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INEL_PESOS" sheetId="1" state="visible" r:id="rId1"/>
    <sheet xmlns:r="http://schemas.openxmlformats.org/officeDocument/2006/relationships" name="RESULTADOS_MUNICIPIOS" sheetId="2" state="visible" r:id="rId2"/>
    <sheet xmlns:r="http://schemas.openxmlformats.org/officeDocument/2006/relationships" name="RESULTADOS_OTTO_N4" sheetId="3" state="visible" r:id="rId3"/>
    <sheet xmlns:r="http://schemas.openxmlformats.org/officeDocument/2006/relationships" name="REGISTRO_ESPECIALISTAS" sheetId="4" state="visible" r:id="rId4"/>
    <sheet xmlns:r="http://schemas.openxmlformats.org/officeDocument/2006/relationships" name="ORIENTACOES" sheetId="5" state="visible" r:id="rId5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9">
    <font>
      <name val="Carlito"/>
      <sz val="11"/>
    </font>
    <font>
      <name val="Carlito"/>
      <b val="1"/>
      <color rgb="FFFFFFFF"/>
      <sz val="16"/>
    </font>
    <font>
      <name val="Carlito"/>
      <i val="1"/>
      <sz val="11"/>
    </font>
    <font>
      <name val="Carlito"/>
      <b val="1"/>
      <color rgb="FFFFFFFF"/>
      <sz val="11"/>
    </font>
    <font>
      <name val="Carlito"/>
      <b val="1"/>
      <color rgb="FF7F6000"/>
      <sz val="11"/>
    </font>
    <font>
      <name val="Carlito"/>
      <b val="1"/>
      <color rgb="FF17365D"/>
      <sz val="11"/>
    </font>
    <font>
      <b val="1"/>
      <color rgb="00FFFFFF"/>
      <sz val="15"/>
    </font>
    <font>
      <b val="1"/>
      <color rgb="0017365D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/>
    <border/>
  </borders>
  <cellStyleXfs count="1">
    <xf numFmtId="0" fontId="0" fillId="0" borderId="1"/>
  </cellStyleXfs>
  <cellXfs count="7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164" fontId="4" fillId="5" borderId="0" applyAlignment="1" pivotButton="0" quotePrefix="0" xfId="0">
      <alignment horizontal="center"/>
    </xf>
    <xf numFmtId="164" fontId="0" fillId="0" borderId="0" pivotButton="0" quotePrefix="0" xfId="0"/>
    <xf numFmtId="164" fontId="4" fillId="5" borderId="1" applyAlignment="1" pivotButton="0" quotePrefix="0" xfId="0">
      <alignment horizontal="center"/>
    </xf>
    <xf numFmtId="164" fontId="0" fillId="0" borderId="1" pivotButton="0" quotePrefix="0" xfId="0"/>
    <xf numFmtId="0" fontId="0" fillId="6" borderId="0" pivotButton="0" quotePrefix="0" xfId="0"/>
    <xf numFmtId="164" fontId="0" fillId="6" borderId="0" pivotButton="0" quotePrefix="0" xfId="0"/>
    <xf numFmtId="0" fontId="5" fillId="6" borderId="0" pivotButton="0" quotePrefix="0" xfId="0"/>
    <xf numFmtId="164" fontId="5" fillId="6" borderId="0" pivotButton="0" quotePrefix="0" xfId="0"/>
    <xf numFmtId="0" fontId="5" fillId="6" borderId="0" applyAlignment="1" pivotButton="0" quotePrefix="0" xfId="0">
      <alignment vertical="center"/>
    </xf>
    <xf numFmtId="164" fontId="5" fillId="6" borderId="0" applyAlignment="1" pivotButton="0" quotePrefix="0" xfId="0">
      <alignment vertical="center"/>
    </xf>
    <xf numFmtId="0" fontId="0" fillId="6" borderId="1" pivotButton="0" quotePrefix="0" xfId="0"/>
    <xf numFmtId="164" fontId="0" fillId="6" borderId="1" pivotButton="0" quotePrefix="0" xfId="0"/>
    <xf numFmtId="0" fontId="5" fillId="6" borderId="1" pivotButton="0" quotePrefix="0" xfId="0"/>
    <xf numFmtId="164" fontId="5" fillId="6" borderId="1" pivotButton="0" quotePrefix="0" xfId="0"/>
    <xf numFmtId="0" fontId="5" fillId="6" borderId="1" applyAlignment="1" pivotButton="0" quotePrefix="0" xfId="0">
      <alignment vertical="center"/>
    </xf>
    <xf numFmtId="164" fontId="5" fillId="6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165" fontId="0" fillId="0" borderId="0" pivotButton="0" quotePrefix="0" xfId="0"/>
    <xf numFmtId="165" fontId="0" fillId="0" borderId="1" pivotButton="0" quotePrefix="0" xfId="0"/>
    <xf numFmtId="165" fontId="0" fillId="7" borderId="0" pivotButton="0" quotePrefix="0" xfId="0"/>
    <xf numFmtId="165" fontId="0" fillId="7" borderId="1" pivotButton="0" quotePrefix="0" xfId="0"/>
    <xf numFmtId="0" fontId="6" fillId="8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0" fontId="8" fillId="10" borderId="0" applyAlignment="1" pivotButton="0" quotePrefix="0" xfId="0">
      <alignment vertical="center" wrapText="1"/>
    </xf>
    <xf numFmtId="164" fontId="4" fillId="11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164" fontId="5" fillId="6" borderId="0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164" fontId="0" fillId="11" borderId="0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8" fillId="10" borderId="0" applyAlignment="1" pivotButton="0" quotePrefix="0" xfId="0">
      <alignment horizontal="center" wrapText="1"/>
    </xf>
    <xf numFmtId="165" fontId="0" fillId="0" borderId="0" pivotButton="0" quotePrefix="0" xfId="0"/>
    <xf numFmtId="165" fontId="0" fillId="7" borderId="0" pivotButton="0" quotePrefix="0" xfId="0"/>
    <xf numFmtId="164" fontId="4" fillId="5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/>
  </cellStyles>
  <dxfs count="4">
    <dxf>
      <font>
        <b val="1"/>
        <color rgb="FF006100"/>
      </font>
      <fill>
        <patternFill patternType="solid">
          <bgColor rgb="FFC6EFCE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elaMunicipios" displayName="TabelaMunicipios" ref="A1:M5571" headerRowCount="1" totalsRowCount="0" totalsRowShown="0">
  <tableColumns count="13">
    <tableColumn id="1" name="cod_ibge"/>
    <tableColumn id="2" name="Município"/>
    <tableColumn id="3" name="UF"/>
    <tableColumn id="4" name="Região"/>
    <tableColumn id="5" name="Humana"/>
    <tableColumn id="6" name="Econômica"/>
    <tableColumn id="7" name="Ecossistêmica"/>
    <tableColumn id="8" name="Resiliência"/>
    <tableColumn id="9" name="Fator Q95"/>
    <tableColumn id="10" name="ISH Beta 25/25/25/25"/>
    <tableColumn id="11" name="ISH com pesos escolhidos"/>
    <tableColumn id="12" name="Diferença vs Beta"/>
    <tableColumn id="13" name="Diferença absolu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Otto" displayName="TabelaOtto" ref="A1:J2443" headerRowCount="1" totalsRowCount="0" totalsRowShown="0">
  <tableColumns count="10">
    <tableColumn id="1" name="wts_pk"/>
    <tableColumn id="2" name="Humana"/>
    <tableColumn id="3" name="Econômica"/>
    <tableColumn id="4" name="Ecossistêmica"/>
    <tableColumn id="5" name="Resiliência"/>
    <tableColumn id="6" name="Fator Q95"/>
    <tableColumn id="7" name="ISH Beta 25/25/25/25"/>
    <tableColumn id="8" name="ISH com pesos escolhidos"/>
    <tableColumn id="9" name="Diferença vs Beta"/>
    <tableColumn id="10" name="Diferença absolu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aRegistroEspecialistas" displayName="TabelaRegistroEspecialistas" ref="A4:H34" headerRowCount="1" totalsRowCount="0" totalsRowShown="0">
  <tableColumns count="8">
    <tableColumn id="1" name="Especialista / código"/>
    <tableColumn id="2" name="Área de atuação"/>
    <tableColumn id="3" name="Humana"/>
    <tableColumn id="4" name="Econômica"/>
    <tableColumn id="5" name="Ecossistêmica"/>
    <tableColumn id="6" name="Resiliência"/>
    <tableColumn id="7" name="Soma"/>
    <tableColumn id="8" name="Justificativa técn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8" customWidth="1" min="4" max="4"/>
    <col width="18" customWidth="1" min="5" max="5"/>
    <col width="20" customWidth="1" min="6" max="6"/>
  </cols>
  <sheetData>
    <row r="1" ht="20" customHeight="1">
      <c r="A1" s="56" t="inlineStr">
        <is>
          <t>DINÂMICA DE PONDERAÇÃO POR ESPECIALISTAS — ISH 2025</t>
        </is>
      </c>
      <c r="B1" s="56" t="n"/>
      <c r="C1" s="56" t="n"/>
      <c r="D1" s="56" t="n"/>
      <c r="E1" s="56" t="n"/>
      <c r="F1" s="56" t="n"/>
    </row>
    <row r="2" ht="20" customHeight="1">
      <c r="A2" s="57" t="n"/>
      <c r="B2" s="57" t="n"/>
      <c r="C2" s="57" t="n"/>
      <c r="D2" s="57" t="n"/>
      <c r="E2" s="57" t="n"/>
      <c r="F2" s="57" t="n"/>
    </row>
    <row r="3" ht="20" customHeight="1">
      <c r="A3" s="58" t="inlineStr">
        <is>
          <t>Edite somente as células amarelas. Os pesos internos de cada dimensão e os pesos das dimensões devem somar 100%.</t>
        </is>
      </c>
      <c r="B3" s="58" t="n"/>
      <c r="C3" s="58" t="n"/>
      <c r="D3" s="58" t="n"/>
      <c r="E3" s="58" t="n"/>
      <c r="F3" s="58" t="n"/>
    </row>
    <row r="4" ht="20" customHeight="1">
      <c r="A4" s="59" t="n"/>
      <c r="B4" s="57" t="n"/>
      <c r="C4" s="57" t="n"/>
      <c r="D4" s="57" t="n"/>
      <c r="E4" s="57" t="n"/>
      <c r="F4" s="57" t="n"/>
    </row>
    <row r="5" ht="20" customHeight="1">
      <c r="A5" s="60" t="inlineStr">
        <is>
          <t>NÍVEL 2 — PESOS DAS DIMENSÕES</t>
        </is>
      </c>
      <c r="B5" s="60" t="n"/>
      <c r="C5" s="60" t="n"/>
      <c r="D5" s="60" t="n"/>
      <c r="E5" s="60" t="n"/>
      <c r="F5" s="60" t="n"/>
    </row>
    <row r="6" ht="20" customHeight="1">
      <c r="A6" s="61" t="inlineStr">
        <is>
          <t>Dimensão</t>
        </is>
      </c>
      <c r="B6" s="61" t="inlineStr">
        <is>
          <t>Peso escolhido</t>
        </is>
      </c>
      <c r="C6" s="61" t="inlineStr">
        <is>
          <t>Peso Beta</t>
        </is>
      </c>
      <c r="D6" s="61" t="inlineStr">
        <is>
          <t>Diferença</t>
        </is>
      </c>
      <c r="E6" s="61" t="inlineStr">
        <is>
          <t>Regra</t>
        </is>
      </c>
      <c r="F6" s="61" t="inlineStr">
        <is>
          <t>Status</t>
        </is>
      </c>
    </row>
    <row r="7" ht="20" customHeight="1">
      <c r="A7" s="57" t="inlineStr">
        <is>
          <t>Humana</t>
        </is>
      </c>
      <c r="B7" s="62" t="n">
        <v>0.25</v>
      </c>
      <c r="C7" s="63" t="n">
        <v>0.25</v>
      </c>
      <c r="D7" s="63">
        <f>B7-C7</f>
        <v/>
      </c>
      <c r="E7" s="57" t="inlineStr">
        <is>
          <t>0% a 100%</t>
        </is>
      </c>
      <c r="F7" s="57" t="n"/>
    </row>
    <row r="8" ht="20" customHeight="1">
      <c r="A8" s="57" t="inlineStr">
        <is>
          <t>Econômica</t>
        </is>
      </c>
      <c r="B8" s="62" t="n">
        <v>0.25</v>
      </c>
      <c r="C8" s="63" t="n">
        <v>0.25</v>
      </c>
      <c r="D8" s="63">
        <f>B8-C8</f>
        <v/>
      </c>
      <c r="E8" s="57" t="inlineStr">
        <is>
          <t>0% a 100%</t>
        </is>
      </c>
      <c r="F8" s="57" t="n"/>
    </row>
    <row r="9" ht="20" customHeight="1">
      <c r="A9" s="57" t="inlineStr">
        <is>
          <t>Ecossistêmica</t>
        </is>
      </c>
      <c r="B9" s="62" t="n">
        <v>0.25</v>
      </c>
      <c r="C9" s="63" t="n">
        <v>0.25</v>
      </c>
      <c r="D9" s="63">
        <f>B9-C9</f>
        <v/>
      </c>
      <c r="E9" s="57" t="inlineStr">
        <is>
          <t>0% a 100%</t>
        </is>
      </c>
      <c r="F9" s="57" t="n"/>
    </row>
    <row r="10" ht="20" customHeight="1">
      <c r="A10" s="57" t="inlineStr">
        <is>
          <t>Resiliência</t>
        </is>
      </c>
      <c r="B10" s="62" t="n">
        <v>0.25</v>
      </c>
      <c r="C10" s="63" t="n">
        <v>0.25</v>
      </c>
      <c r="D10" s="63">
        <f>B10-C10</f>
        <v/>
      </c>
      <c r="E10" s="57" t="inlineStr">
        <is>
          <t>0% a 100%</t>
        </is>
      </c>
      <c r="F10" s="57" t="n"/>
    </row>
    <row r="11" ht="20" customHeight="1">
      <c r="A11" s="57" t="n"/>
      <c r="B11" s="63" t="n"/>
      <c r="C11" s="63" t="n"/>
      <c r="D11" s="63" t="n"/>
      <c r="E11" s="57" t="n"/>
      <c r="F11" s="57" t="n"/>
    </row>
    <row r="12" ht="20" customHeight="1">
      <c r="A12" s="64" t="inlineStr">
        <is>
          <t>Soma dos pesos</t>
        </is>
      </c>
      <c r="B12" s="65">
        <f>SUM(B7:B10)</f>
        <v/>
      </c>
      <c r="C12" s="65" t="inlineStr">
        <is>
          <t>Validação</t>
        </is>
      </c>
      <c r="D12" s="65">
        <f>IF(ABS(B12-1)&lt;0.000001,"OK - 100%","AJUSTAR - deve somar 100%")</f>
        <v/>
      </c>
      <c r="E12" s="57" t="n"/>
      <c r="F12" s="57" t="n"/>
    </row>
    <row r="13" ht="20" customHeight="1">
      <c r="A13" s="57" t="n"/>
      <c r="B13" s="57" t="n"/>
      <c r="C13" s="57" t="n"/>
      <c r="D13" s="57" t="n"/>
      <c r="E13" s="57" t="n"/>
      <c r="F13" s="57" t="n"/>
    </row>
    <row r="14" ht="20" customHeight="1">
      <c r="A14" s="60" t="inlineStr">
        <is>
          <t>NÍVEL 1 — PESOS DAS VARIÁVEIS DENTRO DE CADA DIMENSÃO</t>
        </is>
      </c>
      <c r="B14" s="60" t="n"/>
      <c r="C14" s="60" t="n"/>
      <c r="D14" s="60" t="n"/>
      <c r="E14" s="60" t="n"/>
      <c r="F14" s="60" t="n"/>
    </row>
    <row r="15" ht="20" customHeight="1">
      <c r="A15" s="66" t="inlineStr">
        <is>
          <t>Dimensão</t>
        </is>
      </c>
      <c r="B15" s="61" t="inlineStr">
        <is>
          <t>Variável</t>
        </is>
      </c>
      <c r="C15" s="61" t="inlineStr">
        <is>
          <t>Peso escolhido</t>
        </is>
      </c>
      <c r="D15" s="61" t="inlineStr">
        <is>
          <t>Peso padrão</t>
        </is>
      </c>
      <c r="E15" s="61" t="inlineStr">
        <is>
          <t>Diferença</t>
        </is>
      </c>
      <c r="F15" s="61" t="inlineStr">
        <is>
          <t>Status da dimensão</t>
        </is>
      </c>
    </row>
    <row r="16" ht="20" customHeight="1">
      <c r="A16" s="58" t="inlineStr">
        <is>
          <t>Humana</t>
        </is>
      </c>
      <c r="B16" s="57" t="inlineStr">
        <is>
          <t>Abastecimento</t>
        </is>
      </c>
      <c r="C16" s="67" t="n">
        <v>0.25</v>
      </c>
      <c r="D16" s="63" t="n">
        <v>0.25</v>
      </c>
      <c r="E16" s="63">
        <f>C16-D16</f>
        <v/>
      </c>
      <c r="F16" s="57" t="n"/>
    </row>
    <row r="17" ht="20" customHeight="1">
      <c r="A17" s="57" t="inlineStr">
        <is>
          <t>Humana</t>
        </is>
      </c>
      <c r="B17" s="57" t="inlineStr">
        <is>
          <t>Potabilidade</t>
        </is>
      </c>
      <c r="C17" s="67" t="n">
        <v>0.25</v>
      </c>
      <c r="D17" s="63" t="n">
        <v>0.25</v>
      </c>
      <c r="E17" s="63">
        <f>C17-D17</f>
        <v/>
      </c>
      <c r="F17" s="57" t="n"/>
    </row>
    <row r="18" ht="20" customHeight="1">
      <c r="A18" s="57" t="inlineStr">
        <is>
          <t>Humana</t>
        </is>
      </c>
      <c r="B18" s="57" t="inlineStr">
        <is>
          <t>Perdas (invertida)</t>
        </is>
      </c>
      <c r="C18" s="67" t="n">
        <v>0.25</v>
      </c>
      <c r="D18" s="63" t="n">
        <v>0.25</v>
      </c>
      <c r="E18" s="63">
        <f>C18-D18</f>
        <v/>
      </c>
      <c r="F18" s="57" t="n"/>
    </row>
    <row r="19" ht="20" customHeight="1">
      <c r="A19" s="57" t="inlineStr">
        <is>
          <t>Humana</t>
        </is>
      </c>
      <c r="B19" s="57" t="inlineStr">
        <is>
          <t>Segurança hídrica humana</t>
        </is>
      </c>
      <c r="C19" s="67" t="n">
        <v>0.25</v>
      </c>
      <c r="D19" s="63" t="n">
        <v>0.25</v>
      </c>
      <c r="E19" s="63">
        <f>C19-D19</f>
        <v/>
      </c>
      <c r="F19" s="57" t="n"/>
    </row>
    <row r="20" ht="20" customHeight="1">
      <c r="A20" s="57" t="inlineStr">
        <is>
          <t>Humana</t>
        </is>
      </c>
      <c r="B20" s="57" t="inlineStr">
        <is>
          <t>SOMA</t>
        </is>
      </c>
      <c r="C20" s="63">
        <f>SUM(C16:C19)</f>
        <v/>
      </c>
      <c r="D20" s="63" t="n">
        <v>1</v>
      </c>
      <c r="E20" s="63" t="n"/>
      <c r="F20" s="57">
        <f>IF(ABS(C20-1)&lt;0.000001,"OK - 100%","AJUSTAR")</f>
        <v/>
      </c>
    </row>
    <row r="21" ht="20" customHeight="1">
      <c r="A21" s="68" t="inlineStr">
        <is>
          <t>Econômica</t>
        </is>
      </c>
      <c r="B21" s="57" t="inlineStr">
        <is>
          <t>PIB</t>
        </is>
      </c>
      <c r="C21" s="67" t="n">
        <v>0.3333333333333333</v>
      </c>
      <c r="D21" s="63" t="n">
        <v>0.3333333333333333</v>
      </c>
      <c r="E21" s="63">
        <f>C21-D21</f>
        <v/>
      </c>
      <c r="F21" s="57" t="n"/>
    </row>
    <row r="22" ht="20" customHeight="1">
      <c r="A22" s="58" t="inlineStr">
        <is>
          <t>Econômica</t>
        </is>
      </c>
      <c r="B22" s="57" t="inlineStr">
        <is>
          <t>Segurança industrial</t>
        </is>
      </c>
      <c r="C22" s="67" t="n">
        <v>0.3333333333333333</v>
      </c>
      <c r="D22" s="63" t="n">
        <v>0.3333333333333333</v>
      </c>
      <c r="E22" s="63">
        <f>C22-D22</f>
        <v/>
      </c>
      <c r="F22" s="57" t="n"/>
    </row>
    <row r="23" ht="20" customHeight="1">
      <c r="A23" s="57" t="inlineStr">
        <is>
          <t>Econômica</t>
        </is>
      </c>
      <c r="B23" s="57" t="inlineStr">
        <is>
          <t>Segurança agropecuária</t>
        </is>
      </c>
      <c r="C23" s="67" t="n">
        <v>0.3333333333333333</v>
      </c>
      <c r="D23" s="63" t="n">
        <v>0.3333333333333333</v>
      </c>
      <c r="E23" s="63">
        <f>C23-D23</f>
        <v/>
      </c>
      <c r="F23" s="57" t="n"/>
    </row>
    <row r="24" ht="20" customHeight="1">
      <c r="A24" s="57" t="inlineStr">
        <is>
          <t>Econômica</t>
        </is>
      </c>
      <c r="B24" s="57" t="inlineStr">
        <is>
          <t>SOMA</t>
        </is>
      </c>
      <c r="C24" s="63">
        <f>SUM(C21:C23)</f>
        <v/>
      </c>
      <c r="D24" s="63" t="n">
        <v>1</v>
      </c>
      <c r="E24" s="63" t="n"/>
      <c r="F24" s="57">
        <f>IF(ABS(C24-1)&lt;0.000001,"OK - 100%","AJUSTAR")</f>
        <v/>
      </c>
    </row>
    <row r="25" ht="20" customHeight="1">
      <c r="A25" s="57" t="inlineStr">
        <is>
          <t>Ecossistêmica</t>
        </is>
      </c>
      <c r="B25" s="57" t="inlineStr">
        <is>
          <t>Cobertura florestal</t>
        </is>
      </c>
      <c r="C25" s="67" t="n">
        <v>0.5</v>
      </c>
      <c r="D25" s="63" t="n">
        <v>0.5</v>
      </c>
      <c r="E25" s="63">
        <f>C25-D25</f>
        <v/>
      </c>
      <c r="F25" s="57" t="n"/>
    </row>
    <row r="26">
      <c r="A26" s="57" t="inlineStr">
        <is>
          <t>Ecossistêmica</t>
        </is>
      </c>
      <c r="B26" s="57" t="inlineStr">
        <is>
          <t>Segurança associada à DBO</t>
        </is>
      </c>
      <c r="C26" s="67" t="n">
        <v>0.5</v>
      </c>
      <c r="D26" s="63" t="n">
        <v>0.5</v>
      </c>
      <c r="E26" s="63">
        <f>C26-D26</f>
        <v/>
      </c>
      <c r="F26" s="57" t="n"/>
    </row>
    <row r="27">
      <c r="A27" s="57" t="inlineStr">
        <is>
          <t>Ecossistêmica</t>
        </is>
      </c>
      <c r="B27" s="57" t="inlineStr">
        <is>
          <t>SOMA</t>
        </is>
      </c>
      <c r="C27" s="63">
        <f>SUM(C25:C26)</f>
        <v/>
      </c>
      <c r="D27" s="63" t="n">
        <v>1</v>
      </c>
      <c r="E27" s="63" t="n"/>
      <c r="F27" s="57">
        <f>IF(ABS(C27-1)&lt;0.000001,"OK - 100%","AJUSTAR")</f>
        <v/>
      </c>
    </row>
    <row r="28">
      <c r="A28" s="57" t="inlineStr">
        <is>
          <t>Resiliência</t>
        </is>
      </c>
      <c r="B28" s="57" t="inlineStr">
        <is>
          <t>SPI-12</t>
        </is>
      </c>
      <c r="C28" s="67" t="n">
        <v>0.5</v>
      </c>
      <c r="D28" s="63" t="n">
        <v>0.5</v>
      </c>
      <c r="E28" s="63">
        <f>C28-D28</f>
        <v/>
      </c>
      <c r="F28" s="57" t="n"/>
    </row>
    <row r="29">
      <c r="A29" s="57" t="inlineStr">
        <is>
          <t>Resiliência</t>
        </is>
      </c>
      <c r="B29" s="57" t="inlineStr">
        <is>
          <t>CV pluviométrico</t>
        </is>
      </c>
      <c r="C29" s="67" t="n">
        <v>0.5</v>
      </c>
      <c r="D29" s="63" t="n">
        <v>0.5</v>
      </c>
      <c r="E29" s="63">
        <f>C29-D29</f>
        <v/>
      </c>
      <c r="F29" s="57" t="n"/>
    </row>
    <row r="30">
      <c r="A30" s="57" t="inlineStr">
        <is>
          <t>Resiliência</t>
        </is>
      </c>
      <c r="B30" s="57" t="inlineStr">
        <is>
          <t>SOMA</t>
        </is>
      </c>
      <c r="C30" s="63">
        <f>SUM(C28:C29)</f>
        <v/>
      </c>
      <c r="D30" s="63" t="n">
        <v>1</v>
      </c>
      <c r="E30" s="63" t="n"/>
      <c r="F30" s="57">
        <f>IF(ABS(C30-1)&lt;0.000001,"OK - 100%","AJUSTAR")</f>
        <v/>
      </c>
    </row>
    <row r="31">
      <c r="A31" s="57" t="n"/>
      <c r="B31" s="57" t="n"/>
      <c r="C31" s="57" t="n"/>
      <c r="D31" s="57" t="n"/>
      <c r="E31" s="57" t="n"/>
      <c r="F31" s="57" t="n"/>
    </row>
    <row r="32">
      <c r="A32" s="60" t="inlineStr">
        <is>
          <t>REGRA DO CÁLCULO</t>
        </is>
      </c>
      <c r="B32" s="60" t="n"/>
      <c r="C32" s="60" t="n"/>
      <c r="D32" s="60" t="n"/>
      <c r="E32" s="60" t="n"/>
      <c r="F32" s="60" t="n"/>
    </row>
    <row r="33">
      <c r="A33" s="58" t="inlineStr">
        <is>
          <t>Cada dimensão é recalculada pela soma ponderada de suas variáveis. Depois, as quatro dimensões recebem os pesos do Nível 2. O fator Q95 permanece transversal e fixo, sem receber peso. O resultado só é exibido quando todos os grupos somam 100%.</t>
        </is>
      </c>
      <c r="B33" s="58" t="n"/>
      <c r="C33" s="58" t="n"/>
      <c r="D33" s="58" t="n"/>
      <c r="E33" s="58" t="n"/>
      <c r="F33" s="58" t="n"/>
    </row>
    <row r="34">
      <c r="A34" s="58" t="n"/>
      <c r="B34" s="57" t="n"/>
      <c r="C34" s="57" t="n"/>
      <c r="D34" s="57" t="n"/>
      <c r="E34" s="57" t="n"/>
      <c r="F34" s="58" t="n"/>
    </row>
    <row r="35">
      <c r="A35" s="58" t="n"/>
      <c r="B35" s="58" t="n"/>
      <c r="C35" s="58" t="n"/>
      <c r="D35" s="58" t="n"/>
      <c r="E35" s="58" t="n"/>
      <c r="F35" s="58" t="n"/>
    </row>
    <row r="36"/>
    <row r="37"/>
    <row r="38"/>
    <row r="39"/>
    <row r="40"/>
  </sheetData>
  <mergeCells count="6">
    <mergeCell ref="A14:F14"/>
    <mergeCell ref="A1:F1"/>
    <mergeCell ref="A5:F5"/>
    <mergeCell ref="A32:F32"/>
    <mergeCell ref="A3:F3"/>
    <mergeCell ref="A33:F35"/>
  </mergeCells>
  <conditionalFormatting sqref="D12">
    <cfRule type="expression" priority="1" dxfId="0">
      <formula>D12="OK - 100%"</formula>
    </cfRule>
    <cfRule type="expression" priority="2" dxfId="1">
      <formula>D12&lt;&gt;"OK - 100%"</formula>
    </cfRule>
  </conditionalFormatting>
  <dataValidations count="2">
    <dataValidation sqref="B7:B10" showDropDown="0" showInputMessage="0" showErrorMessage="0" allowBlank="0" type="decimal" operator="between">
      <formula1>0</formula1>
      <formula2>1</formula2>
    </dataValidation>
    <dataValidation sqref="B7:B10 C16:C19 C21:C23 C25:C26 C28:C29" showDropDown="0" showInputMessage="0" showErrorMessage="0" allowBlank="0" type="decimal" operator="between">
      <formula1>0</formula1>
      <formula2>1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0" customWidth="1" min="10" max="10"/>
    <col width="20" customWidth="1" min="11" max="11"/>
    <col width="20" customWidth="1" min="12" max="12"/>
    <col width="20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</cols>
  <sheetData>
    <row r="1">
      <c r="A1" s="69" t="inlineStr">
        <is>
          <t>cod_ibge</t>
        </is>
      </c>
      <c r="B1" s="69" t="inlineStr">
        <is>
          <t>Município</t>
        </is>
      </c>
      <c r="C1" s="69" t="inlineStr">
        <is>
          <t>UF</t>
        </is>
      </c>
      <c r="D1" s="69" t="inlineStr">
        <is>
          <t>Região</t>
        </is>
      </c>
      <c r="E1" s="69" t="inlineStr">
        <is>
          <t>Humana ponderada</t>
        </is>
      </c>
      <c r="F1" s="69" t="inlineStr">
        <is>
          <t>Econômica ponderada</t>
        </is>
      </c>
      <c r="G1" s="69" t="inlineStr">
        <is>
          <t>Ecossistêmica ponderada</t>
        </is>
      </c>
      <c r="H1" s="69" t="inlineStr">
        <is>
          <t>Resiliência ponderada</t>
        </is>
      </c>
      <c r="I1" s="69" t="inlineStr">
        <is>
          <t>Fator Q95</t>
        </is>
      </c>
      <c r="J1" s="69" t="inlineStr">
        <is>
          <t>ISH Beta 25/25/25/25</t>
        </is>
      </c>
      <c r="K1" s="69" t="inlineStr">
        <is>
          <t>ISH com pesos escolhidos</t>
        </is>
      </c>
      <c r="L1" s="69" t="inlineStr">
        <is>
          <t>Diferença vs Beta</t>
        </is>
      </c>
      <c r="M1" s="69" t="inlineStr">
        <is>
          <t>Diferença absoluta</t>
        </is>
      </c>
      <c r="N1" s="69" t="inlineStr">
        <is>
          <t>Abastecimento</t>
        </is>
      </c>
      <c r="O1" s="69" t="inlineStr">
        <is>
          <t>Potabilidade</t>
        </is>
      </c>
      <c r="P1" s="69" t="inlineStr">
        <is>
          <t>Perdas_inv</t>
        </is>
      </c>
      <c r="Q1" s="69" t="inlineStr">
        <is>
          <t>Seg_humana_hidrica</t>
        </is>
      </c>
      <c r="R1" s="69" t="inlineStr">
        <is>
          <t>PIB</t>
        </is>
      </c>
      <c r="S1" s="69" t="inlineStr">
        <is>
          <t>Seg_industrial</t>
        </is>
      </c>
      <c r="T1" s="69" t="inlineStr">
        <is>
          <t>Seg_agro</t>
        </is>
      </c>
      <c r="U1" s="69" t="inlineStr">
        <is>
          <t>Cobertura_florestal</t>
        </is>
      </c>
      <c r="V1" s="69" t="inlineStr">
        <is>
          <t>DBO_inv</t>
        </is>
      </c>
      <c r="W1" s="69" t="inlineStr">
        <is>
          <t>SPI12</t>
        </is>
      </c>
      <c r="X1" s="69" t="inlineStr">
        <is>
          <t>CV_pluv_inv</t>
        </is>
      </c>
    </row>
    <row r="2">
      <c r="A2" t="inlineStr">
        <is>
          <t>1100015</t>
        </is>
      </c>
      <c r="B2" t="inlineStr">
        <is>
          <t>Alta Floresta D'Oeste</t>
        </is>
      </c>
      <c r="C2" t="inlineStr">
        <is>
          <t>RO</t>
        </is>
      </c>
      <c r="D2" t="inlineStr">
        <is>
          <t>REGIÃO NORTE</t>
        </is>
      </c>
      <c r="E2" s="70">
        <f>SUMPRODUCT(N2:Q2,PAINEL_PESOS!$C$16:$C$19)</f>
        <v/>
      </c>
      <c r="F2" s="70">
        <f>SUMPRODUCT(R2:T2,PAINEL_PESOS!$C$21:$C$23)</f>
        <v/>
      </c>
      <c r="G2" s="70">
        <f>SUMPRODUCT(U2:V2,PAINEL_PESOS!$C$25:$C$26)</f>
        <v/>
      </c>
      <c r="H2" s="70">
        <f>SUMPRODUCT(W2:X2,PAINEL_PESOS!$C$28:$C$29)</f>
        <v/>
      </c>
      <c r="I2" s="70" t="n">
        <v>0.9968011001659953</v>
      </c>
      <c r="J2" s="70" t="n">
        <v>0.6744204907530386</v>
      </c>
      <c r="K2" s="71">
        <f>IF(NOT(AND(PAINEL_PESOS!$D$12="OK - 100%",PAINEL_PESOS!$F$20="OK - 100%",PAINEL_PESOS!$F$24="OK - 100%",PAINEL_PESOS!$F$27="OK - 100%",PAINEL_PESOS!$F$30="OK - 100%")),"", (E2*PAINEL_PESOS!$B$7+F2*PAINEL_PESOS!$B$8+G2*PAINEL_PESOS!$B$9+H2*PAINEL_PESOS!$B$10)*I2)</f>
        <v/>
      </c>
      <c r="L2" s="71">
        <f>IF(K2="","",K2-J2)</f>
        <v/>
      </c>
      <c r="M2" s="71">
        <f>IF(L2="","",ABS(L2))</f>
        <v/>
      </c>
      <c r="N2" t="n">
        <v>0.4</v>
      </c>
      <c r="O2" t="n">
        <v>1</v>
      </c>
      <c r="P2" t="n">
        <v>0.3500527983104541</v>
      </c>
      <c r="Q2" t="n">
        <v>0.9995822955988635</v>
      </c>
      <c r="R2" t="n">
        <v>0.3495634673503185</v>
      </c>
      <c r="S2" t="n">
        <v>0.9999473514831384</v>
      </c>
      <c r="T2" t="n">
        <v>0.9839865411056399</v>
      </c>
      <c r="U2" t="n">
        <v>0.5447275034699516</v>
      </c>
      <c r="V2" t="n">
        <v>0.2994451836457055</v>
      </c>
      <c r="W2" t="n">
        <v>0.7128962650421881</v>
      </c>
      <c r="X2" t="n">
        <v>0.9251271367769138</v>
      </c>
    </row>
    <row r="3">
      <c r="A3" t="inlineStr">
        <is>
          <t>1100023</t>
        </is>
      </c>
      <c r="B3" t="inlineStr">
        <is>
          <t>Ariquemes</t>
        </is>
      </c>
      <c r="C3" t="inlineStr">
        <is>
          <t>RO</t>
        </is>
      </c>
      <c r="D3" t="inlineStr">
        <is>
          <t>REGIÃO NORTE</t>
        </is>
      </c>
      <c r="E3" s="70">
        <f>SUMPRODUCT(N3:Q3,PAINEL_PESOS!$C$16:$C$19)</f>
        <v/>
      </c>
      <c r="F3" s="70">
        <f>SUMPRODUCT(R3:T3,PAINEL_PESOS!$C$21:$C$23)</f>
        <v/>
      </c>
      <c r="G3" s="70">
        <f>SUMPRODUCT(U3:V3,PAINEL_PESOS!$C$25:$C$26)</f>
        <v/>
      </c>
      <c r="H3" s="70">
        <f>SUMPRODUCT(W3:X3,PAINEL_PESOS!$C$28:$C$29)</f>
        <v/>
      </c>
      <c r="I3" s="70" t="n">
        <v>0.9984265097621752</v>
      </c>
      <c r="J3" s="70" t="n">
        <v>0.6910794967865317</v>
      </c>
      <c r="K3" s="71">
        <f>IF(NOT(AND(PAINEL_PESOS!$D$12="OK - 100%",PAINEL_PESOS!$F$20="OK - 100%",PAINEL_PESOS!$F$24="OK - 100%",PAINEL_PESOS!$F$27="OK - 100%",PAINEL_PESOS!$F$30="OK - 100%")),"", (E3*PAINEL_PESOS!$B$7+F3*PAINEL_PESOS!$B$8+G3*PAINEL_PESOS!$B$9+H3*PAINEL_PESOS!$B$10)*I3)</f>
        <v/>
      </c>
      <c r="L3" s="71">
        <f>IF(K3="","",K3-J3)</f>
        <v/>
      </c>
      <c r="M3" s="71">
        <f>IF(L3="","",ABS(L3))</f>
        <v/>
      </c>
      <c r="N3" t="n">
        <v>0.4</v>
      </c>
      <c r="O3" t="n">
        <v>0.9974</v>
      </c>
      <c r="P3" t="n">
        <v>0.6598732840549102</v>
      </c>
      <c r="Q3" t="n">
        <v>0.9949785933639963</v>
      </c>
      <c r="R3" t="n">
        <v>0.4840817059768462</v>
      </c>
      <c r="S3" t="n">
        <v>0.9991899480105882</v>
      </c>
      <c r="T3" t="n">
        <v>0.9962168068016697</v>
      </c>
      <c r="U3" t="n">
        <v>0.4254113315912817</v>
      </c>
      <c r="V3" t="n">
        <v>0.2988684330089296</v>
      </c>
      <c r="W3" t="n">
        <v>0.674829891091965</v>
      </c>
      <c r="X3" t="n">
        <v>0.9591210371965048</v>
      </c>
    </row>
    <row r="4">
      <c r="A4" t="inlineStr">
        <is>
          <t>1100031</t>
        </is>
      </c>
      <c r="B4" t="inlineStr">
        <is>
          <t>Cabixi</t>
        </is>
      </c>
      <c r="C4" t="inlineStr">
        <is>
          <t>RO</t>
        </is>
      </c>
      <c r="D4" t="inlineStr">
        <is>
          <t>REGIÃO NORTE</t>
        </is>
      </c>
      <c r="E4" s="70">
        <f>SUMPRODUCT(N4:Q4,PAINEL_PESOS!$C$16:$C$19)</f>
        <v/>
      </c>
      <c r="F4" s="70">
        <f>SUMPRODUCT(R4:T4,PAINEL_PESOS!$C$21:$C$23)</f>
        <v/>
      </c>
      <c r="G4" s="70">
        <f>SUMPRODUCT(U4:V4,PAINEL_PESOS!$C$25:$C$26)</f>
        <v/>
      </c>
      <c r="H4" s="70">
        <f>SUMPRODUCT(W4:X4,PAINEL_PESOS!$C$28:$C$29)</f>
        <v/>
      </c>
      <c r="I4" s="70" t="n">
        <v>0.9987628602515765</v>
      </c>
      <c r="J4" s="70" t="n">
        <v>0.7147754198961802</v>
      </c>
      <c r="K4" s="71">
        <f>IF(NOT(AND(PAINEL_PESOS!$D$12="OK - 100%",PAINEL_PESOS!$F$20="OK - 100%",PAINEL_PESOS!$F$24="OK - 100%",PAINEL_PESOS!$F$27="OK - 100%",PAINEL_PESOS!$F$30="OK - 100%")),"", (E4*PAINEL_PESOS!$B$7+F4*PAINEL_PESOS!$B$8+G4*PAINEL_PESOS!$B$9+H4*PAINEL_PESOS!$B$10)*I4)</f>
        <v/>
      </c>
      <c r="L4" s="71">
        <f>IF(K4="","",K4-J4)</f>
        <v/>
      </c>
      <c r="M4" s="71">
        <f>IF(L4="","",ABS(L4))</f>
        <v/>
      </c>
      <c r="N4" t="n">
        <v>1</v>
      </c>
      <c r="O4" t="n">
        <v>1</v>
      </c>
      <c r="P4" t="n">
        <v>0.5222808870116156</v>
      </c>
      <c r="Q4" t="n">
        <v>0.9996996687206998</v>
      </c>
      <c r="R4" t="n">
        <v>0.2325208592852742</v>
      </c>
      <c r="S4" t="n">
        <v>0.9999443066442243</v>
      </c>
      <c r="T4" t="n">
        <v>0.9939281608294149</v>
      </c>
      <c r="U4" t="n">
        <v>0.3766196043733639</v>
      </c>
      <c r="V4" t="n">
        <v>0.3327090828223483</v>
      </c>
      <c r="W4" t="n">
        <v>0.8524323664902931</v>
      </c>
      <c r="X4" t="n">
        <v>0.9182727890784304</v>
      </c>
    </row>
    <row r="5">
      <c r="A5" t="inlineStr">
        <is>
          <t>1100049</t>
        </is>
      </c>
      <c r="B5" t="inlineStr">
        <is>
          <t>Cacoal</t>
        </is>
      </c>
      <c r="C5" t="inlineStr">
        <is>
          <t>RO</t>
        </is>
      </c>
      <c r="D5" t="inlineStr">
        <is>
          <t>REGIÃO NORTE</t>
        </is>
      </c>
      <c r="E5" s="70">
        <f>SUMPRODUCT(N5:Q5,PAINEL_PESOS!$C$16:$C$19)</f>
        <v/>
      </c>
      <c r="F5" s="70">
        <f>SUMPRODUCT(R5:T5,PAINEL_PESOS!$C$21:$C$23)</f>
        <v/>
      </c>
      <c r="G5" s="70">
        <f>SUMPRODUCT(U5:V5,PAINEL_PESOS!$C$25:$C$26)</f>
        <v/>
      </c>
      <c r="H5" s="70">
        <f>SUMPRODUCT(W5:X5,PAINEL_PESOS!$C$28:$C$29)</f>
        <v/>
      </c>
      <c r="I5" s="70" t="n">
        <v>0.9950171576893764</v>
      </c>
      <c r="J5" s="70" t="n">
        <v>0.7236651763573994</v>
      </c>
      <c r="K5" s="71">
        <f>IF(NOT(AND(PAINEL_PESOS!$D$12="OK - 100%",PAINEL_PESOS!$F$20="OK - 100%",PAINEL_PESOS!$F$24="OK - 100%",PAINEL_PESOS!$F$27="OK - 100%",PAINEL_PESOS!$F$30="OK - 100%")),"", (E5*PAINEL_PESOS!$B$7+F5*PAINEL_PESOS!$B$8+G5*PAINEL_PESOS!$B$9+H5*PAINEL_PESOS!$B$10)*I5)</f>
        <v/>
      </c>
      <c r="L5" s="71">
        <f>IF(K5="","",K5-J5)</f>
        <v/>
      </c>
      <c r="M5" s="71">
        <f>IF(L5="","",ABS(L5))</f>
        <v/>
      </c>
      <c r="N5" t="n">
        <v>1</v>
      </c>
      <c r="O5" t="n">
        <v>0.7121999999999999</v>
      </c>
      <c r="P5" t="n">
        <v>0.5379091869060191</v>
      </c>
      <c r="Q5" t="n">
        <v>0.996242032852161</v>
      </c>
      <c r="R5" t="n">
        <v>0.4718521905782754</v>
      </c>
      <c r="S5" t="n">
        <v>0.9993233820015297</v>
      </c>
      <c r="T5" t="n">
        <v>0.9775300689103908</v>
      </c>
      <c r="U5" t="n">
        <v>0.6715938904881738</v>
      </c>
      <c r="V5" t="n">
        <v>0.2979009224508471</v>
      </c>
      <c r="W5" t="n">
        <v>0.6029018294208142</v>
      </c>
      <c r="X5" t="n">
        <v>0.9902704678893968</v>
      </c>
    </row>
    <row r="6">
      <c r="A6" t="inlineStr">
        <is>
          <t>1100056</t>
        </is>
      </c>
      <c r="B6" t="inlineStr">
        <is>
          <t>Cerejeiras</t>
        </is>
      </c>
      <c r="C6" t="inlineStr">
        <is>
          <t>RO</t>
        </is>
      </c>
      <c r="D6" t="inlineStr">
        <is>
          <t>REGIÃO NORTE</t>
        </is>
      </c>
      <c r="E6" s="70">
        <f>SUMPRODUCT(N6:Q6,PAINEL_PESOS!$C$16:$C$19)</f>
        <v/>
      </c>
      <c r="F6" s="70">
        <f>SUMPRODUCT(R6:T6,PAINEL_PESOS!$C$21:$C$23)</f>
        <v/>
      </c>
      <c r="G6" s="70">
        <f>SUMPRODUCT(U6:V6,PAINEL_PESOS!$C$25:$C$26)</f>
        <v/>
      </c>
      <c r="H6" s="70">
        <f>SUMPRODUCT(W6:X6,PAINEL_PESOS!$C$28:$C$29)</f>
        <v/>
      </c>
      <c r="I6" s="70" t="n">
        <v>0.9995115993490831</v>
      </c>
      <c r="J6" s="70" t="n">
        <v>0.6685192839738565</v>
      </c>
      <c r="K6" s="71">
        <f>IF(NOT(AND(PAINEL_PESOS!$D$12="OK - 100%",PAINEL_PESOS!$F$20="OK - 100%",PAINEL_PESOS!$F$24="OK - 100%",PAINEL_PESOS!$F$27="OK - 100%",PAINEL_PESOS!$F$30="OK - 100%")),"", (E6*PAINEL_PESOS!$B$7+F6*PAINEL_PESOS!$B$8+G6*PAINEL_PESOS!$B$9+H6*PAINEL_PESOS!$B$10)*I6)</f>
        <v/>
      </c>
      <c r="L6" s="71">
        <f>IF(K6="","",K6-J6)</f>
        <v/>
      </c>
      <c r="M6" s="71">
        <f>IF(L6="","",ABS(L6))</f>
        <v/>
      </c>
      <c r="N6" t="n">
        <v>0.2</v>
      </c>
      <c r="O6" t="n">
        <v>1</v>
      </c>
      <c r="P6" t="n">
        <v>0.4900739176346357</v>
      </c>
      <c r="Q6" t="n">
        <v>0.9991185663510663</v>
      </c>
      <c r="R6" t="n">
        <v>0.3459078276177465</v>
      </c>
      <c r="S6" t="n">
        <v>0.9998515191926061</v>
      </c>
      <c r="T6" t="n">
        <v>0.9982264054671545</v>
      </c>
      <c r="U6" t="n">
        <v>0.4301079814682632</v>
      </c>
      <c r="V6" t="n">
        <v>0.3151329908626094</v>
      </c>
      <c r="W6" t="n">
        <v>0.7868334259924121</v>
      </c>
      <c r="X6" t="n">
        <v>0.9114397816636532</v>
      </c>
    </row>
    <row r="7">
      <c r="A7" t="inlineStr">
        <is>
          <t>1100064</t>
        </is>
      </c>
      <c r="B7" t="inlineStr">
        <is>
          <t>Colorado do Oeste</t>
        </is>
      </c>
      <c r="C7" t="inlineStr">
        <is>
          <t>RO</t>
        </is>
      </c>
      <c r="D7" t="inlineStr">
        <is>
          <t>REGIÃO NORTE</t>
        </is>
      </c>
      <c r="E7" s="70">
        <f>SUMPRODUCT(N7:Q7,PAINEL_PESOS!$C$16:$C$19)</f>
        <v/>
      </c>
      <c r="F7" s="70">
        <f>SUMPRODUCT(R7:T7,PAINEL_PESOS!$C$21:$C$23)</f>
        <v/>
      </c>
      <c r="G7" s="70">
        <f>SUMPRODUCT(U7:V7,PAINEL_PESOS!$C$25:$C$26)</f>
        <v/>
      </c>
      <c r="H7" s="70">
        <f>SUMPRODUCT(W7:X7,PAINEL_PESOS!$C$28:$C$29)</f>
        <v/>
      </c>
      <c r="I7" s="70" t="n">
        <v>0.9986553238414732</v>
      </c>
      <c r="J7" s="70" t="n">
        <v>0.705375148812789</v>
      </c>
      <c r="K7" s="71">
        <f>IF(NOT(AND(PAINEL_PESOS!$D$12="OK - 100%",PAINEL_PESOS!$F$20="OK - 100%",PAINEL_PESOS!$F$24="OK - 100%",PAINEL_PESOS!$F$27="OK - 100%",PAINEL_PESOS!$F$30="OK - 100%")),"", (E7*PAINEL_PESOS!$B$7+F7*PAINEL_PESOS!$B$8+G7*PAINEL_PESOS!$B$9+H7*PAINEL_PESOS!$B$10)*I7)</f>
        <v/>
      </c>
      <c r="L7" s="71">
        <f>IF(K7="","",K7-J7)</f>
        <v/>
      </c>
      <c r="M7" s="71">
        <f>IF(L7="","",ABS(L7))</f>
        <v/>
      </c>
      <c r="N7" t="n">
        <v>1</v>
      </c>
      <c r="O7" t="n">
        <v>1</v>
      </c>
      <c r="P7" t="n">
        <v>0.3242872228088701</v>
      </c>
      <c r="Q7" t="n">
        <v>0.9985690303151964</v>
      </c>
      <c r="R7" t="n">
        <v>0.2943071672471351</v>
      </c>
      <c r="S7" t="n">
        <v>0.9996179787364808</v>
      </c>
      <c r="T7" t="n">
        <v>0.9943569114417473</v>
      </c>
      <c r="U7" t="n">
        <v>0.3777732365929453</v>
      </c>
      <c r="V7" t="n">
        <v>0.3179172476686536</v>
      </c>
      <c r="W7" t="n">
        <v>0.8489089356428914</v>
      </c>
      <c r="X7" t="n">
        <v>0.9190504987360624</v>
      </c>
    </row>
    <row r="8">
      <c r="A8" t="inlineStr">
        <is>
          <t>1100072</t>
        </is>
      </c>
      <c r="B8" t="inlineStr">
        <is>
          <t>Corumbiara</t>
        </is>
      </c>
      <c r="C8" t="inlineStr">
        <is>
          <t>RO</t>
        </is>
      </c>
      <c r="D8" t="inlineStr">
        <is>
          <t>REGIÃO NORTE</t>
        </is>
      </c>
      <c r="E8" s="70">
        <f>SUMPRODUCT(N8:Q8,PAINEL_PESOS!$C$16:$C$19)</f>
        <v/>
      </c>
      <c r="F8" s="70">
        <f>SUMPRODUCT(R8:T8,PAINEL_PESOS!$C$21:$C$23)</f>
        <v/>
      </c>
      <c r="G8" s="70">
        <f>SUMPRODUCT(U8:V8,PAINEL_PESOS!$C$25:$C$26)</f>
        <v/>
      </c>
      <c r="H8" s="70">
        <f>SUMPRODUCT(W8:X8,PAINEL_PESOS!$C$28:$C$29)</f>
        <v/>
      </c>
      <c r="I8" s="70" t="n">
        <v>0.9991845637248845</v>
      </c>
      <c r="J8" s="70" t="n">
        <v>0.7198868272651801</v>
      </c>
      <c r="K8" s="71">
        <f>IF(NOT(AND(PAINEL_PESOS!$D$12="OK - 100%",PAINEL_PESOS!$F$20="OK - 100%",PAINEL_PESOS!$F$24="OK - 100%",PAINEL_PESOS!$F$27="OK - 100%",PAINEL_PESOS!$F$30="OK - 100%")),"", (E8*PAINEL_PESOS!$B$7+F8*PAINEL_PESOS!$B$8+G8*PAINEL_PESOS!$B$9+H8*PAINEL_PESOS!$B$10)*I8)</f>
        <v/>
      </c>
      <c r="L8" s="71">
        <f>IF(K8="","",K8-J8)</f>
        <v/>
      </c>
      <c r="M8" s="71">
        <f>IF(L8="","",ABS(L8))</f>
        <v/>
      </c>
      <c r="N8" t="n">
        <v>1</v>
      </c>
      <c r="O8" t="n">
        <v>1</v>
      </c>
      <c r="P8" t="n">
        <v>0.6492080253431891</v>
      </c>
      <c r="Q8" t="n">
        <v>0.9997762476820551</v>
      </c>
      <c r="R8" t="n">
        <v>0.2820050594150151</v>
      </c>
      <c r="S8" t="n">
        <v>0.9999751247878712</v>
      </c>
      <c r="T8" t="n">
        <v>0.996011487648187</v>
      </c>
      <c r="U8" t="n">
        <v>0.4901638285579102</v>
      </c>
      <c r="V8" t="n">
        <v>0.3142320261868542</v>
      </c>
      <c r="W8" t="n">
        <v>0.7119287622962946</v>
      </c>
      <c r="X8" t="n">
        <v>0.9043167572201968</v>
      </c>
    </row>
    <row r="9">
      <c r="A9" t="inlineStr">
        <is>
          <t>1100080</t>
        </is>
      </c>
      <c r="B9" t="inlineStr">
        <is>
          <t>Costa Marques</t>
        </is>
      </c>
      <c r="C9" t="inlineStr">
        <is>
          <t>RO</t>
        </is>
      </c>
      <c r="D9" t="inlineStr">
        <is>
          <t>REGIÃO NORTE</t>
        </is>
      </c>
      <c r="E9" s="70">
        <f>SUMPRODUCT(N9:Q9,PAINEL_PESOS!$C$16:$C$19)</f>
        <v/>
      </c>
      <c r="F9" s="70">
        <f>SUMPRODUCT(R9:T9,PAINEL_PESOS!$C$21:$C$23)</f>
        <v/>
      </c>
      <c r="G9" s="70">
        <f>SUMPRODUCT(U9:V9,PAINEL_PESOS!$C$25:$C$26)</f>
        <v/>
      </c>
      <c r="H9" s="70">
        <f>SUMPRODUCT(W9:X9,PAINEL_PESOS!$C$28:$C$29)</f>
        <v/>
      </c>
      <c r="I9" s="70" t="n">
        <v>0.9989925655541572</v>
      </c>
      <c r="J9" s="70" t="n">
        <v>0.6463241330358577</v>
      </c>
      <c r="K9" s="71">
        <f>IF(NOT(AND(PAINEL_PESOS!$D$12="OK - 100%",PAINEL_PESOS!$F$20="OK - 100%",PAINEL_PESOS!$F$24="OK - 100%",PAINEL_PESOS!$F$27="OK - 100%",PAINEL_PESOS!$F$30="OK - 100%")),"", (E9*PAINEL_PESOS!$B$7+F9*PAINEL_PESOS!$B$8+G9*PAINEL_PESOS!$B$9+H9*PAINEL_PESOS!$B$10)*I9)</f>
        <v/>
      </c>
      <c r="L9" s="71">
        <f>IF(K9="","",K9-J9)</f>
        <v/>
      </c>
      <c r="M9" s="71">
        <f>IF(L9="","",ABS(L9))</f>
        <v/>
      </c>
      <c r="N9" t="n">
        <v>0.2</v>
      </c>
      <c r="O9" t="n">
        <v>1</v>
      </c>
      <c r="P9" t="n">
        <v>0.2292502639915523</v>
      </c>
      <c r="Q9" t="n">
        <v>0.9985874615247534</v>
      </c>
      <c r="R9" t="n">
        <v>0.2624904195613468</v>
      </c>
      <c r="S9" t="n">
        <v>0.999996342503587</v>
      </c>
      <c r="T9" t="n">
        <v>0.9959042340034679</v>
      </c>
      <c r="U9" t="n">
        <v>0.5156694182710484</v>
      </c>
      <c r="V9" t="n">
        <v>0.3014122693756989</v>
      </c>
      <c r="W9" t="n">
        <v>0.8005777536220894</v>
      </c>
      <c r="X9" t="n">
        <v>0.8386350494912775</v>
      </c>
    </row>
    <row r="10">
      <c r="A10" t="inlineStr">
        <is>
          <t>1100098</t>
        </is>
      </c>
      <c r="B10" t="inlineStr">
        <is>
          <t>Espigão D'Oeste</t>
        </is>
      </c>
      <c r="C10" t="inlineStr">
        <is>
          <t>RO</t>
        </is>
      </c>
      <c r="D10" t="inlineStr">
        <is>
          <t>REGIÃO NORTE</t>
        </is>
      </c>
      <c r="E10" s="70">
        <f>SUMPRODUCT(N10:Q10,PAINEL_PESOS!$C$16:$C$19)</f>
        <v/>
      </c>
      <c r="F10" s="70">
        <f>SUMPRODUCT(R10:T10,PAINEL_PESOS!$C$21:$C$23)</f>
        <v/>
      </c>
      <c r="G10" s="70">
        <f>SUMPRODUCT(U10:V10,PAINEL_PESOS!$C$25:$C$26)</f>
        <v/>
      </c>
      <c r="H10" s="70">
        <f>SUMPRODUCT(W10:X10,PAINEL_PESOS!$C$28:$C$29)</f>
        <v/>
      </c>
      <c r="I10" s="70" t="n">
        <v>0.9991676864998011</v>
      </c>
      <c r="J10" s="70" t="n">
        <v>0.7104247840235023</v>
      </c>
      <c r="K10" s="71">
        <f>IF(NOT(AND(PAINEL_PESOS!$D$12="OK - 100%",PAINEL_PESOS!$F$20="OK - 100%",PAINEL_PESOS!$F$24="OK - 100%",PAINEL_PESOS!$F$27="OK - 100%",PAINEL_PESOS!$F$30="OK - 100%")),"", (E10*PAINEL_PESOS!$B$7+F10*PAINEL_PESOS!$B$8+G10*PAINEL_PESOS!$B$9+H10*PAINEL_PESOS!$B$10)*I10)</f>
        <v/>
      </c>
      <c r="L10" s="71">
        <f>IF(K10="","",K10-J10)</f>
        <v/>
      </c>
      <c r="M10" s="71">
        <f>IF(L10="","",ABS(L10))</f>
        <v/>
      </c>
      <c r="N10" t="n">
        <v>0.2</v>
      </c>
      <c r="O10" t="n">
        <v>1</v>
      </c>
      <c r="P10" t="n">
        <v>0.6948257655755017</v>
      </c>
      <c r="Q10" t="n">
        <v>0.9994271028605041</v>
      </c>
      <c r="R10" t="n">
        <v>0.3475342583682171</v>
      </c>
      <c r="S10" t="n">
        <v>0.999573999830061</v>
      </c>
      <c r="T10" t="n">
        <v>0.9963940534461696</v>
      </c>
      <c r="U10" t="n">
        <v>0.7711884615959826</v>
      </c>
      <c r="V10" t="n">
        <v>0.3127680643246039</v>
      </c>
      <c r="W10" t="n">
        <v>0.6071455432404727</v>
      </c>
      <c r="X10" t="n">
        <v>0.9875692039180164</v>
      </c>
    </row>
    <row r="11">
      <c r="A11" t="inlineStr">
        <is>
          <t>1100106</t>
        </is>
      </c>
      <c r="B11" t="inlineStr">
        <is>
          <t>Guajará-Mirim</t>
        </is>
      </c>
      <c r="C11" t="inlineStr">
        <is>
          <t>RO</t>
        </is>
      </c>
      <c r="D11" t="inlineStr">
        <is>
          <t>REGIÃO NORTE</t>
        </is>
      </c>
      <c r="E11" s="70">
        <f>SUMPRODUCT(N11:Q11,PAINEL_PESOS!$C$16:$C$19)</f>
        <v/>
      </c>
      <c r="F11" s="70">
        <f>SUMPRODUCT(R11:T11,PAINEL_PESOS!$C$21:$C$23)</f>
        <v/>
      </c>
      <c r="G11" s="70">
        <f>SUMPRODUCT(U11:V11,PAINEL_PESOS!$C$25:$C$26)</f>
        <v/>
      </c>
      <c r="H11" s="70">
        <f>SUMPRODUCT(W11:X11,PAINEL_PESOS!$C$28:$C$29)</f>
        <v/>
      </c>
      <c r="I11" s="70" t="n">
        <v>0.9999087507279733</v>
      </c>
      <c r="J11" s="70" t="n">
        <v>0.7118955059792116</v>
      </c>
      <c r="K11" s="71">
        <f>IF(NOT(AND(PAINEL_PESOS!$D$12="OK - 100%",PAINEL_PESOS!$F$20="OK - 100%",PAINEL_PESOS!$F$24="OK - 100%",PAINEL_PESOS!$F$27="OK - 100%",PAINEL_PESOS!$F$30="OK - 100%")),"", (E11*PAINEL_PESOS!$B$7+F11*PAINEL_PESOS!$B$8+G11*PAINEL_PESOS!$B$9+H11*PAINEL_PESOS!$B$10)*I11)</f>
        <v/>
      </c>
      <c r="L11" s="71">
        <f>IF(K11="","",K11-J11)</f>
        <v/>
      </c>
      <c r="M11" s="71">
        <f>IF(L11="","",ABS(L11))</f>
        <v/>
      </c>
      <c r="N11" t="n">
        <v>0.2</v>
      </c>
      <c r="O11" t="n">
        <v>1</v>
      </c>
      <c r="P11" t="n">
        <v>0.4279831045406547</v>
      </c>
      <c r="Q11" t="n">
        <v>0.999640066560418</v>
      </c>
      <c r="R11" t="n">
        <v>0.358026672697902</v>
      </c>
      <c r="S11" t="n">
        <v>0.9999789350949604</v>
      </c>
      <c r="T11" t="n">
        <v>0.999811939202768</v>
      </c>
      <c r="U11" t="n">
        <v>0.9049212831706872</v>
      </c>
      <c r="V11" t="n">
        <v>0.3015607824474223</v>
      </c>
      <c r="W11" t="n">
        <v>0.7945947531756758</v>
      </c>
      <c r="X11" t="n">
        <v>0.8089170058237655</v>
      </c>
    </row>
    <row r="12">
      <c r="A12" t="inlineStr">
        <is>
          <t>1100114</t>
        </is>
      </c>
      <c r="B12" t="inlineStr">
        <is>
          <t>Jaru</t>
        </is>
      </c>
      <c r="C12" t="inlineStr">
        <is>
          <t>RO</t>
        </is>
      </c>
      <c r="D12" t="inlineStr">
        <is>
          <t>REGIÃO NORTE</t>
        </is>
      </c>
      <c r="E12" s="70">
        <f>SUMPRODUCT(N12:Q12,PAINEL_PESOS!$C$16:$C$19)</f>
        <v/>
      </c>
      <c r="F12" s="70">
        <f>SUMPRODUCT(R12:T12,PAINEL_PESOS!$C$21:$C$23)</f>
        <v/>
      </c>
      <c r="G12" s="70">
        <f>SUMPRODUCT(U12:V12,PAINEL_PESOS!$C$25:$C$26)</f>
        <v/>
      </c>
      <c r="H12" s="70">
        <f>SUMPRODUCT(W12:X12,PAINEL_PESOS!$C$28:$C$29)</f>
        <v/>
      </c>
      <c r="I12" s="70" t="n">
        <v>0.9976695688565479</v>
      </c>
      <c r="J12" s="70" t="n">
        <v>0.6550163261180061</v>
      </c>
      <c r="K12" s="71">
        <f>IF(NOT(AND(PAINEL_PESOS!$D$12="OK - 100%",PAINEL_PESOS!$F$20="OK - 100%",PAINEL_PESOS!$F$24="OK - 100%",PAINEL_PESOS!$F$27="OK - 100%",PAINEL_PESOS!$F$30="OK - 100%")),"", (E12*PAINEL_PESOS!$B$7+F12*PAINEL_PESOS!$B$8+G12*PAINEL_PESOS!$B$9+H12*PAINEL_PESOS!$B$10)*I12)</f>
        <v/>
      </c>
      <c r="L12" s="71">
        <f>IF(K12="","",K12-J12)</f>
        <v/>
      </c>
      <c r="M12" s="71">
        <f>IF(L12="","",ABS(L12))</f>
        <v/>
      </c>
      <c r="N12" t="n">
        <v>0.2</v>
      </c>
      <c r="O12" t="n">
        <v>1</v>
      </c>
      <c r="P12" t="n">
        <v>0.4421330517423443</v>
      </c>
      <c r="Q12" t="n">
        <v>0.9962237799493696</v>
      </c>
      <c r="R12" t="n">
        <v>0.4319291004613642</v>
      </c>
      <c r="S12" t="n">
        <v>0.9969570780651797</v>
      </c>
      <c r="T12" t="n">
        <v>0.9921867463624141</v>
      </c>
      <c r="U12" t="n">
        <v>0.4297498817323681</v>
      </c>
      <c r="V12" t="n">
        <v>0.2990014043119484</v>
      </c>
      <c r="W12" t="n">
        <v>0.5943819720051305</v>
      </c>
      <c r="X12" t="n">
        <v>0.996010607172976</v>
      </c>
    </row>
    <row r="13">
      <c r="A13" t="inlineStr">
        <is>
          <t>1100122</t>
        </is>
      </c>
      <c r="B13" t="inlineStr">
        <is>
          <t>Ji-Paraná</t>
        </is>
      </c>
      <c r="C13" t="inlineStr">
        <is>
          <t>RO</t>
        </is>
      </c>
      <c r="D13" t="inlineStr">
        <is>
          <t>REGIÃO NORTE</t>
        </is>
      </c>
      <c r="E13" s="70">
        <f>SUMPRODUCT(N13:Q13,PAINEL_PESOS!$C$16:$C$19)</f>
        <v/>
      </c>
      <c r="F13" s="70">
        <f>SUMPRODUCT(R13:T13,PAINEL_PESOS!$C$21:$C$23)</f>
        <v/>
      </c>
      <c r="G13" s="70">
        <f>SUMPRODUCT(U13:V13,PAINEL_PESOS!$C$25:$C$26)</f>
        <v/>
      </c>
      <c r="H13" s="70">
        <f>SUMPRODUCT(W13:X13,PAINEL_PESOS!$C$28:$C$29)</f>
        <v/>
      </c>
      <c r="I13" s="70" t="n">
        <v>0.9989439605533573</v>
      </c>
      <c r="J13" s="70" t="n">
        <v>0.6646045319449685</v>
      </c>
      <c r="K13" s="71">
        <f>IF(NOT(AND(PAINEL_PESOS!$D$12="OK - 100%",PAINEL_PESOS!$F$20="OK - 100%",PAINEL_PESOS!$F$24="OK - 100%",PAINEL_PESOS!$F$27="OK - 100%",PAINEL_PESOS!$F$30="OK - 100%")),"", (E13*PAINEL_PESOS!$B$7+F13*PAINEL_PESOS!$B$8+G13*PAINEL_PESOS!$B$9+H13*PAINEL_PESOS!$B$10)*I13)</f>
        <v/>
      </c>
      <c r="L13" s="71">
        <f>IF(K13="","",K13-J13)</f>
        <v/>
      </c>
      <c r="M13" s="71">
        <f>IF(L13="","",ABS(L13))</f>
        <v/>
      </c>
      <c r="N13" t="n">
        <v>0.2</v>
      </c>
      <c r="O13" t="n">
        <v>1</v>
      </c>
      <c r="P13" t="n">
        <v>0.468532206969377</v>
      </c>
      <c r="Q13" t="n">
        <v>0.9966069645137189</v>
      </c>
      <c r="R13" t="n">
        <v>0.510762392512873</v>
      </c>
      <c r="S13" t="n">
        <v>0.9985600159489619</v>
      </c>
      <c r="T13" t="n">
        <v>0.9977592075712638</v>
      </c>
      <c r="U13" t="n">
        <v>0.4314374793101727</v>
      </c>
      <c r="V13" t="n">
        <v>0.2976092453067258</v>
      </c>
      <c r="W13" t="n">
        <v>0.5926687909162106</v>
      </c>
      <c r="X13" t="n">
        <v>0.9967841347870527</v>
      </c>
    </row>
    <row r="14">
      <c r="A14" t="inlineStr">
        <is>
          <t>1100130</t>
        </is>
      </c>
      <c r="B14" t="inlineStr">
        <is>
          <t>Machadinho D'Oeste</t>
        </is>
      </c>
      <c r="C14" t="inlineStr">
        <is>
          <t>RO</t>
        </is>
      </c>
      <c r="D14" t="inlineStr">
        <is>
          <t>REGIÃO NORTE</t>
        </is>
      </c>
      <c r="E14" s="70">
        <f>SUMPRODUCT(N14:Q14,PAINEL_PESOS!$C$16:$C$19)</f>
        <v/>
      </c>
      <c r="F14" s="70">
        <f>SUMPRODUCT(R14:T14,PAINEL_PESOS!$C$21:$C$23)</f>
        <v/>
      </c>
      <c r="G14" s="70">
        <f>SUMPRODUCT(U14:V14,PAINEL_PESOS!$C$25:$C$26)</f>
        <v/>
      </c>
      <c r="H14" s="70">
        <f>SUMPRODUCT(W14:X14,PAINEL_PESOS!$C$28:$C$29)</f>
        <v/>
      </c>
      <c r="I14" s="70" t="n">
        <v>0.999597048780281</v>
      </c>
      <c r="J14" s="70" t="n">
        <v>0.6434140718332561</v>
      </c>
      <c r="K14" s="71">
        <f>IF(NOT(AND(PAINEL_PESOS!$D$12="OK - 100%",PAINEL_PESOS!$F$20="OK - 100%",PAINEL_PESOS!$F$24="OK - 100%",PAINEL_PESOS!$F$27="OK - 100%",PAINEL_PESOS!$F$30="OK - 100%")),"", (E14*PAINEL_PESOS!$B$7+F14*PAINEL_PESOS!$B$8+G14*PAINEL_PESOS!$B$9+H14*PAINEL_PESOS!$B$10)*I14)</f>
        <v/>
      </c>
      <c r="L14" s="71">
        <f>IF(K14="","",K14-J14)</f>
        <v/>
      </c>
      <c r="M14" s="71">
        <f>IF(L14="","",ABS(L14))</f>
        <v/>
      </c>
      <c r="N14" t="n">
        <v>0.2</v>
      </c>
      <c r="O14" t="n">
        <v>1</v>
      </c>
      <c r="P14" t="n">
        <v>0.3311510031678986</v>
      </c>
      <c r="Q14" t="n">
        <v>0.9994243798430421</v>
      </c>
      <c r="R14" t="n">
        <v>0.3504088412063234</v>
      </c>
      <c r="S14" t="n">
        <v>0.999974161174823</v>
      </c>
      <c r="T14" t="n">
        <v>0.9983827641536019</v>
      </c>
      <c r="U14" t="n">
        <v>0.4321557641797222</v>
      </c>
      <c r="V14" t="n">
        <v>0.2960527745710553</v>
      </c>
      <c r="W14" t="n">
        <v>0.5934843539480698</v>
      </c>
      <c r="X14" t="n">
        <v>0.9965630980899014</v>
      </c>
    </row>
    <row r="15">
      <c r="A15" t="inlineStr">
        <is>
          <t>1100148</t>
        </is>
      </c>
      <c r="B15" t="inlineStr">
        <is>
          <t>Nova Brasilândia D'Oeste</t>
        </is>
      </c>
      <c r="C15" t="inlineStr">
        <is>
          <t>RO</t>
        </is>
      </c>
      <c r="D15" t="inlineStr">
        <is>
          <t>REGIÃO NORTE</t>
        </is>
      </c>
      <c r="E15" s="70">
        <f>SUMPRODUCT(N15:Q15,PAINEL_PESOS!$C$16:$C$19)</f>
        <v/>
      </c>
      <c r="F15" s="70">
        <f>SUMPRODUCT(R15:T15,PAINEL_PESOS!$C$21:$C$23)</f>
        <v/>
      </c>
      <c r="G15" s="70">
        <f>SUMPRODUCT(U15:V15,PAINEL_PESOS!$C$25:$C$26)</f>
        <v/>
      </c>
      <c r="H15" s="70">
        <f>SUMPRODUCT(W15:X15,PAINEL_PESOS!$C$28:$C$29)</f>
        <v/>
      </c>
      <c r="I15" s="70" t="n">
        <v>0.9889794135724456</v>
      </c>
      <c r="J15" s="70" t="n">
        <v>0.7002944637690585</v>
      </c>
      <c r="K15" s="71">
        <f>IF(NOT(AND(PAINEL_PESOS!$D$12="OK - 100%",PAINEL_PESOS!$F$20="OK - 100%",PAINEL_PESOS!$F$24="OK - 100%",PAINEL_PESOS!$F$27="OK - 100%",PAINEL_PESOS!$F$30="OK - 100%")),"", (E15*PAINEL_PESOS!$B$7+F15*PAINEL_PESOS!$B$8+G15*PAINEL_PESOS!$B$9+H15*PAINEL_PESOS!$B$10)*I15)</f>
        <v/>
      </c>
      <c r="L15" s="71">
        <f>IF(K15="","",K15-J15)</f>
        <v/>
      </c>
      <c r="M15" s="71">
        <f>IF(L15="","",ABS(L15))</f>
        <v/>
      </c>
      <c r="N15" t="n">
        <v>1</v>
      </c>
      <c r="O15" t="n">
        <v>1</v>
      </c>
      <c r="P15" t="n">
        <v>0.4948257655755015</v>
      </c>
      <c r="Q15" t="n">
        <v>0.9987006601595719</v>
      </c>
      <c r="R15" t="n">
        <v>0.3160102637002499</v>
      </c>
      <c r="S15" t="n">
        <v>0.9999540236576928</v>
      </c>
      <c r="T15" t="n">
        <v>0.9446251362093296</v>
      </c>
      <c r="U15" t="n">
        <v>0.488800398443358</v>
      </c>
      <c r="V15" t="n">
        <v>0.299333778035068</v>
      </c>
      <c r="W15" t="n">
        <v>0.6378477140857327</v>
      </c>
      <c r="X15" t="n">
        <v>0.9849802432811656</v>
      </c>
    </row>
    <row r="16">
      <c r="A16" t="inlineStr">
        <is>
          <t>1100155</t>
        </is>
      </c>
      <c r="B16" t="inlineStr">
        <is>
          <t>Ouro Preto do Oeste</t>
        </is>
      </c>
      <c r="C16" t="inlineStr">
        <is>
          <t>RO</t>
        </is>
      </c>
      <c r="D16" t="inlineStr">
        <is>
          <t>REGIÃO NORTE</t>
        </is>
      </c>
      <c r="E16" s="70">
        <f>SUMPRODUCT(N16:Q16,PAINEL_PESOS!$C$16:$C$19)</f>
        <v/>
      </c>
      <c r="F16" s="70">
        <f>SUMPRODUCT(R16:T16,PAINEL_PESOS!$C$21:$C$23)</f>
        <v/>
      </c>
      <c r="G16" s="70">
        <f>SUMPRODUCT(U16:V16,PAINEL_PESOS!$C$25:$C$26)</f>
        <v/>
      </c>
      <c r="H16" s="70">
        <f>SUMPRODUCT(W16:X16,PAINEL_PESOS!$C$28:$C$29)</f>
        <v/>
      </c>
      <c r="I16" s="70" t="n">
        <v>0.9981783416986568</v>
      </c>
      <c r="J16" s="70" t="n">
        <v>0.6943275130052995</v>
      </c>
      <c r="K16" s="71">
        <f>IF(NOT(AND(PAINEL_PESOS!$D$12="OK - 100%",PAINEL_PESOS!$F$20="OK - 100%",PAINEL_PESOS!$F$24="OK - 100%",PAINEL_PESOS!$F$27="OK - 100%",PAINEL_PESOS!$F$30="OK - 100%")),"", (E16*PAINEL_PESOS!$B$7+F16*PAINEL_PESOS!$B$8+G16*PAINEL_PESOS!$B$9+H16*PAINEL_PESOS!$B$10)*I16)</f>
        <v/>
      </c>
      <c r="L16" s="71">
        <f>IF(K16="","",K16-J16)</f>
        <v/>
      </c>
      <c r="M16" s="71">
        <f>IF(L16="","",ABS(L16))</f>
        <v/>
      </c>
      <c r="N16" t="n">
        <v>0.8</v>
      </c>
      <c r="O16" t="n">
        <v>1</v>
      </c>
      <c r="P16" t="n">
        <v>0.5491024287222809</v>
      </c>
      <c r="Q16" t="n">
        <v>0.9976890407381358</v>
      </c>
      <c r="R16" t="n">
        <v>0.3681569556285431</v>
      </c>
      <c r="S16" t="n">
        <v>0.9996840644363443</v>
      </c>
      <c r="T16" t="n">
        <v>0.9925502695790336</v>
      </c>
      <c r="U16" t="n">
        <v>0.4298466813234281</v>
      </c>
      <c r="V16" t="n">
        <v>0.2984922924672321</v>
      </c>
      <c r="W16" t="n">
        <v>0.5926010071873834</v>
      </c>
      <c r="X16" t="n">
        <v>0.996827281368634</v>
      </c>
    </row>
    <row r="17">
      <c r="A17" t="inlineStr">
        <is>
          <t>1100189</t>
        </is>
      </c>
      <c r="B17" t="inlineStr">
        <is>
          <t>Pimenta Bueno</t>
        </is>
      </c>
      <c r="C17" t="inlineStr">
        <is>
          <t>RO</t>
        </is>
      </c>
      <c r="D17" t="inlineStr">
        <is>
          <t>REGIÃO NORTE</t>
        </is>
      </c>
      <c r="E17" s="70">
        <f>SUMPRODUCT(N17:Q17,PAINEL_PESOS!$C$16:$C$19)</f>
        <v/>
      </c>
      <c r="F17" s="70">
        <f>SUMPRODUCT(R17:T17,PAINEL_PESOS!$C$21:$C$23)</f>
        <v/>
      </c>
      <c r="G17" s="70">
        <f>SUMPRODUCT(U17:V17,PAINEL_PESOS!$C$25:$C$26)</f>
        <v/>
      </c>
      <c r="H17" s="70">
        <f>SUMPRODUCT(W17:X17,PAINEL_PESOS!$C$28:$C$29)</f>
        <v/>
      </c>
      <c r="I17" s="70" t="n">
        <v>0.9996818220825836</v>
      </c>
      <c r="J17" s="70" t="n">
        <v>0.7254230935290594</v>
      </c>
      <c r="K17" s="71">
        <f>IF(NOT(AND(PAINEL_PESOS!$D$12="OK - 100%",PAINEL_PESOS!$F$20="OK - 100%",PAINEL_PESOS!$F$24="OK - 100%",PAINEL_PESOS!$F$27="OK - 100%",PAINEL_PESOS!$F$30="OK - 100%")),"", (E17*PAINEL_PESOS!$B$7+F17*PAINEL_PESOS!$B$8+G17*PAINEL_PESOS!$B$9+H17*PAINEL_PESOS!$B$10)*I17)</f>
        <v/>
      </c>
      <c r="L17" s="71">
        <f>IF(K17="","",K17-J17)</f>
        <v/>
      </c>
      <c r="M17" s="71">
        <f>IF(L17="","",ABS(L17))</f>
        <v/>
      </c>
      <c r="N17" t="n">
        <v>1</v>
      </c>
      <c r="O17" t="n">
        <v>0.9955000000000001</v>
      </c>
      <c r="P17" t="n">
        <v>0.6234424498416051</v>
      </c>
      <c r="Q17" t="n">
        <v>0.9993293707404179</v>
      </c>
      <c r="R17" t="n">
        <v>0.4160573984393204</v>
      </c>
      <c r="S17" t="n">
        <v>0.9996505340497756</v>
      </c>
      <c r="T17" t="n">
        <v>0.9990448919115048</v>
      </c>
      <c r="U17" t="n">
        <v>0.4828733323202043</v>
      </c>
      <c r="V17" t="n">
        <v>0.3131378583384947</v>
      </c>
      <c r="W17" t="n">
        <v>0.5948604670067509</v>
      </c>
      <c r="X17" t="n">
        <v>0.9953890605874478</v>
      </c>
    </row>
    <row r="18">
      <c r="A18" t="inlineStr">
        <is>
          <t>1100205</t>
        </is>
      </c>
      <c r="B18" t="inlineStr">
        <is>
          <t>Porto Velho</t>
        </is>
      </c>
      <c r="C18" t="inlineStr">
        <is>
          <t>RO</t>
        </is>
      </c>
      <c r="D18" t="inlineStr">
        <is>
          <t>REGIÃO NORTE</t>
        </is>
      </c>
      <c r="E18" s="70">
        <f>SUMPRODUCT(N18:Q18,PAINEL_PESOS!$C$16:$C$19)</f>
        <v/>
      </c>
      <c r="F18" s="70">
        <f>SUMPRODUCT(R18:T18,PAINEL_PESOS!$C$21:$C$23)</f>
        <v/>
      </c>
      <c r="G18" s="70">
        <f>SUMPRODUCT(U18:V18,PAINEL_PESOS!$C$25:$C$26)</f>
        <v/>
      </c>
      <c r="H18" s="70">
        <f>SUMPRODUCT(W18:X18,PAINEL_PESOS!$C$28:$C$29)</f>
        <v/>
      </c>
      <c r="I18" s="70" t="n">
        <v>0.9994156706098006</v>
      </c>
      <c r="J18" s="70" t="n">
        <v>0.673316429060954</v>
      </c>
      <c r="K18" s="71">
        <f>IF(NOT(AND(PAINEL_PESOS!$D$12="OK - 100%",PAINEL_PESOS!$F$20="OK - 100%",PAINEL_PESOS!$F$24="OK - 100%",PAINEL_PESOS!$F$27="OK - 100%",PAINEL_PESOS!$F$30="OK - 100%")),"", (E18*PAINEL_PESOS!$B$7+F18*PAINEL_PESOS!$B$8+G18*PAINEL_PESOS!$B$9+H18*PAINEL_PESOS!$B$10)*I18)</f>
        <v/>
      </c>
      <c r="L18" s="71">
        <f>IF(K18="","",K18-J18)</f>
        <v/>
      </c>
      <c r="M18" s="71">
        <f>IF(L18="","",ABS(L18))</f>
        <v/>
      </c>
      <c r="N18" t="n">
        <v>0.2</v>
      </c>
      <c r="O18" t="n">
        <v>1</v>
      </c>
      <c r="P18" t="n">
        <v>0.1142555438225977</v>
      </c>
      <c r="Q18" t="n">
        <v>0.9972321390861058</v>
      </c>
      <c r="R18" t="n">
        <v>0.6490505543560779</v>
      </c>
      <c r="S18" t="n">
        <v>0.9998154642205591</v>
      </c>
      <c r="T18" t="n">
        <v>0.9992081174132107</v>
      </c>
      <c r="U18" t="n">
        <v>0.5267507950476535</v>
      </c>
      <c r="V18" t="n">
        <v>0.2983474581319977</v>
      </c>
      <c r="W18" t="n">
        <v>0.7324710346414141</v>
      </c>
      <c r="X18" t="n">
        <v>0.9109848947699994</v>
      </c>
    </row>
    <row r="19">
      <c r="A19" t="inlineStr">
        <is>
          <t>1100254</t>
        </is>
      </c>
      <c r="B19" t="inlineStr">
        <is>
          <t>Presidente Médici</t>
        </is>
      </c>
      <c r="C19" t="inlineStr">
        <is>
          <t>RO</t>
        </is>
      </c>
      <c r="D19" t="inlineStr">
        <is>
          <t>REGIÃO NORTE</t>
        </is>
      </c>
      <c r="E19" s="70">
        <f>SUMPRODUCT(N19:Q19,PAINEL_PESOS!$C$16:$C$19)</f>
        <v/>
      </c>
      <c r="F19" s="70">
        <f>SUMPRODUCT(R19:T19,PAINEL_PESOS!$C$21:$C$23)</f>
        <v/>
      </c>
      <c r="G19" s="70">
        <f>SUMPRODUCT(U19:V19,PAINEL_PESOS!$C$25:$C$26)</f>
        <v/>
      </c>
      <c r="H19" s="70">
        <f>SUMPRODUCT(W19:X19,PAINEL_PESOS!$C$28:$C$29)</f>
        <v/>
      </c>
      <c r="I19" s="70" t="n">
        <v>0.9981742937755906</v>
      </c>
      <c r="J19" s="70" t="n">
        <v>0.7016949249208805</v>
      </c>
      <c r="K19" s="71">
        <f>IF(NOT(AND(PAINEL_PESOS!$D$12="OK - 100%",PAINEL_PESOS!$F$20="OK - 100%",PAINEL_PESOS!$F$24="OK - 100%",PAINEL_PESOS!$F$27="OK - 100%",PAINEL_PESOS!$F$30="OK - 100%")),"", (E19*PAINEL_PESOS!$B$7+F19*PAINEL_PESOS!$B$8+G19*PAINEL_PESOS!$B$9+H19*PAINEL_PESOS!$B$10)*I19)</f>
        <v/>
      </c>
      <c r="L19" s="71">
        <f>IF(K19="","",K19-J19)</f>
        <v/>
      </c>
      <c r="M19" s="71">
        <f>IF(L19="","",ABS(L19))</f>
        <v/>
      </c>
      <c r="N19" t="n">
        <v>1</v>
      </c>
      <c r="O19" t="n">
        <v>1</v>
      </c>
      <c r="P19" t="n">
        <v>0.5291446673706441</v>
      </c>
      <c r="Q19" t="n">
        <v>0.9988806410354208</v>
      </c>
      <c r="R19" t="n">
        <v>0.3215313555108793</v>
      </c>
      <c r="S19" t="n">
        <v>0.9993492109426624</v>
      </c>
      <c r="T19" t="n">
        <v>0.9917853580348921</v>
      </c>
      <c r="U19" t="n">
        <v>0.4298466813234281</v>
      </c>
      <c r="V19" t="n">
        <v>0.2987619479865629</v>
      </c>
      <c r="W19" t="n">
        <v>0.5926010071873834</v>
      </c>
      <c r="X19" t="n">
        <v>0.996827281368634</v>
      </c>
    </row>
    <row r="20">
      <c r="A20" t="inlineStr">
        <is>
          <t>1100262</t>
        </is>
      </c>
      <c r="B20" t="inlineStr">
        <is>
          <t>Rio Crespo</t>
        </is>
      </c>
      <c r="C20" t="inlineStr">
        <is>
          <t>RO</t>
        </is>
      </c>
      <c r="D20" t="inlineStr">
        <is>
          <t>REGIÃO NORTE</t>
        </is>
      </c>
      <c r="E20" s="70">
        <f>SUMPRODUCT(N20:Q20,PAINEL_PESOS!$C$16:$C$19)</f>
        <v/>
      </c>
      <c r="F20" s="70">
        <f>SUMPRODUCT(R20:T20,PAINEL_PESOS!$C$21:$C$23)</f>
        <v/>
      </c>
      <c r="G20" s="70">
        <f>SUMPRODUCT(U20:V20,PAINEL_PESOS!$C$25:$C$26)</f>
        <v/>
      </c>
      <c r="H20" s="70">
        <f>SUMPRODUCT(W20:X20,PAINEL_PESOS!$C$28:$C$29)</f>
        <v/>
      </c>
      <c r="I20" s="70" t="n">
        <v>0.9996379990264024</v>
      </c>
      <c r="J20" s="70" t="n">
        <v>0.6645840083460561</v>
      </c>
      <c r="K20" s="71">
        <f>IF(NOT(AND(PAINEL_PESOS!$D$12="OK - 100%",PAINEL_PESOS!$F$20="OK - 100%",PAINEL_PESOS!$F$24="OK - 100%",PAINEL_PESOS!$F$27="OK - 100%",PAINEL_PESOS!$F$30="OK - 100%")),"", (E20*PAINEL_PESOS!$B$7+F20*PAINEL_PESOS!$B$8+G20*PAINEL_PESOS!$B$9+H20*PAINEL_PESOS!$B$10)*I20)</f>
        <v/>
      </c>
      <c r="L20" s="71">
        <f>IF(K20="","",K20-J20)</f>
        <v/>
      </c>
      <c r="M20" s="71">
        <f>IF(L20="","",ABS(L20))</f>
        <v/>
      </c>
      <c r="N20" t="n">
        <v>0.2</v>
      </c>
      <c r="O20" t="n">
        <v>1</v>
      </c>
      <c r="P20" t="n">
        <v>0.6170010559662091</v>
      </c>
      <c r="Q20" t="n">
        <v>0.9998191366206222</v>
      </c>
      <c r="R20" t="n">
        <v>0.2206693787644272</v>
      </c>
      <c r="S20" t="n">
        <v>0.9999267887744936</v>
      </c>
      <c r="T20" t="n">
        <v>0.9983403936174426</v>
      </c>
      <c r="U20" t="n">
        <v>0.4893393734078457</v>
      </c>
      <c r="V20" t="n">
        <v>0.2984013326133795</v>
      </c>
      <c r="W20" t="n">
        <v>0.6904199741874523</v>
      </c>
      <c r="X20" t="n">
        <v>0.9527355869339436</v>
      </c>
    </row>
    <row r="21">
      <c r="A21" t="inlineStr">
        <is>
          <t>1100288</t>
        </is>
      </c>
      <c r="B21" t="inlineStr">
        <is>
          <t>Rolim de Moura</t>
        </is>
      </c>
      <c r="C21" t="inlineStr">
        <is>
          <t>RO</t>
        </is>
      </c>
      <c r="D21" t="inlineStr">
        <is>
          <t>REGIÃO NORTE</t>
        </is>
      </c>
      <c r="E21" s="70">
        <f>SUMPRODUCT(N21:Q21,PAINEL_PESOS!$C$16:$C$19)</f>
        <v/>
      </c>
      <c r="F21" s="70">
        <f>SUMPRODUCT(R21:T21,PAINEL_PESOS!$C$21:$C$23)</f>
        <v/>
      </c>
      <c r="G21" s="70">
        <f>SUMPRODUCT(U21:V21,PAINEL_PESOS!$C$25:$C$26)</f>
        <v/>
      </c>
      <c r="H21" s="70">
        <f>SUMPRODUCT(W21:X21,PAINEL_PESOS!$C$28:$C$29)</f>
        <v/>
      </c>
      <c r="I21" s="70" t="n">
        <v>0.9964559824456076</v>
      </c>
      <c r="J21" s="70" t="n">
        <v>0.6896480517751066</v>
      </c>
      <c r="K21" s="71">
        <f>IF(NOT(AND(PAINEL_PESOS!$D$12="OK - 100%",PAINEL_PESOS!$F$20="OK - 100%",PAINEL_PESOS!$F$24="OK - 100%",PAINEL_PESOS!$F$27="OK - 100%",PAINEL_PESOS!$F$30="OK - 100%")),"", (E21*PAINEL_PESOS!$B$7+F21*PAINEL_PESOS!$B$8+G21*PAINEL_PESOS!$B$9+H21*PAINEL_PESOS!$B$10)*I21)</f>
        <v/>
      </c>
      <c r="L21" s="71">
        <f>IF(K21="","",K21-J21)</f>
        <v/>
      </c>
      <c r="M21" s="71">
        <f>IF(L21="","",ABS(L21))</f>
        <v/>
      </c>
      <c r="N21" t="n">
        <v>0.6</v>
      </c>
      <c r="O21" t="n">
        <v>0.9974</v>
      </c>
      <c r="P21" t="n">
        <v>0.6346356916578669</v>
      </c>
      <c r="Q21" t="n">
        <v>0.9947628912129368</v>
      </c>
      <c r="R21" t="n">
        <v>0.4230109834400385</v>
      </c>
      <c r="S21" t="n">
        <v>0.9975108582044057</v>
      </c>
      <c r="T21" t="n">
        <v>0.9867721667831574</v>
      </c>
      <c r="U21" t="n">
        <v>0.4300889820001108</v>
      </c>
      <c r="V21" t="n">
        <v>0.2989275055475293</v>
      </c>
      <c r="W21" t="n">
        <v>0.592751051037972</v>
      </c>
      <c r="X21" t="n">
        <v>0.9967774529394428</v>
      </c>
    </row>
    <row r="22">
      <c r="A22" t="inlineStr">
        <is>
          <t>1100296</t>
        </is>
      </c>
      <c r="B22" t="inlineStr">
        <is>
          <t>Santa Luzia D'Oeste</t>
        </is>
      </c>
      <c r="C22" t="inlineStr">
        <is>
          <t>RO</t>
        </is>
      </c>
      <c r="D22" t="inlineStr">
        <is>
          <t>REGIÃO NORTE</t>
        </is>
      </c>
      <c r="E22" s="70">
        <f>SUMPRODUCT(N22:Q22,PAINEL_PESOS!$C$16:$C$19)</f>
        <v/>
      </c>
      <c r="F22" s="70">
        <f>SUMPRODUCT(R22:T22,PAINEL_PESOS!$C$21:$C$23)</f>
        <v/>
      </c>
      <c r="G22" s="70">
        <f>SUMPRODUCT(U22:V22,PAINEL_PESOS!$C$25:$C$26)</f>
        <v/>
      </c>
      <c r="H22" s="70">
        <f>SUMPRODUCT(W22:X22,PAINEL_PESOS!$C$28:$C$29)</f>
        <v/>
      </c>
      <c r="I22" s="70" t="n">
        <v>0.9987355804503577</v>
      </c>
      <c r="J22" s="70" t="n">
        <v>0.7156638019198327</v>
      </c>
      <c r="K22" s="71">
        <f>IF(NOT(AND(PAINEL_PESOS!$D$12="OK - 100%",PAINEL_PESOS!$F$20="OK - 100%",PAINEL_PESOS!$F$24="OK - 100%",PAINEL_PESOS!$F$27="OK - 100%",PAINEL_PESOS!$F$30="OK - 100%")),"", (E22*PAINEL_PESOS!$B$7+F22*PAINEL_PESOS!$B$8+G22*PAINEL_PESOS!$B$9+H22*PAINEL_PESOS!$B$10)*I22)</f>
        <v/>
      </c>
      <c r="L22" s="71">
        <f>IF(K22="","",K22-J22)</f>
        <v/>
      </c>
      <c r="M22" s="71">
        <f>IF(L22="","",ABS(L22))</f>
        <v/>
      </c>
      <c r="N22" t="n">
        <v>1</v>
      </c>
      <c r="O22" t="n">
        <v>1</v>
      </c>
      <c r="P22" t="n">
        <v>0.6766631467793031</v>
      </c>
      <c r="Q22" t="n">
        <v>0.9994994770224686</v>
      </c>
      <c r="R22" t="n">
        <v>0.2296865714568417</v>
      </c>
      <c r="S22" t="n">
        <v>0.9991143765278568</v>
      </c>
      <c r="T22" t="n">
        <v>0.9942992546351616</v>
      </c>
      <c r="U22" t="n">
        <v>0.4964051082745013</v>
      </c>
      <c r="V22" t="n">
        <v>0.2990487369171059</v>
      </c>
      <c r="W22" t="n">
        <v>0.6338170813873545</v>
      </c>
      <c r="X22" t="n">
        <v>0.9831397345164986</v>
      </c>
    </row>
    <row r="23">
      <c r="A23" t="inlineStr">
        <is>
          <t>1100304</t>
        </is>
      </c>
      <c r="B23" t="inlineStr">
        <is>
          <t>Vilhena</t>
        </is>
      </c>
      <c r="C23" t="inlineStr">
        <is>
          <t>RO</t>
        </is>
      </c>
      <c r="D23" t="inlineStr">
        <is>
          <t>REGIÃO NORTE</t>
        </is>
      </c>
      <c r="E23" s="70">
        <f>SUMPRODUCT(N23:Q23,PAINEL_PESOS!$C$16:$C$19)</f>
        <v/>
      </c>
      <c r="F23" s="70">
        <f>SUMPRODUCT(R23:T23,PAINEL_PESOS!$C$21:$C$23)</f>
        <v/>
      </c>
      <c r="G23" s="70">
        <f>SUMPRODUCT(U23:V23,PAINEL_PESOS!$C$25:$C$26)</f>
        <v/>
      </c>
      <c r="H23" s="70">
        <f>SUMPRODUCT(W23:X23,PAINEL_PESOS!$C$28:$C$29)</f>
        <v/>
      </c>
      <c r="I23" s="70" t="n">
        <v>0.9998135573993402</v>
      </c>
      <c r="J23" s="70" t="n">
        <v>0.7611577619979664</v>
      </c>
      <c r="K23" s="71">
        <f>IF(NOT(AND(PAINEL_PESOS!$D$12="OK - 100%",PAINEL_PESOS!$F$20="OK - 100%",PAINEL_PESOS!$F$24="OK - 100%",PAINEL_PESOS!$F$27="OK - 100%",PAINEL_PESOS!$F$30="OK - 100%")),"", (E23*PAINEL_PESOS!$B$7+F23*PAINEL_PESOS!$B$8+G23*PAINEL_PESOS!$B$9+H23*PAINEL_PESOS!$B$10)*I23)</f>
        <v/>
      </c>
      <c r="L23" s="71">
        <f>IF(K23="","",K23-J23)</f>
        <v/>
      </c>
      <c r="M23" s="71">
        <f>IF(L23="","",ABS(L23))</f>
        <v/>
      </c>
      <c r="N23" t="n">
        <v>1</v>
      </c>
      <c r="O23" t="n">
        <v>0.9989</v>
      </c>
      <c r="P23" t="n">
        <v>0.5934530095036958</v>
      </c>
      <c r="Q23" t="n">
        <v>0.9993145837491536</v>
      </c>
      <c r="R23" t="n">
        <v>0.4985804547455967</v>
      </c>
      <c r="S23" t="n">
        <v>0.9996779275100359</v>
      </c>
      <c r="T23" t="n">
        <v>0.999700681315642</v>
      </c>
      <c r="U23" t="n">
        <v>0.7144340404085092</v>
      </c>
      <c r="V23" t="n">
        <v>0.316983054603017</v>
      </c>
      <c r="W23" t="n">
        <v>0.6143851238303472</v>
      </c>
      <c r="X23" t="n">
        <v>0.9834555477032144</v>
      </c>
    </row>
    <row r="24">
      <c r="A24" t="inlineStr">
        <is>
          <t>1100320</t>
        </is>
      </c>
      <c r="B24" t="inlineStr">
        <is>
          <t>São Miguel do Guaporé</t>
        </is>
      </c>
      <c r="C24" t="inlineStr">
        <is>
          <t>RO</t>
        </is>
      </c>
      <c r="D24" t="inlineStr">
        <is>
          <t>REGIÃO NORTE</t>
        </is>
      </c>
      <c r="E24" s="70">
        <f>SUMPRODUCT(N24:Q24,PAINEL_PESOS!$C$16:$C$19)</f>
        <v/>
      </c>
      <c r="F24" s="70">
        <f>SUMPRODUCT(R24:T24,PAINEL_PESOS!$C$21:$C$23)</f>
        <v/>
      </c>
      <c r="G24" s="70">
        <f>SUMPRODUCT(U24:V24,PAINEL_PESOS!$C$25:$C$26)</f>
        <v/>
      </c>
      <c r="H24" s="70">
        <f>SUMPRODUCT(W24:X24,PAINEL_PESOS!$C$28:$C$29)</f>
        <v/>
      </c>
      <c r="I24" s="70" t="n">
        <v>0.9966727019185064</v>
      </c>
      <c r="J24" s="70" t="n">
        <v>0.7113084249548107</v>
      </c>
      <c r="K24" s="71">
        <f>IF(NOT(AND(PAINEL_PESOS!$D$12="OK - 100%",PAINEL_PESOS!$F$20="OK - 100%",PAINEL_PESOS!$F$24="OK - 100%",PAINEL_PESOS!$F$27="OK - 100%",PAINEL_PESOS!$F$30="OK - 100%")),"", (E24*PAINEL_PESOS!$B$7+F24*PAINEL_PESOS!$B$8+G24*PAINEL_PESOS!$B$9+H24*PAINEL_PESOS!$B$10)*I24)</f>
        <v/>
      </c>
      <c r="L24" s="71">
        <f>IF(K24="","",K24-J24)</f>
        <v/>
      </c>
      <c r="M24" s="71">
        <f>IF(L24="","",ABS(L24))</f>
        <v/>
      </c>
      <c r="N24" t="n">
        <v>0.2</v>
      </c>
      <c r="O24" t="n">
        <v>1</v>
      </c>
      <c r="P24" t="n">
        <v>0.5948257655755016</v>
      </c>
      <c r="Q24" t="n">
        <v>0.9996499072467153</v>
      </c>
      <c r="R24" t="n">
        <v>0.3864115868458465</v>
      </c>
      <c r="S24" t="n">
        <v>0.9995277203233469</v>
      </c>
      <c r="T24" t="n">
        <v>0.9834593761145797</v>
      </c>
      <c r="U24" t="n">
        <v>0.6830668030587311</v>
      </c>
      <c r="V24" t="n">
        <v>0.299625010204138</v>
      </c>
      <c r="W24" t="n">
        <v>0.80001038319172</v>
      </c>
      <c r="X24" t="n">
        <v>0.949925334827147</v>
      </c>
    </row>
    <row r="25">
      <c r="A25" t="inlineStr">
        <is>
          <t>1100338</t>
        </is>
      </c>
      <c r="B25" t="inlineStr">
        <is>
          <t>Nova Mamoré</t>
        </is>
      </c>
      <c r="C25" t="inlineStr">
        <is>
          <t>RO</t>
        </is>
      </c>
      <c r="D25" t="inlineStr">
        <is>
          <t>REGIÃO NORTE</t>
        </is>
      </c>
      <c r="E25" s="70">
        <f>SUMPRODUCT(N25:Q25,PAINEL_PESOS!$C$16:$C$19)</f>
        <v/>
      </c>
      <c r="F25" s="70">
        <f>SUMPRODUCT(R25:T25,PAINEL_PESOS!$C$21:$C$23)</f>
        <v/>
      </c>
      <c r="G25" s="70">
        <f>SUMPRODUCT(U25:V25,PAINEL_PESOS!$C$25:$C$26)</f>
        <v/>
      </c>
      <c r="H25" s="70">
        <f>SUMPRODUCT(W25:X25,PAINEL_PESOS!$C$28:$C$29)</f>
        <v/>
      </c>
      <c r="I25" s="70" t="n">
        <v>0.99945961106543</v>
      </c>
      <c r="J25" s="70" t="n">
        <v>0.6662870410646609</v>
      </c>
      <c r="K25" s="71">
        <f>IF(NOT(AND(PAINEL_PESOS!$D$12="OK - 100%",PAINEL_PESOS!$F$20="OK - 100%",PAINEL_PESOS!$F$24="OK - 100%",PAINEL_PESOS!$F$27="OK - 100%",PAINEL_PESOS!$F$30="OK - 100%")),"", (E25*PAINEL_PESOS!$B$7+F25*PAINEL_PESOS!$B$8+G25*PAINEL_PESOS!$B$9+H25*PAINEL_PESOS!$B$10)*I25)</f>
        <v/>
      </c>
      <c r="L25" s="71">
        <f>IF(K25="","",K25-J25)</f>
        <v/>
      </c>
      <c r="M25" s="71">
        <f>IF(L25="","",ABS(L25))</f>
        <v/>
      </c>
      <c r="N25" t="n">
        <v>0.2</v>
      </c>
      <c r="O25" t="n">
        <v>1</v>
      </c>
      <c r="P25" t="n">
        <v>0.4100316789862724</v>
      </c>
      <c r="Q25" t="n">
        <v>0.9994432320091211</v>
      </c>
      <c r="R25" t="n">
        <v>0.3508312142714271</v>
      </c>
      <c r="S25" t="n">
        <v>0.9999866466426962</v>
      </c>
      <c r="T25" t="n">
        <v>0.9976598115675098</v>
      </c>
      <c r="U25" t="n">
        <v>0.5670328833064814</v>
      </c>
      <c r="V25" t="n">
        <v>0.3015039359611974</v>
      </c>
      <c r="W25" t="n">
        <v>0.7873895582274535</v>
      </c>
      <c r="X25" t="n">
        <v>0.8068627044197476</v>
      </c>
    </row>
    <row r="26">
      <c r="A26" t="inlineStr">
        <is>
          <t>1100346</t>
        </is>
      </c>
      <c r="B26" t="inlineStr">
        <is>
          <t>Alvorada D'Oeste</t>
        </is>
      </c>
      <c r="C26" t="inlineStr">
        <is>
          <t>RO</t>
        </is>
      </c>
      <c r="D26" t="inlineStr">
        <is>
          <t>REGIÃO NORTE</t>
        </is>
      </c>
      <c r="E26" s="70">
        <f>SUMPRODUCT(N26:Q26,PAINEL_PESOS!$C$16:$C$19)</f>
        <v/>
      </c>
      <c r="F26" s="70">
        <f>SUMPRODUCT(R26:T26,PAINEL_PESOS!$C$21:$C$23)</f>
        <v/>
      </c>
      <c r="G26" s="70">
        <f>SUMPRODUCT(U26:V26,PAINEL_PESOS!$C$25:$C$26)</f>
        <v/>
      </c>
      <c r="H26" s="70">
        <f>SUMPRODUCT(W26:X26,PAINEL_PESOS!$C$28:$C$29)</f>
        <v/>
      </c>
      <c r="I26" s="70" t="n">
        <v>0.9983406936597066</v>
      </c>
      <c r="J26" s="70" t="n">
        <v>0.719761325031783</v>
      </c>
      <c r="K26" s="71">
        <f>IF(NOT(AND(PAINEL_PESOS!$D$12="OK - 100%",PAINEL_PESOS!$F$20="OK - 100%",PAINEL_PESOS!$F$24="OK - 100%",PAINEL_PESOS!$F$27="OK - 100%",PAINEL_PESOS!$F$30="OK - 100%")),"", (E26*PAINEL_PESOS!$B$7+F26*PAINEL_PESOS!$B$8+G26*PAINEL_PESOS!$B$9+H26*PAINEL_PESOS!$B$10)*I26)</f>
        <v/>
      </c>
      <c r="L26" s="71">
        <f>IF(K26="","",K26-J26)</f>
        <v/>
      </c>
      <c r="M26" s="71">
        <f>IF(L26="","",ABS(L26))</f>
        <v/>
      </c>
      <c r="N26" t="n">
        <v>1</v>
      </c>
      <c r="O26" t="n">
        <v>1</v>
      </c>
      <c r="P26" t="n">
        <v>0.8643083421330517</v>
      </c>
      <c r="Q26" t="n">
        <v>0.9991656067173925</v>
      </c>
      <c r="R26" t="n">
        <v>0.2776798491793812</v>
      </c>
      <c r="S26" t="n">
        <v>0.9999933759459625</v>
      </c>
      <c r="T26" t="n">
        <v>0.9921420657961121</v>
      </c>
      <c r="U26" t="n">
        <v>0.4326467056490451</v>
      </c>
      <c r="V26" t="n">
        <v>0.2993216791671225</v>
      </c>
      <c r="W26" t="n">
        <v>0.5944397033724208</v>
      </c>
      <c r="X26" t="n">
        <v>0.9963056600203632</v>
      </c>
    </row>
    <row r="27">
      <c r="A27" t="inlineStr">
        <is>
          <t>1100379</t>
        </is>
      </c>
      <c r="B27" t="inlineStr">
        <is>
          <t>Alto Alegre dos Parecis</t>
        </is>
      </c>
      <c r="C27" t="inlineStr">
        <is>
          <t>RO</t>
        </is>
      </c>
      <c r="D27" t="inlineStr">
        <is>
          <t>REGIÃO NORTE</t>
        </is>
      </c>
      <c r="E27" s="70">
        <f>SUMPRODUCT(N27:Q27,PAINEL_PESOS!$C$16:$C$19)</f>
        <v/>
      </c>
      <c r="F27" s="70">
        <f>SUMPRODUCT(R27:T27,PAINEL_PESOS!$C$21:$C$23)</f>
        <v/>
      </c>
      <c r="G27" s="70">
        <f>SUMPRODUCT(U27:V27,PAINEL_PESOS!$C$25:$C$26)</f>
        <v/>
      </c>
      <c r="H27" s="70">
        <f>SUMPRODUCT(W27:X27,PAINEL_PESOS!$C$28:$C$29)</f>
        <v/>
      </c>
      <c r="I27" s="70" t="n">
        <v>0.9967485188239135</v>
      </c>
      <c r="J27" s="70" t="n">
        <v>0.6777466986731905</v>
      </c>
      <c r="K27" s="71">
        <f>IF(NOT(AND(PAINEL_PESOS!$D$12="OK - 100%",PAINEL_PESOS!$F$20="OK - 100%",PAINEL_PESOS!$F$24="OK - 100%",PAINEL_PESOS!$F$27="OK - 100%",PAINEL_PESOS!$F$30="OK - 100%")),"", (E27*PAINEL_PESOS!$B$7+F27*PAINEL_PESOS!$B$8+G27*PAINEL_PESOS!$B$9+H27*PAINEL_PESOS!$B$10)*I27)</f>
        <v/>
      </c>
      <c r="L27" s="71">
        <f>IF(K27="","",K27-J27)</f>
        <v/>
      </c>
      <c r="M27" s="71">
        <f>IF(L27="","",ABS(L27))</f>
        <v/>
      </c>
      <c r="N27" t="n">
        <v>0.2</v>
      </c>
      <c r="O27" t="n">
        <v>1</v>
      </c>
      <c r="P27" t="n">
        <v>0.7889123548046463</v>
      </c>
      <c r="Q27" t="n">
        <v>0.9997789091642739</v>
      </c>
      <c r="R27" t="n">
        <v>0.2933698399544089</v>
      </c>
      <c r="S27" t="n">
        <v>0.9999993206016601</v>
      </c>
      <c r="T27" t="n">
        <v>0.9835532201258698</v>
      </c>
      <c r="U27" t="n">
        <v>0.505751232835693</v>
      </c>
      <c r="V27" t="n">
        <v>0.2991864717336736</v>
      </c>
      <c r="W27" t="n">
        <v>0.7126957643089811</v>
      </c>
      <c r="X27" t="n">
        <v>0.9097331885954224</v>
      </c>
    </row>
    <row r="28">
      <c r="A28" t="inlineStr">
        <is>
          <t>1100403</t>
        </is>
      </c>
      <c r="B28" t="inlineStr">
        <is>
          <t>Alto Paraíso</t>
        </is>
      </c>
      <c r="C28" t="inlineStr">
        <is>
          <t>RO</t>
        </is>
      </c>
      <c r="D28" t="inlineStr">
        <is>
          <t>REGIÃO NORTE</t>
        </is>
      </c>
      <c r="E28" s="70">
        <f>SUMPRODUCT(N28:Q28,PAINEL_PESOS!$C$16:$C$19)</f>
        <v/>
      </c>
      <c r="F28" s="70">
        <f>SUMPRODUCT(R28:T28,PAINEL_PESOS!$C$21:$C$23)</f>
        <v/>
      </c>
      <c r="G28" s="70">
        <f>SUMPRODUCT(U28:V28,PAINEL_PESOS!$C$25:$C$26)</f>
        <v/>
      </c>
      <c r="H28" s="70">
        <f>SUMPRODUCT(W28:X28,PAINEL_PESOS!$C$28:$C$29)</f>
        <v/>
      </c>
      <c r="I28" s="70" t="n">
        <v>0.9990858987891151</v>
      </c>
      <c r="J28" s="70" t="n">
        <v>0.662009672013359</v>
      </c>
      <c r="K28" s="71">
        <f>IF(NOT(AND(PAINEL_PESOS!$D$12="OK - 100%",PAINEL_PESOS!$F$20="OK - 100%",PAINEL_PESOS!$F$24="OK - 100%",PAINEL_PESOS!$F$27="OK - 100%",PAINEL_PESOS!$F$30="OK - 100%")),"", (E28*PAINEL_PESOS!$B$7+F28*PAINEL_PESOS!$B$8+G28*PAINEL_PESOS!$B$9+H28*PAINEL_PESOS!$B$10)*I28)</f>
        <v/>
      </c>
      <c r="L28" s="71">
        <f>IF(K28="","",K28-J28)</f>
        <v/>
      </c>
      <c r="M28" s="71">
        <f>IF(L28="","",ABS(L28))</f>
        <v/>
      </c>
      <c r="N28" t="n">
        <v>0.2</v>
      </c>
      <c r="O28" t="n">
        <v>1</v>
      </c>
      <c r="P28" t="n">
        <v>0.5952481520591342</v>
      </c>
      <c r="Q28" t="n">
        <v>0.9993509752882757</v>
      </c>
      <c r="R28" t="n">
        <v>0.307414768145954</v>
      </c>
      <c r="S28" t="n">
        <v>0.9999663493247041</v>
      </c>
      <c r="T28" t="n">
        <v>0.9958295465923689</v>
      </c>
      <c r="U28" t="n">
        <v>0.424266858119299</v>
      </c>
      <c r="V28" t="n">
        <v>0.2988698218806876</v>
      </c>
      <c r="W28" t="n">
        <v>0.6952612427007536</v>
      </c>
      <c r="X28" t="n">
        <v>0.9497516937834786</v>
      </c>
    </row>
    <row r="29">
      <c r="A29" t="inlineStr">
        <is>
          <t>1100452</t>
        </is>
      </c>
      <c r="B29" t="inlineStr">
        <is>
          <t>Buritis</t>
        </is>
      </c>
      <c r="C29" t="inlineStr">
        <is>
          <t>RO</t>
        </is>
      </c>
      <c r="D29" t="inlineStr">
        <is>
          <t>REGIÃO NORTE</t>
        </is>
      </c>
      <c r="E29" s="70">
        <f>SUMPRODUCT(N29:Q29,PAINEL_PESOS!$C$16:$C$19)</f>
        <v/>
      </c>
      <c r="F29" s="70">
        <f>SUMPRODUCT(R29:T29,PAINEL_PESOS!$C$21:$C$23)</f>
        <v/>
      </c>
      <c r="G29" s="70">
        <f>SUMPRODUCT(U29:V29,PAINEL_PESOS!$C$25:$C$26)</f>
        <v/>
      </c>
      <c r="H29" s="70">
        <f>SUMPRODUCT(W29:X29,PAINEL_PESOS!$C$28:$C$29)</f>
        <v/>
      </c>
      <c r="I29" s="70" t="n">
        <v>0.997654372612642</v>
      </c>
      <c r="J29" s="70" t="n">
        <v>0.6878906833312913</v>
      </c>
      <c r="K29" s="71">
        <f>IF(NOT(AND(PAINEL_PESOS!$D$12="OK - 100%",PAINEL_PESOS!$F$20="OK - 100%",PAINEL_PESOS!$F$24="OK - 100%",PAINEL_PESOS!$F$27="OK - 100%",PAINEL_PESOS!$F$30="OK - 100%")),"", (E29*PAINEL_PESOS!$B$7+F29*PAINEL_PESOS!$B$8+G29*PAINEL_PESOS!$B$9+H29*PAINEL_PESOS!$B$10)*I29)</f>
        <v/>
      </c>
      <c r="L29" s="71">
        <f>IF(K29="","",K29-J29)</f>
        <v/>
      </c>
      <c r="M29" s="71">
        <f>IF(L29="","",ABS(L29))</f>
        <v/>
      </c>
      <c r="N29" t="n">
        <v>0.2</v>
      </c>
      <c r="O29" t="n">
        <v>1</v>
      </c>
      <c r="P29" t="n">
        <v>0.8840549102428722</v>
      </c>
      <c r="Q29" t="n">
        <v>0.9994605399750494</v>
      </c>
      <c r="R29" t="n">
        <v>0.3640588271301219</v>
      </c>
      <c r="S29" t="n">
        <v>0.9999624926162789</v>
      </c>
      <c r="T29" t="n">
        <v>0.9884299337044263</v>
      </c>
      <c r="U29" t="n">
        <v>0.4615447559010439</v>
      </c>
      <c r="V29" t="n">
        <v>0.299863750087189</v>
      </c>
      <c r="W29" t="n">
        <v>0.7263203418318743</v>
      </c>
      <c r="X29" t="n">
        <v>0.9182766891052908</v>
      </c>
    </row>
    <row r="30">
      <c r="A30" t="inlineStr">
        <is>
          <t>1100502</t>
        </is>
      </c>
      <c r="B30" t="inlineStr">
        <is>
          <t>Novo Horizonte do Oeste</t>
        </is>
      </c>
      <c r="C30" t="inlineStr">
        <is>
          <t>RO</t>
        </is>
      </c>
      <c r="D30" t="inlineStr">
        <is>
          <t>REGIÃO NORTE</t>
        </is>
      </c>
      <c r="E30" s="70">
        <f>SUMPRODUCT(N30:Q30,PAINEL_PESOS!$C$16:$C$19)</f>
        <v/>
      </c>
      <c r="F30" s="70">
        <f>SUMPRODUCT(R30:T30,PAINEL_PESOS!$C$21:$C$23)</f>
        <v/>
      </c>
      <c r="G30" s="70">
        <f>SUMPRODUCT(U30:V30,PAINEL_PESOS!$C$25:$C$26)</f>
        <v/>
      </c>
      <c r="H30" s="70">
        <f>SUMPRODUCT(W30:X30,PAINEL_PESOS!$C$28:$C$29)</f>
        <v/>
      </c>
      <c r="I30" s="70" t="n">
        <v>0.9923625487676231</v>
      </c>
      <c r="J30" s="70" t="n">
        <v>0.7056726611648781</v>
      </c>
      <c r="K30" s="71">
        <f>IF(NOT(AND(PAINEL_PESOS!$D$12="OK - 100%",PAINEL_PESOS!$F$20="OK - 100%",PAINEL_PESOS!$F$24="OK - 100%",PAINEL_PESOS!$F$27="OK - 100%",PAINEL_PESOS!$F$30="OK - 100%")),"", (E30*PAINEL_PESOS!$B$7+F30*PAINEL_PESOS!$B$8+G30*PAINEL_PESOS!$B$9+H30*PAINEL_PESOS!$B$10)*I30)</f>
        <v/>
      </c>
      <c r="L30" s="71">
        <f>IF(K30="","",K30-J30)</f>
        <v/>
      </c>
      <c r="M30" s="71">
        <f>IF(L30="","",ABS(L30))</f>
        <v/>
      </c>
      <c r="N30" t="n">
        <v>1</v>
      </c>
      <c r="O30" t="n">
        <v>1</v>
      </c>
      <c r="P30" t="n">
        <v>0.797571277719113</v>
      </c>
      <c r="Q30" t="n">
        <v>0.9992471984965018</v>
      </c>
      <c r="R30" t="n">
        <v>0.2417655823590508</v>
      </c>
      <c r="S30" t="n">
        <v>0.9998306286469598</v>
      </c>
      <c r="T30" t="n">
        <v>0.9615835458321942</v>
      </c>
      <c r="U30" t="n">
        <v>0.4321101707171811</v>
      </c>
      <c r="V30" t="n">
        <v>0.2991590669287332</v>
      </c>
      <c r="W30" t="n">
        <v>0.5940026651152721</v>
      </c>
      <c r="X30" t="n">
        <v>0.9963618013603838</v>
      </c>
    </row>
    <row r="31">
      <c r="A31" t="inlineStr">
        <is>
          <t>1100601</t>
        </is>
      </c>
      <c r="B31" t="inlineStr">
        <is>
          <t>Cacaulândia</t>
        </is>
      </c>
      <c r="C31" t="inlineStr">
        <is>
          <t>RO</t>
        </is>
      </c>
      <c r="D31" t="inlineStr">
        <is>
          <t>REGIÃO NORTE</t>
        </is>
      </c>
      <c r="E31" s="70">
        <f>SUMPRODUCT(N31:Q31,PAINEL_PESOS!$C$16:$C$19)</f>
        <v/>
      </c>
      <c r="F31" s="70">
        <f>SUMPRODUCT(R31:T31,PAINEL_PESOS!$C$21:$C$23)</f>
        <v/>
      </c>
      <c r="G31" s="70">
        <f>SUMPRODUCT(U31:V31,PAINEL_PESOS!$C$25:$C$26)</f>
        <v/>
      </c>
      <c r="H31" s="70">
        <f>SUMPRODUCT(W31:X31,PAINEL_PESOS!$C$28:$C$29)</f>
        <v/>
      </c>
      <c r="I31" s="70" t="n">
        <v>0.9992623745822918</v>
      </c>
      <c r="J31" s="70" t="n">
        <v>0.66089262460306</v>
      </c>
      <c r="K31" s="71">
        <f>IF(NOT(AND(PAINEL_PESOS!$D$12="OK - 100%",PAINEL_PESOS!$F$20="OK - 100%",PAINEL_PESOS!$F$24="OK - 100%",PAINEL_PESOS!$F$27="OK - 100%",PAINEL_PESOS!$F$30="OK - 100%")),"", (E31*PAINEL_PESOS!$B$7+F31*PAINEL_PESOS!$B$8+G31*PAINEL_PESOS!$B$9+H31*PAINEL_PESOS!$B$10)*I31)</f>
        <v/>
      </c>
      <c r="L31" s="71">
        <f>IF(K31="","",K31-J31)</f>
        <v/>
      </c>
      <c r="M31" s="71">
        <f>IF(L31="","",ABS(L31))</f>
        <v/>
      </c>
      <c r="N31" t="n">
        <v>0.2</v>
      </c>
      <c r="O31" t="n">
        <v>1</v>
      </c>
      <c r="P31" t="n">
        <v>0.7026399155227032</v>
      </c>
      <c r="Q31" t="n">
        <v>0.9997233432477778</v>
      </c>
      <c r="R31" t="n">
        <v>0.2109120442492948</v>
      </c>
      <c r="S31" t="n">
        <v>0.9999663750253197</v>
      </c>
      <c r="T31" t="n">
        <v>0.9964521349630132</v>
      </c>
      <c r="U31" t="n">
        <v>0.4242766642731855</v>
      </c>
      <c r="V31" t="n">
        <v>0.2991165584332143</v>
      </c>
      <c r="W31" t="n">
        <v>0.6950808244275144</v>
      </c>
      <c r="X31" t="n">
        <v>0.9498344258771791</v>
      </c>
    </row>
    <row r="32">
      <c r="A32" t="inlineStr">
        <is>
          <t>1100700</t>
        </is>
      </c>
      <c r="B32" t="inlineStr">
        <is>
          <t>Campo Novo de Rondônia</t>
        </is>
      </c>
      <c r="C32" t="inlineStr">
        <is>
          <t>RO</t>
        </is>
      </c>
      <c r="D32" t="inlineStr">
        <is>
          <t>REGIÃO NORTE</t>
        </is>
      </c>
      <c r="E32" s="70">
        <f>SUMPRODUCT(N32:Q32,PAINEL_PESOS!$C$16:$C$19)</f>
        <v/>
      </c>
      <c r="F32" s="70">
        <f>SUMPRODUCT(R32:T32,PAINEL_PESOS!$C$21:$C$23)</f>
        <v/>
      </c>
      <c r="G32" s="70">
        <f>SUMPRODUCT(U32:V32,PAINEL_PESOS!$C$25:$C$26)</f>
        <v/>
      </c>
      <c r="H32" s="70">
        <f>SUMPRODUCT(W32:X32,PAINEL_PESOS!$C$28:$C$29)</f>
        <v/>
      </c>
      <c r="I32" s="70" t="n">
        <v>0.9994020002635727</v>
      </c>
      <c r="J32" s="70" t="n">
        <v>0.7349464710823669</v>
      </c>
      <c r="K32" s="71">
        <f>IF(NOT(AND(PAINEL_PESOS!$D$12="OK - 100%",PAINEL_PESOS!$F$20="OK - 100%",PAINEL_PESOS!$F$24="OK - 100%",PAINEL_PESOS!$F$27="OK - 100%",PAINEL_PESOS!$F$30="OK - 100%")),"", (E32*PAINEL_PESOS!$B$7+F32*PAINEL_PESOS!$B$8+G32*PAINEL_PESOS!$B$9+H32*PAINEL_PESOS!$B$10)*I32)</f>
        <v/>
      </c>
      <c r="L32" s="71">
        <f>IF(K32="","",K32-J32)</f>
        <v/>
      </c>
      <c r="M32" s="71">
        <f>IF(L32="","",ABS(L32))</f>
        <v/>
      </c>
      <c r="N32" t="n">
        <v>1</v>
      </c>
      <c r="O32" t="n">
        <v>0.9545</v>
      </c>
      <c r="P32" t="n">
        <v>1</v>
      </c>
      <c r="Q32" t="n">
        <v>0.9997717781531898</v>
      </c>
      <c r="R32" t="n">
        <v>0.2714219252363601</v>
      </c>
      <c r="S32" t="n">
        <v>1</v>
      </c>
      <c r="T32" t="n">
        <v>0.9971907785227614</v>
      </c>
      <c r="U32" t="n">
        <v>0.448777001065256</v>
      </c>
      <c r="V32" t="n">
        <v>0.3001061441457383</v>
      </c>
      <c r="W32" t="n">
        <v>0.715040985648469</v>
      </c>
      <c r="X32" t="n">
        <v>0.9296213657327016</v>
      </c>
    </row>
    <row r="33">
      <c r="A33" t="inlineStr">
        <is>
          <t>1100809</t>
        </is>
      </c>
      <c r="B33" t="inlineStr">
        <is>
          <t>Candeias do Jamari</t>
        </is>
      </c>
      <c r="C33" t="inlineStr">
        <is>
          <t>RO</t>
        </is>
      </c>
      <c r="D33" t="inlineStr">
        <is>
          <t>REGIÃO NORTE</t>
        </is>
      </c>
      <c r="E33" s="70">
        <f>SUMPRODUCT(N33:Q33,PAINEL_PESOS!$C$16:$C$19)</f>
        <v/>
      </c>
      <c r="F33" s="70">
        <f>SUMPRODUCT(R33:T33,PAINEL_PESOS!$C$21:$C$23)</f>
        <v/>
      </c>
      <c r="G33" s="70">
        <f>SUMPRODUCT(U33:V33,PAINEL_PESOS!$C$25:$C$26)</f>
        <v/>
      </c>
      <c r="H33" s="70">
        <f>SUMPRODUCT(W33:X33,PAINEL_PESOS!$C$28:$C$29)</f>
        <v/>
      </c>
      <c r="I33" s="70" t="n">
        <v>0.9997533704285114</v>
      </c>
      <c r="J33" s="70" t="n">
        <v>0.6845238804968138</v>
      </c>
      <c r="K33" s="71">
        <f>IF(NOT(AND(PAINEL_PESOS!$D$12="OK - 100%",PAINEL_PESOS!$F$20="OK - 100%",PAINEL_PESOS!$F$24="OK - 100%",PAINEL_PESOS!$F$27="OK - 100%",PAINEL_PESOS!$F$30="OK - 100%")),"", (E33*PAINEL_PESOS!$B$7+F33*PAINEL_PESOS!$B$8+G33*PAINEL_PESOS!$B$9+H33*PAINEL_PESOS!$B$10)*I33)</f>
        <v/>
      </c>
      <c r="L33" s="71">
        <f>IF(K33="","",K33-J33)</f>
        <v/>
      </c>
      <c r="M33" s="71">
        <f>IF(L33="","",ABS(L33))</f>
        <v/>
      </c>
      <c r="N33" t="n">
        <v>0.2</v>
      </c>
      <c r="O33" t="n">
        <v>1</v>
      </c>
      <c r="P33" t="n">
        <v>0.6851108764519536</v>
      </c>
      <c r="Q33" t="n">
        <v>0.9997804888333994</v>
      </c>
      <c r="R33" t="n">
        <v>0.3454608818043613</v>
      </c>
      <c r="S33" t="n">
        <v>0.999980532513882</v>
      </c>
      <c r="T33" t="n">
        <v>0.9989155864916034</v>
      </c>
      <c r="U33" t="n">
        <v>0.5319231306624878</v>
      </c>
      <c r="V33" t="n">
        <v>0.2979794965010086</v>
      </c>
      <c r="W33" t="n">
        <v>0.6878954621180889</v>
      </c>
      <c r="X33" t="n">
        <v>0.9543935286720135</v>
      </c>
    </row>
    <row r="34">
      <c r="A34" t="inlineStr">
        <is>
          <t>1100908</t>
        </is>
      </c>
      <c r="B34" t="inlineStr">
        <is>
          <t>Castanheiras</t>
        </is>
      </c>
      <c r="C34" t="inlineStr">
        <is>
          <t>RO</t>
        </is>
      </c>
      <c r="D34" t="inlineStr">
        <is>
          <t>REGIÃO NORTE</t>
        </is>
      </c>
      <c r="E34" s="70">
        <f>SUMPRODUCT(N34:Q34,PAINEL_PESOS!$C$16:$C$19)</f>
        <v/>
      </c>
      <c r="F34" s="70">
        <f>SUMPRODUCT(R34:T34,PAINEL_PESOS!$C$21:$C$23)</f>
        <v/>
      </c>
      <c r="G34" s="70">
        <f>SUMPRODUCT(U34:V34,PAINEL_PESOS!$C$25:$C$26)</f>
        <v/>
      </c>
      <c r="H34" s="70">
        <f>SUMPRODUCT(W34:X34,PAINEL_PESOS!$C$28:$C$29)</f>
        <v/>
      </c>
      <c r="I34" s="70" t="n">
        <v>0.9989222859541937</v>
      </c>
      <c r="J34" s="70" t="n">
        <v>0.6679984365284629</v>
      </c>
      <c r="K34" s="71">
        <f>IF(NOT(AND(PAINEL_PESOS!$D$12="OK - 100%",PAINEL_PESOS!$F$20="OK - 100%",PAINEL_PESOS!$F$24="OK - 100%",PAINEL_PESOS!$F$27="OK - 100%",PAINEL_PESOS!$F$30="OK - 100%")),"", (E34*PAINEL_PESOS!$B$7+F34*PAINEL_PESOS!$B$8+G34*PAINEL_PESOS!$B$9+H34*PAINEL_PESOS!$B$10)*I34)</f>
        <v/>
      </c>
      <c r="L34" s="71">
        <f>IF(K34="","",K34-J34)</f>
        <v/>
      </c>
      <c r="M34" s="71">
        <f>IF(L34="","",ABS(L34))</f>
        <v/>
      </c>
      <c r="N34" t="n">
        <v>1</v>
      </c>
      <c r="O34" t="n">
        <v>1</v>
      </c>
      <c r="P34" t="n">
        <v>0.1908130939809926</v>
      </c>
      <c r="Q34" t="n">
        <v>0.9996555137114348</v>
      </c>
      <c r="R34" t="n">
        <v>0.1597508797981635</v>
      </c>
      <c r="S34" t="n">
        <v>1</v>
      </c>
      <c r="T34" t="n">
        <v>0.9947500754408033</v>
      </c>
      <c r="U34" t="n">
        <v>0.4298466813234281</v>
      </c>
      <c r="V34" t="n">
        <v>0.2989097522883031</v>
      </c>
      <c r="W34" t="n">
        <v>0.5926010071873834</v>
      </c>
      <c r="X34" t="n">
        <v>0.996827281368634</v>
      </c>
    </row>
    <row r="35">
      <c r="A35" t="inlineStr">
        <is>
          <t>1100924</t>
        </is>
      </c>
      <c r="B35" t="inlineStr">
        <is>
          <t>Chupinguaia</t>
        </is>
      </c>
      <c r="C35" t="inlineStr">
        <is>
          <t>RO</t>
        </is>
      </c>
      <c r="D35" t="inlineStr">
        <is>
          <t>REGIÃO NORTE</t>
        </is>
      </c>
      <c r="E35" s="70">
        <f>SUMPRODUCT(N35:Q35,PAINEL_PESOS!$C$16:$C$19)</f>
        <v/>
      </c>
      <c r="F35" s="70">
        <f>SUMPRODUCT(R35:T35,PAINEL_PESOS!$C$21:$C$23)</f>
        <v/>
      </c>
      <c r="G35" s="70">
        <f>SUMPRODUCT(U35:V35,PAINEL_PESOS!$C$25:$C$26)</f>
        <v/>
      </c>
      <c r="H35" s="70">
        <f>SUMPRODUCT(W35:X35,PAINEL_PESOS!$C$28:$C$29)</f>
        <v/>
      </c>
      <c r="I35" s="70" t="n">
        <v>0.9996001758075773</v>
      </c>
      <c r="J35" s="70" t="n">
        <v>0.6836907036524941</v>
      </c>
      <c r="K35" s="71">
        <f>IF(NOT(AND(PAINEL_PESOS!$D$12="OK - 100%",PAINEL_PESOS!$F$20="OK - 100%",PAINEL_PESOS!$F$24="OK - 100%",PAINEL_PESOS!$F$27="OK - 100%",PAINEL_PESOS!$F$30="OK - 100%")),"", (E35*PAINEL_PESOS!$B$7+F35*PAINEL_PESOS!$B$8+G35*PAINEL_PESOS!$B$9+H35*PAINEL_PESOS!$B$10)*I35)</f>
        <v/>
      </c>
      <c r="L35" s="71">
        <f>IF(K35="","",K35-J35)</f>
        <v/>
      </c>
      <c r="M35" s="71">
        <f>IF(L35="","",ABS(L35))</f>
        <v/>
      </c>
      <c r="N35" t="n">
        <v>0.2</v>
      </c>
      <c r="O35" t="n">
        <v>1</v>
      </c>
      <c r="P35" t="n">
        <v>1</v>
      </c>
      <c r="Q35" t="n">
        <v>0.9997819956620229</v>
      </c>
      <c r="R35" t="n">
        <v>0.3082638174187749</v>
      </c>
      <c r="S35" t="n">
        <v>0.9994726136707134</v>
      </c>
      <c r="T35" t="n">
        <v>0.9983499519861166</v>
      </c>
      <c r="U35" t="n">
        <v>0.430100484437584</v>
      </c>
      <c r="V35" t="n">
        <v>0.3147756684948168</v>
      </c>
      <c r="W35" t="n">
        <v>0.5931283248854571</v>
      </c>
      <c r="X35" t="n">
        <v>0.996426954893048</v>
      </c>
    </row>
    <row r="36">
      <c r="A36" t="inlineStr">
        <is>
          <t>1100940</t>
        </is>
      </c>
      <c r="B36" t="inlineStr">
        <is>
          <t>Cujubim</t>
        </is>
      </c>
      <c r="C36" t="inlineStr">
        <is>
          <t>RO</t>
        </is>
      </c>
      <c r="D36" t="inlineStr">
        <is>
          <t>REGIÃO NORTE</t>
        </is>
      </c>
      <c r="E36" s="70">
        <f>SUMPRODUCT(N36:Q36,PAINEL_PESOS!$C$16:$C$19)</f>
        <v/>
      </c>
      <c r="F36" s="70">
        <f>SUMPRODUCT(R36:T36,PAINEL_PESOS!$C$21:$C$23)</f>
        <v/>
      </c>
      <c r="G36" s="70">
        <f>SUMPRODUCT(U36:V36,PAINEL_PESOS!$C$25:$C$26)</f>
        <v/>
      </c>
      <c r="H36" s="70">
        <f>SUMPRODUCT(W36:X36,PAINEL_PESOS!$C$28:$C$29)</f>
        <v/>
      </c>
      <c r="I36" s="70" t="n">
        <v>0.9995758544561709</v>
      </c>
      <c r="J36" s="70" t="n">
        <v>0.6910259198077038</v>
      </c>
      <c r="K36" s="71">
        <f>IF(NOT(AND(PAINEL_PESOS!$D$12="OK - 100%",PAINEL_PESOS!$F$20="OK - 100%",PAINEL_PESOS!$F$24="OK - 100%",PAINEL_PESOS!$F$27="OK - 100%",PAINEL_PESOS!$F$30="OK - 100%")),"", (E36*PAINEL_PESOS!$B$7+F36*PAINEL_PESOS!$B$8+G36*PAINEL_PESOS!$B$9+H36*PAINEL_PESOS!$B$10)*I36)</f>
        <v/>
      </c>
      <c r="L36" s="71">
        <f>IF(K36="","",K36-J36)</f>
        <v/>
      </c>
      <c r="M36" s="71">
        <f>IF(L36="","",ABS(L36))</f>
        <v/>
      </c>
      <c r="N36" t="n">
        <v>0.2</v>
      </c>
      <c r="O36" t="n">
        <v>1</v>
      </c>
      <c r="P36" t="n">
        <v>0.6205913410770856</v>
      </c>
      <c r="Q36" t="n">
        <v>0.9993233780118479</v>
      </c>
      <c r="R36" t="n">
        <v>0.2945088392172386</v>
      </c>
      <c r="S36" t="n">
        <v>0.9999890004996577</v>
      </c>
      <c r="T36" t="n">
        <v>0.9983462283816066</v>
      </c>
      <c r="U36" t="n">
        <v>0.6615872967719812</v>
      </c>
      <c r="V36" t="n">
        <v>0.2968655730785901</v>
      </c>
      <c r="W36" t="n">
        <v>0.6690106599805262</v>
      </c>
      <c r="X36" t="n">
        <v>0.9645695164802736</v>
      </c>
    </row>
    <row r="37">
      <c r="A37" t="inlineStr">
        <is>
          <t>1101005</t>
        </is>
      </c>
      <c r="B37" t="inlineStr">
        <is>
          <t>Governador Jorge Teixeira</t>
        </is>
      </c>
      <c r="C37" t="inlineStr">
        <is>
          <t>RO</t>
        </is>
      </c>
      <c r="D37" t="inlineStr">
        <is>
          <t>REGIÃO NORTE</t>
        </is>
      </c>
      <c r="E37" s="70">
        <f>SUMPRODUCT(N37:Q37,PAINEL_PESOS!$C$16:$C$19)</f>
        <v/>
      </c>
      <c r="F37" s="70">
        <f>SUMPRODUCT(R37:T37,PAINEL_PESOS!$C$21:$C$23)</f>
        <v/>
      </c>
      <c r="G37" s="70">
        <f>SUMPRODUCT(U37:V37,PAINEL_PESOS!$C$25:$C$26)</f>
        <v/>
      </c>
      <c r="H37" s="70">
        <f>SUMPRODUCT(W37:X37,PAINEL_PESOS!$C$28:$C$29)</f>
        <v/>
      </c>
      <c r="I37" s="70" t="n">
        <v>0.9995945629089944</v>
      </c>
      <c r="J37" s="70" t="n">
        <v>0.6808215648361906</v>
      </c>
      <c r="K37" s="71">
        <f>IF(NOT(AND(PAINEL_PESOS!$D$12="OK - 100%",PAINEL_PESOS!$F$20="OK - 100%",PAINEL_PESOS!$F$24="OK - 100%",PAINEL_PESOS!$F$27="OK - 100%",PAINEL_PESOS!$F$30="OK - 100%")),"", (E37*PAINEL_PESOS!$B$7+F37*PAINEL_PESOS!$B$8+G37*PAINEL_PESOS!$B$9+H37*PAINEL_PESOS!$B$10)*I37)</f>
        <v/>
      </c>
      <c r="L37" s="71">
        <f>IF(K37="","",K37-J37)</f>
        <v/>
      </c>
      <c r="M37" s="71">
        <f>IF(L37="","",ABS(L37))</f>
        <v/>
      </c>
      <c r="N37" t="n">
        <v>0.2</v>
      </c>
      <c r="O37" t="n">
        <v>1</v>
      </c>
      <c r="P37" t="n">
        <v>1</v>
      </c>
      <c r="Q37" t="n">
        <v>0.9998440291789508</v>
      </c>
      <c r="R37" t="n">
        <v>0.238356841196596</v>
      </c>
      <c r="S37" t="n">
        <v>0.999997133219571</v>
      </c>
      <c r="T37" t="n">
        <v>0.9980461373566301</v>
      </c>
      <c r="U37" t="n">
        <v>0.4274209605630806</v>
      </c>
      <c r="V37" t="n">
        <v>0.2997525824138992</v>
      </c>
      <c r="W37" t="n">
        <v>0.6689095304289403</v>
      </c>
      <c r="X37" t="n">
        <v>0.9618431610300856</v>
      </c>
    </row>
    <row r="38">
      <c r="A38" t="inlineStr">
        <is>
          <t>1101104</t>
        </is>
      </c>
      <c r="B38" t="inlineStr">
        <is>
          <t>Itapuã do Oeste</t>
        </is>
      </c>
      <c r="C38" t="inlineStr">
        <is>
          <t>RO</t>
        </is>
      </c>
      <c r="D38" t="inlineStr">
        <is>
          <t>REGIÃO NORTE</t>
        </is>
      </c>
      <c r="E38" s="70">
        <f>SUMPRODUCT(N38:Q38,PAINEL_PESOS!$C$16:$C$19)</f>
        <v/>
      </c>
      <c r="F38" s="70">
        <f>SUMPRODUCT(R38:T38,PAINEL_PESOS!$C$21:$C$23)</f>
        <v/>
      </c>
      <c r="G38" s="70">
        <f>SUMPRODUCT(U38:V38,PAINEL_PESOS!$C$25:$C$26)</f>
        <v/>
      </c>
      <c r="H38" s="70">
        <f>SUMPRODUCT(W38:X38,PAINEL_PESOS!$C$28:$C$29)</f>
        <v/>
      </c>
      <c r="I38" s="70" t="n">
        <v>0.9998096830251617</v>
      </c>
      <c r="J38" s="70" t="n">
        <v>0.701914818652322</v>
      </c>
      <c r="K38" s="71">
        <f>IF(NOT(AND(PAINEL_PESOS!$D$12="OK - 100%",PAINEL_PESOS!$F$20="OK - 100%",PAINEL_PESOS!$F$24="OK - 100%",PAINEL_PESOS!$F$27="OK - 100%",PAINEL_PESOS!$F$30="OK - 100%")),"", (E38*PAINEL_PESOS!$B$7+F38*PAINEL_PESOS!$B$8+G38*PAINEL_PESOS!$B$9+H38*PAINEL_PESOS!$B$10)*I38)</f>
        <v/>
      </c>
      <c r="L38" s="71">
        <f>IF(K38="","",K38-J38)</f>
        <v/>
      </c>
      <c r="M38" s="71">
        <f>IF(L38="","",ABS(L38))</f>
        <v/>
      </c>
      <c r="N38" t="n">
        <v>0.2</v>
      </c>
      <c r="O38" t="n">
        <v>1</v>
      </c>
      <c r="P38" t="n">
        <v>1</v>
      </c>
      <c r="Q38" t="n">
        <v>0.9997224066087762</v>
      </c>
      <c r="R38" t="n">
        <v>0.2440579277724014</v>
      </c>
      <c r="S38" t="n">
        <v>0.9999584578405578</v>
      </c>
      <c r="T38" t="n">
        <v>0.9992724230643971</v>
      </c>
      <c r="U38" t="n">
        <v>0.5820055541177421</v>
      </c>
      <c r="V38" t="n">
        <v>0.2979730203153439</v>
      </c>
      <c r="W38" t="n">
        <v>0.6844688513549166</v>
      </c>
      <c r="X38" t="n">
        <v>0.9565529415423012</v>
      </c>
    </row>
    <row r="39">
      <c r="A39" t="inlineStr">
        <is>
          <t>1101203</t>
        </is>
      </c>
      <c r="B39" t="inlineStr">
        <is>
          <t>Ministro Andreazza</t>
        </is>
      </c>
      <c r="C39" t="inlineStr">
        <is>
          <t>RO</t>
        </is>
      </c>
      <c r="D39" t="inlineStr">
        <is>
          <t>REGIÃO NORTE</t>
        </is>
      </c>
      <c r="E39" s="70">
        <f>SUMPRODUCT(N39:Q39,PAINEL_PESOS!$C$16:$C$19)</f>
        <v/>
      </c>
      <c r="F39" s="70">
        <f>SUMPRODUCT(R39:T39,PAINEL_PESOS!$C$21:$C$23)</f>
        <v/>
      </c>
      <c r="G39" s="70">
        <f>SUMPRODUCT(U39:V39,PAINEL_PESOS!$C$25:$C$26)</f>
        <v/>
      </c>
      <c r="H39" s="70">
        <f>SUMPRODUCT(W39:X39,PAINEL_PESOS!$C$28:$C$29)</f>
        <v/>
      </c>
      <c r="I39" s="70" t="n">
        <v>0.9902445172225366</v>
      </c>
      <c r="J39" s="70" t="n">
        <v>0.701658399676637</v>
      </c>
      <c r="K39" s="71">
        <f>IF(NOT(AND(PAINEL_PESOS!$D$12="OK - 100%",PAINEL_PESOS!$F$20="OK - 100%",PAINEL_PESOS!$F$24="OK - 100%",PAINEL_PESOS!$F$27="OK - 100%",PAINEL_PESOS!$F$30="OK - 100%")),"", (E39*PAINEL_PESOS!$B$7+F39*PAINEL_PESOS!$B$8+G39*PAINEL_PESOS!$B$9+H39*PAINEL_PESOS!$B$10)*I39)</f>
        <v/>
      </c>
      <c r="L39" s="71">
        <f>IF(K39="","",K39-J39)</f>
        <v/>
      </c>
      <c r="M39" s="71">
        <f>IF(L39="","",ABS(L39))</f>
        <v/>
      </c>
      <c r="N39" t="n">
        <v>1</v>
      </c>
      <c r="O39" t="n">
        <v>1</v>
      </c>
      <c r="P39" t="n">
        <v>0.3681098204857445</v>
      </c>
      <c r="Q39" t="n">
        <v>0.9987697225640089</v>
      </c>
      <c r="R39" t="n">
        <v>0.2682826338831132</v>
      </c>
      <c r="S39" t="n">
        <v>0.9998299617126655</v>
      </c>
      <c r="T39" t="n">
        <v>0.9511118643133752</v>
      </c>
      <c r="U39" t="n">
        <v>0.6147777306137474</v>
      </c>
      <c r="V39" t="n">
        <v>0.2985739587685081</v>
      </c>
      <c r="W39" t="n">
        <v>0.6004808990412051</v>
      </c>
      <c r="X39" t="n">
        <v>0.9918114700138486</v>
      </c>
    </row>
    <row r="40">
      <c r="A40" t="inlineStr">
        <is>
          <t>1101302</t>
        </is>
      </c>
      <c r="B40" t="inlineStr">
        <is>
          <t>Mirante da Serra</t>
        </is>
      </c>
      <c r="C40" t="inlineStr">
        <is>
          <t>RO</t>
        </is>
      </c>
      <c r="D40" t="inlineStr">
        <is>
          <t>REGIÃO NORTE</t>
        </is>
      </c>
      <c r="E40" s="70">
        <f>SUMPRODUCT(N40:Q40,PAINEL_PESOS!$C$16:$C$19)</f>
        <v/>
      </c>
      <c r="F40" s="70">
        <f>SUMPRODUCT(R40:T40,PAINEL_PESOS!$C$21:$C$23)</f>
        <v/>
      </c>
      <c r="G40" s="70">
        <f>SUMPRODUCT(U40:V40,PAINEL_PESOS!$C$25:$C$26)</f>
        <v/>
      </c>
      <c r="H40" s="70">
        <f>SUMPRODUCT(W40:X40,PAINEL_PESOS!$C$28:$C$29)</f>
        <v/>
      </c>
      <c r="I40" s="70" t="n">
        <v>0.9983715687668387</v>
      </c>
      <c r="J40" s="70" t="n">
        <v>0.6285591107719558</v>
      </c>
      <c r="K40" s="71">
        <f>IF(NOT(AND(PAINEL_PESOS!$D$12="OK - 100%",PAINEL_PESOS!$F$20="OK - 100%",PAINEL_PESOS!$F$24="OK - 100%",PAINEL_PESOS!$F$27="OK - 100%",PAINEL_PESOS!$F$30="OK - 100%")),"", (E40*PAINEL_PESOS!$B$7+F40*PAINEL_PESOS!$B$8+G40*PAINEL_PESOS!$B$9+H40*PAINEL_PESOS!$B$10)*I40)</f>
        <v/>
      </c>
      <c r="L40" s="71">
        <f>IF(K40="","",K40-J40)</f>
        <v/>
      </c>
      <c r="M40" s="71">
        <f>IF(L40="","",ABS(L40))</f>
        <v/>
      </c>
      <c r="N40" t="n">
        <v>0.2</v>
      </c>
      <c r="O40" t="n">
        <v>1</v>
      </c>
      <c r="P40" t="n">
        <v>0.2412882787750793</v>
      </c>
      <c r="Q40" t="n">
        <v>0.9983206987074035</v>
      </c>
      <c r="R40" t="n">
        <v>0.2545011252996291</v>
      </c>
      <c r="S40" t="n">
        <v>0.9996376000154868</v>
      </c>
      <c r="T40" t="n">
        <v>0.9930775104867066</v>
      </c>
      <c r="U40" t="n">
        <v>0.4298462310513822</v>
      </c>
      <c r="V40" t="n">
        <v>0.2994471136388849</v>
      </c>
      <c r="W40" t="n">
        <v>0.5926092915061855</v>
      </c>
      <c r="X40" t="n">
        <v>0.9968234825348068</v>
      </c>
    </row>
    <row r="41">
      <c r="A41" t="inlineStr">
        <is>
          <t>1101401</t>
        </is>
      </c>
      <c r="B41" t="inlineStr">
        <is>
          <t>Monte Negro</t>
        </is>
      </c>
      <c r="C41" t="inlineStr">
        <is>
          <t>RO</t>
        </is>
      </c>
      <c r="D41" t="inlineStr">
        <is>
          <t>REGIÃO NORTE</t>
        </is>
      </c>
      <c r="E41" s="70">
        <f>SUMPRODUCT(N41:Q41,PAINEL_PESOS!$C$16:$C$19)</f>
        <v/>
      </c>
      <c r="F41" s="70">
        <f>SUMPRODUCT(R41:T41,PAINEL_PESOS!$C$21:$C$23)</f>
        <v/>
      </c>
      <c r="G41" s="70">
        <f>SUMPRODUCT(U41:V41,PAINEL_PESOS!$C$25:$C$26)</f>
        <v/>
      </c>
      <c r="H41" s="70">
        <f>SUMPRODUCT(W41:X41,PAINEL_PESOS!$C$28:$C$29)</f>
        <v/>
      </c>
      <c r="I41" s="70" t="n">
        <v>0.9990350647425651</v>
      </c>
      <c r="J41" s="70" t="n">
        <v>0.6439043387850882</v>
      </c>
      <c r="K41" s="71">
        <f>IF(NOT(AND(PAINEL_PESOS!$D$12="OK - 100%",PAINEL_PESOS!$F$20="OK - 100%",PAINEL_PESOS!$F$24="OK - 100%",PAINEL_PESOS!$F$27="OK - 100%",PAINEL_PESOS!$F$30="OK - 100%")),"", (E41*PAINEL_PESOS!$B$7+F41*PAINEL_PESOS!$B$8+G41*PAINEL_PESOS!$B$9+H41*PAINEL_PESOS!$B$10)*I41)</f>
        <v/>
      </c>
      <c r="L41" s="71">
        <f>IF(K41="","",K41-J41)</f>
        <v/>
      </c>
      <c r="M41" s="71">
        <f>IF(L41="","",ABS(L41))</f>
        <v/>
      </c>
      <c r="N41" t="n">
        <v>0.2</v>
      </c>
      <c r="O41" t="n">
        <v>1</v>
      </c>
      <c r="P41" t="n">
        <v>0.3347412882787751</v>
      </c>
      <c r="Q41" t="n">
        <v>0.9991446193105791</v>
      </c>
      <c r="R41" t="n">
        <v>0.2851620705372571</v>
      </c>
      <c r="S41" t="n">
        <v>0.9999283419173693</v>
      </c>
      <c r="T41" t="n">
        <v>0.995736480574583</v>
      </c>
      <c r="U41" t="n">
        <v>0.424266858119299</v>
      </c>
      <c r="V41" t="n">
        <v>0.2994361088018023</v>
      </c>
      <c r="W41" t="n">
        <v>0.6952612427007536</v>
      </c>
      <c r="X41" t="n">
        <v>0.9497516937834786</v>
      </c>
    </row>
    <row r="42">
      <c r="A42" t="inlineStr">
        <is>
          <t>1101435</t>
        </is>
      </c>
      <c r="B42" t="inlineStr">
        <is>
          <t>Nova União</t>
        </is>
      </c>
      <c r="C42" t="inlineStr">
        <is>
          <t>RO</t>
        </is>
      </c>
      <c r="D42" t="inlineStr">
        <is>
          <t>REGIÃO NORTE</t>
        </is>
      </c>
      <c r="E42" s="70">
        <f>SUMPRODUCT(N42:Q42,PAINEL_PESOS!$C$16:$C$19)</f>
        <v/>
      </c>
      <c r="F42" s="70">
        <f>SUMPRODUCT(R42:T42,PAINEL_PESOS!$C$21:$C$23)</f>
        <v/>
      </c>
      <c r="G42" s="70">
        <f>SUMPRODUCT(U42:V42,PAINEL_PESOS!$C$25:$C$26)</f>
        <v/>
      </c>
      <c r="H42" s="70">
        <f>SUMPRODUCT(W42:X42,PAINEL_PESOS!$C$28:$C$29)</f>
        <v/>
      </c>
      <c r="I42" s="70" t="n">
        <v>0.9980915403907693</v>
      </c>
      <c r="J42" s="70" t="n">
        <v>0.693572573748931</v>
      </c>
      <c r="K42" s="71">
        <f>IF(NOT(AND(PAINEL_PESOS!$D$12="OK - 100%",PAINEL_PESOS!$F$20="OK - 100%",PAINEL_PESOS!$F$24="OK - 100%",PAINEL_PESOS!$F$27="OK - 100%",PAINEL_PESOS!$F$30="OK - 100%")),"", (E42*PAINEL_PESOS!$B$7+F42*PAINEL_PESOS!$B$8+G42*PAINEL_PESOS!$B$9+H42*PAINEL_PESOS!$B$10)*I42)</f>
        <v/>
      </c>
      <c r="L42" s="71">
        <f>IF(K42="","",K42-J42)</f>
        <v/>
      </c>
      <c r="M42" s="71">
        <f>IF(L42="","",ABS(L42))</f>
        <v/>
      </c>
      <c r="N42" t="n">
        <v>1</v>
      </c>
      <c r="O42" t="n">
        <v>1</v>
      </c>
      <c r="P42" t="n">
        <v>0.5730728616684266</v>
      </c>
      <c r="Q42" t="n">
        <v>0.9990031374308825</v>
      </c>
      <c r="R42" t="n">
        <v>0.1911144130092124</v>
      </c>
      <c r="S42" t="n">
        <v>0.9999909191933594</v>
      </c>
      <c r="T42" t="n">
        <v>0.9910093718958481</v>
      </c>
      <c r="U42" t="n">
        <v>0.4298466813234281</v>
      </c>
      <c r="V42" t="n">
        <v>0.2991339742239147</v>
      </c>
      <c r="W42" t="n">
        <v>0.5926010071873834</v>
      </c>
      <c r="X42" t="n">
        <v>0.996827281368634</v>
      </c>
    </row>
    <row r="43">
      <c r="A43" t="inlineStr">
        <is>
          <t>1101450</t>
        </is>
      </c>
      <c r="B43" t="inlineStr">
        <is>
          <t>Parecis</t>
        </is>
      </c>
      <c r="C43" t="inlineStr">
        <is>
          <t>RO</t>
        </is>
      </c>
      <c r="D43" t="inlineStr">
        <is>
          <t>REGIÃO NORTE</t>
        </is>
      </c>
      <c r="E43" s="70">
        <f>SUMPRODUCT(N43:Q43,PAINEL_PESOS!$C$16:$C$19)</f>
        <v/>
      </c>
      <c r="F43" s="70">
        <f>SUMPRODUCT(R43:T43,PAINEL_PESOS!$C$21:$C$23)</f>
        <v/>
      </c>
      <c r="G43" s="70">
        <f>SUMPRODUCT(U43:V43,PAINEL_PESOS!$C$25:$C$26)</f>
        <v/>
      </c>
      <c r="H43" s="70">
        <f>SUMPRODUCT(W43:X43,PAINEL_PESOS!$C$28:$C$29)</f>
        <v/>
      </c>
      <c r="I43" s="70" t="n">
        <v>0.9995609663449747</v>
      </c>
      <c r="J43" s="70" t="n">
        <v>0.6425177637904589</v>
      </c>
      <c r="K43" s="71">
        <f>IF(NOT(AND(PAINEL_PESOS!$D$12="OK - 100%",PAINEL_PESOS!$F$20="OK - 100%",PAINEL_PESOS!$F$24="OK - 100%",PAINEL_PESOS!$F$27="OK - 100%",PAINEL_PESOS!$F$30="OK - 100%")),"", (E43*PAINEL_PESOS!$B$7+F43*PAINEL_PESOS!$B$8+G43*PAINEL_PESOS!$B$9+H43*PAINEL_PESOS!$B$10)*I43)</f>
        <v/>
      </c>
      <c r="L43" s="71">
        <f>IF(K43="","",K43-J43)</f>
        <v/>
      </c>
      <c r="M43" s="71">
        <f>IF(L43="","",ABS(L43))</f>
        <v/>
      </c>
      <c r="N43" t="n">
        <v>0.2</v>
      </c>
      <c r="O43" t="n">
        <v>1</v>
      </c>
      <c r="P43" t="n">
        <v>0.5136219640971489</v>
      </c>
      <c r="Q43" t="n">
        <v>0.9998005827880181</v>
      </c>
      <c r="R43" t="n">
        <v>0.1948953344382797</v>
      </c>
      <c r="S43" t="n">
        <v>0.9999998022730531</v>
      </c>
      <c r="T43" t="n">
        <v>0.9979278765172029</v>
      </c>
      <c r="U43" t="n">
        <v>0.4338389330600493</v>
      </c>
      <c r="V43" t="n">
        <v>0.2988847642164449</v>
      </c>
      <c r="W43" t="n">
        <v>0.5952249551264844</v>
      </c>
      <c r="X43" t="n">
        <v>0.9958578622375208</v>
      </c>
    </row>
    <row r="44">
      <c r="A44" t="inlineStr">
        <is>
          <t>1101468</t>
        </is>
      </c>
      <c r="B44" t="inlineStr">
        <is>
          <t>Pimenteiras do Oeste</t>
        </is>
      </c>
      <c r="C44" t="inlineStr">
        <is>
          <t>RO</t>
        </is>
      </c>
      <c r="D44" t="inlineStr">
        <is>
          <t>REGIÃO NORTE</t>
        </is>
      </c>
      <c r="E44" s="70">
        <f>SUMPRODUCT(N44:Q44,PAINEL_PESOS!$C$16:$C$19)</f>
        <v/>
      </c>
      <c r="F44" s="70">
        <f>SUMPRODUCT(R44:T44,PAINEL_PESOS!$C$21:$C$23)</f>
        <v/>
      </c>
      <c r="G44" s="70">
        <f>SUMPRODUCT(U44:V44,PAINEL_PESOS!$C$25:$C$26)</f>
        <v/>
      </c>
      <c r="H44" s="70">
        <f>SUMPRODUCT(W44:X44,PAINEL_PESOS!$C$28:$C$29)</f>
        <v/>
      </c>
      <c r="I44" s="70" t="n">
        <v>0.9998223690132644</v>
      </c>
      <c r="J44" s="70" t="n">
        <v>0.7092073926534614</v>
      </c>
      <c r="K44" s="71">
        <f>IF(NOT(AND(PAINEL_PESOS!$D$12="OK - 100%",PAINEL_PESOS!$F$20="OK - 100%",PAINEL_PESOS!$F$24="OK - 100%",PAINEL_PESOS!$F$27="OK - 100%",PAINEL_PESOS!$F$30="OK - 100%")),"", (E44*PAINEL_PESOS!$B$7+F44*PAINEL_PESOS!$B$8+G44*PAINEL_PESOS!$B$9+H44*PAINEL_PESOS!$B$10)*I44)</f>
        <v/>
      </c>
      <c r="L44" s="71">
        <f>IF(K44="","",K44-J44)</f>
        <v/>
      </c>
      <c r="M44" s="71">
        <f>IF(L44="","",ABS(L44))</f>
        <v/>
      </c>
      <c r="N44" t="n">
        <v>1</v>
      </c>
      <c r="O44" t="n">
        <v>1</v>
      </c>
      <c r="P44" t="n">
        <v>0.517001055966209</v>
      </c>
      <c r="Q44" t="n">
        <v>0.9999488012061193</v>
      </c>
      <c r="R44" t="n">
        <v>0.2481158373636166</v>
      </c>
      <c r="S44" t="n">
        <v>1</v>
      </c>
      <c r="T44" t="n">
        <v>0.9991305051938291</v>
      </c>
      <c r="U44" t="n">
        <v>0.4571059490490033</v>
      </c>
      <c r="V44" t="n">
        <v>0.299241795210159</v>
      </c>
      <c r="W44" t="n">
        <v>0.7536534292522119</v>
      </c>
      <c r="X44" t="n">
        <v>0.9080268074816336</v>
      </c>
    </row>
    <row r="45">
      <c r="A45" t="inlineStr">
        <is>
          <t>1101476</t>
        </is>
      </c>
      <c r="B45" t="inlineStr">
        <is>
          <t>Primavera de Rondônia</t>
        </is>
      </c>
      <c r="C45" t="inlineStr">
        <is>
          <t>RO</t>
        </is>
      </c>
      <c r="D45" t="inlineStr">
        <is>
          <t>REGIÃO NORTE</t>
        </is>
      </c>
      <c r="E45" s="70">
        <f>SUMPRODUCT(N45:Q45,PAINEL_PESOS!$C$16:$C$19)</f>
        <v/>
      </c>
      <c r="F45" s="70">
        <f>SUMPRODUCT(R45:T45,PAINEL_PESOS!$C$21:$C$23)</f>
        <v/>
      </c>
      <c r="G45" s="70">
        <f>SUMPRODUCT(U45:V45,PAINEL_PESOS!$C$25:$C$26)</f>
        <v/>
      </c>
      <c r="H45" s="70">
        <f>SUMPRODUCT(W45:X45,PAINEL_PESOS!$C$28:$C$29)</f>
        <v/>
      </c>
      <c r="I45" s="70" t="n">
        <v>0.998807990060688</v>
      </c>
      <c r="J45" s="70" t="n">
        <v>0.6679890206472423</v>
      </c>
      <c r="K45" s="71">
        <f>IF(NOT(AND(PAINEL_PESOS!$D$12="OK - 100%",PAINEL_PESOS!$F$20="OK - 100%",PAINEL_PESOS!$F$24="OK - 100%",PAINEL_PESOS!$F$27="OK - 100%",PAINEL_PESOS!$F$30="OK - 100%")),"", (E45*PAINEL_PESOS!$B$7+F45*PAINEL_PESOS!$B$8+G45*PAINEL_PESOS!$B$9+H45*PAINEL_PESOS!$B$10)*I45)</f>
        <v/>
      </c>
      <c r="L45" s="71">
        <f>IF(K45="","",K45-J45)</f>
        <v/>
      </c>
      <c r="M45" s="71">
        <f>IF(L45="","",ABS(L45))</f>
        <v/>
      </c>
      <c r="N45" t="n">
        <v>0.2</v>
      </c>
      <c r="O45" t="n">
        <v>1</v>
      </c>
      <c r="P45" t="n">
        <v>1</v>
      </c>
      <c r="Q45" t="n">
        <v>0.9996891803260801</v>
      </c>
      <c r="R45" t="n">
        <v>0.1545979278676511</v>
      </c>
      <c r="S45" t="n">
        <v>0.9999965647178991</v>
      </c>
      <c r="T45" t="n">
        <v>0.994142620717498</v>
      </c>
      <c r="U45" t="n">
        <v>0.4298466813234281</v>
      </c>
      <c r="V45" t="n">
        <v>0.2986787948433489</v>
      </c>
      <c r="W45" t="n">
        <v>0.5926010071873834</v>
      </c>
      <c r="X45" t="n">
        <v>0.996827281368634</v>
      </c>
    </row>
    <row r="46">
      <c r="A46" t="inlineStr">
        <is>
          <t>1101484</t>
        </is>
      </c>
      <c r="B46" t="inlineStr">
        <is>
          <t>São Felipe D'Oeste</t>
        </is>
      </c>
      <c r="C46" t="inlineStr">
        <is>
          <t>RO</t>
        </is>
      </c>
      <c r="D46" t="inlineStr">
        <is>
          <t>REGIÃO NORTE</t>
        </is>
      </c>
      <c r="E46" s="70">
        <f>SUMPRODUCT(N46:Q46,PAINEL_PESOS!$C$16:$C$19)</f>
        <v/>
      </c>
      <c r="F46" s="70">
        <f>SUMPRODUCT(R46:T46,PAINEL_PESOS!$C$21:$C$23)</f>
        <v/>
      </c>
      <c r="G46" s="70">
        <f>SUMPRODUCT(U46:V46,PAINEL_PESOS!$C$25:$C$26)</f>
        <v/>
      </c>
      <c r="H46" s="70">
        <f>SUMPRODUCT(W46:X46,PAINEL_PESOS!$C$28:$C$29)</f>
        <v/>
      </c>
      <c r="I46" s="70" t="n">
        <v>0.9979323884692177</v>
      </c>
      <c r="J46" s="70" t="n">
        <v>0.6965045500006541</v>
      </c>
      <c r="K46" s="71">
        <f>IF(NOT(AND(PAINEL_PESOS!$D$12="OK - 100%",PAINEL_PESOS!$F$20="OK - 100%",PAINEL_PESOS!$F$24="OK - 100%",PAINEL_PESOS!$F$27="OK - 100%",PAINEL_PESOS!$F$30="OK - 100%")),"", (E46*PAINEL_PESOS!$B$7+F46*PAINEL_PESOS!$B$8+G46*PAINEL_PESOS!$B$9+H46*PAINEL_PESOS!$B$10)*I46)</f>
        <v/>
      </c>
      <c r="L46" s="71">
        <f>IF(K46="","",K46-J46)</f>
        <v/>
      </c>
      <c r="M46" s="71">
        <f>IF(L46="","",ABS(L46))</f>
        <v/>
      </c>
      <c r="N46" t="n">
        <v>1</v>
      </c>
      <c r="O46" t="n">
        <v>1</v>
      </c>
      <c r="P46" t="n">
        <v>0.6342133051742345</v>
      </c>
      <c r="Q46" t="n">
        <v>0.9993093697700287</v>
      </c>
      <c r="R46" t="n">
        <v>0.1831973823979497</v>
      </c>
      <c r="S46" t="n">
        <v>0.9999986780139756</v>
      </c>
      <c r="T46" t="n">
        <v>0.9899463323850416</v>
      </c>
      <c r="U46" t="n">
        <v>0.4298466813234281</v>
      </c>
      <c r="V46" t="n">
        <v>0.2987831740727601</v>
      </c>
      <c r="W46" t="n">
        <v>0.5926010071873834</v>
      </c>
      <c r="X46" t="n">
        <v>0.996827281368634</v>
      </c>
    </row>
    <row r="47">
      <c r="A47" t="inlineStr">
        <is>
          <t>1101492</t>
        </is>
      </c>
      <c r="B47" t="inlineStr">
        <is>
          <t>São Francisco do Guaporé</t>
        </is>
      </c>
      <c r="C47" t="inlineStr">
        <is>
          <t>RO</t>
        </is>
      </c>
      <c r="D47" t="inlineStr">
        <is>
          <t>REGIÃO NORTE</t>
        </is>
      </c>
      <c r="E47" s="70">
        <f>SUMPRODUCT(N47:Q47,PAINEL_PESOS!$C$16:$C$19)</f>
        <v/>
      </c>
      <c r="F47" s="70">
        <f>SUMPRODUCT(R47:T47,PAINEL_PESOS!$C$21:$C$23)</f>
        <v/>
      </c>
      <c r="G47" s="70">
        <f>SUMPRODUCT(U47:V47,PAINEL_PESOS!$C$25:$C$26)</f>
        <v/>
      </c>
      <c r="H47" s="70">
        <f>SUMPRODUCT(W47:X47,PAINEL_PESOS!$C$28:$C$29)</f>
        <v/>
      </c>
      <c r="I47" s="70" t="n">
        <v>0.9992510132643582</v>
      </c>
      <c r="J47" s="70" t="n">
        <v>0.7065638222432108</v>
      </c>
      <c r="K47" s="71">
        <f>IF(NOT(AND(PAINEL_PESOS!$D$12="OK - 100%",PAINEL_PESOS!$F$20="OK - 100%",PAINEL_PESOS!$F$24="OK - 100%",PAINEL_PESOS!$F$27="OK - 100%",PAINEL_PESOS!$F$30="OK - 100%")),"", (E47*PAINEL_PESOS!$B$7+F47*PAINEL_PESOS!$B$8+G47*PAINEL_PESOS!$B$9+H47*PAINEL_PESOS!$B$10)*I47)</f>
        <v/>
      </c>
      <c r="L47" s="71">
        <f>IF(K47="","",K47-J47)</f>
        <v/>
      </c>
      <c r="M47" s="71">
        <f>IF(L47="","",ABS(L47))</f>
        <v/>
      </c>
      <c r="N47" t="n">
        <v>0.2</v>
      </c>
      <c r="O47" t="n">
        <v>1</v>
      </c>
      <c r="P47" t="n">
        <v>0.983949313621964</v>
      </c>
      <c r="Q47" t="n">
        <v>0.9995658236015018</v>
      </c>
      <c r="R47" t="n">
        <v>0.3139951546437973</v>
      </c>
      <c r="S47" t="n">
        <v>0.9999702132753663</v>
      </c>
      <c r="T47" t="n">
        <v>0.996509435240807</v>
      </c>
      <c r="U47" t="n">
        <v>0.5372575482293611</v>
      </c>
      <c r="V47" t="n">
        <v>0.3001226558579698</v>
      </c>
      <c r="W47" t="n">
        <v>0.769567594592522</v>
      </c>
      <c r="X47" t="n">
        <v>0.9177255039886296</v>
      </c>
    </row>
    <row r="48">
      <c r="A48" t="inlineStr">
        <is>
          <t>1101500</t>
        </is>
      </c>
      <c r="B48" t="inlineStr">
        <is>
          <t>Seringueiras</t>
        </is>
      </c>
      <c r="C48" t="inlineStr">
        <is>
          <t>RO</t>
        </is>
      </c>
      <c r="D48" t="inlineStr">
        <is>
          <t>REGIÃO NORTE</t>
        </is>
      </c>
      <c r="E48" s="70">
        <f>SUMPRODUCT(N48:Q48,PAINEL_PESOS!$C$16:$C$19)</f>
        <v/>
      </c>
      <c r="F48" s="70">
        <f>SUMPRODUCT(R48:T48,PAINEL_PESOS!$C$21:$C$23)</f>
        <v/>
      </c>
      <c r="G48" s="70">
        <f>SUMPRODUCT(U48:V48,PAINEL_PESOS!$C$25:$C$26)</f>
        <v/>
      </c>
      <c r="H48" s="70">
        <f>SUMPRODUCT(W48:X48,PAINEL_PESOS!$C$28:$C$29)</f>
        <v/>
      </c>
      <c r="I48" s="70" t="n">
        <v>0.9979443510016593</v>
      </c>
      <c r="J48" s="70" t="n">
        <v>0.6901782578238463</v>
      </c>
      <c r="K48" s="71">
        <f>IF(NOT(AND(PAINEL_PESOS!$D$12="OK - 100%",PAINEL_PESOS!$F$20="OK - 100%",PAINEL_PESOS!$F$24="OK - 100%",PAINEL_PESOS!$F$27="OK - 100%",PAINEL_PESOS!$F$30="OK - 100%")),"", (E48*PAINEL_PESOS!$B$7+F48*PAINEL_PESOS!$B$8+G48*PAINEL_PESOS!$B$9+H48*PAINEL_PESOS!$B$10)*I48)</f>
        <v/>
      </c>
      <c r="L48" s="71">
        <f>IF(K48="","",K48-J48)</f>
        <v/>
      </c>
      <c r="M48" s="71">
        <f>IF(L48="","",ABS(L48))</f>
        <v/>
      </c>
      <c r="N48" t="n">
        <v>0.2</v>
      </c>
      <c r="O48" t="n">
        <v>1</v>
      </c>
      <c r="P48" t="n">
        <v>0.5367476240760296</v>
      </c>
      <c r="Q48" t="n">
        <v>0.9994771103107324</v>
      </c>
      <c r="R48" t="n">
        <v>0.2697038956545922</v>
      </c>
      <c r="S48" t="n">
        <v>0.9999207214768495</v>
      </c>
      <c r="T48" t="n">
        <v>0.9899181250648126</v>
      </c>
      <c r="U48" t="n">
        <v>0.5782404505494813</v>
      </c>
      <c r="V48" t="n">
        <v>0.3001419661701633</v>
      </c>
      <c r="W48" t="n">
        <v>0.8142838915288633</v>
      </c>
      <c r="X48" t="n">
        <v>0.9656590528842957</v>
      </c>
    </row>
    <row r="49">
      <c r="A49" t="inlineStr">
        <is>
          <t>1101559</t>
        </is>
      </c>
      <c r="B49" t="inlineStr">
        <is>
          <t>Teixeirópolis</t>
        </is>
      </c>
      <c r="C49" t="inlineStr">
        <is>
          <t>RO</t>
        </is>
      </c>
      <c r="D49" t="inlineStr">
        <is>
          <t>REGIÃO NORTE</t>
        </is>
      </c>
      <c r="E49" s="70">
        <f>SUMPRODUCT(N49:Q49,PAINEL_PESOS!$C$16:$C$19)</f>
        <v/>
      </c>
      <c r="F49" s="70">
        <f>SUMPRODUCT(R49:T49,PAINEL_PESOS!$C$21:$C$23)</f>
        <v/>
      </c>
      <c r="G49" s="70">
        <f>SUMPRODUCT(U49:V49,PAINEL_PESOS!$C$25:$C$26)</f>
        <v/>
      </c>
      <c r="H49" s="70">
        <f>SUMPRODUCT(W49:X49,PAINEL_PESOS!$C$28:$C$29)</f>
        <v/>
      </c>
      <c r="I49" s="70" t="n">
        <v>0.997096530517123</v>
      </c>
      <c r="J49" s="70" t="n">
        <v>0.6268211919856262</v>
      </c>
      <c r="K49" s="71">
        <f>IF(NOT(AND(PAINEL_PESOS!$D$12="OK - 100%",PAINEL_PESOS!$F$20="OK - 100%",PAINEL_PESOS!$F$24="OK - 100%",PAINEL_PESOS!$F$27="OK - 100%",PAINEL_PESOS!$F$30="OK - 100%")),"", (E49*PAINEL_PESOS!$B$7+F49*PAINEL_PESOS!$B$8+G49*PAINEL_PESOS!$B$9+H49*PAINEL_PESOS!$B$10)*I49)</f>
        <v/>
      </c>
      <c r="L49" s="71">
        <f>IF(K49="","",K49-J49)</f>
        <v/>
      </c>
      <c r="M49" s="71">
        <f>IF(L49="","",ABS(L49))</f>
        <v/>
      </c>
      <c r="N49" t="n">
        <v>0.2</v>
      </c>
      <c r="O49" t="n">
        <v>1</v>
      </c>
      <c r="P49" t="n">
        <v>0.3469904963041182</v>
      </c>
      <c r="Q49" t="n">
        <v>0.9978649984416872</v>
      </c>
      <c r="R49" t="n">
        <v>0.1711155363658393</v>
      </c>
      <c r="S49" t="n">
        <v>0.999914035603506</v>
      </c>
      <c r="T49" t="n">
        <v>0.9867668557538241</v>
      </c>
      <c r="U49" t="n">
        <v>0.4298466813234281</v>
      </c>
      <c r="V49" t="n">
        <v>0.2989379130299891</v>
      </c>
      <c r="W49" t="n">
        <v>0.5926010071873834</v>
      </c>
      <c r="X49" t="n">
        <v>0.996827281368634</v>
      </c>
    </row>
    <row r="50">
      <c r="A50" t="inlineStr">
        <is>
          <t>1101609</t>
        </is>
      </c>
      <c r="B50" t="inlineStr">
        <is>
          <t>Theobroma</t>
        </is>
      </c>
      <c r="C50" t="inlineStr">
        <is>
          <t>RO</t>
        </is>
      </c>
      <c r="D50" t="inlineStr">
        <is>
          <t>REGIÃO NORTE</t>
        </is>
      </c>
      <c r="E50" s="70">
        <f>SUMPRODUCT(N50:Q50,PAINEL_PESOS!$C$16:$C$19)</f>
        <v/>
      </c>
      <c r="F50" s="70">
        <f>SUMPRODUCT(R50:T50,PAINEL_PESOS!$C$21:$C$23)</f>
        <v/>
      </c>
      <c r="G50" s="70">
        <f>SUMPRODUCT(U50:V50,PAINEL_PESOS!$C$25:$C$26)</f>
        <v/>
      </c>
      <c r="H50" s="70">
        <f>SUMPRODUCT(W50:X50,PAINEL_PESOS!$C$28:$C$29)</f>
        <v/>
      </c>
      <c r="I50" s="70" t="n">
        <v>0.9989289613148032</v>
      </c>
      <c r="J50" s="70" t="n">
        <v>0.6322704878554345</v>
      </c>
      <c r="K50" s="71">
        <f>IF(NOT(AND(PAINEL_PESOS!$D$12="OK - 100%",PAINEL_PESOS!$F$20="OK - 100%",PAINEL_PESOS!$F$24="OK - 100%",PAINEL_PESOS!$F$27="OK - 100%",PAINEL_PESOS!$F$30="OK - 100%")),"", (E50*PAINEL_PESOS!$B$7+F50*PAINEL_PESOS!$B$8+G50*PAINEL_PESOS!$B$9+H50*PAINEL_PESOS!$B$10)*I50)</f>
        <v/>
      </c>
      <c r="L50" s="71">
        <f>IF(K50="","",K50-J50)</f>
        <v/>
      </c>
      <c r="M50" s="71">
        <f>IF(L50="","",ABS(L50))</f>
        <v/>
      </c>
      <c r="N50" t="n">
        <v>0.2</v>
      </c>
      <c r="O50" t="n">
        <v>1</v>
      </c>
      <c r="P50" t="n">
        <v>0.3196409714889123</v>
      </c>
      <c r="Q50" t="n">
        <v>0.9994234581514692</v>
      </c>
      <c r="R50" t="n">
        <v>0.2346568919339174</v>
      </c>
      <c r="S50" t="n">
        <v>0.9999487921078676</v>
      </c>
      <c r="T50" t="n">
        <v>0.9949782908899399</v>
      </c>
      <c r="U50" t="n">
        <v>0.4298459254744751</v>
      </c>
      <c r="V50" t="n">
        <v>0.2983839255921822</v>
      </c>
      <c r="W50" t="n">
        <v>0.5926149136551507</v>
      </c>
      <c r="X50" t="n">
        <v>0.99682090445806</v>
      </c>
    </row>
    <row r="51">
      <c r="A51" t="inlineStr">
        <is>
          <t>1101708</t>
        </is>
      </c>
      <c r="B51" t="inlineStr">
        <is>
          <t>Urupá</t>
        </is>
      </c>
      <c r="C51" t="inlineStr">
        <is>
          <t>RO</t>
        </is>
      </c>
      <c r="D51" t="inlineStr">
        <is>
          <t>REGIÃO NORTE</t>
        </is>
      </c>
      <c r="E51" s="70">
        <f>SUMPRODUCT(N51:Q51,PAINEL_PESOS!$C$16:$C$19)</f>
        <v/>
      </c>
      <c r="F51" s="70">
        <f>SUMPRODUCT(R51:T51,PAINEL_PESOS!$C$21:$C$23)</f>
        <v/>
      </c>
      <c r="G51" s="70">
        <f>SUMPRODUCT(U51:V51,PAINEL_PESOS!$C$25:$C$26)</f>
        <v/>
      </c>
      <c r="H51" s="70">
        <f>SUMPRODUCT(W51:X51,PAINEL_PESOS!$C$28:$C$29)</f>
        <v/>
      </c>
      <c r="I51" s="70" t="n">
        <v>0.9971675800269333</v>
      </c>
      <c r="J51" s="70" t="n">
        <v>0.6607904777276994</v>
      </c>
      <c r="K51" s="71">
        <f>IF(NOT(AND(PAINEL_PESOS!$D$12="OK - 100%",PAINEL_PESOS!$F$20="OK - 100%",PAINEL_PESOS!$F$24="OK - 100%",PAINEL_PESOS!$F$27="OK - 100%",PAINEL_PESOS!$F$30="OK - 100%")),"", (E51*PAINEL_PESOS!$B$7+F51*PAINEL_PESOS!$B$8+G51*PAINEL_PESOS!$B$9+H51*PAINEL_PESOS!$B$10)*I51)</f>
        <v/>
      </c>
      <c r="L51" s="71">
        <f>IF(K51="","",K51-J51)</f>
        <v/>
      </c>
      <c r="M51" s="71">
        <f>IF(L51="","",ABS(L51))</f>
        <v/>
      </c>
      <c r="N51" t="n">
        <v>0.4</v>
      </c>
      <c r="O51" t="n">
        <v>1</v>
      </c>
      <c r="P51" t="n">
        <v>0.5827877507919748</v>
      </c>
      <c r="Q51" t="n">
        <v>0.9980049582396447</v>
      </c>
      <c r="R51" t="n">
        <v>0.2520071402233589</v>
      </c>
      <c r="S51" t="n">
        <v>0.9995040458347101</v>
      </c>
      <c r="T51" t="n">
        <v>0.9871998375438509</v>
      </c>
      <c r="U51" t="n">
        <v>0.4298466813234282</v>
      </c>
      <c r="V51" t="n">
        <v>0.2991941014099504</v>
      </c>
      <c r="W51" t="n">
        <v>0.5926010071873834</v>
      </c>
      <c r="X51" t="n">
        <v>0.996827281368634</v>
      </c>
    </row>
    <row r="52">
      <c r="A52" t="inlineStr">
        <is>
          <t>1101757</t>
        </is>
      </c>
      <c r="B52" t="inlineStr">
        <is>
          <t>Vale do Anari</t>
        </is>
      </c>
      <c r="C52" t="inlineStr">
        <is>
          <t>RO</t>
        </is>
      </c>
      <c r="D52" t="inlineStr">
        <is>
          <t>REGIÃO NORTE</t>
        </is>
      </c>
      <c r="E52" s="70">
        <f>SUMPRODUCT(N52:Q52,PAINEL_PESOS!$C$16:$C$19)</f>
        <v/>
      </c>
      <c r="F52" s="70">
        <f>SUMPRODUCT(R52:T52,PAINEL_PESOS!$C$21:$C$23)</f>
        <v/>
      </c>
      <c r="G52" s="70">
        <f>SUMPRODUCT(U52:V52,PAINEL_PESOS!$C$25:$C$26)</f>
        <v/>
      </c>
      <c r="H52" s="70">
        <f>SUMPRODUCT(W52:X52,PAINEL_PESOS!$C$28:$C$29)</f>
        <v/>
      </c>
      <c r="I52" s="70" t="n">
        <v>0.9995288387012563</v>
      </c>
      <c r="J52" s="70" t="n">
        <v>0.6320315334731472</v>
      </c>
      <c r="K52" s="71">
        <f>IF(NOT(AND(PAINEL_PESOS!$D$12="OK - 100%",PAINEL_PESOS!$F$20="OK - 100%",PAINEL_PESOS!$F$24="OK - 100%",PAINEL_PESOS!$F$27="OK - 100%",PAINEL_PESOS!$F$30="OK - 100%")),"", (E52*PAINEL_PESOS!$B$7+F52*PAINEL_PESOS!$B$8+G52*PAINEL_PESOS!$B$9+H52*PAINEL_PESOS!$B$10)*I52)</f>
        <v/>
      </c>
      <c r="L52" s="71">
        <f>IF(K52="","",K52-J52)</f>
        <v/>
      </c>
      <c r="M52" s="71">
        <f>IF(L52="","",ABS(L52))</f>
        <v/>
      </c>
      <c r="N52" t="n">
        <v>0.2</v>
      </c>
      <c r="O52" t="n">
        <v>1</v>
      </c>
      <c r="P52" t="n">
        <v>0.3294614572333685</v>
      </c>
      <c r="Q52" t="n">
        <v>0.9995448456606693</v>
      </c>
      <c r="R52" t="n">
        <v>0.2178479824221894</v>
      </c>
      <c r="S52" t="n">
        <v>0.9999997478636562</v>
      </c>
      <c r="T52" t="n">
        <v>0.9979320696863638</v>
      </c>
      <c r="U52" t="n">
        <v>0.4308320563391575</v>
      </c>
      <c r="V52" t="n">
        <v>0.2966704107079293</v>
      </c>
      <c r="W52" t="n">
        <v>0.5926429939094033</v>
      </c>
      <c r="X52" t="n">
        <v>0.996800555433689</v>
      </c>
    </row>
    <row r="53">
      <c r="A53" t="inlineStr">
        <is>
          <t>1101807</t>
        </is>
      </c>
      <c r="B53" t="inlineStr">
        <is>
          <t>Vale do Paraíso</t>
        </is>
      </c>
      <c r="C53" t="inlineStr">
        <is>
          <t>RO</t>
        </is>
      </c>
      <c r="D53" t="inlineStr">
        <is>
          <t>REGIÃO NORTE</t>
        </is>
      </c>
      <c r="E53" s="70">
        <f>SUMPRODUCT(N53:Q53,PAINEL_PESOS!$C$16:$C$19)</f>
        <v/>
      </c>
      <c r="F53" s="70">
        <f>SUMPRODUCT(R53:T53,PAINEL_PESOS!$C$21:$C$23)</f>
        <v/>
      </c>
      <c r="G53" s="70">
        <f>SUMPRODUCT(U53:V53,PAINEL_PESOS!$C$25:$C$26)</f>
        <v/>
      </c>
      <c r="H53" s="70">
        <f>SUMPRODUCT(W53:X53,PAINEL_PESOS!$C$28:$C$29)</f>
        <v/>
      </c>
      <c r="I53" s="70" t="n">
        <v>0.9983132224950132</v>
      </c>
      <c r="J53" s="70" t="n">
        <v>0.6309049732331012</v>
      </c>
      <c r="K53" s="71">
        <f>IF(NOT(AND(PAINEL_PESOS!$D$12="OK - 100%",PAINEL_PESOS!$F$20="OK - 100%",PAINEL_PESOS!$F$24="OK - 100%",PAINEL_PESOS!$F$27="OK - 100%",PAINEL_PESOS!$F$30="OK - 100%")),"", (E53*PAINEL_PESOS!$B$7+F53*PAINEL_PESOS!$B$8+G53*PAINEL_PESOS!$B$9+H53*PAINEL_PESOS!$B$10)*I53)</f>
        <v/>
      </c>
      <c r="L53" s="71">
        <f>IF(K53="","",K53-J53)</f>
        <v/>
      </c>
      <c r="M53" s="71">
        <f>IF(L53="","",ABS(L53))</f>
        <v/>
      </c>
      <c r="N53" t="n">
        <v>0.2</v>
      </c>
      <c r="O53" t="n">
        <v>1</v>
      </c>
      <c r="P53" t="n">
        <v>0.3472016895459345</v>
      </c>
      <c r="Q53" t="n">
        <v>0.9990800330009093</v>
      </c>
      <c r="R53" t="n">
        <v>0.2053264876425731</v>
      </c>
      <c r="S53" t="n">
        <v>0.9999770632034148</v>
      </c>
      <c r="T53" t="n">
        <v>0.9920724584985442</v>
      </c>
      <c r="U53" t="n">
        <v>0.4298466813234281</v>
      </c>
      <c r="V53" t="n">
        <v>0.2984345704451503</v>
      </c>
      <c r="W53" t="n">
        <v>0.5926010071873834</v>
      </c>
      <c r="X53" t="n">
        <v>0.996827281368634</v>
      </c>
    </row>
    <row r="54">
      <c r="A54" t="inlineStr">
        <is>
          <t>1200013</t>
        </is>
      </c>
      <c r="B54" t="inlineStr">
        <is>
          <t>Acrelândia</t>
        </is>
      </c>
      <c r="C54" t="inlineStr">
        <is>
          <t>AC</t>
        </is>
      </c>
      <c r="D54" t="inlineStr">
        <is>
          <t>REGIÃO NORTE</t>
        </is>
      </c>
      <c r="E54" s="70">
        <f>SUMPRODUCT(N54:Q54,PAINEL_PESOS!$C$16:$C$19)</f>
        <v/>
      </c>
      <c r="F54" s="70">
        <f>SUMPRODUCT(R54:T54,PAINEL_PESOS!$C$21:$C$23)</f>
        <v/>
      </c>
      <c r="G54" s="70">
        <f>SUMPRODUCT(U54:V54,PAINEL_PESOS!$C$25:$C$26)</f>
        <v/>
      </c>
      <c r="H54" s="70">
        <f>SUMPRODUCT(W54:X54,PAINEL_PESOS!$C$28:$C$29)</f>
        <v/>
      </c>
      <c r="I54" s="70" t="n">
        <v>0.9985862985221916</v>
      </c>
      <c r="J54" s="70" t="n">
        <v>0.661120427365993</v>
      </c>
      <c r="K54" s="71">
        <f>IF(NOT(AND(PAINEL_PESOS!$D$12="OK - 100%",PAINEL_PESOS!$F$20="OK - 100%",PAINEL_PESOS!$F$24="OK - 100%",PAINEL_PESOS!$F$27="OK - 100%",PAINEL_PESOS!$F$30="OK - 100%")),"", (E54*PAINEL_PESOS!$B$7+F54*PAINEL_PESOS!$B$8+G54*PAINEL_PESOS!$B$9+H54*PAINEL_PESOS!$B$10)*I54)</f>
        <v/>
      </c>
      <c r="L54" s="71">
        <f>IF(K54="","",K54-J54)</f>
        <v/>
      </c>
      <c r="M54" s="71">
        <f>IF(L54="","",ABS(L54))</f>
        <v/>
      </c>
      <c r="N54" t="n">
        <v>0.2</v>
      </c>
      <c r="O54" t="n">
        <v>0.9583</v>
      </c>
      <c r="P54" t="n">
        <v>0.2354804646251319</v>
      </c>
      <c r="Q54" t="n">
        <v>0.9981175534981381</v>
      </c>
      <c r="R54" t="n">
        <v>0.2807243638068707</v>
      </c>
      <c r="S54" t="n">
        <v>0.9998186178820907</v>
      </c>
      <c r="T54" t="n">
        <v>0.9942493269471445</v>
      </c>
      <c r="U54" t="n">
        <v>0.6270056376139638</v>
      </c>
      <c r="V54" t="n">
        <v>0.3074247348785554</v>
      </c>
      <c r="W54" t="n">
        <v>0.7652196993291379</v>
      </c>
      <c r="X54" t="n">
        <v>0.8843237329207408</v>
      </c>
    </row>
    <row r="55">
      <c r="A55" t="inlineStr">
        <is>
          <t>1200054</t>
        </is>
      </c>
      <c r="B55" t="inlineStr">
        <is>
          <t>Assis Brasil</t>
        </is>
      </c>
      <c r="C55" t="inlineStr">
        <is>
          <t>AC</t>
        </is>
      </c>
      <c r="D55" t="inlineStr">
        <is>
          <t>REGIÃO NORTE</t>
        </is>
      </c>
      <c r="E55" s="70">
        <f>SUMPRODUCT(N55:Q55,PAINEL_PESOS!$C$16:$C$19)</f>
        <v/>
      </c>
      <c r="F55" s="70">
        <f>SUMPRODUCT(R55:T55,PAINEL_PESOS!$C$21:$C$23)</f>
        <v/>
      </c>
      <c r="G55" s="70">
        <f>SUMPRODUCT(U55:V55,PAINEL_PESOS!$C$25:$C$26)</f>
        <v/>
      </c>
      <c r="H55" s="70">
        <f>SUMPRODUCT(W55:X55,PAINEL_PESOS!$C$28:$C$29)</f>
        <v/>
      </c>
      <c r="I55" s="70" t="n">
        <v>0.9997619684303038</v>
      </c>
      <c r="J55" s="70" t="n">
        <v>0.7560211758701941</v>
      </c>
      <c r="K55" s="71">
        <f>IF(NOT(AND(PAINEL_PESOS!$D$12="OK - 100%",PAINEL_PESOS!$F$20="OK - 100%",PAINEL_PESOS!$F$24="OK - 100%",PAINEL_PESOS!$F$27="OK - 100%",PAINEL_PESOS!$F$30="OK - 100%")),"", (E55*PAINEL_PESOS!$B$7+F55*PAINEL_PESOS!$B$8+G55*PAINEL_PESOS!$B$9+H55*PAINEL_PESOS!$B$10)*I55)</f>
        <v/>
      </c>
      <c r="L55" s="71">
        <f>IF(K55="","",K55-J55)</f>
        <v/>
      </c>
      <c r="M55" s="71">
        <f>IF(L55="","",ABS(L55))</f>
        <v/>
      </c>
      <c r="N55" t="n">
        <v>1</v>
      </c>
      <c r="O55" t="n">
        <v>1</v>
      </c>
      <c r="P55" t="n">
        <v>0.4821541710665259</v>
      </c>
      <c r="Q55" t="n">
        <v>0.9994183243463691</v>
      </c>
      <c r="R55" t="n">
        <v>0.1880620195176397</v>
      </c>
      <c r="S55" t="n">
        <v>0.9999970193601562</v>
      </c>
      <c r="T55" t="n">
        <v>0.9992192320690995</v>
      </c>
      <c r="U55" t="n">
        <v>0.7982535315044469</v>
      </c>
      <c r="V55" t="n">
        <v>0.3623772446679054</v>
      </c>
      <c r="W55" t="n">
        <v>0.7893319691384689</v>
      </c>
      <c r="X55" t="n">
        <v>0.9006748980024049</v>
      </c>
    </row>
    <row r="56">
      <c r="A56" t="inlineStr">
        <is>
          <t>1200104</t>
        </is>
      </c>
      <c r="B56" t="inlineStr">
        <is>
          <t>Brasiléia</t>
        </is>
      </c>
      <c r="C56" t="inlineStr">
        <is>
          <t>AC</t>
        </is>
      </c>
      <c r="D56" t="inlineStr">
        <is>
          <t>REGIÃO NORTE</t>
        </is>
      </c>
      <c r="E56" s="70">
        <f>SUMPRODUCT(N56:Q56,PAINEL_PESOS!$C$16:$C$19)</f>
        <v/>
      </c>
      <c r="F56" s="70">
        <f>SUMPRODUCT(R56:T56,PAINEL_PESOS!$C$21:$C$23)</f>
        <v/>
      </c>
      <c r="G56" s="70">
        <f>SUMPRODUCT(U56:V56,PAINEL_PESOS!$C$25:$C$26)</f>
        <v/>
      </c>
      <c r="H56" s="70">
        <f>SUMPRODUCT(W56:X56,PAINEL_PESOS!$C$28:$C$29)</f>
        <v/>
      </c>
      <c r="I56" s="70" t="n">
        <v>0.9985306326421978</v>
      </c>
      <c r="J56" s="70" t="n">
        <v>0.6885543616174271</v>
      </c>
      <c r="K56" s="71">
        <f>IF(NOT(AND(PAINEL_PESOS!$D$12="OK - 100%",PAINEL_PESOS!$F$20="OK - 100%",PAINEL_PESOS!$F$24="OK - 100%",PAINEL_PESOS!$F$27="OK - 100%",PAINEL_PESOS!$F$30="OK - 100%")),"", (E56*PAINEL_PESOS!$B$7+F56*PAINEL_PESOS!$B$8+G56*PAINEL_PESOS!$B$9+H56*PAINEL_PESOS!$B$10)*I56)</f>
        <v/>
      </c>
      <c r="L56" s="71">
        <f>IF(K56="","",K56-J56)</f>
        <v/>
      </c>
      <c r="M56" s="71">
        <f>IF(L56="","",ABS(L56))</f>
        <v/>
      </c>
      <c r="N56" t="n">
        <v>0.4</v>
      </c>
      <c r="O56" t="n">
        <v>0.9726</v>
      </c>
      <c r="P56" t="n">
        <v>0.2726504751847941</v>
      </c>
      <c r="Q56" t="n">
        <v>0.9963782066767124</v>
      </c>
      <c r="R56" t="n">
        <v>0.3384754833194548</v>
      </c>
      <c r="S56" t="n">
        <v>0.9989456781117946</v>
      </c>
      <c r="T56" t="n">
        <v>0.9956361764615571</v>
      </c>
      <c r="U56" t="n">
        <v>0.616760171245799</v>
      </c>
      <c r="V56" t="n">
        <v>0.3510814108688564</v>
      </c>
      <c r="W56" t="n">
        <v>0.7602915885172312</v>
      </c>
      <c r="X56" t="n">
        <v>0.9122216476402925</v>
      </c>
    </row>
    <row r="57">
      <c r="A57" t="inlineStr">
        <is>
          <t>1200138</t>
        </is>
      </c>
      <c r="B57" t="inlineStr">
        <is>
          <t>Bujari</t>
        </is>
      </c>
      <c r="C57" t="inlineStr">
        <is>
          <t>AC</t>
        </is>
      </c>
      <c r="D57" t="inlineStr">
        <is>
          <t>REGIÃO NORTE</t>
        </is>
      </c>
      <c r="E57" s="70">
        <f>SUMPRODUCT(N57:Q57,PAINEL_PESOS!$C$16:$C$19)</f>
        <v/>
      </c>
      <c r="F57" s="70">
        <f>SUMPRODUCT(R57:T57,PAINEL_PESOS!$C$21:$C$23)</f>
        <v/>
      </c>
      <c r="G57" s="70">
        <f>SUMPRODUCT(U57:V57,PAINEL_PESOS!$C$25:$C$26)</f>
        <v/>
      </c>
      <c r="H57" s="70">
        <f>SUMPRODUCT(W57:X57,PAINEL_PESOS!$C$28:$C$29)</f>
        <v/>
      </c>
      <c r="I57" s="70" t="n">
        <v>0.999430052706502</v>
      </c>
      <c r="J57" s="70" t="n">
        <v>0.7308533442766466</v>
      </c>
      <c r="K57" s="71">
        <f>IF(NOT(AND(PAINEL_PESOS!$D$12="OK - 100%",PAINEL_PESOS!$F$20="OK - 100%",PAINEL_PESOS!$F$24="OK - 100%",PAINEL_PESOS!$F$27="OK - 100%",PAINEL_PESOS!$F$30="OK - 100%")),"", (E57*PAINEL_PESOS!$B$7+F57*PAINEL_PESOS!$B$8+G57*PAINEL_PESOS!$B$9+H57*PAINEL_PESOS!$B$10)*I57)</f>
        <v/>
      </c>
      <c r="L57" s="71">
        <f>IF(K57="","",K57-J57)</f>
        <v/>
      </c>
      <c r="M57" s="71">
        <f>IF(L57="","",ABS(L57))</f>
        <v/>
      </c>
      <c r="N57" t="n">
        <v>1</v>
      </c>
      <c r="O57" t="n">
        <v>0.9818</v>
      </c>
      <c r="P57" t="n">
        <v>0.4931362196409715</v>
      </c>
      <c r="Q57" t="n">
        <v>0.9994008267712412</v>
      </c>
      <c r="R57" t="n">
        <v>0.2507830502909796</v>
      </c>
      <c r="S57" t="n">
        <v>1</v>
      </c>
      <c r="T57" t="n">
        <v>0.9975343188224377</v>
      </c>
      <c r="U57" t="n">
        <v>0.6386334207783773</v>
      </c>
      <c r="V57" t="n">
        <v>0.2950386202650429</v>
      </c>
      <c r="W57" t="n">
        <v>0.7686135407270132</v>
      </c>
      <c r="X57" t="n">
        <v>0.9118286866109648</v>
      </c>
    </row>
    <row r="58">
      <c r="A58" t="inlineStr">
        <is>
          <t>1200179</t>
        </is>
      </c>
      <c r="B58" t="inlineStr">
        <is>
          <t>Capixaba</t>
        </is>
      </c>
      <c r="C58" t="inlineStr">
        <is>
          <t>AC</t>
        </is>
      </c>
      <c r="D58" t="inlineStr">
        <is>
          <t>REGIÃO NORTE</t>
        </is>
      </c>
      <c r="E58" s="70">
        <f>SUMPRODUCT(N58:Q58,PAINEL_PESOS!$C$16:$C$19)</f>
        <v/>
      </c>
      <c r="F58" s="70">
        <f>SUMPRODUCT(R58:T58,PAINEL_PESOS!$C$21:$C$23)</f>
        <v/>
      </c>
      <c r="G58" s="70">
        <f>SUMPRODUCT(U58:V58,PAINEL_PESOS!$C$25:$C$26)</f>
        <v/>
      </c>
      <c r="H58" s="70">
        <f>SUMPRODUCT(W58:X58,PAINEL_PESOS!$C$28:$C$29)</f>
        <v/>
      </c>
      <c r="I58" s="70" t="n">
        <v>0.9988714930540967</v>
      </c>
      <c r="J58" s="70" t="n">
        <v>0.6821598464719797</v>
      </c>
      <c r="K58" s="71">
        <f>IF(NOT(AND(PAINEL_PESOS!$D$12="OK - 100%",PAINEL_PESOS!$F$20="OK - 100%",PAINEL_PESOS!$F$24="OK - 100%",PAINEL_PESOS!$F$27="OK - 100%",PAINEL_PESOS!$F$30="OK - 100%")),"", (E58*PAINEL_PESOS!$B$7+F58*PAINEL_PESOS!$B$8+G58*PAINEL_PESOS!$B$9+H58*PAINEL_PESOS!$B$10)*I58)</f>
        <v/>
      </c>
      <c r="L58" s="71">
        <f>IF(K58="","",K58-J58)</f>
        <v/>
      </c>
      <c r="M58" s="71">
        <f>IF(L58="","",ABS(L58))</f>
        <v/>
      </c>
      <c r="N58" t="n">
        <v>0.4</v>
      </c>
      <c r="O58" t="n">
        <v>0.9762</v>
      </c>
      <c r="P58" t="n">
        <v>0.3837381203801479</v>
      </c>
      <c r="Q58" t="n">
        <v>0.998229762789725</v>
      </c>
      <c r="R58" t="n">
        <v>0.2858131770431081</v>
      </c>
      <c r="S58" t="n">
        <v>0.9997762476422037</v>
      </c>
      <c r="T58" t="n">
        <v>0.9956450302100668</v>
      </c>
      <c r="U58" t="n">
        <v>0.5834854658528932</v>
      </c>
      <c r="V58" t="n">
        <v>0.3131049889941618</v>
      </c>
      <c r="W58" t="n">
        <v>0.7649162910031423</v>
      </c>
      <c r="X58" t="n">
        <v>0.9020306492590336</v>
      </c>
    </row>
    <row r="59">
      <c r="A59" t="inlineStr">
        <is>
          <t>1200203</t>
        </is>
      </c>
      <c r="B59" t="inlineStr">
        <is>
          <t>Cruzeiro do Sul</t>
        </is>
      </c>
      <c r="C59" t="inlineStr">
        <is>
          <t>AC</t>
        </is>
      </c>
      <c r="D59" t="inlineStr">
        <is>
          <t>REGIÃO NORTE</t>
        </is>
      </c>
      <c r="E59" s="70">
        <f>SUMPRODUCT(N59:Q59,PAINEL_PESOS!$C$16:$C$19)</f>
        <v/>
      </c>
      <c r="F59" s="70">
        <f>SUMPRODUCT(R59:T59,PAINEL_PESOS!$C$21:$C$23)</f>
        <v/>
      </c>
      <c r="G59" s="70">
        <f>SUMPRODUCT(U59:V59,PAINEL_PESOS!$C$25:$C$26)</f>
        <v/>
      </c>
      <c r="H59" s="70">
        <f>SUMPRODUCT(W59:X59,PAINEL_PESOS!$C$28:$C$29)</f>
        <v/>
      </c>
      <c r="I59" s="70" t="n">
        <v>0.9995631469221056</v>
      </c>
      <c r="J59" s="70" t="n">
        <v>0.6916788190860857</v>
      </c>
      <c r="K59" s="71">
        <f>IF(NOT(AND(PAINEL_PESOS!$D$12="OK - 100%",PAINEL_PESOS!$F$20="OK - 100%",PAINEL_PESOS!$F$24="OK - 100%",PAINEL_PESOS!$F$27="OK - 100%",PAINEL_PESOS!$F$30="OK - 100%")),"", (E59*PAINEL_PESOS!$B$7+F59*PAINEL_PESOS!$B$8+G59*PAINEL_PESOS!$B$9+H59*PAINEL_PESOS!$B$10)*I59)</f>
        <v/>
      </c>
      <c r="L59" s="71">
        <f>IF(K59="","",K59-J59)</f>
        <v/>
      </c>
      <c r="M59" s="71">
        <f>IF(L59="","",ABS(L59))</f>
        <v/>
      </c>
      <c r="N59" t="n">
        <v>0.2</v>
      </c>
      <c r="O59" t="n">
        <v>0.9246</v>
      </c>
      <c r="P59" t="n">
        <v>0.2615628299894402</v>
      </c>
      <c r="Q59" t="n">
        <v>0.9974369214467496</v>
      </c>
      <c r="R59" t="n">
        <v>0.4378798573503993</v>
      </c>
      <c r="S59" t="n">
        <v>0.9999242390496696</v>
      </c>
      <c r="T59" t="n">
        <v>0.9997170210471357</v>
      </c>
      <c r="U59" t="n">
        <v>0.944628401658306</v>
      </c>
      <c r="V59" t="n">
        <v>0.2318845746788544</v>
      </c>
      <c r="W59" t="n">
        <v>0.6495070796832719</v>
      </c>
      <c r="X59" t="n">
        <v>0.8930148952850715</v>
      </c>
    </row>
    <row r="60">
      <c r="A60" t="inlineStr">
        <is>
          <t>1200252</t>
        </is>
      </c>
      <c r="B60" t="inlineStr">
        <is>
          <t>Epitaciolândia</t>
        </is>
      </c>
      <c r="C60" t="inlineStr">
        <is>
          <t>AC</t>
        </is>
      </c>
      <c r="D60" t="inlineStr">
        <is>
          <t>REGIÃO NORTE</t>
        </is>
      </c>
      <c r="E60" s="70">
        <f>SUMPRODUCT(N60:Q60,PAINEL_PESOS!$C$16:$C$19)</f>
        <v/>
      </c>
      <c r="F60" s="70">
        <f>SUMPRODUCT(R60:T60,PAINEL_PESOS!$C$21:$C$23)</f>
        <v/>
      </c>
      <c r="G60" s="70">
        <f>SUMPRODUCT(U60:V60,PAINEL_PESOS!$C$25:$C$26)</f>
        <v/>
      </c>
      <c r="H60" s="70">
        <f>SUMPRODUCT(W60:X60,PAINEL_PESOS!$C$28:$C$29)</f>
        <v/>
      </c>
      <c r="I60" s="70" t="n">
        <v>0.9983983678618253</v>
      </c>
      <c r="J60" s="70" t="n">
        <v>0.6752790015155404</v>
      </c>
      <c r="K60" s="71">
        <f>IF(NOT(AND(PAINEL_PESOS!$D$12="OK - 100%",PAINEL_PESOS!$F$20="OK - 100%",PAINEL_PESOS!$F$24="OK - 100%",PAINEL_PESOS!$F$27="OK - 100%",PAINEL_PESOS!$F$30="OK - 100%")),"", (E60*PAINEL_PESOS!$B$7+F60*PAINEL_PESOS!$B$8+G60*PAINEL_PESOS!$B$9+H60*PAINEL_PESOS!$B$10)*I60)</f>
        <v/>
      </c>
      <c r="L60" s="71">
        <f>IF(K60="","",K60-J60)</f>
        <v/>
      </c>
      <c r="M60" s="71">
        <f>IF(L60="","",ABS(L60))</f>
        <v/>
      </c>
      <c r="N60" t="n">
        <v>0.4</v>
      </c>
      <c r="O60" t="n">
        <v>0.9932</v>
      </c>
      <c r="P60" t="n">
        <v>0.2599788806758184</v>
      </c>
      <c r="Q60" t="n">
        <v>0.9947396076364214</v>
      </c>
      <c r="R60" t="n">
        <v>0.3235827142473377</v>
      </c>
      <c r="S60" t="n">
        <v>0.9999643343693801</v>
      </c>
      <c r="T60" t="n">
        <v>0.9957353396542906</v>
      </c>
      <c r="U60" t="n">
        <v>0.5738641115844826</v>
      </c>
      <c r="V60" t="n">
        <v>0.2999566309121655</v>
      </c>
      <c r="W60" t="n">
        <v>0.765942913742002</v>
      </c>
      <c r="X60" t="n">
        <v>0.9009871214649888</v>
      </c>
    </row>
    <row r="61">
      <c r="A61" t="inlineStr">
        <is>
          <t>1200302</t>
        </is>
      </c>
      <c r="B61" t="inlineStr">
        <is>
          <t>Feijó</t>
        </is>
      </c>
      <c r="C61" t="inlineStr">
        <is>
          <t>AC</t>
        </is>
      </c>
      <c r="D61" t="inlineStr">
        <is>
          <t>REGIÃO NORTE</t>
        </is>
      </c>
      <c r="E61" s="70">
        <f>SUMPRODUCT(N61:Q61,PAINEL_PESOS!$C$16:$C$19)</f>
        <v/>
      </c>
      <c r="F61" s="70">
        <f>SUMPRODUCT(R61:T61,PAINEL_PESOS!$C$21:$C$23)</f>
        <v/>
      </c>
      <c r="G61" s="70">
        <f>SUMPRODUCT(U61:V61,PAINEL_PESOS!$C$25:$C$26)</f>
        <v/>
      </c>
      <c r="H61" s="70">
        <f>SUMPRODUCT(W61:X61,PAINEL_PESOS!$C$28:$C$29)</f>
        <v/>
      </c>
      <c r="I61" s="70" t="n">
        <v>0.9999284986748748</v>
      </c>
      <c r="J61" s="70" t="n">
        <v>0.6954038208193116</v>
      </c>
      <c r="K61" s="71">
        <f>IF(NOT(AND(PAINEL_PESOS!$D$12="OK - 100%",PAINEL_PESOS!$F$20="OK - 100%",PAINEL_PESOS!$F$24="OK - 100%",PAINEL_PESOS!$F$27="OK - 100%",PAINEL_PESOS!$F$30="OK - 100%")),"", (E61*PAINEL_PESOS!$B$7+F61*PAINEL_PESOS!$B$8+G61*PAINEL_PESOS!$B$9+H61*PAINEL_PESOS!$B$10)*I61)</f>
        <v/>
      </c>
      <c r="L61" s="71">
        <f>IF(K61="","",K61-J61)</f>
        <v/>
      </c>
      <c r="M61" s="71">
        <f>IF(L61="","",ABS(L61))</f>
        <v/>
      </c>
      <c r="N61" t="n">
        <v>0.2</v>
      </c>
      <c r="O61" t="n">
        <v>0.8626999999999999</v>
      </c>
      <c r="P61" t="n">
        <v>0.2931362196409716</v>
      </c>
      <c r="Q61" t="n">
        <v>0.9997376263975358</v>
      </c>
      <c r="R61" t="n">
        <v>0.3172074295383303</v>
      </c>
      <c r="S61" t="n">
        <v>0.9999973724267959</v>
      </c>
      <c r="T61" t="n">
        <v>0.9998315123332112</v>
      </c>
      <c r="U61" t="n">
        <v>0.9271197193925872</v>
      </c>
      <c r="V61" t="n">
        <v>0.3065572091969545</v>
      </c>
      <c r="W61" t="n">
        <v>0.7750487542518235</v>
      </c>
      <c r="X61" t="n">
        <v>0.8324248912961814</v>
      </c>
    </row>
    <row r="62">
      <c r="A62" t="inlineStr">
        <is>
          <t>1200328</t>
        </is>
      </c>
      <c r="B62" t="inlineStr">
        <is>
          <t>Jordão</t>
        </is>
      </c>
      <c r="C62" t="inlineStr">
        <is>
          <t>AC</t>
        </is>
      </c>
      <c r="D62" t="inlineStr">
        <is>
          <t>REGIÃO NORTE</t>
        </is>
      </c>
      <c r="E62" s="70">
        <f>SUMPRODUCT(N62:Q62,PAINEL_PESOS!$C$16:$C$19)</f>
        <v/>
      </c>
      <c r="F62" s="70">
        <f>SUMPRODUCT(R62:T62,PAINEL_PESOS!$C$21:$C$23)</f>
        <v/>
      </c>
      <c r="G62" s="70">
        <f>SUMPRODUCT(U62:V62,PAINEL_PESOS!$C$25:$C$26)</f>
        <v/>
      </c>
      <c r="H62" s="70">
        <f>SUMPRODUCT(W62:X62,PAINEL_PESOS!$C$28:$C$29)</f>
        <v/>
      </c>
      <c r="I62" s="70" t="n">
        <v>0.9999487994682354</v>
      </c>
      <c r="J62" s="70" t="n">
        <v>0.7468772230391668</v>
      </c>
      <c r="K62" s="71">
        <f>IF(NOT(AND(PAINEL_PESOS!$D$12="OK - 100%",PAINEL_PESOS!$F$20="OK - 100%",PAINEL_PESOS!$F$24="OK - 100%",PAINEL_PESOS!$F$27="OK - 100%",PAINEL_PESOS!$F$30="OK - 100%")),"", (E62*PAINEL_PESOS!$B$7+F62*PAINEL_PESOS!$B$8+G62*PAINEL_PESOS!$B$9+H62*PAINEL_PESOS!$B$10)*I62)</f>
        <v/>
      </c>
      <c r="L62" s="71">
        <f>IF(K62="","",K62-J62)</f>
        <v/>
      </c>
      <c r="M62" s="71">
        <f>IF(L62="","",ABS(L62))</f>
        <v/>
      </c>
      <c r="N62" t="n">
        <v>1</v>
      </c>
      <c r="O62" t="n">
        <v>1</v>
      </c>
      <c r="P62" t="n">
        <v>0.4319957761351637</v>
      </c>
      <c r="Q62" t="n">
        <v>0.999735132913479</v>
      </c>
      <c r="R62" t="n">
        <v>0.1675815581169258</v>
      </c>
      <c r="S62" t="n">
        <v>1</v>
      </c>
      <c r="T62" t="n">
        <v>0.9999359422471227</v>
      </c>
      <c r="U62" t="n">
        <v>0.926324527971949</v>
      </c>
      <c r="V62" t="n">
        <v>0.2859515201979261</v>
      </c>
      <c r="W62" t="n">
        <v>0.7698818930739292</v>
      </c>
      <c r="X62" t="n">
        <v>0.8322886613879807</v>
      </c>
    </row>
    <row r="63">
      <c r="A63" t="inlineStr">
        <is>
          <t>1200336</t>
        </is>
      </c>
      <c r="B63" t="inlineStr">
        <is>
          <t>Mâncio Lima</t>
        </is>
      </c>
      <c r="C63" t="inlineStr">
        <is>
          <t>AC</t>
        </is>
      </c>
      <c r="D63" t="inlineStr">
        <is>
          <t>REGIÃO NORTE</t>
        </is>
      </c>
      <c r="E63" s="70">
        <f>SUMPRODUCT(N63:Q63,PAINEL_PESOS!$C$16:$C$19)</f>
        <v/>
      </c>
      <c r="F63" s="70">
        <f>SUMPRODUCT(R63:T63,PAINEL_PESOS!$C$21:$C$23)</f>
        <v/>
      </c>
      <c r="G63" s="70">
        <f>SUMPRODUCT(U63:V63,PAINEL_PESOS!$C$25:$C$26)</f>
        <v/>
      </c>
      <c r="H63" s="70">
        <f>SUMPRODUCT(W63:X63,PAINEL_PESOS!$C$28:$C$29)</f>
        <v/>
      </c>
      <c r="I63" s="70" t="n">
        <v>0.9998798498260311</v>
      </c>
      <c r="J63" s="70" t="n">
        <v>0.7266120620151186</v>
      </c>
      <c r="K63" s="71">
        <f>IF(NOT(AND(PAINEL_PESOS!$D$12="OK - 100%",PAINEL_PESOS!$F$20="OK - 100%",PAINEL_PESOS!$F$24="OK - 100%",PAINEL_PESOS!$F$27="OK - 100%",PAINEL_PESOS!$F$30="OK - 100%")),"", (E63*PAINEL_PESOS!$B$7+F63*PAINEL_PESOS!$B$8+G63*PAINEL_PESOS!$B$9+H63*PAINEL_PESOS!$B$10)*I63)</f>
        <v/>
      </c>
      <c r="L63" s="71">
        <f>IF(K63="","",K63-J63)</f>
        <v/>
      </c>
      <c r="M63" s="71">
        <f>IF(L63="","",ABS(L63))</f>
        <v/>
      </c>
      <c r="N63" t="n">
        <v>1</v>
      </c>
      <c r="O63" t="n">
        <v>0.8178</v>
      </c>
      <c r="P63" t="n">
        <v>0.5729672650475185</v>
      </c>
      <c r="Q63" t="n">
        <v>0.9993699183060656</v>
      </c>
      <c r="R63" t="n">
        <v>0.2437986494605165</v>
      </c>
      <c r="S63" t="n">
        <v>1</v>
      </c>
      <c r="T63" t="n">
        <v>0.999856731591971</v>
      </c>
      <c r="U63" t="n">
        <v>0.8948272297102464</v>
      </c>
      <c r="V63" t="n">
        <v>0.2418017324894043</v>
      </c>
      <c r="W63" t="n">
        <v>0.613514176903514</v>
      </c>
      <c r="X63" t="n">
        <v>0.8726130157567042</v>
      </c>
    </row>
    <row r="64">
      <c r="A64" t="inlineStr">
        <is>
          <t>1200344</t>
        </is>
      </c>
      <c r="B64" t="inlineStr">
        <is>
          <t>Manoel Urbano</t>
        </is>
      </c>
      <c r="C64" t="inlineStr">
        <is>
          <t>AC</t>
        </is>
      </c>
      <c r="D64" t="inlineStr">
        <is>
          <t>REGIÃO NORTE</t>
        </is>
      </c>
      <c r="E64" s="70">
        <f>SUMPRODUCT(N64:Q64,PAINEL_PESOS!$C$16:$C$19)</f>
        <v/>
      </c>
      <c r="F64" s="70">
        <f>SUMPRODUCT(R64:T64,PAINEL_PESOS!$C$21:$C$23)</f>
        <v/>
      </c>
      <c r="G64" s="70">
        <f>SUMPRODUCT(U64:V64,PAINEL_PESOS!$C$25:$C$26)</f>
        <v/>
      </c>
      <c r="H64" s="70">
        <f>SUMPRODUCT(W64:X64,PAINEL_PESOS!$C$28:$C$29)</f>
        <v/>
      </c>
      <c r="I64" s="70" t="n">
        <v>0.9999436766039347</v>
      </c>
      <c r="J64" s="70" t="n">
        <v>0.7063460689119577</v>
      </c>
      <c r="K64" s="71">
        <f>IF(NOT(AND(PAINEL_PESOS!$D$12="OK - 100%",PAINEL_PESOS!$F$20="OK - 100%",PAINEL_PESOS!$F$24="OK - 100%",PAINEL_PESOS!$F$27="OK - 100%",PAINEL_PESOS!$F$30="OK - 100%")),"", (E64*PAINEL_PESOS!$B$7+F64*PAINEL_PESOS!$B$8+G64*PAINEL_PESOS!$B$9+H64*PAINEL_PESOS!$B$10)*I64)</f>
        <v/>
      </c>
      <c r="L64" s="71">
        <f>IF(K64="","",K64-J64)</f>
        <v/>
      </c>
      <c r="M64" s="71">
        <f>IF(L64="","",ABS(L64))</f>
        <v/>
      </c>
      <c r="N64" t="n">
        <v>0.2</v>
      </c>
      <c r="O64" t="n">
        <v>0.9034</v>
      </c>
      <c r="P64" t="n">
        <v>0.4350580781414994</v>
      </c>
      <c r="Q64" t="n">
        <v>0.9998159979739644</v>
      </c>
      <c r="R64" t="n">
        <v>0.2197634520247189</v>
      </c>
      <c r="S64" t="n">
        <v>1</v>
      </c>
      <c r="T64" t="n">
        <v>0.9998493097510158</v>
      </c>
      <c r="U64" t="n">
        <v>0.933608497577526</v>
      </c>
      <c r="V64" t="n">
        <v>0.2763619661285194</v>
      </c>
      <c r="W64" t="n">
        <v>0.8336834946037742</v>
      </c>
      <c r="X64" t="n">
        <v>0.8585540021465592</v>
      </c>
    </row>
    <row r="65">
      <c r="A65" t="inlineStr">
        <is>
          <t>1200351</t>
        </is>
      </c>
      <c r="B65" t="inlineStr">
        <is>
          <t>Marechal Thaumaturgo</t>
        </is>
      </c>
      <c r="C65" t="inlineStr">
        <is>
          <t>AC</t>
        </is>
      </c>
      <c r="D65" t="inlineStr">
        <is>
          <t>REGIÃO NORTE</t>
        </is>
      </c>
      <c r="E65" s="70">
        <f>SUMPRODUCT(N65:Q65,PAINEL_PESOS!$C$16:$C$19)</f>
        <v/>
      </c>
      <c r="F65" s="70">
        <f>SUMPRODUCT(R65:T65,PAINEL_PESOS!$C$21:$C$23)</f>
        <v/>
      </c>
      <c r="G65" s="70">
        <f>SUMPRODUCT(U65:V65,PAINEL_PESOS!$C$25:$C$26)</f>
        <v/>
      </c>
      <c r="H65" s="70">
        <f>SUMPRODUCT(W65:X65,PAINEL_PESOS!$C$28:$C$29)</f>
        <v/>
      </c>
      <c r="I65" s="70" t="n">
        <v>0.9999290739865599</v>
      </c>
      <c r="J65" s="70" t="n">
        <v>0.7059180640140237</v>
      </c>
      <c r="K65" s="71">
        <f>IF(NOT(AND(PAINEL_PESOS!$D$12="OK - 100%",PAINEL_PESOS!$F$20="OK - 100%",PAINEL_PESOS!$F$24="OK - 100%",PAINEL_PESOS!$F$27="OK - 100%",PAINEL_PESOS!$F$30="OK - 100%")),"", (E65*PAINEL_PESOS!$B$7+F65*PAINEL_PESOS!$B$8+G65*PAINEL_PESOS!$B$9+H65*PAINEL_PESOS!$B$10)*I65)</f>
        <v/>
      </c>
      <c r="L65" s="71">
        <f>IF(K65="","",K65-J65)</f>
        <v/>
      </c>
      <c r="M65" s="71">
        <f>IF(L65="","",ABS(L65))</f>
        <v/>
      </c>
      <c r="N65" t="n">
        <v>0.4</v>
      </c>
      <c r="O65" t="n">
        <v>1</v>
      </c>
      <c r="P65" t="n">
        <v>0.3426610348468849</v>
      </c>
      <c r="Q65" t="n">
        <v>0.9996021493637948</v>
      </c>
      <c r="R65" t="n">
        <v>0.2284424405156835</v>
      </c>
      <c r="S65" t="n">
        <v>1</v>
      </c>
      <c r="T65" t="n">
        <v>0.9999345976791297</v>
      </c>
      <c r="U65" t="n">
        <v>0.953899494500128</v>
      </c>
      <c r="V65" t="n">
        <v>0.2705420784015142</v>
      </c>
      <c r="W65" t="n">
        <v>0.6598103049266691</v>
      </c>
      <c r="X65" t="n">
        <v>0.9067769220924072</v>
      </c>
    </row>
    <row r="66">
      <c r="A66" t="inlineStr">
        <is>
          <t>1200385</t>
        </is>
      </c>
      <c r="B66" t="inlineStr">
        <is>
          <t>Plácido de Castro</t>
        </is>
      </c>
      <c r="C66" t="inlineStr">
        <is>
          <t>AC</t>
        </is>
      </c>
      <c r="D66" t="inlineStr">
        <is>
          <t>REGIÃO NORTE</t>
        </is>
      </c>
      <c r="E66" s="70">
        <f>SUMPRODUCT(N66:Q66,PAINEL_PESOS!$C$16:$C$19)</f>
        <v/>
      </c>
      <c r="F66" s="70">
        <f>SUMPRODUCT(R66:T66,PAINEL_PESOS!$C$21:$C$23)</f>
        <v/>
      </c>
      <c r="G66" s="70">
        <f>SUMPRODUCT(U66:V66,PAINEL_PESOS!$C$25:$C$26)</f>
        <v/>
      </c>
      <c r="H66" s="70">
        <f>SUMPRODUCT(W66:X66,PAINEL_PESOS!$C$28:$C$29)</f>
        <v/>
      </c>
      <c r="I66" s="70" t="n">
        <v>0.9983414647556934</v>
      </c>
      <c r="J66" s="70" t="n">
        <v>0.6660096206436369</v>
      </c>
      <c r="K66" s="71">
        <f>IF(NOT(AND(PAINEL_PESOS!$D$12="OK - 100%",PAINEL_PESOS!$F$20="OK - 100%",PAINEL_PESOS!$F$24="OK - 100%",PAINEL_PESOS!$F$27="OK - 100%",PAINEL_PESOS!$F$30="OK - 100%")),"", (E66*PAINEL_PESOS!$B$7+F66*PAINEL_PESOS!$B$8+G66*PAINEL_PESOS!$B$9+H66*PAINEL_PESOS!$B$10)*I66)</f>
        <v/>
      </c>
      <c r="L66" s="71">
        <f>IF(K66="","",K66-J66)</f>
        <v/>
      </c>
      <c r="M66" s="71">
        <f>IF(L66="","",ABS(L66))</f>
        <v/>
      </c>
      <c r="N66" t="n">
        <v>0.2</v>
      </c>
      <c r="O66" t="n">
        <v>0.9573</v>
      </c>
      <c r="P66" t="n">
        <v>0.5656810982048575</v>
      </c>
      <c r="Q66" t="n">
        <v>0.9973981208004391</v>
      </c>
      <c r="R66" t="n">
        <v>0.3201344850053254</v>
      </c>
      <c r="S66" t="n">
        <v>0.9997159339175781</v>
      </c>
      <c r="T66" t="n">
        <v>0.9935724071278733</v>
      </c>
      <c r="U66" t="n">
        <v>0.4809516286280554</v>
      </c>
      <c r="V66" t="n">
        <v>0.3049153643845055</v>
      </c>
      <c r="W66" t="n">
        <v>0.781001249401424</v>
      </c>
      <c r="X66" t="n">
        <v>0.867588713127749</v>
      </c>
    </row>
    <row r="67">
      <c r="A67" t="inlineStr">
        <is>
          <t>1200393</t>
        </is>
      </c>
      <c r="B67" t="inlineStr">
        <is>
          <t>Porto Walter</t>
        </is>
      </c>
      <c r="C67" t="inlineStr">
        <is>
          <t>AC</t>
        </is>
      </c>
      <c r="D67" t="inlineStr">
        <is>
          <t>REGIÃO NORTE</t>
        </is>
      </c>
      <c r="E67" s="70">
        <f>SUMPRODUCT(N67:Q67,PAINEL_PESOS!$C$16:$C$19)</f>
        <v/>
      </c>
      <c r="F67" s="70">
        <f>SUMPRODUCT(R67:T67,PAINEL_PESOS!$C$21:$C$23)</f>
        <v/>
      </c>
      <c r="G67" s="70">
        <f>SUMPRODUCT(U67:V67,PAINEL_PESOS!$C$25:$C$26)</f>
        <v/>
      </c>
      <c r="H67" s="70">
        <f>SUMPRODUCT(W67:X67,PAINEL_PESOS!$C$28:$C$29)</f>
        <v/>
      </c>
      <c r="I67" s="70" t="n">
        <v>0.9999506014250422</v>
      </c>
      <c r="J67" s="70" t="n">
        <v>0.7376178451644074</v>
      </c>
      <c r="K67" s="71">
        <f>IF(NOT(AND(PAINEL_PESOS!$D$12="OK - 100%",PAINEL_PESOS!$F$20="OK - 100%",PAINEL_PESOS!$F$24="OK - 100%",PAINEL_PESOS!$F$27="OK - 100%",PAINEL_PESOS!$F$30="OK - 100%")),"", (E67*PAINEL_PESOS!$B$7+F67*PAINEL_PESOS!$B$8+G67*PAINEL_PESOS!$B$9+H67*PAINEL_PESOS!$B$10)*I67)</f>
        <v/>
      </c>
      <c r="L67" s="71">
        <f>IF(K67="","",K67-J67)</f>
        <v/>
      </c>
      <c r="M67" s="71">
        <f>IF(L67="","",ABS(L67))</f>
        <v/>
      </c>
      <c r="N67" t="n">
        <v>0.8</v>
      </c>
      <c r="O67" t="n">
        <v>1</v>
      </c>
      <c r="P67" t="n">
        <v>0.5407602956705385</v>
      </c>
      <c r="Q67" t="n">
        <v>0.999726601483682</v>
      </c>
      <c r="R67" t="n">
        <v>0.1944291471783708</v>
      </c>
      <c r="S67" t="n">
        <v>0.999999159579498</v>
      </c>
      <c r="T67" t="n">
        <v>0.9999518966913219</v>
      </c>
      <c r="U67" t="n">
        <v>0.9541674341143545</v>
      </c>
      <c r="V67" t="n">
        <v>0.2473821537397313</v>
      </c>
      <c r="W67" t="n">
        <v>0.6596468243854515</v>
      </c>
      <c r="X67" t="n">
        <v>0.906874277429439</v>
      </c>
    </row>
    <row r="68">
      <c r="A68" t="inlineStr">
        <is>
          <t>1200401</t>
        </is>
      </c>
      <c r="B68" t="inlineStr">
        <is>
          <t>Rio Branco</t>
        </is>
      </c>
      <c r="C68" t="inlineStr">
        <is>
          <t>AC</t>
        </is>
      </c>
      <c r="D68" t="inlineStr">
        <is>
          <t>REGIÃO NORTE</t>
        </is>
      </c>
      <c r="E68" s="70">
        <f>SUMPRODUCT(N68:Q68,PAINEL_PESOS!$C$16:$C$19)</f>
        <v/>
      </c>
      <c r="F68" s="70">
        <f>SUMPRODUCT(R68:T68,PAINEL_PESOS!$C$21:$C$23)</f>
        <v/>
      </c>
      <c r="G68" s="70">
        <f>SUMPRODUCT(U68:V68,PAINEL_PESOS!$C$25:$C$26)</f>
        <v/>
      </c>
      <c r="H68" s="70">
        <f>SUMPRODUCT(W68:X68,PAINEL_PESOS!$C$28:$C$29)</f>
        <v/>
      </c>
      <c r="I68" s="70" t="n">
        <v>0.9971612702416462</v>
      </c>
      <c r="J68" s="70" t="n">
        <v>0.6935280690363598</v>
      </c>
      <c r="K68" s="71">
        <f>IF(NOT(AND(PAINEL_PESOS!$D$12="OK - 100%",PAINEL_PESOS!$F$20="OK - 100%",PAINEL_PESOS!$F$24="OK - 100%",PAINEL_PESOS!$F$27="OK - 100%",PAINEL_PESOS!$F$30="OK - 100%")),"", (E68*PAINEL_PESOS!$B$7+F68*PAINEL_PESOS!$B$8+G68*PAINEL_PESOS!$B$9+H68*PAINEL_PESOS!$B$10)*I68)</f>
        <v/>
      </c>
      <c r="L68" s="71">
        <f>IF(K68="","",K68-J68)</f>
        <v/>
      </c>
      <c r="M68" s="71">
        <f>IF(L68="","",ABS(L68))</f>
        <v/>
      </c>
      <c r="N68" t="n">
        <v>0.2</v>
      </c>
      <c r="O68" t="n">
        <v>0.9006000000000001</v>
      </c>
      <c r="P68" t="n">
        <v>0.3847940865892292</v>
      </c>
      <c r="Q68" t="n">
        <v>0.9839064978829127</v>
      </c>
      <c r="R68" t="n">
        <v>0.5858680084989042</v>
      </c>
      <c r="S68" t="n">
        <v>0.999313574345853</v>
      </c>
      <c r="T68" t="n">
        <v>0.9977771104857434</v>
      </c>
      <c r="U68" t="n">
        <v>0.6233164031930858</v>
      </c>
      <c r="V68" t="n">
        <v>0.3109551216605969</v>
      </c>
      <c r="W68" t="n">
        <v>0.7613190688734959</v>
      </c>
      <c r="X68" t="n">
        <v>0.9118059512687048</v>
      </c>
    </row>
    <row r="69">
      <c r="A69" t="inlineStr">
        <is>
          <t>1200427</t>
        </is>
      </c>
      <c r="B69" t="inlineStr">
        <is>
          <t>Rodrigues Alves</t>
        </is>
      </c>
      <c r="C69" t="inlineStr">
        <is>
          <t>AC</t>
        </is>
      </c>
      <c r="D69" t="inlineStr">
        <is>
          <t>REGIÃO NORTE</t>
        </is>
      </c>
      <c r="E69" s="70">
        <f>SUMPRODUCT(N69:Q69,PAINEL_PESOS!$C$16:$C$19)</f>
        <v/>
      </c>
      <c r="F69" s="70">
        <f>SUMPRODUCT(R69:T69,PAINEL_PESOS!$C$21:$C$23)</f>
        <v/>
      </c>
      <c r="G69" s="70">
        <f>SUMPRODUCT(U69:V69,PAINEL_PESOS!$C$25:$C$26)</f>
        <v/>
      </c>
      <c r="H69" s="70">
        <f>SUMPRODUCT(W69:X69,PAINEL_PESOS!$C$28:$C$29)</f>
        <v/>
      </c>
      <c r="I69" s="70" t="n">
        <v>0.9998300417087149</v>
      </c>
      <c r="J69" s="70" t="n">
        <v>0.7056009853180147</v>
      </c>
      <c r="K69" s="71">
        <f>IF(NOT(AND(PAINEL_PESOS!$D$12="OK - 100%",PAINEL_PESOS!$F$20="OK - 100%",PAINEL_PESOS!$F$24="OK - 100%",PAINEL_PESOS!$F$27="OK - 100%",PAINEL_PESOS!$F$30="OK - 100%")),"", (E69*PAINEL_PESOS!$B$7+F69*PAINEL_PESOS!$B$8+G69*PAINEL_PESOS!$B$9+H69*PAINEL_PESOS!$B$10)*I69)</f>
        <v/>
      </c>
      <c r="L69" s="71">
        <f>IF(K69="","",K69-J69)</f>
        <v/>
      </c>
      <c r="M69" s="71">
        <f>IF(L69="","",ABS(L69))</f>
        <v/>
      </c>
      <c r="N69" t="n">
        <v>0.8</v>
      </c>
      <c r="O69" t="n">
        <v>0.7887000000000001</v>
      </c>
      <c r="P69" t="n">
        <v>0.3613516367476241</v>
      </c>
      <c r="Q69" t="n">
        <v>0.9991325660690967</v>
      </c>
      <c r="R69" t="n">
        <v>0.2302504025284492</v>
      </c>
      <c r="S69" t="n">
        <v>1</v>
      </c>
      <c r="T69" t="n">
        <v>0.9997796093471814</v>
      </c>
      <c r="U69" t="n">
        <v>0.921284552741094</v>
      </c>
      <c r="V69" t="n">
        <v>0.2392498442911988</v>
      </c>
      <c r="W69" t="n">
        <v>0.6350224246062743</v>
      </c>
      <c r="X69" t="n">
        <v>0.8889318298984134</v>
      </c>
    </row>
    <row r="70">
      <c r="A70" t="inlineStr">
        <is>
          <t>1200435</t>
        </is>
      </c>
      <c r="B70" t="inlineStr">
        <is>
          <t>Santa Rosa do Purus</t>
        </is>
      </c>
      <c r="C70" t="inlineStr">
        <is>
          <t>AC</t>
        </is>
      </c>
      <c r="D70" t="inlineStr">
        <is>
          <t>REGIÃO NORTE</t>
        </is>
      </c>
      <c r="E70" s="70">
        <f>SUMPRODUCT(N70:Q70,PAINEL_PESOS!$C$16:$C$19)</f>
        <v/>
      </c>
      <c r="F70" s="70">
        <f>SUMPRODUCT(R70:T70,PAINEL_PESOS!$C$21:$C$23)</f>
        <v/>
      </c>
      <c r="G70" s="70">
        <f>SUMPRODUCT(U70:V70,PAINEL_PESOS!$C$25:$C$26)</f>
        <v/>
      </c>
      <c r="H70" s="70">
        <f>SUMPRODUCT(W70:X70,PAINEL_PESOS!$C$28:$C$29)</f>
        <v/>
      </c>
      <c r="I70" s="70" t="n">
        <v>0.999969036781286</v>
      </c>
      <c r="J70" s="70" t="n">
        <v>0.7419862575359077</v>
      </c>
      <c r="K70" s="71">
        <f>IF(NOT(AND(PAINEL_PESOS!$D$12="OK - 100%",PAINEL_PESOS!$F$20="OK - 100%",PAINEL_PESOS!$F$24="OK - 100%",PAINEL_PESOS!$F$27="OK - 100%",PAINEL_PESOS!$F$30="OK - 100%")),"", (E70*PAINEL_PESOS!$B$7+F70*PAINEL_PESOS!$B$8+G70*PAINEL_PESOS!$B$9+H70*PAINEL_PESOS!$B$10)*I70)</f>
        <v/>
      </c>
      <c r="L70" s="71">
        <f>IF(K70="","",K70-J70)</f>
        <v/>
      </c>
      <c r="M70" s="71">
        <f>IF(L70="","",ABS(L70))</f>
        <v/>
      </c>
      <c r="N70" t="n">
        <v>0.8</v>
      </c>
      <c r="O70" t="n">
        <v>1</v>
      </c>
      <c r="P70" t="n">
        <v>0.3910242872228089</v>
      </c>
      <c r="Q70" t="n">
        <v>0.9998482635461894</v>
      </c>
      <c r="R70" t="n">
        <v>0.1493563097142481</v>
      </c>
      <c r="S70" t="n">
        <v>1</v>
      </c>
      <c r="T70" t="n">
        <v>0.9999547439048739</v>
      </c>
      <c r="U70" t="n">
        <v>0.9310718059181948</v>
      </c>
      <c r="V70" t="n">
        <v>0.2860500697456572</v>
      </c>
      <c r="W70" t="n">
        <v>0.8353581296991497</v>
      </c>
      <c r="X70" t="n">
        <v>0.8552835437469167</v>
      </c>
    </row>
    <row r="71">
      <c r="A71" t="inlineStr">
        <is>
          <t>1200450</t>
        </is>
      </c>
      <c r="B71" t="inlineStr">
        <is>
          <t>Senador Guiomard</t>
        </is>
      </c>
      <c r="C71" t="inlineStr">
        <is>
          <t>AC</t>
        </is>
      </c>
      <c r="D71" t="inlineStr">
        <is>
          <t>REGIÃO NORTE</t>
        </is>
      </c>
      <c r="E71" s="70">
        <f>SUMPRODUCT(N71:Q71,PAINEL_PESOS!$C$16:$C$19)</f>
        <v/>
      </c>
      <c r="F71" s="70">
        <f>SUMPRODUCT(R71:T71,PAINEL_PESOS!$C$21:$C$23)</f>
        <v/>
      </c>
      <c r="G71" s="70">
        <f>SUMPRODUCT(U71:V71,PAINEL_PESOS!$C$25:$C$26)</f>
        <v/>
      </c>
      <c r="H71" s="70">
        <f>SUMPRODUCT(W71:X71,PAINEL_PESOS!$C$28:$C$29)</f>
        <v/>
      </c>
      <c r="I71" s="70" t="n">
        <v>0.9983302214786081</v>
      </c>
      <c r="J71" s="70" t="n">
        <v>0.7001894213391623</v>
      </c>
      <c r="K71" s="71">
        <f>IF(NOT(AND(PAINEL_PESOS!$D$12="OK - 100%",PAINEL_PESOS!$F$20="OK - 100%",PAINEL_PESOS!$F$24="OK - 100%",PAINEL_PESOS!$F$27="OK - 100%",PAINEL_PESOS!$F$30="OK - 100%")),"", (E71*PAINEL_PESOS!$B$7+F71*PAINEL_PESOS!$B$8+G71*PAINEL_PESOS!$B$9+H71*PAINEL_PESOS!$B$10)*I71)</f>
        <v/>
      </c>
      <c r="L71" s="71">
        <f>IF(K71="","",K71-J71)</f>
        <v/>
      </c>
      <c r="M71" s="71">
        <f>IF(L71="","",ABS(L71))</f>
        <v/>
      </c>
      <c r="N71" t="n">
        <v>0.2</v>
      </c>
      <c r="O71" t="n">
        <v>0.9771</v>
      </c>
      <c r="P71" t="n">
        <v>0.4456177402323126</v>
      </c>
      <c r="Q71" t="n">
        <v>0.9982003486197328</v>
      </c>
      <c r="R71" t="n">
        <v>0.3552628106229509</v>
      </c>
      <c r="S71" t="n">
        <v>0.9994898674100273</v>
      </c>
      <c r="T71" t="n">
        <v>0.9930316988233377</v>
      </c>
      <c r="U71" t="n">
        <v>0.7696480532367486</v>
      </c>
      <c r="V71" t="n">
        <v>0.312564799393091</v>
      </c>
      <c r="W71" t="n">
        <v>0.7490856011305019</v>
      </c>
      <c r="X71" t="n">
        <v>0.9039372220542458</v>
      </c>
    </row>
    <row r="72">
      <c r="A72" t="inlineStr">
        <is>
          <t>1200500</t>
        </is>
      </c>
      <c r="B72" t="inlineStr">
        <is>
          <t>Sena Madureira</t>
        </is>
      </c>
      <c r="C72" t="inlineStr">
        <is>
          <t>AC</t>
        </is>
      </c>
      <c r="D72" t="inlineStr">
        <is>
          <t>REGIÃO NORTE</t>
        </is>
      </c>
      <c r="E72" s="70">
        <f>SUMPRODUCT(N72:Q72,PAINEL_PESOS!$C$16:$C$19)</f>
        <v/>
      </c>
      <c r="F72" s="70">
        <f>SUMPRODUCT(R72:T72,PAINEL_PESOS!$C$21:$C$23)</f>
        <v/>
      </c>
      <c r="G72" s="70">
        <f>SUMPRODUCT(U72:V72,PAINEL_PESOS!$C$25:$C$26)</f>
        <v/>
      </c>
      <c r="H72" s="70">
        <f>SUMPRODUCT(W72:X72,PAINEL_PESOS!$C$28:$C$29)</f>
        <v/>
      </c>
      <c r="I72" s="70" t="n">
        <v>0.9998489146462025</v>
      </c>
      <c r="J72" s="70" t="n">
        <v>0.7197020376907213</v>
      </c>
      <c r="K72" s="71">
        <f>IF(NOT(AND(PAINEL_PESOS!$D$12="OK - 100%",PAINEL_PESOS!$F$20="OK - 100%",PAINEL_PESOS!$F$24="OK - 100%",PAINEL_PESOS!$F$27="OK - 100%",PAINEL_PESOS!$F$30="OK - 100%")),"", (E72*PAINEL_PESOS!$B$7+F72*PAINEL_PESOS!$B$8+G72*PAINEL_PESOS!$B$9+H72*PAINEL_PESOS!$B$10)*I72)</f>
        <v/>
      </c>
      <c r="L72" s="71">
        <f>IF(K72="","",K72-J72)</f>
        <v/>
      </c>
      <c r="M72" s="71">
        <f>IF(L72="","",ABS(L72))</f>
        <v/>
      </c>
      <c r="N72" t="n">
        <v>0.2</v>
      </c>
      <c r="O72" t="n">
        <v>0.9606</v>
      </c>
      <c r="P72" t="n">
        <v>0.4431890179514256</v>
      </c>
      <c r="Q72" t="n">
        <v>0.9995886340618199</v>
      </c>
      <c r="R72" t="n">
        <v>0.3427057885258928</v>
      </c>
      <c r="S72" t="n">
        <v>0.9999846908933255</v>
      </c>
      <c r="T72" t="n">
        <v>0.9995417685949544</v>
      </c>
      <c r="U72" t="n">
        <v>0.914365104193926</v>
      </c>
      <c r="V72" t="n">
        <v>0.2784690980076906</v>
      </c>
      <c r="W72" t="n">
        <v>0.8106063069607229</v>
      </c>
      <c r="X72" t="n">
        <v>0.8918688239576965</v>
      </c>
    </row>
    <row r="73">
      <c r="A73" t="inlineStr">
        <is>
          <t>1200609</t>
        </is>
      </c>
      <c r="B73" t="inlineStr">
        <is>
          <t>Tarauacá</t>
        </is>
      </c>
      <c r="C73" t="inlineStr">
        <is>
          <t>AC</t>
        </is>
      </c>
      <c r="D73" t="inlineStr">
        <is>
          <t>REGIÃO NORTE</t>
        </is>
      </c>
      <c r="E73" s="70">
        <f>SUMPRODUCT(N73:Q73,PAINEL_PESOS!$C$16:$C$19)</f>
        <v/>
      </c>
      <c r="F73" s="70">
        <f>SUMPRODUCT(R73:T73,PAINEL_PESOS!$C$21:$C$23)</f>
        <v/>
      </c>
      <c r="G73" s="70">
        <f>SUMPRODUCT(U73:V73,PAINEL_PESOS!$C$25:$C$26)</f>
        <v/>
      </c>
      <c r="H73" s="70">
        <f>SUMPRODUCT(W73:X73,PAINEL_PESOS!$C$28:$C$29)</f>
        <v/>
      </c>
      <c r="I73" s="70" t="n">
        <v>0.9998793487407088</v>
      </c>
      <c r="J73" s="70" t="n">
        <v>0.6829438244945486</v>
      </c>
      <c r="K73" s="71">
        <f>IF(NOT(AND(PAINEL_PESOS!$D$12="OK - 100%",PAINEL_PESOS!$F$20="OK - 100%",PAINEL_PESOS!$F$24="OK - 100%",PAINEL_PESOS!$F$27="OK - 100%",PAINEL_PESOS!$F$30="OK - 100%")),"", (E73*PAINEL_PESOS!$B$7+F73*PAINEL_PESOS!$B$8+G73*PAINEL_PESOS!$B$9+H73*PAINEL_PESOS!$B$10)*I73)</f>
        <v/>
      </c>
      <c r="L73" s="71">
        <f>IF(K73="","",K73-J73)</f>
        <v/>
      </c>
      <c r="M73" s="71">
        <f>IF(L73="","",ABS(L73))</f>
        <v/>
      </c>
      <c r="N73" t="n">
        <v>0.2</v>
      </c>
      <c r="O73" t="n">
        <v>0.8681</v>
      </c>
      <c r="P73" t="n">
        <v>0.1414994720168955</v>
      </c>
      <c r="Q73" t="n">
        <v>0.9996003406874738</v>
      </c>
      <c r="R73" t="n">
        <v>0.3387054494398038</v>
      </c>
      <c r="S73" t="n">
        <v>0.9999955415657853</v>
      </c>
      <c r="T73" t="n">
        <v>0.9996837882182983</v>
      </c>
      <c r="U73" t="n">
        <v>0.941242193677874</v>
      </c>
      <c r="V73" t="n">
        <v>0.3005986263192577</v>
      </c>
      <c r="W73" t="n">
        <v>0.7211909573327216</v>
      </c>
      <c r="X73" t="n">
        <v>0.8376549899257033</v>
      </c>
    </row>
    <row r="74">
      <c r="A74" t="inlineStr">
        <is>
          <t>1200708</t>
        </is>
      </c>
      <c r="B74" t="inlineStr">
        <is>
          <t>Xapuri</t>
        </is>
      </c>
      <c r="C74" t="inlineStr">
        <is>
          <t>AC</t>
        </is>
      </c>
      <c r="D74" t="inlineStr">
        <is>
          <t>REGIÃO NORTE</t>
        </is>
      </c>
      <c r="E74" s="70">
        <f>SUMPRODUCT(N74:Q74,PAINEL_PESOS!$C$16:$C$19)</f>
        <v/>
      </c>
      <c r="F74" s="70">
        <f>SUMPRODUCT(R74:T74,PAINEL_PESOS!$C$21:$C$23)</f>
        <v/>
      </c>
      <c r="G74" s="70">
        <f>SUMPRODUCT(U74:V74,PAINEL_PESOS!$C$25:$C$26)</f>
        <v/>
      </c>
      <c r="H74" s="70">
        <f>SUMPRODUCT(W74:X74,PAINEL_PESOS!$C$28:$C$29)</f>
        <v/>
      </c>
      <c r="I74" s="70" t="n">
        <v>0.9995045031930825</v>
      </c>
      <c r="J74" s="70" t="n">
        <v>0.6794416029743539</v>
      </c>
      <c r="K74" s="71">
        <f>IF(NOT(AND(PAINEL_PESOS!$D$12="OK - 100%",PAINEL_PESOS!$F$20="OK - 100%",PAINEL_PESOS!$F$24="OK - 100%",PAINEL_PESOS!$F$27="OK - 100%",PAINEL_PESOS!$F$30="OK - 100%")),"", (E74*PAINEL_PESOS!$B$7+F74*PAINEL_PESOS!$B$8+G74*PAINEL_PESOS!$B$9+H74*PAINEL_PESOS!$B$10)*I74)</f>
        <v/>
      </c>
      <c r="L74" s="71">
        <f>IF(K74="","",K74-J74)</f>
        <v/>
      </c>
      <c r="M74" s="71">
        <f>IF(L74="","",ABS(L74))</f>
        <v/>
      </c>
      <c r="N74" t="n">
        <v>0.2</v>
      </c>
      <c r="O74" t="n">
        <v>1</v>
      </c>
      <c r="P74" t="n">
        <v>0.5004223864836326</v>
      </c>
      <c r="Q74" t="n">
        <v>0.9991081068371074</v>
      </c>
      <c r="R74" t="n">
        <v>0.3013320473044689</v>
      </c>
      <c r="S74" t="n">
        <v>0.9999825124789751</v>
      </c>
      <c r="T74" t="n">
        <v>0.9981407595291043</v>
      </c>
      <c r="U74" t="n">
        <v>0.5809116498671808</v>
      </c>
      <c r="V74" t="n">
        <v>0.3067234961662511</v>
      </c>
      <c r="W74" t="n">
        <v>0.7649321264548795</v>
      </c>
      <c r="X74" t="n">
        <v>0.9029247161069572</v>
      </c>
    </row>
    <row r="75">
      <c r="A75" t="inlineStr">
        <is>
          <t>1200807</t>
        </is>
      </c>
      <c r="B75" t="inlineStr">
        <is>
          <t>Porto Acre</t>
        </is>
      </c>
      <c r="C75" t="inlineStr">
        <is>
          <t>AC</t>
        </is>
      </c>
      <c r="D75" t="inlineStr">
        <is>
          <t>REGIÃO NORTE</t>
        </is>
      </c>
      <c r="E75" s="70">
        <f>SUMPRODUCT(N75:Q75,PAINEL_PESOS!$C$16:$C$19)</f>
        <v/>
      </c>
      <c r="F75" s="70">
        <f>SUMPRODUCT(R75:T75,PAINEL_PESOS!$C$21:$C$23)</f>
        <v/>
      </c>
      <c r="G75" s="70">
        <f>SUMPRODUCT(U75:V75,PAINEL_PESOS!$C$25:$C$26)</f>
        <v/>
      </c>
      <c r="H75" s="70">
        <f>SUMPRODUCT(W75:X75,PAINEL_PESOS!$C$28:$C$29)</f>
        <v/>
      </c>
      <c r="I75" s="70" t="n">
        <v>0.9990982648440034</v>
      </c>
      <c r="J75" s="70" t="n">
        <v>0.7108278435506455</v>
      </c>
      <c r="K75" s="71">
        <f>IF(NOT(AND(PAINEL_PESOS!$D$12="OK - 100%",PAINEL_PESOS!$F$20="OK - 100%",PAINEL_PESOS!$F$24="OK - 100%",PAINEL_PESOS!$F$27="OK - 100%",PAINEL_PESOS!$F$30="OK - 100%")),"", (E75*PAINEL_PESOS!$B$7+F75*PAINEL_PESOS!$B$8+G75*PAINEL_PESOS!$B$9+H75*PAINEL_PESOS!$B$10)*I75)</f>
        <v/>
      </c>
      <c r="L75" s="71">
        <f>IF(K75="","",K75-J75)</f>
        <v/>
      </c>
      <c r="M75" s="71">
        <f>IF(L75="","",ABS(L75))</f>
        <v/>
      </c>
      <c r="N75" t="n">
        <v>0.8</v>
      </c>
      <c r="O75" t="n">
        <v>0.9451000000000001</v>
      </c>
      <c r="P75" t="n">
        <v>0.3933474128827877</v>
      </c>
      <c r="Q75" t="n">
        <v>0.9990768237141404</v>
      </c>
      <c r="R75" t="n">
        <v>0.286294820251146</v>
      </c>
      <c r="S75" t="n">
        <v>0.9999683772689493</v>
      </c>
      <c r="T75" t="n">
        <v>0.9960926507238872</v>
      </c>
      <c r="U75" t="n">
        <v>0.6185801823594858</v>
      </c>
      <c r="V75" t="n">
        <v>0.3109114067595613</v>
      </c>
      <c r="W75" t="n">
        <v>0.7597784964521793</v>
      </c>
      <c r="X75" t="n">
        <v>0.9121524348064136</v>
      </c>
    </row>
    <row r="76">
      <c r="A76" t="inlineStr">
        <is>
          <t>1300029</t>
        </is>
      </c>
      <c r="B76" t="inlineStr">
        <is>
          <t>Alvarães</t>
        </is>
      </c>
      <c r="C76" t="inlineStr">
        <is>
          <t>AM</t>
        </is>
      </c>
      <c r="D76" t="inlineStr">
        <is>
          <t>REGIÃO NORTE</t>
        </is>
      </c>
      <c r="E76" s="70">
        <f>SUMPRODUCT(N76:Q76,PAINEL_PESOS!$C$16:$C$19)</f>
        <v/>
      </c>
      <c r="F76" s="70">
        <f>SUMPRODUCT(R76:T76,PAINEL_PESOS!$C$21:$C$23)</f>
        <v/>
      </c>
      <c r="G76" s="70">
        <f>SUMPRODUCT(U76:V76,PAINEL_PESOS!$C$25:$C$26)</f>
        <v/>
      </c>
      <c r="H76" s="70">
        <f>SUMPRODUCT(W76:X76,PAINEL_PESOS!$C$28:$C$29)</f>
        <v/>
      </c>
      <c r="I76" s="70" t="n">
        <v>0.999964730673096</v>
      </c>
      <c r="J76" s="70" t="n">
        <v>0.7121270521215175</v>
      </c>
      <c r="K76" s="71">
        <f>IF(NOT(AND(PAINEL_PESOS!$D$12="OK - 100%",PAINEL_PESOS!$F$20="OK - 100%",PAINEL_PESOS!$F$24="OK - 100%",PAINEL_PESOS!$F$27="OK - 100%",PAINEL_PESOS!$F$30="OK - 100%")),"", (E76*PAINEL_PESOS!$B$7+F76*PAINEL_PESOS!$B$8+G76*PAINEL_PESOS!$B$9+H76*PAINEL_PESOS!$B$10)*I76)</f>
        <v/>
      </c>
      <c r="L76" s="71">
        <f>IF(K76="","",K76-J76)</f>
        <v/>
      </c>
      <c r="M76" s="71">
        <f>IF(L76="","",ABS(L76))</f>
        <v/>
      </c>
      <c r="N76" t="n">
        <v>0.2</v>
      </c>
      <c r="O76" t="n">
        <v>1</v>
      </c>
      <c r="P76" t="n">
        <v>0.1723336853220697</v>
      </c>
      <c r="Q76" t="n">
        <v>0.9998821489739509</v>
      </c>
      <c r="R76" t="n">
        <v>0.2123139666550326</v>
      </c>
      <c r="S76" t="n">
        <v>1</v>
      </c>
      <c r="T76" t="n">
        <v>0.9999074132477564</v>
      </c>
      <c r="U76" t="n">
        <v>0.95764848897768</v>
      </c>
      <c r="V76" t="n">
        <v>0.3635828857972733</v>
      </c>
      <c r="W76" t="n">
        <v>0.7939462635478663</v>
      </c>
      <c r="X76" t="n">
        <v>0.9211175452540852</v>
      </c>
    </row>
    <row r="77">
      <c r="A77" t="inlineStr">
        <is>
          <t>1300060</t>
        </is>
      </c>
      <c r="B77" t="inlineStr">
        <is>
          <t>Amaturá</t>
        </is>
      </c>
      <c r="C77" t="inlineStr">
        <is>
          <t>AM</t>
        </is>
      </c>
      <c r="D77" t="inlineStr">
        <is>
          <t>REGIÃO NORTE</t>
        </is>
      </c>
      <c r="E77" s="70">
        <f>SUMPRODUCT(N77:Q77,PAINEL_PESOS!$C$16:$C$19)</f>
        <v/>
      </c>
      <c r="F77" s="70">
        <f>SUMPRODUCT(R77:T77,PAINEL_PESOS!$C$21:$C$23)</f>
        <v/>
      </c>
      <c r="G77" s="70">
        <f>SUMPRODUCT(U77:V77,PAINEL_PESOS!$C$25:$C$26)</f>
        <v/>
      </c>
      <c r="H77" s="70">
        <f>SUMPRODUCT(W77:X77,PAINEL_PESOS!$C$28:$C$29)</f>
        <v/>
      </c>
      <c r="I77" s="70" t="n">
        <v>0.9999881121302875</v>
      </c>
      <c r="J77" s="70" t="n">
        <v>0.7510062350080081</v>
      </c>
      <c r="K77" s="71">
        <f>IF(NOT(AND(PAINEL_PESOS!$D$12="OK - 100%",PAINEL_PESOS!$F$20="OK - 100%",PAINEL_PESOS!$F$24="OK - 100%",PAINEL_PESOS!$F$27="OK - 100%",PAINEL_PESOS!$F$30="OK - 100%")),"", (E77*PAINEL_PESOS!$B$7+F77*PAINEL_PESOS!$B$8+G77*PAINEL_PESOS!$B$9+H77*PAINEL_PESOS!$B$10)*I77)</f>
        <v/>
      </c>
      <c r="L77" s="71">
        <f>IF(K77="","",K77-J77)</f>
        <v/>
      </c>
      <c r="M77" s="71">
        <f>IF(L77="","",ABS(L77))</f>
        <v/>
      </c>
      <c r="N77" t="n">
        <v>0.2</v>
      </c>
      <c r="O77" t="n">
        <v>1</v>
      </c>
      <c r="P77" t="n">
        <v>1</v>
      </c>
      <c r="Q77" t="n">
        <v>0.9999218936473129</v>
      </c>
      <c r="R77" t="n">
        <v>0.157097264283942</v>
      </c>
      <c r="S77" t="n">
        <v>1</v>
      </c>
      <c r="T77" t="n">
        <v>0.9999971355512925</v>
      </c>
      <c r="U77" t="n">
        <v>0.9527052044143473</v>
      </c>
      <c r="V77" t="n">
        <v>0.274149245879082</v>
      </c>
      <c r="W77" t="n">
        <v>0.848739189354361</v>
      </c>
      <c r="X77" t="n">
        <v>0.8945037841324052</v>
      </c>
    </row>
    <row r="78">
      <c r="A78" t="inlineStr">
        <is>
          <t>1300086</t>
        </is>
      </c>
      <c r="B78" t="inlineStr">
        <is>
          <t>Anamã</t>
        </is>
      </c>
      <c r="C78" t="inlineStr">
        <is>
          <t>AM</t>
        </is>
      </c>
      <c r="D78" t="inlineStr">
        <is>
          <t>REGIÃO NORTE</t>
        </is>
      </c>
      <c r="E78" s="70">
        <f>SUMPRODUCT(N78:Q78,PAINEL_PESOS!$C$16:$C$19)</f>
        <v/>
      </c>
      <c r="F78" s="70">
        <f>SUMPRODUCT(R78:T78,PAINEL_PESOS!$C$21:$C$23)</f>
        <v/>
      </c>
      <c r="G78" s="70">
        <f>SUMPRODUCT(U78:V78,PAINEL_PESOS!$C$25:$C$26)</f>
        <v/>
      </c>
      <c r="H78" s="70">
        <f>SUMPRODUCT(W78:X78,PAINEL_PESOS!$C$28:$C$29)</f>
        <v/>
      </c>
      <c r="I78" s="70" t="n">
        <v>0.999932746444939</v>
      </c>
      <c r="J78" s="70" t="n">
        <v>0.7412900147095884</v>
      </c>
      <c r="K78" s="71">
        <f>IF(NOT(AND(PAINEL_PESOS!$D$12="OK - 100%",PAINEL_PESOS!$F$20="OK - 100%",PAINEL_PESOS!$F$24="OK - 100%",PAINEL_PESOS!$F$27="OK - 100%",PAINEL_PESOS!$F$30="OK - 100%")),"", (E78*PAINEL_PESOS!$B$7+F78*PAINEL_PESOS!$B$8+G78*PAINEL_PESOS!$B$9+H78*PAINEL_PESOS!$B$10)*I78)</f>
        <v/>
      </c>
      <c r="L78" s="71">
        <f>IF(K78="","",K78-J78)</f>
        <v/>
      </c>
      <c r="M78" s="71">
        <f>IF(L78="","",ABS(L78))</f>
        <v/>
      </c>
      <c r="N78" t="n">
        <v>0.2</v>
      </c>
      <c r="O78" t="n">
        <v>1</v>
      </c>
      <c r="P78" t="n">
        <v>1</v>
      </c>
      <c r="Q78" t="n">
        <v>0.9996415676681061</v>
      </c>
      <c r="R78" t="n">
        <v>0.170070087971458</v>
      </c>
      <c r="S78" t="n">
        <v>0.9999997020062308</v>
      </c>
      <c r="T78" t="n">
        <v>0.9999240150364712</v>
      </c>
      <c r="U78" t="n">
        <v>0.9052367807401728</v>
      </c>
      <c r="V78" t="n">
        <v>0.5309708424673839</v>
      </c>
      <c r="W78" t="n">
        <v>0.6533162895578364</v>
      </c>
      <c r="X78" t="n">
        <v>0.7947117463365998</v>
      </c>
    </row>
    <row r="79">
      <c r="A79" t="inlineStr">
        <is>
          <t>1300102</t>
        </is>
      </c>
      <c r="B79" t="inlineStr">
        <is>
          <t>Anori</t>
        </is>
      </c>
      <c r="C79" t="inlineStr">
        <is>
          <t>AM</t>
        </is>
      </c>
      <c r="D79" t="inlineStr">
        <is>
          <t>REGIÃO NORTE</t>
        </is>
      </c>
      <c r="E79" s="70">
        <f>SUMPRODUCT(N79:Q79,PAINEL_PESOS!$C$16:$C$19)</f>
        <v/>
      </c>
      <c r="F79" s="70">
        <f>SUMPRODUCT(R79:T79,PAINEL_PESOS!$C$21:$C$23)</f>
        <v/>
      </c>
      <c r="G79" s="70">
        <f>SUMPRODUCT(U79:V79,PAINEL_PESOS!$C$25:$C$26)</f>
        <v/>
      </c>
      <c r="H79" s="70">
        <f>SUMPRODUCT(W79:X79,PAINEL_PESOS!$C$28:$C$29)</f>
        <v/>
      </c>
      <c r="I79" s="70" t="n">
        <v>0.9999616078941425</v>
      </c>
      <c r="J79" s="70" t="n">
        <v>0.7738886645590684</v>
      </c>
      <c r="K79" s="71">
        <f>IF(NOT(AND(PAINEL_PESOS!$D$12="OK - 100%",PAINEL_PESOS!$F$20="OK - 100%",PAINEL_PESOS!$F$24="OK - 100%",PAINEL_PESOS!$F$27="OK - 100%",PAINEL_PESOS!$F$30="OK - 100%")),"", (E79*PAINEL_PESOS!$B$7+F79*PAINEL_PESOS!$B$8+G79*PAINEL_PESOS!$B$9+H79*PAINEL_PESOS!$B$10)*I79)</f>
        <v/>
      </c>
      <c r="L79" s="71">
        <f>IF(K79="","",K79-J79)</f>
        <v/>
      </c>
      <c r="M79" s="71">
        <f>IF(L79="","",ABS(L79))</f>
        <v/>
      </c>
      <c r="N79" t="n">
        <v>0.2</v>
      </c>
      <c r="O79" t="n">
        <v>1</v>
      </c>
      <c r="P79" t="n">
        <v>1</v>
      </c>
      <c r="Q79" t="n">
        <v>0.9997455669565236</v>
      </c>
      <c r="R79" t="n">
        <v>0.231371167873447</v>
      </c>
      <c r="S79" t="n">
        <v>1</v>
      </c>
      <c r="T79" t="n">
        <v>0.9999935820361308</v>
      </c>
      <c r="U79" t="n">
        <v>0.9129606803943328</v>
      </c>
      <c r="V79" t="n">
        <v>0.5345839512150832</v>
      </c>
      <c r="W79" t="n">
        <v>0.7746164495484915</v>
      </c>
      <c r="X79" t="n">
        <v>0.8817366507466716</v>
      </c>
    </row>
    <row r="80">
      <c r="A80" t="inlineStr">
        <is>
          <t>1300144</t>
        </is>
      </c>
      <c r="B80" t="inlineStr">
        <is>
          <t>Apuí</t>
        </is>
      </c>
      <c r="C80" t="inlineStr">
        <is>
          <t>AM</t>
        </is>
      </c>
      <c r="D80" t="inlineStr">
        <is>
          <t>REGIÃO NORTE</t>
        </is>
      </c>
      <c r="E80" s="70">
        <f>SUMPRODUCT(N80:Q80,PAINEL_PESOS!$C$16:$C$19)</f>
        <v/>
      </c>
      <c r="F80" s="70">
        <f>SUMPRODUCT(R80:T80,PAINEL_PESOS!$C$21:$C$23)</f>
        <v/>
      </c>
      <c r="G80" s="70">
        <f>SUMPRODUCT(U80:V80,PAINEL_PESOS!$C$25:$C$26)</f>
        <v/>
      </c>
      <c r="H80" s="70">
        <f>SUMPRODUCT(W80:X80,PAINEL_PESOS!$C$28:$C$29)</f>
        <v/>
      </c>
      <c r="I80" s="70" t="n">
        <v>0.9999779190084334</v>
      </c>
      <c r="J80" s="70" t="n">
        <v>0.7871355107778505</v>
      </c>
      <c r="K80" s="71">
        <f>IF(NOT(AND(PAINEL_PESOS!$D$12="OK - 100%",PAINEL_PESOS!$F$20="OK - 100%",PAINEL_PESOS!$F$24="OK - 100%",PAINEL_PESOS!$F$27="OK - 100%",PAINEL_PESOS!$F$30="OK - 100%")),"", (E80*PAINEL_PESOS!$B$7+F80*PAINEL_PESOS!$B$8+G80*PAINEL_PESOS!$B$9+H80*PAINEL_PESOS!$B$10)*I80)</f>
        <v/>
      </c>
      <c r="L80" s="71">
        <f>IF(K80="","",K80-J80)</f>
        <v/>
      </c>
      <c r="M80" s="71">
        <f>IF(L80="","",ABS(L80))</f>
        <v/>
      </c>
      <c r="N80" t="n">
        <v>0.2</v>
      </c>
      <c r="O80" t="n">
        <v>1</v>
      </c>
      <c r="P80" t="n">
        <v>1</v>
      </c>
      <c r="Q80" t="n">
        <v>0.9999417241062436</v>
      </c>
      <c r="R80" t="n">
        <v>0.2559602478100825</v>
      </c>
      <c r="S80" t="n">
        <v>0.999999993054422</v>
      </c>
      <c r="T80" t="n">
        <v>0.9999302477882194</v>
      </c>
      <c r="U80" t="n">
        <v>0.9004511785791165</v>
      </c>
      <c r="V80" t="n">
        <v>0.3803779010488544</v>
      </c>
      <c r="W80" t="n">
        <v>1</v>
      </c>
      <c r="X80" t="n">
        <v>0.9124962010375032</v>
      </c>
    </row>
    <row r="81">
      <c r="A81" t="inlineStr">
        <is>
          <t>1300201</t>
        </is>
      </c>
      <c r="B81" t="inlineStr">
        <is>
          <t>Atalaia do Norte</t>
        </is>
      </c>
      <c r="C81" t="inlineStr">
        <is>
          <t>AM</t>
        </is>
      </c>
      <c r="D81" t="inlineStr">
        <is>
          <t>REGIÃO NORTE</t>
        </is>
      </c>
      <c r="E81" s="70">
        <f>SUMPRODUCT(N81:Q81,PAINEL_PESOS!$C$16:$C$19)</f>
        <v/>
      </c>
      <c r="F81" s="70">
        <f>SUMPRODUCT(R81:T81,PAINEL_PESOS!$C$21:$C$23)</f>
        <v/>
      </c>
      <c r="G81" s="70">
        <f>SUMPRODUCT(U81:V81,PAINEL_PESOS!$C$25:$C$26)</f>
        <v/>
      </c>
      <c r="H81" s="70">
        <f>SUMPRODUCT(W81:X81,PAINEL_PESOS!$C$28:$C$29)</f>
        <v/>
      </c>
      <c r="I81" s="70" t="n">
        <v>0.9999976165992031</v>
      </c>
      <c r="J81" s="70" t="n">
        <v>0.7395675633948173</v>
      </c>
      <c r="K81" s="71">
        <f>IF(NOT(AND(PAINEL_PESOS!$D$12="OK - 100%",PAINEL_PESOS!$F$20="OK - 100%",PAINEL_PESOS!$F$24="OK - 100%",PAINEL_PESOS!$F$27="OK - 100%",PAINEL_PESOS!$F$30="OK - 100%")),"", (E81*PAINEL_PESOS!$B$7+F81*PAINEL_PESOS!$B$8+G81*PAINEL_PESOS!$B$9+H81*PAINEL_PESOS!$B$10)*I81)</f>
        <v/>
      </c>
      <c r="L81" s="71">
        <f>IF(K81="","",K81-J81)</f>
        <v/>
      </c>
      <c r="M81" s="71">
        <f>IF(L81="","",ABS(L81))</f>
        <v/>
      </c>
      <c r="N81" t="n">
        <v>0.2</v>
      </c>
      <c r="O81" t="n">
        <v>1</v>
      </c>
      <c r="P81" t="n">
        <v>1</v>
      </c>
      <c r="Q81" t="n">
        <v>0.999983062273507</v>
      </c>
      <c r="R81" t="n">
        <v>0.1973144074108715</v>
      </c>
      <c r="S81" t="n">
        <v>1</v>
      </c>
      <c r="T81" t="n">
        <v>0.9999999512802966</v>
      </c>
      <c r="U81" t="n">
        <v>0.9924549471992208</v>
      </c>
      <c r="V81" t="n">
        <v>0.2721241464553135</v>
      </c>
      <c r="W81" t="n">
        <v>0.6751928376761889</v>
      </c>
      <c r="X81" t="n">
        <v>0.9119149070845864</v>
      </c>
    </row>
    <row r="82">
      <c r="A82" t="inlineStr">
        <is>
          <t>1300300</t>
        </is>
      </c>
      <c r="B82" t="inlineStr">
        <is>
          <t>Autazes</t>
        </is>
      </c>
      <c r="C82" t="inlineStr">
        <is>
          <t>AM</t>
        </is>
      </c>
      <c r="D82" t="inlineStr">
        <is>
          <t>REGIÃO NORTE</t>
        </is>
      </c>
      <c r="E82" s="70">
        <f>SUMPRODUCT(N82:Q82,PAINEL_PESOS!$C$16:$C$19)</f>
        <v/>
      </c>
      <c r="F82" s="70">
        <f>SUMPRODUCT(R82:T82,PAINEL_PESOS!$C$21:$C$23)</f>
        <v/>
      </c>
      <c r="G82" s="70">
        <f>SUMPRODUCT(U82:V82,PAINEL_PESOS!$C$25:$C$26)</f>
        <v/>
      </c>
      <c r="H82" s="70">
        <f>SUMPRODUCT(W82:X82,PAINEL_PESOS!$C$28:$C$29)</f>
        <v/>
      </c>
      <c r="I82" s="70" t="n">
        <v>0.9998005489513515</v>
      </c>
      <c r="J82" s="70" t="n">
        <v>0.7128832197341056</v>
      </c>
      <c r="K82" s="71">
        <f>IF(NOT(AND(PAINEL_PESOS!$D$12="OK - 100%",PAINEL_PESOS!$F$20="OK - 100%",PAINEL_PESOS!$F$24="OK - 100%",PAINEL_PESOS!$F$27="OK - 100%",PAINEL_PESOS!$F$30="OK - 100%")),"", (E82*PAINEL_PESOS!$B$7+F82*PAINEL_PESOS!$B$8+G82*PAINEL_PESOS!$B$9+H82*PAINEL_PESOS!$B$10)*I82)</f>
        <v/>
      </c>
      <c r="L82" s="71">
        <f>IF(K82="","",K82-J82)</f>
        <v/>
      </c>
      <c r="M82" s="71">
        <f>IF(L82="","",ABS(L82))</f>
        <v/>
      </c>
      <c r="N82" t="n">
        <v>0.2</v>
      </c>
      <c r="O82" t="n">
        <v>1</v>
      </c>
      <c r="P82" t="n">
        <v>0.2025343189017951</v>
      </c>
      <c r="Q82" t="n">
        <v>0.9992099545737581</v>
      </c>
      <c r="R82" t="n">
        <v>0.2949661199745331</v>
      </c>
      <c r="S82" t="n">
        <v>0.9999917269204425</v>
      </c>
      <c r="T82" t="n">
        <v>0.9995745319604987</v>
      </c>
      <c r="U82" t="n">
        <v>0.6895020041933553</v>
      </c>
      <c r="V82" t="n">
        <v>0.5739658509553736</v>
      </c>
      <c r="W82" t="n">
        <v>0.7736590309450421</v>
      </c>
      <c r="X82" t="n">
        <v>0.9365161918342256</v>
      </c>
    </row>
    <row r="83">
      <c r="A83" t="inlineStr">
        <is>
          <t>1300409</t>
        </is>
      </c>
      <c r="B83" t="inlineStr">
        <is>
          <t>Barcelos</t>
        </is>
      </c>
      <c r="C83" t="inlineStr">
        <is>
          <t>AM</t>
        </is>
      </c>
      <c r="D83" t="inlineStr">
        <is>
          <t>REGIÃO NORTE</t>
        </is>
      </c>
      <c r="E83" s="70">
        <f>SUMPRODUCT(N83:Q83,PAINEL_PESOS!$C$16:$C$19)</f>
        <v/>
      </c>
      <c r="F83" s="70">
        <f>SUMPRODUCT(R83:T83,PAINEL_PESOS!$C$21:$C$23)</f>
        <v/>
      </c>
      <c r="G83" s="70">
        <f>SUMPRODUCT(U83:V83,PAINEL_PESOS!$C$25:$C$26)</f>
        <v/>
      </c>
      <c r="H83" s="70">
        <f>SUMPRODUCT(W83:X83,PAINEL_PESOS!$C$28:$C$29)</f>
        <v/>
      </c>
      <c r="I83" s="70" t="n">
        <v>0.9999914652997101</v>
      </c>
      <c r="J83" s="70" t="n">
        <v>0.7366491237381826</v>
      </c>
      <c r="K83" s="71">
        <f>IF(NOT(AND(PAINEL_PESOS!$D$12="OK - 100%",PAINEL_PESOS!$F$20="OK - 100%",PAINEL_PESOS!$F$24="OK - 100%",PAINEL_PESOS!$F$27="OK - 100%",PAINEL_PESOS!$F$30="OK - 100%")),"", (E83*PAINEL_PESOS!$B$7+F83*PAINEL_PESOS!$B$8+G83*PAINEL_PESOS!$B$9+H83*PAINEL_PESOS!$B$10)*I83)</f>
        <v/>
      </c>
      <c r="L83" s="71">
        <f>IF(K83="","",K83-J83)</f>
        <v/>
      </c>
      <c r="M83" s="71">
        <f>IF(L83="","",ABS(L83))</f>
        <v/>
      </c>
      <c r="N83" t="n">
        <v>0.2</v>
      </c>
      <c r="O83" t="n">
        <v>1</v>
      </c>
      <c r="P83" t="n">
        <v>1</v>
      </c>
      <c r="Q83" t="n">
        <v>0.9999460214005143</v>
      </c>
      <c r="R83" t="n">
        <v>0.2121264387170154</v>
      </c>
      <c r="S83" t="n">
        <v>0.9999999170703665</v>
      </c>
      <c r="T83" t="n">
        <v>0.999996802387153</v>
      </c>
      <c r="U83" t="n">
        <v>0.902078501115008</v>
      </c>
      <c r="V83" t="n">
        <v>0.4626166808264716</v>
      </c>
      <c r="W83" t="n">
        <v>0.5571674819599909</v>
      </c>
      <c r="X83" t="n">
        <v>0.8966588402525664</v>
      </c>
    </row>
    <row r="84">
      <c r="A84" t="inlineStr">
        <is>
          <t>1300508</t>
        </is>
      </c>
      <c r="B84" t="inlineStr">
        <is>
          <t>Barreirinha</t>
        </is>
      </c>
      <c r="C84" t="inlineStr">
        <is>
          <t>AM</t>
        </is>
      </c>
      <c r="D84" t="inlineStr">
        <is>
          <t>REGIÃO NORTE</t>
        </is>
      </c>
      <c r="E84" s="70">
        <f>SUMPRODUCT(N84:Q84,PAINEL_PESOS!$C$16:$C$19)</f>
        <v/>
      </c>
      <c r="F84" s="70">
        <f>SUMPRODUCT(R84:T84,PAINEL_PESOS!$C$21:$C$23)</f>
        <v/>
      </c>
      <c r="G84" s="70">
        <f>SUMPRODUCT(U84:V84,PAINEL_PESOS!$C$25:$C$26)</f>
        <v/>
      </c>
      <c r="H84" s="70">
        <f>SUMPRODUCT(W84:X84,PAINEL_PESOS!$C$28:$C$29)</f>
        <v/>
      </c>
      <c r="I84" s="70" t="n">
        <v>0.9997753855096805</v>
      </c>
      <c r="J84" s="70" t="n">
        <v>0.7441745984769444</v>
      </c>
      <c r="K84" s="71">
        <f>IF(NOT(AND(PAINEL_PESOS!$D$12="OK - 100%",PAINEL_PESOS!$F$20="OK - 100%",PAINEL_PESOS!$F$24="OK - 100%",PAINEL_PESOS!$F$27="OK - 100%",PAINEL_PESOS!$F$30="OK - 100%")),"", (E84*PAINEL_PESOS!$B$7+F84*PAINEL_PESOS!$B$8+G84*PAINEL_PESOS!$B$9+H84*PAINEL_PESOS!$B$10)*I84)</f>
        <v/>
      </c>
      <c r="L84" s="71">
        <f>IF(K84="","",K84-J84)</f>
        <v/>
      </c>
      <c r="M84" s="71">
        <f>IF(L84="","",ABS(L84))</f>
        <v/>
      </c>
      <c r="N84" t="n">
        <v>0.2</v>
      </c>
      <c r="O84" t="n">
        <v>1</v>
      </c>
      <c r="P84" t="n">
        <v>1</v>
      </c>
      <c r="Q84" t="n">
        <v>0.9987990669846064</v>
      </c>
      <c r="R84" t="n">
        <v>0.2588185517400783</v>
      </c>
      <c r="S84" t="n">
        <v>0.9999987318534855</v>
      </c>
      <c r="T84" t="n">
        <v>0.9997501701512826</v>
      </c>
      <c r="U84" t="n">
        <v>0.842013412687913</v>
      </c>
      <c r="V84" t="n">
        <v>0.5531327789646663</v>
      </c>
      <c r="W84" t="n">
        <v>0.5729323903554453</v>
      </c>
      <c r="X84" t="n">
        <v>0.8815445560967807</v>
      </c>
    </row>
    <row r="85">
      <c r="A85" t="inlineStr">
        <is>
          <t>1300607</t>
        </is>
      </c>
      <c r="B85" t="inlineStr">
        <is>
          <t>Benjamin Constant</t>
        </is>
      </c>
      <c r="C85" t="inlineStr">
        <is>
          <t>AM</t>
        </is>
      </c>
      <c r="D85" t="inlineStr">
        <is>
          <t>REGIÃO NORTE</t>
        </is>
      </c>
      <c r="E85" s="70">
        <f>SUMPRODUCT(N85:Q85,PAINEL_PESOS!$C$16:$C$19)</f>
        <v/>
      </c>
      <c r="F85" s="70">
        <f>SUMPRODUCT(R85:T85,PAINEL_PESOS!$C$21:$C$23)</f>
        <v/>
      </c>
      <c r="G85" s="70">
        <f>SUMPRODUCT(U85:V85,PAINEL_PESOS!$C$25:$C$26)</f>
        <v/>
      </c>
      <c r="H85" s="70">
        <f>SUMPRODUCT(W85:X85,PAINEL_PESOS!$C$28:$C$29)</f>
        <v/>
      </c>
      <c r="I85" s="70" t="n">
        <v>0.9999293862626869</v>
      </c>
      <c r="J85" s="70" t="n">
        <v>0.7042670465029364</v>
      </c>
      <c r="K85" s="71">
        <f>IF(NOT(AND(PAINEL_PESOS!$D$12="OK - 100%",PAINEL_PESOS!$F$20="OK - 100%",PAINEL_PESOS!$F$24="OK - 100%",PAINEL_PESOS!$F$27="OK - 100%",PAINEL_PESOS!$F$30="OK - 100%")),"", (E85*PAINEL_PESOS!$B$7+F85*PAINEL_PESOS!$B$8+G85*PAINEL_PESOS!$B$9+H85*PAINEL_PESOS!$B$10)*I85)</f>
        <v/>
      </c>
      <c r="L85" s="71">
        <f>IF(K85="","",K85-J85)</f>
        <v/>
      </c>
      <c r="M85" s="71">
        <f>IF(L85="","",ABS(L85))</f>
        <v/>
      </c>
      <c r="N85" t="n">
        <v>0.2</v>
      </c>
      <c r="O85" t="n">
        <v>1</v>
      </c>
      <c r="P85" t="n">
        <v>0.2643083421330517</v>
      </c>
      <c r="Q85" t="n">
        <v>0.9995188016630383</v>
      </c>
      <c r="R85" t="n">
        <v>0.2743047612786657</v>
      </c>
      <c r="S85" t="n">
        <v>0.9999988817841912</v>
      </c>
      <c r="T85" t="n">
        <v>0.9999990300918217</v>
      </c>
      <c r="U85" t="n">
        <v>0.9841102010041261</v>
      </c>
      <c r="V85" t="n">
        <v>0.2840785999228667</v>
      </c>
      <c r="W85" t="n">
        <v>0.7069881528573165</v>
      </c>
      <c r="X85" t="n">
        <v>0.9112419397592562</v>
      </c>
    </row>
    <row r="86">
      <c r="A86" t="inlineStr">
        <is>
          <t>1300631</t>
        </is>
      </c>
      <c r="B86" t="inlineStr">
        <is>
          <t>Beruri</t>
        </is>
      </c>
      <c r="C86" t="inlineStr">
        <is>
          <t>AM</t>
        </is>
      </c>
      <c r="D86" t="inlineStr">
        <is>
          <t>REGIÃO NORTE</t>
        </is>
      </c>
      <c r="E86" s="70">
        <f>SUMPRODUCT(N86:Q86,PAINEL_PESOS!$C$16:$C$19)</f>
        <v/>
      </c>
      <c r="F86" s="70">
        <f>SUMPRODUCT(R86:T86,PAINEL_PESOS!$C$21:$C$23)</f>
        <v/>
      </c>
      <c r="G86" s="70">
        <f>SUMPRODUCT(U86:V86,PAINEL_PESOS!$C$25:$C$26)</f>
        <v/>
      </c>
      <c r="H86" s="70">
        <f>SUMPRODUCT(W86:X86,PAINEL_PESOS!$C$28:$C$29)</f>
        <v/>
      </c>
      <c r="I86" s="70" t="n">
        <v>0.9999819307221696</v>
      </c>
      <c r="J86" s="70" t="n">
        <v>0.7787722830817904</v>
      </c>
      <c r="K86" s="71">
        <f>IF(NOT(AND(PAINEL_PESOS!$D$12="OK - 100%",PAINEL_PESOS!$F$20="OK - 100%",PAINEL_PESOS!$F$24="OK - 100%",PAINEL_PESOS!$F$27="OK - 100%",PAINEL_PESOS!$F$30="OK - 100%")),"", (E86*PAINEL_PESOS!$B$7+F86*PAINEL_PESOS!$B$8+G86*PAINEL_PESOS!$B$9+H86*PAINEL_PESOS!$B$10)*I86)</f>
        <v/>
      </c>
      <c r="L86" s="71">
        <f>IF(K86="","",K86-J86)</f>
        <v/>
      </c>
      <c r="M86" s="71">
        <f>IF(L86="","",ABS(L86))</f>
        <v/>
      </c>
      <c r="N86" t="n">
        <v>0.2</v>
      </c>
      <c r="O86" t="n">
        <v>1</v>
      </c>
      <c r="P86" t="n">
        <v>1</v>
      </c>
      <c r="Q86" t="n">
        <v>0.9999040890708049</v>
      </c>
      <c r="R86" t="n">
        <v>0.2195870163889266</v>
      </c>
      <c r="S86" t="n">
        <v>1</v>
      </c>
      <c r="T86" t="n">
        <v>0.9999788720969391</v>
      </c>
      <c r="U86" t="n">
        <v>0.9419253869278912</v>
      </c>
      <c r="V86" t="n">
        <v>0.5372913931923224</v>
      </c>
      <c r="W86" t="n">
        <v>0.7587755411822998</v>
      </c>
      <c r="X86" t="n">
        <v>0.9126358833486762</v>
      </c>
    </row>
    <row r="87">
      <c r="A87" t="inlineStr">
        <is>
          <t>1300680</t>
        </is>
      </c>
      <c r="B87" t="inlineStr">
        <is>
          <t>Boa Vista do Ramos</t>
        </is>
      </c>
      <c r="C87" t="inlineStr">
        <is>
          <t>AM</t>
        </is>
      </c>
      <c r="D87" t="inlineStr">
        <is>
          <t>REGIÃO NORTE</t>
        </is>
      </c>
      <c r="E87" s="70">
        <f>SUMPRODUCT(N87:Q87,PAINEL_PESOS!$C$16:$C$19)</f>
        <v/>
      </c>
      <c r="F87" s="70">
        <f>SUMPRODUCT(R87:T87,PAINEL_PESOS!$C$21:$C$23)</f>
        <v/>
      </c>
      <c r="G87" s="70">
        <f>SUMPRODUCT(U87:V87,PAINEL_PESOS!$C$25:$C$26)</f>
        <v/>
      </c>
      <c r="H87" s="70">
        <f>SUMPRODUCT(W87:X87,PAINEL_PESOS!$C$28:$C$29)</f>
        <v/>
      </c>
      <c r="I87" s="70" t="n">
        <v>0.99985256711626</v>
      </c>
      <c r="J87" s="70" t="n">
        <v>0.7250697514483945</v>
      </c>
      <c r="K87" s="71">
        <f>IF(NOT(AND(PAINEL_PESOS!$D$12="OK - 100%",PAINEL_PESOS!$F$20="OK - 100%",PAINEL_PESOS!$F$24="OK - 100%",PAINEL_PESOS!$F$27="OK - 100%",PAINEL_PESOS!$F$30="OK - 100%")),"", (E87*PAINEL_PESOS!$B$7+F87*PAINEL_PESOS!$B$8+G87*PAINEL_PESOS!$B$9+H87*PAINEL_PESOS!$B$10)*I87)</f>
        <v/>
      </c>
      <c r="L87" s="71">
        <f>IF(K87="","",K87-J87)</f>
        <v/>
      </c>
      <c r="M87" s="71">
        <f>IF(L87="","",ABS(L87))</f>
        <v/>
      </c>
      <c r="N87" t="n">
        <v>0.2</v>
      </c>
      <c r="O87" t="n">
        <v>1</v>
      </c>
      <c r="P87" t="n">
        <v>1</v>
      </c>
      <c r="Q87" t="n">
        <v>0.9991824597264719</v>
      </c>
      <c r="R87" t="n">
        <v>0.2127753770904695</v>
      </c>
      <c r="S87" t="n">
        <v>1</v>
      </c>
      <c r="T87" t="n">
        <v>0.9998574636149824</v>
      </c>
      <c r="U87" t="n">
        <v>0.7492134269091411</v>
      </c>
      <c r="V87" t="n">
        <v>0.5516535871384498</v>
      </c>
      <c r="W87" t="n">
        <v>0.5132393118296195</v>
      </c>
      <c r="X87" t="n">
        <v>0.9126272144735172</v>
      </c>
    </row>
    <row r="88">
      <c r="A88" t="inlineStr">
        <is>
          <t>1300706</t>
        </is>
      </c>
      <c r="B88" t="inlineStr">
        <is>
          <t>Boca do Acre</t>
        </is>
      </c>
      <c r="C88" t="inlineStr">
        <is>
          <t>AM</t>
        </is>
      </c>
      <c r="D88" t="inlineStr">
        <is>
          <t>REGIÃO NORTE</t>
        </is>
      </c>
      <c r="E88" s="70">
        <f>SUMPRODUCT(N88:Q88,PAINEL_PESOS!$C$16:$C$19)</f>
        <v/>
      </c>
      <c r="F88" s="70">
        <f>SUMPRODUCT(R88:T88,PAINEL_PESOS!$C$21:$C$23)</f>
        <v/>
      </c>
      <c r="G88" s="70">
        <f>SUMPRODUCT(U88:V88,PAINEL_PESOS!$C$25:$C$26)</f>
        <v/>
      </c>
      <c r="H88" s="70">
        <f>SUMPRODUCT(W88:X88,PAINEL_PESOS!$C$28:$C$29)</f>
        <v/>
      </c>
      <c r="I88" s="70" t="n">
        <v>0.9998837915313514</v>
      </c>
      <c r="J88" s="70" t="n">
        <v>0.7460297866093565</v>
      </c>
      <c r="K88" s="71">
        <f>IF(NOT(AND(PAINEL_PESOS!$D$12="OK - 100%",PAINEL_PESOS!$F$20="OK - 100%",PAINEL_PESOS!$F$24="OK - 100%",PAINEL_PESOS!$F$27="OK - 100%",PAINEL_PESOS!$F$30="OK - 100%")),"", (E88*PAINEL_PESOS!$B$7+F88*PAINEL_PESOS!$B$8+G88*PAINEL_PESOS!$B$9+H88*PAINEL_PESOS!$B$10)*I88)</f>
        <v/>
      </c>
      <c r="L88" s="71">
        <f>IF(K88="","",K88-J88)</f>
        <v/>
      </c>
      <c r="M88" s="71">
        <f>IF(L88="","",ABS(L88))</f>
        <v/>
      </c>
      <c r="N88" t="n">
        <v>0.2</v>
      </c>
      <c r="O88" t="n">
        <v>1</v>
      </c>
      <c r="P88" t="n">
        <v>1</v>
      </c>
      <c r="Q88" t="n">
        <v>0.999615575427084</v>
      </c>
      <c r="R88" t="n">
        <v>0.3065408036623465</v>
      </c>
      <c r="S88" t="n">
        <v>0.9999583709790423</v>
      </c>
      <c r="T88" t="n">
        <v>0.9997113716430072</v>
      </c>
      <c r="U88" t="n">
        <v>0.865867422243542</v>
      </c>
      <c r="V88" t="n">
        <v>0.2713394348187611</v>
      </c>
      <c r="W88" t="n">
        <v>0.7989665548511644</v>
      </c>
      <c r="X88" t="n">
        <v>0.8954770361643498</v>
      </c>
    </row>
    <row r="89">
      <c r="A89" t="inlineStr">
        <is>
          <t>1300805</t>
        </is>
      </c>
      <c r="B89" t="inlineStr">
        <is>
          <t>Borba</t>
        </is>
      </c>
      <c r="C89" t="inlineStr">
        <is>
          <t>AM</t>
        </is>
      </c>
      <c r="D89" t="inlineStr">
        <is>
          <t>REGIÃO NORTE</t>
        </is>
      </c>
      <c r="E89" s="70">
        <f>SUMPRODUCT(N89:Q89,PAINEL_PESOS!$C$16:$C$19)</f>
        <v/>
      </c>
      <c r="F89" s="70">
        <f>SUMPRODUCT(R89:T89,PAINEL_PESOS!$C$21:$C$23)</f>
        <v/>
      </c>
      <c r="G89" s="70">
        <f>SUMPRODUCT(U89:V89,PAINEL_PESOS!$C$25:$C$26)</f>
        <v/>
      </c>
      <c r="H89" s="70">
        <f>SUMPRODUCT(W89:X89,PAINEL_PESOS!$C$28:$C$29)</f>
        <v/>
      </c>
      <c r="I89" s="70" t="n">
        <v>0.9999878227230037</v>
      </c>
      <c r="J89" s="70" t="n">
        <v>0.8322940362414236</v>
      </c>
      <c r="K89" s="71">
        <f>IF(NOT(AND(PAINEL_PESOS!$D$12="OK - 100%",PAINEL_PESOS!$F$20="OK - 100%",PAINEL_PESOS!$F$24="OK - 100%",PAINEL_PESOS!$F$27="OK - 100%",PAINEL_PESOS!$F$30="OK - 100%")),"", (E89*PAINEL_PESOS!$B$7+F89*PAINEL_PESOS!$B$8+G89*PAINEL_PESOS!$B$9+H89*PAINEL_PESOS!$B$10)*I89)</f>
        <v/>
      </c>
      <c r="L89" s="71">
        <f>IF(K89="","",K89-J89)</f>
        <v/>
      </c>
      <c r="M89" s="71">
        <f>IF(L89="","",ABS(L89))</f>
        <v/>
      </c>
      <c r="N89" t="n">
        <v>1</v>
      </c>
      <c r="O89" t="n">
        <v>0.7167</v>
      </c>
      <c r="P89" t="n">
        <v>1</v>
      </c>
      <c r="Q89" t="n">
        <v>0.9999407536089416</v>
      </c>
      <c r="R89" t="n">
        <v>0.2672968864334297</v>
      </c>
      <c r="S89" t="n">
        <v>0.9999741433749739</v>
      </c>
      <c r="T89" t="n">
        <v>0.9999932491177854</v>
      </c>
      <c r="U89" t="n">
        <v>0.9293016436778274</v>
      </c>
      <c r="V89" t="n">
        <v>0.576283510000253</v>
      </c>
      <c r="W89" t="n">
        <v>0.8516028655899525</v>
      </c>
      <c r="X89" t="n">
        <v>0.9314154561622866</v>
      </c>
    </row>
    <row r="90">
      <c r="A90" t="inlineStr">
        <is>
          <t>1300839</t>
        </is>
      </c>
      <c r="B90" t="inlineStr">
        <is>
          <t>Caapiranga</t>
        </is>
      </c>
      <c r="C90" t="inlineStr">
        <is>
          <t>AM</t>
        </is>
      </c>
      <c r="D90" t="inlineStr">
        <is>
          <t>REGIÃO NORTE</t>
        </is>
      </c>
      <c r="E90" s="70">
        <f>SUMPRODUCT(N90:Q90,PAINEL_PESOS!$C$16:$C$19)</f>
        <v/>
      </c>
      <c r="F90" s="70">
        <f>SUMPRODUCT(R90:T90,PAINEL_PESOS!$C$21:$C$23)</f>
        <v/>
      </c>
      <c r="G90" s="70">
        <f>SUMPRODUCT(U90:V90,PAINEL_PESOS!$C$25:$C$26)</f>
        <v/>
      </c>
      <c r="H90" s="70">
        <f>SUMPRODUCT(W90:X90,PAINEL_PESOS!$C$28:$C$29)</f>
        <v/>
      </c>
      <c r="I90" s="70" t="n">
        <v>0.9999823085178465</v>
      </c>
      <c r="J90" s="70" t="n">
        <v>0.7407247538973226</v>
      </c>
      <c r="K90" s="71">
        <f>IF(NOT(AND(PAINEL_PESOS!$D$12="OK - 100%",PAINEL_PESOS!$F$20="OK - 100%",PAINEL_PESOS!$F$24="OK - 100%",PAINEL_PESOS!$F$27="OK - 100%",PAINEL_PESOS!$F$30="OK - 100%")),"", (E90*PAINEL_PESOS!$B$7+F90*PAINEL_PESOS!$B$8+G90*PAINEL_PESOS!$B$9+H90*PAINEL_PESOS!$B$10)*I90)</f>
        <v/>
      </c>
      <c r="L90" s="71">
        <f>IF(K90="","",K90-J90)</f>
        <v/>
      </c>
      <c r="M90" s="71">
        <f>IF(L90="","",ABS(L90))</f>
        <v/>
      </c>
      <c r="N90" t="n">
        <v>0.2</v>
      </c>
      <c r="O90" t="n">
        <v>1</v>
      </c>
      <c r="P90" t="n">
        <v>1</v>
      </c>
      <c r="Q90" t="n">
        <v>0.9998869924433595</v>
      </c>
      <c r="R90" t="n">
        <v>0.2027585941538393</v>
      </c>
      <c r="S90" t="n">
        <v>1</v>
      </c>
      <c r="T90" t="n">
        <v>0.9999935844820365</v>
      </c>
      <c r="U90" t="n">
        <v>0.8947604077885428</v>
      </c>
      <c r="V90" t="n">
        <v>0.5249135104093108</v>
      </c>
      <c r="W90" t="n">
        <v>0.6570597773704137</v>
      </c>
      <c r="X90" t="n">
        <v>0.7807242249695704</v>
      </c>
    </row>
    <row r="91">
      <c r="A91" t="inlineStr">
        <is>
          <t>1300904</t>
        </is>
      </c>
      <c r="B91" t="inlineStr">
        <is>
          <t>Canutama</t>
        </is>
      </c>
      <c r="C91" t="inlineStr">
        <is>
          <t>AM</t>
        </is>
      </c>
      <c r="D91" t="inlineStr">
        <is>
          <t>REGIÃO NORTE</t>
        </is>
      </c>
      <c r="E91" s="70">
        <f>SUMPRODUCT(N91:Q91,PAINEL_PESOS!$C$16:$C$19)</f>
        <v/>
      </c>
      <c r="F91" s="70">
        <f>SUMPRODUCT(R91:T91,PAINEL_PESOS!$C$21:$C$23)</f>
        <v/>
      </c>
      <c r="G91" s="70">
        <f>SUMPRODUCT(U91:V91,PAINEL_PESOS!$C$25:$C$26)</f>
        <v/>
      </c>
      <c r="H91" s="70">
        <f>SUMPRODUCT(W91:X91,PAINEL_PESOS!$C$28:$C$29)</f>
        <v/>
      </c>
      <c r="I91" s="70" t="n">
        <v>0.9999904676289697</v>
      </c>
      <c r="J91" s="70" t="n">
        <v>0.7380272311336872</v>
      </c>
      <c r="K91" s="71">
        <f>IF(NOT(AND(PAINEL_PESOS!$D$12="OK - 100%",PAINEL_PESOS!$F$20="OK - 100%",PAINEL_PESOS!$F$24="OK - 100%",PAINEL_PESOS!$F$27="OK - 100%",PAINEL_PESOS!$F$30="OK - 100%")),"", (E91*PAINEL_PESOS!$B$7+F91*PAINEL_PESOS!$B$8+G91*PAINEL_PESOS!$B$9+H91*PAINEL_PESOS!$B$10)*I91)</f>
        <v/>
      </c>
      <c r="L91" s="71">
        <f>IF(K91="","",K91-J91)</f>
        <v/>
      </c>
      <c r="M91" s="71">
        <f>IF(L91="","",ABS(L91))</f>
        <v/>
      </c>
      <c r="N91" t="n">
        <v>0.2</v>
      </c>
      <c r="O91" t="n">
        <v>1</v>
      </c>
      <c r="P91" t="n">
        <v>0.8491024287222809</v>
      </c>
      <c r="Q91" t="n">
        <v>0.9999637731408287</v>
      </c>
      <c r="R91" t="n">
        <v>0.1979831982023119</v>
      </c>
      <c r="S91" t="n">
        <v>1</v>
      </c>
      <c r="T91" t="n">
        <v>0.9999778573189471</v>
      </c>
      <c r="U91" t="n">
        <v>0.916896779454684</v>
      </c>
      <c r="V91" t="n">
        <v>0.2947910090382819</v>
      </c>
      <c r="W91" t="n">
        <v>0.7719257913078867</v>
      </c>
      <c r="X91" t="n">
        <v>0.9308200797212632</v>
      </c>
    </row>
    <row r="92">
      <c r="A92" t="inlineStr">
        <is>
          <t>1301001</t>
        </is>
      </c>
      <c r="B92" t="inlineStr">
        <is>
          <t>Carauari</t>
        </is>
      </c>
      <c r="C92" t="inlineStr">
        <is>
          <t>AM</t>
        </is>
      </c>
      <c r="D92" t="inlineStr">
        <is>
          <t>REGIÃO NORTE</t>
        </is>
      </c>
      <c r="E92" s="70">
        <f>SUMPRODUCT(N92:Q92,PAINEL_PESOS!$C$16:$C$19)</f>
        <v/>
      </c>
      <c r="F92" s="70">
        <f>SUMPRODUCT(R92:T92,PAINEL_PESOS!$C$21:$C$23)</f>
        <v/>
      </c>
      <c r="G92" s="70">
        <f>SUMPRODUCT(U92:V92,PAINEL_PESOS!$C$25:$C$26)</f>
        <v/>
      </c>
      <c r="H92" s="70">
        <f>SUMPRODUCT(W92:X92,PAINEL_PESOS!$C$28:$C$29)</f>
        <v/>
      </c>
      <c r="I92" s="70" t="n">
        <v>0.9999953138678023</v>
      </c>
      <c r="J92" s="70" t="n">
        <v>0.7706365508206116</v>
      </c>
      <c r="K92" s="71">
        <f>IF(NOT(AND(PAINEL_PESOS!$D$12="OK - 100%",PAINEL_PESOS!$F$20="OK - 100%",PAINEL_PESOS!$F$24="OK - 100%",PAINEL_PESOS!$F$27="OK - 100%",PAINEL_PESOS!$F$30="OK - 100%")),"", (E92*PAINEL_PESOS!$B$7+F92*PAINEL_PESOS!$B$8+G92*PAINEL_PESOS!$B$9+H92*PAINEL_PESOS!$B$10)*I92)</f>
        <v/>
      </c>
      <c r="L92" s="71">
        <f>IF(K92="","",K92-J92)</f>
        <v/>
      </c>
      <c r="M92" s="71">
        <f>IF(L92="","",ABS(L92))</f>
        <v/>
      </c>
      <c r="N92" t="n">
        <v>1</v>
      </c>
      <c r="O92" t="n">
        <v>1</v>
      </c>
      <c r="P92" t="n">
        <v>0.4246040126715945</v>
      </c>
      <c r="Q92" t="n">
        <v>0.9999701181990972</v>
      </c>
      <c r="R92" t="n">
        <v>0.2667864541482502</v>
      </c>
      <c r="S92" t="n">
        <v>0.9999997330356147</v>
      </c>
      <c r="T92" t="n">
        <v>0.9999979838045543</v>
      </c>
      <c r="U92" t="n">
        <v>0.9789839480109532</v>
      </c>
      <c r="V92" t="n">
        <v>0.2819176778725487</v>
      </c>
      <c r="W92" t="n">
        <v>0.8299820709764417</v>
      </c>
      <c r="X92" t="n">
        <v>0.8507610875174036</v>
      </c>
    </row>
    <row r="93">
      <c r="A93" t="inlineStr">
        <is>
          <t>1301100</t>
        </is>
      </c>
      <c r="B93" t="inlineStr">
        <is>
          <t>Careiro</t>
        </is>
      </c>
      <c r="C93" t="inlineStr">
        <is>
          <t>AM</t>
        </is>
      </c>
      <c r="D93" t="inlineStr">
        <is>
          <t>REGIÃO NORTE</t>
        </is>
      </c>
      <c r="E93" s="70">
        <f>SUMPRODUCT(N93:Q93,PAINEL_PESOS!$C$16:$C$19)</f>
        <v/>
      </c>
      <c r="F93" s="70">
        <f>SUMPRODUCT(R93:T93,PAINEL_PESOS!$C$21:$C$23)</f>
        <v/>
      </c>
      <c r="G93" s="70">
        <f>SUMPRODUCT(U93:V93,PAINEL_PESOS!$C$25:$C$26)</f>
        <v/>
      </c>
      <c r="H93" s="70">
        <f>SUMPRODUCT(W93:X93,PAINEL_PESOS!$C$28:$C$29)</f>
        <v/>
      </c>
      <c r="I93" s="70" t="n">
        <v>0.9998661357582754</v>
      </c>
      <c r="J93" s="70" t="n">
        <v>0.7728482147455275</v>
      </c>
      <c r="K93" s="71">
        <f>IF(NOT(AND(PAINEL_PESOS!$D$12="OK - 100%",PAINEL_PESOS!$F$20="OK - 100%",PAINEL_PESOS!$F$24="OK - 100%",PAINEL_PESOS!$F$27="OK - 100%",PAINEL_PESOS!$F$30="OK - 100%")),"", (E93*PAINEL_PESOS!$B$7+F93*PAINEL_PESOS!$B$8+G93*PAINEL_PESOS!$B$9+H93*PAINEL_PESOS!$B$10)*I93)</f>
        <v/>
      </c>
      <c r="L93" s="71">
        <f>IF(K93="","",K93-J93)</f>
        <v/>
      </c>
      <c r="M93" s="71">
        <f>IF(L93="","",ABS(L93))</f>
        <v/>
      </c>
      <c r="N93" t="n">
        <v>0.2</v>
      </c>
      <c r="O93" t="n">
        <v>1</v>
      </c>
      <c r="P93" t="n">
        <v>1</v>
      </c>
      <c r="Q93" t="n">
        <v>0.9993548890663958</v>
      </c>
      <c r="R93" t="n">
        <v>0.2675117248545436</v>
      </c>
      <c r="S93" t="n">
        <v>0.9999982031445647</v>
      </c>
      <c r="T93" t="n">
        <v>0.9997986275933616</v>
      </c>
      <c r="U93" t="n">
        <v>0.8350119994765077</v>
      </c>
      <c r="V93" t="n">
        <v>0.5680880595010092</v>
      </c>
      <c r="W93" t="n">
        <v>0.7553610507466683</v>
      </c>
      <c r="X93" t="n">
        <v>0.9139358913751694</v>
      </c>
    </row>
    <row r="94">
      <c r="A94" t="inlineStr">
        <is>
          <t>1301159</t>
        </is>
      </c>
      <c r="B94" t="inlineStr">
        <is>
          <t>Careiro da Várzea</t>
        </is>
      </c>
      <c r="C94" t="inlineStr">
        <is>
          <t>AM</t>
        </is>
      </c>
      <c r="D94" t="inlineStr">
        <is>
          <t>REGIÃO NORTE</t>
        </is>
      </c>
      <c r="E94" s="70">
        <f>SUMPRODUCT(N94:Q94,PAINEL_PESOS!$C$16:$C$19)</f>
        <v/>
      </c>
      <c r="F94" s="70">
        <f>SUMPRODUCT(R94:T94,PAINEL_PESOS!$C$21:$C$23)</f>
        <v/>
      </c>
      <c r="G94" s="70">
        <f>SUMPRODUCT(U94:V94,PAINEL_PESOS!$C$25:$C$26)</f>
        <v/>
      </c>
      <c r="H94" s="70">
        <f>SUMPRODUCT(W94:X94,PAINEL_PESOS!$C$28:$C$29)</f>
        <v/>
      </c>
      <c r="I94" s="70" t="n">
        <v>0.9996599719861721</v>
      </c>
      <c r="J94" s="70" t="n">
        <v>0.7474089205668977</v>
      </c>
      <c r="K94" s="71">
        <f>IF(NOT(AND(PAINEL_PESOS!$D$12="OK - 100%",PAINEL_PESOS!$F$20="OK - 100%",PAINEL_PESOS!$F$24="OK - 100%",PAINEL_PESOS!$F$27="OK - 100%",PAINEL_PESOS!$F$30="OK - 100%")),"", (E94*PAINEL_PESOS!$B$7+F94*PAINEL_PESOS!$B$8+G94*PAINEL_PESOS!$B$9+H94*PAINEL_PESOS!$B$10)*I94)</f>
        <v/>
      </c>
      <c r="L94" s="71">
        <f>IF(K94="","",K94-J94)</f>
        <v/>
      </c>
      <c r="M94" s="71">
        <f>IF(L94="","",ABS(L94))</f>
        <v/>
      </c>
      <c r="N94" t="n">
        <v>1</v>
      </c>
      <c r="O94" t="n">
        <v>1</v>
      </c>
      <c r="P94" t="n">
        <v>0.3688489968321014</v>
      </c>
      <c r="Q94" t="n">
        <v>0.9990673516046943</v>
      </c>
      <c r="R94" t="n">
        <v>0.2636166769402727</v>
      </c>
      <c r="S94" t="n">
        <v>1</v>
      </c>
      <c r="T94" t="n">
        <v>0.9989587353454473</v>
      </c>
      <c r="U94" t="n">
        <v>0.5207713142454122</v>
      </c>
      <c r="V94" t="n">
        <v>0.5729347118533363</v>
      </c>
      <c r="W94" t="n">
        <v>0.770499728995411</v>
      </c>
      <c r="X94" t="n">
        <v>0.9247576383511892</v>
      </c>
    </row>
    <row r="95">
      <c r="A95" t="inlineStr">
        <is>
          <t>1301209</t>
        </is>
      </c>
      <c r="B95" t="inlineStr">
        <is>
          <t>Coari</t>
        </is>
      </c>
      <c r="C95" t="inlineStr">
        <is>
          <t>AM</t>
        </is>
      </c>
      <c r="D95" t="inlineStr">
        <is>
          <t>REGIÃO NORTE</t>
        </is>
      </c>
      <c r="E95" s="70">
        <f>SUMPRODUCT(N95:Q95,PAINEL_PESOS!$C$16:$C$19)</f>
        <v/>
      </c>
      <c r="F95" s="70">
        <f>SUMPRODUCT(R95:T95,PAINEL_PESOS!$C$21:$C$23)</f>
        <v/>
      </c>
      <c r="G95" s="70">
        <f>SUMPRODUCT(U95:V95,PAINEL_PESOS!$C$25:$C$26)</f>
        <v/>
      </c>
      <c r="H95" s="70">
        <f>SUMPRODUCT(W95:X95,PAINEL_PESOS!$C$28:$C$29)</f>
        <v/>
      </c>
      <c r="I95" s="70" t="n">
        <v>0.9999876739952964</v>
      </c>
      <c r="J95" s="70" t="n">
        <v>0.7862971012537375</v>
      </c>
      <c r="K95" s="71">
        <f>IF(NOT(AND(PAINEL_PESOS!$D$12="OK - 100%",PAINEL_PESOS!$F$20="OK - 100%",PAINEL_PESOS!$F$24="OK - 100%",PAINEL_PESOS!$F$27="OK - 100%",PAINEL_PESOS!$F$30="OK - 100%")),"", (E95*PAINEL_PESOS!$B$7+F95*PAINEL_PESOS!$B$8+G95*PAINEL_PESOS!$B$9+H95*PAINEL_PESOS!$B$10)*I95)</f>
        <v/>
      </c>
      <c r="L95" s="71">
        <f>IF(K95="","",K95-J95)</f>
        <v/>
      </c>
      <c r="M95" s="71">
        <f>IF(L95="","",ABS(L95))</f>
        <v/>
      </c>
      <c r="N95" t="n">
        <v>0.2</v>
      </c>
      <c r="O95" t="n">
        <v>1</v>
      </c>
      <c r="P95" t="n">
        <v>1</v>
      </c>
      <c r="Q95" t="n">
        <v>0.9999199337013017</v>
      </c>
      <c r="R95" t="n">
        <v>0.4729488416625109</v>
      </c>
      <c r="S95" t="n">
        <v>0.9999993396161235</v>
      </c>
      <c r="T95" t="n">
        <v>0.9999966556763329</v>
      </c>
      <c r="U95" t="n">
        <v>0.9462284298599866</v>
      </c>
      <c r="V95" t="n">
        <v>0.4591703988610185</v>
      </c>
      <c r="W95" t="n">
        <v>0.7489247236434379</v>
      </c>
      <c r="X95" t="n">
        <v>0.8875409356813541</v>
      </c>
    </row>
    <row r="96">
      <c r="A96" t="inlineStr">
        <is>
          <t>1301308</t>
        </is>
      </c>
      <c r="B96" t="inlineStr">
        <is>
          <t>Codajás</t>
        </is>
      </c>
      <c r="C96" t="inlineStr">
        <is>
          <t>AM</t>
        </is>
      </c>
      <c r="D96" t="inlineStr">
        <is>
          <t>REGIÃO NORTE</t>
        </is>
      </c>
      <c r="E96" s="70">
        <f>SUMPRODUCT(N96:Q96,PAINEL_PESOS!$C$16:$C$19)</f>
        <v/>
      </c>
      <c r="F96" s="70">
        <f>SUMPRODUCT(R96:T96,PAINEL_PESOS!$C$21:$C$23)</f>
        <v/>
      </c>
      <c r="G96" s="70">
        <f>SUMPRODUCT(U96:V96,PAINEL_PESOS!$C$25:$C$26)</f>
        <v/>
      </c>
      <c r="H96" s="70">
        <f>SUMPRODUCT(W96:X96,PAINEL_PESOS!$C$28:$C$29)</f>
        <v/>
      </c>
      <c r="I96" s="70" t="n">
        <v>0.9999823959049349</v>
      </c>
      <c r="J96" s="70" t="n">
        <v>0.7103901592822532</v>
      </c>
      <c r="K96" s="71">
        <f>IF(NOT(AND(PAINEL_PESOS!$D$12="OK - 100%",PAINEL_PESOS!$F$20="OK - 100%",PAINEL_PESOS!$F$24="OK - 100%",PAINEL_PESOS!$F$27="OK - 100%",PAINEL_PESOS!$F$30="OK - 100%")),"", (E96*PAINEL_PESOS!$B$7+F96*PAINEL_PESOS!$B$8+G96*PAINEL_PESOS!$B$9+H96*PAINEL_PESOS!$B$10)*I96)</f>
        <v/>
      </c>
      <c r="L96" s="71">
        <f>IF(K96="","",K96-J96)</f>
        <v/>
      </c>
      <c r="M96" s="71">
        <f>IF(L96="","",ABS(L96))</f>
        <v/>
      </c>
      <c r="N96" t="n">
        <v>0.2</v>
      </c>
      <c r="O96" t="n">
        <v>1</v>
      </c>
      <c r="P96" t="n">
        <v>0.3036958817317846</v>
      </c>
      <c r="Q96" t="n">
        <v>0.999884490882002</v>
      </c>
      <c r="R96" t="n">
        <v>0.3030688012633021</v>
      </c>
      <c r="S96" t="n">
        <v>0.9999999670966223</v>
      </c>
      <c r="T96" t="n">
        <v>0.9999959156737191</v>
      </c>
      <c r="U96" t="n">
        <v>0.9231974901715811</v>
      </c>
      <c r="V96" t="n">
        <v>0.5463010155957999</v>
      </c>
      <c r="W96" t="n">
        <v>0.5656629557394663</v>
      </c>
      <c r="X96" t="n">
        <v>0.8608932183902899</v>
      </c>
    </row>
    <row r="97">
      <c r="A97" t="inlineStr">
        <is>
          <t>1301407</t>
        </is>
      </c>
      <c r="B97" t="inlineStr">
        <is>
          <t>Eirunepé</t>
        </is>
      </c>
      <c r="C97" t="inlineStr">
        <is>
          <t>AM</t>
        </is>
      </c>
      <c r="D97" t="inlineStr">
        <is>
          <t>REGIÃO NORTE</t>
        </is>
      </c>
      <c r="E97" s="70">
        <f>SUMPRODUCT(N97:Q97,PAINEL_PESOS!$C$16:$C$19)</f>
        <v/>
      </c>
      <c r="F97" s="70">
        <f>SUMPRODUCT(R97:T97,PAINEL_PESOS!$C$21:$C$23)</f>
        <v/>
      </c>
      <c r="G97" s="70">
        <f>SUMPRODUCT(U97:V97,PAINEL_PESOS!$C$25:$C$26)</f>
        <v/>
      </c>
      <c r="H97" s="70">
        <f>SUMPRODUCT(W97:X97,PAINEL_PESOS!$C$28:$C$29)</f>
        <v/>
      </c>
      <c r="I97" s="70" t="n">
        <v>0.9999533977028403</v>
      </c>
      <c r="J97" s="70" t="n">
        <v>0.6971555193952984</v>
      </c>
      <c r="K97" s="71">
        <f>IF(NOT(AND(PAINEL_PESOS!$D$12="OK - 100%",PAINEL_PESOS!$F$20="OK - 100%",PAINEL_PESOS!$F$24="OK - 100%",PAINEL_PESOS!$F$27="OK - 100%",PAINEL_PESOS!$F$30="OK - 100%")),"", (E97*PAINEL_PESOS!$B$7+F97*PAINEL_PESOS!$B$8+G97*PAINEL_PESOS!$B$9+H97*PAINEL_PESOS!$B$10)*I97)</f>
        <v/>
      </c>
      <c r="L97" s="71">
        <f>IF(K97="","",K97-J97)</f>
        <v/>
      </c>
      <c r="M97" s="71">
        <f>IF(L97="","",ABS(L97))</f>
        <v/>
      </c>
      <c r="N97" t="n">
        <v>0.2</v>
      </c>
      <c r="O97" t="n">
        <v>1</v>
      </c>
      <c r="P97" t="n">
        <v>0.2934530095036959</v>
      </c>
      <c r="Q97" t="n">
        <v>0.9996983951536854</v>
      </c>
      <c r="R97" t="n">
        <v>0.3095986706260017</v>
      </c>
      <c r="S97" t="n">
        <v>0.9999999533597782</v>
      </c>
      <c r="T97" t="n">
        <v>0.9999869333804782</v>
      </c>
      <c r="U97" t="n">
        <v>0.9670011334057448</v>
      </c>
      <c r="V97" t="n">
        <v>0.3000219866942249</v>
      </c>
      <c r="W97" t="n">
        <v>0.7462824236078358</v>
      </c>
      <c r="X97" t="n">
        <v>0.7778991287175833</v>
      </c>
    </row>
    <row r="98">
      <c r="A98" t="inlineStr">
        <is>
          <t>1301506</t>
        </is>
      </c>
      <c r="B98" t="inlineStr">
        <is>
          <t>Envira</t>
        </is>
      </c>
      <c r="C98" t="inlineStr">
        <is>
          <t>AM</t>
        </is>
      </c>
      <c r="D98" t="inlineStr">
        <is>
          <t>REGIÃO NORTE</t>
        </is>
      </c>
      <c r="E98" s="70">
        <f>SUMPRODUCT(N98:Q98,PAINEL_PESOS!$C$16:$C$19)</f>
        <v/>
      </c>
      <c r="F98" s="70">
        <f>SUMPRODUCT(R98:T98,PAINEL_PESOS!$C$21:$C$23)</f>
        <v/>
      </c>
      <c r="G98" s="70">
        <f>SUMPRODUCT(U98:V98,PAINEL_PESOS!$C$25:$C$26)</f>
        <v/>
      </c>
      <c r="H98" s="70">
        <f>SUMPRODUCT(W98:X98,PAINEL_PESOS!$C$28:$C$29)</f>
        <v/>
      </c>
      <c r="I98" s="70" t="n">
        <v>0.9999616120654901</v>
      </c>
      <c r="J98" s="70" t="n">
        <v>0.7635245902071225</v>
      </c>
      <c r="K98" s="71">
        <f>IF(NOT(AND(PAINEL_PESOS!$D$12="OK - 100%",PAINEL_PESOS!$F$20="OK - 100%",PAINEL_PESOS!$F$24="OK - 100%",PAINEL_PESOS!$F$27="OK - 100%",PAINEL_PESOS!$F$30="OK - 100%")),"", (E98*PAINEL_PESOS!$B$7+F98*PAINEL_PESOS!$B$8+G98*PAINEL_PESOS!$B$9+H98*PAINEL_PESOS!$B$10)*I98)</f>
        <v/>
      </c>
      <c r="L98" s="71">
        <f>IF(K98="","",K98-J98)</f>
        <v/>
      </c>
      <c r="M98" s="71">
        <f>IF(L98="","",ABS(L98))</f>
        <v/>
      </c>
      <c r="N98" t="n">
        <v>0.6</v>
      </c>
      <c r="O98" t="n">
        <v>1</v>
      </c>
      <c r="P98" t="n">
        <v>0.9800422386483632</v>
      </c>
      <c r="Q98" t="n">
        <v>0.9998318708425669</v>
      </c>
      <c r="R98" t="n">
        <v>0.2097796123452464</v>
      </c>
      <c r="S98" t="n">
        <v>0.9999997996073571</v>
      </c>
      <c r="T98" t="n">
        <v>0.9999291579509222</v>
      </c>
      <c r="U98" t="n">
        <v>0.925410287941244</v>
      </c>
      <c r="V98" t="n">
        <v>0.3165561658324041</v>
      </c>
      <c r="W98" t="n">
        <v>0.7738564779030341</v>
      </c>
      <c r="X98" t="n">
        <v>0.829532178689797</v>
      </c>
    </row>
    <row r="99">
      <c r="A99" t="inlineStr">
        <is>
          <t>1301605</t>
        </is>
      </c>
      <c r="B99" t="inlineStr">
        <is>
          <t>Fonte Boa</t>
        </is>
      </c>
      <c r="C99" t="inlineStr">
        <is>
          <t>AM</t>
        </is>
      </c>
      <c r="D99" t="inlineStr">
        <is>
          <t>REGIÃO NORTE</t>
        </is>
      </c>
      <c r="E99" s="70">
        <f>SUMPRODUCT(N99:Q99,PAINEL_PESOS!$C$16:$C$19)</f>
        <v/>
      </c>
      <c r="F99" s="70">
        <f>SUMPRODUCT(R99:T99,PAINEL_PESOS!$C$21:$C$23)</f>
        <v/>
      </c>
      <c r="G99" s="70">
        <f>SUMPRODUCT(U99:V99,PAINEL_PESOS!$C$25:$C$26)</f>
        <v/>
      </c>
      <c r="H99" s="70">
        <f>SUMPRODUCT(W99:X99,PAINEL_PESOS!$C$28:$C$29)</f>
        <v/>
      </c>
      <c r="I99" s="70" t="n">
        <v>0.9999963964790755</v>
      </c>
      <c r="J99" s="70" t="n">
        <v>0.7425106260505534</v>
      </c>
      <c r="K99" s="71">
        <f>IF(NOT(AND(PAINEL_PESOS!$D$12="OK - 100%",PAINEL_PESOS!$F$20="OK - 100%",PAINEL_PESOS!$F$24="OK - 100%",PAINEL_PESOS!$F$27="OK - 100%",PAINEL_PESOS!$F$30="OK - 100%")),"", (E99*PAINEL_PESOS!$B$7+F99*PAINEL_PESOS!$B$8+G99*PAINEL_PESOS!$B$9+H99*PAINEL_PESOS!$B$10)*I99)</f>
        <v/>
      </c>
      <c r="L99" s="71">
        <f>IF(K99="","",K99-J99)</f>
        <v/>
      </c>
      <c r="M99" s="71">
        <f>IF(L99="","",ABS(L99))</f>
        <v/>
      </c>
      <c r="N99" t="n">
        <v>0.2</v>
      </c>
      <c r="O99" t="n">
        <v>1</v>
      </c>
      <c r="P99" t="n">
        <v>1</v>
      </c>
      <c r="Q99" t="n">
        <v>0.9999757512788477</v>
      </c>
      <c r="R99" t="n">
        <v>0.2395824855219802</v>
      </c>
      <c r="S99" t="n">
        <v>0.9999999933334529</v>
      </c>
      <c r="T99" t="n">
        <v>0.9999991879957749</v>
      </c>
      <c r="U99" t="n">
        <v>0.9142735262170129</v>
      </c>
      <c r="V99" t="n">
        <v>0.3654476721287572</v>
      </c>
      <c r="W99" t="n">
        <v>0.6463137285554539</v>
      </c>
      <c r="X99" t="n">
        <v>0.9210291665940632</v>
      </c>
    </row>
    <row r="100">
      <c r="A100" t="inlineStr">
        <is>
          <t>1301654</t>
        </is>
      </c>
      <c r="B100" t="inlineStr">
        <is>
          <t>Guajará</t>
        </is>
      </c>
      <c r="C100" t="inlineStr">
        <is>
          <t>AM</t>
        </is>
      </c>
      <c r="D100" t="inlineStr">
        <is>
          <t>REGIÃO NORTE</t>
        </is>
      </c>
      <c r="E100" s="70">
        <f>SUMPRODUCT(N100:Q100,PAINEL_PESOS!$C$16:$C$19)</f>
        <v/>
      </c>
      <c r="F100" s="70">
        <f>SUMPRODUCT(R100:T100,PAINEL_PESOS!$C$21:$C$23)</f>
        <v/>
      </c>
      <c r="G100" s="70">
        <f>SUMPRODUCT(U100:V100,PAINEL_PESOS!$C$25:$C$26)</f>
        <v/>
      </c>
      <c r="H100" s="70">
        <f>SUMPRODUCT(W100:X100,PAINEL_PESOS!$C$28:$C$29)</f>
        <v/>
      </c>
      <c r="I100" s="70" t="n">
        <v>0.9999136073605644</v>
      </c>
      <c r="J100" s="70" t="n">
        <v>0.7266777120815783</v>
      </c>
      <c r="K100" s="71">
        <f>IF(NOT(AND(PAINEL_PESOS!$D$12="OK - 100%",PAINEL_PESOS!$F$20="OK - 100%",PAINEL_PESOS!$F$24="OK - 100%",PAINEL_PESOS!$F$27="OK - 100%",PAINEL_PESOS!$F$30="OK - 100%")),"", (E100*PAINEL_PESOS!$B$7+F100*PAINEL_PESOS!$B$8+G100*PAINEL_PESOS!$B$9+H100*PAINEL_PESOS!$B$10)*I100)</f>
        <v/>
      </c>
      <c r="L100" s="71">
        <f>IF(K100="","",K100-J100)</f>
        <v/>
      </c>
      <c r="M100" s="71">
        <f>IF(L100="","",ABS(L100))</f>
        <v/>
      </c>
      <c r="N100" t="n">
        <v>0.4</v>
      </c>
      <c r="O100" t="n">
        <v>1</v>
      </c>
      <c r="P100" t="n">
        <v>0.9340021119324182</v>
      </c>
      <c r="Q100" t="n">
        <v>0.999555475845792</v>
      </c>
      <c r="R100" t="n">
        <v>0.1866889317223115</v>
      </c>
      <c r="S100" t="n">
        <v>0.9999986167407767</v>
      </c>
      <c r="T100" t="n">
        <v>0.9998910680351187</v>
      </c>
      <c r="U100" t="n">
        <v>0.9361002223944676</v>
      </c>
      <c r="V100" t="n">
        <v>0.2383872522877292</v>
      </c>
      <c r="W100" t="n">
        <v>0.6386307787387571</v>
      </c>
      <c r="X100" t="n">
        <v>0.8763078519149374</v>
      </c>
    </row>
    <row r="101">
      <c r="A101" t="inlineStr">
        <is>
          <t>1301704</t>
        </is>
      </c>
      <c r="B101" t="inlineStr">
        <is>
          <t>Humaitá</t>
        </is>
      </c>
      <c r="C101" t="inlineStr">
        <is>
          <t>AM</t>
        </is>
      </c>
      <c r="D101" t="inlineStr">
        <is>
          <t>REGIÃO NORTE</t>
        </is>
      </c>
      <c r="E101" s="70">
        <f>SUMPRODUCT(N101:Q101,PAINEL_PESOS!$C$16:$C$19)</f>
        <v/>
      </c>
      <c r="F101" s="70">
        <f>SUMPRODUCT(R101:T101,PAINEL_PESOS!$C$21:$C$23)</f>
        <v/>
      </c>
      <c r="G101" s="70">
        <f>SUMPRODUCT(U101:V101,PAINEL_PESOS!$C$25:$C$26)</f>
        <v/>
      </c>
      <c r="H101" s="70">
        <f>SUMPRODUCT(W101:X101,PAINEL_PESOS!$C$28:$C$29)</f>
        <v/>
      </c>
      <c r="I101" s="70" t="n">
        <v>0.9999755001144405</v>
      </c>
      <c r="J101" s="70" t="n">
        <v>0.7623821418815846</v>
      </c>
      <c r="K101" s="71">
        <f>IF(NOT(AND(PAINEL_PESOS!$D$12="OK - 100%",PAINEL_PESOS!$F$20="OK - 100%",PAINEL_PESOS!$F$24="OK - 100%",PAINEL_PESOS!$F$27="OK - 100%",PAINEL_PESOS!$F$30="OK - 100%")),"", (E101*PAINEL_PESOS!$B$7+F101*PAINEL_PESOS!$B$8+G101*PAINEL_PESOS!$B$9+H101*PAINEL_PESOS!$B$10)*I101)</f>
        <v/>
      </c>
      <c r="L101" s="71">
        <f>IF(K101="","",K101-J101)</f>
        <v/>
      </c>
      <c r="M101" s="71">
        <f>IF(L101="","",ABS(L101))</f>
        <v/>
      </c>
      <c r="N101" t="n">
        <v>0.2</v>
      </c>
      <c r="O101" t="n">
        <v>1</v>
      </c>
      <c r="P101" t="n">
        <v>1</v>
      </c>
      <c r="Q101" t="n">
        <v>0.9998580709652852</v>
      </c>
      <c r="R101" t="n">
        <v>0.338097541202961</v>
      </c>
      <c r="S101" t="n">
        <v>0.9999987021077773</v>
      </c>
      <c r="T101" t="n">
        <v>0.9999810016061682</v>
      </c>
      <c r="U101" t="n">
        <v>0.8789612621893306</v>
      </c>
      <c r="V101" t="n">
        <v>0.2930111966762347</v>
      </c>
      <c r="W101" t="n">
        <v>0.8954926439373364</v>
      </c>
      <c r="X101" t="n">
        <v>0.8730942633520383</v>
      </c>
    </row>
    <row r="102">
      <c r="A102" t="inlineStr">
        <is>
          <t>1301803</t>
        </is>
      </c>
      <c r="B102" t="inlineStr">
        <is>
          <t>Ipixuna</t>
        </is>
      </c>
      <c r="C102" t="inlineStr">
        <is>
          <t>AM</t>
        </is>
      </c>
      <c r="D102" t="inlineStr">
        <is>
          <t>REGIÃO NORTE</t>
        </is>
      </c>
      <c r="E102" s="70">
        <f>SUMPRODUCT(N102:Q102,PAINEL_PESOS!$C$16:$C$19)</f>
        <v/>
      </c>
      <c r="F102" s="70">
        <f>SUMPRODUCT(R102:T102,PAINEL_PESOS!$C$21:$C$23)</f>
        <v/>
      </c>
      <c r="G102" s="70">
        <f>SUMPRODUCT(U102:V102,PAINEL_PESOS!$C$25:$C$26)</f>
        <v/>
      </c>
      <c r="H102" s="70">
        <f>SUMPRODUCT(W102:X102,PAINEL_PESOS!$C$28:$C$29)</f>
        <v/>
      </c>
      <c r="I102" s="70" t="n">
        <v>0.9999501236524421</v>
      </c>
      <c r="J102" s="70" t="n">
        <v>0.7264381110110435</v>
      </c>
      <c r="K102" s="71">
        <f>IF(NOT(AND(PAINEL_PESOS!$D$12="OK - 100%",PAINEL_PESOS!$F$20="OK - 100%",PAINEL_PESOS!$F$24="OK - 100%",PAINEL_PESOS!$F$27="OK - 100%",PAINEL_PESOS!$F$30="OK - 100%")),"", (E102*PAINEL_PESOS!$B$7+F102*PAINEL_PESOS!$B$8+G102*PAINEL_PESOS!$B$9+H102*PAINEL_PESOS!$B$10)*I102)</f>
        <v/>
      </c>
      <c r="L102" s="71">
        <f>IF(K102="","",K102-J102)</f>
        <v/>
      </c>
      <c r="M102" s="71">
        <f>IF(L102="","",ABS(L102))</f>
        <v/>
      </c>
      <c r="N102" t="n">
        <v>0.2</v>
      </c>
      <c r="O102" t="n">
        <v>1</v>
      </c>
      <c r="P102" t="n">
        <v>1</v>
      </c>
      <c r="Q102" t="n">
        <v>0.9996983485678966</v>
      </c>
      <c r="R102" t="n">
        <v>0.2143281839320439</v>
      </c>
      <c r="S102" t="n">
        <v>0.9999999674885319</v>
      </c>
      <c r="T102" t="n">
        <v>0.9999702299534601</v>
      </c>
      <c r="U102" t="n">
        <v>0.9429754163862282</v>
      </c>
      <c r="V102" t="n">
        <v>0.2794069274014599</v>
      </c>
      <c r="W102" t="n">
        <v>0.644940515029654</v>
      </c>
      <c r="X102" t="n">
        <v>0.8684238051663782</v>
      </c>
    </row>
    <row r="103">
      <c r="A103" t="inlineStr">
        <is>
          <t>1301852</t>
        </is>
      </c>
      <c r="B103" t="inlineStr">
        <is>
          <t>Iranduba</t>
        </is>
      </c>
      <c r="C103" t="inlineStr">
        <is>
          <t>AM</t>
        </is>
      </c>
      <c r="D103" t="inlineStr">
        <is>
          <t>REGIÃO NORTE</t>
        </is>
      </c>
      <c r="E103" s="70">
        <f>SUMPRODUCT(N103:Q103,PAINEL_PESOS!$C$16:$C$19)</f>
        <v/>
      </c>
      <c r="F103" s="70">
        <f>SUMPRODUCT(R103:T103,PAINEL_PESOS!$C$21:$C$23)</f>
        <v/>
      </c>
      <c r="G103" s="70">
        <f>SUMPRODUCT(U103:V103,PAINEL_PESOS!$C$25:$C$26)</f>
        <v/>
      </c>
      <c r="H103" s="70">
        <f>SUMPRODUCT(W103:X103,PAINEL_PESOS!$C$28:$C$29)</f>
        <v/>
      </c>
      <c r="I103" s="70" t="n">
        <v>0.9995898047838007</v>
      </c>
      <c r="J103" s="70" t="n">
        <v>0.7587468684499731</v>
      </c>
      <c r="K103" s="71">
        <f>IF(NOT(AND(PAINEL_PESOS!$D$12="OK - 100%",PAINEL_PESOS!$F$20="OK - 100%",PAINEL_PESOS!$F$24="OK - 100%",PAINEL_PESOS!$F$27="OK - 100%",PAINEL_PESOS!$F$30="OK - 100%")),"", (E103*PAINEL_PESOS!$B$7+F103*PAINEL_PESOS!$B$8+G103*PAINEL_PESOS!$B$9+H103*PAINEL_PESOS!$B$10)*I103)</f>
        <v/>
      </c>
      <c r="L103" s="71">
        <f>IF(K103="","",K103-J103)</f>
        <v/>
      </c>
      <c r="M103" s="71">
        <f>IF(L103="","",ABS(L103))</f>
        <v/>
      </c>
      <c r="N103" t="n">
        <v>0.2</v>
      </c>
      <c r="O103" t="n">
        <v>1</v>
      </c>
      <c r="P103" t="n">
        <v>1</v>
      </c>
      <c r="Q103" t="n">
        <v>0.9987491708022712</v>
      </c>
      <c r="R103" t="n">
        <v>0.3672706347802969</v>
      </c>
      <c r="S103" t="n">
        <v>0.9997049658441793</v>
      </c>
      <c r="T103" t="n">
        <v>0.9989692085261496</v>
      </c>
      <c r="U103" t="n">
        <v>0.7529460082936495</v>
      </c>
      <c r="V103" t="n">
        <v>0.5598288428484099</v>
      </c>
      <c r="W103" t="n">
        <v>0.7110459579523015</v>
      </c>
      <c r="X103" t="n">
        <v>0.871973910110297</v>
      </c>
    </row>
    <row r="104">
      <c r="A104" t="inlineStr">
        <is>
          <t>1301902</t>
        </is>
      </c>
      <c r="B104" t="inlineStr">
        <is>
          <t>Itacoatiara</t>
        </is>
      </c>
      <c r="C104" t="inlineStr">
        <is>
          <t>AM</t>
        </is>
      </c>
      <c r="D104" t="inlineStr">
        <is>
          <t>REGIÃO NORTE</t>
        </is>
      </c>
      <c r="E104" s="70">
        <f>SUMPRODUCT(N104:Q104,PAINEL_PESOS!$C$16:$C$19)</f>
        <v/>
      </c>
      <c r="F104" s="70">
        <f>SUMPRODUCT(R104:T104,PAINEL_PESOS!$C$21:$C$23)</f>
        <v/>
      </c>
      <c r="G104" s="70">
        <f>SUMPRODUCT(U104:V104,PAINEL_PESOS!$C$25:$C$26)</f>
        <v/>
      </c>
      <c r="H104" s="70">
        <f>SUMPRODUCT(W104:X104,PAINEL_PESOS!$C$28:$C$29)</f>
        <v/>
      </c>
      <c r="I104" s="70" t="n">
        <v>0.9996202561807672</v>
      </c>
      <c r="J104" s="70" t="n">
        <v>0.7514875979839027</v>
      </c>
      <c r="K104" s="71">
        <f>IF(NOT(AND(PAINEL_PESOS!$D$12="OK - 100%",PAINEL_PESOS!$F$20="OK - 100%",PAINEL_PESOS!$F$24="OK - 100%",PAINEL_PESOS!$F$27="OK - 100%",PAINEL_PESOS!$F$30="OK - 100%")),"", (E104*PAINEL_PESOS!$B$7+F104*PAINEL_PESOS!$B$8+G104*PAINEL_PESOS!$B$9+H104*PAINEL_PESOS!$B$10)*I104)</f>
        <v/>
      </c>
      <c r="L104" s="71">
        <f>IF(K104="","",K104-J104)</f>
        <v/>
      </c>
      <c r="M104" s="71">
        <f>IF(L104="","",ABS(L104))</f>
        <v/>
      </c>
      <c r="N104" t="n">
        <v>0.2</v>
      </c>
      <c r="O104" t="n">
        <v>1</v>
      </c>
      <c r="P104" t="n">
        <v>1</v>
      </c>
      <c r="Q104" t="n">
        <v>0.9978082053769848</v>
      </c>
      <c r="R104" t="n">
        <v>0.4580373971498492</v>
      </c>
      <c r="S104" t="n">
        <v>0.9999468634260863</v>
      </c>
      <c r="T104" t="n">
        <v>0.999721285624805</v>
      </c>
      <c r="U104" t="n">
        <v>0.7230293813034966</v>
      </c>
      <c r="V104" t="n">
        <v>0.579710874772613</v>
      </c>
      <c r="W104" t="n">
        <v>0.5399139282103298</v>
      </c>
      <c r="X104" t="n">
        <v>0.9341559822046882</v>
      </c>
    </row>
    <row r="105">
      <c r="A105" t="inlineStr">
        <is>
          <t>1301951</t>
        </is>
      </c>
      <c r="B105" t="inlineStr">
        <is>
          <t>Itamarati</t>
        </is>
      </c>
      <c r="C105" t="inlineStr">
        <is>
          <t>AM</t>
        </is>
      </c>
      <c r="D105" t="inlineStr">
        <is>
          <t>REGIÃO NORTE</t>
        </is>
      </c>
      <c r="E105" s="70">
        <f>SUMPRODUCT(N105:Q105,PAINEL_PESOS!$C$16:$C$19)</f>
        <v/>
      </c>
      <c r="F105" s="70">
        <f>SUMPRODUCT(R105:T105,PAINEL_PESOS!$C$21:$C$23)</f>
        <v/>
      </c>
      <c r="G105" s="70">
        <f>SUMPRODUCT(U105:V105,PAINEL_PESOS!$C$25:$C$26)</f>
        <v/>
      </c>
      <c r="H105" s="70">
        <f>SUMPRODUCT(W105:X105,PAINEL_PESOS!$C$28:$C$29)</f>
        <v/>
      </c>
      <c r="I105" s="70" t="n">
        <v>0.99999626394904</v>
      </c>
      <c r="J105" s="70" t="n">
        <v>0.6975925921429131</v>
      </c>
      <c r="K105" s="71">
        <f>IF(NOT(AND(PAINEL_PESOS!$D$12="OK - 100%",PAINEL_PESOS!$F$20="OK - 100%",PAINEL_PESOS!$F$24="OK - 100%",PAINEL_PESOS!$F$27="OK - 100%",PAINEL_PESOS!$F$30="OK - 100%")),"", (E105*PAINEL_PESOS!$B$7+F105*PAINEL_PESOS!$B$8+G105*PAINEL_PESOS!$B$9+H105*PAINEL_PESOS!$B$10)*I105)</f>
        <v/>
      </c>
      <c r="L105" s="71">
        <f>IF(K105="","",K105-J105)</f>
        <v/>
      </c>
      <c r="M105" s="71">
        <f>IF(L105="","",ABS(L105))</f>
        <v/>
      </c>
      <c r="N105" t="n">
        <v>0.2</v>
      </c>
      <c r="O105" t="n">
        <v>1</v>
      </c>
      <c r="P105" t="n">
        <v>0.2381203801478352</v>
      </c>
      <c r="Q105" t="n">
        <v>0.9999758606941239</v>
      </c>
      <c r="R105" t="n">
        <v>0.174273810631089</v>
      </c>
      <c r="S105" t="n">
        <v>1</v>
      </c>
      <c r="T105" t="n">
        <v>0.9999984263667328</v>
      </c>
      <c r="U105" t="n">
        <v>0.9799459507787024</v>
      </c>
      <c r="V105" t="n">
        <v>0.2846826452660237</v>
      </c>
      <c r="W105" t="n">
        <v>0.8074985474022235</v>
      </c>
      <c r="X105" t="n">
        <v>0.8400714986198475</v>
      </c>
    </row>
    <row r="106">
      <c r="A106" t="inlineStr">
        <is>
          <t>1302009</t>
        </is>
      </c>
      <c r="B106" t="inlineStr">
        <is>
          <t>Itapiranga</t>
        </is>
      </c>
      <c r="C106" t="inlineStr">
        <is>
          <t>AM</t>
        </is>
      </c>
      <c r="D106" t="inlineStr">
        <is>
          <t>REGIÃO NORTE</t>
        </is>
      </c>
      <c r="E106" s="70">
        <f>SUMPRODUCT(N106:Q106,PAINEL_PESOS!$C$16:$C$19)</f>
        <v/>
      </c>
      <c r="F106" s="70">
        <f>SUMPRODUCT(R106:T106,PAINEL_PESOS!$C$21:$C$23)</f>
        <v/>
      </c>
      <c r="G106" s="70">
        <f>SUMPRODUCT(U106:V106,PAINEL_PESOS!$C$25:$C$26)</f>
        <v/>
      </c>
      <c r="H106" s="70">
        <f>SUMPRODUCT(W106:X106,PAINEL_PESOS!$C$28:$C$29)</f>
        <v/>
      </c>
      <c r="I106" s="70" t="n">
        <v>0.9999287624515789</v>
      </c>
      <c r="J106" s="70" t="n">
        <v>0.7486539656734268</v>
      </c>
      <c r="K106" s="71">
        <f>IF(NOT(AND(PAINEL_PESOS!$D$12="OK - 100%",PAINEL_PESOS!$F$20="OK - 100%",PAINEL_PESOS!$F$24="OK - 100%",PAINEL_PESOS!$F$27="OK - 100%",PAINEL_PESOS!$F$30="OK - 100%")),"", (E106*PAINEL_PESOS!$B$7+F106*PAINEL_PESOS!$B$8+G106*PAINEL_PESOS!$B$9+H106*PAINEL_PESOS!$B$10)*I106)</f>
        <v/>
      </c>
      <c r="L106" s="71">
        <f>IF(K106="","",K106-J106)</f>
        <v/>
      </c>
      <c r="M106" s="71">
        <f>IF(L106="","",ABS(L106))</f>
        <v/>
      </c>
      <c r="N106" t="n">
        <v>0.2</v>
      </c>
      <c r="O106" t="n">
        <v>1</v>
      </c>
      <c r="P106" t="n">
        <v>1</v>
      </c>
      <c r="Q106" t="n">
        <v>0.9995916403471092</v>
      </c>
      <c r="R106" t="n">
        <v>0.1925585786261528</v>
      </c>
      <c r="S106" t="n">
        <v>1</v>
      </c>
      <c r="T106" t="n">
        <v>0.9999412244201575</v>
      </c>
      <c r="U106" t="n">
        <v>0.8590521614263104</v>
      </c>
      <c r="V106" t="n">
        <v>0.5832117596610948</v>
      </c>
      <c r="W106" t="n">
        <v>0.5749849334565356</v>
      </c>
      <c r="X106" t="n">
        <v>0.9109472038870028</v>
      </c>
    </row>
    <row r="107">
      <c r="A107" t="inlineStr">
        <is>
          <t>1302108</t>
        </is>
      </c>
      <c r="B107" t="inlineStr">
        <is>
          <t>Japurá</t>
        </is>
      </c>
      <c r="C107" t="inlineStr">
        <is>
          <t>AM</t>
        </is>
      </c>
      <c r="D107" t="inlineStr">
        <is>
          <t>REGIÃO NORTE</t>
        </is>
      </c>
      <c r="E107" s="70">
        <f>SUMPRODUCT(N107:Q107,PAINEL_PESOS!$C$16:$C$19)</f>
        <v/>
      </c>
      <c r="F107" s="70">
        <f>SUMPRODUCT(R107:T107,PAINEL_PESOS!$C$21:$C$23)</f>
        <v/>
      </c>
      <c r="G107" s="70">
        <f>SUMPRODUCT(U107:V107,PAINEL_PESOS!$C$25:$C$26)</f>
        <v/>
      </c>
      <c r="H107" s="70">
        <f>SUMPRODUCT(W107:X107,PAINEL_PESOS!$C$28:$C$29)</f>
        <v/>
      </c>
      <c r="I107" s="70" t="n">
        <v>1</v>
      </c>
      <c r="J107" s="70" t="n">
        <v>0.709307896263649</v>
      </c>
      <c r="K107" s="71">
        <f>IF(NOT(AND(PAINEL_PESOS!$D$12="OK - 100%",PAINEL_PESOS!$F$20="OK - 100%",PAINEL_PESOS!$F$24="OK - 100%",PAINEL_PESOS!$F$27="OK - 100%",PAINEL_PESOS!$F$30="OK - 100%")),"", (E107*PAINEL_PESOS!$B$7+F107*PAINEL_PESOS!$B$8+G107*PAINEL_PESOS!$B$9+H107*PAINEL_PESOS!$B$10)*I107)</f>
        <v/>
      </c>
      <c r="L107" s="71">
        <f>IF(K107="","",K107-J107)</f>
        <v/>
      </c>
      <c r="M107" s="71">
        <f>IF(L107="","",ABS(L107))</f>
        <v/>
      </c>
      <c r="N107" t="n">
        <v>0.2</v>
      </c>
      <c r="O107" t="n">
        <v>1</v>
      </c>
      <c r="P107" t="n">
        <v>1</v>
      </c>
      <c r="Q107" t="n">
        <v>1</v>
      </c>
      <c r="R107" t="n">
        <v>0.1642115478198786</v>
      </c>
      <c r="S107" t="n">
        <v>1</v>
      </c>
      <c r="T107" t="n">
        <v>0.9999994630623283</v>
      </c>
      <c r="U107" t="n">
        <v>0.9602741898099656</v>
      </c>
      <c r="V107" t="n">
        <v>0.316515011153942</v>
      </c>
      <c r="W107" t="n">
        <v>0.4892286406686058</v>
      </c>
      <c r="X107" t="n">
        <v>0.86563798788854</v>
      </c>
    </row>
    <row r="108">
      <c r="A108" t="inlineStr">
        <is>
          <t>1302207</t>
        </is>
      </c>
      <c r="B108" t="inlineStr">
        <is>
          <t>Juruá</t>
        </is>
      </c>
      <c r="C108" t="inlineStr">
        <is>
          <t>AM</t>
        </is>
      </c>
      <c r="D108" t="inlineStr">
        <is>
          <t>REGIÃO NORTE</t>
        </is>
      </c>
      <c r="E108" s="70">
        <f>SUMPRODUCT(N108:Q108,PAINEL_PESOS!$C$16:$C$19)</f>
        <v/>
      </c>
      <c r="F108" s="70">
        <f>SUMPRODUCT(R108:T108,PAINEL_PESOS!$C$21:$C$23)</f>
        <v/>
      </c>
      <c r="G108" s="70">
        <f>SUMPRODUCT(U108:V108,PAINEL_PESOS!$C$25:$C$26)</f>
        <v/>
      </c>
      <c r="H108" s="70">
        <f>SUMPRODUCT(W108:X108,PAINEL_PESOS!$C$28:$C$29)</f>
        <v/>
      </c>
      <c r="I108" s="70" t="n">
        <v>0.9999959533693284</v>
      </c>
      <c r="J108" s="70" t="n">
        <v>0.7549882181997682</v>
      </c>
      <c r="K108" s="71">
        <f>IF(NOT(AND(PAINEL_PESOS!$D$12="OK - 100%",PAINEL_PESOS!$F$20="OK - 100%",PAINEL_PESOS!$F$24="OK - 100%",PAINEL_PESOS!$F$27="OK - 100%",PAINEL_PESOS!$F$30="OK - 100%")),"", (E108*PAINEL_PESOS!$B$7+F108*PAINEL_PESOS!$B$8+G108*PAINEL_PESOS!$B$9+H108*PAINEL_PESOS!$B$10)*I108)</f>
        <v/>
      </c>
      <c r="L108" s="71">
        <f>IF(K108="","",K108-J108)</f>
        <v/>
      </c>
      <c r="M108" s="71">
        <f>IF(L108="","",ABS(L108))</f>
        <v/>
      </c>
      <c r="N108" t="n">
        <v>1</v>
      </c>
      <c r="O108" t="n">
        <v>1</v>
      </c>
      <c r="P108" t="n">
        <v>0.2707497360084477</v>
      </c>
      <c r="Q108" t="n">
        <v>0.999972254649923</v>
      </c>
      <c r="R108" t="n">
        <v>0.1658847024281568</v>
      </c>
      <c r="S108" t="n">
        <v>1</v>
      </c>
      <c r="T108" t="n">
        <v>0.9999995359179201</v>
      </c>
      <c r="U108" t="n">
        <v>0.965327329370462</v>
      </c>
      <c r="V108" t="n">
        <v>0.3365276584563006</v>
      </c>
      <c r="W108" t="n">
        <v>0.7933663006863252</v>
      </c>
      <c r="X108" t="n">
        <v>0.8654250775585698</v>
      </c>
    </row>
    <row r="109">
      <c r="A109" t="inlineStr">
        <is>
          <t>1302306</t>
        </is>
      </c>
      <c r="B109" t="inlineStr">
        <is>
          <t>Jutaí</t>
        </is>
      </c>
      <c r="C109" t="inlineStr">
        <is>
          <t>AM</t>
        </is>
      </c>
      <c r="D109" t="inlineStr">
        <is>
          <t>REGIÃO NORTE</t>
        </is>
      </c>
      <c r="E109" s="70">
        <f>SUMPRODUCT(N109:Q109,PAINEL_PESOS!$C$16:$C$19)</f>
        <v/>
      </c>
      <c r="F109" s="70">
        <f>SUMPRODUCT(R109:T109,PAINEL_PESOS!$C$21:$C$23)</f>
        <v/>
      </c>
      <c r="G109" s="70">
        <f>SUMPRODUCT(U109:V109,PAINEL_PESOS!$C$25:$C$26)</f>
        <v/>
      </c>
      <c r="H109" s="70">
        <f>SUMPRODUCT(W109:X109,PAINEL_PESOS!$C$28:$C$29)</f>
        <v/>
      </c>
      <c r="I109" s="70" t="n">
        <v>0.9999983601962836</v>
      </c>
      <c r="J109" s="70" t="n">
        <v>0.7617213268619595</v>
      </c>
      <c r="K109" s="71">
        <f>IF(NOT(AND(PAINEL_PESOS!$D$12="OK - 100%",PAINEL_PESOS!$F$20="OK - 100%",PAINEL_PESOS!$F$24="OK - 100%",PAINEL_PESOS!$F$27="OK - 100%",PAINEL_PESOS!$F$30="OK - 100%")),"", (E109*PAINEL_PESOS!$B$7+F109*PAINEL_PESOS!$B$8+G109*PAINEL_PESOS!$B$9+H109*PAINEL_PESOS!$B$10)*I109)</f>
        <v/>
      </c>
      <c r="L109" s="71">
        <f>IF(K109="","",K109-J109)</f>
        <v/>
      </c>
      <c r="M109" s="71">
        <f>IF(L109="","",ABS(L109))</f>
        <v/>
      </c>
      <c r="N109" t="n">
        <v>0.2</v>
      </c>
      <c r="O109" t="n">
        <v>1</v>
      </c>
      <c r="P109" t="n">
        <v>1</v>
      </c>
      <c r="Q109" t="n">
        <v>0.9999883551441603</v>
      </c>
      <c r="R109" t="n">
        <v>0.2579850344593912</v>
      </c>
      <c r="S109" t="n">
        <v>1</v>
      </c>
      <c r="T109" t="n">
        <v>0.9999998156853881</v>
      </c>
      <c r="U109" t="n">
        <v>0.9843965157452276</v>
      </c>
      <c r="V109" t="n">
        <v>0.2810249726601231</v>
      </c>
      <c r="W109" t="n">
        <v>0.8394146085535515</v>
      </c>
      <c r="X109" t="n">
        <v>0.8836270995389279</v>
      </c>
    </row>
    <row r="110">
      <c r="A110" t="inlineStr">
        <is>
          <t>1302405</t>
        </is>
      </c>
      <c r="B110" t="inlineStr">
        <is>
          <t>Lábrea</t>
        </is>
      </c>
      <c r="C110" t="inlineStr">
        <is>
          <t>AM</t>
        </is>
      </c>
      <c r="D110" t="inlineStr">
        <is>
          <t>REGIÃO NORTE</t>
        </is>
      </c>
      <c r="E110" s="70">
        <f>SUMPRODUCT(N110:Q110,PAINEL_PESOS!$C$16:$C$19)</f>
        <v/>
      </c>
      <c r="F110" s="70">
        <f>SUMPRODUCT(R110:T110,PAINEL_PESOS!$C$21:$C$23)</f>
        <v/>
      </c>
      <c r="G110" s="70">
        <f>SUMPRODUCT(U110:V110,PAINEL_PESOS!$C$25:$C$26)</f>
        <v/>
      </c>
      <c r="H110" s="70">
        <f>SUMPRODUCT(W110:X110,PAINEL_PESOS!$C$28:$C$29)</f>
        <v/>
      </c>
      <c r="I110" s="70" t="n">
        <v>0.9999653564312836</v>
      </c>
      <c r="J110" s="70" t="n">
        <v>0.6962973886454632</v>
      </c>
      <c r="K110" s="71">
        <f>IF(NOT(AND(PAINEL_PESOS!$D$12="OK - 100%",PAINEL_PESOS!$F$20="OK - 100%",PAINEL_PESOS!$F$24="OK - 100%",PAINEL_PESOS!$F$27="OK - 100%",PAINEL_PESOS!$F$30="OK - 100%")),"", (E110*PAINEL_PESOS!$B$7+F110*PAINEL_PESOS!$B$8+G110*PAINEL_PESOS!$B$9+H110*PAINEL_PESOS!$B$10)*I110)</f>
        <v/>
      </c>
      <c r="L110" s="71">
        <f>IF(K110="","",K110-J110)</f>
        <v/>
      </c>
      <c r="M110" s="71">
        <f>IF(L110="","",ABS(L110))</f>
        <v/>
      </c>
      <c r="N110" t="n">
        <v>0.2</v>
      </c>
      <c r="O110" t="n">
        <v>1</v>
      </c>
      <c r="P110" t="n">
        <v>0.208025343189018</v>
      </c>
      <c r="Q110" t="n">
        <v>0.9999046610006141</v>
      </c>
      <c r="R110" t="n">
        <v>0.3174146655099097</v>
      </c>
      <c r="S110" t="n">
        <v>0.9999995686233409</v>
      </c>
      <c r="T110" t="n">
        <v>0.9998944573674647</v>
      </c>
      <c r="U110" t="n">
        <v>0.8593956640098486</v>
      </c>
      <c r="V110" t="n">
        <v>0.2975356723809931</v>
      </c>
      <c r="W110" t="n">
        <v>0.7613918746630182</v>
      </c>
      <c r="X110" t="n">
        <v>0.9034114195116694</v>
      </c>
    </row>
    <row r="111">
      <c r="A111" t="inlineStr">
        <is>
          <t>1302504</t>
        </is>
      </c>
      <c r="B111" t="inlineStr">
        <is>
          <t>Manacapuru</t>
        </is>
      </c>
      <c r="C111" t="inlineStr">
        <is>
          <t>AM</t>
        </is>
      </c>
      <c r="D111" t="inlineStr">
        <is>
          <t>REGIÃO NORTE</t>
        </is>
      </c>
      <c r="E111" s="70">
        <f>SUMPRODUCT(N111:Q111,PAINEL_PESOS!$C$16:$C$19)</f>
        <v/>
      </c>
      <c r="F111" s="70">
        <f>SUMPRODUCT(R111:T111,PAINEL_PESOS!$C$21:$C$23)</f>
        <v/>
      </c>
      <c r="G111" s="70">
        <f>SUMPRODUCT(U111:V111,PAINEL_PESOS!$C$25:$C$26)</f>
        <v/>
      </c>
      <c r="H111" s="70">
        <f>SUMPRODUCT(W111:X111,PAINEL_PESOS!$C$28:$C$29)</f>
        <v/>
      </c>
      <c r="I111" s="70" t="n">
        <v>0.999842508518436</v>
      </c>
      <c r="J111" s="70" t="n">
        <v>0.755255900414968</v>
      </c>
      <c r="K111" s="71">
        <f>IF(NOT(AND(PAINEL_PESOS!$D$12="OK - 100%",PAINEL_PESOS!$F$20="OK - 100%",PAINEL_PESOS!$F$24="OK - 100%",PAINEL_PESOS!$F$27="OK - 100%",PAINEL_PESOS!$F$30="OK - 100%")),"", (E111*PAINEL_PESOS!$B$7+F111*PAINEL_PESOS!$B$8+G111*PAINEL_PESOS!$B$9+H111*PAINEL_PESOS!$B$10)*I111)</f>
        <v/>
      </c>
      <c r="L111" s="71">
        <f>IF(K111="","",K111-J111)</f>
        <v/>
      </c>
      <c r="M111" s="71">
        <f>IF(L111="","",ABS(L111))</f>
        <v/>
      </c>
      <c r="N111" t="n">
        <v>0.2</v>
      </c>
      <c r="O111" t="n">
        <v>1</v>
      </c>
      <c r="P111" t="n">
        <v>1</v>
      </c>
      <c r="Q111" t="n">
        <v>0.999098057526955</v>
      </c>
      <c r="R111" t="n">
        <v>0.4064344533159721</v>
      </c>
      <c r="S111" t="n">
        <v>0.9999501644041888</v>
      </c>
      <c r="T111" t="n">
        <v>0.9998911603828992</v>
      </c>
      <c r="U111" t="n">
        <v>0.8029053469224281</v>
      </c>
      <c r="V111" t="n">
        <v>0.560483001745014</v>
      </c>
      <c r="W111" t="n">
        <v>0.6762119171185988</v>
      </c>
      <c r="X111" t="n">
        <v>0.799665777555176</v>
      </c>
    </row>
    <row r="112">
      <c r="A112" t="inlineStr">
        <is>
          <t>1302553</t>
        </is>
      </c>
      <c r="B112" t="inlineStr">
        <is>
          <t>Manaquiri</t>
        </is>
      </c>
      <c r="C112" t="inlineStr">
        <is>
          <t>AM</t>
        </is>
      </c>
      <c r="D112" t="inlineStr">
        <is>
          <t>REGIÃO NORTE</t>
        </is>
      </c>
      <c r="E112" s="70">
        <f>SUMPRODUCT(N112:Q112,PAINEL_PESOS!$C$16:$C$19)</f>
        <v/>
      </c>
      <c r="F112" s="70">
        <f>SUMPRODUCT(R112:T112,PAINEL_PESOS!$C$21:$C$23)</f>
        <v/>
      </c>
      <c r="G112" s="70">
        <f>SUMPRODUCT(U112:V112,PAINEL_PESOS!$C$25:$C$26)</f>
        <v/>
      </c>
      <c r="H112" s="70">
        <f>SUMPRODUCT(W112:X112,PAINEL_PESOS!$C$28:$C$29)</f>
        <v/>
      </c>
      <c r="I112" s="70" t="n">
        <v>0.9999019766912459</v>
      </c>
      <c r="J112" s="70" t="n">
        <v>0.7103876709103902</v>
      </c>
      <c r="K112" s="71">
        <f>IF(NOT(AND(PAINEL_PESOS!$D$12="OK - 100%",PAINEL_PESOS!$F$20="OK - 100%",PAINEL_PESOS!$F$24="OK - 100%",PAINEL_PESOS!$F$27="OK - 100%",PAINEL_PESOS!$F$30="OK - 100%")),"", (E112*PAINEL_PESOS!$B$7+F112*PAINEL_PESOS!$B$8+G112*PAINEL_PESOS!$B$9+H112*PAINEL_PESOS!$B$10)*I112)</f>
        <v/>
      </c>
      <c r="L112" s="71">
        <f>IF(K112="","",K112-J112)</f>
        <v/>
      </c>
      <c r="M112" s="71">
        <f>IF(L112="","",ABS(L112))</f>
        <v/>
      </c>
      <c r="N112" t="n">
        <v>0.2</v>
      </c>
      <c r="O112" t="n">
        <v>1</v>
      </c>
      <c r="P112" t="n">
        <v>0.2536430834213304</v>
      </c>
      <c r="Q112" t="n">
        <v>0.999361530966259</v>
      </c>
      <c r="R112" t="n">
        <v>0.2334881225640089</v>
      </c>
      <c r="S112" t="n">
        <v>1</v>
      </c>
      <c r="T112" t="n">
        <v>0.99997609518624</v>
      </c>
      <c r="U112" t="n">
        <v>0.8317557998246601</v>
      </c>
      <c r="V112" t="n">
        <v>0.5635761881498609</v>
      </c>
      <c r="W112" t="n">
        <v>0.7021303552028876</v>
      </c>
      <c r="X112" t="n">
        <v>0.8707177027569175</v>
      </c>
    </row>
    <row r="113">
      <c r="A113" t="inlineStr">
        <is>
          <t>1302603</t>
        </is>
      </c>
      <c r="B113" t="inlineStr">
        <is>
          <t>Manaus</t>
        </is>
      </c>
      <c r="C113" t="inlineStr">
        <is>
          <t>AM</t>
        </is>
      </c>
      <c r="D113" t="inlineStr">
        <is>
          <t>REGIÃO NORTE</t>
        </is>
      </c>
      <c r="E113" s="70">
        <f>SUMPRODUCT(N113:Q113,PAINEL_PESOS!$C$16:$C$19)</f>
        <v/>
      </c>
      <c r="F113" s="70">
        <f>SUMPRODUCT(R113:T113,PAINEL_PESOS!$C$21:$C$23)</f>
        <v/>
      </c>
      <c r="G113" s="70">
        <f>SUMPRODUCT(U113:V113,PAINEL_PESOS!$C$25:$C$26)</f>
        <v/>
      </c>
      <c r="H113" s="70">
        <f>SUMPRODUCT(W113:X113,PAINEL_PESOS!$C$28:$C$29)</f>
        <v/>
      </c>
      <c r="I113" s="70" t="n">
        <v>0.9872920392934667</v>
      </c>
      <c r="J113" s="70" t="n">
        <v>0.7951363844450408</v>
      </c>
      <c r="K113" s="71">
        <f>IF(NOT(AND(PAINEL_PESOS!$D$12="OK - 100%",PAINEL_PESOS!$F$20="OK - 100%",PAINEL_PESOS!$F$24="OK - 100%",PAINEL_PESOS!$F$27="OK - 100%",PAINEL_PESOS!$F$30="OK - 100%")),"", (E113*PAINEL_PESOS!$B$7+F113*PAINEL_PESOS!$B$8+G113*PAINEL_PESOS!$B$9+H113*PAINEL_PESOS!$B$10)*I113)</f>
        <v/>
      </c>
      <c r="L113" s="71">
        <f>IF(K113="","",K113-J113)</f>
        <v/>
      </c>
      <c r="M113" s="71">
        <f>IF(L113="","",ABS(L113))</f>
        <v/>
      </c>
      <c r="N113" t="n">
        <v>1</v>
      </c>
      <c r="O113" t="n">
        <v>0.9956</v>
      </c>
      <c r="P113" t="n">
        <v>0.2388595564941922</v>
      </c>
      <c r="Q113" t="n">
        <v>0.974943830925445</v>
      </c>
      <c r="R113" t="n">
        <v>0.8006427683107963</v>
      </c>
      <c r="S113" t="n">
        <v>0.9937905674893709</v>
      </c>
      <c r="T113" t="n">
        <v>0.9998196138114819</v>
      </c>
      <c r="U113" t="n">
        <v>0.8334349820274231</v>
      </c>
      <c r="V113" t="n">
        <v>0.5613823409394229</v>
      </c>
      <c r="W113" t="n">
        <v>0.6963535933862712</v>
      </c>
      <c r="X113" t="n">
        <v>0.8842601507026592</v>
      </c>
    </row>
    <row r="114">
      <c r="A114" t="inlineStr">
        <is>
          <t>1302702</t>
        </is>
      </c>
      <c r="B114" t="inlineStr">
        <is>
          <t>Manicoré</t>
        </is>
      </c>
      <c r="C114" t="inlineStr">
        <is>
          <t>AM</t>
        </is>
      </c>
      <c r="D114" t="inlineStr">
        <is>
          <t>REGIÃO NORTE</t>
        </is>
      </c>
      <c r="E114" s="70">
        <f>SUMPRODUCT(N114:Q114,PAINEL_PESOS!$C$16:$C$19)</f>
        <v/>
      </c>
      <c r="F114" s="70">
        <f>SUMPRODUCT(R114:T114,PAINEL_PESOS!$C$21:$C$23)</f>
        <v/>
      </c>
      <c r="G114" s="70">
        <f>SUMPRODUCT(U114:V114,PAINEL_PESOS!$C$25:$C$26)</f>
        <v/>
      </c>
      <c r="H114" s="70">
        <f>SUMPRODUCT(W114:X114,PAINEL_PESOS!$C$28:$C$29)</f>
        <v/>
      </c>
      <c r="I114" s="70" t="n">
        <v>0.9999689088614674</v>
      </c>
      <c r="J114" s="70" t="n">
        <v>0.7804119710018097</v>
      </c>
      <c r="K114" s="71">
        <f>IF(NOT(AND(PAINEL_PESOS!$D$12="OK - 100%",PAINEL_PESOS!$F$20="OK - 100%",PAINEL_PESOS!$F$24="OK - 100%",PAINEL_PESOS!$F$27="OK - 100%",PAINEL_PESOS!$F$30="OK - 100%")),"", (E114*PAINEL_PESOS!$B$7+F114*PAINEL_PESOS!$B$8+G114*PAINEL_PESOS!$B$9+H114*PAINEL_PESOS!$B$10)*I114)</f>
        <v/>
      </c>
      <c r="L114" s="71">
        <f>IF(K114="","",K114-J114)</f>
        <v/>
      </c>
      <c r="M114" s="71">
        <f>IF(L114="","",ABS(L114))</f>
        <v/>
      </c>
      <c r="N114" t="n">
        <v>0.4</v>
      </c>
      <c r="O114" t="n">
        <v>0.9167</v>
      </c>
      <c r="P114" t="n">
        <v>0.9699049630411828</v>
      </c>
      <c r="Q114" t="n">
        <v>0.9998930216636008</v>
      </c>
      <c r="R114" t="n">
        <v>0.338132515357386</v>
      </c>
      <c r="S114" t="n">
        <v>0.9999989714898981</v>
      </c>
      <c r="T114" t="n">
        <v>0.9999211682808475</v>
      </c>
      <c r="U114" t="n">
        <v>0.911586927119203</v>
      </c>
      <c r="V114" t="n">
        <v>0.3641535605795112</v>
      </c>
      <c r="W114" t="n">
        <v>0.8827343342726236</v>
      </c>
      <c r="X114" t="n">
        <v>0.8830643008142763</v>
      </c>
    </row>
    <row r="115">
      <c r="A115" t="inlineStr">
        <is>
          <t>1302801</t>
        </is>
      </c>
      <c r="B115" t="inlineStr">
        <is>
          <t>Maraã</t>
        </is>
      </c>
      <c r="C115" t="inlineStr">
        <is>
          <t>AM</t>
        </is>
      </c>
      <c r="D115" t="inlineStr">
        <is>
          <t>REGIÃO NORTE</t>
        </is>
      </c>
      <c r="E115" s="70">
        <f>SUMPRODUCT(N115:Q115,PAINEL_PESOS!$C$16:$C$19)</f>
        <v/>
      </c>
      <c r="F115" s="70">
        <f>SUMPRODUCT(R115:T115,PAINEL_PESOS!$C$21:$C$23)</f>
        <v/>
      </c>
      <c r="G115" s="70">
        <f>SUMPRODUCT(U115:V115,PAINEL_PESOS!$C$25:$C$26)</f>
        <v/>
      </c>
      <c r="H115" s="70">
        <f>SUMPRODUCT(W115:X115,PAINEL_PESOS!$C$28:$C$29)</f>
        <v/>
      </c>
      <c r="I115" s="70" t="n">
        <v>0.9999954898696727</v>
      </c>
      <c r="J115" s="70" t="n">
        <v>0.7430431098547138</v>
      </c>
      <c r="K115" s="71">
        <f>IF(NOT(AND(PAINEL_PESOS!$D$12="OK - 100%",PAINEL_PESOS!$F$20="OK - 100%",PAINEL_PESOS!$F$24="OK - 100%",PAINEL_PESOS!$F$27="OK - 100%",PAINEL_PESOS!$F$30="OK - 100%")),"", (E115*PAINEL_PESOS!$B$7+F115*PAINEL_PESOS!$B$8+G115*PAINEL_PESOS!$B$9+H115*PAINEL_PESOS!$B$10)*I115)</f>
        <v/>
      </c>
      <c r="L115" s="71">
        <f>IF(K115="","",K115-J115)</f>
        <v/>
      </c>
      <c r="M115" s="71">
        <f>IF(L115="","",ABS(L115))</f>
        <v/>
      </c>
      <c r="N115" t="n">
        <v>0.2</v>
      </c>
      <c r="O115" t="n">
        <v>1</v>
      </c>
      <c r="P115" t="n">
        <v>1</v>
      </c>
      <c r="Q115" t="n">
        <v>0.9999693138672817</v>
      </c>
      <c r="R115" t="n">
        <v>0.1954389355159733</v>
      </c>
      <c r="S115" t="n">
        <v>1</v>
      </c>
      <c r="T115" t="n">
        <v>0.9999993670669686</v>
      </c>
      <c r="U115" t="n">
        <v>0.9263868142421861</v>
      </c>
      <c r="V115" t="n">
        <v>0.5284377349258631</v>
      </c>
      <c r="W115" t="n">
        <v>0.5875696420895343</v>
      </c>
      <c r="X115" t="n">
        <v>0.8383673054822209</v>
      </c>
    </row>
    <row r="116">
      <c r="A116" t="inlineStr">
        <is>
          <t>1302900</t>
        </is>
      </c>
      <c r="B116" t="inlineStr">
        <is>
          <t>Maués</t>
        </is>
      </c>
      <c r="C116" t="inlineStr">
        <is>
          <t>AM</t>
        </is>
      </c>
      <c r="D116" t="inlineStr">
        <is>
          <t>REGIÃO NORTE</t>
        </is>
      </c>
      <c r="E116" s="70">
        <f>SUMPRODUCT(N116:Q116,PAINEL_PESOS!$C$16:$C$19)</f>
        <v/>
      </c>
      <c r="F116" s="70">
        <f>SUMPRODUCT(R116:T116,PAINEL_PESOS!$C$21:$C$23)</f>
        <v/>
      </c>
      <c r="G116" s="70">
        <f>SUMPRODUCT(U116:V116,PAINEL_PESOS!$C$25:$C$26)</f>
        <v/>
      </c>
      <c r="H116" s="70">
        <f>SUMPRODUCT(W116:X116,PAINEL_PESOS!$C$28:$C$29)</f>
        <v/>
      </c>
      <c r="I116" s="70" t="n">
        <v>0.9999617278522529</v>
      </c>
      <c r="J116" s="70" t="n">
        <v>0.790457343085795</v>
      </c>
      <c r="K116" s="71">
        <f>IF(NOT(AND(PAINEL_PESOS!$D$12="OK - 100%",PAINEL_PESOS!$F$20="OK - 100%",PAINEL_PESOS!$F$24="OK - 100%",PAINEL_PESOS!$F$27="OK - 100%",PAINEL_PESOS!$F$30="OK - 100%")),"", (E116*PAINEL_PESOS!$B$7+F116*PAINEL_PESOS!$B$8+G116*PAINEL_PESOS!$B$9+H116*PAINEL_PESOS!$B$10)*I116)</f>
        <v/>
      </c>
      <c r="L116" s="71">
        <f>IF(K116="","",K116-J116)</f>
        <v/>
      </c>
      <c r="M116" s="71">
        <f>IF(L116="","",ABS(L116))</f>
        <v/>
      </c>
      <c r="N116" t="n">
        <v>0.2</v>
      </c>
      <c r="O116" t="n">
        <v>1</v>
      </c>
      <c r="P116" t="n">
        <v>1</v>
      </c>
      <c r="Q116" t="n">
        <v>0.9997877870124114</v>
      </c>
      <c r="R116" t="n">
        <v>0.3112685827930535</v>
      </c>
      <c r="S116" t="n">
        <v>0.9999996246488676</v>
      </c>
      <c r="T116" t="n">
        <v>0.9999627875076305</v>
      </c>
      <c r="U116" t="n">
        <v>0.9485225401435994</v>
      </c>
      <c r="V116" t="n">
        <v>0.5806806823726745</v>
      </c>
      <c r="W116" t="n">
        <v>0.7134228113158146</v>
      </c>
      <c r="X116" t="n">
        <v>0.9405601833131234</v>
      </c>
    </row>
    <row r="117">
      <c r="A117" t="inlineStr">
        <is>
          <t>1303007</t>
        </is>
      </c>
      <c r="B117" t="inlineStr">
        <is>
          <t>Nhamundá</t>
        </is>
      </c>
      <c r="C117" t="inlineStr">
        <is>
          <t>AM</t>
        </is>
      </c>
      <c r="D117" t="inlineStr">
        <is>
          <t>REGIÃO NORTE</t>
        </is>
      </c>
      <c r="E117" s="70">
        <f>SUMPRODUCT(N117:Q117,PAINEL_PESOS!$C$16:$C$19)</f>
        <v/>
      </c>
      <c r="F117" s="70">
        <f>SUMPRODUCT(R117:T117,PAINEL_PESOS!$C$21:$C$23)</f>
        <v/>
      </c>
      <c r="G117" s="70">
        <f>SUMPRODUCT(U117:V117,PAINEL_PESOS!$C$25:$C$26)</f>
        <v/>
      </c>
      <c r="H117" s="70">
        <f>SUMPRODUCT(W117:X117,PAINEL_PESOS!$C$28:$C$29)</f>
        <v/>
      </c>
      <c r="I117" s="70" t="n">
        <v>0.999854105676184</v>
      </c>
      <c r="J117" s="70" t="n">
        <v>0.7538071962724552</v>
      </c>
      <c r="K117" s="71">
        <f>IF(NOT(AND(PAINEL_PESOS!$D$12="OK - 100%",PAINEL_PESOS!$F$20="OK - 100%",PAINEL_PESOS!$F$24="OK - 100%",PAINEL_PESOS!$F$27="OK - 100%",PAINEL_PESOS!$F$30="OK - 100%")),"", (E117*PAINEL_PESOS!$B$7+F117*PAINEL_PESOS!$B$8+G117*PAINEL_PESOS!$B$9+H117*PAINEL_PESOS!$B$10)*I117)</f>
        <v/>
      </c>
      <c r="L117" s="71">
        <f>IF(K117="","",K117-J117)</f>
        <v/>
      </c>
      <c r="M117" s="71">
        <f>IF(L117="","",ABS(L117))</f>
        <v/>
      </c>
      <c r="N117" t="n">
        <v>0.2</v>
      </c>
      <c r="O117" t="n">
        <v>1</v>
      </c>
      <c r="P117" t="n">
        <v>1</v>
      </c>
      <c r="Q117" t="n">
        <v>0.9992284937987452</v>
      </c>
      <c r="R117" t="n">
        <v>0.2112031171772681</v>
      </c>
      <c r="S117" t="n">
        <v>1</v>
      </c>
      <c r="T117" t="n">
        <v>0.9998308879146707</v>
      </c>
      <c r="U117" t="n">
        <v>0.900286490847519</v>
      </c>
      <c r="V117" t="n">
        <v>0.5662465599869324</v>
      </c>
      <c r="W117" t="n">
        <v>0.6150451187642282</v>
      </c>
      <c r="X117" t="n">
        <v>0.8761224215277449</v>
      </c>
    </row>
    <row r="118">
      <c r="A118" t="inlineStr">
        <is>
          <t>1303106</t>
        </is>
      </c>
      <c r="B118" t="inlineStr">
        <is>
          <t>Nova Olinda do Norte</t>
        </is>
      </c>
      <c r="C118" t="inlineStr">
        <is>
          <t>AM</t>
        </is>
      </c>
      <c r="D118" t="inlineStr">
        <is>
          <t>REGIÃO NORTE</t>
        </is>
      </c>
      <c r="E118" s="70">
        <f>SUMPRODUCT(N118:Q118,PAINEL_PESOS!$C$16:$C$19)</f>
        <v/>
      </c>
      <c r="F118" s="70">
        <f>SUMPRODUCT(R118:T118,PAINEL_PESOS!$C$21:$C$23)</f>
        <v/>
      </c>
      <c r="G118" s="70">
        <f>SUMPRODUCT(U118:V118,PAINEL_PESOS!$C$25:$C$26)</f>
        <v/>
      </c>
      <c r="H118" s="70">
        <f>SUMPRODUCT(W118:X118,PAINEL_PESOS!$C$28:$C$29)</f>
        <v/>
      </c>
      <c r="I118" s="70" t="n">
        <v>0.9998991926035983</v>
      </c>
      <c r="J118" s="70" t="n">
        <v>0.7945517790797827</v>
      </c>
      <c r="K118" s="71">
        <f>IF(NOT(AND(PAINEL_PESOS!$D$12="OK - 100%",PAINEL_PESOS!$F$20="OK - 100%",PAINEL_PESOS!$F$24="OK - 100%",PAINEL_PESOS!$F$27="OK - 100%",PAINEL_PESOS!$F$30="OK - 100%")),"", (E118*PAINEL_PESOS!$B$7+F118*PAINEL_PESOS!$B$8+G118*PAINEL_PESOS!$B$9+H118*PAINEL_PESOS!$B$10)*I118)</f>
        <v/>
      </c>
      <c r="L118" s="71">
        <f>IF(K118="","",K118-J118)</f>
        <v/>
      </c>
      <c r="M118" s="71">
        <f>IF(L118="","",ABS(L118))</f>
        <v/>
      </c>
      <c r="N118" t="n">
        <v>0.2</v>
      </c>
      <c r="O118" t="n">
        <v>1</v>
      </c>
      <c r="P118" t="n">
        <v>1</v>
      </c>
      <c r="Q118" t="n">
        <v>0.9994096293098147</v>
      </c>
      <c r="R118" t="n">
        <v>0.2479856822668358</v>
      </c>
      <c r="S118" t="n">
        <v>0.999999462517661</v>
      </c>
      <c r="T118" t="n">
        <v>0.9999261133323474</v>
      </c>
      <c r="U118" t="n">
        <v>0.934649142249612</v>
      </c>
      <c r="V118" t="n">
        <v>0.5796739300695659</v>
      </c>
      <c r="W118" t="n">
        <v>0.7760339058900783</v>
      </c>
      <c r="X118" t="n">
        <v>0.9683857725333396</v>
      </c>
    </row>
    <row r="119">
      <c r="A119" t="inlineStr">
        <is>
          <t>1303205</t>
        </is>
      </c>
      <c r="B119" t="inlineStr">
        <is>
          <t>Novo Airão</t>
        </is>
      </c>
      <c r="C119" t="inlineStr">
        <is>
          <t>AM</t>
        </is>
      </c>
      <c r="D119" t="inlineStr">
        <is>
          <t>REGIÃO NORTE</t>
        </is>
      </c>
      <c r="E119" s="70">
        <f>SUMPRODUCT(N119:Q119,PAINEL_PESOS!$C$16:$C$19)</f>
        <v/>
      </c>
      <c r="F119" s="70">
        <f>SUMPRODUCT(R119:T119,PAINEL_PESOS!$C$21:$C$23)</f>
        <v/>
      </c>
      <c r="G119" s="70">
        <f>SUMPRODUCT(U119:V119,PAINEL_PESOS!$C$25:$C$26)</f>
        <v/>
      </c>
      <c r="H119" s="70">
        <f>SUMPRODUCT(W119:X119,PAINEL_PESOS!$C$28:$C$29)</f>
        <v/>
      </c>
      <c r="I119" s="70" t="n">
        <v>0.9999834929190332</v>
      </c>
      <c r="J119" s="70" t="n">
        <v>0.7891782493263793</v>
      </c>
      <c r="K119" s="71">
        <f>IF(NOT(AND(PAINEL_PESOS!$D$12="OK - 100%",PAINEL_PESOS!$F$20="OK - 100%",PAINEL_PESOS!$F$24="OK - 100%",PAINEL_PESOS!$F$27="OK - 100%",PAINEL_PESOS!$F$30="OK - 100%")),"", (E119*PAINEL_PESOS!$B$7+F119*PAINEL_PESOS!$B$8+G119*PAINEL_PESOS!$B$9+H119*PAINEL_PESOS!$B$10)*I119)</f>
        <v/>
      </c>
      <c r="L119" s="71">
        <f>IF(K119="","",K119-J119)</f>
        <v/>
      </c>
      <c r="M119" s="71">
        <f>IF(L119="","",ABS(L119))</f>
        <v/>
      </c>
      <c r="N119" t="n">
        <v>0.8</v>
      </c>
      <c r="O119" t="n">
        <v>0.975</v>
      </c>
      <c r="P119" t="n">
        <v>0.837909186906019</v>
      </c>
      <c r="Q119" t="n">
        <v>0.999887350100664</v>
      </c>
      <c r="R119" t="n">
        <v>0.2125968736402646</v>
      </c>
      <c r="S119" t="n">
        <v>0.9999997763499926</v>
      </c>
      <c r="T119" t="n">
        <v>0.9999994842791543</v>
      </c>
      <c r="U119" t="n">
        <v>0.960375526588008</v>
      </c>
      <c r="V119" t="n">
        <v>0.5221281310470549</v>
      </c>
      <c r="W119" t="n">
        <v>0.6330532101995897</v>
      </c>
      <c r="X119" t="n">
        <v>0.9165109867145048</v>
      </c>
    </row>
    <row r="120">
      <c r="A120" t="inlineStr">
        <is>
          <t>1303304</t>
        </is>
      </c>
      <c r="B120" t="inlineStr">
        <is>
          <t>Novo Aripuanã</t>
        </is>
      </c>
      <c r="C120" t="inlineStr">
        <is>
          <t>AM</t>
        </is>
      </c>
      <c r="D120" t="inlineStr">
        <is>
          <t>REGIÃO NORTE</t>
        </is>
      </c>
      <c r="E120" s="70">
        <f>SUMPRODUCT(N120:Q120,PAINEL_PESOS!$C$16:$C$19)</f>
        <v/>
      </c>
      <c r="F120" s="70">
        <f>SUMPRODUCT(R120:T120,PAINEL_PESOS!$C$21:$C$23)</f>
        <v/>
      </c>
      <c r="G120" s="70">
        <f>SUMPRODUCT(U120:V120,PAINEL_PESOS!$C$25:$C$26)</f>
        <v/>
      </c>
      <c r="H120" s="70">
        <f>SUMPRODUCT(W120:X120,PAINEL_PESOS!$C$28:$C$29)</f>
        <v/>
      </c>
      <c r="I120" s="70" t="n">
        <v>0.9999915839016457</v>
      </c>
      <c r="J120" s="70" t="n">
        <v>0.769219083415013</v>
      </c>
      <c r="K120" s="71">
        <f>IF(NOT(AND(PAINEL_PESOS!$D$12="OK - 100%",PAINEL_PESOS!$F$20="OK - 100%",PAINEL_PESOS!$F$24="OK - 100%",PAINEL_PESOS!$F$27="OK - 100%",PAINEL_PESOS!$F$30="OK - 100%")),"", (E120*PAINEL_PESOS!$B$7+F120*PAINEL_PESOS!$B$8+G120*PAINEL_PESOS!$B$9+H120*PAINEL_PESOS!$B$10)*I120)</f>
        <v/>
      </c>
      <c r="L120" s="71">
        <f>IF(K120="","",K120-J120)</f>
        <v/>
      </c>
      <c r="M120" s="71">
        <f>IF(L120="","",ABS(L120))</f>
        <v/>
      </c>
      <c r="N120" t="n">
        <v>0.2</v>
      </c>
      <c r="O120" t="n">
        <v>1</v>
      </c>
      <c r="P120" t="n">
        <v>1</v>
      </c>
      <c r="Q120" t="n">
        <v>0.9999683389901964</v>
      </c>
      <c r="R120" t="n">
        <v>0.2358643188004686</v>
      </c>
      <c r="S120" t="n">
        <v>1</v>
      </c>
      <c r="T120" t="n">
        <v>0.999980200506858</v>
      </c>
      <c r="U120" t="n">
        <v>0.8876133487029335</v>
      </c>
      <c r="V120" t="n">
        <v>0.3747197440667958</v>
      </c>
      <c r="W120" t="n">
        <v>0.8805235247885957</v>
      </c>
      <c r="X120" t="n">
        <v>0.920400658418704</v>
      </c>
    </row>
    <row r="121">
      <c r="A121" t="inlineStr">
        <is>
          <t>1303403</t>
        </is>
      </c>
      <c r="B121" t="inlineStr">
        <is>
          <t>Parintins</t>
        </is>
      </c>
      <c r="C121" t="inlineStr">
        <is>
          <t>AM</t>
        </is>
      </c>
      <c r="D121" t="inlineStr">
        <is>
          <t>REGIÃO NORTE</t>
        </is>
      </c>
      <c r="E121" s="70">
        <f>SUMPRODUCT(N121:Q121,PAINEL_PESOS!$C$16:$C$19)</f>
        <v/>
      </c>
      <c r="F121" s="70">
        <f>SUMPRODUCT(R121:T121,PAINEL_PESOS!$C$21:$C$23)</f>
        <v/>
      </c>
      <c r="G121" s="70">
        <f>SUMPRODUCT(U121:V121,PAINEL_PESOS!$C$25:$C$26)</f>
        <v/>
      </c>
      <c r="H121" s="70">
        <f>SUMPRODUCT(W121:X121,PAINEL_PESOS!$C$28:$C$29)</f>
        <v/>
      </c>
      <c r="I121" s="70" t="n">
        <v>0.9989086481803739</v>
      </c>
      <c r="J121" s="70" t="n">
        <v>0.6890050251588973</v>
      </c>
      <c r="K121" s="71">
        <f>IF(NOT(AND(PAINEL_PESOS!$D$12="OK - 100%",PAINEL_PESOS!$F$20="OK - 100%",PAINEL_PESOS!$F$24="OK - 100%",PAINEL_PESOS!$F$27="OK - 100%",PAINEL_PESOS!$F$30="OK - 100%")),"", (E121*PAINEL_PESOS!$B$7+F121*PAINEL_PESOS!$B$8+G121*PAINEL_PESOS!$B$9+H121*PAINEL_PESOS!$B$10)*I121)</f>
        <v/>
      </c>
      <c r="L121" s="71">
        <f>IF(K121="","",K121-J121)</f>
        <v/>
      </c>
      <c r="M121" s="71">
        <f>IF(L121="","",ABS(L121))</f>
        <v/>
      </c>
      <c r="N121" t="n">
        <v>1</v>
      </c>
      <c r="O121" t="n">
        <v>0</v>
      </c>
      <c r="P121" t="n">
        <v>0.3646251319957762</v>
      </c>
      <c r="Q121" t="n">
        <v>0.9948700680828139</v>
      </c>
      <c r="R121" t="n">
        <v>0.3927256243553366</v>
      </c>
      <c r="S121" t="n">
        <v>0.9999647649095197</v>
      </c>
      <c r="T121" t="n">
        <v>0.9982634293659601</v>
      </c>
      <c r="U121" t="n">
        <v>0.7123916289739646</v>
      </c>
      <c r="V121" t="n">
        <v>0.5803175518936583</v>
      </c>
      <c r="W121" t="n">
        <v>0.6042447656274766</v>
      </c>
      <c r="X121" t="n">
        <v>0.8473915897012555</v>
      </c>
    </row>
    <row r="122">
      <c r="A122" t="inlineStr">
        <is>
          <t>1303502</t>
        </is>
      </c>
      <c r="B122" t="inlineStr">
        <is>
          <t>Pauini</t>
        </is>
      </c>
      <c r="C122" t="inlineStr">
        <is>
          <t>AM</t>
        </is>
      </c>
      <c r="D122" t="inlineStr">
        <is>
          <t>REGIÃO NORTE</t>
        </is>
      </c>
      <c r="E122" s="70">
        <f>SUMPRODUCT(N122:Q122,PAINEL_PESOS!$C$16:$C$19)</f>
        <v/>
      </c>
      <c r="F122" s="70">
        <f>SUMPRODUCT(R122:T122,PAINEL_PESOS!$C$21:$C$23)</f>
        <v/>
      </c>
      <c r="G122" s="70">
        <f>SUMPRODUCT(U122:V122,PAINEL_PESOS!$C$25:$C$26)</f>
        <v/>
      </c>
      <c r="H122" s="70">
        <f>SUMPRODUCT(W122:X122,PAINEL_PESOS!$C$28:$C$29)</f>
        <v/>
      </c>
      <c r="I122" s="70" t="n">
        <v>0.9999887931347844</v>
      </c>
      <c r="J122" s="70" t="n">
        <v>0.7954332981900324</v>
      </c>
      <c r="K122" s="71">
        <f>IF(NOT(AND(PAINEL_PESOS!$D$12="OK - 100%",PAINEL_PESOS!$F$20="OK - 100%",PAINEL_PESOS!$F$24="OK - 100%",PAINEL_PESOS!$F$27="OK - 100%",PAINEL_PESOS!$F$30="OK - 100%")),"", (E122*PAINEL_PESOS!$B$7+F122*PAINEL_PESOS!$B$8+G122*PAINEL_PESOS!$B$9+H122*PAINEL_PESOS!$B$10)*I122)</f>
        <v/>
      </c>
      <c r="L122" s="71">
        <f>IF(K122="","",K122-J122)</f>
        <v/>
      </c>
      <c r="M122" s="71">
        <f>IF(L122="","",ABS(L122))</f>
        <v/>
      </c>
      <c r="N122" t="n">
        <v>1</v>
      </c>
      <c r="O122" t="n">
        <v>1</v>
      </c>
      <c r="P122" t="n">
        <v>0.9286166842661034</v>
      </c>
      <c r="Q122" t="n">
        <v>0.9999303170125162</v>
      </c>
      <c r="R122" t="n">
        <v>0.2104591299224918</v>
      </c>
      <c r="S122" t="n">
        <v>1</v>
      </c>
      <c r="T122" t="n">
        <v>0.9999943164119806</v>
      </c>
      <c r="U122" t="n">
        <v>0.9645365032573388</v>
      </c>
      <c r="V122" t="n">
        <v>0.2737084652026965</v>
      </c>
      <c r="W122" t="n">
        <v>0.7969922958131932</v>
      </c>
      <c r="X122" t="n">
        <v>0.8903913050273804</v>
      </c>
    </row>
    <row r="123">
      <c r="A123" t="inlineStr">
        <is>
          <t>1303536</t>
        </is>
      </c>
      <c r="B123" t="inlineStr">
        <is>
          <t>Presidente Figueiredo</t>
        </is>
      </c>
      <c r="C123" t="inlineStr">
        <is>
          <t>AM</t>
        </is>
      </c>
      <c r="D123" t="inlineStr">
        <is>
          <t>REGIÃO NORTE</t>
        </is>
      </c>
      <c r="E123" s="70">
        <f>SUMPRODUCT(N123:Q123,PAINEL_PESOS!$C$16:$C$19)</f>
        <v/>
      </c>
      <c r="F123" s="70">
        <f>SUMPRODUCT(R123:T123,PAINEL_PESOS!$C$21:$C$23)</f>
        <v/>
      </c>
      <c r="G123" s="70">
        <f>SUMPRODUCT(U123:V123,PAINEL_PESOS!$C$25:$C$26)</f>
        <v/>
      </c>
      <c r="H123" s="70">
        <f>SUMPRODUCT(W123:X123,PAINEL_PESOS!$C$28:$C$29)</f>
        <v/>
      </c>
      <c r="I123" s="70" t="n">
        <v>0.999793047781537</v>
      </c>
      <c r="J123" s="70" t="n">
        <v>0.7709583533608885</v>
      </c>
      <c r="K123" s="71">
        <f>IF(NOT(AND(PAINEL_PESOS!$D$12="OK - 100%",PAINEL_PESOS!$F$20="OK - 100%",PAINEL_PESOS!$F$24="OK - 100%",PAINEL_PESOS!$F$27="OK - 100%",PAINEL_PESOS!$F$30="OK - 100%")),"", (E123*PAINEL_PESOS!$B$7+F123*PAINEL_PESOS!$B$8+G123*PAINEL_PESOS!$B$9+H123*PAINEL_PESOS!$B$10)*I123)</f>
        <v/>
      </c>
      <c r="L123" s="71">
        <f>IF(K123="","",K123-J123)</f>
        <v/>
      </c>
      <c r="M123" s="71">
        <f>IF(L123="","",ABS(L123))</f>
        <v/>
      </c>
      <c r="N123" t="n">
        <v>0.2</v>
      </c>
      <c r="O123" t="n">
        <v>1</v>
      </c>
      <c r="P123" t="n">
        <v>1</v>
      </c>
      <c r="Q123" t="n">
        <v>0.9993444530380179</v>
      </c>
      <c r="R123" t="n">
        <v>0.3157984870481345</v>
      </c>
      <c r="S123" t="n">
        <v>0.9999986683614924</v>
      </c>
      <c r="T123" t="n">
        <v>0.9997536324919991</v>
      </c>
      <c r="U123" t="n">
        <v>0.9144126102569956</v>
      </c>
      <c r="V123" t="n">
        <v>0.5707043520997819</v>
      </c>
      <c r="W123" t="n">
        <v>0.6377180000295771</v>
      </c>
      <c r="X123" t="n">
        <v>0.9027357892576012</v>
      </c>
    </row>
    <row r="124">
      <c r="A124" t="inlineStr">
        <is>
          <t>1303569</t>
        </is>
      </c>
      <c r="B124" t="inlineStr">
        <is>
          <t>Rio Preto da Eva</t>
        </is>
      </c>
      <c r="C124" t="inlineStr">
        <is>
          <t>AM</t>
        </is>
      </c>
      <c r="D124" t="inlineStr">
        <is>
          <t>REGIÃO NORTE</t>
        </is>
      </c>
      <c r="E124" s="70">
        <f>SUMPRODUCT(N124:Q124,PAINEL_PESOS!$C$16:$C$19)</f>
        <v/>
      </c>
      <c r="F124" s="70">
        <f>SUMPRODUCT(R124:T124,PAINEL_PESOS!$C$21:$C$23)</f>
        <v/>
      </c>
      <c r="G124" s="70">
        <f>SUMPRODUCT(U124:V124,PAINEL_PESOS!$C$25:$C$26)</f>
        <v/>
      </c>
      <c r="H124" s="70">
        <f>SUMPRODUCT(W124:X124,PAINEL_PESOS!$C$28:$C$29)</f>
        <v/>
      </c>
      <c r="I124" s="70" t="n">
        <v>0.9997872358139767</v>
      </c>
      <c r="J124" s="70" t="n">
        <v>0.7692436743372006</v>
      </c>
      <c r="K124" s="71">
        <f>IF(NOT(AND(PAINEL_PESOS!$D$12="OK - 100%",PAINEL_PESOS!$F$20="OK - 100%",PAINEL_PESOS!$F$24="OK - 100%",PAINEL_PESOS!$F$27="OK - 100%",PAINEL_PESOS!$F$30="OK - 100%")),"", (E124*PAINEL_PESOS!$B$7+F124*PAINEL_PESOS!$B$8+G124*PAINEL_PESOS!$B$9+H124*PAINEL_PESOS!$B$10)*I124)</f>
        <v/>
      </c>
      <c r="L124" s="71">
        <f>IF(K124="","",K124-J124)</f>
        <v/>
      </c>
      <c r="M124" s="71">
        <f>IF(L124="","",ABS(L124))</f>
        <v/>
      </c>
      <c r="N124" t="n">
        <v>0.2</v>
      </c>
      <c r="O124" t="n">
        <v>1</v>
      </c>
      <c r="P124" t="n">
        <v>1</v>
      </c>
      <c r="Q124" t="n">
        <v>0.9990082707206699</v>
      </c>
      <c r="R124" t="n">
        <v>0.2794445177693235</v>
      </c>
      <c r="S124" t="n">
        <v>0.9999592132072972</v>
      </c>
      <c r="T124" t="n">
        <v>0.999671548997598</v>
      </c>
      <c r="U124" t="n">
        <v>0.9287855233596612</v>
      </c>
      <c r="V124" t="n">
        <v>0.5732711863589015</v>
      </c>
      <c r="W124" t="n">
        <v>0.6034530149884133</v>
      </c>
      <c r="X124" t="n">
        <v>0.9308616333212244</v>
      </c>
    </row>
    <row r="125">
      <c r="A125" t="inlineStr">
        <is>
          <t>1303601</t>
        </is>
      </c>
      <c r="B125" t="inlineStr">
        <is>
          <t>Santa Isabel do Rio Negro</t>
        </is>
      </c>
      <c r="C125" t="inlineStr">
        <is>
          <t>AM</t>
        </is>
      </c>
      <c r="D125" t="inlineStr">
        <is>
          <t>REGIÃO NORTE</t>
        </is>
      </c>
      <c r="E125" s="70">
        <f>SUMPRODUCT(N125:Q125,PAINEL_PESOS!$C$16:$C$19)</f>
        <v/>
      </c>
      <c r="F125" s="70">
        <f>SUMPRODUCT(R125:T125,PAINEL_PESOS!$C$21:$C$23)</f>
        <v/>
      </c>
      <c r="G125" s="70">
        <f>SUMPRODUCT(U125:V125,PAINEL_PESOS!$C$25:$C$26)</f>
        <v/>
      </c>
      <c r="H125" s="70">
        <f>SUMPRODUCT(W125:X125,PAINEL_PESOS!$C$28:$C$29)</f>
        <v/>
      </c>
      <c r="I125" s="70" t="n">
        <v>0.99999500191435</v>
      </c>
      <c r="J125" s="70" t="n">
        <v>0.7376639042306035</v>
      </c>
      <c r="K125" s="71">
        <f>IF(NOT(AND(PAINEL_PESOS!$D$12="OK - 100%",PAINEL_PESOS!$F$20="OK - 100%",PAINEL_PESOS!$F$24="OK - 100%",PAINEL_PESOS!$F$27="OK - 100%",PAINEL_PESOS!$F$30="OK - 100%")),"", (E125*PAINEL_PESOS!$B$7+F125*PAINEL_PESOS!$B$8+G125*PAINEL_PESOS!$B$9+H125*PAINEL_PESOS!$B$10)*I125)</f>
        <v/>
      </c>
      <c r="L125" s="71">
        <f>IF(K125="","",K125-J125)</f>
        <v/>
      </c>
      <c r="M125" s="71">
        <f>IF(L125="","",ABS(L125))</f>
        <v/>
      </c>
      <c r="N125" t="n">
        <v>0.2</v>
      </c>
      <c r="O125" t="n">
        <v>1</v>
      </c>
      <c r="P125" t="n">
        <v>1</v>
      </c>
      <c r="Q125" t="n">
        <v>0.9999651906213046</v>
      </c>
      <c r="R125" t="n">
        <v>0.1931775511176043</v>
      </c>
      <c r="S125" t="n">
        <v>1</v>
      </c>
      <c r="T125" t="n">
        <v>0.9999999579582645</v>
      </c>
      <c r="U125" t="n">
        <v>0.9757454813200798</v>
      </c>
      <c r="V125" t="n">
        <v>0.5232320398784699</v>
      </c>
      <c r="W125" t="n">
        <v>0.4178552482109353</v>
      </c>
      <c r="X125" t="n">
        <v>0.9224070251471926</v>
      </c>
    </row>
    <row r="126">
      <c r="A126" t="inlineStr">
        <is>
          <t>1303700</t>
        </is>
      </c>
      <c r="B126" t="inlineStr">
        <is>
          <t>Santo Antônio do Içá</t>
        </is>
      </c>
      <c r="C126" t="inlineStr">
        <is>
          <t>AM</t>
        </is>
      </c>
      <c r="D126" t="inlineStr">
        <is>
          <t>REGIÃO NORTE</t>
        </is>
      </c>
      <c r="E126" s="70">
        <f>SUMPRODUCT(N126:Q126,PAINEL_PESOS!$C$16:$C$19)</f>
        <v/>
      </c>
      <c r="F126" s="70">
        <f>SUMPRODUCT(R126:T126,PAINEL_PESOS!$C$21:$C$23)</f>
        <v/>
      </c>
      <c r="G126" s="70">
        <f>SUMPRODUCT(U126:V126,PAINEL_PESOS!$C$25:$C$26)</f>
        <v/>
      </c>
      <c r="H126" s="70">
        <f>SUMPRODUCT(W126:X126,PAINEL_PESOS!$C$28:$C$29)</f>
        <v/>
      </c>
      <c r="I126" s="70" t="n">
        <v>0.9999873347811201</v>
      </c>
      <c r="J126" s="70" t="n">
        <v>0.7496590234027394</v>
      </c>
      <c r="K126" s="71">
        <f>IF(NOT(AND(PAINEL_PESOS!$D$12="OK - 100%",PAINEL_PESOS!$F$20="OK - 100%",PAINEL_PESOS!$F$24="OK - 100%",PAINEL_PESOS!$F$27="OK - 100%",PAINEL_PESOS!$F$30="OK - 100%")),"", (E126*PAINEL_PESOS!$B$7+F126*PAINEL_PESOS!$B$8+G126*PAINEL_PESOS!$B$9+H126*PAINEL_PESOS!$B$10)*I126)</f>
        <v/>
      </c>
      <c r="L126" s="71">
        <f>IF(K126="","",K126-J126)</f>
        <v/>
      </c>
      <c r="M126" s="71">
        <f>IF(L126="","",ABS(L126))</f>
        <v/>
      </c>
      <c r="N126" t="n">
        <v>0.2</v>
      </c>
      <c r="O126" t="n">
        <v>1</v>
      </c>
      <c r="P126" t="n">
        <v>1</v>
      </c>
      <c r="Q126" t="n">
        <v>0.99991473891581</v>
      </c>
      <c r="R126" t="n">
        <v>0.2478754914900412</v>
      </c>
      <c r="S126" t="n">
        <v>1</v>
      </c>
      <c r="T126" t="n">
        <v>0.9999985141047608</v>
      </c>
      <c r="U126" t="n">
        <v>0.9536074127904384</v>
      </c>
      <c r="V126" t="n">
        <v>0.2849044381613214</v>
      </c>
      <c r="W126" t="n">
        <v>0.7991217326262491</v>
      </c>
      <c r="X126" t="n">
        <v>0.8611745215164217</v>
      </c>
    </row>
    <row r="127">
      <c r="A127" t="inlineStr">
        <is>
          <t>1303809</t>
        </is>
      </c>
      <c r="B127" t="inlineStr">
        <is>
          <t>São Gabriel da Cachoeira</t>
        </is>
      </c>
      <c r="C127" t="inlineStr">
        <is>
          <t>AM</t>
        </is>
      </c>
      <c r="D127" t="inlineStr">
        <is>
          <t>REGIÃO NORTE</t>
        </is>
      </c>
      <c r="E127" s="70">
        <f>SUMPRODUCT(N127:Q127,PAINEL_PESOS!$C$16:$C$19)</f>
        <v/>
      </c>
      <c r="F127" s="70">
        <f>SUMPRODUCT(R127:T127,PAINEL_PESOS!$C$21:$C$23)</f>
        <v/>
      </c>
      <c r="G127" s="70">
        <f>SUMPRODUCT(U127:V127,PAINEL_PESOS!$C$25:$C$26)</f>
        <v/>
      </c>
      <c r="H127" s="70">
        <f>SUMPRODUCT(W127:X127,PAINEL_PESOS!$C$28:$C$29)</f>
        <v/>
      </c>
      <c r="I127" s="70" t="n">
        <v>0.9999933177472629</v>
      </c>
      <c r="J127" s="70" t="n">
        <v>0.7411717922408495</v>
      </c>
      <c r="K127" s="71">
        <f>IF(NOT(AND(PAINEL_PESOS!$D$12="OK - 100%",PAINEL_PESOS!$F$20="OK - 100%",PAINEL_PESOS!$F$24="OK - 100%",PAINEL_PESOS!$F$27="OK - 100%",PAINEL_PESOS!$F$30="OK - 100%")),"", (E127*PAINEL_PESOS!$B$7+F127*PAINEL_PESOS!$B$8+G127*PAINEL_PESOS!$B$9+H127*PAINEL_PESOS!$B$10)*I127)</f>
        <v/>
      </c>
      <c r="L127" s="71">
        <f>IF(K127="","",K127-J127)</f>
        <v/>
      </c>
      <c r="M127" s="71">
        <f>IF(L127="","",ABS(L127))</f>
        <v/>
      </c>
      <c r="N127" t="n">
        <v>0.2</v>
      </c>
      <c r="O127" t="n">
        <v>1</v>
      </c>
      <c r="P127" t="n">
        <v>1</v>
      </c>
      <c r="Q127" t="n">
        <v>0.9999536569882327</v>
      </c>
      <c r="R127" t="n">
        <v>0.294872817394104</v>
      </c>
      <c r="S127" t="n">
        <v>1</v>
      </c>
      <c r="T127" t="n">
        <v>0.9999999777848666</v>
      </c>
      <c r="U127" t="n">
        <v>0.9819603193967308</v>
      </c>
      <c r="V127" t="n">
        <v>0.5778117464031192</v>
      </c>
      <c r="W127" t="n">
        <v>0.2692280960129621</v>
      </c>
      <c r="X127" t="n">
        <v>0.9705217726765488</v>
      </c>
    </row>
    <row r="128">
      <c r="A128" t="inlineStr">
        <is>
          <t>1303908</t>
        </is>
      </c>
      <c r="B128" t="inlineStr">
        <is>
          <t>São Paulo de Olivença</t>
        </is>
      </c>
      <c r="C128" t="inlineStr">
        <is>
          <t>AM</t>
        </is>
      </c>
      <c r="D128" t="inlineStr">
        <is>
          <t>REGIÃO NORTE</t>
        </is>
      </c>
      <c r="E128" s="70">
        <f>SUMPRODUCT(N128:Q128,PAINEL_PESOS!$C$16:$C$19)</f>
        <v/>
      </c>
      <c r="F128" s="70">
        <f>SUMPRODUCT(R128:T128,PAINEL_PESOS!$C$21:$C$23)</f>
        <v/>
      </c>
      <c r="G128" s="70">
        <f>SUMPRODUCT(U128:V128,PAINEL_PESOS!$C$25:$C$26)</f>
        <v/>
      </c>
      <c r="H128" s="70">
        <f>SUMPRODUCT(W128:X128,PAINEL_PESOS!$C$28:$C$29)</f>
        <v/>
      </c>
      <c r="I128" s="70" t="n">
        <v>0.9999843082027725</v>
      </c>
      <c r="J128" s="70" t="n">
        <v>0.7190484588503512</v>
      </c>
      <c r="K128" s="71">
        <f>IF(NOT(AND(PAINEL_PESOS!$D$12="OK - 100%",PAINEL_PESOS!$F$20="OK - 100%",PAINEL_PESOS!$F$24="OK - 100%",PAINEL_PESOS!$F$27="OK - 100%",PAINEL_PESOS!$F$30="OK - 100%")),"", (E128*PAINEL_PESOS!$B$7+F128*PAINEL_PESOS!$B$8+G128*PAINEL_PESOS!$B$9+H128*PAINEL_PESOS!$B$10)*I128)</f>
        <v/>
      </c>
      <c r="L128" s="71">
        <f>IF(K128="","",K128-J128)</f>
        <v/>
      </c>
      <c r="M128" s="71">
        <f>IF(L128="","",ABS(L128))</f>
        <v/>
      </c>
      <c r="N128" t="n">
        <v>0.2</v>
      </c>
      <c r="O128" t="n">
        <v>1</v>
      </c>
      <c r="P128" t="n">
        <v>0.2952481520591341</v>
      </c>
      <c r="Q128" t="n">
        <v>0.9998928091458275</v>
      </c>
      <c r="R128" t="n">
        <v>0.2489619300363982</v>
      </c>
      <c r="S128" t="n">
        <v>1</v>
      </c>
      <c r="T128" t="n">
        <v>0.9999994592393225</v>
      </c>
      <c r="U128" t="n">
        <v>0.9521869515334476</v>
      </c>
      <c r="V128" t="n">
        <v>0.284639037644664</v>
      </c>
      <c r="W128" t="n">
        <v>0.8634348840033036</v>
      </c>
      <c r="X128" t="n">
        <v>0.9053389908857846</v>
      </c>
    </row>
    <row r="129">
      <c r="A129" t="inlineStr">
        <is>
          <t>1303957</t>
        </is>
      </c>
      <c r="B129" t="inlineStr">
        <is>
          <t>São Sebastião do Uatumã</t>
        </is>
      </c>
      <c r="C129" t="inlineStr">
        <is>
          <t>AM</t>
        </is>
      </c>
      <c r="D129" t="inlineStr">
        <is>
          <t>REGIÃO NORTE</t>
        </is>
      </c>
      <c r="E129" s="70">
        <f>SUMPRODUCT(N129:Q129,PAINEL_PESOS!$C$16:$C$19)</f>
        <v/>
      </c>
      <c r="F129" s="70">
        <f>SUMPRODUCT(R129:T129,PAINEL_PESOS!$C$21:$C$23)</f>
        <v/>
      </c>
      <c r="G129" s="70">
        <f>SUMPRODUCT(U129:V129,PAINEL_PESOS!$C$25:$C$26)</f>
        <v/>
      </c>
      <c r="H129" s="70">
        <f>SUMPRODUCT(W129:X129,PAINEL_PESOS!$C$28:$C$29)</f>
        <v/>
      </c>
      <c r="I129" s="70" t="n">
        <v>0.9997760065696486</v>
      </c>
      <c r="J129" s="70" t="n">
        <v>0.7605949056042165</v>
      </c>
      <c r="K129" s="71">
        <f>IF(NOT(AND(PAINEL_PESOS!$D$12="OK - 100%",PAINEL_PESOS!$F$20="OK - 100%",PAINEL_PESOS!$F$24="OK - 100%",PAINEL_PESOS!$F$27="OK - 100%",PAINEL_PESOS!$F$30="OK - 100%")),"", (E129*PAINEL_PESOS!$B$7+F129*PAINEL_PESOS!$B$8+G129*PAINEL_PESOS!$B$9+H129*PAINEL_PESOS!$B$10)*I129)</f>
        <v/>
      </c>
      <c r="L129" s="71">
        <f>IF(K129="","",K129-J129)</f>
        <v/>
      </c>
      <c r="M129" s="71">
        <f>IF(L129="","",ABS(L129))</f>
        <v/>
      </c>
      <c r="N129" t="n">
        <v>0.6</v>
      </c>
      <c r="O129" t="n">
        <v>1</v>
      </c>
      <c r="P129" t="n">
        <v>0.8268215417106652</v>
      </c>
      <c r="Q129" t="n">
        <v>0.9986664841568889</v>
      </c>
      <c r="R129" t="n">
        <v>0.1643264758501391</v>
      </c>
      <c r="S129" t="n">
        <v>1</v>
      </c>
      <c r="T129" t="n">
        <v>0.999856560250875</v>
      </c>
      <c r="U129" t="n">
        <v>0.9193427648274638</v>
      </c>
      <c r="V129" t="n">
        <v>0.5861129091823392</v>
      </c>
      <c r="W129" t="n">
        <v>0.5343933296916212</v>
      </c>
      <c r="X129" t="n">
        <v>0.8907407889200042</v>
      </c>
    </row>
    <row r="130">
      <c r="A130" t="inlineStr">
        <is>
          <t>1304005</t>
        </is>
      </c>
      <c r="B130" t="inlineStr">
        <is>
          <t>Silves</t>
        </is>
      </c>
      <c r="C130" t="inlineStr">
        <is>
          <t>AM</t>
        </is>
      </c>
      <c r="D130" t="inlineStr">
        <is>
          <t>REGIÃO NORTE</t>
        </is>
      </c>
      <c r="E130" s="70">
        <f>SUMPRODUCT(N130:Q130,PAINEL_PESOS!$C$16:$C$19)</f>
        <v/>
      </c>
      <c r="F130" s="70">
        <f>SUMPRODUCT(R130:T130,PAINEL_PESOS!$C$21:$C$23)</f>
        <v/>
      </c>
      <c r="G130" s="70">
        <f>SUMPRODUCT(U130:V130,PAINEL_PESOS!$C$25:$C$26)</f>
        <v/>
      </c>
      <c r="H130" s="70">
        <f>SUMPRODUCT(W130:X130,PAINEL_PESOS!$C$28:$C$29)</f>
        <v/>
      </c>
      <c r="I130" s="70" t="n">
        <v>0.9999627599579383</v>
      </c>
      <c r="J130" s="70" t="n">
        <v>0.7062160097268199</v>
      </c>
      <c r="K130" s="71">
        <f>IF(NOT(AND(PAINEL_PESOS!$D$12="OK - 100%",PAINEL_PESOS!$F$20="OK - 100%",PAINEL_PESOS!$F$24="OK - 100%",PAINEL_PESOS!$F$27="OK - 100%",PAINEL_PESOS!$F$30="OK - 100%")),"", (E130*PAINEL_PESOS!$B$7+F130*PAINEL_PESOS!$B$8+G130*PAINEL_PESOS!$B$9+H130*PAINEL_PESOS!$B$10)*I130)</f>
        <v/>
      </c>
      <c r="L130" s="71">
        <f>IF(K130="","",K130-J130)</f>
        <v/>
      </c>
      <c r="M130" s="71">
        <f>IF(L130="","",ABS(L130))</f>
        <v/>
      </c>
      <c r="N130" t="n">
        <v>1</v>
      </c>
      <c r="O130" t="n">
        <v>0</v>
      </c>
      <c r="P130" t="n">
        <v>0.8521647307286166</v>
      </c>
      <c r="Q130" t="n">
        <v>0.9998058477587382</v>
      </c>
      <c r="R130" t="n">
        <v>0.2669840841461995</v>
      </c>
      <c r="S130" t="n">
        <v>1</v>
      </c>
      <c r="T130" t="n">
        <v>0.999954401010817</v>
      </c>
      <c r="U130" t="n">
        <v>0.8033402776939905</v>
      </c>
      <c r="V130" t="n">
        <v>0.5830346318406019</v>
      </c>
      <c r="W130" t="n">
        <v>0.3916534928821692</v>
      </c>
      <c r="X130" t="n">
        <v>0.9346324666628164</v>
      </c>
    </row>
    <row r="131">
      <c r="A131" t="inlineStr">
        <is>
          <t>1304062</t>
        </is>
      </c>
      <c r="B131" t="inlineStr">
        <is>
          <t>Tabatinga</t>
        </is>
      </c>
      <c r="C131" t="inlineStr">
        <is>
          <t>AM</t>
        </is>
      </c>
      <c r="D131" t="inlineStr">
        <is>
          <t>REGIÃO NORTE</t>
        </is>
      </c>
      <c r="E131" s="70">
        <f>SUMPRODUCT(N131:Q131,PAINEL_PESOS!$C$16:$C$19)</f>
        <v/>
      </c>
      <c r="F131" s="70">
        <f>SUMPRODUCT(R131:T131,PAINEL_PESOS!$C$21:$C$23)</f>
        <v/>
      </c>
      <c r="G131" s="70">
        <f>SUMPRODUCT(U131:V131,PAINEL_PESOS!$C$25:$C$26)</f>
        <v/>
      </c>
      <c r="H131" s="70">
        <f>SUMPRODUCT(W131:X131,PAINEL_PESOS!$C$28:$C$29)</f>
        <v/>
      </c>
      <c r="I131" s="70" t="n">
        <v>0.999737965068798</v>
      </c>
      <c r="J131" s="70" t="n">
        <v>0.7129873783732208</v>
      </c>
      <c r="K131" s="71">
        <f>IF(NOT(AND(PAINEL_PESOS!$D$12="OK - 100%",PAINEL_PESOS!$F$20="OK - 100%",PAINEL_PESOS!$F$24="OK - 100%",PAINEL_PESOS!$F$27="OK - 100%",PAINEL_PESOS!$F$30="OK - 100%")),"", (E131*PAINEL_PESOS!$B$7+F131*PAINEL_PESOS!$B$8+G131*PAINEL_PESOS!$B$9+H131*PAINEL_PESOS!$B$10)*I131)</f>
        <v/>
      </c>
      <c r="L131" s="71">
        <f>IF(K131="","",K131-J131)</f>
        <v/>
      </c>
      <c r="M131" s="71">
        <f>IF(L131="","",ABS(L131))</f>
        <v/>
      </c>
      <c r="N131" t="n">
        <v>0.2</v>
      </c>
      <c r="O131" t="n">
        <v>1</v>
      </c>
      <c r="P131" t="n">
        <v>0.1013727560718057</v>
      </c>
      <c r="Q131" t="n">
        <v>0.9982200656861016</v>
      </c>
      <c r="R131" t="n">
        <v>0.3300145876309319</v>
      </c>
      <c r="S131" t="n">
        <v>0.9999982076069789</v>
      </c>
      <c r="T131" t="n">
        <v>0.9999925866858401</v>
      </c>
      <c r="U131" t="n">
        <v>0.9452866456328896</v>
      </c>
      <c r="V131" t="n">
        <v>0.2839038395190392</v>
      </c>
      <c r="W131" t="n">
        <v>0.8656361802741628</v>
      </c>
      <c r="X131" t="n">
        <v>0.9074340419328468</v>
      </c>
    </row>
    <row r="132">
      <c r="A132" t="inlineStr">
        <is>
          <t>1304104</t>
        </is>
      </c>
      <c r="B132" t="inlineStr">
        <is>
          <t>Tapauá</t>
        </is>
      </c>
      <c r="C132" t="inlineStr">
        <is>
          <t>AM</t>
        </is>
      </c>
      <c r="D132" t="inlineStr">
        <is>
          <t>REGIÃO NORTE</t>
        </is>
      </c>
      <c r="E132" s="70">
        <f>SUMPRODUCT(N132:Q132,PAINEL_PESOS!$C$16:$C$19)</f>
        <v/>
      </c>
      <c r="F132" s="70">
        <f>SUMPRODUCT(R132:T132,PAINEL_PESOS!$C$21:$C$23)</f>
        <v/>
      </c>
      <c r="G132" s="70">
        <f>SUMPRODUCT(U132:V132,PAINEL_PESOS!$C$25:$C$26)</f>
        <v/>
      </c>
      <c r="H132" s="70">
        <f>SUMPRODUCT(W132:X132,PAINEL_PESOS!$C$28:$C$29)</f>
        <v/>
      </c>
      <c r="I132" s="70" t="n">
        <v>0.999999126532185</v>
      </c>
      <c r="J132" s="70" t="n">
        <v>0.7548802843395969</v>
      </c>
      <c r="K132" s="71">
        <f>IF(NOT(AND(PAINEL_PESOS!$D$12="OK - 100%",PAINEL_PESOS!$F$20="OK - 100%",PAINEL_PESOS!$F$24="OK - 100%",PAINEL_PESOS!$F$27="OK - 100%",PAINEL_PESOS!$F$30="OK - 100%")),"", (E132*PAINEL_PESOS!$B$7+F132*PAINEL_PESOS!$B$8+G132*PAINEL_PESOS!$B$9+H132*PAINEL_PESOS!$B$10)*I132)</f>
        <v/>
      </c>
      <c r="L132" s="71">
        <f>IF(K132="","",K132-J132)</f>
        <v/>
      </c>
      <c r="M132" s="71">
        <f>IF(L132="","",ABS(L132))</f>
        <v/>
      </c>
      <c r="N132" t="n">
        <v>0.2</v>
      </c>
      <c r="O132" t="n">
        <v>1</v>
      </c>
      <c r="P132" t="n">
        <v>1</v>
      </c>
      <c r="Q132" t="n">
        <v>0.9999935068263737</v>
      </c>
      <c r="R132" t="n">
        <v>0.2377350143519408</v>
      </c>
      <c r="S132" t="n">
        <v>1</v>
      </c>
      <c r="T132" t="n">
        <v>0.9999998550925375</v>
      </c>
      <c r="U132" t="n">
        <v>0.9669071951950732</v>
      </c>
      <c r="V132" t="n">
        <v>0.2909235889989965</v>
      </c>
      <c r="W132" t="n">
        <v>0.815993518775197</v>
      </c>
      <c r="X132" t="n">
        <v>0.8734032469516704</v>
      </c>
    </row>
    <row r="133">
      <c r="A133" t="inlineStr">
        <is>
          <t>1304203</t>
        </is>
      </c>
      <c r="B133" t="inlineStr">
        <is>
          <t>Tefé</t>
        </is>
      </c>
      <c r="C133" t="inlineStr">
        <is>
          <t>AM</t>
        </is>
      </c>
      <c r="D133" t="inlineStr">
        <is>
          <t>REGIÃO NORTE</t>
        </is>
      </c>
      <c r="E133" s="70">
        <f>SUMPRODUCT(N133:Q133,PAINEL_PESOS!$C$16:$C$19)</f>
        <v/>
      </c>
      <c r="F133" s="70">
        <f>SUMPRODUCT(R133:T133,PAINEL_PESOS!$C$21:$C$23)</f>
        <v/>
      </c>
      <c r="G133" s="70">
        <f>SUMPRODUCT(U133:V133,PAINEL_PESOS!$C$25:$C$26)</f>
        <v/>
      </c>
      <c r="H133" s="70">
        <f>SUMPRODUCT(W133:X133,PAINEL_PESOS!$C$28:$C$29)</f>
        <v/>
      </c>
      <c r="I133" s="70" t="n">
        <v>0.9999866359868299</v>
      </c>
      <c r="J133" s="70" t="n">
        <v>0.7678071898947334</v>
      </c>
      <c r="K133" s="71">
        <f>IF(NOT(AND(PAINEL_PESOS!$D$12="OK - 100%",PAINEL_PESOS!$F$20="OK - 100%",PAINEL_PESOS!$F$24="OK - 100%",PAINEL_PESOS!$F$27="OK - 100%",PAINEL_PESOS!$F$30="OK - 100%")),"", (E133*PAINEL_PESOS!$B$7+F133*PAINEL_PESOS!$B$8+G133*PAINEL_PESOS!$B$9+H133*PAINEL_PESOS!$B$10)*I133)</f>
        <v/>
      </c>
      <c r="L133" s="71">
        <f>IF(K133="","",K133-J133)</f>
        <v/>
      </c>
      <c r="M133" s="71">
        <f>IF(L133="","",ABS(L133))</f>
        <v/>
      </c>
      <c r="N133" t="n">
        <v>0.2</v>
      </c>
      <c r="O133" t="n">
        <v>1</v>
      </c>
      <c r="P133" t="n">
        <v>1</v>
      </c>
      <c r="Q133" t="n">
        <v>0.9999092851506185</v>
      </c>
      <c r="R133" t="n">
        <v>0.3905800827288151</v>
      </c>
      <c r="S133" t="n">
        <v>0.9999991940328183</v>
      </c>
      <c r="T133" t="n">
        <v>0.9999993759504727</v>
      </c>
      <c r="U133" t="n">
        <v>0.957381628279698</v>
      </c>
      <c r="V133" t="n">
        <v>0.2985988824087821</v>
      </c>
      <c r="W133" t="n">
        <v>0.781438311602103</v>
      </c>
      <c r="X133" t="n">
        <v>0.9114470414641253</v>
      </c>
    </row>
    <row r="134">
      <c r="A134" t="inlineStr">
        <is>
          <t>1304237</t>
        </is>
      </c>
      <c r="B134" t="inlineStr">
        <is>
          <t>Tonantins</t>
        </is>
      </c>
      <c r="C134" t="inlineStr">
        <is>
          <t>AM</t>
        </is>
      </c>
      <c r="D134" t="inlineStr">
        <is>
          <t>REGIÃO NORTE</t>
        </is>
      </c>
      <c r="E134" s="70">
        <f>SUMPRODUCT(N134:Q134,PAINEL_PESOS!$C$16:$C$19)</f>
        <v/>
      </c>
      <c r="F134" s="70">
        <f>SUMPRODUCT(R134:T134,PAINEL_PESOS!$C$21:$C$23)</f>
        <v/>
      </c>
      <c r="G134" s="70">
        <f>SUMPRODUCT(U134:V134,PAINEL_PESOS!$C$25:$C$26)</f>
        <v/>
      </c>
      <c r="H134" s="70">
        <f>SUMPRODUCT(W134:X134,PAINEL_PESOS!$C$28:$C$29)</f>
        <v/>
      </c>
      <c r="I134" s="70" t="n">
        <v>0.9999903356577351</v>
      </c>
      <c r="J134" s="70" t="n">
        <v>0.7376709018196641</v>
      </c>
      <c r="K134" s="71">
        <f>IF(NOT(AND(PAINEL_PESOS!$D$12="OK - 100%",PAINEL_PESOS!$F$20="OK - 100%",PAINEL_PESOS!$F$24="OK - 100%",PAINEL_PESOS!$F$27="OK - 100%",PAINEL_PESOS!$F$30="OK - 100%")),"", (E134*PAINEL_PESOS!$B$7+F134*PAINEL_PESOS!$B$8+G134*PAINEL_PESOS!$B$9+H134*PAINEL_PESOS!$B$10)*I134)</f>
        <v/>
      </c>
      <c r="L134" s="71">
        <f>IF(K134="","",K134-J134)</f>
        <v/>
      </c>
      <c r="M134" s="71">
        <f>IF(L134="","",ABS(L134))</f>
        <v/>
      </c>
      <c r="N134" t="n">
        <v>0.2</v>
      </c>
      <c r="O134" t="n">
        <v>1</v>
      </c>
      <c r="P134" t="n">
        <v>1</v>
      </c>
      <c r="Q134" t="n">
        <v>0.9999349166852991</v>
      </c>
      <c r="R134" t="n">
        <v>0.2008057494876438</v>
      </c>
      <c r="S134" t="n">
        <v>1</v>
      </c>
      <c r="T134" t="n">
        <v>0.9999987565967641</v>
      </c>
      <c r="U134" t="n">
        <v>0.923391872477223</v>
      </c>
      <c r="V134" t="n">
        <v>0.302911192699581</v>
      </c>
      <c r="W134" t="n">
        <v>0.7094186353093302</v>
      </c>
      <c r="X134" t="n">
        <v>0.8985320850560398</v>
      </c>
    </row>
    <row r="135">
      <c r="A135" t="inlineStr">
        <is>
          <t>1304260</t>
        </is>
      </c>
      <c r="B135" t="inlineStr">
        <is>
          <t>Uarini</t>
        </is>
      </c>
      <c r="C135" t="inlineStr">
        <is>
          <t>AM</t>
        </is>
      </c>
      <c r="D135" t="inlineStr">
        <is>
          <t>REGIÃO NORTE</t>
        </is>
      </c>
      <c r="E135" s="70">
        <f>SUMPRODUCT(N135:Q135,PAINEL_PESOS!$C$16:$C$19)</f>
        <v/>
      </c>
      <c r="F135" s="70">
        <f>SUMPRODUCT(R135:T135,PAINEL_PESOS!$C$21:$C$23)</f>
        <v/>
      </c>
      <c r="G135" s="70">
        <f>SUMPRODUCT(U135:V135,PAINEL_PESOS!$C$25:$C$26)</f>
        <v/>
      </c>
      <c r="H135" s="70">
        <f>SUMPRODUCT(W135:X135,PAINEL_PESOS!$C$28:$C$29)</f>
        <v/>
      </c>
      <c r="I135" s="70" t="n">
        <v>0.9999947972672818</v>
      </c>
      <c r="J135" s="70" t="n">
        <v>0.7479854825169868</v>
      </c>
      <c r="K135" s="71">
        <f>IF(NOT(AND(PAINEL_PESOS!$D$12="OK - 100%",PAINEL_PESOS!$F$20="OK - 100%",PAINEL_PESOS!$F$24="OK - 100%",PAINEL_PESOS!$F$27="OK - 100%",PAINEL_PESOS!$F$30="OK - 100%")),"", (E135*PAINEL_PESOS!$B$7+F135*PAINEL_PESOS!$B$8+G135*PAINEL_PESOS!$B$9+H135*PAINEL_PESOS!$B$10)*I135)</f>
        <v/>
      </c>
      <c r="L135" s="71">
        <f>IF(K135="","",K135-J135)</f>
        <v/>
      </c>
      <c r="M135" s="71">
        <f>IF(L135="","",ABS(L135))</f>
        <v/>
      </c>
      <c r="N135" t="n">
        <v>0.2</v>
      </c>
      <c r="O135" t="n">
        <v>1</v>
      </c>
      <c r="P135" t="n">
        <v>1</v>
      </c>
      <c r="Q135" t="n">
        <v>0.9999644098825285</v>
      </c>
      <c r="R135" t="n">
        <v>0.2206998275052148</v>
      </c>
      <c r="S135" t="n">
        <v>0.9999999829141157</v>
      </c>
      <c r="T135" t="n">
        <v>0.9999995032236585</v>
      </c>
      <c r="U135" t="n">
        <v>0.9389447927677036</v>
      </c>
      <c r="V135" t="n">
        <v>0.4016423608100133</v>
      </c>
      <c r="W135" t="n">
        <v>0.7024361852973005</v>
      </c>
      <c r="X135" t="n">
        <v>0.8604432399346026</v>
      </c>
    </row>
    <row r="136">
      <c r="A136" t="inlineStr">
        <is>
          <t>1304302</t>
        </is>
      </c>
      <c r="B136" t="inlineStr">
        <is>
          <t>Urucará</t>
        </is>
      </c>
      <c r="C136" t="inlineStr">
        <is>
          <t>AM</t>
        </is>
      </c>
      <c r="D136" t="inlineStr">
        <is>
          <t>REGIÃO NORTE</t>
        </is>
      </c>
      <c r="E136" s="70">
        <f>SUMPRODUCT(N136:Q136,PAINEL_PESOS!$C$16:$C$19)</f>
        <v/>
      </c>
      <c r="F136" s="70">
        <f>SUMPRODUCT(R136:T136,PAINEL_PESOS!$C$21:$C$23)</f>
        <v/>
      </c>
      <c r="G136" s="70">
        <f>SUMPRODUCT(U136:V136,PAINEL_PESOS!$C$25:$C$26)</f>
        <v/>
      </c>
      <c r="H136" s="70">
        <f>SUMPRODUCT(W136:X136,PAINEL_PESOS!$C$28:$C$29)</f>
        <v/>
      </c>
      <c r="I136" s="70" t="n">
        <v>0.9999146285743346</v>
      </c>
      <c r="J136" s="70" t="n">
        <v>0.8001058937398707</v>
      </c>
      <c r="K136" s="71">
        <f>IF(NOT(AND(PAINEL_PESOS!$D$12="OK - 100%",PAINEL_PESOS!$F$20="OK - 100%",PAINEL_PESOS!$F$24="OK - 100%",PAINEL_PESOS!$F$27="OK - 100%",PAINEL_PESOS!$F$30="OK - 100%")),"", (E136*PAINEL_PESOS!$B$7+F136*PAINEL_PESOS!$B$8+G136*PAINEL_PESOS!$B$9+H136*PAINEL_PESOS!$B$10)*I136)</f>
        <v/>
      </c>
      <c r="L136" s="71">
        <f>IF(K136="","",K136-J136)</f>
        <v/>
      </c>
      <c r="M136" s="71">
        <f>IF(L136="","",ABS(L136))</f>
        <v/>
      </c>
      <c r="N136" t="n">
        <v>1</v>
      </c>
      <c r="O136" t="n">
        <v>1</v>
      </c>
      <c r="P136" t="n">
        <v>0.8149947201689546</v>
      </c>
      <c r="Q136" t="n">
        <v>0.999689771776061</v>
      </c>
      <c r="R136" t="n">
        <v>0.2130707229583155</v>
      </c>
      <c r="S136" t="n">
        <v>1</v>
      </c>
      <c r="T136" t="n">
        <v>0.9998149555057123</v>
      </c>
      <c r="U136" t="n">
        <v>0.948976592645866</v>
      </c>
      <c r="V136" t="n">
        <v>0.564073718302203</v>
      </c>
      <c r="W136" t="n">
        <v>0.6217556503068249</v>
      </c>
      <c r="X136" t="n">
        <v>0.8839883198173524</v>
      </c>
    </row>
    <row r="137">
      <c r="A137" t="inlineStr">
        <is>
          <t>1304401</t>
        </is>
      </c>
      <c r="B137" t="inlineStr">
        <is>
          <t>Urucurituba</t>
        </is>
      </c>
      <c r="C137" t="inlineStr">
        <is>
          <t>AM</t>
        </is>
      </c>
      <c r="D137" t="inlineStr">
        <is>
          <t>REGIÃO NORTE</t>
        </is>
      </c>
      <c r="E137" s="70">
        <f>SUMPRODUCT(N137:Q137,PAINEL_PESOS!$C$16:$C$19)</f>
        <v/>
      </c>
      <c r="F137" s="70">
        <f>SUMPRODUCT(R137:T137,PAINEL_PESOS!$C$21:$C$23)</f>
        <v/>
      </c>
      <c r="G137" s="70">
        <f>SUMPRODUCT(U137:V137,PAINEL_PESOS!$C$25:$C$26)</f>
        <v/>
      </c>
      <c r="H137" s="70">
        <f>SUMPRODUCT(W137:X137,PAINEL_PESOS!$C$28:$C$29)</f>
        <v/>
      </c>
      <c r="I137" s="70" t="n">
        <v>0.9998008804861467</v>
      </c>
      <c r="J137" s="70" t="n">
        <v>0.6866383283991833</v>
      </c>
      <c r="K137" s="71">
        <f>IF(NOT(AND(PAINEL_PESOS!$D$12="OK - 100%",PAINEL_PESOS!$F$20="OK - 100%",PAINEL_PESOS!$F$24="OK - 100%",PAINEL_PESOS!$F$27="OK - 100%",PAINEL_PESOS!$F$30="OK - 100%")),"", (E137*PAINEL_PESOS!$B$7+F137*PAINEL_PESOS!$B$8+G137*PAINEL_PESOS!$B$9+H137*PAINEL_PESOS!$B$10)*I137)</f>
        <v/>
      </c>
      <c r="L137" s="71">
        <f>IF(K137="","",K137-J137)</f>
        <v/>
      </c>
      <c r="M137" s="71">
        <f>IF(L137="","",ABS(L137))</f>
        <v/>
      </c>
      <c r="N137" t="n">
        <v>0.2</v>
      </c>
      <c r="O137" t="n">
        <v>1</v>
      </c>
      <c r="P137" t="n">
        <v>1</v>
      </c>
      <c r="Q137" t="n">
        <v>0.998782517885044</v>
      </c>
      <c r="R137" t="n">
        <v>0.2313717998072679</v>
      </c>
      <c r="S137" t="n">
        <v>0.9999999336023833</v>
      </c>
      <c r="T137" t="n">
        <v>0.9998924717448843</v>
      </c>
      <c r="U137" t="n">
        <v>0.4932900733260812</v>
      </c>
      <c r="V137" t="n">
        <v>0.553285511684215</v>
      </c>
      <c r="W137" t="n">
        <v>0.4722425584071361</v>
      </c>
      <c r="X137" t="n">
        <v>0.8884817572888976</v>
      </c>
    </row>
    <row r="138">
      <c r="A138" t="inlineStr">
        <is>
          <t>1400027</t>
        </is>
      </c>
      <c r="B138" t="inlineStr">
        <is>
          <t>Amajari</t>
        </is>
      </c>
      <c r="C138" t="inlineStr">
        <is>
          <t>RR</t>
        </is>
      </c>
      <c r="D138" t="inlineStr">
        <is>
          <t>REGIÃO NORTE</t>
        </is>
      </c>
      <c r="E138" s="70">
        <f>SUMPRODUCT(N138:Q138,PAINEL_PESOS!$C$16:$C$19)</f>
        <v/>
      </c>
      <c r="F138" s="70">
        <f>SUMPRODUCT(R138:T138,PAINEL_PESOS!$C$21:$C$23)</f>
        <v/>
      </c>
      <c r="G138" s="70">
        <f>SUMPRODUCT(U138:V138,PAINEL_PESOS!$C$25:$C$26)</f>
        <v/>
      </c>
      <c r="H138" s="70">
        <f>SUMPRODUCT(W138:X138,PAINEL_PESOS!$C$28:$C$29)</f>
        <v/>
      </c>
      <c r="I138" s="70" t="n">
        <v>0.9999488232939561</v>
      </c>
      <c r="J138" s="70" t="n">
        <v>0.7904102101301403</v>
      </c>
      <c r="K138" s="71">
        <f>IF(NOT(AND(PAINEL_PESOS!$D$12="OK - 100%",PAINEL_PESOS!$F$20="OK - 100%",PAINEL_PESOS!$F$24="OK - 100%",PAINEL_PESOS!$F$27="OK - 100%",PAINEL_PESOS!$F$30="OK - 100%")),"", (E138*PAINEL_PESOS!$B$7+F138*PAINEL_PESOS!$B$8+G138*PAINEL_PESOS!$B$9+H138*PAINEL_PESOS!$B$10)*I138)</f>
        <v/>
      </c>
      <c r="L138" s="71">
        <f>IF(K138="","",K138-J138)</f>
        <v/>
      </c>
      <c r="M138" s="71">
        <f>IF(L138="","",ABS(L138))</f>
        <v/>
      </c>
      <c r="N138" t="n">
        <v>1</v>
      </c>
      <c r="O138" t="n">
        <v>1</v>
      </c>
      <c r="P138" t="n">
        <v>0.8053854276663147</v>
      </c>
      <c r="Q138" t="n">
        <v>0.9999192578836494</v>
      </c>
      <c r="R138" t="n">
        <v>0.2409536777649739</v>
      </c>
      <c r="S138" t="n">
        <v>1</v>
      </c>
      <c r="T138" t="n">
        <v>0.9997984182218657</v>
      </c>
      <c r="U138" t="n">
        <v>0.779888020954085</v>
      </c>
      <c r="V138" t="n">
        <v>0.7214305886036509</v>
      </c>
      <c r="W138" t="n">
        <v>0.6428481384837649</v>
      </c>
      <c r="X138" t="n">
        <v>0.7829514808564424</v>
      </c>
    </row>
    <row r="139">
      <c r="A139" t="inlineStr">
        <is>
          <t>1400050</t>
        </is>
      </c>
      <c r="B139" t="inlineStr">
        <is>
          <t>Alto Alegre</t>
        </is>
      </c>
      <c r="C139" t="inlineStr">
        <is>
          <t>RR</t>
        </is>
      </c>
      <c r="D139" t="inlineStr">
        <is>
          <t>REGIÃO NORTE</t>
        </is>
      </c>
      <c r="E139" s="70">
        <f>SUMPRODUCT(N139:Q139,PAINEL_PESOS!$C$16:$C$19)</f>
        <v/>
      </c>
      <c r="F139" s="70">
        <f>SUMPRODUCT(R139:T139,PAINEL_PESOS!$C$21:$C$23)</f>
        <v/>
      </c>
      <c r="G139" s="70">
        <f>SUMPRODUCT(U139:V139,PAINEL_PESOS!$C$25:$C$26)</f>
        <v/>
      </c>
      <c r="H139" s="70">
        <f>SUMPRODUCT(W139:X139,PAINEL_PESOS!$C$28:$C$29)</f>
        <v/>
      </c>
      <c r="I139" s="70" t="n">
        <v>0.9998713567978325</v>
      </c>
      <c r="J139" s="70" t="n">
        <v>0.7808395983749186</v>
      </c>
      <c r="K139" s="71">
        <f>IF(NOT(AND(PAINEL_PESOS!$D$12="OK - 100%",PAINEL_PESOS!$F$20="OK - 100%",PAINEL_PESOS!$F$24="OK - 100%",PAINEL_PESOS!$F$27="OK - 100%",PAINEL_PESOS!$F$30="OK - 100%")),"", (E139*PAINEL_PESOS!$B$7+F139*PAINEL_PESOS!$B$8+G139*PAINEL_PESOS!$B$9+H139*PAINEL_PESOS!$B$10)*I139)</f>
        <v/>
      </c>
      <c r="L139" s="71">
        <f>IF(K139="","",K139-J139)</f>
        <v/>
      </c>
      <c r="M139" s="71">
        <f>IF(L139="","",ABS(L139))</f>
        <v/>
      </c>
      <c r="N139" t="n">
        <v>1</v>
      </c>
      <c r="O139" t="n">
        <v>1</v>
      </c>
      <c r="P139" t="n">
        <v>0.6650475184794087</v>
      </c>
      <c r="Q139" t="n">
        <v>0.9998989576542868</v>
      </c>
      <c r="R139" t="n">
        <v>0.3246550297548228</v>
      </c>
      <c r="S139" t="n">
        <v>1</v>
      </c>
      <c r="T139" t="n">
        <v>0.9994178789522008</v>
      </c>
      <c r="U139" t="n">
        <v>0.7673458760955136</v>
      </c>
      <c r="V139" t="n">
        <v>0.6521821251216668</v>
      </c>
      <c r="W139" t="n">
        <v>0.662942198911147</v>
      </c>
      <c r="X139" t="n">
        <v>0.783195110707347</v>
      </c>
    </row>
    <row r="140">
      <c r="A140" t="inlineStr">
        <is>
          <t>1400100</t>
        </is>
      </c>
      <c r="B140" t="inlineStr">
        <is>
          <t>Boa Vista</t>
        </is>
      </c>
      <c r="C140" t="inlineStr">
        <is>
          <t>RR</t>
        </is>
      </c>
      <c r="D140" t="inlineStr">
        <is>
          <t>REGIÃO NORTE</t>
        </is>
      </c>
      <c r="E140" s="70">
        <f>SUMPRODUCT(N140:Q140,PAINEL_PESOS!$C$16:$C$19)</f>
        <v/>
      </c>
      <c r="F140" s="70">
        <f>SUMPRODUCT(R140:T140,PAINEL_PESOS!$C$21:$C$23)</f>
        <v/>
      </c>
      <c r="G140" s="70">
        <f>SUMPRODUCT(U140:V140,PAINEL_PESOS!$C$25:$C$26)</f>
        <v/>
      </c>
      <c r="H140" s="70">
        <f>SUMPRODUCT(W140:X140,PAINEL_PESOS!$C$28:$C$29)</f>
        <v/>
      </c>
      <c r="I140" s="70" t="n">
        <v>0.9816752829142534</v>
      </c>
      <c r="J140" s="70" t="n">
        <v>0.7180693642436556</v>
      </c>
      <c r="K140" s="71">
        <f>IF(NOT(AND(PAINEL_PESOS!$D$12="OK - 100%",PAINEL_PESOS!$F$20="OK - 100%",PAINEL_PESOS!$F$24="OK - 100%",PAINEL_PESOS!$F$27="OK - 100%",PAINEL_PESOS!$F$30="OK - 100%")),"", (E140*PAINEL_PESOS!$B$7+F140*PAINEL_PESOS!$B$8+G140*PAINEL_PESOS!$B$9+H140*PAINEL_PESOS!$B$10)*I140)</f>
        <v/>
      </c>
      <c r="L140" s="71">
        <f>IF(K140="","",K140-J140)</f>
        <v/>
      </c>
      <c r="M140" s="71">
        <f>IF(L140="","",ABS(L140))</f>
        <v/>
      </c>
      <c r="N140" t="n">
        <v>1</v>
      </c>
      <c r="O140" t="n">
        <v>1</v>
      </c>
      <c r="P140" t="n">
        <v>0.3384371700105597</v>
      </c>
      <c r="Q140" t="n">
        <v>0.9442034857395062</v>
      </c>
      <c r="R140" t="n">
        <v>0.6179201628731936</v>
      </c>
      <c r="S140" t="n">
        <v>0.9987235128207553</v>
      </c>
      <c r="T140" t="n">
        <v>0.9445599498002349</v>
      </c>
      <c r="U140" t="n">
        <v>0.4206899672487832</v>
      </c>
      <c r="V140" t="n">
        <v>0.6629320011882867</v>
      </c>
      <c r="W140" t="n">
        <v>0.6503177700032694</v>
      </c>
      <c r="X140" t="n">
        <v>0.7690581099553412</v>
      </c>
    </row>
    <row r="141">
      <c r="A141" t="inlineStr">
        <is>
          <t>1400159</t>
        </is>
      </c>
      <c r="B141" t="inlineStr">
        <is>
          <t>Bonfim</t>
        </is>
      </c>
      <c r="C141" t="inlineStr">
        <is>
          <t>RR</t>
        </is>
      </c>
      <c r="D141" t="inlineStr">
        <is>
          <t>REGIÃO NORTE</t>
        </is>
      </c>
      <c r="E141" s="70">
        <f>SUMPRODUCT(N141:Q141,PAINEL_PESOS!$C$16:$C$19)</f>
        <v/>
      </c>
      <c r="F141" s="70">
        <f>SUMPRODUCT(R141:T141,PAINEL_PESOS!$C$21:$C$23)</f>
        <v/>
      </c>
      <c r="G141" s="70">
        <f>SUMPRODUCT(U141:V141,PAINEL_PESOS!$C$25:$C$26)</f>
        <v/>
      </c>
      <c r="H141" s="70">
        <f>SUMPRODUCT(W141:X141,PAINEL_PESOS!$C$28:$C$29)</f>
        <v/>
      </c>
      <c r="I141" s="70" t="n">
        <v>0.995717918474768</v>
      </c>
      <c r="J141" s="70" t="n">
        <v>0.6662396328636876</v>
      </c>
      <c r="K141" s="71">
        <f>IF(NOT(AND(PAINEL_PESOS!$D$12="OK - 100%",PAINEL_PESOS!$F$20="OK - 100%",PAINEL_PESOS!$F$24="OK - 100%",PAINEL_PESOS!$F$27="OK - 100%",PAINEL_PESOS!$F$30="OK - 100%")),"", (E141*PAINEL_PESOS!$B$7+F141*PAINEL_PESOS!$B$8+G141*PAINEL_PESOS!$B$9+H141*PAINEL_PESOS!$B$10)*I141)</f>
        <v/>
      </c>
      <c r="L141" s="71">
        <f>IF(K141="","",K141-J141)</f>
        <v/>
      </c>
      <c r="M141" s="71">
        <f>IF(L141="","",ABS(L141))</f>
        <v/>
      </c>
      <c r="N141" t="n">
        <v>1</v>
      </c>
      <c r="O141" t="n">
        <v>1</v>
      </c>
      <c r="P141" t="n">
        <v>0.2183738120380148</v>
      </c>
      <c r="Q141" t="n">
        <v>0.9992329119317501</v>
      </c>
      <c r="R141" t="n">
        <v>0.3211218707747847</v>
      </c>
      <c r="S141" t="n">
        <v>1</v>
      </c>
      <c r="T141" t="n">
        <v>0.9786796202097474</v>
      </c>
      <c r="U141" t="n">
        <v>0.2796193154226053</v>
      </c>
      <c r="V141" t="n">
        <v>0.565613168328426</v>
      </c>
      <c r="W141" t="n">
        <v>0.6323654505258732</v>
      </c>
      <c r="X141" t="n">
        <v>0.7332360628775119</v>
      </c>
    </row>
    <row r="142">
      <c r="A142" t="inlineStr">
        <is>
          <t>1400175</t>
        </is>
      </c>
      <c r="B142" t="inlineStr">
        <is>
          <t>Cantá</t>
        </is>
      </c>
      <c r="C142" t="inlineStr">
        <is>
          <t>RR</t>
        </is>
      </c>
      <c r="D142" t="inlineStr">
        <is>
          <t>REGIÃO NORTE</t>
        </is>
      </c>
      <c r="E142" s="70">
        <f>SUMPRODUCT(N142:Q142,PAINEL_PESOS!$C$16:$C$19)</f>
        <v/>
      </c>
      <c r="F142" s="70">
        <f>SUMPRODUCT(R142:T142,PAINEL_PESOS!$C$21:$C$23)</f>
        <v/>
      </c>
      <c r="G142" s="70">
        <f>SUMPRODUCT(U142:V142,PAINEL_PESOS!$C$25:$C$26)</f>
        <v/>
      </c>
      <c r="H142" s="70">
        <f>SUMPRODUCT(W142:X142,PAINEL_PESOS!$C$28:$C$29)</f>
        <v/>
      </c>
      <c r="I142" s="70" t="n">
        <v>0.9992110379303353</v>
      </c>
      <c r="J142" s="70" t="n">
        <v>0.7671300033684861</v>
      </c>
      <c r="K142" s="71">
        <f>IF(NOT(AND(PAINEL_PESOS!$D$12="OK - 100%",PAINEL_PESOS!$F$20="OK - 100%",PAINEL_PESOS!$F$24="OK - 100%",PAINEL_PESOS!$F$27="OK - 100%",PAINEL_PESOS!$F$30="OK - 100%")),"", (E142*PAINEL_PESOS!$B$7+F142*PAINEL_PESOS!$B$8+G142*PAINEL_PESOS!$B$9+H142*PAINEL_PESOS!$B$10)*I142)</f>
        <v/>
      </c>
      <c r="L142" s="71">
        <f>IF(K142="","",K142-J142)</f>
        <v/>
      </c>
      <c r="M142" s="71">
        <f>IF(L142="","",ABS(L142))</f>
        <v/>
      </c>
      <c r="N142" t="n">
        <v>1</v>
      </c>
      <c r="O142" t="n">
        <v>1</v>
      </c>
      <c r="P142" t="n">
        <v>0.4372756071805702</v>
      </c>
      <c r="Q142" t="n">
        <v>0.9987514752961858</v>
      </c>
      <c r="R142" t="n">
        <v>0.2799235158706218</v>
      </c>
      <c r="S142" t="n">
        <v>0.9998324845695713</v>
      </c>
      <c r="T142" t="n">
        <v>0.9969729704825583</v>
      </c>
      <c r="U142" t="n">
        <v>0.6957649276969688</v>
      </c>
      <c r="V142" t="n">
        <v>0.6548075707404886</v>
      </c>
      <c r="W142" t="n">
        <v>0.7214507920325285</v>
      </c>
      <c r="X142" t="n">
        <v>0.8340295961775461</v>
      </c>
    </row>
    <row r="143">
      <c r="A143" t="inlineStr">
        <is>
          <t>1400209</t>
        </is>
      </c>
      <c r="B143" t="inlineStr">
        <is>
          <t>Caracaraí</t>
        </is>
      </c>
      <c r="C143" t="inlineStr">
        <is>
          <t>RR</t>
        </is>
      </c>
      <c r="D143" t="inlineStr">
        <is>
          <t>REGIÃO NORTE</t>
        </is>
      </c>
      <c r="E143" s="70">
        <f>SUMPRODUCT(N143:Q143,PAINEL_PESOS!$C$16:$C$19)</f>
        <v/>
      </c>
      <c r="F143" s="70">
        <f>SUMPRODUCT(R143:T143,PAINEL_PESOS!$C$21:$C$23)</f>
        <v/>
      </c>
      <c r="G143" s="70">
        <f>SUMPRODUCT(U143:V143,PAINEL_PESOS!$C$25:$C$26)</f>
        <v/>
      </c>
      <c r="H143" s="70">
        <f>SUMPRODUCT(W143:X143,PAINEL_PESOS!$C$28:$C$29)</f>
        <v/>
      </c>
      <c r="I143" s="70" t="n">
        <v>0.999911035429677</v>
      </c>
      <c r="J143" s="70" t="n">
        <v>0.7174718595500027</v>
      </c>
      <c r="K143" s="71">
        <f>IF(NOT(AND(PAINEL_PESOS!$D$12="OK - 100%",PAINEL_PESOS!$F$20="OK - 100%",PAINEL_PESOS!$F$24="OK - 100%",PAINEL_PESOS!$F$27="OK - 100%",PAINEL_PESOS!$F$30="OK - 100%")),"", (E143*PAINEL_PESOS!$B$7+F143*PAINEL_PESOS!$B$8+G143*PAINEL_PESOS!$B$9+H143*PAINEL_PESOS!$B$10)*I143)</f>
        <v/>
      </c>
      <c r="L143" s="71">
        <f>IF(K143="","",K143-J143)</f>
        <v/>
      </c>
      <c r="M143" s="71">
        <f>IF(L143="","",ABS(L143))</f>
        <v/>
      </c>
      <c r="N143" t="n">
        <v>1</v>
      </c>
      <c r="O143" t="n">
        <v>1</v>
      </c>
      <c r="P143" t="n">
        <v>0.1539598732840549</v>
      </c>
      <c r="Q143" t="n">
        <v>0.9996925105410169</v>
      </c>
      <c r="R143" t="n">
        <v>0.3030306584280979</v>
      </c>
      <c r="S143" t="n">
        <v>0.9999992904250944</v>
      </c>
      <c r="T143" t="n">
        <v>0.9997751766600524</v>
      </c>
      <c r="U143" t="n">
        <v>0.7793554598944072</v>
      </c>
      <c r="V143" t="n">
        <v>0.2849317371901116</v>
      </c>
      <c r="W143" t="n">
        <v>0.7090332899650524</v>
      </c>
      <c r="X143" t="n">
        <v>0.8549354624673227</v>
      </c>
    </row>
    <row r="144">
      <c r="A144" t="inlineStr">
        <is>
          <t>1400233</t>
        </is>
      </c>
      <c r="B144" t="inlineStr">
        <is>
          <t>Caroebe</t>
        </is>
      </c>
      <c r="C144" t="inlineStr">
        <is>
          <t>RR</t>
        </is>
      </c>
      <c r="D144" t="inlineStr">
        <is>
          <t>REGIÃO NORTE</t>
        </is>
      </c>
      <c r="E144" s="70">
        <f>SUMPRODUCT(N144:Q144,PAINEL_PESOS!$C$16:$C$19)</f>
        <v/>
      </c>
      <c r="F144" s="70">
        <f>SUMPRODUCT(R144:T144,PAINEL_PESOS!$C$21:$C$23)</f>
        <v/>
      </c>
      <c r="G144" s="70">
        <f>SUMPRODUCT(U144:V144,PAINEL_PESOS!$C$25:$C$26)</f>
        <v/>
      </c>
      <c r="H144" s="70">
        <f>SUMPRODUCT(W144:X144,PAINEL_PESOS!$C$28:$C$29)</f>
        <v/>
      </c>
      <c r="I144" s="70" t="n">
        <v>0.9994197314253641</v>
      </c>
      <c r="J144" s="70" t="n">
        <v>0.7741707842514779</v>
      </c>
      <c r="K144" s="71">
        <f>IF(NOT(AND(PAINEL_PESOS!$D$12="OK - 100%",PAINEL_PESOS!$F$20="OK - 100%",PAINEL_PESOS!$F$24="OK - 100%",PAINEL_PESOS!$F$27="OK - 100%",PAINEL_PESOS!$F$30="OK - 100%")),"", (E144*PAINEL_PESOS!$B$7+F144*PAINEL_PESOS!$B$8+G144*PAINEL_PESOS!$B$9+H144*PAINEL_PESOS!$B$10)*I144)</f>
        <v/>
      </c>
      <c r="L144" s="71">
        <f>IF(K144="","",K144-J144)</f>
        <v/>
      </c>
      <c r="M144" s="71">
        <f>IF(L144="","",ABS(L144))</f>
        <v/>
      </c>
      <c r="N144" t="n">
        <v>1</v>
      </c>
      <c r="O144" t="n">
        <v>1</v>
      </c>
      <c r="P144" t="n">
        <v>0.1366420274551214</v>
      </c>
      <c r="Q144" t="n">
        <v>0.9984841435598871</v>
      </c>
      <c r="R144" t="n">
        <v>0.2375479267064026</v>
      </c>
      <c r="S144" t="n">
        <v>1</v>
      </c>
      <c r="T144" t="n">
        <v>0.9981650324508803</v>
      </c>
      <c r="U144" t="n">
        <v>0.9035763286396906</v>
      </c>
      <c r="V144" t="n">
        <v>0.6556513307682481</v>
      </c>
      <c r="W144" t="n">
        <v>0.7292416267810551</v>
      </c>
      <c r="X144" t="n">
        <v>0.8504544986196546</v>
      </c>
    </row>
    <row r="145">
      <c r="A145" t="inlineStr">
        <is>
          <t>1400282</t>
        </is>
      </c>
      <c r="B145" t="inlineStr">
        <is>
          <t>Iracema</t>
        </is>
      </c>
      <c r="C145" t="inlineStr">
        <is>
          <t>RR</t>
        </is>
      </c>
      <c r="D145" t="inlineStr">
        <is>
          <t>REGIÃO NORTE</t>
        </is>
      </c>
      <c r="E145" s="70">
        <f>SUMPRODUCT(N145:Q145,PAINEL_PESOS!$C$16:$C$19)</f>
        <v/>
      </c>
      <c r="F145" s="70">
        <f>SUMPRODUCT(R145:T145,PAINEL_PESOS!$C$21:$C$23)</f>
        <v/>
      </c>
      <c r="G145" s="70">
        <f>SUMPRODUCT(U145:V145,PAINEL_PESOS!$C$25:$C$26)</f>
        <v/>
      </c>
      <c r="H145" s="70">
        <f>SUMPRODUCT(W145:X145,PAINEL_PESOS!$C$28:$C$29)</f>
        <v/>
      </c>
      <c r="I145" s="70" t="n">
        <v>0.9998861806802481</v>
      </c>
      <c r="J145" s="70" t="n">
        <v>0.7663541677455472</v>
      </c>
      <c r="K145" s="71">
        <f>IF(NOT(AND(PAINEL_PESOS!$D$12="OK - 100%",PAINEL_PESOS!$F$20="OK - 100%",PAINEL_PESOS!$F$24="OK - 100%",PAINEL_PESOS!$F$27="OK - 100%",PAINEL_PESOS!$F$30="OK - 100%")),"", (E145*PAINEL_PESOS!$B$7+F145*PAINEL_PESOS!$B$8+G145*PAINEL_PESOS!$B$9+H145*PAINEL_PESOS!$B$10)*I145)</f>
        <v/>
      </c>
      <c r="L145" s="71">
        <f>IF(K145="","",K145-J145)</f>
        <v/>
      </c>
      <c r="M145" s="71">
        <f>IF(L145="","",ABS(L145))</f>
        <v/>
      </c>
      <c r="N145" t="n">
        <v>1</v>
      </c>
      <c r="O145" t="n">
        <v>1</v>
      </c>
      <c r="P145" t="n">
        <v>0.1915522703273495</v>
      </c>
      <c r="Q145" t="n">
        <v>0.9997007175666696</v>
      </c>
      <c r="R145" t="n">
        <v>0.2256346199011092</v>
      </c>
      <c r="S145" t="n">
        <v>1</v>
      </c>
      <c r="T145" t="n">
        <v>0.9996417394553381</v>
      </c>
      <c r="U145" t="n">
        <v>0.8778879097175312</v>
      </c>
      <c r="V145" t="n">
        <v>0.6203474854306781</v>
      </c>
      <c r="W145" t="n">
        <v>0.7438966431208827</v>
      </c>
      <c r="X145" t="n">
        <v>0.810255123557463</v>
      </c>
    </row>
    <row r="146">
      <c r="A146" t="inlineStr">
        <is>
          <t>1400308</t>
        </is>
      </c>
      <c r="B146" t="inlineStr">
        <is>
          <t>Mucajaí</t>
        </is>
      </c>
      <c r="C146" t="inlineStr">
        <is>
          <t>RR</t>
        </is>
      </c>
      <c r="D146" t="inlineStr">
        <is>
          <t>REGIÃO NORTE</t>
        </is>
      </c>
      <c r="E146" s="70">
        <f>SUMPRODUCT(N146:Q146,PAINEL_PESOS!$C$16:$C$19)</f>
        <v/>
      </c>
      <c r="F146" s="70">
        <f>SUMPRODUCT(R146:T146,PAINEL_PESOS!$C$21:$C$23)</f>
        <v/>
      </c>
      <c r="G146" s="70">
        <f>SUMPRODUCT(U146:V146,PAINEL_PESOS!$C$25:$C$26)</f>
        <v/>
      </c>
      <c r="H146" s="70">
        <f>SUMPRODUCT(W146:X146,PAINEL_PESOS!$C$28:$C$29)</f>
        <v/>
      </c>
      <c r="I146" s="70" t="n">
        <v>0.999766886364774</v>
      </c>
      <c r="J146" s="70" t="n">
        <v>0.7938842150950629</v>
      </c>
      <c r="K146" s="71">
        <f>IF(NOT(AND(PAINEL_PESOS!$D$12="OK - 100%",PAINEL_PESOS!$F$20="OK - 100%",PAINEL_PESOS!$F$24="OK - 100%",PAINEL_PESOS!$F$27="OK - 100%",PAINEL_PESOS!$F$30="OK - 100%")),"", (E146*PAINEL_PESOS!$B$7+F146*PAINEL_PESOS!$B$8+G146*PAINEL_PESOS!$B$9+H146*PAINEL_PESOS!$B$10)*I146)</f>
        <v/>
      </c>
      <c r="L146" s="71">
        <f>IF(K146="","",K146-J146)</f>
        <v/>
      </c>
      <c r="M146" s="71">
        <f>IF(L146="","",ABS(L146))</f>
        <v/>
      </c>
      <c r="N146" t="n">
        <v>1</v>
      </c>
      <c r="O146" t="n">
        <v>1</v>
      </c>
      <c r="P146" t="n">
        <v>0.6411826821541711</v>
      </c>
      <c r="Q146" t="n">
        <v>0.9996404505885331</v>
      </c>
      <c r="R146" t="n">
        <v>0.2895232117554259</v>
      </c>
      <c r="S146" t="n">
        <v>1</v>
      </c>
      <c r="T146" t="n">
        <v>0.9990772100677612</v>
      </c>
      <c r="U146" t="n">
        <v>0.869734927119182</v>
      </c>
      <c r="V146" t="n">
        <v>0.6216469119945723</v>
      </c>
      <c r="W146" t="n">
        <v>0.722580676406364</v>
      </c>
      <c r="X146" t="n">
        <v>0.7924468914131882</v>
      </c>
    </row>
    <row r="147">
      <c r="A147" t="inlineStr">
        <is>
          <t>1400407</t>
        </is>
      </c>
      <c r="B147" t="inlineStr">
        <is>
          <t>Normandia</t>
        </is>
      </c>
      <c r="C147" t="inlineStr">
        <is>
          <t>RR</t>
        </is>
      </c>
      <c r="D147" t="inlineStr">
        <is>
          <t>REGIÃO NORTE</t>
        </is>
      </c>
      <c r="E147" s="70">
        <f>SUMPRODUCT(N147:Q147,PAINEL_PESOS!$C$16:$C$19)</f>
        <v/>
      </c>
      <c r="F147" s="70">
        <f>SUMPRODUCT(R147:T147,PAINEL_PESOS!$C$21:$C$23)</f>
        <v/>
      </c>
      <c r="G147" s="70">
        <f>SUMPRODUCT(U147:V147,PAINEL_PESOS!$C$25:$C$26)</f>
        <v/>
      </c>
      <c r="H147" s="70">
        <f>SUMPRODUCT(W147:X147,PAINEL_PESOS!$C$28:$C$29)</f>
        <v/>
      </c>
      <c r="I147" s="70" t="n">
        <v>0.9969386640158884</v>
      </c>
      <c r="J147" s="70" t="n">
        <v>0.625779398538846</v>
      </c>
      <c r="K147" s="71">
        <f>IF(NOT(AND(PAINEL_PESOS!$D$12="OK - 100%",PAINEL_PESOS!$F$20="OK - 100%",PAINEL_PESOS!$F$24="OK - 100%",PAINEL_PESOS!$F$27="OK - 100%",PAINEL_PESOS!$F$30="OK - 100%")),"", (E147*PAINEL_PESOS!$B$7+F147*PAINEL_PESOS!$B$8+G147*PAINEL_PESOS!$B$9+H147*PAINEL_PESOS!$B$10)*I147)</f>
        <v/>
      </c>
      <c r="L147" s="71">
        <f>IF(K147="","",K147-J147)</f>
        <v/>
      </c>
      <c r="M147" s="71">
        <f>IF(L147="","",ABS(L147))</f>
        <v/>
      </c>
      <c r="N147" t="n">
        <v>1</v>
      </c>
      <c r="O147" t="n">
        <v>1</v>
      </c>
      <c r="P147" t="n">
        <v>0.0998944033790919</v>
      </c>
      <c r="Q147" t="n">
        <v>0.9989069310129869</v>
      </c>
      <c r="R147" t="n">
        <v>0.2521951437491154</v>
      </c>
      <c r="S147" t="n">
        <v>1</v>
      </c>
      <c r="T147" t="n">
        <v>0.9851582300643001</v>
      </c>
      <c r="U147" t="n">
        <v>0.2256562726355095</v>
      </c>
      <c r="V147" t="n">
        <v>0.4238646778021646</v>
      </c>
      <c r="W147" t="n">
        <v>0.6166252668417789</v>
      </c>
      <c r="X147" t="n">
        <v>0.7144922172821487</v>
      </c>
    </row>
    <row r="148">
      <c r="A148" t="inlineStr">
        <is>
          <t>1400456</t>
        </is>
      </c>
      <c r="B148" t="inlineStr">
        <is>
          <t>Pacaraima</t>
        </is>
      </c>
      <c r="C148" t="inlineStr">
        <is>
          <t>RR</t>
        </is>
      </c>
      <c r="D148" t="inlineStr">
        <is>
          <t>REGIÃO NORTE</t>
        </is>
      </c>
      <c r="E148" s="70">
        <f>SUMPRODUCT(N148:Q148,PAINEL_PESOS!$C$16:$C$19)</f>
        <v/>
      </c>
      <c r="F148" s="70">
        <f>SUMPRODUCT(R148:T148,PAINEL_PESOS!$C$21:$C$23)</f>
        <v/>
      </c>
      <c r="G148" s="70">
        <f>SUMPRODUCT(U148:V148,PAINEL_PESOS!$C$25:$C$26)</f>
        <v/>
      </c>
      <c r="H148" s="70">
        <f>SUMPRODUCT(W148:X148,PAINEL_PESOS!$C$28:$C$29)</f>
        <v/>
      </c>
      <c r="I148" s="70" t="n">
        <v>0.9817689370643912</v>
      </c>
      <c r="J148" s="70" t="n">
        <v>0.6967231771343256</v>
      </c>
      <c r="K148" s="71">
        <f>IF(NOT(AND(PAINEL_PESOS!$D$12="OK - 100%",PAINEL_PESOS!$F$20="OK - 100%",PAINEL_PESOS!$F$24="OK - 100%",PAINEL_PESOS!$F$27="OK - 100%",PAINEL_PESOS!$F$30="OK - 100%")),"", (E148*PAINEL_PESOS!$B$7+F148*PAINEL_PESOS!$B$8+G148*PAINEL_PESOS!$B$9+H148*PAINEL_PESOS!$B$10)*I148)</f>
        <v/>
      </c>
      <c r="L148" s="71">
        <f>IF(K148="","",K148-J148)</f>
        <v/>
      </c>
      <c r="M148" s="71">
        <f>IF(L148="","",ABS(L148))</f>
        <v/>
      </c>
      <c r="N148" t="n">
        <v>1</v>
      </c>
      <c r="O148" t="n">
        <v>1</v>
      </c>
      <c r="P148" t="n">
        <v>0.1127771911298839</v>
      </c>
      <c r="Q148" t="n">
        <v>0.996664340206688</v>
      </c>
      <c r="R148" t="n">
        <v>0.2697929192919875</v>
      </c>
      <c r="S148" t="n">
        <v>0.9999992690210261</v>
      </c>
      <c r="T148" t="n">
        <v>0.9089822920224755</v>
      </c>
      <c r="U148" t="n">
        <v>0.3794398738866779</v>
      </c>
      <c r="V148" t="n">
        <v>0.9331311080490566</v>
      </c>
      <c r="W148" t="n">
        <v>0.6238915367406692</v>
      </c>
      <c r="X148" t="n">
        <v>0.7335888149867686</v>
      </c>
    </row>
    <row r="149">
      <c r="A149" t="inlineStr">
        <is>
          <t>1400472</t>
        </is>
      </c>
      <c r="B149" t="inlineStr">
        <is>
          <t>Rorainópolis</t>
        </is>
      </c>
      <c r="C149" t="inlineStr">
        <is>
          <t>RR</t>
        </is>
      </c>
      <c r="D149" t="inlineStr">
        <is>
          <t>REGIÃO NORTE</t>
        </is>
      </c>
      <c r="E149" s="70">
        <f>SUMPRODUCT(N149:Q149,PAINEL_PESOS!$C$16:$C$19)</f>
        <v/>
      </c>
      <c r="F149" s="70">
        <f>SUMPRODUCT(R149:T149,PAINEL_PESOS!$C$21:$C$23)</f>
        <v/>
      </c>
      <c r="G149" s="70">
        <f>SUMPRODUCT(U149:V149,PAINEL_PESOS!$C$25:$C$26)</f>
        <v/>
      </c>
      <c r="H149" s="70">
        <f>SUMPRODUCT(W149:X149,PAINEL_PESOS!$C$28:$C$29)</f>
        <v/>
      </c>
      <c r="I149" s="70" t="n">
        <v>0.9996014037510141</v>
      </c>
      <c r="J149" s="70" t="n">
        <v>0.7440768041442076</v>
      </c>
      <c r="K149" s="71">
        <f>IF(NOT(AND(PAINEL_PESOS!$D$12="OK - 100%",PAINEL_PESOS!$F$20="OK - 100%",PAINEL_PESOS!$F$24="OK - 100%",PAINEL_PESOS!$F$27="OK - 100%",PAINEL_PESOS!$F$30="OK - 100%")),"", (E149*PAINEL_PESOS!$B$7+F149*PAINEL_PESOS!$B$8+G149*PAINEL_PESOS!$B$9+H149*PAINEL_PESOS!$B$10)*I149)</f>
        <v/>
      </c>
      <c r="L149" s="71">
        <f>IF(K149="","",K149-J149)</f>
        <v/>
      </c>
      <c r="M149" s="71">
        <f>IF(L149="","",ABS(L149))</f>
        <v/>
      </c>
      <c r="N149" t="n">
        <v>0.8</v>
      </c>
      <c r="O149" t="n">
        <v>1</v>
      </c>
      <c r="P149" t="n">
        <v>0.1760295670538543</v>
      </c>
      <c r="Q149" t="n">
        <v>0.9986685143099721</v>
      </c>
      <c r="R149" t="n">
        <v>0.3435124539466083</v>
      </c>
      <c r="S149" t="n">
        <v>0.9999941414116369</v>
      </c>
      <c r="T149" t="n">
        <v>0.9989597091915441</v>
      </c>
      <c r="U149" t="n">
        <v>0.8519378233546626</v>
      </c>
      <c r="V149" t="n">
        <v>0.4822219983353574</v>
      </c>
      <c r="W149" t="n">
        <v>0.716749530049722</v>
      </c>
      <c r="X149" t="n">
        <v>0.855085473605895</v>
      </c>
    </row>
    <row r="150">
      <c r="A150" t="inlineStr">
        <is>
          <t>1400506</t>
        </is>
      </c>
      <c r="B150" t="inlineStr">
        <is>
          <t>São João da Baliza</t>
        </is>
      </c>
      <c r="C150" t="inlineStr">
        <is>
          <t>RR</t>
        </is>
      </c>
      <c r="D150" t="inlineStr">
        <is>
          <t>REGIÃO NORTE</t>
        </is>
      </c>
      <c r="E150" s="70">
        <f>SUMPRODUCT(N150:Q150,PAINEL_PESOS!$C$16:$C$19)</f>
        <v/>
      </c>
      <c r="F150" s="70">
        <f>SUMPRODUCT(R150:T150,PAINEL_PESOS!$C$21:$C$23)</f>
        <v/>
      </c>
      <c r="G150" s="70">
        <f>SUMPRODUCT(U150:V150,PAINEL_PESOS!$C$25:$C$26)</f>
        <v/>
      </c>
      <c r="H150" s="70">
        <f>SUMPRODUCT(W150:X150,PAINEL_PESOS!$C$28:$C$29)</f>
        <v/>
      </c>
      <c r="I150" s="70" t="n">
        <v>0.9975788776123626</v>
      </c>
      <c r="J150" s="70" t="n">
        <v>0.7533864034788489</v>
      </c>
      <c r="K150" s="71">
        <f>IF(NOT(AND(PAINEL_PESOS!$D$12="OK - 100%",PAINEL_PESOS!$F$20="OK - 100%",PAINEL_PESOS!$F$24="OK - 100%",PAINEL_PESOS!$F$27="OK - 100%",PAINEL_PESOS!$F$30="OK - 100%")),"", (E150*PAINEL_PESOS!$B$7+F150*PAINEL_PESOS!$B$8+G150*PAINEL_PESOS!$B$9+H150*PAINEL_PESOS!$B$10)*I150)</f>
        <v/>
      </c>
      <c r="L150" s="71">
        <f>IF(K150="","",K150-J150)</f>
        <v/>
      </c>
      <c r="M150" s="71">
        <f>IF(L150="","",ABS(L150))</f>
        <v/>
      </c>
      <c r="N150" t="n">
        <v>0.8</v>
      </c>
      <c r="O150" t="n">
        <v>1</v>
      </c>
      <c r="P150" t="n">
        <v>0.1110876451953537</v>
      </c>
      <c r="Q150" t="n">
        <v>0.9945267347702198</v>
      </c>
      <c r="R150" t="n">
        <v>0.2651441824578154</v>
      </c>
      <c r="S150" t="n">
        <v>0.9884060586748984</v>
      </c>
      <c r="T150" t="n">
        <v>0.9967053182703615</v>
      </c>
      <c r="U150" t="n">
        <v>0.8548140144230332</v>
      </c>
      <c r="V150" t="n">
        <v>0.6550335319501681</v>
      </c>
      <c r="W150" t="n">
        <v>0.7357543923197531</v>
      </c>
      <c r="X150" t="n">
        <v>0.8431394672750494</v>
      </c>
    </row>
    <row r="151">
      <c r="A151" t="inlineStr">
        <is>
          <t>1400605</t>
        </is>
      </c>
      <c r="B151" t="inlineStr">
        <is>
          <t>São Luiz</t>
        </is>
      </c>
      <c r="C151" t="inlineStr">
        <is>
          <t>RR</t>
        </is>
      </c>
      <c r="D151" t="inlineStr">
        <is>
          <t>REGIÃO NORTE</t>
        </is>
      </c>
      <c r="E151" s="70">
        <f>SUMPRODUCT(N151:Q151,PAINEL_PESOS!$C$16:$C$19)</f>
        <v/>
      </c>
      <c r="F151" s="70">
        <f>SUMPRODUCT(R151:T151,PAINEL_PESOS!$C$21:$C$23)</f>
        <v/>
      </c>
      <c r="G151" s="70">
        <f>SUMPRODUCT(U151:V151,PAINEL_PESOS!$C$25:$C$26)</f>
        <v/>
      </c>
      <c r="H151" s="70">
        <f>SUMPRODUCT(W151:X151,PAINEL_PESOS!$C$28:$C$29)</f>
        <v/>
      </c>
      <c r="I151" s="70" t="n">
        <v>0.9939980647596447</v>
      </c>
      <c r="J151" s="70" t="n">
        <v>0.7391199313192749</v>
      </c>
      <c r="K151" s="71">
        <f>IF(NOT(AND(PAINEL_PESOS!$D$12="OK - 100%",PAINEL_PESOS!$F$20="OK - 100%",PAINEL_PESOS!$F$24="OK - 100%",PAINEL_PESOS!$F$27="OK - 100%",PAINEL_PESOS!$F$30="OK - 100%")),"", (E151*PAINEL_PESOS!$B$7+F151*PAINEL_PESOS!$B$8+G151*PAINEL_PESOS!$B$9+H151*PAINEL_PESOS!$B$10)*I151)</f>
        <v/>
      </c>
      <c r="L151" s="71">
        <f>IF(K151="","",K151-J151)</f>
        <v/>
      </c>
      <c r="M151" s="71">
        <f>IF(L151="","",ABS(L151))</f>
        <v/>
      </c>
      <c r="N151" t="n">
        <v>0.8</v>
      </c>
      <c r="O151" t="n">
        <v>1</v>
      </c>
      <c r="P151" t="n">
        <v>0.1739176346356916</v>
      </c>
      <c r="Q151" t="n">
        <v>0.9830649761330992</v>
      </c>
      <c r="R151" t="n">
        <v>0.2038124168741933</v>
      </c>
      <c r="S151" t="n">
        <v>1</v>
      </c>
      <c r="T151" t="n">
        <v>0.981572166592381</v>
      </c>
      <c r="U151" t="n">
        <v>0.7880601539180535</v>
      </c>
      <c r="V151" t="n">
        <v>0.6654150664570095</v>
      </c>
      <c r="W151" t="n">
        <v>0.7174222907430888</v>
      </c>
      <c r="X151" t="n">
        <v>0.8423510681415819</v>
      </c>
    </row>
    <row r="152">
      <c r="A152" t="inlineStr">
        <is>
          <t>1400704</t>
        </is>
      </c>
      <c r="B152" t="inlineStr">
        <is>
          <t>Uiramutã</t>
        </is>
      </c>
      <c r="C152" t="inlineStr">
        <is>
          <t>RR</t>
        </is>
      </c>
      <c r="D152" t="inlineStr">
        <is>
          <t>REGIÃO NORTE</t>
        </is>
      </c>
      <c r="E152" s="70">
        <f>SUMPRODUCT(N152:Q152,PAINEL_PESOS!$C$16:$C$19)</f>
        <v/>
      </c>
      <c r="F152" s="70">
        <f>SUMPRODUCT(R152:T152,PAINEL_PESOS!$C$21:$C$23)</f>
        <v/>
      </c>
      <c r="G152" s="70">
        <f>SUMPRODUCT(U152:V152,PAINEL_PESOS!$C$25:$C$26)</f>
        <v/>
      </c>
      <c r="H152" s="70">
        <f>SUMPRODUCT(W152:X152,PAINEL_PESOS!$C$28:$C$29)</f>
        <v/>
      </c>
      <c r="I152" s="70" t="n">
        <v>0.9998541120348755</v>
      </c>
      <c r="J152" s="70" t="n">
        <v>0.6662447623685617</v>
      </c>
      <c r="K152" s="71">
        <f>IF(NOT(AND(PAINEL_PESOS!$D$12="OK - 100%",PAINEL_PESOS!$F$20="OK - 100%",PAINEL_PESOS!$F$24="OK - 100%",PAINEL_PESOS!$F$27="OK - 100%",PAINEL_PESOS!$F$30="OK - 100%")),"", (E152*PAINEL_PESOS!$B$7+F152*PAINEL_PESOS!$B$8+G152*PAINEL_PESOS!$B$9+H152*PAINEL_PESOS!$B$10)*I152)</f>
        <v/>
      </c>
      <c r="L152" s="71">
        <f>IF(K152="","",K152-J152)</f>
        <v/>
      </c>
      <c r="M152" s="71">
        <f>IF(L152="","",ABS(L152))</f>
        <v/>
      </c>
      <c r="N152" t="n">
        <v>0.8</v>
      </c>
      <c r="O152" t="n">
        <v>1</v>
      </c>
      <c r="P152" t="n">
        <v>0.3187961985216473</v>
      </c>
      <c r="Q152" t="n">
        <v>0.9994996426947061</v>
      </c>
      <c r="R152" t="n">
        <v>0.216799222077333</v>
      </c>
      <c r="S152" t="n">
        <v>1</v>
      </c>
      <c r="T152" t="n">
        <v>0.9996281376738595</v>
      </c>
      <c r="U152" t="n">
        <v>0.2259008091758088</v>
      </c>
      <c r="V152" t="n">
        <v>0.7368699768185398</v>
      </c>
      <c r="W152" t="n">
        <v>0.6166256969118693</v>
      </c>
      <c r="X152" t="n">
        <v>0.7145731457968652</v>
      </c>
    </row>
    <row r="153">
      <c r="A153" t="inlineStr">
        <is>
          <t>1500107</t>
        </is>
      </c>
      <c r="B153" t="inlineStr">
        <is>
          <t>Abaetetuba</t>
        </is>
      </c>
      <c r="C153" t="inlineStr">
        <is>
          <t>PA</t>
        </is>
      </c>
      <c r="D153" t="inlineStr">
        <is>
          <t>REGIÃO NORTE</t>
        </is>
      </c>
      <c r="E153" s="70">
        <f>SUMPRODUCT(N153:Q153,PAINEL_PESOS!$C$16:$C$19)</f>
        <v/>
      </c>
      <c r="F153" s="70">
        <f>SUMPRODUCT(R153:T153,PAINEL_PESOS!$C$21:$C$23)</f>
        <v/>
      </c>
      <c r="G153" s="70">
        <f>SUMPRODUCT(U153:V153,PAINEL_PESOS!$C$25:$C$26)</f>
        <v/>
      </c>
      <c r="H153" s="70">
        <f>SUMPRODUCT(W153:X153,PAINEL_PESOS!$C$28:$C$29)</f>
        <v/>
      </c>
      <c r="I153" s="70" t="n">
        <v>0.9965565518015681</v>
      </c>
      <c r="J153" s="70" t="n">
        <v>0.7093720957634939</v>
      </c>
      <c r="K153" s="71">
        <f>IF(NOT(AND(PAINEL_PESOS!$D$12="OK - 100%",PAINEL_PESOS!$F$20="OK - 100%",PAINEL_PESOS!$F$24="OK - 100%",PAINEL_PESOS!$F$27="OK - 100%",PAINEL_PESOS!$F$30="OK - 100%")),"", (E153*PAINEL_PESOS!$B$7+F153*PAINEL_PESOS!$B$8+G153*PAINEL_PESOS!$B$9+H153*PAINEL_PESOS!$B$10)*I153)</f>
        <v/>
      </c>
      <c r="L153" s="71">
        <f>IF(K153="","",K153-J153)</f>
        <v/>
      </c>
      <c r="M153" s="71">
        <f>IF(L153="","",ABS(L153))</f>
        <v/>
      </c>
      <c r="N153" t="n">
        <v>0.2</v>
      </c>
      <c r="O153" t="n">
        <v>1</v>
      </c>
      <c r="P153" t="n">
        <v>0.4966209081309398</v>
      </c>
      <c r="Q153" t="n">
        <v>0.9795809979730913</v>
      </c>
      <c r="R153" t="n">
        <v>0.4291075798820856</v>
      </c>
      <c r="S153" t="n">
        <v>0.9996162961014945</v>
      </c>
      <c r="T153" t="n">
        <v>0.9977776727955391</v>
      </c>
      <c r="U153" t="n">
        <v>0.6235626056864383</v>
      </c>
      <c r="V153" t="n">
        <v>0.5965439802915521</v>
      </c>
      <c r="W153" t="n">
        <v>0.6323728794755462</v>
      </c>
      <c r="X153" t="n">
        <v>0.886337659551784</v>
      </c>
    </row>
    <row r="154">
      <c r="A154" t="inlineStr">
        <is>
          <t>1500131</t>
        </is>
      </c>
      <c r="B154" t="inlineStr">
        <is>
          <t>Abel Figueiredo</t>
        </is>
      </c>
      <c r="C154" t="inlineStr">
        <is>
          <t>PA</t>
        </is>
      </c>
      <c r="D154" t="inlineStr">
        <is>
          <t>REGIÃO NORTE</t>
        </is>
      </c>
      <c r="E154" s="70">
        <f>SUMPRODUCT(N154:Q154,PAINEL_PESOS!$C$16:$C$19)</f>
        <v/>
      </c>
      <c r="F154" s="70">
        <f>SUMPRODUCT(R154:T154,PAINEL_PESOS!$C$21:$C$23)</f>
        <v/>
      </c>
      <c r="G154" s="70">
        <f>SUMPRODUCT(U154:V154,PAINEL_PESOS!$C$25:$C$26)</f>
        <v/>
      </c>
      <c r="H154" s="70">
        <f>SUMPRODUCT(W154:X154,PAINEL_PESOS!$C$28:$C$29)</f>
        <v/>
      </c>
      <c r="I154" s="70" t="n">
        <v>0.9986603489854474</v>
      </c>
      <c r="J154" s="70" t="n">
        <v>0.7200236517236747</v>
      </c>
      <c r="K154" s="71">
        <f>IF(NOT(AND(PAINEL_PESOS!$D$12="OK - 100%",PAINEL_PESOS!$F$20="OK - 100%",PAINEL_PESOS!$F$24="OK - 100%",PAINEL_PESOS!$F$27="OK - 100%",PAINEL_PESOS!$F$30="OK - 100%")),"", (E154*PAINEL_PESOS!$B$7+F154*PAINEL_PESOS!$B$8+G154*PAINEL_PESOS!$B$9+H154*PAINEL_PESOS!$B$10)*I154)</f>
        <v/>
      </c>
      <c r="L154" s="71">
        <f>IF(K154="","",K154-J154)</f>
        <v/>
      </c>
      <c r="M154" s="71">
        <f>IF(L154="","",ABS(L154))</f>
        <v/>
      </c>
      <c r="N154" t="n">
        <v>1</v>
      </c>
      <c r="O154" t="n">
        <v>0.9981</v>
      </c>
      <c r="P154" t="n">
        <v>0.9173178458289336</v>
      </c>
      <c r="Q154" t="n">
        <v>0.9958585429237254</v>
      </c>
      <c r="R154" t="n">
        <v>0.1545148688027782</v>
      </c>
      <c r="S154" t="n">
        <v>0.9997322857748601</v>
      </c>
      <c r="T154" t="n">
        <v>0.9963475731771595</v>
      </c>
      <c r="U154" t="n">
        <v>0.2890268275117555</v>
      </c>
      <c r="V154" t="n">
        <v>0.563075422516225</v>
      </c>
      <c r="W154" t="n">
        <v>0.6875057819950176</v>
      </c>
      <c r="X154" t="n">
        <v>0.8389401636875635</v>
      </c>
    </row>
    <row r="155">
      <c r="A155" t="inlineStr">
        <is>
          <t>1500206</t>
        </is>
      </c>
      <c r="B155" t="inlineStr">
        <is>
          <t>Acará</t>
        </is>
      </c>
      <c r="C155" t="inlineStr">
        <is>
          <t>PA</t>
        </is>
      </c>
      <c r="D155" t="inlineStr">
        <is>
          <t>REGIÃO NORTE</t>
        </is>
      </c>
      <c r="E155" s="70">
        <f>SUMPRODUCT(N155:Q155,PAINEL_PESOS!$C$16:$C$19)</f>
        <v/>
      </c>
      <c r="F155" s="70">
        <f>SUMPRODUCT(R155:T155,PAINEL_PESOS!$C$21:$C$23)</f>
        <v/>
      </c>
      <c r="G155" s="70">
        <f>SUMPRODUCT(U155:V155,PAINEL_PESOS!$C$25:$C$26)</f>
        <v/>
      </c>
      <c r="H155" s="70">
        <f>SUMPRODUCT(W155:X155,PAINEL_PESOS!$C$28:$C$29)</f>
        <v/>
      </c>
      <c r="I155" s="70" t="n">
        <v>0.9990970470192231</v>
      </c>
      <c r="J155" s="70" t="n">
        <v>0.7282161183606943</v>
      </c>
      <c r="K155" s="71">
        <f>IF(NOT(AND(PAINEL_PESOS!$D$12="OK - 100%",PAINEL_PESOS!$F$20="OK - 100%",PAINEL_PESOS!$F$24="OK - 100%",PAINEL_PESOS!$F$27="OK - 100%",PAINEL_PESOS!$F$30="OK - 100%")),"", (E155*PAINEL_PESOS!$B$7+F155*PAINEL_PESOS!$B$8+G155*PAINEL_PESOS!$B$9+H155*PAINEL_PESOS!$B$10)*I155)</f>
        <v/>
      </c>
      <c r="L155" s="71">
        <f>IF(K155="","",K155-J155)</f>
        <v/>
      </c>
      <c r="M155" s="71">
        <f>IF(L155="","",ABS(L155))</f>
        <v/>
      </c>
      <c r="N155" t="n">
        <v>0.2</v>
      </c>
      <c r="O155" t="n">
        <v>1</v>
      </c>
      <c r="P155" t="n">
        <v>1</v>
      </c>
      <c r="Q155" t="n">
        <v>0.9963697824180882</v>
      </c>
      <c r="R155" t="n">
        <v>0.415486675031369</v>
      </c>
      <c r="S155" t="n">
        <v>0.9999812272304327</v>
      </c>
      <c r="T155" t="n">
        <v>0.998100919628554</v>
      </c>
      <c r="U155" t="n">
        <v>0.583429801207673</v>
      </c>
      <c r="V155" t="n">
        <v>0.5782840752688631</v>
      </c>
      <c r="W155" t="n">
        <v>0.6154559217930641</v>
      </c>
      <c r="X155" t="n">
        <v>0.8465934896143614</v>
      </c>
    </row>
    <row r="156">
      <c r="A156" t="inlineStr">
        <is>
          <t>1500305</t>
        </is>
      </c>
      <c r="B156" t="inlineStr">
        <is>
          <t>Afuá</t>
        </is>
      </c>
      <c r="C156" t="inlineStr">
        <is>
          <t>PA</t>
        </is>
      </c>
      <c r="D156" t="inlineStr">
        <is>
          <t>REGIÃO NORTE</t>
        </is>
      </c>
      <c r="E156" s="70">
        <f>SUMPRODUCT(N156:Q156,PAINEL_PESOS!$C$16:$C$19)</f>
        <v/>
      </c>
      <c r="F156" s="70">
        <f>SUMPRODUCT(R156:T156,PAINEL_PESOS!$C$21:$C$23)</f>
        <v/>
      </c>
      <c r="G156" s="70">
        <f>SUMPRODUCT(U156:V156,PAINEL_PESOS!$C$25:$C$26)</f>
        <v/>
      </c>
      <c r="H156" s="70">
        <f>SUMPRODUCT(W156:X156,PAINEL_PESOS!$C$28:$C$29)</f>
        <v/>
      </c>
      <c r="I156" s="70" t="n">
        <v>0.9997785782384581</v>
      </c>
      <c r="J156" s="70" t="n">
        <v>0.6456147999760736</v>
      </c>
      <c r="K156" s="71">
        <f>IF(NOT(AND(PAINEL_PESOS!$D$12="OK - 100%",PAINEL_PESOS!$F$20="OK - 100%",PAINEL_PESOS!$F$24="OK - 100%",PAINEL_PESOS!$F$27="OK - 100%",PAINEL_PESOS!$F$30="OK - 100%")),"", (E156*PAINEL_PESOS!$B$7+F156*PAINEL_PESOS!$B$8+G156*PAINEL_PESOS!$B$9+H156*PAINEL_PESOS!$B$10)*I156)</f>
        <v/>
      </c>
      <c r="L156" s="71">
        <f>IF(K156="","",K156-J156)</f>
        <v/>
      </c>
      <c r="M156" s="71">
        <f>IF(L156="","",ABS(L156))</f>
        <v/>
      </c>
      <c r="N156" t="n">
        <v>0.2</v>
      </c>
      <c r="O156" t="n">
        <v>0.5</v>
      </c>
      <c r="P156" t="n">
        <v>0.521752903907075</v>
      </c>
      <c r="Q156" t="n">
        <v>0.9987367303094112</v>
      </c>
      <c r="R156" t="n">
        <v>0.3070815650821786</v>
      </c>
      <c r="S156" t="n">
        <v>0.9999710417780867</v>
      </c>
      <c r="T156" t="n">
        <v>0.9998252886837367</v>
      </c>
      <c r="U156" t="n">
        <v>0.6737226372334899</v>
      </c>
      <c r="V156" t="n">
        <v>0.555127531463544</v>
      </c>
      <c r="W156" t="n">
        <v>0.4026548300858575</v>
      </c>
      <c r="X156" t="n">
        <v>0.886393865498043</v>
      </c>
    </row>
    <row r="157">
      <c r="A157" t="inlineStr">
        <is>
          <t>1500347</t>
        </is>
      </c>
      <c r="B157" t="inlineStr">
        <is>
          <t>Água Azul do Norte</t>
        </is>
      </c>
      <c r="C157" t="inlineStr">
        <is>
          <t>PA</t>
        </is>
      </c>
      <c r="D157" t="inlineStr">
        <is>
          <t>REGIÃO NORTE</t>
        </is>
      </c>
      <c r="E157" s="70">
        <f>SUMPRODUCT(N157:Q157,PAINEL_PESOS!$C$16:$C$19)</f>
        <v/>
      </c>
      <c r="F157" s="70">
        <f>SUMPRODUCT(R157:T157,PAINEL_PESOS!$C$21:$C$23)</f>
        <v/>
      </c>
      <c r="G157" s="70">
        <f>SUMPRODUCT(U157:V157,PAINEL_PESOS!$C$25:$C$26)</f>
        <v/>
      </c>
      <c r="H157" s="70">
        <f>SUMPRODUCT(W157:X157,PAINEL_PESOS!$C$28:$C$29)</f>
        <v/>
      </c>
      <c r="I157" s="70" t="n">
        <v>0.99891474405948</v>
      </c>
      <c r="J157" s="70" t="n">
        <v>0.6709856882384071</v>
      </c>
      <c r="K157" s="71">
        <f>IF(NOT(AND(PAINEL_PESOS!$D$12="OK - 100%",PAINEL_PESOS!$F$20="OK - 100%",PAINEL_PESOS!$F$24="OK - 100%",PAINEL_PESOS!$F$27="OK - 100%",PAINEL_PESOS!$F$30="OK - 100%")),"", (E157*PAINEL_PESOS!$B$7+F157*PAINEL_PESOS!$B$8+G157*PAINEL_PESOS!$B$9+H157*PAINEL_PESOS!$B$10)*I157)</f>
        <v/>
      </c>
      <c r="L157" s="71">
        <f>IF(K157="","",K157-J157)</f>
        <v/>
      </c>
      <c r="M157" s="71">
        <f>IF(L157="","",ABS(L157))</f>
        <v/>
      </c>
      <c r="N157" t="n">
        <v>1</v>
      </c>
      <c r="O157" t="n">
        <v>0</v>
      </c>
      <c r="P157" t="n">
        <v>0.7653643083421331</v>
      </c>
      <c r="Q157" t="n">
        <v>0.9992923734808233</v>
      </c>
      <c r="R157" t="n">
        <v>0.349642672602898</v>
      </c>
      <c r="S157" t="n">
        <v>0.9995659543866185</v>
      </c>
      <c r="T157" t="n">
        <v>0.9951688416614091</v>
      </c>
      <c r="U157" t="n">
        <v>0.5476059149978864</v>
      </c>
      <c r="V157" t="n">
        <v>0.6750581093515274</v>
      </c>
      <c r="W157" t="n">
        <v>0.3637274033896895</v>
      </c>
      <c r="X157" t="n">
        <v>0.8420792835153326</v>
      </c>
    </row>
    <row r="158">
      <c r="A158" t="inlineStr">
        <is>
          <t>1500404</t>
        </is>
      </c>
      <c r="B158" t="inlineStr">
        <is>
          <t>Alenquer</t>
        </is>
      </c>
      <c r="C158" t="inlineStr">
        <is>
          <t>PA</t>
        </is>
      </c>
      <c r="D158" t="inlineStr">
        <is>
          <t>REGIÃO NORTE</t>
        </is>
      </c>
      <c r="E158" s="70">
        <f>SUMPRODUCT(N158:Q158,PAINEL_PESOS!$C$16:$C$19)</f>
        <v/>
      </c>
      <c r="F158" s="70">
        <f>SUMPRODUCT(R158:T158,PAINEL_PESOS!$C$21:$C$23)</f>
        <v/>
      </c>
      <c r="G158" s="70">
        <f>SUMPRODUCT(U158:V158,PAINEL_PESOS!$C$25:$C$26)</f>
        <v/>
      </c>
      <c r="H158" s="70">
        <f>SUMPRODUCT(W158:X158,PAINEL_PESOS!$C$28:$C$29)</f>
        <v/>
      </c>
      <c r="I158" s="70" t="n">
        <v>0.9994981187186958</v>
      </c>
      <c r="J158" s="70" t="n">
        <v>0.7469579030962518</v>
      </c>
      <c r="K158" s="71">
        <f>IF(NOT(AND(PAINEL_PESOS!$D$12="OK - 100%",PAINEL_PESOS!$F$20="OK - 100%",PAINEL_PESOS!$F$24="OK - 100%",PAINEL_PESOS!$F$27="OK - 100%",PAINEL_PESOS!$F$30="OK - 100%")),"", (E158*PAINEL_PESOS!$B$7+F158*PAINEL_PESOS!$B$8+G158*PAINEL_PESOS!$B$9+H158*PAINEL_PESOS!$B$10)*I158)</f>
        <v/>
      </c>
      <c r="L158" s="71">
        <f>IF(K158="","",K158-J158)</f>
        <v/>
      </c>
      <c r="M158" s="71">
        <f>IF(L158="","",ABS(L158))</f>
        <v/>
      </c>
      <c r="N158" t="n">
        <v>0.2</v>
      </c>
      <c r="O158" t="n">
        <v>1</v>
      </c>
      <c r="P158" t="n">
        <v>0.4869060190073917</v>
      </c>
      <c r="Q158" t="n">
        <v>0.9992837216163929</v>
      </c>
      <c r="R158" t="n">
        <v>0.3881763521227427</v>
      </c>
      <c r="S158" t="n">
        <v>0.9999993564977541</v>
      </c>
      <c r="T158" t="n">
        <v>0.9979698276223065</v>
      </c>
      <c r="U158" t="n">
        <v>0.851595523775711</v>
      </c>
      <c r="V158" t="n">
        <v>0.5553125276512199</v>
      </c>
      <c r="W158" t="n">
        <v>0.7937230217095824</v>
      </c>
      <c r="X158" t="n">
        <v>0.8441741699436227</v>
      </c>
    </row>
    <row r="159">
      <c r="A159" t="inlineStr">
        <is>
          <t>1500503</t>
        </is>
      </c>
      <c r="B159" t="inlineStr">
        <is>
          <t>Almeirim</t>
        </is>
      </c>
      <c r="C159" t="inlineStr">
        <is>
          <t>PA</t>
        </is>
      </c>
      <c r="D159" t="inlineStr">
        <is>
          <t>REGIÃO NORTE</t>
        </is>
      </c>
      <c r="E159" s="70">
        <f>SUMPRODUCT(N159:Q159,PAINEL_PESOS!$C$16:$C$19)</f>
        <v/>
      </c>
      <c r="F159" s="70">
        <f>SUMPRODUCT(R159:T159,PAINEL_PESOS!$C$21:$C$23)</f>
        <v/>
      </c>
      <c r="G159" s="70">
        <f>SUMPRODUCT(U159:V159,PAINEL_PESOS!$C$25:$C$26)</f>
        <v/>
      </c>
      <c r="H159" s="70">
        <f>SUMPRODUCT(W159:X159,PAINEL_PESOS!$C$28:$C$29)</f>
        <v/>
      </c>
      <c r="I159" s="70" t="n">
        <v>0.9992213876843036</v>
      </c>
      <c r="J159" s="70" t="n">
        <v>0.7638381651948788</v>
      </c>
      <c r="K159" s="71">
        <f>IF(NOT(AND(PAINEL_PESOS!$D$12="OK - 100%",PAINEL_PESOS!$F$20="OK - 100%",PAINEL_PESOS!$F$24="OK - 100%",PAINEL_PESOS!$F$27="OK - 100%",PAINEL_PESOS!$F$30="OK - 100%")),"", (E159*PAINEL_PESOS!$B$7+F159*PAINEL_PESOS!$B$8+G159*PAINEL_PESOS!$B$9+H159*PAINEL_PESOS!$B$10)*I159)</f>
        <v/>
      </c>
      <c r="L159" s="71">
        <f>IF(K159="","",K159-J159)</f>
        <v/>
      </c>
      <c r="M159" s="71">
        <f>IF(L159="","",ABS(L159))</f>
        <v/>
      </c>
      <c r="N159" t="n">
        <v>0.2</v>
      </c>
      <c r="O159" t="n">
        <v>1</v>
      </c>
      <c r="P159" t="n">
        <v>1</v>
      </c>
      <c r="Q159" t="n">
        <v>0.999788944469771</v>
      </c>
      <c r="R159" t="n">
        <v>0.2963771013111345</v>
      </c>
      <c r="S159" t="n">
        <v>0.9960656209733052</v>
      </c>
      <c r="T159" t="n">
        <v>0.9998782769087812</v>
      </c>
      <c r="U159" t="n">
        <v>0.9561556563148096</v>
      </c>
      <c r="V159" t="n">
        <v>0.5482070946686706</v>
      </c>
      <c r="W159" t="n">
        <v>0.6249049105286488</v>
      </c>
      <c r="X159" t="n">
        <v>0.8580907661939773</v>
      </c>
    </row>
    <row r="160">
      <c r="A160" t="inlineStr">
        <is>
          <t>1500602</t>
        </is>
      </c>
      <c r="B160" t="inlineStr">
        <is>
          <t>Altamira</t>
        </is>
      </c>
      <c r="C160" t="inlineStr">
        <is>
          <t>PA</t>
        </is>
      </c>
      <c r="D160" t="inlineStr">
        <is>
          <t>REGIÃO NORTE</t>
        </is>
      </c>
      <c r="E160" s="70">
        <f>SUMPRODUCT(N160:Q160,PAINEL_PESOS!$C$16:$C$19)</f>
        <v/>
      </c>
      <c r="F160" s="70">
        <f>SUMPRODUCT(R160:T160,PAINEL_PESOS!$C$21:$C$23)</f>
        <v/>
      </c>
      <c r="G160" s="70">
        <f>SUMPRODUCT(U160:V160,PAINEL_PESOS!$C$25:$C$26)</f>
        <v/>
      </c>
      <c r="H160" s="70">
        <f>SUMPRODUCT(W160:X160,PAINEL_PESOS!$C$28:$C$29)</f>
        <v/>
      </c>
      <c r="I160" s="70" t="n">
        <v>0.9997856568111303</v>
      </c>
      <c r="J160" s="70" t="n">
        <v>0.7883297008765714</v>
      </c>
      <c r="K160" s="71">
        <f>IF(NOT(AND(PAINEL_PESOS!$D$12="OK - 100%",PAINEL_PESOS!$F$20="OK - 100%",PAINEL_PESOS!$F$24="OK - 100%",PAINEL_PESOS!$F$27="OK - 100%",PAINEL_PESOS!$F$30="OK - 100%")),"", (E160*PAINEL_PESOS!$B$7+F160*PAINEL_PESOS!$B$8+G160*PAINEL_PESOS!$B$9+H160*PAINEL_PESOS!$B$10)*I160)</f>
        <v/>
      </c>
      <c r="L160" s="71">
        <f>IF(K160="","",K160-J160)</f>
        <v/>
      </c>
      <c r="M160" s="71">
        <f>IF(L160="","",ABS(L160))</f>
        <v/>
      </c>
      <c r="N160" t="n">
        <v>0.2</v>
      </c>
      <c r="O160" t="n">
        <v>1</v>
      </c>
      <c r="P160" t="n">
        <v>0.9040126715945088</v>
      </c>
      <c r="Q160" t="n">
        <v>0.999464579974059</v>
      </c>
      <c r="R160" t="n">
        <v>0.4728092315479524</v>
      </c>
      <c r="S160" t="n">
        <v>0.9999794825429955</v>
      </c>
      <c r="T160" t="n">
        <v>0.9993140361806444</v>
      </c>
      <c r="U160" t="n">
        <v>0.9097694510304279</v>
      </c>
      <c r="V160" t="n">
        <v>0.6279723400434535</v>
      </c>
      <c r="W160" t="n">
        <v>0.6831855485897198</v>
      </c>
      <c r="X160" t="n">
        <v>0.8872552160073439</v>
      </c>
    </row>
    <row r="161">
      <c r="A161" t="inlineStr">
        <is>
          <t>1500701</t>
        </is>
      </c>
      <c r="B161" t="inlineStr">
        <is>
          <t>Anajás</t>
        </is>
      </c>
      <c r="C161" t="inlineStr">
        <is>
          <t>PA</t>
        </is>
      </c>
      <c r="D161" t="inlineStr">
        <is>
          <t>REGIÃO NORTE</t>
        </is>
      </c>
      <c r="E161" s="70">
        <f>SUMPRODUCT(N161:Q161,PAINEL_PESOS!$C$16:$C$19)</f>
        <v/>
      </c>
      <c r="F161" s="70">
        <f>SUMPRODUCT(R161:T161,PAINEL_PESOS!$C$21:$C$23)</f>
        <v/>
      </c>
      <c r="G161" s="70">
        <f>SUMPRODUCT(U161:V161,PAINEL_PESOS!$C$25:$C$26)</f>
        <v/>
      </c>
      <c r="H161" s="70">
        <f>SUMPRODUCT(W161:X161,PAINEL_PESOS!$C$28:$C$29)</f>
        <v/>
      </c>
      <c r="I161" s="70" t="n">
        <v>0.9998351330356917</v>
      </c>
      <c r="J161" s="70" t="n">
        <v>0.7285220506390582</v>
      </c>
      <c r="K161" s="71">
        <f>IF(NOT(AND(PAINEL_PESOS!$D$12="OK - 100%",PAINEL_PESOS!$F$20="OK - 100%",PAINEL_PESOS!$F$24="OK - 100%",PAINEL_PESOS!$F$27="OK - 100%",PAINEL_PESOS!$F$30="OK - 100%")),"", (E161*PAINEL_PESOS!$B$7+F161*PAINEL_PESOS!$B$8+G161*PAINEL_PESOS!$B$9+H161*PAINEL_PESOS!$B$10)*I161)</f>
        <v/>
      </c>
      <c r="L161" s="71">
        <f>IF(K161="","",K161-J161)</f>
        <v/>
      </c>
      <c r="M161" s="71">
        <f>IF(L161="","",ABS(L161))</f>
        <v/>
      </c>
      <c r="N161" t="n">
        <v>0.2</v>
      </c>
      <c r="O161" t="n">
        <v>1</v>
      </c>
      <c r="P161" t="n">
        <v>0.4951425554382259</v>
      </c>
      <c r="Q161" t="n">
        <v>0.9990078496800863</v>
      </c>
      <c r="R161" t="n">
        <v>0.2521652707743791</v>
      </c>
      <c r="S161" t="n">
        <v>0.9999880875983839</v>
      </c>
      <c r="T161" t="n">
        <v>0.9999041918280704</v>
      </c>
      <c r="U161" t="n">
        <v>0.9609322939119626</v>
      </c>
      <c r="V161" t="n">
        <v>0.6089270069036032</v>
      </c>
      <c r="W161" t="n">
        <v>0.5092941585352042</v>
      </c>
      <c r="X161" t="n">
        <v>0.9015370752624756</v>
      </c>
    </row>
    <row r="162">
      <c r="A162" t="inlineStr">
        <is>
          <t>1500800</t>
        </is>
      </c>
      <c r="B162" t="inlineStr">
        <is>
          <t>Ananindeua</t>
        </is>
      </c>
      <c r="C162" t="inlineStr">
        <is>
          <t>PA</t>
        </is>
      </c>
      <c r="D162" t="inlineStr">
        <is>
          <t>REGIÃO NORTE</t>
        </is>
      </c>
      <c r="E162" s="70">
        <f>SUMPRODUCT(N162:Q162,PAINEL_PESOS!$C$16:$C$19)</f>
        <v/>
      </c>
      <c r="F162" s="70">
        <f>SUMPRODUCT(R162:T162,PAINEL_PESOS!$C$21:$C$23)</f>
        <v/>
      </c>
      <c r="G162" s="70">
        <f>SUMPRODUCT(U162:V162,PAINEL_PESOS!$C$25:$C$26)</f>
        <v/>
      </c>
      <c r="H162" s="70">
        <f>SUMPRODUCT(W162:X162,PAINEL_PESOS!$C$28:$C$29)</f>
        <v/>
      </c>
      <c r="I162" s="70" t="n">
        <v>0.900603769197979</v>
      </c>
      <c r="J162" s="70" t="n">
        <v>0.6013621019350824</v>
      </c>
      <c r="K162" s="71">
        <f>IF(NOT(AND(PAINEL_PESOS!$D$12="OK - 100%",PAINEL_PESOS!$F$20="OK - 100%",PAINEL_PESOS!$F$24="OK - 100%",PAINEL_PESOS!$F$27="OK - 100%",PAINEL_PESOS!$F$30="OK - 100%")),"", (E162*PAINEL_PESOS!$B$7+F162*PAINEL_PESOS!$B$8+G162*PAINEL_PESOS!$B$9+H162*PAINEL_PESOS!$B$10)*I162)</f>
        <v/>
      </c>
      <c r="L162" s="71">
        <f>IF(K162="","",K162-J162)</f>
        <v/>
      </c>
      <c r="M162" s="71">
        <f>IF(L162="","",ABS(L162))</f>
        <v/>
      </c>
      <c r="N162" t="n">
        <v>0.2</v>
      </c>
      <c r="O162" t="n">
        <v>0.9917</v>
      </c>
      <c r="P162" t="n">
        <v>0.5894403379091868</v>
      </c>
      <c r="Q162" t="n">
        <v>0.3421728228444454</v>
      </c>
      <c r="R162" t="n">
        <v>0.5744250279384384</v>
      </c>
      <c r="S162" t="n">
        <v>0.910129055511476</v>
      </c>
      <c r="T162" t="n">
        <v>0.9997772320585431</v>
      </c>
      <c r="U162" t="n">
        <v>0.4811369160125596</v>
      </c>
      <c r="V162" t="n">
        <v>0.5698456502512865</v>
      </c>
      <c r="W162" t="n">
        <v>0.6811131730021276</v>
      </c>
      <c r="X162" t="n">
        <v>0.8918840995573624</v>
      </c>
    </row>
    <row r="163">
      <c r="A163" t="inlineStr">
        <is>
          <t>1500859</t>
        </is>
      </c>
      <c r="B163" t="inlineStr">
        <is>
          <t>Anapu</t>
        </is>
      </c>
      <c r="C163" t="inlineStr">
        <is>
          <t>PA</t>
        </is>
      </c>
      <c r="D163" t="inlineStr">
        <is>
          <t>REGIÃO NORTE</t>
        </is>
      </c>
      <c r="E163" s="70">
        <f>SUMPRODUCT(N163:Q163,PAINEL_PESOS!$C$16:$C$19)</f>
        <v/>
      </c>
      <c r="F163" s="70">
        <f>SUMPRODUCT(R163:T163,PAINEL_PESOS!$C$21:$C$23)</f>
        <v/>
      </c>
      <c r="G163" s="70">
        <f>SUMPRODUCT(U163:V163,PAINEL_PESOS!$C$25:$C$26)</f>
        <v/>
      </c>
      <c r="H163" s="70">
        <f>SUMPRODUCT(W163:X163,PAINEL_PESOS!$C$28:$C$29)</f>
        <v/>
      </c>
      <c r="I163" s="70" t="n">
        <v>0.9980731446551951</v>
      </c>
      <c r="J163" s="70" t="n">
        <v>0.7574189773521949</v>
      </c>
      <c r="K163" s="71">
        <f>IF(NOT(AND(PAINEL_PESOS!$D$12="OK - 100%",PAINEL_PESOS!$F$20="OK - 100%",PAINEL_PESOS!$F$24="OK - 100%",PAINEL_PESOS!$F$27="OK - 100%",PAINEL_PESOS!$F$30="OK - 100%")),"", (E163*PAINEL_PESOS!$B$7+F163*PAINEL_PESOS!$B$8+G163*PAINEL_PESOS!$B$9+H163*PAINEL_PESOS!$B$10)*I163)</f>
        <v/>
      </c>
      <c r="L163" s="71">
        <f>IF(K163="","",K163-J163)</f>
        <v/>
      </c>
      <c r="M163" s="71">
        <f>IF(L163="","",ABS(L163))</f>
        <v/>
      </c>
      <c r="N163" t="n">
        <v>0.2</v>
      </c>
      <c r="O163" t="n">
        <v>1</v>
      </c>
      <c r="P163" t="n">
        <v>1</v>
      </c>
      <c r="Q163" t="n">
        <v>0.9972251702479633</v>
      </c>
      <c r="R163" t="n">
        <v>0.3139411401606066</v>
      </c>
      <c r="S163" t="n">
        <v>0.9999818098266562</v>
      </c>
      <c r="T163" t="n">
        <v>0.9922097981656957</v>
      </c>
      <c r="U163" t="n">
        <v>0.7390430423865939</v>
      </c>
      <c r="V163" t="n">
        <v>0.6640972197976235</v>
      </c>
      <c r="W163" t="n">
        <v>0.6394434626720193</v>
      </c>
      <c r="X163" t="n">
        <v>0.8924317115945012</v>
      </c>
    </row>
    <row r="164">
      <c r="A164" t="inlineStr">
        <is>
          <t>1500909</t>
        </is>
      </c>
      <c r="B164" t="inlineStr">
        <is>
          <t>Augusto Corrêa</t>
        </is>
      </c>
      <c r="C164" t="inlineStr">
        <is>
          <t>PA</t>
        </is>
      </c>
      <c r="D164" t="inlineStr">
        <is>
          <t>REGIÃO NORTE</t>
        </is>
      </c>
      <c r="E164" s="70">
        <f>SUMPRODUCT(N164:Q164,PAINEL_PESOS!$C$16:$C$19)</f>
        <v/>
      </c>
      <c r="F164" s="70">
        <f>SUMPRODUCT(R164:T164,PAINEL_PESOS!$C$21:$C$23)</f>
        <v/>
      </c>
      <c r="G164" s="70">
        <f>SUMPRODUCT(U164:V164,PAINEL_PESOS!$C$25:$C$26)</f>
        <v/>
      </c>
      <c r="H164" s="70">
        <f>SUMPRODUCT(W164:X164,PAINEL_PESOS!$C$28:$C$29)</f>
        <v/>
      </c>
      <c r="I164" s="70" t="n">
        <v>0.9974934105466732</v>
      </c>
      <c r="J164" s="70" t="n">
        <v>0.6907749657043935</v>
      </c>
      <c r="K164" s="71">
        <f>IF(NOT(AND(PAINEL_PESOS!$D$12="OK - 100%",PAINEL_PESOS!$F$20="OK - 100%",PAINEL_PESOS!$F$24="OK - 100%",PAINEL_PESOS!$F$27="OK - 100%",PAINEL_PESOS!$F$30="OK - 100%")),"", (E164*PAINEL_PESOS!$B$7+F164*PAINEL_PESOS!$B$8+G164*PAINEL_PESOS!$B$9+H164*PAINEL_PESOS!$B$10)*I164)</f>
        <v/>
      </c>
      <c r="L164" s="71">
        <f>IF(K164="","",K164-J164)</f>
        <v/>
      </c>
      <c r="M164" s="71">
        <f>IF(L164="","",ABS(L164))</f>
        <v/>
      </c>
      <c r="N164" t="n">
        <v>0.2</v>
      </c>
      <c r="O164" t="n">
        <v>1</v>
      </c>
      <c r="P164" t="n">
        <v>0.4974656810982049</v>
      </c>
      <c r="Q164" t="n">
        <v>0.987367263880285</v>
      </c>
      <c r="R164" t="n">
        <v>0.27835871129827</v>
      </c>
      <c r="S164" t="n">
        <v>0.9999359586450695</v>
      </c>
      <c r="T164" t="n">
        <v>0.9966227022123196</v>
      </c>
      <c r="U164" t="n">
        <v>0.7256480287573581</v>
      </c>
      <c r="V164" t="n">
        <v>0.5691807952909727</v>
      </c>
      <c r="W164" t="n">
        <v>0.6590034249733033</v>
      </c>
      <c r="X164" t="n">
        <v>0.7272261449479775</v>
      </c>
    </row>
    <row r="165">
      <c r="A165" t="inlineStr">
        <is>
          <t>1500958</t>
        </is>
      </c>
      <c r="B165" t="inlineStr">
        <is>
          <t>Aurora do Pará</t>
        </is>
      </c>
      <c r="C165" t="inlineStr">
        <is>
          <t>PA</t>
        </is>
      </c>
      <c r="D165" t="inlineStr">
        <is>
          <t>REGIÃO NORTE</t>
        </is>
      </c>
      <c r="E165" s="70">
        <f>SUMPRODUCT(N165:Q165,PAINEL_PESOS!$C$16:$C$19)</f>
        <v/>
      </c>
      <c r="F165" s="70">
        <f>SUMPRODUCT(R165:T165,PAINEL_PESOS!$C$21:$C$23)</f>
        <v/>
      </c>
      <c r="G165" s="70">
        <f>SUMPRODUCT(U165:V165,PAINEL_PESOS!$C$25:$C$26)</f>
        <v/>
      </c>
      <c r="H165" s="70">
        <f>SUMPRODUCT(W165:X165,PAINEL_PESOS!$C$28:$C$29)</f>
        <v/>
      </c>
      <c r="I165" s="70" t="n">
        <v>0.9966228523583341</v>
      </c>
      <c r="J165" s="70" t="n">
        <v>0.6832947134212647</v>
      </c>
      <c r="K165" s="71">
        <f>IF(NOT(AND(PAINEL_PESOS!$D$12="OK - 100%",PAINEL_PESOS!$F$20="OK - 100%",PAINEL_PESOS!$F$24="OK - 100%",PAINEL_PESOS!$F$27="OK - 100%",PAINEL_PESOS!$F$30="OK - 100%")),"", (E165*PAINEL_PESOS!$B$7+F165*PAINEL_PESOS!$B$8+G165*PAINEL_PESOS!$B$9+H165*PAINEL_PESOS!$B$10)*I165)</f>
        <v/>
      </c>
      <c r="L165" s="71">
        <f>IF(K165="","",K165-J165)</f>
        <v/>
      </c>
      <c r="M165" s="71">
        <f>IF(L165="","",ABS(L165))</f>
        <v/>
      </c>
      <c r="N165" t="n">
        <v>0.2</v>
      </c>
      <c r="O165" t="n">
        <v>1</v>
      </c>
      <c r="P165" t="n">
        <v>1</v>
      </c>
      <c r="Q165" t="n">
        <v>0.9950302071592138</v>
      </c>
      <c r="R165" t="n">
        <v>0.2569957775792745</v>
      </c>
      <c r="S165" t="n">
        <v>0.9999920675696619</v>
      </c>
      <c r="T165" t="n">
        <v>0.9864004171116021</v>
      </c>
      <c r="U165" t="n">
        <v>0.4066694038746465</v>
      </c>
      <c r="V165" t="n">
        <v>0.5781384666705334</v>
      </c>
      <c r="W165" t="n">
        <v>0.588125366790066</v>
      </c>
      <c r="X165" t="n">
        <v>0.8188404444143609</v>
      </c>
    </row>
    <row r="166">
      <c r="A166" t="inlineStr">
        <is>
          <t>1501006</t>
        </is>
      </c>
      <c r="B166" t="inlineStr">
        <is>
          <t>Aveiro</t>
        </is>
      </c>
      <c r="C166" t="inlineStr">
        <is>
          <t>PA</t>
        </is>
      </c>
      <c r="D166" t="inlineStr">
        <is>
          <t>REGIÃO NORTE</t>
        </is>
      </c>
      <c r="E166" s="70">
        <f>SUMPRODUCT(N166:Q166,PAINEL_PESOS!$C$16:$C$19)</f>
        <v/>
      </c>
      <c r="F166" s="70">
        <f>SUMPRODUCT(R166:T166,PAINEL_PESOS!$C$21:$C$23)</f>
        <v/>
      </c>
      <c r="G166" s="70">
        <f>SUMPRODUCT(U166:V166,PAINEL_PESOS!$C$25:$C$26)</f>
        <v/>
      </c>
      <c r="H166" s="70">
        <f>SUMPRODUCT(W166:X166,PAINEL_PESOS!$C$28:$C$29)</f>
        <v/>
      </c>
      <c r="I166" s="70" t="n">
        <v>0.9999774784163888</v>
      </c>
      <c r="J166" s="70" t="n">
        <v>0.7948719576220651</v>
      </c>
      <c r="K166" s="71">
        <f>IF(NOT(AND(PAINEL_PESOS!$D$12="OK - 100%",PAINEL_PESOS!$F$20="OK - 100%",PAINEL_PESOS!$F$24="OK - 100%",PAINEL_PESOS!$F$27="OK - 100%",PAINEL_PESOS!$F$30="OK - 100%")),"", (E166*PAINEL_PESOS!$B$7+F166*PAINEL_PESOS!$B$8+G166*PAINEL_PESOS!$B$9+H166*PAINEL_PESOS!$B$10)*I166)</f>
        <v/>
      </c>
      <c r="L166" s="71">
        <f>IF(K166="","",K166-J166)</f>
        <v/>
      </c>
      <c r="M166" s="71">
        <f>IF(L166="","",ABS(L166))</f>
        <v/>
      </c>
      <c r="N166" t="n">
        <v>1</v>
      </c>
      <c r="O166" t="n">
        <v>1</v>
      </c>
      <c r="P166" t="n">
        <v>0.8826821541710665</v>
      </c>
      <c r="Q166" t="n">
        <v>0.9999405101501725</v>
      </c>
      <c r="R166" t="n">
        <v>0.2066226193770477</v>
      </c>
      <c r="S166" t="n">
        <v>1</v>
      </c>
      <c r="T166" t="n">
        <v>0.9999289870719532</v>
      </c>
      <c r="U166" t="n">
        <v>0.8394269984999755</v>
      </c>
      <c r="V166" t="n">
        <v>0.5785907247563489</v>
      </c>
      <c r="W166" t="n">
        <v>0.6957440772194901</v>
      </c>
      <c r="X166" t="n">
        <v>0.8330113414682657</v>
      </c>
    </row>
    <row r="167">
      <c r="A167" t="inlineStr">
        <is>
          <t>1501105</t>
        </is>
      </c>
      <c r="B167" t="inlineStr">
        <is>
          <t>Bagre</t>
        </is>
      </c>
      <c r="C167" t="inlineStr">
        <is>
          <t>PA</t>
        </is>
      </c>
      <c r="D167" t="inlineStr">
        <is>
          <t>REGIÃO NORTE</t>
        </is>
      </c>
      <c r="E167" s="70">
        <f>SUMPRODUCT(N167:Q167,PAINEL_PESOS!$C$16:$C$19)</f>
        <v/>
      </c>
      <c r="F167" s="70">
        <f>SUMPRODUCT(R167:T167,PAINEL_PESOS!$C$21:$C$23)</f>
        <v/>
      </c>
      <c r="G167" s="70">
        <f>SUMPRODUCT(U167:V167,PAINEL_PESOS!$C$25:$C$26)</f>
        <v/>
      </c>
      <c r="H167" s="70">
        <f>SUMPRODUCT(W167:X167,PAINEL_PESOS!$C$28:$C$29)</f>
        <v/>
      </c>
      <c r="I167" s="70" t="n">
        <v>0.9997627485611532</v>
      </c>
      <c r="J167" s="70" t="n">
        <v>0.7497574727295448</v>
      </c>
      <c r="K167" s="71">
        <f>IF(NOT(AND(PAINEL_PESOS!$D$12="OK - 100%",PAINEL_PESOS!$F$20="OK - 100%",PAINEL_PESOS!$F$24="OK - 100%",PAINEL_PESOS!$F$27="OK - 100%",PAINEL_PESOS!$F$30="OK - 100%")),"", (E167*PAINEL_PESOS!$B$7+F167*PAINEL_PESOS!$B$8+G167*PAINEL_PESOS!$B$9+H167*PAINEL_PESOS!$B$10)*I167)</f>
        <v/>
      </c>
      <c r="L167" s="71">
        <f>IF(K167="","",K167-J167)</f>
        <v/>
      </c>
      <c r="M167" s="71">
        <f>IF(L167="","",ABS(L167))</f>
        <v/>
      </c>
      <c r="N167" t="n">
        <v>0.2</v>
      </c>
      <c r="O167" t="n">
        <v>1</v>
      </c>
      <c r="P167" t="n">
        <v>1</v>
      </c>
      <c r="Q167" t="n">
        <v>0.9984645889858236</v>
      </c>
      <c r="R167" t="n">
        <v>0.2411668498189842</v>
      </c>
      <c r="S167" t="n">
        <v>1</v>
      </c>
      <c r="T167" t="n">
        <v>0.9999354069653762</v>
      </c>
      <c r="U167" t="n">
        <v>0.9049025244203488</v>
      </c>
      <c r="V167" t="n">
        <v>0.6208379536784538</v>
      </c>
      <c r="W167" t="n">
        <v>0.5122066550405303</v>
      </c>
      <c r="X167" t="n">
        <v>0.8682355690284507</v>
      </c>
    </row>
    <row r="168">
      <c r="A168" t="inlineStr">
        <is>
          <t>1501204</t>
        </is>
      </c>
      <c r="B168" t="inlineStr">
        <is>
          <t>Baião</t>
        </is>
      </c>
      <c r="C168" t="inlineStr">
        <is>
          <t>PA</t>
        </is>
      </c>
      <c r="D168" t="inlineStr">
        <is>
          <t>REGIÃO NORTE</t>
        </is>
      </c>
      <c r="E168" s="70">
        <f>SUMPRODUCT(N168:Q168,PAINEL_PESOS!$C$16:$C$19)</f>
        <v/>
      </c>
      <c r="F168" s="70">
        <f>SUMPRODUCT(R168:T168,PAINEL_PESOS!$C$21:$C$23)</f>
        <v/>
      </c>
      <c r="G168" s="70">
        <f>SUMPRODUCT(U168:V168,PAINEL_PESOS!$C$25:$C$26)</f>
        <v/>
      </c>
      <c r="H168" s="70">
        <f>SUMPRODUCT(W168:X168,PAINEL_PESOS!$C$28:$C$29)</f>
        <v/>
      </c>
      <c r="I168" s="70" t="n">
        <v>0.9980131873619813</v>
      </c>
      <c r="J168" s="70" t="n">
        <v>0.7236671187728854</v>
      </c>
      <c r="K168" s="71">
        <f>IF(NOT(AND(PAINEL_PESOS!$D$12="OK - 100%",PAINEL_PESOS!$F$20="OK - 100%",PAINEL_PESOS!$F$24="OK - 100%",PAINEL_PESOS!$F$27="OK - 100%",PAINEL_PESOS!$F$30="OK - 100%")),"", (E168*PAINEL_PESOS!$B$7+F168*PAINEL_PESOS!$B$8+G168*PAINEL_PESOS!$B$9+H168*PAINEL_PESOS!$B$10)*I168)</f>
        <v/>
      </c>
      <c r="L168" s="71">
        <f>IF(K168="","",K168-J168)</f>
        <v/>
      </c>
      <c r="M168" s="71">
        <f>IF(L168="","",ABS(L168))</f>
        <v/>
      </c>
      <c r="N168" t="n">
        <v>0.2</v>
      </c>
      <c r="O168" t="n">
        <v>1</v>
      </c>
      <c r="P168" t="n">
        <v>0.8119324181626189</v>
      </c>
      <c r="Q168" t="n">
        <v>0.9977027135575838</v>
      </c>
      <c r="R168" t="n">
        <v>0.3242825849034185</v>
      </c>
      <c r="S168" t="n">
        <v>1</v>
      </c>
      <c r="T168" t="n">
        <v>0.9915418591263934</v>
      </c>
      <c r="U168" t="n">
        <v>0.6613531808528265</v>
      </c>
      <c r="V168" t="n">
        <v>0.6249690227661047</v>
      </c>
      <c r="W168" t="n">
        <v>0.6395270722442102</v>
      </c>
      <c r="X168" t="n">
        <v>0.8263123720569064</v>
      </c>
    </row>
    <row r="169">
      <c r="A169" t="inlineStr">
        <is>
          <t>1501253</t>
        </is>
      </c>
      <c r="B169" t="inlineStr">
        <is>
          <t>Bannach</t>
        </is>
      </c>
      <c r="C169" t="inlineStr">
        <is>
          <t>PA</t>
        </is>
      </c>
      <c r="D169" t="inlineStr">
        <is>
          <t>REGIÃO NORTE</t>
        </is>
      </c>
      <c r="E169" s="70">
        <f>SUMPRODUCT(N169:Q169,PAINEL_PESOS!$C$16:$C$19)</f>
        <v/>
      </c>
      <c r="F169" s="70">
        <f>SUMPRODUCT(R169:T169,PAINEL_PESOS!$C$21:$C$23)</f>
        <v/>
      </c>
      <c r="G169" s="70">
        <f>SUMPRODUCT(U169:V169,PAINEL_PESOS!$C$25:$C$26)</f>
        <v/>
      </c>
      <c r="H169" s="70">
        <f>SUMPRODUCT(W169:X169,PAINEL_PESOS!$C$28:$C$29)</f>
        <v/>
      </c>
      <c r="I169" s="70" t="n">
        <v>0.9993352500458949</v>
      </c>
      <c r="J169" s="70" t="n">
        <v>0.6688265067084547</v>
      </c>
      <c r="K169" s="71">
        <f>IF(NOT(AND(PAINEL_PESOS!$D$12="OK - 100%",PAINEL_PESOS!$F$20="OK - 100%",PAINEL_PESOS!$F$24="OK - 100%",PAINEL_PESOS!$F$27="OK - 100%",PAINEL_PESOS!$F$30="OK - 100%")),"", (E169*PAINEL_PESOS!$B$7+F169*PAINEL_PESOS!$B$8+G169*PAINEL_PESOS!$B$9+H169*PAINEL_PESOS!$B$10)*I169)</f>
        <v/>
      </c>
      <c r="L169" s="71">
        <f>IF(K169="","",K169-J169)</f>
        <v/>
      </c>
      <c r="M169" s="71">
        <f>IF(L169="","",ABS(L169))</f>
        <v/>
      </c>
      <c r="N169" t="n">
        <v>0.2</v>
      </c>
      <c r="O169" t="n">
        <v>1</v>
      </c>
      <c r="P169" t="n">
        <v>1</v>
      </c>
      <c r="Q169" t="n">
        <v>0.9997991201303372</v>
      </c>
      <c r="R169" t="n">
        <v>0.1696448471992329</v>
      </c>
      <c r="S169" t="n">
        <v>0.9999962775069104</v>
      </c>
      <c r="T169" t="n">
        <v>0.9967551642086184</v>
      </c>
      <c r="U169" t="n">
        <v>0.4721755340565818</v>
      </c>
      <c r="V169" t="n">
        <v>0.6783216337191695</v>
      </c>
      <c r="W169" t="n">
        <v>0.2547574172503589</v>
      </c>
      <c r="X169" t="n">
        <v>0.9047529010517492</v>
      </c>
    </row>
    <row r="170">
      <c r="A170" t="inlineStr">
        <is>
          <t>1501303</t>
        </is>
      </c>
      <c r="B170" t="inlineStr">
        <is>
          <t>Barcarena</t>
        </is>
      </c>
      <c r="C170" t="inlineStr">
        <is>
          <t>PA</t>
        </is>
      </c>
      <c r="D170" t="inlineStr">
        <is>
          <t>REGIÃO NORTE</t>
        </is>
      </c>
      <c r="E170" s="70">
        <f>SUMPRODUCT(N170:Q170,PAINEL_PESOS!$C$16:$C$19)</f>
        <v/>
      </c>
      <c r="F170" s="70">
        <f>SUMPRODUCT(R170:T170,PAINEL_PESOS!$C$21:$C$23)</f>
        <v/>
      </c>
      <c r="G170" s="70">
        <f>SUMPRODUCT(U170:V170,PAINEL_PESOS!$C$25:$C$26)</f>
        <v/>
      </c>
      <c r="H170" s="70">
        <f>SUMPRODUCT(W170:X170,PAINEL_PESOS!$C$28:$C$29)</f>
        <v/>
      </c>
      <c r="I170" s="70" t="n">
        <v>0.938731095648366</v>
      </c>
      <c r="J170" s="70" t="n">
        <v>0.6540935511997873</v>
      </c>
      <c r="K170" s="71">
        <f>IF(NOT(AND(PAINEL_PESOS!$D$12="OK - 100%",PAINEL_PESOS!$F$20="OK - 100%",PAINEL_PESOS!$F$24="OK - 100%",PAINEL_PESOS!$F$27="OK - 100%",PAINEL_PESOS!$F$30="OK - 100%")),"", (E170*PAINEL_PESOS!$B$7+F170*PAINEL_PESOS!$B$8+G170*PAINEL_PESOS!$B$9+H170*PAINEL_PESOS!$B$10)*I170)</f>
        <v/>
      </c>
      <c r="L170" s="71">
        <f>IF(K170="","",K170-J170)</f>
        <v/>
      </c>
      <c r="M170" s="71">
        <f>IF(L170="","",ABS(L170))</f>
        <v/>
      </c>
      <c r="N170" t="n">
        <v>0.2</v>
      </c>
      <c r="O170" t="n">
        <v>0.9883</v>
      </c>
      <c r="P170" t="n">
        <v>0.3003167898627243</v>
      </c>
      <c r="Q170" t="n">
        <v>0.974864765741939</v>
      </c>
      <c r="R170" t="n">
        <v>0.553584148447461</v>
      </c>
      <c r="S170" t="n">
        <v>0.9873664346219965</v>
      </c>
      <c r="T170" t="n">
        <v>0.9980647270990121</v>
      </c>
      <c r="U170" t="n">
        <v>0.5445406289418999</v>
      </c>
      <c r="V170" t="n">
        <v>0.5699163598894739</v>
      </c>
      <c r="W170" t="n">
        <v>0.6285558474444705</v>
      </c>
      <c r="X170" t="n">
        <v>0.9068478482589351</v>
      </c>
    </row>
    <row r="171">
      <c r="A171" t="inlineStr">
        <is>
          <t>1501402</t>
        </is>
      </c>
      <c r="B171" t="inlineStr">
        <is>
          <t>Belém</t>
        </is>
      </c>
      <c r="C171" t="inlineStr">
        <is>
          <t>PA</t>
        </is>
      </c>
      <c r="D171" t="inlineStr">
        <is>
          <t>REGIÃO NORTE</t>
        </is>
      </c>
      <c r="E171" s="70">
        <f>SUMPRODUCT(N171:Q171,PAINEL_PESOS!$C$16:$C$19)</f>
        <v/>
      </c>
      <c r="F171" s="70">
        <f>SUMPRODUCT(R171:T171,PAINEL_PESOS!$C$21:$C$23)</f>
        <v/>
      </c>
      <c r="G171" s="70">
        <f>SUMPRODUCT(U171:V171,PAINEL_PESOS!$C$25:$C$26)</f>
        <v/>
      </c>
      <c r="H171" s="70">
        <f>SUMPRODUCT(W171:X171,PAINEL_PESOS!$C$28:$C$29)</f>
        <v/>
      </c>
      <c r="I171" s="70" t="n">
        <v>0.9460312119416828</v>
      </c>
      <c r="J171" s="70" t="n">
        <v>0.6617472595970265</v>
      </c>
      <c r="K171" s="71">
        <f>IF(NOT(AND(PAINEL_PESOS!$D$12="OK - 100%",PAINEL_PESOS!$F$20="OK - 100%",PAINEL_PESOS!$F$24="OK - 100%",PAINEL_PESOS!$F$27="OK - 100%",PAINEL_PESOS!$F$30="OK - 100%")),"", (E171*PAINEL_PESOS!$B$7+F171*PAINEL_PESOS!$B$8+G171*PAINEL_PESOS!$B$9+H171*PAINEL_PESOS!$B$10)*I171)</f>
        <v/>
      </c>
      <c r="L171" s="71">
        <f>IF(K171="","",K171-J171)</f>
        <v/>
      </c>
      <c r="M171" s="71">
        <f>IF(L171="","",ABS(L171))</f>
        <v/>
      </c>
      <c r="N171" t="n">
        <v>0.2</v>
      </c>
      <c r="O171" t="n">
        <v>0.9685</v>
      </c>
      <c r="P171" t="n">
        <v>0.5737064413938755</v>
      </c>
      <c r="Q171" t="n">
        <v>0.653442347282718</v>
      </c>
      <c r="R171" t="n">
        <v>0.6929338479334505</v>
      </c>
      <c r="S171" t="n">
        <v>0.9389411257940017</v>
      </c>
      <c r="T171" t="n">
        <v>0.9999113486283912</v>
      </c>
      <c r="U171" t="n">
        <v>0.4615550052298271</v>
      </c>
      <c r="V171" t="n">
        <v>0.5698614402771973</v>
      </c>
      <c r="W171" t="n">
        <v>0.7092757520814854</v>
      </c>
      <c r="X171" t="n">
        <v>0.9029458899618708</v>
      </c>
    </row>
    <row r="172">
      <c r="A172" t="inlineStr">
        <is>
          <t>1501451</t>
        </is>
      </c>
      <c r="B172" t="inlineStr">
        <is>
          <t>Belterra</t>
        </is>
      </c>
      <c r="C172" t="inlineStr">
        <is>
          <t>PA</t>
        </is>
      </c>
      <c r="D172" t="inlineStr">
        <is>
          <t>REGIÃO NORTE</t>
        </is>
      </c>
      <c r="E172" s="70">
        <f>SUMPRODUCT(N172:Q172,PAINEL_PESOS!$C$16:$C$19)</f>
        <v/>
      </c>
      <c r="F172" s="70">
        <f>SUMPRODUCT(R172:T172,PAINEL_PESOS!$C$21:$C$23)</f>
        <v/>
      </c>
      <c r="G172" s="70">
        <f>SUMPRODUCT(U172:V172,PAINEL_PESOS!$C$25:$C$26)</f>
        <v/>
      </c>
      <c r="H172" s="70">
        <f>SUMPRODUCT(W172:X172,PAINEL_PESOS!$C$28:$C$29)</f>
        <v/>
      </c>
      <c r="I172" s="70" t="n">
        <v>0.9998145973270137</v>
      </c>
      <c r="J172" s="70" t="n">
        <v>0.7409899915833064</v>
      </c>
      <c r="K172" s="71">
        <f>IF(NOT(AND(PAINEL_PESOS!$D$12="OK - 100%",PAINEL_PESOS!$F$20="OK - 100%",PAINEL_PESOS!$F$24="OK - 100%",PAINEL_PESOS!$F$27="OK - 100%",PAINEL_PESOS!$F$30="OK - 100%")),"", (E172*PAINEL_PESOS!$B$7+F172*PAINEL_PESOS!$B$8+G172*PAINEL_PESOS!$B$9+H172*PAINEL_PESOS!$B$10)*I172)</f>
        <v/>
      </c>
      <c r="L172" s="71">
        <f>IF(K172="","",K172-J172)</f>
        <v/>
      </c>
      <c r="M172" s="71">
        <f>IF(L172="","",ABS(L172))</f>
        <v/>
      </c>
      <c r="N172" t="n">
        <v>1</v>
      </c>
      <c r="O172" t="n">
        <v>0.5738</v>
      </c>
      <c r="P172" t="n">
        <v>0.5753959873284055</v>
      </c>
      <c r="Q172" t="n">
        <v>0.9991923204024578</v>
      </c>
      <c r="R172" t="n">
        <v>0.2474949230506942</v>
      </c>
      <c r="S172" t="n">
        <v>0.9999999629148086</v>
      </c>
      <c r="T172" t="n">
        <v>0.9996559500578969</v>
      </c>
      <c r="U172" t="n">
        <v>0.6637856168094874</v>
      </c>
      <c r="V172" t="n">
        <v>0.5745336067851996</v>
      </c>
      <c r="W172" t="n">
        <v>0.8076772931176636</v>
      </c>
      <c r="X172" t="n">
        <v>0.810727960745503</v>
      </c>
    </row>
    <row r="173">
      <c r="A173" t="inlineStr">
        <is>
          <t>1501501</t>
        </is>
      </c>
      <c r="B173" t="inlineStr">
        <is>
          <t>Benevides</t>
        </is>
      </c>
      <c r="C173" t="inlineStr">
        <is>
          <t>PA</t>
        </is>
      </c>
      <c r="D173" t="inlineStr">
        <is>
          <t>REGIÃO NORTE</t>
        </is>
      </c>
      <c r="E173" s="70">
        <f>SUMPRODUCT(N173:Q173,PAINEL_PESOS!$C$16:$C$19)</f>
        <v/>
      </c>
      <c r="F173" s="70">
        <f>SUMPRODUCT(R173:T173,PAINEL_PESOS!$C$21:$C$23)</f>
        <v/>
      </c>
      <c r="G173" s="70">
        <f>SUMPRODUCT(U173:V173,PAINEL_PESOS!$C$25:$C$26)</f>
        <v/>
      </c>
      <c r="H173" s="70">
        <f>SUMPRODUCT(W173:X173,PAINEL_PESOS!$C$28:$C$29)</f>
        <v/>
      </c>
      <c r="I173" s="70" t="n">
        <v>0.9773644799081103</v>
      </c>
      <c r="J173" s="70" t="n">
        <v>0.6992103516814435</v>
      </c>
      <c r="K173" s="71">
        <f>IF(NOT(AND(PAINEL_PESOS!$D$12="OK - 100%",PAINEL_PESOS!$F$20="OK - 100%",PAINEL_PESOS!$F$24="OK - 100%",PAINEL_PESOS!$F$27="OK - 100%",PAINEL_PESOS!$F$30="OK - 100%")),"", (E173*PAINEL_PESOS!$B$7+F173*PAINEL_PESOS!$B$8+G173*PAINEL_PESOS!$B$9+H173*PAINEL_PESOS!$B$10)*I173)</f>
        <v/>
      </c>
      <c r="L173" s="71">
        <f>IF(K173="","",K173-J173)</f>
        <v/>
      </c>
      <c r="M173" s="71">
        <f>IF(L173="","",ABS(L173))</f>
        <v/>
      </c>
      <c r="N173" t="n">
        <v>0.2</v>
      </c>
      <c r="O173" t="n">
        <v>1</v>
      </c>
      <c r="P173" t="n">
        <v>1</v>
      </c>
      <c r="Q173" t="n">
        <v>0.9288593110818804</v>
      </c>
      <c r="R173" t="n">
        <v>0.4584944415434495</v>
      </c>
      <c r="S173" t="n">
        <v>0.8455106602908724</v>
      </c>
      <c r="T173" t="n">
        <v>0.9992830007403034</v>
      </c>
      <c r="U173" t="n">
        <v>0.4807841543761904</v>
      </c>
      <c r="V173" t="n">
        <v>0.569817328767702</v>
      </c>
      <c r="W173" t="n">
        <v>0.6808407048219021</v>
      </c>
      <c r="X173" t="n">
        <v>0.8918338813852699</v>
      </c>
    </row>
    <row r="174">
      <c r="A174" t="inlineStr">
        <is>
          <t>1501576</t>
        </is>
      </c>
      <c r="B174" t="inlineStr">
        <is>
          <t>Bom Jesus do Tocantins</t>
        </is>
      </c>
      <c r="C174" t="inlineStr">
        <is>
          <t>PA</t>
        </is>
      </c>
      <c r="D174" t="inlineStr">
        <is>
          <t>REGIÃO NORTE</t>
        </is>
      </c>
      <c r="E174" s="70">
        <f>SUMPRODUCT(N174:Q174,PAINEL_PESOS!$C$16:$C$19)</f>
        <v/>
      </c>
      <c r="F174" s="70">
        <f>SUMPRODUCT(R174:T174,PAINEL_PESOS!$C$21:$C$23)</f>
        <v/>
      </c>
      <c r="G174" s="70">
        <f>SUMPRODUCT(U174:V174,PAINEL_PESOS!$C$25:$C$26)</f>
        <v/>
      </c>
      <c r="H174" s="70">
        <f>SUMPRODUCT(W174:X174,PAINEL_PESOS!$C$28:$C$29)</f>
        <v/>
      </c>
      <c r="I174" s="70" t="n">
        <v>0.9989636853247534</v>
      </c>
      <c r="J174" s="70" t="n">
        <v>0.7123732228365375</v>
      </c>
      <c r="K174" s="71">
        <f>IF(NOT(AND(PAINEL_PESOS!$D$12="OK - 100%",PAINEL_PESOS!$F$20="OK - 100%",PAINEL_PESOS!$F$24="OK - 100%",PAINEL_PESOS!$F$27="OK - 100%",PAINEL_PESOS!$F$30="OK - 100%")),"", (E174*PAINEL_PESOS!$B$7+F174*PAINEL_PESOS!$B$8+G174*PAINEL_PESOS!$B$9+H174*PAINEL_PESOS!$B$10)*I174)</f>
        <v/>
      </c>
      <c r="L174" s="71">
        <f>IF(K174="","",K174-J174)</f>
        <v/>
      </c>
      <c r="M174" s="71">
        <f>IF(L174="","",ABS(L174))</f>
        <v/>
      </c>
      <c r="N174" t="n">
        <v>1</v>
      </c>
      <c r="O174" t="n">
        <v>1</v>
      </c>
      <c r="P174" t="n">
        <v>0.5005279831045407</v>
      </c>
      <c r="Q174" t="n">
        <v>0.9992016415175176</v>
      </c>
      <c r="R174" t="n">
        <v>0.2431737791331085</v>
      </c>
      <c r="S174" t="n">
        <v>0.9999959706249447</v>
      </c>
      <c r="T174" t="n">
        <v>0.9952998049699037</v>
      </c>
      <c r="U174" t="n">
        <v>0.3617272001635056</v>
      </c>
      <c r="V174" t="n">
        <v>0.5794830792812978</v>
      </c>
      <c r="W174" t="n">
        <v>0.6495926339260415</v>
      </c>
      <c r="X174" t="n">
        <v>0.8719170898899916</v>
      </c>
    </row>
    <row r="175">
      <c r="A175" t="inlineStr">
        <is>
          <t>1501600</t>
        </is>
      </c>
      <c r="B175" t="inlineStr">
        <is>
          <t>Bonito</t>
        </is>
      </c>
      <c r="C175" t="inlineStr">
        <is>
          <t>PA</t>
        </is>
      </c>
      <c r="D175" t="inlineStr">
        <is>
          <t>REGIÃO NORTE</t>
        </is>
      </c>
      <c r="E175" s="70">
        <f>SUMPRODUCT(N175:Q175,PAINEL_PESOS!$C$16:$C$19)</f>
        <v/>
      </c>
      <c r="F175" s="70">
        <f>SUMPRODUCT(R175:T175,PAINEL_PESOS!$C$21:$C$23)</f>
        <v/>
      </c>
      <c r="G175" s="70">
        <f>SUMPRODUCT(U175:V175,PAINEL_PESOS!$C$25:$C$26)</f>
        <v/>
      </c>
      <c r="H175" s="70">
        <f>SUMPRODUCT(W175:X175,PAINEL_PESOS!$C$28:$C$29)</f>
        <v/>
      </c>
      <c r="I175" s="70" t="n">
        <v>0.9979702175590672</v>
      </c>
      <c r="J175" s="70" t="n">
        <v>0.6864351324585061</v>
      </c>
      <c r="K175" s="71">
        <f>IF(NOT(AND(PAINEL_PESOS!$D$12="OK - 100%",PAINEL_PESOS!$F$20="OK - 100%",PAINEL_PESOS!$F$24="OK - 100%",PAINEL_PESOS!$F$27="OK - 100%",PAINEL_PESOS!$F$30="OK - 100%")),"", (E175*PAINEL_PESOS!$B$7+F175*PAINEL_PESOS!$B$8+G175*PAINEL_PESOS!$B$9+H175*PAINEL_PESOS!$B$10)*I175)</f>
        <v/>
      </c>
      <c r="L175" s="71">
        <f>IF(K175="","",K175-J175)</f>
        <v/>
      </c>
      <c r="M175" s="71">
        <f>IF(L175="","",ABS(L175))</f>
        <v/>
      </c>
      <c r="N175" t="n">
        <v>0.2</v>
      </c>
      <c r="O175" t="n">
        <v>1</v>
      </c>
      <c r="P175" t="n">
        <v>1</v>
      </c>
      <c r="Q175" t="n">
        <v>0.9952428430554539</v>
      </c>
      <c r="R175" t="n">
        <v>0.1654444956018428</v>
      </c>
      <c r="S175" t="n">
        <v>1</v>
      </c>
      <c r="T175" t="n">
        <v>0.9934555739041946</v>
      </c>
      <c r="U175" t="n">
        <v>0.4545022791560861</v>
      </c>
      <c r="V175" t="n">
        <v>0.5695486266220366</v>
      </c>
      <c r="W175" t="n">
        <v>0.6170714965078988</v>
      </c>
      <c r="X175" t="n">
        <v>0.8246397056911141</v>
      </c>
    </row>
    <row r="176">
      <c r="A176" t="inlineStr">
        <is>
          <t>1501709</t>
        </is>
      </c>
      <c r="B176" t="inlineStr">
        <is>
          <t>Bragança</t>
        </is>
      </c>
      <c r="C176" t="inlineStr">
        <is>
          <t>PA</t>
        </is>
      </c>
      <c r="D176" t="inlineStr">
        <is>
          <t>REGIÃO NORTE</t>
        </is>
      </c>
      <c r="E176" s="70">
        <f>SUMPRODUCT(N176:Q176,PAINEL_PESOS!$C$16:$C$19)</f>
        <v/>
      </c>
      <c r="F176" s="70">
        <f>SUMPRODUCT(R176:T176,PAINEL_PESOS!$C$21:$C$23)</f>
        <v/>
      </c>
      <c r="G176" s="70">
        <f>SUMPRODUCT(U176:V176,PAINEL_PESOS!$C$25:$C$26)</f>
        <v/>
      </c>
      <c r="H176" s="70">
        <f>SUMPRODUCT(W176:X176,PAINEL_PESOS!$C$28:$C$29)</f>
        <v/>
      </c>
      <c r="I176" s="70" t="n">
        <v>0.9946051172283324</v>
      </c>
      <c r="J176" s="70" t="n">
        <v>0.6835981383303448</v>
      </c>
      <c r="K176" s="71">
        <f>IF(NOT(AND(PAINEL_PESOS!$D$12="OK - 100%",PAINEL_PESOS!$F$20="OK - 100%",PAINEL_PESOS!$F$24="OK - 100%",PAINEL_PESOS!$F$27="OK - 100%",PAINEL_PESOS!$F$30="OK - 100%")),"", (E176*PAINEL_PESOS!$B$7+F176*PAINEL_PESOS!$B$8+G176*PAINEL_PESOS!$B$9+H176*PAINEL_PESOS!$B$10)*I176)</f>
        <v/>
      </c>
      <c r="L176" s="71">
        <f>IF(K176="","",K176-J176)</f>
        <v/>
      </c>
      <c r="M176" s="71">
        <f>IF(L176="","",ABS(L176))</f>
        <v/>
      </c>
      <c r="N176" t="n">
        <v>0.2</v>
      </c>
      <c r="O176" t="n">
        <v>1</v>
      </c>
      <c r="P176" t="n">
        <v>0.4987328405491025</v>
      </c>
      <c r="Q176" t="n">
        <v>0.9712717281964207</v>
      </c>
      <c r="R176" t="n">
        <v>0.4093237107851213</v>
      </c>
      <c r="S176" t="n">
        <v>0.9986646703292028</v>
      </c>
      <c r="T176" t="n">
        <v>0.9942477008100137</v>
      </c>
      <c r="U176" t="n">
        <v>0.5616358426041888</v>
      </c>
      <c r="V176" t="n">
        <v>0.5693092797417254</v>
      </c>
      <c r="W176" t="n">
        <v>0.6317608402758195</v>
      </c>
      <c r="X176" t="n">
        <v>0.7992496239464589</v>
      </c>
    </row>
    <row r="177">
      <c r="A177" t="inlineStr">
        <is>
          <t>1501725</t>
        </is>
      </c>
      <c r="B177" t="inlineStr">
        <is>
          <t>Brasil Novo</t>
        </is>
      </c>
      <c r="C177" t="inlineStr">
        <is>
          <t>PA</t>
        </is>
      </c>
      <c r="D177" t="inlineStr">
        <is>
          <t>REGIÃO NORTE</t>
        </is>
      </c>
      <c r="E177" s="70">
        <f>SUMPRODUCT(N177:Q177,PAINEL_PESOS!$C$16:$C$19)</f>
        <v/>
      </c>
      <c r="F177" s="70">
        <f>SUMPRODUCT(R177:T177,PAINEL_PESOS!$C$21:$C$23)</f>
        <v/>
      </c>
      <c r="G177" s="70">
        <f>SUMPRODUCT(U177:V177,PAINEL_PESOS!$C$25:$C$26)</f>
        <v/>
      </c>
      <c r="H177" s="70">
        <f>SUMPRODUCT(W177:X177,PAINEL_PESOS!$C$28:$C$29)</f>
        <v/>
      </c>
      <c r="I177" s="70" t="n">
        <v>0.9980941480496909</v>
      </c>
      <c r="J177" s="70" t="n">
        <v>0.7493586978843637</v>
      </c>
      <c r="K177" s="71">
        <f>IF(NOT(AND(PAINEL_PESOS!$D$12="OK - 100%",PAINEL_PESOS!$F$20="OK - 100%",PAINEL_PESOS!$F$24="OK - 100%",PAINEL_PESOS!$F$27="OK - 100%",PAINEL_PESOS!$F$30="OK - 100%")),"", (E177*PAINEL_PESOS!$B$7+F177*PAINEL_PESOS!$B$8+G177*PAINEL_PESOS!$B$9+H177*PAINEL_PESOS!$B$10)*I177)</f>
        <v/>
      </c>
      <c r="L177" s="71">
        <f>IF(K177="","",K177-J177)</f>
        <v/>
      </c>
      <c r="M177" s="71">
        <f>IF(L177="","",ABS(L177))</f>
        <v/>
      </c>
      <c r="N177" t="n">
        <v>0.2</v>
      </c>
      <c r="O177" t="n">
        <v>1</v>
      </c>
      <c r="P177" t="n">
        <v>1</v>
      </c>
      <c r="Q177" t="n">
        <v>0.9973115983230649</v>
      </c>
      <c r="R177" t="n">
        <v>0.2834525100011224</v>
      </c>
      <c r="S177" t="n">
        <v>0.999896844859012</v>
      </c>
      <c r="T177" t="n">
        <v>0.9922923392789678</v>
      </c>
      <c r="U177" t="n">
        <v>0.731231586248004</v>
      </c>
      <c r="V177" t="n">
        <v>0.6034351007907851</v>
      </c>
      <c r="W177" t="n">
        <v>0.7076651316770604</v>
      </c>
      <c r="X177" t="n">
        <v>0.8482346528989094</v>
      </c>
    </row>
    <row r="178">
      <c r="A178" t="inlineStr">
        <is>
          <t>1501758</t>
        </is>
      </c>
      <c r="B178" t="inlineStr">
        <is>
          <t>Brejo Grande do Araguaia</t>
        </is>
      </c>
      <c r="C178" t="inlineStr">
        <is>
          <t>PA</t>
        </is>
      </c>
      <c r="D178" t="inlineStr">
        <is>
          <t>REGIÃO NORTE</t>
        </is>
      </c>
      <c r="E178" s="70">
        <f>SUMPRODUCT(N178:Q178,PAINEL_PESOS!$C$16:$C$19)</f>
        <v/>
      </c>
      <c r="F178" s="70">
        <f>SUMPRODUCT(R178:T178,PAINEL_PESOS!$C$21:$C$23)</f>
        <v/>
      </c>
      <c r="G178" s="70">
        <f>SUMPRODUCT(U178:V178,PAINEL_PESOS!$C$25:$C$26)</f>
        <v/>
      </c>
      <c r="H178" s="70">
        <f>SUMPRODUCT(W178:X178,PAINEL_PESOS!$C$28:$C$29)</f>
        <v/>
      </c>
      <c r="I178" s="70" t="n">
        <v>0.9990865988317149</v>
      </c>
      <c r="J178" s="70" t="n">
        <v>0.6857440260359959</v>
      </c>
      <c r="K178" s="71">
        <f>IF(NOT(AND(PAINEL_PESOS!$D$12="OK - 100%",PAINEL_PESOS!$F$20="OK - 100%",PAINEL_PESOS!$F$24="OK - 100%",PAINEL_PESOS!$F$27="OK - 100%",PAINEL_PESOS!$F$30="OK - 100%")),"", (E178*PAINEL_PESOS!$B$7+F178*PAINEL_PESOS!$B$8+G178*PAINEL_PESOS!$B$9+H178*PAINEL_PESOS!$B$10)*I178)</f>
        <v/>
      </c>
      <c r="L178" s="71">
        <f>IF(K178="","",K178-J178)</f>
        <v/>
      </c>
      <c r="M178" s="71">
        <f>IF(L178="","",ABS(L178))</f>
        <v/>
      </c>
      <c r="N178" t="n">
        <v>0.2</v>
      </c>
      <c r="O178" t="n">
        <v>1</v>
      </c>
      <c r="P178" t="n">
        <v>1</v>
      </c>
      <c r="Q178" t="n">
        <v>0.9989664004096094</v>
      </c>
      <c r="R178" t="n">
        <v>0.1628344389792308</v>
      </c>
      <c r="S178" t="n">
        <v>1</v>
      </c>
      <c r="T178" t="n">
        <v>0.9961012920330878</v>
      </c>
      <c r="U178" t="n">
        <v>0.3529863170427166</v>
      </c>
      <c r="V178" t="n">
        <v>0.5872862961621212</v>
      </c>
      <c r="W178" t="n">
        <v>0.650492846280031</v>
      </c>
      <c r="X178" t="n">
        <v>0.8614285175365799</v>
      </c>
    </row>
    <row r="179">
      <c r="A179" t="inlineStr">
        <is>
          <t>1501782</t>
        </is>
      </c>
      <c r="B179" t="inlineStr">
        <is>
          <t>Breu Branco</t>
        </is>
      </c>
      <c r="C179" t="inlineStr">
        <is>
          <t>PA</t>
        </is>
      </c>
      <c r="D179" t="inlineStr">
        <is>
          <t>REGIÃO NORTE</t>
        </is>
      </c>
      <c r="E179" s="70">
        <f>SUMPRODUCT(N179:Q179,PAINEL_PESOS!$C$16:$C$19)</f>
        <v/>
      </c>
      <c r="F179" s="70">
        <f>SUMPRODUCT(R179:T179,PAINEL_PESOS!$C$21:$C$23)</f>
        <v/>
      </c>
      <c r="G179" s="70">
        <f>SUMPRODUCT(U179:V179,PAINEL_PESOS!$C$25:$C$26)</f>
        <v/>
      </c>
      <c r="H179" s="70">
        <f>SUMPRODUCT(W179:X179,PAINEL_PESOS!$C$28:$C$29)</f>
        <v/>
      </c>
      <c r="I179" s="70" t="n">
        <v>0.9982815967756942</v>
      </c>
      <c r="J179" s="70" t="n">
        <v>0.6502533633228246</v>
      </c>
      <c r="K179" s="71">
        <f>IF(NOT(AND(PAINEL_PESOS!$D$12="OK - 100%",PAINEL_PESOS!$F$20="OK - 100%",PAINEL_PESOS!$F$24="OK - 100%",PAINEL_PESOS!$F$27="OK - 100%",PAINEL_PESOS!$F$30="OK - 100%")),"", (E179*PAINEL_PESOS!$B$7+F179*PAINEL_PESOS!$B$8+G179*PAINEL_PESOS!$B$9+H179*PAINEL_PESOS!$B$10)*I179)</f>
        <v/>
      </c>
      <c r="L179" s="71">
        <f>IF(K179="","",K179-J179)</f>
        <v/>
      </c>
      <c r="M179" s="71">
        <f>IF(L179="","",ABS(L179))</f>
        <v/>
      </c>
      <c r="N179" t="n">
        <v>0.2</v>
      </c>
      <c r="O179" t="n">
        <v>1</v>
      </c>
      <c r="P179" t="n">
        <v>0.5017951425554382</v>
      </c>
      <c r="Q179" t="n">
        <v>0.9966246066285657</v>
      </c>
      <c r="R179" t="n">
        <v>0.3246176995189535</v>
      </c>
      <c r="S179" t="n">
        <v>0.998436913682051</v>
      </c>
      <c r="T179" t="n">
        <v>0.994393918835014</v>
      </c>
      <c r="U179" t="n">
        <v>0.3328072049524185</v>
      </c>
      <c r="V179" t="n">
        <v>0.5626873095056115</v>
      </c>
      <c r="W179" t="n">
        <v>0.6132789491045225</v>
      </c>
      <c r="X179" t="n">
        <v>0.8080324477706619</v>
      </c>
    </row>
    <row r="180">
      <c r="A180" t="inlineStr">
        <is>
          <t>1501808</t>
        </is>
      </c>
      <c r="B180" t="inlineStr">
        <is>
          <t>Breves</t>
        </is>
      </c>
      <c r="C180" t="inlineStr">
        <is>
          <t>PA</t>
        </is>
      </c>
      <c r="D180" t="inlineStr">
        <is>
          <t>REGIÃO NORTE</t>
        </is>
      </c>
      <c r="E180" s="70">
        <f>SUMPRODUCT(N180:Q180,PAINEL_PESOS!$C$16:$C$19)</f>
        <v/>
      </c>
      <c r="F180" s="70">
        <f>SUMPRODUCT(R180:T180,PAINEL_PESOS!$C$21:$C$23)</f>
        <v/>
      </c>
      <c r="G180" s="70">
        <f>SUMPRODUCT(U180:V180,PAINEL_PESOS!$C$25:$C$26)</f>
        <v/>
      </c>
      <c r="H180" s="70">
        <f>SUMPRODUCT(W180:X180,PAINEL_PESOS!$C$28:$C$29)</f>
        <v/>
      </c>
      <c r="I180" s="70" t="n">
        <v>0.9994860246537229</v>
      </c>
      <c r="J180" s="70" t="n">
        <v>0.7266444732006698</v>
      </c>
      <c r="K180" s="71">
        <f>IF(NOT(AND(PAINEL_PESOS!$D$12="OK - 100%",PAINEL_PESOS!$F$20="OK - 100%",PAINEL_PESOS!$F$24="OK - 100%",PAINEL_PESOS!$F$27="OK - 100%",PAINEL_PESOS!$F$30="OK - 100%")),"", (E180*PAINEL_PESOS!$B$7+F180*PAINEL_PESOS!$B$8+G180*PAINEL_PESOS!$B$9+H180*PAINEL_PESOS!$B$10)*I180)</f>
        <v/>
      </c>
      <c r="L180" s="71">
        <f>IF(K180="","",K180-J180)</f>
        <v/>
      </c>
      <c r="M180" s="71">
        <f>IF(L180="","",ABS(L180))</f>
        <v/>
      </c>
      <c r="N180" t="n">
        <v>0.2</v>
      </c>
      <c r="O180" t="n">
        <v>1</v>
      </c>
      <c r="P180" t="n">
        <v>0.7757127771911299</v>
      </c>
      <c r="Q180" t="n">
        <v>0.9965989674256147</v>
      </c>
      <c r="R180" t="n">
        <v>0.3843314857247296</v>
      </c>
      <c r="S180" t="n">
        <v>0.9999321758951765</v>
      </c>
      <c r="T180" t="n">
        <v>0.9999461751573923</v>
      </c>
      <c r="U180" t="n">
        <v>0.8829462995406486</v>
      </c>
      <c r="V180" t="n">
        <v>0.6131998400938934</v>
      </c>
      <c r="W180" t="n">
        <v>0.3118340337829322</v>
      </c>
      <c r="X180" t="n">
        <v>0.9325358705740632</v>
      </c>
    </row>
    <row r="181">
      <c r="A181" t="inlineStr">
        <is>
          <t>1501907</t>
        </is>
      </c>
      <c r="B181" t="inlineStr">
        <is>
          <t>Bujaru</t>
        </is>
      </c>
      <c r="C181" t="inlineStr">
        <is>
          <t>PA</t>
        </is>
      </c>
      <c r="D181" t="inlineStr">
        <is>
          <t>REGIÃO NORTE</t>
        </is>
      </c>
      <c r="E181" s="70">
        <f>SUMPRODUCT(N181:Q181,PAINEL_PESOS!$C$16:$C$19)</f>
        <v/>
      </c>
      <c r="F181" s="70">
        <f>SUMPRODUCT(R181:T181,PAINEL_PESOS!$C$21:$C$23)</f>
        <v/>
      </c>
      <c r="G181" s="70">
        <f>SUMPRODUCT(U181:V181,PAINEL_PESOS!$C$25:$C$26)</f>
        <v/>
      </c>
      <c r="H181" s="70">
        <f>SUMPRODUCT(W181:X181,PAINEL_PESOS!$C$28:$C$29)</f>
        <v/>
      </c>
      <c r="I181" s="70" t="n">
        <v>0.9984281271422321</v>
      </c>
      <c r="J181" s="70" t="n">
        <v>0.719832478612909</v>
      </c>
      <c r="K181" s="71">
        <f>IF(NOT(AND(PAINEL_PESOS!$D$12="OK - 100%",PAINEL_PESOS!$F$20="OK - 100%",PAINEL_PESOS!$F$24="OK - 100%",PAINEL_PESOS!$F$27="OK - 100%",PAINEL_PESOS!$F$30="OK - 100%")),"", (E181*PAINEL_PESOS!$B$7+F181*PAINEL_PESOS!$B$8+G181*PAINEL_PESOS!$B$9+H181*PAINEL_PESOS!$B$10)*I181)</f>
        <v/>
      </c>
      <c r="L181" s="71">
        <f>IF(K181="","",K181-J181)</f>
        <v/>
      </c>
      <c r="M181" s="71">
        <f>IF(L181="","",ABS(L181))</f>
        <v/>
      </c>
      <c r="N181" t="n">
        <v>0.2</v>
      </c>
      <c r="O181" t="n">
        <v>1</v>
      </c>
      <c r="P181" t="n">
        <v>1</v>
      </c>
      <c r="Q181" t="n">
        <v>0.9944673945687609</v>
      </c>
      <c r="R181" t="n">
        <v>0.3102392698418426</v>
      </c>
      <c r="S181" t="n">
        <v>0.9999888647102367</v>
      </c>
      <c r="T181" t="n">
        <v>0.9960813235186607</v>
      </c>
      <c r="U181" t="n">
        <v>0.5232467561829725</v>
      </c>
      <c r="V181" t="n">
        <v>0.5698109993206324</v>
      </c>
      <c r="W181" t="n">
        <v>0.6589274831988731</v>
      </c>
      <c r="X181" t="n">
        <v>0.8809673860913989</v>
      </c>
    </row>
    <row r="182">
      <c r="A182" t="inlineStr">
        <is>
          <t>1501956</t>
        </is>
      </c>
      <c r="B182" t="inlineStr">
        <is>
          <t>Cachoeira do Piriá</t>
        </is>
      </c>
      <c r="C182" t="inlineStr">
        <is>
          <t>PA</t>
        </is>
      </c>
      <c r="D182" t="inlineStr">
        <is>
          <t>REGIÃO NORTE</t>
        </is>
      </c>
      <c r="E182" s="70">
        <f>SUMPRODUCT(N182:Q182,PAINEL_PESOS!$C$16:$C$19)</f>
        <v/>
      </c>
      <c r="F182" s="70">
        <f>SUMPRODUCT(R182:T182,PAINEL_PESOS!$C$21:$C$23)</f>
        <v/>
      </c>
      <c r="G182" s="70">
        <f>SUMPRODUCT(U182:V182,PAINEL_PESOS!$C$25:$C$26)</f>
        <v/>
      </c>
      <c r="H182" s="70">
        <f>SUMPRODUCT(W182:X182,PAINEL_PESOS!$C$28:$C$29)</f>
        <v/>
      </c>
      <c r="I182" s="70" t="n">
        <v>0.9986851470430042</v>
      </c>
      <c r="J182" s="70" t="n">
        <v>0.6850843064719923</v>
      </c>
      <c r="K182" s="71">
        <f>IF(NOT(AND(PAINEL_PESOS!$D$12="OK - 100%",PAINEL_PESOS!$F$20="OK - 100%",PAINEL_PESOS!$F$24="OK - 100%",PAINEL_PESOS!$F$27="OK - 100%",PAINEL_PESOS!$F$30="OK - 100%")),"", (E182*PAINEL_PESOS!$B$7+F182*PAINEL_PESOS!$B$8+G182*PAINEL_PESOS!$B$9+H182*PAINEL_PESOS!$B$10)*I182)</f>
        <v/>
      </c>
      <c r="L182" s="71">
        <f>IF(K182="","",K182-J182)</f>
        <v/>
      </c>
      <c r="M182" s="71">
        <f>IF(L182="","",ABS(L182))</f>
        <v/>
      </c>
      <c r="N182" t="n">
        <v>1</v>
      </c>
      <c r="O182" t="n">
        <v>0</v>
      </c>
      <c r="P182" t="n">
        <v>0.5599788806758184</v>
      </c>
      <c r="Q182" t="n">
        <v>0.9956347442114889</v>
      </c>
      <c r="R182" t="n">
        <v>0.2104863664763772</v>
      </c>
      <c r="S182" t="n">
        <v>0.9999950965724703</v>
      </c>
      <c r="T182" t="n">
        <v>0.9965278952171088</v>
      </c>
      <c r="U182" t="n">
        <v>0.6200784180400334</v>
      </c>
      <c r="V182" t="n">
        <v>0.5693311884647387</v>
      </c>
      <c r="W182" t="n">
        <v>0.7246861245599429</v>
      </c>
      <c r="X182" t="n">
        <v>0.8246481047743057</v>
      </c>
    </row>
    <row r="183">
      <c r="A183" t="inlineStr">
        <is>
          <t>1502004</t>
        </is>
      </c>
      <c r="B183" t="inlineStr">
        <is>
          <t>Cachoeira do Arari</t>
        </is>
      </c>
      <c r="C183" t="inlineStr">
        <is>
          <t>PA</t>
        </is>
      </c>
      <c r="D183" t="inlineStr">
        <is>
          <t>REGIÃO NORTE</t>
        </is>
      </c>
      <c r="E183" s="70">
        <f>SUMPRODUCT(N183:Q183,PAINEL_PESOS!$C$16:$C$19)</f>
        <v/>
      </c>
      <c r="F183" s="70">
        <f>SUMPRODUCT(R183:T183,PAINEL_PESOS!$C$21:$C$23)</f>
        <v/>
      </c>
      <c r="G183" s="70">
        <f>SUMPRODUCT(U183:V183,PAINEL_PESOS!$C$25:$C$26)</f>
        <v/>
      </c>
      <c r="H183" s="70">
        <f>SUMPRODUCT(W183:X183,PAINEL_PESOS!$C$28:$C$29)</f>
        <v/>
      </c>
      <c r="I183" s="70" t="n">
        <v>0.9976629735754893</v>
      </c>
      <c r="J183" s="70" t="n">
        <v>0.5848141174618564</v>
      </c>
      <c r="K183" s="71">
        <f>IF(NOT(AND(PAINEL_PESOS!$D$12="OK - 100%",PAINEL_PESOS!$F$20="OK - 100%",PAINEL_PESOS!$F$24="OK - 100%",PAINEL_PESOS!$F$27="OK - 100%",PAINEL_PESOS!$F$30="OK - 100%")),"", (E183*PAINEL_PESOS!$B$7+F183*PAINEL_PESOS!$B$8+G183*PAINEL_PESOS!$B$9+H183*PAINEL_PESOS!$B$10)*I183)</f>
        <v/>
      </c>
      <c r="L183" s="71">
        <f>IF(K183="","",K183-J183)</f>
        <v/>
      </c>
      <c r="M183" s="71">
        <f>IF(L183="","",ABS(L183))</f>
        <v/>
      </c>
      <c r="N183" t="n">
        <v>0.2</v>
      </c>
      <c r="O183" t="n">
        <v>0</v>
      </c>
      <c r="P183" t="n">
        <v>0.4983104540654699</v>
      </c>
      <c r="Q183" t="n">
        <v>0.998561828856976</v>
      </c>
      <c r="R183" t="n">
        <v>0.2479880647734211</v>
      </c>
      <c r="S183" t="n">
        <v>0.999982111243177</v>
      </c>
      <c r="T183" t="n">
        <v>0.9891239721243816</v>
      </c>
      <c r="U183" t="n">
        <v>0.1449660889522531</v>
      </c>
      <c r="V183" t="n">
        <v>0.569905344519654</v>
      </c>
      <c r="W183" t="n">
        <v>0.7569142777148213</v>
      </c>
      <c r="X183" t="n">
        <v>0.8778544091097903</v>
      </c>
    </row>
    <row r="184">
      <c r="A184" t="inlineStr">
        <is>
          <t>1502103</t>
        </is>
      </c>
      <c r="B184" t="inlineStr">
        <is>
          <t>Cametá</t>
        </is>
      </c>
      <c r="C184" t="inlineStr">
        <is>
          <t>PA</t>
        </is>
      </c>
      <c r="D184" t="inlineStr">
        <is>
          <t>REGIÃO NORTE</t>
        </is>
      </c>
      <c r="E184" s="70">
        <f>SUMPRODUCT(N184:Q184,PAINEL_PESOS!$C$16:$C$19)</f>
        <v/>
      </c>
      <c r="F184" s="70">
        <f>SUMPRODUCT(R184:T184,PAINEL_PESOS!$C$21:$C$23)</f>
        <v/>
      </c>
      <c r="G184" s="70">
        <f>SUMPRODUCT(U184:V184,PAINEL_PESOS!$C$25:$C$26)</f>
        <v/>
      </c>
      <c r="H184" s="70">
        <f>SUMPRODUCT(W184:X184,PAINEL_PESOS!$C$28:$C$29)</f>
        <v/>
      </c>
      <c r="I184" s="70" t="n">
        <v>0.998615031000045</v>
      </c>
      <c r="J184" s="70" t="n">
        <v>0.7371346214975136</v>
      </c>
      <c r="K184" s="71">
        <f>IF(NOT(AND(PAINEL_PESOS!$D$12="OK - 100%",PAINEL_PESOS!$F$20="OK - 100%",PAINEL_PESOS!$F$24="OK - 100%",PAINEL_PESOS!$F$27="OK - 100%",PAINEL_PESOS!$F$30="OK - 100%")),"", (E184*PAINEL_PESOS!$B$7+F184*PAINEL_PESOS!$B$8+G184*PAINEL_PESOS!$B$9+H184*PAINEL_PESOS!$B$10)*I184)</f>
        <v/>
      </c>
      <c r="L184" s="71">
        <f>IF(K184="","",K184-J184)</f>
        <v/>
      </c>
      <c r="M184" s="71">
        <f>IF(L184="","",ABS(L184))</f>
        <v/>
      </c>
      <c r="N184" t="n">
        <v>0.2</v>
      </c>
      <c r="O184" t="n">
        <v>1</v>
      </c>
      <c r="P184" t="n">
        <v>1</v>
      </c>
      <c r="Q184" t="n">
        <v>0.9908188671490806</v>
      </c>
      <c r="R184" t="n">
        <v>0.4056545502849455</v>
      </c>
      <c r="S184" t="n">
        <v>0.9999793565070058</v>
      </c>
      <c r="T184" t="n">
        <v>0.9997956489555202</v>
      </c>
      <c r="U184" t="n">
        <v>0.6119046147326913</v>
      </c>
      <c r="V184" t="n">
        <v>0.615052940627743</v>
      </c>
      <c r="W184" t="n">
        <v>0.6169851258988753</v>
      </c>
      <c r="X184" t="n">
        <v>0.8622837492129347</v>
      </c>
    </row>
    <row r="185">
      <c r="A185" t="inlineStr">
        <is>
          <t>1502152</t>
        </is>
      </c>
      <c r="B185" t="inlineStr">
        <is>
          <t>Canaã dos Carajás</t>
        </is>
      </c>
      <c r="C185" t="inlineStr">
        <is>
          <t>PA</t>
        </is>
      </c>
      <c r="D185" t="inlineStr">
        <is>
          <t>REGIÃO NORTE</t>
        </is>
      </c>
      <c r="E185" s="70">
        <f>SUMPRODUCT(N185:Q185,PAINEL_PESOS!$C$16:$C$19)</f>
        <v/>
      </c>
      <c r="F185" s="70">
        <f>SUMPRODUCT(R185:T185,PAINEL_PESOS!$C$21:$C$23)</f>
        <v/>
      </c>
      <c r="G185" s="70">
        <f>SUMPRODUCT(U185:V185,PAINEL_PESOS!$C$25:$C$26)</f>
        <v/>
      </c>
      <c r="H185" s="70">
        <f>SUMPRODUCT(W185:X185,PAINEL_PESOS!$C$28:$C$29)</f>
        <v/>
      </c>
      <c r="I185" s="70" t="n">
        <v>0.9956143054348709</v>
      </c>
      <c r="J185" s="70" t="n">
        <v>0.707686618906848</v>
      </c>
      <c r="K185" s="71">
        <f>IF(NOT(AND(PAINEL_PESOS!$D$12="OK - 100%",PAINEL_PESOS!$F$20="OK - 100%",PAINEL_PESOS!$F$24="OK - 100%",PAINEL_PESOS!$F$27="OK - 100%",PAINEL_PESOS!$F$30="OK - 100%")),"", (E185*PAINEL_PESOS!$B$7+F185*PAINEL_PESOS!$B$8+G185*PAINEL_PESOS!$B$9+H185*PAINEL_PESOS!$B$10)*I185)</f>
        <v/>
      </c>
      <c r="L185" s="71">
        <f>IF(K185="","",K185-J185)</f>
        <v/>
      </c>
      <c r="M185" s="71">
        <f>IF(L185="","",ABS(L185))</f>
        <v/>
      </c>
      <c r="N185" t="n">
        <v>0.2</v>
      </c>
      <c r="O185" t="n">
        <v>1</v>
      </c>
      <c r="P185" t="n">
        <v>1</v>
      </c>
      <c r="Q185" t="n">
        <v>0.9962027764468162</v>
      </c>
      <c r="R185" t="n">
        <v>0.6092256353865614</v>
      </c>
      <c r="S185" t="n">
        <v>0.9998349701147597</v>
      </c>
      <c r="T185" t="n">
        <v>0.9940247930704985</v>
      </c>
      <c r="U185" t="n">
        <v>0.4233011453972476</v>
      </c>
      <c r="V185" t="n">
        <v>0.67376920421063</v>
      </c>
      <c r="W185" t="n">
        <v>0.4164843589808497</v>
      </c>
      <c r="X185" t="n">
        <v>0.8393855422277597</v>
      </c>
    </row>
    <row r="186">
      <c r="A186" t="inlineStr">
        <is>
          <t>1502202</t>
        </is>
      </c>
      <c r="B186" t="inlineStr">
        <is>
          <t>Capanema</t>
        </is>
      </c>
      <c r="C186" t="inlineStr">
        <is>
          <t>PA</t>
        </is>
      </c>
      <c r="D186" t="inlineStr">
        <is>
          <t>REGIÃO NORTE</t>
        </is>
      </c>
      <c r="E186" s="70">
        <f>SUMPRODUCT(N186:Q186,PAINEL_PESOS!$C$16:$C$19)</f>
        <v/>
      </c>
      <c r="F186" s="70">
        <f>SUMPRODUCT(R186:T186,PAINEL_PESOS!$C$21:$C$23)</f>
        <v/>
      </c>
      <c r="G186" s="70">
        <f>SUMPRODUCT(U186:V186,PAINEL_PESOS!$C$25:$C$26)</f>
        <v/>
      </c>
      <c r="H186" s="70">
        <f>SUMPRODUCT(W186:X186,PAINEL_PESOS!$C$28:$C$29)</f>
        <v/>
      </c>
      <c r="I186" s="70" t="n">
        <v>0.9938989985293141</v>
      </c>
      <c r="J186" s="70" t="n">
        <v>0.631692182177315</v>
      </c>
      <c r="K186" s="71">
        <f>IF(NOT(AND(PAINEL_PESOS!$D$12="OK - 100%",PAINEL_PESOS!$F$20="OK - 100%",PAINEL_PESOS!$F$24="OK - 100%",PAINEL_PESOS!$F$27="OK - 100%",PAINEL_PESOS!$F$30="OK - 100%")),"", (E186*PAINEL_PESOS!$B$7+F186*PAINEL_PESOS!$B$8+G186*PAINEL_PESOS!$B$9+H186*PAINEL_PESOS!$B$10)*I186)</f>
        <v/>
      </c>
      <c r="L186" s="71">
        <f>IF(K186="","",K186-J186)</f>
        <v/>
      </c>
      <c r="M186" s="71">
        <f>IF(L186="","",ABS(L186))</f>
        <v/>
      </c>
      <c r="N186" t="n">
        <v>0.2</v>
      </c>
      <c r="O186" t="n">
        <v>0.4</v>
      </c>
      <c r="P186" t="n">
        <v>0.5155227032734953</v>
      </c>
      <c r="Q186" t="n">
        <v>0.9732414242205414</v>
      </c>
      <c r="R186" t="n">
        <v>0.4047479842198758</v>
      </c>
      <c r="S186" t="n">
        <v>0.9952477421226748</v>
      </c>
      <c r="T186" t="n">
        <v>0.9906166791855009</v>
      </c>
      <c r="U186" t="n">
        <v>0.4623875173492157</v>
      </c>
      <c r="V186" t="n">
        <v>0.569451417184218</v>
      </c>
      <c r="W186" t="n">
        <v>0.618612557275292</v>
      </c>
      <c r="X186" t="n">
        <v>0.7959831961816315</v>
      </c>
    </row>
    <row r="187">
      <c r="A187" t="inlineStr">
        <is>
          <t>1502301</t>
        </is>
      </c>
      <c r="B187" t="inlineStr">
        <is>
          <t>Capitão Poço</t>
        </is>
      </c>
      <c r="C187" t="inlineStr">
        <is>
          <t>PA</t>
        </is>
      </c>
      <c r="D187" t="inlineStr">
        <is>
          <t>REGIÃO NORTE</t>
        </is>
      </c>
      <c r="E187" s="70">
        <f>SUMPRODUCT(N187:Q187,PAINEL_PESOS!$C$16:$C$19)</f>
        <v/>
      </c>
      <c r="F187" s="70">
        <f>SUMPRODUCT(R187:T187,PAINEL_PESOS!$C$21:$C$23)</f>
        <v/>
      </c>
      <c r="G187" s="70">
        <f>SUMPRODUCT(U187:V187,PAINEL_PESOS!$C$25:$C$26)</f>
        <v/>
      </c>
      <c r="H187" s="70">
        <f>SUMPRODUCT(W187:X187,PAINEL_PESOS!$C$28:$C$29)</f>
        <v/>
      </c>
      <c r="I187" s="70" t="n">
        <v>0.9963785038511916</v>
      </c>
      <c r="J187" s="70" t="n">
        <v>0.6427961726998512</v>
      </c>
      <c r="K187" s="71">
        <f>IF(NOT(AND(PAINEL_PESOS!$D$12="OK - 100%",PAINEL_PESOS!$F$20="OK - 100%",PAINEL_PESOS!$F$24="OK - 100%",PAINEL_PESOS!$F$27="OK - 100%",PAINEL_PESOS!$F$30="OK - 100%")),"", (E187*PAINEL_PESOS!$B$7+F187*PAINEL_PESOS!$B$8+G187*PAINEL_PESOS!$B$9+H187*PAINEL_PESOS!$B$10)*I187)</f>
        <v/>
      </c>
      <c r="L187" s="71">
        <f>IF(K187="","",K187-J187)</f>
        <v/>
      </c>
      <c r="M187" s="71">
        <f>IF(L187="","",ABS(L187))</f>
        <v/>
      </c>
      <c r="N187" t="n">
        <v>0.2</v>
      </c>
      <c r="O187" t="n">
        <v>0.75</v>
      </c>
      <c r="P187" t="n">
        <v>0.491974656810982</v>
      </c>
      <c r="Q187" t="n">
        <v>0.9952613300956226</v>
      </c>
      <c r="R187" t="n">
        <v>0.3354308002694252</v>
      </c>
      <c r="S187" t="n">
        <v>0.9996639956084573</v>
      </c>
      <c r="T187" t="n">
        <v>0.985097762285801</v>
      </c>
      <c r="U187" t="n">
        <v>0.3736113820784116</v>
      </c>
      <c r="V187" t="n">
        <v>0.5770329399855709</v>
      </c>
      <c r="W187" t="n">
        <v>0.5974439696817935</v>
      </c>
      <c r="X187" t="n">
        <v>0.8475588170484269</v>
      </c>
    </row>
    <row r="188">
      <c r="A188" t="inlineStr">
        <is>
          <t>1502400</t>
        </is>
      </c>
      <c r="B188" t="inlineStr">
        <is>
          <t>Castanhal</t>
        </is>
      </c>
      <c r="C188" t="inlineStr">
        <is>
          <t>PA</t>
        </is>
      </c>
      <c r="D188" t="inlineStr">
        <is>
          <t>REGIÃO NORTE</t>
        </is>
      </c>
      <c r="E188" s="70">
        <f>SUMPRODUCT(N188:Q188,PAINEL_PESOS!$C$16:$C$19)</f>
        <v/>
      </c>
      <c r="F188" s="70">
        <f>SUMPRODUCT(R188:T188,PAINEL_PESOS!$C$21:$C$23)</f>
        <v/>
      </c>
      <c r="G188" s="70">
        <f>SUMPRODUCT(U188:V188,PAINEL_PESOS!$C$25:$C$26)</f>
        <v/>
      </c>
      <c r="H188" s="70">
        <f>SUMPRODUCT(W188:X188,PAINEL_PESOS!$C$28:$C$29)</f>
        <v/>
      </c>
      <c r="I188" s="70" t="n">
        <v>0.9828918442806818</v>
      </c>
      <c r="J188" s="70" t="n">
        <v>0.6781567742086567</v>
      </c>
      <c r="K188" s="71">
        <f>IF(NOT(AND(PAINEL_PESOS!$D$12="OK - 100%",PAINEL_PESOS!$F$20="OK - 100%",PAINEL_PESOS!$F$24="OK - 100%",PAINEL_PESOS!$F$27="OK - 100%",PAINEL_PESOS!$F$30="OK - 100%")),"", (E188*PAINEL_PESOS!$B$7+F188*PAINEL_PESOS!$B$8+G188*PAINEL_PESOS!$B$9+H188*PAINEL_PESOS!$B$10)*I188)</f>
        <v/>
      </c>
      <c r="L188" s="71">
        <f>IF(K188="","",K188-J188)</f>
        <v/>
      </c>
      <c r="M188" s="71">
        <f>IF(L188="","",ABS(L188))</f>
        <v/>
      </c>
      <c r="N188" t="n">
        <v>0.2</v>
      </c>
      <c r="O188" t="n">
        <v>0.8946999999999999</v>
      </c>
      <c r="P188" t="n">
        <v>0.4910242872228089</v>
      </c>
      <c r="Q188" t="n">
        <v>0.9115495722585266</v>
      </c>
      <c r="R188" t="n">
        <v>0.5184007817579434</v>
      </c>
      <c r="S188" t="n">
        <v>0.9673543581455663</v>
      </c>
      <c r="T188" t="n">
        <v>0.9900100903701746</v>
      </c>
      <c r="U188" t="n">
        <v>0.5157869214347034</v>
      </c>
      <c r="V188" t="n">
        <v>0.5697188476036573</v>
      </c>
      <c r="W188" t="n">
        <v>0.6792367745056695</v>
      </c>
      <c r="X188" t="n">
        <v>0.8557962117158191</v>
      </c>
    </row>
    <row r="189">
      <c r="A189" t="inlineStr">
        <is>
          <t>1502509</t>
        </is>
      </c>
      <c r="B189" t="inlineStr">
        <is>
          <t>Chaves</t>
        </is>
      </c>
      <c r="C189" t="inlineStr">
        <is>
          <t>PA</t>
        </is>
      </c>
      <c r="D189" t="inlineStr">
        <is>
          <t>REGIÃO NORTE</t>
        </is>
      </c>
      <c r="E189" s="70">
        <f>SUMPRODUCT(N189:Q189,PAINEL_PESOS!$C$16:$C$19)</f>
        <v/>
      </c>
      <c r="F189" s="70">
        <f>SUMPRODUCT(R189:T189,PAINEL_PESOS!$C$21:$C$23)</f>
        <v/>
      </c>
      <c r="G189" s="70">
        <f>SUMPRODUCT(U189:V189,PAINEL_PESOS!$C$25:$C$26)</f>
        <v/>
      </c>
      <c r="H189" s="70">
        <f>SUMPRODUCT(W189:X189,PAINEL_PESOS!$C$28:$C$29)</f>
        <v/>
      </c>
      <c r="I189" s="70" t="n">
        <v>0.9996774387891598</v>
      </c>
      <c r="J189" s="70" t="n">
        <v>0.6857662675533391</v>
      </c>
      <c r="K189" s="71">
        <f>IF(NOT(AND(PAINEL_PESOS!$D$12="OK - 100%",PAINEL_PESOS!$F$20="OK - 100%",PAINEL_PESOS!$F$24="OK - 100%",PAINEL_PESOS!$F$27="OK - 100%",PAINEL_PESOS!$F$30="OK - 100%")),"", (E189*PAINEL_PESOS!$B$7+F189*PAINEL_PESOS!$B$8+G189*PAINEL_PESOS!$B$9+H189*PAINEL_PESOS!$B$10)*I189)</f>
        <v/>
      </c>
      <c r="L189" s="71">
        <f>IF(K189="","",K189-J189)</f>
        <v/>
      </c>
      <c r="M189" s="71">
        <f>IF(L189="","",ABS(L189))</f>
        <v/>
      </c>
      <c r="N189" t="n">
        <v>0.2</v>
      </c>
      <c r="O189" t="n">
        <v>1</v>
      </c>
      <c r="P189" t="n">
        <v>1</v>
      </c>
      <c r="Q189" t="n">
        <v>0.9995707933085989</v>
      </c>
      <c r="R189" t="n">
        <v>0.2415480967185136</v>
      </c>
      <c r="S189" t="n">
        <v>0.9999982651351896</v>
      </c>
      <c r="T189" t="n">
        <v>0.9986728123050048</v>
      </c>
      <c r="U189" t="n">
        <v>0.3239094936798357</v>
      </c>
      <c r="V189" t="n">
        <v>0.5700054812447051</v>
      </c>
      <c r="W189" t="n">
        <v>0.6392344554873436</v>
      </c>
      <c r="X189" t="n">
        <v>0.861486047694935</v>
      </c>
    </row>
    <row r="190">
      <c r="A190" t="inlineStr">
        <is>
          <t>1502608</t>
        </is>
      </c>
      <c r="B190" t="inlineStr">
        <is>
          <t>Colares</t>
        </is>
      </c>
      <c r="C190" t="inlineStr">
        <is>
          <t>PA</t>
        </is>
      </c>
      <c r="D190" t="inlineStr">
        <is>
          <t>REGIÃO NORTE</t>
        </is>
      </c>
      <c r="E190" s="70">
        <f>SUMPRODUCT(N190:Q190,PAINEL_PESOS!$C$16:$C$19)</f>
        <v/>
      </c>
      <c r="F190" s="70">
        <f>SUMPRODUCT(R190:T190,PAINEL_PESOS!$C$21:$C$23)</f>
        <v/>
      </c>
      <c r="G190" s="70">
        <f>SUMPRODUCT(U190:V190,PAINEL_PESOS!$C$25:$C$26)</f>
        <v/>
      </c>
      <c r="H190" s="70">
        <f>SUMPRODUCT(W190:X190,PAINEL_PESOS!$C$28:$C$29)</f>
        <v/>
      </c>
      <c r="I190" s="70" t="n">
        <v>0.9985794652990982</v>
      </c>
      <c r="J190" s="70" t="n">
        <v>0.6982526022209121</v>
      </c>
      <c r="K190" s="71">
        <f>IF(NOT(AND(PAINEL_PESOS!$D$12="OK - 100%",PAINEL_PESOS!$F$20="OK - 100%",PAINEL_PESOS!$F$24="OK - 100%",PAINEL_PESOS!$F$27="OK - 100%",PAINEL_PESOS!$F$30="OK - 100%")),"", (E190*PAINEL_PESOS!$B$7+F190*PAINEL_PESOS!$B$8+G190*PAINEL_PESOS!$B$9+H190*PAINEL_PESOS!$B$10)*I190)</f>
        <v/>
      </c>
      <c r="L190" s="71">
        <f>IF(K190="","",K190-J190)</f>
        <v/>
      </c>
      <c r="M190" s="71">
        <f>IF(L190="","",ABS(L190))</f>
        <v/>
      </c>
      <c r="N190" t="n">
        <v>0.2</v>
      </c>
      <c r="O190" t="n">
        <v>1</v>
      </c>
      <c r="P190" t="n">
        <v>1</v>
      </c>
      <c r="Q190" t="n">
        <v>0.9915376058831727</v>
      </c>
      <c r="R190" t="n">
        <v>0.1581106590219633</v>
      </c>
      <c r="S190" t="n">
        <v>1</v>
      </c>
      <c r="T190" t="n">
        <v>0.9990591401393041</v>
      </c>
      <c r="U190" t="n">
        <v>0.3138714386391804</v>
      </c>
      <c r="V190" t="n">
        <v>0.5697517710151989</v>
      </c>
      <c r="W190" t="n">
        <v>0.7893893306779012</v>
      </c>
      <c r="X190" t="n">
        <v>0.8870726996360516</v>
      </c>
    </row>
    <row r="191">
      <c r="A191" t="inlineStr">
        <is>
          <t>1502707</t>
        </is>
      </c>
      <c r="B191" t="inlineStr">
        <is>
          <t>Conceição do Araguaia</t>
        </is>
      </c>
      <c r="C191" t="inlineStr">
        <is>
          <t>PA</t>
        </is>
      </c>
      <c r="D191" t="inlineStr">
        <is>
          <t>REGIÃO NORTE</t>
        </is>
      </c>
      <c r="E191" s="70">
        <f>SUMPRODUCT(N191:Q191,PAINEL_PESOS!$C$16:$C$19)</f>
        <v/>
      </c>
      <c r="F191" s="70">
        <f>SUMPRODUCT(R191:T191,PAINEL_PESOS!$C$21:$C$23)</f>
        <v/>
      </c>
      <c r="G191" s="70">
        <f>SUMPRODUCT(U191:V191,PAINEL_PESOS!$C$25:$C$26)</f>
        <v/>
      </c>
      <c r="H191" s="70">
        <f>SUMPRODUCT(W191:X191,PAINEL_PESOS!$C$28:$C$29)</f>
        <v/>
      </c>
      <c r="I191" s="70" t="n">
        <v>0.9992957415152017</v>
      </c>
      <c r="J191" s="70" t="n">
        <v>0.6661355015918426</v>
      </c>
      <c r="K191" s="71">
        <f>IF(NOT(AND(PAINEL_PESOS!$D$12="OK - 100%",PAINEL_PESOS!$F$20="OK - 100%",PAINEL_PESOS!$F$24="OK - 100%",PAINEL_PESOS!$F$27="OK - 100%",PAINEL_PESOS!$F$30="OK - 100%")),"", (E191*PAINEL_PESOS!$B$7+F191*PAINEL_PESOS!$B$8+G191*PAINEL_PESOS!$B$9+H191*PAINEL_PESOS!$B$10)*I191)</f>
        <v/>
      </c>
      <c r="L191" s="71">
        <f>IF(K191="","",K191-J191)</f>
        <v/>
      </c>
      <c r="M191" s="71">
        <f>IF(L191="","",ABS(L191))</f>
        <v/>
      </c>
      <c r="N191" t="n">
        <v>0.2</v>
      </c>
      <c r="O191" t="n">
        <v>1</v>
      </c>
      <c r="P191" t="n">
        <v>0.5004223864836326</v>
      </c>
      <c r="Q191" t="n">
        <v>0.9982208669479351</v>
      </c>
      <c r="R191" t="n">
        <v>0.3439189207416124</v>
      </c>
      <c r="S191" t="n">
        <v>0.9999065197475832</v>
      </c>
      <c r="T191" t="n">
        <v>0.9977675395362635</v>
      </c>
      <c r="U191" t="n">
        <v>0.2729970718774744</v>
      </c>
      <c r="V191" t="n">
        <v>0.6884279015869685</v>
      </c>
      <c r="W191" t="n">
        <v>0.5629605953325515</v>
      </c>
      <c r="X191" t="n">
        <v>0.8980705281524055</v>
      </c>
    </row>
    <row r="192">
      <c r="A192" t="inlineStr">
        <is>
          <t>1502756</t>
        </is>
      </c>
      <c r="B192" t="inlineStr">
        <is>
          <t>Concórdia do Pará</t>
        </is>
      </c>
      <c r="C192" t="inlineStr">
        <is>
          <t>PA</t>
        </is>
      </c>
      <c r="D192" t="inlineStr">
        <is>
          <t>REGIÃO NORTE</t>
        </is>
      </c>
      <c r="E192" s="70">
        <f>SUMPRODUCT(N192:Q192,PAINEL_PESOS!$C$16:$C$19)</f>
        <v/>
      </c>
      <c r="F192" s="70">
        <f>SUMPRODUCT(R192:T192,PAINEL_PESOS!$C$21:$C$23)</f>
        <v/>
      </c>
      <c r="G192" s="70">
        <f>SUMPRODUCT(U192:V192,PAINEL_PESOS!$C$25:$C$26)</f>
        <v/>
      </c>
      <c r="H192" s="70">
        <f>SUMPRODUCT(W192:X192,PAINEL_PESOS!$C$28:$C$29)</f>
        <v/>
      </c>
      <c r="I192" s="70" t="n">
        <v>0.9865736919582849</v>
      </c>
      <c r="J192" s="70" t="n">
        <v>0.7309614011363278</v>
      </c>
      <c r="K192" s="71">
        <f>IF(NOT(AND(PAINEL_PESOS!$D$12="OK - 100%",PAINEL_PESOS!$F$20="OK - 100%",PAINEL_PESOS!$F$24="OK - 100%",PAINEL_PESOS!$F$27="OK - 100%",PAINEL_PESOS!$F$30="OK - 100%")),"", (E192*PAINEL_PESOS!$B$7+F192*PAINEL_PESOS!$B$8+G192*PAINEL_PESOS!$B$9+H192*PAINEL_PESOS!$B$10)*I192)</f>
        <v/>
      </c>
      <c r="L192" s="71">
        <f>IF(K192="","",K192-J192)</f>
        <v/>
      </c>
      <c r="M192" s="71">
        <f>IF(L192="","",ABS(L192))</f>
        <v/>
      </c>
      <c r="N192" t="n">
        <v>1</v>
      </c>
      <c r="O192" t="n">
        <v>1</v>
      </c>
      <c r="P192" t="n">
        <v>0.627455121436114</v>
      </c>
      <c r="Q192" t="n">
        <v>0.9845503062976537</v>
      </c>
      <c r="R192" t="n">
        <v>0.284058405484929</v>
      </c>
      <c r="S192" t="n">
        <v>0.9983456005619709</v>
      </c>
      <c r="T192" t="n">
        <v>0.9424198920410176</v>
      </c>
      <c r="U192" t="n">
        <v>0.5230446895623221</v>
      </c>
      <c r="V192" t="n">
        <v>0.5772655780146101</v>
      </c>
      <c r="W192" t="n">
        <v>0.657818407114218</v>
      </c>
      <c r="X192" t="n">
        <v>0.8799252762061356</v>
      </c>
    </row>
    <row r="193">
      <c r="A193" t="inlineStr">
        <is>
          <t>1502764</t>
        </is>
      </c>
      <c r="B193" t="inlineStr">
        <is>
          <t>Cumaru do Norte</t>
        </is>
      </c>
      <c r="C193" t="inlineStr">
        <is>
          <t>PA</t>
        </is>
      </c>
      <c r="D193" t="inlineStr">
        <is>
          <t>REGIÃO NORTE</t>
        </is>
      </c>
      <c r="E193" s="70">
        <f>SUMPRODUCT(N193:Q193,PAINEL_PESOS!$C$16:$C$19)</f>
        <v/>
      </c>
      <c r="F193" s="70">
        <f>SUMPRODUCT(R193:T193,PAINEL_PESOS!$C$21:$C$23)</f>
        <v/>
      </c>
      <c r="G193" s="70">
        <f>SUMPRODUCT(U193:V193,PAINEL_PESOS!$C$25:$C$26)</f>
        <v/>
      </c>
      <c r="H193" s="70">
        <f>SUMPRODUCT(W193:X193,PAINEL_PESOS!$C$28:$C$29)</f>
        <v/>
      </c>
      <c r="I193" s="70" t="n">
        <v>0.9996847617703847</v>
      </c>
      <c r="J193" s="70" t="n">
        <v>0.7100740410001501</v>
      </c>
      <c r="K193" s="71">
        <f>IF(NOT(AND(PAINEL_PESOS!$D$12="OK - 100%",PAINEL_PESOS!$F$20="OK - 100%",PAINEL_PESOS!$F$24="OK - 100%",PAINEL_PESOS!$F$27="OK - 100%",PAINEL_PESOS!$F$30="OK - 100%")),"", (E193*PAINEL_PESOS!$B$7+F193*PAINEL_PESOS!$B$8+G193*PAINEL_PESOS!$B$9+H193*PAINEL_PESOS!$B$10)*I193)</f>
        <v/>
      </c>
      <c r="L193" s="71">
        <f>IF(K193="","",K193-J193)</f>
        <v/>
      </c>
      <c r="M193" s="71">
        <f>IF(L193="","",ABS(L193))</f>
        <v/>
      </c>
      <c r="N193" t="n">
        <v>0.2</v>
      </c>
      <c r="O193" t="n">
        <v>1</v>
      </c>
      <c r="P193" t="n">
        <v>1</v>
      </c>
      <c r="Q193" t="n">
        <v>0.9999227028987507</v>
      </c>
      <c r="R193" t="n">
        <v>0.2762029996419561</v>
      </c>
      <c r="S193" t="n">
        <v>0.9999999815903265</v>
      </c>
      <c r="T193" t="n">
        <v>0.9984482941223366</v>
      </c>
      <c r="U193" t="n">
        <v>0.5849756454247522</v>
      </c>
      <c r="V193" t="n">
        <v>0.6795947910045332</v>
      </c>
      <c r="W193" t="n">
        <v>0.3784808360637867</v>
      </c>
      <c r="X193" t="n">
        <v>0.9229368250453298</v>
      </c>
    </row>
    <row r="194">
      <c r="A194" t="inlineStr">
        <is>
          <t>1502772</t>
        </is>
      </c>
      <c r="B194" t="inlineStr">
        <is>
          <t>Curionópolis</t>
        </is>
      </c>
      <c r="C194" t="inlineStr">
        <is>
          <t>PA</t>
        </is>
      </c>
      <c r="D194" t="inlineStr">
        <is>
          <t>REGIÃO NORTE</t>
        </is>
      </c>
      <c r="E194" s="70">
        <f>SUMPRODUCT(N194:Q194,PAINEL_PESOS!$C$16:$C$19)</f>
        <v/>
      </c>
      <c r="F194" s="70">
        <f>SUMPRODUCT(R194:T194,PAINEL_PESOS!$C$21:$C$23)</f>
        <v/>
      </c>
      <c r="G194" s="70">
        <f>SUMPRODUCT(U194:V194,PAINEL_PESOS!$C$25:$C$26)</f>
        <v/>
      </c>
      <c r="H194" s="70">
        <f>SUMPRODUCT(W194:X194,PAINEL_PESOS!$C$28:$C$29)</f>
        <v/>
      </c>
      <c r="I194" s="70" t="n">
        <v>0.9959410115326049</v>
      </c>
      <c r="J194" s="70" t="n">
        <v>0.7026254867322049</v>
      </c>
      <c r="K194" s="71">
        <f>IF(NOT(AND(PAINEL_PESOS!$D$12="OK - 100%",PAINEL_PESOS!$F$20="OK - 100%",PAINEL_PESOS!$F$24="OK - 100%",PAINEL_PESOS!$F$27="OK - 100%",PAINEL_PESOS!$F$30="OK - 100%")),"", (E194*PAINEL_PESOS!$B$7+F194*PAINEL_PESOS!$B$8+G194*PAINEL_PESOS!$B$9+H194*PAINEL_PESOS!$B$10)*I194)</f>
        <v/>
      </c>
      <c r="L194" s="71">
        <f>IF(K194="","",K194-J194)</f>
        <v/>
      </c>
      <c r="M194" s="71">
        <f>IF(L194="","",ABS(L194))</f>
        <v/>
      </c>
      <c r="N194" t="n">
        <v>1</v>
      </c>
      <c r="O194" t="n">
        <v>1</v>
      </c>
      <c r="P194" t="n">
        <v>0.8212249208025343</v>
      </c>
      <c r="Q194" t="n">
        <v>0.9978837765205412</v>
      </c>
      <c r="R194" t="n">
        <v>0.316758242930617</v>
      </c>
      <c r="S194" t="n">
        <v>0.9998729444668557</v>
      </c>
      <c r="T194" t="n">
        <v>0.9894737930630959</v>
      </c>
      <c r="U194" t="n">
        <v>0.1949362763217079</v>
      </c>
      <c r="V194" t="n">
        <v>0.6725019066899904</v>
      </c>
      <c r="W194" t="n">
        <v>0.4749853666260317</v>
      </c>
      <c r="X194" t="n">
        <v>0.8545312508759414</v>
      </c>
    </row>
    <row r="195">
      <c r="A195" t="inlineStr">
        <is>
          <t>1502806</t>
        </is>
      </c>
      <c r="B195" t="inlineStr">
        <is>
          <t>Curralinho</t>
        </is>
      </c>
      <c r="C195" t="inlineStr">
        <is>
          <t>PA</t>
        </is>
      </c>
      <c r="D195" t="inlineStr">
        <is>
          <t>REGIÃO NORTE</t>
        </is>
      </c>
      <c r="E195" s="70">
        <f>SUMPRODUCT(N195:Q195,PAINEL_PESOS!$C$16:$C$19)</f>
        <v/>
      </c>
      <c r="F195" s="70">
        <f>SUMPRODUCT(R195:T195,PAINEL_PESOS!$C$21:$C$23)</f>
        <v/>
      </c>
      <c r="G195" s="70">
        <f>SUMPRODUCT(U195:V195,PAINEL_PESOS!$C$25:$C$26)</f>
        <v/>
      </c>
      <c r="H195" s="70">
        <f>SUMPRODUCT(W195:X195,PAINEL_PESOS!$C$28:$C$29)</f>
        <v/>
      </c>
      <c r="I195" s="70" t="n">
        <v>0.9989051190443399</v>
      </c>
      <c r="J195" s="70" t="n">
        <v>0.7516603774624445</v>
      </c>
      <c r="K195" s="71">
        <f>IF(NOT(AND(PAINEL_PESOS!$D$12="OK - 100%",PAINEL_PESOS!$F$20="OK - 100%",PAINEL_PESOS!$F$24="OK - 100%",PAINEL_PESOS!$F$27="OK - 100%",PAINEL_PESOS!$F$30="OK - 100%")),"", (E195*PAINEL_PESOS!$B$7+F195*PAINEL_PESOS!$B$8+G195*PAINEL_PESOS!$B$9+H195*PAINEL_PESOS!$B$10)*I195)</f>
        <v/>
      </c>
      <c r="L195" s="71">
        <f>IF(K195="","",K195-J195)</f>
        <v/>
      </c>
      <c r="M195" s="71">
        <f>IF(L195="","",ABS(L195))</f>
        <v/>
      </c>
      <c r="N195" t="n">
        <v>0.2</v>
      </c>
      <c r="O195" t="n">
        <v>1</v>
      </c>
      <c r="P195" t="n">
        <v>1</v>
      </c>
      <c r="Q195" t="n">
        <v>0.997021923487558</v>
      </c>
      <c r="R195" t="n">
        <v>0.2585265495028828</v>
      </c>
      <c r="S195" t="n">
        <v>1</v>
      </c>
      <c r="T195" t="n">
        <v>0.9966194595418432</v>
      </c>
      <c r="U195" t="n">
        <v>0.8797299496327959</v>
      </c>
      <c r="V195" t="n">
        <v>0.6134414692165224</v>
      </c>
      <c r="W195" t="n">
        <v>0.513040653704062</v>
      </c>
      <c r="X195" t="n">
        <v>0.9117203581753386</v>
      </c>
    </row>
    <row r="196">
      <c r="A196" t="inlineStr">
        <is>
          <t>1502855</t>
        </is>
      </c>
      <c r="B196" t="inlineStr">
        <is>
          <t>Curuá</t>
        </is>
      </c>
      <c r="C196" t="inlineStr">
        <is>
          <t>PA</t>
        </is>
      </c>
      <c r="D196" t="inlineStr">
        <is>
          <t>REGIÃO NORTE</t>
        </is>
      </c>
      <c r="E196" s="70">
        <f>SUMPRODUCT(N196:Q196,PAINEL_PESOS!$C$16:$C$19)</f>
        <v/>
      </c>
      <c r="F196" s="70">
        <f>SUMPRODUCT(R196:T196,PAINEL_PESOS!$C$21:$C$23)</f>
        <v/>
      </c>
      <c r="G196" s="70">
        <f>SUMPRODUCT(U196:V196,PAINEL_PESOS!$C$25:$C$26)</f>
        <v/>
      </c>
      <c r="H196" s="70">
        <f>SUMPRODUCT(W196:X196,PAINEL_PESOS!$C$28:$C$29)</f>
        <v/>
      </c>
      <c r="I196" s="70" t="n">
        <v>0.999319691520018</v>
      </c>
      <c r="J196" s="70" t="n">
        <v>0.6967697562113133</v>
      </c>
      <c r="K196" s="71">
        <f>IF(NOT(AND(PAINEL_PESOS!$D$12="OK - 100%",PAINEL_PESOS!$F$20="OK - 100%",PAINEL_PESOS!$F$24="OK - 100%",PAINEL_PESOS!$F$27="OK - 100%",PAINEL_PESOS!$F$30="OK - 100%")),"", (E196*PAINEL_PESOS!$B$7+F196*PAINEL_PESOS!$B$8+G196*PAINEL_PESOS!$B$9+H196*PAINEL_PESOS!$B$10)*I196)</f>
        <v/>
      </c>
      <c r="L196" s="71">
        <f>IF(K196="","",K196-J196)</f>
        <v/>
      </c>
      <c r="M196" s="71">
        <f>IF(L196="","",ABS(L196))</f>
        <v/>
      </c>
      <c r="N196" t="n">
        <v>0.2</v>
      </c>
      <c r="O196" t="n">
        <v>1</v>
      </c>
      <c r="P196" t="n">
        <v>1</v>
      </c>
      <c r="Q196" t="n">
        <v>0.9981291226103893</v>
      </c>
      <c r="R196" t="n">
        <v>0.1904381665079899</v>
      </c>
      <c r="S196" t="n">
        <v>1</v>
      </c>
      <c r="T196" t="n">
        <v>0.9979179061354932</v>
      </c>
      <c r="U196" t="n">
        <v>0.3884808168832409</v>
      </c>
      <c r="V196" t="n">
        <v>0.5427068777131583</v>
      </c>
      <c r="W196" t="n">
        <v>0.7783986867768312</v>
      </c>
      <c r="X196" t="n">
        <v>0.8103977871590872</v>
      </c>
    </row>
    <row r="197">
      <c r="A197" t="inlineStr">
        <is>
          <t>1502905</t>
        </is>
      </c>
      <c r="B197" t="inlineStr">
        <is>
          <t>Curuçá</t>
        </is>
      </c>
      <c r="C197" t="inlineStr">
        <is>
          <t>PA</t>
        </is>
      </c>
      <c r="D197" t="inlineStr">
        <is>
          <t>REGIÃO NORTE</t>
        </is>
      </c>
      <c r="E197" s="70">
        <f>SUMPRODUCT(N197:Q197,PAINEL_PESOS!$C$16:$C$19)</f>
        <v/>
      </c>
      <c r="F197" s="70">
        <f>SUMPRODUCT(R197:T197,PAINEL_PESOS!$C$21:$C$23)</f>
        <v/>
      </c>
      <c r="G197" s="70">
        <f>SUMPRODUCT(U197:V197,PAINEL_PESOS!$C$25:$C$26)</f>
        <v/>
      </c>
      <c r="H197" s="70">
        <f>SUMPRODUCT(W197:X197,PAINEL_PESOS!$C$28:$C$29)</f>
        <v/>
      </c>
      <c r="I197" s="70" t="n">
        <v>0.9918986046319773</v>
      </c>
      <c r="J197" s="70" t="n">
        <v>0.7314817038521327</v>
      </c>
      <c r="K197" s="71">
        <f>IF(NOT(AND(PAINEL_PESOS!$D$12="OK - 100%",PAINEL_PESOS!$F$20="OK - 100%",PAINEL_PESOS!$F$24="OK - 100%",PAINEL_PESOS!$F$27="OK - 100%",PAINEL_PESOS!$F$30="OK - 100%")),"", (E197*PAINEL_PESOS!$B$7+F197*PAINEL_PESOS!$B$8+G197*PAINEL_PESOS!$B$9+H197*PAINEL_PESOS!$B$10)*I197)</f>
        <v/>
      </c>
      <c r="L197" s="71">
        <f>IF(K197="","",K197-J197)</f>
        <v/>
      </c>
      <c r="M197" s="71">
        <f>IF(L197="","",ABS(L197))</f>
        <v/>
      </c>
      <c r="N197" t="n">
        <v>0.2</v>
      </c>
      <c r="O197" t="n">
        <v>1</v>
      </c>
      <c r="P197" t="n">
        <v>1</v>
      </c>
      <c r="Q197" t="n">
        <v>0.9859860805457235</v>
      </c>
      <c r="R197" t="n">
        <v>0.2774542075063927</v>
      </c>
      <c r="S197" t="n">
        <v>0.9999544069709251</v>
      </c>
      <c r="T197" t="n">
        <v>0.9685109363570681</v>
      </c>
      <c r="U197" t="n">
        <v>0.6249760944121339</v>
      </c>
      <c r="V197" t="n">
        <v>0.5696365829746712</v>
      </c>
      <c r="W197" t="n">
        <v>0.7675881468440259</v>
      </c>
      <c r="X197" t="n">
        <v>0.8471754550011948</v>
      </c>
    </row>
    <row r="198">
      <c r="A198" t="inlineStr">
        <is>
          <t>1502939</t>
        </is>
      </c>
      <c r="B198" t="inlineStr">
        <is>
          <t>Dom Eliseu</t>
        </is>
      </c>
      <c r="C198" t="inlineStr">
        <is>
          <t>PA</t>
        </is>
      </c>
      <c r="D198" t="inlineStr">
        <is>
          <t>REGIÃO NORTE</t>
        </is>
      </c>
      <c r="E198" s="70">
        <f>SUMPRODUCT(N198:Q198,PAINEL_PESOS!$C$16:$C$19)</f>
        <v/>
      </c>
      <c r="F198" s="70">
        <f>SUMPRODUCT(R198:T198,PAINEL_PESOS!$C$21:$C$23)</f>
        <v/>
      </c>
      <c r="G198" s="70">
        <f>SUMPRODUCT(U198:V198,PAINEL_PESOS!$C$25:$C$26)</f>
        <v/>
      </c>
      <c r="H198" s="70">
        <f>SUMPRODUCT(W198:X198,PAINEL_PESOS!$C$28:$C$29)</f>
        <v/>
      </c>
      <c r="I198" s="70" t="n">
        <v>0.9989439156084146</v>
      </c>
      <c r="J198" s="70" t="n">
        <v>0.6948803702486063</v>
      </c>
      <c r="K198" s="71">
        <f>IF(NOT(AND(PAINEL_PESOS!$D$12="OK - 100%",PAINEL_PESOS!$F$20="OK - 100%",PAINEL_PESOS!$F$24="OK - 100%",PAINEL_PESOS!$F$27="OK - 100%",PAINEL_PESOS!$F$30="OK - 100%")),"", (E198*PAINEL_PESOS!$B$7+F198*PAINEL_PESOS!$B$8+G198*PAINEL_PESOS!$B$9+H198*PAINEL_PESOS!$B$10)*I198)</f>
        <v/>
      </c>
      <c r="L198" s="71">
        <f>IF(K198="","",K198-J198)</f>
        <v/>
      </c>
      <c r="M198" s="71">
        <f>IF(L198="","",ABS(L198))</f>
        <v/>
      </c>
      <c r="N198" t="n">
        <v>0.2</v>
      </c>
      <c r="O198" t="n">
        <v>1</v>
      </c>
      <c r="P198" t="n">
        <v>0.5119324181626188</v>
      </c>
      <c r="Q198" t="n">
        <v>0.9948416520439498</v>
      </c>
      <c r="R198" t="n">
        <v>0.3722590988082661</v>
      </c>
      <c r="S198" t="n">
        <v>0.999915707897519</v>
      </c>
      <c r="T198" t="n">
        <v>0.9984872642400225</v>
      </c>
      <c r="U198" t="n">
        <v>0.6054140582849949</v>
      </c>
      <c r="V198" t="n">
        <v>0.6372761622442507</v>
      </c>
      <c r="W198" t="n">
        <v>0.6486744031236267</v>
      </c>
      <c r="X198" t="n">
        <v>0.7397269477409828</v>
      </c>
    </row>
    <row r="199">
      <c r="A199" t="inlineStr">
        <is>
          <t>1502954</t>
        </is>
      </c>
      <c r="B199" t="inlineStr">
        <is>
          <t>Eldorado dos Carajás</t>
        </is>
      </c>
      <c r="C199" t="inlineStr">
        <is>
          <t>PA</t>
        </is>
      </c>
      <c r="D199" t="inlineStr">
        <is>
          <t>REGIÃO NORTE</t>
        </is>
      </c>
      <c r="E199" s="70">
        <f>SUMPRODUCT(N199:Q199,PAINEL_PESOS!$C$16:$C$19)</f>
        <v/>
      </c>
      <c r="F199" s="70">
        <f>SUMPRODUCT(R199:T199,PAINEL_PESOS!$C$21:$C$23)</f>
        <v/>
      </c>
      <c r="G199" s="70">
        <f>SUMPRODUCT(U199:V199,PAINEL_PESOS!$C$25:$C$26)</f>
        <v/>
      </c>
      <c r="H199" s="70">
        <f>SUMPRODUCT(W199:X199,PAINEL_PESOS!$C$28:$C$29)</f>
        <v/>
      </c>
      <c r="I199" s="70" t="n">
        <v>0.9982806905404362</v>
      </c>
      <c r="J199" s="70" t="n">
        <v>0.6942177424961056</v>
      </c>
      <c r="K199" s="71">
        <f>IF(NOT(AND(PAINEL_PESOS!$D$12="OK - 100%",PAINEL_PESOS!$F$20="OK - 100%",PAINEL_PESOS!$F$24="OK - 100%",PAINEL_PESOS!$F$27="OK - 100%",PAINEL_PESOS!$F$30="OK - 100%")),"", (E199*PAINEL_PESOS!$B$7+F199*PAINEL_PESOS!$B$8+G199*PAINEL_PESOS!$B$9+H199*PAINEL_PESOS!$B$10)*I199)</f>
        <v/>
      </c>
      <c r="L199" s="71">
        <f>IF(K199="","",K199-J199)</f>
        <v/>
      </c>
      <c r="M199" s="71">
        <f>IF(L199="","",ABS(L199))</f>
        <v/>
      </c>
      <c r="N199" t="n">
        <v>1</v>
      </c>
      <c r="O199" t="n">
        <v>1</v>
      </c>
      <c r="P199" t="n">
        <v>0.7103484688489968</v>
      </c>
      <c r="Q199" t="n">
        <v>0.9983142673712072</v>
      </c>
      <c r="R199" t="n">
        <v>0.3165362855799807</v>
      </c>
      <c r="S199" t="n">
        <v>0.9997838385572656</v>
      </c>
      <c r="T199" t="n">
        <v>0.9925774957151862</v>
      </c>
      <c r="U199" t="n">
        <v>0.129420784795995</v>
      </c>
      <c r="V199" t="n">
        <v>0.6714091809143699</v>
      </c>
      <c r="W199" t="n">
        <v>0.5094339723834082</v>
      </c>
      <c r="X199" t="n">
        <v>0.8594466001913459</v>
      </c>
    </row>
    <row r="200">
      <c r="A200" t="inlineStr">
        <is>
          <t>1503002</t>
        </is>
      </c>
      <c r="B200" t="inlineStr">
        <is>
          <t>Faro</t>
        </is>
      </c>
      <c r="C200" t="inlineStr">
        <is>
          <t>PA</t>
        </is>
      </c>
      <c r="D200" t="inlineStr">
        <is>
          <t>REGIÃO NORTE</t>
        </is>
      </c>
      <c r="E200" s="70">
        <f>SUMPRODUCT(N200:Q200,PAINEL_PESOS!$C$16:$C$19)</f>
        <v/>
      </c>
      <c r="F200" s="70">
        <f>SUMPRODUCT(R200:T200,PAINEL_PESOS!$C$21:$C$23)</f>
        <v/>
      </c>
      <c r="G200" s="70">
        <f>SUMPRODUCT(U200:V200,PAINEL_PESOS!$C$25:$C$26)</f>
        <v/>
      </c>
      <c r="H200" s="70">
        <f>SUMPRODUCT(W200:X200,PAINEL_PESOS!$C$28:$C$29)</f>
        <v/>
      </c>
      <c r="I200" s="70" t="n">
        <v>0.9999480313737531</v>
      </c>
      <c r="J200" s="70" t="n">
        <v>0.7706122682908637</v>
      </c>
      <c r="K200" s="71">
        <f>IF(NOT(AND(PAINEL_PESOS!$D$12="OK - 100%",PAINEL_PESOS!$F$20="OK - 100%",PAINEL_PESOS!$F$24="OK - 100%",PAINEL_PESOS!$F$27="OK - 100%",PAINEL_PESOS!$F$30="OK - 100%")),"", (E200*PAINEL_PESOS!$B$7+F200*PAINEL_PESOS!$B$8+G200*PAINEL_PESOS!$B$9+H200*PAINEL_PESOS!$B$10)*I200)</f>
        <v/>
      </c>
      <c r="L200" s="71">
        <f>IF(K200="","",K200-J200)</f>
        <v/>
      </c>
      <c r="M200" s="71">
        <f>IF(L200="","",ABS(L200))</f>
        <v/>
      </c>
      <c r="N200" t="n">
        <v>1</v>
      </c>
      <c r="O200" t="n">
        <v>1</v>
      </c>
      <c r="P200" t="n">
        <v>0.5022175290390707</v>
      </c>
      <c r="Q200" t="n">
        <v>0.9997885355645123</v>
      </c>
      <c r="R200" t="n">
        <v>0.1310124648256247</v>
      </c>
      <c r="S200" t="n">
        <v>1</v>
      </c>
      <c r="T200" t="n">
        <v>0.9998920884745879</v>
      </c>
      <c r="U200" t="n">
        <v>0.9222630733394545</v>
      </c>
      <c r="V200" t="n">
        <v>0.5882564847915603</v>
      </c>
      <c r="W200" t="n">
        <v>0.6055740728013498</v>
      </c>
      <c r="X200" t="n">
        <v>0.877518845497536</v>
      </c>
    </row>
    <row r="201">
      <c r="A201" t="inlineStr">
        <is>
          <t>1503044</t>
        </is>
      </c>
      <c r="B201" t="inlineStr">
        <is>
          <t>Floresta do Araguaia</t>
        </is>
      </c>
      <c r="C201" t="inlineStr">
        <is>
          <t>PA</t>
        </is>
      </c>
      <c r="D201" t="inlineStr">
        <is>
          <t>REGIÃO NORTE</t>
        </is>
      </c>
      <c r="E201" s="70">
        <f>SUMPRODUCT(N201:Q201,PAINEL_PESOS!$C$16:$C$19)</f>
        <v/>
      </c>
      <c r="F201" s="70">
        <f>SUMPRODUCT(R201:T201,PAINEL_PESOS!$C$21:$C$23)</f>
        <v/>
      </c>
      <c r="G201" s="70">
        <f>SUMPRODUCT(U201:V201,PAINEL_PESOS!$C$25:$C$26)</f>
        <v/>
      </c>
      <c r="H201" s="70">
        <f>SUMPRODUCT(W201:X201,PAINEL_PESOS!$C$28:$C$29)</f>
        <v/>
      </c>
      <c r="I201" s="70" t="n">
        <v>0.9992808305586877</v>
      </c>
      <c r="J201" s="70" t="n">
        <v>0.671689487917715</v>
      </c>
      <c r="K201" s="71">
        <f>IF(NOT(AND(PAINEL_PESOS!$D$12="OK - 100%",PAINEL_PESOS!$F$20="OK - 100%",PAINEL_PESOS!$F$24="OK - 100%",PAINEL_PESOS!$F$27="OK - 100%",PAINEL_PESOS!$F$30="OK - 100%")),"", (E201*PAINEL_PESOS!$B$7+F201*PAINEL_PESOS!$B$8+G201*PAINEL_PESOS!$B$9+H201*PAINEL_PESOS!$B$10)*I201)</f>
        <v/>
      </c>
      <c r="L201" s="71">
        <f>IF(K201="","",K201-J201)</f>
        <v/>
      </c>
      <c r="M201" s="71">
        <f>IF(L201="","",ABS(L201))</f>
        <v/>
      </c>
      <c r="N201" t="n">
        <v>0.2</v>
      </c>
      <c r="O201" t="n">
        <v>1</v>
      </c>
      <c r="P201" t="n">
        <v>1</v>
      </c>
      <c r="Q201" t="n">
        <v>0.9992214949203145</v>
      </c>
      <c r="R201" t="n">
        <v>0.3058700898084152</v>
      </c>
      <c r="S201" t="n">
        <v>0.9999716173745774</v>
      </c>
      <c r="T201" t="n">
        <v>0.9971267519841479</v>
      </c>
      <c r="U201" t="n">
        <v>0.2184682142015254</v>
      </c>
      <c r="V201" t="n">
        <v>0.6817863904354446</v>
      </c>
      <c r="W201" t="n">
        <v>0.4349916682575235</v>
      </c>
      <c r="X201" t="n">
        <v>0.907213826513492</v>
      </c>
    </row>
    <row r="202">
      <c r="A202" t="inlineStr">
        <is>
          <t>1503077</t>
        </is>
      </c>
      <c r="B202" t="inlineStr">
        <is>
          <t>Garrafão do Norte</t>
        </is>
      </c>
      <c r="C202" t="inlineStr">
        <is>
          <t>PA</t>
        </is>
      </c>
      <c r="D202" t="inlineStr">
        <is>
          <t>REGIÃO NORTE</t>
        </is>
      </c>
      <c r="E202" s="70">
        <f>SUMPRODUCT(N202:Q202,PAINEL_PESOS!$C$16:$C$19)</f>
        <v/>
      </c>
      <c r="F202" s="70">
        <f>SUMPRODUCT(R202:T202,PAINEL_PESOS!$C$21:$C$23)</f>
        <v/>
      </c>
      <c r="G202" s="70">
        <f>SUMPRODUCT(U202:V202,PAINEL_PESOS!$C$25:$C$26)</f>
        <v/>
      </c>
      <c r="H202" s="70">
        <f>SUMPRODUCT(W202:X202,PAINEL_PESOS!$C$28:$C$29)</f>
        <v/>
      </c>
      <c r="I202" s="70" t="n">
        <v>0.9959651081143124</v>
      </c>
      <c r="J202" s="70" t="n">
        <v>0.6840986878849709</v>
      </c>
      <c r="K202" s="71">
        <f>IF(NOT(AND(PAINEL_PESOS!$D$12="OK - 100%",PAINEL_PESOS!$F$20="OK - 100%",PAINEL_PESOS!$F$24="OK - 100%",PAINEL_PESOS!$F$27="OK - 100%",PAINEL_PESOS!$F$30="OK - 100%")),"", (E202*PAINEL_PESOS!$B$7+F202*PAINEL_PESOS!$B$8+G202*PAINEL_PESOS!$B$9+H202*PAINEL_PESOS!$B$10)*I202)</f>
        <v/>
      </c>
      <c r="L202" s="71">
        <f>IF(K202="","",K202-J202)</f>
        <v/>
      </c>
      <c r="M202" s="71">
        <f>IF(L202="","",ABS(L202))</f>
        <v/>
      </c>
      <c r="N202" t="n">
        <v>0.2</v>
      </c>
      <c r="O202" t="n">
        <v>1</v>
      </c>
      <c r="P202" t="n">
        <v>1</v>
      </c>
      <c r="Q202" t="n">
        <v>0.9955708170861889</v>
      </c>
      <c r="R202" t="n">
        <v>0.2653727968906311</v>
      </c>
      <c r="S202" t="n">
        <v>0.9990981669347433</v>
      </c>
      <c r="T202" t="n">
        <v>0.9829768975461833</v>
      </c>
      <c r="U202" t="n">
        <v>0.3758533641819271</v>
      </c>
      <c r="V202" t="n">
        <v>0.57699581118445</v>
      </c>
      <c r="W202" t="n">
        <v>0.5980414163488723</v>
      </c>
      <c r="X202" t="n">
        <v>0.8479865024352369</v>
      </c>
    </row>
    <row r="203">
      <c r="A203" t="inlineStr">
        <is>
          <t>1503093</t>
        </is>
      </c>
      <c r="B203" t="inlineStr">
        <is>
          <t>Goianésia do Pará</t>
        </is>
      </c>
      <c r="C203" t="inlineStr">
        <is>
          <t>PA</t>
        </is>
      </c>
      <c r="D203" t="inlineStr">
        <is>
          <t>REGIÃO NORTE</t>
        </is>
      </c>
      <c r="E203" s="70">
        <f>SUMPRODUCT(N203:Q203,PAINEL_PESOS!$C$16:$C$19)</f>
        <v/>
      </c>
      <c r="F203" s="70">
        <f>SUMPRODUCT(R203:T203,PAINEL_PESOS!$C$21:$C$23)</f>
        <v/>
      </c>
      <c r="G203" s="70">
        <f>SUMPRODUCT(U203:V203,PAINEL_PESOS!$C$25:$C$26)</f>
        <v/>
      </c>
      <c r="H203" s="70">
        <f>SUMPRODUCT(W203:X203,PAINEL_PESOS!$C$28:$C$29)</f>
        <v/>
      </c>
      <c r="I203" s="70" t="n">
        <v>0.9993376566552851</v>
      </c>
      <c r="J203" s="70" t="n">
        <v>0.6953010642921418</v>
      </c>
      <c r="K203" s="71">
        <f>IF(NOT(AND(PAINEL_PESOS!$D$12="OK - 100%",PAINEL_PESOS!$F$20="OK - 100%",PAINEL_PESOS!$F$24="OK - 100%",PAINEL_PESOS!$F$27="OK - 100%",PAINEL_PESOS!$F$30="OK - 100%")),"", (E203*PAINEL_PESOS!$B$7+F203*PAINEL_PESOS!$B$8+G203*PAINEL_PESOS!$B$9+H203*PAINEL_PESOS!$B$10)*I203)</f>
        <v/>
      </c>
      <c r="L203" s="71">
        <f>IF(K203="","",K203-J203)</f>
        <v/>
      </c>
      <c r="M203" s="71">
        <f>IF(L203="","",ABS(L203))</f>
        <v/>
      </c>
      <c r="N203" t="n">
        <v>0.2</v>
      </c>
      <c r="O203" t="n">
        <v>1</v>
      </c>
      <c r="P203" t="n">
        <v>1</v>
      </c>
      <c r="Q203" t="n">
        <v>0.9984075441373096</v>
      </c>
      <c r="R203" t="n">
        <v>0.2966871286312347</v>
      </c>
      <c r="S203" t="n">
        <v>0.9999918263985461</v>
      </c>
      <c r="T203" t="n">
        <v>0.9978056476361215</v>
      </c>
      <c r="U203" t="n">
        <v>0.4717842069320223</v>
      </c>
      <c r="V203" t="n">
        <v>0.5565553308141897</v>
      </c>
      <c r="W203" t="n">
        <v>0.6144729695159251</v>
      </c>
      <c r="X203" t="n">
        <v>0.7944224993278863</v>
      </c>
    </row>
    <row r="204">
      <c r="A204" t="inlineStr">
        <is>
          <t>1503101</t>
        </is>
      </c>
      <c r="B204" t="inlineStr">
        <is>
          <t>Gurupá</t>
        </is>
      </c>
      <c r="C204" t="inlineStr">
        <is>
          <t>PA</t>
        </is>
      </c>
      <c r="D204" t="inlineStr">
        <is>
          <t>REGIÃO NORTE</t>
        </is>
      </c>
      <c r="E204" s="70">
        <f>SUMPRODUCT(N204:Q204,PAINEL_PESOS!$C$16:$C$19)</f>
        <v/>
      </c>
      <c r="F204" s="70">
        <f>SUMPRODUCT(R204:T204,PAINEL_PESOS!$C$21:$C$23)</f>
        <v/>
      </c>
      <c r="G204" s="70">
        <f>SUMPRODUCT(U204:V204,PAINEL_PESOS!$C$25:$C$26)</f>
        <v/>
      </c>
      <c r="H204" s="70">
        <f>SUMPRODUCT(W204:X204,PAINEL_PESOS!$C$28:$C$29)</f>
        <v/>
      </c>
      <c r="I204" s="70" t="n">
        <v>0.9997270519156884</v>
      </c>
      <c r="J204" s="70" t="n">
        <v>0.7326225861567205</v>
      </c>
      <c r="K204" s="71">
        <f>IF(NOT(AND(PAINEL_PESOS!$D$12="OK - 100%",PAINEL_PESOS!$F$20="OK - 100%",PAINEL_PESOS!$F$24="OK - 100%",PAINEL_PESOS!$F$27="OK - 100%",PAINEL_PESOS!$F$30="OK - 100%")),"", (E204*PAINEL_PESOS!$B$7+F204*PAINEL_PESOS!$B$8+G204*PAINEL_PESOS!$B$9+H204*PAINEL_PESOS!$B$10)*I204)</f>
        <v/>
      </c>
      <c r="L204" s="71">
        <f>IF(K204="","",K204-J204)</f>
        <v/>
      </c>
      <c r="M204" s="71">
        <f>IF(L204="","",ABS(L204))</f>
        <v/>
      </c>
      <c r="N204" t="n">
        <v>0.2</v>
      </c>
      <c r="O204" t="n">
        <v>1</v>
      </c>
      <c r="P204" t="n">
        <v>1</v>
      </c>
      <c r="Q204" t="n">
        <v>0.9983000428264167</v>
      </c>
      <c r="R204" t="n">
        <v>0.2782321935813292</v>
      </c>
      <c r="S204" t="n">
        <v>1</v>
      </c>
      <c r="T204" t="n">
        <v>0.9998759397434626</v>
      </c>
      <c r="U204" t="n">
        <v>0.8242411882445154</v>
      </c>
      <c r="V204" t="n">
        <v>0.5872669150036576</v>
      </c>
      <c r="W204" t="n">
        <v>0.3882689561716574</v>
      </c>
      <c r="X204" t="n">
        <v>0.944915033088307</v>
      </c>
    </row>
    <row r="205">
      <c r="A205" t="inlineStr">
        <is>
          <t>1503200</t>
        </is>
      </c>
      <c r="B205" t="inlineStr">
        <is>
          <t>Igarapé-Açu</t>
        </is>
      </c>
      <c r="C205" t="inlineStr">
        <is>
          <t>PA</t>
        </is>
      </c>
      <c r="D205" t="inlineStr">
        <is>
          <t>REGIÃO NORTE</t>
        </is>
      </c>
      <c r="E205" s="70">
        <f>SUMPRODUCT(N205:Q205,PAINEL_PESOS!$C$16:$C$19)</f>
        <v/>
      </c>
      <c r="F205" s="70">
        <f>SUMPRODUCT(R205:T205,PAINEL_PESOS!$C$21:$C$23)</f>
        <v/>
      </c>
      <c r="G205" s="70">
        <f>SUMPRODUCT(U205:V205,PAINEL_PESOS!$C$25:$C$26)</f>
        <v/>
      </c>
      <c r="H205" s="70">
        <f>SUMPRODUCT(W205:X205,PAINEL_PESOS!$C$28:$C$29)</f>
        <v/>
      </c>
      <c r="I205" s="70" t="n">
        <v>0.9880218854723272</v>
      </c>
      <c r="J205" s="70" t="n">
        <v>0.6914474969132004</v>
      </c>
      <c r="K205" s="71">
        <f>IF(NOT(AND(PAINEL_PESOS!$D$12="OK - 100%",PAINEL_PESOS!$F$20="OK - 100%",PAINEL_PESOS!$F$24="OK - 100%",PAINEL_PESOS!$F$27="OK - 100%",PAINEL_PESOS!$F$30="OK - 100%")),"", (E205*PAINEL_PESOS!$B$7+F205*PAINEL_PESOS!$B$8+G205*PAINEL_PESOS!$B$9+H205*PAINEL_PESOS!$B$10)*I205)</f>
        <v/>
      </c>
      <c r="L205" s="71">
        <f>IF(K205="","",K205-J205)</f>
        <v/>
      </c>
      <c r="M205" s="71">
        <f>IF(L205="","",ABS(L205))</f>
        <v/>
      </c>
      <c r="N205" t="n">
        <v>0.2</v>
      </c>
      <c r="O205" t="n">
        <v>1</v>
      </c>
      <c r="P205" t="n">
        <v>1</v>
      </c>
      <c r="Q205" t="n">
        <v>0.9895114243359773</v>
      </c>
      <c r="R205" t="n">
        <v>0.297233179494022</v>
      </c>
      <c r="S205" t="n">
        <v>0.9982425055935439</v>
      </c>
      <c r="T205" t="n">
        <v>0.9465949663601494</v>
      </c>
      <c r="U205" t="n">
        <v>0.4729462276579174</v>
      </c>
      <c r="V205" t="n">
        <v>0.56960062140769</v>
      </c>
      <c r="W205" t="n">
        <v>0.6480934487338057</v>
      </c>
      <c r="X205" t="n">
        <v>0.8185313624816204</v>
      </c>
    </row>
    <row r="206">
      <c r="A206" t="inlineStr">
        <is>
          <t>1503309</t>
        </is>
      </c>
      <c r="B206" t="inlineStr">
        <is>
          <t>Igarapé-Miri</t>
        </is>
      </c>
      <c r="C206" t="inlineStr">
        <is>
          <t>PA</t>
        </is>
      </c>
      <c r="D206" t="inlineStr">
        <is>
          <t>REGIÃO NORTE</t>
        </is>
      </c>
      <c r="E206" s="70">
        <f>SUMPRODUCT(N206:Q206,PAINEL_PESOS!$C$16:$C$19)</f>
        <v/>
      </c>
      <c r="F206" s="70">
        <f>SUMPRODUCT(R206:T206,PAINEL_PESOS!$C$21:$C$23)</f>
        <v/>
      </c>
      <c r="G206" s="70">
        <f>SUMPRODUCT(U206:V206,PAINEL_PESOS!$C$25:$C$26)</f>
        <v/>
      </c>
      <c r="H206" s="70">
        <f>SUMPRODUCT(W206:X206,PAINEL_PESOS!$C$28:$C$29)</f>
        <v/>
      </c>
      <c r="I206" s="70" t="n">
        <v>0.998796413436294</v>
      </c>
      <c r="J206" s="70" t="n">
        <v>0.7156555019756664</v>
      </c>
      <c r="K206" s="71">
        <f>IF(NOT(AND(PAINEL_PESOS!$D$12="OK - 100%",PAINEL_PESOS!$F$20="OK - 100%",PAINEL_PESOS!$F$24="OK - 100%",PAINEL_PESOS!$F$27="OK - 100%",PAINEL_PESOS!$F$30="OK - 100%")),"", (E206*PAINEL_PESOS!$B$7+F206*PAINEL_PESOS!$B$8+G206*PAINEL_PESOS!$B$9+H206*PAINEL_PESOS!$B$10)*I206)</f>
        <v/>
      </c>
      <c r="L206" s="71">
        <f>IF(K206="","",K206-J206)</f>
        <v/>
      </c>
      <c r="M206" s="71">
        <f>IF(L206="","",ABS(L206))</f>
        <v/>
      </c>
      <c r="N206" t="n">
        <v>0.2</v>
      </c>
      <c r="O206" t="n">
        <v>1</v>
      </c>
      <c r="P206" t="n">
        <v>0.4949313621964097</v>
      </c>
      <c r="Q206" t="n">
        <v>0.9941090273122698</v>
      </c>
      <c r="R206" t="n">
        <v>0.3473482013834776</v>
      </c>
      <c r="S206" t="n">
        <v>0.9996704238613091</v>
      </c>
      <c r="T206" t="n">
        <v>0.9983852962664438</v>
      </c>
      <c r="U206" t="n">
        <v>0.7189277972916495</v>
      </c>
      <c r="V206" t="n">
        <v>0.6105547911733181</v>
      </c>
      <c r="W206" t="n">
        <v>0.6273797890314564</v>
      </c>
      <c r="X206" t="n">
        <v>0.8671579596858467</v>
      </c>
    </row>
    <row r="207">
      <c r="A207" t="inlineStr">
        <is>
          <t>1503408</t>
        </is>
      </c>
      <c r="B207" t="inlineStr">
        <is>
          <t>Inhangapi</t>
        </is>
      </c>
      <c r="C207" t="inlineStr">
        <is>
          <t>PA</t>
        </is>
      </c>
      <c r="D207" t="inlineStr">
        <is>
          <t>REGIÃO NORTE</t>
        </is>
      </c>
      <c r="E207" s="70">
        <f>SUMPRODUCT(N207:Q207,PAINEL_PESOS!$C$16:$C$19)</f>
        <v/>
      </c>
      <c r="F207" s="70">
        <f>SUMPRODUCT(R207:T207,PAINEL_PESOS!$C$21:$C$23)</f>
        <v/>
      </c>
      <c r="G207" s="70">
        <f>SUMPRODUCT(U207:V207,PAINEL_PESOS!$C$25:$C$26)</f>
        <v/>
      </c>
      <c r="H207" s="70">
        <f>SUMPRODUCT(W207:X207,PAINEL_PESOS!$C$28:$C$29)</f>
        <v/>
      </c>
      <c r="I207" s="70" t="n">
        <v>0.9963200869835833</v>
      </c>
      <c r="J207" s="70" t="n">
        <v>0.6775393855337523</v>
      </c>
      <c r="K207" s="71">
        <f>IF(NOT(AND(PAINEL_PESOS!$D$12="OK - 100%",PAINEL_PESOS!$F$20="OK - 100%",PAINEL_PESOS!$F$24="OK - 100%",PAINEL_PESOS!$F$27="OK - 100%",PAINEL_PESOS!$F$30="OK - 100%")),"", (E207*PAINEL_PESOS!$B$7+F207*PAINEL_PESOS!$B$8+G207*PAINEL_PESOS!$B$9+H207*PAINEL_PESOS!$B$10)*I207)</f>
        <v/>
      </c>
      <c r="L207" s="71">
        <f>IF(K207="","",K207-J207)</f>
        <v/>
      </c>
      <c r="M207" s="71">
        <f>IF(L207="","",ABS(L207))</f>
        <v/>
      </c>
      <c r="N207" t="n">
        <v>0.4</v>
      </c>
      <c r="O207" t="n">
        <v>0.8</v>
      </c>
      <c r="P207" t="n">
        <v>0.4963041182682154</v>
      </c>
      <c r="Q207" t="n">
        <v>0.9950881565473654</v>
      </c>
      <c r="R207" t="n">
        <v>0.2075283435097209</v>
      </c>
      <c r="S207" t="n">
        <v>0.9992585160992206</v>
      </c>
      <c r="T207" t="n">
        <v>0.9851263325917937</v>
      </c>
      <c r="U207" t="n">
        <v>0.5224290771950759</v>
      </c>
      <c r="V207" t="n">
        <v>0.5697431505210347</v>
      </c>
      <c r="W207" t="n">
        <v>0.6596382993618379</v>
      </c>
      <c r="X207" t="n">
        <v>0.8815529180592505</v>
      </c>
    </row>
    <row r="208">
      <c r="A208" t="inlineStr">
        <is>
          <t>1503457</t>
        </is>
      </c>
      <c r="B208" t="inlineStr">
        <is>
          <t>Ipixuna do Pará</t>
        </is>
      </c>
      <c r="C208" t="inlineStr">
        <is>
          <t>PA</t>
        </is>
      </c>
      <c r="D208" t="inlineStr">
        <is>
          <t>REGIÃO NORTE</t>
        </is>
      </c>
      <c r="E208" s="70">
        <f>SUMPRODUCT(N208:Q208,PAINEL_PESOS!$C$16:$C$19)</f>
        <v/>
      </c>
      <c r="F208" s="70">
        <f>SUMPRODUCT(R208:T208,PAINEL_PESOS!$C$21:$C$23)</f>
        <v/>
      </c>
      <c r="G208" s="70">
        <f>SUMPRODUCT(U208:V208,PAINEL_PESOS!$C$25:$C$26)</f>
        <v/>
      </c>
      <c r="H208" s="70">
        <f>SUMPRODUCT(W208:X208,PAINEL_PESOS!$C$28:$C$29)</f>
        <v/>
      </c>
      <c r="I208" s="70" t="n">
        <v>0.9988396369089682</v>
      </c>
      <c r="J208" s="70" t="n">
        <v>0.7005698477027442</v>
      </c>
      <c r="K208" s="71">
        <f>IF(NOT(AND(PAINEL_PESOS!$D$12="OK - 100%",PAINEL_PESOS!$F$20="OK - 100%",PAINEL_PESOS!$F$24="OK - 100%",PAINEL_PESOS!$F$27="OK - 100%",PAINEL_PESOS!$F$30="OK - 100%")),"", (E208*PAINEL_PESOS!$B$7+F208*PAINEL_PESOS!$B$8+G208*PAINEL_PESOS!$B$9+H208*PAINEL_PESOS!$B$10)*I208)</f>
        <v/>
      </c>
      <c r="L208" s="71">
        <f>IF(K208="","",K208-J208)</f>
        <v/>
      </c>
      <c r="M208" s="71">
        <f>IF(L208="","",ABS(L208))</f>
        <v/>
      </c>
      <c r="N208" t="n">
        <v>0.2</v>
      </c>
      <c r="O208" t="n">
        <v>1</v>
      </c>
      <c r="P208" t="n">
        <v>1</v>
      </c>
      <c r="Q208" t="n">
        <v>0.9977143506679264</v>
      </c>
      <c r="R208" t="n">
        <v>0.2993127935695809</v>
      </c>
      <c r="S208" t="n">
        <v>0.9999733587298353</v>
      </c>
      <c r="T208" t="n">
        <v>0.9969329406971856</v>
      </c>
      <c r="U208" t="n">
        <v>0.5272781438877723</v>
      </c>
      <c r="V208" t="n">
        <v>0.6075675666328731</v>
      </c>
      <c r="W208" t="n">
        <v>0.5647044142590437</v>
      </c>
      <c r="X208" t="n">
        <v>0.7818496309782905</v>
      </c>
    </row>
    <row r="209">
      <c r="A209" t="inlineStr">
        <is>
          <t>1503507</t>
        </is>
      </c>
      <c r="B209" t="inlineStr">
        <is>
          <t>Irituia</t>
        </is>
      </c>
      <c r="C209" t="inlineStr">
        <is>
          <t>PA</t>
        </is>
      </c>
      <c r="D209" t="inlineStr">
        <is>
          <t>REGIÃO NORTE</t>
        </is>
      </c>
      <c r="E209" s="70">
        <f>SUMPRODUCT(N209:Q209,PAINEL_PESOS!$C$16:$C$19)</f>
        <v/>
      </c>
      <c r="F209" s="70">
        <f>SUMPRODUCT(R209:T209,PAINEL_PESOS!$C$21:$C$23)</f>
        <v/>
      </c>
      <c r="G209" s="70">
        <f>SUMPRODUCT(U209:V209,PAINEL_PESOS!$C$25:$C$26)</f>
        <v/>
      </c>
      <c r="H209" s="70">
        <f>SUMPRODUCT(W209:X209,PAINEL_PESOS!$C$28:$C$29)</f>
        <v/>
      </c>
      <c r="I209" s="70" t="n">
        <v>0.998325573838755</v>
      </c>
      <c r="J209" s="70" t="n">
        <v>0.6845287331465679</v>
      </c>
      <c r="K209" s="71">
        <f>IF(NOT(AND(PAINEL_PESOS!$D$12="OK - 100%",PAINEL_PESOS!$F$20="OK - 100%",PAINEL_PESOS!$F$24="OK - 100%",PAINEL_PESOS!$F$27="OK - 100%",PAINEL_PESOS!$F$30="OK - 100%")),"", (E209*PAINEL_PESOS!$B$7+F209*PAINEL_PESOS!$B$8+G209*PAINEL_PESOS!$B$9+H209*PAINEL_PESOS!$B$10)*I209)</f>
        <v/>
      </c>
      <c r="L209" s="71">
        <f>IF(K209="","",K209-J209)</f>
        <v/>
      </c>
      <c r="M209" s="71">
        <f>IF(L209="","",ABS(L209))</f>
        <v/>
      </c>
      <c r="N209" t="n">
        <v>0.2</v>
      </c>
      <c r="O209" t="n">
        <v>1</v>
      </c>
      <c r="P209" t="n">
        <v>1</v>
      </c>
      <c r="Q209" t="n">
        <v>0.9962928600268788</v>
      </c>
      <c r="R209" t="n">
        <v>0.2538955577714798</v>
      </c>
      <c r="S209" t="n">
        <v>0.9999654854091401</v>
      </c>
      <c r="T209" t="n">
        <v>0.9942077984702049</v>
      </c>
      <c r="U209" t="n">
        <v>0.3731814736130909</v>
      </c>
      <c r="V209" t="n">
        <v>0.5696626183337892</v>
      </c>
      <c r="W209" t="n">
        <v>0.5976749822945256</v>
      </c>
      <c r="X209" t="n">
        <v>0.8480367218421123</v>
      </c>
    </row>
    <row r="210">
      <c r="A210" t="inlineStr">
        <is>
          <t>1503606</t>
        </is>
      </c>
      <c r="B210" t="inlineStr">
        <is>
          <t>Itaituba</t>
        </is>
      </c>
      <c r="C210" t="inlineStr">
        <is>
          <t>PA</t>
        </is>
      </c>
      <c r="D210" t="inlineStr">
        <is>
          <t>REGIÃO NORTE</t>
        </is>
      </c>
      <c r="E210" s="70">
        <f>SUMPRODUCT(N210:Q210,PAINEL_PESOS!$C$16:$C$19)</f>
        <v/>
      </c>
      <c r="F210" s="70">
        <f>SUMPRODUCT(R210:T210,PAINEL_PESOS!$C$21:$C$23)</f>
        <v/>
      </c>
      <c r="G210" s="70">
        <f>SUMPRODUCT(U210:V210,PAINEL_PESOS!$C$25:$C$26)</f>
        <v/>
      </c>
      <c r="H210" s="70">
        <f>SUMPRODUCT(W210:X210,PAINEL_PESOS!$C$28:$C$29)</f>
        <v/>
      </c>
      <c r="I210" s="70" t="n">
        <v>0.9999372135063854</v>
      </c>
      <c r="J210" s="70" t="n">
        <v>0.7578686389243697</v>
      </c>
      <c r="K210" s="71">
        <f>IF(NOT(AND(PAINEL_PESOS!$D$12="OK - 100%",PAINEL_PESOS!$F$20="OK - 100%",PAINEL_PESOS!$F$24="OK - 100%",PAINEL_PESOS!$F$27="OK - 100%",PAINEL_PESOS!$F$30="OK - 100%")),"", (E210*PAINEL_PESOS!$B$7+F210*PAINEL_PESOS!$B$8+G210*PAINEL_PESOS!$B$9+H210*PAINEL_PESOS!$B$10)*I210)</f>
        <v/>
      </c>
      <c r="L210" s="71">
        <f>IF(K210="","",K210-J210)</f>
        <v/>
      </c>
      <c r="M210" s="71">
        <f>IF(L210="","",ABS(L210))</f>
        <v/>
      </c>
      <c r="N210" t="n">
        <v>0.2</v>
      </c>
      <c r="O210" t="n">
        <v>1</v>
      </c>
      <c r="P210" t="n">
        <v>0.5019007391763464</v>
      </c>
      <c r="Q210" t="n">
        <v>0.9997969715896324</v>
      </c>
      <c r="R210" t="n">
        <v>0.470810769478824</v>
      </c>
      <c r="S210" t="n">
        <v>0.9999927624525498</v>
      </c>
      <c r="T210" t="n">
        <v>0.9998491233567204</v>
      </c>
      <c r="U210" t="n">
        <v>0.902582635914257</v>
      </c>
      <c r="V210" t="n">
        <v>0.6103585926362214</v>
      </c>
      <c r="W210" t="n">
        <v>0.6480801099410525</v>
      </c>
      <c r="X210" t="n">
        <v>0.9043578425465596</v>
      </c>
    </row>
    <row r="211">
      <c r="A211" t="inlineStr">
        <is>
          <t>1503705</t>
        </is>
      </c>
      <c r="B211" t="inlineStr">
        <is>
          <t>Itupiranga</t>
        </is>
      </c>
      <c r="C211" t="inlineStr">
        <is>
          <t>PA</t>
        </is>
      </c>
      <c r="D211" t="inlineStr">
        <is>
          <t>REGIÃO NORTE</t>
        </is>
      </c>
      <c r="E211" s="70">
        <f>SUMPRODUCT(N211:Q211,PAINEL_PESOS!$C$16:$C$19)</f>
        <v/>
      </c>
      <c r="F211" s="70">
        <f>SUMPRODUCT(R211:T211,PAINEL_PESOS!$C$21:$C$23)</f>
        <v/>
      </c>
      <c r="G211" s="70">
        <f>SUMPRODUCT(U211:V211,PAINEL_PESOS!$C$25:$C$26)</f>
        <v/>
      </c>
      <c r="H211" s="70">
        <f>SUMPRODUCT(W211:X211,PAINEL_PESOS!$C$28:$C$29)</f>
        <v/>
      </c>
      <c r="I211" s="70" t="n">
        <v>0.9987061022661345</v>
      </c>
      <c r="J211" s="70" t="n">
        <v>0.7110875439058859</v>
      </c>
      <c r="K211" s="71">
        <f>IF(NOT(AND(PAINEL_PESOS!$D$12="OK - 100%",PAINEL_PESOS!$F$20="OK - 100%",PAINEL_PESOS!$F$24="OK - 100%",PAINEL_PESOS!$F$27="OK - 100%",PAINEL_PESOS!$F$30="OK - 100%")),"", (E211*PAINEL_PESOS!$B$7+F211*PAINEL_PESOS!$B$8+G211*PAINEL_PESOS!$B$9+H211*PAINEL_PESOS!$B$10)*I211)</f>
        <v/>
      </c>
      <c r="L211" s="71">
        <f>IF(K211="","",K211-J211)</f>
        <v/>
      </c>
      <c r="M211" s="71">
        <f>IF(L211="","",ABS(L211))</f>
        <v/>
      </c>
      <c r="N211" t="n">
        <v>0.2</v>
      </c>
      <c r="O211" t="n">
        <v>1</v>
      </c>
      <c r="P211" t="n">
        <v>0.8436114044350581</v>
      </c>
      <c r="Q211" t="n">
        <v>0.9988862713549559</v>
      </c>
      <c r="R211" t="n">
        <v>0.3433929300445513</v>
      </c>
      <c r="S211" t="n">
        <v>0.9999602549827846</v>
      </c>
      <c r="T211" t="n">
        <v>0.9942316305641863</v>
      </c>
      <c r="U211" t="n">
        <v>0.452283780982344</v>
      </c>
      <c r="V211" t="n">
        <v>0.6672920970046288</v>
      </c>
      <c r="W211" t="n">
        <v>0.6429217031938242</v>
      </c>
      <c r="X211" t="n">
        <v>0.8539341878013758</v>
      </c>
    </row>
    <row r="212">
      <c r="A212" t="inlineStr">
        <is>
          <t>1503754</t>
        </is>
      </c>
      <c r="B212" t="inlineStr">
        <is>
          <t>Jacareacanga</t>
        </is>
      </c>
      <c r="C212" t="inlineStr">
        <is>
          <t>PA</t>
        </is>
      </c>
      <c r="D212" t="inlineStr">
        <is>
          <t>REGIÃO NORTE</t>
        </is>
      </c>
      <c r="E212" s="70">
        <f>SUMPRODUCT(N212:Q212,PAINEL_PESOS!$C$16:$C$19)</f>
        <v/>
      </c>
      <c r="F212" s="70">
        <f>SUMPRODUCT(R212:T212,PAINEL_PESOS!$C$21:$C$23)</f>
        <v/>
      </c>
      <c r="G212" s="70">
        <f>SUMPRODUCT(U212:V212,PAINEL_PESOS!$C$25:$C$26)</f>
        <v/>
      </c>
      <c r="H212" s="70">
        <f>SUMPRODUCT(W212:X212,PAINEL_PESOS!$C$28:$C$29)</f>
        <v/>
      </c>
      <c r="I212" s="70" t="n">
        <v>0.9999931033155216</v>
      </c>
      <c r="J212" s="70" t="n">
        <v>0.8053620001985835</v>
      </c>
      <c r="K212" s="71">
        <f>IF(NOT(AND(PAINEL_PESOS!$D$12="OK - 100%",PAINEL_PESOS!$F$20="OK - 100%",PAINEL_PESOS!$F$24="OK - 100%",PAINEL_PESOS!$F$27="OK - 100%",PAINEL_PESOS!$F$30="OK - 100%")),"", (E212*PAINEL_PESOS!$B$7+F212*PAINEL_PESOS!$B$8+G212*PAINEL_PESOS!$B$9+H212*PAINEL_PESOS!$B$10)*I212)</f>
        <v/>
      </c>
      <c r="L212" s="71">
        <f>IF(K212="","",K212-J212)</f>
        <v/>
      </c>
      <c r="M212" s="71">
        <f>IF(L212="","",ABS(L212))</f>
        <v/>
      </c>
      <c r="N212" t="n">
        <v>0.8</v>
      </c>
      <c r="O212" t="n">
        <v>0.9956</v>
      </c>
      <c r="P212" t="n">
        <v>0.4767687434002112</v>
      </c>
      <c r="Q212" t="n">
        <v>0.9999924222988816</v>
      </c>
      <c r="R212" t="n">
        <v>0.3160700243709404</v>
      </c>
      <c r="S212" t="n">
        <v>0.9999999561863108</v>
      </c>
      <c r="T212" t="n">
        <v>0.9999700044634159</v>
      </c>
      <c r="U212" t="n">
        <v>0.934539211921483</v>
      </c>
      <c r="V212" t="n">
        <v>0.519176523833919</v>
      </c>
      <c r="W212" t="n">
        <v>0.9088068722906492</v>
      </c>
      <c r="X212" t="n">
        <v>0.9002105889399298</v>
      </c>
    </row>
    <row r="213">
      <c r="A213" t="inlineStr">
        <is>
          <t>1503804</t>
        </is>
      </c>
      <c r="B213" t="inlineStr">
        <is>
          <t>Jacundá</t>
        </is>
      </c>
      <c r="C213" t="inlineStr">
        <is>
          <t>PA</t>
        </is>
      </c>
      <c r="D213" t="inlineStr">
        <is>
          <t>REGIÃO NORTE</t>
        </is>
      </c>
      <c r="E213" s="70">
        <f>SUMPRODUCT(N213:Q213,PAINEL_PESOS!$C$16:$C$19)</f>
        <v/>
      </c>
      <c r="F213" s="70">
        <f>SUMPRODUCT(R213:T213,PAINEL_PESOS!$C$21:$C$23)</f>
        <v/>
      </c>
      <c r="G213" s="70">
        <f>SUMPRODUCT(U213:V213,PAINEL_PESOS!$C$25:$C$26)</f>
        <v/>
      </c>
      <c r="H213" s="70">
        <f>SUMPRODUCT(W213:X213,PAINEL_PESOS!$C$28:$C$29)</f>
        <v/>
      </c>
      <c r="I213" s="70" t="n">
        <v>0.9979709503265481</v>
      </c>
      <c r="J213" s="70" t="n">
        <v>0.6519365232005907</v>
      </c>
      <c r="K213" s="71">
        <f>IF(NOT(AND(PAINEL_PESOS!$D$12="OK - 100%",PAINEL_PESOS!$F$20="OK - 100%",PAINEL_PESOS!$F$24="OK - 100%",PAINEL_PESOS!$F$27="OK - 100%",PAINEL_PESOS!$F$30="OK - 100%")),"", (E213*PAINEL_PESOS!$B$7+F213*PAINEL_PESOS!$B$8+G213*PAINEL_PESOS!$B$9+H213*PAINEL_PESOS!$B$10)*I213)</f>
        <v/>
      </c>
      <c r="L213" s="71">
        <f>IF(K213="","",K213-J213)</f>
        <v/>
      </c>
      <c r="M213" s="71">
        <f>IF(L213="","",ABS(L213))</f>
        <v/>
      </c>
      <c r="N213" t="n">
        <v>0.2</v>
      </c>
      <c r="O213" t="n">
        <v>1</v>
      </c>
      <c r="P213" t="n">
        <v>0.4979936642027455</v>
      </c>
      <c r="Q213" t="n">
        <v>0.9938923767742546</v>
      </c>
      <c r="R213" t="n">
        <v>0.3243851927291931</v>
      </c>
      <c r="S213" t="n">
        <v>0.999766216253134</v>
      </c>
      <c r="T213" t="n">
        <v>0.9942537945489872</v>
      </c>
      <c r="U213" t="n">
        <v>0.2807365916595449</v>
      </c>
      <c r="V213" t="n">
        <v>0.5815112405988818</v>
      </c>
      <c r="W213" t="n">
        <v>0.6193806710650958</v>
      </c>
      <c r="X213" t="n">
        <v>0.8529212015484648</v>
      </c>
    </row>
    <row r="214">
      <c r="A214" t="inlineStr">
        <is>
          <t>1503903</t>
        </is>
      </c>
      <c r="B214" t="inlineStr">
        <is>
          <t>Juruti</t>
        </is>
      </c>
      <c r="C214" t="inlineStr">
        <is>
          <t>PA</t>
        </is>
      </c>
      <c r="D214" t="inlineStr">
        <is>
          <t>REGIÃO NORTE</t>
        </is>
      </c>
      <c r="E214" s="70">
        <f>SUMPRODUCT(N214:Q214,PAINEL_PESOS!$C$16:$C$19)</f>
        <v/>
      </c>
      <c r="F214" s="70">
        <f>SUMPRODUCT(R214:T214,PAINEL_PESOS!$C$21:$C$23)</f>
        <v/>
      </c>
      <c r="G214" s="70">
        <f>SUMPRODUCT(U214:V214,PAINEL_PESOS!$C$25:$C$26)</f>
        <v/>
      </c>
      <c r="H214" s="70">
        <f>SUMPRODUCT(W214:X214,PAINEL_PESOS!$C$28:$C$29)</f>
        <v/>
      </c>
      <c r="I214" s="70" t="n">
        <v>0.99971837553584</v>
      </c>
      <c r="J214" s="70" t="n">
        <v>0.778536611665962</v>
      </c>
      <c r="K214" s="71">
        <f>IF(NOT(AND(PAINEL_PESOS!$D$12="OK - 100%",PAINEL_PESOS!$F$20="OK - 100%",PAINEL_PESOS!$F$24="OK - 100%",PAINEL_PESOS!$F$27="OK - 100%",PAINEL_PESOS!$F$30="OK - 100%")),"", (E214*PAINEL_PESOS!$B$7+F214*PAINEL_PESOS!$B$8+G214*PAINEL_PESOS!$B$9+H214*PAINEL_PESOS!$B$10)*I214)</f>
        <v/>
      </c>
      <c r="L214" s="71">
        <f>IF(K214="","",K214-J214)</f>
        <v/>
      </c>
      <c r="M214" s="71">
        <f>IF(L214="","",ABS(L214))</f>
        <v/>
      </c>
      <c r="N214" t="n">
        <v>0.6</v>
      </c>
      <c r="O214" t="n">
        <v>1</v>
      </c>
      <c r="P214" t="n">
        <v>1</v>
      </c>
      <c r="Q214" t="n">
        <v>0.9991610459946779</v>
      </c>
      <c r="R214" t="n">
        <v>0.3612356037956295</v>
      </c>
      <c r="S214" t="n">
        <v>0.9999976756515145</v>
      </c>
      <c r="T214" t="n">
        <v>0.9997771798912135</v>
      </c>
      <c r="U214" t="n">
        <v>0.7484876758861541</v>
      </c>
      <c r="V214" t="n">
        <v>0.5751498802428523</v>
      </c>
      <c r="W214" t="n">
        <v>0.7190997261154709</v>
      </c>
      <c r="X214" t="n">
        <v>0.8137226489619892</v>
      </c>
    </row>
    <row r="215">
      <c r="A215" t="inlineStr">
        <is>
          <t>1504000</t>
        </is>
      </c>
      <c r="B215" t="inlineStr">
        <is>
          <t>Limoeiro do Ajuru</t>
        </is>
      </c>
      <c r="C215" t="inlineStr">
        <is>
          <t>PA</t>
        </is>
      </c>
      <c r="D215" t="inlineStr">
        <is>
          <t>REGIÃO NORTE</t>
        </is>
      </c>
      <c r="E215" s="70">
        <f>SUMPRODUCT(N215:Q215,PAINEL_PESOS!$C$16:$C$19)</f>
        <v/>
      </c>
      <c r="F215" s="70">
        <f>SUMPRODUCT(R215:T215,PAINEL_PESOS!$C$21:$C$23)</f>
        <v/>
      </c>
      <c r="G215" s="70">
        <f>SUMPRODUCT(U215:V215,PAINEL_PESOS!$C$25:$C$26)</f>
        <v/>
      </c>
      <c r="H215" s="70">
        <f>SUMPRODUCT(W215:X215,PAINEL_PESOS!$C$28:$C$29)</f>
        <v/>
      </c>
      <c r="I215" s="70" t="n">
        <v>0.9994153348642337</v>
      </c>
      <c r="J215" s="70" t="n">
        <v>0.7010884505032454</v>
      </c>
      <c r="K215" s="71">
        <f>IF(NOT(AND(PAINEL_PESOS!$D$12="OK - 100%",PAINEL_PESOS!$F$20="OK - 100%",PAINEL_PESOS!$F$24="OK - 100%",PAINEL_PESOS!$F$27="OK - 100%",PAINEL_PESOS!$F$30="OK - 100%")),"", (E215*PAINEL_PESOS!$B$7+F215*PAINEL_PESOS!$B$8+G215*PAINEL_PESOS!$B$9+H215*PAINEL_PESOS!$B$10)*I215)</f>
        <v/>
      </c>
      <c r="L215" s="71">
        <f>IF(K215="","",K215-J215)</f>
        <v/>
      </c>
      <c r="M215" s="71">
        <f>IF(L215="","",ABS(L215))</f>
        <v/>
      </c>
      <c r="N215" t="n">
        <v>0.2</v>
      </c>
      <c r="O215" t="n">
        <v>1</v>
      </c>
      <c r="P215" t="n">
        <v>0.5241816261879619</v>
      </c>
      <c r="Q215" t="n">
        <v>0.9964457364074295</v>
      </c>
      <c r="R215" t="n">
        <v>0.2976560477320394</v>
      </c>
      <c r="S215" t="n">
        <v>1</v>
      </c>
      <c r="T215" t="n">
        <v>0.9996687197661766</v>
      </c>
      <c r="U215" t="n">
        <v>0.624107747257118</v>
      </c>
      <c r="V215" t="n">
        <v>0.6121055242239358</v>
      </c>
      <c r="W215" t="n">
        <v>0.6180727344020126</v>
      </c>
      <c r="X215" t="n">
        <v>0.8658392060039201</v>
      </c>
    </row>
    <row r="216">
      <c r="A216" t="inlineStr">
        <is>
          <t>1504059</t>
        </is>
      </c>
      <c r="B216" t="inlineStr">
        <is>
          <t>Mãe do Rio</t>
        </is>
      </c>
      <c r="C216" t="inlineStr">
        <is>
          <t>PA</t>
        </is>
      </c>
      <c r="D216" t="inlineStr">
        <is>
          <t>REGIÃO NORTE</t>
        </is>
      </c>
      <c r="E216" s="70">
        <f>SUMPRODUCT(N216:Q216,PAINEL_PESOS!$C$16:$C$19)</f>
        <v/>
      </c>
      <c r="F216" s="70">
        <f>SUMPRODUCT(R216:T216,PAINEL_PESOS!$C$21:$C$23)</f>
        <v/>
      </c>
      <c r="G216" s="70">
        <f>SUMPRODUCT(U216:V216,PAINEL_PESOS!$C$25:$C$26)</f>
        <v/>
      </c>
      <c r="H216" s="70">
        <f>SUMPRODUCT(W216:X216,PAINEL_PESOS!$C$28:$C$29)</f>
        <v/>
      </c>
      <c r="I216" s="70" t="n">
        <v>0.9962363577285464</v>
      </c>
      <c r="J216" s="70" t="n">
        <v>0.6850208731151008</v>
      </c>
      <c r="K216" s="71">
        <f>IF(NOT(AND(PAINEL_PESOS!$D$12="OK - 100%",PAINEL_PESOS!$F$20="OK - 100%",PAINEL_PESOS!$F$24="OK - 100%",PAINEL_PESOS!$F$27="OK - 100%",PAINEL_PESOS!$F$30="OK - 100%")),"", (E216*PAINEL_PESOS!$B$7+F216*PAINEL_PESOS!$B$8+G216*PAINEL_PESOS!$B$9+H216*PAINEL_PESOS!$B$10)*I216)</f>
        <v/>
      </c>
      <c r="L216" s="71">
        <f>IF(K216="","",K216-J216)</f>
        <v/>
      </c>
      <c r="M216" s="71">
        <f>IF(L216="","",ABS(L216))</f>
        <v/>
      </c>
      <c r="N216" t="n">
        <v>0.2</v>
      </c>
      <c r="O216" t="n">
        <v>1</v>
      </c>
      <c r="P216" t="n">
        <v>1</v>
      </c>
      <c r="Q216" t="n">
        <v>0.9860057421027225</v>
      </c>
      <c r="R216" t="n">
        <v>0.2780215279178332</v>
      </c>
      <c r="S216" t="n">
        <v>0.998168601526369</v>
      </c>
      <c r="T216" t="n">
        <v>0.9918586994178438</v>
      </c>
      <c r="U216" t="n">
        <v>0.3740126105045108</v>
      </c>
      <c r="V216" t="n">
        <v>0.577117126842305</v>
      </c>
      <c r="W216" t="n">
        <v>0.5974244240655971</v>
      </c>
      <c r="X216" t="n">
        <v>0.8472807078464213</v>
      </c>
    </row>
    <row r="217">
      <c r="A217" t="inlineStr">
        <is>
          <t>1504109</t>
        </is>
      </c>
      <c r="B217" t="inlineStr">
        <is>
          <t>Magalhães Barata</t>
        </is>
      </c>
      <c r="C217" t="inlineStr">
        <is>
          <t>PA</t>
        </is>
      </c>
      <c r="D217" t="inlineStr">
        <is>
          <t>REGIÃO NORTE</t>
        </is>
      </c>
      <c r="E217" s="70">
        <f>SUMPRODUCT(N217:Q217,PAINEL_PESOS!$C$16:$C$19)</f>
        <v/>
      </c>
      <c r="F217" s="70">
        <f>SUMPRODUCT(R217:T217,PAINEL_PESOS!$C$21:$C$23)</f>
        <v/>
      </c>
      <c r="G217" s="70">
        <f>SUMPRODUCT(U217:V217,PAINEL_PESOS!$C$25:$C$26)</f>
        <v/>
      </c>
      <c r="H217" s="70">
        <f>SUMPRODUCT(W217:X217,PAINEL_PESOS!$C$28:$C$29)</f>
        <v/>
      </c>
      <c r="I217" s="70" t="n">
        <v>0.9917003451795225</v>
      </c>
      <c r="J217" s="70" t="n">
        <v>0.7109710562655747</v>
      </c>
      <c r="K217" s="71">
        <f>IF(NOT(AND(PAINEL_PESOS!$D$12="OK - 100%",PAINEL_PESOS!$F$20="OK - 100%",PAINEL_PESOS!$F$24="OK - 100%",PAINEL_PESOS!$F$27="OK - 100%",PAINEL_PESOS!$F$30="OK - 100%")),"", (E217*PAINEL_PESOS!$B$7+F217*PAINEL_PESOS!$B$8+G217*PAINEL_PESOS!$B$9+H217*PAINEL_PESOS!$B$10)*I217)</f>
        <v/>
      </c>
      <c r="L217" s="71">
        <f>IF(K217="","",K217-J217)</f>
        <v/>
      </c>
      <c r="M217" s="71">
        <f>IF(L217="","",ABS(L217))</f>
        <v/>
      </c>
      <c r="N217" t="n">
        <v>0.8</v>
      </c>
      <c r="O217" t="n">
        <v>1</v>
      </c>
      <c r="P217" t="n">
        <v>0.5033790918690602</v>
      </c>
      <c r="Q217" t="n">
        <v>0.9930045309823572</v>
      </c>
      <c r="R217" t="n">
        <v>0.1476617733674022</v>
      </c>
      <c r="S217" t="n">
        <v>1</v>
      </c>
      <c r="T217" t="n">
        <v>0.9624790338910559</v>
      </c>
      <c r="U217" t="n">
        <v>0.5786747914270373</v>
      </c>
      <c r="V217" t="n">
        <v>0.569576984361263</v>
      </c>
      <c r="W217" t="n">
        <v>0.7093716342586356</v>
      </c>
      <c r="X217" t="n">
        <v>0.8227942820937865</v>
      </c>
    </row>
    <row r="218">
      <c r="A218" t="inlineStr">
        <is>
          <t>1504208</t>
        </is>
      </c>
      <c r="B218" t="inlineStr">
        <is>
          <t>Marabá</t>
        </is>
      </c>
      <c r="C218" t="inlineStr">
        <is>
          <t>PA</t>
        </is>
      </c>
      <c r="D218" t="inlineStr">
        <is>
          <t>REGIÃO NORTE</t>
        </is>
      </c>
      <c r="E218" s="70">
        <f>SUMPRODUCT(N218:Q218,PAINEL_PESOS!$C$16:$C$19)</f>
        <v/>
      </c>
      <c r="F218" s="70">
        <f>SUMPRODUCT(R218:T218,PAINEL_PESOS!$C$21:$C$23)</f>
        <v/>
      </c>
      <c r="G218" s="70">
        <f>SUMPRODUCT(U218:V218,PAINEL_PESOS!$C$25:$C$26)</f>
        <v/>
      </c>
      <c r="H218" s="70">
        <f>SUMPRODUCT(W218:X218,PAINEL_PESOS!$C$28:$C$29)</f>
        <v/>
      </c>
      <c r="I218" s="70" t="n">
        <v>0.9961583038513094</v>
      </c>
      <c r="J218" s="70" t="n">
        <v>0.6962542605148773</v>
      </c>
      <c r="K218" s="71">
        <f>IF(NOT(AND(PAINEL_PESOS!$D$12="OK - 100%",PAINEL_PESOS!$F$20="OK - 100%",PAINEL_PESOS!$F$24="OK - 100%",PAINEL_PESOS!$F$27="OK - 100%",PAINEL_PESOS!$F$30="OK - 100%")),"", (E218*PAINEL_PESOS!$B$7+F218*PAINEL_PESOS!$B$8+G218*PAINEL_PESOS!$B$9+H218*PAINEL_PESOS!$B$10)*I218)</f>
        <v/>
      </c>
      <c r="L218" s="71">
        <f>IF(K218="","",K218-J218)</f>
        <v/>
      </c>
      <c r="M218" s="71">
        <f>IF(L218="","",ABS(L218))</f>
        <v/>
      </c>
      <c r="N218" t="n">
        <v>0.2</v>
      </c>
      <c r="O218" t="n">
        <v>0.9873</v>
      </c>
      <c r="P218" t="n">
        <v>0.5013727560718058</v>
      </c>
      <c r="Q218" t="n">
        <v>0.992457792225895</v>
      </c>
      <c r="R218" t="n">
        <v>0.5591279670562773</v>
      </c>
      <c r="S218" t="n">
        <v>0.9968504172631799</v>
      </c>
      <c r="T218" t="n">
        <v>0.9930524570016847</v>
      </c>
      <c r="U218" t="n">
        <v>0.5026581229373727</v>
      </c>
      <c r="V218" t="n">
        <v>0.6690768050025375</v>
      </c>
      <c r="W218" t="n">
        <v>0.5161749752197038</v>
      </c>
      <c r="X218" t="n">
        <v>0.8636859141823876</v>
      </c>
    </row>
    <row r="219">
      <c r="A219" t="inlineStr">
        <is>
          <t>1504307</t>
        </is>
      </c>
      <c r="B219" t="inlineStr">
        <is>
          <t>Maracanã</t>
        </is>
      </c>
      <c r="C219" t="inlineStr">
        <is>
          <t>PA</t>
        </is>
      </c>
      <c r="D219" t="inlineStr">
        <is>
          <t>REGIÃO NORTE</t>
        </is>
      </c>
      <c r="E219" s="70">
        <f>SUMPRODUCT(N219:Q219,PAINEL_PESOS!$C$16:$C$19)</f>
        <v/>
      </c>
      <c r="F219" s="70">
        <f>SUMPRODUCT(R219:T219,PAINEL_PESOS!$C$21:$C$23)</f>
        <v/>
      </c>
      <c r="G219" s="70">
        <f>SUMPRODUCT(U219:V219,PAINEL_PESOS!$C$25:$C$26)</f>
        <v/>
      </c>
      <c r="H219" s="70">
        <f>SUMPRODUCT(W219:X219,PAINEL_PESOS!$C$28:$C$29)</f>
        <v/>
      </c>
      <c r="I219" s="70" t="n">
        <v>0.9917553556947409</v>
      </c>
      <c r="J219" s="70" t="n">
        <v>0.6991969864597853</v>
      </c>
      <c r="K219" s="71">
        <f>IF(NOT(AND(PAINEL_PESOS!$D$12="OK - 100%",PAINEL_PESOS!$F$20="OK - 100%",PAINEL_PESOS!$F$24="OK - 100%",PAINEL_PESOS!$F$27="OK - 100%",PAINEL_PESOS!$F$30="OK - 100%")),"", (E219*PAINEL_PESOS!$B$7+F219*PAINEL_PESOS!$B$8+G219*PAINEL_PESOS!$B$9+H219*PAINEL_PESOS!$B$10)*I219)</f>
        <v/>
      </c>
      <c r="L219" s="71">
        <f>IF(K219="","",K219-J219)</f>
        <v/>
      </c>
      <c r="M219" s="71">
        <f>IF(L219="","",ABS(L219))</f>
        <v/>
      </c>
      <c r="N219" t="n">
        <v>0.2</v>
      </c>
      <c r="O219" t="n">
        <v>1</v>
      </c>
      <c r="P219" t="n">
        <v>1</v>
      </c>
      <c r="Q219" t="n">
        <v>0.9901392861138724</v>
      </c>
      <c r="R219" t="n">
        <v>0.2498448578963589</v>
      </c>
      <c r="S219" t="n">
        <v>1</v>
      </c>
      <c r="T219" t="n">
        <v>0.9647855396085971</v>
      </c>
      <c r="U219" t="n">
        <v>0.5523790927395527</v>
      </c>
      <c r="V219" t="n">
        <v>0.5695253925877655</v>
      </c>
      <c r="W219" t="n">
        <v>0.6448298890427414</v>
      </c>
      <c r="X219" t="n">
        <v>0.8018520323175955</v>
      </c>
    </row>
    <row r="220">
      <c r="A220" t="inlineStr">
        <is>
          <t>1504406</t>
        </is>
      </c>
      <c r="B220" t="inlineStr">
        <is>
          <t>Marapanim</t>
        </is>
      </c>
      <c r="C220" t="inlineStr">
        <is>
          <t>PA</t>
        </is>
      </c>
      <c r="D220" t="inlineStr">
        <is>
          <t>REGIÃO NORTE</t>
        </is>
      </c>
      <c r="E220" s="70">
        <f>SUMPRODUCT(N220:Q220,PAINEL_PESOS!$C$16:$C$19)</f>
        <v/>
      </c>
      <c r="F220" s="70">
        <f>SUMPRODUCT(R220:T220,PAINEL_PESOS!$C$21:$C$23)</f>
        <v/>
      </c>
      <c r="G220" s="70">
        <f>SUMPRODUCT(U220:V220,PAINEL_PESOS!$C$25:$C$26)</f>
        <v/>
      </c>
      <c r="H220" s="70">
        <f>SUMPRODUCT(W220:X220,PAINEL_PESOS!$C$28:$C$29)</f>
        <v/>
      </c>
      <c r="I220" s="70" t="n">
        <v>0.9982741889147957</v>
      </c>
      <c r="J220" s="70" t="n">
        <v>0.6892626591455602</v>
      </c>
      <c r="K220" s="71">
        <f>IF(NOT(AND(PAINEL_PESOS!$D$12="OK - 100%",PAINEL_PESOS!$F$20="OK - 100%",PAINEL_PESOS!$F$24="OK - 100%",PAINEL_PESOS!$F$27="OK - 100%",PAINEL_PESOS!$F$30="OK - 100%")),"", (E220*PAINEL_PESOS!$B$7+F220*PAINEL_PESOS!$B$8+G220*PAINEL_PESOS!$B$9+H220*PAINEL_PESOS!$B$10)*I220)</f>
        <v/>
      </c>
      <c r="L220" s="71">
        <f>IF(K220="","",K220-J220)</f>
        <v/>
      </c>
      <c r="M220" s="71">
        <f>IF(L220="","",ABS(L220))</f>
        <v/>
      </c>
      <c r="N220" t="n">
        <v>0.2</v>
      </c>
      <c r="O220" t="n">
        <v>1</v>
      </c>
      <c r="P220" t="n">
        <v>0.4956705385427666</v>
      </c>
      <c r="Q220" t="n">
        <v>0.9913028750508845</v>
      </c>
      <c r="R220" t="n">
        <v>0.2423248185624516</v>
      </c>
      <c r="S220" t="n">
        <v>0.9999846232880677</v>
      </c>
      <c r="T220" t="n">
        <v>0.997664583093658</v>
      </c>
      <c r="U220" t="n">
        <v>0.5522277703731127</v>
      </c>
      <c r="V220" t="n">
        <v>0.5696092992665288</v>
      </c>
      <c r="W220" t="n">
        <v>0.7273784188031071</v>
      </c>
      <c r="X220" t="n">
        <v>0.8376158101212178</v>
      </c>
    </row>
    <row r="221">
      <c r="A221" t="inlineStr">
        <is>
          <t>1504422</t>
        </is>
      </c>
      <c r="B221" t="inlineStr">
        <is>
          <t>Marituba</t>
        </is>
      </c>
      <c r="C221" t="inlineStr">
        <is>
          <t>PA</t>
        </is>
      </c>
      <c r="D221" t="inlineStr">
        <is>
          <t>REGIÃO NORTE</t>
        </is>
      </c>
      <c r="E221" s="70">
        <f>SUMPRODUCT(N221:Q221,PAINEL_PESOS!$C$16:$C$19)</f>
        <v/>
      </c>
      <c r="F221" s="70">
        <f>SUMPRODUCT(R221:T221,PAINEL_PESOS!$C$21:$C$23)</f>
        <v/>
      </c>
      <c r="G221" s="70">
        <f>SUMPRODUCT(U221:V221,PAINEL_PESOS!$C$25:$C$26)</f>
        <v/>
      </c>
      <c r="H221" s="70">
        <f>SUMPRODUCT(W221:X221,PAINEL_PESOS!$C$28:$C$29)</f>
        <v/>
      </c>
      <c r="I221" s="70" t="n">
        <v>0.9567049328883066</v>
      </c>
      <c r="J221" s="70" t="n">
        <v>0.6435189554403866</v>
      </c>
      <c r="K221" s="71">
        <f>IF(NOT(AND(PAINEL_PESOS!$D$12="OK - 100%",PAINEL_PESOS!$F$20="OK - 100%",PAINEL_PESOS!$F$24="OK - 100%",PAINEL_PESOS!$F$27="OK - 100%",PAINEL_PESOS!$F$30="OK - 100%")),"", (E221*PAINEL_PESOS!$B$7+F221*PAINEL_PESOS!$B$8+G221*PAINEL_PESOS!$B$9+H221*PAINEL_PESOS!$B$10)*I221)</f>
        <v/>
      </c>
      <c r="L221" s="71">
        <f>IF(K221="","",K221-J221)</f>
        <v/>
      </c>
      <c r="M221" s="71">
        <f>IF(L221="","",ABS(L221))</f>
        <v/>
      </c>
      <c r="N221" t="n">
        <v>0.2</v>
      </c>
      <c r="O221" t="n">
        <v>0.8484999999999999</v>
      </c>
      <c r="P221" t="n">
        <v>0.498416050686378</v>
      </c>
      <c r="Q221" t="n">
        <v>0.7089207472066987</v>
      </c>
      <c r="R221" t="n">
        <v>0.4413323045318933</v>
      </c>
      <c r="S221" t="n">
        <v>0.9886417017368033</v>
      </c>
      <c r="T221" t="n">
        <v>0.9996541837071103</v>
      </c>
      <c r="U221" t="n">
        <v>0.5224290771950758</v>
      </c>
      <c r="V221" t="n">
        <v>0.5698371185554508</v>
      </c>
      <c r="W221" t="n">
        <v>0.6596382993618379</v>
      </c>
      <c r="X221" t="n">
        <v>0.8815529180592505</v>
      </c>
    </row>
    <row r="222">
      <c r="A222" t="inlineStr">
        <is>
          <t>1504455</t>
        </is>
      </c>
      <c r="B222" t="inlineStr">
        <is>
          <t>Medicilândia</t>
        </is>
      </c>
      <c r="C222" t="inlineStr">
        <is>
          <t>PA</t>
        </is>
      </c>
      <c r="D222" t="inlineStr">
        <is>
          <t>REGIÃO NORTE</t>
        </is>
      </c>
      <c r="E222" s="70">
        <f>SUMPRODUCT(N222:Q222,PAINEL_PESOS!$C$16:$C$19)</f>
        <v/>
      </c>
      <c r="F222" s="70">
        <f>SUMPRODUCT(R222:T222,PAINEL_PESOS!$C$21:$C$23)</f>
        <v/>
      </c>
      <c r="G222" s="70">
        <f>SUMPRODUCT(U222:V222,PAINEL_PESOS!$C$25:$C$26)</f>
        <v/>
      </c>
      <c r="H222" s="70">
        <f>SUMPRODUCT(W222:X222,PAINEL_PESOS!$C$28:$C$29)</f>
        <v/>
      </c>
      <c r="I222" s="70" t="n">
        <v>0.9988086403682093</v>
      </c>
      <c r="J222" s="70" t="n">
        <v>0.7572858273310373</v>
      </c>
      <c r="K222" s="71">
        <f>IF(NOT(AND(PAINEL_PESOS!$D$12="OK - 100%",PAINEL_PESOS!$F$20="OK - 100%",PAINEL_PESOS!$F$24="OK - 100%",PAINEL_PESOS!$F$27="OK - 100%",PAINEL_PESOS!$F$30="OK - 100%")),"", (E222*PAINEL_PESOS!$B$7+F222*PAINEL_PESOS!$B$8+G222*PAINEL_PESOS!$B$9+H222*PAINEL_PESOS!$B$10)*I222)</f>
        <v/>
      </c>
      <c r="L222" s="71">
        <f>IF(K222="","",K222-J222)</f>
        <v/>
      </c>
      <c r="M222" s="71">
        <f>IF(L222="","",ABS(L222))</f>
        <v/>
      </c>
      <c r="N222" t="n">
        <v>0.2</v>
      </c>
      <c r="O222" t="n">
        <v>1</v>
      </c>
      <c r="P222" t="n">
        <v>1</v>
      </c>
      <c r="Q222" t="n">
        <v>0.9972397480458854</v>
      </c>
      <c r="R222" t="n">
        <v>0.3576515786856321</v>
      </c>
      <c r="S222" t="n">
        <v>0.9999990446454325</v>
      </c>
      <c r="T222" t="n">
        <v>0.9959627535299762</v>
      </c>
      <c r="U222" t="n">
        <v>0.7244897384317656</v>
      </c>
      <c r="V222" t="n">
        <v>0.5946648488245665</v>
      </c>
      <c r="W222" t="n">
        <v>0.7351099911315174</v>
      </c>
      <c r="X222" t="n">
        <v>0.8435527887902169</v>
      </c>
    </row>
    <row r="223">
      <c r="A223" t="inlineStr">
        <is>
          <t>1504505</t>
        </is>
      </c>
      <c r="B223" t="inlineStr">
        <is>
          <t>Melgaço</t>
        </is>
      </c>
      <c r="C223" t="inlineStr">
        <is>
          <t>PA</t>
        </is>
      </c>
      <c r="D223" t="inlineStr">
        <is>
          <t>REGIÃO NORTE</t>
        </is>
      </c>
      <c r="E223" s="70">
        <f>SUMPRODUCT(N223:Q223,PAINEL_PESOS!$C$16:$C$19)</f>
        <v/>
      </c>
      <c r="F223" s="70">
        <f>SUMPRODUCT(R223:T223,PAINEL_PESOS!$C$21:$C$23)</f>
        <v/>
      </c>
      <c r="G223" s="70">
        <f>SUMPRODUCT(U223:V223,PAINEL_PESOS!$C$25:$C$26)</f>
        <v/>
      </c>
      <c r="H223" s="70">
        <f>SUMPRODUCT(W223:X223,PAINEL_PESOS!$C$28:$C$29)</f>
        <v/>
      </c>
      <c r="I223" s="70" t="n">
        <v>0.9997379358441838</v>
      </c>
      <c r="J223" s="70" t="n">
        <v>0.7395372732290244</v>
      </c>
      <c r="K223" s="71">
        <f>IF(NOT(AND(PAINEL_PESOS!$D$12="OK - 100%",PAINEL_PESOS!$F$20="OK - 100%",PAINEL_PESOS!$F$24="OK - 100%",PAINEL_PESOS!$F$27="OK - 100%",PAINEL_PESOS!$F$30="OK - 100%")),"", (E223*PAINEL_PESOS!$B$7+F223*PAINEL_PESOS!$B$8+G223*PAINEL_PESOS!$B$9+H223*PAINEL_PESOS!$B$10)*I223)</f>
        <v/>
      </c>
      <c r="L223" s="71">
        <f>IF(K223="","",K223-J223)</f>
        <v/>
      </c>
      <c r="M223" s="71">
        <f>IF(L223="","",ABS(L223))</f>
        <v/>
      </c>
      <c r="N223" t="n">
        <v>0.2</v>
      </c>
      <c r="O223" t="n">
        <v>1</v>
      </c>
      <c r="P223" t="n">
        <v>1</v>
      </c>
      <c r="Q223" t="n">
        <v>0.9982889915075875</v>
      </c>
      <c r="R223" t="n">
        <v>0.2460616627978935</v>
      </c>
      <c r="S223" t="n">
        <v>1</v>
      </c>
      <c r="T223" t="n">
        <v>0.9999399445443378</v>
      </c>
      <c r="U223" t="n">
        <v>0.908166497256326</v>
      </c>
      <c r="V223" t="n">
        <v>0.6168934189374482</v>
      </c>
      <c r="W223" t="n">
        <v>0.3627639515494322</v>
      </c>
      <c r="X223" t="n">
        <v>0.9335462735538004</v>
      </c>
    </row>
    <row r="224">
      <c r="A224" t="inlineStr">
        <is>
          <t>1504604</t>
        </is>
      </c>
      <c r="B224" t="inlineStr">
        <is>
          <t>Mocajuba</t>
        </is>
      </c>
      <c r="C224" t="inlineStr">
        <is>
          <t>PA</t>
        </is>
      </c>
      <c r="D224" t="inlineStr">
        <is>
          <t>REGIÃO NORTE</t>
        </is>
      </c>
      <c r="E224" s="70">
        <f>SUMPRODUCT(N224:Q224,PAINEL_PESOS!$C$16:$C$19)</f>
        <v/>
      </c>
      <c r="F224" s="70">
        <f>SUMPRODUCT(R224:T224,PAINEL_PESOS!$C$21:$C$23)</f>
        <v/>
      </c>
      <c r="G224" s="70">
        <f>SUMPRODUCT(U224:V224,PAINEL_PESOS!$C$25:$C$26)</f>
        <v/>
      </c>
      <c r="H224" s="70">
        <f>SUMPRODUCT(W224:X224,PAINEL_PESOS!$C$28:$C$29)</f>
        <v/>
      </c>
      <c r="I224" s="70" t="n">
        <v>0.9987396150139241</v>
      </c>
      <c r="J224" s="70" t="n">
        <v>0.7013949183161119</v>
      </c>
      <c r="K224" s="71">
        <f>IF(NOT(AND(PAINEL_PESOS!$D$12="OK - 100%",PAINEL_PESOS!$F$20="OK - 100%",PAINEL_PESOS!$F$24="OK - 100%",PAINEL_PESOS!$F$27="OK - 100%",PAINEL_PESOS!$F$30="OK - 100%")),"", (E224*PAINEL_PESOS!$B$7+F224*PAINEL_PESOS!$B$8+G224*PAINEL_PESOS!$B$9+H224*PAINEL_PESOS!$B$10)*I224)</f>
        <v/>
      </c>
      <c r="L224" s="71">
        <f>IF(K224="","",K224-J224)</f>
        <v/>
      </c>
      <c r="M224" s="71">
        <f>IF(L224="","",ABS(L224))</f>
        <v/>
      </c>
      <c r="N224" t="n">
        <v>0.2</v>
      </c>
      <c r="O224" t="n">
        <v>1</v>
      </c>
      <c r="P224" t="n">
        <v>0.4939809926082366</v>
      </c>
      <c r="Q224" t="n">
        <v>0.9927020826312688</v>
      </c>
      <c r="R224" t="n">
        <v>0.2764629451410374</v>
      </c>
      <c r="S224" t="n">
        <v>0.9999264948125579</v>
      </c>
      <c r="T224" t="n">
        <v>0.9990396969949612</v>
      </c>
      <c r="U224" t="n">
        <v>0.6735899374222266</v>
      </c>
      <c r="V224" t="n">
        <v>0.6160883443566092</v>
      </c>
      <c r="W224" t="n">
        <v>0.624314484320632</v>
      </c>
      <c r="X224" t="n">
        <v>0.8439534308088728</v>
      </c>
    </row>
    <row r="225">
      <c r="A225" t="inlineStr">
        <is>
          <t>1504703</t>
        </is>
      </c>
      <c r="B225" t="inlineStr">
        <is>
          <t>Moju</t>
        </is>
      </c>
      <c r="C225" t="inlineStr">
        <is>
          <t>PA</t>
        </is>
      </c>
      <c r="D225" t="inlineStr">
        <is>
          <t>REGIÃO NORTE</t>
        </is>
      </c>
      <c r="E225" s="70">
        <f>SUMPRODUCT(N225:Q225,PAINEL_PESOS!$C$16:$C$19)</f>
        <v/>
      </c>
      <c r="F225" s="70">
        <f>SUMPRODUCT(R225:T225,PAINEL_PESOS!$C$21:$C$23)</f>
        <v/>
      </c>
      <c r="G225" s="70">
        <f>SUMPRODUCT(U225:V225,PAINEL_PESOS!$C$25:$C$26)</f>
        <v/>
      </c>
      <c r="H225" s="70">
        <f>SUMPRODUCT(W225:X225,PAINEL_PESOS!$C$28:$C$29)</f>
        <v/>
      </c>
      <c r="I225" s="70" t="n">
        <v>0.9992753765855993</v>
      </c>
      <c r="J225" s="70" t="n">
        <v>0.7109086174003404</v>
      </c>
      <c r="K225" s="71">
        <f>IF(NOT(AND(PAINEL_PESOS!$D$12="OK - 100%",PAINEL_PESOS!$F$20="OK - 100%",PAINEL_PESOS!$F$24="OK - 100%",PAINEL_PESOS!$F$27="OK - 100%",PAINEL_PESOS!$F$30="OK - 100%")),"", (E225*PAINEL_PESOS!$B$7+F225*PAINEL_PESOS!$B$8+G225*PAINEL_PESOS!$B$9+H225*PAINEL_PESOS!$B$10)*I225)</f>
        <v/>
      </c>
      <c r="L225" s="71">
        <f>IF(K225="","",K225-J225)</f>
        <v/>
      </c>
      <c r="M225" s="71">
        <f>IF(L225="","",ABS(L225))</f>
        <v/>
      </c>
      <c r="N225" t="n">
        <v>0.2</v>
      </c>
      <c r="O225" t="n">
        <v>1</v>
      </c>
      <c r="P225" t="n">
        <v>0.4976768743400211</v>
      </c>
      <c r="Q225" t="n">
        <v>0.998279367570004</v>
      </c>
      <c r="R225" t="n">
        <v>0.4174583481831638</v>
      </c>
      <c r="S225" t="n">
        <v>0.9995414791206705</v>
      </c>
      <c r="T225" t="n">
        <v>0.9977800151616874</v>
      </c>
      <c r="U225" t="n">
        <v>0.6432420880640515</v>
      </c>
      <c r="V225" t="n">
        <v>0.6137645889530661</v>
      </c>
      <c r="W225" t="n">
        <v>0.6294392877903172</v>
      </c>
      <c r="X225" t="n">
        <v>0.8471157417987707</v>
      </c>
    </row>
    <row r="226">
      <c r="A226" t="inlineStr">
        <is>
          <t>1504752</t>
        </is>
      </c>
      <c r="B226" t="inlineStr">
        <is>
          <t>Mojuí dos Campos</t>
        </is>
      </c>
      <c r="C226" t="inlineStr">
        <is>
          <t>PA</t>
        </is>
      </c>
      <c r="D226" t="inlineStr">
        <is>
          <t>REGIÃO NORTE</t>
        </is>
      </c>
      <c r="E226" s="70">
        <f>SUMPRODUCT(N226:Q226,PAINEL_PESOS!$C$16:$C$19)</f>
        <v/>
      </c>
      <c r="F226" s="70">
        <f>SUMPRODUCT(R226:T226,PAINEL_PESOS!$C$21:$C$23)</f>
        <v/>
      </c>
      <c r="G226" s="70">
        <f>SUMPRODUCT(U226:V226,PAINEL_PESOS!$C$25:$C$26)</f>
        <v/>
      </c>
      <c r="H226" s="70">
        <f>SUMPRODUCT(W226:X226,PAINEL_PESOS!$C$28:$C$29)</f>
        <v/>
      </c>
      <c r="I226" s="70" t="n">
        <v>0.9997305154785056</v>
      </c>
      <c r="J226" s="70" t="n">
        <v>0.7572984591691884</v>
      </c>
      <c r="K226" s="71">
        <f>IF(NOT(AND(PAINEL_PESOS!$D$12="OK - 100%",PAINEL_PESOS!$F$20="OK - 100%",PAINEL_PESOS!$F$24="OK - 100%",PAINEL_PESOS!$F$27="OK - 100%",PAINEL_PESOS!$F$30="OK - 100%")),"", (E226*PAINEL_PESOS!$B$7+F226*PAINEL_PESOS!$B$8+G226*PAINEL_PESOS!$B$9+H226*PAINEL_PESOS!$B$10)*I226)</f>
        <v/>
      </c>
      <c r="L226" s="71">
        <f>IF(K226="","",K226-J226)</f>
        <v/>
      </c>
      <c r="M226" s="71">
        <f>IF(L226="","",ABS(L226))</f>
        <v/>
      </c>
      <c r="N226" t="n">
        <v>0.2</v>
      </c>
      <c r="O226" t="n">
        <v>1</v>
      </c>
      <c r="P226" t="n">
        <v>1</v>
      </c>
      <c r="Q226" t="n">
        <v>0.9986155638485191</v>
      </c>
      <c r="R226" t="n">
        <v>0.2718335266540835</v>
      </c>
      <c r="S226" t="n">
        <v>0.999993751311658</v>
      </c>
      <c r="T226" t="n">
        <v>0.9996601130914913</v>
      </c>
      <c r="U226" t="n">
        <v>0.7215953640091607</v>
      </c>
      <c r="V226" t="n">
        <v>0.5751615535379989</v>
      </c>
      <c r="W226" t="n">
        <v>0.8359764586510251</v>
      </c>
      <c r="X226" t="n">
        <v>0.8136546696530215</v>
      </c>
    </row>
    <row r="227">
      <c r="A227" t="inlineStr">
        <is>
          <t>1504802</t>
        </is>
      </c>
      <c r="B227" t="inlineStr">
        <is>
          <t>Monte Alegre</t>
        </is>
      </c>
      <c r="C227" t="inlineStr">
        <is>
          <t>PA</t>
        </is>
      </c>
      <c r="D227" t="inlineStr">
        <is>
          <t>REGIÃO NORTE</t>
        </is>
      </c>
      <c r="E227" s="70">
        <f>SUMPRODUCT(N227:Q227,PAINEL_PESOS!$C$16:$C$19)</f>
        <v/>
      </c>
      <c r="F227" s="70">
        <f>SUMPRODUCT(R227:T227,PAINEL_PESOS!$C$21:$C$23)</f>
        <v/>
      </c>
      <c r="G227" s="70">
        <f>SUMPRODUCT(U227:V227,PAINEL_PESOS!$C$25:$C$26)</f>
        <v/>
      </c>
      <c r="H227" s="70">
        <f>SUMPRODUCT(W227:X227,PAINEL_PESOS!$C$28:$C$29)</f>
        <v/>
      </c>
      <c r="I227" s="70" t="n">
        <v>0.9992792313181212</v>
      </c>
      <c r="J227" s="70" t="n">
        <v>0.7366888380876364</v>
      </c>
      <c r="K227" s="71">
        <f>IF(NOT(AND(PAINEL_PESOS!$D$12="OK - 100%",PAINEL_PESOS!$F$20="OK - 100%",PAINEL_PESOS!$F$24="OK - 100%",PAINEL_PESOS!$F$27="OK - 100%",PAINEL_PESOS!$F$30="OK - 100%")),"", (E227*PAINEL_PESOS!$B$7+F227*PAINEL_PESOS!$B$8+G227*PAINEL_PESOS!$B$9+H227*PAINEL_PESOS!$B$10)*I227)</f>
        <v/>
      </c>
      <c r="L227" s="71">
        <f>IF(K227="","",K227-J227)</f>
        <v/>
      </c>
      <c r="M227" s="71">
        <f>IF(L227="","",ABS(L227))</f>
        <v/>
      </c>
      <c r="N227" t="n">
        <v>0.2</v>
      </c>
      <c r="O227" t="n">
        <v>1</v>
      </c>
      <c r="P227" t="n">
        <v>0.4961985216473072</v>
      </c>
      <c r="Q227" t="n">
        <v>0.9982473569491553</v>
      </c>
      <c r="R227" t="n">
        <v>0.3645428995207372</v>
      </c>
      <c r="S227" t="n">
        <v>0.9999920830207468</v>
      </c>
      <c r="T227" t="n">
        <v>0.9976277297384863</v>
      </c>
      <c r="U227" t="n">
        <v>0.7516478787179923</v>
      </c>
      <c r="V227" t="n">
        <v>0.5662848621402078</v>
      </c>
      <c r="W227" t="n">
        <v>0.8192387123698363</v>
      </c>
      <c r="X227" t="n">
        <v>0.8385920925284657</v>
      </c>
    </row>
    <row r="228">
      <c r="A228" t="inlineStr">
        <is>
          <t>1504901</t>
        </is>
      </c>
      <c r="B228" t="inlineStr">
        <is>
          <t>Muaná</t>
        </is>
      </c>
      <c r="C228" t="inlineStr">
        <is>
          <t>PA</t>
        </is>
      </c>
      <c r="D228" t="inlineStr">
        <is>
          <t>REGIÃO NORTE</t>
        </is>
      </c>
      <c r="E228" s="70">
        <f>SUMPRODUCT(N228:Q228,PAINEL_PESOS!$C$16:$C$19)</f>
        <v/>
      </c>
      <c r="F228" s="70">
        <f>SUMPRODUCT(R228:T228,PAINEL_PESOS!$C$21:$C$23)</f>
        <v/>
      </c>
      <c r="G228" s="70">
        <f>SUMPRODUCT(U228:V228,PAINEL_PESOS!$C$25:$C$26)</f>
        <v/>
      </c>
      <c r="H228" s="70">
        <f>SUMPRODUCT(W228:X228,PAINEL_PESOS!$C$28:$C$29)</f>
        <v/>
      </c>
      <c r="I228" s="70" t="n">
        <v>0.9994422924261457</v>
      </c>
      <c r="J228" s="70" t="n">
        <v>0.7308606769017527</v>
      </c>
      <c r="K228" s="71">
        <f>IF(NOT(AND(PAINEL_PESOS!$D$12="OK - 100%",PAINEL_PESOS!$F$20="OK - 100%",PAINEL_PESOS!$F$24="OK - 100%",PAINEL_PESOS!$F$27="OK - 100%",PAINEL_PESOS!$F$30="OK - 100%")),"", (E228*PAINEL_PESOS!$B$7+F228*PAINEL_PESOS!$B$8+G228*PAINEL_PESOS!$B$9+H228*PAINEL_PESOS!$B$10)*I228)</f>
        <v/>
      </c>
      <c r="L228" s="71">
        <f>IF(K228="","",K228-J228)</f>
        <v/>
      </c>
      <c r="M228" s="71">
        <f>IF(L228="","",ABS(L228))</f>
        <v/>
      </c>
      <c r="N228" t="n">
        <v>0.2</v>
      </c>
      <c r="O228" t="n">
        <v>1</v>
      </c>
      <c r="P228" t="n">
        <v>1</v>
      </c>
      <c r="Q228" t="n">
        <v>0.9965783141301509</v>
      </c>
      <c r="R228" t="n">
        <v>0.2732849608478258</v>
      </c>
      <c r="S228" t="n">
        <v>0.9999979224116063</v>
      </c>
      <c r="T228" t="n">
        <v>0.9997084523786247</v>
      </c>
      <c r="U228" t="n">
        <v>0.5435176259083092</v>
      </c>
      <c r="V228" t="n">
        <v>0.6035146332452256</v>
      </c>
      <c r="W228" t="n">
        <v>0.6948206909098797</v>
      </c>
      <c r="X228" t="n">
        <v>0.8946784228898443</v>
      </c>
    </row>
    <row r="229">
      <c r="A229" t="inlineStr">
        <is>
          <t>1504950</t>
        </is>
      </c>
      <c r="B229" t="inlineStr">
        <is>
          <t>Nova Esperança do Piriá</t>
        </is>
      </c>
      <c r="C229" t="inlineStr">
        <is>
          <t>PA</t>
        </is>
      </c>
      <c r="D229" t="inlineStr">
        <is>
          <t>REGIÃO NORTE</t>
        </is>
      </c>
      <c r="E229" s="70">
        <f>SUMPRODUCT(N229:Q229,PAINEL_PESOS!$C$16:$C$19)</f>
        <v/>
      </c>
      <c r="F229" s="70">
        <f>SUMPRODUCT(R229:T229,PAINEL_PESOS!$C$21:$C$23)</f>
        <v/>
      </c>
      <c r="G229" s="70">
        <f>SUMPRODUCT(U229:V229,PAINEL_PESOS!$C$25:$C$26)</f>
        <v/>
      </c>
      <c r="H229" s="70">
        <f>SUMPRODUCT(W229:X229,PAINEL_PESOS!$C$28:$C$29)</f>
        <v/>
      </c>
      <c r="I229" s="70" t="n">
        <v>0.9987671815963013</v>
      </c>
      <c r="J229" s="70" t="n">
        <v>0.7181822778298179</v>
      </c>
      <c r="K229" s="71">
        <f>IF(NOT(AND(PAINEL_PESOS!$D$12="OK - 100%",PAINEL_PESOS!$F$20="OK - 100%",PAINEL_PESOS!$F$24="OK - 100%",PAINEL_PESOS!$F$27="OK - 100%",PAINEL_PESOS!$F$30="OK - 100%")),"", (E229*PAINEL_PESOS!$B$7+F229*PAINEL_PESOS!$B$8+G229*PAINEL_PESOS!$B$9+H229*PAINEL_PESOS!$B$10)*I229)</f>
        <v/>
      </c>
      <c r="L229" s="71">
        <f>IF(K229="","",K229-J229)</f>
        <v/>
      </c>
      <c r="M229" s="71">
        <f>IF(L229="","",ABS(L229))</f>
        <v/>
      </c>
      <c r="N229" t="n">
        <v>0.2</v>
      </c>
      <c r="O229" t="n">
        <v>1</v>
      </c>
      <c r="P229" t="n">
        <v>1</v>
      </c>
      <c r="Q229" t="n">
        <v>0.9974562542855417</v>
      </c>
      <c r="R229" t="n">
        <v>0.2424852335661041</v>
      </c>
      <c r="S229" t="n">
        <v>1</v>
      </c>
      <c r="T229" t="n">
        <v>0.9955886315812632</v>
      </c>
      <c r="U229" t="n">
        <v>0.6067249820094404</v>
      </c>
      <c r="V229" t="n">
        <v>0.5777659517616284</v>
      </c>
      <c r="W229" t="n">
        <v>0.6589704283686282</v>
      </c>
      <c r="X229" t="n">
        <v>0.8183113395217476</v>
      </c>
    </row>
    <row r="230">
      <c r="A230" t="inlineStr">
        <is>
          <t>1504976</t>
        </is>
      </c>
      <c r="B230" t="inlineStr">
        <is>
          <t>Nova Ipixuna</t>
        </is>
      </c>
      <c r="C230" t="inlineStr">
        <is>
          <t>PA</t>
        </is>
      </c>
      <c r="D230" t="inlineStr">
        <is>
          <t>REGIÃO NORTE</t>
        </is>
      </c>
      <c r="E230" s="70">
        <f>SUMPRODUCT(N230:Q230,PAINEL_PESOS!$C$16:$C$19)</f>
        <v/>
      </c>
      <c r="F230" s="70">
        <f>SUMPRODUCT(R230:T230,PAINEL_PESOS!$C$21:$C$23)</f>
        <v/>
      </c>
      <c r="G230" s="70">
        <f>SUMPRODUCT(U230:V230,PAINEL_PESOS!$C$25:$C$26)</f>
        <v/>
      </c>
      <c r="H230" s="70">
        <f>SUMPRODUCT(W230:X230,PAINEL_PESOS!$C$28:$C$29)</f>
        <v/>
      </c>
      <c r="I230" s="70" t="n">
        <v>0.9983405668972035</v>
      </c>
      <c r="J230" s="70" t="n">
        <v>0.6747502755620683</v>
      </c>
      <c r="K230" s="71">
        <f>IF(NOT(AND(PAINEL_PESOS!$D$12="OK - 100%",PAINEL_PESOS!$F$20="OK - 100%",PAINEL_PESOS!$F$24="OK - 100%",PAINEL_PESOS!$F$27="OK - 100%",PAINEL_PESOS!$F$30="OK - 100%")),"", (E230*PAINEL_PESOS!$B$7+F230*PAINEL_PESOS!$B$8+G230*PAINEL_PESOS!$B$9+H230*PAINEL_PESOS!$B$10)*I230)</f>
        <v/>
      </c>
      <c r="L230" s="71">
        <f>IF(K230="","",K230-J230)</f>
        <v/>
      </c>
      <c r="M230" s="71">
        <f>IF(L230="","",ABS(L230))</f>
        <v/>
      </c>
      <c r="N230" t="n">
        <v>0.2</v>
      </c>
      <c r="O230" t="n">
        <v>1</v>
      </c>
      <c r="P230" t="n">
        <v>1</v>
      </c>
      <c r="Q230" t="n">
        <v>0.99723664260612</v>
      </c>
      <c r="R230" t="n">
        <v>0.2077785036323819</v>
      </c>
      <c r="S230" t="n">
        <v>0.9999466350814115</v>
      </c>
      <c r="T230" t="n">
        <v>0.9935956164423493</v>
      </c>
      <c r="U230" t="n">
        <v>0.224129089803847</v>
      </c>
      <c r="V230" t="n">
        <v>0.584153369741329</v>
      </c>
      <c r="W230" t="n">
        <v>0.6472780869740388</v>
      </c>
      <c r="X230" t="n">
        <v>0.8852486794020948</v>
      </c>
    </row>
    <row r="231">
      <c r="A231" t="inlineStr">
        <is>
          <t>1505007</t>
        </is>
      </c>
      <c r="B231" t="inlineStr">
        <is>
          <t>Nova Timboteua</t>
        </is>
      </c>
      <c r="C231" t="inlineStr">
        <is>
          <t>PA</t>
        </is>
      </c>
      <c r="D231" t="inlineStr">
        <is>
          <t>REGIÃO NORTE</t>
        </is>
      </c>
      <c r="E231" s="70">
        <f>SUMPRODUCT(N231:Q231,PAINEL_PESOS!$C$16:$C$19)</f>
        <v/>
      </c>
      <c r="F231" s="70">
        <f>SUMPRODUCT(R231:T231,PAINEL_PESOS!$C$21:$C$23)</f>
        <v/>
      </c>
      <c r="G231" s="70">
        <f>SUMPRODUCT(U231:V231,PAINEL_PESOS!$C$25:$C$26)</f>
        <v/>
      </c>
      <c r="H231" s="70">
        <f>SUMPRODUCT(W231:X231,PAINEL_PESOS!$C$28:$C$29)</f>
        <v/>
      </c>
      <c r="I231" s="70" t="n">
        <v>0.9955300423546357</v>
      </c>
      <c r="J231" s="70" t="n">
        <v>0.6624761510547692</v>
      </c>
      <c r="K231" s="71">
        <f>IF(NOT(AND(PAINEL_PESOS!$D$12="OK - 100%",PAINEL_PESOS!$F$20="OK - 100%",PAINEL_PESOS!$F$24="OK - 100%",PAINEL_PESOS!$F$27="OK - 100%",PAINEL_PESOS!$F$30="OK - 100%")),"", (E231*PAINEL_PESOS!$B$7+F231*PAINEL_PESOS!$B$8+G231*PAINEL_PESOS!$B$9+H231*PAINEL_PESOS!$B$10)*I231)</f>
        <v/>
      </c>
      <c r="L231" s="71">
        <f>IF(K231="","",K231-J231)</f>
        <v/>
      </c>
      <c r="M231" s="71">
        <f>IF(L231="","",ABS(L231))</f>
        <v/>
      </c>
      <c r="N231" t="n">
        <v>0.2</v>
      </c>
      <c r="O231" t="n">
        <v>1</v>
      </c>
      <c r="P231" t="n">
        <v>0.635480464625132</v>
      </c>
      <c r="Q231" t="n">
        <v>0.9915657323113449</v>
      </c>
      <c r="R231" t="n">
        <v>0.1869078487772667</v>
      </c>
      <c r="S231" t="n">
        <v>0.999932552445974</v>
      </c>
      <c r="T231" t="n">
        <v>0.9833175152612081</v>
      </c>
      <c r="U231" t="n">
        <v>0.4550239396553986</v>
      </c>
      <c r="V231" t="n">
        <v>0.5695453824631778</v>
      </c>
      <c r="W231" t="n">
        <v>0.6256328139464106</v>
      </c>
      <c r="X231" t="n">
        <v>0.8131083206855427</v>
      </c>
    </row>
    <row r="232">
      <c r="A232" t="inlineStr">
        <is>
          <t>1505031</t>
        </is>
      </c>
      <c r="B232" t="inlineStr">
        <is>
          <t>Novo Progresso</t>
        </is>
      </c>
      <c r="C232" t="inlineStr">
        <is>
          <t>PA</t>
        </is>
      </c>
      <c r="D232" t="inlineStr">
        <is>
          <t>REGIÃO NORTE</t>
        </is>
      </c>
      <c r="E232" s="70">
        <f>SUMPRODUCT(N232:Q232,PAINEL_PESOS!$C$16:$C$19)</f>
        <v/>
      </c>
      <c r="F232" s="70">
        <f>SUMPRODUCT(R232:T232,PAINEL_PESOS!$C$21:$C$23)</f>
        <v/>
      </c>
      <c r="G232" s="70">
        <f>SUMPRODUCT(U232:V232,PAINEL_PESOS!$C$25:$C$26)</f>
        <v/>
      </c>
      <c r="H232" s="70">
        <f>SUMPRODUCT(W232:X232,PAINEL_PESOS!$C$28:$C$29)</f>
        <v/>
      </c>
      <c r="I232" s="70" t="n">
        <v>0.9999264982471667</v>
      </c>
      <c r="J232" s="70" t="n">
        <v>0.8136603398544556</v>
      </c>
      <c r="K232" s="71">
        <f>IF(NOT(AND(PAINEL_PESOS!$D$12="OK - 100%",PAINEL_PESOS!$F$20="OK - 100%",PAINEL_PESOS!$F$24="OK - 100%",PAINEL_PESOS!$F$27="OK - 100%",PAINEL_PESOS!$F$30="OK - 100%")),"", (E232*PAINEL_PESOS!$B$7+F232*PAINEL_PESOS!$B$8+G232*PAINEL_PESOS!$B$9+H232*PAINEL_PESOS!$B$10)*I232)</f>
        <v/>
      </c>
      <c r="L232" s="71">
        <f>IF(K232="","",K232-J232)</f>
        <v/>
      </c>
      <c r="M232" s="71">
        <f>IF(L232="","",ABS(L232))</f>
        <v/>
      </c>
      <c r="N232" t="n">
        <v>1</v>
      </c>
      <c r="O232" t="n">
        <v>0.9892</v>
      </c>
      <c r="P232" t="n">
        <v>0.7846884899683211</v>
      </c>
      <c r="Q232" t="n">
        <v>0.9999539215129112</v>
      </c>
      <c r="R232" t="n">
        <v>0.385916675708239</v>
      </c>
      <c r="S232" t="n">
        <v>0.9999864661567803</v>
      </c>
      <c r="T232" t="n">
        <v>0.9996644921864036</v>
      </c>
      <c r="U232" t="n">
        <v>0.7448134643883749</v>
      </c>
      <c r="V232" t="n">
        <v>0.6369732649194295</v>
      </c>
      <c r="W232" t="n">
        <v>0.7131177383864358</v>
      </c>
      <c r="X232" t="n">
        <v>0.9375571015583968</v>
      </c>
    </row>
    <row r="233">
      <c r="A233" t="inlineStr">
        <is>
          <t>1505064</t>
        </is>
      </c>
      <c r="B233" t="inlineStr">
        <is>
          <t>Novo Repartimento</t>
        </is>
      </c>
      <c r="C233" t="inlineStr">
        <is>
          <t>PA</t>
        </is>
      </c>
      <c r="D233" t="inlineStr">
        <is>
          <t>REGIÃO NORTE</t>
        </is>
      </c>
      <c r="E233" s="70">
        <f>SUMPRODUCT(N233:Q233,PAINEL_PESOS!$C$16:$C$19)</f>
        <v/>
      </c>
      <c r="F233" s="70">
        <f>SUMPRODUCT(R233:T233,PAINEL_PESOS!$C$21:$C$23)</f>
        <v/>
      </c>
      <c r="G233" s="70">
        <f>SUMPRODUCT(U233:V233,PAINEL_PESOS!$C$25:$C$26)</f>
        <v/>
      </c>
      <c r="H233" s="70">
        <f>SUMPRODUCT(W233:X233,PAINEL_PESOS!$C$28:$C$29)</f>
        <v/>
      </c>
      <c r="I233" s="70" t="n">
        <v>0.9987377245405735</v>
      </c>
      <c r="J233" s="70" t="n">
        <v>0.6839179504583647</v>
      </c>
      <c r="K233" s="71">
        <f>IF(NOT(AND(PAINEL_PESOS!$D$12="OK - 100%",PAINEL_PESOS!$F$20="OK - 100%",PAINEL_PESOS!$F$24="OK - 100%",PAINEL_PESOS!$F$27="OK - 100%",PAINEL_PESOS!$F$30="OK - 100%")),"", (E233*PAINEL_PESOS!$B$7+F233*PAINEL_PESOS!$B$8+G233*PAINEL_PESOS!$B$9+H233*PAINEL_PESOS!$B$10)*I233)</f>
        <v/>
      </c>
      <c r="L233" s="71">
        <f>IF(K233="","",K233-J233)</f>
        <v/>
      </c>
      <c r="M233" s="71">
        <f>IF(L233="","",ABS(L233))</f>
        <v/>
      </c>
      <c r="N233" t="n">
        <v>0.2</v>
      </c>
      <c r="O233" t="n">
        <v>1</v>
      </c>
      <c r="P233" t="n">
        <v>0.7440337909186907</v>
      </c>
      <c r="Q233" t="n">
        <v>0.9986434723723716</v>
      </c>
      <c r="R233" t="n">
        <v>0.3773317449805142</v>
      </c>
      <c r="S233" t="n">
        <v>0.9999866604748539</v>
      </c>
      <c r="T233" t="n">
        <v>0.9945619031654848</v>
      </c>
      <c r="U233" t="n">
        <v>0.3825989137942058</v>
      </c>
      <c r="V233" t="n">
        <v>0.5903455449670585</v>
      </c>
      <c r="W233" t="n">
        <v>0.6258328250341006</v>
      </c>
      <c r="X233" t="n">
        <v>0.8268892206314884</v>
      </c>
    </row>
    <row r="234">
      <c r="A234" t="inlineStr">
        <is>
          <t>1505106</t>
        </is>
      </c>
      <c r="B234" t="inlineStr">
        <is>
          <t>Óbidos</t>
        </is>
      </c>
      <c r="C234" t="inlineStr">
        <is>
          <t>PA</t>
        </is>
      </c>
      <c r="D234" t="inlineStr">
        <is>
          <t>REGIÃO NORTE</t>
        </is>
      </c>
      <c r="E234" s="70">
        <f>SUMPRODUCT(N234:Q234,PAINEL_PESOS!$C$16:$C$19)</f>
        <v/>
      </c>
      <c r="F234" s="70">
        <f>SUMPRODUCT(R234:T234,PAINEL_PESOS!$C$21:$C$23)</f>
        <v/>
      </c>
      <c r="G234" s="70">
        <f>SUMPRODUCT(U234:V234,PAINEL_PESOS!$C$25:$C$26)</f>
        <v/>
      </c>
      <c r="H234" s="70">
        <f>SUMPRODUCT(W234:X234,PAINEL_PESOS!$C$28:$C$29)</f>
        <v/>
      </c>
      <c r="I234" s="70" t="n">
        <v>0.9997758958678816</v>
      </c>
      <c r="J234" s="70" t="n">
        <v>0.7379971158367807</v>
      </c>
      <c r="K234" s="71">
        <f>IF(NOT(AND(PAINEL_PESOS!$D$12="OK - 100%",PAINEL_PESOS!$F$20="OK - 100%",PAINEL_PESOS!$F$24="OK - 100%",PAINEL_PESOS!$F$27="OK - 100%",PAINEL_PESOS!$F$30="OK - 100%")),"", (E234*PAINEL_PESOS!$B$7+F234*PAINEL_PESOS!$B$8+G234*PAINEL_PESOS!$B$9+H234*PAINEL_PESOS!$B$10)*I234)</f>
        <v/>
      </c>
      <c r="L234" s="71">
        <f>IF(K234="","",K234-J234)</f>
        <v/>
      </c>
      <c r="M234" s="71">
        <f>IF(L234="","",ABS(L234))</f>
        <v/>
      </c>
      <c r="N234" t="n">
        <v>0.2</v>
      </c>
      <c r="O234" t="n">
        <v>1</v>
      </c>
      <c r="P234" t="n">
        <v>0.4972544878563886</v>
      </c>
      <c r="Q234" t="n">
        <v>0.9993545228971425</v>
      </c>
      <c r="R234" t="n">
        <v>0.3376826372694335</v>
      </c>
      <c r="S234" t="n">
        <v>0.9999778884005818</v>
      </c>
      <c r="T234" t="n">
        <v>0.9993464654971232</v>
      </c>
      <c r="U234" t="n">
        <v>0.8361213249555383</v>
      </c>
      <c r="V234" t="n">
        <v>0.5558522868373746</v>
      </c>
      <c r="W234" t="n">
        <v>0.7626427750675833</v>
      </c>
      <c r="X234" t="n">
        <v>0.8443747758839986</v>
      </c>
    </row>
    <row r="235">
      <c r="A235" t="inlineStr">
        <is>
          <t>1505205</t>
        </is>
      </c>
      <c r="B235" t="inlineStr">
        <is>
          <t>Oeiras do Pará</t>
        </is>
      </c>
      <c r="C235" t="inlineStr">
        <is>
          <t>PA</t>
        </is>
      </c>
      <c r="D235" t="inlineStr">
        <is>
          <t>REGIÃO NORTE</t>
        </is>
      </c>
      <c r="E235" s="70">
        <f>SUMPRODUCT(N235:Q235,PAINEL_PESOS!$C$16:$C$19)</f>
        <v/>
      </c>
      <c r="F235" s="70">
        <f>SUMPRODUCT(R235:T235,PAINEL_PESOS!$C$21:$C$23)</f>
        <v/>
      </c>
      <c r="G235" s="70">
        <f>SUMPRODUCT(U235:V235,PAINEL_PESOS!$C$25:$C$26)</f>
        <v/>
      </c>
      <c r="H235" s="70">
        <f>SUMPRODUCT(W235:X235,PAINEL_PESOS!$C$28:$C$29)</f>
        <v/>
      </c>
      <c r="I235" s="70" t="n">
        <v>0.9993736743094993</v>
      </c>
      <c r="J235" s="70" t="n">
        <v>0.7127771360377431</v>
      </c>
      <c r="K235" s="71">
        <f>IF(NOT(AND(PAINEL_PESOS!$D$12="OK - 100%",PAINEL_PESOS!$F$20="OK - 100%",PAINEL_PESOS!$F$24="OK - 100%",PAINEL_PESOS!$F$27="OK - 100%",PAINEL_PESOS!$F$30="OK - 100%")),"", (E235*PAINEL_PESOS!$B$7+F235*PAINEL_PESOS!$B$8+G235*PAINEL_PESOS!$B$9+H235*PAINEL_PESOS!$B$10)*I235)</f>
        <v/>
      </c>
      <c r="L235" s="71">
        <f>IF(K235="","",K235-J235)</f>
        <v/>
      </c>
      <c r="M235" s="71">
        <f>IF(L235="","",ABS(L235))</f>
        <v/>
      </c>
      <c r="N235" t="n">
        <v>0.2</v>
      </c>
      <c r="O235" t="n">
        <v>1</v>
      </c>
      <c r="P235" t="n">
        <v>0.5050686378035903</v>
      </c>
      <c r="Q235" t="n">
        <v>0.9983247223438395</v>
      </c>
      <c r="R235" t="n">
        <v>0.2867524604454967</v>
      </c>
      <c r="S235" t="n">
        <v>0.9999998224954535</v>
      </c>
      <c r="T235" t="n">
        <v>0.9980483614317666</v>
      </c>
      <c r="U235" t="n">
        <v>0.7814721760509107</v>
      </c>
      <c r="V235" t="n">
        <v>0.6185320941582513</v>
      </c>
      <c r="W235" t="n">
        <v>0.5668375366883996</v>
      </c>
      <c r="X235" t="n">
        <v>0.8640518550937615</v>
      </c>
    </row>
    <row r="236">
      <c r="A236" t="inlineStr">
        <is>
          <t>1505304</t>
        </is>
      </c>
      <c r="B236" t="inlineStr">
        <is>
          <t>Oriximiná</t>
        </is>
      </c>
      <c r="C236" t="inlineStr">
        <is>
          <t>PA</t>
        </is>
      </c>
      <c r="D236" t="inlineStr">
        <is>
          <t>REGIÃO NORTE</t>
        </is>
      </c>
      <c r="E236" s="70">
        <f>SUMPRODUCT(N236:Q236,PAINEL_PESOS!$C$16:$C$19)</f>
        <v/>
      </c>
      <c r="F236" s="70">
        <f>SUMPRODUCT(R236:T236,PAINEL_PESOS!$C$21:$C$23)</f>
        <v/>
      </c>
      <c r="G236" s="70">
        <f>SUMPRODUCT(U236:V236,PAINEL_PESOS!$C$25:$C$26)</f>
        <v/>
      </c>
      <c r="H236" s="70">
        <f>SUMPRODUCT(W236:X236,PAINEL_PESOS!$C$28:$C$29)</f>
        <v/>
      </c>
      <c r="I236" s="70" t="n">
        <v>0.9991603699800248</v>
      </c>
      <c r="J236" s="70" t="n">
        <v>0.7861800937427288</v>
      </c>
      <c r="K236" s="71">
        <f>IF(NOT(AND(PAINEL_PESOS!$D$12="OK - 100%",PAINEL_PESOS!$F$20="OK - 100%",PAINEL_PESOS!$F$24="OK - 100%",PAINEL_PESOS!$F$27="OK - 100%",PAINEL_PESOS!$F$30="OK - 100%")),"", (E236*PAINEL_PESOS!$B$7+F236*PAINEL_PESOS!$B$8+G236*PAINEL_PESOS!$B$9+H236*PAINEL_PESOS!$B$10)*I236)</f>
        <v/>
      </c>
      <c r="L236" s="71">
        <f>IF(K236="","",K236-J236)</f>
        <v/>
      </c>
      <c r="M236" s="71">
        <f>IF(L236="","",ABS(L236))</f>
        <v/>
      </c>
      <c r="N236" t="n">
        <v>1</v>
      </c>
      <c r="O236" t="n">
        <v>0.3925</v>
      </c>
      <c r="P236" t="n">
        <v>0.708130939809926</v>
      </c>
      <c r="Q236" t="n">
        <v>0.9995969157774481</v>
      </c>
      <c r="R236" t="n">
        <v>0.3972861125831962</v>
      </c>
      <c r="S236" t="n">
        <v>0.9999987240479612</v>
      </c>
      <c r="T236" t="n">
        <v>0.9997915638494239</v>
      </c>
      <c r="U236" t="n">
        <v>0.9494201354159204</v>
      </c>
      <c r="V236" t="n">
        <v>0.5851421148730895</v>
      </c>
      <c r="W236" t="n">
        <v>0.7476410819461897</v>
      </c>
      <c r="X236" t="n">
        <v>0.8643577971686595</v>
      </c>
    </row>
    <row r="237">
      <c r="A237" t="inlineStr">
        <is>
          <t>1505403</t>
        </is>
      </c>
      <c r="B237" t="inlineStr">
        <is>
          <t>Ourém</t>
        </is>
      </c>
      <c r="C237" t="inlineStr">
        <is>
          <t>PA</t>
        </is>
      </c>
      <c r="D237" t="inlineStr">
        <is>
          <t>REGIÃO NORTE</t>
        </is>
      </c>
      <c r="E237" s="70">
        <f>SUMPRODUCT(N237:Q237,PAINEL_PESOS!$C$16:$C$19)</f>
        <v/>
      </c>
      <c r="F237" s="70">
        <f>SUMPRODUCT(R237:T237,PAINEL_PESOS!$C$21:$C$23)</f>
        <v/>
      </c>
      <c r="G237" s="70">
        <f>SUMPRODUCT(U237:V237,PAINEL_PESOS!$C$25:$C$26)</f>
        <v/>
      </c>
      <c r="H237" s="70">
        <f>SUMPRODUCT(W237:X237,PAINEL_PESOS!$C$28:$C$29)</f>
        <v/>
      </c>
      <c r="I237" s="70" t="n">
        <v>0.9976154754456751</v>
      </c>
      <c r="J237" s="70" t="n">
        <v>0.6544752234279813</v>
      </c>
      <c r="K237" s="71">
        <f>IF(NOT(AND(PAINEL_PESOS!$D$12="OK - 100%",PAINEL_PESOS!$F$20="OK - 100%",PAINEL_PESOS!$F$24="OK - 100%",PAINEL_PESOS!$F$27="OK - 100%",PAINEL_PESOS!$F$30="OK - 100%")),"", (E237*PAINEL_PESOS!$B$7+F237*PAINEL_PESOS!$B$8+G237*PAINEL_PESOS!$B$9+H237*PAINEL_PESOS!$B$10)*I237)</f>
        <v/>
      </c>
      <c r="L237" s="71">
        <f>IF(K237="","",K237-J237)</f>
        <v/>
      </c>
      <c r="M237" s="71">
        <f>IF(L237="","",ABS(L237))</f>
        <v/>
      </c>
      <c r="N237" t="n">
        <v>0.2</v>
      </c>
      <c r="O237" t="n">
        <v>1</v>
      </c>
      <c r="P237" t="n">
        <v>0.487117212249208</v>
      </c>
      <c r="Q237" t="n">
        <v>0.9908294022283554</v>
      </c>
      <c r="R237" t="n">
        <v>0.2254739348902349</v>
      </c>
      <c r="S237" t="n">
        <v>0.9997980551169849</v>
      </c>
      <c r="T237" t="n">
        <v>0.9948118371513665</v>
      </c>
      <c r="U237" t="n">
        <v>0.414509543749282</v>
      </c>
      <c r="V237" t="n">
        <v>0.5695006438428374</v>
      </c>
      <c r="W237" t="n">
        <v>0.6029536712932364</v>
      </c>
      <c r="X237" t="n">
        <v>0.842323476154945</v>
      </c>
    </row>
    <row r="238">
      <c r="A238" t="inlineStr">
        <is>
          <t>1505437</t>
        </is>
      </c>
      <c r="B238" t="inlineStr">
        <is>
          <t>Ourilândia do Norte</t>
        </is>
      </c>
      <c r="C238" t="inlineStr">
        <is>
          <t>PA</t>
        </is>
      </c>
      <c r="D238" t="inlineStr">
        <is>
          <t>REGIÃO NORTE</t>
        </is>
      </c>
      <c r="E238" s="70">
        <f>SUMPRODUCT(N238:Q238,PAINEL_PESOS!$C$16:$C$19)</f>
        <v/>
      </c>
      <c r="F238" s="70">
        <f>SUMPRODUCT(R238:T238,PAINEL_PESOS!$C$21:$C$23)</f>
        <v/>
      </c>
      <c r="G238" s="70">
        <f>SUMPRODUCT(U238:V238,PAINEL_PESOS!$C$25:$C$26)</f>
        <v/>
      </c>
      <c r="H238" s="70">
        <f>SUMPRODUCT(W238:X238,PAINEL_PESOS!$C$28:$C$29)</f>
        <v/>
      </c>
      <c r="I238" s="70" t="n">
        <v>0.9997793406497141</v>
      </c>
      <c r="J238" s="70" t="n">
        <v>0.7569285593792451</v>
      </c>
      <c r="K238" s="71">
        <f>IF(NOT(AND(PAINEL_PESOS!$D$12="OK - 100%",PAINEL_PESOS!$F$20="OK - 100%",PAINEL_PESOS!$F$24="OK - 100%",PAINEL_PESOS!$F$27="OK - 100%",PAINEL_PESOS!$F$30="OK - 100%")),"", (E238*PAINEL_PESOS!$B$7+F238*PAINEL_PESOS!$B$8+G238*PAINEL_PESOS!$B$9+H238*PAINEL_PESOS!$B$10)*I238)</f>
        <v/>
      </c>
      <c r="L238" s="71">
        <f>IF(K238="","",K238-J238)</f>
        <v/>
      </c>
      <c r="M238" s="71">
        <f>IF(L238="","",ABS(L238))</f>
        <v/>
      </c>
      <c r="N238" t="n">
        <v>1</v>
      </c>
      <c r="O238" t="n">
        <v>1</v>
      </c>
      <c r="P238" t="n">
        <v>0.7565997888067582</v>
      </c>
      <c r="Q238" t="n">
        <v>0.9990902947720577</v>
      </c>
      <c r="R238" t="n">
        <v>0.3501602093961867</v>
      </c>
      <c r="S238" t="n">
        <v>0.9999899517193546</v>
      </c>
      <c r="T238" t="n">
        <v>0.9995563450263164</v>
      </c>
      <c r="U238" t="n">
        <v>0.7458911988811282</v>
      </c>
      <c r="V238" t="n">
        <v>0.6751399935141411</v>
      </c>
      <c r="W238" t="n">
        <v>0.2701626534238291</v>
      </c>
      <c r="X238" t="n">
        <v>0.9212550651510968</v>
      </c>
    </row>
    <row r="239">
      <c r="A239" t="inlineStr">
        <is>
          <t>1505486</t>
        </is>
      </c>
      <c r="B239" t="inlineStr">
        <is>
          <t>Pacajá</t>
        </is>
      </c>
      <c r="C239" t="inlineStr">
        <is>
          <t>PA</t>
        </is>
      </c>
      <c r="D239" t="inlineStr">
        <is>
          <t>REGIÃO NORTE</t>
        </is>
      </c>
      <c r="E239" s="70">
        <f>SUMPRODUCT(N239:Q239,PAINEL_PESOS!$C$16:$C$19)</f>
        <v/>
      </c>
      <c r="F239" s="70">
        <f>SUMPRODUCT(R239:T239,PAINEL_PESOS!$C$21:$C$23)</f>
        <v/>
      </c>
      <c r="G239" s="70">
        <f>SUMPRODUCT(U239:V239,PAINEL_PESOS!$C$25:$C$26)</f>
        <v/>
      </c>
      <c r="H239" s="70">
        <f>SUMPRODUCT(W239:X239,PAINEL_PESOS!$C$28:$C$29)</f>
        <v/>
      </c>
      <c r="I239" s="70" t="n">
        <v>0.9985117712172807</v>
      </c>
      <c r="J239" s="70" t="n">
        <v>0.7117900532823617</v>
      </c>
      <c r="K239" s="71">
        <f>IF(NOT(AND(PAINEL_PESOS!$D$12="OK - 100%",PAINEL_PESOS!$F$20="OK - 100%",PAINEL_PESOS!$F$24="OK - 100%",PAINEL_PESOS!$F$27="OK - 100%",PAINEL_PESOS!$F$30="OK - 100%")),"", (E239*PAINEL_PESOS!$B$7+F239*PAINEL_PESOS!$B$8+G239*PAINEL_PESOS!$B$9+H239*PAINEL_PESOS!$B$10)*I239)</f>
        <v/>
      </c>
      <c r="L239" s="71">
        <f>IF(K239="","",K239-J239)</f>
        <v/>
      </c>
      <c r="M239" s="71">
        <f>IF(L239="","",ABS(L239))</f>
        <v/>
      </c>
      <c r="N239" t="n">
        <v>0.2</v>
      </c>
      <c r="O239" t="n">
        <v>1</v>
      </c>
      <c r="P239" t="n">
        <v>1</v>
      </c>
      <c r="Q239" t="n">
        <v>0.9979105292189718</v>
      </c>
      <c r="R239" t="n">
        <v>0.3554742962445596</v>
      </c>
      <c r="S239" t="n">
        <v>0.9999997491754762</v>
      </c>
      <c r="T239" t="n">
        <v>0.9939426310991583</v>
      </c>
      <c r="U239" t="n">
        <v>0.4873702082082224</v>
      </c>
      <c r="V239" t="n">
        <v>0.5714076787308426</v>
      </c>
      <c r="W239" t="n">
        <v>0.6192718345788196</v>
      </c>
      <c r="X239" t="n">
        <v>0.8595247380619025</v>
      </c>
    </row>
    <row r="240">
      <c r="A240" t="inlineStr">
        <is>
          <t>1505494</t>
        </is>
      </c>
      <c r="B240" t="inlineStr">
        <is>
          <t>Palestina do Pará</t>
        </is>
      </c>
      <c r="C240" t="inlineStr">
        <is>
          <t>PA</t>
        </is>
      </c>
      <c r="D240" t="inlineStr">
        <is>
          <t>REGIÃO NORTE</t>
        </is>
      </c>
      <c r="E240" s="70">
        <f>SUMPRODUCT(N240:Q240,PAINEL_PESOS!$C$16:$C$19)</f>
        <v/>
      </c>
      <c r="F240" s="70">
        <f>SUMPRODUCT(R240:T240,PAINEL_PESOS!$C$21:$C$23)</f>
        <v/>
      </c>
      <c r="G240" s="70">
        <f>SUMPRODUCT(U240:V240,PAINEL_PESOS!$C$25:$C$26)</f>
        <v/>
      </c>
      <c r="H240" s="70">
        <f>SUMPRODUCT(W240:X240,PAINEL_PESOS!$C$28:$C$29)</f>
        <v/>
      </c>
      <c r="I240" s="70" t="n">
        <v>0.9993740019881671</v>
      </c>
      <c r="J240" s="70" t="n">
        <v>0.6852749079386308</v>
      </c>
      <c r="K240" s="71">
        <f>IF(NOT(AND(PAINEL_PESOS!$D$12="OK - 100%",PAINEL_PESOS!$F$20="OK - 100%",PAINEL_PESOS!$F$24="OK - 100%",PAINEL_PESOS!$F$27="OK - 100%",PAINEL_PESOS!$F$30="OK - 100%")),"", (E240*PAINEL_PESOS!$B$7+F240*PAINEL_PESOS!$B$8+G240*PAINEL_PESOS!$B$9+H240*PAINEL_PESOS!$B$10)*I240)</f>
        <v/>
      </c>
      <c r="L240" s="71">
        <f>IF(K240="","",K240-J240)</f>
        <v/>
      </c>
      <c r="M240" s="71">
        <f>IF(L240="","",ABS(L240))</f>
        <v/>
      </c>
      <c r="N240" t="n">
        <v>0.2</v>
      </c>
      <c r="O240" t="n">
        <v>1</v>
      </c>
      <c r="P240" t="n">
        <v>1</v>
      </c>
      <c r="Q240" t="n">
        <v>0.998565963787133</v>
      </c>
      <c r="R240" t="n">
        <v>0.1519846255986569</v>
      </c>
      <c r="S240" t="n">
        <v>0.999999766721492</v>
      </c>
      <c r="T240" t="n">
        <v>0.9978700202278874</v>
      </c>
      <c r="U240" t="n">
        <v>0.3534370561763736</v>
      </c>
      <c r="V240" t="n">
        <v>0.5876701259477803</v>
      </c>
      <c r="W240" t="n">
        <v>0.6506154131521821</v>
      </c>
      <c r="X240" t="n">
        <v>0.8613914068209122</v>
      </c>
    </row>
    <row r="241">
      <c r="A241" t="inlineStr">
        <is>
          <t>1505502</t>
        </is>
      </c>
      <c r="B241" t="inlineStr">
        <is>
          <t>Paragominas</t>
        </is>
      </c>
      <c r="C241" t="inlineStr">
        <is>
          <t>PA</t>
        </is>
      </c>
      <c r="D241" t="inlineStr">
        <is>
          <t>REGIÃO NORTE</t>
        </is>
      </c>
      <c r="E241" s="70">
        <f>SUMPRODUCT(N241:Q241,PAINEL_PESOS!$C$16:$C$19)</f>
        <v/>
      </c>
      <c r="F241" s="70">
        <f>SUMPRODUCT(R241:T241,PAINEL_PESOS!$C$21:$C$23)</f>
        <v/>
      </c>
      <c r="G241" s="70">
        <f>SUMPRODUCT(U241:V241,PAINEL_PESOS!$C$25:$C$26)</f>
        <v/>
      </c>
      <c r="H241" s="70">
        <f>SUMPRODUCT(W241:X241,PAINEL_PESOS!$C$28:$C$29)</f>
        <v/>
      </c>
      <c r="I241" s="70" t="n">
        <v>0.9986600128599255</v>
      </c>
      <c r="J241" s="70" t="n">
        <v>0.7471672240831594</v>
      </c>
      <c r="K241" s="71">
        <f>IF(NOT(AND(PAINEL_PESOS!$D$12="OK - 100%",PAINEL_PESOS!$F$20="OK - 100%",PAINEL_PESOS!$F$24="OK - 100%",PAINEL_PESOS!$F$27="OK - 100%",PAINEL_PESOS!$F$30="OK - 100%")),"", (E241*PAINEL_PESOS!$B$7+F241*PAINEL_PESOS!$B$8+G241*PAINEL_PESOS!$B$9+H241*PAINEL_PESOS!$B$10)*I241)</f>
        <v/>
      </c>
      <c r="L241" s="71">
        <f>IF(K241="","",K241-J241)</f>
        <v/>
      </c>
      <c r="M241" s="71">
        <f>IF(L241="","",ABS(L241))</f>
        <v/>
      </c>
      <c r="N241" t="n">
        <v>1</v>
      </c>
      <c r="O241" t="n">
        <v>1</v>
      </c>
      <c r="P241" t="n">
        <v>0.4495248152059133</v>
      </c>
      <c r="Q241" t="n">
        <v>0.9979102694512276</v>
      </c>
      <c r="R241" t="n">
        <v>0.5020544708636667</v>
      </c>
      <c r="S241" t="n">
        <v>0.9996668905677681</v>
      </c>
      <c r="T241" t="n">
        <v>0.9961349380205401</v>
      </c>
      <c r="U241" t="n">
        <v>0.6273066187383608</v>
      </c>
      <c r="V241" t="n">
        <v>0.5831811025809999</v>
      </c>
      <c r="W241" t="n">
        <v>0.6253921228854474</v>
      </c>
      <c r="X241" t="n">
        <v>0.7605231760406805</v>
      </c>
    </row>
    <row r="242">
      <c r="A242" t="inlineStr">
        <is>
          <t>1505536</t>
        </is>
      </c>
      <c r="B242" t="inlineStr">
        <is>
          <t>Parauapebas</t>
        </is>
      </c>
      <c r="C242" t="inlineStr">
        <is>
          <t>PA</t>
        </is>
      </c>
      <c r="D242" t="inlineStr">
        <is>
          <t>REGIÃO NORTE</t>
        </is>
      </c>
      <c r="E242" s="70">
        <f>SUMPRODUCT(N242:Q242,PAINEL_PESOS!$C$16:$C$19)</f>
        <v/>
      </c>
      <c r="F242" s="70">
        <f>SUMPRODUCT(R242:T242,PAINEL_PESOS!$C$21:$C$23)</f>
        <v/>
      </c>
      <c r="G242" s="70">
        <f>SUMPRODUCT(U242:V242,PAINEL_PESOS!$C$25:$C$26)</f>
        <v/>
      </c>
      <c r="H242" s="70">
        <f>SUMPRODUCT(W242:X242,PAINEL_PESOS!$C$28:$C$29)</f>
        <v/>
      </c>
      <c r="I242" s="70" t="n">
        <v>0.9791588170138937</v>
      </c>
      <c r="J242" s="70" t="n">
        <v>0.7016705501754474</v>
      </c>
      <c r="K242" s="71">
        <f>IF(NOT(AND(PAINEL_PESOS!$D$12="OK - 100%",PAINEL_PESOS!$F$20="OK - 100%",PAINEL_PESOS!$F$24="OK - 100%",PAINEL_PESOS!$F$27="OK - 100%",PAINEL_PESOS!$F$30="OK - 100%")),"", (E242*PAINEL_PESOS!$B$7+F242*PAINEL_PESOS!$B$8+G242*PAINEL_PESOS!$B$9+H242*PAINEL_PESOS!$B$10)*I242)</f>
        <v/>
      </c>
      <c r="L242" s="71">
        <f>IF(K242="","",K242-J242)</f>
        <v/>
      </c>
      <c r="M242" s="71">
        <f>IF(L242="","",ABS(L242))</f>
        <v/>
      </c>
      <c r="N242" t="n">
        <v>0.6</v>
      </c>
      <c r="O242" t="n">
        <v>0.97</v>
      </c>
      <c r="P242" t="n">
        <v>0.3294614572333685</v>
      </c>
      <c r="Q242" t="n">
        <v>0.9906383898565916</v>
      </c>
      <c r="R242" t="n">
        <v>0.6527431576095477</v>
      </c>
      <c r="S242" t="n">
        <v>0.9996687671703792</v>
      </c>
      <c r="T242" t="n">
        <v>0.9983105775835069</v>
      </c>
      <c r="U242" t="n">
        <v>0.5840685676153364</v>
      </c>
      <c r="V242" t="n">
        <v>0.6720248772808638</v>
      </c>
      <c r="W242" t="n">
        <v>0.4137631339103838</v>
      </c>
      <c r="X242" t="n">
        <v>0.8507888075758303</v>
      </c>
    </row>
    <row r="243">
      <c r="A243" t="inlineStr">
        <is>
          <t>1505551</t>
        </is>
      </c>
      <c r="B243" t="inlineStr">
        <is>
          <t>Pau D'Arco</t>
        </is>
      </c>
      <c r="C243" t="inlineStr">
        <is>
          <t>PA</t>
        </is>
      </c>
      <c r="D243" t="inlineStr">
        <is>
          <t>REGIÃO NORTE</t>
        </is>
      </c>
      <c r="E243" s="70">
        <f>SUMPRODUCT(N243:Q243,PAINEL_PESOS!$C$16:$C$19)</f>
        <v/>
      </c>
      <c r="F243" s="70">
        <f>SUMPRODUCT(R243:T243,PAINEL_PESOS!$C$21:$C$23)</f>
        <v/>
      </c>
      <c r="G243" s="70">
        <f>SUMPRODUCT(U243:V243,PAINEL_PESOS!$C$25:$C$26)</f>
        <v/>
      </c>
      <c r="H243" s="70">
        <f>SUMPRODUCT(W243:X243,PAINEL_PESOS!$C$28:$C$29)</f>
        <v/>
      </c>
      <c r="I243" s="70" t="n">
        <v>0.9989851696381694</v>
      </c>
      <c r="J243" s="70" t="n">
        <v>0.6134604591474276</v>
      </c>
      <c r="K243" s="71">
        <f>IF(NOT(AND(PAINEL_PESOS!$D$12="OK - 100%",PAINEL_PESOS!$F$20="OK - 100%",PAINEL_PESOS!$F$24="OK - 100%",PAINEL_PESOS!$F$27="OK - 100%",PAINEL_PESOS!$F$30="OK - 100%")),"", (E243*PAINEL_PESOS!$B$7+F243*PAINEL_PESOS!$B$8+G243*PAINEL_PESOS!$B$9+H243*PAINEL_PESOS!$B$10)*I243)</f>
        <v/>
      </c>
      <c r="L243" s="71">
        <f>IF(K243="","",K243-J243)</f>
        <v/>
      </c>
      <c r="M243" s="71">
        <f>IF(L243="","",ABS(L243))</f>
        <v/>
      </c>
      <c r="N243" t="n">
        <v>0.6</v>
      </c>
      <c r="O243" t="n">
        <v>0</v>
      </c>
      <c r="P243" t="n">
        <v>0.7360084477296727</v>
      </c>
      <c r="Q243" t="n">
        <v>0.9990504052631246</v>
      </c>
      <c r="R243" t="n">
        <v>0.1693553868432369</v>
      </c>
      <c r="S243" t="n">
        <v>0.999915663801584</v>
      </c>
      <c r="T243" t="n">
        <v>0.9955568707003657</v>
      </c>
      <c r="U243" t="n">
        <v>0.3268124775540799</v>
      </c>
      <c r="V243" t="n">
        <v>0.681852007138337</v>
      </c>
      <c r="W243" t="n">
        <v>0.3970965948462711</v>
      </c>
      <c r="X243" t="n">
        <v>0.8961600787750257</v>
      </c>
    </row>
    <row r="244">
      <c r="A244" t="inlineStr">
        <is>
          <t>1505601</t>
        </is>
      </c>
      <c r="B244" t="inlineStr">
        <is>
          <t>Peixe-Boi</t>
        </is>
      </c>
      <c r="C244" t="inlineStr">
        <is>
          <t>PA</t>
        </is>
      </c>
      <c r="D244" t="inlineStr">
        <is>
          <t>REGIÃO NORTE</t>
        </is>
      </c>
      <c r="E244" s="70">
        <f>SUMPRODUCT(N244:Q244,PAINEL_PESOS!$C$16:$C$19)</f>
        <v/>
      </c>
      <c r="F244" s="70">
        <f>SUMPRODUCT(R244:T244,PAINEL_PESOS!$C$21:$C$23)</f>
        <v/>
      </c>
      <c r="G244" s="70">
        <f>SUMPRODUCT(U244:V244,PAINEL_PESOS!$C$25:$C$26)</f>
        <v/>
      </c>
      <c r="H244" s="70">
        <f>SUMPRODUCT(W244:X244,PAINEL_PESOS!$C$28:$C$29)</f>
        <v/>
      </c>
      <c r="I244" s="70" t="n">
        <v>0.9982642451579876</v>
      </c>
      <c r="J244" s="70" t="n">
        <v>0.65151926139644</v>
      </c>
      <c r="K244" s="71">
        <f>IF(NOT(AND(PAINEL_PESOS!$D$12="OK - 100%",PAINEL_PESOS!$F$20="OK - 100%",PAINEL_PESOS!$F$24="OK - 100%",PAINEL_PESOS!$F$27="OK - 100%",PAINEL_PESOS!$F$30="OK - 100%")),"", (E244*PAINEL_PESOS!$B$7+F244*PAINEL_PESOS!$B$8+G244*PAINEL_PESOS!$B$9+H244*PAINEL_PESOS!$B$10)*I244)</f>
        <v/>
      </c>
      <c r="L244" s="71">
        <f>IF(K244="","",K244-J244)</f>
        <v/>
      </c>
      <c r="M244" s="71">
        <f>IF(L244="","",ABS(L244))</f>
        <v/>
      </c>
      <c r="N244" t="n">
        <v>0.2</v>
      </c>
      <c r="O244" t="n">
        <v>1</v>
      </c>
      <c r="P244" t="n">
        <v>0.4881731784582893</v>
      </c>
      <c r="Q244" t="n">
        <v>0.9949889314472057</v>
      </c>
      <c r="R244" t="n">
        <v>0.1297201012917022</v>
      </c>
      <c r="S244" t="n">
        <v>1</v>
      </c>
      <c r="T244" t="n">
        <v>0.9948437571084757</v>
      </c>
      <c r="U244" t="n">
        <v>0.4550239396553985</v>
      </c>
      <c r="V244" t="n">
        <v>0.5694948087487595</v>
      </c>
      <c r="W244" t="n">
        <v>0.6256328139464106</v>
      </c>
      <c r="X244" t="n">
        <v>0.8131083206855427</v>
      </c>
    </row>
    <row r="245">
      <c r="A245" t="inlineStr">
        <is>
          <t>1505635</t>
        </is>
      </c>
      <c r="B245" t="inlineStr">
        <is>
          <t>Piçarra</t>
        </is>
      </c>
      <c r="C245" t="inlineStr">
        <is>
          <t>PA</t>
        </is>
      </c>
      <c r="D245" t="inlineStr">
        <is>
          <t>REGIÃO NORTE</t>
        </is>
      </c>
      <c r="E245" s="70">
        <f>SUMPRODUCT(N245:Q245,PAINEL_PESOS!$C$16:$C$19)</f>
        <v/>
      </c>
      <c r="F245" s="70">
        <f>SUMPRODUCT(R245:T245,PAINEL_PESOS!$C$21:$C$23)</f>
        <v/>
      </c>
      <c r="G245" s="70">
        <f>SUMPRODUCT(U245:V245,PAINEL_PESOS!$C$25:$C$26)</f>
        <v/>
      </c>
      <c r="H245" s="70">
        <f>SUMPRODUCT(W245:X245,PAINEL_PESOS!$C$28:$C$29)</f>
        <v/>
      </c>
      <c r="I245" s="70" t="n">
        <v>0.9989829491602784</v>
      </c>
      <c r="J245" s="70" t="n">
        <v>0.6620490467614016</v>
      </c>
      <c r="K245" s="71">
        <f>IF(NOT(AND(PAINEL_PESOS!$D$12="OK - 100%",PAINEL_PESOS!$F$20="OK - 100%",PAINEL_PESOS!$F$24="OK - 100%",PAINEL_PESOS!$F$27="OK - 100%",PAINEL_PESOS!$F$30="OK - 100%")),"", (E245*PAINEL_PESOS!$B$7+F245*PAINEL_PESOS!$B$8+G245*PAINEL_PESOS!$B$9+H245*PAINEL_PESOS!$B$10)*I245)</f>
        <v/>
      </c>
      <c r="L245" s="71">
        <f>IF(K245="","",K245-J245)</f>
        <v/>
      </c>
      <c r="M245" s="71">
        <f>IF(L245="","",ABS(L245))</f>
        <v/>
      </c>
      <c r="N245" t="n">
        <v>0.2</v>
      </c>
      <c r="O245" t="n">
        <v>1</v>
      </c>
      <c r="P245" t="n">
        <v>1</v>
      </c>
      <c r="Q245" t="n">
        <v>0.9994132976262061</v>
      </c>
      <c r="R245" t="n">
        <v>0.2498199391118745</v>
      </c>
      <c r="S245" t="n">
        <v>0.9998250729423781</v>
      </c>
      <c r="T245" t="n">
        <v>0.9953154862141053</v>
      </c>
      <c r="U245" t="n">
        <v>0.1729458379437498</v>
      </c>
      <c r="V245" t="n">
        <v>0.6736518477330781</v>
      </c>
      <c r="W245" t="n">
        <v>0.5004364545924816</v>
      </c>
      <c r="X245" t="n">
        <v>0.8584034372671694</v>
      </c>
    </row>
    <row r="246">
      <c r="A246" t="inlineStr">
        <is>
          <t>1505650</t>
        </is>
      </c>
      <c r="B246" t="inlineStr">
        <is>
          <t>Placas</t>
        </is>
      </c>
      <c r="C246" t="inlineStr">
        <is>
          <t>PA</t>
        </is>
      </c>
      <c r="D246" t="inlineStr">
        <is>
          <t>REGIÃO NORTE</t>
        </is>
      </c>
      <c r="E246" s="70">
        <f>SUMPRODUCT(N246:Q246,PAINEL_PESOS!$C$16:$C$19)</f>
        <v/>
      </c>
      <c r="F246" s="70">
        <f>SUMPRODUCT(R246:T246,PAINEL_PESOS!$C$21:$C$23)</f>
        <v/>
      </c>
      <c r="G246" s="70">
        <f>SUMPRODUCT(U246:V246,PAINEL_PESOS!$C$25:$C$26)</f>
        <v/>
      </c>
      <c r="H246" s="70">
        <f>SUMPRODUCT(W246:X246,PAINEL_PESOS!$C$28:$C$29)</f>
        <v/>
      </c>
      <c r="I246" s="70" t="n">
        <v>0.9996339922033424</v>
      </c>
      <c r="J246" s="70" t="n">
        <v>0.7449835666756194</v>
      </c>
      <c r="K246" s="71">
        <f>IF(NOT(AND(PAINEL_PESOS!$D$12="OK - 100%",PAINEL_PESOS!$F$20="OK - 100%",PAINEL_PESOS!$F$24="OK - 100%",PAINEL_PESOS!$F$27="OK - 100%",PAINEL_PESOS!$F$30="OK - 100%")),"", (E246*PAINEL_PESOS!$B$7+F246*PAINEL_PESOS!$B$8+G246*PAINEL_PESOS!$B$9+H246*PAINEL_PESOS!$B$10)*I246)</f>
        <v/>
      </c>
      <c r="L246" s="71">
        <f>IF(K246="","",K246-J246)</f>
        <v/>
      </c>
      <c r="M246" s="71">
        <f>IF(L246="","",ABS(L246))</f>
        <v/>
      </c>
      <c r="N246" t="n">
        <v>0.2</v>
      </c>
      <c r="O246" t="n">
        <v>1</v>
      </c>
      <c r="P246" t="n">
        <v>0.8680042238648363</v>
      </c>
      <c r="Q246" t="n">
        <v>0.9993043960055574</v>
      </c>
      <c r="R246" t="n">
        <v>0.2785969066256039</v>
      </c>
      <c r="S246" t="n">
        <v>0.9999948360833172</v>
      </c>
      <c r="T246" t="n">
        <v>0.9986510331857791</v>
      </c>
      <c r="U246" t="n">
        <v>0.6653813405147091</v>
      </c>
      <c r="V246" t="n">
        <v>0.6480975254423751</v>
      </c>
      <c r="W246" t="n">
        <v>0.7756024827454929</v>
      </c>
      <c r="X246" t="n">
        <v>0.8211531812074826</v>
      </c>
    </row>
    <row r="247">
      <c r="A247" t="inlineStr">
        <is>
          <t>1505700</t>
        </is>
      </c>
      <c r="B247" t="inlineStr">
        <is>
          <t>Ponta de Pedras</t>
        </is>
      </c>
      <c r="C247" t="inlineStr">
        <is>
          <t>PA</t>
        </is>
      </c>
      <c r="D247" t="inlineStr">
        <is>
          <t>REGIÃO NORTE</t>
        </is>
      </c>
      <c r="E247" s="70">
        <f>SUMPRODUCT(N247:Q247,PAINEL_PESOS!$C$16:$C$19)</f>
        <v/>
      </c>
      <c r="F247" s="70">
        <f>SUMPRODUCT(R247:T247,PAINEL_PESOS!$C$21:$C$23)</f>
        <v/>
      </c>
      <c r="G247" s="70">
        <f>SUMPRODUCT(U247:V247,PAINEL_PESOS!$C$25:$C$26)</f>
        <v/>
      </c>
      <c r="H247" s="70">
        <f>SUMPRODUCT(W247:X247,PAINEL_PESOS!$C$28:$C$29)</f>
        <v/>
      </c>
      <c r="I247" s="70" t="n">
        <v>0.9995277963699426</v>
      </c>
      <c r="J247" s="70" t="n">
        <v>0.664254127560042</v>
      </c>
      <c r="K247" s="71">
        <f>IF(NOT(AND(PAINEL_PESOS!$D$12="OK - 100%",PAINEL_PESOS!$F$20="OK - 100%",PAINEL_PESOS!$F$24="OK - 100%",PAINEL_PESOS!$F$27="OK - 100%",PAINEL_PESOS!$F$30="OK - 100%")),"", (E247*PAINEL_PESOS!$B$7+F247*PAINEL_PESOS!$B$8+G247*PAINEL_PESOS!$B$9+H247*PAINEL_PESOS!$B$10)*I247)</f>
        <v/>
      </c>
      <c r="L247" s="71">
        <f>IF(K247="","",K247-J247)</f>
        <v/>
      </c>
      <c r="M247" s="71">
        <f>IF(L247="","",ABS(L247))</f>
        <v/>
      </c>
      <c r="N247" t="n">
        <v>0.2</v>
      </c>
      <c r="O247" t="n">
        <v>1</v>
      </c>
      <c r="P247" t="n">
        <v>0.5066525871172123</v>
      </c>
      <c r="Q247" t="n">
        <v>0.9982088919745852</v>
      </c>
      <c r="R247" t="n">
        <v>0.236361493390857</v>
      </c>
      <c r="S247" t="n">
        <v>1</v>
      </c>
      <c r="T247" t="n">
        <v>0.9989239524020002</v>
      </c>
      <c r="U247" t="n">
        <v>0.3047342853167261</v>
      </c>
      <c r="V247" t="n">
        <v>0.569959024079268</v>
      </c>
      <c r="W247" t="n">
        <v>0.7089451304510406</v>
      </c>
      <c r="X247" t="n">
        <v>0.890284035037713</v>
      </c>
    </row>
    <row r="248">
      <c r="A248" t="inlineStr">
        <is>
          <t>1505809</t>
        </is>
      </c>
      <c r="B248" t="inlineStr">
        <is>
          <t>Portel</t>
        </is>
      </c>
      <c r="C248" t="inlineStr">
        <is>
          <t>PA</t>
        </is>
      </c>
      <c r="D248" t="inlineStr">
        <is>
          <t>REGIÃO NORTE</t>
        </is>
      </c>
      <c r="E248" s="70">
        <f>SUMPRODUCT(N248:Q248,PAINEL_PESOS!$C$16:$C$19)</f>
        <v/>
      </c>
      <c r="F248" s="70">
        <f>SUMPRODUCT(R248:T248,PAINEL_PESOS!$C$21:$C$23)</f>
        <v/>
      </c>
      <c r="G248" s="70">
        <f>SUMPRODUCT(U248:V248,PAINEL_PESOS!$C$25:$C$26)</f>
        <v/>
      </c>
      <c r="H248" s="70">
        <f>SUMPRODUCT(W248:X248,PAINEL_PESOS!$C$28:$C$29)</f>
        <v/>
      </c>
      <c r="I248" s="70" t="n">
        <v>0.9998747326893067</v>
      </c>
      <c r="J248" s="70" t="n">
        <v>0.7298660987152709</v>
      </c>
      <c r="K248" s="71">
        <f>IF(NOT(AND(PAINEL_PESOS!$D$12="OK - 100%",PAINEL_PESOS!$F$20="OK - 100%",PAINEL_PESOS!$F$24="OK - 100%",PAINEL_PESOS!$F$27="OK - 100%",PAINEL_PESOS!$F$30="OK - 100%")),"", (E248*PAINEL_PESOS!$B$7+F248*PAINEL_PESOS!$B$8+G248*PAINEL_PESOS!$B$9+H248*PAINEL_PESOS!$B$10)*I248)</f>
        <v/>
      </c>
      <c r="L248" s="71">
        <f>IF(K248="","",K248-J248)</f>
        <v/>
      </c>
      <c r="M248" s="71">
        <f>IF(L248="","",ABS(L248))</f>
        <v/>
      </c>
      <c r="N248" t="n">
        <v>0.2</v>
      </c>
      <c r="O248" t="n">
        <v>1</v>
      </c>
      <c r="P248" t="n">
        <v>0.4925026399155227</v>
      </c>
      <c r="Q248" t="n">
        <v>0.9992351100269364</v>
      </c>
      <c r="R248" t="n">
        <v>0.3587216161075925</v>
      </c>
      <c r="S248" t="n">
        <v>0.9999985055781859</v>
      </c>
      <c r="T248" t="n">
        <v>0.999932058312974</v>
      </c>
      <c r="U248" t="n">
        <v>0.8285709170290926</v>
      </c>
      <c r="V248" t="n">
        <v>0.6381794401083324</v>
      </c>
      <c r="W248" t="n">
        <v>0.5612123304445293</v>
      </c>
      <c r="X248" t="n">
        <v>0.893393959045327</v>
      </c>
    </row>
    <row r="249">
      <c r="A249" t="inlineStr">
        <is>
          <t>1505908</t>
        </is>
      </c>
      <c r="B249" t="inlineStr">
        <is>
          <t>Porto de Moz</t>
        </is>
      </c>
      <c r="C249" t="inlineStr">
        <is>
          <t>PA</t>
        </is>
      </c>
      <c r="D249" t="inlineStr">
        <is>
          <t>REGIÃO NORTE</t>
        </is>
      </c>
      <c r="E249" s="70">
        <f>SUMPRODUCT(N249:Q249,PAINEL_PESOS!$C$16:$C$19)</f>
        <v/>
      </c>
      <c r="F249" s="70">
        <f>SUMPRODUCT(R249:T249,PAINEL_PESOS!$C$21:$C$23)</f>
        <v/>
      </c>
      <c r="G249" s="70">
        <f>SUMPRODUCT(U249:V249,PAINEL_PESOS!$C$25:$C$26)</f>
        <v/>
      </c>
      <c r="H249" s="70">
        <f>SUMPRODUCT(W249:X249,PAINEL_PESOS!$C$28:$C$29)</f>
        <v/>
      </c>
      <c r="I249" s="70" t="n">
        <v>0.999678290507137</v>
      </c>
      <c r="J249" s="70" t="n">
        <v>0.7491565076220086</v>
      </c>
      <c r="K249" s="71">
        <f>IF(NOT(AND(PAINEL_PESOS!$D$12="OK - 100%",PAINEL_PESOS!$F$20="OK - 100%",PAINEL_PESOS!$F$24="OK - 100%",PAINEL_PESOS!$F$27="OK - 100%",PAINEL_PESOS!$F$30="OK - 100%")),"", (E249*PAINEL_PESOS!$B$7+F249*PAINEL_PESOS!$B$8+G249*PAINEL_PESOS!$B$9+H249*PAINEL_PESOS!$B$10)*I249)</f>
        <v/>
      </c>
      <c r="L249" s="71">
        <f>IF(K249="","",K249-J249)</f>
        <v/>
      </c>
      <c r="M249" s="71">
        <f>IF(L249="","",ABS(L249))</f>
        <v/>
      </c>
      <c r="N249" t="n">
        <v>0.2</v>
      </c>
      <c r="O249" t="n">
        <v>1</v>
      </c>
      <c r="P249" t="n">
        <v>1</v>
      </c>
      <c r="Q249" t="n">
        <v>0.9988224110016847</v>
      </c>
      <c r="R249" t="n">
        <v>0.2815638082638891</v>
      </c>
      <c r="S249" t="n">
        <v>0.9999996495717136</v>
      </c>
      <c r="T249" t="n">
        <v>0.9992355562632678</v>
      </c>
      <c r="U249" t="n">
        <v>0.6939049083583491</v>
      </c>
      <c r="V249" t="n">
        <v>0.6226654754752814</v>
      </c>
      <c r="W249" t="n">
        <v>0.6794835799794415</v>
      </c>
      <c r="X249" t="n">
        <v>0.8791829221605876</v>
      </c>
    </row>
    <row r="250">
      <c r="A250" t="inlineStr">
        <is>
          <t>1506005</t>
        </is>
      </c>
      <c r="B250" t="inlineStr">
        <is>
          <t>Prainha</t>
        </is>
      </c>
      <c r="C250" t="inlineStr">
        <is>
          <t>PA</t>
        </is>
      </c>
      <c r="D250" t="inlineStr">
        <is>
          <t>REGIÃO NORTE</t>
        </is>
      </c>
      <c r="E250" s="70">
        <f>SUMPRODUCT(N250:Q250,PAINEL_PESOS!$C$16:$C$19)</f>
        <v/>
      </c>
      <c r="F250" s="70">
        <f>SUMPRODUCT(R250:T250,PAINEL_PESOS!$C$21:$C$23)</f>
        <v/>
      </c>
      <c r="G250" s="70">
        <f>SUMPRODUCT(U250:V250,PAINEL_PESOS!$C$25:$C$26)</f>
        <v/>
      </c>
      <c r="H250" s="70">
        <f>SUMPRODUCT(W250:X250,PAINEL_PESOS!$C$28:$C$29)</f>
        <v/>
      </c>
      <c r="I250" s="70" t="n">
        <v>0.999628957778449</v>
      </c>
      <c r="J250" s="70" t="n">
        <v>0.7278866764169427</v>
      </c>
      <c r="K250" s="71">
        <f>IF(NOT(AND(PAINEL_PESOS!$D$12="OK - 100%",PAINEL_PESOS!$F$20="OK - 100%",PAINEL_PESOS!$F$24="OK - 100%",PAINEL_PESOS!$F$27="OK - 100%",PAINEL_PESOS!$F$30="OK - 100%")),"", (E250*PAINEL_PESOS!$B$7+F250*PAINEL_PESOS!$B$8+G250*PAINEL_PESOS!$B$9+H250*PAINEL_PESOS!$B$10)*I250)</f>
        <v/>
      </c>
      <c r="L250" s="71">
        <f>IF(K250="","",K250-J250)</f>
        <v/>
      </c>
      <c r="M250" s="71">
        <f>IF(L250="","",ABS(L250))</f>
        <v/>
      </c>
      <c r="N250" t="n">
        <v>0.4</v>
      </c>
      <c r="O250" t="n">
        <v>1</v>
      </c>
      <c r="P250" t="n">
        <v>0.5036958817317846</v>
      </c>
      <c r="Q250" t="n">
        <v>0.9992535243155315</v>
      </c>
      <c r="R250" t="n">
        <v>0.2889845281361647</v>
      </c>
      <c r="S250" t="n">
        <v>0.9999996165703005</v>
      </c>
      <c r="T250" t="n">
        <v>0.9986611779197929</v>
      </c>
      <c r="U250" t="n">
        <v>0.6752774303149047</v>
      </c>
      <c r="V250" t="n">
        <v>0.5204707077516604</v>
      </c>
      <c r="W250" t="n">
        <v>0.8227780252130104</v>
      </c>
      <c r="X250" t="n">
        <v>0.8301570787735166</v>
      </c>
    </row>
    <row r="251">
      <c r="A251" t="inlineStr">
        <is>
          <t>1506104</t>
        </is>
      </c>
      <c r="B251" t="inlineStr">
        <is>
          <t>Primavera</t>
        </is>
      </c>
      <c r="C251" t="inlineStr">
        <is>
          <t>PA</t>
        </is>
      </c>
      <c r="D251" t="inlineStr">
        <is>
          <t>REGIÃO NORTE</t>
        </is>
      </c>
      <c r="E251" s="70">
        <f>SUMPRODUCT(N251:Q251,PAINEL_PESOS!$C$16:$C$19)</f>
        <v/>
      </c>
      <c r="F251" s="70">
        <f>SUMPRODUCT(R251:T251,PAINEL_PESOS!$C$21:$C$23)</f>
        <v/>
      </c>
      <c r="G251" s="70">
        <f>SUMPRODUCT(U251:V251,PAINEL_PESOS!$C$25:$C$26)</f>
        <v/>
      </c>
      <c r="H251" s="70">
        <f>SUMPRODUCT(W251:X251,PAINEL_PESOS!$C$28:$C$29)</f>
        <v/>
      </c>
      <c r="I251" s="70" t="n">
        <v>0.9972789956320669</v>
      </c>
      <c r="J251" s="70" t="n">
        <v>0.7110961170613551</v>
      </c>
      <c r="K251" s="71">
        <f>IF(NOT(AND(PAINEL_PESOS!$D$12="OK - 100%",PAINEL_PESOS!$F$20="OK - 100%",PAINEL_PESOS!$F$24="OK - 100%",PAINEL_PESOS!$F$27="OK - 100%",PAINEL_PESOS!$F$30="OK - 100%")),"", (E251*PAINEL_PESOS!$B$7+F251*PAINEL_PESOS!$B$8+G251*PAINEL_PESOS!$B$9+H251*PAINEL_PESOS!$B$10)*I251)</f>
        <v/>
      </c>
      <c r="L251" s="71">
        <f>IF(K251="","",K251-J251)</f>
        <v/>
      </c>
      <c r="M251" s="71">
        <f>IF(L251="","",ABS(L251))</f>
        <v/>
      </c>
      <c r="N251" t="n">
        <v>0.2</v>
      </c>
      <c r="O251" t="n">
        <v>1</v>
      </c>
      <c r="P251" t="n">
        <v>1</v>
      </c>
      <c r="Q251" t="n">
        <v>0.9869880602489427</v>
      </c>
      <c r="R251" t="n">
        <v>0.2915444111242485</v>
      </c>
      <c r="S251" t="n">
        <v>0.9952669196135733</v>
      </c>
      <c r="T251" t="n">
        <v>0.9986916168232975</v>
      </c>
      <c r="U251" t="n">
        <v>0.6140314476721719</v>
      </c>
      <c r="V251" t="n">
        <v>0.5694280498129622</v>
      </c>
      <c r="W251" t="n">
        <v>0.6290648951576852</v>
      </c>
      <c r="X251" t="n">
        <v>0.7746032809347447</v>
      </c>
    </row>
    <row r="252">
      <c r="A252" t="inlineStr">
        <is>
          <t>1506112</t>
        </is>
      </c>
      <c r="B252" t="inlineStr">
        <is>
          <t>Quatipuru</t>
        </is>
      </c>
      <c r="C252" t="inlineStr">
        <is>
          <t>PA</t>
        </is>
      </c>
      <c r="D252" t="inlineStr">
        <is>
          <t>REGIÃO NORTE</t>
        </is>
      </c>
      <c r="E252" s="70">
        <f>SUMPRODUCT(N252:Q252,PAINEL_PESOS!$C$16:$C$19)</f>
        <v/>
      </c>
      <c r="F252" s="70">
        <f>SUMPRODUCT(R252:T252,PAINEL_PESOS!$C$21:$C$23)</f>
        <v/>
      </c>
      <c r="G252" s="70">
        <f>SUMPRODUCT(U252:V252,PAINEL_PESOS!$C$25:$C$26)</f>
        <v/>
      </c>
      <c r="H252" s="70">
        <f>SUMPRODUCT(W252:X252,PAINEL_PESOS!$C$28:$C$29)</f>
        <v/>
      </c>
      <c r="I252" s="70" t="n">
        <v>0.997742568746166</v>
      </c>
      <c r="J252" s="70" t="n">
        <v>0.7053979969096237</v>
      </c>
      <c r="K252" s="71">
        <f>IF(NOT(AND(PAINEL_PESOS!$D$12="OK - 100%",PAINEL_PESOS!$F$20="OK - 100%",PAINEL_PESOS!$F$24="OK - 100%",PAINEL_PESOS!$F$27="OK - 100%",PAINEL_PESOS!$F$30="OK - 100%")),"", (E252*PAINEL_PESOS!$B$7+F252*PAINEL_PESOS!$B$8+G252*PAINEL_PESOS!$B$9+H252*PAINEL_PESOS!$B$10)*I252)</f>
        <v/>
      </c>
      <c r="L252" s="71">
        <f>IF(K252="","",K252-J252)</f>
        <v/>
      </c>
      <c r="M252" s="71">
        <f>IF(L252="","",ABS(L252))</f>
        <v/>
      </c>
      <c r="N252" t="n">
        <v>0.2</v>
      </c>
      <c r="O252" t="n">
        <v>1</v>
      </c>
      <c r="P252" t="n">
        <v>1</v>
      </c>
      <c r="Q252" t="n">
        <v>0.9865145083680484</v>
      </c>
      <c r="R252" t="n">
        <v>0.1653622052143157</v>
      </c>
      <c r="S252" t="n">
        <v>0.9999589333298996</v>
      </c>
      <c r="T252" t="n">
        <v>0.9985409656044371</v>
      </c>
      <c r="U252" t="n">
        <v>0.6566646415603321</v>
      </c>
      <c r="V252" t="n">
        <v>0.5693703362622271</v>
      </c>
      <c r="W252" t="n">
        <v>0.6299525828608017</v>
      </c>
      <c r="X252" t="n">
        <v>0.7641323468949175</v>
      </c>
    </row>
    <row r="253">
      <c r="A253" t="inlineStr">
        <is>
          <t>1506138</t>
        </is>
      </c>
      <c r="B253" t="inlineStr">
        <is>
          <t>Redenção</t>
        </is>
      </c>
      <c r="C253" t="inlineStr">
        <is>
          <t>PA</t>
        </is>
      </c>
      <c r="D253" t="inlineStr">
        <is>
          <t>REGIÃO NORTE</t>
        </is>
      </c>
      <c r="E253" s="70">
        <f>SUMPRODUCT(N253:Q253,PAINEL_PESOS!$C$16:$C$19)</f>
        <v/>
      </c>
      <c r="F253" s="70">
        <f>SUMPRODUCT(R253:T253,PAINEL_PESOS!$C$21:$C$23)</f>
        <v/>
      </c>
      <c r="G253" s="70">
        <f>SUMPRODUCT(U253:V253,PAINEL_PESOS!$C$25:$C$26)</f>
        <v/>
      </c>
      <c r="H253" s="70">
        <f>SUMPRODUCT(W253:X253,PAINEL_PESOS!$C$28:$C$29)</f>
        <v/>
      </c>
      <c r="I253" s="70" t="n">
        <v>0.9982174841843471</v>
      </c>
      <c r="J253" s="70" t="n">
        <v>0.6693979484036587</v>
      </c>
      <c r="K253" s="71">
        <f>IF(NOT(AND(PAINEL_PESOS!$D$12="OK - 100%",PAINEL_PESOS!$F$20="OK - 100%",PAINEL_PESOS!$F$24="OK - 100%",PAINEL_PESOS!$F$27="OK - 100%",PAINEL_PESOS!$F$30="OK - 100%")),"", (E253*PAINEL_PESOS!$B$7+F253*PAINEL_PESOS!$B$8+G253*PAINEL_PESOS!$B$9+H253*PAINEL_PESOS!$B$10)*I253)</f>
        <v/>
      </c>
      <c r="L253" s="71">
        <f>IF(K253="","",K253-J253)</f>
        <v/>
      </c>
      <c r="M253" s="71">
        <f>IF(L253="","",ABS(L253))</f>
        <v/>
      </c>
      <c r="N253" t="n">
        <v>0.2</v>
      </c>
      <c r="O253" t="n">
        <v>0.9992</v>
      </c>
      <c r="P253" t="n">
        <v>0.6010559662090813</v>
      </c>
      <c r="Q253" t="n">
        <v>0.9955215734873154</v>
      </c>
      <c r="R253" t="n">
        <v>0.4676926637562406</v>
      </c>
      <c r="S253" t="n">
        <v>0.9982450508620841</v>
      </c>
      <c r="T253" t="n">
        <v>0.9949741150432281</v>
      </c>
      <c r="U253" t="n">
        <v>0.29383537990598</v>
      </c>
      <c r="V253" t="n">
        <v>0.684034882470847</v>
      </c>
      <c r="W253" t="n">
        <v>0.4500345017773542</v>
      </c>
      <c r="X253" t="n">
        <v>0.898344911970348</v>
      </c>
    </row>
    <row r="254">
      <c r="A254" t="inlineStr">
        <is>
          <t>1506161</t>
        </is>
      </c>
      <c r="B254" t="inlineStr">
        <is>
          <t>Rio Maria</t>
        </is>
      </c>
      <c r="C254" t="inlineStr">
        <is>
          <t>PA</t>
        </is>
      </c>
      <c r="D254" t="inlineStr">
        <is>
          <t>REGIÃO NORTE</t>
        </is>
      </c>
      <c r="E254" s="70">
        <f>SUMPRODUCT(N254:Q254,PAINEL_PESOS!$C$16:$C$19)</f>
        <v/>
      </c>
      <c r="F254" s="70">
        <f>SUMPRODUCT(R254:T254,PAINEL_PESOS!$C$21:$C$23)</f>
        <v/>
      </c>
      <c r="G254" s="70">
        <f>SUMPRODUCT(U254:V254,PAINEL_PESOS!$C$25:$C$26)</f>
        <v/>
      </c>
      <c r="H254" s="70">
        <f>SUMPRODUCT(W254:X254,PAINEL_PESOS!$C$28:$C$29)</f>
        <v/>
      </c>
      <c r="I254" s="70" t="n">
        <v>0.9994139718472211</v>
      </c>
      <c r="J254" s="70" t="n">
        <v>0.6693130330391899</v>
      </c>
      <c r="K254" s="71">
        <f>IF(NOT(AND(PAINEL_PESOS!$D$12="OK - 100%",PAINEL_PESOS!$F$20="OK - 100%",PAINEL_PESOS!$F$24="OK - 100%",PAINEL_PESOS!$F$27="OK - 100%",PAINEL_PESOS!$F$30="OK - 100%")),"", (E254*PAINEL_PESOS!$B$7+F254*PAINEL_PESOS!$B$8+G254*PAINEL_PESOS!$B$9+H254*PAINEL_PESOS!$B$10)*I254)</f>
        <v/>
      </c>
      <c r="L254" s="71">
        <f>IF(K254="","",K254-J254)</f>
        <v/>
      </c>
      <c r="M254" s="71">
        <f>IF(L254="","",ABS(L254))</f>
        <v/>
      </c>
      <c r="N254" t="n">
        <v>0.2</v>
      </c>
      <c r="O254" t="n">
        <v>1</v>
      </c>
      <c r="P254" t="n">
        <v>1</v>
      </c>
      <c r="Q254" t="n">
        <v>0.9995430773206617</v>
      </c>
      <c r="R254" t="n">
        <v>0.3459986584978777</v>
      </c>
      <c r="S254" t="n">
        <v>0.9996272957496678</v>
      </c>
      <c r="T254" t="n">
        <v>0.997512729856927</v>
      </c>
      <c r="U254" t="n">
        <v>0.208097852342061</v>
      </c>
      <c r="V254" t="n">
        <v>0.6793673345437153</v>
      </c>
      <c r="W254" t="n">
        <v>0.4022123236727943</v>
      </c>
      <c r="X254" t="n">
        <v>0.9061024892383286</v>
      </c>
    </row>
    <row r="255">
      <c r="A255" t="inlineStr">
        <is>
          <t>1506187</t>
        </is>
      </c>
      <c r="B255" t="inlineStr">
        <is>
          <t>Rondon do Pará</t>
        </is>
      </c>
      <c r="C255" t="inlineStr">
        <is>
          <t>PA</t>
        </is>
      </c>
      <c r="D255" t="inlineStr">
        <is>
          <t>REGIÃO NORTE</t>
        </is>
      </c>
      <c r="E255" s="70">
        <f>SUMPRODUCT(N255:Q255,PAINEL_PESOS!$C$16:$C$19)</f>
        <v/>
      </c>
      <c r="F255" s="70">
        <f>SUMPRODUCT(R255:T255,PAINEL_PESOS!$C$21:$C$23)</f>
        <v/>
      </c>
      <c r="G255" s="70">
        <f>SUMPRODUCT(U255:V255,PAINEL_PESOS!$C$25:$C$26)</f>
        <v/>
      </c>
      <c r="H255" s="70">
        <f>SUMPRODUCT(W255:X255,PAINEL_PESOS!$C$28:$C$29)</f>
        <v/>
      </c>
      <c r="I255" s="70" t="n">
        <v>0.9990599121923798</v>
      </c>
      <c r="J255" s="70" t="n">
        <v>0.704352616090055</v>
      </c>
      <c r="K255" s="71">
        <f>IF(NOT(AND(PAINEL_PESOS!$D$12="OK - 100%",PAINEL_PESOS!$F$20="OK - 100%",PAINEL_PESOS!$F$24="OK - 100%",PAINEL_PESOS!$F$27="OK - 100%",PAINEL_PESOS!$F$30="OK - 100%")),"", (E255*PAINEL_PESOS!$B$7+F255*PAINEL_PESOS!$B$8+G255*PAINEL_PESOS!$B$9+H255*PAINEL_PESOS!$B$10)*I255)</f>
        <v/>
      </c>
      <c r="L255" s="71">
        <f>IF(K255="","",K255-J255)</f>
        <v/>
      </c>
      <c r="M255" s="71">
        <f>IF(L255="","",ABS(L255))</f>
        <v/>
      </c>
      <c r="N255" t="n">
        <v>0.6</v>
      </c>
      <c r="O255" t="n">
        <v>0.9173</v>
      </c>
      <c r="P255" t="n">
        <v>0.8101372756071805</v>
      </c>
      <c r="Q255" t="n">
        <v>0.9981631409929217</v>
      </c>
      <c r="R255" t="n">
        <v>0.3528174026857139</v>
      </c>
      <c r="S255" t="n">
        <v>0.9998535334651827</v>
      </c>
      <c r="T255" t="n">
        <v>0.9966260316950127</v>
      </c>
      <c r="U255" t="n">
        <v>0.4195304572365785</v>
      </c>
      <c r="V255" t="n">
        <v>0.5541758200031459</v>
      </c>
      <c r="W255" t="n">
        <v>0.6312570673853112</v>
      </c>
      <c r="X255" t="n">
        <v>0.8061616082285383</v>
      </c>
    </row>
    <row r="256">
      <c r="A256" t="inlineStr">
        <is>
          <t>1506195</t>
        </is>
      </c>
      <c r="B256" t="inlineStr">
        <is>
          <t>Rurópolis</t>
        </is>
      </c>
      <c r="C256" t="inlineStr">
        <is>
          <t>PA</t>
        </is>
      </c>
      <c r="D256" t="inlineStr">
        <is>
          <t>REGIÃO NORTE</t>
        </is>
      </c>
      <c r="E256" s="70">
        <f>SUMPRODUCT(N256:Q256,PAINEL_PESOS!$C$16:$C$19)</f>
        <v/>
      </c>
      <c r="F256" s="70">
        <f>SUMPRODUCT(R256:T256,PAINEL_PESOS!$C$21:$C$23)</f>
        <v/>
      </c>
      <c r="G256" s="70">
        <f>SUMPRODUCT(U256:V256,PAINEL_PESOS!$C$25:$C$26)</f>
        <v/>
      </c>
      <c r="H256" s="70">
        <f>SUMPRODUCT(W256:X256,PAINEL_PESOS!$C$28:$C$29)</f>
        <v/>
      </c>
      <c r="I256" s="70" t="n">
        <v>0.9997281473668537</v>
      </c>
      <c r="J256" s="70" t="n">
        <v>0.740424952951364</v>
      </c>
      <c r="K256" s="71">
        <f>IF(NOT(AND(PAINEL_PESOS!$D$12="OK - 100%",PAINEL_PESOS!$F$20="OK - 100%",PAINEL_PESOS!$F$24="OK - 100%",PAINEL_PESOS!$F$27="OK - 100%",PAINEL_PESOS!$F$30="OK - 100%")),"", (E256*PAINEL_PESOS!$B$7+F256*PAINEL_PESOS!$B$8+G256*PAINEL_PESOS!$B$9+H256*PAINEL_PESOS!$B$10)*I256)</f>
        <v/>
      </c>
      <c r="L256" s="71">
        <f>IF(K256="","",K256-J256)</f>
        <v/>
      </c>
      <c r="M256" s="71">
        <f>IF(L256="","",ABS(L256))</f>
        <v/>
      </c>
      <c r="N256" t="n">
        <v>1</v>
      </c>
      <c r="O256" t="n">
        <v>0.6667000000000001</v>
      </c>
      <c r="P256" t="n">
        <v>0.386272439281943</v>
      </c>
      <c r="Q256" t="n">
        <v>0.9993415350698703</v>
      </c>
      <c r="R256" t="n">
        <v>0.2982101551792832</v>
      </c>
      <c r="S256" t="n">
        <v>0.9999935475842132</v>
      </c>
      <c r="T256" t="n">
        <v>0.9991089594702379</v>
      </c>
      <c r="U256" t="n">
        <v>0.7043512527519198</v>
      </c>
      <c r="V256" t="n">
        <v>0.5719787603860882</v>
      </c>
      <c r="W256" t="n">
        <v>0.7416346581278508</v>
      </c>
      <c r="X256" t="n">
        <v>0.8493469200126147</v>
      </c>
    </row>
    <row r="257">
      <c r="A257" t="inlineStr">
        <is>
          <t>1506203</t>
        </is>
      </c>
      <c r="B257" t="inlineStr">
        <is>
          <t>Salinópolis</t>
        </is>
      </c>
      <c r="C257" t="inlineStr">
        <is>
          <t>PA</t>
        </is>
      </c>
      <c r="D257" t="inlineStr">
        <is>
          <t>REGIÃO NORTE</t>
        </is>
      </c>
      <c r="E257" s="70">
        <f>SUMPRODUCT(N257:Q257,PAINEL_PESOS!$C$16:$C$19)</f>
        <v/>
      </c>
      <c r="F257" s="70">
        <f>SUMPRODUCT(R257:T257,PAINEL_PESOS!$C$21:$C$23)</f>
        <v/>
      </c>
      <c r="G257" s="70">
        <f>SUMPRODUCT(U257:V257,PAINEL_PESOS!$C$25:$C$26)</f>
        <v/>
      </c>
      <c r="H257" s="70">
        <f>SUMPRODUCT(W257:X257,PAINEL_PESOS!$C$28:$C$29)</f>
        <v/>
      </c>
      <c r="I257" s="70" t="n">
        <v>0.9892352153668036</v>
      </c>
      <c r="J257" s="70" t="n">
        <v>0.7326855097141234</v>
      </c>
      <c r="K257" s="71">
        <f>IF(NOT(AND(PAINEL_PESOS!$D$12="OK - 100%",PAINEL_PESOS!$F$20="OK - 100%",PAINEL_PESOS!$F$24="OK - 100%",PAINEL_PESOS!$F$27="OK - 100%",PAINEL_PESOS!$F$30="OK - 100%")),"", (E257*PAINEL_PESOS!$B$7+F257*PAINEL_PESOS!$B$8+G257*PAINEL_PESOS!$B$9+H257*PAINEL_PESOS!$B$10)*I257)</f>
        <v/>
      </c>
      <c r="L257" s="71">
        <f>IF(K257="","",K257-J257)</f>
        <v/>
      </c>
      <c r="M257" s="71">
        <f>IF(L257="","",ABS(L257))</f>
        <v/>
      </c>
      <c r="N257" t="n">
        <v>1</v>
      </c>
      <c r="O257" t="n">
        <v>1</v>
      </c>
      <c r="P257" t="n">
        <v>0.491974656810982</v>
      </c>
      <c r="Q257" t="n">
        <v>0.926767964781702</v>
      </c>
      <c r="R257" t="n">
        <v>0.3246254242337777</v>
      </c>
      <c r="S257" t="n">
        <v>0.9997560424697396</v>
      </c>
      <c r="T257" t="n">
        <v>0.9998462553168722</v>
      </c>
      <c r="U257" t="n">
        <v>0.695906044194323</v>
      </c>
      <c r="V257" t="n">
        <v>0.5694732935548064</v>
      </c>
      <c r="W257" t="n">
        <v>0.6336273677860876</v>
      </c>
      <c r="X257" t="n">
        <v>0.7674051506729057</v>
      </c>
    </row>
    <row r="258">
      <c r="A258" t="inlineStr">
        <is>
          <t>1506302</t>
        </is>
      </c>
      <c r="B258" t="inlineStr">
        <is>
          <t>Salvaterra</t>
        </is>
      </c>
      <c r="C258" t="inlineStr">
        <is>
          <t>PA</t>
        </is>
      </c>
      <c r="D258" t="inlineStr">
        <is>
          <t>REGIÃO NORTE</t>
        </is>
      </c>
      <c r="E258" s="70">
        <f>SUMPRODUCT(N258:Q258,PAINEL_PESOS!$C$16:$C$19)</f>
        <v/>
      </c>
      <c r="F258" s="70">
        <f>SUMPRODUCT(R258:T258,PAINEL_PESOS!$C$21:$C$23)</f>
        <v/>
      </c>
      <c r="G258" s="70">
        <f>SUMPRODUCT(U258:V258,PAINEL_PESOS!$C$25:$C$26)</f>
        <v/>
      </c>
      <c r="H258" s="70">
        <f>SUMPRODUCT(W258:X258,PAINEL_PESOS!$C$28:$C$29)</f>
        <v/>
      </c>
      <c r="I258" s="70" t="n">
        <v>0.9928350910848954</v>
      </c>
      <c r="J258" s="70" t="n">
        <v>0.6448884361474113</v>
      </c>
      <c r="K258" s="71">
        <f>IF(NOT(AND(PAINEL_PESOS!$D$12="OK - 100%",PAINEL_PESOS!$F$20="OK - 100%",PAINEL_PESOS!$F$24="OK - 100%",PAINEL_PESOS!$F$27="OK - 100%",PAINEL_PESOS!$F$30="OK - 100%")),"", (E258*PAINEL_PESOS!$B$7+F258*PAINEL_PESOS!$B$8+G258*PAINEL_PESOS!$B$9+H258*PAINEL_PESOS!$B$10)*I258)</f>
        <v/>
      </c>
      <c r="L258" s="71">
        <f>IF(K258="","",K258-J258)</f>
        <v/>
      </c>
      <c r="M258" s="71">
        <f>IF(L258="","",ABS(L258))</f>
        <v/>
      </c>
      <c r="N258" t="n">
        <v>0.2</v>
      </c>
      <c r="O258" t="n">
        <v>1</v>
      </c>
      <c r="P258" t="n">
        <v>0.5119324181626188</v>
      </c>
      <c r="Q258" t="n">
        <v>0.9925016151913804</v>
      </c>
      <c r="R258" t="n">
        <v>0.2226102558029776</v>
      </c>
      <c r="S258" t="n">
        <v>0.9998390894141526</v>
      </c>
      <c r="T258" t="n">
        <v>0.9687532078307582</v>
      </c>
      <c r="U258" t="n">
        <v>0.1630812764538836</v>
      </c>
      <c r="V258" t="n">
        <v>0.5698320985666934</v>
      </c>
      <c r="W258" t="n">
        <v>0.7766566496627164</v>
      </c>
      <c r="X258" t="n">
        <v>0.8737500398611074</v>
      </c>
    </row>
    <row r="259">
      <c r="A259" t="inlineStr">
        <is>
          <t>1506351</t>
        </is>
      </c>
      <c r="B259" t="inlineStr">
        <is>
          <t>Santa Bárbara do Pará</t>
        </is>
      </c>
      <c r="C259" t="inlineStr">
        <is>
          <t>PA</t>
        </is>
      </c>
      <c r="D259" t="inlineStr">
        <is>
          <t>REGIÃO NORTE</t>
        </is>
      </c>
      <c r="E259" s="70">
        <f>SUMPRODUCT(N259:Q259,PAINEL_PESOS!$C$16:$C$19)</f>
        <v/>
      </c>
      <c r="F259" s="70">
        <f>SUMPRODUCT(R259:T259,PAINEL_PESOS!$C$21:$C$23)</f>
        <v/>
      </c>
      <c r="G259" s="70">
        <f>SUMPRODUCT(U259:V259,PAINEL_PESOS!$C$25:$C$26)</f>
        <v/>
      </c>
      <c r="H259" s="70">
        <f>SUMPRODUCT(W259:X259,PAINEL_PESOS!$C$28:$C$29)</f>
        <v/>
      </c>
      <c r="I259" s="70" t="n">
        <v>0.9977693228369873</v>
      </c>
      <c r="J259" s="70" t="n">
        <v>0.6955426527243933</v>
      </c>
      <c r="K259" s="71">
        <f>IF(NOT(AND(PAINEL_PESOS!$D$12="OK - 100%",PAINEL_PESOS!$F$20="OK - 100%",PAINEL_PESOS!$F$24="OK - 100%",PAINEL_PESOS!$F$27="OK - 100%",PAINEL_PESOS!$F$30="OK - 100%")),"", (E259*PAINEL_PESOS!$B$7+F259*PAINEL_PESOS!$B$8+G259*PAINEL_PESOS!$B$9+H259*PAINEL_PESOS!$B$10)*I259)</f>
        <v/>
      </c>
      <c r="L259" s="71">
        <f>IF(K259="","",K259-J259)</f>
        <v/>
      </c>
      <c r="M259" s="71">
        <f>IF(L259="","",ABS(L259))</f>
        <v/>
      </c>
      <c r="N259" t="n">
        <v>0.8</v>
      </c>
      <c r="O259" t="n">
        <v>0</v>
      </c>
      <c r="P259" t="n">
        <v>0.9582893347412884</v>
      </c>
      <c r="Q259" t="n">
        <v>0.9862775397817717</v>
      </c>
      <c r="R259" t="n">
        <v>0.2323183855742092</v>
      </c>
      <c r="S259" t="n">
        <v>0.9985054525620355</v>
      </c>
      <c r="T259" t="n">
        <v>0.9995128837161572</v>
      </c>
      <c r="U259" t="n">
        <v>0.4811589999893512</v>
      </c>
      <c r="V259" t="n">
        <v>0.5697876223214637</v>
      </c>
      <c r="W259" t="n">
        <v>0.7529570243670858</v>
      </c>
      <c r="X259" t="n">
        <v>0.91370298846537</v>
      </c>
    </row>
    <row r="260">
      <c r="A260" t="inlineStr">
        <is>
          <t>1506401</t>
        </is>
      </c>
      <c r="B260" t="inlineStr">
        <is>
          <t>Santa Cruz do Arari</t>
        </is>
      </c>
      <c r="C260" t="inlineStr">
        <is>
          <t>PA</t>
        </is>
      </c>
      <c r="D260" t="inlineStr">
        <is>
          <t>REGIÃO NORTE</t>
        </is>
      </c>
      <c r="E260" s="70">
        <f>SUMPRODUCT(N260:Q260,PAINEL_PESOS!$C$16:$C$19)</f>
        <v/>
      </c>
      <c r="F260" s="70">
        <f>SUMPRODUCT(R260:T260,PAINEL_PESOS!$C$21:$C$23)</f>
        <v/>
      </c>
      <c r="G260" s="70">
        <f>SUMPRODUCT(U260:V260,PAINEL_PESOS!$C$25:$C$26)</f>
        <v/>
      </c>
      <c r="H260" s="70">
        <f>SUMPRODUCT(W260:X260,PAINEL_PESOS!$C$28:$C$29)</f>
        <v/>
      </c>
      <c r="I260" s="70" t="n">
        <v>0.9991656562001757</v>
      </c>
      <c r="J260" s="70" t="n">
        <v>0.663948029964514</v>
      </c>
      <c r="K260" s="71">
        <f>IF(NOT(AND(PAINEL_PESOS!$D$12="OK - 100%",PAINEL_PESOS!$F$20="OK - 100%",PAINEL_PESOS!$F$24="OK - 100%",PAINEL_PESOS!$F$27="OK - 100%",PAINEL_PESOS!$F$30="OK - 100%")),"", (E260*PAINEL_PESOS!$B$7+F260*PAINEL_PESOS!$B$8+G260*PAINEL_PESOS!$B$9+H260*PAINEL_PESOS!$B$10)*I260)</f>
        <v/>
      </c>
      <c r="L260" s="71">
        <f>IF(K260="","",K260-J260)</f>
        <v/>
      </c>
      <c r="M260" s="71">
        <f>IF(L260="","",ABS(L260))</f>
        <v/>
      </c>
      <c r="N260" t="n">
        <v>0.2</v>
      </c>
      <c r="O260" t="n">
        <v>1</v>
      </c>
      <c r="P260" t="n">
        <v>1</v>
      </c>
      <c r="Q260" t="n">
        <v>0.9970880935153147</v>
      </c>
      <c r="R260" t="n">
        <v>0.1424281309918657</v>
      </c>
      <c r="S260" t="n">
        <v>1</v>
      </c>
      <c r="T260" t="n">
        <v>0.9979062985228085</v>
      </c>
      <c r="U260" t="n">
        <v>0.1377838701406138</v>
      </c>
      <c r="V260" t="n">
        <v>0.569952710963169</v>
      </c>
      <c r="W260" t="n">
        <v>0.71071077312567</v>
      </c>
      <c r="X260" t="n">
        <v>0.8721386070686947</v>
      </c>
    </row>
    <row r="261">
      <c r="A261" t="inlineStr">
        <is>
          <t>1506500</t>
        </is>
      </c>
      <c r="B261" t="inlineStr">
        <is>
          <t>Santa Izabel do Pará</t>
        </is>
      </c>
      <c r="C261" t="inlineStr">
        <is>
          <t>PA</t>
        </is>
      </c>
      <c r="D261" t="inlineStr">
        <is>
          <t>REGIÃO NORTE</t>
        </is>
      </c>
      <c r="E261" s="70">
        <f>SUMPRODUCT(N261:Q261,PAINEL_PESOS!$C$16:$C$19)</f>
        <v/>
      </c>
      <c r="F261" s="70">
        <f>SUMPRODUCT(R261:T261,PAINEL_PESOS!$C$21:$C$23)</f>
        <v/>
      </c>
      <c r="G261" s="70">
        <f>SUMPRODUCT(U261:V261,PAINEL_PESOS!$C$25:$C$26)</f>
        <v/>
      </c>
      <c r="H261" s="70">
        <f>SUMPRODUCT(W261:X261,PAINEL_PESOS!$C$28:$C$29)</f>
        <v/>
      </c>
      <c r="I261" s="70" t="n">
        <v>0.9931930260563726</v>
      </c>
      <c r="J261" s="70" t="n">
        <v>0.7141064915945476</v>
      </c>
      <c r="K261" s="71">
        <f>IF(NOT(AND(PAINEL_PESOS!$D$12="OK - 100%",PAINEL_PESOS!$F$20="OK - 100%",PAINEL_PESOS!$F$24="OK - 100%",PAINEL_PESOS!$F$27="OK - 100%",PAINEL_PESOS!$F$30="OK - 100%")),"", (E261*PAINEL_PESOS!$B$7+F261*PAINEL_PESOS!$B$8+G261*PAINEL_PESOS!$B$9+H261*PAINEL_PESOS!$B$10)*I261)</f>
        <v/>
      </c>
      <c r="L261" s="71">
        <f>IF(K261="","",K261-J261)</f>
        <v/>
      </c>
      <c r="M261" s="71">
        <f>IF(L261="","",ABS(L261))</f>
        <v/>
      </c>
      <c r="N261" t="n">
        <v>0.4</v>
      </c>
      <c r="O261" t="n">
        <v>1</v>
      </c>
      <c r="P261" t="n">
        <v>0.6407602956705385</v>
      </c>
      <c r="Q261" t="n">
        <v>0.9758664641604262</v>
      </c>
      <c r="R261" t="n">
        <v>0.401957915654216</v>
      </c>
      <c r="S261" t="n">
        <v>0.997251304860815</v>
      </c>
      <c r="T261" t="n">
        <v>0.9839699596139941</v>
      </c>
      <c r="U261" t="n">
        <v>0.5186467125092303</v>
      </c>
      <c r="V261" t="n">
        <v>0.5697852759354818</v>
      </c>
      <c r="W261" t="n">
        <v>0.6789318988783042</v>
      </c>
      <c r="X261" t="n">
        <v>0.8875422982572172</v>
      </c>
    </row>
    <row r="262">
      <c r="A262" t="inlineStr">
        <is>
          <t>1506559</t>
        </is>
      </c>
      <c r="B262" t="inlineStr">
        <is>
          <t>Santa Luzia do Pará</t>
        </is>
      </c>
      <c r="C262" t="inlineStr">
        <is>
          <t>PA</t>
        </is>
      </c>
      <c r="D262" t="inlineStr">
        <is>
          <t>REGIÃO NORTE</t>
        </is>
      </c>
      <c r="E262" s="70">
        <f>SUMPRODUCT(N262:Q262,PAINEL_PESOS!$C$16:$C$19)</f>
        <v/>
      </c>
      <c r="F262" s="70">
        <f>SUMPRODUCT(R262:T262,PAINEL_PESOS!$C$21:$C$23)</f>
        <v/>
      </c>
      <c r="G262" s="70">
        <f>SUMPRODUCT(U262:V262,PAINEL_PESOS!$C$25:$C$26)</f>
        <v/>
      </c>
      <c r="H262" s="70">
        <f>SUMPRODUCT(W262:X262,PAINEL_PESOS!$C$28:$C$29)</f>
        <v/>
      </c>
      <c r="I262" s="70" t="n">
        <v>0.9977575223458651</v>
      </c>
      <c r="J262" s="70" t="n">
        <v>0.6560894279127766</v>
      </c>
      <c r="K262" s="71">
        <f>IF(NOT(AND(PAINEL_PESOS!$D$12="OK - 100%",PAINEL_PESOS!$F$20="OK - 100%",PAINEL_PESOS!$F$24="OK - 100%",PAINEL_PESOS!$F$27="OK - 100%",PAINEL_PESOS!$F$30="OK - 100%")),"", (E262*PAINEL_PESOS!$B$7+F262*PAINEL_PESOS!$B$8+G262*PAINEL_PESOS!$B$9+H262*PAINEL_PESOS!$B$10)*I262)</f>
        <v/>
      </c>
      <c r="L262" s="71">
        <f>IF(K262="","",K262-J262)</f>
        <v/>
      </c>
      <c r="M262" s="71">
        <f>IF(L262="","",ABS(L262))</f>
        <v/>
      </c>
      <c r="N262" t="n">
        <v>0.2</v>
      </c>
      <c r="O262" t="n">
        <v>1</v>
      </c>
      <c r="P262" t="n">
        <v>0.4887011615628299</v>
      </c>
      <c r="Q262" t="n">
        <v>0.9963230800421726</v>
      </c>
      <c r="R262" t="n">
        <v>0.2182299993803282</v>
      </c>
      <c r="S262" t="n">
        <v>0.999935785629359</v>
      </c>
      <c r="T262" t="n">
        <v>0.9912771200029764</v>
      </c>
      <c r="U262" t="n">
        <v>0.4256163739344935</v>
      </c>
      <c r="V262" t="n">
        <v>0.5694625623160052</v>
      </c>
      <c r="W262" t="n">
        <v>0.607857636583091</v>
      </c>
      <c r="X262" t="n">
        <v>0.8421013736091125</v>
      </c>
    </row>
    <row r="263">
      <c r="A263" t="inlineStr">
        <is>
          <t>1506583</t>
        </is>
      </c>
      <c r="B263" t="inlineStr">
        <is>
          <t>Santa Maria das Barreiras</t>
        </is>
      </c>
      <c r="C263" t="inlineStr">
        <is>
          <t>PA</t>
        </is>
      </c>
      <c r="D263" t="inlineStr">
        <is>
          <t>REGIÃO NORTE</t>
        </is>
      </c>
      <c r="E263" s="70">
        <f>SUMPRODUCT(N263:Q263,PAINEL_PESOS!$C$16:$C$19)</f>
        <v/>
      </c>
      <c r="F263" s="70">
        <f>SUMPRODUCT(R263:T263,PAINEL_PESOS!$C$21:$C$23)</f>
        <v/>
      </c>
      <c r="G263" s="70">
        <f>SUMPRODUCT(U263:V263,PAINEL_PESOS!$C$25:$C$26)</f>
        <v/>
      </c>
      <c r="H263" s="70">
        <f>SUMPRODUCT(W263:X263,PAINEL_PESOS!$C$28:$C$29)</f>
        <v/>
      </c>
      <c r="I263" s="70" t="n">
        <v>0.9994586528280363</v>
      </c>
      <c r="J263" s="70" t="n">
        <v>0.6670398352063491</v>
      </c>
      <c r="K263" s="71">
        <f>IF(NOT(AND(PAINEL_PESOS!$D$12="OK - 100%",PAINEL_PESOS!$F$20="OK - 100%",PAINEL_PESOS!$F$24="OK - 100%",PAINEL_PESOS!$F$27="OK - 100%",PAINEL_PESOS!$F$30="OK - 100%")),"", (E263*PAINEL_PESOS!$B$7+F263*PAINEL_PESOS!$B$8+G263*PAINEL_PESOS!$B$9+H263*PAINEL_PESOS!$B$10)*I263)</f>
        <v/>
      </c>
      <c r="L263" s="71">
        <f>IF(K263="","",K263-J263)</f>
        <v/>
      </c>
      <c r="M263" s="71">
        <f>IF(L263="","",ABS(L263))</f>
        <v/>
      </c>
      <c r="N263" t="n">
        <v>0.2</v>
      </c>
      <c r="O263" t="n">
        <v>1</v>
      </c>
      <c r="P263" t="n">
        <v>0.4931362196409715</v>
      </c>
      <c r="Q263" t="n">
        <v>0.9996796783702738</v>
      </c>
      <c r="R263" t="n">
        <v>0.339837551371563</v>
      </c>
      <c r="S263" t="n">
        <v>0.999999973358162</v>
      </c>
      <c r="T263" t="n">
        <v>0.9974748168951336</v>
      </c>
      <c r="U263" t="n">
        <v>0.303688475494418</v>
      </c>
      <c r="V263" t="n">
        <v>0.6870876016320115</v>
      </c>
      <c r="W263" t="n">
        <v>0.534143314063108</v>
      </c>
      <c r="X263" t="n">
        <v>0.909673479424044</v>
      </c>
    </row>
    <row r="264">
      <c r="A264" t="inlineStr">
        <is>
          <t>1506609</t>
        </is>
      </c>
      <c r="B264" t="inlineStr">
        <is>
          <t>Santa Maria do Pará</t>
        </is>
      </c>
      <c r="C264" t="inlineStr">
        <is>
          <t>PA</t>
        </is>
      </c>
      <c r="D264" t="inlineStr">
        <is>
          <t>REGIÃO NORTE</t>
        </is>
      </c>
      <c r="E264" s="70">
        <f>SUMPRODUCT(N264:Q264,PAINEL_PESOS!$C$16:$C$19)</f>
        <v/>
      </c>
      <c r="F264" s="70">
        <f>SUMPRODUCT(R264:T264,PAINEL_PESOS!$C$21:$C$23)</f>
        <v/>
      </c>
      <c r="G264" s="70">
        <f>SUMPRODUCT(U264:V264,PAINEL_PESOS!$C$25:$C$26)</f>
        <v/>
      </c>
      <c r="H264" s="70">
        <f>SUMPRODUCT(W264:X264,PAINEL_PESOS!$C$28:$C$29)</f>
        <v/>
      </c>
      <c r="I264" s="70" t="n">
        <v>0.9957479986987041</v>
      </c>
      <c r="J264" s="70" t="n">
        <v>0.6632757885862203</v>
      </c>
      <c r="K264" s="71">
        <f>IF(NOT(AND(PAINEL_PESOS!$D$12="OK - 100%",PAINEL_PESOS!$F$20="OK - 100%",PAINEL_PESOS!$F$24="OK - 100%",PAINEL_PESOS!$F$27="OK - 100%",PAINEL_PESOS!$F$30="OK - 100%")),"", (E264*PAINEL_PESOS!$B$7+F264*PAINEL_PESOS!$B$8+G264*PAINEL_PESOS!$B$9+H264*PAINEL_PESOS!$B$10)*I264)</f>
        <v/>
      </c>
      <c r="L264" s="71">
        <f>IF(K264="","",K264-J264)</f>
        <v/>
      </c>
      <c r="M264" s="71">
        <f>IF(L264="","",ABS(L264))</f>
        <v/>
      </c>
      <c r="N264" t="n">
        <v>0.2</v>
      </c>
      <c r="O264" t="n">
        <v>1</v>
      </c>
      <c r="P264" t="n">
        <v>0.5045406546990496</v>
      </c>
      <c r="Q264" t="n">
        <v>0.9870689338065225</v>
      </c>
      <c r="R264" t="n">
        <v>0.2925420555943814</v>
      </c>
      <c r="S264" t="n">
        <v>0.9987150334077516</v>
      </c>
      <c r="T264" t="n">
        <v>0.9882776406387318</v>
      </c>
      <c r="U264" t="n">
        <v>0.4550123991871384</v>
      </c>
      <c r="V264" t="n">
        <v>0.5696155172300297</v>
      </c>
      <c r="W264" t="n">
        <v>0.6256288717380317</v>
      </c>
      <c r="X264" t="n">
        <v>0.8131132459393849</v>
      </c>
    </row>
    <row r="265">
      <c r="A265" t="inlineStr">
        <is>
          <t>1506708</t>
        </is>
      </c>
      <c r="B265" t="inlineStr">
        <is>
          <t>Santana do Araguaia</t>
        </is>
      </c>
      <c r="C265" t="inlineStr">
        <is>
          <t>PA</t>
        </is>
      </c>
      <c r="D265" t="inlineStr">
        <is>
          <t>REGIÃO NORTE</t>
        </is>
      </c>
      <c r="E265" s="70">
        <f>SUMPRODUCT(N265:Q265,PAINEL_PESOS!$C$16:$C$19)</f>
        <v/>
      </c>
      <c r="F265" s="70">
        <f>SUMPRODUCT(R265:T265,PAINEL_PESOS!$C$21:$C$23)</f>
        <v/>
      </c>
      <c r="G265" s="70">
        <f>SUMPRODUCT(U265:V265,PAINEL_PESOS!$C$25:$C$26)</f>
        <v/>
      </c>
      <c r="H265" s="70">
        <f>SUMPRODUCT(W265:X265,PAINEL_PESOS!$C$28:$C$29)</f>
        <v/>
      </c>
      <c r="I265" s="70" t="n">
        <v>0.9995041413776828</v>
      </c>
      <c r="J265" s="70" t="n">
        <v>0.6794475617777477</v>
      </c>
      <c r="K265" s="71">
        <f>IF(NOT(AND(PAINEL_PESOS!$D$12="OK - 100%",PAINEL_PESOS!$F$20="OK - 100%",PAINEL_PESOS!$F$24="OK - 100%",PAINEL_PESOS!$F$27="OK - 100%",PAINEL_PESOS!$F$30="OK - 100%")),"", (E265*PAINEL_PESOS!$B$7+F265*PAINEL_PESOS!$B$8+G265*PAINEL_PESOS!$B$9+H265*PAINEL_PESOS!$B$10)*I265)</f>
        <v/>
      </c>
      <c r="L265" s="71">
        <f>IF(K265="","",K265-J265)</f>
        <v/>
      </c>
      <c r="M265" s="71">
        <f>IF(L265="","",ABS(L265))</f>
        <v/>
      </c>
      <c r="N265" t="n">
        <v>0.2</v>
      </c>
      <c r="O265" t="n">
        <v>0.9987</v>
      </c>
      <c r="P265" t="n">
        <v>0.5593453009503697</v>
      </c>
      <c r="Q265" t="n">
        <v>0.9993180684537645</v>
      </c>
      <c r="R265" t="n">
        <v>0.4093675782054262</v>
      </c>
      <c r="S265" t="n">
        <v>0.999691623079359</v>
      </c>
      <c r="T265" t="n">
        <v>0.9981113589881409</v>
      </c>
      <c r="U265" t="n">
        <v>0.3646881334585928</v>
      </c>
      <c r="V265" t="n">
        <v>0.6889201383000828</v>
      </c>
      <c r="W265" t="n">
        <v>0.4958396421363663</v>
      </c>
      <c r="X265" t="n">
        <v>0.9053671387055372</v>
      </c>
    </row>
    <row r="266">
      <c r="A266" t="inlineStr">
        <is>
          <t>1506807</t>
        </is>
      </c>
      <c r="B266" t="inlineStr">
        <is>
          <t>Santarém</t>
        </is>
      </c>
      <c r="C266" t="inlineStr">
        <is>
          <t>PA</t>
        </is>
      </c>
      <c r="D266" t="inlineStr">
        <is>
          <t>REGIÃO NORTE</t>
        </is>
      </c>
      <c r="E266" s="70">
        <f>SUMPRODUCT(N266:Q266,PAINEL_PESOS!$C$16:$C$19)</f>
        <v/>
      </c>
      <c r="F266" s="70">
        <f>SUMPRODUCT(R266:T266,PAINEL_PESOS!$C$21:$C$23)</f>
        <v/>
      </c>
      <c r="G266" s="70">
        <f>SUMPRODUCT(U266:V266,PAINEL_PESOS!$C$25:$C$26)</f>
        <v/>
      </c>
      <c r="H266" s="70">
        <f>SUMPRODUCT(W266:X266,PAINEL_PESOS!$C$28:$C$29)</f>
        <v/>
      </c>
      <c r="I266" s="70" t="n">
        <v>0.9995716870905282</v>
      </c>
      <c r="J266" s="70" t="n">
        <v>0.7322315997698153</v>
      </c>
      <c r="K266" s="71">
        <f>IF(NOT(AND(PAINEL_PESOS!$D$12="OK - 100%",PAINEL_PESOS!$F$20="OK - 100%",PAINEL_PESOS!$F$24="OK - 100%",PAINEL_PESOS!$F$27="OK - 100%",PAINEL_PESOS!$F$30="OK - 100%")),"", (E266*PAINEL_PESOS!$B$7+F266*PAINEL_PESOS!$B$8+G266*PAINEL_PESOS!$B$9+H266*PAINEL_PESOS!$B$10)*I266)</f>
        <v/>
      </c>
      <c r="L266" s="71">
        <f>IF(K266="","",K266-J266)</f>
        <v/>
      </c>
      <c r="M266" s="71">
        <f>IF(L266="","",ABS(L266))</f>
        <v/>
      </c>
      <c r="N266" t="n">
        <v>0.2</v>
      </c>
      <c r="O266" t="n">
        <v>0.9008</v>
      </c>
      <c r="P266" t="n">
        <v>0.5012671594508976</v>
      </c>
      <c r="Q266" t="n">
        <v>0.9978383247510128</v>
      </c>
      <c r="R266" t="n">
        <v>0.5482430436485337</v>
      </c>
      <c r="S266" t="n">
        <v>0.9998754238156609</v>
      </c>
      <c r="T266" t="n">
        <v>0.9994816846543315</v>
      </c>
      <c r="U266" t="n">
        <v>0.7075214428728251</v>
      </c>
      <c r="V266" t="n">
        <v>0.575710575554195</v>
      </c>
      <c r="W266" t="n">
        <v>0.7767901109001107</v>
      </c>
      <c r="X266" t="n">
        <v>0.8019878943883092</v>
      </c>
    </row>
    <row r="267">
      <c r="A267" t="inlineStr">
        <is>
          <t>1506906</t>
        </is>
      </c>
      <c r="B267" t="inlineStr">
        <is>
          <t>Santarém Novo</t>
        </is>
      </c>
      <c r="C267" t="inlineStr">
        <is>
          <t>PA</t>
        </is>
      </c>
      <c r="D267" t="inlineStr">
        <is>
          <t>REGIÃO NORTE</t>
        </is>
      </c>
      <c r="E267" s="70">
        <f>SUMPRODUCT(N267:Q267,PAINEL_PESOS!$C$16:$C$19)</f>
        <v/>
      </c>
      <c r="F267" s="70">
        <f>SUMPRODUCT(R267:T267,PAINEL_PESOS!$C$21:$C$23)</f>
        <v/>
      </c>
      <c r="G267" s="70">
        <f>SUMPRODUCT(U267:V267,PAINEL_PESOS!$C$25:$C$26)</f>
        <v/>
      </c>
      <c r="H267" s="70">
        <f>SUMPRODUCT(W267:X267,PAINEL_PESOS!$C$28:$C$29)</f>
        <v/>
      </c>
      <c r="I267" s="70" t="n">
        <v>0.9975837848648005</v>
      </c>
      <c r="J267" s="70" t="n">
        <v>0.6810193735975202</v>
      </c>
      <c r="K267" s="71">
        <f>IF(NOT(AND(PAINEL_PESOS!$D$12="OK - 100%",PAINEL_PESOS!$F$20="OK - 100%",PAINEL_PESOS!$F$24="OK - 100%",PAINEL_PESOS!$F$27="OK - 100%",PAINEL_PESOS!$F$30="OK - 100%")),"", (E267*PAINEL_PESOS!$B$7+F267*PAINEL_PESOS!$B$8+G267*PAINEL_PESOS!$B$9+H267*PAINEL_PESOS!$B$10)*I267)</f>
        <v/>
      </c>
      <c r="L267" s="71">
        <f>IF(K267="","",K267-J267)</f>
        <v/>
      </c>
      <c r="M267" s="71">
        <f>IF(L267="","",ABS(L267))</f>
        <v/>
      </c>
      <c r="N267" t="n">
        <v>0.2</v>
      </c>
      <c r="O267" t="n">
        <v>1</v>
      </c>
      <c r="P267" t="n">
        <v>1</v>
      </c>
      <c r="Q267" t="n">
        <v>0.9930029608348174</v>
      </c>
      <c r="R267" t="n">
        <v>0.1095706166483991</v>
      </c>
      <c r="S267" t="n">
        <v>1</v>
      </c>
      <c r="T267" t="n">
        <v>0.9928186712272382</v>
      </c>
      <c r="U267" t="n">
        <v>0.4550239396553986</v>
      </c>
      <c r="V267" t="n">
        <v>0.569491373922334</v>
      </c>
      <c r="W267" t="n">
        <v>0.6256328139464106</v>
      </c>
      <c r="X267" t="n">
        <v>0.8131083206855427</v>
      </c>
    </row>
    <row r="268">
      <c r="A268" t="inlineStr">
        <is>
          <t>1507003</t>
        </is>
      </c>
      <c r="B268" t="inlineStr">
        <is>
          <t>Santo Antônio do Tauá</t>
        </is>
      </c>
      <c r="C268" t="inlineStr">
        <is>
          <t>PA</t>
        </is>
      </c>
      <c r="D268" t="inlineStr">
        <is>
          <t>REGIÃO NORTE</t>
        </is>
      </c>
      <c r="E268" s="70">
        <f>SUMPRODUCT(N268:Q268,PAINEL_PESOS!$C$16:$C$19)</f>
        <v/>
      </c>
      <c r="F268" s="70">
        <f>SUMPRODUCT(R268:T268,PAINEL_PESOS!$C$21:$C$23)</f>
        <v/>
      </c>
      <c r="G268" s="70">
        <f>SUMPRODUCT(U268:V268,PAINEL_PESOS!$C$25:$C$26)</f>
        <v/>
      </c>
      <c r="H268" s="70">
        <f>SUMPRODUCT(W268:X268,PAINEL_PESOS!$C$28:$C$29)</f>
        <v/>
      </c>
      <c r="I268" s="70" t="n">
        <v>0.9923297797954158</v>
      </c>
      <c r="J268" s="70" t="n">
        <v>0.7262107917727725</v>
      </c>
      <c r="K268" s="71">
        <f>IF(NOT(AND(PAINEL_PESOS!$D$12="OK - 100%",PAINEL_PESOS!$F$20="OK - 100%",PAINEL_PESOS!$F$24="OK - 100%",PAINEL_PESOS!$F$27="OK - 100%",PAINEL_PESOS!$F$30="OK - 100%")),"", (E268*PAINEL_PESOS!$B$7+F268*PAINEL_PESOS!$B$8+G268*PAINEL_PESOS!$B$9+H268*PAINEL_PESOS!$B$10)*I268)</f>
        <v/>
      </c>
      <c r="L268" s="71">
        <f>IF(K268="","",K268-J268)</f>
        <v/>
      </c>
      <c r="M268" s="71">
        <f>IF(L268="","",ABS(L268))</f>
        <v/>
      </c>
      <c r="N268" t="n">
        <v>0.2</v>
      </c>
      <c r="O268" t="n">
        <v>1</v>
      </c>
      <c r="P268" t="n">
        <v>1</v>
      </c>
      <c r="Q268" t="n">
        <v>0.9837051120720525</v>
      </c>
      <c r="R268" t="n">
        <v>0.3100987944888331</v>
      </c>
      <c r="S268" t="n">
        <v>0.995592076317788</v>
      </c>
      <c r="T268" t="n">
        <v>0.9742540690415132</v>
      </c>
      <c r="U268" t="n">
        <v>0.5267537484728863</v>
      </c>
      <c r="V268" t="n">
        <v>0.5697504780502654</v>
      </c>
      <c r="W268" t="n">
        <v>0.7530397566992956</v>
      </c>
      <c r="X268" t="n">
        <v>0.8932325141987966</v>
      </c>
    </row>
    <row r="269">
      <c r="A269" t="inlineStr">
        <is>
          <t>1507102</t>
        </is>
      </c>
      <c r="B269" t="inlineStr">
        <is>
          <t>São Caetano de Odivelas</t>
        </is>
      </c>
      <c r="C269" t="inlineStr">
        <is>
          <t>PA</t>
        </is>
      </c>
      <c r="D269" t="inlineStr">
        <is>
          <t>REGIÃO NORTE</t>
        </is>
      </c>
      <c r="E269" s="70">
        <f>SUMPRODUCT(N269:Q269,PAINEL_PESOS!$C$16:$C$19)</f>
        <v/>
      </c>
      <c r="F269" s="70">
        <f>SUMPRODUCT(R269:T269,PAINEL_PESOS!$C$21:$C$23)</f>
        <v/>
      </c>
      <c r="G269" s="70">
        <f>SUMPRODUCT(U269:V269,PAINEL_PESOS!$C$25:$C$26)</f>
        <v/>
      </c>
      <c r="H269" s="70">
        <f>SUMPRODUCT(W269:X269,PAINEL_PESOS!$C$28:$C$29)</f>
        <v/>
      </c>
      <c r="I269" s="70" t="n">
        <v>0.9935607752441726</v>
      </c>
      <c r="J269" s="70" t="n">
        <v>0.6968636086298761</v>
      </c>
      <c r="K269" s="71">
        <f>IF(NOT(AND(PAINEL_PESOS!$D$12="OK - 100%",PAINEL_PESOS!$F$20="OK - 100%",PAINEL_PESOS!$F$24="OK - 100%",PAINEL_PESOS!$F$27="OK - 100%",PAINEL_PESOS!$F$30="OK - 100%")),"", (E269*PAINEL_PESOS!$B$7+F269*PAINEL_PESOS!$B$8+G269*PAINEL_PESOS!$B$9+H269*PAINEL_PESOS!$B$10)*I269)</f>
        <v/>
      </c>
      <c r="L269" s="71">
        <f>IF(K269="","",K269-J269)</f>
        <v/>
      </c>
      <c r="M269" s="71">
        <f>IF(L269="","",ABS(L269))</f>
        <v/>
      </c>
      <c r="N269" t="n">
        <v>0.2</v>
      </c>
      <c r="O269" t="n">
        <v>1</v>
      </c>
      <c r="P269" t="n">
        <v>0.5194297782470961</v>
      </c>
      <c r="Q269" t="n">
        <v>0.991166634663153</v>
      </c>
      <c r="R269" t="n">
        <v>0.2120212747789593</v>
      </c>
      <c r="S269" t="n">
        <v>0.9999582655480872</v>
      </c>
      <c r="T269" t="n">
        <v>0.9734070810528194</v>
      </c>
      <c r="U269" t="n">
        <v>0.608103238206446</v>
      </c>
      <c r="V269" t="n">
        <v>0.5696963023240527</v>
      </c>
      <c r="W269" t="n">
        <v>0.7724744032269435</v>
      </c>
      <c r="X269" t="n">
        <v>0.8485430497630688</v>
      </c>
    </row>
    <row r="270">
      <c r="A270" t="inlineStr">
        <is>
          <t>1507151</t>
        </is>
      </c>
      <c r="B270" t="inlineStr">
        <is>
          <t>São Domingos do Araguaia</t>
        </is>
      </c>
      <c r="C270" t="inlineStr">
        <is>
          <t>PA</t>
        </is>
      </c>
      <c r="D270" t="inlineStr">
        <is>
          <t>REGIÃO NORTE</t>
        </is>
      </c>
      <c r="E270" s="70">
        <f>SUMPRODUCT(N270:Q270,PAINEL_PESOS!$C$16:$C$19)</f>
        <v/>
      </c>
      <c r="F270" s="70">
        <f>SUMPRODUCT(R270:T270,PAINEL_PESOS!$C$21:$C$23)</f>
        <v/>
      </c>
      <c r="G270" s="70">
        <f>SUMPRODUCT(U270:V270,PAINEL_PESOS!$C$25:$C$26)</f>
        <v/>
      </c>
      <c r="H270" s="70">
        <f>SUMPRODUCT(W270:X270,PAINEL_PESOS!$C$28:$C$29)</f>
        <v/>
      </c>
      <c r="I270" s="70" t="n">
        <v>0.9979062987035179</v>
      </c>
      <c r="J270" s="70" t="n">
        <v>0.6983787115522053</v>
      </c>
      <c r="K270" s="71">
        <f>IF(NOT(AND(PAINEL_PESOS!$D$12="OK - 100%",PAINEL_PESOS!$F$20="OK - 100%",PAINEL_PESOS!$F$24="OK - 100%",PAINEL_PESOS!$F$27="OK - 100%",PAINEL_PESOS!$F$30="OK - 100%")),"", (E270*PAINEL_PESOS!$B$7+F270*PAINEL_PESOS!$B$8+G270*PAINEL_PESOS!$B$9+H270*PAINEL_PESOS!$B$10)*I270)</f>
        <v/>
      </c>
      <c r="L270" s="71">
        <f>IF(K270="","",K270-J270)</f>
        <v/>
      </c>
      <c r="M270" s="71">
        <f>IF(L270="","",ABS(L270))</f>
        <v/>
      </c>
      <c r="N270" t="n">
        <v>1</v>
      </c>
      <c r="O270" t="n">
        <v>1</v>
      </c>
      <c r="P270" t="n">
        <v>0.4840549102428723</v>
      </c>
      <c r="Q270" t="n">
        <v>0.9970655358209958</v>
      </c>
      <c r="R270" t="n">
        <v>0.2783341878499005</v>
      </c>
      <c r="S270" t="n">
        <v>0.9998757520610743</v>
      </c>
      <c r="T270" t="n">
        <v>0.9915178644866793</v>
      </c>
      <c r="U270" t="n">
        <v>0.2319668341921755</v>
      </c>
      <c r="V270" t="n">
        <v>0.5891644897531494</v>
      </c>
      <c r="W270" t="n">
        <v>0.643460964264317</v>
      </c>
      <c r="X270" t="n">
        <v>0.8804474254932328</v>
      </c>
    </row>
    <row r="271">
      <c r="A271" t="inlineStr">
        <is>
          <t>1507201</t>
        </is>
      </c>
      <c r="B271" t="inlineStr">
        <is>
          <t>São Domingos do Capim</t>
        </is>
      </c>
      <c r="C271" t="inlineStr">
        <is>
          <t>PA</t>
        </is>
      </c>
      <c r="D271" t="inlineStr">
        <is>
          <t>REGIÃO NORTE</t>
        </is>
      </c>
      <c r="E271" s="70">
        <f>SUMPRODUCT(N271:Q271,PAINEL_PESOS!$C$16:$C$19)</f>
        <v/>
      </c>
      <c r="F271" s="70">
        <f>SUMPRODUCT(R271:T271,PAINEL_PESOS!$C$21:$C$23)</f>
        <v/>
      </c>
      <c r="G271" s="70">
        <f>SUMPRODUCT(U271:V271,PAINEL_PESOS!$C$25:$C$26)</f>
        <v/>
      </c>
      <c r="H271" s="70">
        <f>SUMPRODUCT(W271:X271,PAINEL_PESOS!$C$28:$C$29)</f>
        <v/>
      </c>
      <c r="I271" s="70" t="n">
        <v>0.9971628161367687</v>
      </c>
      <c r="J271" s="70" t="n">
        <v>0.6894152012498069</v>
      </c>
      <c r="K271" s="71">
        <f>IF(NOT(AND(PAINEL_PESOS!$D$12="OK - 100%",PAINEL_PESOS!$F$20="OK - 100%",PAINEL_PESOS!$F$24="OK - 100%",PAINEL_PESOS!$F$27="OK - 100%",PAINEL_PESOS!$F$30="OK - 100%")),"", (E271*PAINEL_PESOS!$B$7+F271*PAINEL_PESOS!$B$8+G271*PAINEL_PESOS!$B$9+H271*PAINEL_PESOS!$B$10)*I271)</f>
        <v/>
      </c>
      <c r="L271" s="71">
        <f>IF(K271="","",K271-J271)</f>
        <v/>
      </c>
      <c r="M271" s="71">
        <f>IF(L271="","",ABS(L271))</f>
        <v/>
      </c>
      <c r="N271" t="n">
        <v>0.2</v>
      </c>
      <c r="O271" t="n">
        <v>1</v>
      </c>
      <c r="P271" t="n">
        <v>1</v>
      </c>
      <c r="Q271" t="n">
        <v>0.9965255320106257</v>
      </c>
      <c r="R271" t="n">
        <v>0.3054481246271794</v>
      </c>
      <c r="S271" t="n">
        <v>0.9999716114589938</v>
      </c>
      <c r="T271" t="n">
        <v>0.9880598062595786</v>
      </c>
      <c r="U271" t="n">
        <v>0.4052091987361044</v>
      </c>
      <c r="V271" t="n">
        <v>0.5771989936483262</v>
      </c>
      <c r="W271" t="n">
        <v>0.5935521825836496</v>
      </c>
      <c r="X271" t="n">
        <v>0.8278046114527438</v>
      </c>
    </row>
    <row r="272">
      <c r="A272" t="inlineStr">
        <is>
          <t>1507300</t>
        </is>
      </c>
      <c r="B272" t="inlineStr">
        <is>
          <t>São Félix do Xingu</t>
        </is>
      </c>
      <c r="C272" t="inlineStr">
        <is>
          <t>PA</t>
        </is>
      </c>
      <c r="D272" t="inlineStr">
        <is>
          <t>REGIÃO NORTE</t>
        </is>
      </c>
      <c r="E272" s="70">
        <f>SUMPRODUCT(N272:Q272,PAINEL_PESOS!$C$16:$C$19)</f>
        <v/>
      </c>
      <c r="F272" s="70">
        <f>SUMPRODUCT(R272:T272,PAINEL_PESOS!$C$21:$C$23)</f>
        <v/>
      </c>
      <c r="G272" s="70">
        <f>SUMPRODUCT(U272:V272,PAINEL_PESOS!$C$25:$C$26)</f>
        <v/>
      </c>
      <c r="H272" s="70">
        <f>SUMPRODUCT(W272:X272,PAINEL_PESOS!$C$28:$C$29)</f>
        <v/>
      </c>
      <c r="I272" s="70" t="n">
        <v>0.9997783733602538</v>
      </c>
      <c r="J272" s="70" t="n">
        <v>0.7277949846600292</v>
      </c>
      <c r="K272" s="71">
        <f>IF(NOT(AND(PAINEL_PESOS!$D$12="OK - 100%",PAINEL_PESOS!$F$20="OK - 100%",PAINEL_PESOS!$F$24="OK - 100%",PAINEL_PESOS!$F$27="OK - 100%",PAINEL_PESOS!$F$30="OK - 100%")),"", (E272*PAINEL_PESOS!$B$7+F272*PAINEL_PESOS!$B$8+G272*PAINEL_PESOS!$B$9+H272*PAINEL_PESOS!$B$10)*I272)</f>
        <v/>
      </c>
      <c r="L272" s="71">
        <f>IF(K272="","",K272-J272)</f>
        <v/>
      </c>
      <c r="M272" s="71">
        <f>IF(L272="","",ABS(L272))</f>
        <v/>
      </c>
      <c r="N272" t="n">
        <v>0.2</v>
      </c>
      <c r="O272" t="n">
        <v>1</v>
      </c>
      <c r="P272" t="n">
        <v>0.5026399155227033</v>
      </c>
      <c r="Q272" t="n">
        <v>0.9998059311311643</v>
      </c>
      <c r="R272" t="n">
        <v>0.4256171075646734</v>
      </c>
      <c r="S272" t="n">
        <v>0.9999809064209351</v>
      </c>
      <c r="T272" t="n">
        <v>0.9990615157665343</v>
      </c>
      <c r="U272" t="n">
        <v>0.743357601637738</v>
      </c>
      <c r="V272" t="n">
        <v>0.6718146895482002</v>
      </c>
      <c r="W272" t="n">
        <v>0.5027765727929204</v>
      </c>
      <c r="X272" t="n">
        <v>0.9380390795762156</v>
      </c>
    </row>
    <row r="273">
      <c r="A273" t="inlineStr">
        <is>
          <t>1507409</t>
        </is>
      </c>
      <c r="B273" t="inlineStr">
        <is>
          <t>São Francisco do Pará</t>
        </is>
      </c>
      <c r="C273" t="inlineStr">
        <is>
          <t>PA</t>
        </is>
      </c>
      <c r="D273" t="inlineStr">
        <is>
          <t>REGIÃO NORTE</t>
        </is>
      </c>
      <c r="E273" s="70">
        <f>SUMPRODUCT(N273:Q273,PAINEL_PESOS!$C$16:$C$19)</f>
        <v/>
      </c>
      <c r="F273" s="70">
        <f>SUMPRODUCT(R273:T273,PAINEL_PESOS!$C$21:$C$23)</f>
        <v/>
      </c>
      <c r="G273" s="70">
        <f>SUMPRODUCT(U273:V273,PAINEL_PESOS!$C$25:$C$26)</f>
        <v/>
      </c>
      <c r="H273" s="70">
        <f>SUMPRODUCT(W273:X273,PAINEL_PESOS!$C$28:$C$29)</f>
        <v/>
      </c>
      <c r="I273" s="70" t="n">
        <v>0.9957248909749966</v>
      </c>
      <c r="J273" s="70" t="n">
        <v>0.7277268367324108</v>
      </c>
      <c r="K273" s="71">
        <f>IF(NOT(AND(PAINEL_PESOS!$D$12="OK - 100%",PAINEL_PESOS!$F$20="OK - 100%",PAINEL_PESOS!$F$24="OK - 100%",PAINEL_PESOS!$F$27="OK - 100%",PAINEL_PESOS!$F$30="OK - 100%")),"", (E273*PAINEL_PESOS!$B$7+F273*PAINEL_PESOS!$B$8+G273*PAINEL_PESOS!$B$9+H273*PAINEL_PESOS!$B$10)*I273)</f>
        <v/>
      </c>
      <c r="L273" s="71">
        <f>IF(K273="","",K273-J273)</f>
        <v/>
      </c>
      <c r="M273" s="71">
        <f>IF(L273="","",ABS(L273))</f>
        <v/>
      </c>
      <c r="N273" t="n">
        <v>1</v>
      </c>
      <c r="O273" t="n">
        <v>1</v>
      </c>
      <c r="P273" t="n">
        <v>0.5059134107708554</v>
      </c>
      <c r="Q273" t="n">
        <v>0.9927448683529656</v>
      </c>
      <c r="R273" t="n">
        <v>0.2493253892872583</v>
      </c>
      <c r="S273" t="n">
        <v>0.9996341835891792</v>
      </c>
      <c r="T273" t="n">
        <v>0.9835752983950878</v>
      </c>
      <c r="U273" t="n">
        <v>0.5120655489976367</v>
      </c>
      <c r="V273" t="n">
        <v>0.5696574618453356</v>
      </c>
      <c r="W273" t="n">
        <v>0.6953387886002902</v>
      </c>
      <c r="X273" t="n">
        <v>0.8320629261114554</v>
      </c>
    </row>
    <row r="274">
      <c r="A274" t="inlineStr">
        <is>
          <t>1507458</t>
        </is>
      </c>
      <c r="B274" t="inlineStr">
        <is>
          <t>São Geraldo do Araguaia</t>
        </is>
      </c>
      <c r="C274" t="inlineStr">
        <is>
          <t>PA</t>
        </is>
      </c>
      <c r="D274" t="inlineStr">
        <is>
          <t>REGIÃO NORTE</t>
        </is>
      </c>
      <c r="E274" s="70">
        <f>SUMPRODUCT(N274:Q274,PAINEL_PESOS!$C$16:$C$19)</f>
        <v/>
      </c>
      <c r="F274" s="70">
        <f>SUMPRODUCT(R274:T274,PAINEL_PESOS!$C$21:$C$23)</f>
        <v/>
      </c>
      <c r="G274" s="70">
        <f>SUMPRODUCT(U274:V274,PAINEL_PESOS!$C$25:$C$26)</f>
        <v/>
      </c>
      <c r="H274" s="70">
        <f>SUMPRODUCT(W274:X274,PAINEL_PESOS!$C$28:$C$29)</f>
        <v/>
      </c>
      <c r="I274" s="70" t="n">
        <v>0.9986386882397259</v>
      </c>
      <c r="J274" s="70" t="n">
        <v>0.6970584117592442</v>
      </c>
      <c r="K274" s="71">
        <f>IF(NOT(AND(PAINEL_PESOS!$D$12="OK - 100%",PAINEL_PESOS!$F$20="OK - 100%",PAINEL_PESOS!$F$24="OK - 100%",PAINEL_PESOS!$F$27="OK - 100%",PAINEL_PESOS!$F$30="OK - 100%")),"", (E274*PAINEL_PESOS!$B$7+F274*PAINEL_PESOS!$B$8+G274*PAINEL_PESOS!$B$9+H274*PAINEL_PESOS!$B$10)*I274)</f>
        <v/>
      </c>
      <c r="L274" s="71">
        <f>IF(K274="","",K274-J274)</f>
        <v/>
      </c>
      <c r="M274" s="71">
        <f>IF(L274="","",ABS(L274))</f>
        <v/>
      </c>
      <c r="N274" t="n">
        <v>1</v>
      </c>
      <c r="O274" t="n">
        <v>0.9989</v>
      </c>
      <c r="P274" t="n">
        <v>0.5110876451953538</v>
      </c>
      <c r="Q274" t="n">
        <v>0.9983472543134824</v>
      </c>
      <c r="R274" t="n">
        <v>0.3479598735126685</v>
      </c>
      <c r="S274" t="n">
        <v>0.9999358062680778</v>
      </c>
      <c r="T274" t="n">
        <v>0.9943183096813986</v>
      </c>
      <c r="U274" t="n">
        <v>0.1858385194255181</v>
      </c>
      <c r="V274" t="n">
        <v>0.6707902844273848</v>
      </c>
      <c r="W274" t="n">
        <v>0.560006274124642</v>
      </c>
      <c r="X274" t="n">
        <v>0.8517904321028686</v>
      </c>
    </row>
    <row r="275">
      <c r="A275" t="inlineStr">
        <is>
          <t>1507466</t>
        </is>
      </c>
      <c r="B275" t="inlineStr">
        <is>
          <t>São João da Ponta</t>
        </is>
      </c>
      <c r="C275" t="inlineStr">
        <is>
          <t>PA</t>
        </is>
      </c>
      <c r="D275" t="inlineStr">
        <is>
          <t>REGIÃO NORTE</t>
        </is>
      </c>
      <c r="E275" s="70">
        <f>SUMPRODUCT(N275:Q275,PAINEL_PESOS!$C$16:$C$19)</f>
        <v/>
      </c>
      <c r="F275" s="70">
        <f>SUMPRODUCT(R275:T275,PAINEL_PESOS!$C$21:$C$23)</f>
        <v/>
      </c>
      <c r="G275" s="70">
        <f>SUMPRODUCT(U275:V275,PAINEL_PESOS!$C$25:$C$26)</f>
        <v/>
      </c>
      <c r="H275" s="70">
        <f>SUMPRODUCT(W275:X275,PAINEL_PESOS!$C$28:$C$29)</f>
        <v/>
      </c>
      <c r="I275" s="70" t="n">
        <v>0.9921656854800757</v>
      </c>
      <c r="J275" s="70" t="n">
        <v>0.7198901017323354</v>
      </c>
      <c r="K275" s="71">
        <f>IF(NOT(AND(PAINEL_PESOS!$D$12="OK - 100%",PAINEL_PESOS!$F$20="OK - 100%",PAINEL_PESOS!$F$24="OK - 100%",PAINEL_PESOS!$F$27="OK - 100%",PAINEL_PESOS!$F$30="OK - 100%")),"", (E275*PAINEL_PESOS!$B$7+F275*PAINEL_PESOS!$B$8+G275*PAINEL_PESOS!$B$9+H275*PAINEL_PESOS!$B$10)*I275)</f>
        <v/>
      </c>
      <c r="L275" s="71">
        <f>IF(K275="","",K275-J275)</f>
        <v/>
      </c>
      <c r="M275" s="71">
        <f>IF(L275="","",ABS(L275))</f>
        <v/>
      </c>
      <c r="N275" t="n">
        <v>0.2</v>
      </c>
      <c r="O275" t="n">
        <v>1</v>
      </c>
      <c r="P275" t="n">
        <v>1</v>
      </c>
      <c r="Q275" t="n">
        <v>0.9939740082937671</v>
      </c>
      <c r="R275" t="n">
        <v>0.1073123879743736</v>
      </c>
      <c r="S275" t="n">
        <v>1</v>
      </c>
      <c r="T275" t="n">
        <v>0.9641944036569742</v>
      </c>
      <c r="U275" t="n">
        <v>0.6351855859923866</v>
      </c>
      <c r="V275" t="n">
        <v>0.5696756448861731</v>
      </c>
      <c r="W275" t="n">
        <v>0.7732270373347474</v>
      </c>
      <c r="X275" t="n">
        <v>0.8485160432421622</v>
      </c>
    </row>
    <row r="276">
      <c r="A276" t="inlineStr">
        <is>
          <t>1507474</t>
        </is>
      </c>
      <c r="B276" t="inlineStr">
        <is>
          <t>São João de Pirabas</t>
        </is>
      </c>
      <c r="C276" t="inlineStr">
        <is>
          <t>PA</t>
        </is>
      </c>
      <c r="D276" t="inlineStr">
        <is>
          <t>REGIÃO NORTE</t>
        </is>
      </c>
      <c r="E276" s="70">
        <f>SUMPRODUCT(N276:Q276,PAINEL_PESOS!$C$16:$C$19)</f>
        <v/>
      </c>
      <c r="F276" s="70">
        <f>SUMPRODUCT(R276:T276,PAINEL_PESOS!$C$21:$C$23)</f>
        <v/>
      </c>
      <c r="G276" s="70">
        <f>SUMPRODUCT(U276:V276,PAINEL_PESOS!$C$25:$C$26)</f>
        <v/>
      </c>
      <c r="H276" s="70">
        <f>SUMPRODUCT(W276:X276,PAINEL_PESOS!$C$28:$C$29)</f>
        <v/>
      </c>
      <c r="I276" s="70" t="n">
        <v>0.9978061369824459</v>
      </c>
      <c r="J276" s="70" t="n">
        <v>0.688203126656574</v>
      </c>
      <c r="K276" s="71">
        <f>IF(NOT(AND(PAINEL_PESOS!$D$12="OK - 100%",PAINEL_PESOS!$F$20="OK - 100%",PAINEL_PESOS!$F$24="OK - 100%",PAINEL_PESOS!$F$27="OK - 100%",PAINEL_PESOS!$F$30="OK - 100%")),"", (E276*PAINEL_PESOS!$B$7+F276*PAINEL_PESOS!$B$8+G276*PAINEL_PESOS!$B$9+H276*PAINEL_PESOS!$B$10)*I276)</f>
        <v/>
      </c>
      <c r="L276" s="71">
        <f>IF(K276="","",K276-J276)</f>
        <v/>
      </c>
      <c r="M276" s="71">
        <f>IF(L276="","",ABS(L276))</f>
        <v/>
      </c>
      <c r="N276" t="n">
        <v>1</v>
      </c>
      <c r="O276" t="n">
        <v>0</v>
      </c>
      <c r="P276" t="n">
        <v>0.7888067581837381</v>
      </c>
      <c r="Q276" t="n">
        <v>0.9887270172066998</v>
      </c>
      <c r="R276" t="n">
        <v>0.2084798622705441</v>
      </c>
      <c r="S276" t="n">
        <v>0.9995177932281122</v>
      </c>
      <c r="T276" t="n">
        <v>0.9973869214159726</v>
      </c>
      <c r="U276" t="n">
        <v>0.686816008367382</v>
      </c>
      <c r="V276" t="n">
        <v>0.569435368893449</v>
      </c>
      <c r="W276" t="n">
        <v>0.6333256816937888</v>
      </c>
      <c r="X276" t="n">
        <v>0.7691298261261316</v>
      </c>
    </row>
    <row r="277">
      <c r="A277" t="inlineStr">
        <is>
          <t>1507508</t>
        </is>
      </c>
      <c r="B277" t="inlineStr">
        <is>
          <t>São João do Araguaia</t>
        </is>
      </c>
      <c r="C277" t="inlineStr">
        <is>
          <t>PA</t>
        </is>
      </c>
      <c r="D277" t="inlineStr">
        <is>
          <t>REGIÃO NORTE</t>
        </is>
      </c>
      <c r="E277" s="70">
        <f>SUMPRODUCT(N277:Q277,PAINEL_PESOS!$C$16:$C$19)</f>
        <v/>
      </c>
      <c r="F277" s="70">
        <f>SUMPRODUCT(R277:T277,PAINEL_PESOS!$C$21:$C$23)</f>
        <v/>
      </c>
      <c r="G277" s="70">
        <f>SUMPRODUCT(U277:V277,PAINEL_PESOS!$C$25:$C$26)</f>
        <v/>
      </c>
      <c r="H277" s="70">
        <f>SUMPRODUCT(W277:X277,PAINEL_PESOS!$C$28:$C$29)</f>
        <v/>
      </c>
      <c r="I277" s="70" t="n">
        <v>0.9987217492292558</v>
      </c>
      <c r="J277" s="70" t="n">
        <v>0.6852480875786729</v>
      </c>
      <c r="K277" s="71">
        <f>IF(NOT(AND(PAINEL_PESOS!$D$12="OK - 100%",PAINEL_PESOS!$F$20="OK - 100%",PAINEL_PESOS!$F$24="OK - 100%",PAINEL_PESOS!$F$27="OK - 100%",PAINEL_PESOS!$F$30="OK - 100%")),"", (E277*PAINEL_PESOS!$B$7+F277*PAINEL_PESOS!$B$8+G277*PAINEL_PESOS!$B$9+H277*PAINEL_PESOS!$B$10)*I277)</f>
        <v/>
      </c>
      <c r="L277" s="71">
        <f>IF(K277="","",K277-J277)</f>
        <v/>
      </c>
      <c r="M277" s="71">
        <f>IF(L277="","",ABS(L277))</f>
        <v/>
      </c>
      <c r="N277" t="n">
        <v>1</v>
      </c>
      <c r="O277" t="n">
        <v>1</v>
      </c>
      <c r="P277" t="n">
        <v>0.1832101372756073</v>
      </c>
      <c r="Q277" t="n">
        <v>0.99832758607701</v>
      </c>
      <c r="R277" t="n">
        <v>0.209529152149362</v>
      </c>
      <c r="S277" t="n">
        <v>0.9998142713418802</v>
      </c>
      <c r="T277" t="n">
        <v>0.9947977940001056</v>
      </c>
      <c r="U277" t="n">
        <v>0.318880900450486</v>
      </c>
      <c r="V277" t="n">
        <v>0.5844431887916148</v>
      </c>
      <c r="W277" t="n">
        <v>0.6524190812569159</v>
      </c>
      <c r="X277" t="n">
        <v>0.8730615099114543</v>
      </c>
    </row>
    <row r="278">
      <c r="A278" t="inlineStr">
        <is>
          <t>1507607</t>
        </is>
      </c>
      <c r="B278" t="inlineStr">
        <is>
          <t>São Miguel do Guamá</t>
        </is>
      </c>
      <c r="C278" t="inlineStr">
        <is>
          <t>PA</t>
        </is>
      </c>
      <c r="D278" t="inlineStr">
        <is>
          <t>REGIÃO NORTE</t>
        </is>
      </c>
      <c r="E278" s="70">
        <f>SUMPRODUCT(N278:Q278,PAINEL_PESOS!$C$16:$C$19)</f>
        <v/>
      </c>
      <c r="F278" s="70">
        <f>SUMPRODUCT(R278:T278,PAINEL_PESOS!$C$21:$C$23)</f>
        <v/>
      </c>
      <c r="G278" s="70">
        <f>SUMPRODUCT(U278:V278,PAINEL_PESOS!$C$25:$C$26)</f>
        <v/>
      </c>
      <c r="H278" s="70">
        <f>SUMPRODUCT(W278:X278,PAINEL_PESOS!$C$28:$C$29)</f>
        <v/>
      </c>
      <c r="I278" s="70" t="n">
        <v>0.993755604640352</v>
      </c>
      <c r="J278" s="70" t="n">
        <v>0.6937354728937045</v>
      </c>
      <c r="K278" s="71">
        <f>IF(NOT(AND(PAINEL_PESOS!$D$12="OK - 100%",PAINEL_PESOS!$F$20="OK - 100%",PAINEL_PESOS!$F$24="OK - 100%",PAINEL_PESOS!$F$27="OK - 100%",PAINEL_PESOS!$F$30="OK - 100%")),"", (E278*PAINEL_PESOS!$B$7+F278*PAINEL_PESOS!$B$8+G278*PAINEL_PESOS!$B$9+H278*PAINEL_PESOS!$B$10)*I278)</f>
        <v/>
      </c>
      <c r="L278" s="71">
        <f>IF(K278="","",K278-J278)</f>
        <v/>
      </c>
      <c r="M278" s="71">
        <f>IF(L278="","",ABS(L278))</f>
        <v/>
      </c>
      <c r="N278" t="n">
        <v>0.2</v>
      </c>
      <c r="O278" t="n">
        <v>1</v>
      </c>
      <c r="P278" t="n">
        <v>0.973389651531151</v>
      </c>
      <c r="Q278" t="n">
        <v>0.9852400349260708</v>
      </c>
      <c r="R278" t="n">
        <v>0.3569996412228971</v>
      </c>
      <c r="S278" t="n">
        <v>0.9994528077701856</v>
      </c>
      <c r="T278" t="n">
        <v>0.9789721263285589</v>
      </c>
      <c r="U278" t="n">
        <v>0.411873255223306</v>
      </c>
      <c r="V278" t="n">
        <v>0.569676989573342</v>
      </c>
      <c r="W278" t="n">
        <v>0.6133816088747567</v>
      </c>
      <c r="X278" t="n">
        <v>0.8535608014078125</v>
      </c>
    </row>
    <row r="279">
      <c r="A279" t="inlineStr">
        <is>
          <t>1507706</t>
        </is>
      </c>
      <c r="B279" t="inlineStr">
        <is>
          <t>São Sebastião da Boa Vista</t>
        </is>
      </c>
      <c r="C279" t="inlineStr">
        <is>
          <t>PA</t>
        </is>
      </c>
      <c r="D279" t="inlineStr">
        <is>
          <t>REGIÃO NORTE</t>
        </is>
      </c>
      <c r="E279" s="70">
        <f>SUMPRODUCT(N279:Q279,PAINEL_PESOS!$C$16:$C$19)</f>
        <v/>
      </c>
      <c r="F279" s="70">
        <f>SUMPRODUCT(R279:T279,PAINEL_PESOS!$C$21:$C$23)</f>
        <v/>
      </c>
      <c r="G279" s="70">
        <f>SUMPRODUCT(U279:V279,PAINEL_PESOS!$C$25:$C$26)</f>
        <v/>
      </c>
      <c r="H279" s="70">
        <f>SUMPRODUCT(W279:X279,PAINEL_PESOS!$C$28:$C$29)</f>
        <v/>
      </c>
      <c r="I279" s="70" t="n">
        <v>0.9992581976861606</v>
      </c>
      <c r="J279" s="70" t="n">
        <v>0.7691551443467126</v>
      </c>
      <c r="K279" s="71">
        <f>IF(NOT(AND(PAINEL_PESOS!$D$12="OK - 100%",PAINEL_PESOS!$F$20="OK - 100%",PAINEL_PESOS!$F$24="OK - 100%",PAINEL_PESOS!$F$27="OK - 100%",PAINEL_PESOS!$F$30="OK - 100%")),"", (E279*PAINEL_PESOS!$B$7+F279*PAINEL_PESOS!$B$8+G279*PAINEL_PESOS!$B$9+H279*PAINEL_PESOS!$B$10)*I279)</f>
        <v/>
      </c>
      <c r="L279" s="71">
        <f>IF(K279="","",K279-J279)</f>
        <v/>
      </c>
      <c r="M279" s="71">
        <f>IF(L279="","",ABS(L279))</f>
        <v/>
      </c>
      <c r="N279" t="n">
        <v>0.2</v>
      </c>
      <c r="O279" t="n">
        <v>1</v>
      </c>
      <c r="P279" t="n">
        <v>1</v>
      </c>
      <c r="Q279" t="n">
        <v>0.9950099077400583</v>
      </c>
      <c r="R279" t="n">
        <v>0.235261788298264</v>
      </c>
      <c r="S279" t="n">
        <v>1</v>
      </c>
      <c r="T279" t="n">
        <v>0.9999407951514084</v>
      </c>
      <c r="U279" t="n">
        <v>0.9159623863251232</v>
      </c>
      <c r="V279" t="n">
        <v>0.6099774020794941</v>
      </c>
      <c r="W279" t="n">
        <v>0.6316855827004941</v>
      </c>
      <c r="X279" t="n">
        <v>0.9125436511533872</v>
      </c>
    </row>
    <row r="280">
      <c r="A280" t="inlineStr">
        <is>
          <t>1507755</t>
        </is>
      </c>
      <c r="B280" t="inlineStr">
        <is>
          <t>Sapucaia</t>
        </is>
      </c>
      <c r="C280" t="inlineStr">
        <is>
          <t>PA</t>
        </is>
      </c>
      <c r="D280" t="inlineStr">
        <is>
          <t>REGIÃO NORTE</t>
        </is>
      </c>
      <c r="E280" s="70">
        <f>SUMPRODUCT(N280:Q280,PAINEL_PESOS!$C$16:$C$19)</f>
        <v/>
      </c>
      <c r="F280" s="70">
        <f>SUMPRODUCT(R280:T280,PAINEL_PESOS!$C$21:$C$23)</f>
        <v/>
      </c>
      <c r="G280" s="70">
        <f>SUMPRODUCT(U280:V280,PAINEL_PESOS!$C$25:$C$26)</f>
        <v/>
      </c>
      <c r="H280" s="70">
        <f>SUMPRODUCT(W280:X280,PAINEL_PESOS!$C$28:$C$29)</f>
        <v/>
      </c>
      <c r="I280" s="70" t="n">
        <v>0.9990246075292262</v>
      </c>
      <c r="J280" s="70" t="n">
        <v>0.655942325094138</v>
      </c>
      <c r="K280" s="71">
        <f>IF(NOT(AND(PAINEL_PESOS!$D$12="OK - 100%",PAINEL_PESOS!$F$20="OK - 100%",PAINEL_PESOS!$F$24="OK - 100%",PAINEL_PESOS!$F$27="OK - 100%",PAINEL_PESOS!$F$30="OK - 100%")),"", (E280*PAINEL_PESOS!$B$7+F280*PAINEL_PESOS!$B$8+G280*PAINEL_PESOS!$B$9+H280*PAINEL_PESOS!$B$10)*I280)</f>
        <v/>
      </c>
      <c r="L280" s="71">
        <f>IF(K280="","",K280-J280)</f>
        <v/>
      </c>
      <c r="M280" s="71">
        <f>IF(L280="","",ABS(L280))</f>
        <v/>
      </c>
      <c r="N280" t="n">
        <v>0.2</v>
      </c>
      <c r="O280" t="n">
        <v>1</v>
      </c>
      <c r="P280" t="n">
        <v>1</v>
      </c>
      <c r="Q280" t="n">
        <v>0.9992026212969385</v>
      </c>
      <c r="R280" t="n">
        <v>0.1804087246881605</v>
      </c>
      <c r="S280" t="n">
        <v>0.9998572290884826</v>
      </c>
      <c r="T280" t="n">
        <v>0.9956766145994957</v>
      </c>
      <c r="U280" t="n">
        <v>0.1703913725642287</v>
      </c>
      <c r="V280" t="n">
        <v>0.6761067257221773</v>
      </c>
      <c r="W280" t="n">
        <v>0.4905197311452491</v>
      </c>
      <c r="X280" t="n">
        <v>0.8654144887294095</v>
      </c>
    </row>
    <row r="281">
      <c r="A281" t="inlineStr">
        <is>
          <t>1507805</t>
        </is>
      </c>
      <c r="B281" t="inlineStr">
        <is>
          <t>Senador José Porfírio</t>
        </is>
      </c>
      <c r="C281" t="inlineStr">
        <is>
          <t>PA</t>
        </is>
      </c>
      <c r="D281" t="inlineStr">
        <is>
          <t>REGIÃO NORTE</t>
        </is>
      </c>
      <c r="E281" s="70">
        <f>SUMPRODUCT(N281:Q281,PAINEL_PESOS!$C$16:$C$19)</f>
        <v/>
      </c>
      <c r="F281" s="70">
        <f>SUMPRODUCT(R281:T281,PAINEL_PESOS!$C$21:$C$23)</f>
        <v/>
      </c>
      <c r="G281" s="70">
        <f>SUMPRODUCT(U281:V281,PAINEL_PESOS!$C$25:$C$26)</f>
        <v/>
      </c>
      <c r="H281" s="70">
        <f>SUMPRODUCT(W281:X281,PAINEL_PESOS!$C$28:$C$29)</f>
        <v/>
      </c>
      <c r="I281" s="70" t="n">
        <v>0.9996077777543654</v>
      </c>
      <c r="J281" s="70" t="n">
        <v>0.745041020702735</v>
      </c>
      <c r="K281" s="71">
        <f>IF(NOT(AND(PAINEL_PESOS!$D$12="OK - 100%",PAINEL_PESOS!$F$20="OK - 100%",PAINEL_PESOS!$F$24="OK - 100%",PAINEL_PESOS!$F$27="OK - 100%",PAINEL_PESOS!$F$30="OK - 100%")),"", (E281*PAINEL_PESOS!$B$7+F281*PAINEL_PESOS!$B$8+G281*PAINEL_PESOS!$B$9+H281*PAINEL_PESOS!$B$10)*I281)</f>
        <v/>
      </c>
      <c r="L281" s="71">
        <f>IF(K281="","",K281-J281)</f>
        <v/>
      </c>
      <c r="M281" s="71">
        <f>IF(L281="","",ABS(L281))</f>
        <v/>
      </c>
      <c r="N281" t="n">
        <v>0.8</v>
      </c>
      <c r="O281" t="n">
        <v>0.8824</v>
      </c>
      <c r="P281" t="n">
        <v>0.3840549102428723</v>
      </c>
      <c r="Q281" t="n">
        <v>0.9989642037705311</v>
      </c>
      <c r="R281" t="n">
        <v>0.2443561234510372</v>
      </c>
      <c r="S281" t="n">
        <v>0.9999998260627158</v>
      </c>
      <c r="T281" t="n">
        <v>0.998768805905032</v>
      </c>
      <c r="U281" t="n">
        <v>0.7455632363519226</v>
      </c>
      <c r="V281" t="n">
        <v>0.6649039928129238</v>
      </c>
      <c r="W281" t="n">
        <v>0.6397724733125992</v>
      </c>
      <c r="X281" t="n">
        <v>0.8843010931095225</v>
      </c>
    </row>
    <row r="282">
      <c r="A282" t="inlineStr">
        <is>
          <t>1507904</t>
        </is>
      </c>
      <c r="B282" t="inlineStr">
        <is>
          <t>Soure</t>
        </is>
      </c>
      <c r="C282" t="inlineStr">
        <is>
          <t>PA</t>
        </is>
      </c>
      <c r="D282" t="inlineStr">
        <is>
          <t>REGIÃO NORTE</t>
        </is>
      </c>
      <c r="E282" s="70">
        <f>SUMPRODUCT(N282:Q282,PAINEL_PESOS!$C$16:$C$19)</f>
        <v/>
      </c>
      <c r="F282" s="70">
        <f>SUMPRODUCT(R282:T282,PAINEL_PESOS!$C$21:$C$23)</f>
        <v/>
      </c>
      <c r="G282" s="70">
        <f>SUMPRODUCT(U282:V282,PAINEL_PESOS!$C$25:$C$26)</f>
        <v/>
      </c>
      <c r="H282" s="70">
        <f>SUMPRODUCT(W282:X282,PAINEL_PESOS!$C$28:$C$29)</f>
        <v/>
      </c>
      <c r="I282" s="70" t="n">
        <v>0.9990950113394261</v>
      </c>
      <c r="J282" s="70" t="n">
        <v>0.6470720582561111</v>
      </c>
      <c r="K282" s="71">
        <f>IF(NOT(AND(PAINEL_PESOS!$D$12="OK - 100%",PAINEL_PESOS!$F$20="OK - 100%",PAINEL_PESOS!$F$24="OK - 100%",PAINEL_PESOS!$F$27="OK - 100%",PAINEL_PESOS!$F$30="OK - 100%")),"", (E282*PAINEL_PESOS!$B$7+F282*PAINEL_PESOS!$B$8+G282*PAINEL_PESOS!$B$9+H282*PAINEL_PESOS!$B$10)*I282)</f>
        <v/>
      </c>
      <c r="L282" s="71">
        <f>IF(K282="","",K282-J282)</f>
        <v/>
      </c>
      <c r="M282" s="71">
        <f>IF(L282="","",ABS(L282))</f>
        <v/>
      </c>
      <c r="N282" t="n">
        <v>0.4</v>
      </c>
      <c r="O282" t="n">
        <v>1</v>
      </c>
      <c r="P282" t="n">
        <v>0.5042238648363252</v>
      </c>
      <c r="Q282" t="n">
        <v>0.9972834744048866</v>
      </c>
      <c r="R282" t="n">
        <v>0.2436668010396519</v>
      </c>
      <c r="S282" t="n">
        <v>1</v>
      </c>
      <c r="T282" t="n">
        <v>0.9973980451687428</v>
      </c>
      <c r="U282" t="n">
        <v>0.0707822152210269</v>
      </c>
      <c r="V282" t="n">
        <v>0.5698272168601551</v>
      </c>
      <c r="W282" t="n">
        <v>0.7425951828636871</v>
      </c>
      <c r="X282" t="n">
        <v>0.8532639371597813</v>
      </c>
    </row>
    <row r="283">
      <c r="A283" t="inlineStr">
        <is>
          <t>1507953</t>
        </is>
      </c>
      <c r="B283" t="inlineStr">
        <is>
          <t>Tailândia</t>
        </is>
      </c>
      <c r="C283" t="inlineStr">
        <is>
          <t>PA</t>
        </is>
      </c>
      <c r="D283" t="inlineStr">
        <is>
          <t>REGIÃO NORTE</t>
        </is>
      </c>
      <c r="E283" s="70">
        <f>SUMPRODUCT(N283:Q283,PAINEL_PESOS!$C$16:$C$19)</f>
        <v/>
      </c>
      <c r="F283" s="70">
        <f>SUMPRODUCT(R283:T283,PAINEL_PESOS!$C$21:$C$23)</f>
        <v/>
      </c>
      <c r="G283" s="70">
        <f>SUMPRODUCT(U283:V283,PAINEL_PESOS!$C$25:$C$26)</f>
        <v/>
      </c>
      <c r="H283" s="70">
        <f>SUMPRODUCT(W283:X283,PAINEL_PESOS!$C$28:$C$29)</f>
        <v/>
      </c>
      <c r="I283" s="70" t="n">
        <v>0.9975730941277463</v>
      </c>
      <c r="J283" s="70" t="n">
        <v>0.6977468687524104</v>
      </c>
      <c r="K283" s="71">
        <f>IF(NOT(AND(PAINEL_PESOS!$D$12="OK - 100%",PAINEL_PESOS!$F$20="OK - 100%",PAINEL_PESOS!$F$24="OK - 100%",PAINEL_PESOS!$F$27="OK - 100%",PAINEL_PESOS!$F$30="OK - 100%")),"", (E283*PAINEL_PESOS!$B$7+F283*PAINEL_PESOS!$B$8+G283*PAINEL_PESOS!$B$9+H283*PAINEL_PESOS!$B$10)*I283)</f>
        <v/>
      </c>
      <c r="L283" s="71">
        <f>IF(K283="","",K283-J283)</f>
        <v/>
      </c>
      <c r="M283" s="71">
        <f>IF(L283="","",ABS(L283))</f>
        <v/>
      </c>
      <c r="N283" t="n">
        <v>0.2</v>
      </c>
      <c r="O283" t="n">
        <v>1</v>
      </c>
      <c r="P283" t="n">
        <v>0.5157338965153115</v>
      </c>
      <c r="Q283" t="n">
        <v>0.9955903879217226</v>
      </c>
      <c r="R283" t="n">
        <v>0.4114941200168257</v>
      </c>
      <c r="S283" t="n">
        <v>0.9965321408788714</v>
      </c>
      <c r="T283" t="n">
        <v>0.9923399807416955</v>
      </c>
      <c r="U283" t="n">
        <v>0.5741841619612281</v>
      </c>
      <c r="V283" t="n">
        <v>0.6147146611192362</v>
      </c>
      <c r="W283" t="n">
        <v>0.6121229909075691</v>
      </c>
      <c r="X283" t="n">
        <v>0.8386267176084905</v>
      </c>
    </row>
    <row r="284">
      <c r="A284" t="inlineStr">
        <is>
          <t>1507961</t>
        </is>
      </c>
      <c r="B284" t="inlineStr">
        <is>
          <t>Terra Alta</t>
        </is>
      </c>
      <c r="C284" t="inlineStr">
        <is>
          <t>PA</t>
        </is>
      </c>
      <c r="D284" t="inlineStr">
        <is>
          <t>REGIÃO NORTE</t>
        </is>
      </c>
      <c r="E284" s="70">
        <f>SUMPRODUCT(N284:Q284,PAINEL_PESOS!$C$16:$C$19)</f>
        <v/>
      </c>
      <c r="F284" s="70">
        <f>SUMPRODUCT(R284:T284,PAINEL_PESOS!$C$21:$C$23)</f>
        <v/>
      </c>
      <c r="G284" s="70">
        <f>SUMPRODUCT(U284:V284,PAINEL_PESOS!$C$25:$C$26)</f>
        <v/>
      </c>
      <c r="H284" s="70">
        <f>SUMPRODUCT(W284:X284,PAINEL_PESOS!$C$28:$C$29)</f>
        <v/>
      </c>
      <c r="I284" s="70" t="n">
        <v>0.9952550427482576</v>
      </c>
      <c r="J284" s="70" t="n">
        <v>0.7364673666154539</v>
      </c>
      <c r="K284" s="71">
        <f>IF(NOT(AND(PAINEL_PESOS!$D$12="OK - 100%",PAINEL_PESOS!$F$20="OK - 100%",PAINEL_PESOS!$F$24="OK - 100%",PAINEL_PESOS!$F$27="OK - 100%",PAINEL_PESOS!$F$30="OK - 100%")),"", (E284*PAINEL_PESOS!$B$7+F284*PAINEL_PESOS!$B$8+G284*PAINEL_PESOS!$B$9+H284*PAINEL_PESOS!$B$10)*I284)</f>
        <v/>
      </c>
      <c r="L284" s="71">
        <f>IF(K284="","",K284-J284)</f>
        <v/>
      </c>
      <c r="M284" s="71">
        <f>IF(L284="","",ABS(L284))</f>
        <v/>
      </c>
      <c r="N284" t="n">
        <v>0.8</v>
      </c>
      <c r="O284" t="n">
        <v>1</v>
      </c>
      <c r="P284" t="n">
        <v>0.8649419218585006</v>
      </c>
      <c r="Q284" t="n">
        <v>0.9864379499714072</v>
      </c>
      <c r="R284" t="n">
        <v>0.1420084121198137</v>
      </c>
      <c r="S284" t="n">
        <v>0.9999757851561474</v>
      </c>
      <c r="T284" t="n">
        <v>0.9856595368923502</v>
      </c>
      <c r="U284" t="n">
        <v>0.5455710630416333</v>
      </c>
      <c r="V284" t="n">
        <v>0.5696578896887537</v>
      </c>
      <c r="W284" t="n">
        <v>0.7237312835721453</v>
      </c>
      <c r="X284" t="n">
        <v>0.8367489366489168</v>
      </c>
    </row>
    <row r="285">
      <c r="A285" t="inlineStr">
        <is>
          <t>1507979</t>
        </is>
      </c>
      <c r="B285" t="inlineStr">
        <is>
          <t>Terra Santa</t>
        </is>
      </c>
      <c r="C285" t="inlineStr">
        <is>
          <t>PA</t>
        </is>
      </c>
      <c r="D285" t="inlineStr">
        <is>
          <t>REGIÃO NORTE</t>
        </is>
      </c>
      <c r="E285" s="70">
        <f>SUMPRODUCT(N285:Q285,PAINEL_PESOS!$C$16:$C$19)</f>
        <v/>
      </c>
      <c r="F285" s="70">
        <f>SUMPRODUCT(R285:T285,PAINEL_PESOS!$C$21:$C$23)</f>
        <v/>
      </c>
      <c r="G285" s="70">
        <f>SUMPRODUCT(U285:V285,PAINEL_PESOS!$C$25:$C$26)</f>
        <v/>
      </c>
      <c r="H285" s="70">
        <f>SUMPRODUCT(W285:X285,PAINEL_PESOS!$C$28:$C$29)</f>
        <v/>
      </c>
      <c r="I285" s="70" t="n">
        <v>0.9987202328354807</v>
      </c>
      <c r="J285" s="70" t="n">
        <v>0.7399836124170478</v>
      </c>
      <c r="K285" s="71">
        <f>IF(NOT(AND(PAINEL_PESOS!$D$12="OK - 100%",PAINEL_PESOS!$F$20="OK - 100%",PAINEL_PESOS!$F$24="OK - 100%",PAINEL_PESOS!$F$27="OK - 100%",PAINEL_PESOS!$F$30="OK - 100%")),"", (E285*PAINEL_PESOS!$B$7+F285*PAINEL_PESOS!$B$8+G285*PAINEL_PESOS!$B$9+H285*PAINEL_PESOS!$B$10)*I285)</f>
        <v/>
      </c>
      <c r="L285" s="71">
        <f>IF(K285="","",K285-J285)</f>
        <v/>
      </c>
      <c r="M285" s="71">
        <f>IF(L285="","",ABS(L285))</f>
        <v/>
      </c>
      <c r="N285" t="n">
        <v>1</v>
      </c>
      <c r="O285" t="n">
        <v>1</v>
      </c>
      <c r="P285" t="n">
        <v>0.523442449841605</v>
      </c>
      <c r="Q285" t="n">
        <v>0.9980870387991422</v>
      </c>
      <c r="R285" t="n">
        <v>0.2958207858282242</v>
      </c>
      <c r="S285" t="n">
        <v>0.9999922995675647</v>
      </c>
      <c r="T285" t="n">
        <v>0.9992061139315004</v>
      </c>
      <c r="U285" t="n">
        <v>0.4966773884584728</v>
      </c>
      <c r="V285" t="n">
        <v>0.5779444198052859</v>
      </c>
      <c r="W285" t="n">
        <v>0.7085640278915085</v>
      </c>
      <c r="X285" t="n">
        <v>0.8534912811537713</v>
      </c>
    </row>
    <row r="286">
      <c r="A286" t="inlineStr">
        <is>
          <t>1508001</t>
        </is>
      </c>
      <c r="B286" t="inlineStr">
        <is>
          <t>Tomé-Açu</t>
        </is>
      </c>
      <c r="C286" t="inlineStr">
        <is>
          <t>PA</t>
        </is>
      </c>
      <c r="D286" t="inlineStr">
        <is>
          <t>REGIÃO NORTE</t>
        </is>
      </c>
      <c r="E286" s="70">
        <f>SUMPRODUCT(N286:Q286,PAINEL_PESOS!$C$16:$C$19)</f>
        <v/>
      </c>
      <c r="F286" s="70">
        <f>SUMPRODUCT(R286:T286,PAINEL_PESOS!$C$21:$C$23)</f>
        <v/>
      </c>
      <c r="G286" s="70">
        <f>SUMPRODUCT(U286:V286,PAINEL_PESOS!$C$25:$C$26)</f>
        <v/>
      </c>
      <c r="H286" s="70">
        <f>SUMPRODUCT(W286:X286,PAINEL_PESOS!$C$28:$C$29)</f>
        <v/>
      </c>
      <c r="I286" s="70" t="n">
        <v>0.9925839157520921</v>
      </c>
      <c r="J286" s="70" t="n">
        <v>0.722494703206609</v>
      </c>
      <c r="K286" s="71">
        <f>IF(NOT(AND(PAINEL_PESOS!$D$12="OK - 100%",PAINEL_PESOS!$F$20="OK - 100%",PAINEL_PESOS!$F$24="OK - 100%",PAINEL_PESOS!$F$27="OK - 100%",PAINEL_PESOS!$F$30="OK - 100%")),"", (E286*PAINEL_PESOS!$B$7+F286*PAINEL_PESOS!$B$8+G286*PAINEL_PESOS!$B$9+H286*PAINEL_PESOS!$B$10)*I286)</f>
        <v/>
      </c>
      <c r="L286" s="71">
        <f>IF(K286="","",K286-J286)</f>
        <v/>
      </c>
      <c r="M286" s="71">
        <f>IF(L286="","",ABS(L286))</f>
        <v/>
      </c>
      <c r="N286" t="n">
        <v>0.8</v>
      </c>
      <c r="O286" t="n">
        <v>0.8542000000000001</v>
      </c>
      <c r="P286" t="n">
        <v>0.580570221752904</v>
      </c>
      <c r="Q286" t="n">
        <v>0.9966507708526434</v>
      </c>
      <c r="R286" t="n">
        <v>0.3976670449105364</v>
      </c>
      <c r="S286" t="n">
        <v>0.9984377419845359</v>
      </c>
      <c r="T286" t="n">
        <v>0.9651020102718929</v>
      </c>
      <c r="U286" t="n">
        <v>0.5751519051392284</v>
      </c>
      <c r="V286" t="n">
        <v>0.6081234773990087</v>
      </c>
      <c r="W286" t="n">
        <v>0.6118184919650388</v>
      </c>
      <c r="X286" t="n">
        <v>0.8382003057429015</v>
      </c>
    </row>
    <row r="287">
      <c r="A287" t="inlineStr">
        <is>
          <t>1508035</t>
        </is>
      </c>
      <c r="B287" t="inlineStr">
        <is>
          <t>Tracuateua</t>
        </is>
      </c>
      <c r="C287" t="inlineStr">
        <is>
          <t>PA</t>
        </is>
      </c>
      <c r="D287" t="inlineStr">
        <is>
          <t>REGIÃO NORTE</t>
        </is>
      </c>
      <c r="E287" s="70">
        <f>SUMPRODUCT(N287:Q287,PAINEL_PESOS!$C$16:$C$19)</f>
        <v/>
      </c>
      <c r="F287" s="70">
        <f>SUMPRODUCT(R287:T287,PAINEL_PESOS!$C$21:$C$23)</f>
        <v/>
      </c>
      <c r="G287" s="70">
        <f>SUMPRODUCT(U287:V287,PAINEL_PESOS!$C$25:$C$26)</f>
        <v/>
      </c>
      <c r="H287" s="70">
        <f>SUMPRODUCT(W287:X287,PAINEL_PESOS!$C$28:$C$29)</f>
        <v/>
      </c>
      <c r="I287" s="70" t="n">
        <v>0.997840370561618</v>
      </c>
      <c r="J287" s="70" t="n">
        <v>0.6673609250806133</v>
      </c>
      <c r="K287" s="71">
        <f>IF(NOT(AND(PAINEL_PESOS!$D$12="OK - 100%",PAINEL_PESOS!$F$20="OK - 100%",PAINEL_PESOS!$F$24="OK - 100%",PAINEL_PESOS!$F$27="OK - 100%",PAINEL_PESOS!$F$30="OK - 100%")),"", (E287*PAINEL_PESOS!$B$7+F287*PAINEL_PESOS!$B$8+G287*PAINEL_PESOS!$B$9+H287*PAINEL_PESOS!$B$10)*I287)</f>
        <v/>
      </c>
      <c r="L287" s="71">
        <f>IF(K287="","",K287-J287)</f>
        <v/>
      </c>
      <c r="M287" s="71">
        <f>IF(L287="","",ABS(L287))</f>
        <v/>
      </c>
      <c r="N287" t="n">
        <v>0.2</v>
      </c>
      <c r="O287" t="n">
        <v>1</v>
      </c>
      <c r="P287" t="n">
        <v>0.5005279831045407</v>
      </c>
      <c r="Q287" t="n">
        <v>0.9894954755202524</v>
      </c>
      <c r="R287" t="n">
        <v>0.2572894549354861</v>
      </c>
      <c r="S287" t="n">
        <v>0.9999696175453078</v>
      </c>
      <c r="T287" t="n">
        <v>0.9967875232697528</v>
      </c>
      <c r="U287" t="n">
        <v>0.524777811834133</v>
      </c>
      <c r="V287" t="n">
        <v>0.569354733345572</v>
      </c>
      <c r="W287" t="n">
        <v>0.6299278302422914</v>
      </c>
      <c r="X287" t="n">
        <v>0.7786725382683323</v>
      </c>
    </row>
    <row r="288">
      <c r="A288" t="inlineStr">
        <is>
          <t>1508050</t>
        </is>
      </c>
      <c r="B288" t="inlineStr">
        <is>
          <t>Trairão</t>
        </is>
      </c>
      <c r="C288" t="inlineStr">
        <is>
          <t>PA</t>
        </is>
      </c>
      <c r="D288" t="inlineStr">
        <is>
          <t>REGIÃO NORTE</t>
        </is>
      </c>
      <c r="E288" s="70">
        <f>SUMPRODUCT(N288:Q288,PAINEL_PESOS!$C$16:$C$19)</f>
        <v/>
      </c>
      <c r="F288" s="70">
        <f>SUMPRODUCT(R288:T288,PAINEL_PESOS!$C$21:$C$23)</f>
        <v/>
      </c>
      <c r="G288" s="70">
        <f>SUMPRODUCT(U288:V288,PAINEL_PESOS!$C$25:$C$26)</f>
        <v/>
      </c>
      <c r="H288" s="70">
        <f>SUMPRODUCT(W288:X288,PAINEL_PESOS!$C$28:$C$29)</f>
        <v/>
      </c>
      <c r="I288" s="70" t="n">
        <v>0.9999412415415246</v>
      </c>
      <c r="J288" s="70" t="n">
        <v>0.7519684639860981</v>
      </c>
      <c r="K288" s="71">
        <f>IF(NOT(AND(PAINEL_PESOS!$D$12="OK - 100%",PAINEL_PESOS!$F$20="OK - 100%",PAINEL_PESOS!$F$24="OK - 100%",PAINEL_PESOS!$F$27="OK - 100%",PAINEL_PESOS!$F$30="OK - 100%")),"", (E288*PAINEL_PESOS!$B$7+F288*PAINEL_PESOS!$B$8+G288*PAINEL_PESOS!$B$9+H288*PAINEL_PESOS!$B$10)*I288)</f>
        <v/>
      </c>
      <c r="L288" s="71">
        <f>IF(K288="","",K288-J288)</f>
        <v/>
      </c>
      <c r="M288" s="71">
        <f>IF(L288="","",ABS(L288))</f>
        <v/>
      </c>
      <c r="N288" t="n">
        <v>0.2</v>
      </c>
      <c r="O288" t="n">
        <v>1</v>
      </c>
      <c r="P288" t="n">
        <v>1</v>
      </c>
      <c r="Q288" t="n">
        <v>0.9999113040185382</v>
      </c>
      <c r="R288" t="n">
        <v>0.2712788833979873</v>
      </c>
      <c r="S288" t="n">
        <v>0.9999961452114279</v>
      </c>
      <c r="T288" t="n">
        <v>0.9997675268793783</v>
      </c>
      <c r="U288" t="n">
        <v>0.8658465175940175</v>
      </c>
      <c r="V288" t="n">
        <v>0.5812675743835743</v>
      </c>
      <c r="W288" t="n">
        <v>0.5666076833760322</v>
      </c>
      <c r="X288" t="n">
        <v>0.8883954110330856</v>
      </c>
    </row>
    <row r="289">
      <c r="A289" t="inlineStr">
        <is>
          <t>1508084</t>
        </is>
      </c>
      <c r="B289" t="inlineStr">
        <is>
          <t>Tucumã</t>
        </is>
      </c>
      <c r="C289" t="inlineStr">
        <is>
          <t>PA</t>
        </is>
      </c>
      <c r="D289" t="inlineStr">
        <is>
          <t>REGIÃO NORTE</t>
        </is>
      </c>
      <c r="E289" s="70">
        <f>SUMPRODUCT(N289:Q289,PAINEL_PESOS!$C$16:$C$19)</f>
        <v/>
      </c>
      <c r="F289" s="70">
        <f>SUMPRODUCT(R289:T289,PAINEL_PESOS!$C$21:$C$23)</f>
        <v/>
      </c>
      <c r="G289" s="70">
        <f>SUMPRODUCT(U289:V289,PAINEL_PESOS!$C$25:$C$26)</f>
        <v/>
      </c>
      <c r="H289" s="70">
        <f>SUMPRODUCT(W289:X289,PAINEL_PESOS!$C$28:$C$29)</f>
        <v/>
      </c>
      <c r="I289" s="70" t="n">
        <v>0.9982060845577532</v>
      </c>
      <c r="J289" s="70" t="n">
        <v>0.7033687964047356</v>
      </c>
      <c r="K289" s="71">
        <f>IF(NOT(AND(PAINEL_PESOS!$D$12="OK - 100%",PAINEL_PESOS!$F$20="OK - 100%",PAINEL_PESOS!$F$24="OK - 100%",PAINEL_PESOS!$F$27="OK - 100%",PAINEL_PESOS!$F$30="OK - 100%")),"", (E289*PAINEL_PESOS!$B$7+F289*PAINEL_PESOS!$B$8+G289*PAINEL_PESOS!$B$9+H289*PAINEL_PESOS!$B$10)*I289)</f>
        <v/>
      </c>
      <c r="L289" s="71">
        <f>IF(K289="","",K289-J289)</f>
        <v/>
      </c>
      <c r="M289" s="71">
        <f>IF(L289="","",ABS(L289))</f>
        <v/>
      </c>
      <c r="N289" t="n">
        <v>1</v>
      </c>
      <c r="O289" t="n">
        <v>0.999</v>
      </c>
      <c r="P289" t="n">
        <v>0.7585005279831045</v>
      </c>
      <c r="Q289" t="n">
        <v>0.9983791113915798</v>
      </c>
      <c r="R289" t="n">
        <v>0.3733438247750412</v>
      </c>
      <c r="S289" t="n">
        <v>0.9982505701575605</v>
      </c>
      <c r="T289" t="n">
        <v>0.9927865201931062</v>
      </c>
      <c r="U289" t="n">
        <v>0.3828281076883037</v>
      </c>
      <c r="V289" t="n">
        <v>0.6730143242045445</v>
      </c>
      <c r="W289" t="n">
        <v>0.207535679308596</v>
      </c>
      <c r="X289" t="n">
        <v>0.9194909109112752</v>
      </c>
    </row>
    <row r="290">
      <c r="A290" t="inlineStr">
        <is>
          <t>1508100</t>
        </is>
      </c>
      <c r="B290" t="inlineStr">
        <is>
          <t>Tucuruí</t>
        </is>
      </c>
      <c r="C290" t="inlineStr">
        <is>
          <t>PA</t>
        </is>
      </c>
      <c r="D290" t="inlineStr">
        <is>
          <t>REGIÃO NORTE</t>
        </is>
      </c>
      <c r="E290" s="70">
        <f>SUMPRODUCT(N290:Q290,PAINEL_PESOS!$C$16:$C$19)</f>
        <v/>
      </c>
      <c r="F290" s="70">
        <f>SUMPRODUCT(R290:T290,PAINEL_PESOS!$C$21:$C$23)</f>
        <v/>
      </c>
      <c r="G290" s="70">
        <f>SUMPRODUCT(U290:V290,PAINEL_PESOS!$C$25:$C$26)</f>
        <v/>
      </c>
      <c r="H290" s="70">
        <f>SUMPRODUCT(W290:X290,PAINEL_PESOS!$C$28:$C$29)</f>
        <v/>
      </c>
      <c r="I290" s="70" t="n">
        <v>0.9968079680210408</v>
      </c>
      <c r="J290" s="70" t="n">
        <v>0.7012742389104386</v>
      </c>
      <c r="K290" s="71">
        <f>IF(NOT(AND(PAINEL_PESOS!$D$12="OK - 100%",PAINEL_PESOS!$F$20="OK - 100%",PAINEL_PESOS!$F$24="OK - 100%",PAINEL_PESOS!$F$27="OK - 100%",PAINEL_PESOS!$F$30="OK - 100%")),"", (E290*PAINEL_PESOS!$B$7+F290*PAINEL_PESOS!$B$8+G290*PAINEL_PESOS!$B$9+H290*PAINEL_PESOS!$B$10)*I290)</f>
        <v/>
      </c>
      <c r="L290" s="71">
        <f>IF(K290="","",K290-J290)</f>
        <v/>
      </c>
      <c r="M290" s="71">
        <f>IF(L290="","",ABS(L290))</f>
        <v/>
      </c>
      <c r="N290" t="n">
        <v>0.2</v>
      </c>
      <c r="O290" t="n">
        <v>1</v>
      </c>
      <c r="P290" t="n">
        <v>1</v>
      </c>
      <c r="Q290" t="n">
        <v>0.9844271638429528</v>
      </c>
      <c r="R290" t="n">
        <v>0.50464507374342</v>
      </c>
      <c r="S290" t="n">
        <v>0.9998768955087034</v>
      </c>
      <c r="T290" t="n">
        <v>0.9952882134968141</v>
      </c>
      <c r="U290" t="n">
        <v>0.3981936100145569</v>
      </c>
      <c r="V290" t="n">
        <v>0.5596657538345122</v>
      </c>
      <c r="W290" t="n">
        <v>0.6036628416950952</v>
      </c>
      <c r="X290" t="n">
        <v>0.8078832660556448</v>
      </c>
    </row>
    <row r="291">
      <c r="A291" t="inlineStr">
        <is>
          <t>1508126</t>
        </is>
      </c>
      <c r="B291" t="inlineStr">
        <is>
          <t>Ulianópolis</t>
        </is>
      </c>
      <c r="C291" t="inlineStr">
        <is>
          <t>PA</t>
        </is>
      </c>
      <c r="D291" t="inlineStr">
        <is>
          <t>REGIÃO NORTE</t>
        </is>
      </c>
      <c r="E291" s="70">
        <f>SUMPRODUCT(N291:Q291,PAINEL_PESOS!$C$16:$C$19)</f>
        <v/>
      </c>
      <c r="F291" s="70">
        <f>SUMPRODUCT(R291:T291,PAINEL_PESOS!$C$21:$C$23)</f>
        <v/>
      </c>
      <c r="G291" s="70">
        <f>SUMPRODUCT(U291:V291,PAINEL_PESOS!$C$25:$C$26)</f>
        <v/>
      </c>
      <c r="H291" s="70">
        <f>SUMPRODUCT(W291:X291,PAINEL_PESOS!$C$28:$C$29)</f>
        <v/>
      </c>
      <c r="I291" s="70" t="n">
        <v>0.9945144778349199</v>
      </c>
      <c r="J291" s="70" t="n">
        <v>0.7574342835758009</v>
      </c>
      <c r="K291" s="71">
        <f>IF(NOT(AND(PAINEL_PESOS!$D$12="OK - 100%",PAINEL_PESOS!$F$20="OK - 100%",PAINEL_PESOS!$F$24="OK - 100%",PAINEL_PESOS!$F$27="OK - 100%",PAINEL_PESOS!$F$30="OK - 100%")),"", (E291*PAINEL_PESOS!$B$7+F291*PAINEL_PESOS!$B$8+G291*PAINEL_PESOS!$B$9+H291*PAINEL_PESOS!$B$10)*I291)</f>
        <v/>
      </c>
      <c r="L291" s="71">
        <f>IF(K291="","",K291-J291)</f>
        <v/>
      </c>
      <c r="M291" s="71">
        <f>IF(L291="","",ABS(L291))</f>
        <v/>
      </c>
      <c r="N291" t="n">
        <v>1</v>
      </c>
      <c r="O291" t="n">
        <v>1</v>
      </c>
      <c r="P291" t="n">
        <v>0.9118268215417108</v>
      </c>
      <c r="Q291" t="n">
        <v>0.9939099718851899</v>
      </c>
      <c r="R291" t="n">
        <v>0.4253080433499499</v>
      </c>
      <c r="S291" t="n">
        <v>0.9867124746599372</v>
      </c>
      <c r="T291" t="n">
        <v>0.9819562229443015</v>
      </c>
      <c r="U291" t="n">
        <v>0.5340231819014225</v>
      </c>
      <c r="V291" t="n">
        <v>0.6160426492686342</v>
      </c>
      <c r="W291" t="n">
        <v>0.6707822141886559</v>
      </c>
      <c r="X291" t="n">
        <v>0.7231960540535025</v>
      </c>
    </row>
    <row r="292">
      <c r="A292" t="inlineStr">
        <is>
          <t>1508159</t>
        </is>
      </c>
      <c r="B292" t="inlineStr">
        <is>
          <t>Uruará</t>
        </is>
      </c>
      <c r="C292" t="inlineStr">
        <is>
          <t>PA</t>
        </is>
      </c>
      <c r="D292" t="inlineStr">
        <is>
          <t>REGIÃO NORTE</t>
        </is>
      </c>
      <c r="E292" s="70">
        <f>SUMPRODUCT(N292:Q292,PAINEL_PESOS!$C$16:$C$19)</f>
        <v/>
      </c>
      <c r="F292" s="70">
        <f>SUMPRODUCT(R292:T292,PAINEL_PESOS!$C$21:$C$23)</f>
        <v/>
      </c>
      <c r="G292" s="70">
        <f>SUMPRODUCT(U292:V292,PAINEL_PESOS!$C$25:$C$26)</f>
        <v/>
      </c>
      <c r="H292" s="70">
        <f>SUMPRODUCT(W292:X292,PAINEL_PESOS!$C$28:$C$29)</f>
        <v/>
      </c>
      <c r="I292" s="70" t="n">
        <v>0.9965935277806276</v>
      </c>
      <c r="J292" s="70" t="n">
        <v>0.7676942373142353</v>
      </c>
      <c r="K292" s="71">
        <f>IF(NOT(AND(PAINEL_PESOS!$D$12="OK - 100%",PAINEL_PESOS!$F$20="OK - 100%",PAINEL_PESOS!$F$24="OK - 100%",PAINEL_PESOS!$F$27="OK - 100%",PAINEL_PESOS!$F$30="OK - 100%")),"", (E292*PAINEL_PESOS!$B$7+F292*PAINEL_PESOS!$B$8+G292*PAINEL_PESOS!$B$9+H292*PAINEL_PESOS!$B$10)*I292)</f>
        <v/>
      </c>
      <c r="L292" s="71">
        <f>IF(K292="","",K292-J292)</f>
        <v/>
      </c>
      <c r="M292" s="71">
        <f>IF(L292="","",ABS(L292))</f>
        <v/>
      </c>
      <c r="N292" t="n">
        <v>0.2</v>
      </c>
      <c r="O292" t="n">
        <v>1</v>
      </c>
      <c r="P292" t="n">
        <v>1</v>
      </c>
      <c r="Q292" t="n">
        <v>0.9938271487746578</v>
      </c>
      <c r="R292" t="n">
        <v>0.3505854751822163</v>
      </c>
      <c r="S292" t="n">
        <v>0.9998193571489243</v>
      </c>
      <c r="T292" t="n">
        <v>0.9871824365877154</v>
      </c>
      <c r="U292" t="n">
        <v>0.7110878105337336</v>
      </c>
      <c r="V292" t="n">
        <v>0.6527894265023749</v>
      </c>
      <c r="W292" t="n">
        <v>0.8209152962820456</v>
      </c>
      <c r="X292" t="n">
        <v>0.8224488214503034</v>
      </c>
    </row>
    <row r="293">
      <c r="A293" t="inlineStr">
        <is>
          <t>1508209</t>
        </is>
      </c>
      <c r="B293" t="inlineStr">
        <is>
          <t>Vigia</t>
        </is>
      </c>
      <c r="C293" t="inlineStr">
        <is>
          <t>PA</t>
        </is>
      </c>
      <c r="D293" t="inlineStr">
        <is>
          <t>REGIÃO NORTE</t>
        </is>
      </c>
      <c r="E293" s="70">
        <f>SUMPRODUCT(N293:Q293,PAINEL_PESOS!$C$16:$C$19)</f>
        <v/>
      </c>
      <c r="F293" s="70">
        <f>SUMPRODUCT(R293:T293,PAINEL_PESOS!$C$21:$C$23)</f>
        <v/>
      </c>
      <c r="G293" s="70">
        <f>SUMPRODUCT(U293:V293,PAINEL_PESOS!$C$25:$C$26)</f>
        <v/>
      </c>
      <c r="H293" s="70">
        <f>SUMPRODUCT(W293:X293,PAINEL_PESOS!$C$28:$C$29)</f>
        <v/>
      </c>
      <c r="I293" s="70" t="n">
        <v>0.9913141526378539</v>
      </c>
      <c r="J293" s="70" t="n">
        <v>0.6898479165247835</v>
      </c>
      <c r="K293" s="71">
        <f>IF(NOT(AND(PAINEL_PESOS!$D$12="OK - 100%",PAINEL_PESOS!$F$20="OK - 100%",PAINEL_PESOS!$F$24="OK - 100%",PAINEL_PESOS!$F$27="OK - 100%",PAINEL_PESOS!$F$30="OK - 100%")),"", (E293*PAINEL_PESOS!$B$7+F293*PAINEL_PESOS!$B$8+G293*PAINEL_PESOS!$B$9+H293*PAINEL_PESOS!$B$10)*I293)</f>
        <v/>
      </c>
      <c r="L293" s="71">
        <f>IF(K293="","",K293-J293)</f>
        <v/>
      </c>
      <c r="M293" s="71">
        <f>IF(L293="","",ABS(L293))</f>
        <v/>
      </c>
      <c r="N293" t="n">
        <v>0.2</v>
      </c>
      <c r="O293" t="n">
        <v>1</v>
      </c>
      <c r="P293" t="n">
        <v>0.4931362196409715</v>
      </c>
      <c r="Q293" t="n">
        <v>0.9637988644477035</v>
      </c>
      <c r="R293" t="n">
        <v>0.2976794413498135</v>
      </c>
      <c r="S293" t="n">
        <v>0.9989343433688191</v>
      </c>
      <c r="T293" t="n">
        <v>0.9824856449288203</v>
      </c>
      <c r="U293" t="n">
        <v>0.4853701129334093</v>
      </c>
      <c r="V293" t="n">
        <v>0.5697265870701909</v>
      </c>
      <c r="W293" t="n">
        <v>0.7892382256237213</v>
      </c>
      <c r="X293" t="n">
        <v>0.8749365613085459</v>
      </c>
    </row>
    <row r="294">
      <c r="A294" t="inlineStr">
        <is>
          <t>1508308</t>
        </is>
      </c>
      <c r="B294" t="inlineStr">
        <is>
          <t>Viseu</t>
        </is>
      </c>
      <c r="C294" t="inlineStr">
        <is>
          <t>PA</t>
        </is>
      </c>
      <c r="D294" t="inlineStr">
        <is>
          <t>REGIÃO NORTE</t>
        </is>
      </c>
      <c r="E294" s="70">
        <f>SUMPRODUCT(N294:Q294,PAINEL_PESOS!$C$16:$C$19)</f>
        <v/>
      </c>
      <c r="F294" s="70">
        <f>SUMPRODUCT(R294:T294,PAINEL_PESOS!$C$21:$C$23)</f>
        <v/>
      </c>
      <c r="G294" s="70">
        <f>SUMPRODUCT(U294:V294,PAINEL_PESOS!$C$25:$C$26)</f>
        <v/>
      </c>
      <c r="H294" s="70">
        <f>SUMPRODUCT(W294:X294,PAINEL_PESOS!$C$28:$C$29)</f>
        <v/>
      </c>
      <c r="I294" s="70" t="n">
        <v>0.9986788848055265</v>
      </c>
      <c r="J294" s="70" t="n">
        <v>0.6936613681730112</v>
      </c>
      <c r="K294" s="71">
        <f>IF(NOT(AND(PAINEL_PESOS!$D$12="OK - 100%",PAINEL_PESOS!$F$20="OK - 100%",PAINEL_PESOS!$F$24="OK - 100%",PAINEL_PESOS!$F$27="OK - 100%",PAINEL_PESOS!$F$30="OK - 100%")),"", (E294*PAINEL_PESOS!$B$7+F294*PAINEL_PESOS!$B$8+G294*PAINEL_PESOS!$B$9+H294*PAINEL_PESOS!$B$10)*I294)</f>
        <v/>
      </c>
      <c r="L294" s="71">
        <f>IF(K294="","",K294-J294)</f>
        <v/>
      </c>
      <c r="M294" s="71">
        <f>IF(L294="","",ABS(L294))</f>
        <v/>
      </c>
      <c r="N294" t="n">
        <v>0.2</v>
      </c>
      <c r="O294" t="n">
        <v>1</v>
      </c>
      <c r="P294" t="n">
        <v>0.4983104540654699</v>
      </c>
      <c r="Q294" t="n">
        <v>0.9957749859503509</v>
      </c>
      <c r="R294" t="n">
        <v>0.3322021642453991</v>
      </c>
      <c r="S294" t="n">
        <v>0.9999946201319051</v>
      </c>
      <c r="T294" t="n">
        <v>0.9964561030578027</v>
      </c>
      <c r="U294" t="n">
        <v>0.607005737794114</v>
      </c>
      <c r="V294" t="n">
        <v>0.5692432956111722</v>
      </c>
      <c r="W294" t="n">
        <v>0.6804863801534758</v>
      </c>
      <c r="X294" t="n">
        <v>0.8004185043555281</v>
      </c>
    </row>
    <row r="295">
      <c r="A295" t="inlineStr">
        <is>
          <t>1508357</t>
        </is>
      </c>
      <c r="B295" t="inlineStr">
        <is>
          <t>Vitória do Xingu</t>
        </is>
      </c>
      <c r="C295" t="inlineStr">
        <is>
          <t>PA</t>
        </is>
      </c>
      <c r="D295" t="inlineStr">
        <is>
          <t>REGIÃO NORTE</t>
        </is>
      </c>
      <c r="E295" s="70">
        <f>SUMPRODUCT(N295:Q295,PAINEL_PESOS!$C$16:$C$19)</f>
        <v/>
      </c>
      <c r="F295" s="70">
        <f>SUMPRODUCT(R295:T295,PAINEL_PESOS!$C$21:$C$23)</f>
        <v/>
      </c>
      <c r="G295" s="70">
        <f>SUMPRODUCT(U295:V295,PAINEL_PESOS!$C$25:$C$26)</f>
        <v/>
      </c>
      <c r="H295" s="70">
        <f>SUMPRODUCT(W295:X295,PAINEL_PESOS!$C$28:$C$29)</f>
        <v/>
      </c>
      <c r="I295" s="70" t="n">
        <v>0.9972817848333468</v>
      </c>
      <c r="J295" s="70" t="n">
        <v>0.7586071080082757</v>
      </c>
      <c r="K295" s="71">
        <f>IF(NOT(AND(PAINEL_PESOS!$D$12="OK - 100%",PAINEL_PESOS!$F$20="OK - 100%",PAINEL_PESOS!$F$24="OK - 100%",PAINEL_PESOS!$F$27="OK - 100%",PAINEL_PESOS!$F$30="OK - 100%")),"", (E295*PAINEL_PESOS!$B$7+F295*PAINEL_PESOS!$B$8+G295*PAINEL_PESOS!$B$9+H295*PAINEL_PESOS!$B$10)*I295)</f>
        <v/>
      </c>
      <c r="L295" s="71">
        <f>IF(K295="","",K295-J295)</f>
        <v/>
      </c>
      <c r="M295" s="71">
        <f>IF(L295="","",ABS(L295))</f>
        <v/>
      </c>
      <c r="N295" t="n">
        <v>1</v>
      </c>
      <c r="O295" t="n">
        <v>0.75</v>
      </c>
      <c r="P295" t="n">
        <v>0.8631467793030623</v>
      </c>
      <c r="Q295" t="n">
        <v>0.995243695572578</v>
      </c>
      <c r="R295" t="n">
        <v>0.4751736213818381</v>
      </c>
      <c r="S295" t="n">
        <v>1</v>
      </c>
      <c r="T295" t="n">
        <v>0.9896042081868621</v>
      </c>
      <c r="U295" t="n">
        <v>0.4654546198305912</v>
      </c>
      <c r="V295" t="n">
        <v>0.5967558846501602</v>
      </c>
      <c r="W295" t="n">
        <v>0.6791357640404748</v>
      </c>
      <c r="X295" t="n">
        <v>0.8966715603107734</v>
      </c>
    </row>
    <row r="296">
      <c r="A296" t="inlineStr">
        <is>
          <t>1508407</t>
        </is>
      </c>
      <c r="B296" t="inlineStr">
        <is>
          <t>Xinguara</t>
        </is>
      </c>
      <c r="C296" t="inlineStr">
        <is>
          <t>PA</t>
        </is>
      </c>
      <c r="D296" t="inlineStr">
        <is>
          <t>REGIÃO NORTE</t>
        </is>
      </c>
      <c r="E296" s="70">
        <f>SUMPRODUCT(N296:Q296,PAINEL_PESOS!$C$16:$C$19)</f>
        <v/>
      </c>
      <c r="F296" s="70">
        <f>SUMPRODUCT(R296:T296,PAINEL_PESOS!$C$21:$C$23)</f>
        <v/>
      </c>
      <c r="G296" s="70">
        <f>SUMPRODUCT(U296:V296,PAINEL_PESOS!$C$25:$C$26)</f>
        <v/>
      </c>
      <c r="H296" s="70">
        <f>SUMPRODUCT(W296:X296,PAINEL_PESOS!$C$28:$C$29)</f>
        <v/>
      </c>
      <c r="I296" s="70" t="n">
        <v>0.9986872112444704</v>
      </c>
      <c r="J296" s="70" t="n">
        <v>0.6575052945499914</v>
      </c>
      <c r="K296" s="71">
        <f>IF(NOT(AND(PAINEL_PESOS!$D$12="OK - 100%",PAINEL_PESOS!$F$20="OK - 100%",PAINEL_PESOS!$F$24="OK - 100%",PAINEL_PESOS!$F$27="OK - 100%",PAINEL_PESOS!$F$30="OK - 100%")),"", (E296*PAINEL_PESOS!$B$7+F296*PAINEL_PESOS!$B$8+G296*PAINEL_PESOS!$B$9+H296*PAINEL_PESOS!$B$10)*I296)</f>
        <v/>
      </c>
      <c r="L296" s="71">
        <f>IF(K296="","",K296-J296)</f>
        <v/>
      </c>
      <c r="M296" s="71">
        <f>IF(L296="","",ABS(L296))</f>
        <v/>
      </c>
      <c r="N296" t="n">
        <v>0.2</v>
      </c>
      <c r="O296" t="n">
        <v>1</v>
      </c>
      <c r="P296" t="n">
        <v>0.6581837381203801</v>
      </c>
      <c r="Q296" t="n">
        <v>0.9985534734022975</v>
      </c>
      <c r="R296" t="n">
        <v>0.424394398499071</v>
      </c>
      <c r="S296" t="n">
        <v>0.9974531919426769</v>
      </c>
      <c r="T296" t="n">
        <v>0.9954699080076629</v>
      </c>
      <c r="U296" t="n">
        <v>0.2145085401452814</v>
      </c>
      <c r="V296" t="n">
        <v>0.6760322569787656</v>
      </c>
      <c r="W296" t="n">
        <v>0.4664353094805382</v>
      </c>
      <c r="X296" t="n">
        <v>0.870067046675508</v>
      </c>
    </row>
    <row r="297">
      <c r="A297" t="inlineStr">
        <is>
          <t>1600055</t>
        </is>
      </c>
      <c r="B297" t="inlineStr">
        <is>
          <t>Serra do Navio</t>
        </is>
      </c>
      <c r="C297" t="inlineStr">
        <is>
          <t>AP</t>
        </is>
      </c>
      <c r="D297" t="inlineStr">
        <is>
          <t>REGIÃO NORTE</t>
        </is>
      </c>
      <c r="E297" s="70">
        <f>SUMPRODUCT(N297:Q297,PAINEL_PESOS!$C$16:$C$19)</f>
        <v/>
      </c>
      <c r="F297" s="70">
        <f>SUMPRODUCT(R297:T297,PAINEL_PESOS!$C$21:$C$23)</f>
        <v/>
      </c>
      <c r="G297" s="70">
        <f>SUMPRODUCT(U297:V297,PAINEL_PESOS!$C$25:$C$26)</f>
        <v/>
      </c>
      <c r="H297" s="70">
        <f>SUMPRODUCT(W297:X297,PAINEL_PESOS!$C$28:$C$29)</f>
        <v/>
      </c>
      <c r="I297" s="70" t="n">
        <v>0.9999266924980716</v>
      </c>
      <c r="J297" s="70" t="n">
        <v>0.6751516539990157</v>
      </c>
      <c r="K297" s="71">
        <f>IF(NOT(AND(PAINEL_PESOS!$D$12="OK - 100%",PAINEL_PESOS!$F$20="OK - 100%",PAINEL_PESOS!$F$24="OK - 100%",PAINEL_PESOS!$F$27="OK - 100%",PAINEL_PESOS!$F$30="OK - 100%")),"", (E297*PAINEL_PESOS!$B$7+F297*PAINEL_PESOS!$B$8+G297*PAINEL_PESOS!$B$9+H297*PAINEL_PESOS!$B$10)*I297)</f>
        <v/>
      </c>
      <c r="L297" s="71">
        <f>IF(K297="","",K297-J297)</f>
        <v/>
      </c>
      <c r="M297" s="71">
        <f>IF(L297="","",ABS(L297))</f>
        <v/>
      </c>
      <c r="N297" t="n">
        <v>0.2</v>
      </c>
      <c r="O297" t="n">
        <v>1</v>
      </c>
      <c r="P297" t="n">
        <v>0.1238648363252375</v>
      </c>
      <c r="Q297" t="n">
        <v>0.9995072346853539</v>
      </c>
      <c r="R297" t="n">
        <v>0.151210208230711</v>
      </c>
      <c r="S297" t="n">
        <v>0.999999299280976</v>
      </c>
      <c r="T297" t="n">
        <v>0.9999937292896264</v>
      </c>
      <c r="U297" t="n">
        <v>0.9954432580031336</v>
      </c>
      <c r="V297" t="n">
        <v>0.5126390257884863</v>
      </c>
      <c r="W297" t="n">
        <v>0.3539085467130625</v>
      </c>
      <c r="X297" t="n">
        <v>0.9437968532588854</v>
      </c>
    </row>
    <row r="298">
      <c r="A298" t="inlineStr">
        <is>
          <t>1600105</t>
        </is>
      </c>
      <c r="B298" t="inlineStr">
        <is>
          <t>Amapá</t>
        </is>
      </c>
      <c r="C298" t="inlineStr">
        <is>
          <t>AP</t>
        </is>
      </c>
      <c r="D298" t="inlineStr">
        <is>
          <t>REGIÃO NORTE</t>
        </is>
      </c>
      <c r="E298" s="70">
        <f>SUMPRODUCT(N298:Q298,PAINEL_PESOS!$C$16:$C$19)</f>
        <v/>
      </c>
      <c r="F298" s="70">
        <f>SUMPRODUCT(R298:T298,PAINEL_PESOS!$C$21:$C$23)</f>
        <v/>
      </c>
      <c r="G298" s="70">
        <f>SUMPRODUCT(U298:V298,PAINEL_PESOS!$C$25:$C$26)</f>
        <v/>
      </c>
      <c r="H298" s="70">
        <f>SUMPRODUCT(W298:X298,PAINEL_PESOS!$C$28:$C$29)</f>
        <v/>
      </c>
      <c r="I298" s="70" t="n">
        <v>0.9997558545907321</v>
      </c>
      <c r="J298" s="70" t="n">
        <v>0.6192016282055807</v>
      </c>
      <c r="K298" s="71">
        <f>IF(NOT(AND(PAINEL_PESOS!$D$12="OK - 100%",PAINEL_PESOS!$F$20="OK - 100%",PAINEL_PESOS!$F$24="OK - 100%",PAINEL_PESOS!$F$27="OK - 100%",PAINEL_PESOS!$F$30="OK - 100%")),"", (E298*PAINEL_PESOS!$B$7+F298*PAINEL_PESOS!$B$8+G298*PAINEL_PESOS!$B$9+H298*PAINEL_PESOS!$B$10)*I298)</f>
        <v/>
      </c>
      <c r="L298" s="71">
        <f>IF(K298="","",K298-J298)</f>
        <v/>
      </c>
      <c r="M298" s="71">
        <f>IF(L298="","",ABS(L298))</f>
        <v/>
      </c>
      <c r="N298" t="n">
        <v>0.2</v>
      </c>
      <c r="O298" t="n">
        <v>1</v>
      </c>
      <c r="P298" t="n">
        <v>0.1871172122492079</v>
      </c>
      <c r="Q298" t="n">
        <v>0.9987264890644797</v>
      </c>
      <c r="R298" t="n">
        <v>0.202729878149049</v>
      </c>
      <c r="S298" t="n">
        <v>0.9999956354738999</v>
      </c>
      <c r="T298" t="n">
        <v>0.9997059206593883</v>
      </c>
      <c r="U298" t="n">
        <v>0.5421668630168534</v>
      </c>
      <c r="V298" t="n">
        <v>0.5060492753330013</v>
      </c>
      <c r="W298" t="n">
        <v>0.3971181655332119</v>
      </c>
      <c r="X298" t="n">
        <v>0.848278945471368</v>
      </c>
    </row>
    <row r="299">
      <c r="A299" t="inlineStr">
        <is>
          <t>1600154</t>
        </is>
      </c>
      <c r="B299" t="inlineStr">
        <is>
          <t>Pedra Branca do Amapari</t>
        </is>
      </c>
      <c r="C299" t="inlineStr">
        <is>
          <t>AP</t>
        </is>
      </c>
      <c r="D299" t="inlineStr">
        <is>
          <t>REGIÃO NORTE</t>
        </is>
      </c>
      <c r="E299" s="70">
        <f>SUMPRODUCT(N299:Q299,PAINEL_PESOS!$C$16:$C$19)</f>
        <v/>
      </c>
      <c r="F299" s="70">
        <f>SUMPRODUCT(R299:T299,PAINEL_PESOS!$C$21:$C$23)</f>
        <v/>
      </c>
      <c r="G299" s="70">
        <f>SUMPRODUCT(U299:V299,PAINEL_PESOS!$C$25:$C$26)</f>
        <v/>
      </c>
      <c r="H299" s="70">
        <f>SUMPRODUCT(W299:X299,PAINEL_PESOS!$C$28:$C$29)</f>
        <v/>
      </c>
      <c r="I299" s="70" t="n">
        <v>0.9995577922952115</v>
      </c>
      <c r="J299" s="70" t="n">
        <v>0.6811124378621427</v>
      </c>
      <c r="K299" s="71">
        <f>IF(NOT(AND(PAINEL_PESOS!$D$12="OK - 100%",PAINEL_PESOS!$F$20="OK - 100%",PAINEL_PESOS!$F$24="OK - 100%",PAINEL_PESOS!$F$27="OK - 100%",PAINEL_PESOS!$F$30="OK - 100%")),"", (E299*PAINEL_PESOS!$B$7+F299*PAINEL_PESOS!$B$8+G299*PAINEL_PESOS!$B$9+H299*PAINEL_PESOS!$B$10)*I299)</f>
        <v/>
      </c>
      <c r="L299" s="71">
        <f>IF(K299="","",K299-J299)</f>
        <v/>
      </c>
      <c r="M299" s="71">
        <f>IF(L299="","",ABS(L299))</f>
        <v/>
      </c>
      <c r="N299" t="n">
        <v>0.2</v>
      </c>
      <c r="O299" t="n">
        <v>1</v>
      </c>
      <c r="P299" t="n">
        <v>0</v>
      </c>
      <c r="Q299" t="n">
        <v>0.999325265069219</v>
      </c>
      <c r="R299" t="n">
        <v>0.2534200691775834</v>
      </c>
      <c r="S299" t="n">
        <v>0.9999992527874149</v>
      </c>
      <c r="T299" t="n">
        <v>0.9999886845404371</v>
      </c>
      <c r="U299" t="n">
        <v>0.9910220539761694</v>
      </c>
      <c r="V299" t="n">
        <v>0.5136082023621091</v>
      </c>
      <c r="W299" t="n">
        <v>0.3723685810775802</v>
      </c>
      <c r="X299" t="n">
        <v>0.9723766399434208</v>
      </c>
    </row>
    <row r="300">
      <c r="A300" t="inlineStr">
        <is>
          <t>1600204</t>
        </is>
      </c>
      <c r="B300" t="inlineStr">
        <is>
          <t>Calçoene</t>
        </is>
      </c>
      <c r="C300" t="inlineStr">
        <is>
          <t>AP</t>
        </is>
      </c>
      <c r="D300" t="inlineStr">
        <is>
          <t>REGIÃO NORTE</t>
        </is>
      </c>
      <c r="E300" s="70">
        <f>SUMPRODUCT(N300:Q300,PAINEL_PESOS!$C$16:$C$19)</f>
        <v/>
      </c>
      <c r="F300" s="70">
        <f>SUMPRODUCT(R300:T300,PAINEL_PESOS!$C$21:$C$23)</f>
        <v/>
      </c>
      <c r="G300" s="70">
        <f>SUMPRODUCT(U300:V300,PAINEL_PESOS!$C$25:$C$26)</f>
        <v/>
      </c>
      <c r="H300" s="70">
        <f>SUMPRODUCT(W300:X300,PAINEL_PESOS!$C$28:$C$29)</f>
        <v/>
      </c>
      <c r="I300" s="70" t="n">
        <v>0.9998800178733697</v>
      </c>
      <c r="J300" s="70" t="n">
        <v>0.6375050920014418</v>
      </c>
      <c r="K300" s="71">
        <f>IF(NOT(AND(PAINEL_PESOS!$D$12="OK - 100%",PAINEL_PESOS!$F$20="OK - 100%",PAINEL_PESOS!$F$24="OK - 100%",PAINEL_PESOS!$F$27="OK - 100%",PAINEL_PESOS!$F$30="OK - 100%")),"", (E300*PAINEL_PESOS!$B$7+F300*PAINEL_PESOS!$B$8+G300*PAINEL_PESOS!$B$9+H300*PAINEL_PESOS!$B$10)*I300)</f>
        <v/>
      </c>
      <c r="L300" s="71">
        <f>IF(K300="","",K300-J300)</f>
        <v/>
      </c>
      <c r="M300" s="71">
        <f>IF(L300="","",ABS(L300))</f>
        <v/>
      </c>
      <c r="N300" t="n">
        <v>0.2</v>
      </c>
      <c r="O300" t="n">
        <v>0.5</v>
      </c>
      <c r="P300" t="n">
        <v>0.1039070749736008</v>
      </c>
      <c r="Q300" t="n">
        <v>0.9992860103871376</v>
      </c>
      <c r="R300" t="n">
        <v>0.2308102323898556</v>
      </c>
      <c r="S300" t="n">
        <v>0.9999908090377014</v>
      </c>
      <c r="T300" t="n">
        <v>0.9999290037453855</v>
      </c>
      <c r="U300" t="n">
        <v>0.9069450083256256</v>
      </c>
      <c r="V300" t="n">
        <v>0.5245873692392455</v>
      </c>
      <c r="W300" t="n">
        <v>0.4082081033689253</v>
      </c>
      <c r="X300" t="n">
        <v>0.8721623361096695</v>
      </c>
    </row>
    <row r="301">
      <c r="A301" t="inlineStr">
        <is>
          <t>1600212</t>
        </is>
      </c>
      <c r="B301" t="inlineStr">
        <is>
          <t>Cutias</t>
        </is>
      </c>
      <c r="C301" t="inlineStr">
        <is>
          <t>AP</t>
        </is>
      </c>
      <c r="D301" t="inlineStr">
        <is>
          <t>REGIÃO NORTE</t>
        </is>
      </c>
      <c r="E301" s="70">
        <f>SUMPRODUCT(N301:Q301,PAINEL_PESOS!$C$16:$C$19)</f>
        <v/>
      </c>
      <c r="F301" s="70">
        <f>SUMPRODUCT(R301:T301,PAINEL_PESOS!$C$21:$C$23)</f>
        <v/>
      </c>
      <c r="G301" s="70">
        <f>SUMPRODUCT(U301:V301,PAINEL_PESOS!$C$25:$C$26)</f>
        <v/>
      </c>
      <c r="H301" s="70">
        <f>SUMPRODUCT(W301:X301,PAINEL_PESOS!$C$28:$C$29)</f>
        <v/>
      </c>
      <c r="I301" s="70" t="n">
        <v>0.9989891864551312</v>
      </c>
      <c r="J301" s="70" t="n">
        <v>0.5289206611179295</v>
      </c>
      <c r="K301" s="71">
        <f>IF(NOT(AND(PAINEL_PESOS!$D$12="OK - 100%",PAINEL_PESOS!$F$20="OK - 100%",PAINEL_PESOS!$F$24="OK - 100%",PAINEL_PESOS!$F$27="OK - 100%",PAINEL_PESOS!$F$30="OK - 100%")),"", (E301*PAINEL_PESOS!$B$7+F301*PAINEL_PESOS!$B$8+G301*PAINEL_PESOS!$B$9+H301*PAINEL_PESOS!$B$10)*I301)</f>
        <v/>
      </c>
      <c r="L301" s="71">
        <f>IF(K301="","",K301-J301)</f>
        <v/>
      </c>
      <c r="M301" s="71">
        <f>IF(L301="","",ABS(L301))</f>
        <v/>
      </c>
      <c r="N301" t="n">
        <v>0.2</v>
      </c>
      <c r="O301" t="n">
        <v>0</v>
      </c>
      <c r="P301" t="n">
        <v>0.1769799366420275</v>
      </c>
      <c r="Q301" t="n">
        <v>0.9977294819342087</v>
      </c>
      <c r="R301" t="n">
        <v>0.142520966737888</v>
      </c>
      <c r="S301" t="n">
        <v>1</v>
      </c>
      <c r="T301" t="n">
        <v>0.9965229600459877</v>
      </c>
      <c r="U301" t="n">
        <v>0.3283460767100563</v>
      </c>
      <c r="V301" t="n">
        <v>0.5321683939467472</v>
      </c>
      <c r="W301" t="n">
        <v>0.4175621074807552</v>
      </c>
      <c r="X301" t="n">
        <v>0.8441861660892629</v>
      </c>
    </row>
    <row r="302">
      <c r="A302" t="inlineStr">
        <is>
          <t>1600238</t>
        </is>
      </c>
      <c r="B302" t="inlineStr">
        <is>
          <t>Ferreira Gomes</t>
        </is>
      </c>
      <c r="C302" t="inlineStr">
        <is>
          <t>AP</t>
        </is>
      </c>
      <c r="D302" t="inlineStr">
        <is>
          <t>REGIÃO NORTE</t>
        </is>
      </c>
      <c r="E302" s="70">
        <f>SUMPRODUCT(N302:Q302,PAINEL_PESOS!$C$16:$C$19)</f>
        <v/>
      </c>
      <c r="F302" s="70">
        <f>SUMPRODUCT(R302:T302,PAINEL_PESOS!$C$21:$C$23)</f>
        <v/>
      </c>
      <c r="G302" s="70">
        <f>SUMPRODUCT(U302:V302,PAINEL_PESOS!$C$25:$C$26)</f>
        <v/>
      </c>
      <c r="H302" s="70">
        <f>SUMPRODUCT(W302:X302,PAINEL_PESOS!$C$28:$C$29)</f>
        <v/>
      </c>
      <c r="I302" s="70" t="n">
        <v>0.9997617329482434</v>
      </c>
      <c r="J302" s="70" t="n">
        <v>0.6335935997214588</v>
      </c>
      <c r="K302" s="71">
        <f>IF(NOT(AND(PAINEL_PESOS!$D$12="OK - 100%",PAINEL_PESOS!$F$20="OK - 100%",PAINEL_PESOS!$F$24="OK - 100%",PAINEL_PESOS!$F$27="OK - 100%",PAINEL_PESOS!$F$30="OK - 100%")),"", (E302*PAINEL_PESOS!$B$7+F302*PAINEL_PESOS!$B$8+G302*PAINEL_PESOS!$B$9+H302*PAINEL_PESOS!$B$10)*I302)</f>
        <v/>
      </c>
      <c r="L302" s="71">
        <f>IF(K302="","",K302-J302)</f>
        <v/>
      </c>
      <c r="M302" s="71">
        <f>IF(L302="","",ABS(L302))</f>
        <v/>
      </c>
      <c r="N302" t="n">
        <v>0.2</v>
      </c>
      <c r="O302" t="n">
        <v>1</v>
      </c>
      <c r="P302" t="n">
        <v>0.0963041182682155</v>
      </c>
      <c r="Q302" t="n">
        <v>0.9985053730615358</v>
      </c>
      <c r="R302" t="n">
        <v>0.2905291537588659</v>
      </c>
      <c r="S302" t="n">
        <v>1</v>
      </c>
      <c r="T302" t="n">
        <v>0.9999178880944971</v>
      </c>
      <c r="U302" t="n">
        <v>0.6248035580834991</v>
      </c>
      <c r="V302" t="n">
        <v>0.5357831704811411</v>
      </c>
      <c r="W302" t="n">
        <v>0.345572662649148</v>
      </c>
      <c r="X302" t="n">
        <v>0.8894279699837089</v>
      </c>
    </row>
    <row r="303">
      <c r="A303" t="inlineStr">
        <is>
          <t>1600253</t>
        </is>
      </c>
      <c r="B303" t="inlineStr">
        <is>
          <t>Itaubal</t>
        </is>
      </c>
      <c r="C303" t="inlineStr">
        <is>
          <t>AP</t>
        </is>
      </c>
      <c r="D303" t="inlineStr">
        <is>
          <t>REGIÃO NORTE</t>
        </is>
      </c>
      <c r="E303" s="70">
        <f>SUMPRODUCT(N303:Q303,PAINEL_PESOS!$C$16:$C$19)</f>
        <v/>
      </c>
      <c r="F303" s="70">
        <f>SUMPRODUCT(R303:T303,PAINEL_PESOS!$C$21:$C$23)</f>
        <v/>
      </c>
      <c r="G303" s="70">
        <f>SUMPRODUCT(U303:V303,PAINEL_PESOS!$C$25:$C$26)</f>
        <v/>
      </c>
      <c r="H303" s="70">
        <f>SUMPRODUCT(W303:X303,PAINEL_PESOS!$C$28:$C$29)</f>
        <v/>
      </c>
      <c r="I303" s="70" t="n">
        <v>0.9974243676459174</v>
      </c>
      <c r="J303" s="70" t="n">
        <v>0.5553578748648303</v>
      </c>
      <c r="K303" s="71">
        <f>IF(NOT(AND(PAINEL_PESOS!$D$12="OK - 100%",PAINEL_PESOS!$F$20="OK - 100%",PAINEL_PESOS!$F$24="OK - 100%",PAINEL_PESOS!$F$27="OK - 100%",PAINEL_PESOS!$F$30="OK - 100%")),"", (E303*PAINEL_PESOS!$B$7+F303*PAINEL_PESOS!$B$8+G303*PAINEL_PESOS!$B$9+H303*PAINEL_PESOS!$B$10)*I303)</f>
        <v/>
      </c>
      <c r="L303" s="71">
        <f>IF(K303="","",K303-J303)</f>
        <v/>
      </c>
      <c r="M303" s="71">
        <f>IF(L303="","",ABS(L303))</f>
        <v/>
      </c>
      <c r="N303" t="n">
        <v>0.2</v>
      </c>
      <c r="O303" t="n">
        <v>0</v>
      </c>
      <c r="P303" t="n">
        <v>0.1752903907074974</v>
      </c>
      <c r="Q303" t="n">
        <v>0.9978582130004211</v>
      </c>
      <c r="R303" t="n">
        <v>0.1556866278917092</v>
      </c>
      <c r="S303" t="n">
        <v>1</v>
      </c>
      <c r="T303" t="n">
        <v>0.9884107321281678</v>
      </c>
      <c r="U303" t="n">
        <v>0.4785383844150918</v>
      </c>
      <c r="V303" t="n">
        <v>0.5423157226484787</v>
      </c>
      <c r="W303" t="n">
        <v>0.4655909786568178</v>
      </c>
      <c r="X303" t="n">
        <v>0.8519181025535423</v>
      </c>
    </row>
    <row r="304">
      <c r="A304" t="inlineStr">
        <is>
          <t>1600279</t>
        </is>
      </c>
      <c r="B304" t="inlineStr">
        <is>
          <t>Laranjal do Jari</t>
        </is>
      </c>
      <c r="C304" t="inlineStr">
        <is>
          <t>AP</t>
        </is>
      </c>
      <c r="D304" t="inlineStr">
        <is>
          <t>REGIÃO NORTE</t>
        </is>
      </c>
      <c r="E304" s="70">
        <f>SUMPRODUCT(N304:Q304,PAINEL_PESOS!$C$16:$C$19)</f>
        <v/>
      </c>
      <c r="F304" s="70">
        <f>SUMPRODUCT(R304:T304,PAINEL_PESOS!$C$21:$C$23)</f>
        <v/>
      </c>
      <c r="G304" s="70">
        <f>SUMPRODUCT(U304:V304,PAINEL_PESOS!$C$25:$C$26)</f>
        <v/>
      </c>
      <c r="H304" s="70">
        <f>SUMPRODUCT(W304:X304,PAINEL_PESOS!$C$28:$C$29)</f>
        <v/>
      </c>
      <c r="I304" s="70" t="n">
        <v>0.999768670716676</v>
      </c>
      <c r="J304" s="70" t="n">
        <v>0.7111653648504228</v>
      </c>
      <c r="K304" s="71">
        <f>IF(NOT(AND(PAINEL_PESOS!$D$12="OK - 100%",PAINEL_PESOS!$F$20="OK - 100%",PAINEL_PESOS!$F$24="OK - 100%",PAINEL_PESOS!$F$27="OK - 100%",PAINEL_PESOS!$F$30="OK - 100%")),"", (E304*PAINEL_PESOS!$B$7+F304*PAINEL_PESOS!$B$8+G304*PAINEL_PESOS!$B$9+H304*PAINEL_PESOS!$B$10)*I304)</f>
        <v/>
      </c>
      <c r="L304" s="71">
        <f>IF(K304="","",K304-J304)</f>
        <v/>
      </c>
      <c r="M304" s="71">
        <f>IF(L304="","",ABS(L304))</f>
        <v/>
      </c>
      <c r="N304" t="n">
        <v>0.2</v>
      </c>
      <c r="O304" t="n">
        <v>1</v>
      </c>
      <c r="P304" t="n">
        <v>0.2267159450897571</v>
      </c>
      <c r="Q304" t="n">
        <v>0.9984311401264218</v>
      </c>
      <c r="R304" t="n">
        <v>0.3724553637579396</v>
      </c>
      <c r="S304" t="n">
        <v>0.9999998185547345</v>
      </c>
      <c r="T304" t="n">
        <v>0.9999909770985453</v>
      </c>
      <c r="U304" t="n">
        <v>0.9868022160219954</v>
      </c>
      <c r="V304" t="n">
        <v>0.5366564700681413</v>
      </c>
      <c r="W304" t="n">
        <v>0.4793509146266772</v>
      </c>
      <c r="X304" t="n">
        <v>0.8936254140556059</v>
      </c>
    </row>
    <row r="305">
      <c r="A305" t="inlineStr">
        <is>
          <t>1600303</t>
        </is>
      </c>
      <c r="B305" t="inlineStr">
        <is>
          <t>Macapá</t>
        </is>
      </c>
      <c r="C305" t="inlineStr">
        <is>
          <t>AP</t>
        </is>
      </c>
      <c r="D305" t="inlineStr">
        <is>
          <t>REGIÃO NORTE</t>
        </is>
      </c>
      <c r="E305" s="70">
        <f>SUMPRODUCT(N305:Q305,PAINEL_PESOS!$C$16:$C$19)</f>
        <v/>
      </c>
      <c r="F305" s="70">
        <f>SUMPRODUCT(R305:T305,PAINEL_PESOS!$C$21:$C$23)</f>
        <v/>
      </c>
      <c r="G305" s="70">
        <f>SUMPRODUCT(U305:V305,PAINEL_PESOS!$C$25:$C$26)</f>
        <v/>
      </c>
      <c r="H305" s="70">
        <f>SUMPRODUCT(W305:X305,PAINEL_PESOS!$C$28:$C$29)</f>
        <v/>
      </c>
      <c r="I305" s="70" t="n">
        <v>0.9873038798374316</v>
      </c>
      <c r="J305" s="70" t="n">
        <v>0.6163780800300147</v>
      </c>
      <c r="K305" s="71">
        <f>IF(NOT(AND(PAINEL_PESOS!$D$12="OK - 100%",PAINEL_PESOS!$F$20="OK - 100%",PAINEL_PESOS!$F$24="OK - 100%",PAINEL_PESOS!$F$27="OK - 100%",PAINEL_PESOS!$F$30="OK - 100%")),"", (E305*PAINEL_PESOS!$B$7+F305*PAINEL_PESOS!$B$8+G305*PAINEL_PESOS!$B$9+H305*PAINEL_PESOS!$B$10)*I305)</f>
        <v/>
      </c>
      <c r="L305" s="71">
        <f>IF(K305="","",K305-J305)</f>
        <v/>
      </c>
      <c r="M305" s="71">
        <f>IF(L305="","",ABS(L305))</f>
        <v/>
      </c>
      <c r="N305" t="n">
        <v>0.2</v>
      </c>
      <c r="O305" t="n">
        <v>0.7121000000000001</v>
      </c>
      <c r="P305" t="n">
        <v>0.2173178458289334</v>
      </c>
      <c r="Q305" t="n">
        <v>0.9293719330900497</v>
      </c>
      <c r="R305" t="n">
        <v>0.6191311498445614</v>
      </c>
      <c r="S305" t="n">
        <v>0.999579268088031</v>
      </c>
      <c r="T305" t="n">
        <v>0.986879922504065</v>
      </c>
      <c r="U305" t="n">
        <v>0.3844039121996754</v>
      </c>
      <c r="V305" t="n">
        <v>0.5363844281056582</v>
      </c>
      <c r="W305" t="n">
        <v>0.4377761647672318</v>
      </c>
      <c r="X305" t="n">
        <v>0.8694149603453563</v>
      </c>
    </row>
    <row r="306">
      <c r="A306" t="inlineStr">
        <is>
          <t>1600402</t>
        </is>
      </c>
      <c r="B306" t="inlineStr">
        <is>
          <t>Mazagão</t>
        </is>
      </c>
      <c r="C306" t="inlineStr">
        <is>
          <t>AP</t>
        </is>
      </c>
      <c r="D306" t="inlineStr">
        <is>
          <t>REGIÃO NORTE</t>
        </is>
      </c>
      <c r="E306" s="70">
        <f>SUMPRODUCT(N306:Q306,PAINEL_PESOS!$C$16:$C$19)</f>
        <v/>
      </c>
      <c r="F306" s="70">
        <f>SUMPRODUCT(R306:T306,PAINEL_PESOS!$C$21:$C$23)</f>
        <v/>
      </c>
      <c r="G306" s="70">
        <f>SUMPRODUCT(U306:V306,PAINEL_PESOS!$C$25:$C$26)</f>
        <v/>
      </c>
      <c r="H306" s="70">
        <f>SUMPRODUCT(W306:X306,PAINEL_PESOS!$C$28:$C$29)</f>
        <v/>
      </c>
      <c r="I306" s="70" t="n">
        <v>0.9994672530649694</v>
      </c>
      <c r="J306" s="70" t="n">
        <v>0.6818873468139319</v>
      </c>
      <c r="K306" s="71">
        <f>IF(NOT(AND(PAINEL_PESOS!$D$12="OK - 100%",PAINEL_PESOS!$F$20="OK - 100%",PAINEL_PESOS!$F$24="OK - 100%",PAINEL_PESOS!$F$27="OK - 100%",PAINEL_PESOS!$F$30="OK - 100%")),"", (E306*PAINEL_PESOS!$B$7+F306*PAINEL_PESOS!$B$8+G306*PAINEL_PESOS!$B$9+H306*PAINEL_PESOS!$B$10)*I306)</f>
        <v/>
      </c>
      <c r="L306" s="71">
        <f>IF(K306="","",K306-J306)</f>
        <v/>
      </c>
      <c r="M306" s="71">
        <f>IF(L306="","",ABS(L306))</f>
        <v/>
      </c>
      <c r="N306" t="n">
        <v>0.2</v>
      </c>
      <c r="O306" t="n">
        <v>1</v>
      </c>
      <c r="P306" t="n">
        <v>0.1546990496304119</v>
      </c>
      <c r="Q306" t="n">
        <v>0.9980255184499219</v>
      </c>
      <c r="R306" t="n">
        <v>0.2947351835203495</v>
      </c>
      <c r="S306" t="n">
        <v>0.9999954559214702</v>
      </c>
      <c r="T306" t="n">
        <v>0.9988105874149702</v>
      </c>
      <c r="U306" t="n">
        <v>0.8843802386785852</v>
      </c>
      <c r="V306" t="n">
        <v>0.5211258079616068</v>
      </c>
      <c r="W306" t="n">
        <v>0.3827598691191316</v>
      </c>
      <c r="X306" t="n">
        <v>0.9643508263807516</v>
      </c>
    </row>
    <row r="307">
      <c r="A307" t="inlineStr">
        <is>
          <t>1600501</t>
        </is>
      </c>
      <c r="B307" t="inlineStr">
        <is>
          <t>Oiapoque</t>
        </is>
      </c>
      <c r="C307" t="inlineStr">
        <is>
          <t>AP</t>
        </is>
      </c>
      <c r="D307" t="inlineStr">
        <is>
          <t>REGIÃO NORTE</t>
        </is>
      </c>
      <c r="E307" s="70">
        <f>SUMPRODUCT(N307:Q307,PAINEL_PESOS!$C$16:$C$19)</f>
        <v/>
      </c>
      <c r="F307" s="70">
        <f>SUMPRODUCT(R307:T307,PAINEL_PESOS!$C$21:$C$23)</f>
        <v/>
      </c>
      <c r="G307" s="70">
        <f>SUMPRODUCT(U307:V307,PAINEL_PESOS!$C$25:$C$26)</f>
        <v/>
      </c>
      <c r="H307" s="70">
        <f>SUMPRODUCT(W307:X307,PAINEL_PESOS!$C$28:$C$29)</f>
        <v/>
      </c>
      <c r="I307" s="70" t="n">
        <v>0.9998865884298088</v>
      </c>
      <c r="J307" s="70" t="n">
        <v>0.6893022803240192</v>
      </c>
      <c r="K307" s="71">
        <f>IF(NOT(AND(PAINEL_PESOS!$D$12="OK - 100%",PAINEL_PESOS!$F$20="OK - 100%",PAINEL_PESOS!$F$24="OK - 100%",PAINEL_PESOS!$F$27="OK - 100%",PAINEL_PESOS!$F$30="OK - 100%")),"", (E307*PAINEL_PESOS!$B$7+F307*PAINEL_PESOS!$B$8+G307*PAINEL_PESOS!$B$9+H307*PAINEL_PESOS!$B$10)*I307)</f>
        <v/>
      </c>
      <c r="L307" s="71">
        <f>IF(K307="","",K307-J307)</f>
        <v/>
      </c>
      <c r="M307" s="71">
        <f>IF(L307="","",ABS(L307))</f>
        <v/>
      </c>
      <c r="N307" t="n">
        <v>0.2</v>
      </c>
      <c r="O307" t="n">
        <v>1</v>
      </c>
      <c r="P307" t="n">
        <v>0.2889123548046463</v>
      </c>
      <c r="Q307" t="n">
        <v>0.9992749749879203</v>
      </c>
      <c r="R307" t="n">
        <v>0.3267176069800507</v>
      </c>
      <c r="S307" t="n">
        <v>0.9999958421361238</v>
      </c>
      <c r="T307" t="n">
        <v>0.999964665062014</v>
      </c>
      <c r="U307" t="n">
        <v>0.8563308058476509</v>
      </c>
      <c r="V307" t="n">
        <v>0.5241387690192227</v>
      </c>
      <c r="W307" t="n">
        <v>0.4515897821115792</v>
      </c>
      <c r="X307" t="n">
        <v>0.8877719476990498</v>
      </c>
    </row>
    <row r="308">
      <c r="A308" t="inlineStr">
        <is>
          <t>1600535</t>
        </is>
      </c>
      <c r="B308" t="inlineStr">
        <is>
          <t>Porto Grande</t>
        </is>
      </c>
      <c r="C308" t="inlineStr">
        <is>
          <t>AP</t>
        </is>
      </c>
      <c r="D308" t="inlineStr">
        <is>
          <t>REGIÃO NORTE</t>
        </is>
      </c>
      <c r="E308" s="70">
        <f>SUMPRODUCT(N308:Q308,PAINEL_PESOS!$C$16:$C$19)</f>
        <v/>
      </c>
      <c r="F308" s="70">
        <f>SUMPRODUCT(R308:T308,PAINEL_PESOS!$C$21:$C$23)</f>
        <v/>
      </c>
      <c r="G308" s="70">
        <f>SUMPRODUCT(U308:V308,PAINEL_PESOS!$C$25:$C$26)</f>
        <v/>
      </c>
      <c r="H308" s="70">
        <f>SUMPRODUCT(W308:X308,PAINEL_PESOS!$C$28:$C$29)</f>
        <v/>
      </c>
      <c r="I308" s="70" t="n">
        <v>0.9992743850539607</v>
      </c>
      <c r="J308" s="70" t="n">
        <v>0.6761320034109285</v>
      </c>
      <c r="K308" s="71">
        <f>IF(NOT(AND(PAINEL_PESOS!$D$12="OK - 100%",PAINEL_PESOS!$F$20="OK - 100%",PAINEL_PESOS!$F$24="OK - 100%",PAINEL_PESOS!$F$27="OK - 100%",PAINEL_PESOS!$F$30="OK - 100%")),"", (E308*PAINEL_PESOS!$B$7+F308*PAINEL_PESOS!$B$8+G308*PAINEL_PESOS!$B$9+H308*PAINEL_PESOS!$B$10)*I308)</f>
        <v/>
      </c>
      <c r="L308" s="71">
        <f>IF(K308="","",K308-J308)</f>
        <v/>
      </c>
      <c r="M308" s="71">
        <f>IF(L308="","",ABS(L308))</f>
        <v/>
      </c>
      <c r="N308" t="n">
        <v>0.2</v>
      </c>
      <c r="O308" t="n">
        <v>1</v>
      </c>
      <c r="P308" t="n">
        <v>0.2061246040126715</v>
      </c>
      <c r="Q308" t="n">
        <v>0.9954735470160087</v>
      </c>
      <c r="R308" t="n">
        <v>0.2852804824861392</v>
      </c>
      <c r="S308" t="n">
        <v>0.9999955206923581</v>
      </c>
      <c r="T308" t="n">
        <v>0.9998177905940882</v>
      </c>
      <c r="U308" t="n">
        <v>0.8433338619200148</v>
      </c>
      <c r="V308" t="n">
        <v>0.5364568559464908</v>
      </c>
      <c r="W308" t="n">
        <v>0.3458256165816861</v>
      </c>
      <c r="X308" t="n">
        <v>0.963172496735448</v>
      </c>
    </row>
    <row r="309">
      <c r="A309" t="inlineStr">
        <is>
          <t>1600550</t>
        </is>
      </c>
      <c r="B309" t="inlineStr">
        <is>
          <t>Pracuúba</t>
        </is>
      </c>
      <c r="C309" t="inlineStr">
        <is>
          <t>AP</t>
        </is>
      </c>
      <c r="D309" t="inlineStr">
        <is>
          <t>REGIÃO NORTE</t>
        </is>
      </c>
      <c r="E309" s="70">
        <f>SUMPRODUCT(N309:Q309,PAINEL_PESOS!$C$16:$C$19)</f>
        <v/>
      </c>
      <c r="F309" s="70">
        <f>SUMPRODUCT(R309:T309,PAINEL_PESOS!$C$21:$C$23)</f>
        <v/>
      </c>
      <c r="G309" s="70">
        <f>SUMPRODUCT(U309:V309,PAINEL_PESOS!$C$25:$C$26)</f>
        <v/>
      </c>
      <c r="H309" s="70">
        <f>SUMPRODUCT(W309:X309,PAINEL_PESOS!$C$28:$C$29)</f>
        <v/>
      </c>
      <c r="I309" s="70" t="n">
        <v>0.9998435186223571</v>
      </c>
      <c r="J309" s="70" t="n">
        <v>0.641274728583457</v>
      </c>
      <c r="K309" s="71">
        <f>IF(NOT(AND(PAINEL_PESOS!$D$12="OK - 100%",PAINEL_PESOS!$F$20="OK - 100%",PAINEL_PESOS!$F$24="OK - 100%",PAINEL_PESOS!$F$27="OK - 100%",PAINEL_PESOS!$F$30="OK - 100%")),"", (E309*PAINEL_PESOS!$B$7+F309*PAINEL_PESOS!$B$8+G309*PAINEL_PESOS!$B$9+H309*PAINEL_PESOS!$B$10)*I309)</f>
        <v/>
      </c>
      <c r="L309" s="71">
        <f>IF(K309="","",K309-J309)</f>
        <v/>
      </c>
      <c r="M309" s="71">
        <f>IF(L309="","",ABS(L309))</f>
        <v/>
      </c>
      <c r="N309" t="n">
        <v>0.2</v>
      </c>
      <c r="O309" t="n">
        <v>1</v>
      </c>
      <c r="P309" t="n">
        <v>0.1677930306230201</v>
      </c>
      <c r="Q309" t="n">
        <v>0.9990958170261413</v>
      </c>
      <c r="R309" t="n">
        <v>0.1300701920313725</v>
      </c>
      <c r="S309" t="n">
        <v>1</v>
      </c>
      <c r="T309" t="n">
        <v>0.9998760272802718</v>
      </c>
      <c r="U309" t="n">
        <v>0.8171768267597531</v>
      </c>
      <c r="V309" t="n">
        <v>0.5128202696004793</v>
      </c>
      <c r="W309" t="n">
        <v>0.3283987807648865</v>
      </c>
      <c r="X309" t="n">
        <v>0.8691962875738515</v>
      </c>
    </row>
    <row r="310">
      <c r="A310" t="inlineStr">
        <is>
          <t>1600600</t>
        </is>
      </c>
      <c r="B310" t="inlineStr">
        <is>
          <t>Santana</t>
        </is>
      </c>
      <c r="C310" t="inlineStr">
        <is>
          <t>AP</t>
        </is>
      </c>
      <c r="D310" t="inlineStr">
        <is>
          <t>REGIÃO NORTE</t>
        </is>
      </c>
      <c r="E310" s="70">
        <f>SUMPRODUCT(N310:Q310,PAINEL_PESOS!$C$16:$C$19)</f>
        <v/>
      </c>
      <c r="F310" s="70">
        <f>SUMPRODUCT(R310:T310,PAINEL_PESOS!$C$21:$C$23)</f>
        <v/>
      </c>
      <c r="G310" s="70">
        <f>SUMPRODUCT(U310:V310,PAINEL_PESOS!$C$25:$C$26)</f>
        <v/>
      </c>
      <c r="H310" s="70">
        <f>SUMPRODUCT(W310:X310,PAINEL_PESOS!$C$28:$C$29)</f>
        <v/>
      </c>
      <c r="I310" s="70" t="n">
        <v>0.9878497349842525</v>
      </c>
      <c r="J310" s="70" t="n">
        <v>0.6453075601154478</v>
      </c>
      <c r="K310" s="71">
        <f>IF(NOT(AND(PAINEL_PESOS!$D$12="OK - 100%",PAINEL_PESOS!$F$20="OK - 100%",PAINEL_PESOS!$F$24="OK - 100%",PAINEL_PESOS!$F$27="OK - 100%",PAINEL_PESOS!$F$30="OK - 100%")),"", (E310*PAINEL_PESOS!$B$7+F310*PAINEL_PESOS!$B$8+G310*PAINEL_PESOS!$B$9+H310*PAINEL_PESOS!$B$10)*I310)</f>
        <v/>
      </c>
      <c r="L310" s="71">
        <f>IF(K310="","",K310-J310)</f>
        <v/>
      </c>
      <c r="M310" s="71">
        <f>IF(L310="","",ABS(L310))</f>
        <v/>
      </c>
      <c r="N310" t="n">
        <v>0.2</v>
      </c>
      <c r="O310" t="n">
        <v>1</v>
      </c>
      <c r="P310" t="n">
        <v>0.308764519535375</v>
      </c>
      <c r="Q310" t="n">
        <v>0.9244205869565219</v>
      </c>
      <c r="R310" t="n">
        <v>0.4688077166343816</v>
      </c>
      <c r="S310" t="n">
        <v>0.9965875508021141</v>
      </c>
      <c r="T310" t="n">
        <v>0.9952982903397015</v>
      </c>
      <c r="U310" t="n">
        <v>0.5245876152892743</v>
      </c>
      <c r="V310" t="n">
        <v>0.5374453704110836</v>
      </c>
      <c r="W310" t="n">
        <v>0.352555242491843</v>
      </c>
      <c r="X310" t="n">
        <v>0.9543140931397091</v>
      </c>
    </row>
    <row r="311">
      <c r="A311" t="inlineStr">
        <is>
          <t>1600709</t>
        </is>
      </c>
      <c r="B311" t="inlineStr">
        <is>
          <t>Tartarugalzinho</t>
        </is>
      </c>
      <c r="C311" t="inlineStr">
        <is>
          <t>AP</t>
        </is>
      </c>
      <c r="D311" t="inlineStr">
        <is>
          <t>REGIÃO NORTE</t>
        </is>
      </c>
      <c r="E311" s="70">
        <f>SUMPRODUCT(N311:Q311,PAINEL_PESOS!$C$16:$C$19)</f>
        <v/>
      </c>
      <c r="F311" s="70">
        <f>SUMPRODUCT(R311:T311,PAINEL_PESOS!$C$21:$C$23)</f>
        <v/>
      </c>
      <c r="G311" s="70">
        <f>SUMPRODUCT(U311:V311,PAINEL_PESOS!$C$25:$C$26)</f>
        <v/>
      </c>
      <c r="H311" s="70">
        <f>SUMPRODUCT(W311:X311,PAINEL_PESOS!$C$28:$C$29)</f>
        <v/>
      </c>
      <c r="I311" s="70" t="n">
        <v>0.9993592545121552</v>
      </c>
      <c r="J311" s="70" t="n">
        <v>0.6355691547947067</v>
      </c>
      <c r="K311" s="71">
        <f>IF(NOT(AND(PAINEL_PESOS!$D$12="OK - 100%",PAINEL_PESOS!$F$20="OK - 100%",PAINEL_PESOS!$F$24="OK - 100%",PAINEL_PESOS!$F$27="OK - 100%",PAINEL_PESOS!$F$30="OK - 100%")),"", (E311*PAINEL_PESOS!$B$7+F311*PAINEL_PESOS!$B$8+G311*PAINEL_PESOS!$B$9+H311*PAINEL_PESOS!$B$10)*I311)</f>
        <v/>
      </c>
      <c r="L311" s="71">
        <f>IF(K311="","",K311-J311)</f>
        <v/>
      </c>
      <c r="M311" s="71">
        <f>IF(L311="","",ABS(L311))</f>
        <v/>
      </c>
      <c r="N311" t="n">
        <v>0.2</v>
      </c>
      <c r="O311" t="n">
        <v>1</v>
      </c>
      <c r="P311" t="n">
        <v>0.3840549102428723</v>
      </c>
      <c r="Q311" t="n">
        <v>0.9977557713186256</v>
      </c>
      <c r="R311" t="n">
        <v>0.2410121487463821</v>
      </c>
      <c r="S311" t="n">
        <v>1</v>
      </c>
      <c r="T311" t="n">
        <v>0.9983995093462364</v>
      </c>
      <c r="U311" t="n">
        <v>0.5784348631727676</v>
      </c>
      <c r="V311" t="n">
        <v>0.5132779140717056</v>
      </c>
      <c r="W311" t="n">
        <v>0.3639116028728222</v>
      </c>
      <c r="X311" t="n">
        <v>0.8483424054357557</v>
      </c>
    </row>
    <row r="312">
      <c r="A312" t="inlineStr">
        <is>
          <t>1600808</t>
        </is>
      </c>
      <c r="B312" t="inlineStr">
        <is>
          <t>Vitória do Jari</t>
        </is>
      </c>
      <c r="C312" t="inlineStr">
        <is>
          <t>AP</t>
        </is>
      </c>
      <c r="D312" t="inlineStr">
        <is>
          <t>REGIÃO NORTE</t>
        </is>
      </c>
      <c r="E312" s="70">
        <f>SUMPRODUCT(N312:Q312,PAINEL_PESOS!$C$16:$C$19)</f>
        <v/>
      </c>
      <c r="F312" s="70">
        <f>SUMPRODUCT(R312:T312,PAINEL_PESOS!$C$21:$C$23)</f>
        <v/>
      </c>
      <c r="G312" s="70">
        <f>SUMPRODUCT(U312:V312,PAINEL_PESOS!$C$25:$C$26)</f>
        <v/>
      </c>
      <c r="H312" s="70">
        <f>SUMPRODUCT(W312:X312,PAINEL_PESOS!$C$28:$C$29)</f>
        <v/>
      </c>
      <c r="I312" s="70" t="n">
        <v>0.9971299542293423</v>
      </c>
      <c r="J312" s="70" t="n">
        <v>0.6873893268945923</v>
      </c>
      <c r="K312" s="71">
        <f>IF(NOT(AND(PAINEL_PESOS!$D$12="OK - 100%",PAINEL_PESOS!$F$20="OK - 100%",PAINEL_PESOS!$F$24="OK - 100%",PAINEL_PESOS!$F$27="OK - 100%",PAINEL_PESOS!$F$30="OK - 100%")),"", (E312*PAINEL_PESOS!$B$7+F312*PAINEL_PESOS!$B$8+G312*PAINEL_PESOS!$B$9+H312*PAINEL_PESOS!$B$10)*I312)</f>
        <v/>
      </c>
      <c r="L312" s="71">
        <f>IF(K312="","",K312-J312)</f>
        <v/>
      </c>
      <c r="M312" s="71">
        <f>IF(L312="","",ABS(L312))</f>
        <v/>
      </c>
      <c r="N312" t="n">
        <v>0.2</v>
      </c>
      <c r="O312" t="n">
        <v>1</v>
      </c>
      <c r="P312" t="n">
        <v>0.1838437170010559</v>
      </c>
      <c r="Q312" t="n">
        <v>0.9854158723633364</v>
      </c>
      <c r="R312" t="n">
        <v>0.2333650902394819</v>
      </c>
      <c r="S312" t="n">
        <v>1</v>
      </c>
      <c r="T312" t="n">
        <v>0.9985926786301473</v>
      </c>
      <c r="U312" t="n">
        <v>0.8430667612914298</v>
      </c>
      <c r="V312" t="n">
        <v>0.5502450635111851</v>
      </c>
      <c r="W312" t="n">
        <v>0.4926861855591731</v>
      </c>
      <c r="X312" t="n">
        <v>0.9563431023241432</v>
      </c>
    </row>
    <row r="313">
      <c r="A313" t="inlineStr">
        <is>
          <t>1700251</t>
        </is>
      </c>
      <c r="B313" t="inlineStr">
        <is>
          <t>Abreulândia</t>
        </is>
      </c>
      <c r="C313" t="inlineStr">
        <is>
          <t>TO</t>
        </is>
      </c>
      <c r="D313" t="inlineStr">
        <is>
          <t>REGIÃO NORTE</t>
        </is>
      </c>
      <c r="E313" s="70">
        <f>SUMPRODUCT(N313:Q313,PAINEL_PESOS!$C$16:$C$19)</f>
        <v/>
      </c>
      <c r="F313" s="70">
        <f>SUMPRODUCT(R313:T313,PAINEL_PESOS!$C$21:$C$23)</f>
        <v/>
      </c>
      <c r="G313" s="70">
        <f>SUMPRODUCT(U313:V313,PAINEL_PESOS!$C$25:$C$26)</f>
        <v/>
      </c>
      <c r="H313" s="70">
        <f>SUMPRODUCT(W313:X313,PAINEL_PESOS!$C$28:$C$29)</f>
        <v/>
      </c>
      <c r="I313" s="70" t="n">
        <v>0.9997222566775716</v>
      </c>
      <c r="J313" s="70" t="n">
        <v>0.7586193163529391</v>
      </c>
      <c r="K313" s="71">
        <f>IF(NOT(AND(PAINEL_PESOS!$D$12="OK - 100%",PAINEL_PESOS!$F$20="OK - 100%",PAINEL_PESOS!$F$24="OK - 100%",PAINEL_PESOS!$F$27="OK - 100%",PAINEL_PESOS!$F$30="OK - 100%")),"", (E313*PAINEL_PESOS!$B$7+F313*PAINEL_PESOS!$B$8+G313*PAINEL_PESOS!$B$9+H313*PAINEL_PESOS!$B$10)*I313)</f>
        <v/>
      </c>
      <c r="L313" s="71">
        <f>IF(K313="","",K313-J313)</f>
        <v/>
      </c>
      <c r="M313" s="71">
        <f>IF(L313="","",ABS(L313))</f>
        <v/>
      </c>
      <c r="N313" t="n">
        <v>1</v>
      </c>
      <c r="O313" t="n">
        <v>1</v>
      </c>
      <c r="P313" t="n">
        <v>0.8813093980992608</v>
      </c>
      <c r="Q313" t="n">
        <v>0.999802582912046</v>
      </c>
      <c r="R313" t="n">
        <v>0.1619842172260417</v>
      </c>
      <c r="S313" t="n">
        <v>1</v>
      </c>
      <c r="T313" t="n">
        <v>0.9987281341765085</v>
      </c>
      <c r="U313" t="n">
        <v>0.4774330684383658</v>
      </c>
      <c r="V313" t="n">
        <v>0.7059881525625769</v>
      </c>
      <c r="W313" t="n">
        <v>0.6141726355983196</v>
      </c>
      <c r="X313" t="n">
        <v>0.8920158626760528</v>
      </c>
    </row>
    <row r="314">
      <c r="A314" t="inlineStr">
        <is>
          <t>1700301</t>
        </is>
      </c>
      <c r="B314" t="inlineStr">
        <is>
          <t>Aguiarnópolis</t>
        </is>
      </c>
      <c r="C314" t="inlineStr">
        <is>
          <t>TO</t>
        </is>
      </c>
      <c r="D314" t="inlineStr">
        <is>
          <t>REGIÃO NORTE</t>
        </is>
      </c>
      <c r="E314" s="70">
        <f>SUMPRODUCT(N314:Q314,PAINEL_PESOS!$C$16:$C$19)</f>
        <v/>
      </c>
      <c r="F314" s="70">
        <f>SUMPRODUCT(R314:T314,PAINEL_PESOS!$C$21:$C$23)</f>
        <v/>
      </c>
      <c r="G314" s="70">
        <f>SUMPRODUCT(U314:V314,PAINEL_PESOS!$C$25:$C$26)</f>
        <v/>
      </c>
      <c r="H314" s="70">
        <f>SUMPRODUCT(W314:X314,PAINEL_PESOS!$C$28:$C$29)</f>
        <v/>
      </c>
      <c r="I314" s="70" t="n">
        <v>0.9971563023937269</v>
      </c>
      <c r="J314" s="70" t="n">
        <v>0.7298881662541542</v>
      </c>
      <c r="K314" s="71">
        <f>IF(NOT(AND(PAINEL_PESOS!$D$12="OK - 100%",PAINEL_PESOS!$F$20="OK - 100%",PAINEL_PESOS!$F$24="OK - 100%",PAINEL_PESOS!$F$27="OK - 100%",PAINEL_PESOS!$F$30="OK - 100%")),"", (E314*PAINEL_PESOS!$B$7+F314*PAINEL_PESOS!$B$8+G314*PAINEL_PESOS!$B$9+H314*PAINEL_PESOS!$B$10)*I314)</f>
        <v/>
      </c>
      <c r="L314" s="71">
        <f>IF(K314="","",K314-J314)</f>
        <v/>
      </c>
      <c r="M314" s="71">
        <f>IF(L314="","",ABS(L314))</f>
        <v/>
      </c>
      <c r="N314" t="n">
        <v>1</v>
      </c>
      <c r="O314" t="n">
        <v>1</v>
      </c>
      <c r="P314" t="n">
        <v>0.7229144667370644</v>
      </c>
      <c r="Q314" t="n">
        <v>0.9931335743109415</v>
      </c>
      <c r="R314" t="n">
        <v>0.2057637045194389</v>
      </c>
      <c r="S314" t="n">
        <v>0.9993046992254052</v>
      </c>
      <c r="T314" t="n">
        <v>0.9908478223916066</v>
      </c>
      <c r="U314" t="n">
        <v>0.5475335592477175</v>
      </c>
      <c r="V314" t="n">
        <v>0.5804934703924893</v>
      </c>
      <c r="W314" t="n">
        <v>0.5546439290698362</v>
      </c>
      <c r="X314" t="n">
        <v>0.8511182031527339</v>
      </c>
    </row>
    <row r="315">
      <c r="A315" t="inlineStr">
        <is>
          <t>1700350</t>
        </is>
      </c>
      <c r="B315" t="inlineStr">
        <is>
          <t>Aliança do Tocantins</t>
        </is>
      </c>
      <c r="C315" t="inlineStr">
        <is>
          <t>TO</t>
        </is>
      </c>
      <c r="D315" t="inlineStr">
        <is>
          <t>REGIÃO NORTE</t>
        </is>
      </c>
      <c r="E315" s="70">
        <f>SUMPRODUCT(N315:Q315,PAINEL_PESOS!$C$16:$C$19)</f>
        <v/>
      </c>
      <c r="F315" s="70">
        <f>SUMPRODUCT(R315:T315,PAINEL_PESOS!$C$21:$C$23)</f>
        <v/>
      </c>
      <c r="G315" s="70">
        <f>SUMPRODUCT(U315:V315,PAINEL_PESOS!$C$25:$C$26)</f>
        <v/>
      </c>
      <c r="H315" s="70">
        <f>SUMPRODUCT(W315:X315,PAINEL_PESOS!$C$28:$C$29)</f>
        <v/>
      </c>
      <c r="I315" s="70" t="n">
        <v>0.9985708668329618</v>
      </c>
      <c r="J315" s="70" t="n">
        <v>0.7260858907855474</v>
      </c>
      <c r="K315" s="71">
        <f>IF(NOT(AND(PAINEL_PESOS!$D$12="OK - 100%",PAINEL_PESOS!$F$20="OK - 100%",PAINEL_PESOS!$F$24="OK - 100%",PAINEL_PESOS!$F$27="OK - 100%",PAINEL_PESOS!$F$30="OK - 100%")),"", (E315*PAINEL_PESOS!$B$7+F315*PAINEL_PESOS!$B$8+G315*PAINEL_PESOS!$B$9+H315*PAINEL_PESOS!$B$10)*I315)</f>
        <v/>
      </c>
      <c r="L315" s="71">
        <f>IF(K315="","",K315-J315)</f>
        <v/>
      </c>
      <c r="M315" s="71">
        <f>IF(L315="","",ABS(L315))</f>
        <v/>
      </c>
      <c r="N315" t="n">
        <v>1</v>
      </c>
      <c r="O315" t="n">
        <v>0.9938</v>
      </c>
      <c r="P315" t="n">
        <v>0.6259767687434001</v>
      </c>
      <c r="Q315" t="n">
        <v>0.9990437715302665</v>
      </c>
      <c r="R315" t="n">
        <v>0.2645382451764847</v>
      </c>
      <c r="S315" t="n">
        <v>0.9999038862374955</v>
      </c>
      <c r="T315" t="n">
        <v>0.9934477316383383</v>
      </c>
      <c r="U315" t="n">
        <v>0.4567987902826174</v>
      </c>
      <c r="V315" t="n">
        <v>0.6892585849001851</v>
      </c>
      <c r="W315" t="n">
        <v>0.4378233997097238</v>
      </c>
      <c r="X315" t="n">
        <v>0.9184494407499014</v>
      </c>
    </row>
    <row r="316">
      <c r="A316" t="inlineStr">
        <is>
          <t>1700400</t>
        </is>
      </c>
      <c r="B316" t="inlineStr">
        <is>
          <t>Almas</t>
        </is>
      </c>
      <c r="C316" t="inlineStr">
        <is>
          <t>TO</t>
        </is>
      </c>
      <c r="D316" t="inlineStr">
        <is>
          <t>REGIÃO NORTE</t>
        </is>
      </c>
      <c r="E316" s="70">
        <f>SUMPRODUCT(N316:Q316,PAINEL_PESOS!$C$16:$C$19)</f>
        <v/>
      </c>
      <c r="F316" s="70">
        <f>SUMPRODUCT(R316:T316,PAINEL_PESOS!$C$21:$C$23)</f>
        <v/>
      </c>
      <c r="G316" s="70">
        <f>SUMPRODUCT(U316:V316,PAINEL_PESOS!$C$25:$C$26)</f>
        <v/>
      </c>
      <c r="H316" s="70">
        <f>SUMPRODUCT(W316:X316,PAINEL_PESOS!$C$28:$C$29)</f>
        <v/>
      </c>
      <c r="I316" s="70" t="n">
        <v>0.9998719625188837</v>
      </c>
      <c r="J316" s="70" t="n">
        <v>0.7453014757572088</v>
      </c>
      <c r="K316" s="71">
        <f>IF(NOT(AND(PAINEL_PESOS!$D$12="OK - 100%",PAINEL_PESOS!$F$20="OK - 100%",PAINEL_PESOS!$F$24="OK - 100%",PAINEL_PESOS!$F$27="OK - 100%",PAINEL_PESOS!$F$30="OK - 100%")),"", (E316*PAINEL_PESOS!$B$7+F316*PAINEL_PESOS!$B$8+G316*PAINEL_PESOS!$B$9+H316*PAINEL_PESOS!$B$10)*I316)</f>
        <v/>
      </c>
      <c r="L316" s="71">
        <f>IF(K316="","",K316-J316)</f>
        <v/>
      </c>
      <c r="M316" s="71">
        <f>IF(L316="","",ABS(L316))</f>
        <v/>
      </c>
      <c r="N316" t="n">
        <v>1</v>
      </c>
      <c r="O316" t="n">
        <v>1</v>
      </c>
      <c r="P316" t="n">
        <v>0.6374868004223866</v>
      </c>
      <c r="Q316" t="n">
        <v>0.9998316055922996</v>
      </c>
      <c r="R316" t="n">
        <v>0.2429355131507513</v>
      </c>
      <c r="S316" t="n">
        <v>0.9999488636004175</v>
      </c>
      <c r="T316" t="n">
        <v>0.9994936468641367</v>
      </c>
      <c r="U316" t="n">
        <v>0.6460429237765741</v>
      </c>
      <c r="V316" t="n">
        <v>0.6394556316520708</v>
      </c>
      <c r="W316" t="n">
        <v>0.4888107906368714</v>
      </c>
      <c r="X316" t="n">
        <v>0.8752880845215243</v>
      </c>
    </row>
    <row r="317">
      <c r="A317" t="inlineStr">
        <is>
          <t>1700707</t>
        </is>
      </c>
      <c r="B317" t="inlineStr">
        <is>
          <t>Alvorada</t>
        </is>
      </c>
      <c r="C317" t="inlineStr">
        <is>
          <t>TO</t>
        </is>
      </c>
      <c r="D317" t="inlineStr">
        <is>
          <t>REGIÃO NORTE</t>
        </is>
      </c>
      <c r="E317" s="70">
        <f>SUMPRODUCT(N317:Q317,PAINEL_PESOS!$C$16:$C$19)</f>
        <v/>
      </c>
      <c r="F317" s="70">
        <f>SUMPRODUCT(R317:T317,PAINEL_PESOS!$C$21:$C$23)</f>
        <v/>
      </c>
      <c r="G317" s="70">
        <f>SUMPRODUCT(U317:V317,PAINEL_PESOS!$C$25:$C$26)</f>
        <v/>
      </c>
      <c r="H317" s="70">
        <f>SUMPRODUCT(W317:X317,PAINEL_PESOS!$C$28:$C$29)</f>
        <v/>
      </c>
      <c r="I317" s="70" t="n">
        <v>0.9984383919175661</v>
      </c>
      <c r="J317" s="70" t="n">
        <v>0.7164535922378233</v>
      </c>
      <c r="K317" s="71">
        <f>IF(NOT(AND(PAINEL_PESOS!$D$12="OK - 100%",PAINEL_PESOS!$F$20="OK - 100%",PAINEL_PESOS!$F$24="OK - 100%",PAINEL_PESOS!$F$27="OK - 100%",PAINEL_PESOS!$F$30="OK - 100%")),"", (E317*PAINEL_PESOS!$B$7+F317*PAINEL_PESOS!$B$8+G317*PAINEL_PESOS!$B$9+H317*PAINEL_PESOS!$B$10)*I317)</f>
        <v/>
      </c>
      <c r="L317" s="71">
        <f>IF(K317="","",K317-J317)</f>
        <v/>
      </c>
      <c r="M317" s="71">
        <f>IF(L317="","",ABS(L317))</f>
        <v/>
      </c>
      <c r="N317" t="n">
        <v>1</v>
      </c>
      <c r="O317" t="n">
        <v>0.9919</v>
      </c>
      <c r="P317" t="n">
        <v>0.7242872228088701</v>
      </c>
      <c r="Q317" t="n">
        <v>0.9975276008219316</v>
      </c>
      <c r="R317" t="n">
        <v>0.3339528857605916</v>
      </c>
      <c r="S317" t="n">
        <v>0.9950174245235962</v>
      </c>
      <c r="T317" t="n">
        <v>0.9960194117876633</v>
      </c>
      <c r="U317" t="n">
        <v>0.3906281267278069</v>
      </c>
      <c r="V317" t="n">
        <v>0.6821478361532689</v>
      </c>
      <c r="W317" t="n">
        <v>0.4316474485358434</v>
      </c>
      <c r="X317" t="n">
        <v>0.8293193235094755</v>
      </c>
    </row>
    <row r="318">
      <c r="A318" t="inlineStr">
        <is>
          <t>1701002</t>
        </is>
      </c>
      <c r="B318" t="inlineStr">
        <is>
          <t>Ananás</t>
        </is>
      </c>
      <c r="C318" t="inlineStr">
        <is>
          <t>TO</t>
        </is>
      </c>
      <c r="D318" t="inlineStr">
        <is>
          <t>REGIÃO NORTE</t>
        </is>
      </c>
      <c r="E318" s="70">
        <f>SUMPRODUCT(N318:Q318,PAINEL_PESOS!$C$16:$C$19)</f>
        <v/>
      </c>
      <c r="F318" s="70">
        <f>SUMPRODUCT(R318:T318,PAINEL_PESOS!$C$21:$C$23)</f>
        <v/>
      </c>
      <c r="G318" s="70">
        <f>SUMPRODUCT(U318:V318,PAINEL_PESOS!$C$25:$C$26)</f>
        <v/>
      </c>
      <c r="H318" s="70">
        <f>SUMPRODUCT(W318:X318,PAINEL_PESOS!$C$28:$C$29)</f>
        <v/>
      </c>
      <c r="I318" s="70" t="n">
        <v>0.9994880651553821</v>
      </c>
      <c r="J318" s="70" t="n">
        <v>0.7054095410694964</v>
      </c>
      <c r="K318" s="71">
        <f>IF(NOT(AND(PAINEL_PESOS!$D$12="OK - 100%",PAINEL_PESOS!$F$20="OK - 100%",PAINEL_PESOS!$F$24="OK - 100%",PAINEL_PESOS!$F$27="OK - 100%",PAINEL_PESOS!$F$30="OK - 100%")),"", (E318*PAINEL_PESOS!$B$7+F318*PAINEL_PESOS!$B$8+G318*PAINEL_PESOS!$B$9+H318*PAINEL_PESOS!$B$10)*I318)</f>
        <v/>
      </c>
      <c r="L318" s="71">
        <f>IF(K318="","",K318-J318)</f>
        <v/>
      </c>
      <c r="M318" s="71">
        <f>IF(L318="","",ABS(L318))</f>
        <v/>
      </c>
      <c r="N318" t="n">
        <v>0.6</v>
      </c>
      <c r="O318" t="n">
        <v>1</v>
      </c>
      <c r="P318" t="n">
        <v>0.8724392819429778</v>
      </c>
      <c r="Q318" t="n">
        <v>0.9990612005967563</v>
      </c>
      <c r="R318" t="n">
        <v>0.1939662811326847</v>
      </c>
      <c r="S318" t="n">
        <v>0.9999784746333858</v>
      </c>
      <c r="T318" t="n">
        <v>0.9980934525258265</v>
      </c>
      <c r="U318" t="n">
        <v>0.3721546034512372</v>
      </c>
      <c r="V318" t="n">
        <v>0.5905825780317249</v>
      </c>
      <c r="W318" t="n">
        <v>0.6236057826802784</v>
      </c>
      <c r="X318" t="n">
        <v>0.8627147871173927</v>
      </c>
    </row>
    <row r="319">
      <c r="A319" t="inlineStr">
        <is>
          <t>1701051</t>
        </is>
      </c>
      <c r="B319" t="inlineStr">
        <is>
          <t>Angico</t>
        </is>
      </c>
      <c r="C319" t="inlineStr">
        <is>
          <t>TO</t>
        </is>
      </c>
      <c r="D319" t="inlineStr">
        <is>
          <t>REGIÃO NORTE</t>
        </is>
      </c>
      <c r="E319" s="70">
        <f>SUMPRODUCT(N319:Q319,PAINEL_PESOS!$C$16:$C$19)</f>
        <v/>
      </c>
      <c r="F319" s="70">
        <f>SUMPRODUCT(R319:T319,PAINEL_PESOS!$C$21:$C$23)</f>
        <v/>
      </c>
      <c r="G319" s="70">
        <f>SUMPRODUCT(U319:V319,PAINEL_PESOS!$C$25:$C$26)</f>
        <v/>
      </c>
      <c r="H319" s="70">
        <f>SUMPRODUCT(W319:X319,PAINEL_PESOS!$C$28:$C$29)</f>
        <v/>
      </c>
      <c r="I319" s="70" t="n">
        <v>0.9995169184951666</v>
      </c>
      <c r="J319" s="70" t="n">
        <v>0.7178474217809987</v>
      </c>
      <c r="K319" s="71">
        <f>IF(NOT(AND(PAINEL_PESOS!$D$12="OK - 100%",PAINEL_PESOS!$F$20="OK - 100%",PAINEL_PESOS!$F$24="OK - 100%",PAINEL_PESOS!$F$27="OK - 100%",PAINEL_PESOS!$F$30="OK - 100%")),"", (E319*PAINEL_PESOS!$B$7+F319*PAINEL_PESOS!$B$8+G319*PAINEL_PESOS!$B$9+H319*PAINEL_PESOS!$B$10)*I319)</f>
        <v/>
      </c>
      <c r="L319" s="71">
        <f>IF(K319="","",K319-J319)</f>
        <v/>
      </c>
      <c r="M319" s="71">
        <f>IF(L319="","",ABS(L319))</f>
        <v/>
      </c>
      <c r="N319" t="n">
        <v>1</v>
      </c>
      <c r="O319" t="n">
        <v>1</v>
      </c>
      <c r="P319" t="n">
        <v>0.8446673706441394</v>
      </c>
      <c r="Q319" t="n">
        <v>0.9987412523929491</v>
      </c>
      <c r="R319" t="n">
        <v>0.0719979917935573</v>
      </c>
      <c r="S319" t="n">
        <v>1</v>
      </c>
      <c r="T319" t="n">
        <v>0.9984704195860986</v>
      </c>
      <c r="U319" t="n">
        <v>0.3964006525154601</v>
      </c>
      <c r="V319" t="n">
        <v>0.5889527550293996</v>
      </c>
      <c r="W319" t="n">
        <v>0.594608132533247</v>
      </c>
      <c r="X319" t="n">
        <v>0.8635768197274473</v>
      </c>
    </row>
    <row r="320">
      <c r="A320" t="inlineStr">
        <is>
          <t>1701101</t>
        </is>
      </c>
      <c r="B320" t="inlineStr">
        <is>
          <t>Aparecida do Rio Negro</t>
        </is>
      </c>
      <c r="C320" t="inlineStr">
        <is>
          <t>TO</t>
        </is>
      </c>
      <c r="D320" t="inlineStr">
        <is>
          <t>REGIÃO NORTE</t>
        </is>
      </c>
      <c r="E320" s="70">
        <f>SUMPRODUCT(N320:Q320,PAINEL_PESOS!$C$16:$C$19)</f>
        <v/>
      </c>
      <c r="F320" s="70">
        <f>SUMPRODUCT(R320:T320,PAINEL_PESOS!$C$21:$C$23)</f>
        <v/>
      </c>
      <c r="G320" s="70">
        <f>SUMPRODUCT(U320:V320,PAINEL_PESOS!$C$25:$C$26)</f>
        <v/>
      </c>
      <c r="H320" s="70">
        <f>SUMPRODUCT(W320:X320,PAINEL_PESOS!$C$28:$C$29)</f>
        <v/>
      </c>
      <c r="I320" s="70" t="n">
        <v>0.9996880762411483</v>
      </c>
      <c r="J320" s="70" t="n">
        <v>0.7460883177742871</v>
      </c>
      <c r="K320" s="71">
        <f>IF(NOT(AND(PAINEL_PESOS!$D$12="OK - 100%",PAINEL_PESOS!$F$20="OK - 100%",PAINEL_PESOS!$F$24="OK - 100%",PAINEL_PESOS!$F$27="OK - 100%",PAINEL_PESOS!$F$30="OK - 100%")),"", (E320*PAINEL_PESOS!$B$7+F320*PAINEL_PESOS!$B$8+G320*PAINEL_PESOS!$B$9+H320*PAINEL_PESOS!$B$10)*I320)</f>
        <v/>
      </c>
      <c r="L320" s="71">
        <f>IF(K320="","",K320-J320)</f>
        <v/>
      </c>
      <c r="M320" s="71">
        <f>IF(L320="","",ABS(L320))</f>
        <v/>
      </c>
      <c r="N320" t="n">
        <v>0.2</v>
      </c>
      <c r="O320" t="n">
        <v>1</v>
      </c>
      <c r="P320" t="n">
        <v>1</v>
      </c>
      <c r="Q320" t="n">
        <v>0.9993046780110413</v>
      </c>
      <c r="R320" t="n">
        <v>0.2268652224616405</v>
      </c>
      <c r="S320" t="n">
        <v>0.9998325168162043</v>
      </c>
      <c r="T320" t="n">
        <v>0.9990106879738679</v>
      </c>
      <c r="U320" t="n">
        <v>0.7077462191988725</v>
      </c>
      <c r="V320" t="n">
        <v>0.711224754308514</v>
      </c>
      <c r="W320" t="n">
        <v>0.5921052311968718</v>
      </c>
      <c r="X320" t="n">
        <v>0.8760347426118807</v>
      </c>
    </row>
    <row r="321">
      <c r="A321" t="inlineStr">
        <is>
          <t>1701309</t>
        </is>
      </c>
      <c r="B321" t="inlineStr">
        <is>
          <t>Aragominas</t>
        </is>
      </c>
      <c r="C321" t="inlineStr">
        <is>
          <t>TO</t>
        </is>
      </c>
      <c r="D321" t="inlineStr">
        <is>
          <t>REGIÃO NORTE</t>
        </is>
      </c>
      <c r="E321" s="70">
        <f>SUMPRODUCT(N321:Q321,PAINEL_PESOS!$C$16:$C$19)</f>
        <v/>
      </c>
      <c r="F321" s="70">
        <f>SUMPRODUCT(R321:T321,PAINEL_PESOS!$C$21:$C$23)</f>
        <v/>
      </c>
      <c r="G321" s="70">
        <f>SUMPRODUCT(U321:V321,PAINEL_PESOS!$C$25:$C$26)</f>
        <v/>
      </c>
      <c r="H321" s="70">
        <f>SUMPRODUCT(W321:X321,PAINEL_PESOS!$C$28:$C$29)</f>
        <v/>
      </c>
      <c r="I321" s="70" t="n">
        <v>0.9993630018791553</v>
      </c>
      <c r="J321" s="70" t="n">
        <v>0.6786269240480676</v>
      </c>
      <c r="K321" s="71">
        <f>IF(NOT(AND(PAINEL_PESOS!$D$12="OK - 100%",PAINEL_PESOS!$F$20="OK - 100%",PAINEL_PESOS!$F$24="OK - 100%",PAINEL_PESOS!$F$27="OK - 100%",PAINEL_PESOS!$F$30="OK - 100%")),"", (E321*PAINEL_PESOS!$B$7+F321*PAINEL_PESOS!$B$8+G321*PAINEL_PESOS!$B$9+H321*PAINEL_PESOS!$B$10)*I321)</f>
        <v/>
      </c>
      <c r="L321" s="71">
        <f>IF(K321="","",K321-J321)</f>
        <v/>
      </c>
      <c r="M321" s="71">
        <f>IF(L321="","",ABS(L321))</f>
        <v/>
      </c>
      <c r="N321" t="n">
        <v>1</v>
      </c>
      <c r="O321" t="n">
        <v>0.9917</v>
      </c>
      <c r="P321" t="n">
        <v>0.328194297782471</v>
      </c>
      <c r="Q321" t="n">
        <v>0.9995344428535986</v>
      </c>
      <c r="R321" t="n">
        <v>0.141332440367763</v>
      </c>
      <c r="S321" t="n">
        <v>1</v>
      </c>
      <c r="T321" t="n">
        <v>0.9970921505707721</v>
      </c>
      <c r="U321" t="n">
        <v>0.2482633743973766</v>
      </c>
      <c r="V321" t="n">
        <v>0.67553678798383</v>
      </c>
      <c r="W321" t="n">
        <v>0.5591469559883079</v>
      </c>
      <c r="X321" t="n">
        <v>0.8641979866582487</v>
      </c>
    </row>
    <row r="322">
      <c r="A322" t="inlineStr">
        <is>
          <t>1701903</t>
        </is>
      </c>
      <c r="B322" t="inlineStr">
        <is>
          <t>Araguacema</t>
        </is>
      </c>
      <c r="C322" t="inlineStr">
        <is>
          <t>TO</t>
        </is>
      </c>
      <c r="D322" t="inlineStr">
        <is>
          <t>REGIÃO NORTE</t>
        </is>
      </c>
      <c r="E322" s="70">
        <f>SUMPRODUCT(N322:Q322,PAINEL_PESOS!$C$16:$C$19)</f>
        <v/>
      </c>
      <c r="F322" s="70">
        <f>SUMPRODUCT(R322:T322,PAINEL_PESOS!$C$21:$C$23)</f>
        <v/>
      </c>
      <c r="G322" s="70">
        <f>SUMPRODUCT(U322:V322,PAINEL_PESOS!$C$25:$C$26)</f>
        <v/>
      </c>
      <c r="H322" s="70">
        <f>SUMPRODUCT(W322:X322,PAINEL_PESOS!$C$28:$C$29)</f>
        <v/>
      </c>
      <c r="I322" s="70" t="n">
        <v>0.9998094344940591</v>
      </c>
      <c r="J322" s="70" t="n">
        <v>0.768195821393116</v>
      </c>
      <c r="K322" s="71">
        <f>IF(NOT(AND(PAINEL_PESOS!$D$12="OK - 100%",PAINEL_PESOS!$F$20="OK - 100%",PAINEL_PESOS!$F$24="OK - 100%",PAINEL_PESOS!$F$27="OK - 100%",PAINEL_PESOS!$F$30="OK - 100%")),"", (E322*PAINEL_PESOS!$B$7+F322*PAINEL_PESOS!$B$8+G322*PAINEL_PESOS!$B$9+H322*PAINEL_PESOS!$B$10)*I322)</f>
        <v/>
      </c>
      <c r="L322" s="71">
        <f>IF(K322="","",K322-J322)</f>
        <v/>
      </c>
      <c r="M322" s="71">
        <f>IF(L322="","",ABS(L322))</f>
        <v/>
      </c>
      <c r="N322" t="n">
        <v>1</v>
      </c>
      <c r="O322" t="n">
        <v>0.9987</v>
      </c>
      <c r="P322" t="n">
        <v>0.9585005279831046</v>
      </c>
      <c r="Q322" t="n">
        <v>0.99963027883349</v>
      </c>
      <c r="R322" t="n">
        <v>0.2620283565550474</v>
      </c>
      <c r="S322" t="n">
        <v>0.999999483348306</v>
      </c>
      <c r="T322" t="n">
        <v>0.9993024138312746</v>
      </c>
      <c r="U322" t="n">
        <v>0.4513778648793464</v>
      </c>
      <c r="V322" t="n">
        <v>0.6963886843131271</v>
      </c>
      <c r="W322" t="n">
        <v>0.6148611245283024</v>
      </c>
      <c r="X322" t="n">
        <v>0.8981413477491175</v>
      </c>
    </row>
    <row r="323">
      <c r="A323" t="inlineStr">
        <is>
          <t>1702000</t>
        </is>
      </c>
      <c r="B323" t="inlineStr">
        <is>
          <t>Araguaçu</t>
        </is>
      </c>
      <c r="C323" t="inlineStr">
        <is>
          <t>TO</t>
        </is>
      </c>
      <c r="D323" t="inlineStr">
        <is>
          <t>REGIÃO NORTE</t>
        </is>
      </c>
      <c r="E323" s="70">
        <f>SUMPRODUCT(N323:Q323,PAINEL_PESOS!$C$16:$C$19)</f>
        <v/>
      </c>
      <c r="F323" s="70">
        <f>SUMPRODUCT(R323:T323,PAINEL_PESOS!$C$21:$C$23)</f>
        <v/>
      </c>
      <c r="G323" s="70">
        <f>SUMPRODUCT(U323:V323,PAINEL_PESOS!$C$25:$C$26)</f>
        <v/>
      </c>
      <c r="H323" s="70">
        <f>SUMPRODUCT(W323:X323,PAINEL_PESOS!$C$28:$C$29)</f>
        <v/>
      </c>
      <c r="I323" s="70" t="n">
        <v>0.9975514959824672</v>
      </c>
      <c r="J323" s="70" t="n">
        <v>0.7265953826137052</v>
      </c>
      <c r="K323" s="71">
        <f>IF(NOT(AND(PAINEL_PESOS!$D$12="OK - 100%",PAINEL_PESOS!$F$20="OK - 100%",PAINEL_PESOS!$F$24="OK - 100%",PAINEL_PESOS!$F$27="OK - 100%",PAINEL_PESOS!$F$30="OK - 100%")),"", (E323*PAINEL_PESOS!$B$7+F323*PAINEL_PESOS!$B$8+G323*PAINEL_PESOS!$B$9+H323*PAINEL_PESOS!$B$10)*I323)</f>
        <v/>
      </c>
      <c r="L323" s="71">
        <f>IF(K323="","",K323-J323)</f>
        <v/>
      </c>
      <c r="M323" s="71">
        <f>IF(L323="","",ABS(L323))</f>
        <v/>
      </c>
      <c r="N323" t="n">
        <v>1</v>
      </c>
      <c r="O323" t="n">
        <v>1</v>
      </c>
      <c r="P323" t="n">
        <v>0.6989440337909187</v>
      </c>
      <c r="Q323" t="n">
        <v>0.999484231269633</v>
      </c>
      <c r="R323" t="n">
        <v>0.2753070744691653</v>
      </c>
      <c r="S323" t="n">
        <v>0.9999996215942767</v>
      </c>
      <c r="T323" t="n">
        <v>0.9878708143964792</v>
      </c>
      <c r="U323" t="n">
        <v>0.3743119119921962</v>
      </c>
      <c r="V323" t="n">
        <v>0.780404003288637</v>
      </c>
      <c r="W323" t="n">
        <v>0.485504929249315</v>
      </c>
      <c r="X323" t="n">
        <v>0.8288105846336045</v>
      </c>
    </row>
    <row r="324">
      <c r="A324" t="inlineStr">
        <is>
          <t>1702109</t>
        </is>
      </c>
      <c r="B324" t="inlineStr">
        <is>
          <t>Araguaína</t>
        </is>
      </c>
      <c r="C324" t="inlineStr">
        <is>
          <t>TO</t>
        </is>
      </c>
      <c r="D324" t="inlineStr">
        <is>
          <t>REGIÃO NORTE</t>
        </is>
      </c>
      <c r="E324" s="70">
        <f>SUMPRODUCT(N324:Q324,PAINEL_PESOS!$C$16:$C$19)</f>
        <v/>
      </c>
      <c r="F324" s="70">
        <f>SUMPRODUCT(R324:T324,PAINEL_PESOS!$C$21:$C$23)</f>
        <v/>
      </c>
      <c r="G324" s="70">
        <f>SUMPRODUCT(U324:V324,PAINEL_PESOS!$C$25:$C$26)</f>
        <v/>
      </c>
      <c r="H324" s="70">
        <f>SUMPRODUCT(W324:X324,PAINEL_PESOS!$C$28:$C$29)</f>
        <v/>
      </c>
      <c r="I324" s="70" t="n">
        <v>0.9977651743153536</v>
      </c>
      <c r="J324" s="70" t="n">
        <v>0.731785924299149</v>
      </c>
      <c r="K324" s="71">
        <f>IF(NOT(AND(PAINEL_PESOS!$D$12="OK - 100%",PAINEL_PESOS!$F$20="OK - 100%",PAINEL_PESOS!$F$24="OK - 100%",PAINEL_PESOS!$F$27="OK - 100%",PAINEL_PESOS!$F$30="OK - 100%")),"", (E324*PAINEL_PESOS!$B$7+F324*PAINEL_PESOS!$B$8+G324*PAINEL_PESOS!$B$9+H324*PAINEL_PESOS!$B$10)*I324)</f>
        <v/>
      </c>
      <c r="L324" s="71">
        <f>IF(K324="","",K324-J324)</f>
        <v/>
      </c>
      <c r="M324" s="71">
        <f>IF(L324="","",ABS(L324))</f>
        <v/>
      </c>
      <c r="N324" t="n">
        <v>1</v>
      </c>
      <c r="O324" t="n">
        <v>1</v>
      </c>
      <c r="P324" t="n">
        <v>0.5802534318901795</v>
      </c>
      <c r="Q324" t="n">
        <v>0.9919389561788589</v>
      </c>
      <c r="R324" t="n">
        <v>0.5327033193877779</v>
      </c>
      <c r="S324" t="n">
        <v>0.997837371357038</v>
      </c>
      <c r="T324" t="n">
        <v>0.9954997289587789</v>
      </c>
      <c r="U324" t="n">
        <v>0.2871088868038745</v>
      </c>
      <c r="V324" t="n">
        <v>0.6766389962602279</v>
      </c>
      <c r="W324" t="n">
        <v>0.5579490800229433</v>
      </c>
      <c r="X324" t="n">
        <v>0.8755799070484354</v>
      </c>
    </row>
    <row r="325">
      <c r="A325" t="inlineStr">
        <is>
          <t>1702158</t>
        </is>
      </c>
      <c r="B325" t="inlineStr">
        <is>
          <t>Araguanã</t>
        </is>
      </c>
      <c r="C325" t="inlineStr">
        <is>
          <t>TO</t>
        </is>
      </c>
      <c r="D325" t="inlineStr">
        <is>
          <t>REGIÃO NORTE</t>
        </is>
      </c>
      <c r="E325" s="70">
        <f>SUMPRODUCT(N325:Q325,PAINEL_PESOS!$C$16:$C$19)</f>
        <v/>
      </c>
      <c r="F325" s="70">
        <f>SUMPRODUCT(R325:T325,PAINEL_PESOS!$C$21:$C$23)</f>
        <v/>
      </c>
      <c r="G325" s="70">
        <f>SUMPRODUCT(U325:V325,PAINEL_PESOS!$C$25:$C$26)</f>
        <v/>
      </c>
      <c r="H325" s="70">
        <f>SUMPRODUCT(W325:X325,PAINEL_PESOS!$C$28:$C$29)</f>
        <v/>
      </c>
      <c r="I325" s="70" t="n">
        <v>0.9992907383455507</v>
      </c>
      <c r="J325" s="70" t="n">
        <v>0.6984226844326752</v>
      </c>
      <c r="K325" s="71">
        <f>IF(NOT(AND(PAINEL_PESOS!$D$12="OK - 100%",PAINEL_PESOS!$F$20="OK - 100%",PAINEL_PESOS!$F$24="OK - 100%",PAINEL_PESOS!$F$27="OK - 100%",PAINEL_PESOS!$F$30="OK - 100%")),"", (E325*PAINEL_PESOS!$B$7+F325*PAINEL_PESOS!$B$8+G325*PAINEL_PESOS!$B$9+H325*PAINEL_PESOS!$B$10)*I325)</f>
        <v/>
      </c>
      <c r="L325" s="71">
        <f>IF(K325="","",K325-J325)</f>
        <v/>
      </c>
      <c r="M325" s="71">
        <f>IF(L325="","",ABS(L325))</f>
        <v/>
      </c>
      <c r="N325" t="n">
        <v>1</v>
      </c>
      <c r="O325" t="n">
        <v>1</v>
      </c>
      <c r="P325" t="n">
        <v>0.594297782470961</v>
      </c>
      <c r="Q325" t="n">
        <v>0.9993749638316467</v>
      </c>
      <c r="R325" t="n">
        <v>0.1359909965052004</v>
      </c>
      <c r="S325" t="n">
        <v>1</v>
      </c>
      <c r="T325" t="n">
        <v>0.9968414091809008</v>
      </c>
      <c r="U325" t="n">
        <v>0.2676108148887861</v>
      </c>
      <c r="V325" t="n">
        <v>0.6737704706764203</v>
      </c>
      <c r="W325" t="n">
        <v>0.5726637103954438</v>
      </c>
      <c r="X325" t="n">
        <v>0.8585775640602932</v>
      </c>
    </row>
    <row r="326">
      <c r="A326" t="inlineStr">
        <is>
          <t>1702208</t>
        </is>
      </c>
      <c r="B326" t="inlineStr">
        <is>
          <t>Araguatins</t>
        </is>
      </c>
      <c r="C326" t="inlineStr">
        <is>
          <t>TO</t>
        </is>
      </c>
      <c r="D326" t="inlineStr">
        <is>
          <t>REGIÃO NORTE</t>
        </is>
      </c>
      <c r="E326" s="70">
        <f>SUMPRODUCT(N326:Q326,PAINEL_PESOS!$C$16:$C$19)</f>
        <v/>
      </c>
      <c r="F326" s="70">
        <f>SUMPRODUCT(R326:T326,PAINEL_PESOS!$C$21:$C$23)</f>
        <v/>
      </c>
      <c r="G326" s="70">
        <f>SUMPRODUCT(U326:V326,PAINEL_PESOS!$C$25:$C$26)</f>
        <v/>
      </c>
      <c r="H326" s="70">
        <f>SUMPRODUCT(W326:X326,PAINEL_PESOS!$C$28:$C$29)</f>
        <v/>
      </c>
      <c r="I326" s="70" t="n">
        <v>0.9988779936470108</v>
      </c>
      <c r="J326" s="70" t="n">
        <v>0.6562605563039704</v>
      </c>
      <c r="K326" s="71">
        <f>IF(NOT(AND(PAINEL_PESOS!$D$12="OK - 100%",PAINEL_PESOS!$F$20="OK - 100%",PAINEL_PESOS!$F$24="OK - 100%",PAINEL_PESOS!$F$27="OK - 100%",PAINEL_PESOS!$F$30="OK - 100%")),"", (E326*PAINEL_PESOS!$B$7+F326*PAINEL_PESOS!$B$8+G326*PAINEL_PESOS!$B$9+H326*PAINEL_PESOS!$B$10)*I326)</f>
        <v/>
      </c>
      <c r="L326" s="71">
        <f>IF(K326="","",K326-J326)</f>
        <v/>
      </c>
      <c r="M326" s="71">
        <f>IF(L326="","",ABS(L326))</f>
        <v/>
      </c>
      <c r="N326" t="n">
        <v>0.2</v>
      </c>
      <c r="O326" t="n">
        <v>1</v>
      </c>
      <c r="P326" t="n">
        <v>0.3644139387539599</v>
      </c>
      <c r="Q326" t="n">
        <v>0.9973811901160485</v>
      </c>
      <c r="R326" t="n">
        <v>0.3036159663732118</v>
      </c>
      <c r="S326" t="n">
        <v>0.9999525029924455</v>
      </c>
      <c r="T326" t="n">
        <v>0.9962383241840719</v>
      </c>
      <c r="U326" t="n">
        <v>0.3529442543903042</v>
      </c>
      <c r="V326" t="n">
        <v>0.5768085165556439</v>
      </c>
      <c r="W326" t="n">
        <v>0.6509118179137103</v>
      </c>
      <c r="X326" t="n">
        <v>0.8612150129572524</v>
      </c>
    </row>
    <row r="327">
      <c r="A327" t="inlineStr">
        <is>
          <t>1702307</t>
        </is>
      </c>
      <c r="B327" t="inlineStr">
        <is>
          <t>Arapoema</t>
        </is>
      </c>
      <c r="C327" t="inlineStr">
        <is>
          <t>TO</t>
        </is>
      </c>
      <c r="D327" t="inlineStr">
        <is>
          <t>REGIÃO NORTE</t>
        </is>
      </c>
      <c r="E327" s="70">
        <f>SUMPRODUCT(N327:Q327,PAINEL_PESOS!$C$16:$C$19)</f>
        <v/>
      </c>
      <c r="F327" s="70">
        <f>SUMPRODUCT(R327:T327,PAINEL_PESOS!$C$21:$C$23)</f>
        <v/>
      </c>
      <c r="G327" s="70">
        <f>SUMPRODUCT(U327:V327,PAINEL_PESOS!$C$25:$C$26)</f>
        <v/>
      </c>
      <c r="H327" s="70">
        <f>SUMPRODUCT(W327:X327,PAINEL_PESOS!$C$28:$C$29)</f>
        <v/>
      </c>
      <c r="I327" s="70" t="n">
        <v>0.9993316649963854</v>
      </c>
      <c r="J327" s="70" t="n">
        <v>0.6953410325609198</v>
      </c>
      <c r="K327" s="71">
        <f>IF(NOT(AND(PAINEL_PESOS!$D$12="OK - 100%",PAINEL_PESOS!$F$20="OK - 100%",PAINEL_PESOS!$F$24="OK - 100%",PAINEL_PESOS!$F$27="OK - 100%",PAINEL_PESOS!$F$30="OK - 100%")),"", (E327*PAINEL_PESOS!$B$7+F327*PAINEL_PESOS!$B$8+G327*PAINEL_PESOS!$B$9+H327*PAINEL_PESOS!$B$10)*I327)</f>
        <v/>
      </c>
      <c r="L327" s="71">
        <f>IF(K327="","",K327-J327)</f>
        <v/>
      </c>
      <c r="M327" s="71">
        <f>IF(L327="","",ABS(L327))</f>
        <v/>
      </c>
      <c r="N327" t="n">
        <v>1</v>
      </c>
      <c r="O327" t="n">
        <v>1</v>
      </c>
      <c r="P327" t="n">
        <v>0.4231256599788806</v>
      </c>
      <c r="Q327" t="n">
        <v>0.999567374146648</v>
      </c>
      <c r="R327" t="n">
        <v>0.1723949377925807</v>
      </c>
      <c r="S327" t="n">
        <v>0.9999995416129679</v>
      </c>
      <c r="T327" t="n">
        <v>0.9969077038421491</v>
      </c>
      <c r="U327" t="n">
        <v>0.147326588362032</v>
      </c>
      <c r="V327" t="n">
        <v>0.6837320319026594</v>
      </c>
      <c r="W327" t="n">
        <v>0.6580117870442083</v>
      </c>
      <c r="X327" t="n">
        <v>0.9198301330042024</v>
      </c>
    </row>
    <row r="328">
      <c r="A328" t="inlineStr">
        <is>
          <t>1702406</t>
        </is>
      </c>
      <c r="B328" t="inlineStr">
        <is>
          <t>Arraias</t>
        </is>
      </c>
      <c r="C328" t="inlineStr">
        <is>
          <t>TO</t>
        </is>
      </c>
      <c r="D328" t="inlineStr">
        <is>
          <t>REGIÃO NORTE</t>
        </is>
      </c>
      <c r="E328" s="70">
        <f>SUMPRODUCT(N328:Q328,PAINEL_PESOS!$C$16:$C$19)</f>
        <v/>
      </c>
      <c r="F328" s="70">
        <f>SUMPRODUCT(R328:T328,PAINEL_PESOS!$C$21:$C$23)</f>
        <v/>
      </c>
      <c r="G328" s="70">
        <f>SUMPRODUCT(U328:V328,PAINEL_PESOS!$C$25:$C$26)</f>
        <v/>
      </c>
      <c r="H328" s="70">
        <f>SUMPRODUCT(W328:X328,PAINEL_PESOS!$C$28:$C$29)</f>
        <v/>
      </c>
      <c r="I328" s="70" t="n">
        <v>0.999815260451792</v>
      </c>
      <c r="J328" s="70" t="n">
        <v>0.7220744113669277</v>
      </c>
      <c r="K328" s="71">
        <f>IF(NOT(AND(PAINEL_PESOS!$D$12="OK - 100%",PAINEL_PESOS!$F$20="OK - 100%",PAINEL_PESOS!$F$24="OK - 100%",PAINEL_PESOS!$F$27="OK - 100%",PAINEL_PESOS!$F$30="OK - 100%")),"", (E328*PAINEL_PESOS!$B$7+F328*PAINEL_PESOS!$B$8+G328*PAINEL_PESOS!$B$9+H328*PAINEL_PESOS!$B$10)*I328)</f>
        <v/>
      </c>
      <c r="L328" s="71">
        <f>IF(K328="","",K328-J328)</f>
        <v/>
      </c>
      <c r="M328" s="71">
        <f>IF(L328="","",ABS(L328))</f>
        <v/>
      </c>
      <c r="N328" t="n">
        <v>1</v>
      </c>
      <c r="O328" t="n">
        <v>1</v>
      </c>
      <c r="P328" t="n">
        <v>0.6506863780359029</v>
      </c>
      <c r="Q328" t="n">
        <v>0.999869421951513</v>
      </c>
      <c r="R328" t="n">
        <v>0.2109517177792701</v>
      </c>
      <c r="S328" t="n">
        <v>1</v>
      </c>
      <c r="T328" t="n">
        <v>0.9991810312196403</v>
      </c>
      <c r="U328" t="n">
        <v>0.6518128528369984</v>
      </c>
      <c r="V328" t="n">
        <v>0.6188723379462888</v>
      </c>
      <c r="W328" t="n">
        <v>0.467842544390126</v>
      </c>
      <c r="X328" t="n">
        <v>0.740435185890707</v>
      </c>
    </row>
    <row r="329">
      <c r="A329" t="inlineStr">
        <is>
          <t>1702554</t>
        </is>
      </c>
      <c r="B329" t="inlineStr">
        <is>
          <t>Augustinópolis</t>
        </is>
      </c>
      <c r="C329" t="inlineStr">
        <is>
          <t>TO</t>
        </is>
      </c>
      <c r="D329" t="inlineStr">
        <is>
          <t>REGIÃO NORTE</t>
        </is>
      </c>
      <c r="E329" s="70">
        <f>SUMPRODUCT(N329:Q329,PAINEL_PESOS!$C$16:$C$19)</f>
        <v/>
      </c>
      <c r="F329" s="70">
        <f>SUMPRODUCT(R329:T329,PAINEL_PESOS!$C$21:$C$23)</f>
        <v/>
      </c>
      <c r="G329" s="70">
        <f>SUMPRODUCT(U329:V329,PAINEL_PESOS!$C$25:$C$26)</f>
        <v/>
      </c>
      <c r="H329" s="70">
        <f>SUMPRODUCT(W329:X329,PAINEL_PESOS!$C$28:$C$29)</f>
        <v/>
      </c>
      <c r="I329" s="70" t="n">
        <v>0.9973023713599256</v>
      </c>
      <c r="J329" s="70" t="n">
        <v>0.7165439431092117</v>
      </c>
      <c r="K329" s="71">
        <f>IF(NOT(AND(PAINEL_PESOS!$D$12="OK - 100%",PAINEL_PESOS!$F$20="OK - 100%",PAINEL_PESOS!$F$24="OK - 100%",PAINEL_PESOS!$F$27="OK - 100%",PAINEL_PESOS!$F$30="OK - 100%")),"", (E329*PAINEL_PESOS!$B$7+F329*PAINEL_PESOS!$B$8+G329*PAINEL_PESOS!$B$9+H329*PAINEL_PESOS!$B$10)*I329)</f>
        <v/>
      </c>
      <c r="L329" s="71">
        <f>IF(K329="","",K329-J329)</f>
        <v/>
      </c>
      <c r="M329" s="71">
        <f>IF(L329="","",ABS(L329))</f>
        <v/>
      </c>
      <c r="N329" t="n">
        <v>1</v>
      </c>
      <c r="O329" t="n">
        <v>1</v>
      </c>
      <c r="P329" t="n">
        <v>0.7355860612460401</v>
      </c>
      <c r="Q329" t="n">
        <v>0.9925089605499529</v>
      </c>
      <c r="R329" t="n">
        <v>0.2583832878975553</v>
      </c>
      <c r="S329" t="n">
        <v>0.9990316971778601</v>
      </c>
      <c r="T329" t="n">
        <v>0.9921519436012474</v>
      </c>
      <c r="U329" t="n">
        <v>0.281276443474473</v>
      </c>
      <c r="V329" t="n">
        <v>0.5732419589031708</v>
      </c>
      <c r="W329" t="n">
        <v>0.6940177501652791</v>
      </c>
      <c r="X329" t="n">
        <v>0.8355621796582647</v>
      </c>
    </row>
    <row r="330">
      <c r="A330" t="inlineStr">
        <is>
          <t>1702703</t>
        </is>
      </c>
      <c r="B330" t="inlineStr">
        <is>
          <t>Aurora do Tocantins</t>
        </is>
      </c>
      <c r="C330" t="inlineStr">
        <is>
          <t>TO</t>
        </is>
      </c>
      <c r="D330" t="inlineStr">
        <is>
          <t>REGIÃO NORTE</t>
        </is>
      </c>
      <c r="E330" s="70">
        <f>SUMPRODUCT(N330:Q330,PAINEL_PESOS!$C$16:$C$19)</f>
        <v/>
      </c>
      <c r="F330" s="70">
        <f>SUMPRODUCT(R330:T330,PAINEL_PESOS!$C$21:$C$23)</f>
        <v/>
      </c>
      <c r="G330" s="70">
        <f>SUMPRODUCT(U330:V330,PAINEL_PESOS!$C$25:$C$26)</f>
        <v/>
      </c>
      <c r="H330" s="70">
        <f>SUMPRODUCT(W330:X330,PAINEL_PESOS!$C$28:$C$29)</f>
        <v/>
      </c>
      <c r="I330" s="70" t="n">
        <v>0.9997273134789874</v>
      </c>
      <c r="J330" s="70" t="n">
        <v>0.6874361512232414</v>
      </c>
      <c r="K330" s="71">
        <f>IF(NOT(AND(PAINEL_PESOS!$D$12="OK - 100%",PAINEL_PESOS!$F$20="OK - 100%",PAINEL_PESOS!$F$24="OK - 100%",PAINEL_PESOS!$F$27="OK - 100%",PAINEL_PESOS!$F$30="OK - 100%")),"", (E330*PAINEL_PESOS!$B$7+F330*PAINEL_PESOS!$B$8+G330*PAINEL_PESOS!$B$9+H330*PAINEL_PESOS!$B$10)*I330)</f>
        <v/>
      </c>
      <c r="L330" s="71">
        <f>IF(K330="","",K330-J330)</f>
        <v/>
      </c>
      <c r="M330" s="71">
        <f>IF(L330="","",ABS(L330))</f>
        <v/>
      </c>
      <c r="N330" t="n">
        <v>1</v>
      </c>
      <c r="O330" t="n">
        <v>0.9958</v>
      </c>
      <c r="P330" t="n">
        <v>0.4664202745512144</v>
      </c>
      <c r="Q330" t="n">
        <v>0.9996840763942844</v>
      </c>
      <c r="R330" t="n">
        <v>0.0954753714712813</v>
      </c>
      <c r="S330" t="n">
        <v>0.9999989469028635</v>
      </c>
      <c r="T330" t="n">
        <v>0.9988428498731692</v>
      </c>
      <c r="U330" t="n">
        <v>0.5709114398112107</v>
      </c>
      <c r="V330" t="n">
        <v>0.6194712217516154</v>
      </c>
      <c r="W330" t="n">
        <v>0.453854866199121</v>
      </c>
      <c r="X330" t="n">
        <v>0.7295881066752107</v>
      </c>
    </row>
    <row r="331">
      <c r="A331" t="inlineStr">
        <is>
          <t>1702901</t>
        </is>
      </c>
      <c r="B331" t="inlineStr">
        <is>
          <t>Axixá do Tocantins</t>
        </is>
      </c>
      <c r="C331" t="inlineStr">
        <is>
          <t>TO</t>
        </is>
      </c>
      <c r="D331" t="inlineStr">
        <is>
          <t>REGIÃO NORTE</t>
        </is>
      </c>
      <c r="E331" s="70">
        <f>SUMPRODUCT(N331:Q331,PAINEL_PESOS!$C$16:$C$19)</f>
        <v/>
      </c>
      <c r="F331" s="70">
        <f>SUMPRODUCT(R331:T331,PAINEL_PESOS!$C$21:$C$23)</f>
        <v/>
      </c>
      <c r="G331" s="70">
        <f>SUMPRODUCT(U331:V331,PAINEL_PESOS!$C$25:$C$26)</f>
        <v/>
      </c>
      <c r="H331" s="70">
        <f>SUMPRODUCT(W331:X331,PAINEL_PESOS!$C$28:$C$29)</f>
        <v/>
      </c>
      <c r="I331" s="70" t="n">
        <v>0.9958252708728041</v>
      </c>
      <c r="J331" s="70" t="n">
        <v>0.6751173989629192</v>
      </c>
      <c r="K331" s="71">
        <f>IF(NOT(AND(PAINEL_PESOS!$D$12="OK - 100%",PAINEL_PESOS!$F$20="OK - 100%",PAINEL_PESOS!$F$24="OK - 100%",PAINEL_PESOS!$F$27="OK - 100%",PAINEL_PESOS!$F$30="OK - 100%")),"", (E331*PAINEL_PESOS!$B$7+F331*PAINEL_PESOS!$B$8+G331*PAINEL_PESOS!$B$9+H331*PAINEL_PESOS!$B$10)*I331)</f>
        <v/>
      </c>
      <c r="L331" s="71">
        <f>IF(K331="","",K331-J331)</f>
        <v/>
      </c>
      <c r="M331" s="71">
        <f>IF(L331="","",ABS(L331))</f>
        <v/>
      </c>
      <c r="N331" t="n">
        <v>0.2</v>
      </c>
      <c r="O331" t="n">
        <v>1</v>
      </c>
      <c r="P331" t="n">
        <v>1</v>
      </c>
      <c r="Q331" t="n">
        <v>0.9882164917991316</v>
      </c>
      <c r="R331" t="n">
        <v>0.1807739209571053</v>
      </c>
      <c r="S331" t="n">
        <v>0.9998103474887587</v>
      </c>
      <c r="T331" t="n">
        <v>0.9873575319530499</v>
      </c>
      <c r="U331" t="n">
        <v>0.2824896685897686</v>
      </c>
      <c r="V331" t="n">
        <v>0.5724042500443425</v>
      </c>
      <c r="W331" t="n">
        <v>0.6932880334492594</v>
      </c>
      <c r="X331" t="n">
        <v>0.8359964424219675</v>
      </c>
    </row>
    <row r="332">
      <c r="A332" t="inlineStr">
        <is>
          <t>1703008</t>
        </is>
      </c>
      <c r="B332" t="inlineStr">
        <is>
          <t>Babaçulândia</t>
        </is>
      </c>
      <c r="C332" t="inlineStr">
        <is>
          <t>TO</t>
        </is>
      </c>
      <c r="D332" t="inlineStr">
        <is>
          <t>REGIÃO NORTE</t>
        </is>
      </c>
      <c r="E332" s="70">
        <f>SUMPRODUCT(N332:Q332,PAINEL_PESOS!$C$16:$C$19)</f>
        <v/>
      </c>
      <c r="F332" s="70">
        <f>SUMPRODUCT(R332:T332,PAINEL_PESOS!$C$21:$C$23)</f>
        <v/>
      </c>
      <c r="G332" s="70">
        <f>SUMPRODUCT(U332:V332,PAINEL_PESOS!$C$25:$C$26)</f>
        <v/>
      </c>
      <c r="H332" s="70">
        <f>SUMPRODUCT(W332:X332,PAINEL_PESOS!$C$28:$C$29)</f>
        <v/>
      </c>
      <c r="I332" s="70" t="n">
        <v>0.9995715797322497</v>
      </c>
      <c r="J332" s="70" t="n">
        <v>0.7496859271179257</v>
      </c>
      <c r="K332" s="71">
        <f>IF(NOT(AND(PAINEL_PESOS!$D$12="OK - 100%",PAINEL_PESOS!$F$20="OK - 100%",PAINEL_PESOS!$F$24="OK - 100%",PAINEL_PESOS!$F$27="OK - 100%",PAINEL_PESOS!$F$30="OK - 100%")),"", (E332*PAINEL_PESOS!$B$7+F332*PAINEL_PESOS!$B$8+G332*PAINEL_PESOS!$B$9+H332*PAINEL_PESOS!$B$10)*I332)</f>
        <v/>
      </c>
      <c r="L332" s="71">
        <f>IF(K332="","",K332-J332)</f>
        <v/>
      </c>
      <c r="M332" s="71">
        <f>IF(L332="","",ABS(L332))</f>
        <v/>
      </c>
      <c r="N332" t="n">
        <v>1</v>
      </c>
      <c r="O332" t="n">
        <v>1</v>
      </c>
      <c r="P332" t="n">
        <v>0.7309398099260824</v>
      </c>
      <c r="Q332" t="n">
        <v>0.9993242303777027</v>
      </c>
      <c r="R332" t="n">
        <v>0.1786198876259923</v>
      </c>
      <c r="S332" t="n">
        <v>0.9999988217044042</v>
      </c>
      <c r="T332" t="n">
        <v>0.9983205277803381</v>
      </c>
      <c r="U332" t="n">
        <v>0.5689288664647268</v>
      </c>
      <c r="V332" t="n">
        <v>0.673788814101941</v>
      </c>
      <c r="W332" t="n">
        <v>0.5718380523611625</v>
      </c>
      <c r="X332" t="n">
        <v>0.8690773855623821</v>
      </c>
    </row>
    <row r="333">
      <c r="A333" t="inlineStr">
        <is>
          <t>1703057</t>
        </is>
      </c>
      <c r="B333" t="inlineStr">
        <is>
          <t>Bandeirantes do Tocantins</t>
        </is>
      </c>
      <c r="C333" t="inlineStr">
        <is>
          <t>TO</t>
        </is>
      </c>
      <c r="D333" t="inlineStr">
        <is>
          <t>REGIÃO NORTE</t>
        </is>
      </c>
      <c r="E333" s="70">
        <f>SUMPRODUCT(N333:Q333,PAINEL_PESOS!$C$16:$C$19)</f>
        <v/>
      </c>
      <c r="F333" s="70">
        <f>SUMPRODUCT(R333:T333,PAINEL_PESOS!$C$21:$C$23)</f>
        <v/>
      </c>
      <c r="G333" s="70">
        <f>SUMPRODUCT(U333:V333,PAINEL_PESOS!$C$25:$C$26)</f>
        <v/>
      </c>
      <c r="H333" s="70">
        <f>SUMPRODUCT(W333:X333,PAINEL_PESOS!$C$28:$C$29)</f>
        <v/>
      </c>
      <c r="I333" s="70" t="n">
        <v>0.9992611220116845</v>
      </c>
      <c r="J333" s="70" t="n">
        <v>0.7051736462436455</v>
      </c>
      <c r="K333" s="71">
        <f>IF(NOT(AND(PAINEL_PESOS!$D$12="OK - 100%",PAINEL_PESOS!$F$20="OK - 100%",PAINEL_PESOS!$F$24="OK - 100%",PAINEL_PESOS!$F$27="OK - 100%",PAINEL_PESOS!$F$30="OK - 100%")),"", (E333*PAINEL_PESOS!$B$7+F333*PAINEL_PESOS!$B$8+G333*PAINEL_PESOS!$B$9+H333*PAINEL_PESOS!$B$10)*I333)</f>
        <v/>
      </c>
      <c r="L333" s="71">
        <f>IF(K333="","",K333-J333)</f>
        <v/>
      </c>
      <c r="M333" s="71">
        <f>IF(L333="","",ABS(L333))</f>
        <v/>
      </c>
      <c r="N333" t="n">
        <v>1</v>
      </c>
      <c r="O333" t="n">
        <v>0.9933999999999999</v>
      </c>
      <c r="P333" t="n">
        <v>0.4833157338965153</v>
      </c>
      <c r="Q333" t="n">
        <v>0.9997259401081844</v>
      </c>
      <c r="R333" t="n">
        <v>0.2150272113144426</v>
      </c>
      <c r="S333" t="n">
        <v>0.9999990047288826</v>
      </c>
      <c r="T333" t="n">
        <v>0.9967240941942903</v>
      </c>
      <c r="U333" t="n">
        <v>0.1437201336114337</v>
      </c>
      <c r="V333" t="n">
        <v>0.6863554108801322</v>
      </c>
      <c r="W333" t="n">
        <v>0.6850393642624171</v>
      </c>
      <c r="X333" t="n">
        <v>0.9177245977901268</v>
      </c>
    </row>
    <row r="334">
      <c r="A334" t="inlineStr">
        <is>
          <t>1703073</t>
        </is>
      </c>
      <c r="B334" t="inlineStr">
        <is>
          <t>Barra do Ouro</t>
        </is>
      </c>
      <c r="C334" t="inlineStr">
        <is>
          <t>TO</t>
        </is>
      </c>
      <c r="D334" t="inlineStr">
        <is>
          <t>REGIÃO NORTE</t>
        </is>
      </c>
      <c r="E334" s="70">
        <f>SUMPRODUCT(N334:Q334,PAINEL_PESOS!$C$16:$C$19)</f>
        <v/>
      </c>
      <c r="F334" s="70">
        <f>SUMPRODUCT(R334:T334,PAINEL_PESOS!$C$21:$C$23)</f>
        <v/>
      </c>
      <c r="G334" s="70">
        <f>SUMPRODUCT(U334:V334,PAINEL_PESOS!$C$25:$C$26)</f>
        <v/>
      </c>
      <c r="H334" s="70">
        <f>SUMPRODUCT(W334:X334,PAINEL_PESOS!$C$28:$C$29)</f>
        <v/>
      </c>
      <c r="I334" s="70" t="n">
        <v>0.9996909830431053</v>
      </c>
      <c r="J334" s="70" t="n">
        <v>0.7525684653317399</v>
      </c>
      <c r="K334" s="71">
        <f>IF(NOT(AND(PAINEL_PESOS!$D$12="OK - 100%",PAINEL_PESOS!$F$20="OK - 100%",PAINEL_PESOS!$F$24="OK - 100%",PAINEL_PESOS!$F$27="OK - 100%",PAINEL_PESOS!$F$30="OK - 100%")),"", (E334*PAINEL_PESOS!$B$7+F334*PAINEL_PESOS!$B$8+G334*PAINEL_PESOS!$B$9+H334*PAINEL_PESOS!$B$10)*I334)</f>
        <v/>
      </c>
      <c r="L334" s="71">
        <f>IF(K334="","",K334-J334)</f>
        <v/>
      </c>
      <c r="M334" s="71">
        <f>IF(L334="","",ABS(L334))</f>
        <v/>
      </c>
      <c r="N334" t="n">
        <v>1</v>
      </c>
      <c r="O334" t="n">
        <v>1</v>
      </c>
      <c r="P334" t="n">
        <v>0.8077085533262935</v>
      </c>
      <c r="Q334" t="n">
        <v>0.9993976685102397</v>
      </c>
      <c r="R334" t="n">
        <v>0.1294632218926009</v>
      </c>
      <c r="S334" t="n">
        <v>0.999997592111185</v>
      </c>
      <c r="T334" t="n">
        <v>0.9988715482413004</v>
      </c>
      <c r="U334" t="n">
        <v>0.5232393340746624</v>
      </c>
      <c r="V334" t="n">
        <v>0.6760842757293704</v>
      </c>
      <c r="W334" t="n">
        <v>0.6269665230832178</v>
      </c>
      <c r="X334" t="n">
        <v>0.8736772637764942</v>
      </c>
    </row>
    <row r="335">
      <c r="A335" t="inlineStr">
        <is>
          <t>1703107</t>
        </is>
      </c>
      <c r="B335" t="inlineStr">
        <is>
          <t>Barrolândia</t>
        </is>
      </c>
      <c r="C335" t="inlineStr">
        <is>
          <t>TO</t>
        </is>
      </c>
      <c r="D335" t="inlineStr">
        <is>
          <t>REGIÃO NORTE</t>
        </is>
      </c>
      <c r="E335" s="70">
        <f>SUMPRODUCT(N335:Q335,PAINEL_PESOS!$C$16:$C$19)</f>
        <v/>
      </c>
      <c r="F335" s="70">
        <f>SUMPRODUCT(R335:T335,PAINEL_PESOS!$C$21:$C$23)</f>
        <v/>
      </c>
      <c r="G335" s="70">
        <f>SUMPRODUCT(U335:V335,PAINEL_PESOS!$C$25:$C$26)</f>
        <v/>
      </c>
      <c r="H335" s="70">
        <f>SUMPRODUCT(W335:X335,PAINEL_PESOS!$C$28:$C$29)</f>
        <v/>
      </c>
      <c r="I335" s="70" t="n">
        <v>0.9988919660946112</v>
      </c>
      <c r="J335" s="70" t="n">
        <v>0.7493228327819538</v>
      </c>
      <c r="K335" s="71">
        <f>IF(NOT(AND(PAINEL_PESOS!$D$12="OK - 100%",PAINEL_PESOS!$F$20="OK - 100%",PAINEL_PESOS!$F$24="OK - 100%",PAINEL_PESOS!$F$27="OK - 100%",PAINEL_PESOS!$F$30="OK - 100%")),"", (E335*PAINEL_PESOS!$B$7+F335*PAINEL_PESOS!$B$8+G335*PAINEL_PESOS!$B$9+H335*PAINEL_PESOS!$B$10)*I335)</f>
        <v/>
      </c>
      <c r="L335" s="71">
        <f>IF(K335="","",K335-J335)</f>
        <v/>
      </c>
      <c r="M335" s="71">
        <f>IF(L335="","",ABS(L335))</f>
        <v/>
      </c>
      <c r="N335" t="n">
        <v>1</v>
      </c>
      <c r="O335" t="n">
        <v>1</v>
      </c>
      <c r="P335" t="n">
        <v>0.8340021119324181</v>
      </c>
      <c r="Q335" t="n">
        <v>0.9985558525131901</v>
      </c>
      <c r="R335" t="n">
        <v>0.1607676879541927</v>
      </c>
      <c r="S335" t="n">
        <v>1</v>
      </c>
      <c r="T335" t="n">
        <v>0.9954104482361247</v>
      </c>
      <c r="U335" t="n">
        <v>0.4882502662549072</v>
      </c>
      <c r="V335" t="n">
        <v>0.7254020181891975</v>
      </c>
      <c r="W335" t="n">
        <v>0.5291550331447143</v>
      </c>
      <c r="X335" t="n">
        <v>0.9046938404365684</v>
      </c>
    </row>
    <row r="336">
      <c r="A336" t="inlineStr">
        <is>
          <t>1703206</t>
        </is>
      </c>
      <c r="B336" t="inlineStr">
        <is>
          <t>Bernardo Sayão</t>
        </is>
      </c>
      <c r="C336" t="inlineStr">
        <is>
          <t>TO</t>
        </is>
      </c>
      <c r="D336" t="inlineStr">
        <is>
          <t>REGIÃO NORTE</t>
        </is>
      </c>
      <c r="E336" s="70">
        <f>SUMPRODUCT(N336:Q336,PAINEL_PESOS!$C$16:$C$19)</f>
        <v/>
      </c>
      <c r="F336" s="70">
        <f>SUMPRODUCT(R336:T336,PAINEL_PESOS!$C$21:$C$23)</f>
        <v/>
      </c>
      <c r="G336" s="70">
        <f>SUMPRODUCT(U336:V336,PAINEL_PESOS!$C$25:$C$26)</f>
        <v/>
      </c>
      <c r="H336" s="70">
        <f>SUMPRODUCT(W336:X336,PAINEL_PESOS!$C$28:$C$29)</f>
        <v/>
      </c>
      <c r="I336" s="70" t="n">
        <v>0.9992589480743153</v>
      </c>
      <c r="J336" s="70" t="n">
        <v>0.6706291803371177</v>
      </c>
      <c r="K336" s="71">
        <f>IF(NOT(AND(PAINEL_PESOS!$D$12="OK - 100%",PAINEL_PESOS!$F$20="OK - 100%",PAINEL_PESOS!$F$24="OK - 100%",PAINEL_PESOS!$F$27="OK - 100%",PAINEL_PESOS!$F$30="OK - 100%")),"", (E336*PAINEL_PESOS!$B$7+F336*PAINEL_PESOS!$B$8+G336*PAINEL_PESOS!$B$9+H336*PAINEL_PESOS!$B$10)*I336)</f>
        <v/>
      </c>
      <c r="L336" s="71">
        <f>IF(K336="","",K336-J336)</f>
        <v/>
      </c>
      <c r="M336" s="71">
        <f>IF(L336="","",ABS(L336))</f>
        <v/>
      </c>
      <c r="N336" t="n">
        <v>0.6</v>
      </c>
      <c r="O336" t="n">
        <v>1</v>
      </c>
      <c r="P336" t="n">
        <v>0.4501583949313622</v>
      </c>
      <c r="Q336" t="n">
        <v>0.9994531829902117</v>
      </c>
      <c r="R336" t="n">
        <v>0.1526942968794063</v>
      </c>
      <c r="S336" t="n">
        <v>0.999790708204393</v>
      </c>
      <c r="T336" t="n">
        <v>0.9967118070363112</v>
      </c>
      <c r="U336" t="n">
        <v>0.135243528269813</v>
      </c>
      <c r="V336" t="n">
        <v>0.6868101639445974</v>
      </c>
      <c r="W336" t="n">
        <v>0.6728943774247677</v>
      </c>
      <c r="X336" t="n">
        <v>0.9164604261500552</v>
      </c>
    </row>
    <row r="337">
      <c r="A337" t="inlineStr">
        <is>
          <t>1703305</t>
        </is>
      </c>
      <c r="B337" t="inlineStr">
        <is>
          <t>Bom Jesus do Tocantins</t>
        </is>
      </c>
      <c r="C337" t="inlineStr">
        <is>
          <t>TO</t>
        </is>
      </c>
      <c r="D337" t="inlineStr">
        <is>
          <t>REGIÃO NORTE</t>
        </is>
      </c>
      <c r="E337" s="70">
        <f>SUMPRODUCT(N337:Q337,PAINEL_PESOS!$C$16:$C$19)</f>
        <v/>
      </c>
      <c r="F337" s="70">
        <f>SUMPRODUCT(R337:T337,PAINEL_PESOS!$C$21:$C$23)</f>
        <v/>
      </c>
      <c r="G337" s="70">
        <f>SUMPRODUCT(U337:V337,PAINEL_PESOS!$C$25:$C$26)</f>
        <v/>
      </c>
      <c r="H337" s="70">
        <f>SUMPRODUCT(W337:X337,PAINEL_PESOS!$C$28:$C$29)</f>
        <v/>
      </c>
      <c r="I337" s="70" t="n">
        <v>0.9997480262172258</v>
      </c>
      <c r="J337" s="70" t="n">
        <v>0.7734257475109132</v>
      </c>
      <c r="K337" s="71">
        <f>IF(NOT(AND(PAINEL_PESOS!$D$12="OK - 100%",PAINEL_PESOS!$F$20="OK - 100%",PAINEL_PESOS!$F$24="OK - 100%",PAINEL_PESOS!$F$27="OK - 100%",PAINEL_PESOS!$F$30="OK - 100%")),"", (E337*PAINEL_PESOS!$B$7+F337*PAINEL_PESOS!$B$8+G337*PAINEL_PESOS!$B$9+H337*PAINEL_PESOS!$B$10)*I337)</f>
        <v/>
      </c>
      <c r="L337" s="71">
        <f>IF(K337="","",K337-J337)</f>
        <v/>
      </c>
      <c r="M337" s="71">
        <f>IF(L337="","",ABS(L337))</f>
        <v/>
      </c>
      <c r="N337" t="n">
        <v>1</v>
      </c>
      <c r="O337" t="n">
        <v>0.9968</v>
      </c>
      <c r="P337" t="n">
        <v>0.9731784582893348</v>
      </c>
      <c r="Q337" t="n">
        <v>0.9994212883088837</v>
      </c>
      <c r="R337" t="n">
        <v>0.1630976223755259</v>
      </c>
      <c r="S337" t="n">
        <v>0.9999927101839654</v>
      </c>
      <c r="T337" t="n">
        <v>0.9991476333839558</v>
      </c>
      <c r="U337" t="n">
        <v>0.631965842851541</v>
      </c>
      <c r="V337" t="n">
        <v>0.695345181197439</v>
      </c>
      <c r="W337" t="n">
        <v>0.5749230055522271</v>
      </c>
      <c r="X337" t="n">
        <v>0.8605395569240082</v>
      </c>
    </row>
    <row r="338">
      <c r="A338" t="inlineStr">
        <is>
          <t>1703602</t>
        </is>
      </c>
      <c r="B338" t="inlineStr">
        <is>
          <t>Brasilândia do Tocantins</t>
        </is>
      </c>
      <c r="C338" t="inlineStr">
        <is>
          <t>TO</t>
        </is>
      </c>
      <c r="D338" t="inlineStr">
        <is>
          <t>REGIÃO NORTE</t>
        </is>
      </c>
      <c r="E338" s="70">
        <f>SUMPRODUCT(N338:Q338,PAINEL_PESOS!$C$16:$C$19)</f>
        <v/>
      </c>
      <c r="F338" s="70">
        <f>SUMPRODUCT(R338:T338,PAINEL_PESOS!$C$21:$C$23)</f>
        <v/>
      </c>
      <c r="G338" s="70">
        <f>SUMPRODUCT(U338:V338,PAINEL_PESOS!$C$25:$C$26)</f>
        <v/>
      </c>
      <c r="H338" s="70">
        <f>SUMPRODUCT(W338:X338,PAINEL_PESOS!$C$28:$C$29)</f>
        <v/>
      </c>
      <c r="I338" s="70" t="n">
        <v>0.9993980223651409</v>
      </c>
      <c r="J338" s="70" t="n">
        <v>0.7204426575456747</v>
      </c>
      <c r="K338" s="71">
        <f>IF(NOT(AND(PAINEL_PESOS!$D$12="OK - 100%",PAINEL_PESOS!$F$20="OK - 100%",PAINEL_PESOS!$F$24="OK - 100%",PAINEL_PESOS!$F$27="OK - 100%",PAINEL_PESOS!$F$30="OK - 100%")),"", (E338*PAINEL_PESOS!$B$7+F338*PAINEL_PESOS!$B$8+G338*PAINEL_PESOS!$B$9+H338*PAINEL_PESOS!$B$10)*I338)</f>
        <v/>
      </c>
      <c r="L338" s="71">
        <f>IF(K338="","",K338-J338)</f>
        <v/>
      </c>
      <c r="M338" s="71">
        <f>IF(L338="","",ABS(L338))</f>
        <v/>
      </c>
      <c r="N338" t="n">
        <v>1</v>
      </c>
      <c r="O338" t="n">
        <v>1</v>
      </c>
      <c r="P338" t="n">
        <v>0.3777191129883843</v>
      </c>
      <c r="Q338" t="n">
        <v>0.9992664243631917</v>
      </c>
      <c r="R338" t="n">
        <v>0.1021056184774044</v>
      </c>
      <c r="S338" t="n">
        <v>1</v>
      </c>
      <c r="T338" t="n">
        <v>0.9974706640728979</v>
      </c>
      <c r="U338" t="n">
        <v>0.4563542100146431</v>
      </c>
      <c r="V338" t="n">
        <v>0.6893633331083628</v>
      </c>
      <c r="W338" t="n">
        <v>0.6296507834170511</v>
      </c>
      <c r="X338" t="n">
        <v>0.9034342562189228</v>
      </c>
    </row>
    <row r="339">
      <c r="A339" t="inlineStr">
        <is>
          <t>1703701</t>
        </is>
      </c>
      <c r="B339" t="inlineStr">
        <is>
          <t>Brejinho de Nazaré</t>
        </is>
      </c>
      <c r="C339" t="inlineStr">
        <is>
          <t>TO</t>
        </is>
      </c>
      <c r="D339" t="inlineStr">
        <is>
          <t>REGIÃO NORTE</t>
        </is>
      </c>
      <c r="E339" s="70">
        <f>SUMPRODUCT(N339:Q339,PAINEL_PESOS!$C$16:$C$19)</f>
        <v/>
      </c>
      <c r="F339" s="70">
        <f>SUMPRODUCT(R339:T339,PAINEL_PESOS!$C$21:$C$23)</f>
        <v/>
      </c>
      <c r="G339" s="70">
        <f>SUMPRODUCT(U339:V339,PAINEL_PESOS!$C$25:$C$26)</f>
        <v/>
      </c>
      <c r="H339" s="70">
        <f>SUMPRODUCT(W339:X339,PAINEL_PESOS!$C$28:$C$29)</f>
        <v/>
      </c>
      <c r="I339" s="70" t="n">
        <v>0.9970622210354696</v>
      </c>
      <c r="J339" s="70" t="n">
        <v>0.7162407360748705</v>
      </c>
      <c r="K339" s="71">
        <f>IF(NOT(AND(PAINEL_PESOS!$D$12="OK - 100%",PAINEL_PESOS!$F$20="OK - 100%",PAINEL_PESOS!$F$24="OK - 100%",PAINEL_PESOS!$F$27="OK - 100%",PAINEL_PESOS!$F$30="OK - 100%")),"", (E339*PAINEL_PESOS!$B$7+F339*PAINEL_PESOS!$B$8+G339*PAINEL_PESOS!$B$9+H339*PAINEL_PESOS!$B$10)*I339)</f>
        <v/>
      </c>
      <c r="L339" s="71">
        <f>IF(K339="","",K339-J339)</f>
        <v/>
      </c>
      <c r="M339" s="71">
        <f>IF(L339="","",ABS(L339))</f>
        <v/>
      </c>
      <c r="N339" t="n">
        <v>1</v>
      </c>
      <c r="O339" t="n">
        <v>1</v>
      </c>
      <c r="P339" t="n">
        <v>0.4151003167898627</v>
      </c>
      <c r="Q339" t="n">
        <v>0.9990807215718727</v>
      </c>
      <c r="R339" t="n">
        <v>0.2215238478657303</v>
      </c>
      <c r="S339" t="n">
        <v>0.999989019494504</v>
      </c>
      <c r="T339" t="n">
        <v>0.9856683188488898</v>
      </c>
      <c r="U339" t="n">
        <v>0.4829430325559903</v>
      </c>
      <c r="V339" t="n">
        <v>0.6985178442198292</v>
      </c>
      <c r="W339" t="n">
        <v>0.4734819827496109</v>
      </c>
      <c r="X339" t="n">
        <v>0.9133212395899566</v>
      </c>
    </row>
    <row r="340">
      <c r="A340" t="inlineStr">
        <is>
          <t>1703800</t>
        </is>
      </c>
      <c r="B340" t="inlineStr">
        <is>
          <t>Buriti do Tocantins</t>
        </is>
      </c>
      <c r="C340" t="inlineStr">
        <is>
          <t>TO</t>
        </is>
      </c>
      <c r="D340" t="inlineStr">
        <is>
          <t>REGIÃO NORTE</t>
        </is>
      </c>
      <c r="E340" s="70">
        <f>SUMPRODUCT(N340:Q340,PAINEL_PESOS!$C$16:$C$19)</f>
        <v/>
      </c>
      <c r="F340" s="70">
        <f>SUMPRODUCT(R340:T340,PAINEL_PESOS!$C$21:$C$23)</f>
        <v/>
      </c>
      <c r="G340" s="70">
        <f>SUMPRODUCT(U340:V340,PAINEL_PESOS!$C$25:$C$26)</f>
        <v/>
      </c>
      <c r="H340" s="70">
        <f>SUMPRODUCT(W340:X340,PAINEL_PESOS!$C$28:$C$29)</f>
        <v/>
      </c>
      <c r="I340" s="70" t="n">
        <v>0.9978213094554709</v>
      </c>
      <c r="J340" s="70" t="n">
        <v>0.7113665075783949</v>
      </c>
      <c r="K340" s="71">
        <f>IF(NOT(AND(PAINEL_PESOS!$D$12="OK - 100%",PAINEL_PESOS!$F$20="OK - 100%",PAINEL_PESOS!$F$24="OK - 100%",PAINEL_PESOS!$F$27="OK - 100%",PAINEL_PESOS!$F$30="OK - 100%")),"", (E340*PAINEL_PESOS!$B$7+F340*PAINEL_PESOS!$B$8+G340*PAINEL_PESOS!$B$9+H340*PAINEL_PESOS!$B$10)*I340)</f>
        <v/>
      </c>
      <c r="L340" s="71">
        <f>IF(K340="","",K340-J340)</f>
        <v/>
      </c>
      <c r="M340" s="71">
        <f>IF(L340="","",ABS(L340))</f>
        <v/>
      </c>
      <c r="N340" t="n">
        <v>1</v>
      </c>
      <c r="O340" t="n">
        <v>1</v>
      </c>
      <c r="P340" t="n">
        <v>0.7606124604012672</v>
      </c>
      <c r="Q340" t="n">
        <v>0.9947206731503702</v>
      </c>
      <c r="R340" t="n">
        <v>0.1671598972998252</v>
      </c>
      <c r="S340" t="n">
        <v>0.9995048277423715</v>
      </c>
      <c r="T340" t="n">
        <v>0.9929785507899123</v>
      </c>
      <c r="U340" t="n">
        <v>0.2815653216197658</v>
      </c>
      <c r="V340" t="n">
        <v>0.5748542603137126</v>
      </c>
      <c r="W340" t="n">
        <v>0.6938439990544133</v>
      </c>
      <c r="X340" t="n">
        <v>0.8356655809315872</v>
      </c>
    </row>
    <row r="341">
      <c r="A341" t="inlineStr">
        <is>
          <t>1703826</t>
        </is>
      </c>
      <c r="B341" t="inlineStr">
        <is>
          <t>Cachoeirinha</t>
        </is>
      </c>
      <c r="C341" t="inlineStr">
        <is>
          <t>TO</t>
        </is>
      </c>
      <c r="D341" t="inlineStr">
        <is>
          <t>REGIÃO NORTE</t>
        </is>
      </c>
      <c r="E341" s="70">
        <f>SUMPRODUCT(N341:Q341,PAINEL_PESOS!$C$16:$C$19)</f>
        <v/>
      </c>
      <c r="F341" s="70">
        <f>SUMPRODUCT(R341:T341,PAINEL_PESOS!$C$21:$C$23)</f>
        <v/>
      </c>
      <c r="G341" s="70">
        <f>SUMPRODUCT(U341:V341,PAINEL_PESOS!$C$25:$C$26)</f>
        <v/>
      </c>
      <c r="H341" s="70">
        <f>SUMPRODUCT(W341:X341,PAINEL_PESOS!$C$28:$C$29)</f>
        <v/>
      </c>
      <c r="I341" s="70" t="n">
        <v>0.9994797263815005</v>
      </c>
      <c r="J341" s="70" t="n">
        <v>0.6665723030798507</v>
      </c>
      <c r="K341" s="71">
        <f>IF(NOT(AND(PAINEL_PESOS!$D$12="OK - 100%",PAINEL_PESOS!$F$20="OK - 100%",PAINEL_PESOS!$F$24="OK - 100%",PAINEL_PESOS!$F$27="OK - 100%",PAINEL_PESOS!$F$30="OK - 100%")),"", (E341*PAINEL_PESOS!$B$7+F341*PAINEL_PESOS!$B$8+G341*PAINEL_PESOS!$B$9+H341*PAINEL_PESOS!$B$10)*I341)</f>
        <v/>
      </c>
      <c r="L341" s="71">
        <f>IF(K341="","",K341-J341)</f>
        <v/>
      </c>
      <c r="M341" s="71">
        <f>IF(L341="","",ABS(L341))</f>
        <v/>
      </c>
      <c r="N341" t="n">
        <v>1</v>
      </c>
      <c r="O341" t="n">
        <v>0</v>
      </c>
      <c r="P341" t="n">
        <v>1</v>
      </c>
      <c r="Q341" t="n">
        <v>0.9986896191066366</v>
      </c>
      <c r="R341" t="n">
        <v>0.08436351158409949</v>
      </c>
      <c r="S341" t="n">
        <v>1</v>
      </c>
      <c r="T341" t="n">
        <v>0.9983186678090514</v>
      </c>
      <c r="U341" t="n">
        <v>0.3541523741016351</v>
      </c>
      <c r="V341" t="n">
        <v>0.5812295052192527</v>
      </c>
      <c r="W341" t="n">
        <v>0.650883285532158</v>
      </c>
      <c r="X341" t="n">
        <v>0.8612895080416993</v>
      </c>
    </row>
    <row r="342">
      <c r="A342" t="inlineStr">
        <is>
          <t>1703842</t>
        </is>
      </c>
      <c r="B342" t="inlineStr">
        <is>
          <t>Campos Lindos</t>
        </is>
      </c>
      <c r="C342" t="inlineStr">
        <is>
          <t>TO</t>
        </is>
      </c>
      <c r="D342" t="inlineStr">
        <is>
          <t>REGIÃO NORTE</t>
        </is>
      </c>
      <c r="E342" s="70">
        <f>SUMPRODUCT(N342:Q342,PAINEL_PESOS!$C$16:$C$19)</f>
        <v/>
      </c>
      <c r="F342" s="70">
        <f>SUMPRODUCT(R342:T342,PAINEL_PESOS!$C$21:$C$23)</f>
        <v/>
      </c>
      <c r="G342" s="70">
        <f>SUMPRODUCT(U342:V342,PAINEL_PESOS!$C$25:$C$26)</f>
        <v/>
      </c>
      <c r="H342" s="70">
        <f>SUMPRODUCT(W342:X342,PAINEL_PESOS!$C$28:$C$29)</f>
        <v/>
      </c>
      <c r="I342" s="70" t="n">
        <v>0.9995507952396545</v>
      </c>
      <c r="J342" s="70" t="n">
        <v>0.7714776837048143</v>
      </c>
      <c r="K342" s="71">
        <f>IF(NOT(AND(PAINEL_PESOS!$D$12="OK - 100%",PAINEL_PESOS!$F$20="OK - 100%",PAINEL_PESOS!$F$24="OK - 100%",PAINEL_PESOS!$F$27="OK - 100%",PAINEL_PESOS!$F$30="OK - 100%")),"", (E342*PAINEL_PESOS!$B$7+F342*PAINEL_PESOS!$B$8+G342*PAINEL_PESOS!$B$9+H342*PAINEL_PESOS!$B$10)*I342)</f>
        <v/>
      </c>
      <c r="L342" s="71">
        <f>IF(K342="","",K342-J342)</f>
        <v/>
      </c>
      <c r="M342" s="71">
        <f>IF(L342="","",ABS(L342))</f>
        <v/>
      </c>
      <c r="N342" t="n">
        <v>1</v>
      </c>
      <c r="O342" t="n">
        <v>1</v>
      </c>
      <c r="P342" t="n">
        <v>0.7780359028511088</v>
      </c>
      <c r="Q342" t="n">
        <v>0.9996473328399976</v>
      </c>
      <c r="R342" t="n">
        <v>0.3071238795066346</v>
      </c>
      <c r="S342" t="n">
        <v>0.9999991012437525</v>
      </c>
      <c r="T342" t="n">
        <v>0.9979681966889605</v>
      </c>
      <c r="U342" t="n">
        <v>0.6658849773333039</v>
      </c>
      <c r="V342" t="n">
        <v>0.6676701023249475</v>
      </c>
      <c r="W342" t="n">
        <v>0.5741481355100525</v>
      </c>
      <c r="X342" t="n">
        <v>0.8413228425227534</v>
      </c>
    </row>
    <row r="343">
      <c r="A343" t="inlineStr">
        <is>
          <t>1703867</t>
        </is>
      </c>
      <c r="B343" t="inlineStr">
        <is>
          <t>Cariri do Tocantins</t>
        </is>
      </c>
      <c r="C343" t="inlineStr">
        <is>
          <t>TO</t>
        </is>
      </c>
      <c r="D343" t="inlineStr">
        <is>
          <t>REGIÃO NORTE</t>
        </is>
      </c>
      <c r="E343" s="70">
        <f>SUMPRODUCT(N343:Q343,PAINEL_PESOS!$C$16:$C$19)</f>
        <v/>
      </c>
      <c r="F343" s="70">
        <f>SUMPRODUCT(R343:T343,PAINEL_PESOS!$C$21:$C$23)</f>
        <v/>
      </c>
      <c r="G343" s="70">
        <f>SUMPRODUCT(U343:V343,PAINEL_PESOS!$C$25:$C$26)</f>
        <v/>
      </c>
      <c r="H343" s="70">
        <f>SUMPRODUCT(W343:X343,PAINEL_PESOS!$C$28:$C$29)</f>
        <v/>
      </c>
      <c r="I343" s="70" t="n">
        <v>0.9912861315920967</v>
      </c>
      <c r="J343" s="70" t="n">
        <v>0.7146456729138031</v>
      </c>
      <c r="K343" s="71">
        <f>IF(NOT(AND(PAINEL_PESOS!$D$12="OK - 100%",PAINEL_PESOS!$F$20="OK - 100%",PAINEL_PESOS!$F$24="OK - 100%",PAINEL_PESOS!$F$27="OK - 100%",PAINEL_PESOS!$F$30="OK - 100%")),"", (E343*PAINEL_PESOS!$B$7+F343*PAINEL_PESOS!$B$8+G343*PAINEL_PESOS!$B$9+H343*PAINEL_PESOS!$B$10)*I343)</f>
        <v/>
      </c>
      <c r="L343" s="71">
        <f>IF(K343="","",K343-J343)</f>
        <v/>
      </c>
      <c r="M343" s="71">
        <f>IF(L343="","",ABS(L343))</f>
        <v/>
      </c>
      <c r="N343" t="n">
        <v>1</v>
      </c>
      <c r="O343" t="n">
        <v>0.9957</v>
      </c>
      <c r="P343" t="n">
        <v>0.648363252375924</v>
      </c>
      <c r="Q343" t="n">
        <v>0.9987233486823953</v>
      </c>
      <c r="R343" t="n">
        <v>0.345103029222622</v>
      </c>
      <c r="S343" t="n">
        <v>0.9995232041031586</v>
      </c>
      <c r="T343" t="n">
        <v>0.9565642657531309</v>
      </c>
      <c r="U343" t="n">
        <v>0.4041916274512924</v>
      </c>
      <c r="V343" t="n">
        <v>0.6744849515156965</v>
      </c>
      <c r="W343" t="n">
        <v>0.4415219721211577</v>
      </c>
      <c r="X343" t="n">
        <v>0.8917030881377063</v>
      </c>
    </row>
    <row r="344">
      <c r="A344" t="inlineStr">
        <is>
          <t>1703883</t>
        </is>
      </c>
      <c r="B344" t="inlineStr">
        <is>
          <t>Carmolândia</t>
        </is>
      </c>
      <c r="C344" t="inlineStr">
        <is>
          <t>TO</t>
        </is>
      </c>
      <c r="D344" t="inlineStr">
        <is>
          <t>REGIÃO NORTE</t>
        </is>
      </c>
      <c r="E344" s="70">
        <f>SUMPRODUCT(N344:Q344,PAINEL_PESOS!$C$16:$C$19)</f>
        <v/>
      </c>
      <c r="F344" s="70">
        <f>SUMPRODUCT(R344:T344,PAINEL_PESOS!$C$21:$C$23)</f>
        <v/>
      </c>
      <c r="G344" s="70">
        <f>SUMPRODUCT(U344:V344,PAINEL_PESOS!$C$25:$C$26)</f>
        <v/>
      </c>
      <c r="H344" s="70">
        <f>SUMPRODUCT(W344:X344,PAINEL_PESOS!$C$28:$C$29)</f>
        <v/>
      </c>
      <c r="I344" s="70" t="n">
        <v>0.9991802326942049</v>
      </c>
      <c r="J344" s="70" t="n">
        <v>0.6892650833299817</v>
      </c>
      <c r="K344" s="71">
        <f>IF(NOT(AND(PAINEL_PESOS!$D$12="OK - 100%",PAINEL_PESOS!$F$20="OK - 100%",PAINEL_PESOS!$F$24="OK - 100%",PAINEL_PESOS!$F$27="OK - 100%",PAINEL_PESOS!$F$30="OK - 100%")),"", (E344*PAINEL_PESOS!$B$7+F344*PAINEL_PESOS!$B$8+G344*PAINEL_PESOS!$B$9+H344*PAINEL_PESOS!$B$10)*I344)</f>
        <v/>
      </c>
      <c r="L344" s="71">
        <f>IF(K344="","",K344-J344)</f>
        <v/>
      </c>
      <c r="M344" s="71">
        <f>IF(L344="","",ABS(L344))</f>
        <v/>
      </c>
      <c r="N344" t="n">
        <v>1</v>
      </c>
      <c r="O344" t="n">
        <v>1</v>
      </c>
      <c r="P344" t="n">
        <v>0.3750791974656811</v>
      </c>
      <c r="Q344" t="n">
        <v>0.9989542714145736</v>
      </c>
      <c r="R344" t="n">
        <v>0.0997762005464215</v>
      </c>
      <c r="S344" t="n">
        <v>1</v>
      </c>
      <c r="T344" t="n">
        <v>0.9965892436416409</v>
      </c>
      <c r="U344" t="n">
        <v>0.3292612656400259</v>
      </c>
      <c r="V344" t="n">
        <v>0.6753234293801671</v>
      </c>
      <c r="W344" t="n">
        <v>0.5710603678700139</v>
      </c>
      <c r="X344" t="n">
        <v>0.8584059109911567</v>
      </c>
    </row>
    <row r="345">
      <c r="A345" t="inlineStr">
        <is>
          <t>1703891</t>
        </is>
      </c>
      <c r="B345" t="inlineStr">
        <is>
          <t>Carrasco Bonito</t>
        </is>
      </c>
      <c r="C345" t="inlineStr">
        <is>
          <t>TO</t>
        </is>
      </c>
      <c r="D345" t="inlineStr">
        <is>
          <t>REGIÃO NORTE</t>
        </is>
      </c>
      <c r="E345" s="70">
        <f>SUMPRODUCT(N345:Q345,PAINEL_PESOS!$C$16:$C$19)</f>
        <v/>
      </c>
      <c r="F345" s="70">
        <f>SUMPRODUCT(R345:T345,PAINEL_PESOS!$C$21:$C$23)</f>
        <v/>
      </c>
      <c r="G345" s="70">
        <f>SUMPRODUCT(U345:V345,PAINEL_PESOS!$C$25:$C$26)</f>
        <v/>
      </c>
      <c r="H345" s="70">
        <f>SUMPRODUCT(W345:X345,PAINEL_PESOS!$C$28:$C$29)</f>
        <v/>
      </c>
      <c r="I345" s="70" t="n">
        <v>0.9984674954085629</v>
      </c>
      <c r="J345" s="70" t="n">
        <v>0.6964172343569843</v>
      </c>
      <c r="K345" s="71">
        <f>IF(NOT(AND(PAINEL_PESOS!$D$12="OK - 100%",PAINEL_PESOS!$F$20="OK - 100%",PAINEL_PESOS!$F$24="OK - 100%",PAINEL_PESOS!$F$27="OK - 100%",PAINEL_PESOS!$F$30="OK - 100%")),"", (E345*PAINEL_PESOS!$B$7+F345*PAINEL_PESOS!$B$8+G345*PAINEL_PESOS!$B$9+H345*PAINEL_PESOS!$B$10)*I345)</f>
        <v/>
      </c>
      <c r="L345" s="71">
        <f>IF(K345="","",K345-J345)</f>
        <v/>
      </c>
      <c r="M345" s="71">
        <f>IF(L345="","",ABS(L345))</f>
        <v/>
      </c>
      <c r="N345" t="n">
        <v>1</v>
      </c>
      <c r="O345" t="n">
        <v>1</v>
      </c>
      <c r="P345" t="n">
        <v>0.6388595564941921</v>
      </c>
      <c r="Q345" t="n">
        <v>0.9974843033957145</v>
      </c>
      <c r="R345" t="n">
        <v>0.07498421492508139</v>
      </c>
      <c r="S345" t="n">
        <v>1</v>
      </c>
      <c r="T345" t="n">
        <v>0.994031682521336</v>
      </c>
      <c r="U345" t="n">
        <v>0.2805743073426466</v>
      </c>
      <c r="V345" t="n">
        <v>0.5720479921344795</v>
      </c>
      <c r="W345" t="n">
        <v>0.6944400629461933</v>
      </c>
      <c r="X345" t="n">
        <v>0.835310856492219</v>
      </c>
    </row>
    <row r="346">
      <c r="A346" t="inlineStr">
        <is>
          <t>1703909</t>
        </is>
      </c>
      <c r="B346" t="inlineStr">
        <is>
          <t>Caseara</t>
        </is>
      </c>
      <c r="C346" t="inlineStr">
        <is>
          <t>TO</t>
        </is>
      </c>
      <c r="D346" t="inlineStr">
        <is>
          <t>REGIÃO NORTE</t>
        </is>
      </c>
      <c r="E346" s="70">
        <f>SUMPRODUCT(N346:Q346,PAINEL_PESOS!$C$16:$C$19)</f>
        <v/>
      </c>
      <c r="F346" s="70">
        <f>SUMPRODUCT(R346:T346,PAINEL_PESOS!$C$21:$C$23)</f>
        <v/>
      </c>
      <c r="G346" s="70">
        <f>SUMPRODUCT(U346:V346,PAINEL_PESOS!$C$25:$C$26)</f>
        <v/>
      </c>
      <c r="H346" s="70">
        <f>SUMPRODUCT(W346:X346,PAINEL_PESOS!$C$28:$C$29)</f>
        <v/>
      </c>
      <c r="I346" s="70" t="n">
        <v>0.9996983574599684</v>
      </c>
      <c r="J346" s="70" t="n">
        <v>0.7393218144233871</v>
      </c>
      <c r="K346" s="71">
        <f>IF(NOT(AND(PAINEL_PESOS!$D$12="OK - 100%",PAINEL_PESOS!$F$20="OK - 100%",PAINEL_PESOS!$F$24="OK - 100%",PAINEL_PESOS!$F$27="OK - 100%",PAINEL_PESOS!$F$30="OK - 100%")),"", (E346*PAINEL_PESOS!$B$7+F346*PAINEL_PESOS!$B$8+G346*PAINEL_PESOS!$B$9+H346*PAINEL_PESOS!$B$10)*I346)</f>
        <v/>
      </c>
      <c r="L346" s="71">
        <f>IF(K346="","",K346-J346)</f>
        <v/>
      </c>
      <c r="M346" s="71">
        <f>IF(L346="","",ABS(L346))</f>
        <v/>
      </c>
      <c r="N346" t="n">
        <v>1</v>
      </c>
      <c r="O346" t="n">
        <v>1</v>
      </c>
      <c r="P346" t="n">
        <v>0.3833157338965153</v>
      </c>
      <c r="Q346" t="n">
        <v>0.9995765326210451</v>
      </c>
      <c r="R346" t="n">
        <v>0.2753080639265541</v>
      </c>
      <c r="S346" t="n">
        <v>1</v>
      </c>
      <c r="T346" t="n">
        <v>0.9987746776439036</v>
      </c>
      <c r="U346" t="n">
        <v>0.5064730281118249</v>
      </c>
      <c r="V346" t="n">
        <v>0.6977125337995957</v>
      </c>
      <c r="W346" t="n">
        <v>0.622488724095144</v>
      </c>
      <c r="X346" t="n">
        <v>0.8821835606738058</v>
      </c>
    </row>
    <row r="347">
      <c r="A347" t="inlineStr">
        <is>
          <t>1704105</t>
        </is>
      </c>
      <c r="B347" t="inlineStr">
        <is>
          <t>Centenário</t>
        </is>
      </c>
      <c r="C347" t="inlineStr">
        <is>
          <t>TO</t>
        </is>
      </c>
      <c r="D347" t="inlineStr">
        <is>
          <t>REGIÃO NORTE</t>
        </is>
      </c>
      <c r="E347" s="70">
        <f>SUMPRODUCT(N347:Q347,PAINEL_PESOS!$C$16:$C$19)</f>
        <v/>
      </c>
      <c r="F347" s="70">
        <f>SUMPRODUCT(R347:T347,PAINEL_PESOS!$C$21:$C$23)</f>
        <v/>
      </c>
      <c r="G347" s="70">
        <f>SUMPRODUCT(U347:V347,PAINEL_PESOS!$C$25:$C$26)</f>
        <v/>
      </c>
      <c r="H347" s="70">
        <f>SUMPRODUCT(W347:X347,PAINEL_PESOS!$C$28:$C$29)</f>
        <v/>
      </c>
      <c r="I347" s="70" t="n">
        <v>0.9999085627374434</v>
      </c>
      <c r="J347" s="70" t="n">
        <v>0.769287124885882</v>
      </c>
      <c r="K347" s="71">
        <f>IF(NOT(AND(PAINEL_PESOS!$D$12="OK - 100%",PAINEL_PESOS!$F$20="OK - 100%",PAINEL_PESOS!$F$24="OK - 100%",PAINEL_PESOS!$F$27="OK - 100%",PAINEL_PESOS!$F$30="OK - 100%")),"", (E347*PAINEL_PESOS!$B$7+F347*PAINEL_PESOS!$B$8+G347*PAINEL_PESOS!$B$9+H347*PAINEL_PESOS!$B$10)*I347)</f>
        <v/>
      </c>
      <c r="L347" s="71">
        <f>IF(K347="","",K347-J347)</f>
        <v/>
      </c>
      <c r="M347" s="71">
        <f>IF(L347="","",ABS(L347))</f>
        <v/>
      </c>
      <c r="N347" t="n">
        <v>1</v>
      </c>
      <c r="O347" t="n">
        <v>1</v>
      </c>
      <c r="P347" t="n">
        <v>0.5677930306230201</v>
      </c>
      <c r="Q347" t="n">
        <v>0.9998699147548562</v>
      </c>
      <c r="R347" t="n">
        <v>0.1374765067849127</v>
      </c>
      <c r="S347" t="n">
        <v>1</v>
      </c>
      <c r="T347" t="n">
        <v>0.9996296323330055</v>
      </c>
      <c r="U347" t="n">
        <v>0.7736599460137331</v>
      </c>
      <c r="V347" t="n">
        <v>0.6872914377108501</v>
      </c>
      <c r="W347" t="n">
        <v>0.6101681908242546</v>
      </c>
      <c r="X347" t="n">
        <v>0.8751713093006104</v>
      </c>
    </row>
    <row r="348">
      <c r="A348" t="inlineStr">
        <is>
          <t>1704600</t>
        </is>
      </c>
      <c r="B348" t="inlineStr">
        <is>
          <t>Chapada de Areia</t>
        </is>
      </c>
      <c r="C348" t="inlineStr">
        <is>
          <t>TO</t>
        </is>
      </c>
      <c r="D348" t="inlineStr">
        <is>
          <t>REGIÃO NORTE</t>
        </is>
      </c>
      <c r="E348" s="70">
        <f>SUMPRODUCT(N348:Q348,PAINEL_PESOS!$C$16:$C$19)</f>
        <v/>
      </c>
      <c r="F348" s="70">
        <f>SUMPRODUCT(R348:T348,PAINEL_PESOS!$C$21:$C$23)</f>
        <v/>
      </c>
      <c r="G348" s="70">
        <f>SUMPRODUCT(U348:V348,PAINEL_PESOS!$C$25:$C$26)</f>
        <v/>
      </c>
      <c r="H348" s="70">
        <f>SUMPRODUCT(W348:X348,PAINEL_PESOS!$C$28:$C$29)</f>
        <v/>
      </c>
      <c r="I348" s="70" t="n">
        <v>0.9994031662961183</v>
      </c>
      <c r="J348" s="70" t="n">
        <v>0.7249941111245559</v>
      </c>
      <c r="K348" s="71">
        <f>IF(NOT(AND(PAINEL_PESOS!$D$12="OK - 100%",PAINEL_PESOS!$F$20="OK - 100%",PAINEL_PESOS!$F$24="OK - 100%",PAINEL_PESOS!$F$27="OK - 100%",PAINEL_PESOS!$F$30="OK - 100%")),"", (E348*PAINEL_PESOS!$B$7+F348*PAINEL_PESOS!$B$8+G348*PAINEL_PESOS!$B$9+H348*PAINEL_PESOS!$B$10)*I348)</f>
        <v/>
      </c>
      <c r="L348" s="71">
        <f>IF(K348="","",K348-J348)</f>
        <v/>
      </c>
      <c r="M348" s="71">
        <f>IF(L348="","",ABS(L348))</f>
        <v/>
      </c>
      <c r="N348" t="n">
        <v>1</v>
      </c>
      <c r="O348" t="n">
        <v>1</v>
      </c>
      <c r="P348" t="n">
        <v>0.8460401267159451</v>
      </c>
      <c r="Q348" t="n">
        <v>0.9995135764454861</v>
      </c>
      <c r="R348" t="n">
        <v>0.0669357202958827</v>
      </c>
      <c r="S348" t="n">
        <v>1</v>
      </c>
      <c r="T348" t="n">
        <v>0.9973129533295889</v>
      </c>
      <c r="U348" t="n">
        <v>0.4438581222950508</v>
      </c>
      <c r="V348" t="n">
        <v>0.7134114242158467</v>
      </c>
      <c r="W348" t="n">
        <v>0.4611680982792526</v>
      </c>
      <c r="X348" t="n">
        <v>0.8860362848114228</v>
      </c>
    </row>
    <row r="349">
      <c r="A349" t="inlineStr">
        <is>
          <t>1705102</t>
        </is>
      </c>
      <c r="B349" t="inlineStr">
        <is>
          <t>Chapada da Natividade</t>
        </is>
      </c>
      <c r="C349" t="inlineStr">
        <is>
          <t>TO</t>
        </is>
      </c>
      <c r="D349" t="inlineStr">
        <is>
          <t>REGIÃO NORTE</t>
        </is>
      </c>
      <c r="E349" s="70">
        <f>SUMPRODUCT(N349:Q349,PAINEL_PESOS!$C$16:$C$19)</f>
        <v/>
      </c>
      <c r="F349" s="70">
        <f>SUMPRODUCT(R349:T349,PAINEL_PESOS!$C$21:$C$23)</f>
        <v/>
      </c>
      <c r="G349" s="70">
        <f>SUMPRODUCT(U349:V349,PAINEL_PESOS!$C$25:$C$26)</f>
        <v/>
      </c>
      <c r="H349" s="70">
        <f>SUMPRODUCT(W349:X349,PAINEL_PESOS!$C$28:$C$29)</f>
        <v/>
      </c>
      <c r="I349" s="70" t="n">
        <v>0.9996233188814013</v>
      </c>
      <c r="J349" s="70" t="n">
        <v>0.7512503861288276</v>
      </c>
      <c r="K349" s="71">
        <f>IF(NOT(AND(PAINEL_PESOS!$D$12="OK - 100%",PAINEL_PESOS!$F$20="OK - 100%",PAINEL_PESOS!$F$24="OK - 100%",PAINEL_PESOS!$F$27="OK - 100%",PAINEL_PESOS!$F$30="OK - 100%")),"", (E349*PAINEL_PESOS!$B$7+F349*PAINEL_PESOS!$B$8+G349*PAINEL_PESOS!$B$9+H349*PAINEL_PESOS!$B$10)*I349)</f>
        <v/>
      </c>
      <c r="L349" s="71">
        <f>IF(K349="","",K349-J349)</f>
        <v/>
      </c>
      <c r="M349" s="71">
        <f>IF(L349="","",ABS(L349))</f>
        <v/>
      </c>
      <c r="N349" t="n">
        <v>1</v>
      </c>
      <c r="O349" t="n">
        <v>1</v>
      </c>
      <c r="P349" t="n">
        <v>0.8386483632523759</v>
      </c>
      <c r="Q349" t="n">
        <v>0.9995779810522568</v>
      </c>
      <c r="R349" t="n">
        <v>0.1704837430900637</v>
      </c>
      <c r="S349" t="n">
        <v>0.9999835141110037</v>
      </c>
      <c r="T349" t="n">
        <v>0.9983976006079635</v>
      </c>
      <c r="U349" t="n">
        <v>0.6477314784541208</v>
      </c>
      <c r="V349" t="n">
        <v>0.6658073444301613</v>
      </c>
      <c r="W349" t="n">
        <v>0.4607162091981421</v>
      </c>
      <c r="X349" t="n">
        <v>0.8729896873488689</v>
      </c>
    </row>
    <row r="350">
      <c r="A350" t="inlineStr">
        <is>
          <t>1705508</t>
        </is>
      </c>
      <c r="B350" t="inlineStr">
        <is>
          <t>Colinas do Tocantins</t>
        </is>
      </c>
      <c r="C350" t="inlineStr">
        <is>
          <t>TO</t>
        </is>
      </c>
      <c r="D350" t="inlineStr">
        <is>
          <t>REGIÃO NORTE</t>
        </is>
      </c>
      <c r="E350" s="70">
        <f>SUMPRODUCT(N350:Q350,PAINEL_PESOS!$C$16:$C$19)</f>
        <v/>
      </c>
      <c r="F350" s="70">
        <f>SUMPRODUCT(R350:T350,PAINEL_PESOS!$C$21:$C$23)</f>
        <v/>
      </c>
      <c r="G350" s="70">
        <f>SUMPRODUCT(U350:V350,PAINEL_PESOS!$C$25:$C$26)</f>
        <v/>
      </c>
      <c r="H350" s="70">
        <f>SUMPRODUCT(W350:X350,PAINEL_PESOS!$C$28:$C$29)</f>
        <v/>
      </c>
      <c r="I350" s="70" t="n">
        <v>0.998125698725629</v>
      </c>
      <c r="J350" s="70" t="n">
        <v>0.7565208225288645</v>
      </c>
      <c r="K350" s="71">
        <f>IF(NOT(AND(PAINEL_PESOS!$D$12="OK - 100%",PAINEL_PESOS!$F$20="OK - 100%",PAINEL_PESOS!$F$24="OK - 100%",PAINEL_PESOS!$F$27="OK - 100%",PAINEL_PESOS!$F$30="OK - 100%")),"", (E350*PAINEL_PESOS!$B$7+F350*PAINEL_PESOS!$B$8+G350*PAINEL_PESOS!$B$9+H350*PAINEL_PESOS!$B$10)*I350)</f>
        <v/>
      </c>
      <c r="L350" s="71">
        <f>IF(K350="","",K350-J350)</f>
        <v/>
      </c>
      <c r="M350" s="71">
        <f>IF(L350="","",ABS(L350))</f>
        <v/>
      </c>
      <c r="N350" t="n">
        <v>1</v>
      </c>
      <c r="O350" t="n">
        <v>1</v>
      </c>
      <c r="P350" t="n">
        <v>0.6279831045406548</v>
      </c>
      <c r="Q350" t="n">
        <v>0.9945946288064087</v>
      </c>
      <c r="R350" t="n">
        <v>0.3593512364009125</v>
      </c>
      <c r="S350" t="n">
        <v>0.9986705753243366</v>
      </c>
      <c r="T350" t="n">
        <v>0.9950013668894809</v>
      </c>
      <c r="U350" t="n">
        <v>0.365803204453238</v>
      </c>
      <c r="V350" t="n">
        <v>0.6868196864709024</v>
      </c>
      <c r="W350" t="n">
        <v>0.7242039471064182</v>
      </c>
      <c r="X350" t="n">
        <v>0.906733641202346</v>
      </c>
    </row>
    <row r="351">
      <c r="A351" t="inlineStr">
        <is>
          <t>1705557</t>
        </is>
      </c>
      <c r="B351" t="inlineStr">
        <is>
          <t>Combinado</t>
        </is>
      </c>
      <c r="C351" t="inlineStr">
        <is>
          <t>TO</t>
        </is>
      </c>
      <c r="D351" t="inlineStr">
        <is>
          <t>REGIÃO NORTE</t>
        </is>
      </c>
      <c r="E351" s="70">
        <f>SUMPRODUCT(N351:Q351,PAINEL_PESOS!$C$16:$C$19)</f>
        <v/>
      </c>
      <c r="F351" s="70">
        <f>SUMPRODUCT(R351:T351,PAINEL_PESOS!$C$21:$C$23)</f>
        <v/>
      </c>
      <c r="G351" s="70">
        <f>SUMPRODUCT(U351:V351,PAINEL_PESOS!$C$25:$C$26)</f>
        <v/>
      </c>
      <c r="H351" s="70">
        <f>SUMPRODUCT(W351:X351,PAINEL_PESOS!$C$28:$C$29)</f>
        <v/>
      </c>
      <c r="I351" s="70" t="n">
        <v>0.9994807410021459</v>
      </c>
      <c r="J351" s="70" t="n">
        <v>0.6981900499203224</v>
      </c>
      <c r="K351" s="71">
        <f>IF(NOT(AND(PAINEL_PESOS!$D$12="OK - 100%",PAINEL_PESOS!$F$20="OK - 100%",PAINEL_PESOS!$F$24="OK - 100%",PAINEL_PESOS!$F$27="OK - 100%",PAINEL_PESOS!$F$30="OK - 100%")),"", (E351*PAINEL_PESOS!$B$7+F351*PAINEL_PESOS!$B$8+G351*PAINEL_PESOS!$B$9+H351*PAINEL_PESOS!$B$10)*I351)</f>
        <v/>
      </c>
      <c r="L351" s="71">
        <f>IF(K351="","",K351-J351)</f>
        <v/>
      </c>
      <c r="M351" s="71">
        <f>IF(L351="","",ABS(L351))</f>
        <v/>
      </c>
      <c r="N351" t="n">
        <v>1</v>
      </c>
      <c r="O351" t="n">
        <v>1</v>
      </c>
      <c r="P351" t="n">
        <v>0.6</v>
      </c>
      <c r="Q351" t="n">
        <v>0.9987789084305443</v>
      </c>
      <c r="R351" t="n">
        <v>0.1242899827162938</v>
      </c>
      <c r="S351" t="n">
        <v>0.9999174601662719</v>
      </c>
      <c r="T351" t="n">
        <v>0.998293226241722</v>
      </c>
      <c r="U351" t="n">
        <v>0.5709114398112107</v>
      </c>
      <c r="V351" t="n">
        <v>0.6196779249097402</v>
      </c>
      <c r="W351" t="n">
        <v>0.453854866199121</v>
      </c>
      <c r="X351" t="n">
        <v>0.7295881066752107</v>
      </c>
    </row>
    <row r="352">
      <c r="A352" t="inlineStr">
        <is>
          <t>1705607</t>
        </is>
      </c>
      <c r="B352" t="inlineStr">
        <is>
          <t>Conceição do Tocantins</t>
        </is>
      </c>
      <c r="C352" t="inlineStr">
        <is>
          <t>TO</t>
        </is>
      </c>
      <c r="D352" t="inlineStr">
        <is>
          <t>REGIÃO NORTE</t>
        </is>
      </c>
      <c r="E352" s="70">
        <f>SUMPRODUCT(N352:Q352,PAINEL_PESOS!$C$16:$C$19)</f>
        <v/>
      </c>
      <c r="F352" s="70">
        <f>SUMPRODUCT(R352:T352,PAINEL_PESOS!$C$21:$C$23)</f>
        <v/>
      </c>
      <c r="G352" s="70">
        <f>SUMPRODUCT(U352:V352,PAINEL_PESOS!$C$25:$C$26)</f>
        <v/>
      </c>
      <c r="H352" s="70">
        <f>SUMPRODUCT(W352:X352,PAINEL_PESOS!$C$28:$C$29)</f>
        <v/>
      </c>
      <c r="I352" s="70" t="n">
        <v>0.9998858063928908</v>
      </c>
      <c r="J352" s="70" t="n">
        <v>0.6958999249044939</v>
      </c>
      <c r="K352" s="71">
        <f>IF(NOT(AND(PAINEL_PESOS!$D$12="OK - 100%",PAINEL_PESOS!$F$20="OK - 100%",PAINEL_PESOS!$F$24="OK - 100%",PAINEL_PESOS!$F$27="OK - 100%",PAINEL_PESOS!$F$30="OK - 100%")),"", (E352*PAINEL_PESOS!$B$7+F352*PAINEL_PESOS!$B$8+G352*PAINEL_PESOS!$B$9+H352*PAINEL_PESOS!$B$10)*I352)</f>
        <v/>
      </c>
      <c r="L352" s="71">
        <f>IF(K352="","",K352-J352)</f>
        <v/>
      </c>
      <c r="M352" s="71">
        <f>IF(L352="","",ABS(L352))</f>
        <v/>
      </c>
      <c r="N352" t="n">
        <v>1</v>
      </c>
      <c r="O352" t="n">
        <v>0.9975000000000001</v>
      </c>
      <c r="P352" t="n">
        <v>0.3222808870116156</v>
      </c>
      <c r="Q352" t="n">
        <v>0.9998290999207741</v>
      </c>
      <c r="R352" t="n">
        <v>0.1181346929229503</v>
      </c>
      <c r="S352" t="n">
        <v>0.9999999208055839</v>
      </c>
      <c r="T352" t="n">
        <v>0.9995439100733035</v>
      </c>
      <c r="U352" t="n">
        <v>0.6128287166733875</v>
      </c>
      <c r="V352" t="n">
        <v>0.6179863132740693</v>
      </c>
      <c r="W352" t="n">
        <v>0.4575984337078921</v>
      </c>
      <c r="X352" t="n">
        <v>0.8078310707663163</v>
      </c>
    </row>
    <row r="353">
      <c r="A353" t="inlineStr">
        <is>
          <t>1706001</t>
        </is>
      </c>
      <c r="B353" t="inlineStr">
        <is>
          <t>Couto de Magalhães</t>
        </is>
      </c>
      <c r="C353" t="inlineStr">
        <is>
          <t>TO</t>
        </is>
      </c>
      <c r="D353" t="inlineStr">
        <is>
          <t>REGIÃO NORTE</t>
        </is>
      </c>
      <c r="E353" s="70">
        <f>SUMPRODUCT(N353:Q353,PAINEL_PESOS!$C$16:$C$19)</f>
        <v/>
      </c>
      <c r="F353" s="70">
        <f>SUMPRODUCT(R353:T353,PAINEL_PESOS!$C$21:$C$23)</f>
        <v/>
      </c>
      <c r="G353" s="70">
        <f>SUMPRODUCT(U353:V353,PAINEL_PESOS!$C$25:$C$26)</f>
        <v/>
      </c>
      <c r="H353" s="70">
        <f>SUMPRODUCT(W353:X353,PAINEL_PESOS!$C$28:$C$29)</f>
        <v/>
      </c>
      <c r="I353" s="70" t="n">
        <v>0.9995813958987957</v>
      </c>
      <c r="J353" s="70" t="n">
        <v>0.7082813863472769</v>
      </c>
      <c r="K353" s="71">
        <f>IF(NOT(AND(PAINEL_PESOS!$D$12="OK - 100%",PAINEL_PESOS!$F$20="OK - 100%",PAINEL_PESOS!$F$24="OK - 100%",PAINEL_PESOS!$F$27="OK - 100%",PAINEL_PESOS!$F$30="OK - 100%")),"", (E353*PAINEL_PESOS!$B$7+F353*PAINEL_PESOS!$B$8+G353*PAINEL_PESOS!$B$9+H353*PAINEL_PESOS!$B$10)*I353)</f>
        <v/>
      </c>
      <c r="L353" s="71">
        <f>IF(K353="","",K353-J353)</f>
        <v/>
      </c>
      <c r="M353" s="71">
        <f>IF(L353="","",ABS(L353))</f>
        <v/>
      </c>
      <c r="N353" t="n">
        <v>1</v>
      </c>
      <c r="O353" t="n">
        <v>1</v>
      </c>
      <c r="P353" t="n">
        <v>0.4173178458289335</v>
      </c>
      <c r="Q353" t="n">
        <v>0.9994701935713064</v>
      </c>
      <c r="R353" t="n">
        <v>0.2149391759713833</v>
      </c>
      <c r="S353" t="n">
        <v>1</v>
      </c>
      <c r="T353" t="n">
        <v>0.9982562239324331</v>
      </c>
      <c r="U353" t="n">
        <v>0.2698108387245282</v>
      </c>
      <c r="V353" t="n">
        <v>0.6925425267226539</v>
      </c>
      <c r="W353" t="n">
        <v>0.6165302520972427</v>
      </c>
      <c r="X353" t="n">
        <v>0.9058827628523922</v>
      </c>
    </row>
    <row r="354">
      <c r="A354" t="inlineStr">
        <is>
          <t>1706100</t>
        </is>
      </c>
      <c r="B354" t="inlineStr">
        <is>
          <t>Cristalândia</t>
        </is>
      </c>
      <c r="C354" t="inlineStr">
        <is>
          <t>TO</t>
        </is>
      </c>
      <c r="D354" t="inlineStr">
        <is>
          <t>REGIÃO NORTE</t>
        </is>
      </c>
      <c r="E354" s="70">
        <f>SUMPRODUCT(N354:Q354,PAINEL_PESOS!$C$16:$C$19)</f>
        <v/>
      </c>
      <c r="F354" s="70">
        <f>SUMPRODUCT(R354:T354,PAINEL_PESOS!$C$21:$C$23)</f>
        <v/>
      </c>
      <c r="G354" s="70">
        <f>SUMPRODUCT(U354:V354,PAINEL_PESOS!$C$25:$C$26)</f>
        <v/>
      </c>
      <c r="H354" s="70">
        <f>SUMPRODUCT(W354:X354,PAINEL_PESOS!$C$28:$C$29)</f>
        <v/>
      </c>
      <c r="I354" s="70" t="n">
        <v>0.9911829542735012</v>
      </c>
      <c r="J354" s="70" t="n">
        <v>0.7074355800740513</v>
      </c>
      <c r="K354" s="71">
        <f>IF(NOT(AND(PAINEL_PESOS!$D$12="OK - 100%",PAINEL_PESOS!$F$20="OK - 100%",PAINEL_PESOS!$F$24="OK - 100%",PAINEL_PESOS!$F$27="OK - 100%",PAINEL_PESOS!$F$30="OK - 100%")),"", (E354*PAINEL_PESOS!$B$7+F354*PAINEL_PESOS!$B$8+G354*PAINEL_PESOS!$B$9+H354*PAINEL_PESOS!$B$10)*I354)</f>
        <v/>
      </c>
      <c r="L354" s="71">
        <f>IF(K354="","",K354-J354)</f>
        <v/>
      </c>
      <c r="M354" s="71">
        <f>IF(L354="","",ABS(L354))</f>
        <v/>
      </c>
      <c r="N354" t="n">
        <v>1</v>
      </c>
      <c r="O354" t="n">
        <v>1</v>
      </c>
      <c r="P354" t="n">
        <v>0.4968321013727561</v>
      </c>
      <c r="Q354" t="n">
        <v>0.9982922892027244</v>
      </c>
      <c r="R354" t="n">
        <v>0.2005858484251626</v>
      </c>
      <c r="S354" t="n">
        <v>0.9999436911220821</v>
      </c>
      <c r="T354" t="n">
        <v>0.9561661003201851</v>
      </c>
      <c r="U354" t="n">
        <v>0.5223116865578286</v>
      </c>
      <c r="V354" t="n">
        <v>0.7040839474353791</v>
      </c>
      <c r="W354" t="n">
        <v>0.387725410956555</v>
      </c>
      <c r="X354" t="n">
        <v>0.9103481257252516</v>
      </c>
    </row>
    <row r="355">
      <c r="A355" t="inlineStr">
        <is>
          <t>1706258</t>
        </is>
      </c>
      <c r="B355" t="inlineStr">
        <is>
          <t>Crixás do Tocantins</t>
        </is>
      </c>
      <c r="C355" t="inlineStr">
        <is>
          <t>TO</t>
        </is>
      </c>
      <c r="D355" t="inlineStr">
        <is>
          <t>REGIÃO NORTE</t>
        </is>
      </c>
      <c r="E355" s="70">
        <f>SUMPRODUCT(N355:Q355,PAINEL_PESOS!$C$16:$C$19)</f>
        <v/>
      </c>
      <c r="F355" s="70">
        <f>SUMPRODUCT(R355:T355,PAINEL_PESOS!$C$21:$C$23)</f>
        <v/>
      </c>
      <c r="G355" s="70">
        <f>SUMPRODUCT(U355:V355,PAINEL_PESOS!$C$25:$C$26)</f>
        <v/>
      </c>
      <c r="H355" s="70">
        <f>SUMPRODUCT(W355:X355,PAINEL_PESOS!$C$28:$C$29)</f>
        <v/>
      </c>
      <c r="I355" s="70" t="n">
        <v>0.9986322771115405</v>
      </c>
      <c r="J355" s="70" t="n">
        <v>0.6951529311110579</v>
      </c>
      <c r="K355" s="71">
        <f>IF(NOT(AND(PAINEL_PESOS!$D$12="OK - 100%",PAINEL_PESOS!$F$20="OK - 100%",PAINEL_PESOS!$F$24="OK - 100%",PAINEL_PESOS!$F$27="OK - 100%",PAINEL_PESOS!$F$30="OK - 100%")),"", (E355*PAINEL_PESOS!$B$7+F355*PAINEL_PESOS!$B$8+G355*PAINEL_PESOS!$B$9+H355*PAINEL_PESOS!$B$10)*I355)</f>
        <v/>
      </c>
      <c r="L355" s="71">
        <f>IF(K355="","",K355-J355)</f>
        <v/>
      </c>
      <c r="M355" s="71">
        <f>IF(L355="","",ABS(L355))</f>
        <v/>
      </c>
      <c r="N355" t="n">
        <v>1</v>
      </c>
      <c r="O355" t="n">
        <v>1</v>
      </c>
      <c r="P355" t="n">
        <v>0.3073917634635691</v>
      </c>
      <c r="Q355" t="n">
        <v>0.999395191624989</v>
      </c>
      <c r="R355" t="n">
        <v>0.1050349143070556</v>
      </c>
      <c r="S355" t="n">
        <v>1</v>
      </c>
      <c r="T355" t="n">
        <v>0.9934604430457491</v>
      </c>
      <c r="U355" t="n">
        <v>0.4764610091020025</v>
      </c>
      <c r="V355" t="n">
        <v>0.6948811697437114</v>
      </c>
      <c r="W355" t="n">
        <v>0.4257946434592654</v>
      </c>
      <c r="X355" t="n">
        <v>0.9193128741754542</v>
      </c>
    </row>
    <row r="356">
      <c r="A356" t="inlineStr">
        <is>
          <t>1706506</t>
        </is>
      </c>
      <c r="B356" t="inlineStr">
        <is>
          <t>Darcinópolis</t>
        </is>
      </c>
      <c r="C356" t="inlineStr">
        <is>
          <t>TO</t>
        </is>
      </c>
      <c r="D356" t="inlineStr">
        <is>
          <t>REGIÃO NORTE</t>
        </is>
      </c>
      <c r="E356" s="70">
        <f>SUMPRODUCT(N356:Q356,PAINEL_PESOS!$C$16:$C$19)</f>
        <v/>
      </c>
      <c r="F356" s="70">
        <f>SUMPRODUCT(R356:T356,PAINEL_PESOS!$C$21:$C$23)</f>
        <v/>
      </c>
      <c r="G356" s="70">
        <f>SUMPRODUCT(U356:V356,PAINEL_PESOS!$C$25:$C$26)</f>
        <v/>
      </c>
      <c r="H356" s="70">
        <f>SUMPRODUCT(W356:X356,PAINEL_PESOS!$C$28:$C$29)</f>
        <v/>
      </c>
      <c r="I356" s="70" t="n">
        <v>0.9996169927688917</v>
      </c>
      <c r="J356" s="70" t="n">
        <v>0.6989508171106125</v>
      </c>
      <c r="K356" s="71">
        <f>IF(NOT(AND(PAINEL_PESOS!$D$12="OK - 100%",PAINEL_PESOS!$F$20="OK - 100%",PAINEL_PESOS!$F$24="OK - 100%",PAINEL_PESOS!$F$27="OK - 100%",PAINEL_PESOS!$F$30="OK - 100%")),"", (E356*PAINEL_PESOS!$B$7+F356*PAINEL_PESOS!$B$8+G356*PAINEL_PESOS!$B$9+H356*PAINEL_PESOS!$B$10)*I356)</f>
        <v/>
      </c>
      <c r="L356" s="71">
        <f>IF(K356="","",K356-J356)</f>
        <v/>
      </c>
      <c r="M356" s="71">
        <f>IF(L356="","",ABS(L356))</f>
        <v/>
      </c>
      <c r="N356" t="n">
        <v>0.2</v>
      </c>
      <c r="O356" t="n">
        <v>1</v>
      </c>
      <c r="P356" t="n">
        <v>1</v>
      </c>
      <c r="Q356" t="n">
        <v>0.9992260290559303</v>
      </c>
      <c r="R356" t="n">
        <v>0.2160917486646303</v>
      </c>
      <c r="S356" t="n">
        <v>0.9999998892908896</v>
      </c>
      <c r="T356" t="n">
        <v>0.9986204062854986</v>
      </c>
      <c r="U356" t="n">
        <v>0.5287231723835163</v>
      </c>
      <c r="V356" t="n">
        <v>0.5921871111364767</v>
      </c>
      <c r="W356" t="n">
        <v>0.5304350041415823</v>
      </c>
      <c r="X356" t="n">
        <v>0.8663159848442489</v>
      </c>
    </row>
    <row r="357">
      <c r="A357" t="inlineStr">
        <is>
          <t>1707009</t>
        </is>
      </c>
      <c r="B357" t="inlineStr">
        <is>
          <t>Dianópolis</t>
        </is>
      </c>
      <c r="C357" t="inlineStr">
        <is>
          <t>TO</t>
        </is>
      </c>
      <c r="D357" t="inlineStr">
        <is>
          <t>REGIÃO NORTE</t>
        </is>
      </c>
      <c r="E357" s="70">
        <f>SUMPRODUCT(N357:Q357,PAINEL_PESOS!$C$16:$C$19)</f>
        <v/>
      </c>
      <c r="F357" s="70">
        <f>SUMPRODUCT(R357:T357,PAINEL_PESOS!$C$21:$C$23)</f>
        <v/>
      </c>
      <c r="G357" s="70">
        <f>SUMPRODUCT(U357:V357,PAINEL_PESOS!$C$25:$C$26)</f>
        <v/>
      </c>
      <c r="H357" s="70">
        <f>SUMPRODUCT(W357:X357,PAINEL_PESOS!$C$28:$C$29)</f>
        <v/>
      </c>
      <c r="I357" s="70" t="n">
        <v>0.9993258399158287</v>
      </c>
      <c r="J357" s="70" t="n">
        <v>0.7440597880174229</v>
      </c>
      <c r="K357" s="71">
        <f>IF(NOT(AND(PAINEL_PESOS!$D$12="OK - 100%",PAINEL_PESOS!$F$20="OK - 100%",PAINEL_PESOS!$F$24="OK - 100%",PAINEL_PESOS!$F$27="OK - 100%",PAINEL_PESOS!$F$30="OK - 100%")),"", (E357*PAINEL_PESOS!$B$7+F357*PAINEL_PESOS!$B$8+G357*PAINEL_PESOS!$B$9+H357*PAINEL_PESOS!$B$10)*I357)</f>
        <v/>
      </c>
      <c r="L357" s="71">
        <f>IF(K357="","",K357-J357)</f>
        <v/>
      </c>
      <c r="M357" s="71">
        <f>IF(L357="","",ABS(L357))</f>
        <v/>
      </c>
      <c r="N357" t="n">
        <v>1</v>
      </c>
      <c r="O357" t="n">
        <v>1</v>
      </c>
      <c r="P357" t="n">
        <v>0.8399155227032735</v>
      </c>
      <c r="Q357" t="n">
        <v>0.9994544626691845</v>
      </c>
      <c r="R357" t="n">
        <v>0.3221813016633983</v>
      </c>
      <c r="S357" t="n">
        <v>0.9999921791814508</v>
      </c>
      <c r="T357" t="n">
        <v>0.9969679447768175</v>
      </c>
      <c r="U357" t="n">
        <v>0.611249568845462</v>
      </c>
      <c r="V357" t="n">
        <v>0.6174958471549454</v>
      </c>
      <c r="W357" t="n">
        <v>0.4576669825527362</v>
      </c>
      <c r="X357" t="n">
        <v>0.8043022596045437</v>
      </c>
    </row>
    <row r="358">
      <c r="A358" t="inlineStr">
        <is>
          <t>1707108</t>
        </is>
      </c>
      <c r="B358" t="inlineStr">
        <is>
          <t>Divinópolis do Tocantins</t>
        </is>
      </c>
      <c r="C358" t="inlineStr">
        <is>
          <t>TO</t>
        </is>
      </c>
      <c r="D358" t="inlineStr">
        <is>
          <t>REGIÃO NORTE</t>
        </is>
      </c>
      <c r="E358" s="70">
        <f>SUMPRODUCT(N358:Q358,PAINEL_PESOS!$C$16:$C$19)</f>
        <v/>
      </c>
      <c r="F358" s="70">
        <f>SUMPRODUCT(R358:T358,PAINEL_PESOS!$C$21:$C$23)</f>
        <v/>
      </c>
      <c r="G358" s="70">
        <f>SUMPRODUCT(U358:V358,PAINEL_PESOS!$C$25:$C$26)</f>
        <v/>
      </c>
      <c r="H358" s="70">
        <f>SUMPRODUCT(W358:X358,PAINEL_PESOS!$C$28:$C$29)</f>
        <v/>
      </c>
      <c r="I358" s="70" t="n">
        <v>0.9995305701650987</v>
      </c>
      <c r="J358" s="70" t="n">
        <v>0.748406273494722</v>
      </c>
      <c r="K358" s="71">
        <f>IF(NOT(AND(PAINEL_PESOS!$D$12="OK - 100%",PAINEL_PESOS!$F$20="OK - 100%",PAINEL_PESOS!$F$24="OK - 100%",PAINEL_PESOS!$F$27="OK - 100%",PAINEL_PESOS!$F$30="OK - 100%")),"", (E358*PAINEL_PESOS!$B$7+F358*PAINEL_PESOS!$B$8+G358*PAINEL_PESOS!$B$9+H358*PAINEL_PESOS!$B$10)*I358)</f>
        <v/>
      </c>
      <c r="L358" s="71">
        <f>IF(K358="","",K358-J358)</f>
        <v/>
      </c>
      <c r="M358" s="71">
        <f>IF(L358="","",ABS(L358))</f>
        <v/>
      </c>
      <c r="N358" t="n">
        <v>1</v>
      </c>
      <c r="O358" t="n">
        <v>1</v>
      </c>
      <c r="P358" t="n">
        <v>0.729778247096093</v>
      </c>
      <c r="Q358" t="n">
        <v>0.9994920226011081</v>
      </c>
      <c r="R358" t="n">
        <v>0.2392431461773539</v>
      </c>
      <c r="S358" t="n">
        <v>0.9999970533673707</v>
      </c>
      <c r="T358" t="n">
        <v>0.9979815241374012</v>
      </c>
      <c r="U358" t="n">
        <v>0.4495225777539828</v>
      </c>
      <c r="V358" t="n">
        <v>0.7067146863420342</v>
      </c>
      <c r="W358" t="n">
        <v>0.5909195827135796</v>
      </c>
      <c r="X358" t="n">
        <v>0.8867889710416678</v>
      </c>
    </row>
    <row r="359">
      <c r="A359" t="inlineStr">
        <is>
          <t>1707207</t>
        </is>
      </c>
      <c r="B359" t="inlineStr">
        <is>
          <t>Dois Irmãos do Tocantins</t>
        </is>
      </c>
      <c r="C359" t="inlineStr">
        <is>
          <t>TO</t>
        </is>
      </c>
      <c r="D359" t="inlineStr">
        <is>
          <t>REGIÃO NORTE</t>
        </is>
      </c>
      <c r="E359" s="70">
        <f>SUMPRODUCT(N359:Q359,PAINEL_PESOS!$C$16:$C$19)</f>
        <v/>
      </c>
      <c r="F359" s="70">
        <f>SUMPRODUCT(R359:T359,PAINEL_PESOS!$C$21:$C$23)</f>
        <v/>
      </c>
      <c r="G359" s="70">
        <f>SUMPRODUCT(U359:V359,PAINEL_PESOS!$C$25:$C$26)</f>
        <v/>
      </c>
      <c r="H359" s="70">
        <f>SUMPRODUCT(W359:X359,PAINEL_PESOS!$C$28:$C$29)</f>
        <v/>
      </c>
      <c r="I359" s="70" t="n">
        <v>0.999606568463289</v>
      </c>
      <c r="J359" s="70" t="n">
        <v>0.6953641532383783</v>
      </c>
      <c r="K359" s="71">
        <f>IF(NOT(AND(PAINEL_PESOS!$D$12="OK - 100%",PAINEL_PESOS!$F$20="OK - 100%",PAINEL_PESOS!$F$24="OK - 100%",PAINEL_PESOS!$F$27="OK - 100%",PAINEL_PESOS!$F$30="OK - 100%")),"", (E359*PAINEL_PESOS!$B$7+F359*PAINEL_PESOS!$B$8+G359*PAINEL_PESOS!$B$9+H359*PAINEL_PESOS!$B$10)*I359)</f>
        <v/>
      </c>
      <c r="L359" s="71">
        <f>IF(K359="","",K359-J359)</f>
        <v/>
      </c>
      <c r="M359" s="71">
        <f>IF(L359="","",ABS(L359))</f>
        <v/>
      </c>
      <c r="N359" t="n">
        <v>0.4</v>
      </c>
      <c r="O359" t="n">
        <v>1</v>
      </c>
      <c r="P359" t="n">
        <v>0.3937697993664203</v>
      </c>
      <c r="Q359" t="n">
        <v>0.9997151272355403</v>
      </c>
      <c r="R359" t="n">
        <v>0.2288016329975483</v>
      </c>
      <c r="S359" t="n">
        <v>0.9999991690126004</v>
      </c>
      <c r="T359" t="n">
        <v>0.9982026350150937</v>
      </c>
      <c r="U359" t="n">
        <v>0.4744555116130508</v>
      </c>
      <c r="V359" t="n">
        <v>0.708125664557519</v>
      </c>
      <c r="W359" t="n">
        <v>0.5954439009713748</v>
      </c>
      <c r="X359" t="n">
        <v>0.905666214359533</v>
      </c>
    </row>
    <row r="360">
      <c r="A360" t="inlineStr">
        <is>
          <t>1707306</t>
        </is>
      </c>
      <c r="B360" t="inlineStr">
        <is>
          <t>Dueré</t>
        </is>
      </c>
      <c r="C360" t="inlineStr">
        <is>
          <t>TO</t>
        </is>
      </c>
      <c r="D360" t="inlineStr">
        <is>
          <t>REGIÃO NORTE</t>
        </is>
      </c>
      <c r="E360" s="70">
        <f>SUMPRODUCT(N360:Q360,PAINEL_PESOS!$C$16:$C$19)</f>
        <v/>
      </c>
      <c r="F360" s="70">
        <f>SUMPRODUCT(R360:T360,PAINEL_PESOS!$C$21:$C$23)</f>
        <v/>
      </c>
      <c r="G360" s="70">
        <f>SUMPRODUCT(U360:V360,PAINEL_PESOS!$C$25:$C$26)</f>
        <v/>
      </c>
      <c r="H360" s="70">
        <f>SUMPRODUCT(W360:X360,PAINEL_PESOS!$C$28:$C$29)</f>
        <v/>
      </c>
      <c r="I360" s="70" t="n">
        <v>0.9877246728673723</v>
      </c>
      <c r="J360" s="70" t="n">
        <v>0.7322826882790467</v>
      </c>
      <c r="K360" s="71">
        <f>IF(NOT(AND(PAINEL_PESOS!$D$12="OK - 100%",PAINEL_PESOS!$F$20="OK - 100%",PAINEL_PESOS!$F$24="OK - 100%",PAINEL_PESOS!$F$27="OK - 100%",PAINEL_PESOS!$F$30="OK - 100%")),"", (E360*PAINEL_PESOS!$B$7+F360*PAINEL_PESOS!$B$8+G360*PAINEL_PESOS!$B$9+H360*PAINEL_PESOS!$B$10)*I360)</f>
        <v/>
      </c>
      <c r="L360" s="71">
        <f>IF(K360="","",K360-J360)</f>
        <v/>
      </c>
      <c r="M360" s="71">
        <f>IF(L360="","",ABS(L360))</f>
        <v/>
      </c>
      <c r="N360" t="n">
        <v>1</v>
      </c>
      <c r="O360" t="n">
        <v>1</v>
      </c>
      <c r="P360" t="n">
        <v>0.8819429778247097</v>
      </c>
      <c r="Q360" t="n">
        <v>0.9992831355256455</v>
      </c>
      <c r="R360" t="n">
        <v>0.2293420558465554</v>
      </c>
      <c r="S360" t="n">
        <v>0.9999898874932752</v>
      </c>
      <c r="T360" t="n">
        <v>0.9377839429896766</v>
      </c>
      <c r="U360" t="n">
        <v>0.5129819811782639</v>
      </c>
      <c r="V360" t="n">
        <v>0.6874842520089492</v>
      </c>
      <c r="W360" t="n">
        <v>0.4473224461276556</v>
      </c>
      <c r="X360" t="n">
        <v>0.8979216373457808</v>
      </c>
    </row>
    <row r="361">
      <c r="A361" t="inlineStr">
        <is>
          <t>1707405</t>
        </is>
      </c>
      <c r="B361" t="inlineStr">
        <is>
          <t>Esperantina</t>
        </is>
      </c>
      <c r="C361" t="inlineStr">
        <is>
          <t>TO</t>
        </is>
      </c>
      <c r="D361" t="inlineStr">
        <is>
          <t>REGIÃO NORTE</t>
        </is>
      </c>
      <c r="E361" s="70">
        <f>SUMPRODUCT(N361:Q361,PAINEL_PESOS!$C$16:$C$19)</f>
        <v/>
      </c>
      <c r="F361" s="70">
        <f>SUMPRODUCT(R361:T361,PAINEL_PESOS!$C$21:$C$23)</f>
        <v/>
      </c>
      <c r="G361" s="70">
        <f>SUMPRODUCT(U361:V361,PAINEL_PESOS!$C$25:$C$26)</f>
        <v/>
      </c>
      <c r="H361" s="70">
        <f>SUMPRODUCT(W361:X361,PAINEL_PESOS!$C$28:$C$29)</f>
        <v/>
      </c>
      <c r="I361" s="70" t="n">
        <v>0.9982870084525121</v>
      </c>
      <c r="J361" s="70" t="n">
        <v>0.7001476808678341</v>
      </c>
      <c r="K361" s="71">
        <f>IF(NOT(AND(PAINEL_PESOS!$D$12="OK - 100%",PAINEL_PESOS!$F$20="OK - 100%",PAINEL_PESOS!$F$24="OK - 100%",PAINEL_PESOS!$F$27="OK - 100%",PAINEL_PESOS!$F$30="OK - 100%")),"", (E361*PAINEL_PESOS!$B$7+F361*PAINEL_PESOS!$B$8+G361*PAINEL_PESOS!$B$9+H361*PAINEL_PESOS!$B$10)*I361)</f>
        <v/>
      </c>
      <c r="L361" s="71">
        <f>IF(K361="","",K361-J361)</f>
        <v/>
      </c>
      <c r="M361" s="71">
        <f>IF(L361="","",ABS(L361))</f>
        <v/>
      </c>
      <c r="N361" t="n">
        <v>1</v>
      </c>
      <c r="O361" t="n">
        <v>1</v>
      </c>
      <c r="P361" t="n">
        <v>0.5381203801478353</v>
      </c>
      <c r="Q361" t="n">
        <v>0.9964264919654447</v>
      </c>
      <c r="R361" t="n">
        <v>0.1455940507400035</v>
      </c>
      <c r="S361" t="n">
        <v>1</v>
      </c>
      <c r="T361" t="n">
        <v>0.993891011124448</v>
      </c>
      <c r="U361" t="n">
        <v>0.3165257677081737</v>
      </c>
      <c r="V361" t="n">
        <v>0.5798639824744432</v>
      </c>
      <c r="W361" t="n">
        <v>0.6714343499954262</v>
      </c>
      <c r="X361" t="n">
        <v>0.8493717765798972</v>
      </c>
    </row>
    <row r="362">
      <c r="A362" t="inlineStr">
        <is>
          <t>1707553</t>
        </is>
      </c>
      <c r="B362" t="inlineStr">
        <is>
          <t>Fátima</t>
        </is>
      </c>
      <c r="C362" t="inlineStr">
        <is>
          <t>TO</t>
        </is>
      </c>
      <c r="D362" t="inlineStr">
        <is>
          <t>REGIÃO NORTE</t>
        </is>
      </c>
      <c r="E362" s="70">
        <f>SUMPRODUCT(N362:Q362,PAINEL_PESOS!$C$16:$C$19)</f>
        <v/>
      </c>
      <c r="F362" s="70">
        <f>SUMPRODUCT(R362:T362,PAINEL_PESOS!$C$21:$C$23)</f>
        <v/>
      </c>
      <c r="G362" s="70">
        <f>SUMPRODUCT(U362:V362,PAINEL_PESOS!$C$25:$C$26)</f>
        <v/>
      </c>
      <c r="H362" s="70">
        <f>SUMPRODUCT(W362:X362,PAINEL_PESOS!$C$28:$C$29)</f>
        <v/>
      </c>
      <c r="I362" s="70" t="n">
        <v>0.9986332360718786</v>
      </c>
      <c r="J362" s="70" t="n">
        <v>0.6903399287391015</v>
      </c>
      <c r="K362" s="71">
        <f>IF(NOT(AND(PAINEL_PESOS!$D$12="OK - 100%",PAINEL_PESOS!$F$20="OK - 100%",PAINEL_PESOS!$F$24="OK - 100%",PAINEL_PESOS!$F$27="OK - 100%",PAINEL_PESOS!$F$30="OK - 100%")),"", (E362*PAINEL_PESOS!$B$7+F362*PAINEL_PESOS!$B$8+G362*PAINEL_PESOS!$B$9+H362*PAINEL_PESOS!$B$10)*I362)</f>
        <v/>
      </c>
      <c r="L362" s="71">
        <f>IF(K362="","",K362-J362)</f>
        <v/>
      </c>
      <c r="M362" s="71">
        <f>IF(L362="","",ABS(L362))</f>
        <v/>
      </c>
      <c r="N362" t="n">
        <v>0.8</v>
      </c>
      <c r="O362" t="n">
        <v>0.9957</v>
      </c>
      <c r="P362" t="n">
        <v>0.387961985216473</v>
      </c>
      <c r="Q362" t="n">
        <v>0.9967101275558378</v>
      </c>
      <c r="R362" t="n">
        <v>0.1520434798684697</v>
      </c>
      <c r="S362" t="n">
        <v>0.9999361816513382</v>
      </c>
      <c r="T362" t="n">
        <v>0.9954847239908112</v>
      </c>
      <c r="U362" t="n">
        <v>0.440571163002653</v>
      </c>
      <c r="V362" t="n">
        <v>0.7047576614021976</v>
      </c>
      <c r="W362" t="n">
        <v>0.4449380459348154</v>
      </c>
      <c r="X362" t="n">
        <v>0.91818216401583</v>
      </c>
    </row>
    <row r="363">
      <c r="A363" t="inlineStr">
        <is>
          <t>1707652</t>
        </is>
      </c>
      <c r="B363" t="inlineStr">
        <is>
          <t>Figueirópolis</t>
        </is>
      </c>
      <c r="C363" t="inlineStr">
        <is>
          <t>TO</t>
        </is>
      </c>
      <c r="D363" t="inlineStr">
        <is>
          <t>REGIÃO NORTE</t>
        </is>
      </c>
      <c r="E363" s="70">
        <f>SUMPRODUCT(N363:Q363,PAINEL_PESOS!$C$16:$C$19)</f>
        <v/>
      </c>
      <c r="F363" s="70">
        <f>SUMPRODUCT(R363:T363,PAINEL_PESOS!$C$21:$C$23)</f>
        <v/>
      </c>
      <c r="G363" s="70">
        <f>SUMPRODUCT(U363:V363,PAINEL_PESOS!$C$25:$C$26)</f>
        <v/>
      </c>
      <c r="H363" s="70">
        <f>SUMPRODUCT(W363:X363,PAINEL_PESOS!$C$28:$C$29)</f>
        <v/>
      </c>
      <c r="I363" s="70" t="n">
        <v>0.9976768482528097</v>
      </c>
      <c r="J363" s="70" t="n">
        <v>0.7202331108232095</v>
      </c>
      <c r="K363" s="71">
        <f>IF(NOT(AND(PAINEL_PESOS!$D$12="OK - 100%",PAINEL_PESOS!$F$20="OK - 100%",PAINEL_PESOS!$F$24="OK - 100%",PAINEL_PESOS!$F$27="OK - 100%",PAINEL_PESOS!$F$30="OK - 100%")),"", (E363*PAINEL_PESOS!$B$7+F363*PAINEL_PESOS!$B$8+G363*PAINEL_PESOS!$B$9+H363*PAINEL_PESOS!$B$10)*I363)</f>
        <v/>
      </c>
      <c r="L363" s="71">
        <f>IF(K363="","",K363-J363)</f>
        <v/>
      </c>
      <c r="M363" s="71">
        <f>IF(L363="","",ABS(L363))</f>
        <v/>
      </c>
      <c r="N363" t="n">
        <v>1</v>
      </c>
      <c r="O363" t="n">
        <v>1</v>
      </c>
      <c r="P363" t="n">
        <v>0.7684266103484688</v>
      </c>
      <c r="Q363" t="n">
        <v>0.9988383100842846</v>
      </c>
      <c r="R363" t="n">
        <v>0.2467591712731021</v>
      </c>
      <c r="S363" t="n">
        <v>0.9999144529431936</v>
      </c>
      <c r="T363" t="n">
        <v>0.9890211849820149</v>
      </c>
      <c r="U363" t="n">
        <v>0.3916255819650209</v>
      </c>
      <c r="V363" t="n">
        <v>0.6858451961170569</v>
      </c>
      <c r="W363" t="n">
        <v>0.4571593498152029</v>
      </c>
      <c r="X363" t="n">
        <v>0.8665559482103153</v>
      </c>
    </row>
    <row r="364">
      <c r="A364" t="inlineStr">
        <is>
          <t>1707702</t>
        </is>
      </c>
      <c r="B364" t="inlineStr">
        <is>
          <t>Filadélfia</t>
        </is>
      </c>
      <c r="C364" t="inlineStr">
        <is>
          <t>TO</t>
        </is>
      </c>
      <c r="D364" t="inlineStr">
        <is>
          <t>REGIÃO NORTE</t>
        </is>
      </c>
      <c r="E364" s="70">
        <f>SUMPRODUCT(N364:Q364,PAINEL_PESOS!$C$16:$C$19)</f>
        <v/>
      </c>
      <c r="F364" s="70">
        <f>SUMPRODUCT(R364:T364,PAINEL_PESOS!$C$21:$C$23)</f>
        <v/>
      </c>
      <c r="G364" s="70">
        <f>SUMPRODUCT(U364:V364,PAINEL_PESOS!$C$25:$C$26)</f>
        <v/>
      </c>
      <c r="H364" s="70">
        <f>SUMPRODUCT(W364:X364,PAINEL_PESOS!$C$28:$C$29)</f>
        <v/>
      </c>
      <c r="I364" s="70" t="n">
        <v>0.9994407601471988</v>
      </c>
      <c r="J364" s="70" t="n">
        <v>0.7476435972705061</v>
      </c>
      <c r="K364" s="71">
        <f>IF(NOT(AND(PAINEL_PESOS!$D$12="OK - 100%",PAINEL_PESOS!$F$20="OK - 100%",PAINEL_PESOS!$F$24="OK - 100%",PAINEL_PESOS!$F$27="OK - 100%",PAINEL_PESOS!$F$30="OK - 100%")),"", (E364*PAINEL_PESOS!$B$7+F364*PAINEL_PESOS!$B$8+G364*PAINEL_PESOS!$B$9+H364*PAINEL_PESOS!$B$10)*I364)</f>
        <v/>
      </c>
      <c r="L364" s="71">
        <f>IF(K364="","",K364-J364)</f>
        <v/>
      </c>
      <c r="M364" s="71">
        <f>IF(L364="","",ABS(L364))</f>
        <v/>
      </c>
      <c r="N364" t="n">
        <v>1</v>
      </c>
      <c r="O364" t="n">
        <v>1</v>
      </c>
      <c r="P364" t="n">
        <v>0.6682154171066526</v>
      </c>
      <c r="Q364" t="n">
        <v>0.99951101460037</v>
      </c>
      <c r="R364" t="n">
        <v>0.1742331734565032</v>
      </c>
      <c r="S364" t="n">
        <v>0.9999757965019073</v>
      </c>
      <c r="T364" t="n">
        <v>0.997517547837883</v>
      </c>
      <c r="U364" t="n">
        <v>0.5391786298683033</v>
      </c>
      <c r="V364" t="n">
        <v>0.6762306771363253</v>
      </c>
      <c r="W364" t="n">
        <v>0.6112696021148994</v>
      </c>
      <c r="X364" t="n">
        <v>0.8761357430687026</v>
      </c>
    </row>
    <row r="365">
      <c r="A365" t="inlineStr">
        <is>
          <t>1708205</t>
        </is>
      </c>
      <c r="B365" t="inlineStr">
        <is>
          <t>Formoso do Araguaia</t>
        </is>
      </c>
      <c r="C365" t="inlineStr">
        <is>
          <t>TO</t>
        </is>
      </c>
      <c r="D365" t="inlineStr">
        <is>
          <t>REGIÃO NORTE</t>
        </is>
      </c>
      <c r="E365" s="70">
        <f>SUMPRODUCT(N365:Q365,PAINEL_PESOS!$C$16:$C$19)</f>
        <v/>
      </c>
      <c r="F365" s="70">
        <f>SUMPRODUCT(R365:T365,PAINEL_PESOS!$C$21:$C$23)</f>
        <v/>
      </c>
      <c r="G365" s="70">
        <f>SUMPRODUCT(U365:V365,PAINEL_PESOS!$C$25:$C$26)</f>
        <v/>
      </c>
      <c r="H365" s="70">
        <f>SUMPRODUCT(W365:X365,PAINEL_PESOS!$C$28:$C$29)</f>
        <v/>
      </c>
      <c r="I365" s="70" t="n">
        <v>0.9933063290570189</v>
      </c>
      <c r="J365" s="70" t="n">
        <v>0.7102449235091058</v>
      </c>
      <c r="K365" s="71">
        <f>IF(NOT(AND(PAINEL_PESOS!$D$12="OK - 100%",PAINEL_PESOS!$F$20="OK - 100%",PAINEL_PESOS!$F$24="OK - 100%",PAINEL_PESOS!$F$27="OK - 100%",PAINEL_PESOS!$F$30="OK - 100%")),"", (E365*PAINEL_PESOS!$B$7+F365*PAINEL_PESOS!$B$8+G365*PAINEL_PESOS!$B$9+H365*PAINEL_PESOS!$B$10)*I365)</f>
        <v/>
      </c>
      <c r="L365" s="71">
        <f>IF(K365="","",K365-J365)</f>
        <v/>
      </c>
      <c r="M365" s="71">
        <f>IF(L365="","",ABS(L365))</f>
        <v/>
      </c>
      <c r="N365" t="n">
        <v>1</v>
      </c>
      <c r="O365" t="n">
        <v>0.9804</v>
      </c>
      <c r="P365" t="n">
        <v>0.5426610348468849</v>
      </c>
      <c r="Q365" t="n">
        <v>0.9996883964587979</v>
      </c>
      <c r="R365" t="n">
        <v>0.3441923135032524</v>
      </c>
      <c r="S365" t="n">
        <v>0.9999717399259592</v>
      </c>
      <c r="T365" t="n">
        <v>0.9660613776609902</v>
      </c>
      <c r="U365" t="n">
        <v>0.3359070120021519</v>
      </c>
      <c r="V365" t="n">
        <v>0.7676000161429972</v>
      </c>
      <c r="W365" t="n">
        <v>0.4594095766543306</v>
      </c>
      <c r="X365" t="n">
        <v>0.8558072437516169</v>
      </c>
    </row>
    <row r="366">
      <c r="A366" t="inlineStr">
        <is>
          <t>1708254</t>
        </is>
      </c>
      <c r="B366" t="inlineStr">
        <is>
          <t>Fortaleza do Tabocão</t>
        </is>
      </c>
      <c r="C366" t="inlineStr">
        <is>
          <t>TO</t>
        </is>
      </c>
      <c r="D366" t="inlineStr">
        <is>
          <t>REGIÃO NORTE</t>
        </is>
      </c>
      <c r="E366" s="70">
        <f>SUMPRODUCT(N366:Q366,PAINEL_PESOS!$C$16:$C$19)</f>
        <v/>
      </c>
      <c r="F366" s="70">
        <f>SUMPRODUCT(R366:T366,PAINEL_PESOS!$C$21:$C$23)</f>
        <v/>
      </c>
      <c r="G366" s="70">
        <f>SUMPRODUCT(U366:V366,PAINEL_PESOS!$C$25:$C$26)</f>
        <v/>
      </c>
      <c r="H366" s="70">
        <f>SUMPRODUCT(W366:X366,PAINEL_PESOS!$C$28:$C$29)</f>
        <v/>
      </c>
      <c r="I366" s="70" t="n">
        <v>0.9991704295384466</v>
      </c>
      <c r="J366" s="70" t="n">
        <v>0.7554585420405732</v>
      </c>
      <c r="K366" s="71">
        <f>IF(NOT(AND(PAINEL_PESOS!$D$12="OK - 100%",PAINEL_PESOS!$F$20="OK - 100%",PAINEL_PESOS!$F$24="OK - 100%",PAINEL_PESOS!$F$27="OK - 100%",PAINEL_PESOS!$F$30="OK - 100%")),"", (E366*PAINEL_PESOS!$B$7+F366*PAINEL_PESOS!$B$8+G366*PAINEL_PESOS!$B$9+H366*PAINEL_PESOS!$B$10)*I366)</f>
        <v/>
      </c>
      <c r="L366" s="71">
        <f>IF(K366="","",K366-J366)</f>
        <v/>
      </c>
      <c r="M366" s="71">
        <f>IF(L366="","",ABS(L366))</f>
        <v/>
      </c>
      <c r="N366" t="n">
        <v>1</v>
      </c>
      <c r="O366" t="n">
        <v>0.9954</v>
      </c>
      <c r="P366" t="n">
        <v>0.9313621964097148</v>
      </c>
      <c r="Q366" t="n">
        <v>0.999160235485469</v>
      </c>
      <c r="R366" t="n">
        <v>0.1808518768913337</v>
      </c>
      <c r="S366" t="n">
        <v>0.9999840371344949</v>
      </c>
      <c r="T366" t="n">
        <v>0.9963928986004363</v>
      </c>
      <c r="U366" t="n">
        <v>0.4965092424505634</v>
      </c>
      <c r="V366" t="n">
        <v>0.7044670557521897</v>
      </c>
      <c r="W366" t="n">
        <v>0.5256602931155181</v>
      </c>
      <c r="X366" t="n">
        <v>0.9076024653338712</v>
      </c>
    </row>
    <row r="367">
      <c r="A367" t="inlineStr">
        <is>
          <t>1708304</t>
        </is>
      </c>
      <c r="B367" t="inlineStr">
        <is>
          <t>Goianorte</t>
        </is>
      </c>
      <c r="C367" t="inlineStr">
        <is>
          <t>TO</t>
        </is>
      </c>
      <c r="D367" t="inlineStr">
        <is>
          <t>REGIÃO NORTE</t>
        </is>
      </c>
      <c r="E367" s="70">
        <f>SUMPRODUCT(N367:Q367,PAINEL_PESOS!$C$16:$C$19)</f>
        <v/>
      </c>
      <c r="F367" s="70">
        <f>SUMPRODUCT(R367:T367,PAINEL_PESOS!$C$21:$C$23)</f>
        <v/>
      </c>
      <c r="G367" s="70">
        <f>SUMPRODUCT(U367:V367,PAINEL_PESOS!$C$25:$C$26)</f>
        <v/>
      </c>
      <c r="H367" s="70">
        <f>SUMPRODUCT(W367:X367,PAINEL_PESOS!$C$28:$C$29)</f>
        <v/>
      </c>
      <c r="I367" s="70" t="n">
        <v>0.9995243172951356</v>
      </c>
      <c r="J367" s="70" t="n">
        <v>0.7469698972026603</v>
      </c>
      <c r="K367" s="71">
        <f>IF(NOT(AND(PAINEL_PESOS!$D$12="OK - 100%",PAINEL_PESOS!$F$20="OK - 100%",PAINEL_PESOS!$F$24="OK - 100%",PAINEL_PESOS!$F$27="OK - 100%",PAINEL_PESOS!$F$30="OK - 100%")),"", (E367*PAINEL_PESOS!$B$7+F367*PAINEL_PESOS!$B$8+G367*PAINEL_PESOS!$B$9+H367*PAINEL_PESOS!$B$10)*I367)</f>
        <v/>
      </c>
      <c r="L367" s="71">
        <f>IF(K367="","",K367-J367)</f>
        <v/>
      </c>
      <c r="M367" s="71">
        <f>IF(L367="","",ABS(L367))</f>
        <v/>
      </c>
      <c r="N367" t="n">
        <v>1</v>
      </c>
      <c r="O367" t="n">
        <v>1</v>
      </c>
      <c r="P367" t="n">
        <v>0.8514255543822598</v>
      </c>
      <c r="Q367" t="n">
        <v>0.9997463994981466</v>
      </c>
      <c r="R367" t="n">
        <v>0.1833798190276325</v>
      </c>
      <c r="S367" t="n">
        <v>0.999978029585333</v>
      </c>
      <c r="T367" t="n">
        <v>0.9977683005970805</v>
      </c>
      <c r="U367" t="n">
        <v>0.3537759389835493</v>
      </c>
      <c r="V367" t="n">
        <v>0.7005779270673644</v>
      </c>
      <c r="W367" t="n">
        <v>0.6213784082434133</v>
      </c>
      <c r="X367" t="n">
        <v>0.9232007450052672</v>
      </c>
    </row>
    <row r="368">
      <c r="A368" t="inlineStr">
        <is>
          <t>1709005</t>
        </is>
      </c>
      <c r="B368" t="inlineStr">
        <is>
          <t>Goiatins</t>
        </is>
      </c>
      <c r="C368" t="inlineStr">
        <is>
          <t>TO</t>
        </is>
      </c>
      <c r="D368" t="inlineStr">
        <is>
          <t>REGIÃO NORTE</t>
        </is>
      </c>
      <c r="E368" s="70">
        <f>SUMPRODUCT(N368:Q368,PAINEL_PESOS!$C$16:$C$19)</f>
        <v/>
      </c>
      <c r="F368" s="70">
        <f>SUMPRODUCT(R368:T368,PAINEL_PESOS!$C$21:$C$23)</f>
        <v/>
      </c>
      <c r="G368" s="70">
        <f>SUMPRODUCT(U368:V368,PAINEL_PESOS!$C$25:$C$26)</f>
        <v/>
      </c>
      <c r="H368" s="70">
        <f>SUMPRODUCT(W368:X368,PAINEL_PESOS!$C$28:$C$29)</f>
        <v/>
      </c>
      <c r="I368" s="70" t="n">
        <v>0.9998846404219405</v>
      </c>
      <c r="J368" s="70" t="n">
        <v>0.7736298815148708</v>
      </c>
      <c r="K368" s="71">
        <f>IF(NOT(AND(PAINEL_PESOS!$D$12="OK - 100%",PAINEL_PESOS!$F$20="OK - 100%",PAINEL_PESOS!$F$24="OK - 100%",PAINEL_PESOS!$F$27="OK - 100%",PAINEL_PESOS!$F$30="OK - 100%")),"", (E368*PAINEL_PESOS!$B$7+F368*PAINEL_PESOS!$B$8+G368*PAINEL_PESOS!$B$9+H368*PAINEL_PESOS!$B$10)*I368)</f>
        <v/>
      </c>
      <c r="L368" s="71">
        <f>IF(K368="","",K368-J368)</f>
        <v/>
      </c>
      <c r="M368" s="71">
        <f>IF(L368="","",ABS(L368))</f>
        <v/>
      </c>
      <c r="N368" t="n">
        <v>1</v>
      </c>
      <c r="O368" t="n">
        <v>1</v>
      </c>
      <c r="P368" t="n">
        <v>0.683843717001056</v>
      </c>
      <c r="Q368" t="n">
        <v>0.999819825523123</v>
      </c>
      <c r="R368" t="n">
        <v>0.235087015172582</v>
      </c>
      <c r="S368" t="n">
        <v>0.9999999650004119</v>
      </c>
      <c r="T368" t="n">
        <v>0.9995448632227113</v>
      </c>
      <c r="U368" t="n">
        <v>0.7294593636633923</v>
      </c>
      <c r="V368" t="n">
        <v>0.6769283140115072</v>
      </c>
      <c r="W368" t="n">
        <v>0.5703492701425925</v>
      </c>
      <c r="X368" t="n">
        <v>0.8814298180814232</v>
      </c>
    </row>
    <row r="369">
      <c r="A369" t="inlineStr">
        <is>
          <t>1709302</t>
        </is>
      </c>
      <c r="B369" t="inlineStr">
        <is>
          <t>Guaraí</t>
        </is>
      </c>
      <c r="C369" t="inlineStr">
        <is>
          <t>TO</t>
        </is>
      </c>
      <c r="D369" t="inlineStr">
        <is>
          <t>REGIÃO NORTE</t>
        </is>
      </c>
      <c r="E369" s="70">
        <f>SUMPRODUCT(N369:Q369,PAINEL_PESOS!$C$16:$C$19)</f>
        <v/>
      </c>
      <c r="F369" s="70">
        <f>SUMPRODUCT(R369:T369,PAINEL_PESOS!$C$21:$C$23)</f>
        <v/>
      </c>
      <c r="G369" s="70">
        <f>SUMPRODUCT(U369:V369,PAINEL_PESOS!$C$25:$C$26)</f>
        <v/>
      </c>
      <c r="H369" s="70">
        <f>SUMPRODUCT(W369:X369,PAINEL_PESOS!$C$28:$C$29)</f>
        <v/>
      </c>
      <c r="I369" s="70" t="n">
        <v>0.9989386732279488</v>
      </c>
      <c r="J369" s="70" t="n">
        <v>0.7478965019887384</v>
      </c>
      <c r="K369" s="71">
        <f>IF(NOT(AND(PAINEL_PESOS!$D$12="OK - 100%",PAINEL_PESOS!$F$20="OK - 100%",PAINEL_PESOS!$F$24="OK - 100%",PAINEL_PESOS!$F$27="OK - 100%",PAINEL_PESOS!$F$30="OK - 100%")),"", (E369*PAINEL_PESOS!$B$7+F369*PAINEL_PESOS!$B$8+G369*PAINEL_PESOS!$B$9+H369*PAINEL_PESOS!$B$10)*I369)</f>
        <v/>
      </c>
      <c r="L369" s="71">
        <f>IF(K369="","",K369-J369)</f>
        <v/>
      </c>
      <c r="M369" s="71">
        <f>IF(L369="","",ABS(L369))</f>
        <v/>
      </c>
      <c r="N369" t="n">
        <v>1</v>
      </c>
      <c r="O369" t="n">
        <v>1</v>
      </c>
      <c r="P369" t="n">
        <v>0.4837381203801478</v>
      </c>
      <c r="Q369" t="n">
        <v>0.9978371769902663</v>
      </c>
      <c r="R369" t="n">
        <v>0.3567944752673597</v>
      </c>
      <c r="S369" t="n">
        <v>0.9998780423530549</v>
      </c>
      <c r="T369" t="n">
        <v>0.9962437110887802</v>
      </c>
      <c r="U369" t="n">
        <v>0.4935055490523933</v>
      </c>
      <c r="V369" t="n">
        <v>0.6969911034205761</v>
      </c>
      <c r="W369" t="n">
        <v>0.5872781637614134</v>
      </c>
      <c r="X369" t="n">
        <v>0.9023555791853878</v>
      </c>
    </row>
    <row r="370">
      <c r="A370" t="inlineStr">
        <is>
          <t>1709500</t>
        </is>
      </c>
      <c r="B370" t="inlineStr">
        <is>
          <t>Gurupi</t>
        </is>
      </c>
      <c r="C370" t="inlineStr">
        <is>
          <t>TO</t>
        </is>
      </c>
      <c r="D370" t="inlineStr">
        <is>
          <t>REGIÃO NORTE</t>
        </is>
      </c>
      <c r="E370" s="70">
        <f>SUMPRODUCT(N370:Q370,PAINEL_PESOS!$C$16:$C$19)</f>
        <v/>
      </c>
      <c r="F370" s="70">
        <f>SUMPRODUCT(R370:T370,PAINEL_PESOS!$C$21:$C$23)</f>
        <v/>
      </c>
      <c r="G370" s="70">
        <f>SUMPRODUCT(U370:V370,PAINEL_PESOS!$C$25:$C$26)</f>
        <v/>
      </c>
      <c r="H370" s="70">
        <f>SUMPRODUCT(W370:X370,PAINEL_PESOS!$C$28:$C$29)</f>
        <v/>
      </c>
      <c r="I370" s="70" t="n">
        <v>0.9944772241082174</v>
      </c>
      <c r="J370" s="70" t="n">
        <v>0.7259148177460824</v>
      </c>
      <c r="K370" s="71">
        <f>IF(NOT(AND(PAINEL_PESOS!$D$12="OK - 100%",PAINEL_PESOS!$F$20="OK - 100%",PAINEL_PESOS!$F$24="OK - 100%",PAINEL_PESOS!$F$27="OK - 100%",PAINEL_PESOS!$F$30="OK - 100%")),"", (E370*PAINEL_PESOS!$B$7+F370*PAINEL_PESOS!$B$8+G370*PAINEL_PESOS!$B$9+H370*PAINEL_PESOS!$B$10)*I370)</f>
        <v/>
      </c>
      <c r="L370" s="71">
        <f>IF(K370="","",K370-J370)</f>
        <v/>
      </c>
      <c r="M370" s="71">
        <f>IF(L370="","",ABS(L370))</f>
        <v/>
      </c>
      <c r="N370" t="n">
        <v>1</v>
      </c>
      <c r="O370" t="n">
        <v>1</v>
      </c>
      <c r="P370" t="n">
        <v>0.6737064413938754</v>
      </c>
      <c r="Q370" t="n">
        <v>0.9819652406200929</v>
      </c>
      <c r="R370" t="n">
        <v>0.4680315301563714</v>
      </c>
      <c r="S370" t="n">
        <v>0.9960488763263956</v>
      </c>
      <c r="T370" t="n">
        <v>0.9865823221383634</v>
      </c>
      <c r="U370" t="n">
        <v>0.3826219367446171</v>
      </c>
      <c r="V370" t="n">
        <v>0.6811640587622652</v>
      </c>
      <c r="W370" t="n">
        <v>0.4163018395516274</v>
      </c>
      <c r="X370" t="n">
        <v>0.8978703453406492</v>
      </c>
    </row>
    <row r="371">
      <c r="A371" t="inlineStr">
        <is>
          <t>1709807</t>
        </is>
      </c>
      <c r="B371" t="inlineStr">
        <is>
          <t>Ipueiras</t>
        </is>
      </c>
      <c r="C371" t="inlineStr">
        <is>
          <t>TO</t>
        </is>
      </c>
      <c r="D371" t="inlineStr">
        <is>
          <t>REGIÃO NORTE</t>
        </is>
      </c>
      <c r="E371" s="70">
        <f>SUMPRODUCT(N371:Q371,PAINEL_PESOS!$C$16:$C$19)</f>
        <v/>
      </c>
      <c r="F371" s="70">
        <f>SUMPRODUCT(R371:T371,PAINEL_PESOS!$C$21:$C$23)</f>
        <v/>
      </c>
      <c r="G371" s="70">
        <f>SUMPRODUCT(U371:V371,PAINEL_PESOS!$C$25:$C$26)</f>
        <v/>
      </c>
      <c r="H371" s="70">
        <f>SUMPRODUCT(W371:X371,PAINEL_PESOS!$C$28:$C$29)</f>
        <v/>
      </c>
      <c r="I371" s="70" t="n">
        <v>0.9993639180892813</v>
      </c>
      <c r="J371" s="70" t="n">
        <v>0.7146640140053541</v>
      </c>
      <c r="K371" s="71">
        <f>IF(NOT(AND(PAINEL_PESOS!$D$12="OK - 100%",PAINEL_PESOS!$F$20="OK - 100%",PAINEL_PESOS!$F$24="OK - 100%",PAINEL_PESOS!$F$27="OK - 100%",PAINEL_PESOS!$F$30="OK - 100%")),"", (E371*PAINEL_PESOS!$B$7+F371*PAINEL_PESOS!$B$8+G371*PAINEL_PESOS!$B$9+H371*PAINEL_PESOS!$B$10)*I371)</f>
        <v/>
      </c>
      <c r="L371" s="71">
        <f>IF(K371="","",K371-J371)</f>
        <v/>
      </c>
      <c r="M371" s="71">
        <f>IF(L371="","",ABS(L371))</f>
        <v/>
      </c>
      <c r="N371" t="n">
        <v>1</v>
      </c>
      <c r="O371" t="n">
        <v>1</v>
      </c>
      <c r="P371" t="n">
        <v>0.3592397043294615</v>
      </c>
      <c r="Q371" t="n">
        <v>0.9993316099031504</v>
      </c>
      <c r="R371" t="n">
        <v>0.0981126164170352</v>
      </c>
      <c r="S371" t="n">
        <v>1</v>
      </c>
      <c r="T371" t="n">
        <v>0.9972477704155095</v>
      </c>
      <c r="U371" t="n">
        <v>0.5476876583507539</v>
      </c>
      <c r="V371" t="n">
        <v>0.6959988277150828</v>
      </c>
      <c r="W371" t="n">
        <v>0.4815991619236921</v>
      </c>
      <c r="X371" t="n">
        <v>0.9194728758923172</v>
      </c>
    </row>
    <row r="372">
      <c r="A372" t="inlineStr">
        <is>
          <t>1710508</t>
        </is>
      </c>
      <c r="B372" t="inlineStr">
        <is>
          <t>Itacajá</t>
        </is>
      </c>
      <c r="C372" t="inlineStr">
        <is>
          <t>TO</t>
        </is>
      </c>
      <c r="D372" t="inlineStr">
        <is>
          <t>REGIÃO NORTE</t>
        </is>
      </c>
      <c r="E372" s="70">
        <f>SUMPRODUCT(N372:Q372,PAINEL_PESOS!$C$16:$C$19)</f>
        <v/>
      </c>
      <c r="F372" s="70">
        <f>SUMPRODUCT(R372:T372,PAINEL_PESOS!$C$21:$C$23)</f>
        <v/>
      </c>
      <c r="G372" s="70">
        <f>SUMPRODUCT(U372:V372,PAINEL_PESOS!$C$25:$C$26)</f>
        <v/>
      </c>
      <c r="H372" s="70">
        <f>SUMPRODUCT(W372:X372,PAINEL_PESOS!$C$28:$C$29)</f>
        <v/>
      </c>
      <c r="I372" s="70" t="n">
        <v>0.9997257028963297</v>
      </c>
      <c r="J372" s="70" t="n">
        <v>0.766964254934467</v>
      </c>
      <c r="K372" s="71">
        <f>IF(NOT(AND(PAINEL_PESOS!$D$12="OK - 100%",PAINEL_PESOS!$F$20="OK - 100%",PAINEL_PESOS!$F$24="OK - 100%",PAINEL_PESOS!$F$27="OK - 100%",PAINEL_PESOS!$F$30="OK - 100%")),"", (E372*PAINEL_PESOS!$B$7+F372*PAINEL_PESOS!$B$8+G372*PAINEL_PESOS!$B$9+H372*PAINEL_PESOS!$B$10)*I372)</f>
        <v/>
      </c>
      <c r="L372" s="71">
        <f>IF(K372="","",K372-J372)</f>
        <v/>
      </c>
      <c r="M372" s="71">
        <f>IF(L372="","",ABS(L372))</f>
        <v/>
      </c>
      <c r="N372" t="n">
        <v>1</v>
      </c>
      <c r="O372" t="n">
        <v>1</v>
      </c>
      <c r="P372" t="n">
        <v>0.6607180570221753</v>
      </c>
      <c r="Q372" t="n">
        <v>0.9995395457278033</v>
      </c>
      <c r="R372" t="n">
        <v>0.1940453081860765</v>
      </c>
      <c r="S372" t="n">
        <v>0.9999999067042761</v>
      </c>
      <c r="T372" t="n">
        <v>0.9989420785183203</v>
      </c>
      <c r="U372" t="n">
        <v>0.7011545416568725</v>
      </c>
      <c r="V372" t="n">
        <v>0.6839387247324051</v>
      </c>
      <c r="W372" t="n">
        <v>0.5585130136923286</v>
      </c>
      <c r="X372" t="n">
        <v>0.9016708994410468</v>
      </c>
    </row>
    <row r="373">
      <c r="A373" t="inlineStr">
        <is>
          <t>1710706</t>
        </is>
      </c>
      <c r="B373" t="inlineStr">
        <is>
          <t>Itaguatins</t>
        </is>
      </c>
      <c r="C373" t="inlineStr">
        <is>
          <t>TO</t>
        </is>
      </c>
      <c r="D373" t="inlineStr">
        <is>
          <t>REGIÃO NORTE</t>
        </is>
      </c>
      <c r="E373" s="70">
        <f>SUMPRODUCT(N373:Q373,PAINEL_PESOS!$C$16:$C$19)</f>
        <v/>
      </c>
      <c r="F373" s="70">
        <f>SUMPRODUCT(R373:T373,PAINEL_PESOS!$C$21:$C$23)</f>
        <v/>
      </c>
      <c r="G373" s="70">
        <f>SUMPRODUCT(U373:V373,PAINEL_PESOS!$C$25:$C$26)</f>
        <v/>
      </c>
      <c r="H373" s="70">
        <f>SUMPRODUCT(W373:X373,PAINEL_PESOS!$C$28:$C$29)</f>
        <v/>
      </c>
      <c r="I373" s="70" t="n">
        <v>0.9989412689145806</v>
      </c>
      <c r="J373" s="70" t="n">
        <v>0.7298732259310854</v>
      </c>
      <c r="K373" s="71">
        <f>IF(NOT(AND(PAINEL_PESOS!$D$12="OK - 100%",PAINEL_PESOS!$F$20="OK - 100%",PAINEL_PESOS!$F$24="OK - 100%",PAINEL_PESOS!$F$27="OK - 100%",PAINEL_PESOS!$F$30="OK - 100%")),"", (E373*PAINEL_PESOS!$B$7+F373*PAINEL_PESOS!$B$8+G373*PAINEL_PESOS!$B$9+H373*PAINEL_PESOS!$B$10)*I373)</f>
        <v/>
      </c>
      <c r="L373" s="71">
        <f>IF(K373="","",K373-J373)</f>
        <v/>
      </c>
      <c r="M373" s="71">
        <f>IF(L373="","",ABS(L373))</f>
        <v/>
      </c>
      <c r="N373" t="n">
        <v>1</v>
      </c>
      <c r="O373" t="n">
        <v>1</v>
      </c>
      <c r="P373" t="n">
        <v>0.9524815205913412</v>
      </c>
      <c r="Q373" t="n">
        <v>0.9986740690833712</v>
      </c>
      <c r="R373" t="n">
        <v>0.1293115669851996</v>
      </c>
      <c r="S373" t="n">
        <v>1</v>
      </c>
      <c r="T373" t="n">
        <v>0.9955751075653488</v>
      </c>
      <c r="U373" t="n">
        <v>0.3444618777190735</v>
      </c>
      <c r="V373" t="n">
        <v>0.5704550729555388</v>
      </c>
      <c r="W373" t="n">
        <v>0.705053534815355</v>
      </c>
      <c r="X373" t="n">
        <v>0.8330348784591266</v>
      </c>
    </row>
    <row r="374">
      <c r="A374" t="inlineStr">
        <is>
          <t>1710904</t>
        </is>
      </c>
      <c r="B374" t="inlineStr">
        <is>
          <t>Itapiratins</t>
        </is>
      </c>
      <c r="C374" t="inlineStr">
        <is>
          <t>TO</t>
        </is>
      </c>
      <c r="D374" t="inlineStr">
        <is>
          <t>REGIÃO NORTE</t>
        </is>
      </c>
      <c r="E374" s="70">
        <f>SUMPRODUCT(N374:Q374,PAINEL_PESOS!$C$16:$C$19)</f>
        <v/>
      </c>
      <c r="F374" s="70">
        <f>SUMPRODUCT(R374:T374,PAINEL_PESOS!$C$21:$C$23)</f>
        <v/>
      </c>
      <c r="G374" s="70">
        <f>SUMPRODUCT(U374:V374,PAINEL_PESOS!$C$25:$C$26)</f>
        <v/>
      </c>
      <c r="H374" s="70">
        <f>SUMPRODUCT(W374:X374,PAINEL_PESOS!$C$28:$C$29)</f>
        <v/>
      </c>
      <c r="I374" s="70" t="n">
        <v>0.9994342344919612</v>
      </c>
      <c r="J374" s="70" t="n">
        <v>0.7682861215621413</v>
      </c>
      <c r="K374" s="71">
        <f>IF(NOT(AND(PAINEL_PESOS!$D$12="OK - 100%",PAINEL_PESOS!$F$20="OK - 100%",PAINEL_PESOS!$F$24="OK - 100%",PAINEL_PESOS!$F$27="OK - 100%",PAINEL_PESOS!$F$30="OK - 100%")),"", (E374*PAINEL_PESOS!$B$7+F374*PAINEL_PESOS!$B$8+G374*PAINEL_PESOS!$B$9+H374*PAINEL_PESOS!$B$10)*I374)</f>
        <v/>
      </c>
      <c r="L374" s="71">
        <f>IF(K374="","",K374-J374)</f>
        <v/>
      </c>
      <c r="M374" s="71">
        <f>IF(L374="","",ABS(L374))</f>
        <v/>
      </c>
      <c r="N374" t="n">
        <v>1</v>
      </c>
      <c r="O374" t="n">
        <v>1</v>
      </c>
      <c r="P374" t="n">
        <v>0.9807814149947202</v>
      </c>
      <c r="Q374" t="n">
        <v>0.9993039906735023</v>
      </c>
      <c r="R374" t="n">
        <v>0.1690914087184019</v>
      </c>
      <c r="S374" t="n">
        <v>1</v>
      </c>
      <c r="T374" t="n">
        <v>0.9976278216055217</v>
      </c>
      <c r="U374" t="n">
        <v>0.5154118551279224</v>
      </c>
      <c r="V374" t="n">
        <v>0.6867194972468296</v>
      </c>
      <c r="W374" t="n">
        <v>0.6106356980837224</v>
      </c>
      <c r="X374" t="n">
        <v>0.9024790591080932</v>
      </c>
    </row>
    <row r="375">
      <c r="A375" t="inlineStr">
        <is>
          <t>1711100</t>
        </is>
      </c>
      <c r="B375" t="inlineStr">
        <is>
          <t>Itaporã do Tocantins</t>
        </is>
      </c>
      <c r="C375" t="inlineStr">
        <is>
          <t>TO</t>
        </is>
      </c>
      <c r="D375" t="inlineStr">
        <is>
          <t>REGIÃO NORTE</t>
        </is>
      </c>
      <c r="E375" s="70">
        <f>SUMPRODUCT(N375:Q375,PAINEL_PESOS!$C$16:$C$19)</f>
        <v/>
      </c>
      <c r="F375" s="70">
        <f>SUMPRODUCT(R375:T375,PAINEL_PESOS!$C$21:$C$23)</f>
        <v/>
      </c>
      <c r="G375" s="70">
        <f>SUMPRODUCT(U375:V375,PAINEL_PESOS!$C$25:$C$26)</f>
        <v/>
      </c>
      <c r="H375" s="70">
        <f>SUMPRODUCT(W375:X375,PAINEL_PESOS!$C$28:$C$29)</f>
        <v/>
      </c>
      <c r="I375" s="70" t="n">
        <v>0.9990742471051027</v>
      </c>
      <c r="J375" s="70" t="n">
        <v>0.6814258046219599</v>
      </c>
      <c r="K375" s="71">
        <f>IF(NOT(AND(PAINEL_PESOS!$D$12="OK - 100%",PAINEL_PESOS!$F$20="OK - 100%",PAINEL_PESOS!$F$24="OK - 100%",PAINEL_PESOS!$F$27="OK - 100%",PAINEL_PESOS!$F$30="OK - 100%")),"", (E375*PAINEL_PESOS!$B$7+F375*PAINEL_PESOS!$B$8+G375*PAINEL_PESOS!$B$9+H375*PAINEL_PESOS!$B$10)*I375)</f>
        <v/>
      </c>
      <c r="L375" s="71">
        <f>IF(K375="","",K375-J375)</f>
        <v/>
      </c>
      <c r="M375" s="71">
        <f>IF(L375="","",ABS(L375))</f>
        <v/>
      </c>
      <c r="N375" t="n">
        <v>1</v>
      </c>
      <c r="O375" t="n">
        <v>0.9912</v>
      </c>
      <c r="P375" t="n">
        <v>0.2174234424498417</v>
      </c>
      <c r="Q375" t="n">
        <v>0.999580513824517</v>
      </c>
      <c r="R375" t="n">
        <v>0.1039389770742642</v>
      </c>
      <c r="S375" t="n">
        <v>0.9999583574163624</v>
      </c>
      <c r="T375" t="n">
        <v>0.9956002876061112</v>
      </c>
      <c r="U375" t="n">
        <v>0.1943002167333574</v>
      </c>
      <c r="V375" t="n">
        <v>0.6928848390917843</v>
      </c>
      <c r="W375" t="n">
        <v>0.6508051356615115</v>
      </c>
      <c r="X375" t="n">
        <v>0.9147005175291408</v>
      </c>
    </row>
    <row r="376">
      <c r="A376" t="inlineStr">
        <is>
          <t>1711506</t>
        </is>
      </c>
      <c r="B376" t="inlineStr">
        <is>
          <t>Jaú do Tocantins</t>
        </is>
      </c>
      <c r="C376" t="inlineStr">
        <is>
          <t>TO</t>
        </is>
      </c>
      <c r="D376" t="inlineStr">
        <is>
          <t>REGIÃO NORTE</t>
        </is>
      </c>
      <c r="E376" s="70">
        <f>SUMPRODUCT(N376:Q376,PAINEL_PESOS!$C$16:$C$19)</f>
        <v/>
      </c>
      <c r="F376" s="70">
        <f>SUMPRODUCT(R376:T376,PAINEL_PESOS!$C$21:$C$23)</f>
        <v/>
      </c>
      <c r="G376" s="70">
        <f>SUMPRODUCT(U376:V376,PAINEL_PESOS!$C$25:$C$26)</f>
        <v/>
      </c>
      <c r="H376" s="70">
        <f>SUMPRODUCT(W376:X376,PAINEL_PESOS!$C$28:$C$29)</f>
        <v/>
      </c>
      <c r="I376" s="70" t="n">
        <v>0.9990502178341938</v>
      </c>
      <c r="J376" s="70" t="n">
        <v>0.7207073770763867</v>
      </c>
      <c r="K376" s="71">
        <f>IF(NOT(AND(PAINEL_PESOS!$D$12="OK - 100%",PAINEL_PESOS!$F$20="OK - 100%",PAINEL_PESOS!$F$24="OK - 100%",PAINEL_PESOS!$F$27="OK - 100%",PAINEL_PESOS!$F$30="OK - 100%")),"", (E376*PAINEL_PESOS!$B$7+F376*PAINEL_PESOS!$B$8+G376*PAINEL_PESOS!$B$9+H376*PAINEL_PESOS!$B$10)*I376)</f>
        <v/>
      </c>
      <c r="L376" s="71">
        <f>IF(K376="","",K376-J376)</f>
        <v/>
      </c>
      <c r="M376" s="71">
        <f>IF(L376="","",ABS(L376))</f>
        <v/>
      </c>
      <c r="N376" t="n">
        <v>1</v>
      </c>
      <c r="O376" t="n">
        <v>1</v>
      </c>
      <c r="P376" t="n">
        <v>0.9586061246040126</v>
      </c>
      <c r="Q376" t="n">
        <v>0.9993921784582374</v>
      </c>
      <c r="R376" t="n">
        <v>0.138748428410651</v>
      </c>
      <c r="S376" t="n">
        <v>0.9999996824028546</v>
      </c>
      <c r="T376" t="n">
        <v>0.9955992492538358</v>
      </c>
      <c r="U376" t="n">
        <v>0.4527294845421312</v>
      </c>
      <c r="V376" t="n">
        <v>0.7219819408375752</v>
      </c>
      <c r="W376" t="n">
        <v>0.3917733237296404</v>
      </c>
      <c r="X376" t="n">
        <v>0.8027582020996689</v>
      </c>
    </row>
    <row r="377">
      <c r="A377" t="inlineStr">
        <is>
          <t>1711803</t>
        </is>
      </c>
      <c r="B377" t="inlineStr">
        <is>
          <t>Juarina</t>
        </is>
      </c>
      <c r="C377" t="inlineStr">
        <is>
          <t>TO</t>
        </is>
      </c>
      <c r="D377" t="inlineStr">
        <is>
          <t>REGIÃO NORTE</t>
        </is>
      </c>
      <c r="E377" s="70">
        <f>SUMPRODUCT(N377:Q377,PAINEL_PESOS!$C$16:$C$19)</f>
        <v/>
      </c>
      <c r="F377" s="70">
        <f>SUMPRODUCT(R377:T377,PAINEL_PESOS!$C$21:$C$23)</f>
        <v/>
      </c>
      <c r="G377" s="70">
        <f>SUMPRODUCT(U377:V377,PAINEL_PESOS!$C$25:$C$26)</f>
        <v/>
      </c>
      <c r="H377" s="70">
        <f>SUMPRODUCT(W377:X377,PAINEL_PESOS!$C$28:$C$29)</f>
        <v/>
      </c>
      <c r="I377" s="70" t="n">
        <v>0.9994884099214718</v>
      </c>
      <c r="J377" s="70" t="n">
        <v>0.6836234728543213</v>
      </c>
      <c r="K377" s="71">
        <f>IF(NOT(AND(PAINEL_PESOS!$D$12="OK - 100%",PAINEL_PESOS!$F$20="OK - 100%",PAINEL_PESOS!$F$24="OK - 100%",PAINEL_PESOS!$F$27="OK - 100%",PAINEL_PESOS!$F$30="OK - 100%")),"", (E377*PAINEL_PESOS!$B$7+F377*PAINEL_PESOS!$B$8+G377*PAINEL_PESOS!$B$9+H377*PAINEL_PESOS!$B$10)*I377)</f>
        <v/>
      </c>
      <c r="L377" s="71">
        <f>IF(K377="","",K377-J377)</f>
        <v/>
      </c>
      <c r="M377" s="71">
        <f>IF(L377="","",ABS(L377))</f>
        <v/>
      </c>
      <c r="N377" t="n">
        <v>1</v>
      </c>
      <c r="O377" t="n">
        <v>0.9956</v>
      </c>
      <c r="P377" t="n">
        <v>0.3857444561774023</v>
      </c>
      <c r="Q377" t="n">
        <v>0.9995180447842517</v>
      </c>
      <c r="R377" t="n">
        <v>0.0739221780913815</v>
      </c>
      <c r="S377" t="n">
        <v>1</v>
      </c>
      <c r="T377" t="n">
        <v>0.9977453005042876</v>
      </c>
      <c r="U377" t="n">
        <v>0.1681855475897876</v>
      </c>
      <c r="V377" t="n">
        <v>0.6885537251394638</v>
      </c>
      <c r="W377" t="n">
        <v>0.6309133246537421</v>
      </c>
      <c r="X377" t="n">
        <v>0.912591594563168</v>
      </c>
    </row>
    <row r="378">
      <c r="A378" t="inlineStr">
        <is>
          <t>1711902</t>
        </is>
      </c>
      <c r="B378" t="inlineStr">
        <is>
          <t>Lagoa da Confusão</t>
        </is>
      </c>
      <c r="C378" t="inlineStr">
        <is>
          <t>TO</t>
        </is>
      </c>
      <c r="D378" t="inlineStr">
        <is>
          <t>REGIÃO NORTE</t>
        </is>
      </c>
      <c r="E378" s="70">
        <f>SUMPRODUCT(N378:Q378,PAINEL_PESOS!$C$16:$C$19)</f>
        <v/>
      </c>
      <c r="F378" s="70">
        <f>SUMPRODUCT(R378:T378,PAINEL_PESOS!$C$21:$C$23)</f>
        <v/>
      </c>
      <c r="G378" s="70">
        <f>SUMPRODUCT(U378:V378,PAINEL_PESOS!$C$25:$C$26)</f>
        <v/>
      </c>
      <c r="H378" s="70">
        <f>SUMPRODUCT(W378:X378,PAINEL_PESOS!$C$28:$C$29)</f>
        <v/>
      </c>
      <c r="I378" s="70" t="n">
        <v>0.976668905100221</v>
      </c>
      <c r="J378" s="70" t="n">
        <v>0.6887143544661586</v>
      </c>
      <c r="K378" s="71">
        <f>IF(NOT(AND(PAINEL_PESOS!$D$12="OK - 100%",PAINEL_PESOS!$F$20="OK - 100%",PAINEL_PESOS!$F$24="OK - 100%",PAINEL_PESOS!$F$27="OK - 100%",PAINEL_PESOS!$F$30="OK - 100%")),"", (E378*PAINEL_PESOS!$B$7+F378*PAINEL_PESOS!$B$8+G378*PAINEL_PESOS!$B$9+H378*PAINEL_PESOS!$B$10)*I378)</f>
        <v/>
      </c>
      <c r="L378" s="71">
        <f>IF(K378="","",K378-J378)</f>
        <v/>
      </c>
      <c r="M378" s="71">
        <f>IF(L378="","",ABS(L378))</f>
        <v/>
      </c>
      <c r="N378" t="n">
        <v>1</v>
      </c>
      <c r="O378" t="n">
        <v>0.9935</v>
      </c>
      <c r="P378" t="n">
        <v>0.714572333685322</v>
      </c>
      <c r="Q378" t="n">
        <v>0.9996795296401791</v>
      </c>
      <c r="R378" t="n">
        <v>0.3533881953632134</v>
      </c>
      <c r="S378" t="n">
        <v>0.9999650005947102</v>
      </c>
      <c r="T378" t="n">
        <v>0.8810525374370876</v>
      </c>
      <c r="U378" t="n">
        <v>0.3577414623475761</v>
      </c>
      <c r="V378" t="n">
        <v>0.6860333753199304</v>
      </c>
      <c r="W378" t="n">
        <v>0.361695055400643</v>
      </c>
      <c r="X378" t="n">
        <v>0.8923836717560776</v>
      </c>
    </row>
    <row r="379">
      <c r="A379" t="inlineStr">
        <is>
          <t>1711951</t>
        </is>
      </c>
      <c r="B379" t="inlineStr">
        <is>
          <t>Lagoa do Tocantins</t>
        </is>
      </c>
      <c r="C379" t="inlineStr">
        <is>
          <t>TO</t>
        </is>
      </c>
      <c r="D379" t="inlineStr">
        <is>
          <t>REGIÃO NORTE</t>
        </is>
      </c>
      <c r="E379" s="70">
        <f>SUMPRODUCT(N379:Q379,PAINEL_PESOS!$C$16:$C$19)</f>
        <v/>
      </c>
      <c r="F379" s="70">
        <f>SUMPRODUCT(R379:T379,PAINEL_PESOS!$C$21:$C$23)</f>
        <v/>
      </c>
      <c r="G379" s="70">
        <f>SUMPRODUCT(U379:V379,PAINEL_PESOS!$C$25:$C$26)</f>
        <v/>
      </c>
      <c r="H379" s="70">
        <f>SUMPRODUCT(W379:X379,PAINEL_PESOS!$C$28:$C$29)</f>
        <v/>
      </c>
      <c r="I379" s="70" t="n">
        <v>0.9998138524241088</v>
      </c>
      <c r="J379" s="70" t="n">
        <v>0.7295481193628138</v>
      </c>
      <c r="K379" s="71">
        <f>IF(NOT(AND(PAINEL_PESOS!$D$12="OK - 100%",PAINEL_PESOS!$F$20="OK - 100%",PAINEL_PESOS!$F$24="OK - 100%",PAINEL_PESOS!$F$27="OK - 100%",PAINEL_PESOS!$F$30="OK - 100%")),"", (E379*PAINEL_PESOS!$B$7+F379*PAINEL_PESOS!$B$8+G379*PAINEL_PESOS!$B$9+H379*PAINEL_PESOS!$B$10)*I379)</f>
        <v/>
      </c>
      <c r="L379" s="71">
        <f>IF(K379="","",K379-J379)</f>
        <v/>
      </c>
      <c r="M379" s="71">
        <f>IF(L379="","",ABS(L379))</f>
        <v/>
      </c>
      <c r="N379" t="n">
        <v>1</v>
      </c>
      <c r="O379" t="n">
        <v>1</v>
      </c>
      <c r="P379" t="n">
        <v>0.4028511087645195</v>
      </c>
      <c r="Q379" t="n">
        <v>0.999420935747271</v>
      </c>
      <c r="R379" t="n">
        <v>0.1149108237774072</v>
      </c>
      <c r="S379" t="n">
        <v>0.9999988539256762</v>
      </c>
      <c r="T379" t="n">
        <v>0.9994816915503304</v>
      </c>
      <c r="U379" t="n">
        <v>0.5977966361579504</v>
      </c>
      <c r="V379" t="n">
        <v>0.6946705319252986</v>
      </c>
      <c r="W379" t="n">
        <v>0.5733030139321399</v>
      </c>
      <c r="X379" t="n">
        <v>0.8609711356473675</v>
      </c>
    </row>
    <row r="380">
      <c r="A380" t="inlineStr">
        <is>
          <t>1712009</t>
        </is>
      </c>
      <c r="B380" t="inlineStr">
        <is>
          <t>Lajeado</t>
        </is>
      </c>
      <c r="C380" t="inlineStr">
        <is>
          <t>TO</t>
        </is>
      </c>
      <c r="D380" t="inlineStr">
        <is>
          <t>REGIÃO NORTE</t>
        </is>
      </c>
      <c r="E380" s="70">
        <f>SUMPRODUCT(N380:Q380,PAINEL_PESOS!$C$16:$C$19)</f>
        <v/>
      </c>
      <c r="F380" s="70">
        <f>SUMPRODUCT(R380:T380,PAINEL_PESOS!$C$21:$C$23)</f>
        <v/>
      </c>
      <c r="G380" s="70">
        <f>SUMPRODUCT(U380:V380,PAINEL_PESOS!$C$25:$C$26)</f>
        <v/>
      </c>
      <c r="H380" s="70">
        <f>SUMPRODUCT(W380:X380,PAINEL_PESOS!$C$28:$C$29)</f>
        <v/>
      </c>
      <c r="I380" s="70" t="n">
        <v>0.9991119364446689</v>
      </c>
      <c r="J380" s="70" t="n">
        <v>0.7179136600555137</v>
      </c>
      <c r="K380" s="71">
        <f>IF(NOT(AND(PAINEL_PESOS!$D$12="OK - 100%",PAINEL_PESOS!$F$20="OK - 100%",PAINEL_PESOS!$F$24="OK - 100%",PAINEL_PESOS!$F$27="OK - 100%",PAINEL_PESOS!$F$30="OK - 100%")),"", (E380*PAINEL_PESOS!$B$7+F380*PAINEL_PESOS!$B$8+G380*PAINEL_PESOS!$B$9+H380*PAINEL_PESOS!$B$10)*I380)</f>
        <v/>
      </c>
      <c r="L380" s="71">
        <f>IF(K380="","",K380-J380)</f>
        <v/>
      </c>
      <c r="M380" s="71">
        <f>IF(L380="","",ABS(L380))</f>
        <v/>
      </c>
      <c r="N380" t="n">
        <v>1</v>
      </c>
      <c r="O380" t="n">
        <v>1</v>
      </c>
      <c r="P380" t="n">
        <v>0.3997888067581837</v>
      </c>
      <c r="Q380" t="n">
        <v>0.99866671524377</v>
      </c>
      <c r="R380" t="n">
        <v>0.1074520256233367</v>
      </c>
      <c r="S380" t="n">
        <v>0.9999785629149558</v>
      </c>
      <c r="T380" t="n">
        <v>0.9975404079109713</v>
      </c>
      <c r="U380" t="n">
        <v>0.4973103511619893</v>
      </c>
      <c r="V380" t="n">
        <v>0.7162998783116501</v>
      </c>
      <c r="W380" t="n">
        <v>0.5247069381641504</v>
      </c>
      <c r="X380" t="n">
        <v>0.9075553113578864</v>
      </c>
    </row>
    <row r="381">
      <c r="A381" t="inlineStr">
        <is>
          <t>1712157</t>
        </is>
      </c>
      <c r="B381" t="inlineStr">
        <is>
          <t>Lavandeira</t>
        </is>
      </c>
      <c r="C381" t="inlineStr">
        <is>
          <t>TO</t>
        </is>
      </c>
      <c r="D381" t="inlineStr">
        <is>
          <t>REGIÃO NORTE</t>
        </is>
      </c>
      <c r="E381" s="70">
        <f>SUMPRODUCT(N381:Q381,PAINEL_PESOS!$C$16:$C$19)</f>
        <v/>
      </c>
      <c r="F381" s="70">
        <f>SUMPRODUCT(R381:T381,PAINEL_PESOS!$C$21:$C$23)</f>
        <v/>
      </c>
      <c r="G381" s="70">
        <f>SUMPRODUCT(U381:V381,PAINEL_PESOS!$C$25:$C$26)</f>
        <v/>
      </c>
      <c r="H381" s="70">
        <f>SUMPRODUCT(W381:X381,PAINEL_PESOS!$C$28:$C$29)</f>
        <v/>
      </c>
      <c r="I381" s="70" t="n">
        <v>0.9998021432157317</v>
      </c>
      <c r="J381" s="70" t="n">
        <v>0.6967630122285107</v>
      </c>
      <c r="K381" s="71">
        <f>IF(NOT(AND(PAINEL_PESOS!$D$12="OK - 100%",PAINEL_PESOS!$F$20="OK - 100%",PAINEL_PESOS!$F$24="OK - 100%",PAINEL_PESOS!$F$27="OK - 100%",PAINEL_PESOS!$F$30="OK - 100%")),"", (E381*PAINEL_PESOS!$B$7+F381*PAINEL_PESOS!$B$8+G381*PAINEL_PESOS!$B$9+H381*PAINEL_PESOS!$B$10)*I381)</f>
        <v/>
      </c>
      <c r="L381" s="71">
        <f>IF(K381="","",K381-J381)</f>
        <v/>
      </c>
      <c r="M381" s="71">
        <f>IF(L381="","",ABS(L381))</f>
        <v/>
      </c>
      <c r="N381" t="n">
        <v>1</v>
      </c>
      <c r="O381" t="n">
        <v>1</v>
      </c>
      <c r="P381" t="n">
        <v>0.6741288278775079</v>
      </c>
      <c r="Q381" t="n">
        <v>0.9997648189597345</v>
      </c>
      <c r="R381" t="n">
        <v>0.0465649176456037</v>
      </c>
      <c r="S381" t="n">
        <v>1</v>
      </c>
      <c r="T381" t="n">
        <v>0.9991644579917628</v>
      </c>
      <c r="U381" t="n">
        <v>0.5709114398112107</v>
      </c>
      <c r="V381" t="n">
        <v>0.6200863705319983</v>
      </c>
      <c r="W381" t="n">
        <v>0.453854866199121</v>
      </c>
      <c r="X381" t="n">
        <v>0.7295881066752107</v>
      </c>
    </row>
    <row r="382">
      <c r="A382" t="inlineStr">
        <is>
          <t>1712405</t>
        </is>
      </c>
      <c r="B382" t="inlineStr">
        <is>
          <t>Lizarda</t>
        </is>
      </c>
      <c r="C382" t="inlineStr">
        <is>
          <t>TO</t>
        </is>
      </c>
      <c r="D382" t="inlineStr">
        <is>
          <t>REGIÃO NORTE</t>
        </is>
      </c>
      <c r="E382" s="70">
        <f>SUMPRODUCT(N382:Q382,PAINEL_PESOS!$C$16:$C$19)</f>
        <v/>
      </c>
      <c r="F382" s="70">
        <f>SUMPRODUCT(R382:T382,PAINEL_PESOS!$C$21:$C$23)</f>
        <v/>
      </c>
      <c r="G382" s="70">
        <f>SUMPRODUCT(U382:V382,PAINEL_PESOS!$C$25:$C$26)</f>
        <v/>
      </c>
      <c r="H382" s="70">
        <f>SUMPRODUCT(W382:X382,PAINEL_PESOS!$C$28:$C$29)</f>
        <v/>
      </c>
      <c r="I382" s="70" t="n">
        <v>0.9999546330350236</v>
      </c>
      <c r="J382" s="70" t="n">
        <v>0.7728193598778147</v>
      </c>
      <c r="K382" s="71">
        <f>IF(NOT(AND(PAINEL_PESOS!$D$12="OK - 100%",PAINEL_PESOS!$F$20="OK - 100%",PAINEL_PESOS!$F$24="OK - 100%",PAINEL_PESOS!$F$27="OK - 100%",PAINEL_PESOS!$F$30="OK - 100%")),"", (E382*PAINEL_PESOS!$B$7+F382*PAINEL_PESOS!$B$8+G382*PAINEL_PESOS!$B$9+H382*PAINEL_PESOS!$B$10)*I382)</f>
        <v/>
      </c>
      <c r="L382" s="71">
        <f>IF(K382="","",K382-J382)</f>
        <v/>
      </c>
      <c r="M382" s="71">
        <f>IF(L382="","",ABS(L382))</f>
        <v/>
      </c>
      <c r="N382" t="n">
        <v>1</v>
      </c>
      <c r="O382" t="n">
        <v>0.987</v>
      </c>
      <c r="P382" t="n">
        <v>0.8994720168954593</v>
      </c>
      <c r="Q382" t="n">
        <v>0.9998955307206726</v>
      </c>
      <c r="R382" t="n">
        <v>0.1061853503289079</v>
      </c>
      <c r="S382" t="n">
        <v>0.9999978611964776</v>
      </c>
      <c r="T382" t="n">
        <v>0.9998467652393895</v>
      </c>
      <c r="U382" t="n">
        <v>0.6986731396567203</v>
      </c>
      <c r="V382" t="n">
        <v>0.670132982443551</v>
      </c>
      <c r="W382" t="n">
        <v>0.6015171307934483</v>
      </c>
      <c r="X382" t="n">
        <v>0.865308364286816</v>
      </c>
    </row>
    <row r="383">
      <c r="A383" t="inlineStr">
        <is>
          <t>1712454</t>
        </is>
      </c>
      <c r="B383" t="inlineStr">
        <is>
          <t>Luzinópolis</t>
        </is>
      </c>
      <c r="C383" t="inlineStr">
        <is>
          <t>TO</t>
        </is>
      </c>
      <c r="D383" t="inlineStr">
        <is>
          <t>REGIÃO NORTE</t>
        </is>
      </c>
      <c r="E383" s="70">
        <f>SUMPRODUCT(N383:Q383,PAINEL_PESOS!$C$16:$C$19)</f>
        <v/>
      </c>
      <c r="F383" s="70">
        <f>SUMPRODUCT(R383:T383,PAINEL_PESOS!$C$21:$C$23)</f>
        <v/>
      </c>
      <c r="G383" s="70">
        <f>SUMPRODUCT(U383:V383,PAINEL_PESOS!$C$25:$C$26)</f>
        <v/>
      </c>
      <c r="H383" s="70">
        <f>SUMPRODUCT(W383:X383,PAINEL_PESOS!$C$28:$C$29)</f>
        <v/>
      </c>
      <c r="I383" s="70" t="n">
        <v>0.999282728503663</v>
      </c>
      <c r="J383" s="70" t="n">
        <v>0.6877793746842785</v>
      </c>
      <c r="K383" s="71">
        <f>IF(NOT(AND(PAINEL_PESOS!$D$12="OK - 100%",PAINEL_PESOS!$F$20="OK - 100%",PAINEL_PESOS!$F$24="OK - 100%",PAINEL_PESOS!$F$27="OK - 100%",PAINEL_PESOS!$F$30="OK - 100%")),"", (E383*PAINEL_PESOS!$B$7+F383*PAINEL_PESOS!$B$8+G383*PAINEL_PESOS!$B$9+H383*PAINEL_PESOS!$B$10)*I383)</f>
        <v/>
      </c>
      <c r="L383" s="71">
        <f>IF(K383="","",K383-J383)</f>
        <v/>
      </c>
      <c r="M383" s="71">
        <f>IF(L383="","",ABS(L383))</f>
        <v/>
      </c>
      <c r="N383" t="n">
        <v>1</v>
      </c>
      <c r="O383" t="n">
        <v>1</v>
      </c>
      <c r="P383" t="n">
        <v>0.3456177402323126</v>
      </c>
      <c r="Q383" t="n">
        <v>0.9981379191131395</v>
      </c>
      <c r="R383" t="n">
        <v>0.07927593313569579</v>
      </c>
      <c r="S383" t="n">
        <v>1</v>
      </c>
      <c r="T383" t="n">
        <v>0.9977220562740914</v>
      </c>
      <c r="U383" t="n">
        <v>0.3542139610258972</v>
      </c>
      <c r="V383" t="n">
        <v>0.5834886838643398</v>
      </c>
      <c r="W383" t="n">
        <v>0.6506434363973178</v>
      </c>
      <c r="X383" t="n">
        <v>0.8612951893835428</v>
      </c>
    </row>
    <row r="384">
      <c r="A384" t="inlineStr">
        <is>
          <t>1712504</t>
        </is>
      </c>
      <c r="B384" t="inlineStr">
        <is>
          <t>Marianópolis do Tocantins</t>
        </is>
      </c>
      <c r="C384" t="inlineStr">
        <is>
          <t>TO</t>
        </is>
      </c>
      <c r="D384" t="inlineStr">
        <is>
          <t>REGIÃO NORTE</t>
        </is>
      </c>
      <c r="E384" s="70">
        <f>SUMPRODUCT(N384:Q384,PAINEL_PESOS!$C$16:$C$19)</f>
        <v/>
      </c>
      <c r="F384" s="70">
        <f>SUMPRODUCT(R384:T384,PAINEL_PESOS!$C$21:$C$23)</f>
        <v/>
      </c>
      <c r="G384" s="70">
        <f>SUMPRODUCT(U384:V384,PAINEL_PESOS!$C$25:$C$26)</f>
        <v/>
      </c>
      <c r="H384" s="70">
        <f>SUMPRODUCT(W384:X384,PAINEL_PESOS!$C$28:$C$29)</f>
        <v/>
      </c>
      <c r="I384" s="70" t="n">
        <v>0.9994675500816499</v>
      </c>
      <c r="J384" s="70" t="n">
        <v>0.7145251422269415</v>
      </c>
      <c r="K384" s="71">
        <f>IF(NOT(AND(PAINEL_PESOS!$D$12="OK - 100%",PAINEL_PESOS!$F$20="OK - 100%",PAINEL_PESOS!$F$24="OK - 100%",PAINEL_PESOS!$F$27="OK - 100%",PAINEL_PESOS!$F$30="OK - 100%")),"", (E384*PAINEL_PESOS!$B$7+F384*PAINEL_PESOS!$B$8+G384*PAINEL_PESOS!$B$9+H384*PAINEL_PESOS!$B$10)*I384)</f>
        <v/>
      </c>
      <c r="L384" s="71">
        <f>IF(K384="","",K384-J384)</f>
        <v/>
      </c>
      <c r="M384" s="71">
        <f>IF(L384="","",ABS(L384))</f>
        <v/>
      </c>
      <c r="N384" t="n">
        <v>1</v>
      </c>
      <c r="O384" t="n">
        <v>1</v>
      </c>
      <c r="P384" t="n">
        <v>0.2522703273495248</v>
      </c>
      <c r="Q384" t="n">
        <v>0.9995370154067501</v>
      </c>
      <c r="R384" t="n">
        <v>0.2527606803445517</v>
      </c>
      <c r="S384" t="n">
        <v>0.9999601695290757</v>
      </c>
      <c r="T384" t="n">
        <v>0.997641921226354</v>
      </c>
      <c r="U384" t="n">
        <v>0.4462710849561521</v>
      </c>
      <c r="V384" t="n">
        <v>0.7012989920846024</v>
      </c>
      <c r="W384" t="n">
        <v>0.5682678445160214</v>
      </c>
      <c r="X384" t="n">
        <v>0.8772629097327486</v>
      </c>
    </row>
    <row r="385">
      <c r="A385" t="inlineStr">
        <is>
          <t>1712702</t>
        </is>
      </c>
      <c r="B385" t="inlineStr">
        <is>
          <t>Mateiros</t>
        </is>
      </c>
      <c r="C385" t="inlineStr">
        <is>
          <t>TO</t>
        </is>
      </c>
      <c r="D385" t="inlineStr">
        <is>
          <t>REGIÃO NORTE</t>
        </is>
      </c>
      <c r="E385" s="70">
        <f>SUMPRODUCT(N385:Q385,PAINEL_PESOS!$C$16:$C$19)</f>
        <v/>
      </c>
      <c r="F385" s="70">
        <f>SUMPRODUCT(R385:T385,PAINEL_PESOS!$C$21:$C$23)</f>
        <v/>
      </c>
      <c r="G385" s="70">
        <f>SUMPRODUCT(U385:V385,PAINEL_PESOS!$C$25:$C$26)</f>
        <v/>
      </c>
      <c r="H385" s="70">
        <f>SUMPRODUCT(W385:X385,PAINEL_PESOS!$C$28:$C$29)</f>
        <v/>
      </c>
      <c r="I385" s="70" t="n">
        <v>0.9999843212116926</v>
      </c>
      <c r="J385" s="70" t="n">
        <v>0.7100998091788501</v>
      </c>
      <c r="K385" s="71">
        <f>IF(NOT(AND(PAINEL_PESOS!$D$12="OK - 100%",PAINEL_PESOS!$F$20="OK - 100%",PAINEL_PESOS!$F$24="OK - 100%",PAINEL_PESOS!$F$27="OK - 100%",PAINEL_PESOS!$F$30="OK - 100%")),"", (E385*PAINEL_PESOS!$B$7+F385*PAINEL_PESOS!$B$8+G385*PAINEL_PESOS!$B$9+H385*PAINEL_PESOS!$B$10)*I385)</f>
        <v/>
      </c>
      <c r="L385" s="71">
        <f>IF(K385="","",K385-J385)</f>
        <v/>
      </c>
      <c r="M385" s="71">
        <f>IF(L385="","",ABS(L385))</f>
        <v/>
      </c>
      <c r="N385" t="n">
        <v>1</v>
      </c>
      <c r="O385" t="n">
        <v>1</v>
      </c>
      <c r="P385" t="n">
        <v>0.8632523759239704</v>
      </c>
      <c r="Q385" t="n">
        <v>0.9999577544373371</v>
      </c>
      <c r="R385" t="n">
        <v>0.2738504270140354</v>
      </c>
      <c r="S385" t="n">
        <v>0.9999991539557297</v>
      </c>
      <c r="T385" t="n">
        <v>0.9999513329636438</v>
      </c>
      <c r="U385" t="n">
        <v>0.3009067153887796</v>
      </c>
      <c r="V385" t="n">
        <v>0.6229523546083237</v>
      </c>
      <c r="W385" t="n">
        <v>0.5304229336538762</v>
      </c>
      <c r="X385" t="n">
        <v>0.7791331980767444</v>
      </c>
    </row>
    <row r="386">
      <c r="A386" t="inlineStr">
        <is>
          <t>1712801</t>
        </is>
      </c>
      <c r="B386" t="inlineStr">
        <is>
          <t>Maurilândia do Tocantins</t>
        </is>
      </c>
      <c r="C386" t="inlineStr">
        <is>
          <t>TO</t>
        </is>
      </c>
      <c r="D386" t="inlineStr">
        <is>
          <t>REGIÃO NORTE</t>
        </is>
      </c>
      <c r="E386" s="70">
        <f>SUMPRODUCT(N386:Q386,PAINEL_PESOS!$C$16:$C$19)</f>
        <v/>
      </c>
      <c r="F386" s="70">
        <f>SUMPRODUCT(R386:T386,PAINEL_PESOS!$C$21:$C$23)</f>
        <v/>
      </c>
      <c r="G386" s="70">
        <f>SUMPRODUCT(U386:V386,PAINEL_PESOS!$C$25:$C$26)</f>
        <v/>
      </c>
      <c r="H386" s="70">
        <f>SUMPRODUCT(W386:X386,PAINEL_PESOS!$C$28:$C$29)</f>
        <v/>
      </c>
      <c r="I386" s="70" t="n">
        <v>0.9995021633608421</v>
      </c>
      <c r="J386" s="70" t="n">
        <v>0.7202043262827372</v>
      </c>
      <c r="K386" s="71">
        <f>IF(NOT(AND(PAINEL_PESOS!$D$12="OK - 100%",PAINEL_PESOS!$F$20="OK - 100%",PAINEL_PESOS!$F$24="OK - 100%",PAINEL_PESOS!$F$27="OK - 100%",PAINEL_PESOS!$F$30="OK - 100%")),"", (E386*PAINEL_PESOS!$B$7+F386*PAINEL_PESOS!$B$8+G386*PAINEL_PESOS!$B$9+H386*PAINEL_PESOS!$B$10)*I386)</f>
        <v/>
      </c>
      <c r="L386" s="71">
        <f>IF(K386="","",K386-J386)</f>
        <v/>
      </c>
      <c r="M386" s="71">
        <f>IF(L386="","",ABS(L386))</f>
        <v/>
      </c>
      <c r="N386" t="n">
        <v>1</v>
      </c>
      <c r="O386" t="n">
        <v>1</v>
      </c>
      <c r="P386" t="n">
        <v>0.2193241816261879</v>
      </c>
      <c r="Q386" t="n">
        <v>0.9994135515368133</v>
      </c>
      <c r="R386" t="n">
        <v>0.0861874481237748</v>
      </c>
      <c r="S386" t="n">
        <v>1</v>
      </c>
      <c r="T386" t="n">
        <v>0.9978934502560864</v>
      </c>
      <c r="U386" t="n">
        <v>0.6187144885698384</v>
      </c>
      <c r="V386" t="n">
        <v>0.5733589243283945</v>
      </c>
      <c r="W386" t="n">
        <v>0.7501952340154476</v>
      </c>
      <c r="X386" t="n">
        <v>0.8234796126729456</v>
      </c>
    </row>
    <row r="387">
      <c r="A387" t="inlineStr">
        <is>
          <t>1713205</t>
        </is>
      </c>
      <c r="B387" t="inlineStr">
        <is>
          <t>Miracema do Tocantins</t>
        </is>
      </c>
      <c r="C387" t="inlineStr">
        <is>
          <t>TO</t>
        </is>
      </c>
      <c r="D387" t="inlineStr">
        <is>
          <t>REGIÃO NORTE</t>
        </is>
      </c>
      <c r="E387" s="70">
        <f>SUMPRODUCT(N387:Q387,PAINEL_PESOS!$C$16:$C$19)</f>
        <v/>
      </c>
      <c r="F387" s="70">
        <f>SUMPRODUCT(R387:T387,PAINEL_PESOS!$C$21:$C$23)</f>
        <v/>
      </c>
      <c r="G387" s="70">
        <f>SUMPRODUCT(U387:V387,PAINEL_PESOS!$C$25:$C$26)</f>
        <v/>
      </c>
      <c r="H387" s="70">
        <f>SUMPRODUCT(W387:X387,PAINEL_PESOS!$C$28:$C$29)</f>
        <v/>
      </c>
      <c r="I387" s="70" t="n">
        <v>0.9988221336060027</v>
      </c>
      <c r="J387" s="70" t="n">
        <v>0.7558473465018752</v>
      </c>
      <c r="K387" s="71">
        <f>IF(NOT(AND(PAINEL_PESOS!$D$12="OK - 100%",PAINEL_PESOS!$F$20="OK - 100%",PAINEL_PESOS!$F$24="OK - 100%",PAINEL_PESOS!$F$27="OK - 100%",PAINEL_PESOS!$F$30="OK - 100%")),"", (E387*PAINEL_PESOS!$B$7+F387*PAINEL_PESOS!$B$8+G387*PAINEL_PESOS!$B$9+H387*PAINEL_PESOS!$B$10)*I387)</f>
        <v/>
      </c>
      <c r="L387" s="71">
        <f>IF(K387="","",K387-J387)</f>
        <v/>
      </c>
      <c r="M387" s="71">
        <f>IF(L387="","",ABS(L387))</f>
        <v/>
      </c>
      <c r="N387" t="n">
        <v>1</v>
      </c>
      <c r="O387" t="n">
        <v>0.9961</v>
      </c>
      <c r="P387" t="n">
        <v>0.710454065469905</v>
      </c>
      <c r="Q387" t="n">
        <v>0.9988910899129249</v>
      </c>
      <c r="R387" t="n">
        <v>0.3311958626075907</v>
      </c>
      <c r="S387" t="n">
        <v>0.9999123202473732</v>
      </c>
      <c r="T387" t="n">
        <v>0.9948439163785182</v>
      </c>
      <c r="U387" t="n">
        <v>0.4973134367016025</v>
      </c>
      <c r="V387" t="n">
        <v>0.7209474511038853</v>
      </c>
      <c r="W387" t="n">
        <v>0.5247396053661043</v>
      </c>
      <c r="X387" t="n">
        <v>0.9075516648449576</v>
      </c>
    </row>
    <row r="388">
      <c r="A388" t="inlineStr">
        <is>
          <t>1713304</t>
        </is>
      </c>
      <c r="B388" t="inlineStr">
        <is>
          <t>Miranorte</t>
        </is>
      </c>
      <c r="C388" t="inlineStr">
        <is>
          <t>TO</t>
        </is>
      </c>
      <c r="D388" t="inlineStr">
        <is>
          <t>REGIÃO NORTE</t>
        </is>
      </c>
      <c r="E388" s="70">
        <f>SUMPRODUCT(N388:Q388,PAINEL_PESOS!$C$16:$C$19)</f>
        <v/>
      </c>
      <c r="F388" s="70">
        <f>SUMPRODUCT(R388:T388,PAINEL_PESOS!$C$21:$C$23)</f>
        <v/>
      </c>
      <c r="G388" s="70">
        <f>SUMPRODUCT(U388:V388,PAINEL_PESOS!$C$25:$C$26)</f>
        <v/>
      </c>
      <c r="H388" s="70">
        <f>SUMPRODUCT(W388:X388,PAINEL_PESOS!$C$28:$C$29)</f>
        <v/>
      </c>
      <c r="I388" s="70" t="n">
        <v>0.9989107646578752</v>
      </c>
      <c r="J388" s="70" t="n">
        <v>0.7474961854381081</v>
      </c>
      <c r="K388" s="71">
        <f>IF(NOT(AND(PAINEL_PESOS!$D$12="OK - 100%",PAINEL_PESOS!$F$20="OK - 100%",PAINEL_PESOS!$F$24="OK - 100%",PAINEL_PESOS!$F$27="OK - 100%",PAINEL_PESOS!$F$30="OK - 100%")),"", (E388*PAINEL_PESOS!$B$7+F388*PAINEL_PESOS!$B$8+G388*PAINEL_PESOS!$B$9+H388*PAINEL_PESOS!$B$10)*I388)</f>
        <v/>
      </c>
      <c r="L388" s="71">
        <f>IF(K388="","",K388-J388)</f>
        <v/>
      </c>
      <c r="M388" s="71">
        <f>IF(L388="","",ABS(L388))</f>
        <v/>
      </c>
      <c r="N388" t="n">
        <v>1</v>
      </c>
      <c r="O388" t="n">
        <v>0.9976</v>
      </c>
      <c r="P388" t="n">
        <v>0.6639915522703274</v>
      </c>
      <c r="Q388" t="n">
        <v>0.9979633186289889</v>
      </c>
      <c r="R388" t="n">
        <v>0.2770541402931052</v>
      </c>
      <c r="S388" t="n">
        <v>0.99991483855796</v>
      </c>
      <c r="T388" t="n">
        <v>0.9959841094414009</v>
      </c>
      <c r="U388" t="n">
        <v>0.4971438296448653</v>
      </c>
      <c r="V388" t="n">
        <v>0.7116192601026693</v>
      </c>
      <c r="W388" t="n">
        <v>0.5250779441615127</v>
      </c>
      <c r="X388" t="n">
        <v>0.907569651964056</v>
      </c>
    </row>
    <row r="389">
      <c r="A389" t="inlineStr">
        <is>
          <t>1713601</t>
        </is>
      </c>
      <c r="B389" t="inlineStr">
        <is>
          <t>Monte do Carmo</t>
        </is>
      </c>
      <c r="C389" t="inlineStr">
        <is>
          <t>TO</t>
        </is>
      </c>
      <c r="D389" t="inlineStr">
        <is>
          <t>REGIÃO NORTE</t>
        </is>
      </c>
      <c r="E389" s="70">
        <f>SUMPRODUCT(N389:Q389,PAINEL_PESOS!$C$16:$C$19)</f>
        <v/>
      </c>
      <c r="F389" s="70">
        <f>SUMPRODUCT(R389:T389,PAINEL_PESOS!$C$21:$C$23)</f>
        <v/>
      </c>
      <c r="G389" s="70">
        <f>SUMPRODUCT(U389:V389,PAINEL_PESOS!$C$25:$C$26)</f>
        <v/>
      </c>
      <c r="H389" s="70">
        <f>SUMPRODUCT(W389:X389,PAINEL_PESOS!$C$28:$C$29)</f>
        <v/>
      </c>
      <c r="I389" s="70" t="n">
        <v>0.9995813414868978</v>
      </c>
      <c r="J389" s="70" t="n">
        <v>0.7664219698453051</v>
      </c>
      <c r="K389" s="71">
        <f>IF(NOT(AND(PAINEL_PESOS!$D$12="OK - 100%",PAINEL_PESOS!$F$20="OK - 100%",PAINEL_PESOS!$F$24="OK - 100%",PAINEL_PESOS!$F$27="OK - 100%",PAINEL_PESOS!$F$30="OK - 100%")),"", (E389*PAINEL_PESOS!$B$7+F389*PAINEL_PESOS!$B$8+G389*PAINEL_PESOS!$B$9+H389*PAINEL_PESOS!$B$10)*I389)</f>
        <v/>
      </c>
      <c r="L389" s="71">
        <f>IF(K389="","",K389-J389)</f>
        <v/>
      </c>
      <c r="M389" s="71">
        <f>IF(L389="","",ABS(L389))</f>
        <v/>
      </c>
      <c r="N389" t="n">
        <v>1</v>
      </c>
      <c r="O389" t="n">
        <v>1</v>
      </c>
      <c r="P389" t="n">
        <v>0.8692713833157339</v>
      </c>
      <c r="Q389" t="n">
        <v>0.9997194665392948</v>
      </c>
      <c r="R389" t="n">
        <v>0.2589686877167936</v>
      </c>
      <c r="S389" t="n">
        <v>0.9999922357218068</v>
      </c>
      <c r="T389" t="n">
        <v>0.9980735286154887</v>
      </c>
      <c r="U389" t="n">
        <v>0.5559659896882876</v>
      </c>
      <c r="V389" t="n">
        <v>0.7043562780236463</v>
      </c>
      <c r="W389" t="n">
        <v>0.5377097594869845</v>
      </c>
      <c r="X389" t="n">
        <v>0.8967266997184097</v>
      </c>
    </row>
    <row r="390">
      <c r="A390" t="inlineStr">
        <is>
          <t>1713700</t>
        </is>
      </c>
      <c r="B390" t="inlineStr">
        <is>
          <t>Monte Santo do Tocantins</t>
        </is>
      </c>
      <c r="C390" t="inlineStr">
        <is>
          <t>TO</t>
        </is>
      </c>
      <c r="D390" t="inlineStr">
        <is>
          <t>REGIÃO NORTE</t>
        </is>
      </c>
      <c r="E390" s="70">
        <f>SUMPRODUCT(N390:Q390,PAINEL_PESOS!$C$16:$C$19)</f>
        <v/>
      </c>
      <c r="F390" s="70">
        <f>SUMPRODUCT(R390:T390,PAINEL_PESOS!$C$21:$C$23)</f>
        <v/>
      </c>
      <c r="G390" s="70">
        <f>SUMPRODUCT(U390:V390,PAINEL_PESOS!$C$25:$C$26)</f>
        <v/>
      </c>
      <c r="H390" s="70">
        <f>SUMPRODUCT(W390:X390,PAINEL_PESOS!$C$28:$C$29)</f>
        <v/>
      </c>
      <c r="I390" s="70" t="n">
        <v>0.9993272501031679</v>
      </c>
      <c r="J390" s="70" t="n">
        <v>0.7041819999174568</v>
      </c>
      <c r="K390" s="71">
        <f>IF(NOT(AND(PAINEL_PESOS!$D$12="OK - 100%",PAINEL_PESOS!$F$20="OK - 100%",PAINEL_PESOS!$F$24="OK - 100%",PAINEL_PESOS!$F$27="OK - 100%",PAINEL_PESOS!$F$30="OK - 100%")),"", (E390*PAINEL_PESOS!$B$7+F390*PAINEL_PESOS!$B$8+G390*PAINEL_PESOS!$B$9+H390*PAINEL_PESOS!$B$10)*I390)</f>
        <v/>
      </c>
      <c r="L390" s="71">
        <f>IF(K390="","",K390-J390)</f>
        <v/>
      </c>
      <c r="M390" s="71">
        <f>IF(L390="","",ABS(L390))</f>
        <v/>
      </c>
      <c r="N390" t="n">
        <v>1</v>
      </c>
      <c r="O390" t="n">
        <v>1</v>
      </c>
      <c r="P390" t="n">
        <v>0.3769799366420274</v>
      </c>
      <c r="Q390" t="n">
        <v>0.9996801761585192</v>
      </c>
      <c r="R390" t="n">
        <v>0.1156007326986342</v>
      </c>
      <c r="S390" t="n">
        <v>1</v>
      </c>
      <c r="T390" t="n">
        <v>0.996801164026726</v>
      </c>
      <c r="U390" t="n">
        <v>0.4310728629462821</v>
      </c>
      <c r="V390" t="n">
        <v>0.7157240798794868</v>
      </c>
      <c r="W390" t="n">
        <v>0.5053539085386533</v>
      </c>
      <c r="X390" t="n">
        <v>0.8884996187430249</v>
      </c>
    </row>
    <row r="391">
      <c r="A391" t="inlineStr">
        <is>
          <t>1713809</t>
        </is>
      </c>
      <c r="B391" t="inlineStr">
        <is>
          <t>Palmeiras do Tocantins</t>
        </is>
      </c>
      <c r="C391" t="inlineStr">
        <is>
          <t>TO</t>
        </is>
      </c>
      <c r="D391" t="inlineStr">
        <is>
          <t>REGIÃO NORTE</t>
        </is>
      </c>
      <c r="E391" s="70">
        <f>SUMPRODUCT(N391:Q391,PAINEL_PESOS!$C$16:$C$19)</f>
        <v/>
      </c>
      <c r="F391" s="70">
        <f>SUMPRODUCT(R391:T391,PAINEL_PESOS!$C$21:$C$23)</f>
        <v/>
      </c>
      <c r="G391" s="70">
        <f>SUMPRODUCT(U391:V391,PAINEL_PESOS!$C$25:$C$26)</f>
        <v/>
      </c>
      <c r="H391" s="70">
        <f>SUMPRODUCT(W391:X391,PAINEL_PESOS!$C$28:$C$29)</f>
        <v/>
      </c>
      <c r="I391" s="70" t="n">
        <v>0.9989652450592691</v>
      </c>
      <c r="J391" s="70" t="n">
        <v>0.7252868608096026</v>
      </c>
      <c r="K391" s="71">
        <f>IF(NOT(AND(PAINEL_PESOS!$D$12="OK - 100%",PAINEL_PESOS!$F$20="OK - 100%",PAINEL_PESOS!$F$24="OK - 100%",PAINEL_PESOS!$F$27="OK - 100%",PAINEL_PESOS!$F$30="OK - 100%")),"", (E391*PAINEL_PESOS!$B$7+F391*PAINEL_PESOS!$B$8+G391*PAINEL_PESOS!$B$9+H391*PAINEL_PESOS!$B$10)*I391)</f>
        <v/>
      </c>
      <c r="L391" s="71">
        <f>IF(K391="","",K391-J391)</f>
        <v/>
      </c>
      <c r="M391" s="71">
        <f>IF(L391="","",ABS(L391))</f>
        <v/>
      </c>
      <c r="N391" t="n">
        <v>1</v>
      </c>
      <c r="O391" t="n">
        <v>1</v>
      </c>
      <c r="P391" t="n">
        <v>0.7537486800422386</v>
      </c>
      <c r="Q391" t="n">
        <v>0.9986106325813425</v>
      </c>
      <c r="R391" t="n">
        <v>0.1365356402169479</v>
      </c>
      <c r="S391" t="n">
        <v>1</v>
      </c>
      <c r="T391" t="n">
        <v>0.9957447765695566</v>
      </c>
      <c r="U391" t="n">
        <v>0.5420970001815602</v>
      </c>
      <c r="V391" t="n">
        <v>0.5864419905248316</v>
      </c>
      <c r="W391" t="n">
        <v>0.5250417296107943</v>
      </c>
      <c r="X391" t="n">
        <v>0.8570244043470747</v>
      </c>
    </row>
    <row r="392">
      <c r="A392" t="inlineStr">
        <is>
          <t>1713957</t>
        </is>
      </c>
      <c r="B392" t="inlineStr">
        <is>
          <t>Muricilândia</t>
        </is>
      </c>
      <c r="C392" t="inlineStr">
        <is>
          <t>TO</t>
        </is>
      </c>
      <c r="D392" t="inlineStr">
        <is>
          <t>REGIÃO NORTE</t>
        </is>
      </c>
      <c r="E392" s="70">
        <f>SUMPRODUCT(N392:Q392,PAINEL_PESOS!$C$16:$C$19)</f>
        <v/>
      </c>
      <c r="F392" s="70">
        <f>SUMPRODUCT(R392:T392,PAINEL_PESOS!$C$21:$C$23)</f>
        <v/>
      </c>
      <c r="G392" s="70">
        <f>SUMPRODUCT(U392:V392,PAINEL_PESOS!$C$25:$C$26)</f>
        <v/>
      </c>
      <c r="H392" s="70">
        <f>SUMPRODUCT(W392:X392,PAINEL_PESOS!$C$28:$C$29)</f>
        <v/>
      </c>
      <c r="I392" s="70" t="n">
        <v>0.999613673665727</v>
      </c>
      <c r="J392" s="70" t="n">
        <v>0.6982158758580778</v>
      </c>
      <c r="K392" s="71">
        <f>IF(NOT(AND(PAINEL_PESOS!$D$12="OK - 100%",PAINEL_PESOS!$F$20="OK - 100%",PAINEL_PESOS!$F$24="OK - 100%",PAINEL_PESOS!$F$27="OK - 100%",PAINEL_PESOS!$F$30="OK - 100%")),"", (E392*PAINEL_PESOS!$B$7+F392*PAINEL_PESOS!$B$8+G392*PAINEL_PESOS!$B$9+H392*PAINEL_PESOS!$B$10)*I392)</f>
        <v/>
      </c>
      <c r="L392" s="71">
        <f>IF(K392="","",K392-J392)</f>
        <v/>
      </c>
      <c r="M392" s="71">
        <f>IF(L392="","",ABS(L392))</f>
        <v/>
      </c>
      <c r="N392" t="n">
        <v>1</v>
      </c>
      <c r="O392" t="n">
        <v>1</v>
      </c>
      <c r="P392" t="n">
        <v>0.7516367476240761</v>
      </c>
      <c r="Q392" t="n">
        <v>0.9997513178112738</v>
      </c>
      <c r="R392" t="n">
        <v>0.1081130703650762</v>
      </c>
      <c r="S392" t="n">
        <v>1</v>
      </c>
      <c r="T392" t="n">
        <v>0.998211706655687</v>
      </c>
      <c r="U392" t="n">
        <v>0.2223355679121661</v>
      </c>
      <c r="V392" t="n">
        <v>0.6765094966962963</v>
      </c>
      <c r="W392" t="n">
        <v>0.5424106931635193</v>
      </c>
      <c r="X392" t="n">
        <v>0.866719445780912</v>
      </c>
    </row>
    <row r="393">
      <c r="A393" t="inlineStr">
        <is>
          <t>1714203</t>
        </is>
      </c>
      <c r="B393" t="inlineStr">
        <is>
          <t>Natividade</t>
        </is>
      </c>
      <c r="C393" t="inlineStr">
        <is>
          <t>TO</t>
        </is>
      </c>
      <c r="D393" t="inlineStr">
        <is>
          <t>REGIÃO NORTE</t>
        </is>
      </c>
      <c r="E393" s="70">
        <f>SUMPRODUCT(N393:Q393,PAINEL_PESOS!$C$16:$C$19)</f>
        <v/>
      </c>
      <c r="F393" s="70">
        <f>SUMPRODUCT(R393:T393,PAINEL_PESOS!$C$21:$C$23)</f>
        <v/>
      </c>
      <c r="G393" s="70">
        <f>SUMPRODUCT(U393:V393,PAINEL_PESOS!$C$25:$C$26)</f>
        <v/>
      </c>
      <c r="H393" s="70">
        <f>SUMPRODUCT(W393:X393,PAINEL_PESOS!$C$28:$C$29)</f>
        <v/>
      </c>
      <c r="I393" s="70" t="n">
        <v>0.9995409815235528</v>
      </c>
      <c r="J393" s="70" t="n">
        <v>0.7400963248816987</v>
      </c>
      <c r="K393" s="71">
        <f>IF(NOT(AND(PAINEL_PESOS!$D$12="OK - 100%",PAINEL_PESOS!$F$20="OK - 100%",PAINEL_PESOS!$F$24="OK - 100%",PAINEL_PESOS!$F$27="OK - 100%",PAINEL_PESOS!$F$30="OK - 100%")),"", (E393*PAINEL_PESOS!$B$7+F393*PAINEL_PESOS!$B$8+G393*PAINEL_PESOS!$B$9+H393*PAINEL_PESOS!$B$10)*I393)</f>
        <v/>
      </c>
      <c r="L393" s="71">
        <f>IF(K393="","",K393-J393)</f>
        <v/>
      </c>
      <c r="M393" s="71">
        <f>IF(L393="","",ABS(L393))</f>
        <v/>
      </c>
      <c r="N393" t="n">
        <v>1</v>
      </c>
      <c r="O393" t="n">
        <v>1</v>
      </c>
      <c r="P393" t="n">
        <v>0.5870116156282998</v>
      </c>
      <c r="Q393" t="n">
        <v>0.9992206500533224</v>
      </c>
      <c r="R393" t="n">
        <v>0.2474693726741793</v>
      </c>
      <c r="S393" t="n">
        <v>0.999995328632313</v>
      </c>
      <c r="T393" t="n">
        <v>0.998308875061321</v>
      </c>
      <c r="U393" t="n">
        <v>0.6476943206643786</v>
      </c>
      <c r="V393" t="n">
        <v>0.6513645867611998</v>
      </c>
      <c r="W393" t="n">
        <v>0.4611363835771272</v>
      </c>
      <c r="X393" t="n">
        <v>0.8729957821318188</v>
      </c>
    </row>
    <row r="394">
      <c r="A394" t="inlineStr">
        <is>
          <t>1714302</t>
        </is>
      </c>
      <c r="B394" t="inlineStr">
        <is>
          <t>Nazaré</t>
        </is>
      </c>
      <c r="C394" t="inlineStr">
        <is>
          <t>TO</t>
        </is>
      </c>
      <c r="D394" t="inlineStr">
        <is>
          <t>REGIÃO NORTE</t>
        </is>
      </c>
      <c r="E394" s="70">
        <f>SUMPRODUCT(N394:Q394,PAINEL_PESOS!$C$16:$C$19)</f>
        <v/>
      </c>
      <c r="F394" s="70">
        <f>SUMPRODUCT(R394:T394,PAINEL_PESOS!$C$21:$C$23)</f>
        <v/>
      </c>
      <c r="G394" s="70">
        <f>SUMPRODUCT(U394:V394,PAINEL_PESOS!$C$25:$C$26)</f>
        <v/>
      </c>
      <c r="H394" s="70">
        <f>SUMPRODUCT(W394:X394,PAINEL_PESOS!$C$28:$C$29)</f>
        <v/>
      </c>
      <c r="I394" s="70" t="n">
        <v>0.9991350342273345</v>
      </c>
      <c r="J394" s="70" t="n">
        <v>0.7257023492441903</v>
      </c>
      <c r="K394" s="71">
        <f>IF(NOT(AND(PAINEL_PESOS!$D$12="OK - 100%",PAINEL_PESOS!$F$20="OK - 100%",PAINEL_PESOS!$F$24="OK - 100%",PAINEL_PESOS!$F$27="OK - 100%",PAINEL_PESOS!$F$30="OK - 100%")),"", (E394*PAINEL_PESOS!$B$7+F394*PAINEL_PESOS!$B$8+G394*PAINEL_PESOS!$B$9+H394*PAINEL_PESOS!$B$10)*I394)</f>
        <v/>
      </c>
      <c r="L394" s="71">
        <f>IF(K394="","",K394-J394)</f>
        <v/>
      </c>
      <c r="M394" s="71">
        <f>IF(L394="","",ABS(L394))</f>
        <v/>
      </c>
      <c r="N394" t="n">
        <v>1</v>
      </c>
      <c r="O394" t="n">
        <v>1</v>
      </c>
      <c r="P394" t="n">
        <v>0.7770855332629356</v>
      </c>
      <c r="Q394" t="n">
        <v>0.9985517243261652</v>
      </c>
      <c r="R394" t="n">
        <v>0.1063123107982069</v>
      </c>
      <c r="S394" t="n">
        <v>0.9999900393625373</v>
      </c>
      <c r="T394" t="n">
        <v>0.9967366621021474</v>
      </c>
      <c r="U394" t="n">
        <v>0.4495913734953028</v>
      </c>
      <c r="V394" t="n">
        <v>0.584189201148557</v>
      </c>
      <c r="W394" t="n">
        <v>0.6365739575311105</v>
      </c>
      <c r="X394" t="n">
        <v>0.8504456336803015</v>
      </c>
    </row>
    <row r="395">
      <c r="A395" t="inlineStr">
        <is>
          <t>1714880</t>
        </is>
      </c>
      <c r="B395" t="inlineStr">
        <is>
          <t>Nova Olinda</t>
        </is>
      </c>
      <c r="C395" t="inlineStr">
        <is>
          <t>TO</t>
        </is>
      </c>
      <c r="D395" t="inlineStr">
        <is>
          <t>REGIÃO NORTE</t>
        </is>
      </c>
      <c r="E395" s="70">
        <f>SUMPRODUCT(N395:Q395,PAINEL_PESOS!$C$16:$C$19)</f>
        <v/>
      </c>
      <c r="F395" s="70">
        <f>SUMPRODUCT(R395:T395,PAINEL_PESOS!$C$21:$C$23)</f>
        <v/>
      </c>
      <c r="G395" s="70">
        <f>SUMPRODUCT(U395:V395,PAINEL_PESOS!$C$25:$C$26)</f>
        <v/>
      </c>
      <c r="H395" s="70">
        <f>SUMPRODUCT(W395:X395,PAINEL_PESOS!$C$28:$C$29)</f>
        <v/>
      </c>
      <c r="I395" s="70" t="n">
        <v>0.9992032254822928</v>
      </c>
      <c r="J395" s="70" t="n">
        <v>0.7638729203687056</v>
      </c>
      <c r="K395" s="71">
        <f>IF(NOT(AND(PAINEL_PESOS!$D$12="OK - 100%",PAINEL_PESOS!$F$20="OK - 100%",PAINEL_PESOS!$F$24="OK - 100%",PAINEL_PESOS!$F$27="OK - 100%",PAINEL_PESOS!$F$30="OK - 100%")),"", (E395*PAINEL_PESOS!$B$7+F395*PAINEL_PESOS!$B$8+G395*PAINEL_PESOS!$B$9+H395*PAINEL_PESOS!$B$10)*I395)</f>
        <v/>
      </c>
      <c r="L395" s="71">
        <f>IF(K395="","",K395-J395)</f>
        <v/>
      </c>
      <c r="M395" s="71">
        <f>IF(L395="","",ABS(L395))</f>
        <v/>
      </c>
      <c r="N395" t="n">
        <v>1</v>
      </c>
      <c r="O395" t="n">
        <v>1</v>
      </c>
      <c r="P395" t="n">
        <v>0.7476240760295672</v>
      </c>
      <c r="Q395" t="n">
        <v>0.999159433016942</v>
      </c>
      <c r="R395" t="n">
        <v>0.268755316355526</v>
      </c>
      <c r="S395" t="n">
        <v>0.9987593035367158</v>
      </c>
      <c r="T395" t="n">
        <v>0.9971009194516227</v>
      </c>
      <c r="U395" t="n">
        <v>0.4954491253177843</v>
      </c>
      <c r="V395" t="n">
        <v>0.6808350329601212</v>
      </c>
      <c r="W395" t="n">
        <v>0.6743083435339966</v>
      </c>
      <c r="X395" t="n">
        <v>0.8821283721894441</v>
      </c>
    </row>
    <row r="396">
      <c r="A396" t="inlineStr">
        <is>
          <t>1715002</t>
        </is>
      </c>
      <c r="B396" t="inlineStr">
        <is>
          <t>Nova Rosalândia</t>
        </is>
      </c>
      <c r="C396" t="inlineStr">
        <is>
          <t>TO</t>
        </is>
      </c>
      <c r="D396" t="inlineStr">
        <is>
          <t>REGIÃO NORTE</t>
        </is>
      </c>
      <c r="E396" s="70">
        <f>SUMPRODUCT(N396:Q396,PAINEL_PESOS!$C$16:$C$19)</f>
        <v/>
      </c>
      <c r="F396" s="70">
        <f>SUMPRODUCT(R396:T396,PAINEL_PESOS!$C$21:$C$23)</f>
        <v/>
      </c>
      <c r="G396" s="70">
        <f>SUMPRODUCT(U396:V396,PAINEL_PESOS!$C$25:$C$26)</f>
        <v/>
      </c>
      <c r="H396" s="70">
        <f>SUMPRODUCT(W396:X396,PAINEL_PESOS!$C$28:$C$29)</f>
        <v/>
      </c>
      <c r="I396" s="70" t="n">
        <v>0.9993173934719175</v>
      </c>
      <c r="J396" s="70" t="n">
        <v>0.7237921431860467</v>
      </c>
      <c r="K396" s="71">
        <f>IF(NOT(AND(PAINEL_PESOS!$D$12="OK - 100%",PAINEL_PESOS!$F$20="OK - 100%",PAINEL_PESOS!$F$24="OK - 100%",PAINEL_PESOS!$F$27="OK - 100%",PAINEL_PESOS!$F$30="OK - 100%")),"", (E396*PAINEL_PESOS!$B$7+F396*PAINEL_PESOS!$B$8+G396*PAINEL_PESOS!$B$9+H396*PAINEL_PESOS!$B$10)*I396)</f>
        <v/>
      </c>
      <c r="L396" s="71">
        <f>IF(K396="","",K396-J396)</f>
        <v/>
      </c>
      <c r="M396" s="71">
        <f>IF(L396="","",ABS(L396))</f>
        <v/>
      </c>
      <c r="N396" t="n">
        <v>1</v>
      </c>
      <c r="O396" t="n">
        <v>1</v>
      </c>
      <c r="P396" t="n">
        <v>0.4865892291446674</v>
      </c>
      <c r="Q396" t="n">
        <v>0.9984496641013901</v>
      </c>
      <c r="R396" t="n">
        <v>0.1381798571497827</v>
      </c>
      <c r="S396" t="n">
        <v>1</v>
      </c>
      <c r="T396" t="n">
        <v>0.9976669370264528</v>
      </c>
      <c r="U396" t="n">
        <v>0.5115879910597321</v>
      </c>
      <c r="V396" t="n">
        <v>0.7111108602162068</v>
      </c>
      <c r="W396" t="n">
        <v>0.4955955148008217</v>
      </c>
      <c r="X396" t="n">
        <v>0.9095806917999528</v>
      </c>
    </row>
    <row r="397">
      <c r="A397" t="inlineStr">
        <is>
          <t>1715101</t>
        </is>
      </c>
      <c r="B397" t="inlineStr">
        <is>
          <t>Novo Acordo</t>
        </is>
      </c>
      <c r="C397" t="inlineStr">
        <is>
          <t>TO</t>
        </is>
      </c>
      <c r="D397" t="inlineStr">
        <is>
          <t>REGIÃO NORTE</t>
        </is>
      </c>
      <c r="E397" s="70">
        <f>SUMPRODUCT(N397:Q397,PAINEL_PESOS!$C$16:$C$19)</f>
        <v/>
      </c>
      <c r="F397" s="70">
        <f>SUMPRODUCT(R397:T397,PAINEL_PESOS!$C$21:$C$23)</f>
        <v/>
      </c>
      <c r="G397" s="70">
        <f>SUMPRODUCT(U397:V397,PAINEL_PESOS!$C$25:$C$26)</f>
        <v/>
      </c>
      <c r="H397" s="70">
        <f>SUMPRODUCT(W397:X397,PAINEL_PESOS!$C$28:$C$29)</f>
        <v/>
      </c>
      <c r="I397" s="70" t="n">
        <v>0.9999377274091401</v>
      </c>
      <c r="J397" s="70" t="n">
        <v>0.7377410409733788</v>
      </c>
      <c r="K397" s="71">
        <f>IF(NOT(AND(PAINEL_PESOS!$D$12="OK - 100%",PAINEL_PESOS!$F$20="OK - 100%",PAINEL_PESOS!$F$24="OK - 100%",PAINEL_PESOS!$F$27="OK - 100%",PAINEL_PESOS!$F$30="OK - 100%")),"", (E397*PAINEL_PESOS!$B$7+F397*PAINEL_PESOS!$B$8+G397*PAINEL_PESOS!$B$9+H397*PAINEL_PESOS!$B$10)*I397)</f>
        <v/>
      </c>
      <c r="L397" s="71">
        <f>IF(K397="","",K397-J397)</f>
        <v/>
      </c>
      <c r="M397" s="71">
        <f>IF(L397="","",ABS(L397))</f>
        <v/>
      </c>
      <c r="N397" t="n">
        <v>1</v>
      </c>
      <c r="O397" t="n">
        <v>1</v>
      </c>
      <c r="P397" t="n">
        <v>0.4933474128827878</v>
      </c>
      <c r="Q397" t="n">
        <v>0.9998090918566447</v>
      </c>
      <c r="R397" t="n">
        <v>0.1823847802774309</v>
      </c>
      <c r="S397" t="n">
        <v>1</v>
      </c>
      <c r="T397" t="n">
        <v>0.999824079054881</v>
      </c>
      <c r="U397" t="n">
        <v>0.5832254940165834</v>
      </c>
      <c r="V397" t="n">
        <v>0.6845174608760561</v>
      </c>
      <c r="W397" t="n">
        <v>0.5787589421506201</v>
      </c>
      <c r="X397" t="n">
        <v>0.8544098234089232</v>
      </c>
    </row>
    <row r="398">
      <c r="A398" t="inlineStr">
        <is>
          <t>1715150</t>
        </is>
      </c>
      <c r="B398" t="inlineStr">
        <is>
          <t>Novo Alegre</t>
        </is>
      </c>
      <c r="C398" t="inlineStr">
        <is>
          <t>TO</t>
        </is>
      </c>
      <c r="D398" t="inlineStr">
        <is>
          <t>REGIÃO NORTE</t>
        </is>
      </c>
      <c r="E398" s="70">
        <f>SUMPRODUCT(N398:Q398,PAINEL_PESOS!$C$16:$C$19)</f>
        <v/>
      </c>
      <c r="F398" s="70">
        <f>SUMPRODUCT(R398:T398,PAINEL_PESOS!$C$21:$C$23)</f>
        <v/>
      </c>
      <c r="G398" s="70">
        <f>SUMPRODUCT(U398:V398,PAINEL_PESOS!$C$25:$C$26)</f>
        <v/>
      </c>
      <c r="H398" s="70">
        <f>SUMPRODUCT(W398:X398,PAINEL_PESOS!$C$28:$C$29)</f>
        <v/>
      </c>
      <c r="I398" s="70" t="n">
        <v>0.999576037938689</v>
      </c>
      <c r="J398" s="70" t="n">
        <v>0.7072008994086227</v>
      </c>
      <c r="K398" s="71">
        <f>IF(NOT(AND(PAINEL_PESOS!$D$12="OK - 100%",PAINEL_PESOS!$F$20="OK - 100%",PAINEL_PESOS!$F$24="OK - 100%",PAINEL_PESOS!$F$27="OK - 100%",PAINEL_PESOS!$F$30="OK - 100%")),"", (E398*PAINEL_PESOS!$B$7+F398*PAINEL_PESOS!$B$8+G398*PAINEL_PESOS!$B$9+H398*PAINEL_PESOS!$B$10)*I398)</f>
        <v/>
      </c>
      <c r="L398" s="71">
        <f>IF(K398="","",K398-J398)</f>
        <v/>
      </c>
      <c r="M398" s="71">
        <f>IF(L398="","",ABS(L398))</f>
        <v/>
      </c>
      <c r="N398" t="n">
        <v>1</v>
      </c>
      <c r="O398" t="n">
        <v>1</v>
      </c>
      <c r="P398" t="n">
        <v>0.8555438225976769</v>
      </c>
      <c r="Q398" t="n">
        <v>0.9992604745243946</v>
      </c>
      <c r="R398" t="n">
        <v>0.0397538233433732</v>
      </c>
      <c r="S398" t="n">
        <v>1</v>
      </c>
      <c r="T398" t="n">
        <v>0.9983852526331803</v>
      </c>
      <c r="U398" t="n">
        <v>0.5709114398112107</v>
      </c>
      <c r="V398" t="n">
        <v>0.6194908781979298</v>
      </c>
      <c r="W398" t="n">
        <v>0.453854866199121</v>
      </c>
      <c r="X398" t="n">
        <v>0.7295881066752107</v>
      </c>
    </row>
    <row r="399">
      <c r="A399" t="inlineStr">
        <is>
          <t>1715259</t>
        </is>
      </c>
      <c r="B399" t="inlineStr">
        <is>
          <t>Novo Jardim</t>
        </is>
      </c>
      <c r="C399" t="inlineStr">
        <is>
          <t>TO</t>
        </is>
      </c>
      <c r="D399" t="inlineStr">
        <is>
          <t>REGIÃO NORTE</t>
        </is>
      </c>
      <c r="E399" s="70">
        <f>SUMPRODUCT(N399:Q399,PAINEL_PESOS!$C$16:$C$19)</f>
        <v/>
      </c>
      <c r="F399" s="70">
        <f>SUMPRODUCT(R399:T399,PAINEL_PESOS!$C$21:$C$23)</f>
        <v/>
      </c>
      <c r="G399" s="70">
        <f>SUMPRODUCT(U399:V399,PAINEL_PESOS!$C$25:$C$26)</f>
        <v/>
      </c>
      <c r="H399" s="70">
        <f>SUMPRODUCT(W399:X399,PAINEL_PESOS!$C$28:$C$29)</f>
        <v/>
      </c>
      <c r="I399" s="70" t="n">
        <v>0.9999047867947577</v>
      </c>
      <c r="J399" s="70" t="n">
        <v>0.691653930195028</v>
      </c>
      <c r="K399" s="71">
        <f>IF(NOT(AND(PAINEL_PESOS!$D$12="OK - 100%",PAINEL_PESOS!$F$20="OK - 100%",PAINEL_PESOS!$F$24="OK - 100%",PAINEL_PESOS!$F$27="OK - 100%",PAINEL_PESOS!$F$30="OK - 100%")),"", (E399*PAINEL_PESOS!$B$7+F399*PAINEL_PESOS!$B$8+G399*PAINEL_PESOS!$B$9+H399*PAINEL_PESOS!$B$10)*I399)</f>
        <v/>
      </c>
      <c r="L399" s="71">
        <f>IF(K399="","",K399-J399)</f>
        <v/>
      </c>
      <c r="M399" s="71">
        <f>IF(L399="","",ABS(L399))</f>
        <v/>
      </c>
      <c r="N399" t="n">
        <v>1</v>
      </c>
      <c r="O399" t="n">
        <v>1</v>
      </c>
      <c r="P399" t="n">
        <v>0.5755015839493136</v>
      </c>
      <c r="Q399" t="n">
        <v>0.9998249136989489</v>
      </c>
      <c r="R399" t="n">
        <v>0.0623105935906086</v>
      </c>
      <c r="S399" t="n">
        <v>1</v>
      </c>
      <c r="T399" t="n">
        <v>0.9996483548480365</v>
      </c>
      <c r="U399" t="n">
        <v>0.5709114398112107</v>
      </c>
      <c r="V399" t="n">
        <v>0.6171013679589393</v>
      </c>
      <c r="W399" t="n">
        <v>0.453854866199121</v>
      </c>
      <c r="X399" t="n">
        <v>0.7295881066752107</v>
      </c>
    </row>
    <row r="400">
      <c r="A400" t="inlineStr">
        <is>
          <t>1715507</t>
        </is>
      </c>
      <c r="B400" t="inlineStr">
        <is>
          <t>Oliveira de Fátima</t>
        </is>
      </c>
      <c r="C400" t="inlineStr">
        <is>
          <t>TO</t>
        </is>
      </c>
      <c r="D400" t="inlineStr">
        <is>
          <t>REGIÃO NORTE</t>
        </is>
      </c>
      <c r="E400" s="70">
        <f>SUMPRODUCT(N400:Q400,PAINEL_PESOS!$C$16:$C$19)</f>
        <v/>
      </c>
      <c r="F400" s="70">
        <f>SUMPRODUCT(R400:T400,PAINEL_PESOS!$C$21:$C$23)</f>
        <v/>
      </c>
      <c r="G400" s="70">
        <f>SUMPRODUCT(U400:V400,PAINEL_PESOS!$C$25:$C$26)</f>
        <v/>
      </c>
      <c r="H400" s="70">
        <f>SUMPRODUCT(W400:X400,PAINEL_PESOS!$C$28:$C$29)</f>
        <v/>
      </c>
      <c r="I400" s="70" t="n">
        <v>0.9992296022239713</v>
      </c>
      <c r="J400" s="70" t="n">
        <v>0.7460427858324987</v>
      </c>
      <c r="K400" s="71">
        <f>IF(NOT(AND(PAINEL_PESOS!$D$12="OK - 100%",PAINEL_PESOS!$F$20="OK - 100%",PAINEL_PESOS!$F$24="OK - 100%",PAINEL_PESOS!$F$27="OK - 100%",PAINEL_PESOS!$F$30="OK - 100%")),"", (E400*PAINEL_PESOS!$B$7+F400*PAINEL_PESOS!$B$8+G400*PAINEL_PESOS!$B$9+H400*PAINEL_PESOS!$B$10)*I400)</f>
        <v/>
      </c>
      <c r="L400" s="71">
        <f>IF(K400="","",K400-J400)</f>
        <v/>
      </c>
      <c r="M400" s="71">
        <f>IF(L400="","",ABS(L400))</f>
        <v/>
      </c>
      <c r="N400" t="n">
        <v>1</v>
      </c>
      <c r="O400" t="n">
        <v>1</v>
      </c>
      <c r="P400" t="n">
        <v>0.921752903907075</v>
      </c>
      <c r="Q400" t="n">
        <v>0.9986914235610853</v>
      </c>
      <c r="R400" t="n">
        <v>0.0643555081243143</v>
      </c>
      <c r="S400" t="n">
        <v>1</v>
      </c>
      <c r="T400" t="n">
        <v>0.9970374501470338</v>
      </c>
      <c r="U400" t="n">
        <v>0.4976970337495344</v>
      </c>
      <c r="V400" t="n">
        <v>0.7092347484521493</v>
      </c>
      <c r="W400" t="n">
        <v>0.5239142102396667</v>
      </c>
      <c r="X400" t="n">
        <v>0.9076137009460992</v>
      </c>
    </row>
    <row r="401">
      <c r="A401" t="inlineStr">
        <is>
          <t>1715705</t>
        </is>
      </c>
      <c r="B401" t="inlineStr">
        <is>
          <t>Palmeirante</t>
        </is>
      </c>
      <c r="C401" t="inlineStr">
        <is>
          <t>TO</t>
        </is>
      </c>
      <c r="D401" t="inlineStr">
        <is>
          <t>REGIÃO NORTE</t>
        </is>
      </c>
      <c r="E401" s="70">
        <f>SUMPRODUCT(N401:Q401,PAINEL_PESOS!$C$16:$C$19)</f>
        <v/>
      </c>
      <c r="F401" s="70">
        <f>SUMPRODUCT(R401:T401,PAINEL_PESOS!$C$21:$C$23)</f>
        <v/>
      </c>
      <c r="G401" s="70">
        <f>SUMPRODUCT(U401:V401,PAINEL_PESOS!$C$25:$C$26)</f>
        <v/>
      </c>
      <c r="H401" s="70">
        <f>SUMPRODUCT(W401:X401,PAINEL_PESOS!$C$28:$C$29)</f>
        <v/>
      </c>
      <c r="I401" s="70" t="n">
        <v>0.9996162247658148</v>
      </c>
      <c r="J401" s="70" t="n">
        <v>0.7350003118540047</v>
      </c>
      <c r="K401" s="71">
        <f>IF(NOT(AND(PAINEL_PESOS!$D$12="OK - 100%",PAINEL_PESOS!$F$20="OK - 100%",PAINEL_PESOS!$F$24="OK - 100%",PAINEL_PESOS!$F$27="OK - 100%",PAINEL_PESOS!$F$30="OK - 100%")),"", (E401*PAINEL_PESOS!$B$7+F401*PAINEL_PESOS!$B$8+G401*PAINEL_PESOS!$B$9+H401*PAINEL_PESOS!$B$10)*I401)</f>
        <v/>
      </c>
      <c r="L401" s="71">
        <f>IF(K401="","",K401-J401)</f>
        <v/>
      </c>
      <c r="M401" s="71">
        <f>IF(L401="","",ABS(L401))</f>
        <v/>
      </c>
      <c r="N401" t="n">
        <v>1</v>
      </c>
      <c r="O401" t="n">
        <v>1</v>
      </c>
      <c r="P401" t="n">
        <v>0.3429778247096093</v>
      </c>
      <c r="Q401" t="n">
        <v>0.9997951139703198</v>
      </c>
      <c r="R401" t="n">
        <v>0.2142345605683742</v>
      </c>
      <c r="S401" t="n">
        <v>1</v>
      </c>
      <c r="T401" t="n">
        <v>0.9981959656966695</v>
      </c>
      <c r="U401" t="n">
        <v>0.4788004110498061</v>
      </c>
      <c r="V401" t="n">
        <v>0.6819719261529935</v>
      </c>
      <c r="W401" t="n">
        <v>0.6834858324251745</v>
      </c>
      <c r="X401" t="n">
        <v>0.8916616373812921</v>
      </c>
    </row>
    <row r="402">
      <c r="A402" t="inlineStr">
        <is>
          <t>1715754</t>
        </is>
      </c>
      <c r="B402" t="inlineStr">
        <is>
          <t>Palmeirópolis</t>
        </is>
      </c>
      <c r="C402" t="inlineStr">
        <is>
          <t>TO</t>
        </is>
      </c>
      <c r="D402" t="inlineStr">
        <is>
          <t>REGIÃO NORTE</t>
        </is>
      </c>
      <c r="E402" s="70">
        <f>SUMPRODUCT(N402:Q402,PAINEL_PESOS!$C$16:$C$19)</f>
        <v/>
      </c>
      <c r="F402" s="70">
        <f>SUMPRODUCT(R402:T402,PAINEL_PESOS!$C$21:$C$23)</f>
        <v/>
      </c>
      <c r="G402" s="70">
        <f>SUMPRODUCT(U402:V402,PAINEL_PESOS!$C$25:$C$26)</f>
        <v/>
      </c>
      <c r="H402" s="70">
        <f>SUMPRODUCT(W402:X402,PAINEL_PESOS!$C$28:$C$29)</f>
        <v/>
      </c>
      <c r="I402" s="70" t="n">
        <v>0.999216142534178</v>
      </c>
      <c r="J402" s="70" t="n">
        <v>0.732615153577173</v>
      </c>
      <c r="K402" s="71">
        <f>IF(NOT(AND(PAINEL_PESOS!$D$12="OK - 100%",PAINEL_PESOS!$F$20="OK - 100%",PAINEL_PESOS!$F$24="OK - 100%",PAINEL_PESOS!$F$27="OK - 100%",PAINEL_PESOS!$F$30="OK - 100%")),"", (E402*PAINEL_PESOS!$B$7+F402*PAINEL_PESOS!$B$8+G402*PAINEL_PESOS!$B$9+H402*PAINEL_PESOS!$B$10)*I402)</f>
        <v/>
      </c>
      <c r="L402" s="71">
        <f>IF(K402="","",K402-J402)</f>
        <v/>
      </c>
      <c r="M402" s="71">
        <f>IF(L402="","",ABS(L402))</f>
        <v/>
      </c>
      <c r="N402" t="n">
        <v>1</v>
      </c>
      <c r="O402" t="n">
        <v>0.9932</v>
      </c>
      <c r="P402" t="n">
        <v>0.6337909186906019</v>
      </c>
      <c r="Q402" t="n">
        <v>0.9986861067158332</v>
      </c>
      <c r="R402" t="n">
        <v>0.2024641603587176</v>
      </c>
      <c r="S402" t="n">
        <v>0.9999400596137494</v>
      </c>
      <c r="T402" t="n">
        <v>0.9970402352867822</v>
      </c>
      <c r="U402" t="n">
        <v>0.7134915429356882</v>
      </c>
      <c r="V402" t="n">
        <v>0.7238332168510024</v>
      </c>
      <c r="W402" t="n">
        <v>0.4252828654631915</v>
      </c>
      <c r="X402" t="n">
        <v>0.723776517985399</v>
      </c>
    </row>
    <row r="403">
      <c r="A403" t="inlineStr">
        <is>
          <t>1716109</t>
        </is>
      </c>
      <c r="B403" t="inlineStr">
        <is>
          <t>Paraíso do Tocantins</t>
        </is>
      </c>
      <c r="C403" t="inlineStr">
        <is>
          <t>TO</t>
        </is>
      </c>
      <c r="D403" t="inlineStr">
        <is>
          <t>REGIÃO NORTE</t>
        </is>
      </c>
      <c r="E403" s="70">
        <f>SUMPRODUCT(N403:Q403,PAINEL_PESOS!$C$16:$C$19)</f>
        <v/>
      </c>
      <c r="F403" s="70">
        <f>SUMPRODUCT(R403:T403,PAINEL_PESOS!$C$21:$C$23)</f>
        <v/>
      </c>
      <c r="G403" s="70">
        <f>SUMPRODUCT(U403:V403,PAINEL_PESOS!$C$25:$C$26)</f>
        <v/>
      </c>
      <c r="H403" s="70">
        <f>SUMPRODUCT(W403:X403,PAINEL_PESOS!$C$28:$C$29)</f>
        <v/>
      </c>
      <c r="I403" s="70" t="n">
        <v>0.9971021608955447</v>
      </c>
      <c r="J403" s="70" t="n">
        <v>0.7500310745057872</v>
      </c>
      <c r="K403" s="71">
        <f>IF(NOT(AND(PAINEL_PESOS!$D$12="OK - 100%",PAINEL_PESOS!$F$20="OK - 100%",PAINEL_PESOS!$F$24="OK - 100%",PAINEL_PESOS!$F$27="OK - 100%",PAINEL_PESOS!$F$30="OK - 100%")),"", (E403*PAINEL_PESOS!$B$7+F403*PAINEL_PESOS!$B$8+G403*PAINEL_PESOS!$B$9+H403*PAINEL_PESOS!$B$10)*I403)</f>
        <v/>
      </c>
      <c r="L403" s="71">
        <f>IF(K403="","",K403-J403)</f>
        <v/>
      </c>
      <c r="M403" s="71">
        <f>IF(L403="","",ABS(L403))</f>
        <v/>
      </c>
      <c r="N403" t="n">
        <v>1</v>
      </c>
      <c r="O403" t="n">
        <v>0.9949</v>
      </c>
      <c r="P403" t="n">
        <v>0.6191129883843718</v>
      </c>
      <c r="Q403" t="n">
        <v>0.9911018261815013</v>
      </c>
      <c r="R403" t="n">
        <v>0.4230396698118208</v>
      </c>
      <c r="S403" t="n">
        <v>0.9953897108862678</v>
      </c>
      <c r="T403" t="n">
        <v>0.9937420752884886</v>
      </c>
      <c r="U403" t="n">
        <v>0.4747949914560496</v>
      </c>
      <c r="V403" t="n">
        <v>0.7212405620200311</v>
      </c>
      <c r="W403" t="n">
        <v>0.5096119233459337</v>
      </c>
      <c r="X403" t="n">
        <v>0.9013676963223296</v>
      </c>
    </row>
    <row r="404">
      <c r="A404" t="inlineStr">
        <is>
          <t>1716208</t>
        </is>
      </c>
      <c r="B404" t="inlineStr">
        <is>
          <t>Paranã</t>
        </is>
      </c>
      <c r="C404" t="inlineStr">
        <is>
          <t>TO</t>
        </is>
      </c>
      <c r="D404" t="inlineStr">
        <is>
          <t>REGIÃO NORTE</t>
        </is>
      </c>
      <c r="E404" s="70">
        <f>SUMPRODUCT(N404:Q404,PAINEL_PESOS!$C$16:$C$19)</f>
        <v/>
      </c>
      <c r="F404" s="70">
        <f>SUMPRODUCT(R404:T404,PAINEL_PESOS!$C$21:$C$23)</f>
        <v/>
      </c>
      <c r="G404" s="70">
        <f>SUMPRODUCT(U404:V404,PAINEL_PESOS!$C$25:$C$26)</f>
        <v/>
      </c>
      <c r="H404" s="70">
        <f>SUMPRODUCT(W404:X404,PAINEL_PESOS!$C$28:$C$29)</f>
        <v/>
      </c>
      <c r="I404" s="70" t="n">
        <v>0.9998597829015821</v>
      </c>
      <c r="J404" s="70" t="n">
        <v>0.7255523750148919</v>
      </c>
      <c r="K404" s="71">
        <f>IF(NOT(AND(PAINEL_PESOS!$D$12="OK - 100%",PAINEL_PESOS!$F$20="OK - 100%",PAINEL_PESOS!$F$24="OK - 100%",PAINEL_PESOS!$F$27="OK - 100%",PAINEL_PESOS!$F$30="OK - 100%")),"", (E404*PAINEL_PESOS!$B$7+F404*PAINEL_PESOS!$B$8+G404*PAINEL_PESOS!$B$9+H404*PAINEL_PESOS!$B$10)*I404)</f>
        <v/>
      </c>
      <c r="L404" s="71">
        <f>IF(K404="","",K404-J404)</f>
        <v/>
      </c>
      <c r="M404" s="71">
        <f>IF(L404="","",ABS(L404))</f>
        <v/>
      </c>
      <c r="N404" t="n">
        <v>1</v>
      </c>
      <c r="O404" t="n">
        <v>1</v>
      </c>
      <c r="P404" t="n">
        <v>0.6155227032734953</v>
      </c>
      <c r="Q404" t="n">
        <v>0.9998646674256516</v>
      </c>
      <c r="R404" t="n">
        <v>0.2475912067723649</v>
      </c>
      <c r="S404" t="n">
        <v>0.9999977805073325</v>
      </c>
      <c r="T404" t="n">
        <v>0.9993853361620635</v>
      </c>
      <c r="U404" t="n">
        <v>0.684909945933537</v>
      </c>
      <c r="V404" t="n">
        <v>0.6183228916630894</v>
      </c>
      <c r="W404" t="n">
        <v>0.4446112243120055</v>
      </c>
      <c r="X404" t="n">
        <v>0.7517123634923466</v>
      </c>
    </row>
    <row r="405">
      <c r="A405" t="inlineStr">
        <is>
          <t>1716307</t>
        </is>
      </c>
      <c r="B405" t="inlineStr">
        <is>
          <t>Pau D'Arco</t>
        </is>
      </c>
      <c r="C405" t="inlineStr">
        <is>
          <t>TO</t>
        </is>
      </c>
      <c r="D405" t="inlineStr">
        <is>
          <t>REGIÃO NORTE</t>
        </is>
      </c>
      <c r="E405" s="70">
        <f>SUMPRODUCT(N405:Q405,PAINEL_PESOS!$C$16:$C$19)</f>
        <v/>
      </c>
      <c r="F405" s="70">
        <f>SUMPRODUCT(R405:T405,PAINEL_PESOS!$C$21:$C$23)</f>
        <v/>
      </c>
      <c r="G405" s="70">
        <f>SUMPRODUCT(U405:V405,PAINEL_PESOS!$C$25:$C$26)</f>
        <v/>
      </c>
      <c r="H405" s="70">
        <f>SUMPRODUCT(W405:X405,PAINEL_PESOS!$C$28:$C$29)</f>
        <v/>
      </c>
      <c r="I405" s="70" t="n">
        <v>0.9995020018356835</v>
      </c>
      <c r="J405" s="70" t="n">
        <v>0.6885394962039477</v>
      </c>
      <c r="K405" s="71">
        <f>IF(NOT(AND(PAINEL_PESOS!$D$12="OK - 100%",PAINEL_PESOS!$F$20="OK - 100%",PAINEL_PESOS!$F$24="OK - 100%",PAINEL_PESOS!$F$27="OK - 100%",PAINEL_PESOS!$F$30="OK - 100%")),"", (E405*PAINEL_PESOS!$B$7+F405*PAINEL_PESOS!$B$8+G405*PAINEL_PESOS!$B$9+H405*PAINEL_PESOS!$B$10)*I405)</f>
        <v/>
      </c>
      <c r="L405" s="71">
        <f>IF(K405="","",K405-J405)</f>
        <v/>
      </c>
      <c r="M405" s="71">
        <f>IF(L405="","",ABS(L405))</f>
        <v/>
      </c>
      <c r="N405" t="n">
        <v>1</v>
      </c>
      <c r="O405" t="n">
        <v>1</v>
      </c>
      <c r="P405" t="n">
        <v>0.337909186906019</v>
      </c>
      <c r="Q405" t="n">
        <v>0.999659251094453</v>
      </c>
      <c r="R405" t="n">
        <v>0.1387365652603303</v>
      </c>
      <c r="S405" t="n">
        <v>1</v>
      </c>
      <c r="T405" t="n">
        <v>0.9977095954942272</v>
      </c>
      <c r="U405" t="n">
        <v>0.2380784785084739</v>
      </c>
      <c r="V405" t="n">
        <v>0.6818837292282595</v>
      </c>
      <c r="W405" t="n">
        <v>0.5845911748769115</v>
      </c>
      <c r="X405" t="n">
        <v>0.9134254255109784</v>
      </c>
    </row>
    <row r="406">
      <c r="A406" t="inlineStr">
        <is>
          <t>1716505</t>
        </is>
      </c>
      <c r="B406" t="inlineStr">
        <is>
          <t>Pedro Afonso</t>
        </is>
      </c>
      <c r="C406" t="inlineStr">
        <is>
          <t>TO</t>
        </is>
      </c>
      <c r="D406" t="inlineStr">
        <is>
          <t>REGIÃO NORTE</t>
        </is>
      </c>
      <c r="E406" s="70">
        <f>SUMPRODUCT(N406:Q406,PAINEL_PESOS!$C$16:$C$19)</f>
        <v/>
      </c>
      <c r="F406" s="70">
        <f>SUMPRODUCT(R406:T406,PAINEL_PESOS!$C$21:$C$23)</f>
        <v/>
      </c>
      <c r="G406" s="70">
        <f>SUMPRODUCT(U406:V406,PAINEL_PESOS!$C$25:$C$26)</f>
        <v/>
      </c>
      <c r="H406" s="70">
        <f>SUMPRODUCT(W406:X406,PAINEL_PESOS!$C$28:$C$29)</f>
        <v/>
      </c>
      <c r="I406" s="70" t="n">
        <v>0.9895983934090146</v>
      </c>
      <c r="J406" s="70" t="n">
        <v>0.7556507078341218</v>
      </c>
      <c r="K406" s="71">
        <f>IF(NOT(AND(PAINEL_PESOS!$D$12="OK - 100%",PAINEL_PESOS!$F$20="OK - 100%",PAINEL_PESOS!$F$24="OK - 100%",PAINEL_PESOS!$F$27="OK - 100%",PAINEL_PESOS!$F$30="OK - 100%")),"", (E406*PAINEL_PESOS!$B$7+F406*PAINEL_PESOS!$B$8+G406*PAINEL_PESOS!$B$9+H406*PAINEL_PESOS!$B$10)*I406)</f>
        <v/>
      </c>
      <c r="L406" s="71">
        <f>IF(K406="","",K406-J406)</f>
        <v/>
      </c>
      <c r="M406" s="71">
        <f>IF(L406="","",ABS(L406))</f>
        <v/>
      </c>
      <c r="N406" t="n">
        <v>0.8</v>
      </c>
      <c r="O406" t="n">
        <v>1</v>
      </c>
      <c r="P406" t="n">
        <v>0.8909186906019008</v>
      </c>
      <c r="Q406" t="n">
        <v>0.9990276060169363</v>
      </c>
      <c r="R406" t="n">
        <v>0.3534397887119654</v>
      </c>
      <c r="S406" t="n">
        <v>0.9879057962304216</v>
      </c>
      <c r="T406" t="n">
        <v>0.9523684514538592</v>
      </c>
      <c r="U406" t="n">
        <v>0.5799186683397322</v>
      </c>
      <c r="V406" t="n">
        <v>0.7012861412005333</v>
      </c>
      <c r="W406" t="n">
        <v>0.580999632431151</v>
      </c>
      <c r="X406" t="n">
        <v>0.8724261586932824</v>
      </c>
    </row>
    <row r="407">
      <c r="A407" t="inlineStr">
        <is>
          <t>1716604</t>
        </is>
      </c>
      <c r="B407" t="inlineStr">
        <is>
          <t>Peixe</t>
        </is>
      </c>
      <c r="C407" t="inlineStr">
        <is>
          <t>TO</t>
        </is>
      </c>
      <c r="D407" t="inlineStr">
        <is>
          <t>REGIÃO NORTE</t>
        </is>
      </c>
      <c r="E407" s="70">
        <f>SUMPRODUCT(N407:Q407,PAINEL_PESOS!$C$16:$C$19)</f>
        <v/>
      </c>
      <c r="F407" s="70">
        <f>SUMPRODUCT(R407:T407,PAINEL_PESOS!$C$21:$C$23)</f>
        <v/>
      </c>
      <c r="G407" s="70">
        <f>SUMPRODUCT(U407:V407,PAINEL_PESOS!$C$25:$C$26)</f>
        <v/>
      </c>
      <c r="H407" s="70">
        <f>SUMPRODUCT(W407:X407,PAINEL_PESOS!$C$28:$C$29)</f>
        <v/>
      </c>
      <c r="I407" s="70" t="n">
        <v>0.9983985350805649</v>
      </c>
      <c r="J407" s="70" t="n">
        <v>0.7241960875143206</v>
      </c>
      <c r="K407" s="71">
        <f>IF(NOT(AND(PAINEL_PESOS!$D$12="OK - 100%",PAINEL_PESOS!$F$20="OK - 100%",PAINEL_PESOS!$F$24="OK - 100%",PAINEL_PESOS!$F$27="OK - 100%",PAINEL_PESOS!$F$30="OK - 100%")),"", (E407*PAINEL_PESOS!$B$7+F407*PAINEL_PESOS!$B$8+G407*PAINEL_PESOS!$B$9+H407*PAINEL_PESOS!$B$10)*I407)</f>
        <v/>
      </c>
      <c r="L407" s="71">
        <f>IF(K407="","",K407-J407)</f>
        <v/>
      </c>
      <c r="M407" s="71">
        <f>IF(L407="","",ABS(L407))</f>
        <v/>
      </c>
      <c r="N407" t="n">
        <v>1</v>
      </c>
      <c r="O407" t="n">
        <v>0.9969</v>
      </c>
      <c r="P407" t="n">
        <v>0.7416050686378036</v>
      </c>
      <c r="Q407" t="n">
        <v>0.9993919432196527</v>
      </c>
      <c r="R407" t="n">
        <v>0.3351215215341103</v>
      </c>
      <c r="S407" t="n">
        <v>1</v>
      </c>
      <c r="T407" t="n">
        <v>0.9922903735596551</v>
      </c>
      <c r="U407" t="n">
        <v>0.498649138742118</v>
      </c>
      <c r="V407" t="n">
        <v>0.6699543398966094</v>
      </c>
      <c r="W407" t="n">
        <v>0.3881141509531964</v>
      </c>
      <c r="X407" t="n">
        <v>0.8255877141039026</v>
      </c>
    </row>
    <row r="408">
      <c r="A408" t="inlineStr">
        <is>
          <t>1716653</t>
        </is>
      </c>
      <c r="B408" t="inlineStr">
        <is>
          <t>Pequizeiro</t>
        </is>
      </c>
      <c r="C408" t="inlineStr">
        <is>
          <t>TO</t>
        </is>
      </c>
      <c r="D408" t="inlineStr">
        <is>
          <t>REGIÃO NORTE</t>
        </is>
      </c>
      <c r="E408" s="70">
        <f>SUMPRODUCT(N408:Q408,PAINEL_PESOS!$C$16:$C$19)</f>
        <v/>
      </c>
      <c r="F408" s="70">
        <f>SUMPRODUCT(R408:T408,PAINEL_PESOS!$C$21:$C$23)</f>
        <v/>
      </c>
      <c r="G408" s="70">
        <f>SUMPRODUCT(U408:V408,PAINEL_PESOS!$C$25:$C$26)</f>
        <v/>
      </c>
      <c r="H408" s="70">
        <f>SUMPRODUCT(W408:X408,PAINEL_PESOS!$C$28:$C$29)</f>
        <v/>
      </c>
      <c r="I408" s="70" t="n">
        <v>0.999165329901392</v>
      </c>
      <c r="J408" s="70" t="n">
        <v>0.7330276527338653</v>
      </c>
      <c r="K408" s="71">
        <f>IF(NOT(AND(PAINEL_PESOS!$D$12="OK - 100%",PAINEL_PESOS!$F$20="OK - 100%",PAINEL_PESOS!$F$24="OK - 100%",PAINEL_PESOS!$F$27="OK - 100%",PAINEL_PESOS!$F$30="OK - 100%")),"", (E408*PAINEL_PESOS!$B$7+F408*PAINEL_PESOS!$B$8+G408*PAINEL_PESOS!$B$9+H408*PAINEL_PESOS!$B$10)*I408)</f>
        <v/>
      </c>
      <c r="L408" s="71">
        <f>IF(K408="","",K408-J408)</f>
        <v/>
      </c>
      <c r="M408" s="71">
        <f>IF(L408="","",ABS(L408))</f>
        <v/>
      </c>
      <c r="N408" t="n">
        <v>1</v>
      </c>
      <c r="O408" t="n">
        <v>1</v>
      </c>
      <c r="P408" t="n">
        <v>0.9441393875395988</v>
      </c>
      <c r="Q408" t="n">
        <v>0.9993627576817207</v>
      </c>
      <c r="R408" t="n">
        <v>0.1532012619142966</v>
      </c>
      <c r="S408" t="n">
        <v>0.9999957660642013</v>
      </c>
      <c r="T408" t="n">
        <v>0.9962112349074356</v>
      </c>
      <c r="U408" t="n">
        <v>0.218179637109931</v>
      </c>
      <c r="V408" t="n">
        <v>0.6923349411270783</v>
      </c>
      <c r="W408" t="n">
        <v>0.6372756560644907</v>
      </c>
      <c r="X408" t="n">
        <v>0.9166398520046504</v>
      </c>
    </row>
    <row r="409">
      <c r="A409" t="inlineStr">
        <is>
          <t>1716703</t>
        </is>
      </c>
      <c r="B409" t="inlineStr">
        <is>
          <t>Colméia</t>
        </is>
      </c>
      <c r="C409" t="inlineStr">
        <is>
          <t>TO</t>
        </is>
      </c>
      <c r="D409" t="inlineStr">
        <is>
          <t>REGIÃO NORTE</t>
        </is>
      </c>
      <c r="E409" s="70">
        <f>SUMPRODUCT(N409:Q409,PAINEL_PESOS!$C$16:$C$19)</f>
        <v/>
      </c>
      <c r="F409" s="70">
        <f>SUMPRODUCT(R409:T409,PAINEL_PESOS!$C$21:$C$23)</f>
        <v/>
      </c>
      <c r="G409" s="70">
        <f>SUMPRODUCT(U409:V409,PAINEL_PESOS!$C$25:$C$26)</f>
        <v/>
      </c>
      <c r="H409" s="70">
        <f>SUMPRODUCT(W409:X409,PAINEL_PESOS!$C$28:$C$29)</f>
        <v/>
      </c>
      <c r="I409" s="70" t="n">
        <v>0.9991338160074024</v>
      </c>
      <c r="J409" s="70" t="n">
        <v>0.7251081931881161</v>
      </c>
      <c r="K409" s="71">
        <f>IF(NOT(AND(PAINEL_PESOS!$D$12="OK - 100%",PAINEL_PESOS!$F$20="OK - 100%",PAINEL_PESOS!$F$24="OK - 100%",PAINEL_PESOS!$F$27="OK - 100%",PAINEL_PESOS!$F$30="OK - 100%")),"", (E409*PAINEL_PESOS!$B$7+F409*PAINEL_PESOS!$B$8+G409*PAINEL_PESOS!$B$9+H409*PAINEL_PESOS!$B$10)*I409)</f>
        <v/>
      </c>
      <c r="L409" s="71">
        <f>IF(K409="","",K409-J409)</f>
        <v/>
      </c>
      <c r="M409" s="71">
        <f>IF(L409="","",ABS(L409))</f>
        <v/>
      </c>
      <c r="N409" t="n">
        <v>1</v>
      </c>
      <c r="O409" t="n">
        <v>1</v>
      </c>
      <c r="P409" t="n">
        <v>0.5437170010559662</v>
      </c>
      <c r="Q409" t="n">
        <v>0.9990202428037526</v>
      </c>
      <c r="R409" t="n">
        <v>0.2065086326850095</v>
      </c>
      <c r="S409" t="n">
        <v>0.9998292875685462</v>
      </c>
      <c r="T409" t="n">
        <v>0.9963770030237641</v>
      </c>
      <c r="U409" t="n">
        <v>0.3119184568394794</v>
      </c>
      <c r="V409" t="n">
        <v>0.7007689340947589</v>
      </c>
      <c r="W409" t="n">
        <v>0.6291940647815484</v>
      </c>
      <c r="X409" t="n">
        <v>0.924167825235618</v>
      </c>
    </row>
    <row r="410">
      <c r="A410" t="inlineStr">
        <is>
          <t>1717008</t>
        </is>
      </c>
      <c r="B410" t="inlineStr">
        <is>
          <t>Pindorama do Tocantins</t>
        </is>
      </c>
      <c r="C410" t="inlineStr">
        <is>
          <t>TO</t>
        </is>
      </c>
      <c r="D410" t="inlineStr">
        <is>
          <t>REGIÃO NORTE</t>
        </is>
      </c>
      <c r="E410" s="70">
        <f>SUMPRODUCT(N410:Q410,PAINEL_PESOS!$C$16:$C$19)</f>
        <v/>
      </c>
      <c r="F410" s="70">
        <f>SUMPRODUCT(R410:T410,PAINEL_PESOS!$C$21:$C$23)</f>
        <v/>
      </c>
      <c r="G410" s="70">
        <f>SUMPRODUCT(U410:V410,PAINEL_PESOS!$C$25:$C$26)</f>
        <v/>
      </c>
      <c r="H410" s="70">
        <f>SUMPRODUCT(W410:X410,PAINEL_PESOS!$C$28:$C$29)</f>
        <v/>
      </c>
      <c r="I410" s="70" t="n">
        <v>0.9996521154798554</v>
      </c>
      <c r="J410" s="70" t="n">
        <v>0.7522200446411871</v>
      </c>
      <c r="K410" s="71">
        <f>IF(NOT(AND(PAINEL_PESOS!$D$12="OK - 100%",PAINEL_PESOS!$F$20="OK - 100%",PAINEL_PESOS!$F$24="OK - 100%",PAINEL_PESOS!$F$27="OK - 100%",PAINEL_PESOS!$F$30="OK - 100%")),"", (E410*PAINEL_PESOS!$B$7+F410*PAINEL_PESOS!$B$8+G410*PAINEL_PESOS!$B$9+H410*PAINEL_PESOS!$B$10)*I410)</f>
        <v/>
      </c>
      <c r="L410" s="71">
        <f>IF(K410="","",K410-J410)</f>
        <v/>
      </c>
      <c r="M410" s="71">
        <f>IF(L410="","",ABS(L410))</f>
        <v/>
      </c>
      <c r="N410" t="n">
        <v>1</v>
      </c>
      <c r="O410" t="n">
        <v>1</v>
      </c>
      <c r="P410" t="n">
        <v>0.7383315733896516</v>
      </c>
      <c r="Q410" t="n">
        <v>0.9995258545913704</v>
      </c>
      <c r="R410" t="n">
        <v>0.138720462872889</v>
      </c>
      <c r="S410" t="n">
        <v>1</v>
      </c>
      <c r="T410" t="n">
        <v>0.9985761626554785</v>
      </c>
      <c r="U410" t="n">
        <v>0.639063930154436</v>
      </c>
      <c r="V410" t="n">
        <v>0.6691342978784534</v>
      </c>
      <c r="W410" t="n">
        <v>0.536272313026082</v>
      </c>
      <c r="X410" t="n">
        <v>0.8815908992799962</v>
      </c>
    </row>
    <row r="411">
      <c r="A411" t="inlineStr">
        <is>
          <t>1717206</t>
        </is>
      </c>
      <c r="B411" t="inlineStr">
        <is>
          <t>Piraquê</t>
        </is>
      </c>
      <c r="C411" t="inlineStr">
        <is>
          <t>TO</t>
        </is>
      </c>
      <c r="D411" t="inlineStr">
        <is>
          <t>REGIÃO NORTE</t>
        </is>
      </c>
      <c r="E411" s="70">
        <f>SUMPRODUCT(N411:Q411,PAINEL_PESOS!$C$16:$C$19)</f>
        <v/>
      </c>
      <c r="F411" s="70">
        <f>SUMPRODUCT(R411:T411,PAINEL_PESOS!$C$21:$C$23)</f>
        <v/>
      </c>
      <c r="G411" s="70">
        <f>SUMPRODUCT(U411:V411,PAINEL_PESOS!$C$25:$C$26)</f>
        <v/>
      </c>
      <c r="H411" s="70">
        <f>SUMPRODUCT(W411:X411,PAINEL_PESOS!$C$28:$C$29)</f>
        <v/>
      </c>
      <c r="I411" s="70" t="n">
        <v>0.9995178015527292</v>
      </c>
      <c r="J411" s="70" t="n">
        <v>0.7357937132057256</v>
      </c>
      <c r="K411" s="71">
        <f>IF(NOT(AND(PAINEL_PESOS!$D$12="OK - 100%",PAINEL_PESOS!$F$20="OK - 100%",PAINEL_PESOS!$F$24="OK - 100%",PAINEL_PESOS!$F$27="OK - 100%",PAINEL_PESOS!$F$30="OK - 100%")),"", (E411*PAINEL_PESOS!$B$7+F411*PAINEL_PESOS!$B$8+G411*PAINEL_PESOS!$B$9+H411*PAINEL_PESOS!$B$10)*I411)</f>
        <v/>
      </c>
      <c r="L411" s="71">
        <f>IF(K411="","",K411-J411)</f>
        <v/>
      </c>
      <c r="M411" s="71">
        <f>IF(L411="","",ABS(L411))</f>
        <v/>
      </c>
      <c r="N411" t="n">
        <v>1</v>
      </c>
      <c r="O411" t="n">
        <v>1</v>
      </c>
      <c r="P411" t="n">
        <v>0.989440337909187</v>
      </c>
      <c r="Q411" t="n">
        <v>0.9997744177083822</v>
      </c>
      <c r="R411" t="n">
        <v>0.1274360281977318</v>
      </c>
      <c r="S411" t="n">
        <v>1</v>
      </c>
      <c r="T411" t="n">
        <v>0.9977045701860086</v>
      </c>
      <c r="U411" t="n">
        <v>0.4186447415262341</v>
      </c>
      <c r="V411" t="n">
        <v>0.6726442112658981</v>
      </c>
      <c r="W411" t="n">
        <v>0.520927880787736</v>
      </c>
      <c r="X411" t="n">
        <v>0.86560485334972</v>
      </c>
    </row>
    <row r="412">
      <c r="A412" t="inlineStr">
        <is>
          <t>1717503</t>
        </is>
      </c>
      <c r="B412" t="inlineStr">
        <is>
          <t>Pium</t>
        </is>
      </c>
      <c r="C412" t="inlineStr">
        <is>
          <t>TO</t>
        </is>
      </c>
      <c r="D412" t="inlineStr">
        <is>
          <t>REGIÃO NORTE</t>
        </is>
      </c>
      <c r="E412" s="70">
        <f>SUMPRODUCT(N412:Q412,PAINEL_PESOS!$C$16:$C$19)</f>
        <v/>
      </c>
      <c r="F412" s="70">
        <f>SUMPRODUCT(R412:T412,PAINEL_PESOS!$C$21:$C$23)</f>
        <v/>
      </c>
      <c r="G412" s="70">
        <f>SUMPRODUCT(U412:V412,PAINEL_PESOS!$C$25:$C$26)</f>
        <v/>
      </c>
      <c r="H412" s="70">
        <f>SUMPRODUCT(W412:X412,PAINEL_PESOS!$C$28:$C$29)</f>
        <v/>
      </c>
      <c r="I412" s="70" t="n">
        <v>0.9962564320689596</v>
      </c>
      <c r="J412" s="70" t="n">
        <v>0.7334631696521456</v>
      </c>
      <c r="K412" s="71">
        <f>IF(NOT(AND(PAINEL_PESOS!$D$12="OK - 100%",PAINEL_PESOS!$F$20="OK - 100%",PAINEL_PESOS!$F$24="OK - 100%",PAINEL_PESOS!$F$27="OK - 100%",PAINEL_PESOS!$F$30="OK - 100%")),"", (E412*PAINEL_PESOS!$B$7+F412*PAINEL_PESOS!$B$8+G412*PAINEL_PESOS!$B$9+H412*PAINEL_PESOS!$B$10)*I412)</f>
        <v/>
      </c>
      <c r="L412" s="71">
        <f>IF(K412="","",K412-J412)</f>
        <v/>
      </c>
      <c r="M412" s="71">
        <f>IF(L412="","",ABS(L412))</f>
        <v/>
      </c>
      <c r="N412" t="n">
        <v>1</v>
      </c>
      <c r="O412" t="n">
        <v>0.9998</v>
      </c>
      <c r="P412" t="n">
        <v>0.9458289334741288</v>
      </c>
      <c r="Q412" t="n">
        <v>0.9998132862488495</v>
      </c>
      <c r="R412" t="n">
        <v>0.2721152548921545</v>
      </c>
      <c r="S412" t="n">
        <v>0.9999995286094425</v>
      </c>
      <c r="T412" t="n">
        <v>0.9810142756789676</v>
      </c>
      <c r="U412" t="n">
        <v>0.4120056911868566</v>
      </c>
      <c r="V412" t="n">
        <v>0.6969485751207785</v>
      </c>
      <c r="W412" t="n">
        <v>0.4126888254564218</v>
      </c>
      <c r="X412" t="n">
        <v>0.8933038105272187</v>
      </c>
    </row>
    <row r="413">
      <c r="A413" t="inlineStr">
        <is>
          <t>1717800</t>
        </is>
      </c>
      <c r="B413" t="inlineStr">
        <is>
          <t>Ponte Alta do Bom Jesus</t>
        </is>
      </c>
      <c r="C413" t="inlineStr">
        <is>
          <t>TO</t>
        </is>
      </c>
      <c r="D413" t="inlineStr">
        <is>
          <t>REGIÃO NORTE</t>
        </is>
      </c>
      <c r="E413" s="70">
        <f>SUMPRODUCT(N413:Q413,PAINEL_PESOS!$C$16:$C$19)</f>
        <v/>
      </c>
      <c r="F413" s="70">
        <f>SUMPRODUCT(R413:T413,PAINEL_PESOS!$C$21:$C$23)</f>
        <v/>
      </c>
      <c r="G413" s="70">
        <f>SUMPRODUCT(U413:V413,PAINEL_PESOS!$C$25:$C$26)</f>
        <v/>
      </c>
      <c r="H413" s="70">
        <f>SUMPRODUCT(W413:X413,PAINEL_PESOS!$C$28:$C$29)</f>
        <v/>
      </c>
      <c r="I413" s="70" t="n">
        <v>0.9998218771808859</v>
      </c>
      <c r="J413" s="70" t="n">
        <v>0.7189450211832887</v>
      </c>
      <c r="K413" s="71">
        <f>IF(NOT(AND(PAINEL_PESOS!$D$12="OK - 100%",PAINEL_PESOS!$F$20="OK - 100%",PAINEL_PESOS!$F$24="OK - 100%",PAINEL_PESOS!$F$27="OK - 100%",PAINEL_PESOS!$F$30="OK - 100%")),"", (E413*PAINEL_PESOS!$B$7+F413*PAINEL_PESOS!$B$8+G413*PAINEL_PESOS!$B$9+H413*PAINEL_PESOS!$B$10)*I413)</f>
        <v/>
      </c>
      <c r="L413" s="71">
        <f>IF(K413="","",K413-J413)</f>
        <v/>
      </c>
      <c r="M413" s="71">
        <f>IF(L413="","",ABS(L413))</f>
        <v/>
      </c>
      <c r="N413" t="n">
        <v>1</v>
      </c>
      <c r="O413" t="n">
        <v>0.9989</v>
      </c>
      <c r="P413" t="n">
        <v>0.9488912354804646</v>
      </c>
      <c r="Q413" t="n">
        <v>0.9996155283857836</v>
      </c>
      <c r="R413" t="n">
        <v>0.1110457246097282</v>
      </c>
      <c r="S413" t="n">
        <v>1</v>
      </c>
      <c r="T413" t="n">
        <v>0.9993767913508719</v>
      </c>
      <c r="U413" t="n">
        <v>0.5709114398112107</v>
      </c>
      <c r="V413" t="n">
        <v>0.6175786975021079</v>
      </c>
      <c r="W413" t="n">
        <v>0.453854866199121</v>
      </c>
      <c r="X413" t="n">
        <v>0.7295881066752107</v>
      </c>
    </row>
    <row r="414">
      <c r="A414" t="inlineStr">
        <is>
          <t>1717909</t>
        </is>
      </c>
      <c r="B414" t="inlineStr">
        <is>
          <t>Ponte Alta do Tocantins</t>
        </is>
      </c>
      <c r="C414" t="inlineStr">
        <is>
          <t>TO</t>
        </is>
      </c>
      <c r="D414" t="inlineStr">
        <is>
          <t>REGIÃO NORTE</t>
        </is>
      </c>
      <c r="E414" s="70">
        <f>SUMPRODUCT(N414:Q414,PAINEL_PESOS!$C$16:$C$19)</f>
        <v/>
      </c>
      <c r="F414" s="70">
        <f>SUMPRODUCT(R414:T414,PAINEL_PESOS!$C$21:$C$23)</f>
        <v/>
      </c>
      <c r="G414" s="70">
        <f>SUMPRODUCT(U414:V414,PAINEL_PESOS!$C$25:$C$26)</f>
        <v/>
      </c>
      <c r="H414" s="70">
        <f>SUMPRODUCT(W414:X414,PAINEL_PESOS!$C$28:$C$29)</f>
        <v/>
      </c>
      <c r="I414" s="70" t="n">
        <v>0.9998890672969657</v>
      </c>
      <c r="J414" s="70" t="n">
        <v>0.7724627713578545</v>
      </c>
      <c r="K414" s="71">
        <f>IF(NOT(AND(PAINEL_PESOS!$D$12="OK - 100%",PAINEL_PESOS!$F$20="OK - 100%",PAINEL_PESOS!$F$24="OK - 100%",PAINEL_PESOS!$F$27="OK - 100%",PAINEL_PESOS!$F$30="OK - 100%")),"", (E414*PAINEL_PESOS!$B$7+F414*PAINEL_PESOS!$B$8+G414*PAINEL_PESOS!$B$9+H414*PAINEL_PESOS!$B$10)*I414)</f>
        <v/>
      </c>
      <c r="L414" s="71">
        <f>IF(K414="","",K414-J414)</f>
        <v/>
      </c>
      <c r="M414" s="71">
        <f>IF(L414="","",ABS(L414))</f>
        <v/>
      </c>
      <c r="N414" t="n">
        <v>1</v>
      </c>
      <c r="O414" t="n">
        <v>1</v>
      </c>
      <c r="P414" t="n">
        <v>0.9873284054910244</v>
      </c>
      <c r="Q414" t="n">
        <v>0.9997842957780019</v>
      </c>
      <c r="R414" t="n">
        <v>0.1617198803512192</v>
      </c>
      <c r="S414" t="n">
        <v>0.9999987352474309</v>
      </c>
      <c r="T414" t="n">
        <v>0.9995945643058111</v>
      </c>
      <c r="U414" t="n">
        <v>0.6336396054828969</v>
      </c>
      <c r="V414" t="n">
        <v>0.6753231665687206</v>
      </c>
      <c r="W414" t="n">
        <v>0.5598820705146772</v>
      </c>
      <c r="X414" t="n">
        <v>0.877111131514399</v>
      </c>
    </row>
    <row r="415">
      <c r="A415" t="inlineStr">
        <is>
          <t>1718006</t>
        </is>
      </c>
      <c r="B415" t="inlineStr">
        <is>
          <t>Porto Alegre do Tocantins</t>
        </is>
      </c>
      <c r="C415" t="inlineStr">
        <is>
          <t>TO</t>
        </is>
      </c>
      <c r="D415" t="inlineStr">
        <is>
          <t>REGIÃO NORTE</t>
        </is>
      </c>
      <c r="E415" s="70">
        <f>SUMPRODUCT(N415:Q415,PAINEL_PESOS!$C$16:$C$19)</f>
        <v/>
      </c>
      <c r="F415" s="70">
        <f>SUMPRODUCT(R415:T415,PAINEL_PESOS!$C$21:$C$23)</f>
        <v/>
      </c>
      <c r="G415" s="70">
        <f>SUMPRODUCT(U415:V415,PAINEL_PESOS!$C$25:$C$26)</f>
        <v/>
      </c>
      <c r="H415" s="70">
        <f>SUMPRODUCT(W415:X415,PAINEL_PESOS!$C$28:$C$29)</f>
        <v/>
      </c>
      <c r="I415" s="70" t="n">
        <v>0.9998457891471355</v>
      </c>
      <c r="J415" s="70" t="n">
        <v>0.7456334826454448</v>
      </c>
      <c r="K415" s="71">
        <f>IF(NOT(AND(PAINEL_PESOS!$D$12="OK - 100%",PAINEL_PESOS!$F$20="OK - 100%",PAINEL_PESOS!$F$24="OK - 100%",PAINEL_PESOS!$F$27="OK - 100%",PAINEL_PESOS!$F$30="OK - 100%")),"", (E415*PAINEL_PESOS!$B$7+F415*PAINEL_PESOS!$B$8+G415*PAINEL_PESOS!$B$9+H415*PAINEL_PESOS!$B$10)*I415)</f>
        <v/>
      </c>
      <c r="L415" s="71">
        <f>IF(K415="","",K415-J415)</f>
        <v/>
      </c>
      <c r="M415" s="71">
        <f>IF(L415="","",ABS(L415))</f>
        <v/>
      </c>
      <c r="N415" t="n">
        <v>1</v>
      </c>
      <c r="O415" t="n">
        <v>1</v>
      </c>
      <c r="P415" t="n">
        <v>0.9508975712777192</v>
      </c>
      <c r="Q415" t="n">
        <v>0.9995334596796467</v>
      </c>
      <c r="R415" t="n">
        <v>0.08102663094607521</v>
      </c>
      <c r="S415" t="n">
        <v>1</v>
      </c>
      <c r="T415" t="n">
        <v>0.9995603208189099</v>
      </c>
      <c r="U415" t="n">
        <v>0.6477351309918323</v>
      </c>
      <c r="V415" t="n">
        <v>0.6222758655133329</v>
      </c>
      <c r="W415" t="n">
        <v>0.46071587186877</v>
      </c>
      <c r="X415" t="n">
        <v>0.8729875295469623</v>
      </c>
    </row>
    <row r="416">
      <c r="A416" t="inlineStr">
        <is>
          <t>1718204</t>
        </is>
      </c>
      <c r="B416" t="inlineStr">
        <is>
          <t>Porto Nacional</t>
        </is>
      </c>
      <c r="C416" t="inlineStr">
        <is>
          <t>TO</t>
        </is>
      </c>
      <c r="D416" t="inlineStr">
        <is>
          <t>REGIÃO NORTE</t>
        </is>
      </c>
      <c r="E416" s="70">
        <f>SUMPRODUCT(N416:Q416,PAINEL_PESOS!$C$16:$C$19)</f>
        <v/>
      </c>
      <c r="F416" s="70">
        <f>SUMPRODUCT(R416:T416,PAINEL_PESOS!$C$21:$C$23)</f>
        <v/>
      </c>
      <c r="G416" s="70">
        <f>SUMPRODUCT(U416:V416,PAINEL_PESOS!$C$25:$C$26)</f>
        <v/>
      </c>
      <c r="H416" s="70">
        <f>SUMPRODUCT(W416:X416,PAINEL_PESOS!$C$28:$C$29)</f>
        <v/>
      </c>
      <c r="I416" s="70" t="n">
        <v>0.9984342523523584</v>
      </c>
      <c r="J416" s="70" t="n">
        <v>0.7501564289631829</v>
      </c>
      <c r="K416" s="71">
        <f>IF(NOT(AND(PAINEL_PESOS!$D$12="OK - 100%",PAINEL_PESOS!$F$20="OK - 100%",PAINEL_PESOS!$F$24="OK - 100%",PAINEL_PESOS!$F$27="OK - 100%",PAINEL_PESOS!$F$30="OK - 100%")),"", (E416*PAINEL_PESOS!$B$7+F416*PAINEL_PESOS!$B$8+G416*PAINEL_PESOS!$B$9+H416*PAINEL_PESOS!$B$10)*I416)</f>
        <v/>
      </c>
      <c r="L416" s="71">
        <f>IF(K416="","",K416-J416)</f>
        <v/>
      </c>
      <c r="M416" s="71">
        <f>IF(L416="","",ABS(L416))</f>
        <v/>
      </c>
      <c r="N416" t="n">
        <v>1</v>
      </c>
      <c r="O416" t="n">
        <v>0.9916</v>
      </c>
      <c r="P416" t="n">
        <v>0.4855332629355861</v>
      </c>
      <c r="Q416" t="n">
        <v>0.9966569070788168</v>
      </c>
      <c r="R416" t="n">
        <v>0.4544053856380483</v>
      </c>
      <c r="S416" t="n">
        <v>0.9977674076633216</v>
      </c>
      <c r="T416" t="n">
        <v>0.9954461086640928</v>
      </c>
      <c r="U416" t="n">
        <v>0.4973103511619893</v>
      </c>
      <c r="V416" t="n">
        <v>0.7124489922169653</v>
      </c>
      <c r="W416" t="n">
        <v>0.5247069381641504</v>
      </c>
      <c r="X416" t="n">
        <v>0.9075553113578864</v>
      </c>
    </row>
    <row r="417">
      <c r="A417" t="inlineStr">
        <is>
          <t>1718303</t>
        </is>
      </c>
      <c r="B417" t="inlineStr">
        <is>
          <t>Praia Norte</t>
        </is>
      </c>
      <c r="C417" t="inlineStr">
        <is>
          <t>TO</t>
        </is>
      </c>
      <c r="D417" t="inlineStr">
        <is>
          <t>REGIÃO NORTE</t>
        </is>
      </c>
      <c r="E417" s="70">
        <f>SUMPRODUCT(N417:Q417,PAINEL_PESOS!$C$16:$C$19)</f>
        <v/>
      </c>
      <c r="F417" s="70">
        <f>SUMPRODUCT(R417:T417,PAINEL_PESOS!$C$21:$C$23)</f>
        <v/>
      </c>
      <c r="G417" s="70">
        <f>SUMPRODUCT(U417:V417,PAINEL_PESOS!$C$25:$C$26)</f>
        <v/>
      </c>
      <c r="H417" s="70">
        <f>SUMPRODUCT(W417:X417,PAINEL_PESOS!$C$28:$C$29)</f>
        <v/>
      </c>
      <c r="I417" s="70" t="n">
        <v>0.9983266027658725</v>
      </c>
      <c r="J417" s="70" t="n">
        <v>0.712418289757794</v>
      </c>
      <c r="K417" s="71">
        <f>IF(NOT(AND(PAINEL_PESOS!$D$12="OK - 100%",PAINEL_PESOS!$F$20="OK - 100%",PAINEL_PESOS!$F$24="OK - 100%",PAINEL_PESOS!$F$27="OK - 100%",PAINEL_PESOS!$F$30="OK - 100%")),"", (E417*PAINEL_PESOS!$B$7+F417*PAINEL_PESOS!$B$8+G417*PAINEL_PESOS!$B$9+H417*PAINEL_PESOS!$B$10)*I417)</f>
        <v/>
      </c>
      <c r="L417" s="71">
        <f>IF(K417="","",K417-J417)</f>
        <v/>
      </c>
      <c r="M417" s="71">
        <f>IF(L417="","",ABS(L417))</f>
        <v/>
      </c>
      <c r="N417" t="n">
        <v>1</v>
      </c>
      <c r="O417" t="n">
        <v>1</v>
      </c>
      <c r="P417" t="n">
        <v>0.812882787750792</v>
      </c>
      <c r="Q417" t="n">
        <v>0.9948639917583345</v>
      </c>
      <c r="R417" t="n">
        <v>0.1417970267845729</v>
      </c>
      <c r="S417" t="n">
        <v>1</v>
      </c>
      <c r="T417" t="n">
        <v>0.9952577302755152</v>
      </c>
      <c r="U417" t="n">
        <v>0.2805743073426466</v>
      </c>
      <c r="V417" t="n">
        <v>0.5699977869117543</v>
      </c>
      <c r="W417" t="n">
        <v>0.6944400629461933</v>
      </c>
      <c r="X417" t="n">
        <v>0.835310856492219</v>
      </c>
    </row>
    <row r="418">
      <c r="A418" t="inlineStr">
        <is>
          <t>1718402</t>
        </is>
      </c>
      <c r="B418" t="inlineStr">
        <is>
          <t>Presidente Kennedy</t>
        </is>
      </c>
      <c r="C418" t="inlineStr">
        <is>
          <t>TO</t>
        </is>
      </c>
      <c r="D418" t="inlineStr">
        <is>
          <t>REGIÃO NORTE</t>
        </is>
      </c>
      <c r="E418" s="70">
        <f>SUMPRODUCT(N418:Q418,PAINEL_PESOS!$C$16:$C$19)</f>
        <v/>
      </c>
      <c r="F418" s="70">
        <f>SUMPRODUCT(R418:T418,PAINEL_PESOS!$C$21:$C$23)</f>
        <v/>
      </c>
      <c r="G418" s="70">
        <f>SUMPRODUCT(U418:V418,PAINEL_PESOS!$C$25:$C$26)</f>
        <v/>
      </c>
      <c r="H418" s="70">
        <f>SUMPRODUCT(W418:X418,PAINEL_PESOS!$C$28:$C$29)</f>
        <v/>
      </c>
      <c r="I418" s="70" t="n">
        <v>0.9993736525707055</v>
      </c>
      <c r="J418" s="70" t="n">
        <v>0.7543502957297074</v>
      </c>
      <c r="K418" s="71">
        <f>IF(NOT(AND(PAINEL_PESOS!$D$12="OK - 100%",PAINEL_PESOS!$F$20="OK - 100%",PAINEL_PESOS!$F$24="OK - 100%",PAINEL_PESOS!$F$27="OK - 100%",PAINEL_PESOS!$F$30="OK - 100%")),"", (E418*PAINEL_PESOS!$B$7+F418*PAINEL_PESOS!$B$8+G418*PAINEL_PESOS!$B$9+H418*PAINEL_PESOS!$B$10)*I418)</f>
        <v/>
      </c>
      <c r="L418" s="71">
        <f>IF(K418="","",K418-J418)</f>
        <v/>
      </c>
      <c r="M418" s="71">
        <f>IF(L418="","",ABS(L418))</f>
        <v/>
      </c>
      <c r="N418" t="n">
        <v>1</v>
      </c>
      <c r="O418" t="n">
        <v>1</v>
      </c>
      <c r="P418" t="n">
        <v>0.9028511087645196</v>
      </c>
      <c r="Q418" t="n">
        <v>0.9990725939784906</v>
      </c>
      <c r="R418" t="n">
        <v>0.1179973998403492</v>
      </c>
      <c r="S418" t="n">
        <v>0.9999968716828515</v>
      </c>
      <c r="T418" t="n">
        <v>0.9974919109299594</v>
      </c>
      <c r="U418" t="n">
        <v>0.4923694698674004</v>
      </c>
      <c r="V418" t="n">
        <v>0.6924007335861813</v>
      </c>
      <c r="W418" t="n">
        <v>0.5903990234379211</v>
      </c>
      <c r="X418" t="n">
        <v>0.9021294178911418</v>
      </c>
    </row>
    <row r="419">
      <c r="A419" t="inlineStr">
        <is>
          <t>1718451</t>
        </is>
      </c>
      <c r="B419" t="inlineStr">
        <is>
          <t>Pugmil</t>
        </is>
      </c>
      <c r="C419" t="inlineStr">
        <is>
          <t>TO</t>
        </is>
      </c>
      <c r="D419" t="inlineStr">
        <is>
          <t>REGIÃO NORTE</t>
        </is>
      </c>
      <c r="E419" s="70">
        <f>SUMPRODUCT(N419:Q419,PAINEL_PESOS!$C$16:$C$19)</f>
        <v/>
      </c>
      <c r="F419" s="70">
        <f>SUMPRODUCT(R419:T419,PAINEL_PESOS!$C$21:$C$23)</f>
        <v/>
      </c>
      <c r="G419" s="70">
        <f>SUMPRODUCT(U419:V419,PAINEL_PESOS!$C$25:$C$26)</f>
        <v/>
      </c>
      <c r="H419" s="70">
        <f>SUMPRODUCT(W419:X419,PAINEL_PESOS!$C$28:$C$29)</f>
        <v/>
      </c>
      <c r="I419" s="70" t="n">
        <v>0.9993339017200857</v>
      </c>
      <c r="J419" s="70" t="n">
        <v>0.7245023102278465</v>
      </c>
      <c r="K419" s="71">
        <f>IF(NOT(AND(PAINEL_PESOS!$D$12="OK - 100%",PAINEL_PESOS!$F$20="OK - 100%",PAINEL_PESOS!$F$24="OK - 100%",PAINEL_PESOS!$F$27="OK - 100%",PAINEL_PESOS!$F$30="OK - 100%")),"", (E419*PAINEL_PESOS!$B$7+F419*PAINEL_PESOS!$B$8+G419*PAINEL_PESOS!$B$9+H419*PAINEL_PESOS!$B$10)*I419)</f>
        <v/>
      </c>
      <c r="L419" s="71">
        <f>IF(K419="","",K419-J419)</f>
        <v/>
      </c>
      <c r="M419" s="71">
        <f>IF(L419="","",ABS(L419))</f>
        <v/>
      </c>
      <c r="N419" t="n">
        <v>1</v>
      </c>
      <c r="O419" t="n">
        <v>1</v>
      </c>
      <c r="P419" t="n">
        <v>0.4442449841605068</v>
      </c>
      <c r="Q419" t="n">
        <v>0.9985594180268604</v>
      </c>
      <c r="R419" t="n">
        <v>0.1522308320367546</v>
      </c>
      <c r="S419" t="n">
        <v>1</v>
      </c>
      <c r="T419" t="n">
        <v>0.9977697216453224</v>
      </c>
      <c r="U419" t="n">
        <v>0.4973103511619893</v>
      </c>
      <c r="V419" t="n">
        <v>0.71557326886311</v>
      </c>
      <c r="W419" t="n">
        <v>0.5247069381641504</v>
      </c>
      <c r="X419" t="n">
        <v>0.9075553113578864</v>
      </c>
    </row>
    <row r="420">
      <c r="A420" t="inlineStr">
        <is>
          <t>1718501</t>
        </is>
      </c>
      <c r="B420" t="inlineStr">
        <is>
          <t>Recursolândia</t>
        </is>
      </c>
      <c r="C420" t="inlineStr">
        <is>
          <t>TO</t>
        </is>
      </c>
      <c r="D420" t="inlineStr">
        <is>
          <t>REGIÃO NORTE</t>
        </is>
      </c>
      <c r="E420" s="70">
        <f>SUMPRODUCT(N420:Q420,PAINEL_PESOS!$C$16:$C$19)</f>
        <v/>
      </c>
      <c r="F420" s="70">
        <f>SUMPRODUCT(R420:T420,PAINEL_PESOS!$C$21:$C$23)</f>
        <v/>
      </c>
      <c r="G420" s="70">
        <f>SUMPRODUCT(U420:V420,PAINEL_PESOS!$C$25:$C$26)</f>
        <v/>
      </c>
      <c r="H420" s="70">
        <f>SUMPRODUCT(W420:X420,PAINEL_PESOS!$C$28:$C$29)</f>
        <v/>
      </c>
      <c r="I420" s="70" t="n">
        <v>0.9998327407043497</v>
      </c>
      <c r="J420" s="70" t="n">
        <v>0.7810516758165778</v>
      </c>
      <c r="K420" s="71">
        <f>IF(NOT(AND(PAINEL_PESOS!$D$12="OK - 100%",PAINEL_PESOS!$F$20="OK - 100%",PAINEL_PESOS!$F$24="OK - 100%",PAINEL_PESOS!$F$27="OK - 100%",PAINEL_PESOS!$F$30="OK - 100%")),"", (E420*PAINEL_PESOS!$B$7+F420*PAINEL_PESOS!$B$8+G420*PAINEL_PESOS!$B$9+H420*PAINEL_PESOS!$B$10)*I420)</f>
        <v/>
      </c>
      <c r="L420" s="71">
        <f>IF(K420="","",K420-J420)</f>
        <v/>
      </c>
      <c r="M420" s="71">
        <f>IF(L420="","",ABS(L420))</f>
        <v/>
      </c>
      <c r="N420" t="n">
        <v>1</v>
      </c>
      <c r="O420" t="n">
        <v>1</v>
      </c>
      <c r="P420" t="n">
        <v>0.7179514255543822</v>
      </c>
      <c r="Q420" t="n">
        <v>0.9998097474604496</v>
      </c>
      <c r="R420" t="n">
        <v>0.1307849298184783</v>
      </c>
      <c r="S420" t="n">
        <v>1</v>
      </c>
      <c r="T420" t="n">
        <v>0.9992872314060743</v>
      </c>
      <c r="U420" t="n">
        <v>0.8393708657182217</v>
      </c>
      <c r="V420" t="n">
        <v>0.6762147428954605</v>
      </c>
      <c r="W420" t="n">
        <v>0.5746220597918151</v>
      </c>
      <c r="X420" t="n">
        <v>0.8803223241947884</v>
      </c>
    </row>
    <row r="421">
      <c r="A421" t="inlineStr">
        <is>
          <t>1718550</t>
        </is>
      </c>
      <c r="B421" t="inlineStr">
        <is>
          <t>Riachinho</t>
        </is>
      </c>
      <c r="C421" t="inlineStr">
        <is>
          <t>TO</t>
        </is>
      </c>
      <c r="D421" t="inlineStr">
        <is>
          <t>REGIÃO NORTE</t>
        </is>
      </c>
      <c r="E421" s="70">
        <f>SUMPRODUCT(N421:Q421,PAINEL_PESOS!$C$16:$C$19)</f>
        <v/>
      </c>
      <c r="F421" s="70">
        <f>SUMPRODUCT(R421:T421,PAINEL_PESOS!$C$21:$C$23)</f>
        <v/>
      </c>
      <c r="G421" s="70">
        <f>SUMPRODUCT(U421:V421,PAINEL_PESOS!$C$25:$C$26)</f>
        <v/>
      </c>
      <c r="H421" s="70">
        <f>SUMPRODUCT(W421:X421,PAINEL_PESOS!$C$28:$C$29)</f>
        <v/>
      </c>
      <c r="I421" s="70" t="n">
        <v>0.9991707230521439</v>
      </c>
      <c r="J421" s="70" t="n">
        <v>0.6884938583492717</v>
      </c>
      <c r="K421" s="71">
        <f>IF(NOT(AND(PAINEL_PESOS!$D$12="OK - 100%",PAINEL_PESOS!$F$20="OK - 100%",PAINEL_PESOS!$F$24="OK - 100%",PAINEL_PESOS!$F$27="OK - 100%",PAINEL_PESOS!$F$30="OK - 100%")),"", (E421*PAINEL_PESOS!$B$7+F421*PAINEL_PESOS!$B$8+G421*PAINEL_PESOS!$B$9+H421*PAINEL_PESOS!$B$10)*I421)</f>
        <v/>
      </c>
      <c r="L421" s="71">
        <f>IF(K421="","",K421-J421)</f>
        <v/>
      </c>
      <c r="M421" s="71">
        <f>IF(L421="","",ABS(L421))</f>
        <v/>
      </c>
      <c r="N421" t="n">
        <v>1</v>
      </c>
      <c r="O421" t="n">
        <v>1</v>
      </c>
      <c r="P421" t="n">
        <v>0.3866948257655755</v>
      </c>
      <c r="Q421" t="n">
        <v>0.9987184007585204</v>
      </c>
      <c r="R421" t="n">
        <v>0.1024616981004377</v>
      </c>
      <c r="S421" t="n">
        <v>1</v>
      </c>
      <c r="T421" t="n">
        <v>0.9967160928045051</v>
      </c>
      <c r="U421" t="n">
        <v>0.4589921383094521</v>
      </c>
      <c r="V421" t="n">
        <v>0.5942189840853442</v>
      </c>
      <c r="W421" t="n">
        <v>0.4982982467532162</v>
      </c>
      <c r="X421" t="n">
        <v>0.8688544314275546</v>
      </c>
    </row>
    <row r="422">
      <c r="A422" t="inlineStr">
        <is>
          <t>1718659</t>
        </is>
      </c>
      <c r="B422" t="inlineStr">
        <is>
          <t>Rio da Conceição</t>
        </is>
      </c>
      <c r="C422" t="inlineStr">
        <is>
          <t>TO</t>
        </is>
      </c>
      <c r="D422" t="inlineStr">
        <is>
          <t>REGIÃO NORTE</t>
        </is>
      </c>
      <c r="E422" s="70">
        <f>SUMPRODUCT(N422:Q422,PAINEL_PESOS!$C$16:$C$19)</f>
        <v/>
      </c>
      <c r="F422" s="70">
        <f>SUMPRODUCT(R422:T422,PAINEL_PESOS!$C$21:$C$23)</f>
        <v/>
      </c>
      <c r="G422" s="70">
        <f>SUMPRODUCT(U422:V422,PAINEL_PESOS!$C$25:$C$26)</f>
        <v/>
      </c>
      <c r="H422" s="70">
        <f>SUMPRODUCT(W422:X422,PAINEL_PESOS!$C$28:$C$29)</f>
        <v/>
      </c>
      <c r="I422" s="70" t="n">
        <v>0.9999540852922548</v>
      </c>
      <c r="J422" s="70" t="n">
        <v>0.7356665855540512</v>
      </c>
      <c r="K422" s="71">
        <f>IF(NOT(AND(PAINEL_PESOS!$D$12="OK - 100%",PAINEL_PESOS!$F$20="OK - 100%",PAINEL_PESOS!$F$24="OK - 100%",PAINEL_PESOS!$F$27="OK - 100%",PAINEL_PESOS!$F$30="OK - 100%")),"", (E422*PAINEL_PESOS!$B$7+F422*PAINEL_PESOS!$B$8+G422*PAINEL_PESOS!$B$9+H422*PAINEL_PESOS!$B$10)*I422)</f>
        <v/>
      </c>
      <c r="L422" s="71">
        <f>IF(K422="","",K422-J422)</f>
        <v/>
      </c>
      <c r="M422" s="71">
        <f>IF(L422="","",ABS(L422))</f>
        <v/>
      </c>
      <c r="N422" t="n">
        <v>1</v>
      </c>
      <c r="O422" t="n">
        <v>1</v>
      </c>
      <c r="P422" t="n">
        <v>0.8697993664202746</v>
      </c>
      <c r="Q422" t="n">
        <v>0.9997673018741472</v>
      </c>
      <c r="R422" t="n">
        <v>0.0556584618056625</v>
      </c>
      <c r="S422" t="n">
        <v>1</v>
      </c>
      <c r="T422" t="n">
        <v>0.999938894857292</v>
      </c>
      <c r="U422" t="n">
        <v>0.636730436709988</v>
      </c>
      <c r="V422" t="n">
        <v>0.6170582534342965</v>
      </c>
      <c r="W422" t="n">
        <v>0.4657840222714379</v>
      </c>
      <c r="X422" t="n">
        <v>0.8608486358321561</v>
      </c>
    </row>
    <row r="423">
      <c r="A423" t="inlineStr">
        <is>
          <t>1718709</t>
        </is>
      </c>
      <c r="B423" t="inlineStr">
        <is>
          <t>Rio dos Bois</t>
        </is>
      </c>
      <c r="C423" t="inlineStr">
        <is>
          <t>TO</t>
        </is>
      </c>
      <c r="D423" t="inlineStr">
        <is>
          <t>REGIÃO NORTE</t>
        </is>
      </c>
      <c r="E423" s="70">
        <f>SUMPRODUCT(N423:Q423,PAINEL_PESOS!$C$16:$C$19)</f>
        <v/>
      </c>
      <c r="F423" s="70">
        <f>SUMPRODUCT(R423:T423,PAINEL_PESOS!$C$21:$C$23)</f>
        <v/>
      </c>
      <c r="G423" s="70">
        <f>SUMPRODUCT(U423:V423,PAINEL_PESOS!$C$25:$C$26)</f>
        <v/>
      </c>
      <c r="H423" s="70">
        <f>SUMPRODUCT(W423:X423,PAINEL_PESOS!$C$28:$C$29)</f>
        <v/>
      </c>
      <c r="I423" s="70" t="n">
        <v>0.9923961511548904</v>
      </c>
      <c r="J423" s="70" t="n">
        <v>0.7195555967844985</v>
      </c>
      <c r="K423" s="71">
        <f>IF(NOT(AND(PAINEL_PESOS!$D$12="OK - 100%",PAINEL_PESOS!$F$20="OK - 100%",PAINEL_PESOS!$F$24="OK - 100%",PAINEL_PESOS!$F$27="OK - 100%",PAINEL_PESOS!$F$30="OK - 100%")),"", (E423*PAINEL_PESOS!$B$7+F423*PAINEL_PESOS!$B$8+G423*PAINEL_PESOS!$B$9+H423*PAINEL_PESOS!$B$10)*I423)</f>
        <v/>
      </c>
      <c r="L423" s="71">
        <f>IF(K423="","",K423-J423)</f>
        <v/>
      </c>
      <c r="M423" s="71">
        <f>IF(L423="","",ABS(L423))</f>
        <v/>
      </c>
      <c r="N423" t="n">
        <v>1</v>
      </c>
      <c r="O423" t="n">
        <v>0.9875</v>
      </c>
      <c r="P423" t="n">
        <v>0.5678986272439281</v>
      </c>
      <c r="Q423" t="n">
        <v>0.9996437374025201</v>
      </c>
      <c r="R423" t="n">
        <v>0.1179255049516087</v>
      </c>
      <c r="S423" t="n">
        <v>1</v>
      </c>
      <c r="T423" t="n">
        <v>0.9614107765055089</v>
      </c>
      <c r="U423" t="n">
        <v>0.4973103511619893</v>
      </c>
      <c r="V423" t="n">
        <v>0.7072333188543201</v>
      </c>
      <c r="W423" t="n">
        <v>0.5247069381641504</v>
      </c>
      <c r="X423" t="n">
        <v>0.9075553113578864</v>
      </c>
    </row>
    <row r="424">
      <c r="A424" t="inlineStr">
        <is>
          <t>1718758</t>
        </is>
      </c>
      <c r="B424" t="inlineStr">
        <is>
          <t>Rio Sono</t>
        </is>
      </c>
      <c r="C424" t="inlineStr">
        <is>
          <t>TO</t>
        </is>
      </c>
      <c r="D424" t="inlineStr">
        <is>
          <t>REGIÃO NORTE</t>
        </is>
      </c>
      <c r="E424" s="70">
        <f>SUMPRODUCT(N424:Q424,PAINEL_PESOS!$C$16:$C$19)</f>
        <v/>
      </c>
      <c r="F424" s="70">
        <f>SUMPRODUCT(R424:T424,PAINEL_PESOS!$C$21:$C$23)</f>
        <v/>
      </c>
      <c r="G424" s="70">
        <f>SUMPRODUCT(U424:V424,PAINEL_PESOS!$C$25:$C$26)</f>
        <v/>
      </c>
      <c r="H424" s="70">
        <f>SUMPRODUCT(W424:X424,PAINEL_PESOS!$C$28:$C$29)</f>
        <v/>
      </c>
      <c r="I424" s="70" t="n">
        <v>0.9998985204590409</v>
      </c>
      <c r="J424" s="70" t="n">
        <v>0.7715715254481722</v>
      </c>
      <c r="K424" s="71">
        <f>IF(NOT(AND(PAINEL_PESOS!$D$12="OK - 100%",PAINEL_PESOS!$F$20="OK - 100%",PAINEL_PESOS!$F$24="OK - 100%",PAINEL_PESOS!$F$27="OK - 100%",PAINEL_PESOS!$F$30="OK - 100%")),"", (E424*PAINEL_PESOS!$B$7+F424*PAINEL_PESOS!$B$8+G424*PAINEL_PESOS!$B$9+H424*PAINEL_PESOS!$B$10)*I424)</f>
        <v/>
      </c>
      <c r="L424" s="71">
        <f>IF(K424="","",K424-J424)</f>
        <v/>
      </c>
      <c r="M424" s="71">
        <f>IF(L424="","",ABS(L424))</f>
        <v/>
      </c>
      <c r="N424" t="n">
        <v>1</v>
      </c>
      <c r="O424" t="n">
        <v>1</v>
      </c>
      <c r="P424" t="n">
        <v>0.6928194297782471</v>
      </c>
      <c r="Q424" t="n">
        <v>0.9999142704980575</v>
      </c>
      <c r="R424" t="n">
        <v>0.1676731359224268</v>
      </c>
      <c r="S424" t="n">
        <v>0.9999988756420991</v>
      </c>
      <c r="T424" t="n">
        <v>0.9995456881312229</v>
      </c>
      <c r="U424" t="n">
        <v>0.715846147180358</v>
      </c>
      <c r="V424" t="n">
        <v>0.6947289848898379</v>
      </c>
      <c r="W424" t="n">
        <v>0.6046236552728389</v>
      </c>
      <c r="X424" t="n">
        <v>0.866821219672982</v>
      </c>
    </row>
    <row r="425">
      <c r="A425" t="inlineStr">
        <is>
          <t>1718808</t>
        </is>
      </c>
      <c r="B425" t="inlineStr">
        <is>
          <t>Sampaio</t>
        </is>
      </c>
      <c r="C425" t="inlineStr">
        <is>
          <t>TO</t>
        </is>
      </c>
      <c r="D425" t="inlineStr">
        <is>
          <t>REGIÃO NORTE</t>
        </is>
      </c>
      <c r="E425" s="70">
        <f>SUMPRODUCT(N425:Q425,PAINEL_PESOS!$C$16:$C$19)</f>
        <v/>
      </c>
      <c r="F425" s="70">
        <f>SUMPRODUCT(R425:T425,PAINEL_PESOS!$C$21:$C$23)</f>
        <v/>
      </c>
      <c r="G425" s="70">
        <f>SUMPRODUCT(U425:V425,PAINEL_PESOS!$C$25:$C$26)</f>
        <v/>
      </c>
      <c r="H425" s="70">
        <f>SUMPRODUCT(W425:X425,PAINEL_PESOS!$C$28:$C$29)</f>
        <v/>
      </c>
      <c r="I425" s="70" t="n">
        <v>0.9988048509512432</v>
      </c>
      <c r="J425" s="70" t="n">
        <v>0.6814663175791493</v>
      </c>
      <c r="K425" s="71">
        <f>IF(NOT(AND(PAINEL_PESOS!$D$12="OK - 100%",PAINEL_PESOS!$F$20="OK - 100%",PAINEL_PESOS!$F$24="OK - 100%",PAINEL_PESOS!$F$27="OK - 100%",PAINEL_PESOS!$F$30="OK - 100%")),"", (E425*PAINEL_PESOS!$B$7+F425*PAINEL_PESOS!$B$8+G425*PAINEL_PESOS!$B$9+H425*PAINEL_PESOS!$B$10)*I425)</f>
        <v/>
      </c>
      <c r="L425" s="71">
        <f>IF(K425="","",K425-J425)</f>
        <v/>
      </c>
      <c r="M425" s="71">
        <f>IF(L425="","",ABS(L425))</f>
        <v/>
      </c>
      <c r="N425" t="n">
        <v>1</v>
      </c>
      <c r="O425" t="n">
        <v>1</v>
      </c>
      <c r="P425" t="n">
        <v>0.3634635691657867</v>
      </c>
      <c r="Q425" t="n">
        <v>0.9955893334519087</v>
      </c>
      <c r="R425" t="n">
        <v>0.09579722562647019</v>
      </c>
      <c r="S425" t="n">
        <v>1</v>
      </c>
      <c r="T425" t="n">
        <v>0.9971749225462773</v>
      </c>
      <c r="U425" t="n">
        <v>0.2805743073426466</v>
      </c>
      <c r="V425" t="n">
        <v>0.5730875241321245</v>
      </c>
      <c r="W425" t="n">
        <v>0.6944400629461933</v>
      </c>
      <c r="X425" t="n">
        <v>0.835310856492219</v>
      </c>
    </row>
    <row r="426">
      <c r="A426" t="inlineStr">
        <is>
          <t>1718840</t>
        </is>
      </c>
      <c r="B426" t="inlineStr">
        <is>
          <t>Sandolândia</t>
        </is>
      </c>
      <c r="C426" t="inlineStr">
        <is>
          <t>TO</t>
        </is>
      </c>
      <c r="D426" t="inlineStr">
        <is>
          <t>REGIÃO NORTE</t>
        </is>
      </c>
      <c r="E426" s="70">
        <f>SUMPRODUCT(N426:Q426,PAINEL_PESOS!$C$16:$C$19)</f>
        <v/>
      </c>
      <c r="F426" s="70">
        <f>SUMPRODUCT(R426:T426,PAINEL_PESOS!$C$21:$C$23)</f>
        <v/>
      </c>
      <c r="G426" s="70">
        <f>SUMPRODUCT(U426:V426,PAINEL_PESOS!$C$25:$C$26)</f>
        <v/>
      </c>
      <c r="H426" s="70">
        <f>SUMPRODUCT(W426:X426,PAINEL_PESOS!$C$28:$C$29)</f>
        <v/>
      </c>
      <c r="I426" s="70" t="n">
        <v>0.9984161464196302</v>
      </c>
      <c r="J426" s="70" t="n">
        <v>0.7011681945299807</v>
      </c>
      <c r="K426" s="71">
        <f>IF(NOT(AND(PAINEL_PESOS!$D$12="OK - 100%",PAINEL_PESOS!$F$20="OK - 100%",PAINEL_PESOS!$F$24="OK - 100%",PAINEL_PESOS!$F$27="OK - 100%",PAINEL_PESOS!$F$30="OK - 100%")),"", (E426*PAINEL_PESOS!$B$7+F426*PAINEL_PESOS!$B$8+G426*PAINEL_PESOS!$B$9+H426*PAINEL_PESOS!$B$10)*I426)</f>
        <v/>
      </c>
      <c r="L426" s="71">
        <f>IF(K426="","",K426-J426)</f>
        <v/>
      </c>
      <c r="M426" s="71">
        <f>IF(L426="","",ABS(L426))</f>
        <v/>
      </c>
      <c r="N426" t="n">
        <v>0.6</v>
      </c>
      <c r="O426" t="n">
        <v>0.9936</v>
      </c>
      <c r="P426" t="n">
        <v>0.6474128827877508</v>
      </c>
      <c r="Q426" t="n">
        <v>0.9996083018504225</v>
      </c>
      <c r="R426" t="n">
        <v>0.1568670017329095</v>
      </c>
      <c r="S426" t="n">
        <v>0.9999997493813571</v>
      </c>
      <c r="T426" t="n">
        <v>0.9921986455799969</v>
      </c>
      <c r="U426" t="n">
        <v>0.4499785782173694</v>
      </c>
      <c r="V426" t="n">
        <v>0.7678932874128767</v>
      </c>
      <c r="W426" t="n">
        <v>0.5015639874296264</v>
      </c>
      <c r="X426" t="n">
        <v>0.8457873223237814</v>
      </c>
    </row>
    <row r="427">
      <c r="A427" t="inlineStr">
        <is>
          <t>1718865</t>
        </is>
      </c>
      <c r="B427" t="inlineStr">
        <is>
          <t>Santa Fé do Araguaia</t>
        </is>
      </c>
      <c r="C427" t="inlineStr">
        <is>
          <t>TO</t>
        </is>
      </c>
      <c r="D427" t="inlineStr">
        <is>
          <t>REGIÃO NORTE</t>
        </is>
      </c>
      <c r="E427" s="70">
        <f>SUMPRODUCT(N427:Q427,PAINEL_PESOS!$C$16:$C$19)</f>
        <v/>
      </c>
      <c r="F427" s="70">
        <f>SUMPRODUCT(R427:T427,PAINEL_PESOS!$C$21:$C$23)</f>
        <v/>
      </c>
      <c r="G427" s="70">
        <f>SUMPRODUCT(U427:V427,PAINEL_PESOS!$C$25:$C$26)</f>
        <v/>
      </c>
      <c r="H427" s="70">
        <f>SUMPRODUCT(W427:X427,PAINEL_PESOS!$C$28:$C$29)</f>
        <v/>
      </c>
      <c r="I427" s="70" t="n">
        <v>0.9995047624496112</v>
      </c>
      <c r="J427" s="70" t="n">
        <v>0.6902193609140054</v>
      </c>
      <c r="K427" s="71">
        <f>IF(NOT(AND(PAINEL_PESOS!$D$12="OK - 100%",PAINEL_PESOS!$F$20="OK - 100%",PAINEL_PESOS!$F$24="OK - 100%",PAINEL_PESOS!$F$27="OK - 100%",PAINEL_PESOS!$F$30="OK - 100%")),"", (E427*PAINEL_PESOS!$B$7+F427*PAINEL_PESOS!$B$8+G427*PAINEL_PESOS!$B$9+H427*PAINEL_PESOS!$B$10)*I427)</f>
        <v/>
      </c>
      <c r="L427" s="71">
        <f>IF(K427="","",K427-J427)</f>
        <v/>
      </c>
      <c r="M427" s="71">
        <f>IF(L427="","",ABS(L427))</f>
        <v/>
      </c>
      <c r="N427" t="n">
        <v>0.8</v>
      </c>
      <c r="O427" t="n">
        <v>0.8889</v>
      </c>
      <c r="P427" t="n">
        <v>0.8680042238648363</v>
      </c>
      <c r="Q427" t="n">
        <v>0.999537838538375</v>
      </c>
      <c r="R427" t="n">
        <v>0.1954514430805085</v>
      </c>
      <c r="S427" t="n">
        <v>0.9999372269304753</v>
      </c>
      <c r="T427" t="n">
        <v>0.9978415022210269</v>
      </c>
      <c r="U427" t="n">
        <v>0.2192324541982695</v>
      </c>
      <c r="V427" t="n">
        <v>0.6773532454728725</v>
      </c>
      <c r="W427" t="n">
        <v>0.5152546631686966</v>
      </c>
      <c r="X427" t="n">
        <v>0.872275980418062</v>
      </c>
    </row>
    <row r="428">
      <c r="A428" t="inlineStr">
        <is>
          <t>1718881</t>
        </is>
      </c>
      <c r="B428" t="inlineStr">
        <is>
          <t>Santa Maria do Tocantins</t>
        </is>
      </c>
      <c r="C428" t="inlineStr">
        <is>
          <t>TO</t>
        </is>
      </c>
      <c r="D428" t="inlineStr">
        <is>
          <t>REGIÃO NORTE</t>
        </is>
      </c>
      <c r="E428" s="70">
        <f>SUMPRODUCT(N428:Q428,PAINEL_PESOS!$C$16:$C$19)</f>
        <v/>
      </c>
      <c r="F428" s="70">
        <f>SUMPRODUCT(R428:T428,PAINEL_PESOS!$C$21:$C$23)</f>
        <v/>
      </c>
      <c r="G428" s="70">
        <f>SUMPRODUCT(U428:V428,PAINEL_PESOS!$C$25:$C$26)</f>
        <v/>
      </c>
      <c r="H428" s="70">
        <f>SUMPRODUCT(W428:X428,PAINEL_PESOS!$C$28:$C$29)</f>
        <v/>
      </c>
      <c r="I428" s="70" t="n">
        <v>0.9997982306698515</v>
      </c>
      <c r="J428" s="70" t="n">
        <v>0.7664939850753515</v>
      </c>
      <c r="K428" s="71">
        <f>IF(NOT(AND(PAINEL_PESOS!$D$12="OK - 100%",PAINEL_PESOS!$F$20="OK - 100%",PAINEL_PESOS!$F$24="OK - 100%",PAINEL_PESOS!$F$27="OK - 100%",PAINEL_PESOS!$F$30="OK - 100%")),"", (E428*PAINEL_PESOS!$B$7+F428*PAINEL_PESOS!$B$8+G428*PAINEL_PESOS!$B$9+H428*PAINEL_PESOS!$B$10)*I428)</f>
        <v/>
      </c>
      <c r="L428" s="71">
        <f>IF(K428="","",K428-J428)</f>
        <v/>
      </c>
      <c r="M428" s="71">
        <f>IF(L428="","",ABS(L428))</f>
        <v/>
      </c>
      <c r="N428" t="n">
        <v>1</v>
      </c>
      <c r="O428" t="n">
        <v>1</v>
      </c>
      <c r="P428" t="n">
        <v>0.8966209081309399</v>
      </c>
      <c r="Q428" t="n">
        <v>0.9997222290222691</v>
      </c>
      <c r="R428" t="n">
        <v>0.144926834619615</v>
      </c>
      <c r="S428" t="n">
        <v>1</v>
      </c>
      <c r="T428" t="n">
        <v>0.9991762675067846</v>
      </c>
      <c r="U428" t="n">
        <v>0.6222147353542945</v>
      </c>
      <c r="V428" t="n">
        <v>0.6926120401706172</v>
      </c>
      <c r="W428" t="n">
        <v>0.561839402472746</v>
      </c>
      <c r="X428" t="n">
        <v>0.8789495554551647</v>
      </c>
    </row>
    <row r="429">
      <c r="A429" t="inlineStr">
        <is>
          <t>1718899</t>
        </is>
      </c>
      <c r="B429" t="inlineStr">
        <is>
          <t>Santa Rita do Tocantins</t>
        </is>
      </c>
      <c r="C429" t="inlineStr">
        <is>
          <t>TO</t>
        </is>
      </c>
      <c r="D429" t="inlineStr">
        <is>
          <t>REGIÃO NORTE</t>
        </is>
      </c>
      <c r="E429" s="70">
        <f>SUMPRODUCT(N429:Q429,PAINEL_PESOS!$C$16:$C$19)</f>
        <v/>
      </c>
      <c r="F429" s="70">
        <f>SUMPRODUCT(R429:T429,PAINEL_PESOS!$C$21:$C$23)</f>
        <v/>
      </c>
      <c r="G429" s="70">
        <f>SUMPRODUCT(U429:V429,PAINEL_PESOS!$C$25:$C$26)</f>
        <v/>
      </c>
      <c r="H429" s="70">
        <f>SUMPRODUCT(W429:X429,PAINEL_PESOS!$C$28:$C$29)</f>
        <v/>
      </c>
      <c r="I429" s="70" t="n">
        <v>0.9922642661702402</v>
      </c>
      <c r="J429" s="70" t="n">
        <v>0.7352435814074452</v>
      </c>
      <c r="K429" s="71">
        <f>IF(NOT(AND(PAINEL_PESOS!$D$12="OK - 100%",PAINEL_PESOS!$F$20="OK - 100%",PAINEL_PESOS!$F$24="OK - 100%",PAINEL_PESOS!$F$27="OK - 100%",PAINEL_PESOS!$F$30="OK - 100%")),"", (E429*PAINEL_PESOS!$B$7+F429*PAINEL_PESOS!$B$8+G429*PAINEL_PESOS!$B$9+H429*PAINEL_PESOS!$B$10)*I429)</f>
        <v/>
      </c>
      <c r="L429" s="71">
        <f>IF(K429="","",K429-J429)</f>
        <v/>
      </c>
      <c r="M429" s="71">
        <f>IF(L429="","",ABS(L429))</f>
        <v/>
      </c>
      <c r="N429" t="n">
        <v>1</v>
      </c>
      <c r="O429" t="n">
        <v>1</v>
      </c>
      <c r="P429" t="n">
        <v>0.8736008447729673</v>
      </c>
      <c r="Q429" t="n">
        <v>0.9997885150549805</v>
      </c>
      <c r="R429" t="n">
        <v>0.2241538944300726</v>
      </c>
      <c r="S429" t="n">
        <v>1</v>
      </c>
      <c r="T429" t="n">
        <v>0.9606364267857795</v>
      </c>
      <c r="U429" t="n">
        <v>0.5155332183704059</v>
      </c>
      <c r="V429" t="n">
        <v>0.6975059112750392</v>
      </c>
      <c r="W429" t="n">
        <v>0.4053167709847518</v>
      </c>
      <c r="X429" t="n">
        <v>0.9162271082501192</v>
      </c>
    </row>
    <row r="430">
      <c r="A430" t="inlineStr">
        <is>
          <t>1718907</t>
        </is>
      </c>
      <c r="B430" t="inlineStr">
        <is>
          <t>Santa Rosa do Tocantins</t>
        </is>
      </c>
      <c r="C430" t="inlineStr">
        <is>
          <t>TO</t>
        </is>
      </c>
      <c r="D430" t="inlineStr">
        <is>
          <t>REGIÃO NORTE</t>
        </is>
      </c>
      <c r="E430" s="70">
        <f>SUMPRODUCT(N430:Q430,PAINEL_PESOS!$C$16:$C$19)</f>
        <v/>
      </c>
      <c r="F430" s="70">
        <f>SUMPRODUCT(R430:T430,PAINEL_PESOS!$C$21:$C$23)</f>
        <v/>
      </c>
      <c r="G430" s="70">
        <f>SUMPRODUCT(U430:V430,PAINEL_PESOS!$C$25:$C$26)</f>
        <v/>
      </c>
      <c r="H430" s="70">
        <f>SUMPRODUCT(W430:X430,PAINEL_PESOS!$C$28:$C$29)</f>
        <v/>
      </c>
      <c r="I430" s="70" t="n">
        <v>0.9993015876553688</v>
      </c>
      <c r="J430" s="70" t="n">
        <v>0.7640950369935701</v>
      </c>
      <c r="K430" s="71">
        <f>IF(NOT(AND(PAINEL_PESOS!$D$12="OK - 100%",PAINEL_PESOS!$F$20="OK - 100%",PAINEL_PESOS!$F$24="OK - 100%",PAINEL_PESOS!$F$27="OK - 100%",PAINEL_PESOS!$F$30="OK - 100%")),"", (E430*PAINEL_PESOS!$B$7+F430*PAINEL_PESOS!$B$8+G430*PAINEL_PESOS!$B$9+H430*PAINEL_PESOS!$B$10)*I430)</f>
        <v/>
      </c>
      <c r="L430" s="71">
        <f>IF(K430="","",K430-J430)</f>
        <v/>
      </c>
      <c r="M430" s="71">
        <f>IF(L430="","",ABS(L430))</f>
        <v/>
      </c>
      <c r="N430" t="n">
        <v>1</v>
      </c>
      <c r="O430" t="n">
        <v>0.9968</v>
      </c>
      <c r="P430" t="n">
        <v>0.9345300950369588</v>
      </c>
      <c r="Q430" t="n">
        <v>0.99927693851429</v>
      </c>
      <c r="R430" t="n">
        <v>0.2638280177237582</v>
      </c>
      <c r="S430" t="n">
        <v>0.9999724030977772</v>
      </c>
      <c r="T430" t="n">
        <v>0.9969818828613261</v>
      </c>
      <c r="U430" t="n">
        <v>0.5968650186453368</v>
      </c>
      <c r="V430" t="n">
        <v>0.6792218411921033</v>
      </c>
      <c r="W430" t="n">
        <v>0.4654139706732595</v>
      </c>
      <c r="X430" t="n">
        <v>0.9030399572223696</v>
      </c>
    </row>
    <row r="431">
      <c r="A431" t="inlineStr">
        <is>
          <t>1719004</t>
        </is>
      </c>
      <c r="B431" t="inlineStr">
        <is>
          <t>Santa Tereza do Tocantins</t>
        </is>
      </c>
      <c r="C431" t="inlineStr">
        <is>
          <t>TO</t>
        </is>
      </c>
      <c r="D431" t="inlineStr">
        <is>
          <t>REGIÃO NORTE</t>
        </is>
      </c>
      <c r="E431" s="70">
        <f>SUMPRODUCT(N431:Q431,PAINEL_PESOS!$C$16:$C$19)</f>
        <v/>
      </c>
      <c r="F431" s="70">
        <f>SUMPRODUCT(R431:T431,PAINEL_PESOS!$C$21:$C$23)</f>
        <v/>
      </c>
      <c r="G431" s="70">
        <f>SUMPRODUCT(U431:V431,PAINEL_PESOS!$C$25:$C$26)</f>
        <v/>
      </c>
      <c r="H431" s="70">
        <f>SUMPRODUCT(W431:X431,PAINEL_PESOS!$C$28:$C$29)</f>
        <v/>
      </c>
      <c r="I431" s="70" t="n">
        <v>0.9996807476396</v>
      </c>
      <c r="J431" s="70" t="n">
        <v>0.7443249978531623</v>
      </c>
      <c r="K431" s="71">
        <f>IF(NOT(AND(PAINEL_PESOS!$D$12="OK - 100%",PAINEL_PESOS!$F$20="OK - 100%",PAINEL_PESOS!$F$24="OK - 100%",PAINEL_PESOS!$F$27="OK - 100%",PAINEL_PESOS!$F$30="OK - 100%")),"", (E431*PAINEL_PESOS!$B$7+F431*PAINEL_PESOS!$B$8+G431*PAINEL_PESOS!$B$9+H431*PAINEL_PESOS!$B$10)*I431)</f>
        <v/>
      </c>
      <c r="L431" s="71">
        <f>IF(K431="","",K431-J431)</f>
        <v/>
      </c>
      <c r="M431" s="71">
        <f>IF(L431="","",ABS(L431))</f>
        <v/>
      </c>
      <c r="N431" t="n">
        <v>1</v>
      </c>
      <c r="O431" t="n">
        <v>1</v>
      </c>
      <c r="P431" t="n">
        <v>0.5758183738120379</v>
      </c>
      <c r="Q431" t="n">
        <v>0.9995013053555827</v>
      </c>
      <c r="R431" t="n">
        <v>0.0767291040602311</v>
      </c>
      <c r="S431" t="n">
        <v>0.9999806258842865</v>
      </c>
      <c r="T431" t="n">
        <v>0.9987492809541247</v>
      </c>
      <c r="U431" t="n">
        <v>0.6419025032179504</v>
      </c>
      <c r="V431" t="n">
        <v>0.7056798539745026</v>
      </c>
      <c r="W431" t="n">
        <v>0.5567882862355359</v>
      </c>
      <c r="X431" t="n">
        <v>0.8808317864131302</v>
      </c>
    </row>
    <row r="432">
      <c r="A432" t="inlineStr">
        <is>
          <t>1720002</t>
        </is>
      </c>
      <c r="B432" t="inlineStr">
        <is>
          <t>Santa Terezinha do Tocantins</t>
        </is>
      </c>
      <c r="C432" t="inlineStr">
        <is>
          <t>TO</t>
        </is>
      </c>
      <c r="D432" t="inlineStr">
        <is>
          <t>REGIÃO NORTE</t>
        </is>
      </c>
      <c r="E432" s="70">
        <f>SUMPRODUCT(N432:Q432,PAINEL_PESOS!$C$16:$C$19)</f>
        <v/>
      </c>
      <c r="F432" s="70">
        <f>SUMPRODUCT(R432:T432,PAINEL_PESOS!$C$21:$C$23)</f>
        <v/>
      </c>
      <c r="G432" s="70">
        <f>SUMPRODUCT(U432:V432,PAINEL_PESOS!$C$25:$C$26)</f>
        <v/>
      </c>
      <c r="H432" s="70">
        <f>SUMPRODUCT(W432:X432,PAINEL_PESOS!$C$28:$C$29)</f>
        <v/>
      </c>
      <c r="I432" s="70" t="n">
        <v>0.9993146147667534</v>
      </c>
      <c r="J432" s="70" t="n">
        <v>0.6961794455502817</v>
      </c>
      <c r="K432" s="71">
        <f>IF(NOT(AND(PAINEL_PESOS!$D$12="OK - 100%",PAINEL_PESOS!$F$20="OK - 100%",PAINEL_PESOS!$F$24="OK - 100%",PAINEL_PESOS!$F$27="OK - 100%",PAINEL_PESOS!$F$30="OK - 100%")),"", (E432*PAINEL_PESOS!$B$7+F432*PAINEL_PESOS!$B$8+G432*PAINEL_PESOS!$B$9+H432*PAINEL_PESOS!$B$10)*I432)</f>
        <v/>
      </c>
      <c r="L432" s="71">
        <f>IF(K432="","",K432-J432)</f>
        <v/>
      </c>
      <c r="M432" s="71">
        <f>IF(L432="","",ABS(L432))</f>
        <v/>
      </c>
      <c r="N432" t="n">
        <v>1</v>
      </c>
      <c r="O432" t="n">
        <v>1</v>
      </c>
      <c r="P432" t="n">
        <v>0.2082365364308341</v>
      </c>
      <c r="Q432" t="n">
        <v>0.9984420131393723</v>
      </c>
      <c r="R432" t="n">
        <v>0.0575826487685411</v>
      </c>
      <c r="S432" t="n">
        <v>1</v>
      </c>
      <c r="T432" t="n">
        <v>0.9976584208632338</v>
      </c>
      <c r="U432" t="n">
        <v>0.5531636908152872</v>
      </c>
      <c r="V432" t="n">
        <v>0.587176859438103</v>
      </c>
      <c r="W432" t="n">
        <v>0.6206440186644188</v>
      </c>
      <c r="X432" t="n">
        <v>0.8387708345578337</v>
      </c>
    </row>
    <row r="433">
      <c r="A433" t="inlineStr">
        <is>
          <t>1720101</t>
        </is>
      </c>
      <c r="B433" t="inlineStr">
        <is>
          <t>São Bento do Tocantins</t>
        </is>
      </c>
      <c r="C433" t="inlineStr">
        <is>
          <t>TO</t>
        </is>
      </c>
      <c r="D433" t="inlineStr">
        <is>
          <t>REGIÃO NORTE</t>
        </is>
      </c>
      <c r="E433" s="70">
        <f>SUMPRODUCT(N433:Q433,PAINEL_PESOS!$C$16:$C$19)</f>
        <v/>
      </c>
      <c r="F433" s="70">
        <f>SUMPRODUCT(R433:T433,PAINEL_PESOS!$C$21:$C$23)</f>
        <v/>
      </c>
      <c r="G433" s="70">
        <f>SUMPRODUCT(U433:V433,PAINEL_PESOS!$C$25:$C$26)</f>
        <v/>
      </c>
      <c r="H433" s="70">
        <f>SUMPRODUCT(W433:X433,PAINEL_PESOS!$C$28:$C$29)</f>
        <v/>
      </c>
      <c r="I433" s="70" t="n">
        <v>0.999475801202368</v>
      </c>
      <c r="J433" s="70" t="n">
        <v>0.6911796323976545</v>
      </c>
      <c r="K433" s="71">
        <f>IF(NOT(AND(PAINEL_PESOS!$D$12="OK - 100%",PAINEL_PESOS!$F$20="OK - 100%",PAINEL_PESOS!$F$24="OK - 100%",PAINEL_PESOS!$F$27="OK - 100%",PAINEL_PESOS!$F$30="OK - 100%")),"", (E433*PAINEL_PESOS!$B$7+F433*PAINEL_PESOS!$B$8+G433*PAINEL_PESOS!$B$9+H433*PAINEL_PESOS!$B$10)*I433)</f>
        <v/>
      </c>
      <c r="L433" s="71">
        <f>IF(K433="","",K433-J433)</f>
        <v/>
      </c>
      <c r="M433" s="71">
        <f>IF(L433="","",ABS(L433))</f>
        <v/>
      </c>
      <c r="N433" t="n">
        <v>1</v>
      </c>
      <c r="O433" t="n">
        <v>1</v>
      </c>
      <c r="P433" t="n">
        <v>0.3551214361140443</v>
      </c>
      <c r="Q433" t="n">
        <v>0.9991530803983169</v>
      </c>
      <c r="R433" t="n">
        <v>0.1202312668612024</v>
      </c>
      <c r="S433" t="n">
        <v>1</v>
      </c>
      <c r="T433" t="n">
        <v>0.9979528178185929</v>
      </c>
      <c r="U433" t="n">
        <v>0.3534552492681311</v>
      </c>
      <c r="V433" t="n">
        <v>0.5775434777904311</v>
      </c>
      <c r="W433" t="n">
        <v>0.6507604517886201</v>
      </c>
      <c r="X433" t="n">
        <v>0.8613179434158317</v>
      </c>
    </row>
    <row r="434">
      <c r="A434" t="inlineStr">
        <is>
          <t>1720150</t>
        </is>
      </c>
      <c r="B434" t="inlineStr">
        <is>
          <t>São Félix do Tocantins</t>
        </is>
      </c>
      <c r="C434" t="inlineStr">
        <is>
          <t>TO</t>
        </is>
      </c>
      <c r="D434" t="inlineStr">
        <is>
          <t>REGIÃO NORTE</t>
        </is>
      </c>
      <c r="E434" s="70">
        <f>SUMPRODUCT(N434:Q434,PAINEL_PESOS!$C$16:$C$19)</f>
        <v/>
      </c>
      <c r="F434" s="70">
        <f>SUMPRODUCT(R434:T434,PAINEL_PESOS!$C$21:$C$23)</f>
        <v/>
      </c>
      <c r="G434" s="70">
        <f>SUMPRODUCT(U434:V434,PAINEL_PESOS!$C$25:$C$26)</f>
        <v/>
      </c>
      <c r="H434" s="70">
        <f>SUMPRODUCT(W434:X434,PAINEL_PESOS!$C$28:$C$29)</f>
        <v/>
      </c>
      <c r="I434" s="70" t="n">
        <v>0.9999737752213701</v>
      </c>
      <c r="J434" s="70" t="n">
        <v>0.7004108327470385</v>
      </c>
      <c r="K434" s="71">
        <f>IF(NOT(AND(PAINEL_PESOS!$D$12="OK - 100%",PAINEL_PESOS!$F$20="OK - 100%",PAINEL_PESOS!$F$24="OK - 100%",PAINEL_PESOS!$F$27="OK - 100%",PAINEL_PESOS!$F$30="OK - 100%")),"", (E434*PAINEL_PESOS!$B$7+F434*PAINEL_PESOS!$B$8+G434*PAINEL_PESOS!$B$9+H434*PAINEL_PESOS!$B$10)*I434)</f>
        <v/>
      </c>
      <c r="L434" s="71">
        <f>IF(K434="","",K434-J434)</f>
        <v/>
      </c>
      <c r="M434" s="71">
        <f>IF(L434="","",ABS(L434))</f>
        <v/>
      </c>
      <c r="N434" t="n">
        <v>1</v>
      </c>
      <c r="O434" t="n">
        <v>1</v>
      </c>
      <c r="P434" t="n">
        <v>0.5497360084477296</v>
      </c>
      <c r="Q434" t="n">
        <v>0.999913252745082</v>
      </c>
      <c r="R434" t="n">
        <v>0.048441259916872</v>
      </c>
      <c r="S434" t="n">
        <v>1</v>
      </c>
      <c r="T434" t="n">
        <v>0.9999303622376914</v>
      </c>
      <c r="U434" t="n">
        <v>0.4309508196608779</v>
      </c>
      <c r="V434" t="n">
        <v>0.6619338746762005</v>
      </c>
      <c r="W434" t="n">
        <v>0.5540946664353104</v>
      </c>
      <c r="X434" t="n">
        <v>0.8160485379771474</v>
      </c>
    </row>
    <row r="435">
      <c r="A435" t="inlineStr">
        <is>
          <t>1720200</t>
        </is>
      </c>
      <c r="B435" t="inlineStr">
        <is>
          <t>São Miguel do Tocantins</t>
        </is>
      </c>
      <c r="C435" t="inlineStr">
        <is>
          <t>TO</t>
        </is>
      </c>
      <c r="D435" t="inlineStr">
        <is>
          <t>REGIÃO NORTE</t>
        </is>
      </c>
      <c r="E435" s="70">
        <f>SUMPRODUCT(N435:Q435,PAINEL_PESOS!$C$16:$C$19)</f>
        <v/>
      </c>
      <c r="F435" s="70">
        <f>SUMPRODUCT(R435:T435,PAINEL_PESOS!$C$21:$C$23)</f>
        <v/>
      </c>
      <c r="G435" s="70">
        <f>SUMPRODUCT(U435:V435,PAINEL_PESOS!$C$25:$C$26)</f>
        <v/>
      </c>
      <c r="H435" s="70">
        <f>SUMPRODUCT(W435:X435,PAINEL_PESOS!$C$28:$C$29)</f>
        <v/>
      </c>
      <c r="I435" s="70" t="n">
        <v>0.99853923066158</v>
      </c>
      <c r="J435" s="70" t="n">
        <v>0.7154932132145155</v>
      </c>
      <c r="K435" s="71">
        <f>IF(NOT(AND(PAINEL_PESOS!$D$12="OK - 100%",PAINEL_PESOS!$F$20="OK - 100%",PAINEL_PESOS!$F$24="OK - 100%",PAINEL_PESOS!$F$27="OK - 100%",PAINEL_PESOS!$F$30="OK - 100%")),"", (E435*PAINEL_PESOS!$B$7+F435*PAINEL_PESOS!$B$8+G435*PAINEL_PESOS!$B$9+H435*PAINEL_PESOS!$B$10)*I435)</f>
        <v/>
      </c>
      <c r="L435" s="71">
        <f>IF(K435="","",K435-J435)</f>
        <v/>
      </c>
      <c r="M435" s="71">
        <f>IF(L435="","",ABS(L435))</f>
        <v/>
      </c>
      <c r="N435" t="n">
        <v>1</v>
      </c>
      <c r="O435" t="n">
        <v>1</v>
      </c>
      <c r="P435" t="n">
        <v>0.7683210137275607</v>
      </c>
      <c r="Q435" t="n">
        <v>0.9963952533862388</v>
      </c>
      <c r="R435" t="n">
        <v>0.2111651170934633</v>
      </c>
      <c r="S435" t="n">
        <v>0.9999801275814058</v>
      </c>
      <c r="T435" t="n">
        <v>0.9952224330893333</v>
      </c>
      <c r="U435" t="n">
        <v>0.2805743073426466</v>
      </c>
      <c r="V435" t="n">
        <v>0.5687241564764118</v>
      </c>
      <c r="W435" t="n">
        <v>0.6944400629461933</v>
      </c>
      <c r="X435" t="n">
        <v>0.835310856492219</v>
      </c>
    </row>
    <row r="436">
      <c r="A436" t="inlineStr">
        <is>
          <t>1720259</t>
        </is>
      </c>
      <c r="B436" t="inlineStr">
        <is>
          <t>São Salvador do Tocantins</t>
        </is>
      </c>
      <c r="C436" t="inlineStr">
        <is>
          <t>TO</t>
        </is>
      </c>
      <c r="D436" t="inlineStr">
        <is>
          <t>REGIÃO NORTE</t>
        </is>
      </c>
      <c r="E436" s="70">
        <f>SUMPRODUCT(N436:Q436,PAINEL_PESOS!$C$16:$C$19)</f>
        <v/>
      </c>
      <c r="F436" s="70">
        <f>SUMPRODUCT(R436:T436,PAINEL_PESOS!$C$21:$C$23)</f>
        <v/>
      </c>
      <c r="G436" s="70">
        <f>SUMPRODUCT(U436:V436,PAINEL_PESOS!$C$25:$C$26)</f>
        <v/>
      </c>
      <c r="H436" s="70">
        <f>SUMPRODUCT(W436:X436,PAINEL_PESOS!$C$28:$C$29)</f>
        <v/>
      </c>
      <c r="I436" s="70" t="n">
        <v>0.9994290332312346</v>
      </c>
      <c r="J436" s="70" t="n">
        <v>0.7038671808268865</v>
      </c>
      <c r="K436" s="71">
        <f>IF(NOT(AND(PAINEL_PESOS!$D$12="OK - 100%",PAINEL_PESOS!$F$20="OK - 100%",PAINEL_PESOS!$F$24="OK - 100%",PAINEL_PESOS!$F$27="OK - 100%",PAINEL_PESOS!$F$30="OK - 100%")),"", (E436*PAINEL_PESOS!$B$7+F436*PAINEL_PESOS!$B$8+G436*PAINEL_PESOS!$B$9+H436*PAINEL_PESOS!$B$10)*I436)</f>
        <v/>
      </c>
      <c r="L436" s="71">
        <f>IF(K436="","",K436-J436)</f>
        <v/>
      </c>
      <c r="M436" s="71">
        <f>IF(L436="","",ABS(L436))</f>
        <v/>
      </c>
      <c r="N436" t="n">
        <v>1</v>
      </c>
      <c r="O436" t="n">
        <v>1</v>
      </c>
      <c r="P436" t="n">
        <v>0.591129883843717</v>
      </c>
      <c r="Q436" t="n">
        <v>0.9993626616400029</v>
      </c>
      <c r="R436" t="n">
        <v>0.0809168889198849</v>
      </c>
      <c r="S436" t="n">
        <v>0.9999962781337335</v>
      </c>
      <c r="T436" t="n">
        <v>0.9975591515861606</v>
      </c>
      <c r="U436" t="n">
        <v>0.6486424147578731</v>
      </c>
      <c r="V436" t="n">
        <v>0.6522792693439938</v>
      </c>
      <c r="W436" t="n">
        <v>0.3939416559740468</v>
      </c>
      <c r="X436" t="n">
        <v>0.7583965362813252</v>
      </c>
    </row>
    <row r="437">
      <c r="A437" t="inlineStr">
        <is>
          <t>1720309</t>
        </is>
      </c>
      <c r="B437" t="inlineStr">
        <is>
          <t>São Sebastião do Tocantins</t>
        </is>
      </c>
      <c r="C437" t="inlineStr">
        <is>
          <t>TO</t>
        </is>
      </c>
      <c r="D437" t="inlineStr">
        <is>
          <t>REGIÃO NORTE</t>
        </is>
      </c>
      <c r="E437" s="70">
        <f>SUMPRODUCT(N437:Q437,PAINEL_PESOS!$C$16:$C$19)</f>
        <v/>
      </c>
      <c r="F437" s="70">
        <f>SUMPRODUCT(R437:T437,PAINEL_PESOS!$C$21:$C$23)</f>
        <v/>
      </c>
      <c r="G437" s="70">
        <f>SUMPRODUCT(U437:V437,PAINEL_PESOS!$C$25:$C$26)</f>
        <v/>
      </c>
      <c r="H437" s="70">
        <f>SUMPRODUCT(W437:X437,PAINEL_PESOS!$C$28:$C$29)</f>
        <v/>
      </c>
      <c r="I437" s="70" t="n">
        <v>0.998545593702744</v>
      </c>
      <c r="J437" s="70" t="n">
        <v>0.7128979169150282</v>
      </c>
      <c r="K437" s="71">
        <f>IF(NOT(AND(PAINEL_PESOS!$D$12="OK - 100%",PAINEL_PESOS!$F$20="OK - 100%",PAINEL_PESOS!$F$24="OK - 100%",PAINEL_PESOS!$F$27="OK - 100%",PAINEL_PESOS!$F$30="OK - 100%")),"", (E437*PAINEL_PESOS!$B$7+F437*PAINEL_PESOS!$B$8+G437*PAINEL_PESOS!$B$9+H437*PAINEL_PESOS!$B$10)*I437)</f>
        <v/>
      </c>
      <c r="L437" s="71">
        <f>IF(K437="","",K437-J437)</f>
        <v/>
      </c>
      <c r="M437" s="71">
        <f>IF(L437="","",ABS(L437))</f>
        <v/>
      </c>
      <c r="N437" t="n">
        <v>1</v>
      </c>
      <c r="O437" t="n">
        <v>1</v>
      </c>
      <c r="P437" t="n">
        <v>0.86779303062302</v>
      </c>
      <c r="Q437" t="n">
        <v>0.9978100562007294</v>
      </c>
      <c r="R437" t="n">
        <v>0.0938575418300806</v>
      </c>
      <c r="S437" t="n">
        <v>0.9999101114524712</v>
      </c>
      <c r="T437" t="n">
        <v>0.9942292070375378</v>
      </c>
      <c r="U437" t="n">
        <v>0.2807528519097184</v>
      </c>
      <c r="V437" t="n">
        <v>0.5762304214915743</v>
      </c>
      <c r="W437" t="n">
        <v>0.6943326740094624</v>
      </c>
      <c r="X437" t="n">
        <v>0.8353747648767085</v>
      </c>
    </row>
    <row r="438">
      <c r="A438" t="inlineStr">
        <is>
          <t>1720499</t>
        </is>
      </c>
      <c r="B438" t="inlineStr">
        <is>
          <t>São Valério da Natividade</t>
        </is>
      </c>
      <c r="C438" t="inlineStr">
        <is>
          <t>TO</t>
        </is>
      </c>
      <c r="D438" t="inlineStr">
        <is>
          <t>REGIÃO NORTE</t>
        </is>
      </c>
      <c r="E438" s="70">
        <f>SUMPRODUCT(N438:Q438,PAINEL_PESOS!$C$16:$C$19)</f>
        <v/>
      </c>
      <c r="F438" s="70">
        <f>SUMPRODUCT(R438:T438,PAINEL_PESOS!$C$21:$C$23)</f>
        <v/>
      </c>
      <c r="G438" s="70">
        <f>SUMPRODUCT(U438:V438,PAINEL_PESOS!$C$25:$C$26)</f>
        <v/>
      </c>
      <c r="H438" s="70">
        <f>SUMPRODUCT(W438:X438,PAINEL_PESOS!$C$28:$C$29)</f>
        <v/>
      </c>
      <c r="I438" s="70" t="n">
        <v>0.9987709788636152</v>
      </c>
      <c r="J438" s="70" t="n">
        <v>0.7112942645647239</v>
      </c>
      <c r="K438" s="71">
        <f>IF(NOT(AND(PAINEL_PESOS!$D$12="OK - 100%",PAINEL_PESOS!$F$20="OK - 100%",PAINEL_PESOS!$F$24="OK - 100%",PAINEL_PESOS!$F$27="OK - 100%",PAINEL_PESOS!$F$30="OK - 100%")),"", (E438*PAINEL_PESOS!$B$7+F438*PAINEL_PESOS!$B$8+G438*PAINEL_PESOS!$B$9+H438*PAINEL_PESOS!$B$10)*I438)</f>
        <v/>
      </c>
      <c r="L438" s="71">
        <f>IF(K438="","",K438-J438)</f>
        <v/>
      </c>
      <c r="M438" s="71">
        <f>IF(L438="","",ABS(L438))</f>
        <v/>
      </c>
      <c r="N438" t="n">
        <v>0.8</v>
      </c>
      <c r="O438" t="n">
        <v>1</v>
      </c>
      <c r="P438" t="n">
        <v>0.4727560718057022</v>
      </c>
      <c r="Q438" t="n">
        <v>0.9993324404620983</v>
      </c>
      <c r="R438" t="n">
        <v>0.2071561430301312</v>
      </c>
      <c r="S438" t="n">
        <v>0.9999964695301236</v>
      </c>
      <c r="T438" t="n">
        <v>0.9942174216705114</v>
      </c>
      <c r="U438" t="n">
        <v>0.6182545839062815</v>
      </c>
      <c r="V438" t="n">
        <v>0.6673398685605891</v>
      </c>
      <c r="W438" t="n">
        <v>0.4351585130469481</v>
      </c>
      <c r="X438" t="n">
        <v>0.8729790433488045</v>
      </c>
    </row>
    <row r="439">
      <c r="A439" t="inlineStr">
        <is>
          <t>1720655</t>
        </is>
      </c>
      <c r="B439" t="inlineStr">
        <is>
          <t>Silvanópolis</t>
        </is>
      </c>
      <c r="C439" t="inlineStr">
        <is>
          <t>TO</t>
        </is>
      </c>
      <c r="D439" t="inlineStr">
        <is>
          <t>REGIÃO NORTE</t>
        </is>
      </c>
      <c r="E439" s="70">
        <f>SUMPRODUCT(N439:Q439,PAINEL_PESOS!$C$16:$C$19)</f>
        <v/>
      </c>
      <c r="F439" s="70">
        <f>SUMPRODUCT(R439:T439,PAINEL_PESOS!$C$21:$C$23)</f>
        <v/>
      </c>
      <c r="G439" s="70">
        <f>SUMPRODUCT(U439:V439,PAINEL_PESOS!$C$25:$C$26)</f>
        <v/>
      </c>
      <c r="H439" s="70">
        <f>SUMPRODUCT(W439:X439,PAINEL_PESOS!$C$28:$C$29)</f>
        <v/>
      </c>
      <c r="I439" s="70" t="n">
        <v>0.9976887691178318</v>
      </c>
      <c r="J439" s="70" t="n">
        <v>0.7467134305783474</v>
      </c>
      <c r="K439" s="71">
        <f>IF(NOT(AND(PAINEL_PESOS!$D$12="OK - 100%",PAINEL_PESOS!$F$20="OK - 100%",PAINEL_PESOS!$F$24="OK - 100%",PAINEL_PESOS!$F$27="OK - 100%",PAINEL_PESOS!$F$30="OK - 100%")),"", (E439*PAINEL_PESOS!$B$7+F439*PAINEL_PESOS!$B$8+G439*PAINEL_PESOS!$B$9+H439*PAINEL_PESOS!$B$10)*I439)</f>
        <v/>
      </c>
      <c r="L439" s="71">
        <f>IF(K439="","",K439-J439)</f>
        <v/>
      </c>
      <c r="M439" s="71">
        <f>IF(L439="","",ABS(L439))</f>
        <v/>
      </c>
      <c r="N439" t="n">
        <v>1</v>
      </c>
      <c r="O439" t="n">
        <v>1</v>
      </c>
      <c r="P439" t="n">
        <v>0.6910242872228088</v>
      </c>
      <c r="Q439" t="n">
        <v>0.9990201637136608</v>
      </c>
      <c r="R439" t="n">
        <v>0.2273677559443734</v>
      </c>
      <c r="S439" t="n">
        <v>0.9998485272472074</v>
      </c>
      <c r="T439" t="n">
        <v>0.9889779890203146</v>
      </c>
      <c r="U439" t="n">
        <v>0.5517078476054216</v>
      </c>
      <c r="V439" t="n">
        <v>0.6936098520424987</v>
      </c>
      <c r="W439" t="n">
        <v>0.5129009993108985</v>
      </c>
      <c r="X439" t="n">
        <v>0.906842273388282</v>
      </c>
    </row>
    <row r="440">
      <c r="A440" t="inlineStr">
        <is>
          <t>1720804</t>
        </is>
      </c>
      <c r="B440" t="inlineStr">
        <is>
          <t>Sítio Novo do Tocantins</t>
        </is>
      </c>
      <c r="C440" t="inlineStr">
        <is>
          <t>TO</t>
        </is>
      </c>
      <c r="D440" t="inlineStr">
        <is>
          <t>REGIÃO NORTE</t>
        </is>
      </c>
      <c r="E440" s="70">
        <f>SUMPRODUCT(N440:Q440,PAINEL_PESOS!$C$16:$C$19)</f>
        <v/>
      </c>
      <c r="F440" s="70">
        <f>SUMPRODUCT(R440:T440,PAINEL_PESOS!$C$21:$C$23)</f>
        <v/>
      </c>
      <c r="G440" s="70">
        <f>SUMPRODUCT(U440:V440,PAINEL_PESOS!$C$25:$C$26)</f>
        <v/>
      </c>
      <c r="H440" s="70">
        <f>SUMPRODUCT(W440:X440,PAINEL_PESOS!$C$28:$C$29)</f>
        <v/>
      </c>
      <c r="I440" s="70" t="n">
        <v>0.9977227302419902</v>
      </c>
      <c r="J440" s="70" t="n">
        <v>0.7250507442738345</v>
      </c>
      <c r="K440" s="71">
        <f>IF(NOT(AND(PAINEL_PESOS!$D$12="OK - 100%",PAINEL_PESOS!$F$20="OK - 100%",PAINEL_PESOS!$F$24="OK - 100%",PAINEL_PESOS!$F$27="OK - 100%",PAINEL_PESOS!$F$30="OK - 100%")),"", (E440*PAINEL_PESOS!$B$7+F440*PAINEL_PESOS!$B$8+G440*PAINEL_PESOS!$B$9+H440*PAINEL_PESOS!$B$10)*I440)</f>
        <v/>
      </c>
      <c r="L440" s="71">
        <f>IF(K440="","",K440-J440)</f>
        <v/>
      </c>
      <c r="M440" s="71">
        <f>IF(L440="","",ABS(L440))</f>
        <v/>
      </c>
      <c r="N440" t="n">
        <v>1</v>
      </c>
      <c r="O440" t="n">
        <v>1</v>
      </c>
      <c r="P440" t="n">
        <v>0.970960929250264</v>
      </c>
      <c r="Q440" t="n">
        <v>0.9937116569348767</v>
      </c>
      <c r="R440" t="n">
        <v>0.1841065641271907</v>
      </c>
      <c r="S440" t="n">
        <v>0.9999926945646819</v>
      </c>
      <c r="T440" t="n">
        <v>0.9930104950951755</v>
      </c>
      <c r="U440" t="n">
        <v>0.2805743073426465</v>
      </c>
      <c r="V440" t="n">
        <v>0.56957717017319</v>
      </c>
      <c r="W440" t="n">
        <v>0.6944400629461933</v>
      </c>
      <c r="X440" t="n">
        <v>0.835310856492219</v>
      </c>
    </row>
    <row r="441">
      <c r="A441" t="inlineStr">
        <is>
          <t>1720853</t>
        </is>
      </c>
      <c r="B441" t="inlineStr">
        <is>
          <t>Sucupira</t>
        </is>
      </c>
      <c r="C441" t="inlineStr">
        <is>
          <t>TO</t>
        </is>
      </c>
      <c r="D441" t="inlineStr">
        <is>
          <t>REGIÃO NORTE</t>
        </is>
      </c>
      <c r="E441" s="70">
        <f>SUMPRODUCT(N441:Q441,PAINEL_PESOS!$C$16:$C$19)</f>
        <v/>
      </c>
      <c r="F441" s="70">
        <f>SUMPRODUCT(R441:T441,PAINEL_PESOS!$C$21:$C$23)</f>
        <v/>
      </c>
      <c r="G441" s="70">
        <f>SUMPRODUCT(U441:V441,PAINEL_PESOS!$C$25:$C$26)</f>
        <v/>
      </c>
      <c r="H441" s="70">
        <f>SUMPRODUCT(W441:X441,PAINEL_PESOS!$C$28:$C$29)</f>
        <v/>
      </c>
      <c r="I441" s="70" t="n">
        <v>0.9978529765357226</v>
      </c>
      <c r="J441" s="70" t="n">
        <v>0.6888702685934186</v>
      </c>
      <c r="K441" s="71">
        <f>IF(NOT(AND(PAINEL_PESOS!$D$12="OK - 100%",PAINEL_PESOS!$F$20="OK - 100%",PAINEL_PESOS!$F$24="OK - 100%",PAINEL_PESOS!$F$27="OK - 100%",PAINEL_PESOS!$F$30="OK - 100%")),"", (E441*PAINEL_PESOS!$B$7+F441*PAINEL_PESOS!$B$8+G441*PAINEL_PESOS!$B$9+H441*PAINEL_PESOS!$B$10)*I441)</f>
        <v/>
      </c>
      <c r="L441" s="71">
        <f>IF(K441="","",K441-J441)</f>
        <v/>
      </c>
      <c r="M441" s="71">
        <f>IF(L441="","",ABS(L441))</f>
        <v/>
      </c>
      <c r="N441" t="n">
        <v>1</v>
      </c>
      <c r="O441" t="n">
        <v>1</v>
      </c>
      <c r="P441" t="n">
        <v>0.5103484688489969</v>
      </c>
      <c r="Q441" t="n">
        <v>0.9994826793887108</v>
      </c>
      <c r="R441" t="n">
        <v>0.2354489442459037</v>
      </c>
      <c r="S441" t="n">
        <v>1</v>
      </c>
      <c r="T441" t="n">
        <v>0.9894126906838336</v>
      </c>
      <c r="U441" t="n">
        <v>0.3818901717383307</v>
      </c>
      <c r="V441" t="n">
        <v>0.6688681582458582</v>
      </c>
      <c r="W441" t="n">
        <v>0.4048908374281055</v>
      </c>
      <c r="X441" t="n">
        <v>0.8290139409033337</v>
      </c>
    </row>
    <row r="442">
      <c r="A442" t="inlineStr">
        <is>
          <t>1720903</t>
        </is>
      </c>
      <c r="B442" t="inlineStr">
        <is>
          <t>Taguatinga</t>
        </is>
      </c>
      <c r="C442" t="inlineStr">
        <is>
          <t>TO</t>
        </is>
      </c>
      <c r="D442" t="inlineStr">
        <is>
          <t>REGIÃO NORTE</t>
        </is>
      </c>
      <c r="E442" s="70">
        <f>SUMPRODUCT(N442:Q442,PAINEL_PESOS!$C$16:$C$19)</f>
        <v/>
      </c>
      <c r="F442" s="70">
        <f>SUMPRODUCT(R442:T442,PAINEL_PESOS!$C$21:$C$23)</f>
        <v/>
      </c>
      <c r="G442" s="70">
        <f>SUMPRODUCT(U442:V442,PAINEL_PESOS!$C$25:$C$26)</f>
        <v/>
      </c>
      <c r="H442" s="70">
        <f>SUMPRODUCT(W442:X442,PAINEL_PESOS!$C$28:$C$29)</f>
        <v/>
      </c>
      <c r="I442" s="70" t="n">
        <v>0.9996795976133831</v>
      </c>
      <c r="J442" s="70" t="n">
        <v>0.7094309345690764</v>
      </c>
      <c r="K442" s="71">
        <f>IF(NOT(AND(PAINEL_PESOS!$D$12="OK - 100%",PAINEL_PESOS!$F$20="OK - 100%",PAINEL_PESOS!$F$24="OK - 100%",PAINEL_PESOS!$F$27="OK - 100%",PAINEL_PESOS!$F$30="OK - 100%")),"", (E442*PAINEL_PESOS!$B$7+F442*PAINEL_PESOS!$B$8+G442*PAINEL_PESOS!$B$9+H442*PAINEL_PESOS!$B$10)*I442)</f>
        <v/>
      </c>
      <c r="L442" s="71">
        <f>IF(K442="","",K442-J442)</f>
        <v/>
      </c>
      <c r="M442" s="71">
        <f>IF(L442="","",ABS(L442))</f>
        <v/>
      </c>
      <c r="N442" t="n">
        <v>1</v>
      </c>
      <c r="O442" t="n">
        <v>1</v>
      </c>
      <c r="P442" t="n">
        <v>0.6028511087645195</v>
      </c>
      <c r="Q442" t="n">
        <v>0.9994602276507742</v>
      </c>
      <c r="R442" t="n">
        <v>0.2561334693047949</v>
      </c>
      <c r="S442" t="n">
        <v>0.9999966011351917</v>
      </c>
      <c r="T442" t="n">
        <v>0.9988077278879192</v>
      </c>
      <c r="U442" t="n">
        <v>0.5709114398112107</v>
      </c>
      <c r="V442" t="n">
        <v>0.61846453983915</v>
      </c>
      <c r="W442" t="n">
        <v>0.453854866199121</v>
      </c>
      <c r="X442" t="n">
        <v>0.7295881066752107</v>
      </c>
    </row>
    <row r="443">
      <c r="A443" t="inlineStr">
        <is>
          <t>1720937</t>
        </is>
      </c>
      <c r="B443" t="inlineStr">
        <is>
          <t>Taipas do Tocantins</t>
        </is>
      </c>
      <c r="C443" t="inlineStr">
        <is>
          <t>TO</t>
        </is>
      </c>
      <c r="D443" t="inlineStr">
        <is>
          <t>REGIÃO NORTE</t>
        </is>
      </c>
      <c r="E443" s="70">
        <f>SUMPRODUCT(N443:Q443,PAINEL_PESOS!$C$16:$C$19)</f>
        <v/>
      </c>
      <c r="F443" s="70">
        <f>SUMPRODUCT(R443:T443,PAINEL_PESOS!$C$21:$C$23)</f>
        <v/>
      </c>
      <c r="G443" s="70">
        <f>SUMPRODUCT(U443:V443,PAINEL_PESOS!$C$25:$C$26)</f>
        <v/>
      </c>
      <c r="H443" s="70">
        <f>SUMPRODUCT(W443:X443,PAINEL_PESOS!$C$28:$C$29)</f>
        <v/>
      </c>
      <c r="I443" s="70" t="n">
        <v>0.9999068479680814</v>
      </c>
      <c r="J443" s="70" t="n">
        <v>0.694014100598853</v>
      </c>
      <c r="K443" s="71">
        <f>IF(NOT(AND(PAINEL_PESOS!$D$12="OK - 100%",PAINEL_PESOS!$F$20="OK - 100%",PAINEL_PESOS!$F$24="OK - 100%",PAINEL_PESOS!$F$27="OK - 100%",PAINEL_PESOS!$F$30="OK - 100%")),"", (E443*PAINEL_PESOS!$B$7+F443*PAINEL_PESOS!$B$8+G443*PAINEL_PESOS!$B$9+H443*PAINEL_PESOS!$B$10)*I443)</f>
        <v/>
      </c>
      <c r="L443" s="71">
        <f>IF(K443="","",K443-J443)</f>
        <v/>
      </c>
      <c r="M443" s="71">
        <f>IF(L443="","",ABS(L443))</f>
        <v/>
      </c>
      <c r="N443" t="n">
        <v>1</v>
      </c>
      <c r="O443" t="n">
        <v>1</v>
      </c>
      <c r="P443" t="n">
        <v>0.4770855332629355</v>
      </c>
      <c r="Q443" t="n">
        <v>0.9998437409836332</v>
      </c>
      <c r="R443" t="n">
        <v>0.0468133639410098</v>
      </c>
      <c r="S443" t="n">
        <v>0.9999971022294341</v>
      </c>
      <c r="T443" t="n">
        <v>0.9996460849518352</v>
      </c>
      <c r="U443" t="n">
        <v>0.5971461104011236</v>
      </c>
      <c r="V443" t="n">
        <v>0.6179592319660481</v>
      </c>
      <c r="W443" t="n">
        <v>0.45619784426868</v>
      </c>
      <c r="X443" t="n">
        <v>0.7785578523878847</v>
      </c>
    </row>
    <row r="444">
      <c r="A444" t="inlineStr">
        <is>
          <t>1720978</t>
        </is>
      </c>
      <c r="B444" t="inlineStr">
        <is>
          <t>Talismã</t>
        </is>
      </c>
      <c r="C444" t="inlineStr">
        <is>
          <t>TO</t>
        </is>
      </c>
      <c r="D444" t="inlineStr">
        <is>
          <t>REGIÃO NORTE</t>
        </is>
      </c>
      <c r="E444" s="70">
        <f>SUMPRODUCT(N444:Q444,PAINEL_PESOS!$C$16:$C$19)</f>
        <v/>
      </c>
      <c r="F444" s="70">
        <f>SUMPRODUCT(R444:T444,PAINEL_PESOS!$C$21:$C$23)</f>
        <v/>
      </c>
      <c r="G444" s="70">
        <f>SUMPRODUCT(U444:V444,PAINEL_PESOS!$C$25:$C$26)</f>
        <v/>
      </c>
      <c r="H444" s="70">
        <f>SUMPRODUCT(W444:X444,PAINEL_PESOS!$C$28:$C$29)</f>
        <v/>
      </c>
      <c r="I444" s="70" t="n">
        <v>0.9990340400804598</v>
      </c>
      <c r="J444" s="70" t="n">
        <v>0.7272806154582675</v>
      </c>
      <c r="K444" s="71">
        <f>IF(NOT(AND(PAINEL_PESOS!$D$12="OK - 100%",PAINEL_PESOS!$F$20="OK - 100%",PAINEL_PESOS!$F$24="OK - 100%",PAINEL_PESOS!$F$27="OK - 100%",PAINEL_PESOS!$F$30="OK - 100%")),"", (E444*PAINEL_PESOS!$B$7+F444*PAINEL_PESOS!$B$8+G444*PAINEL_PESOS!$B$9+H444*PAINEL_PESOS!$B$10)*I444)</f>
        <v/>
      </c>
      <c r="L444" s="71">
        <f>IF(K444="","",K444-J444)</f>
        <v/>
      </c>
      <c r="M444" s="71">
        <f>IF(L444="","",ABS(L444))</f>
        <v/>
      </c>
      <c r="N444" t="n">
        <v>1</v>
      </c>
      <c r="O444" t="n">
        <v>1</v>
      </c>
      <c r="P444" t="n">
        <v>0.9703273495248153</v>
      </c>
      <c r="Q444" t="n">
        <v>0.9994520403046784</v>
      </c>
      <c r="R444" t="n">
        <v>0.1806395116123849</v>
      </c>
      <c r="S444" t="n">
        <v>1</v>
      </c>
      <c r="T444" t="n">
        <v>0.9954720046098371</v>
      </c>
      <c r="U444" t="n">
        <v>0.3908679878352415</v>
      </c>
      <c r="V444" t="n">
        <v>0.7426713177556488</v>
      </c>
      <c r="W444" t="n">
        <v>0.4279692669473621</v>
      </c>
      <c r="X444" t="n">
        <v>0.826731270925437</v>
      </c>
    </row>
    <row r="445">
      <c r="A445" t="inlineStr">
        <is>
          <t>1721000</t>
        </is>
      </c>
      <c r="B445" t="inlineStr">
        <is>
          <t>Palmas</t>
        </is>
      </c>
      <c r="C445" t="inlineStr">
        <is>
          <t>TO</t>
        </is>
      </c>
      <c r="D445" t="inlineStr">
        <is>
          <t>REGIÃO NORTE</t>
        </is>
      </c>
      <c r="E445" s="70">
        <f>SUMPRODUCT(N445:Q445,PAINEL_PESOS!$C$16:$C$19)</f>
        <v/>
      </c>
      <c r="F445" s="70">
        <f>SUMPRODUCT(R445:T445,PAINEL_PESOS!$C$21:$C$23)</f>
        <v/>
      </c>
      <c r="G445" s="70">
        <f>SUMPRODUCT(U445:V445,PAINEL_PESOS!$C$25:$C$26)</f>
        <v/>
      </c>
      <c r="H445" s="70">
        <f>SUMPRODUCT(W445:X445,PAINEL_PESOS!$C$28:$C$29)</f>
        <v/>
      </c>
      <c r="I445" s="70" t="n">
        <v>0.9956584071702628</v>
      </c>
      <c r="J445" s="70" t="n">
        <v>0.7762392110316053</v>
      </c>
      <c r="K445" s="71">
        <f>IF(NOT(AND(PAINEL_PESOS!$D$12="OK - 100%",PAINEL_PESOS!$F$20="OK - 100%",PAINEL_PESOS!$F$24="OK - 100%",PAINEL_PESOS!$F$27="OK - 100%",PAINEL_PESOS!$F$30="OK - 100%")),"", (E445*PAINEL_PESOS!$B$7+F445*PAINEL_PESOS!$B$8+G445*PAINEL_PESOS!$B$9+H445*PAINEL_PESOS!$B$10)*I445)</f>
        <v/>
      </c>
      <c r="L445" s="71">
        <f>IF(K445="","",K445-J445)</f>
        <v/>
      </c>
      <c r="M445" s="71">
        <f>IF(L445="","",ABS(L445))</f>
        <v/>
      </c>
      <c r="N445" t="n">
        <v>1</v>
      </c>
      <c r="O445" t="n">
        <v>0.9946</v>
      </c>
      <c r="P445" t="n">
        <v>0.6624076029567054</v>
      </c>
      <c r="Q445" t="n">
        <v>0.9752299163661629</v>
      </c>
      <c r="R445" t="n">
        <v>0.5942320353322529</v>
      </c>
      <c r="S445" t="n">
        <v>0.9989343423863055</v>
      </c>
      <c r="T445" t="n">
        <v>0.9966991366064066</v>
      </c>
      <c r="U445" t="n">
        <v>0.5486103674331546</v>
      </c>
      <c r="V445" t="n">
        <v>0.711522226381695</v>
      </c>
      <c r="W445" t="n">
        <v>0.5360791602077887</v>
      </c>
      <c r="X445" t="n">
        <v>0.8980846454976859</v>
      </c>
    </row>
    <row r="446">
      <c r="A446" t="inlineStr">
        <is>
          <t>1721109</t>
        </is>
      </c>
      <c r="B446" t="inlineStr">
        <is>
          <t>Tocantínia</t>
        </is>
      </c>
      <c r="C446" t="inlineStr">
        <is>
          <t>TO</t>
        </is>
      </c>
      <c r="D446" t="inlineStr">
        <is>
          <t>REGIÃO NORTE</t>
        </is>
      </c>
      <c r="E446" s="70">
        <f>SUMPRODUCT(N446:Q446,PAINEL_PESOS!$C$16:$C$19)</f>
        <v/>
      </c>
      <c r="F446" s="70">
        <f>SUMPRODUCT(R446:T446,PAINEL_PESOS!$C$21:$C$23)</f>
        <v/>
      </c>
      <c r="G446" s="70">
        <f>SUMPRODUCT(U446:V446,PAINEL_PESOS!$C$25:$C$26)</f>
        <v/>
      </c>
      <c r="H446" s="70">
        <f>SUMPRODUCT(W446:X446,PAINEL_PESOS!$C$28:$C$29)</f>
        <v/>
      </c>
      <c r="I446" s="70" t="n">
        <v>0.9998090468351818</v>
      </c>
      <c r="J446" s="70" t="n">
        <v>0.7502994736934497</v>
      </c>
      <c r="K446" s="71">
        <f>IF(NOT(AND(PAINEL_PESOS!$D$12="OK - 100%",PAINEL_PESOS!$F$20="OK - 100%",PAINEL_PESOS!$F$24="OK - 100%",PAINEL_PESOS!$F$27="OK - 100%",PAINEL_PESOS!$F$30="OK - 100%")),"", (E446*PAINEL_PESOS!$B$7+F446*PAINEL_PESOS!$B$8+G446*PAINEL_PESOS!$B$9+H446*PAINEL_PESOS!$B$10)*I446)</f>
        <v/>
      </c>
      <c r="L446" s="71">
        <f>IF(K446="","",K446-J446)</f>
        <v/>
      </c>
      <c r="M446" s="71">
        <f>IF(L446="","",ABS(L446))</f>
        <v/>
      </c>
      <c r="N446" t="n">
        <v>1</v>
      </c>
      <c r="O446" t="n">
        <v>1</v>
      </c>
      <c r="P446" t="n">
        <v>0.4062302006335797</v>
      </c>
      <c r="Q446" t="n">
        <v>0.9996396744001981</v>
      </c>
      <c r="R446" t="n">
        <v>0.2405132643087928</v>
      </c>
      <c r="S446" t="n">
        <v>0.9999995660609586</v>
      </c>
      <c r="T446" t="n">
        <v>0.9992948739111589</v>
      </c>
      <c r="U446" t="n">
        <v>0.6356544340707693</v>
      </c>
      <c r="V446" t="n">
        <v>0.7112522471484004</v>
      </c>
      <c r="W446" t="n">
        <v>0.5738873118533523</v>
      </c>
      <c r="X446" t="n">
        <v>0.886608118151245</v>
      </c>
    </row>
    <row r="447">
      <c r="A447" t="inlineStr">
        <is>
          <t>1721208</t>
        </is>
      </c>
      <c r="B447" t="inlineStr">
        <is>
          <t>Tocantinópolis</t>
        </is>
      </c>
      <c r="C447" t="inlineStr">
        <is>
          <t>TO</t>
        </is>
      </c>
      <c r="D447" t="inlineStr">
        <is>
          <t>REGIÃO NORTE</t>
        </is>
      </c>
      <c r="E447" s="70">
        <f>SUMPRODUCT(N447:Q447,PAINEL_PESOS!$C$16:$C$19)</f>
        <v/>
      </c>
      <c r="F447" s="70">
        <f>SUMPRODUCT(R447:T447,PAINEL_PESOS!$C$21:$C$23)</f>
        <v/>
      </c>
      <c r="G447" s="70">
        <f>SUMPRODUCT(U447:V447,PAINEL_PESOS!$C$25:$C$26)</f>
        <v/>
      </c>
      <c r="H447" s="70">
        <f>SUMPRODUCT(W447:X447,PAINEL_PESOS!$C$28:$C$29)</f>
        <v/>
      </c>
      <c r="I447" s="70" t="n">
        <v>0.9986909648965394</v>
      </c>
      <c r="J447" s="70" t="n">
        <v>0.738538120658694</v>
      </c>
      <c r="K447" s="71">
        <f>IF(NOT(AND(PAINEL_PESOS!$D$12="OK - 100%",PAINEL_PESOS!$F$20="OK - 100%",PAINEL_PESOS!$F$24="OK - 100%",PAINEL_PESOS!$F$27="OK - 100%",PAINEL_PESOS!$F$30="OK - 100%")),"", (E447*PAINEL_PESOS!$B$7+F447*PAINEL_PESOS!$B$8+G447*PAINEL_PESOS!$B$9+H447*PAINEL_PESOS!$B$10)*I447)</f>
        <v/>
      </c>
      <c r="L447" s="71">
        <f>IF(K447="","",K447-J447)</f>
        <v/>
      </c>
      <c r="M447" s="71">
        <f>IF(L447="","",ABS(L447))</f>
        <v/>
      </c>
      <c r="N447" t="n">
        <v>1</v>
      </c>
      <c r="O447" t="n">
        <v>1</v>
      </c>
      <c r="P447" t="n">
        <v>0.5535374868004224</v>
      </c>
      <c r="Q447" t="n">
        <v>0.9947067571798077</v>
      </c>
      <c r="R447" t="n">
        <v>0.2855360277552902</v>
      </c>
      <c r="S447" t="n">
        <v>0.9989977075115737</v>
      </c>
      <c r="T447" t="n">
        <v>0.9976885475340714</v>
      </c>
      <c r="U447" t="n">
        <v>0.5673132238241578</v>
      </c>
      <c r="V447" t="n">
        <v>0.5767926600918124</v>
      </c>
      <c r="W447" t="n">
        <v>0.6404605098949443</v>
      </c>
      <c r="X447" t="n">
        <v>0.8358792437844557</v>
      </c>
    </row>
    <row r="448">
      <c r="A448" t="inlineStr">
        <is>
          <t>1721257</t>
        </is>
      </c>
      <c r="B448" t="inlineStr">
        <is>
          <t>Tupirama</t>
        </is>
      </c>
      <c r="C448" t="inlineStr">
        <is>
          <t>TO</t>
        </is>
      </c>
      <c r="D448" t="inlineStr">
        <is>
          <t>REGIÃO NORTE</t>
        </is>
      </c>
      <c r="E448" s="70">
        <f>SUMPRODUCT(N448:Q448,PAINEL_PESOS!$C$16:$C$19)</f>
        <v/>
      </c>
      <c r="F448" s="70">
        <f>SUMPRODUCT(R448:T448,PAINEL_PESOS!$C$21:$C$23)</f>
        <v/>
      </c>
      <c r="G448" s="70">
        <f>SUMPRODUCT(U448:V448,PAINEL_PESOS!$C$25:$C$26)</f>
        <v/>
      </c>
      <c r="H448" s="70">
        <f>SUMPRODUCT(W448:X448,PAINEL_PESOS!$C$28:$C$29)</f>
        <v/>
      </c>
      <c r="I448" s="70" t="n">
        <v>0.9987934539583054</v>
      </c>
      <c r="J448" s="70" t="n">
        <v>0.7436924819526058</v>
      </c>
      <c r="K448" s="71">
        <f>IF(NOT(AND(PAINEL_PESOS!$D$12="OK - 100%",PAINEL_PESOS!$F$20="OK - 100%",PAINEL_PESOS!$F$24="OK - 100%",PAINEL_PESOS!$F$27="OK - 100%",PAINEL_PESOS!$F$30="OK - 100%")),"", (E448*PAINEL_PESOS!$B$7+F448*PAINEL_PESOS!$B$8+G448*PAINEL_PESOS!$B$9+H448*PAINEL_PESOS!$B$10)*I448)</f>
        <v/>
      </c>
      <c r="L448" s="71">
        <f>IF(K448="","",K448-J448)</f>
        <v/>
      </c>
      <c r="M448" s="71">
        <f>IF(L448="","",ABS(L448))</f>
        <v/>
      </c>
      <c r="N448" t="n">
        <v>1</v>
      </c>
      <c r="O448" t="n">
        <v>0.9957</v>
      </c>
      <c r="P448" t="n">
        <v>0.8254487856388595</v>
      </c>
      <c r="Q448" t="n">
        <v>0.9996941324285408</v>
      </c>
      <c r="R448" t="n">
        <v>0.1261008860949485</v>
      </c>
      <c r="S448" t="n">
        <v>1</v>
      </c>
      <c r="T448" t="n">
        <v>0.9940675710540994</v>
      </c>
      <c r="U448" t="n">
        <v>0.4671286990315236</v>
      </c>
      <c r="V448" t="n">
        <v>0.6997591610463102</v>
      </c>
      <c r="W448" t="n">
        <v>0.5716093926184945</v>
      </c>
      <c r="X448" t="n">
        <v>0.8943625710793307</v>
      </c>
    </row>
    <row r="449">
      <c r="A449" t="inlineStr">
        <is>
          <t>1721307</t>
        </is>
      </c>
      <c r="B449" t="inlineStr">
        <is>
          <t>Tupiratins</t>
        </is>
      </c>
      <c r="C449" t="inlineStr">
        <is>
          <t>TO</t>
        </is>
      </c>
      <c r="D449" t="inlineStr">
        <is>
          <t>REGIÃO NORTE</t>
        </is>
      </c>
      <c r="E449" s="70">
        <f>SUMPRODUCT(N449:Q449,PAINEL_PESOS!$C$16:$C$19)</f>
        <v/>
      </c>
      <c r="F449" s="70">
        <f>SUMPRODUCT(R449:T449,PAINEL_PESOS!$C$21:$C$23)</f>
        <v/>
      </c>
      <c r="G449" s="70">
        <f>SUMPRODUCT(U449:V449,PAINEL_PESOS!$C$25:$C$26)</f>
        <v/>
      </c>
      <c r="H449" s="70">
        <f>SUMPRODUCT(W449:X449,PAINEL_PESOS!$C$28:$C$29)</f>
        <v/>
      </c>
      <c r="I449" s="70" t="n">
        <v>0.9997180693511047</v>
      </c>
      <c r="J449" s="70" t="n">
        <v>0.701824778951167</v>
      </c>
      <c r="K449" s="71">
        <f>IF(NOT(AND(PAINEL_PESOS!$D$12="OK - 100%",PAINEL_PESOS!$F$20="OK - 100%",PAINEL_PESOS!$F$24="OK - 100%",PAINEL_PESOS!$F$27="OK - 100%",PAINEL_PESOS!$F$30="OK - 100%")),"", (E449*PAINEL_PESOS!$B$7+F449*PAINEL_PESOS!$B$8+G449*PAINEL_PESOS!$B$9+H449*PAINEL_PESOS!$B$10)*I449)</f>
        <v/>
      </c>
      <c r="L449" s="71">
        <f>IF(K449="","",K449-J449)</f>
        <v/>
      </c>
      <c r="M449" s="71">
        <f>IF(L449="","",ABS(L449))</f>
        <v/>
      </c>
      <c r="N449" t="n">
        <v>0.8</v>
      </c>
      <c r="O449" t="n">
        <v>1</v>
      </c>
      <c r="P449" t="n">
        <v>0.3327349524815206</v>
      </c>
      <c r="Q449" t="n">
        <v>0.9996528642888137</v>
      </c>
      <c r="R449" t="n">
        <v>0.0610010467979539</v>
      </c>
      <c r="S449" t="n">
        <v>0.99993888798097</v>
      </c>
      <c r="T449" t="n">
        <v>0.9988471382255273</v>
      </c>
      <c r="U449" t="n">
        <v>0.4745159903442421</v>
      </c>
      <c r="V449" t="n">
        <v>0.6888491110699355</v>
      </c>
      <c r="W449" t="n">
        <v>0.6106597694330407</v>
      </c>
      <c r="X449" t="n">
        <v>0.9027714440982888</v>
      </c>
    </row>
    <row r="450">
      <c r="A450" t="inlineStr">
        <is>
          <t>1722081</t>
        </is>
      </c>
      <c r="B450" t="inlineStr">
        <is>
          <t>Wanderlândia</t>
        </is>
      </c>
      <c r="C450" t="inlineStr">
        <is>
          <t>TO</t>
        </is>
      </c>
      <c r="D450" t="inlineStr">
        <is>
          <t>REGIÃO NORTE</t>
        </is>
      </c>
      <c r="E450" s="70">
        <f>SUMPRODUCT(N450:Q450,PAINEL_PESOS!$C$16:$C$19)</f>
        <v/>
      </c>
      <c r="F450" s="70">
        <f>SUMPRODUCT(R450:T450,PAINEL_PESOS!$C$21:$C$23)</f>
        <v/>
      </c>
      <c r="G450" s="70">
        <f>SUMPRODUCT(U450:V450,PAINEL_PESOS!$C$25:$C$26)</f>
        <v/>
      </c>
      <c r="H450" s="70">
        <f>SUMPRODUCT(W450:X450,PAINEL_PESOS!$C$28:$C$29)</f>
        <v/>
      </c>
      <c r="I450" s="70" t="n">
        <v>0.9984677568884606</v>
      </c>
      <c r="J450" s="70" t="n">
        <v>0.7143108472551251</v>
      </c>
      <c r="K450" s="71">
        <f>IF(NOT(AND(PAINEL_PESOS!$D$12="OK - 100%",PAINEL_PESOS!$F$20="OK - 100%",PAINEL_PESOS!$F$24="OK - 100%",PAINEL_PESOS!$F$27="OK - 100%",PAINEL_PESOS!$F$30="OK - 100%")),"", (E450*PAINEL_PESOS!$B$7+F450*PAINEL_PESOS!$B$8+G450*PAINEL_PESOS!$B$9+H450*PAINEL_PESOS!$B$10)*I450)</f>
        <v/>
      </c>
      <c r="L450" s="71">
        <f>IF(K450="","",K450-J450)</f>
        <v/>
      </c>
      <c r="M450" s="71">
        <f>IF(L450="","",ABS(L450))</f>
        <v/>
      </c>
      <c r="N450" t="n">
        <v>1</v>
      </c>
      <c r="O450" t="n">
        <v>1</v>
      </c>
      <c r="P450" t="n">
        <v>0.6166842661034848</v>
      </c>
      <c r="Q450" t="n">
        <v>0.9989871111401545</v>
      </c>
      <c r="R450" t="n">
        <v>0.2135379904947426</v>
      </c>
      <c r="S450" t="n">
        <v>0.9994728897134209</v>
      </c>
      <c r="T450" t="n">
        <v>0.9931486057651575</v>
      </c>
      <c r="U450" t="n">
        <v>0.449352161970862</v>
      </c>
      <c r="V450" t="n">
        <v>0.6064022932539235</v>
      </c>
      <c r="W450" t="n">
        <v>0.5219827534410854</v>
      </c>
      <c r="X450" t="n">
        <v>0.8669103099892761</v>
      </c>
    </row>
    <row r="451">
      <c r="A451" t="inlineStr">
        <is>
          <t>1722107</t>
        </is>
      </c>
      <c r="B451" t="inlineStr">
        <is>
          <t>Xambioá</t>
        </is>
      </c>
      <c r="C451" t="inlineStr">
        <is>
          <t>TO</t>
        </is>
      </c>
      <c r="D451" t="inlineStr">
        <is>
          <t>REGIÃO NORTE</t>
        </is>
      </c>
      <c r="E451" s="70">
        <f>SUMPRODUCT(N451:Q451,PAINEL_PESOS!$C$16:$C$19)</f>
        <v/>
      </c>
      <c r="F451" s="70">
        <f>SUMPRODUCT(R451:T451,PAINEL_PESOS!$C$21:$C$23)</f>
        <v/>
      </c>
      <c r="G451" s="70">
        <f>SUMPRODUCT(U451:V451,PAINEL_PESOS!$C$25:$C$26)</f>
        <v/>
      </c>
      <c r="H451" s="70">
        <f>SUMPRODUCT(W451:X451,PAINEL_PESOS!$C$28:$C$29)</f>
        <v/>
      </c>
      <c r="I451" s="70" t="n">
        <v>0.9991960200907779</v>
      </c>
      <c r="J451" s="70" t="n">
        <v>0.7100270430918479</v>
      </c>
      <c r="K451" s="71">
        <f>IF(NOT(AND(PAINEL_PESOS!$D$12="OK - 100%",PAINEL_PESOS!$F$20="OK - 100%",PAINEL_PESOS!$F$24="OK - 100%",PAINEL_PESOS!$F$27="OK - 100%",PAINEL_PESOS!$F$30="OK - 100%")),"", (E451*PAINEL_PESOS!$B$7+F451*PAINEL_PESOS!$B$8+G451*PAINEL_PESOS!$B$9+H451*PAINEL_PESOS!$B$10)*I451)</f>
        <v/>
      </c>
      <c r="L451" s="71">
        <f>IF(K451="","",K451-J451)</f>
        <v/>
      </c>
      <c r="M451" s="71">
        <f>IF(L451="","",ABS(L451))</f>
        <v/>
      </c>
      <c r="N451" t="n">
        <v>1</v>
      </c>
      <c r="O451" t="n">
        <v>1</v>
      </c>
      <c r="P451" t="n">
        <v>0.6321013727560718</v>
      </c>
      <c r="Q451" t="n">
        <v>0.9988702318147419</v>
      </c>
      <c r="R451" t="n">
        <v>0.3148175171533902</v>
      </c>
      <c r="S451" t="n">
        <v>0.9994357503064975</v>
      </c>
      <c r="T451" t="n">
        <v>0.9973101819663173</v>
      </c>
      <c r="U451" t="n">
        <v>0.2718300709931762</v>
      </c>
      <c r="V451" t="n">
        <v>0.6725591162493465</v>
      </c>
      <c r="W451" t="n">
        <v>0.5348893869530728</v>
      </c>
      <c r="X451" t="n">
        <v>0.848980123011006</v>
      </c>
    </row>
    <row r="452">
      <c r="A452" t="inlineStr">
        <is>
          <t>2100055</t>
        </is>
      </c>
      <c r="B452" t="inlineStr">
        <is>
          <t>Açailândia</t>
        </is>
      </c>
      <c r="C452" t="inlineStr">
        <is>
          <t>MA</t>
        </is>
      </c>
      <c r="D452" t="inlineStr">
        <is>
          <t>REGIÃO NORDESTE</t>
        </is>
      </c>
      <c r="E452" s="70">
        <f>SUMPRODUCT(N452:Q452,PAINEL_PESOS!$C$16:$C$19)</f>
        <v/>
      </c>
      <c r="F452" s="70">
        <f>SUMPRODUCT(R452:T452,PAINEL_PESOS!$C$21:$C$23)</f>
        <v/>
      </c>
      <c r="G452" s="70">
        <f>SUMPRODUCT(U452:V452,PAINEL_PESOS!$C$25:$C$26)</f>
        <v/>
      </c>
      <c r="H452" s="70">
        <f>SUMPRODUCT(W452:X452,PAINEL_PESOS!$C$28:$C$29)</f>
        <v/>
      </c>
      <c r="I452" s="70" t="n">
        <v>0.9952462952201011</v>
      </c>
      <c r="J452" s="70" t="n">
        <v>0.6435539014374116</v>
      </c>
      <c r="K452" s="71">
        <f>IF(NOT(AND(PAINEL_PESOS!$D$12="OK - 100%",PAINEL_PESOS!$F$20="OK - 100%",PAINEL_PESOS!$F$24="OK - 100%",PAINEL_PESOS!$F$27="OK - 100%",PAINEL_PESOS!$F$30="OK - 100%")),"", (E452*PAINEL_PESOS!$B$7+F452*PAINEL_PESOS!$B$8+G452*PAINEL_PESOS!$B$9+H452*PAINEL_PESOS!$B$10)*I452)</f>
        <v/>
      </c>
      <c r="L452" s="71">
        <f>IF(K452="","",K452-J452)</f>
        <v/>
      </c>
      <c r="M452" s="71">
        <f>IF(L452="","",ABS(L452))</f>
        <v/>
      </c>
      <c r="N452" t="n">
        <v>0.2</v>
      </c>
      <c r="O452" t="n">
        <v>1</v>
      </c>
      <c r="P452" t="n">
        <v>0.2890179514255544</v>
      </c>
      <c r="Q452" t="n">
        <v>0.982905288322644</v>
      </c>
      <c r="R452" t="n">
        <v>0.4817031785709857</v>
      </c>
      <c r="S452" t="n">
        <v>0.9930662590628487</v>
      </c>
      <c r="T452" t="n">
        <v>0.9912039181509716</v>
      </c>
      <c r="U452" t="n">
        <v>0.3236277097854499</v>
      </c>
      <c r="V452" t="n">
        <v>0.5403620283594536</v>
      </c>
      <c r="W452" t="n">
        <v>0.7125110218561793</v>
      </c>
      <c r="X452" t="n">
        <v>0.7165776149450696</v>
      </c>
    </row>
    <row r="453">
      <c r="A453" t="inlineStr">
        <is>
          <t>2100105</t>
        </is>
      </c>
      <c r="B453" t="inlineStr">
        <is>
          <t>Afonso Cunha</t>
        </is>
      </c>
      <c r="C453" t="inlineStr">
        <is>
          <t>MA</t>
        </is>
      </c>
      <c r="D453" t="inlineStr">
        <is>
          <t>REGIÃO NORDESTE</t>
        </is>
      </c>
      <c r="E453" s="70">
        <f>SUMPRODUCT(N453:Q453,PAINEL_PESOS!$C$16:$C$19)</f>
        <v/>
      </c>
      <c r="F453" s="70">
        <f>SUMPRODUCT(R453:T453,PAINEL_PESOS!$C$21:$C$23)</f>
        <v/>
      </c>
      <c r="G453" s="70">
        <f>SUMPRODUCT(U453:V453,PAINEL_PESOS!$C$25:$C$26)</f>
        <v/>
      </c>
      <c r="H453" s="70">
        <f>SUMPRODUCT(W453:X453,PAINEL_PESOS!$C$28:$C$29)</f>
        <v/>
      </c>
      <c r="I453" s="70" t="n">
        <v>0.9933635705511896</v>
      </c>
      <c r="J453" s="70" t="n">
        <v>0.6420207875273565</v>
      </c>
      <c r="K453" s="71">
        <f>IF(NOT(AND(PAINEL_PESOS!$D$12="OK - 100%",PAINEL_PESOS!$F$20="OK - 100%",PAINEL_PESOS!$F$24="OK - 100%",PAINEL_PESOS!$F$27="OK - 100%",PAINEL_PESOS!$F$30="OK - 100%")),"", (E453*PAINEL_PESOS!$B$7+F453*PAINEL_PESOS!$B$8+G453*PAINEL_PESOS!$B$9+H453*PAINEL_PESOS!$B$10)*I453)</f>
        <v/>
      </c>
      <c r="L453" s="71">
        <f>IF(K453="","",K453-J453)</f>
        <v/>
      </c>
      <c r="M453" s="71">
        <f>IF(L453="","",ABS(L453))</f>
        <v/>
      </c>
      <c r="N453" t="n">
        <v>0.2</v>
      </c>
      <c r="O453" t="n">
        <v>0.9333</v>
      </c>
      <c r="P453" t="n">
        <v>0.1769799366420275</v>
      </c>
      <c r="Q453" t="n">
        <v>0.9567980180500417</v>
      </c>
      <c r="R453" t="n">
        <v>0.1342045455623035</v>
      </c>
      <c r="S453" t="n">
        <v>1</v>
      </c>
      <c r="T453" t="n">
        <v>0.9982993524653847</v>
      </c>
      <c r="U453" t="n">
        <v>0.8499037232935437</v>
      </c>
      <c r="V453" t="n">
        <v>0.578051210698789</v>
      </c>
      <c r="W453" t="n">
        <v>0.5594800242169038</v>
      </c>
      <c r="X453" t="n">
        <v>0.6278366238855226</v>
      </c>
    </row>
    <row r="454">
      <c r="A454" t="inlineStr">
        <is>
          <t>2100154</t>
        </is>
      </c>
      <c r="B454" t="inlineStr">
        <is>
          <t>Água Doce do Maranhão</t>
        </is>
      </c>
      <c r="C454" t="inlineStr">
        <is>
          <t>MA</t>
        </is>
      </c>
      <c r="D454" t="inlineStr">
        <is>
          <t>REGIÃO NORDESTE</t>
        </is>
      </c>
      <c r="E454" s="70">
        <f>SUMPRODUCT(N454:Q454,PAINEL_PESOS!$C$16:$C$19)</f>
        <v/>
      </c>
      <c r="F454" s="70">
        <f>SUMPRODUCT(R454:T454,PAINEL_PESOS!$C$21:$C$23)</f>
        <v/>
      </c>
      <c r="G454" s="70">
        <f>SUMPRODUCT(U454:V454,PAINEL_PESOS!$C$25:$C$26)</f>
        <v/>
      </c>
      <c r="H454" s="70">
        <f>SUMPRODUCT(W454:X454,PAINEL_PESOS!$C$28:$C$29)</f>
        <v/>
      </c>
      <c r="I454" s="70" t="n">
        <v>0.990552304823147</v>
      </c>
      <c r="J454" s="70" t="n">
        <v>0.6769757178414597</v>
      </c>
      <c r="K454" s="71">
        <f>IF(NOT(AND(PAINEL_PESOS!$D$12="OK - 100%",PAINEL_PESOS!$F$20="OK - 100%",PAINEL_PESOS!$F$24="OK - 100%",PAINEL_PESOS!$F$27="OK - 100%",PAINEL_PESOS!$F$30="OK - 100%")),"", (E454*PAINEL_PESOS!$B$7+F454*PAINEL_PESOS!$B$8+G454*PAINEL_PESOS!$B$9+H454*PAINEL_PESOS!$B$10)*I454)</f>
        <v/>
      </c>
      <c r="L454" s="71">
        <f>IF(K454="","",K454-J454)</f>
        <v/>
      </c>
      <c r="M454" s="71">
        <f>IF(L454="","",ABS(L454))</f>
        <v/>
      </c>
      <c r="N454" t="n">
        <v>0.2</v>
      </c>
      <c r="O454" t="n">
        <v>1</v>
      </c>
      <c r="P454" t="n">
        <v>1</v>
      </c>
      <c r="Q454" t="n">
        <v>0.9588508579708689</v>
      </c>
      <c r="R454" t="n">
        <v>0.154277459320636</v>
      </c>
      <c r="S454" t="n">
        <v>1</v>
      </c>
      <c r="T454" t="n">
        <v>0.9814674113856047</v>
      </c>
      <c r="U454" t="n">
        <v>0.8507393948452929</v>
      </c>
      <c r="V454" t="n">
        <v>0.5376281194733092</v>
      </c>
      <c r="W454" t="n">
        <v>0.5133007048482524</v>
      </c>
      <c r="X454" t="n">
        <v>0.5625370823339225</v>
      </c>
    </row>
    <row r="455">
      <c r="A455" t="inlineStr">
        <is>
          <t>2100204</t>
        </is>
      </c>
      <c r="B455" t="inlineStr">
        <is>
          <t>Alcântara</t>
        </is>
      </c>
      <c r="C455" t="inlineStr">
        <is>
          <t>MA</t>
        </is>
      </c>
      <c r="D455" t="inlineStr">
        <is>
          <t>REGIÃO NORDESTE</t>
        </is>
      </c>
      <c r="E455" s="70">
        <f>SUMPRODUCT(N455:Q455,PAINEL_PESOS!$C$16:$C$19)</f>
        <v/>
      </c>
      <c r="F455" s="70">
        <f>SUMPRODUCT(R455:T455,PAINEL_PESOS!$C$21:$C$23)</f>
        <v/>
      </c>
      <c r="G455" s="70">
        <f>SUMPRODUCT(U455:V455,PAINEL_PESOS!$C$25:$C$26)</f>
        <v/>
      </c>
      <c r="H455" s="70">
        <f>SUMPRODUCT(W455:X455,PAINEL_PESOS!$C$28:$C$29)</f>
        <v/>
      </c>
      <c r="I455" s="70" t="n">
        <v>0.993267652210453</v>
      </c>
      <c r="J455" s="70" t="n">
        <v>0.6868449234816419</v>
      </c>
      <c r="K455" s="71">
        <f>IF(NOT(AND(PAINEL_PESOS!$D$12="OK - 100%",PAINEL_PESOS!$F$20="OK - 100%",PAINEL_PESOS!$F$24="OK - 100%",PAINEL_PESOS!$F$27="OK - 100%",PAINEL_PESOS!$F$30="OK - 100%")),"", (E455*PAINEL_PESOS!$B$7+F455*PAINEL_PESOS!$B$8+G455*PAINEL_PESOS!$B$9+H455*PAINEL_PESOS!$B$10)*I455)</f>
        <v/>
      </c>
      <c r="L455" s="71">
        <f>IF(K455="","",K455-J455)</f>
        <v/>
      </c>
      <c r="M455" s="71">
        <f>IF(L455="","",ABS(L455))</f>
        <v/>
      </c>
      <c r="N455" t="n">
        <v>0.8</v>
      </c>
      <c r="O455" t="n">
        <v>0.7081000000000001</v>
      </c>
      <c r="P455" t="n">
        <v>0.2102428722280886</v>
      </c>
      <c r="Q455" t="n">
        <v>0.9582790340022249</v>
      </c>
      <c r="R455" t="n">
        <v>0.1790731972954033</v>
      </c>
      <c r="S455" t="n">
        <v>1</v>
      </c>
      <c r="T455" t="n">
        <v>0.9966082684826334</v>
      </c>
      <c r="U455" t="n">
        <v>0.8000711521365237</v>
      </c>
      <c r="V455" t="n">
        <v>0.5680253872983438</v>
      </c>
      <c r="W455" t="n">
        <v>0.7253790222451225</v>
      </c>
      <c r="X455" t="n">
        <v>0.6497619290544374</v>
      </c>
    </row>
    <row r="456">
      <c r="A456" t="inlineStr">
        <is>
          <t>2100303</t>
        </is>
      </c>
      <c r="B456" t="inlineStr">
        <is>
          <t>Aldeias Altas</t>
        </is>
      </c>
      <c r="C456" t="inlineStr">
        <is>
          <t>MA</t>
        </is>
      </c>
      <c r="D456" t="inlineStr">
        <is>
          <t>REGIÃO NORDESTE</t>
        </is>
      </c>
      <c r="E456" s="70">
        <f>SUMPRODUCT(N456:Q456,PAINEL_PESOS!$C$16:$C$19)</f>
        <v/>
      </c>
      <c r="F456" s="70">
        <f>SUMPRODUCT(R456:T456,PAINEL_PESOS!$C$21:$C$23)</f>
        <v/>
      </c>
      <c r="G456" s="70">
        <f>SUMPRODUCT(U456:V456,PAINEL_PESOS!$C$25:$C$26)</f>
        <v/>
      </c>
      <c r="H456" s="70">
        <f>SUMPRODUCT(W456:X456,PAINEL_PESOS!$C$28:$C$29)</f>
        <v/>
      </c>
      <c r="I456" s="70" t="n">
        <v>0.9200360150442937</v>
      </c>
      <c r="J456" s="70" t="n">
        <v>0.5333871672747117</v>
      </c>
      <c r="K456" s="71">
        <f>IF(NOT(AND(PAINEL_PESOS!$D$12="OK - 100%",PAINEL_PESOS!$F$20="OK - 100%",PAINEL_PESOS!$F$24="OK - 100%",PAINEL_PESOS!$F$27="OK - 100%",PAINEL_PESOS!$F$30="OK - 100%")),"", (E456*PAINEL_PESOS!$B$7+F456*PAINEL_PESOS!$B$8+G456*PAINEL_PESOS!$B$9+H456*PAINEL_PESOS!$B$10)*I456)</f>
        <v/>
      </c>
      <c r="L456" s="71">
        <f>IF(K456="","",K456-J456)</f>
        <v/>
      </c>
      <c r="M456" s="71">
        <f>IF(L456="","",ABS(L456))</f>
        <v/>
      </c>
      <c r="N456" t="n">
        <v>0.2</v>
      </c>
      <c r="O456" t="n">
        <v>0.7047</v>
      </c>
      <c r="P456" t="n">
        <v>0.1531151003167898</v>
      </c>
      <c r="Q456" t="n">
        <v>0.973798817661309</v>
      </c>
      <c r="R456" t="n">
        <v>0.2426910395390936</v>
      </c>
      <c r="S456" t="n">
        <v>0.9437983651520697</v>
      </c>
      <c r="T456" t="n">
        <v>0.6126979071347431</v>
      </c>
      <c r="U456" t="n">
        <v>0.7222570939721931</v>
      </c>
      <c r="V456" t="n">
        <v>0.5799967779073458</v>
      </c>
      <c r="W456" t="n">
        <v>0.4675586561559552</v>
      </c>
      <c r="X456" t="n">
        <v>0.6528900242054947</v>
      </c>
    </row>
    <row r="457">
      <c r="A457" t="inlineStr">
        <is>
          <t>2100402</t>
        </is>
      </c>
      <c r="B457" t="inlineStr">
        <is>
          <t>Altamira do Maranhão</t>
        </is>
      </c>
      <c r="C457" t="inlineStr">
        <is>
          <t>MA</t>
        </is>
      </c>
      <c r="D457" t="inlineStr">
        <is>
          <t>REGIÃO NORDESTE</t>
        </is>
      </c>
      <c r="E457" s="70">
        <f>SUMPRODUCT(N457:Q457,PAINEL_PESOS!$C$16:$C$19)</f>
        <v/>
      </c>
      <c r="F457" s="70">
        <f>SUMPRODUCT(R457:T457,PAINEL_PESOS!$C$21:$C$23)</f>
        <v/>
      </c>
      <c r="G457" s="70">
        <f>SUMPRODUCT(U457:V457,PAINEL_PESOS!$C$25:$C$26)</f>
        <v/>
      </c>
      <c r="H457" s="70">
        <f>SUMPRODUCT(W457:X457,PAINEL_PESOS!$C$28:$C$29)</f>
        <v/>
      </c>
      <c r="I457" s="70" t="n">
        <v>0.9926561552415146</v>
      </c>
      <c r="J457" s="70" t="n">
        <v>0.5637914125479671</v>
      </c>
      <c r="K457" s="71">
        <f>IF(NOT(AND(PAINEL_PESOS!$D$12="OK - 100%",PAINEL_PESOS!$F$20="OK - 100%",PAINEL_PESOS!$F$24="OK - 100%",PAINEL_PESOS!$F$27="OK - 100%",PAINEL_PESOS!$F$30="OK - 100%")),"", (E457*PAINEL_PESOS!$B$7+F457*PAINEL_PESOS!$B$8+G457*PAINEL_PESOS!$B$9+H457*PAINEL_PESOS!$B$10)*I457)</f>
        <v/>
      </c>
      <c r="L457" s="71">
        <f>IF(K457="","",K457-J457)</f>
        <v/>
      </c>
      <c r="M457" s="71">
        <f>IF(L457="","",ABS(L457))</f>
        <v/>
      </c>
      <c r="N457" t="n">
        <v>0.2</v>
      </c>
      <c r="O457" t="n">
        <v>0.3157999999999999</v>
      </c>
      <c r="P457" t="n">
        <v>0.5717001055966209</v>
      </c>
      <c r="Q457" t="n">
        <v>0.9832172424728529</v>
      </c>
      <c r="R457" t="n">
        <v>0.1174674707035285</v>
      </c>
      <c r="S457" t="n">
        <v>1</v>
      </c>
      <c r="T457" t="n">
        <v>0.97444645254629</v>
      </c>
      <c r="U457" t="n">
        <v>0.2384668079158864</v>
      </c>
      <c r="V457" t="n">
        <v>0.5835077854595001</v>
      </c>
      <c r="W457" t="n">
        <v>0.5156174184125397</v>
      </c>
      <c r="X457" t="n">
        <v>0.7761395563303337</v>
      </c>
    </row>
    <row r="458">
      <c r="A458" t="inlineStr">
        <is>
          <t>2100436</t>
        </is>
      </c>
      <c r="B458" t="inlineStr">
        <is>
          <t>Alto Alegre do Maranhão</t>
        </is>
      </c>
      <c r="C458" t="inlineStr">
        <is>
          <t>MA</t>
        </is>
      </c>
      <c r="D458" t="inlineStr">
        <is>
          <t>REGIÃO NORDESTE</t>
        </is>
      </c>
      <c r="E458" s="70">
        <f>SUMPRODUCT(N458:Q458,PAINEL_PESOS!$C$16:$C$19)</f>
        <v/>
      </c>
      <c r="F458" s="70">
        <f>SUMPRODUCT(R458:T458,PAINEL_PESOS!$C$21:$C$23)</f>
        <v/>
      </c>
      <c r="G458" s="70">
        <f>SUMPRODUCT(U458:V458,PAINEL_PESOS!$C$25:$C$26)</f>
        <v/>
      </c>
      <c r="H458" s="70">
        <f>SUMPRODUCT(W458:X458,PAINEL_PESOS!$C$28:$C$29)</f>
        <v/>
      </c>
      <c r="I458" s="70" t="n">
        <v>0.9795584000266367</v>
      </c>
      <c r="J458" s="70" t="n">
        <v>0.6069554879125003</v>
      </c>
      <c r="K458" s="71">
        <f>IF(NOT(AND(PAINEL_PESOS!$D$12="OK - 100%",PAINEL_PESOS!$F$20="OK - 100%",PAINEL_PESOS!$F$24="OK - 100%",PAINEL_PESOS!$F$27="OK - 100%",PAINEL_PESOS!$F$30="OK - 100%")),"", (E458*PAINEL_PESOS!$B$7+F458*PAINEL_PESOS!$B$8+G458*PAINEL_PESOS!$B$9+H458*PAINEL_PESOS!$B$10)*I458)</f>
        <v/>
      </c>
      <c r="L458" s="71">
        <f>IF(K458="","",K458-J458)</f>
        <v/>
      </c>
      <c r="M458" s="71">
        <f>IF(L458="","",ABS(L458))</f>
        <v/>
      </c>
      <c r="N458" t="n">
        <v>0.4</v>
      </c>
      <c r="O458" t="n">
        <v>0.7576000000000001</v>
      </c>
      <c r="P458" t="n">
        <v>0.2361140443505808</v>
      </c>
      <c r="Q458" t="n">
        <v>0.8740394555646525</v>
      </c>
      <c r="R458" t="n">
        <v>0.254039374201584</v>
      </c>
      <c r="S458" t="n">
        <v>0.9992319380799478</v>
      </c>
      <c r="T458" t="n">
        <v>0.9880933320357967</v>
      </c>
      <c r="U458" t="n">
        <v>0.5447261609458022</v>
      </c>
      <c r="V458" t="n">
        <v>0.583527465907851</v>
      </c>
      <c r="W458" t="n">
        <v>0.5030463491685994</v>
      </c>
      <c r="X458" t="n">
        <v>0.697552526948727</v>
      </c>
    </row>
    <row r="459">
      <c r="A459" t="inlineStr">
        <is>
          <t>2100477</t>
        </is>
      </c>
      <c r="B459" t="inlineStr">
        <is>
          <t>Alto Alegre do Pindaré</t>
        </is>
      </c>
      <c r="C459" t="inlineStr">
        <is>
          <t>MA</t>
        </is>
      </c>
      <c r="D459" t="inlineStr">
        <is>
          <t>REGIÃO NORDESTE</t>
        </is>
      </c>
      <c r="E459" s="70">
        <f>SUMPRODUCT(N459:Q459,PAINEL_PESOS!$C$16:$C$19)</f>
        <v/>
      </c>
      <c r="F459" s="70">
        <f>SUMPRODUCT(R459:T459,PAINEL_PESOS!$C$21:$C$23)</f>
        <v/>
      </c>
      <c r="G459" s="70">
        <f>SUMPRODUCT(U459:V459,PAINEL_PESOS!$C$25:$C$26)</f>
        <v/>
      </c>
      <c r="H459" s="70">
        <f>SUMPRODUCT(W459:X459,PAINEL_PESOS!$C$28:$C$29)</f>
        <v/>
      </c>
      <c r="I459" s="70" t="n">
        <v>0.9938782800132951</v>
      </c>
      <c r="J459" s="70" t="n">
        <v>0.6414702088064271</v>
      </c>
      <c r="K459" s="71">
        <f>IF(NOT(AND(PAINEL_PESOS!$D$12="OK - 100%",PAINEL_PESOS!$F$20="OK - 100%",PAINEL_PESOS!$F$24="OK - 100%",PAINEL_PESOS!$F$27="OK - 100%",PAINEL_PESOS!$F$30="OK - 100%")),"", (E459*PAINEL_PESOS!$B$7+F459*PAINEL_PESOS!$B$8+G459*PAINEL_PESOS!$B$9+H459*PAINEL_PESOS!$B$10)*I459)</f>
        <v/>
      </c>
      <c r="L459" s="71">
        <f>IF(K459="","",K459-J459)</f>
        <v/>
      </c>
      <c r="M459" s="71">
        <f>IF(L459="","",ABS(L459))</f>
        <v/>
      </c>
      <c r="N459" t="n">
        <v>0.4</v>
      </c>
      <c r="O459" t="n">
        <v>0.9722</v>
      </c>
      <c r="P459" t="n">
        <v>0.4204857444561773</v>
      </c>
      <c r="Q459" t="n">
        <v>0.978803379950008</v>
      </c>
      <c r="R459" t="n">
        <v>0.2353826646586479</v>
      </c>
      <c r="S459" t="n">
        <v>1</v>
      </c>
      <c r="T459" t="n">
        <v>0.9841122406555448</v>
      </c>
      <c r="U459" t="n">
        <v>0.4071433287519208</v>
      </c>
      <c r="V459" t="n">
        <v>0.5833717166106691</v>
      </c>
      <c r="W459" t="n">
        <v>0.5914038151349673</v>
      </c>
      <c r="X459" t="n">
        <v>0.7160436851836418</v>
      </c>
    </row>
    <row r="460">
      <c r="A460" t="inlineStr">
        <is>
          <t>2100501</t>
        </is>
      </c>
      <c r="B460" t="inlineStr">
        <is>
          <t>Alto Parnaíba</t>
        </is>
      </c>
      <c r="C460" t="inlineStr">
        <is>
          <t>MA</t>
        </is>
      </c>
      <c r="D460" t="inlineStr">
        <is>
          <t>REGIÃO NORDESTE</t>
        </is>
      </c>
      <c r="E460" s="70">
        <f>SUMPRODUCT(N460:Q460,PAINEL_PESOS!$C$16:$C$19)</f>
        <v/>
      </c>
      <c r="F460" s="70">
        <f>SUMPRODUCT(R460:T460,PAINEL_PESOS!$C$21:$C$23)</f>
        <v/>
      </c>
      <c r="G460" s="70">
        <f>SUMPRODUCT(U460:V460,PAINEL_PESOS!$C$25:$C$26)</f>
        <v/>
      </c>
      <c r="H460" s="70">
        <f>SUMPRODUCT(W460:X460,PAINEL_PESOS!$C$28:$C$29)</f>
        <v/>
      </c>
      <c r="I460" s="70" t="n">
        <v>0.9999151860155738</v>
      </c>
      <c r="J460" s="70" t="n">
        <v>0.751761057698301</v>
      </c>
      <c r="K460" s="71">
        <f>IF(NOT(AND(PAINEL_PESOS!$D$12="OK - 100%",PAINEL_PESOS!$F$20="OK - 100%",PAINEL_PESOS!$F$24="OK - 100%",PAINEL_PESOS!$F$27="OK - 100%",PAINEL_PESOS!$F$30="OK - 100%")),"", (E460*PAINEL_PESOS!$B$7+F460*PAINEL_PESOS!$B$8+G460*PAINEL_PESOS!$B$9+H460*PAINEL_PESOS!$B$10)*I460)</f>
        <v/>
      </c>
      <c r="L460" s="71">
        <f>IF(K460="","",K460-J460)</f>
        <v/>
      </c>
      <c r="M460" s="71">
        <f>IF(L460="","",ABS(L460))</f>
        <v/>
      </c>
      <c r="N460" t="n">
        <v>1</v>
      </c>
      <c r="O460" t="n">
        <v>1</v>
      </c>
      <c r="P460" t="n">
        <v>0.3176346356916578</v>
      </c>
      <c r="Q460" t="n">
        <v>0.9997463998702233</v>
      </c>
      <c r="R460" t="n">
        <v>0.2931475407903594</v>
      </c>
      <c r="S460" t="n">
        <v>1</v>
      </c>
      <c r="T460" t="n">
        <v>0.9997565266461056</v>
      </c>
      <c r="U460" t="n">
        <v>0.7194957834218464</v>
      </c>
      <c r="V460" t="n">
        <v>0.6512338601394569</v>
      </c>
      <c r="W460" t="n">
        <v>0.6611307888861331</v>
      </c>
      <c r="X460" t="n">
        <v>0.7954449218043258</v>
      </c>
    </row>
    <row r="461">
      <c r="A461" t="inlineStr">
        <is>
          <t>2100550</t>
        </is>
      </c>
      <c r="B461" t="inlineStr">
        <is>
          <t>Amapá do Maranhão</t>
        </is>
      </c>
      <c r="C461" t="inlineStr">
        <is>
          <t>MA</t>
        </is>
      </c>
      <c r="D461" t="inlineStr">
        <is>
          <t>REGIÃO NORDESTE</t>
        </is>
      </c>
      <c r="E461" s="70">
        <f>SUMPRODUCT(N461:Q461,PAINEL_PESOS!$C$16:$C$19)</f>
        <v/>
      </c>
      <c r="F461" s="70">
        <f>SUMPRODUCT(R461:T461,PAINEL_PESOS!$C$21:$C$23)</f>
        <v/>
      </c>
      <c r="G461" s="70">
        <f>SUMPRODUCT(U461:V461,PAINEL_PESOS!$C$25:$C$26)</f>
        <v/>
      </c>
      <c r="H461" s="70">
        <f>SUMPRODUCT(W461:X461,PAINEL_PESOS!$C$28:$C$29)</f>
        <v/>
      </c>
      <c r="I461" s="70" t="n">
        <v>0.9972383589607805</v>
      </c>
      <c r="J461" s="70" t="n">
        <v>0.6006394130745697</v>
      </c>
      <c r="K461" s="71">
        <f>IF(NOT(AND(PAINEL_PESOS!$D$12="OK - 100%",PAINEL_PESOS!$F$20="OK - 100%",PAINEL_PESOS!$F$24="OK - 100%",PAINEL_PESOS!$F$27="OK - 100%",PAINEL_PESOS!$F$30="OK - 100%")),"", (E461*PAINEL_PESOS!$B$7+F461*PAINEL_PESOS!$B$8+G461*PAINEL_PESOS!$B$9+H461*PAINEL_PESOS!$B$10)*I461)</f>
        <v/>
      </c>
      <c r="L461" s="71">
        <f>IF(K461="","",K461-J461)</f>
        <v/>
      </c>
      <c r="M461" s="71">
        <f>IF(L461="","",ABS(L461))</f>
        <v/>
      </c>
      <c r="N461" t="n">
        <v>0.2</v>
      </c>
      <c r="O461" t="n">
        <v>0</v>
      </c>
      <c r="P461" t="n">
        <v>0.3457233368532206</v>
      </c>
      <c r="Q461" t="n">
        <v>0.9872583701344774</v>
      </c>
      <c r="R461" t="n">
        <v>0.1243146886388647</v>
      </c>
      <c r="S461" t="n">
        <v>1</v>
      </c>
      <c r="T461" t="n">
        <v>0.9953361117560173</v>
      </c>
      <c r="U461" t="n">
        <v>0.531662830243922</v>
      </c>
      <c r="V461" t="n">
        <v>0.568985002639929</v>
      </c>
      <c r="W461" t="n">
        <v>0.8172241205454482</v>
      </c>
      <c r="X461" t="n">
        <v>0.7209587161728632</v>
      </c>
    </row>
    <row r="462">
      <c r="A462" t="inlineStr">
        <is>
          <t>2100600</t>
        </is>
      </c>
      <c r="B462" t="inlineStr">
        <is>
          <t>Amarante do Maranhão</t>
        </is>
      </c>
      <c r="C462" t="inlineStr">
        <is>
          <t>MA</t>
        </is>
      </c>
      <c r="D462" t="inlineStr">
        <is>
          <t>REGIÃO NORDESTE</t>
        </is>
      </c>
      <c r="E462" s="70">
        <f>SUMPRODUCT(N462:Q462,PAINEL_PESOS!$C$16:$C$19)</f>
        <v/>
      </c>
      <c r="F462" s="70">
        <f>SUMPRODUCT(R462:T462,PAINEL_PESOS!$C$21:$C$23)</f>
        <v/>
      </c>
      <c r="G462" s="70">
        <f>SUMPRODUCT(U462:V462,PAINEL_PESOS!$C$25:$C$26)</f>
        <v/>
      </c>
      <c r="H462" s="70">
        <f>SUMPRODUCT(W462:X462,PAINEL_PESOS!$C$28:$C$29)</f>
        <v/>
      </c>
      <c r="I462" s="70" t="n">
        <v>0.997816861013088</v>
      </c>
      <c r="J462" s="70" t="n">
        <v>0.6475147441202935</v>
      </c>
      <c r="K462" s="71">
        <f>IF(NOT(AND(PAINEL_PESOS!$D$12="OK - 100%",PAINEL_PESOS!$F$20="OK - 100%",PAINEL_PESOS!$F$24="OK - 100%",PAINEL_PESOS!$F$27="OK - 100%",PAINEL_PESOS!$F$30="OK - 100%")),"", (E462*PAINEL_PESOS!$B$7+F462*PAINEL_PESOS!$B$8+G462*PAINEL_PESOS!$B$9+H462*PAINEL_PESOS!$B$10)*I462)</f>
        <v/>
      </c>
      <c r="L462" s="71">
        <f>IF(K462="","",K462-J462)</f>
        <v/>
      </c>
      <c r="M462" s="71">
        <f>IF(L462="","",ABS(L462))</f>
        <v/>
      </c>
      <c r="N462" t="n">
        <v>0.2</v>
      </c>
      <c r="O462" t="n">
        <v>1</v>
      </c>
      <c r="P462" t="n">
        <v>0.3210137275607181</v>
      </c>
      <c r="Q462" t="n">
        <v>0.9953210598414369</v>
      </c>
      <c r="R462" t="n">
        <v>0.2803723369377349</v>
      </c>
      <c r="S462" t="n">
        <v>1</v>
      </c>
      <c r="T462" t="n">
        <v>0.9922961352911389</v>
      </c>
      <c r="U462" t="n">
        <v>0.4951053078167303</v>
      </c>
      <c r="V462" t="n">
        <v>0.5316371818425196</v>
      </c>
      <c r="W462" t="n">
        <v>0.690225390349025</v>
      </c>
      <c r="X462" t="n">
        <v>0.7012040248495808</v>
      </c>
    </row>
    <row r="463">
      <c r="A463" t="inlineStr">
        <is>
          <t>2100709</t>
        </is>
      </c>
      <c r="B463" t="inlineStr">
        <is>
          <t>Anajatuba</t>
        </is>
      </c>
      <c r="C463" t="inlineStr">
        <is>
          <t>MA</t>
        </is>
      </c>
      <c r="D463" t="inlineStr">
        <is>
          <t>REGIÃO NORDESTE</t>
        </is>
      </c>
      <c r="E463" s="70">
        <f>SUMPRODUCT(N463:Q463,PAINEL_PESOS!$C$16:$C$19)</f>
        <v/>
      </c>
      <c r="F463" s="70">
        <f>SUMPRODUCT(R463:T463,PAINEL_PESOS!$C$21:$C$23)</f>
        <v/>
      </c>
      <c r="G463" s="70">
        <f>SUMPRODUCT(U463:V463,PAINEL_PESOS!$C$25:$C$26)</f>
        <v/>
      </c>
      <c r="H463" s="70">
        <f>SUMPRODUCT(W463:X463,PAINEL_PESOS!$C$28:$C$29)</f>
        <v/>
      </c>
      <c r="I463" s="70" t="n">
        <v>0.9870709386516363</v>
      </c>
      <c r="J463" s="70" t="n">
        <v>0.6384602928865137</v>
      </c>
      <c r="K463" s="71">
        <f>IF(NOT(AND(PAINEL_PESOS!$D$12="OK - 100%",PAINEL_PESOS!$F$20="OK - 100%",PAINEL_PESOS!$F$24="OK - 100%",PAINEL_PESOS!$F$27="OK - 100%",PAINEL_PESOS!$F$30="OK - 100%")),"", (E463*PAINEL_PESOS!$B$7+F463*PAINEL_PESOS!$B$8+G463*PAINEL_PESOS!$B$9+H463*PAINEL_PESOS!$B$10)*I463)</f>
        <v/>
      </c>
      <c r="L463" s="71">
        <f>IF(K463="","",K463-J463)</f>
        <v/>
      </c>
      <c r="M463" s="71">
        <f>IF(L463="","",ABS(L463))</f>
        <v/>
      </c>
      <c r="N463" t="n">
        <v>0.2</v>
      </c>
      <c r="O463" t="n">
        <v>1</v>
      </c>
      <c r="P463" t="n">
        <v>1</v>
      </c>
      <c r="Q463" t="n">
        <v>0.9490166940890826</v>
      </c>
      <c r="R463" t="n">
        <v>0.2171623657674998</v>
      </c>
      <c r="S463" t="n">
        <v>0.9999930857104743</v>
      </c>
      <c r="T463" t="n">
        <v>0.970034094372582</v>
      </c>
      <c r="U463" t="n">
        <v>0.2089042024113364</v>
      </c>
      <c r="V463" t="n">
        <v>0.5809429472289096</v>
      </c>
      <c r="W463" t="n">
        <v>0.6349373427038681</v>
      </c>
      <c r="X463" t="n">
        <v>0.7171656650177374</v>
      </c>
    </row>
    <row r="464">
      <c r="A464" t="inlineStr">
        <is>
          <t>2100808</t>
        </is>
      </c>
      <c r="B464" t="inlineStr">
        <is>
          <t>Anapurus</t>
        </is>
      </c>
      <c r="C464" t="inlineStr">
        <is>
          <t>MA</t>
        </is>
      </c>
      <c r="D464" t="inlineStr">
        <is>
          <t>REGIÃO NORDESTE</t>
        </is>
      </c>
      <c r="E464" s="70">
        <f>SUMPRODUCT(N464:Q464,PAINEL_PESOS!$C$16:$C$19)</f>
        <v/>
      </c>
      <c r="F464" s="70">
        <f>SUMPRODUCT(R464:T464,PAINEL_PESOS!$C$21:$C$23)</f>
        <v/>
      </c>
      <c r="G464" s="70">
        <f>SUMPRODUCT(U464:V464,PAINEL_PESOS!$C$25:$C$26)</f>
        <v/>
      </c>
      <c r="H464" s="70">
        <f>SUMPRODUCT(W464:X464,PAINEL_PESOS!$C$28:$C$29)</f>
        <v/>
      </c>
      <c r="I464" s="70" t="n">
        <v>0.9890698598908831</v>
      </c>
      <c r="J464" s="70" t="n">
        <v>0.6448299543459181</v>
      </c>
      <c r="K464" s="71">
        <f>IF(NOT(AND(PAINEL_PESOS!$D$12="OK - 100%",PAINEL_PESOS!$F$20="OK - 100%",PAINEL_PESOS!$F$24="OK - 100%",PAINEL_PESOS!$F$27="OK - 100%",PAINEL_PESOS!$F$30="OK - 100%")),"", (E464*PAINEL_PESOS!$B$7+F464*PAINEL_PESOS!$B$8+G464*PAINEL_PESOS!$B$9+H464*PAINEL_PESOS!$B$10)*I464)</f>
        <v/>
      </c>
      <c r="L464" s="71">
        <f>IF(K464="","",K464-J464)</f>
        <v/>
      </c>
      <c r="M464" s="71">
        <f>IF(L464="","",ABS(L464))</f>
        <v/>
      </c>
      <c r="N464" t="n">
        <v>0.4</v>
      </c>
      <c r="O464" t="n">
        <v>1</v>
      </c>
      <c r="P464" t="n">
        <v>0.3994720168954594</v>
      </c>
      <c r="Q464" t="n">
        <v>0.9480254898840882</v>
      </c>
      <c r="R464" t="n">
        <v>0.1907527960631879</v>
      </c>
      <c r="S464" t="n">
        <v>0.9999146798412321</v>
      </c>
      <c r="T464" t="n">
        <v>0.9817798211676126</v>
      </c>
      <c r="U464" t="n">
        <v>0.6662769414365007</v>
      </c>
      <c r="V464" t="n">
        <v>0.5787339296091902</v>
      </c>
      <c r="W464" t="n">
        <v>0.5787767332637828</v>
      </c>
      <c r="X464" t="n">
        <v>0.5698128357691</v>
      </c>
    </row>
    <row r="465">
      <c r="A465" t="inlineStr">
        <is>
          <t>2100832</t>
        </is>
      </c>
      <c r="B465" t="inlineStr">
        <is>
          <t>Apicum-Açu</t>
        </is>
      </c>
      <c r="C465" t="inlineStr">
        <is>
          <t>MA</t>
        </is>
      </c>
      <c r="D465" t="inlineStr">
        <is>
          <t>REGIÃO NORDESTE</t>
        </is>
      </c>
      <c r="E465" s="70">
        <f>SUMPRODUCT(N465:Q465,PAINEL_PESOS!$C$16:$C$19)</f>
        <v/>
      </c>
      <c r="F465" s="70">
        <f>SUMPRODUCT(R465:T465,PAINEL_PESOS!$C$21:$C$23)</f>
        <v/>
      </c>
      <c r="G465" s="70">
        <f>SUMPRODUCT(U465:V465,PAINEL_PESOS!$C$25:$C$26)</f>
        <v/>
      </c>
      <c r="H465" s="70">
        <f>SUMPRODUCT(W465:X465,PAINEL_PESOS!$C$28:$C$29)</f>
        <v/>
      </c>
      <c r="I465" s="70" t="n">
        <v>0.9969959646734028</v>
      </c>
      <c r="J465" s="70" t="n">
        <v>0.7398035960255149</v>
      </c>
      <c r="K465" s="71">
        <f>IF(NOT(AND(PAINEL_PESOS!$D$12="OK - 100%",PAINEL_PESOS!$F$20="OK - 100%",PAINEL_PESOS!$F$24="OK - 100%",PAINEL_PESOS!$F$27="OK - 100%",PAINEL_PESOS!$F$30="OK - 100%")),"", (E465*PAINEL_PESOS!$B$7+F465*PAINEL_PESOS!$B$8+G465*PAINEL_PESOS!$B$9+H465*PAINEL_PESOS!$B$10)*I465)</f>
        <v/>
      </c>
      <c r="L465" s="71">
        <f>IF(K465="","",K465-J465)</f>
        <v/>
      </c>
      <c r="M465" s="71">
        <f>IF(L465="","",ABS(L465))</f>
        <v/>
      </c>
      <c r="N465" t="n">
        <v>1</v>
      </c>
      <c r="O465" t="n">
        <v>1</v>
      </c>
      <c r="P465" t="n">
        <v>0.4720168954593453</v>
      </c>
      <c r="Q465" t="n">
        <v>0.980983341306071</v>
      </c>
      <c r="R465" t="n">
        <v>0.1789937499424555</v>
      </c>
      <c r="S465" t="n">
        <v>1</v>
      </c>
      <c r="T465" t="n">
        <v>0.9988418868397885</v>
      </c>
      <c r="U465" t="n">
        <v>0.8574033106453939</v>
      </c>
      <c r="V465" t="n">
        <v>0.5683189877449129</v>
      </c>
      <c r="W465" t="n">
        <v>0.6956379809752257</v>
      </c>
      <c r="X465" t="n">
        <v>0.6365106852107743</v>
      </c>
    </row>
    <row r="466">
      <c r="A466" t="inlineStr">
        <is>
          <t>2100873</t>
        </is>
      </c>
      <c r="B466" t="inlineStr">
        <is>
          <t>Araguanã</t>
        </is>
      </c>
      <c r="C466" t="inlineStr">
        <is>
          <t>MA</t>
        </is>
      </c>
      <c r="D466" t="inlineStr">
        <is>
          <t>REGIÃO NORDESTE</t>
        </is>
      </c>
      <c r="E466" s="70">
        <f>SUMPRODUCT(N466:Q466,PAINEL_PESOS!$C$16:$C$19)</f>
        <v/>
      </c>
      <c r="F466" s="70">
        <f>SUMPRODUCT(R466:T466,PAINEL_PESOS!$C$21:$C$23)</f>
        <v/>
      </c>
      <c r="G466" s="70">
        <f>SUMPRODUCT(U466:V466,PAINEL_PESOS!$C$25:$C$26)</f>
        <v/>
      </c>
      <c r="H466" s="70">
        <f>SUMPRODUCT(W466:X466,PAINEL_PESOS!$C$28:$C$29)</f>
        <v/>
      </c>
      <c r="I466" s="70" t="n">
        <v>0.9948160824067886</v>
      </c>
      <c r="J466" s="70" t="n">
        <v>0.6365455194960065</v>
      </c>
      <c r="K466" s="71">
        <f>IF(NOT(AND(PAINEL_PESOS!$D$12="OK - 100%",PAINEL_PESOS!$F$20="OK - 100%",PAINEL_PESOS!$F$24="OK - 100%",PAINEL_PESOS!$F$27="OK - 100%",PAINEL_PESOS!$F$30="OK - 100%")),"", (E466*PAINEL_PESOS!$B$7+F466*PAINEL_PESOS!$B$8+G466*PAINEL_PESOS!$B$9+H466*PAINEL_PESOS!$B$10)*I466)</f>
        <v/>
      </c>
      <c r="L466" s="71">
        <f>IF(K466="","",K466-J466)</f>
        <v/>
      </c>
      <c r="M466" s="71">
        <f>IF(L466="","",ABS(L466))</f>
        <v/>
      </c>
      <c r="N466" t="n">
        <v>0.2</v>
      </c>
      <c r="O466" t="n">
        <v>0.9688</v>
      </c>
      <c r="P466" t="n">
        <v>0.3187961985216473</v>
      </c>
      <c r="Q466" t="n">
        <v>0.9750629099274154</v>
      </c>
      <c r="R466" t="n">
        <v>0.1522367037082484</v>
      </c>
      <c r="S466" t="n">
        <v>1</v>
      </c>
      <c r="T466" t="n">
        <v>0.9918832989757976</v>
      </c>
      <c r="U466" t="n">
        <v>0.3366387955839456</v>
      </c>
      <c r="V466" t="n">
        <v>0.5819281752434607</v>
      </c>
      <c r="W466" t="n">
        <v>0.7216776551556646</v>
      </c>
      <c r="X466" t="n">
        <v>0.8179125969878897</v>
      </c>
    </row>
    <row r="467">
      <c r="A467" t="inlineStr">
        <is>
          <t>2100907</t>
        </is>
      </c>
      <c r="B467" t="inlineStr">
        <is>
          <t>Araioses</t>
        </is>
      </c>
      <c r="C467" t="inlineStr">
        <is>
          <t>MA</t>
        </is>
      </c>
      <c r="D467" t="inlineStr">
        <is>
          <t>REGIÃO NORDESTE</t>
        </is>
      </c>
      <c r="E467" s="70">
        <f>SUMPRODUCT(N467:Q467,PAINEL_PESOS!$C$16:$C$19)</f>
        <v/>
      </c>
      <c r="F467" s="70">
        <f>SUMPRODUCT(R467:T467,PAINEL_PESOS!$C$21:$C$23)</f>
        <v/>
      </c>
      <c r="G467" s="70">
        <f>SUMPRODUCT(U467:V467,PAINEL_PESOS!$C$25:$C$26)</f>
        <v/>
      </c>
      <c r="H467" s="70">
        <f>SUMPRODUCT(W467:X467,PAINEL_PESOS!$C$28:$C$29)</f>
        <v/>
      </c>
      <c r="I467" s="70" t="n">
        <v>0.9938387703953543</v>
      </c>
      <c r="J467" s="70" t="n">
        <v>0.6740772588010001</v>
      </c>
      <c r="K467" s="71">
        <f>IF(NOT(AND(PAINEL_PESOS!$D$12="OK - 100%",PAINEL_PESOS!$F$20="OK - 100%",PAINEL_PESOS!$F$24="OK - 100%",PAINEL_PESOS!$F$27="OK - 100%",PAINEL_PESOS!$F$30="OK - 100%")),"", (E467*PAINEL_PESOS!$B$7+F467*PAINEL_PESOS!$B$8+G467*PAINEL_PESOS!$B$9+H467*PAINEL_PESOS!$B$10)*I467)</f>
        <v/>
      </c>
      <c r="L467" s="71">
        <f>IF(K467="","",K467-J467)</f>
        <v/>
      </c>
      <c r="M467" s="71">
        <f>IF(L467="","",ABS(L467))</f>
        <v/>
      </c>
      <c r="N467" t="n">
        <v>0.2</v>
      </c>
      <c r="O467" t="n">
        <v>1</v>
      </c>
      <c r="P467" t="n">
        <v>1</v>
      </c>
      <c r="Q467" t="n">
        <v>0.9696504866962602</v>
      </c>
      <c r="R467" t="n">
        <v>0.2470895567034822</v>
      </c>
      <c r="S467" t="n">
        <v>0.9999239256825921</v>
      </c>
      <c r="T467" t="n">
        <v>0.9908669361421524</v>
      </c>
      <c r="U467" t="n">
        <v>0.7527763963681341</v>
      </c>
      <c r="V467" t="n">
        <v>0.5340421643815341</v>
      </c>
      <c r="W467" t="n">
        <v>0.5144645602494637</v>
      </c>
      <c r="X467" t="n">
        <v>0.5480205620425488</v>
      </c>
    </row>
    <row r="468">
      <c r="A468" t="inlineStr">
        <is>
          <t>2100956</t>
        </is>
      </c>
      <c r="B468" t="inlineStr">
        <is>
          <t>Arame</t>
        </is>
      </c>
      <c r="C468" t="inlineStr">
        <is>
          <t>MA</t>
        </is>
      </c>
      <c r="D468" t="inlineStr">
        <is>
          <t>REGIÃO NORDESTE</t>
        </is>
      </c>
      <c r="E468" s="70">
        <f>SUMPRODUCT(N468:Q468,PAINEL_PESOS!$C$16:$C$19)</f>
        <v/>
      </c>
      <c r="F468" s="70">
        <f>SUMPRODUCT(R468:T468,PAINEL_PESOS!$C$21:$C$23)</f>
        <v/>
      </c>
      <c r="G468" s="70">
        <f>SUMPRODUCT(U468:V468,PAINEL_PESOS!$C$25:$C$26)</f>
        <v/>
      </c>
      <c r="H468" s="70">
        <f>SUMPRODUCT(W468:X468,PAINEL_PESOS!$C$28:$C$29)</f>
        <v/>
      </c>
      <c r="I468" s="70" t="n">
        <v>0.991708869747058</v>
      </c>
      <c r="J468" s="70" t="n">
        <v>0.6334736890279857</v>
      </c>
      <c r="K468" s="71">
        <f>IF(NOT(AND(PAINEL_PESOS!$D$12="OK - 100%",PAINEL_PESOS!$F$20="OK - 100%",PAINEL_PESOS!$F$24="OK - 100%",PAINEL_PESOS!$F$27="OK - 100%",PAINEL_PESOS!$F$30="OK - 100%")),"", (E468*PAINEL_PESOS!$B$7+F468*PAINEL_PESOS!$B$8+G468*PAINEL_PESOS!$B$9+H468*PAINEL_PESOS!$B$10)*I468)</f>
        <v/>
      </c>
      <c r="L468" s="71">
        <f>IF(K468="","",K468-J468)</f>
        <v/>
      </c>
      <c r="M468" s="71">
        <f>IF(L468="","",ABS(L468))</f>
        <v/>
      </c>
      <c r="N468" t="n">
        <v>0.2</v>
      </c>
      <c r="O468" t="n">
        <v>1</v>
      </c>
      <c r="P468" t="n">
        <v>0.2502639915522703</v>
      </c>
      <c r="Q468" t="n">
        <v>0.9780159170656179</v>
      </c>
      <c r="R468" t="n">
        <v>0.2385033837589171</v>
      </c>
      <c r="S468" t="n">
        <v>0.999992925019009</v>
      </c>
      <c r="T468" t="n">
        <v>0.9732847668773186</v>
      </c>
      <c r="U468" t="n">
        <v>0.5231982400471265</v>
      </c>
      <c r="V468" t="n">
        <v>0.6082208954376893</v>
      </c>
      <c r="W468" t="n">
        <v>0.6008197501194817</v>
      </c>
      <c r="X468" t="n">
        <v>0.6892589449602187</v>
      </c>
    </row>
    <row r="469">
      <c r="A469" t="inlineStr">
        <is>
          <t>2101004</t>
        </is>
      </c>
      <c r="B469" t="inlineStr">
        <is>
          <t>Arari</t>
        </is>
      </c>
      <c r="C469" t="inlineStr">
        <is>
          <t>MA</t>
        </is>
      </c>
      <c r="D469" t="inlineStr">
        <is>
          <t>REGIÃO NORDESTE</t>
        </is>
      </c>
      <c r="E469" s="70">
        <f>SUMPRODUCT(N469:Q469,PAINEL_PESOS!$C$16:$C$19)</f>
        <v/>
      </c>
      <c r="F469" s="70">
        <f>SUMPRODUCT(R469:T469,PAINEL_PESOS!$C$21:$C$23)</f>
        <v/>
      </c>
      <c r="G469" s="70">
        <f>SUMPRODUCT(U469:V469,PAINEL_PESOS!$C$25:$C$26)</f>
        <v/>
      </c>
      <c r="H469" s="70">
        <f>SUMPRODUCT(W469:X469,PAINEL_PESOS!$C$28:$C$29)</f>
        <v/>
      </c>
      <c r="I469" s="70" t="n">
        <v>0.9409299160752501</v>
      </c>
      <c r="J469" s="70" t="n">
        <v>0.5839001843541914</v>
      </c>
      <c r="K469" s="71">
        <f>IF(NOT(AND(PAINEL_PESOS!$D$12="OK - 100%",PAINEL_PESOS!$F$20="OK - 100%",PAINEL_PESOS!$F$24="OK - 100%",PAINEL_PESOS!$F$27="OK - 100%",PAINEL_PESOS!$F$30="OK - 100%")),"", (E469*PAINEL_PESOS!$B$7+F469*PAINEL_PESOS!$B$8+G469*PAINEL_PESOS!$B$9+H469*PAINEL_PESOS!$B$10)*I469)</f>
        <v/>
      </c>
      <c r="L469" s="71">
        <f>IF(K469="","",K469-J469)</f>
        <v/>
      </c>
      <c r="M469" s="71">
        <f>IF(L469="","",ABS(L469))</f>
        <v/>
      </c>
      <c r="N469" t="n">
        <v>0.2</v>
      </c>
      <c r="O469" t="n">
        <v>1</v>
      </c>
      <c r="P469" t="n">
        <v>1</v>
      </c>
      <c r="Q469" t="n">
        <v>0.9624708986175513</v>
      </c>
      <c r="R469" t="n">
        <v>0.2644589787625249</v>
      </c>
      <c r="S469" t="n">
        <v>0.9997507730330637</v>
      </c>
      <c r="T469" t="n">
        <v>0.7148155777428229</v>
      </c>
      <c r="U469" t="n">
        <v>0.2202667206426655</v>
      </c>
      <c r="V469" t="n">
        <v>0.5816892026081495</v>
      </c>
      <c r="W469" t="n">
        <v>0.5571867565420068</v>
      </c>
      <c r="X469" t="n">
        <v>0.7047237267844709</v>
      </c>
    </row>
    <row r="470">
      <c r="A470" t="inlineStr">
        <is>
          <t>2101103</t>
        </is>
      </c>
      <c r="B470" t="inlineStr">
        <is>
          <t>Axixá</t>
        </is>
      </c>
      <c r="C470" t="inlineStr">
        <is>
          <t>MA</t>
        </is>
      </c>
      <c r="D470" t="inlineStr">
        <is>
          <t>REGIÃO NORDESTE</t>
        </is>
      </c>
      <c r="E470" s="70">
        <f>SUMPRODUCT(N470:Q470,PAINEL_PESOS!$C$16:$C$19)</f>
        <v/>
      </c>
      <c r="F470" s="70">
        <f>SUMPRODUCT(R470:T470,PAINEL_PESOS!$C$21:$C$23)</f>
        <v/>
      </c>
      <c r="G470" s="70">
        <f>SUMPRODUCT(U470:V470,PAINEL_PESOS!$C$25:$C$26)</f>
        <v/>
      </c>
      <c r="H470" s="70">
        <f>SUMPRODUCT(W470:X470,PAINEL_PESOS!$C$28:$C$29)</f>
        <v/>
      </c>
      <c r="I470" s="70" t="n">
        <v>0.9808547004673769</v>
      </c>
      <c r="J470" s="70" t="n">
        <v>0.6290138489520762</v>
      </c>
      <c r="K470" s="71">
        <f>IF(NOT(AND(PAINEL_PESOS!$D$12="OK - 100%",PAINEL_PESOS!$F$20="OK - 100%",PAINEL_PESOS!$F$24="OK - 100%",PAINEL_PESOS!$F$27="OK - 100%",PAINEL_PESOS!$F$30="OK - 100%")),"", (E470*PAINEL_PESOS!$B$7+F470*PAINEL_PESOS!$B$8+G470*PAINEL_PESOS!$B$9+H470*PAINEL_PESOS!$B$10)*I470)</f>
        <v/>
      </c>
      <c r="L470" s="71">
        <f>IF(K470="","",K470-J470)</f>
        <v/>
      </c>
      <c r="M470" s="71">
        <f>IF(L470="","",ABS(L470))</f>
        <v/>
      </c>
      <c r="N470" t="n">
        <v>0.2</v>
      </c>
      <c r="O470" t="n">
        <v>1</v>
      </c>
      <c r="P470" t="n">
        <v>0.1023231256599788</v>
      </c>
      <c r="Q470" t="n">
        <v>0.8814022158709516</v>
      </c>
      <c r="R470" t="n">
        <v>0.1447505442394787</v>
      </c>
      <c r="S470" t="n">
        <v>0.9964184451451034</v>
      </c>
      <c r="T470" t="n">
        <v>0.9907500813460661</v>
      </c>
      <c r="U470" t="n">
        <v>0.6947836849472945</v>
      </c>
      <c r="V470" t="n">
        <v>0.5745649806700208</v>
      </c>
      <c r="W470" t="n">
        <v>0.6503036905086788</v>
      </c>
      <c r="X470" t="n">
        <v>0.6975381375119447</v>
      </c>
    </row>
    <row r="471">
      <c r="A471" t="inlineStr">
        <is>
          <t>2101202</t>
        </is>
      </c>
      <c r="B471" t="inlineStr">
        <is>
          <t>Bacabal</t>
        </is>
      </c>
      <c r="C471" t="inlineStr">
        <is>
          <t>MA</t>
        </is>
      </c>
      <c r="D471" t="inlineStr">
        <is>
          <t>REGIÃO NORDESTE</t>
        </is>
      </c>
      <c r="E471" s="70">
        <f>SUMPRODUCT(N471:Q471,PAINEL_PESOS!$C$16:$C$19)</f>
        <v/>
      </c>
      <c r="F471" s="70">
        <f>SUMPRODUCT(R471:T471,PAINEL_PESOS!$C$21:$C$23)</f>
        <v/>
      </c>
      <c r="G471" s="70">
        <f>SUMPRODUCT(U471:V471,PAINEL_PESOS!$C$25:$C$26)</f>
        <v/>
      </c>
      <c r="H471" s="70">
        <f>SUMPRODUCT(W471:X471,PAINEL_PESOS!$C$28:$C$29)</f>
        <v/>
      </c>
      <c r="I471" s="70" t="n">
        <v>0.9866068726313413</v>
      </c>
      <c r="J471" s="70" t="n">
        <v>0.6741636934510216</v>
      </c>
      <c r="K471" s="71">
        <f>IF(NOT(AND(PAINEL_PESOS!$D$12="OK - 100%",PAINEL_PESOS!$F$20="OK - 100%",PAINEL_PESOS!$F$24="OK - 100%",PAINEL_PESOS!$F$27="OK - 100%",PAINEL_PESOS!$F$30="OK - 100%")),"", (E471*PAINEL_PESOS!$B$7+F471*PAINEL_PESOS!$B$8+G471*PAINEL_PESOS!$B$9+H471*PAINEL_PESOS!$B$10)*I471)</f>
        <v/>
      </c>
      <c r="L471" s="71">
        <f>IF(K471="","",K471-J471)</f>
        <v/>
      </c>
      <c r="M471" s="71">
        <f>IF(L471="","",ABS(L471))</f>
        <v/>
      </c>
      <c r="N471" t="n">
        <v>0.8</v>
      </c>
      <c r="O471" t="n">
        <v>0.9533</v>
      </c>
      <c r="P471" t="n">
        <v>0.9071805702217528</v>
      </c>
      <c r="Q471" t="n">
        <v>0.9398642278950824</v>
      </c>
      <c r="R471" t="n">
        <v>0.4062116179203423</v>
      </c>
      <c r="S471" t="n">
        <v>0.9942614355959547</v>
      </c>
      <c r="T471" t="n">
        <v>0.9769042041699941</v>
      </c>
      <c r="U471" t="n">
        <v>0.2614438059137677</v>
      </c>
      <c r="V471" t="n">
        <v>0.5832933746250166</v>
      </c>
      <c r="W471" t="n">
        <v>0.5274250728156512</v>
      </c>
      <c r="X471" t="n">
        <v>0.7092705674526647</v>
      </c>
    </row>
    <row r="472">
      <c r="A472" t="inlineStr">
        <is>
          <t>2101251</t>
        </is>
      </c>
      <c r="B472" t="inlineStr">
        <is>
          <t>Bacabeira</t>
        </is>
      </c>
      <c r="C472" t="inlineStr">
        <is>
          <t>MA</t>
        </is>
      </c>
      <c r="D472" t="inlineStr">
        <is>
          <t>REGIÃO NORDESTE</t>
        </is>
      </c>
      <c r="E472" s="70">
        <f>SUMPRODUCT(N472:Q472,PAINEL_PESOS!$C$16:$C$19)</f>
        <v/>
      </c>
      <c r="F472" s="70">
        <f>SUMPRODUCT(R472:T472,PAINEL_PESOS!$C$21:$C$23)</f>
        <v/>
      </c>
      <c r="G472" s="70">
        <f>SUMPRODUCT(U472:V472,PAINEL_PESOS!$C$25:$C$26)</f>
        <v/>
      </c>
      <c r="H472" s="70">
        <f>SUMPRODUCT(W472:X472,PAINEL_PESOS!$C$28:$C$29)</f>
        <v/>
      </c>
      <c r="I472" s="70" t="n">
        <v>0.9845509714337849</v>
      </c>
      <c r="J472" s="70" t="n">
        <v>0.6584602084048475</v>
      </c>
      <c r="K472" s="71">
        <f>IF(NOT(AND(PAINEL_PESOS!$D$12="OK - 100%",PAINEL_PESOS!$F$20="OK - 100%",PAINEL_PESOS!$F$24="OK - 100%",PAINEL_PESOS!$F$27="OK - 100%",PAINEL_PESOS!$F$30="OK - 100%")),"", (E472*PAINEL_PESOS!$B$7+F472*PAINEL_PESOS!$B$8+G472*PAINEL_PESOS!$B$9+H472*PAINEL_PESOS!$B$10)*I472)</f>
        <v/>
      </c>
      <c r="L472" s="71">
        <f>IF(K472="","",K472-J472)</f>
        <v/>
      </c>
      <c r="M472" s="71">
        <f>IF(L472="","",ABS(L472))</f>
        <v/>
      </c>
      <c r="N472" t="n">
        <v>0.6</v>
      </c>
      <c r="O472" t="n">
        <v>1</v>
      </c>
      <c r="P472" t="n">
        <v>0.2870116156282999</v>
      </c>
      <c r="Q472" t="n">
        <v>0.9553608361751081</v>
      </c>
      <c r="R472" t="n">
        <v>0.2736586913306145</v>
      </c>
      <c r="S472" t="n">
        <v>0.988934491896643</v>
      </c>
      <c r="T472" t="n">
        <v>0.9661971693904836</v>
      </c>
      <c r="U472" t="n">
        <v>0.4562359548911786</v>
      </c>
      <c r="V472" t="n">
        <v>0.575133371400932</v>
      </c>
      <c r="W472" t="n">
        <v>0.6853299704141985</v>
      </c>
      <c r="X472" t="n">
        <v>0.7265934528548668</v>
      </c>
    </row>
    <row r="473">
      <c r="A473" t="inlineStr">
        <is>
          <t>2101301</t>
        </is>
      </c>
      <c r="B473" t="inlineStr">
        <is>
          <t>Bacuri</t>
        </is>
      </c>
      <c r="C473" t="inlineStr">
        <is>
          <t>MA</t>
        </is>
      </c>
      <c r="D473" t="inlineStr">
        <is>
          <t>REGIÃO NORDESTE</t>
        </is>
      </c>
      <c r="E473" s="70">
        <f>SUMPRODUCT(N473:Q473,PAINEL_PESOS!$C$16:$C$19)</f>
        <v/>
      </c>
      <c r="F473" s="70">
        <f>SUMPRODUCT(R473:T473,PAINEL_PESOS!$C$21:$C$23)</f>
        <v/>
      </c>
      <c r="G473" s="70">
        <f>SUMPRODUCT(U473:V473,PAINEL_PESOS!$C$25:$C$26)</f>
        <v/>
      </c>
      <c r="H473" s="70">
        <f>SUMPRODUCT(W473:X473,PAINEL_PESOS!$C$28:$C$29)</f>
        <v/>
      </c>
      <c r="I473" s="70" t="n">
        <v>0.9969862793090272</v>
      </c>
      <c r="J473" s="70" t="n">
        <v>0.6636980430035451</v>
      </c>
      <c r="K473" s="71">
        <f>IF(NOT(AND(PAINEL_PESOS!$D$12="OK - 100%",PAINEL_PESOS!$F$20="OK - 100%",PAINEL_PESOS!$F$24="OK - 100%",PAINEL_PESOS!$F$27="OK - 100%",PAINEL_PESOS!$F$30="OK - 100%")),"", (E473*PAINEL_PESOS!$B$7+F473*PAINEL_PESOS!$B$8+G473*PAINEL_PESOS!$B$9+H473*PAINEL_PESOS!$B$10)*I473)</f>
        <v/>
      </c>
      <c r="L473" s="71">
        <f>IF(K473="","",K473-J473)</f>
        <v/>
      </c>
      <c r="M473" s="71">
        <f>IF(L473="","",ABS(L473))</f>
        <v/>
      </c>
      <c r="N473" t="n">
        <v>0.2</v>
      </c>
      <c r="O473" t="n">
        <v>0.6731</v>
      </c>
      <c r="P473" t="n">
        <v>0.3494192185850053</v>
      </c>
      <c r="Q473" t="n">
        <v>0.9808328018268246</v>
      </c>
      <c r="R473" t="n">
        <v>0.1710777123832838</v>
      </c>
      <c r="S473" t="n">
        <v>1</v>
      </c>
      <c r="T473" t="n">
        <v>0.9989064626442125</v>
      </c>
      <c r="U473" t="n">
        <v>0.8563515624789546</v>
      </c>
      <c r="V473" t="n">
        <v>0.5684406849852772</v>
      </c>
      <c r="W473" t="n">
        <v>0.7070399741651848</v>
      </c>
      <c r="X473" t="n">
        <v>0.6454699698458466</v>
      </c>
    </row>
    <row r="474">
      <c r="A474" t="inlineStr">
        <is>
          <t>2101350</t>
        </is>
      </c>
      <c r="B474" t="inlineStr">
        <is>
          <t>Bacurituba</t>
        </is>
      </c>
      <c r="C474" t="inlineStr">
        <is>
          <t>MA</t>
        </is>
      </c>
      <c r="D474" t="inlineStr">
        <is>
          <t>REGIÃO NORDESTE</t>
        </is>
      </c>
      <c r="E474" s="70">
        <f>SUMPRODUCT(N474:Q474,PAINEL_PESOS!$C$16:$C$19)</f>
        <v/>
      </c>
      <c r="F474" s="70">
        <f>SUMPRODUCT(R474:T474,PAINEL_PESOS!$C$21:$C$23)</f>
        <v/>
      </c>
      <c r="G474" s="70">
        <f>SUMPRODUCT(U474:V474,PAINEL_PESOS!$C$25:$C$26)</f>
        <v/>
      </c>
      <c r="H474" s="70">
        <f>SUMPRODUCT(W474:X474,PAINEL_PESOS!$C$28:$C$29)</f>
        <v/>
      </c>
      <c r="I474" s="70" t="n">
        <v>0.9945336258470956</v>
      </c>
      <c r="J474" s="70" t="n">
        <v>0.6581041693698958</v>
      </c>
      <c r="K474" s="71">
        <f>IF(NOT(AND(PAINEL_PESOS!$D$12="OK - 100%",PAINEL_PESOS!$F$20="OK - 100%",PAINEL_PESOS!$F$24="OK - 100%",PAINEL_PESOS!$F$27="OK - 100%",PAINEL_PESOS!$F$30="OK - 100%")),"", (E474*PAINEL_PESOS!$B$7+F474*PAINEL_PESOS!$B$8+G474*PAINEL_PESOS!$B$9+H474*PAINEL_PESOS!$B$10)*I474)</f>
        <v/>
      </c>
      <c r="L474" s="71">
        <f>IF(K474="","",K474-J474)</f>
        <v/>
      </c>
      <c r="M474" s="71">
        <f>IF(L474="","",ABS(L474))</f>
        <v/>
      </c>
      <c r="N474" t="n">
        <v>0.8</v>
      </c>
      <c r="O474" t="n">
        <v>1</v>
      </c>
      <c r="P474" t="n">
        <v>0.4796198521647307</v>
      </c>
      <c r="Q474" t="n">
        <v>0.9775061343560619</v>
      </c>
      <c r="R474" t="n">
        <v>0.06795331714810041</v>
      </c>
      <c r="S474" t="n">
        <v>1</v>
      </c>
      <c r="T474" t="n">
        <v>0.988537465306613</v>
      </c>
      <c r="U474" t="n">
        <v>0.3044129135002776</v>
      </c>
      <c r="V474" t="n">
        <v>0.5753980532235687</v>
      </c>
      <c r="W474" t="n">
        <v>0.7163117585421311</v>
      </c>
      <c r="X474" t="n">
        <v>0.6980915149120511</v>
      </c>
    </row>
    <row r="475">
      <c r="A475" t="inlineStr">
        <is>
          <t>2101400</t>
        </is>
      </c>
      <c r="B475" t="inlineStr">
        <is>
          <t>Balsas</t>
        </is>
      </c>
      <c r="C475" t="inlineStr">
        <is>
          <t>MA</t>
        </is>
      </c>
      <c r="D475" t="inlineStr">
        <is>
          <t>REGIÃO NORDESTE</t>
        </is>
      </c>
      <c r="E475" s="70">
        <f>SUMPRODUCT(N475:Q475,PAINEL_PESOS!$C$16:$C$19)</f>
        <v/>
      </c>
      <c r="F475" s="70">
        <f>SUMPRODUCT(R475:T475,PAINEL_PESOS!$C$21:$C$23)</f>
        <v/>
      </c>
      <c r="G475" s="70">
        <f>SUMPRODUCT(U475:V475,PAINEL_PESOS!$C$25:$C$26)</f>
        <v/>
      </c>
      <c r="H475" s="70">
        <f>SUMPRODUCT(W475:X475,PAINEL_PESOS!$C$28:$C$29)</f>
        <v/>
      </c>
      <c r="I475" s="70" t="n">
        <v>0.999027479451696</v>
      </c>
      <c r="J475" s="70" t="n">
        <v>0.7474323913645123</v>
      </c>
      <c r="K475" s="71">
        <f>IF(NOT(AND(PAINEL_PESOS!$D$12="OK - 100%",PAINEL_PESOS!$F$20="OK - 100%",PAINEL_PESOS!$F$24="OK - 100%",PAINEL_PESOS!$F$27="OK - 100%",PAINEL_PESOS!$F$30="OK - 100%")),"", (E475*PAINEL_PESOS!$B$7+F475*PAINEL_PESOS!$B$8+G475*PAINEL_PESOS!$B$9+H475*PAINEL_PESOS!$B$10)*I475)</f>
        <v/>
      </c>
      <c r="L475" s="71">
        <f>IF(K475="","",K475-J475)</f>
        <v/>
      </c>
      <c r="M475" s="71">
        <f>IF(L475="","",ABS(L475))</f>
        <v/>
      </c>
      <c r="N475" t="n">
        <v>1</v>
      </c>
      <c r="O475" t="n">
        <v>0.9104</v>
      </c>
      <c r="P475" t="n">
        <v>0.412143611404435</v>
      </c>
      <c r="Q475" t="n">
        <v>0.9959962454289826</v>
      </c>
      <c r="R475" t="n">
        <v>0.5348750832198946</v>
      </c>
      <c r="S475" t="n">
        <v>0.9999228390946727</v>
      </c>
      <c r="T475" t="n">
        <v>0.9980501373788634</v>
      </c>
      <c r="U475" t="n">
        <v>0.5939236778808199</v>
      </c>
      <c r="V475" t="n">
        <v>0.5625336357525079</v>
      </c>
      <c r="W475" t="n">
        <v>0.6586240953742221</v>
      </c>
      <c r="X475" t="n">
        <v>0.8223632280905691</v>
      </c>
    </row>
    <row r="476">
      <c r="A476" t="inlineStr">
        <is>
          <t>2101509</t>
        </is>
      </c>
      <c r="B476" t="inlineStr">
        <is>
          <t>Barão de Grajaú</t>
        </is>
      </c>
      <c r="C476" t="inlineStr">
        <is>
          <t>MA</t>
        </is>
      </c>
      <c r="D476" t="inlineStr">
        <is>
          <t>REGIÃO NORDESTE</t>
        </is>
      </c>
      <c r="E476" s="70">
        <f>SUMPRODUCT(N476:Q476,PAINEL_PESOS!$C$16:$C$19)</f>
        <v/>
      </c>
      <c r="F476" s="70">
        <f>SUMPRODUCT(R476:T476,PAINEL_PESOS!$C$21:$C$23)</f>
        <v/>
      </c>
      <c r="G476" s="70">
        <f>SUMPRODUCT(U476:V476,PAINEL_PESOS!$C$25:$C$26)</f>
        <v/>
      </c>
      <c r="H476" s="70">
        <f>SUMPRODUCT(W476:X476,PAINEL_PESOS!$C$28:$C$29)</f>
        <v/>
      </c>
      <c r="I476" s="70" t="n">
        <v>0.9974551695500017</v>
      </c>
      <c r="J476" s="70" t="n">
        <v>0.6629675905759681</v>
      </c>
      <c r="K476" s="71">
        <f>IF(NOT(AND(PAINEL_PESOS!$D$12="OK - 100%",PAINEL_PESOS!$F$20="OK - 100%",PAINEL_PESOS!$F$24="OK - 100%",PAINEL_PESOS!$F$27="OK - 100%",PAINEL_PESOS!$F$30="OK - 100%")),"", (E476*PAINEL_PESOS!$B$7+F476*PAINEL_PESOS!$B$8+G476*PAINEL_PESOS!$B$9+H476*PAINEL_PESOS!$B$10)*I476)</f>
        <v/>
      </c>
      <c r="L476" s="71">
        <f>IF(K476="","",K476-J476)</f>
        <v/>
      </c>
      <c r="M476" s="71">
        <f>IF(L476="","",ABS(L476))</f>
        <v/>
      </c>
      <c r="N476" t="n">
        <v>0.6</v>
      </c>
      <c r="O476" t="n">
        <v>0.9973</v>
      </c>
      <c r="P476" t="n">
        <v>0.4173178458289335</v>
      </c>
      <c r="Q476" t="n">
        <v>0.9901997100432627</v>
      </c>
      <c r="R476" t="n">
        <v>0.2353123995957388</v>
      </c>
      <c r="S476" t="n">
        <v>0.9999029805595172</v>
      </c>
      <c r="T476" t="n">
        <v>0.9942913535516402</v>
      </c>
      <c r="U476" t="n">
        <v>0.8008251243818472</v>
      </c>
      <c r="V476" t="n">
        <v>0.3885021389013544</v>
      </c>
      <c r="W476" t="n">
        <v>0.4191009818230166</v>
      </c>
      <c r="X476" t="n">
        <v>0.7200974355058345</v>
      </c>
    </row>
    <row r="477">
      <c r="A477" t="inlineStr">
        <is>
          <t>2101608</t>
        </is>
      </c>
      <c r="B477" t="inlineStr">
        <is>
          <t>Barra do Corda</t>
        </is>
      </c>
      <c r="C477" t="inlineStr">
        <is>
          <t>MA</t>
        </is>
      </c>
      <c r="D477" t="inlineStr">
        <is>
          <t>REGIÃO NORDESTE</t>
        </is>
      </c>
      <c r="E477" s="70">
        <f>SUMPRODUCT(N477:Q477,PAINEL_PESOS!$C$16:$C$19)</f>
        <v/>
      </c>
      <c r="F477" s="70">
        <f>SUMPRODUCT(R477:T477,PAINEL_PESOS!$C$21:$C$23)</f>
        <v/>
      </c>
      <c r="G477" s="70">
        <f>SUMPRODUCT(U477:V477,PAINEL_PESOS!$C$25:$C$26)</f>
        <v/>
      </c>
      <c r="H477" s="70">
        <f>SUMPRODUCT(W477:X477,PAINEL_PESOS!$C$28:$C$29)</f>
        <v/>
      </c>
      <c r="I477" s="70" t="n">
        <v>0.9947401987701708</v>
      </c>
      <c r="J477" s="70" t="n">
        <v>0.638695252187271</v>
      </c>
      <c r="K477" s="71">
        <f>IF(NOT(AND(PAINEL_PESOS!$D$12="OK - 100%",PAINEL_PESOS!$F$20="OK - 100%",PAINEL_PESOS!$F$24="OK - 100%",PAINEL_PESOS!$F$27="OK - 100%",PAINEL_PESOS!$F$30="OK - 100%")),"", (E477*PAINEL_PESOS!$B$7+F477*PAINEL_PESOS!$B$8+G477*PAINEL_PESOS!$B$9+H477*PAINEL_PESOS!$B$10)*I477)</f>
        <v/>
      </c>
      <c r="L477" s="71">
        <f>IF(K477="","",K477-J477)</f>
        <v/>
      </c>
      <c r="M477" s="71">
        <f>IF(L477="","",ABS(L477))</f>
        <v/>
      </c>
      <c r="N477" t="n">
        <v>0.2</v>
      </c>
      <c r="O477" t="n">
        <v>1</v>
      </c>
      <c r="P477" t="n">
        <v>0.2768743400211193</v>
      </c>
      <c r="Q477" t="n">
        <v>0.9869298616161273</v>
      </c>
      <c r="R477" t="n">
        <v>0.3590782785285866</v>
      </c>
      <c r="S477" t="n">
        <v>0.9993909353077955</v>
      </c>
      <c r="T477" t="n">
        <v>0.9828496443414642</v>
      </c>
      <c r="U477" t="n">
        <v>0.7012769929118806</v>
      </c>
      <c r="V477" t="n">
        <v>0.5138637807645077</v>
      </c>
      <c r="W477" t="n">
        <v>0.5067600902825132</v>
      </c>
      <c r="X477" t="n">
        <v>0.6218972006025554</v>
      </c>
    </row>
    <row r="478">
      <c r="A478" t="inlineStr">
        <is>
          <t>2101707</t>
        </is>
      </c>
      <c r="B478" t="inlineStr">
        <is>
          <t>Barreirinhas</t>
        </is>
      </c>
      <c r="C478" t="inlineStr">
        <is>
          <t>MA</t>
        </is>
      </c>
      <c r="D478" t="inlineStr">
        <is>
          <t>REGIÃO NORDESTE</t>
        </is>
      </c>
      <c r="E478" s="70">
        <f>SUMPRODUCT(N478:Q478,PAINEL_PESOS!$C$16:$C$19)</f>
        <v/>
      </c>
      <c r="F478" s="70">
        <f>SUMPRODUCT(R478:T478,PAINEL_PESOS!$C$21:$C$23)</f>
        <v/>
      </c>
      <c r="G478" s="70">
        <f>SUMPRODUCT(U478:V478,PAINEL_PESOS!$C$25:$C$26)</f>
        <v/>
      </c>
      <c r="H478" s="70">
        <f>SUMPRODUCT(W478:X478,PAINEL_PESOS!$C$28:$C$29)</f>
        <v/>
      </c>
      <c r="I478" s="70" t="n">
        <v>0.9975322088029647</v>
      </c>
      <c r="J478" s="70" t="n">
        <v>0.6200013330521319</v>
      </c>
      <c r="K478" s="71">
        <f>IF(NOT(AND(PAINEL_PESOS!$D$12="OK - 100%",PAINEL_PESOS!$F$20="OK - 100%",PAINEL_PESOS!$F$24="OK - 100%",PAINEL_PESOS!$F$27="OK - 100%",PAINEL_PESOS!$F$30="OK - 100%")),"", (E478*PAINEL_PESOS!$B$7+F478*PAINEL_PESOS!$B$8+G478*PAINEL_PESOS!$B$9+H478*PAINEL_PESOS!$B$10)*I478)</f>
        <v/>
      </c>
      <c r="L478" s="71">
        <f>IF(K478="","",K478-J478)</f>
        <v/>
      </c>
      <c r="M478" s="71">
        <f>IF(L478="","",ABS(L478))</f>
        <v/>
      </c>
      <c r="N478" t="n">
        <v>0.2</v>
      </c>
      <c r="O478" t="n">
        <v>1</v>
      </c>
      <c r="P478" t="n">
        <v>0.3063357972544879</v>
      </c>
      <c r="Q478" t="n">
        <v>0.9857850910642288</v>
      </c>
      <c r="R478" t="n">
        <v>0.32630752764428</v>
      </c>
      <c r="S478" t="n">
        <v>0.9999930910539493</v>
      </c>
      <c r="T478" t="n">
        <v>0.9979892144809828</v>
      </c>
      <c r="U478" t="n">
        <v>0.5262494478346702</v>
      </c>
      <c r="V478" t="n">
        <v>0.5641434929729001</v>
      </c>
      <c r="W478" t="n">
        <v>0.4936436684181449</v>
      </c>
      <c r="X478" t="n">
        <v>0.5926576073937739</v>
      </c>
    </row>
    <row r="479">
      <c r="A479" t="inlineStr">
        <is>
          <t>2101731</t>
        </is>
      </c>
      <c r="B479" t="inlineStr">
        <is>
          <t>Belágua</t>
        </is>
      </c>
      <c r="C479" t="inlineStr">
        <is>
          <t>MA</t>
        </is>
      </c>
      <c r="D479" t="inlineStr">
        <is>
          <t>REGIÃO NORDESTE</t>
        </is>
      </c>
      <c r="E479" s="70">
        <f>SUMPRODUCT(N479:Q479,PAINEL_PESOS!$C$16:$C$19)</f>
        <v/>
      </c>
      <c r="F479" s="70">
        <f>SUMPRODUCT(R479:T479,PAINEL_PESOS!$C$21:$C$23)</f>
        <v/>
      </c>
      <c r="G479" s="70">
        <f>SUMPRODUCT(U479:V479,PAINEL_PESOS!$C$25:$C$26)</f>
        <v/>
      </c>
      <c r="H479" s="70">
        <f>SUMPRODUCT(W479:X479,PAINEL_PESOS!$C$28:$C$29)</f>
        <v/>
      </c>
      <c r="I479" s="70" t="n">
        <v>0.9984651770220305</v>
      </c>
      <c r="J479" s="70" t="n">
        <v>0.6852184340031976</v>
      </c>
      <c r="K479" s="71">
        <f>IF(NOT(AND(PAINEL_PESOS!$D$12="OK - 100%",PAINEL_PESOS!$F$20="OK - 100%",PAINEL_PESOS!$F$24="OK - 100%",PAINEL_PESOS!$F$27="OK - 100%",PAINEL_PESOS!$F$30="OK - 100%")),"", (E479*PAINEL_PESOS!$B$7+F479*PAINEL_PESOS!$B$8+G479*PAINEL_PESOS!$B$9+H479*PAINEL_PESOS!$B$10)*I479)</f>
        <v/>
      </c>
      <c r="L479" s="71">
        <f>IF(K479="","",K479-J479)</f>
        <v/>
      </c>
      <c r="M479" s="71">
        <f>IF(L479="","",ABS(L479))</f>
        <v/>
      </c>
      <c r="N479" t="n">
        <v>0.2</v>
      </c>
      <c r="O479" t="n">
        <v>1</v>
      </c>
      <c r="P479" t="n">
        <v>1</v>
      </c>
      <c r="Q479" t="n">
        <v>0.9903963585812635</v>
      </c>
      <c r="R479" t="n">
        <v>0.1299120679720443</v>
      </c>
      <c r="S479" t="n">
        <v>1</v>
      </c>
      <c r="T479" t="n">
        <v>0.9993307703043899</v>
      </c>
      <c r="U479" t="n">
        <v>0.6753658357184897</v>
      </c>
      <c r="V479" t="n">
        <v>0.5734898739996204</v>
      </c>
      <c r="W479" t="n">
        <v>0.5774689732947197</v>
      </c>
      <c r="X479" t="n">
        <v>0.6491558292855203</v>
      </c>
    </row>
    <row r="480">
      <c r="A480" t="inlineStr">
        <is>
          <t>2101772</t>
        </is>
      </c>
      <c r="B480" t="inlineStr">
        <is>
          <t>Bela Vista do Maranhão</t>
        </is>
      </c>
      <c r="C480" t="inlineStr">
        <is>
          <t>MA</t>
        </is>
      </c>
      <c r="D480" t="inlineStr">
        <is>
          <t>REGIÃO NORDESTE</t>
        </is>
      </c>
      <c r="E480" s="70">
        <f>SUMPRODUCT(N480:Q480,PAINEL_PESOS!$C$16:$C$19)</f>
        <v/>
      </c>
      <c r="F480" s="70">
        <f>SUMPRODUCT(R480:T480,PAINEL_PESOS!$C$21:$C$23)</f>
        <v/>
      </c>
      <c r="G480" s="70">
        <f>SUMPRODUCT(U480:V480,PAINEL_PESOS!$C$25:$C$26)</f>
        <v/>
      </c>
      <c r="H480" s="70">
        <f>SUMPRODUCT(W480:X480,PAINEL_PESOS!$C$28:$C$29)</f>
        <v/>
      </c>
      <c r="I480" s="70" t="n">
        <v>0.9627125017085559</v>
      </c>
      <c r="J480" s="70" t="n">
        <v>0.5999936281154378</v>
      </c>
      <c r="K480" s="71">
        <f>IF(NOT(AND(PAINEL_PESOS!$D$12="OK - 100%",PAINEL_PESOS!$F$20="OK - 100%",PAINEL_PESOS!$F$24="OK - 100%",PAINEL_PESOS!$F$27="OK - 100%",PAINEL_PESOS!$F$30="OK - 100%")),"", (E480*PAINEL_PESOS!$B$7+F480*PAINEL_PESOS!$B$8+G480*PAINEL_PESOS!$B$9+H480*PAINEL_PESOS!$B$10)*I480)</f>
        <v/>
      </c>
      <c r="L480" s="71">
        <f>IF(K480="","",K480-J480)</f>
        <v/>
      </c>
      <c r="M480" s="71">
        <f>IF(L480="","",ABS(L480))</f>
        <v/>
      </c>
      <c r="N480" t="n">
        <v>0.2</v>
      </c>
      <c r="O480" t="n">
        <v>1</v>
      </c>
      <c r="P480" t="n">
        <v>1</v>
      </c>
      <c r="Q480" t="n">
        <v>0.8275182878408582</v>
      </c>
      <c r="R480" t="n">
        <v>0.1561742141421224</v>
      </c>
      <c r="S480" t="n">
        <v>0.9491960713487667</v>
      </c>
      <c r="T480" t="n">
        <v>0.9425422052658912</v>
      </c>
      <c r="U480" t="n">
        <v>0.2254474751754059</v>
      </c>
      <c r="V480" t="n">
        <v>0.5799105887857809</v>
      </c>
      <c r="W480" t="n">
        <v>0.5247942236108066</v>
      </c>
      <c r="X480" t="n">
        <v>0.77667281759519</v>
      </c>
    </row>
    <row r="481">
      <c r="A481" t="inlineStr">
        <is>
          <t>2101806</t>
        </is>
      </c>
      <c r="B481" t="inlineStr">
        <is>
          <t>Benedito Leite</t>
        </is>
      </c>
      <c r="C481" t="inlineStr">
        <is>
          <t>MA</t>
        </is>
      </c>
      <c r="D481" t="inlineStr">
        <is>
          <t>REGIÃO NORDESTE</t>
        </is>
      </c>
      <c r="E481" s="70">
        <f>SUMPRODUCT(N481:Q481,PAINEL_PESOS!$C$16:$C$19)</f>
        <v/>
      </c>
      <c r="F481" s="70">
        <f>SUMPRODUCT(R481:T481,PAINEL_PESOS!$C$21:$C$23)</f>
        <v/>
      </c>
      <c r="G481" s="70">
        <f>SUMPRODUCT(U481:V481,PAINEL_PESOS!$C$25:$C$26)</f>
        <v/>
      </c>
      <c r="H481" s="70">
        <f>SUMPRODUCT(W481:X481,PAINEL_PESOS!$C$28:$C$29)</f>
        <v/>
      </c>
      <c r="I481" s="70" t="n">
        <v>0.9989511568489853</v>
      </c>
      <c r="J481" s="70" t="n">
        <v>0.6235779599697482</v>
      </c>
      <c r="K481" s="71">
        <f>IF(NOT(AND(PAINEL_PESOS!$D$12="OK - 100%",PAINEL_PESOS!$F$20="OK - 100%",PAINEL_PESOS!$F$24="OK - 100%",PAINEL_PESOS!$F$27="OK - 100%",PAINEL_PESOS!$F$30="OK - 100%")),"", (E481*PAINEL_PESOS!$B$7+F481*PAINEL_PESOS!$B$8+G481*PAINEL_PESOS!$B$9+H481*PAINEL_PESOS!$B$10)*I481)</f>
        <v/>
      </c>
      <c r="L481" s="71">
        <f>IF(K481="","",K481-J481)</f>
        <v/>
      </c>
      <c r="M481" s="71">
        <f>IF(L481="","",ABS(L481))</f>
        <v/>
      </c>
      <c r="N481" t="n">
        <v>0.2</v>
      </c>
      <c r="O481" t="n">
        <v>1</v>
      </c>
      <c r="P481" t="n">
        <v>0.2095036958817318</v>
      </c>
      <c r="Q481" t="n">
        <v>0.998354127473551</v>
      </c>
      <c r="R481" t="n">
        <v>0.1237477835758365</v>
      </c>
      <c r="S481" t="n">
        <v>1</v>
      </c>
      <c r="T481" t="n">
        <v>0.9958633042045918</v>
      </c>
      <c r="U481" t="n">
        <v>0.7629490987324428</v>
      </c>
      <c r="V481" t="n">
        <v>0.4085687027377762</v>
      </c>
      <c r="W481" t="n">
        <v>0.4464109385302238</v>
      </c>
      <c r="X481" t="n">
        <v>0.7589297469460585</v>
      </c>
    </row>
    <row r="482">
      <c r="A482" t="inlineStr">
        <is>
          <t>2101905</t>
        </is>
      </c>
      <c r="B482" t="inlineStr">
        <is>
          <t>Bequimão</t>
        </is>
      </c>
      <c r="C482" t="inlineStr">
        <is>
          <t>MA</t>
        </is>
      </c>
      <c r="D482" t="inlineStr">
        <is>
          <t>REGIÃO NORDESTE</t>
        </is>
      </c>
      <c r="E482" s="70">
        <f>SUMPRODUCT(N482:Q482,PAINEL_PESOS!$C$16:$C$19)</f>
        <v/>
      </c>
      <c r="F482" s="70">
        <f>SUMPRODUCT(R482:T482,PAINEL_PESOS!$C$21:$C$23)</f>
        <v/>
      </c>
      <c r="G482" s="70">
        <f>SUMPRODUCT(U482:V482,PAINEL_PESOS!$C$25:$C$26)</f>
        <v/>
      </c>
      <c r="H482" s="70">
        <f>SUMPRODUCT(W482:X482,PAINEL_PESOS!$C$28:$C$29)</f>
        <v/>
      </c>
      <c r="I482" s="70" t="n">
        <v>0.9932602020505099</v>
      </c>
      <c r="J482" s="70" t="n">
        <v>0.7133725477207492</v>
      </c>
      <c r="K482" s="71">
        <f>IF(NOT(AND(PAINEL_PESOS!$D$12="OK - 100%",PAINEL_PESOS!$F$20="OK - 100%",PAINEL_PESOS!$F$24="OK - 100%",PAINEL_PESOS!$F$27="OK - 100%",PAINEL_PESOS!$F$30="OK - 100%")),"", (E482*PAINEL_PESOS!$B$7+F482*PAINEL_PESOS!$B$8+G482*PAINEL_PESOS!$B$9+H482*PAINEL_PESOS!$B$10)*I482)</f>
        <v/>
      </c>
      <c r="L482" s="71">
        <f>IF(K482="","",K482-J482)</f>
        <v/>
      </c>
      <c r="M482" s="71">
        <f>IF(L482="","",ABS(L482))</f>
        <v/>
      </c>
      <c r="N482" t="n">
        <v>0.4</v>
      </c>
      <c r="O482" t="n">
        <v>1</v>
      </c>
      <c r="P482" t="n">
        <v>0.8944033790918691</v>
      </c>
      <c r="Q482" t="n">
        <v>0.9614165880353975</v>
      </c>
      <c r="R482" t="n">
        <v>0.1767912229948783</v>
      </c>
      <c r="S482" t="n">
        <v>1</v>
      </c>
      <c r="T482" t="n">
        <v>0.9941059033713089</v>
      </c>
      <c r="U482" t="n">
        <v>0.6795049620470252</v>
      </c>
      <c r="V482" t="n">
        <v>0.5684148680960875</v>
      </c>
      <c r="W482" t="n">
        <v>0.7278987227858479</v>
      </c>
      <c r="X482" t="n">
        <v>0.6947119869893356</v>
      </c>
    </row>
    <row r="483">
      <c r="A483" t="inlineStr">
        <is>
          <t>2101939</t>
        </is>
      </c>
      <c r="B483" t="inlineStr">
        <is>
          <t>Bernardo do Mearim</t>
        </is>
      </c>
      <c r="C483" t="inlineStr">
        <is>
          <t>MA</t>
        </is>
      </c>
      <c r="D483" t="inlineStr">
        <is>
          <t>REGIÃO NORDESTE</t>
        </is>
      </c>
      <c r="E483" s="70">
        <f>SUMPRODUCT(N483:Q483,PAINEL_PESOS!$C$16:$C$19)</f>
        <v/>
      </c>
      <c r="F483" s="70">
        <f>SUMPRODUCT(R483:T483,PAINEL_PESOS!$C$21:$C$23)</f>
        <v/>
      </c>
      <c r="G483" s="70">
        <f>SUMPRODUCT(U483:V483,PAINEL_PESOS!$C$25:$C$26)</f>
        <v/>
      </c>
      <c r="H483" s="70">
        <f>SUMPRODUCT(W483:X483,PAINEL_PESOS!$C$28:$C$29)</f>
        <v/>
      </c>
      <c r="I483" s="70" t="n">
        <v>0.990929433132608</v>
      </c>
      <c r="J483" s="70" t="n">
        <v>0.6201360009755217</v>
      </c>
      <c r="K483" s="71">
        <f>IF(NOT(AND(PAINEL_PESOS!$D$12="OK - 100%",PAINEL_PESOS!$F$20="OK - 100%",PAINEL_PESOS!$F$24="OK - 100%",PAINEL_PESOS!$F$27="OK - 100%",PAINEL_PESOS!$F$30="OK - 100%")),"", (E483*PAINEL_PESOS!$B$7+F483*PAINEL_PESOS!$B$8+G483*PAINEL_PESOS!$B$9+H483*PAINEL_PESOS!$B$10)*I483)</f>
        <v/>
      </c>
      <c r="L483" s="71">
        <f>IF(K483="","",K483-J483)</f>
        <v/>
      </c>
      <c r="M483" s="71">
        <f>IF(L483="","",ABS(L483))</f>
        <v/>
      </c>
      <c r="N483" t="n">
        <v>0.4</v>
      </c>
      <c r="O483" t="n">
        <v>0.9636</v>
      </c>
      <c r="P483" t="n">
        <v>0.2496304118268215</v>
      </c>
      <c r="Q483" t="n">
        <v>0.9715726112270158</v>
      </c>
      <c r="R483" t="n">
        <v>0.2244717070034271</v>
      </c>
      <c r="S483" t="n">
        <v>1</v>
      </c>
      <c r="T483" t="n">
        <v>0.9739098526712379</v>
      </c>
      <c r="U483" t="n">
        <v>0.4073616975082405</v>
      </c>
      <c r="V483" t="n">
        <v>0.6069050173526105</v>
      </c>
      <c r="W483" t="n">
        <v>0.5234180577870793</v>
      </c>
      <c r="X483" t="n">
        <v>0.710825808377985</v>
      </c>
    </row>
    <row r="484">
      <c r="A484" t="inlineStr">
        <is>
          <t>2101970</t>
        </is>
      </c>
      <c r="B484" t="inlineStr">
        <is>
          <t>Boa Vista do Gurupi</t>
        </is>
      </c>
      <c r="C484" t="inlineStr">
        <is>
          <t>MA</t>
        </is>
      </c>
      <c r="D484" t="inlineStr">
        <is>
          <t>REGIÃO NORDESTE</t>
        </is>
      </c>
      <c r="E484" s="70">
        <f>SUMPRODUCT(N484:Q484,PAINEL_PESOS!$C$16:$C$19)</f>
        <v/>
      </c>
      <c r="F484" s="70">
        <f>SUMPRODUCT(R484:T484,PAINEL_PESOS!$C$21:$C$23)</f>
        <v/>
      </c>
      <c r="G484" s="70">
        <f>SUMPRODUCT(U484:V484,PAINEL_PESOS!$C$25:$C$26)</f>
        <v/>
      </c>
      <c r="H484" s="70">
        <f>SUMPRODUCT(W484:X484,PAINEL_PESOS!$C$28:$C$29)</f>
        <v/>
      </c>
      <c r="I484" s="70" t="n">
        <v>0.9975513239676996</v>
      </c>
      <c r="J484" s="70" t="n">
        <v>0.7225561565642008</v>
      </c>
      <c r="K484" s="71">
        <f>IF(NOT(AND(PAINEL_PESOS!$D$12="OK - 100%",PAINEL_PESOS!$F$20="OK - 100%",PAINEL_PESOS!$F$24="OK - 100%",PAINEL_PESOS!$F$27="OK - 100%",PAINEL_PESOS!$F$30="OK - 100%")),"", (E484*PAINEL_PESOS!$B$7+F484*PAINEL_PESOS!$B$8+G484*PAINEL_PESOS!$B$9+H484*PAINEL_PESOS!$B$10)*I484)</f>
        <v/>
      </c>
      <c r="L484" s="71">
        <f>IF(K484="","",K484-J484)</f>
        <v/>
      </c>
      <c r="M484" s="71">
        <f>IF(L484="","",ABS(L484))</f>
        <v/>
      </c>
      <c r="N484" t="n">
        <v>0.2</v>
      </c>
      <c r="O484" t="n">
        <v>1</v>
      </c>
      <c r="P484" t="n">
        <v>1</v>
      </c>
      <c r="Q484" t="n">
        <v>0.9857480568878731</v>
      </c>
      <c r="R484" t="n">
        <v>0.1226056133724214</v>
      </c>
      <c r="S484" t="n">
        <v>1</v>
      </c>
      <c r="T484" t="n">
        <v>0.9981093472521089</v>
      </c>
      <c r="U484" t="n">
        <v>0.6529190519905709</v>
      </c>
      <c r="V484" t="n">
        <v>0.5691613071437811</v>
      </c>
      <c r="W484" t="n">
        <v>0.7445526078715641</v>
      </c>
      <c r="X484" t="n">
        <v>0.8213214755896687</v>
      </c>
    </row>
    <row r="485">
      <c r="A485" t="inlineStr">
        <is>
          <t>2102002</t>
        </is>
      </c>
      <c r="B485" t="inlineStr">
        <is>
          <t>Bom Jardim</t>
        </is>
      </c>
      <c r="C485" t="inlineStr">
        <is>
          <t>MA</t>
        </is>
      </c>
      <c r="D485" t="inlineStr">
        <is>
          <t>REGIÃO NORDESTE</t>
        </is>
      </c>
      <c r="E485" s="70">
        <f>SUMPRODUCT(N485:Q485,PAINEL_PESOS!$C$16:$C$19)</f>
        <v/>
      </c>
      <c r="F485" s="70">
        <f>SUMPRODUCT(R485:T485,PAINEL_PESOS!$C$21:$C$23)</f>
        <v/>
      </c>
      <c r="G485" s="70">
        <f>SUMPRODUCT(U485:V485,PAINEL_PESOS!$C$25:$C$26)</f>
        <v/>
      </c>
      <c r="H485" s="70">
        <f>SUMPRODUCT(W485:X485,PAINEL_PESOS!$C$28:$C$29)</f>
        <v/>
      </c>
      <c r="I485" s="70" t="n">
        <v>0.9977114400652596</v>
      </c>
      <c r="J485" s="70" t="n">
        <v>0.6364398170980287</v>
      </c>
      <c r="K485" s="71">
        <f>IF(NOT(AND(PAINEL_PESOS!$D$12="OK - 100%",PAINEL_PESOS!$F$20="OK - 100%",PAINEL_PESOS!$F$24="OK - 100%",PAINEL_PESOS!$F$27="OK - 100%",PAINEL_PESOS!$F$30="OK - 100%")),"", (E485*PAINEL_PESOS!$B$7+F485*PAINEL_PESOS!$B$8+G485*PAINEL_PESOS!$B$9+H485*PAINEL_PESOS!$B$10)*I485)</f>
        <v/>
      </c>
      <c r="L485" s="71">
        <f>IF(K485="","",K485-J485)</f>
        <v/>
      </c>
      <c r="M485" s="71">
        <f>IF(L485="","",ABS(L485))</f>
        <v/>
      </c>
      <c r="N485" t="n">
        <v>0.2</v>
      </c>
      <c r="O485" t="n">
        <v>0.8913</v>
      </c>
      <c r="P485" t="n">
        <v>0.2693769799366421</v>
      </c>
      <c r="Q485" t="n">
        <v>0.9925027796379985</v>
      </c>
      <c r="R485" t="n">
        <v>0.2927099072236739</v>
      </c>
      <c r="S485" t="n">
        <v>1</v>
      </c>
      <c r="T485" t="n">
        <v>0.9939731609454823</v>
      </c>
      <c r="U485" t="n">
        <v>0.4668596038621481</v>
      </c>
      <c r="V485" t="n">
        <v>0.5834871262765084</v>
      </c>
      <c r="W485" t="n">
        <v>0.647430529387494</v>
      </c>
      <c r="X485" t="n">
        <v>0.7043749920521062</v>
      </c>
    </row>
    <row r="486">
      <c r="A486" t="inlineStr">
        <is>
          <t>2102036</t>
        </is>
      </c>
      <c r="B486" t="inlineStr">
        <is>
          <t>Bom Jesus das Selvas</t>
        </is>
      </c>
      <c r="C486" t="inlineStr">
        <is>
          <t>MA</t>
        </is>
      </c>
      <c r="D486" t="inlineStr">
        <is>
          <t>REGIÃO NORDESTE</t>
        </is>
      </c>
      <c r="E486" s="70">
        <f>SUMPRODUCT(N486:Q486,PAINEL_PESOS!$C$16:$C$19)</f>
        <v/>
      </c>
      <c r="F486" s="70">
        <f>SUMPRODUCT(R486:T486,PAINEL_PESOS!$C$21:$C$23)</f>
        <v/>
      </c>
      <c r="G486" s="70">
        <f>SUMPRODUCT(U486:V486,PAINEL_PESOS!$C$25:$C$26)</f>
        <v/>
      </c>
      <c r="H486" s="70">
        <f>SUMPRODUCT(W486:X486,PAINEL_PESOS!$C$28:$C$29)</f>
        <v/>
      </c>
      <c r="I486" s="70" t="n">
        <v>0.9947108105121057</v>
      </c>
      <c r="J486" s="70" t="n">
        <v>0.6947373498194619</v>
      </c>
      <c r="K486" s="71">
        <f>IF(NOT(AND(PAINEL_PESOS!$D$12="OK - 100%",PAINEL_PESOS!$F$20="OK - 100%",PAINEL_PESOS!$F$24="OK - 100%",PAINEL_PESOS!$F$27="OK - 100%",PAINEL_PESOS!$F$30="OK - 100%")),"", (E486*PAINEL_PESOS!$B$7+F486*PAINEL_PESOS!$B$8+G486*PAINEL_PESOS!$B$9+H486*PAINEL_PESOS!$B$10)*I486)</f>
        <v/>
      </c>
      <c r="L486" s="71">
        <f>IF(K486="","",K486-J486)</f>
        <v/>
      </c>
      <c r="M486" s="71">
        <f>IF(L486="","",ABS(L486))</f>
        <v/>
      </c>
      <c r="N486" t="n">
        <v>0.2</v>
      </c>
      <c r="O486" t="n">
        <v>1</v>
      </c>
      <c r="P486" t="n">
        <v>1</v>
      </c>
      <c r="Q486" t="n">
        <v>0.9868613575093926</v>
      </c>
      <c r="R486" t="n">
        <v>0.2717338789025908</v>
      </c>
      <c r="S486" t="n">
        <v>0.9999021059534631</v>
      </c>
      <c r="T486" t="n">
        <v>0.982528499272505</v>
      </c>
      <c r="U486" t="n">
        <v>0.4586539505895766</v>
      </c>
      <c r="V486" t="n">
        <v>0.6293922223569355</v>
      </c>
      <c r="W486" t="n">
        <v>0.7115116515534082</v>
      </c>
      <c r="X486" t="n">
        <v>0.6916870643513044</v>
      </c>
    </row>
    <row r="487">
      <c r="A487" t="inlineStr">
        <is>
          <t>2102077</t>
        </is>
      </c>
      <c r="B487" t="inlineStr">
        <is>
          <t>Bom Lugar</t>
        </is>
      </c>
      <c r="C487" t="inlineStr">
        <is>
          <t>MA</t>
        </is>
      </c>
      <c r="D487" t="inlineStr">
        <is>
          <t>REGIÃO NORDESTE</t>
        </is>
      </c>
      <c r="E487" s="70">
        <f>SUMPRODUCT(N487:Q487,PAINEL_PESOS!$C$16:$C$19)</f>
        <v/>
      </c>
      <c r="F487" s="70">
        <f>SUMPRODUCT(R487:T487,PAINEL_PESOS!$C$21:$C$23)</f>
        <v/>
      </c>
      <c r="G487" s="70">
        <f>SUMPRODUCT(U487:V487,PAINEL_PESOS!$C$25:$C$26)</f>
        <v/>
      </c>
      <c r="H487" s="70">
        <f>SUMPRODUCT(W487:X487,PAINEL_PESOS!$C$28:$C$29)</f>
        <v/>
      </c>
      <c r="I487" s="70" t="n">
        <v>0.9868934925526394</v>
      </c>
      <c r="J487" s="70" t="n">
        <v>0.6213758761886594</v>
      </c>
      <c r="K487" s="71">
        <f>IF(NOT(AND(PAINEL_PESOS!$D$12="OK - 100%",PAINEL_PESOS!$F$20="OK - 100%",PAINEL_PESOS!$F$24="OK - 100%",PAINEL_PESOS!$F$27="OK - 100%",PAINEL_PESOS!$F$30="OK - 100%")),"", (E487*PAINEL_PESOS!$B$7+F487*PAINEL_PESOS!$B$8+G487*PAINEL_PESOS!$B$9+H487*PAINEL_PESOS!$B$10)*I487)</f>
        <v/>
      </c>
      <c r="L487" s="71">
        <f>IF(K487="","",K487-J487)</f>
        <v/>
      </c>
      <c r="M487" s="71">
        <f>IF(L487="","",ABS(L487))</f>
        <v/>
      </c>
      <c r="N487" t="n">
        <v>0.2</v>
      </c>
      <c r="O487" t="n">
        <v>1</v>
      </c>
      <c r="P487" t="n">
        <v>1</v>
      </c>
      <c r="Q487" t="n">
        <v>0.9503628155375335</v>
      </c>
      <c r="R487" t="n">
        <v>0.166584012744115</v>
      </c>
      <c r="S487" t="n">
        <v>1</v>
      </c>
      <c r="T487" t="n">
        <v>0.968039537378616</v>
      </c>
      <c r="U487" t="n">
        <v>0.1943475043768669</v>
      </c>
      <c r="V487" t="n">
        <v>0.5854691224316617</v>
      </c>
      <c r="W487" t="n">
        <v>0.5254173677147809</v>
      </c>
      <c r="X487" t="n">
        <v>0.733527043689295</v>
      </c>
    </row>
    <row r="488">
      <c r="A488" t="inlineStr">
        <is>
          <t>2102101</t>
        </is>
      </c>
      <c r="B488" t="inlineStr">
        <is>
          <t>Brejo</t>
        </is>
      </c>
      <c r="C488" t="inlineStr">
        <is>
          <t>MA</t>
        </is>
      </c>
      <c r="D488" t="inlineStr">
        <is>
          <t>REGIÃO NORDESTE</t>
        </is>
      </c>
      <c r="E488" s="70">
        <f>SUMPRODUCT(N488:Q488,PAINEL_PESOS!$C$16:$C$19)</f>
        <v/>
      </c>
      <c r="F488" s="70">
        <f>SUMPRODUCT(R488:T488,PAINEL_PESOS!$C$21:$C$23)</f>
        <v/>
      </c>
      <c r="G488" s="70">
        <f>SUMPRODUCT(U488:V488,PAINEL_PESOS!$C$25:$C$26)</f>
        <v/>
      </c>
      <c r="H488" s="70">
        <f>SUMPRODUCT(W488:X488,PAINEL_PESOS!$C$28:$C$29)</f>
        <v/>
      </c>
      <c r="I488" s="70" t="n">
        <v>0.988325702559626</v>
      </c>
      <c r="J488" s="70" t="n">
        <v>0.6565765286675534</v>
      </c>
      <c r="K488" s="71">
        <f>IF(NOT(AND(PAINEL_PESOS!$D$12="OK - 100%",PAINEL_PESOS!$F$20="OK - 100%",PAINEL_PESOS!$F$24="OK - 100%",PAINEL_PESOS!$F$27="OK - 100%",PAINEL_PESOS!$F$30="OK - 100%")),"", (E488*PAINEL_PESOS!$B$7+F488*PAINEL_PESOS!$B$8+G488*PAINEL_PESOS!$B$9+H488*PAINEL_PESOS!$B$10)*I488)</f>
        <v/>
      </c>
      <c r="L488" s="71">
        <f>IF(K488="","",K488-J488)</f>
        <v/>
      </c>
      <c r="M488" s="71">
        <f>IF(L488="","",ABS(L488))</f>
        <v/>
      </c>
      <c r="N488" t="n">
        <v>0.2</v>
      </c>
      <c r="O488" t="n">
        <v>1</v>
      </c>
      <c r="P488" t="n">
        <v>0.7407602956705386</v>
      </c>
      <c r="Q488" t="n">
        <v>0.9347284215615209</v>
      </c>
      <c r="R488" t="n">
        <v>0.2652830032653553</v>
      </c>
      <c r="S488" t="n">
        <v>0.9997920162864604</v>
      </c>
      <c r="T488" t="n">
        <v>0.9882114472543039</v>
      </c>
      <c r="U488" t="n">
        <v>0.6831219180070529</v>
      </c>
      <c r="V488" t="n">
        <v>0.5794286248403338</v>
      </c>
      <c r="W488" t="n">
        <v>0.5494398639778559</v>
      </c>
      <c r="X488" t="n">
        <v>0.5627313740096218</v>
      </c>
    </row>
    <row r="489">
      <c r="A489" t="inlineStr">
        <is>
          <t>2102150</t>
        </is>
      </c>
      <c r="B489" t="inlineStr">
        <is>
          <t>Brejo de Areia</t>
        </is>
      </c>
      <c r="C489" t="inlineStr">
        <is>
          <t>MA</t>
        </is>
      </c>
      <c r="D489" t="inlineStr">
        <is>
          <t>REGIÃO NORDESTE</t>
        </is>
      </c>
      <c r="E489" s="70">
        <f>SUMPRODUCT(N489:Q489,PAINEL_PESOS!$C$16:$C$19)</f>
        <v/>
      </c>
      <c r="F489" s="70">
        <f>SUMPRODUCT(R489:T489,PAINEL_PESOS!$C$21:$C$23)</f>
        <v/>
      </c>
      <c r="G489" s="70">
        <f>SUMPRODUCT(U489:V489,PAINEL_PESOS!$C$25:$C$26)</f>
        <v/>
      </c>
      <c r="H489" s="70">
        <f>SUMPRODUCT(W489:X489,PAINEL_PESOS!$C$28:$C$29)</f>
        <v/>
      </c>
      <c r="I489" s="70" t="n">
        <v>0.9951620869775653</v>
      </c>
      <c r="J489" s="70" t="n">
        <v>0.6539283088540312</v>
      </c>
      <c r="K489" s="71">
        <f>IF(NOT(AND(PAINEL_PESOS!$D$12="OK - 100%",PAINEL_PESOS!$F$20="OK - 100%",PAINEL_PESOS!$F$24="OK - 100%",PAINEL_PESOS!$F$27="OK - 100%",PAINEL_PESOS!$F$30="OK - 100%")),"", (E489*PAINEL_PESOS!$B$7+F489*PAINEL_PESOS!$B$8+G489*PAINEL_PESOS!$B$9+H489*PAINEL_PESOS!$B$10)*I489)</f>
        <v/>
      </c>
      <c r="L489" s="71">
        <f>IF(K489="","",K489-J489)</f>
        <v/>
      </c>
      <c r="M489" s="71">
        <f>IF(L489="","",ABS(L489))</f>
        <v/>
      </c>
      <c r="N489" t="n">
        <v>0.2</v>
      </c>
      <c r="O489" t="n">
        <v>1</v>
      </c>
      <c r="P489" t="n">
        <v>1</v>
      </c>
      <c r="Q489" t="n">
        <v>0.9821641577520959</v>
      </c>
      <c r="R489" t="n">
        <v>0.1193051149428349</v>
      </c>
      <c r="S489" t="n">
        <v>1</v>
      </c>
      <c r="T489" t="n">
        <v>0.9883334050396487</v>
      </c>
      <c r="U489" t="n">
        <v>0.3807402524795557</v>
      </c>
      <c r="V489" t="n">
        <v>0.5856937085334044</v>
      </c>
      <c r="W489" t="n">
        <v>0.5641180011842695</v>
      </c>
      <c r="X489" t="n">
        <v>0.7301323082463377</v>
      </c>
    </row>
    <row r="490">
      <c r="A490" t="inlineStr">
        <is>
          <t>2102200</t>
        </is>
      </c>
      <c r="B490" t="inlineStr">
        <is>
          <t>Buriti</t>
        </is>
      </c>
      <c r="C490" t="inlineStr">
        <is>
          <t>MA</t>
        </is>
      </c>
      <c r="D490" t="inlineStr">
        <is>
          <t>REGIÃO NORDESTE</t>
        </is>
      </c>
      <c r="E490" s="70">
        <f>SUMPRODUCT(N490:Q490,PAINEL_PESOS!$C$16:$C$19)</f>
        <v/>
      </c>
      <c r="F490" s="70">
        <f>SUMPRODUCT(R490:T490,PAINEL_PESOS!$C$21:$C$23)</f>
        <v/>
      </c>
      <c r="G490" s="70">
        <f>SUMPRODUCT(U490:V490,PAINEL_PESOS!$C$25:$C$26)</f>
        <v/>
      </c>
      <c r="H490" s="70">
        <f>SUMPRODUCT(W490:X490,PAINEL_PESOS!$C$28:$C$29)</f>
        <v/>
      </c>
      <c r="I490" s="70" t="n">
        <v>0.9812050328528142</v>
      </c>
      <c r="J490" s="70" t="n">
        <v>0.6319462717115121</v>
      </c>
      <c r="K490" s="71">
        <f>IF(NOT(AND(PAINEL_PESOS!$D$12="OK - 100%",PAINEL_PESOS!$F$20="OK - 100%",PAINEL_PESOS!$F$24="OK - 100%",PAINEL_PESOS!$F$27="OK - 100%",PAINEL_PESOS!$F$30="OK - 100%")),"", (E490*PAINEL_PESOS!$B$7+F490*PAINEL_PESOS!$B$8+G490*PAINEL_PESOS!$B$9+H490*PAINEL_PESOS!$B$10)*I490)</f>
        <v/>
      </c>
      <c r="L490" s="71">
        <f>IF(K490="","",K490-J490)</f>
        <v/>
      </c>
      <c r="M490" s="71">
        <f>IF(L490="","",ABS(L490))</f>
        <v/>
      </c>
      <c r="N490" t="n">
        <v>0.2</v>
      </c>
      <c r="O490" t="n">
        <v>1</v>
      </c>
      <c r="P490" t="n">
        <v>0.2945089757127772</v>
      </c>
      <c r="Q490" t="n">
        <v>0.9739137580819811</v>
      </c>
      <c r="R490" t="n">
        <v>0.2419272371700893</v>
      </c>
      <c r="S490" t="n">
        <v>1</v>
      </c>
      <c r="T490" t="n">
        <v>0.9208116756455687</v>
      </c>
      <c r="U490" t="n">
        <v>0.7516844760709328</v>
      </c>
      <c r="V490" t="n">
        <v>0.5788867084681968</v>
      </c>
      <c r="W490" t="n">
        <v>0.5490853604352302</v>
      </c>
      <c r="X490" t="n">
        <v>0.5967156880094459</v>
      </c>
    </row>
    <row r="491">
      <c r="A491" t="inlineStr">
        <is>
          <t>2102309</t>
        </is>
      </c>
      <c r="B491" t="inlineStr">
        <is>
          <t>Buriti Bravo</t>
        </is>
      </c>
      <c r="C491" t="inlineStr">
        <is>
          <t>MA</t>
        </is>
      </c>
      <c r="D491" t="inlineStr">
        <is>
          <t>REGIÃO NORDESTE</t>
        </is>
      </c>
      <c r="E491" s="70">
        <f>SUMPRODUCT(N491:Q491,PAINEL_PESOS!$C$16:$C$19)</f>
        <v/>
      </c>
      <c r="F491" s="70">
        <f>SUMPRODUCT(R491:T491,PAINEL_PESOS!$C$21:$C$23)</f>
        <v/>
      </c>
      <c r="G491" s="70">
        <f>SUMPRODUCT(U491:V491,PAINEL_PESOS!$C$25:$C$26)</f>
        <v/>
      </c>
      <c r="H491" s="70">
        <f>SUMPRODUCT(W491:X491,PAINEL_PESOS!$C$28:$C$29)</f>
        <v/>
      </c>
      <c r="I491" s="70" t="n">
        <v>0.9957509842313713</v>
      </c>
      <c r="J491" s="70" t="n">
        <v>0.6518183489320816</v>
      </c>
      <c r="K491" s="71">
        <f>IF(NOT(AND(PAINEL_PESOS!$D$12="OK - 100%",PAINEL_PESOS!$F$20="OK - 100%",PAINEL_PESOS!$F$24="OK - 100%",PAINEL_PESOS!$F$27="OK - 100%",PAINEL_PESOS!$F$30="OK - 100%")),"", (E491*PAINEL_PESOS!$B$7+F491*PAINEL_PESOS!$B$8+G491*PAINEL_PESOS!$B$9+H491*PAINEL_PESOS!$B$10)*I491)</f>
        <v/>
      </c>
      <c r="L491" s="71">
        <f>IF(K491="","",K491-J491)</f>
        <v/>
      </c>
      <c r="M491" s="71">
        <f>IF(L491="","",ABS(L491))</f>
        <v/>
      </c>
      <c r="N491" t="n">
        <v>0.4</v>
      </c>
      <c r="O491" t="n">
        <v>1</v>
      </c>
      <c r="P491" t="n">
        <v>0.2969376979936642</v>
      </c>
      <c r="Q491" t="n">
        <v>0.9774165870457758</v>
      </c>
      <c r="R491" t="n">
        <v>0.2351355959035206</v>
      </c>
      <c r="S491" t="n">
        <v>0.9999168231197569</v>
      </c>
      <c r="T491" t="n">
        <v>0.9950594569068397</v>
      </c>
      <c r="U491" t="n">
        <v>0.7194338746028696</v>
      </c>
      <c r="V491" t="n">
        <v>0.6020057857676612</v>
      </c>
      <c r="W491" t="n">
        <v>0.3912085347539072</v>
      </c>
      <c r="X491" t="n">
        <v>0.7002314405941598</v>
      </c>
    </row>
    <row r="492">
      <c r="A492" t="inlineStr">
        <is>
          <t>2102325</t>
        </is>
      </c>
      <c r="B492" t="inlineStr">
        <is>
          <t>Buriticupu</t>
        </is>
      </c>
      <c r="C492" t="inlineStr">
        <is>
          <t>MA</t>
        </is>
      </c>
      <c r="D492" t="inlineStr">
        <is>
          <t>REGIÃO NORDESTE</t>
        </is>
      </c>
      <c r="E492" s="70">
        <f>SUMPRODUCT(N492:Q492,PAINEL_PESOS!$C$16:$C$19)</f>
        <v/>
      </c>
      <c r="F492" s="70">
        <f>SUMPRODUCT(R492:T492,PAINEL_PESOS!$C$21:$C$23)</f>
        <v/>
      </c>
      <c r="G492" s="70">
        <f>SUMPRODUCT(U492:V492,PAINEL_PESOS!$C$25:$C$26)</f>
        <v/>
      </c>
      <c r="H492" s="70">
        <f>SUMPRODUCT(W492:X492,PAINEL_PESOS!$C$28:$C$29)</f>
        <v/>
      </c>
      <c r="I492" s="70" t="n">
        <v>0.9866730696503327</v>
      </c>
      <c r="J492" s="70" t="n">
        <v>0.6409064144075892</v>
      </c>
      <c r="K492" s="71">
        <f>IF(NOT(AND(PAINEL_PESOS!$D$12="OK - 100%",PAINEL_PESOS!$F$20="OK - 100%",PAINEL_PESOS!$F$24="OK - 100%",PAINEL_PESOS!$F$27="OK - 100%",PAINEL_PESOS!$F$30="OK - 100%")),"", (E492*PAINEL_PESOS!$B$7+F492*PAINEL_PESOS!$B$8+G492*PAINEL_PESOS!$B$9+H492*PAINEL_PESOS!$B$10)*I492)</f>
        <v/>
      </c>
      <c r="L492" s="71">
        <f>IF(K492="","",K492-J492)</f>
        <v/>
      </c>
      <c r="M492" s="71">
        <f>IF(L492="","",ABS(L492))</f>
        <v/>
      </c>
      <c r="N492" t="n">
        <v>0.2</v>
      </c>
      <c r="O492" t="n">
        <v>1</v>
      </c>
      <c r="P492" t="n">
        <v>0.1047518479408659</v>
      </c>
      <c r="Q492" t="n">
        <v>0.9406865300126629</v>
      </c>
      <c r="R492" t="n">
        <v>0.3460932194565298</v>
      </c>
      <c r="S492" t="n">
        <v>0.9999830355122895</v>
      </c>
      <c r="T492" t="n">
        <v>0.9742340725504385</v>
      </c>
      <c r="U492" t="n">
        <v>0.590473884720744</v>
      </c>
      <c r="V492" t="n">
        <v>0.5947607006635898</v>
      </c>
      <c r="W492" t="n">
        <v>0.6623099670982597</v>
      </c>
      <c r="X492" t="n">
        <v>0.6793674792856649</v>
      </c>
    </row>
    <row r="493">
      <c r="A493" t="inlineStr">
        <is>
          <t>2102358</t>
        </is>
      </c>
      <c r="B493" t="inlineStr">
        <is>
          <t>Buritirana</t>
        </is>
      </c>
      <c r="C493" t="inlineStr">
        <is>
          <t>MA</t>
        </is>
      </c>
      <c r="D493" t="inlineStr">
        <is>
          <t>REGIÃO NORDESTE</t>
        </is>
      </c>
      <c r="E493" s="70">
        <f>SUMPRODUCT(N493:Q493,PAINEL_PESOS!$C$16:$C$19)</f>
        <v/>
      </c>
      <c r="F493" s="70">
        <f>SUMPRODUCT(R493:T493,PAINEL_PESOS!$C$21:$C$23)</f>
        <v/>
      </c>
      <c r="G493" s="70">
        <f>SUMPRODUCT(U493:V493,PAINEL_PESOS!$C$25:$C$26)</f>
        <v/>
      </c>
      <c r="H493" s="70">
        <f>SUMPRODUCT(W493:X493,PAINEL_PESOS!$C$28:$C$29)</f>
        <v/>
      </c>
      <c r="I493" s="70" t="n">
        <v>0.9975932638141224</v>
      </c>
      <c r="J493" s="70" t="n">
        <v>0.668751250073918</v>
      </c>
      <c r="K493" s="71">
        <f>IF(NOT(AND(PAINEL_PESOS!$D$12="OK - 100%",PAINEL_PESOS!$F$20="OK - 100%",PAINEL_PESOS!$F$24="OK - 100%",PAINEL_PESOS!$F$27="OK - 100%",PAINEL_PESOS!$F$30="OK - 100%")),"", (E493*PAINEL_PESOS!$B$7+F493*PAINEL_PESOS!$B$8+G493*PAINEL_PESOS!$B$9+H493*PAINEL_PESOS!$B$10)*I493)</f>
        <v/>
      </c>
      <c r="L493" s="71">
        <f>IF(K493="","",K493-J493)</f>
        <v/>
      </c>
      <c r="M493" s="71">
        <f>IF(L493="","",ABS(L493))</f>
        <v/>
      </c>
      <c r="N493" t="n">
        <v>0.2</v>
      </c>
      <c r="O493" t="n">
        <v>1</v>
      </c>
      <c r="P493" t="n">
        <v>1</v>
      </c>
      <c r="Q493" t="n">
        <v>0.9965483097551882</v>
      </c>
      <c r="R493" t="n">
        <v>0.1711743434039653</v>
      </c>
      <c r="S493" t="n">
        <v>1</v>
      </c>
      <c r="T493" t="n">
        <v>0.9902400566269944</v>
      </c>
      <c r="U493" t="n">
        <v>0.3283873546608732</v>
      </c>
      <c r="V493" t="n">
        <v>0.5408802819139975</v>
      </c>
      <c r="W493" t="n">
        <v>0.7174563205764107</v>
      </c>
      <c r="X493" t="n">
        <v>0.736976081920639</v>
      </c>
    </row>
    <row r="494">
      <c r="A494" t="inlineStr">
        <is>
          <t>2102374</t>
        </is>
      </c>
      <c r="B494" t="inlineStr">
        <is>
          <t>Cachoeira Grande</t>
        </is>
      </c>
      <c r="C494" t="inlineStr">
        <is>
          <t>MA</t>
        </is>
      </c>
      <c r="D494" t="inlineStr">
        <is>
          <t>REGIÃO NORDESTE</t>
        </is>
      </c>
      <c r="E494" s="70">
        <f>SUMPRODUCT(N494:Q494,PAINEL_PESOS!$C$16:$C$19)</f>
        <v/>
      </c>
      <c r="F494" s="70">
        <f>SUMPRODUCT(R494:T494,PAINEL_PESOS!$C$21:$C$23)</f>
        <v/>
      </c>
      <c r="G494" s="70">
        <f>SUMPRODUCT(U494:V494,PAINEL_PESOS!$C$25:$C$26)</f>
        <v/>
      </c>
      <c r="H494" s="70">
        <f>SUMPRODUCT(W494:X494,PAINEL_PESOS!$C$28:$C$29)</f>
        <v/>
      </c>
      <c r="I494" s="70" t="n">
        <v>0.996296639660182</v>
      </c>
      <c r="J494" s="70" t="n">
        <v>0.6441512413603552</v>
      </c>
      <c r="K494" s="71">
        <f>IF(NOT(AND(PAINEL_PESOS!$D$12="OK - 100%",PAINEL_PESOS!$F$20="OK - 100%",PAINEL_PESOS!$F$24="OK - 100%",PAINEL_PESOS!$F$27="OK - 100%",PAINEL_PESOS!$F$30="OK - 100%")),"", (E494*PAINEL_PESOS!$B$7+F494*PAINEL_PESOS!$B$8+G494*PAINEL_PESOS!$B$9+H494*PAINEL_PESOS!$B$10)*I494)</f>
        <v/>
      </c>
      <c r="L494" s="71">
        <f>IF(K494="","",K494-J494)</f>
        <v/>
      </c>
      <c r="M494" s="71">
        <f>IF(L494="","",ABS(L494))</f>
        <v/>
      </c>
      <c r="N494" t="n">
        <v>0.8</v>
      </c>
      <c r="O494" t="n">
        <v>0</v>
      </c>
      <c r="P494" t="n">
        <v>0.5804646251319958</v>
      </c>
      <c r="Q494" t="n">
        <v>0.9767677145208953</v>
      </c>
      <c r="R494" t="n">
        <v>0.1138928637357744</v>
      </c>
      <c r="S494" t="n">
        <v>1</v>
      </c>
      <c r="T494" t="n">
        <v>0.9984004902225727</v>
      </c>
      <c r="U494" t="n">
        <v>0.729879532910605</v>
      </c>
      <c r="V494" t="n">
        <v>0.5745506998848352</v>
      </c>
      <c r="W494" t="n">
        <v>0.5887178949239947</v>
      </c>
      <c r="X494" t="n">
        <v>0.6924051956669871</v>
      </c>
    </row>
    <row r="495">
      <c r="A495" t="inlineStr">
        <is>
          <t>2102408</t>
        </is>
      </c>
      <c r="B495" t="inlineStr">
        <is>
          <t>Cajapió</t>
        </is>
      </c>
      <c r="C495" t="inlineStr">
        <is>
          <t>MA</t>
        </is>
      </c>
      <c r="D495" t="inlineStr">
        <is>
          <t>REGIÃO NORDESTE</t>
        </is>
      </c>
      <c r="E495" s="70">
        <f>SUMPRODUCT(N495:Q495,PAINEL_PESOS!$C$16:$C$19)</f>
        <v/>
      </c>
      <c r="F495" s="70">
        <f>SUMPRODUCT(R495:T495,PAINEL_PESOS!$C$21:$C$23)</f>
        <v/>
      </c>
      <c r="G495" s="70">
        <f>SUMPRODUCT(U495:V495,PAINEL_PESOS!$C$25:$C$26)</f>
        <v/>
      </c>
      <c r="H495" s="70">
        <f>SUMPRODUCT(W495:X495,PAINEL_PESOS!$C$28:$C$29)</f>
        <v/>
      </c>
      <c r="I495" s="70" t="n">
        <v>0.9899428457249264</v>
      </c>
      <c r="J495" s="70" t="n">
        <v>0.588101809204017</v>
      </c>
      <c r="K495" s="71">
        <f>IF(NOT(AND(PAINEL_PESOS!$D$12="OK - 100%",PAINEL_PESOS!$F$20="OK - 100%",PAINEL_PESOS!$F$24="OK - 100%",PAINEL_PESOS!$F$27="OK - 100%",PAINEL_PESOS!$F$30="OK - 100%")),"", (E495*PAINEL_PESOS!$B$7+F495*PAINEL_PESOS!$B$8+G495*PAINEL_PESOS!$B$9+H495*PAINEL_PESOS!$B$10)*I495)</f>
        <v/>
      </c>
      <c r="L495" s="71">
        <f>IF(K495="","",K495-J495)</f>
        <v/>
      </c>
      <c r="M495" s="71">
        <f>IF(L495="","",ABS(L495))</f>
        <v/>
      </c>
      <c r="N495" t="n">
        <v>0.2</v>
      </c>
      <c r="O495" t="n">
        <v>0.55</v>
      </c>
      <c r="P495" t="n">
        <v>0.2049630411826821</v>
      </c>
      <c r="Q495" t="n">
        <v>0.9422597763332907</v>
      </c>
      <c r="R495" t="n">
        <v>0.1102135193126691</v>
      </c>
      <c r="S495" t="n">
        <v>1</v>
      </c>
      <c r="T495" t="n">
        <v>0.9910990013607223</v>
      </c>
      <c r="U495" t="n">
        <v>0.3834569851756597</v>
      </c>
      <c r="V495" t="n">
        <v>0.5755319176078187</v>
      </c>
      <c r="W495" t="n">
        <v>0.7055136001259492</v>
      </c>
      <c r="X495" t="n">
        <v>0.7386233025692486</v>
      </c>
    </row>
    <row r="496">
      <c r="A496" t="inlineStr">
        <is>
          <t>2102507</t>
        </is>
      </c>
      <c r="B496" t="inlineStr">
        <is>
          <t>Cajari</t>
        </is>
      </c>
      <c r="C496" t="inlineStr">
        <is>
          <t>MA</t>
        </is>
      </c>
      <c r="D496" t="inlineStr">
        <is>
          <t>REGIÃO NORDESTE</t>
        </is>
      </c>
      <c r="E496" s="70">
        <f>SUMPRODUCT(N496:Q496,PAINEL_PESOS!$C$16:$C$19)</f>
        <v/>
      </c>
      <c r="F496" s="70">
        <f>SUMPRODUCT(R496:T496,PAINEL_PESOS!$C$21:$C$23)</f>
        <v/>
      </c>
      <c r="G496" s="70">
        <f>SUMPRODUCT(U496:V496,PAINEL_PESOS!$C$25:$C$26)</f>
        <v/>
      </c>
      <c r="H496" s="70">
        <f>SUMPRODUCT(W496:X496,PAINEL_PESOS!$C$28:$C$29)</f>
        <v/>
      </c>
      <c r="I496" s="70" t="n">
        <v>0.9899201058235539</v>
      </c>
      <c r="J496" s="70" t="n">
        <v>0.566970428137056</v>
      </c>
      <c r="K496" s="71">
        <f>IF(NOT(AND(PAINEL_PESOS!$D$12="OK - 100%",PAINEL_PESOS!$F$20="OK - 100%",PAINEL_PESOS!$F$24="OK - 100%",PAINEL_PESOS!$F$27="OK - 100%",PAINEL_PESOS!$F$30="OK - 100%")),"", (E496*PAINEL_PESOS!$B$7+F496*PAINEL_PESOS!$B$8+G496*PAINEL_PESOS!$B$9+H496*PAINEL_PESOS!$B$10)*I496)</f>
        <v/>
      </c>
      <c r="L496" s="71">
        <f>IF(K496="","",K496-J496)</f>
        <v/>
      </c>
      <c r="M496" s="71">
        <f>IF(L496="","",ABS(L496))</f>
        <v/>
      </c>
      <c r="N496" t="n">
        <v>0.2</v>
      </c>
      <c r="O496" t="n">
        <v>0</v>
      </c>
      <c r="P496" t="n">
        <v>0.8098204857444562</v>
      </c>
      <c r="Q496" t="n">
        <v>0.9527132582538732</v>
      </c>
      <c r="R496" t="n">
        <v>0.1703180153546283</v>
      </c>
      <c r="S496" t="n">
        <v>1</v>
      </c>
      <c r="T496" t="n">
        <v>0.9827582713803811</v>
      </c>
      <c r="U496" t="n">
        <v>0.2190061100006696</v>
      </c>
      <c r="V496" t="n">
        <v>0.5817221095713083</v>
      </c>
      <c r="W496" t="n">
        <v>0.5789447421417536</v>
      </c>
      <c r="X496" t="n">
        <v>0.785624961127605</v>
      </c>
    </row>
    <row r="497">
      <c r="A497" t="inlineStr">
        <is>
          <t>2102556</t>
        </is>
      </c>
      <c r="B497" t="inlineStr">
        <is>
          <t>Campestre do Maranhão</t>
        </is>
      </c>
      <c r="C497" t="inlineStr">
        <is>
          <t>MA</t>
        </is>
      </c>
      <c r="D497" t="inlineStr">
        <is>
          <t>REGIÃO NORDESTE</t>
        </is>
      </c>
      <c r="E497" s="70">
        <f>SUMPRODUCT(N497:Q497,PAINEL_PESOS!$C$16:$C$19)</f>
        <v/>
      </c>
      <c r="F497" s="70">
        <f>SUMPRODUCT(R497:T497,PAINEL_PESOS!$C$21:$C$23)</f>
        <v/>
      </c>
      <c r="G497" s="70">
        <f>SUMPRODUCT(U497:V497,PAINEL_PESOS!$C$25:$C$26)</f>
        <v/>
      </c>
      <c r="H497" s="70">
        <f>SUMPRODUCT(W497:X497,PAINEL_PESOS!$C$28:$C$29)</f>
        <v/>
      </c>
      <c r="I497" s="70" t="n">
        <v>0.9766157495757049</v>
      </c>
      <c r="J497" s="70" t="n">
        <v>0.7202391104424275</v>
      </c>
      <c r="K497" s="71">
        <f>IF(NOT(AND(PAINEL_PESOS!$D$12="OK - 100%",PAINEL_PESOS!$F$20="OK - 100%",PAINEL_PESOS!$F$24="OK - 100%",PAINEL_PESOS!$F$27="OK - 100%",PAINEL_PESOS!$F$30="OK - 100%")),"", (E497*PAINEL_PESOS!$B$7+F497*PAINEL_PESOS!$B$8+G497*PAINEL_PESOS!$B$9+H497*PAINEL_PESOS!$B$10)*I497)</f>
        <v/>
      </c>
      <c r="L497" s="71">
        <f>IF(K497="","",K497-J497)</f>
        <v/>
      </c>
      <c r="M497" s="71">
        <f>IF(L497="","",ABS(L497))</f>
        <v/>
      </c>
      <c r="N497" t="n">
        <v>1</v>
      </c>
      <c r="O497" t="n">
        <v>0.9392</v>
      </c>
      <c r="P497" t="n">
        <v>1</v>
      </c>
      <c r="Q497" t="n">
        <v>0.9923827140779601</v>
      </c>
      <c r="R497" t="n">
        <v>0.2332747226838861</v>
      </c>
      <c r="S497" t="n">
        <v>0.977422609338513</v>
      </c>
      <c r="T497" t="n">
        <v>0.8932174468837315</v>
      </c>
      <c r="U497" t="n">
        <v>0.4563807959217072</v>
      </c>
      <c r="V497" t="n">
        <v>0.566956028577852</v>
      </c>
      <c r="W497" t="n">
        <v>0.7247305076342504</v>
      </c>
      <c r="X497" t="n">
        <v>0.7834085450330678</v>
      </c>
    </row>
    <row r="498">
      <c r="A498" t="inlineStr">
        <is>
          <t>2102606</t>
        </is>
      </c>
      <c r="B498" t="inlineStr">
        <is>
          <t>Cândido Mendes</t>
        </is>
      </c>
      <c r="C498" t="inlineStr">
        <is>
          <t>MA</t>
        </is>
      </c>
      <c r="D498" t="inlineStr">
        <is>
          <t>REGIÃO NORDESTE</t>
        </is>
      </c>
      <c r="E498" s="70">
        <f>SUMPRODUCT(N498:Q498,PAINEL_PESOS!$C$16:$C$19)</f>
        <v/>
      </c>
      <c r="F498" s="70">
        <f>SUMPRODUCT(R498:T498,PAINEL_PESOS!$C$21:$C$23)</f>
        <v/>
      </c>
      <c r="G498" s="70">
        <f>SUMPRODUCT(U498:V498,PAINEL_PESOS!$C$25:$C$26)</f>
        <v/>
      </c>
      <c r="H498" s="70">
        <f>SUMPRODUCT(W498:X498,PAINEL_PESOS!$C$28:$C$29)</f>
        <v/>
      </c>
      <c r="I498" s="70" t="n">
        <v>0.9981234744891488</v>
      </c>
      <c r="J498" s="70" t="n">
        <v>0.6743162307531078</v>
      </c>
      <c r="K498" s="71">
        <f>IF(NOT(AND(PAINEL_PESOS!$D$12="OK - 100%",PAINEL_PESOS!$F$20="OK - 100%",PAINEL_PESOS!$F$24="OK - 100%",PAINEL_PESOS!$F$27="OK - 100%",PAINEL_PESOS!$F$30="OK - 100%")),"", (E498*PAINEL_PESOS!$B$7+F498*PAINEL_PESOS!$B$8+G498*PAINEL_PESOS!$B$9+H498*PAINEL_PESOS!$B$10)*I498)</f>
        <v/>
      </c>
      <c r="L498" s="71">
        <f>IF(K498="","",K498-J498)</f>
        <v/>
      </c>
      <c r="M498" s="71">
        <f>IF(L498="","",ABS(L498))</f>
        <v/>
      </c>
      <c r="N498" t="n">
        <v>0.2</v>
      </c>
      <c r="O498" t="n">
        <v>0.9091</v>
      </c>
      <c r="P498" t="n">
        <v>0.25480464625132</v>
      </c>
      <c r="Q498" t="n">
        <v>0.9878104888176039</v>
      </c>
      <c r="R498" t="n">
        <v>0.1962902682215679</v>
      </c>
      <c r="S498" t="n">
        <v>0.9999785961548935</v>
      </c>
      <c r="T498" t="n">
        <v>0.9995288569709798</v>
      </c>
      <c r="U498" t="n">
        <v>0.6519984567127453</v>
      </c>
      <c r="V498" t="n">
        <v>0.5688992961164339</v>
      </c>
      <c r="W498" t="n">
        <v>0.8166017888113071</v>
      </c>
      <c r="X498" t="n">
        <v>0.7274495938904399</v>
      </c>
    </row>
    <row r="499">
      <c r="A499" t="inlineStr">
        <is>
          <t>2102705</t>
        </is>
      </c>
      <c r="B499" t="inlineStr">
        <is>
          <t>Cantanhede</t>
        </is>
      </c>
      <c r="C499" t="inlineStr">
        <is>
          <t>MA</t>
        </is>
      </c>
      <c r="D499" t="inlineStr">
        <is>
          <t>REGIÃO NORDESTE</t>
        </is>
      </c>
      <c r="E499" s="70">
        <f>SUMPRODUCT(N499:Q499,PAINEL_PESOS!$C$16:$C$19)</f>
        <v/>
      </c>
      <c r="F499" s="70">
        <f>SUMPRODUCT(R499:T499,PAINEL_PESOS!$C$21:$C$23)</f>
        <v/>
      </c>
      <c r="G499" s="70">
        <f>SUMPRODUCT(U499:V499,PAINEL_PESOS!$C$25:$C$26)</f>
        <v/>
      </c>
      <c r="H499" s="70">
        <f>SUMPRODUCT(W499:X499,PAINEL_PESOS!$C$28:$C$29)</f>
        <v/>
      </c>
      <c r="I499" s="70" t="n">
        <v>0.9886258843619126</v>
      </c>
      <c r="J499" s="70" t="n">
        <v>0.6590428919543802</v>
      </c>
      <c r="K499" s="71">
        <f>IF(NOT(AND(PAINEL_PESOS!$D$12="OK - 100%",PAINEL_PESOS!$F$20="OK - 100%",PAINEL_PESOS!$F$24="OK - 100%",PAINEL_PESOS!$F$27="OK - 100%",PAINEL_PESOS!$F$30="OK - 100%")),"", (E499*PAINEL_PESOS!$B$7+F499*PAINEL_PESOS!$B$8+G499*PAINEL_PESOS!$B$9+H499*PAINEL_PESOS!$B$10)*I499)</f>
        <v/>
      </c>
      <c r="L499" s="71">
        <f>IF(K499="","",K499-J499)</f>
        <v/>
      </c>
      <c r="M499" s="71">
        <f>IF(L499="","",ABS(L499))</f>
        <v/>
      </c>
      <c r="N499" t="n">
        <v>0.2</v>
      </c>
      <c r="O499" t="n">
        <v>1</v>
      </c>
      <c r="P499" t="n">
        <v>0.6427666314677931</v>
      </c>
      <c r="Q499" t="n">
        <v>0.9319797792020578</v>
      </c>
      <c r="R499" t="n">
        <v>0.2086389913915365</v>
      </c>
      <c r="S499" t="n">
        <v>1</v>
      </c>
      <c r="T499" t="n">
        <v>0.992023453794998</v>
      </c>
      <c r="U499" t="n">
        <v>0.6359816808321712</v>
      </c>
      <c r="V499" t="n">
        <v>0.5789130675399954</v>
      </c>
      <c r="W499" t="n">
        <v>0.5780848768985211</v>
      </c>
      <c r="X499" t="n">
        <v>0.6855401818275938</v>
      </c>
    </row>
    <row r="500">
      <c r="A500" t="inlineStr">
        <is>
          <t>2102754</t>
        </is>
      </c>
      <c r="B500" t="inlineStr">
        <is>
          <t>Capinzal do Norte</t>
        </is>
      </c>
      <c r="C500" t="inlineStr">
        <is>
          <t>MA</t>
        </is>
      </c>
      <c r="D500" t="inlineStr">
        <is>
          <t>REGIÃO NORDESTE</t>
        </is>
      </c>
      <c r="E500" s="70">
        <f>SUMPRODUCT(N500:Q500,PAINEL_PESOS!$C$16:$C$19)</f>
        <v/>
      </c>
      <c r="F500" s="70">
        <f>SUMPRODUCT(R500:T500,PAINEL_PESOS!$C$21:$C$23)</f>
        <v/>
      </c>
      <c r="G500" s="70">
        <f>SUMPRODUCT(U500:V500,PAINEL_PESOS!$C$25:$C$26)</f>
        <v/>
      </c>
      <c r="H500" s="70">
        <f>SUMPRODUCT(W500:X500,PAINEL_PESOS!$C$28:$C$29)</f>
        <v/>
      </c>
      <c r="I500" s="70" t="n">
        <v>0.9920341563827717</v>
      </c>
      <c r="J500" s="70" t="n">
        <v>0.671474248423175</v>
      </c>
      <c r="K500" s="71">
        <f>IF(NOT(AND(PAINEL_PESOS!$D$12="OK - 100%",PAINEL_PESOS!$F$20="OK - 100%",PAINEL_PESOS!$F$24="OK - 100%",PAINEL_PESOS!$F$27="OK - 100%",PAINEL_PESOS!$F$30="OK - 100%")),"", (E500*PAINEL_PESOS!$B$7+F500*PAINEL_PESOS!$B$8+G500*PAINEL_PESOS!$B$9+H500*PAINEL_PESOS!$B$10)*I500)</f>
        <v/>
      </c>
      <c r="L500" s="71">
        <f>IF(K500="","",K500-J500)</f>
        <v/>
      </c>
      <c r="M500" s="71">
        <f>IF(L500="","",ABS(L500))</f>
        <v/>
      </c>
      <c r="N500" t="n">
        <v>0.2</v>
      </c>
      <c r="O500" t="n">
        <v>1</v>
      </c>
      <c r="P500" t="n">
        <v>1</v>
      </c>
      <c r="Q500" t="n">
        <v>0.9695179417404167</v>
      </c>
      <c r="R500" t="n">
        <v>0.201308444508508</v>
      </c>
      <c r="S500" t="n">
        <v>1</v>
      </c>
      <c r="T500" t="n">
        <v>0.9813194556814311</v>
      </c>
      <c r="U500" t="n">
        <v>0.5974529442585882</v>
      </c>
      <c r="V500" t="n">
        <v>0.6072598396012268</v>
      </c>
      <c r="W500" t="n">
        <v>0.466931961950829</v>
      </c>
      <c r="X500" t="n">
        <v>0.7034394772276846</v>
      </c>
    </row>
    <row r="501">
      <c r="A501" t="inlineStr">
        <is>
          <t>2102804</t>
        </is>
      </c>
      <c r="B501" t="inlineStr">
        <is>
          <t>Carolina</t>
        </is>
      </c>
      <c r="C501" t="inlineStr">
        <is>
          <t>MA</t>
        </is>
      </c>
      <c r="D501" t="inlineStr">
        <is>
          <t>REGIÃO NORDESTE</t>
        </is>
      </c>
      <c r="E501" s="70">
        <f>SUMPRODUCT(N501:Q501,PAINEL_PESOS!$C$16:$C$19)</f>
        <v/>
      </c>
      <c r="F501" s="70">
        <f>SUMPRODUCT(R501:T501,PAINEL_PESOS!$C$21:$C$23)</f>
        <v/>
      </c>
      <c r="G501" s="70">
        <f>SUMPRODUCT(U501:V501,PAINEL_PESOS!$C$25:$C$26)</f>
        <v/>
      </c>
      <c r="H501" s="70">
        <f>SUMPRODUCT(W501:X501,PAINEL_PESOS!$C$28:$C$29)</f>
        <v/>
      </c>
      <c r="I501" s="70" t="n">
        <v>0.9995719228985769</v>
      </c>
      <c r="J501" s="70" t="n">
        <v>0.7075055317150368</v>
      </c>
      <c r="K501" s="71">
        <f>IF(NOT(AND(PAINEL_PESOS!$D$12="OK - 100%",PAINEL_PESOS!$F$20="OK - 100%",PAINEL_PESOS!$F$24="OK - 100%",PAINEL_PESOS!$F$27="OK - 100%",PAINEL_PESOS!$F$30="OK - 100%")),"", (E501*PAINEL_PESOS!$B$7+F501*PAINEL_PESOS!$B$8+G501*PAINEL_PESOS!$B$9+H501*PAINEL_PESOS!$B$10)*I501)</f>
        <v/>
      </c>
      <c r="L501" s="71">
        <f>IF(K501="","",K501-J501)</f>
        <v/>
      </c>
      <c r="M501" s="71">
        <f>IF(L501="","",ABS(L501))</f>
        <v/>
      </c>
      <c r="N501" t="n">
        <v>0.2</v>
      </c>
      <c r="O501" t="n">
        <v>1</v>
      </c>
      <c r="P501" t="n">
        <v>1</v>
      </c>
      <c r="Q501" t="n">
        <v>0.9989079332593056</v>
      </c>
      <c r="R501" t="n">
        <v>0.2966560773346009</v>
      </c>
      <c r="S501" t="n">
        <v>0.9995789758870333</v>
      </c>
      <c r="T501" t="n">
        <v>0.998811265596015</v>
      </c>
      <c r="U501" t="n">
        <v>0.5312189572150074</v>
      </c>
      <c r="V501" t="n">
        <v>0.5970580972622748</v>
      </c>
      <c r="W501" t="n">
        <v>0.5750609237894784</v>
      </c>
      <c r="X501" t="n">
        <v>0.8296454025975037</v>
      </c>
    </row>
    <row r="502">
      <c r="A502" t="inlineStr">
        <is>
          <t>2102903</t>
        </is>
      </c>
      <c r="B502" t="inlineStr">
        <is>
          <t>Carutapera</t>
        </is>
      </c>
      <c r="C502" t="inlineStr">
        <is>
          <t>MA</t>
        </is>
      </c>
      <c r="D502" t="inlineStr">
        <is>
          <t>REGIÃO NORDESTE</t>
        </is>
      </c>
      <c r="E502" s="70">
        <f>SUMPRODUCT(N502:Q502,PAINEL_PESOS!$C$16:$C$19)</f>
        <v/>
      </c>
      <c r="F502" s="70">
        <f>SUMPRODUCT(R502:T502,PAINEL_PESOS!$C$21:$C$23)</f>
        <v/>
      </c>
      <c r="G502" s="70">
        <f>SUMPRODUCT(U502:V502,PAINEL_PESOS!$C$25:$C$26)</f>
        <v/>
      </c>
      <c r="H502" s="70">
        <f>SUMPRODUCT(W502:X502,PAINEL_PESOS!$C$28:$C$29)</f>
        <v/>
      </c>
      <c r="I502" s="70" t="n">
        <v>0.998287469728224</v>
      </c>
      <c r="J502" s="70" t="n">
        <v>0.6678294273035404</v>
      </c>
      <c r="K502" s="71">
        <f>IF(NOT(AND(PAINEL_PESOS!$D$12="OK - 100%",PAINEL_PESOS!$F$20="OK - 100%",PAINEL_PESOS!$F$24="OK - 100%",PAINEL_PESOS!$F$27="OK - 100%",PAINEL_PESOS!$F$30="OK - 100%")),"", (E502*PAINEL_PESOS!$B$7+F502*PAINEL_PESOS!$B$8+G502*PAINEL_PESOS!$B$9+H502*PAINEL_PESOS!$B$10)*I502)</f>
        <v/>
      </c>
      <c r="L502" s="71">
        <f>IF(K502="","",K502-J502)</f>
        <v/>
      </c>
      <c r="M502" s="71">
        <f>IF(L502="","",ABS(L502))</f>
        <v/>
      </c>
      <c r="N502" t="n">
        <v>0.2</v>
      </c>
      <c r="O502" t="n">
        <v>0.3</v>
      </c>
      <c r="P502" t="n">
        <v>0.5969376979936643</v>
      </c>
      <c r="Q502" t="n">
        <v>0.9911318625170883</v>
      </c>
      <c r="R502" t="n">
        <v>0.2137974289859399</v>
      </c>
      <c r="S502" t="n">
        <v>0.9998675360594528</v>
      </c>
      <c r="T502" t="n">
        <v>0.9979132330668855</v>
      </c>
      <c r="U502" t="n">
        <v>0.7135325848318361</v>
      </c>
      <c r="V502" t="n">
        <v>0.5689935017360246</v>
      </c>
      <c r="W502" t="n">
        <v>0.7487354553735366</v>
      </c>
      <c r="X502" t="n">
        <v>0.8021187512546697</v>
      </c>
    </row>
    <row r="503">
      <c r="A503" t="inlineStr">
        <is>
          <t>2103000</t>
        </is>
      </c>
      <c r="B503" t="inlineStr">
        <is>
          <t>Caxias</t>
        </is>
      </c>
      <c r="C503" t="inlineStr">
        <is>
          <t>MA</t>
        </is>
      </c>
      <c r="D503" t="inlineStr">
        <is>
          <t>REGIÃO NORDESTE</t>
        </is>
      </c>
      <c r="E503" s="70">
        <f>SUMPRODUCT(N503:Q503,PAINEL_PESOS!$C$16:$C$19)</f>
        <v/>
      </c>
      <c r="F503" s="70">
        <f>SUMPRODUCT(R503:T503,PAINEL_PESOS!$C$21:$C$23)</f>
        <v/>
      </c>
      <c r="G503" s="70">
        <f>SUMPRODUCT(U503:V503,PAINEL_PESOS!$C$25:$C$26)</f>
        <v/>
      </c>
      <c r="H503" s="70">
        <f>SUMPRODUCT(W503:X503,PAINEL_PESOS!$C$28:$C$29)</f>
        <v/>
      </c>
      <c r="I503" s="70" t="n">
        <v>0.9775218237426916</v>
      </c>
      <c r="J503" s="70" t="n">
        <v>0.6699041701356195</v>
      </c>
      <c r="K503" s="71">
        <f>IF(NOT(AND(PAINEL_PESOS!$D$12="OK - 100%",PAINEL_PESOS!$F$20="OK - 100%",PAINEL_PESOS!$F$24="OK - 100%",PAINEL_PESOS!$F$27="OK - 100%",PAINEL_PESOS!$F$30="OK - 100%")),"", (E503*PAINEL_PESOS!$B$7+F503*PAINEL_PESOS!$B$8+G503*PAINEL_PESOS!$B$9+H503*PAINEL_PESOS!$B$10)*I503)</f>
        <v/>
      </c>
      <c r="L503" s="71">
        <f>IF(K503="","",K503-J503)</f>
        <v/>
      </c>
      <c r="M503" s="71">
        <f>IF(L503="","",ABS(L503))</f>
        <v/>
      </c>
      <c r="N503" t="n">
        <v>0.6</v>
      </c>
      <c r="O503" t="n">
        <v>1</v>
      </c>
      <c r="P503" t="n">
        <v>0.4318901795142555</v>
      </c>
      <c r="Q503" t="n">
        <v>0.9269650815805982</v>
      </c>
      <c r="R503" t="n">
        <v>0.4384344898805831</v>
      </c>
      <c r="S503" t="n">
        <v>0.9897948426771779</v>
      </c>
      <c r="T503" t="n">
        <v>0.9376901030465352</v>
      </c>
      <c r="U503" t="n">
        <v>0.7084010633824067</v>
      </c>
      <c r="V503" t="n">
        <v>0.6107020402300403</v>
      </c>
      <c r="W503" t="n">
        <v>0.4595009172910636</v>
      </c>
      <c r="X503" t="n">
        <v>0.6471579965123597</v>
      </c>
    </row>
    <row r="504">
      <c r="A504" t="inlineStr">
        <is>
          <t>2103109</t>
        </is>
      </c>
      <c r="B504" t="inlineStr">
        <is>
          <t>Cedral</t>
        </is>
      </c>
      <c r="C504" t="inlineStr">
        <is>
          <t>MA</t>
        </is>
      </c>
      <c r="D504" t="inlineStr">
        <is>
          <t>REGIÃO NORDESTE</t>
        </is>
      </c>
      <c r="E504" s="70">
        <f>SUMPRODUCT(N504:Q504,PAINEL_PESOS!$C$16:$C$19)</f>
        <v/>
      </c>
      <c r="F504" s="70">
        <f>SUMPRODUCT(R504:T504,PAINEL_PESOS!$C$21:$C$23)</f>
        <v/>
      </c>
      <c r="G504" s="70">
        <f>SUMPRODUCT(U504:V504,PAINEL_PESOS!$C$25:$C$26)</f>
        <v/>
      </c>
      <c r="H504" s="70">
        <f>SUMPRODUCT(W504:X504,PAINEL_PESOS!$C$28:$C$29)</f>
        <v/>
      </c>
      <c r="I504" s="70" t="n">
        <v>0.9923302511097933</v>
      </c>
      <c r="J504" s="70" t="n">
        <v>0.7236044379488439</v>
      </c>
      <c r="K504" s="71">
        <f>IF(NOT(AND(PAINEL_PESOS!$D$12="OK - 100%",PAINEL_PESOS!$F$20="OK - 100%",PAINEL_PESOS!$F$24="OK - 100%",PAINEL_PESOS!$F$27="OK - 100%",PAINEL_PESOS!$F$30="OK - 100%")),"", (E504*PAINEL_PESOS!$B$7+F504*PAINEL_PESOS!$B$8+G504*PAINEL_PESOS!$B$9+H504*PAINEL_PESOS!$B$10)*I504)</f>
        <v/>
      </c>
      <c r="L504" s="71">
        <f>IF(K504="","",K504-J504)</f>
        <v/>
      </c>
      <c r="M504" s="71">
        <f>IF(L504="","",ABS(L504))</f>
        <v/>
      </c>
      <c r="N504" t="n">
        <v>0.2</v>
      </c>
      <c r="O504" t="n">
        <v>1</v>
      </c>
      <c r="P504" t="n">
        <v>1</v>
      </c>
      <c r="Q504" t="n">
        <v>0.9500014046929357</v>
      </c>
      <c r="R504" t="n">
        <v>0.1151235600350576</v>
      </c>
      <c r="S504" t="n">
        <v>1</v>
      </c>
      <c r="T504" t="n">
        <v>0.9980716279071334</v>
      </c>
      <c r="U504" t="n">
        <v>0.925276037758396</v>
      </c>
      <c r="V504" t="n">
        <v>0.5678846318993841</v>
      </c>
      <c r="W504" t="n">
        <v>0.7263540369586127</v>
      </c>
      <c r="X504" t="n">
        <v>0.6302653778269929</v>
      </c>
    </row>
    <row r="505">
      <c r="A505" t="inlineStr">
        <is>
          <t>2103125</t>
        </is>
      </c>
      <c r="B505" t="inlineStr">
        <is>
          <t>Central do Maranhão</t>
        </is>
      </c>
      <c r="C505" t="inlineStr">
        <is>
          <t>MA</t>
        </is>
      </c>
      <c r="D505" t="inlineStr">
        <is>
          <t>REGIÃO NORDESTE</t>
        </is>
      </c>
      <c r="E505" s="70">
        <f>SUMPRODUCT(N505:Q505,PAINEL_PESOS!$C$16:$C$19)</f>
        <v/>
      </c>
      <c r="F505" s="70">
        <f>SUMPRODUCT(R505:T505,PAINEL_PESOS!$C$21:$C$23)</f>
        <v/>
      </c>
      <c r="G505" s="70">
        <f>SUMPRODUCT(U505:V505,PAINEL_PESOS!$C$25:$C$26)</f>
        <v/>
      </c>
      <c r="H505" s="70">
        <f>SUMPRODUCT(W505:X505,PAINEL_PESOS!$C$28:$C$29)</f>
        <v/>
      </c>
      <c r="I505" s="70" t="n">
        <v>0.989715338375225</v>
      </c>
      <c r="J505" s="70" t="n">
        <v>0.700286070700101</v>
      </c>
      <c r="K505" s="71">
        <f>IF(NOT(AND(PAINEL_PESOS!$D$12="OK - 100%",PAINEL_PESOS!$F$20="OK - 100%",PAINEL_PESOS!$F$24="OK - 100%",PAINEL_PESOS!$F$27="OK - 100%",PAINEL_PESOS!$F$30="OK - 100%")),"", (E505*PAINEL_PESOS!$B$7+F505*PAINEL_PESOS!$B$8+G505*PAINEL_PESOS!$B$9+H505*PAINEL_PESOS!$B$10)*I505)</f>
        <v/>
      </c>
      <c r="L505" s="71">
        <f>IF(K505="","",K505-J505)</f>
        <v/>
      </c>
      <c r="M505" s="71">
        <f>IF(L505="","",ABS(L505))</f>
        <v/>
      </c>
      <c r="N505" t="n">
        <v>0.2</v>
      </c>
      <c r="O505" t="n">
        <v>1</v>
      </c>
      <c r="P505" t="n">
        <v>1</v>
      </c>
      <c r="Q505" t="n">
        <v>0.9345978922103414</v>
      </c>
      <c r="R505" t="n">
        <v>0.0944732699177063</v>
      </c>
      <c r="S505" t="n">
        <v>1</v>
      </c>
      <c r="T505" t="n">
        <v>0.9960093652298992</v>
      </c>
      <c r="U505" t="n">
        <v>0.6841965111464599</v>
      </c>
      <c r="V505" t="n">
        <v>0.5683193872631095</v>
      </c>
      <c r="W505" t="n">
        <v>0.7341946377881381</v>
      </c>
      <c r="X505" t="n">
        <v>0.7128403711695175</v>
      </c>
    </row>
    <row r="506">
      <c r="A506" t="inlineStr">
        <is>
          <t>2103158</t>
        </is>
      </c>
      <c r="B506" t="inlineStr">
        <is>
          <t>Centro do Guilherme</t>
        </is>
      </c>
      <c r="C506" t="inlineStr">
        <is>
          <t>MA</t>
        </is>
      </c>
      <c r="D506" t="inlineStr">
        <is>
          <t>REGIÃO NORDESTE</t>
        </is>
      </c>
      <c r="E506" s="70">
        <f>SUMPRODUCT(N506:Q506,PAINEL_PESOS!$C$16:$C$19)</f>
        <v/>
      </c>
      <c r="F506" s="70">
        <f>SUMPRODUCT(R506:T506,PAINEL_PESOS!$C$21:$C$23)</f>
        <v/>
      </c>
      <c r="G506" s="70">
        <f>SUMPRODUCT(U506:V506,PAINEL_PESOS!$C$25:$C$26)</f>
        <v/>
      </c>
      <c r="H506" s="70">
        <f>SUMPRODUCT(W506:X506,PAINEL_PESOS!$C$28:$C$29)</f>
        <v/>
      </c>
      <c r="I506" s="70" t="n">
        <v>0.9967287621940595</v>
      </c>
      <c r="J506" s="70" t="n">
        <v>0.7178449316524509</v>
      </c>
      <c r="K506" s="71">
        <f>IF(NOT(AND(PAINEL_PESOS!$D$12="OK - 100%",PAINEL_PESOS!$F$20="OK - 100%",PAINEL_PESOS!$F$24="OK - 100%",PAINEL_PESOS!$F$27="OK - 100%",PAINEL_PESOS!$F$30="OK - 100%")),"", (E506*PAINEL_PESOS!$B$7+F506*PAINEL_PESOS!$B$8+G506*PAINEL_PESOS!$B$9+H506*PAINEL_PESOS!$B$10)*I506)</f>
        <v/>
      </c>
      <c r="L506" s="71">
        <f>IF(K506="","",K506-J506)</f>
        <v/>
      </c>
      <c r="M506" s="71">
        <f>IF(L506="","",ABS(L506))</f>
        <v/>
      </c>
      <c r="N506" t="n">
        <v>0.2</v>
      </c>
      <c r="O506" t="n">
        <v>1</v>
      </c>
      <c r="P506" t="n">
        <v>1</v>
      </c>
      <c r="Q506" t="n">
        <v>0.9846591051695329</v>
      </c>
      <c r="R506" t="n">
        <v>0.1590204207953301</v>
      </c>
      <c r="S506" t="n">
        <v>1</v>
      </c>
      <c r="T506" t="n">
        <v>0.9946447718756923</v>
      </c>
      <c r="U506" t="n">
        <v>0.4057247569897129</v>
      </c>
      <c r="V506" t="n">
        <v>0.5765401589301975</v>
      </c>
      <c r="W506" t="n">
        <v>0.8879767107725649</v>
      </c>
      <c r="X506" t="n">
        <v>0.8632590656005443</v>
      </c>
    </row>
    <row r="507">
      <c r="A507" t="inlineStr">
        <is>
          <t>2103174</t>
        </is>
      </c>
      <c r="B507" t="inlineStr">
        <is>
          <t>Centro Novo do Maranhão</t>
        </is>
      </c>
      <c r="C507" t="inlineStr">
        <is>
          <t>MA</t>
        </is>
      </c>
      <c r="D507" t="inlineStr">
        <is>
          <t>REGIÃO NORDESTE</t>
        </is>
      </c>
      <c r="E507" s="70">
        <f>SUMPRODUCT(N507:Q507,PAINEL_PESOS!$C$16:$C$19)</f>
        <v/>
      </c>
      <c r="F507" s="70">
        <f>SUMPRODUCT(R507:T507,PAINEL_PESOS!$C$21:$C$23)</f>
        <v/>
      </c>
      <c r="G507" s="70">
        <f>SUMPRODUCT(U507:V507,PAINEL_PESOS!$C$25:$C$26)</f>
        <v/>
      </c>
      <c r="H507" s="70">
        <f>SUMPRODUCT(W507:X507,PAINEL_PESOS!$C$28:$C$29)</f>
        <v/>
      </c>
      <c r="I507" s="70" t="n">
        <v>0.9994423868476857</v>
      </c>
      <c r="J507" s="70" t="n">
        <v>0.733714917301414</v>
      </c>
      <c r="K507" s="71">
        <f>IF(NOT(AND(PAINEL_PESOS!$D$12="OK - 100%",PAINEL_PESOS!$F$20="OK - 100%",PAINEL_PESOS!$F$24="OK - 100%",PAINEL_PESOS!$F$27="OK - 100%",PAINEL_PESOS!$F$30="OK - 100%")),"", (E507*PAINEL_PESOS!$B$7+F507*PAINEL_PESOS!$B$8+G507*PAINEL_PESOS!$B$9+H507*PAINEL_PESOS!$B$10)*I507)</f>
        <v/>
      </c>
      <c r="L507" s="71">
        <f>IF(K507="","",K507-J507)</f>
        <v/>
      </c>
      <c r="M507" s="71">
        <f>IF(L507="","",ABS(L507))</f>
        <v/>
      </c>
      <c r="N507" t="n">
        <v>0.2</v>
      </c>
      <c r="O507" t="n">
        <v>1</v>
      </c>
      <c r="P507" t="n">
        <v>1</v>
      </c>
      <c r="Q507" t="n">
        <v>0.9984601279286446</v>
      </c>
      <c r="R507" t="n">
        <v>0.2099726751867616</v>
      </c>
      <c r="S507" t="n">
        <v>1</v>
      </c>
      <c r="T507" t="n">
        <v>0.9982989276314155</v>
      </c>
      <c r="U507" t="n">
        <v>0.7073571215236971</v>
      </c>
      <c r="V507" t="n">
        <v>0.5824070457013035</v>
      </c>
      <c r="W507" t="n">
        <v>0.7401608273903737</v>
      </c>
      <c r="X507" t="n">
        <v>0.771658070093999</v>
      </c>
    </row>
    <row r="508">
      <c r="A508" t="inlineStr">
        <is>
          <t>2103208</t>
        </is>
      </c>
      <c r="B508" t="inlineStr">
        <is>
          <t>Chapadinha</t>
        </is>
      </c>
      <c r="C508" t="inlineStr">
        <is>
          <t>MA</t>
        </is>
      </c>
      <c r="D508" t="inlineStr">
        <is>
          <t>REGIÃO NORDESTE</t>
        </is>
      </c>
      <c r="E508" s="70">
        <f>SUMPRODUCT(N508:Q508,PAINEL_PESOS!$C$16:$C$19)</f>
        <v/>
      </c>
      <c r="F508" s="70">
        <f>SUMPRODUCT(R508:T508,PAINEL_PESOS!$C$21:$C$23)</f>
        <v/>
      </c>
      <c r="G508" s="70">
        <f>SUMPRODUCT(U508:V508,PAINEL_PESOS!$C$25:$C$26)</f>
        <v/>
      </c>
      <c r="H508" s="70">
        <f>SUMPRODUCT(W508:X508,PAINEL_PESOS!$C$28:$C$29)</f>
        <v/>
      </c>
      <c r="I508" s="70" t="n">
        <v>0.989672081058938</v>
      </c>
      <c r="J508" s="70" t="n">
        <v>0.671439879635772</v>
      </c>
      <c r="K508" s="71">
        <f>IF(NOT(AND(PAINEL_PESOS!$D$12="OK - 100%",PAINEL_PESOS!$F$20="OK - 100%",PAINEL_PESOS!$F$24="OK - 100%",PAINEL_PESOS!$F$27="OK - 100%",PAINEL_PESOS!$F$30="OK - 100%")),"", (E508*PAINEL_PESOS!$B$7+F508*PAINEL_PESOS!$B$8+G508*PAINEL_PESOS!$B$9+H508*PAINEL_PESOS!$B$10)*I508)</f>
        <v/>
      </c>
      <c r="L508" s="71">
        <f>IF(K508="","",K508-J508)</f>
        <v/>
      </c>
      <c r="M508" s="71">
        <f>IF(L508="","",ABS(L508))</f>
        <v/>
      </c>
      <c r="N508" t="n">
        <v>0.2</v>
      </c>
      <c r="O508" t="n">
        <v>1</v>
      </c>
      <c r="P508" t="n">
        <v>0.4102428722280887</v>
      </c>
      <c r="Q508" t="n">
        <v>0.9364998277936474</v>
      </c>
      <c r="R508" t="n">
        <v>0.356824049466271</v>
      </c>
      <c r="S508" t="n">
        <v>0.9988743333665695</v>
      </c>
      <c r="T508" t="n">
        <v>0.9947254370870331</v>
      </c>
      <c r="U508" t="n">
        <v>0.8250150538646187</v>
      </c>
      <c r="V508" t="n">
        <v>0.5784549986741094</v>
      </c>
      <c r="W508" t="n">
        <v>0.5624851831826166</v>
      </c>
      <c r="X508" t="n">
        <v>0.6212987884600283</v>
      </c>
    </row>
    <row r="509">
      <c r="A509" t="inlineStr">
        <is>
          <t>2103257</t>
        </is>
      </c>
      <c r="B509" t="inlineStr">
        <is>
          <t>Cidelândia</t>
        </is>
      </c>
      <c r="C509" t="inlineStr">
        <is>
          <t>MA</t>
        </is>
      </c>
      <c r="D509" t="inlineStr">
        <is>
          <t>REGIÃO NORDESTE</t>
        </is>
      </c>
      <c r="E509" s="70">
        <f>SUMPRODUCT(N509:Q509,PAINEL_PESOS!$C$16:$C$19)</f>
        <v/>
      </c>
      <c r="F509" s="70">
        <f>SUMPRODUCT(R509:T509,PAINEL_PESOS!$C$21:$C$23)</f>
        <v/>
      </c>
      <c r="G509" s="70">
        <f>SUMPRODUCT(U509:V509,PAINEL_PESOS!$C$25:$C$26)</f>
        <v/>
      </c>
      <c r="H509" s="70">
        <f>SUMPRODUCT(W509:X509,PAINEL_PESOS!$C$28:$C$29)</f>
        <v/>
      </c>
      <c r="I509" s="70" t="n">
        <v>0.9985552171144633</v>
      </c>
      <c r="J509" s="70" t="n">
        <v>0.6592147986631717</v>
      </c>
      <c r="K509" s="71">
        <f>IF(NOT(AND(PAINEL_PESOS!$D$12="OK - 100%",PAINEL_PESOS!$F$20="OK - 100%",PAINEL_PESOS!$F$24="OK - 100%",PAINEL_PESOS!$F$27="OK - 100%",PAINEL_PESOS!$F$30="OK - 100%")),"", (E509*PAINEL_PESOS!$B$7+F509*PAINEL_PESOS!$B$8+G509*PAINEL_PESOS!$B$9+H509*PAINEL_PESOS!$B$10)*I509)</f>
        <v/>
      </c>
      <c r="L509" s="71">
        <f>IF(K509="","",K509-J509)</f>
        <v/>
      </c>
      <c r="M509" s="71">
        <f>IF(L509="","",ABS(L509))</f>
        <v/>
      </c>
      <c r="N509" t="n">
        <v>0.6</v>
      </c>
      <c r="O509" t="n">
        <v>1</v>
      </c>
      <c r="P509" t="n">
        <v>0.2488912354804646</v>
      </c>
      <c r="Q509" t="n">
        <v>0.9969691972131673</v>
      </c>
      <c r="R509" t="n">
        <v>0.2122155999350823</v>
      </c>
      <c r="S509" t="n">
        <v>0.9999012997667612</v>
      </c>
      <c r="T509" t="n">
        <v>0.9949067965431688</v>
      </c>
      <c r="U509" t="n">
        <v>0.3432950559734384</v>
      </c>
      <c r="V509" t="n">
        <v>0.5554130324664985</v>
      </c>
      <c r="W509" t="n">
        <v>0.6679717762883094</v>
      </c>
      <c r="X509" t="n">
        <v>0.8203895797470317</v>
      </c>
    </row>
    <row r="510">
      <c r="A510" t="inlineStr">
        <is>
          <t>2103307</t>
        </is>
      </c>
      <c r="B510" t="inlineStr">
        <is>
          <t>Codó</t>
        </is>
      </c>
      <c r="C510" t="inlineStr">
        <is>
          <t>MA</t>
        </is>
      </c>
      <c r="D510" t="inlineStr">
        <is>
          <t>REGIÃO NORDESTE</t>
        </is>
      </c>
      <c r="E510" s="70">
        <f>SUMPRODUCT(N510:Q510,PAINEL_PESOS!$C$16:$C$19)</f>
        <v/>
      </c>
      <c r="F510" s="70">
        <f>SUMPRODUCT(R510:T510,PAINEL_PESOS!$C$21:$C$23)</f>
        <v/>
      </c>
      <c r="G510" s="70">
        <f>SUMPRODUCT(U510:V510,PAINEL_PESOS!$C$25:$C$26)</f>
        <v/>
      </c>
      <c r="H510" s="70">
        <f>SUMPRODUCT(W510:X510,PAINEL_PESOS!$C$28:$C$29)</f>
        <v/>
      </c>
      <c r="I510" s="70" t="n">
        <v>0.974436782197879</v>
      </c>
      <c r="J510" s="70" t="n">
        <v>0.6807828483412448</v>
      </c>
      <c r="K510" s="71">
        <f>IF(NOT(AND(PAINEL_PESOS!$D$12="OK - 100%",PAINEL_PESOS!$F$20="OK - 100%",PAINEL_PESOS!$F$24="OK - 100%",PAINEL_PESOS!$F$27="OK - 100%",PAINEL_PESOS!$F$30="OK - 100%")),"", (E510*PAINEL_PESOS!$B$7+F510*PAINEL_PESOS!$B$8+G510*PAINEL_PESOS!$B$9+H510*PAINEL_PESOS!$B$10)*I510)</f>
        <v/>
      </c>
      <c r="L510" s="71">
        <f>IF(K510="","",K510-J510)</f>
        <v/>
      </c>
      <c r="M510" s="71">
        <f>IF(L510="","",ABS(L510))</f>
        <v/>
      </c>
      <c r="N510" t="n">
        <v>1</v>
      </c>
      <c r="O510" t="n">
        <v>0.9234</v>
      </c>
      <c r="P510" t="n">
        <v>0.5080253431890179</v>
      </c>
      <c r="Q510" t="n">
        <v>0.9076481011666251</v>
      </c>
      <c r="R510" t="n">
        <v>0.400919203380997</v>
      </c>
      <c r="S510" t="n">
        <v>0.9964369690172639</v>
      </c>
      <c r="T510" t="n">
        <v>0.9318362124967777</v>
      </c>
      <c r="U510" t="n">
        <v>0.6426264294788754</v>
      </c>
      <c r="V510" t="n">
        <v>0.5888273118797938</v>
      </c>
      <c r="W510" t="n">
        <v>0.4513687638894016</v>
      </c>
      <c r="X510" t="n">
        <v>0.6839850179346052</v>
      </c>
    </row>
    <row r="511">
      <c r="A511" t="inlineStr">
        <is>
          <t>2103406</t>
        </is>
      </c>
      <c r="B511" t="inlineStr">
        <is>
          <t>Coelho Neto</t>
        </is>
      </c>
      <c r="C511" t="inlineStr">
        <is>
          <t>MA</t>
        </is>
      </c>
      <c r="D511" t="inlineStr">
        <is>
          <t>REGIÃO NORDESTE</t>
        </is>
      </c>
      <c r="E511" s="70">
        <f>SUMPRODUCT(N511:Q511,PAINEL_PESOS!$C$16:$C$19)</f>
        <v/>
      </c>
      <c r="F511" s="70">
        <f>SUMPRODUCT(R511:T511,PAINEL_PESOS!$C$21:$C$23)</f>
        <v/>
      </c>
      <c r="G511" s="70">
        <f>SUMPRODUCT(U511:V511,PAINEL_PESOS!$C$25:$C$26)</f>
        <v/>
      </c>
      <c r="H511" s="70">
        <f>SUMPRODUCT(W511:X511,PAINEL_PESOS!$C$28:$C$29)</f>
        <v/>
      </c>
      <c r="I511" s="70" t="n">
        <v>0.9034606289879547</v>
      </c>
      <c r="J511" s="70" t="n">
        <v>0.5418468722299663</v>
      </c>
      <c r="K511" s="71">
        <f>IF(NOT(AND(PAINEL_PESOS!$D$12="OK - 100%",PAINEL_PESOS!$F$20="OK - 100%",PAINEL_PESOS!$F$24="OK - 100%",PAINEL_PESOS!$F$27="OK - 100%",PAINEL_PESOS!$F$30="OK - 100%")),"", (E511*PAINEL_PESOS!$B$7+F511*PAINEL_PESOS!$B$8+G511*PAINEL_PESOS!$B$9+H511*PAINEL_PESOS!$B$10)*I511)</f>
        <v/>
      </c>
      <c r="L511" s="71">
        <f>IF(K511="","",K511-J511)</f>
        <v/>
      </c>
      <c r="M511" s="71">
        <f>IF(L511="","",ABS(L511))</f>
        <v/>
      </c>
      <c r="N511" t="n">
        <v>0.2</v>
      </c>
      <c r="O511" t="n">
        <v>1</v>
      </c>
      <c r="P511" t="n">
        <v>0.1287222808870115</v>
      </c>
      <c r="Q511" t="n">
        <v>0.870533638090238</v>
      </c>
      <c r="R511" t="n">
        <v>0.2775997389273271</v>
      </c>
      <c r="S511" t="n">
        <v>0.8464689757320546</v>
      </c>
      <c r="T511" t="n">
        <v>0.5813751140112999</v>
      </c>
      <c r="U511" t="n">
        <v>0.8207251175145949</v>
      </c>
      <c r="V511" t="n">
        <v>0.5784575333979649</v>
      </c>
      <c r="W511" t="n">
        <v>0.5403731232219117</v>
      </c>
      <c r="X511" t="n">
        <v>0.6218214822601991</v>
      </c>
    </row>
    <row r="512">
      <c r="A512" t="inlineStr">
        <is>
          <t>2103505</t>
        </is>
      </c>
      <c r="B512" t="inlineStr">
        <is>
          <t>Colinas</t>
        </is>
      </c>
      <c r="C512" t="inlineStr">
        <is>
          <t>MA</t>
        </is>
      </c>
      <c r="D512" t="inlineStr">
        <is>
          <t>REGIÃO NORDESTE</t>
        </is>
      </c>
      <c r="E512" s="70">
        <f>SUMPRODUCT(N512:Q512,PAINEL_PESOS!$C$16:$C$19)</f>
        <v/>
      </c>
      <c r="F512" s="70">
        <f>SUMPRODUCT(R512:T512,PAINEL_PESOS!$C$21:$C$23)</f>
        <v/>
      </c>
      <c r="G512" s="70">
        <f>SUMPRODUCT(U512:V512,PAINEL_PESOS!$C$25:$C$26)</f>
        <v/>
      </c>
      <c r="H512" s="70">
        <f>SUMPRODUCT(W512:X512,PAINEL_PESOS!$C$28:$C$29)</f>
        <v/>
      </c>
      <c r="I512" s="70" t="n">
        <v>0.9964195283040377</v>
      </c>
      <c r="J512" s="70" t="n">
        <v>0.642469976950497</v>
      </c>
      <c r="K512" s="71">
        <f>IF(NOT(AND(PAINEL_PESOS!$D$12="OK - 100%",PAINEL_PESOS!$F$20="OK - 100%",PAINEL_PESOS!$F$24="OK - 100%",PAINEL_PESOS!$F$27="OK - 100%",PAINEL_PESOS!$F$30="OK - 100%")),"", (E512*PAINEL_PESOS!$B$7+F512*PAINEL_PESOS!$B$8+G512*PAINEL_PESOS!$B$9+H512*PAINEL_PESOS!$B$10)*I512)</f>
        <v/>
      </c>
      <c r="L512" s="71">
        <f>IF(K512="","",K512-J512)</f>
        <v/>
      </c>
      <c r="M512" s="71">
        <f>IF(L512="","",ABS(L512))</f>
        <v/>
      </c>
      <c r="N512" t="n">
        <v>0.2</v>
      </c>
      <c r="O512" t="n">
        <v>0.9834000000000001</v>
      </c>
      <c r="P512" t="n">
        <v>0.309714889123548</v>
      </c>
      <c r="Q512" t="n">
        <v>0.9860414421054107</v>
      </c>
      <c r="R512" t="n">
        <v>0.3157350795203053</v>
      </c>
      <c r="S512" t="n">
        <v>0.9998718657025689</v>
      </c>
      <c r="T512" t="n">
        <v>0.9920466544249982</v>
      </c>
      <c r="U512" t="n">
        <v>0.735307376969217</v>
      </c>
      <c r="V512" t="n">
        <v>0.5172807658951331</v>
      </c>
      <c r="W512" t="n">
        <v>0.4269003015059645</v>
      </c>
      <c r="X512" t="n">
        <v>0.7007263644090784</v>
      </c>
    </row>
    <row r="513">
      <c r="A513" t="inlineStr">
        <is>
          <t>2103554</t>
        </is>
      </c>
      <c r="B513" t="inlineStr">
        <is>
          <t>Conceição do Lago-Açu</t>
        </is>
      </c>
      <c r="C513" t="inlineStr">
        <is>
          <t>MA</t>
        </is>
      </c>
      <c r="D513" t="inlineStr">
        <is>
          <t>REGIÃO NORDESTE</t>
        </is>
      </c>
      <c r="E513" s="70">
        <f>SUMPRODUCT(N513:Q513,PAINEL_PESOS!$C$16:$C$19)</f>
        <v/>
      </c>
      <c r="F513" s="70">
        <f>SUMPRODUCT(R513:T513,PAINEL_PESOS!$C$21:$C$23)</f>
        <v/>
      </c>
      <c r="G513" s="70">
        <f>SUMPRODUCT(U513:V513,PAINEL_PESOS!$C$25:$C$26)</f>
        <v/>
      </c>
      <c r="H513" s="70">
        <f>SUMPRODUCT(W513:X513,PAINEL_PESOS!$C$28:$C$29)</f>
        <v/>
      </c>
      <c r="I513" s="70" t="n">
        <v>0.9935967325064877</v>
      </c>
      <c r="J513" s="70" t="n">
        <v>0.558730029076436</v>
      </c>
      <c r="K513" s="71">
        <f>IF(NOT(AND(PAINEL_PESOS!$D$12="OK - 100%",PAINEL_PESOS!$F$20="OK - 100%",PAINEL_PESOS!$F$24="OK - 100%",PAINEL_PESOS!$F$27="OK - 100%",PAINEL_PESOS!$F$30="OK - 100%")),"", (E513*PAINEL_PESOS!$B$7+F513*PAINEL_PESOS!$B$8+G513*PAINEL_PESOS!$B$9+H513*PAINEL_PESOS!$B$10)*I513)</f>
        <v/>
      </c>
      <c r="L513" s="71">
        <f>IF(K513="","",K513-J513)</f>
        <v/>
      </c>
      <c r="M513" s="71">
        <f>IF(L513="","",ABS(L513))</f>
        <v/>
      </c>
      <c r="N513" t="n">
        <v>0.2</v>
      </c>
      <c r="O513" t="n">
        <v>0.6</v>
      </c>
      <c r="P513" t="n">
        <v>0.3487856388595565</v>
      </c>
      <c r="Q513" t="n">
        <v>0.9697102991393139</v>
      </c>
      <c r="R513" t="n">
        <v>0.1730898962384565</v>
      </c>
      <c r="S513" t="n">
        <v>0.9999583904307512</v>
      </c>
      <c r="T513" t="n">
        <v>0.9895163432855867</v>
      </c>
      <c r="U513" t="n">
        <v>0.2087898216885344</v>
      </c>
      <c r="V513" t="n">
        <v>0.5797317283029768</v>
      </c>
      <c r="W513" t="n">
        <v>0.4895095870875197</v>
      </c>
      <c r="X513" t="n">
        <v>0.7196574086426764</v>
      </c>
    </row>
    <row r="514">
      <c r="A514" t="inlineStr">
        <is>
          <t>2103604</t>
        </is>
      </c>
      <c r="B514" t="inlineStr">
        <is>
          <t>Coroatá</t>
        </is>
      </c>
      <c r="C514" t="inlineStr">
        <is>
          <t>MA</t>
        </is>
      </c>
      <c r="D514" t="inlineStr">
        <is>
          <t>REGIÃO NORDESTE</t>
        </is>
      </c>
      <c r="E514" s="70">
        <f>SUMPRODUCT(N514:Q514,PAINEL_PESOS!$C$16:$C$19)</f>
        <v/>
      </c>
      <c r="F514" s="70">
        <f>SUMPRODUCT(R514:T514,PAINEL_PESOS!$C$21:$C$23)</f>
        <v/>
      </c>
      <c r="G514" s="70">
        <f>SUMPRODUCT(U514:V514,PAINEL_PESOS!$C$25:$C$26)</f>
        <v/>
      </c>
      <c r="H514" s="70">
        <f>SUMPRODUCT(W514:X514,PAINEL_PESOS!$C$28:$C$29)</f>
        <v/>
      </c>
      <c r="I514" s="70" t="n">
        <v>0.9848447441314919</v>
      </c>
      <c r="J514" s="70" t="n">
        <v>0.6655596977767969</v>
      </c>
      <c r="K514" s="71">
        <f>IF(NOT(AND(PAINEL_PESOS!$D$12="OK - 100%",PAINEL_PESOS!$F$20="OK - 100%",PAINEL_PESOS!$F$24="OK - 100%",PAINEL_PESOS!$F$27="OK - 100%",PAINEL_PESOS!$F$30="OK - 100%")),"", (E514*PAINEL_PESOS!$B$7+F514*PAINEL_PESOS!$B$8+G514*PAINEL_PESOS!$B$9+H514*PAINEL_PESOS!$B$10)*I514)</f>
        <v/>
      </c>
      <c r="L514" s="71">
        <f>IF(K514="","",K514-J514)</f>
        <v/>
      </c>
      <c r="M514" s="71">
        <f>IF(L514="","",ABS(L514))</f>
        <v/>
      </c>
      <c r="N514" t="n">
        <v>1</v>
      </c>
      <c r="O514" t="n">
        <v>0.7426</v>
      </c>
      <c r="P514" t="n">
        <v>0.2242872228088702</v>
      </c>
      <c r="Q514" t="n">
        <v>0.9151534936997859</v>
      </c>
      <c r="R514" t="n">
        <v>0.3030350773106184</v>
      </c>
      <c r="S514" t="n">
        <v>0.9996792462945854</v>
      </c>
      <c r="T514" t="n">
        <v>0.9843860892343776</v>
      </c>
      <c r="U514" t="n">
        <v>0.6333455883386135</v>
      </c>
      <c r="V514" t="n">
        <v>0.5834496358528201</v>
      </c>
      <c r="W514" t="n">
        <v>0.5226028101559337</v>
      </c>
      <c r="X514" t="n">
        <v>0.7012611557772327</v>
      </c>
    </row>
    <row r="515">
      <c r="A515" t="inlineStr">
        <is>
          <t>2103703</t>
        </is>
      </c>
      <c r="B515" t="inlineStr">
        <is>
          <t>Cururupu</t>
        </is>
      </c>
      <c r="C515" t="inlineStr">
        <is>
          <t>MA</t>
        </is>
      </c>
      <c r="D515" t="inlineStr">
        <is>
          <t>REGIÃO NORDESTE</t>
        </is>
      </c>
      <c r="E515" s="70">
        <f>SUMPRODUCT(N515:Q515,PAINEL_PESOS!$C$16:$C$19)</f>
        <v/>
      </c>
      <c r="F515" s="70">
        <f>SUMPRODUCT(R515:T515,PAINEL_PESOS!$C$21:$C$23)</f>
        <v/>
      </c>
      <c r="G515" s="70">
        <f>SUMPRODUCT(U515:V515,PAINEL_PESOS!$C$25:$C$26)</f>
        <v/>
      </c>
      <c r="H515" s="70">
        <f>SUMPRODUCT(W515:X515,PAINEL_PESOS!$C$28:$C$29)</f>
        <v/>
      </c>
      <c r="I515" s="70" t="n">
        <v>0.9922743474570268</v>
      </c>
      <c r="J515" s="70" t="n">
        <v>0.7112608332063229</v>
      </c>
      <c r="K515" s="71">
        <f>IF(NOT(AND(PAINEL_PESOS!$D$12="OK - 100%",PAINEL_PESOS!$F$20="OK - 100%",PAINEL_PESOS!$F$24="OK - 100%",PAINEL_PESOS!$F$27="OK - 100%",PAINEL_PESOS!$F$30="OK - 100%")),"", (E515*PAINEL_PESOS!$B$7+F515*PAINEL_PESOS!$B$8+G515*PAINEL_PESOS!$B$9+H515*PAINEL_PESOS!$B$10)*I515)</f>
        <v/>
      </c>
      <c r="L515" s="71">
        <f>IF(K515="","",K515-J515)</f>
        <v/>
      </c>
      <c r="M515" s="71">
        <f>IF(L515="","",ABS(L515))</f>
        <v/>
      </c>
      <c r="N515" t="n">
        <v>0.4</v>
      </c>
      <c r="O515" t="n">
        <v>0.6667000000000001</v>
      </c>
      <c r="P515" t="n">
        <v>0.9071805702217528</v>
      </c>
      <c r="Q515" t="n">
        <v>0.9493280518587287</v>
      </c>
      <c r="R515" t="n">
        <v>0.2448665305308028</v>
      </c>
      <c r="S515" t="n">
        <v>0.9999479774295236</v>
      </c>
      <c r="T515" t="n">
        <v>0.998326637196946</v>
      </c>
      <c r="U515" t="n">
        <v>0.8712892918181854</v>
      </c>
      <c r="V515" t="n">
        <v>0.5681063582025914</v>
      </c>
      <c r="W515" t="n">
        <v>0.7013340860910265</v>
      </c>
      <c r="X515" t="n">
        <v>0.6366270819485131</v>
      </c>
    </row>
    <row r="516">
      <c r="A516" t="inlineStr">
        <is>
          <t>2103752</t>
        </is>
      </c>
      <c r="B516" t="inlineStr">
        <is>
          <t>Davinópolis</t>
        </is>
      </c>
      <c r="C516" t="inlineStr">
        <is>
          <t>MA</t>
        </is>
      </c>
      <c r="D516" t="inlineStr">
        <is>
          <t>REGIÃO NORDESTE</t>
        </is>
      </c>
      <c r="E516" s="70">
        <f>SUMPRODUCT(N516:Q516,PAINEL_PESOS!$C$16:$C$19)</f>
        <v/>
      </c>
      <c r="F516" s="70">
        <f>SUMPRODUCT(R516:T516,PAINEL_PESOS!$C$21:$C$23)</f>
        <v/>
      </c>
      <c r="G516" s="70">
        <f>SUMPRODUCT(U516:V516,PAINEL_PESOS!$C$25:$C$26)</f>
        <v/>
      </c>
      <c r="H516" s="70">
        <f>SUMPRODUCT(W516:X516,PAINEL_PESOS!$C$28:$C$29)</f>
        <v/>
      </c>
      <c r="I516" s="70" t="n">
        <v>0.9969307742950145</v>
      </c>
      <c r="J516" s="70" t="n">
        <v>0.6753606528281875</v>
      </c>
      <c r="K516" s="71">
        <f>IF(NOT(AND(PAINEL_PESOS!$D$12="OK - 100%",PAINEL_PESOS!$F$20="OK - 100%",PAINEL_PESOS!$F$24="OK - 100%",PAINEL_PESOS!$F$27="OK - 100%",PAINEL_PESOS!$F$30="OK - 100%")),"", (E516*PAINEL_PESOS!$B$7+F516*PAINEL_PESOS!$B$8+G516*PAINEL_PESOS!$B$9+H516*PAINEL_PESOS!$B$10)*I516)</f>
        <v/>
      </c>
      <c r="L516" s="71">
        <f>IF(K516="","",K516-J516)</f>
        <v/>
      </c>
      <c r="M516" s="71">
        <f>IF(L516="","",ABS(L516))</f>
        <v/>
      </c>
      <c r="N516" t="n">
        <v>1</v>
      </c>
      <c r="O516" t="n">
        <v>1</v>
      </c>
      <c r="P516" t="n">
        <v>0.1755015839493137</v>
      </c>
      <c r="Q516" t="n">
        <v>0.9853132626976434</v>
      </c>
      <c r="R516" t="n">
        <v>0.2023118603048428</v>
      </c>
      <c r="S516" t="n">
        <v>0.9998182307314222</v>
      </c>
      <c r="T516" t="n">
        <v>0.9952827435214113</v>
      </c>
      <c r="U516" t="n">
        <v>0.2805743073426465</v>
      </c>
      <c r="V516" t="n">
        <v>0.5638444096842872</v>
      </c>
      <c r="W516" t="n">
        <v>0.6944400629461933</v>
      </c>
      <c r="X516" t="n">
        <v>0.835310856492219</v>
      </c>
    </row>
    <row r="517">
      <c r="A517" t="inlineStr">
        <is>
          <t>2103802</t>
        </is>
      </c>
      <c r="B517" t="inlineStr">
        <is>
          <t>Dom Pedro</t>
        </is>
      </c>
      <c r="C517" t="inlineStr">
        <is>
          <t>MA</t>
        </is>
      </c>
      <c r="D517" t="inlineStr">
        <is>
          <t>REGIÃO NORDESTE</t>
        </is>
      </c>
      <c r="E517" s="70">
        <f>SUMPRODUCT(N517:Q517,PAINEL_PESOS!$C$16:$C$19)</f>
        <v/>
      </c>
      <c r="F517" s="70">
        <f>SUMPRODUCT(R517:T517,PAINEL_PESOS!$C$21:$C$23)</f>
        <v/>
      </c>
      <c r="G517" s="70">
        <f>SUMPRODUCT(U517:V517,PAINEL_PESOS!$C$25:$C$26)</f>
        <v/>
      </c>
      <c r="H517" s="70">
        <f>SUMPRODUCT(W517:X517,PAINEL_PESOS!$C$28:$C$29)</f>
        <v/>
      </c>
      <c r="I517" s="70" t="n">
        <v>0.9658807748856452</v>
      </c>
      <c r="J517" s="70" t="n">
        <v>0.5821671409163645</v>
      </c>
      <c r="K517" s="71">
        <f>IF(NOT(AND(PAINEL_PESOS!$D$12="OK - 100%",PAINEL_PESOS!$F$20="OK - 100%",PAINEL_PESOS!$F$24="OK - 100%",PAINEL_PESOS!$F$27="OK - 100%",PAINEL_PESOS!$F$30="OK - 100%")),"", (E517*PAINEL_PESOS!$B$7+F517*PAINEL_PESOS!$B$8+G517*PAINEL_PESOS!$B$9+H517*PAINEL_PESOS!$B$10)*I517)</f>
        <v/>
      </c>
      <c r="L517" s="71">
        <f>IF(K517="","",K517-J517)</f>
        <v/>
      </c>
      <c r="M517" s="71">
        <f>IF(L517="","",ABS(L517))</f>
        <v/>
      </c>
      <c r="N517" t="n">
        <v>0.2</v>
      </c>
      <c r="O517" t="n">
        <v>0.9868</v>
      </c>
      <c r="P517" t="n">
        <v>0.1453009503695882</v>
      </c>
      <c r="Q517" t="n">
        <v>0.8716401702717841</v>
      </c>
      <c r="R517" t="n">
        <v>0.2367251186456995</v>
      </c>
      <c r="S517" t="n">
        <v>0.9997026619230565</v>
      </c>
      <c r="T517" t="n">
        <v>0.9073685477634496</v>
      </c>
      <c r="U517" t="n">
        <v>0.5671122324983093</v>
      </c>
      <c r="V517" t="n">
        <v>0.6033184799137581</v>
      </c>
      <c r="W517" t="n">
        <v>0.4212070861478057</v>
      </c>
      <c r="X517" t="n">
        <v>0.6991491753938355</v>
      </c>
    </row>
    <row r="518">
      <c r="A518" t="inlineStr">
        <is>
          <t>2103901</t>
        </is>
      </c>
      <c r="B518" t="inlineStr">
        <is>
          <t>Duque Bacelar</t>
        </is>
      </c>
      <c r="C518" t="inlineStr">
        <is>
          <t>MA</t>
        </is>
      </c>
      <c r="D518" t="inlineStr">
        <is>
          <t>REGIÃO NORDESTE</t>
        </is>
      </c>
      <c r="E518" s="70">
        <f>SUMPRODUCT(N518:Q518,PAINEL_PESOS!$C$16:$C$19)</f>
        <v/>
      </c>
      <c r="F518" s="70">
        <f>SUMPRODUCT(R518:T518,PAINEL_PESOS!$C$21:$C$23)</f>
        <v/>
      </c>
      <c r="G518" s="70">
        <f>SUMPRODUCT(U518:V518,PAINEL_PESOS!$C$25:$C$26)</f>
        <v/>
      </c>
      <c r="H518" s="70">
        <f>SUMPRODUCT(W518:X518,PAINEL_PESOS!$C$28:$C$29)</f>
        <v/>
      </c>
      <c r="I518" s="70" t="n">
        <v>0.9430906964204601</v>
      </c>
      <c r="J518" s="70" t="n">
        <v>0.5756478471527097</v>
      </c>
      <c r="K518" s="71">
        <f>IF(NOT(AND(PAINEL_PESOS!$D$12="OK - 100%",PAINEL_PESOS!$F$20="OK - 100%",PAINEL_PESOS!$F$24="OK - 100%",PAINEL_PESOS!$F$27="OK - 100%",PAINEL_PESOS!$F$30="OK - 100%")),"", (E518*PAINEL_PESOS!$B$7+F518*PAINEL_PESOS!$B$8+G518*PAINEL_PESOS!$B$9+H518*PAINEL_PESOS!$B$10)*I518)</f>
        <v/>
      </c>
      <c r="L518" s="71">
        <f>IF(K518="","",K518-J518)</f>
        <v/>
      </c>
      <c r="M518" s="71">
        <f>IF(L518="","",ABS(L518))</f>
        <v/>
      </c>
      <c r="N518" t="n">
        <v>0.2</v>
      </c>
      <c r="O518" t="n">
        <v>1</v>
      </c>
      <c r="P518" t="n">
        <v>0.0617740232312566</v>
      </c>
      <c r="Q518" t="n">
        <v>0.9299870897137401</v>
      </c>
      <c r="R518" t="n">
        <v>0.1369796263535941</v>
      </c>
      <c r="S518" t="n">
        <v>1</v>
      </c>
      <c r="T518" t="n">
        <v>0.7419192946288113</v>
      </c>
      <c r="U518" t="n">
        <v>0.8009906673338897</v>
      </c>
      <c r="V518" t="n">
        <v>0.583318654224264</v>
      </c>
      <c r="W518" t="n">
        <v>0.52937923736338</v>
      </c>
      <c r="X518" t="n">
        <v>0.620906789297297</v>
      </c>
    </row>
    <row r="519">
      <c r="A519" t="inlineStr">
        <is>
          <t>2104008</t>
        </is>
      </c>
      <c r="B519" t="inlineStr">
        <is>
          <t>Esperantinópolis</t>
        </is>
      </c>
      <c r="C519" t="inlineStr">
        <is>
          <t>MA</t>
        </is>
      </c>
      <c r="D519" t="inlineStr">
        <is>
          <t>REGIÃO NORDESTE</t>
        </is>
      </c>
      <c r="E519" s="70">
        <f>SUMPRODUCT(N519:Q519,PAINEL_PESOS!$C$16:$C$19)</f>
        <v/>
      </c>
      <c r="F519" s="70">
        <f>SUMPRODUCT(R519:T519,PAINEL_PESOS!$C$21:$C$23)</f>
        <v/>
      </c>
      <c r="G519" s="70">
        <f>SUMPRODUCT(U519:V519,PAINEL_PESOS!$C$25:$C$26)</f>
        <v/>
      </c>
      <c r="H519" s="70">
        <f>SUMPRODUCT(W519:X519,PAINEL_PESOS!$C$28:$C$29)</f>
        <v/>
      </c>
      <c r="I519" s="70" t="n">
        <v>0.9852774154269738</v>
      </c>
      <c r="J519" s="70" t="n">
        <v>0.6299710069105168</v>
      </c>
      <c r="K519" s="71">
        <f>IF(NOT(AND(PAINEL_PESOS!$D$12="OK - 100%",PAINEL_PESOS!$F$20="OK - 100%",PAINEL_PESOS!$F$24="OK - 100%",PAINEL_PESOS!$F$27="OK - 100%",PAINEL_PESOS!$F$30="OK - 100%")),"", (E519*PAINEL_PESOS!$B$7+F519*PAINEL_PESOS!$B$8+G519*PAINEL_PESOS!$B$9+H519*PAINEL_PESOS!$B$10)*I519)</f>
        <v/>
      </c>
      <c r="L519" s="71">
        <f>IF(K519="","",K519-J519)</f>
        <v/>
      </c>
      <c r="M519" s="71">
        <f>IF(L519="","",ABS(L519))</f>
        <v/>
      </c>
      <c r="N519" t="n">
        <v>0.6</v>
      </c>
      <c r="O519" t="n">
        <v>0.8603000000000001</v>
      </c>
      <c r="P519" t="n">
        <v>0.2355860612460401</v>
      </c>
      <c r="Q519" t="n">
        <v>0.9525531302189045</v>
      </c>
      <c r="R519" t="n">
        <v>0.1955204363565273</v>
      </c>
      <c r="S519" t="n">
        <v>0.9999296832146664</v>
      </c>
      <c r="T519" t="n">
        <v>0.9576271744394943</v>
      </c>
      <c r="U519" t="n">
        <v>0.5514359855817768</v>
      </c>
      <c r="V519" t="n">
        <v>0.6086037266619655</v>
      </c>
      <c r="W519" t="n">
        <v>0.4845153475196053</v>
      </c>
      <c r="X519" t="n">
        <v>0.7109156640826182</v>
      </c>
    </row>
    <row r="520">
      <c r="A520" t="inlineStr">
        <is>
          <t>2104057</t>
        </is>
      </c>
      <c r="B520" t="inlineStr">
        <is>
          <t>Estreito</t>
        </is>
      </c>
      <c r="C520" t="inlineStr">
        <is>
          <t>MA</t>
        </is>
      </c>
      <c r="D520" t="inlineStr">
        <is>
          <t>REGIÃO NORDESTE</t>
        </is>
      </c>
      <c r="E520" s="70">
        <f>SUMPRODUCT(N520:Q520,PAINEL_PESOS!$C$16:$C$19)</f>
        <v/>
      </c>
      <c r="F520" s="70">
        <f>SUMPRODUCT(R520:T520,PAINEL_PESOS!$C$21:$C$23)</f>
        <v/>
      </c>
      <c r="G520" s="70">
        <f>SUMPRODUCT(U520:V520,PAINEL_PESOS!$C$25:$C$26)</f>
        <v/>
      </c>
      <c r="H520" s="70">
        <f>SUMPRODUCT(W520:X520,PAINEL_PESOS!$C$28:$C$29)</f>
        <v/>
      </c>
      <c r="I520" s="70" t="n">
        <v>0.9986516086866176</v>
      </c>
      <c r="J520" s="70" t="n">
        <v>0.6835441961723208</v>
      </c>
      <c r="K520" s="71">
        <f>IF(NOT(AND(PAINEL_PESOS!$D$12="OK - 100%",PAINEL_PESOS!$F$20="OK - 100%",PAINEL_PESOS!$F$24="OK - 100%",PAINEL_PESOS!$F$27="OK - 100%",PAINEL_PESOS!$F$30="OK - 100%")),"", (E520*PAINEL_PESOS!$B$7+F520*PAINEL_PESOS!$B$8+G520*PAINEL_PESOS!$B$9+H520*PAINEL_PESOS!$B$10)*I520)</f>
        <v/>
      </c>
      <c r="L520" s="71">
        <f>IF(K520="","",K520-J520)</f>
        <v/>
      </c>
      <c r="M520" s="71">
        <f>IF(L520="","",ABS(L520))</f>
        <v/>
      </c>
      <c r="N520" t="n">
        <v>0.8</v>
      </c>
      <c r="O520" t="n">
        <v>0</v>
      </c>
      <c r="P520" t="n">
        <v>0.9916578669482576</v>
      </c>
      <c r="Q520" t="n">
        <v>0.9973366172438975</v>
      </c>
      <c r="R520" t="n">
        <v>0.3620685232778399</v>
      </c>
      <c r="S520" t="n">
        <v>0.9999676853212347</v>
      </c>
      <c r="T520" t="n">
        <v>0.9951000376285696</v>
      </c>
      <c r="U520" t="n">
        <v>0.5465272447668061</v>
      </c>
      <c r="V520" t="n">
        <v>0.5758434562907457</v>
      </c>
      <c r="W520" t="n">
        <v>0.5633482941346305</v>
      </c>
      <c r="X520" t="n">
        <v>0.8240966041512494</v>
      </c>
    </row>
    <row r="521">
      <c r="A521" t="inlineStr">
        <is>
          <t>2104073</t>
        </is>
      </c>
      <c r="B521" t="inlineStr">
        <is>
          <t>Feira Nova do Maranhão</t>
        </is>
      </c>
      <c r="C521" t="inlineStr">
        <is>
          <t>MA</t>
        </is>
      </c>
      <c r="D521" t="inlineStr">
        <is>
          <t>REGIÃO NORDESTE</t>
        </is>
      </c>
      <c r="E521" s="70">
        <f>SUMPRODUCT(N521:Q521,PAINEL_PESOS!$C$16:$C$19)</f>
        <v/>
      </c>
      <c r="F521" s="70">
        <f>SUMPRODUCT(R521:T521,PAINEL_PESOS!$C$21:$C$23)</f>
        <v/>
      </c>
      <c r="G521" s="70">
        <f>SUMPRODUCT(U521:V521,PAINEL_PESOS!$C$25:$C$26)</f>
        <v/>
      </c>
      <c r="H521" s="70">
        <f>SUMPRODUCT(W521:X521,PAINEL_PESOS!$C$28:$C$29)</f>
        <v/>
      </c>
      <c r="I521" s="70" t="n">
        <v>0.9991731304163898</v>
      </c>
      <c r="J521" s="70" t="n">
        <v>0.6993198376483002</v>
      </c>
      <c r="K521" s="71">
        <f>IF(NOT(AND(PAINEL_PESOS!$D$12="OK - 100%",PAINEL_PESOS!$F$20="OK - 100%",PAINEL_PESOS!$F$24="OK - 100%",PAINEL_PESOS!$F$27="OK - 100%",PAINEL_PESOS!$F$30="OK - 100%")),"", (E521*PAINEL_PESOS!$B$7+F521*PAINEL_PESOS!$B$8+G521*PAINEL_PESOS!$B$9+H521*PAINEL_PESOS!$B$10)*I521)</f>
        <v/>
      </c>
      <c r="L521" s="71">
        <f>IF(K521="","",K521-J521)</f>
        <v/>
      </c>
      <c r="M521" s="71">
        <f>IF(L521="","",ABS(L521))</f>
        <v/>
      </c>
      <c r="N521" t="n">
        <v>0.2</v>
      </c>
      <c r="O521" t="n">
        <v>1</v>
      </c>
      <c r="P521" t="n">
        <v>1</v>
      </c>
      <c r="Q521" t="n">
        <v>0.9984928085920632</v>
      </c>
      <c r="R521" t="n">
        <v>0.1558703873931493</v>
      </c>
      <c r="S521" t="n">
        <v>1</v>
      </c>
      <c r="T521" t="n">
        <v>0.9968963651578374</v>
      </c>
      <c r="U521" t="n">
        <v>0.6253753243237781</v>
      </c>
      <c r="V521" t="n">
        <v>0.55970136306644</v>
      </c>
      <c r="W521" t="n">
        <v>0.5852896120371548</v>
      </c>
      <c r="X521" t="n">
        <v>0.7943979610924319</v>
      </c>
    </row>
    <row r="522">
      <c r="A522" t="inlineStr">
        <is>
          <t>2104081</t>
        </is>
      </c>
      <c r="B522" t="inlineStr">
        <is>
          <t>Fernando Falcão</t>
        </is>
      </c>
      <c r="C522" t="inlineStr">
        <is>
          <t>MA</t>
        </is>
      </c>
      <c r="D522" t="inlineStr">
        <is>
          <t>REGIÃO NORDESTE</t>
        </is>
      </c>
      <c r="E522" s="70">
        <f>SUMPRODUCT(N522:Q522,PAINEL_PESOS!$C$16:$C$19)</f>
        <v/>
      </c>
      <c r="F522" s="70">
        <f>SUMPRODUCT(R522:T522,PAINEL_PESOS!$C$21:$C$23)</f>
        <v/>
      </c>
      <c r="G522" s="70">
        <f>SUMPRODUCT(U522:V522,PAINEL_PESOS!$C$25:$C$26)</f>
        <v/>
      </c>
      <c r="H522" s="70">
        <f>SUMPRODUCT(W522:X522,PAINEL_PESOS!$C$28:$C$29)</f>
        <v/>
      </c>
      <c r="I522" s="70" t="n">
        <v>0.9999028236427807</v>
      </c>
      <c r="J522" s="70" t="n">
        <v>0.6981943729992943</v>
      </c>
      <c r="K522" s="71">
        <f>IF(NOT(AND(PAINEL_PESOS!$D$12="OK - 100%",PAINEL_PESOS!$F$20="OK - 100%",PAINEL_PESOS!$F$24="OK - 100%",PAINEL_PESOS!$F$27="OK - 100%",PAINEL_PESOS!$F$30="OK - 100%")),"", (E522*PAINEL_PESOS!$B$7+F522*PAINEL_PESOS!$B$8+G522*PAINEL_PESOS!$B$9+H522*PAINEL_PESOS!$B$10)*I522)</f>
        <v/>
      </c>
      <c r="L522" s="71">
        <f>IF(K522="","",K522-J522)</f>
        <v/>
      </c>
      <c r="M522" s="71">
        <f>IF(L522="","",ABS(L522))</f>
        <v/>
      </c>
      <c r="N522" t="n">
        <v>0.2</v>
      </c>
      <c r="O522" t="n">
        <v>1</v>
      </c>
      <c r="P522" t="n">
        <v>1</v>
      </c>
      <c r="Q522" t="n">
        <v>0.9996602011882983</v>
      </c>
      <c r="R522" t="n">
        <v>0.1730963614851396</v>
      </c>
      <c r="S522" t="n">
        <v>1</v>
      </c>
      <c r="T522" t="n">
        <v>0.9997570473377214</v>
      </c>
      <c r="U522" t="n">
        <v>0.8071394447074983</v>
      </c>
      <c r="V522" t="n">
        <v>0.5041814277595074</v>
      </c>
      <c r="W522" t="n">
        <v>0.5762251501061268</v>
      </c>
      <c r="X522" t="n">
        <v>0.6501527582491125</v>
      </c>
    </row>
    <row r="523">
      <c r="A523" t="inlineStr">
        <is>
          <t>2104099</t>
        </is>
      </c>
      <c r="B523" t="inlineStr">
        <is>
          <t>Formosa da Serra Negra</t>
        </is>
      </c>
      <c r="C523" t="inlineStr">
        <is>
          <t>MA</t>
        </is>
      </c>
      <c r="D523" t="inlineStr">
        <is>
          <t>REGIÃO NORDESTE</t>
        </is>
      </c>
      <c r="E523" s="70">
        <f>SUMPRODUCT(N523:Q523,PAINEL_PESOS!$C$16:$C$19)</f>
        <v/>
      </c>
      <c r="F523" s="70">
        <f>SUMPRODUCT(R523:T523,PAINEL_PESOS!$C$21:$C$23)</f>
        <v/>
      </c>
      <c r="G523" s="70">
        <f>SUMPRODUCT(U523:V523,PAINEL_PESOS!$C$25:$C$26)</f>
        <v/>
      </c>
      <c r="H523" s="70">
        <f>SUMPRODUCT(W523:X523,PAINEL_PESOS!$C$28:$C$29)</f>
        <v/>
      </c>
      <c r="I523" s="70" t="n">
        <v>0.9987208110941179</v>
      </c>
      <c r="J523" s="70" t="n">
        <v>0.6988523368447549</v>
      </c>
      <c r="K523" s="71">
        <f>IF(NOT(AND(PAINEL_PESOS!$D$12="OK - 100%",PAINEL_PESOS!$F$20="OK - 100%",PAINEL_PESOS!$F$24="OK - 100%",PAINEL_PESOS!$F$27="OK - 100%",PAINEL_PESOS!$F$30="OK - 100%")),"", (E523*PAINEL_PESOS!$B$7+F523*PAINEL_PESOS!$B$8+G523*PAINEL_PESOS!$B$9+H523*PAINEL_PESOS!$B$10)*I523)</f>
        <v/>
      </c>
      <c r="L523" s="71">
        <f>IF(K523="","",K523-J523)</f>
        <v/>
      </c>
      <c r="M523" s="71">
        <f>IF(L523="","",ABS(L523))</f>
        <v/>
      </c>
      <c r="N523" t="n">
        <v>0.2</v>
      </c>
      <c r="O523" t="n">
        <v>1</v>
      </c>
      <c r="P523" t="n">
        <v>1</v>
      </c>
      <c r="Q523" t="n">
        <v>0.9976178588870906</v>
      </c>
      <c r="R523" t="n">
        <v>0.2177519608744106</v>
      </c>
      <c r="S523" t="n">
        <v>1</v>
      </c>
      <c r="T523" t="n">
        <v>0.9952307919148833</v>
      </c>
      <c r="U523" t="n">
        <v>0.5835749278061336</v>
      </c>
      <c r="V523" t="n">
        <v>0.5317409891218198</v>
      </c>
      <c r="W523" t="n">
        <v>0.6806053757613298</v>
      </c>
      <c r="X523" t="n">
        <v>0.7279275107912385</v>
      </c>
    </row>
    <row r="524">
      <c r="A524" t="inlineStr">
        <is>
          <t>2104107</t>
        </is>
      </c>
      <c r="B524" t="inlineStr">
        <is>
          <t>Fortaleza dos Nogueiras</t>
        </is>
      </c>
      <c r="C524" t="inlineStr">
        <is>
          <t>MA</t>
        </is>
      </c>
      <c r="D524" t="inlineStr">
        <is>
          <t>REGIÃO NORDESTE</t>
        </is>
      </c>
      <c r="E524" s="70">
        <f>SUMPRODUCT(N524:Q524,PAINEL_PESOS!$C$16:$C$19)</f>
        <v/>
      </c>
      <c r="F524" s="70">
        <f>SUMPRODUCT(R524:T524,PAINEL_PESOS!$C$21:$C$23)</f>
        <v/>
      </c>
      <c r="G524" s="70">
        <f>SUMPRODUCT(U524:V524,PAINEL_PESOS!$C$25:$C$26)</f>
        <v/>
      </c>
      <c r="H524" s="70">
        <f>SUMPRODUCT(W524:X524,PAINEL_PESOS!$C$28:$C$29)</f>
        <v/>
      </c>
      <c r="I524" s="70" t="n">
        <v>0.9981633335341338</v>
      </c>
      <c r="J524" s="70" t="n">
        <v>0.665759052218167</v>
      </c>
      <c r="K524" s="71">
        <f>IF(NOT(AND(PAINEL_PESOS!$D$12="OK - 100%",PAINEL_PESOS!$F$20="OK - 100%",PAINEL_PESOS!$F$24="OK - 100%",PAINEL_PESOS!$F$27="OK - 100%",PAINEL_PESOS!$F$30="OK - 100%")),"", (E524*PAINEL_PESOS!$B$7+F524*PAINEL_PESOS!$B$8+G524*PAINEL_PESOS!$B$9+H524*PAINEL_PESOS!$B$10)*I524)</f>
        <v/>
      </c>
      <c r="L524" s="71">
        <f>IF(K524="","",K524-J524)</f>
        <v/>
      </c>
      <c r="M524" s="71">
        <f>IF(L524="","",ABS(L524))</f>
        <v/>
      </c>
      <c r="N524" t="n">
        <v>0.2</v>
      </c>
      <c r="O524" t="n">
        <v>1</v>
      </c>
      <c r="P524" t="n">
        <v>0.3511087645195353</v>
      </c>
      <c r="Q524" t="n">
        <v>0.9971488028999687</v>
      </c>
      <c r="R524" t="n">
        <v>0.2479208019101016</v>
      </c>
      <c r="S524" t="n">
        <v>0.9999974762970769</v>
      </c>
      <c r="T524" t="n">
        <v>0.9927220035350273</v>
      </c>
      <c r="U524" t="n">
        <v>0.6379227131391854</v>
      </c>
      <c r="V524" t="n">
        <v>0.5321868580352056</v>
      </c>
      <c r="W524" t="n">
        <v>0.6328768223851298</v>
      </c>
      <c r="X524" t="n">
        <v>0.7649972709847511</v>
      </c>
    </row>
    <row r="525">
      <c r="A525" t="inlineStr">
        <is>
          <t>2104206</t>
        </is>
      </c>
      <c r="B525" t="inlineStr">
        <is>
          <t>Fortuna</t>
        </is>
      </c>
      <c r="C525" t="inlineStr">
        <is>
          <t>MA</t>
        </is>
      </c>
      <c r="D525" t="inlineStr">
        <is>
          <t>REGIÃO NORDESTE</t>
        </is>
      </c>
      <c r="E525" s="70">
        <f>SUMPRODUCT(N525:Q525,PAINEL_PESOS!$C$16:$C$19)</f>
        <v/>
      </c>
      <c r="F525" s="70">
        <f>SUMPRODUCT(R525:T525,PAINEL_PESOS!$C$21:$C$23)</f>
        <v/>
      </c>
      <c r="G525" s="70">
        <f>SUMPRODUCT(U525:V525,PAINEL_PESOS!$C$25:$C$26)</f>
        <v/>
      </c>
      <c r="H525" s="70">
        <f>SUMPRODUCT(W525:X525,PAINEL_PESOS!$C$28:$C$29)</f>
        <v/>
      </c>
      <c r="I525" s="70" t="n">
        <v>0.9943351893515467</v>
      </c>
      <c r="J525" s="70" t="n">
        <v>0.6426410030946947</v>
      </c>
      <c r="K525" s="71">
        <f>IF(NOT(AND(PAINEL_PESOS!$D$12="OK - 100%",PAINEL_PESOS!$F$20="OK - 100%",PAINEL_PESOS!$F$24="OK - 100%",PAINEL_PESOS!$F$27="OK - 100%",PAINEL_PESOS!$F$30="OK - 100%")),"", (E525*PAINEL_PESOS!$B$7+F525*PAINEL_PESOS!$B$8+G525*PAINEL_PESOS!$B$9+H525*PAINEL_PESOS!$B$10)*I525)</f>
        <v/>
      </c>
      <c r="L525" s="71">
        <f>IF(K525="","",K525-J525)</f>
        <v/>
      </c>
      <c r="M525" s="71">
        <f>IF(L525="","",ABS(L525))</f>
        <v/>
      </c>
      <c r="N525" t="n">
        <v>0.4</v>
      </c>
      <c r="O525" t="n">
        <v>0.9831</v>
      </c>
      <c r="P525" t="n">
        <v>0.2899683210137276</v>
      </c>
      <c r="Q525" t="n">
        <v>0.9762480238011436</v>
      </c>
      <c r="R525" t="n">
        <v>0.2006765871644883</v>
      </c>
      <c r="S525" t="n">
        <v>1</v>
      </c>
      <c r="T525" t="n">
        <v>0.9884416344978209</v>
      </c>
      <c r="U525" t="n">
        <v>0.683403292928971</v>
      </c>
      <c r="V525" t="n">
        <v>0.6027623490838714</v>
      </c>
      <c r="W525" t="n">
        <v>0.3992382868998285</v>
      </c>
      <c r="X525" t="n">
        <v>0.7009432115505935</v>
      </c>
    </row>
    <row r="526">
      <c r="A526" t="inlineStr">
        <is>
          <t>2104305</t>
        </is>
      </c>
      <c r="B526" t="inlineStr">
        <is>
          <t>Godofredo Viana</t>
        </is>
      </c>
      <c r="C526" t="inlineStr">
        <is>
          <t>MA</t>
        </is>
      </c>
      <c r="D526" t="inlineStr">
        <is>
          <t>REGIÃO NORDESTE</t>
        </is>
      </c>
      <c r="E526" s="70">
        <f>SUMPRODUCT(N526:Q526,PAINEL_PESOS!$C$16:$C$19)</f>
        <v/>
      </c>
      <c r="F526" s="70">
        <f>SUMPRODUCT(R526:T526,PAINEL_PESOS!$C$21:$C$23)</f>
        <v/>
      </c>
      <c r="G526" s="70">
        <f>SUMPRODUCT(U526:V526,PAINEL_PESOS!$C$25:$C$26)</f>
        <v/>
      </c>
      <c r="H526" s="70">
        <f>SUMPRODUCT(W526:X526,PAINEL_PESOS!$C$28:$C$29)</f>
        <v/>
      </c>
      <c r="I526" s="70" t="n">
        <v>0.9977444407455797</v>
      </c>
      <c r="J526" s="70" t="n">
        <v>0.6565490501055535</v>
      </c>
      <c r="K526" s="71">
        <f>IF(NOT(AND(PAINEL_PESOS!$D$12="OK - 100%",PAINEL_PESOS!$F$20="OK - 100%",PAINEL_PESOS!$F$24="OK - 100%",PAINEL_PESOS!$F$27="OK - 100%",PAINEL_PESOS!$F$30="OK - 100%")),"", (E526*PAINEL_PESOS!$B$7+F526*PAINEL_PESOS!$B$8+G526*PAINEL_PESOS!$B$9+H526*PAINEL_PESOS!$B$10)*I526)</f>
        <v/>
      </c>
      <c r="L526" s="71">
        <f>IF(K526="","",K526-J526)</f>
        <v/>
      </c>
      <c r="M526" s="71">
        <f>IF(L526="","",ABS(L526))</f>
        <v/>
      </c>
      <c r="N526" t="n">
        <v>0.2</v>
      </c>
      <c r="O526" t="n">
        <v>0.6111</v>
      </c>
      <c r="P526" t="n">
        <v>0.225871172122492</v>
      </c>
      <c r="Q526" t="n">
        <v>0.9874351657521844</v>
      </c>
      <c r="R526" t="n">
        <v>0.330620973073217</v>
      </c>
      <c r="S526" t="n">
        <v>1</v>
      </c>
      <c r="T526" t="n">
        <v>0.9992755541205813</v>
      </c>
      <c r="U526" t="n">
        <v>0.6592849900948623</v>
      </c>
      <c r="V526" t="n">
        <v>0.5687861765779066</v>
      </c>
      <c r="W526" t="n">
        <v>0.7805291987358488</v>
      </c>
      <c r="X526" t="n">
        <v>0.6901983795284536</v>
      </c>
    </row>
    <row r="527">
      <c r="A527" t="inlineStr">
        <is>
          <t>2104404</t>
        </is>
      </c>
      <c r="B527" t="inlineStr">
        <is>
          <t>Gonçalves Dias</t>
        </is>
      </c>
      <c r="C527" t="inlineStr">
        <is>
          <t>MA</t>
        </is>
      </c>
      <c r="D527" t="inlineStr">
        <is>
          <t>REGIÃO NORDESTE</t>
        </is>
      </c>
      <c r="E527" s="70">
        <f>SUMPRODUCT(N527:Q527,PAINEL_PESOS!$C$16:$C$19)</f>
        <v/>
      </c>
      <c r="F527" s="70">
        <f>SUMPRODUCT(R527:T527,PAINEL_PESOS!$C$21:$C$23)</f>
        <v/>
      </c>
      <c r="G527" s="70">
        <f>SUMPRODUCT(U527:V527,PAINEL_PESOS!$C$25:$C$26)</f>
        <v/>
      </c>
      <c r="H527" s="70">
        <f>SUMPRODUCT(W527:X527,PAINEL_PESOS!$C$28:$C$29)</f>
        <v/>
      </c>
      <c r="I527" s="70" t="n">
        <v>0.992003305159609</v>
      </c>
      <c r="J527" s="70" t="n">
        <v>0.6495523756804142</v>
      </c>
      <c r="K527" s="71">
        <f>IF(NOT(AND(PAINEL_PESOS!$D$12="OK - 100%",PAINEL_PESOS!$F$20="OK - 100%",PAINEL_PESOS!$F$24="OK - 100%",PAINEL_PESOS!$F$27="OK - 100%",PAINEL_PESOS!$F$30="OK - 100%")),"", (E527*PAINEL_PESOS!$B$7+F527*PAINEL_PESOS!$B$8+G527*PAINEL_PESOS!$B$9+H527*PAINEL_PESOS!$B$10)*I527)</f>
        <v/>
      </c>
      <c r="L527" s="71">
        <f>IF(K527="","",K527-J527)</f>
        <v/>
      </c>
      <c r="M527" s="71">
        <f>IF(L527="","",ABS(L527))</f>
        <v/>
      </c>
      <c r="N527" t="n">
        <v>0.6</v>
      </c>
      <c r="O527" t="n">
        <v>0.9859</v>
      </c>
      <c r="P527" t="n">
        <v>0.3964097148891236</v>
      </c>
      <c r="Q527" t="n">
        <v>0.9785447554138446</v>
      </c>
      <c r="R527" t="n">
        <v>0.1879185843814616</v>
      </c>
      <c r="S527" t="n">
        <v>1</v>
      </c>
      <c r="T527" t="n">
        <v>0.9744427811985157</v>
      </c>
      <c r="U527" t="n">
        <v>0.5888364502504209</v>
      </c>
      <c r="V527" t="n">
        <v>0.606805864261257</v>
      </c>
      <c r="W527" t="n">
        <v>0.4248382106530967</v>
      </c>
      <c r="X527" t="n">
        <v>0.6958261532205845</v>
      </c>
    </row>
    <row r="528">
      <c r="A528" t="inlineStr">
        <is>
          <t>2104503</t>
        </is>
      </c>
      <c r="B528" t="inlineStr">
        <is>
          <t>Governador Archer</t>
        </is>
      </c>
      <c r="C528" t="inlineStr">
        <is>
          <t>MA</t>
        </is>
      </c>
      <c r="D528" t="inlineStr">
        <is>
          <t>REGIÃO NORDESTE</t>
        </is>
      </c>
      <c r="E528" s="70">
        <f>SUMPRODUCT(N528:Q528,PAINEL_PESOS!$C$16:$C$19)</f>
        <v/>
      </c>
      <c r="F528" s="70">
        <f>SUMPRODUCT(R528:T528,PAINEL_PESOS!$C$21:$C$23)</f>
        <v/>
      </c>
      <c r="G528" s="70">
        <f>SUMPRODUCT(U528:V528,PAINEL_PESOS!$C$25:$C$26)</f>
        <v/>
      </c>
      <c r="H528" s="70">
        <f>SUMPRODUCT(W528:X528,PAINEL_PESOS!$C$28:$C$29)</f>
        <v/>
      </c>
      <c r="I528" s="70" t="n">
        <v>0.9899994356772849</v>
      </c>
      <c r="J528" s="70" t="n">
        <v>0.6197731802002411</v>
      </c>
      <c r="K528" s="71">
        <f>IF(NOT(AND(PAINEL_PESOS!$D$12="OK - 100%",PAINEL_PESOS!$F$20="OK - 100%",PAINEL_PESOS!$F$24="OK - 100%",PAINEL_PESOS!$F$27="OK - 100%",PAINEL_PESOS!$F$30="OK - 100%")),"", (E528*PAINEL_PESOS!$B$7+F528*PAINEL_PESOS!$B$8+G528*PAINEL_PESOS!$B$9+H528*PAINEL_PESOS!$B$10)*I528)</f>
        <v/>
      </c>
      <c r="L528" s="71">
        <f>IF(K528="","",K528-J528)</f>
        <v/>
      </c>
      <c r="M528" s="71">
        <f>IF(L528="","",ABS(L528))</f>
        <v/>
      </c>
      <c r="N528" t="n">
        <v>0.2</v>
      </c>
      <c r="O528" t="n">
        <v>0.9493</v>
      </c>
      <c r="P528" t="n">
        <v>0.4388595564941921</v>
      </c>
      <c r="Q528" t="n">
        <v>0.969728904504166</v>
      </c>
      <c r="R528" t="n">
        <v>0.1485788946989876</v>
      </c>
      <c r="S528" t="n">
        <v>1</v>
      </c>
      <c r="T528" t="n">
        <v>0.9703298811935318</v>
      </c>
      <c r="U528" t="n">
        <v>0.5922081732787224</v>
      </c>
      <c r="V528" t="n">
        <v>0.6036175424902546</v>
      </c>
      <c r="W528" t="n">
        <v>0.4254281980837862</v>
      </c>
      <c r="X528" t="n">
        <v>0.695466982712645</v>
      </c>
    </row>
    <row r="529">
      <c r="A529" t="inlineStr">
        <is>
          <t>2104552</t>
        </is>
      </c>
      <c r="B529" t="inlineStr">
        <is>
          <t>Governador Edison Lobão</t>
        </is>
      </c>
      <c r="C529" t="inlineStr">
        <is>
          <t>MA</t>
        </is>
      </c>
      <c r="D529" t="inlineStr">
        <is>
          <t>REGIÃO NORDESTE</t>
        </is>
      </c>
      <c r="E529" s="70">
        <f>SUMPRODUCT(N529:Q529,PAINEL_PESOS!$C$16:$C$19)</f>
        <v/>
      </c>
      <c r="F529" s="70">
        <f>SUMPRODUCT(R529:T529,PAINEL_PESOS!$C$21:$C$23)</f>
        <v/>
      </c>
      <c r="G529" s="70">
        <f>SUMPRODUCT(U529:V529,PAINEL_PESOS!$C$25:$C$26)</f>
        <v/>
      </c>
      <c r="H529" s="70">
        <f>SUMPRODUCT(W529:X529,PAINEL_PESOS!$C$28:$C$29)</f>
        <v/>
      </c>
      <c r="I529" s="70" t="n">
        <v>0.9968399858916102</v>
      </c>
      <c r="J529" s="70" t="n">
        <v>0.6788254500502158</v>
      </c>
      <c r="K529" s="71">
        <f>IF(NOT(AND(PAINEL_PESOS!$D$12="OK - 100%",PAINEL_PESOS!$F$20="OK - 100%",PAINEL_PESOS!$F$24="OK - 100%",PAINEL_PESOS!$F$27="OK - 100%",PAINEL_PESOS!$F$30="OK - 100%")),"", (E529*PAINEL_PESOS!$B$7+F529*PAINEL_PESOS!$B$8+G529*PAINEL_PESOS!$B$9+H529*PAINEL_PESOS!$B$10)*I529)</f>
        <v/>
      </c>
      <c r="L529" s="71">
        <f>IF(K529="","",K529-J529)</f>
        <v/>
      </c>
      <c r="M529" s="71">
        <f>IF(L529="","",ABS(L529))</f>
        <v/>
      </c>
      <c r="N529" t="n">
        <v>0.4</v>
      </c>
      <c r="O529" t="n">
        <v>1</v>
      </c>
      <c r="P529" t="n">
        <v>0.5776135163674763</v>
      </c>
      <c r="Q529" t="n">
        <v>0.9920725696376413</v>
      </c>
      <c r="R529" t="n">
        <v>0.2699158179059895</v>
      </c>
      <c r="S529" t="n">
        <v>0.9919530168844886</v>
      </c>
      <c r="T529" t="n">
        <v>0.993226074365699</v>
      </c>
      <c r="U529" t="n">
        <v>0.3488547124475394</v>
      </c>
      <c r="V529" t="n">
        <v>0.5623427996501578</v>
      </c>
      <c r="W529" t="n">
        <v>0.7257587370256555</v>
      </c>
      <c r="X529" t="n">
        <v>0.8226228863910505</v>
      </c>
    </row>
    <row r="530">
      <c r="A530" t="inlineStr">
        <is>
          <t>2104602</t>
        </is>
      </c>
      <c r="B530" t="inlineStr">
        <is>
          <t>Governador Eugênio Barros</t>
        </is>
      </c>
      <c r="C530" t="inlineStr">
        <is>
          <t>MA</t>
        </is>
      </c>
      <c r="D530" t="inlineStr">
        <is>
          <t>REGIÃO NORDESTE</t>
        </is>
      </c>
      <c r="E530" s="70">
        <f>SUMPRODUCT(N530:Q530,PAINEL_PESOS!$C$16:$C$19)</f>
        <v/>
      </c>
      <c r="F530" s="70">
        <f>SUMPRODUCT(R530:T530,PAINEL_PESOS!$C$21:$C$23)</f>
        <v/>
      </c>
      <c r="G530" s="70">
        <f>SUMPRODUCT(U530:V530,PAINEL_PESOS!$C$25:$C$26)</f>
        <v/>
      </c>
      <c r="H530" s="70">
        <f>SUMPRODUCT(W530:X530,PAINEL_PESOS!$C$28:$C$29)</f>
        <v/>
      </c>
      <c r="I530" s="70" t="n">
        <v>0.9934584403315909</v>
      </c>
      <c r="J530" s="70" t="n">
        <v>0.6478561118776824</v>
      </c>
      <c r="K530" s="71">
        <f>IF(NOT(AND(PAINEL_PESOS!$D$12="OK - 100%",PAINEL_PESOS!$F$20="OK - 100%",PAINEL_PESOS!$F$24="OK - 100%",PAINEL_PESOS!$F$27="OK - 100%",PAINEL_PESOS!$F$30="OK - 100%")),"", (E530*PAINEL_PESOS!$B$7+F530*PAINEL_PESOS!$B$8+G530*PAINEL_PESOS!$B$9+H530*PAINEL_PESOS!$B$10)*I530)</f>
        <v/>
      </c>
      <c r="L530" s="71">
        <f>IF(K530="","",K530-J530)</f>
        <v/>
      </c>
      <c r="M530" s="71">
        <f>IF(L530="","",ABS(L530))</f>
        <v/>
      </c>
      <c r="N530" t="n">
        <v>0.2</v>
      </c>
      <c r="O530" t="n">
        <v>0.9255</v>
      </c>
      <c r="P530" t="n">
        <v>0.6780359028511088</v>
      </c>
      <c r="Q530" t="n">
        <v>0.9806287244624048</v>
      </c>
      <c r="R530" t="n">
        <v>0.1918955767249914</v>
      </c>
      <c r="S530" t="n">
        <v>1</v>
      </c>
      <c r="T530" t="n">
        <v>0.9805489220133319</v>
      </c>
      <c r="U530" t="n">
        <v>0.6451094348327162</v>
      </c>
      <c r="V530" t="n">
        <v>0.6282637012953075</v>
      </c>
      <c r="W530" t="n">
        <v>0.4302937897772419</v>
      </c>
      <c r="X530" t="n">
        <v>0.6729304831208107</v>
      </c>
    </row>
    <row r="531">
      <c r="A531" t="inlineStr">
        <is>
          <t>2104628</t>
        </is>
      </c>
      <c r="B531" t="inlineStr">
        <is>
          <t>Governador Luiz Rocha</t>
        </is>
      </c>
      <c r="C531" t="inlineStr">
        <is>
          <t>MA</t>
        </is>
      </c>
      <c r="D531" t="inlineStr">
        <is>
          <t>REGIÃO NORDESTE</t>
        </is>
      </c>
      <c r="E531" s="70">
        <f>SUMPRODUCT(N531:Q531,PAINEL_PESOS!$C$16:$C$19)</f>
        <v/>
      </c>
      <c r="F531" s="70">
        <f>SUMPRODUCT(R531:T531,PAINEL_PESOS!$C$21:$C$23)</f>
        <v/>
      </c>
      <c r="G531" s="70">
        <f>SUMPRODUCT(U531:V531,PAINEL_PESOS!$C$25:$C$26)</f>
        <v/>
      </c>
      <c r="H531" s="70">
        <f>SUMPRODUCT(W531:X531,PAINEL_PESOS!$C$28:$C$29)</f>
        <v/>
      </c>
      <c r="I531" s="70" t="n">
        <v>0.9955954620233368</v>
      </c>
      <c r="J531" s="70" t="n">
        <v>0.6226677116212381</v>
      </c>
      <c r="K531" s="71">
        <f>IF(NOT(AND(PAINEL_PESOS!$D$12="OK - 100%",PAINEL_PESOS!$F$20="OK - 100%",PAINEL_PESOS!$F$24="OK - 100%",PAINEL_PESOS!$F$27="OK - 100%",PAINEL_PESOS!$F$30="OK - 100%")),"", (E531*PAINEL_PESOS!$B$7+F531*PAINEL_PESOS!$B$8+G531*PAINEL_PESOS!$B$9+H531*PAINEL_PESOS!$B$10)*I531)</f>
        <v/>
      </c>
      <c r="L531" s="71">
        <f>IF(K531="","",K531-J531)</f>
        <v/>
      </c>
      <c r="M531" s="71">
        <f>IF(L531="","",ABS(L531))</f>
        <v/>
      </c>
      <c r="N531" t="n">
        <v>0.2</v>
      </c>
      <c r="O531" t="n">
        <v>0.984</v>
      </c>
      <c r="P531" t="n">
        <v>0.2070749736008448</v>
      </c>
      <c r="Q531" t="n">
        <v>0.979800291503986</v>
      </c>
      <c r="R531" t="n">
        <v>0.1365963469496406</v>
      </c>
      <c r="S531" t="n">
        <v>1</v>
      </c>
      <c r="T531" t="n">
        <v>0.9923893875095218</v>
      </c>
      <c r="U531" t="n">
        <v>0.6782603690211506</v>
      </c>
      <c r="V531" t="n">
        <v>0.6281338314271196</v>
      </c>
      <c r="W531" t="n">
        <v>0.4330321904578229</v>
      </c>
      <c r="X531" t="n">
        <v>0.6591914205316094</v>
      </c>
    </row>
    <row r="532">
      <c r="A532" t="inlineStr">
        <is>
          <t>2104651</t>
        </is>
      </c>
      <c r="B532" t="inlineStr">
        <is>
          <t>Governador Newton Bello</t>
        </is>
      </c>
      <c r="C532" t="inlineStr">
        <is>
          <t>MA</t>
        </is>
      </c>
      <c r="D532" t="inlineStr">
        <is>
          <t>REGIÃO NORDESTE</t>
        </is>
      </c>
      <c r="E532" s="70">
        <f>SUMPRODUCT(N532:Q532,PAINEL_PESOS!$C$16:$C$19)</f>
        <v/>
      </c>
      <c r="F532" s="70">
        <f>SUMPRODUCT(R532:T532,PAINEL_PESOS!$C$21:$C$23)</f>
        <v/>
      </c>
      <c r="G532" s="70">
        <f>SUMPRODUCT(U532:V532,PAINEL_PESOS!$C$25:$C$26)</f>
        <v/>
      </c>
      <c r="H532" s="70">
        <f>SUMPRODUCT(W532:X532,PAINEL_PESOS!$C$28:$C$29)</f>
        <v/>
      </c>
      <c r="I532" s="70" t="n">
        <v>0.9956994861417076</v>
      </c>
      <c r="J532" s="70" t="n">
        <v>0.6519956908250415</v>
      </c>
      <c r="K532" s="71">
        <f>IF(NOT(AND(PAINEL_PESOS!$D$12="OK - 100%",PAINEL_PESOS!$F$20="OK - 100%",PAINEL_PESOS!$F$24="OK - 100%",PAINEL_PESOS!$F$27="OK - 100%",PAINEL_PESOS!$F$30="OK - 100%")),"", (E532*PAINEL_PESOS!$B$7+F532*PAINEL_PESOS!$B$8+G532*PAINEL_PESOS!$B$9+H532*PAINEL_PESOS!$B$10)*I532)</f>
        <v/>
      </c>
      <c r="L532" s="71">
        <f>IF(K532="","",K532-J532)</f>
        <v/>
      </c>
      <c r="M532" s="71">
        <f>IF(L532="","",ABS(L532))</f>
        <v/>
      </c>
      <c r="N532" t="n">
        <v>1</v>
      </c>
      <c r="O532" t="n">
        <v>0.8889</v>
      </c>
      <c r="P532" t="n">
        <v>0.3098204857444562</v>
      </c>
      <c r="Q532" t="n">
        <v>0.9897186994287859</v>
      </c>
      <c r="R532" t="n">
        <v>0.146423020089997</v>
      </c>
      <c r="S532" t="n">
        <v>1</v>
      </c>
      <c r="T532" t="n">
        <v>0.9855125338294947</v>
      </c>
      <c r="U532" t="n">
        <v>0.2621519132982271</v>
      </c>
      <c r="V532" t="n">
        <v>0.5826956961205503</v>
      </c>
      <c r="W532" t="n">
        <v>0.5722628723410088</v>
      </c>
      <c r="X532" t="n">
        <v>0.8058732979063014</v>
      </c>
    </row>
    <row r="533">
      <c r="A533" t="inlineStr">
        <is>
          <t>2104677</t>
        </is>
      </c>
      <c r="B533" t="inlineStr">
        <is>
          <t>Governador Nunes Freire</t>
        </is>
      </c>
      <c r="C533" t="inlineStr">
        <is>
          <t>MA</t>
        </is>
      </c>
      <c r="D533" t="inlineStr">
        <is>
          <t>REGIÃO NORDESTE</t>
        </is>
      </c>
      <c r="E533" s="70">
        <f>SUMPRODUCT(N533:Q533,PAINEL_PESOS!$C$16:$C$19)</f>
        <v/>
      </c>
      <c r="F533" s="70">
        <f>SUMPRODUCT(R533:T533,PAINEL_PESOS!$C$21:$C$23)</f>
        <v/>
      </c>
      <c r="G533" s="70">
        <f>SUMPRODUCT(U533:V533,PAINEL_PESOS!$C$25:$C$26)</f>
        <v/>
      </c>
      <c r="H533" s="70">
        <f>SUMPRODUCT(W533:X533,PAINEL_PESOS!$C$28:$C$29)</f>
        <v/>
      </c>
      <c r="I533" s="70" t="n">
        <v>0.9871645161651813</v>
      </c>
      <c r="J533" s="70" t="n">
        <v>0.6848249957391783</v>
      </c>
      <c r="K533" s="71">
        <f>IF(NOT(AND(PAINEL_PESOS!$D$12="OK - 100%",PAINEL_PESOS!$F$20="OK - 100%",PAINEL_PESOS!$F$24="OK - 100%",PAINEL_PESOS!$F$27="OK - 100%",PAINEL_PESOS!$F$30="OK - 100%")),"", (E533*PAINEL_PESOS!$B$7+F533*PAINEL_PESOS!$B$8+G533*PAINEL_PESOS!$B$9+H533*PAINEL_PESOS!$B$10)*I533)</f>
        <v/>
      </c>
      <c r="L533" s="71">
        <f>IF(K533="","",K533-J533)</f>
        <v/>
      </c>
      <c r="M533" s="71">
        <f>IF(L533="","",ABS(L533))</f>
        <v/>
      </c>
      <c r="N533" t="n">
        <v>0.2</v>
      </c>
      <c r="O533" t="n">
        <v>1</v>
      </c>
      <c r="P533" t="n">
        <v>1</v>
      </c>
      <c r="Q533" t="n">
        <v>0.9378448620448022</v>
      </c>
      <c r="R533" t="n">
        <v>0.2397077598214722</v>
      </c>
      <c r="S533" t="n">
        <v>0.9998836285719684</v>
      </c>
      <c r="T533" t="n">
        <v>0.9792197783363635</v>
      </c>
      <c r="U533" t="n">
        <v>0.2037519165767697</v>
      </c>
      <c r="V533" t="n">
        <v>0.5690114148775524</v>
      </c>
      <c r="W533" t="n">
        <v>0.9104749062382148</v>
      </c>
      <c r="X533" t="n">
        <v>0.8184666673232925</v>
      </c>
    </row>
    <row r="534">
      <c r="A534" t="inlineStr">
        <is>
          <t>2104701</t>
        </is>
      </c>
      <c r="B534" t="inlineStr">
        <is>
          <t>Graça Aranha</t>
        </is>
      </c>
      <c r="C534" t="inlineStr">
        <is>
          <t>MA</t>
        </is>
      </c>
      <c r="D534" t="inlineStr">
        <is>
          <t>REGIÃO NORDESTE</t>
        </is>
      </c>
      <c r="E534" s="70">
        <f>SUMPRODUCT(N534:Q534,PAINEL_PESOS!$C$16:$C$19)</f>
        <v/>
      </c>
      <c r="F534" s="70">
        <f>SUMPRODUCT(R534:T534,PAINEL_PESOS!$C$21:$C$23)</f>
        <v/>
      </c>
      <c r="G534" s="70">
        <f>SUMPRODUCT(U534:V534,PAINEL_PESOS!$C$25:$C$26)</f>
        <v/>
      </c>
      <c r="H534" s="70">
        <f>SUMPRODUCT(W534:X534,PAINEL_PESOS!$C$28:$C$29)</f>
        <v/>
      </c>
      <c r="I534" s="70" t="n">
        <v>0.9956913764123777</v>
      </c>
      <c r="J534" s="70" t="n">
        <v>0.6428254246411599</v>
      </c>
      <c r="K534" s="71">
        <f>IF(NOT(AND(PAINEL_PESOS!$D$12="OK - 100%",PAINEL_PESOS!$F$20="OK - 100%",PAINEL_PESOS!$F$24="OK - 100%",PAINEL_PESOS!$F$27="OK - 100%",PAINEL_PESOS!$F$30="OK - 100%")),"", (E534*PAINEL_PESOS!$B$7+F534*PAINEL_PESOS!$B$8+G534*PAINEL_PESOS!$B$9+H534*PAINEL_PESOS!$B$10)*I534)</f>
        <v/>
      </c>
      <c r="L534" s="71">
        <f>IF(K534="","",K534-J534)</f>
        <v/>
      </c>
      <c r="M534" s="71">
        <f>IF(L534="","",ABS(L534))</f>
        <v/>
      </c>
      <c r="N534" t="n">
        <v>0.6</v>
      </c>
      <c r="O534" t="n">
        <v>1</v>
      </c>
      <c r="P534" t="n">
        <v>0.2425554382259768</v>
      </c>
      <c r="Q534" t="n">
        <v>0.9793238399566603</v>
      </c>
      <c r="R534" t="n">
        <v>0.0913422110732368</v>
      </c>
      <c r="S534" t="n">
        <v>1</v>
      </c>
      <c r="T534" t="n">
        <v>0.9932553210560385</v>
      </c>
      <c r="U534" t="n">
        <v>0.6283448935619929</v>
      </c>
      <c r="V534" t="n">
        <v>0.628222291737859</v>
      </c>
      <c r="W534" t="n">
        <v>0.4285031749180308</v>
      </c>
      <c r="X534" t="n">
        <v>0.6791151336597832</v>
      </c>
    </row>
    <row r="535">
      <c r="A535" t="inlineStr">
        <is>
          <t>2104800</t>
        </is>
      </c>
      <c r="B535" t="inlineStr">
        <is>
          <t>Grajaú</t>
        </is>
      </c>
      <c r="C535" t="inlineStr">
        <is>
          <t>MA</t>
        </is>
      </c>
      <c r="D535" t="inlineStr">
        <is>
          <t>REGIÃO NORDESTE</t>
        </is>
      </c>
      <c r="E535" s="70">
        <f>SUMPRODUCT(N535:Q535,PAINEL_PESOS!$C$16:$C$19)</f>
        <v/>
      </c>
      <c r="F535" s="70">
        <f>SUMPRODUCT(R535:T535,PAINEL_PESOS!$C$21:$C$23)</f>
        <v/>
      </c>
      <c r="G535" s="70">
        <f>SUMPRODUCT(U535:V535,PAINEL_PESOS!$C$25:$C$26)</f>
        <v/>
      </c>
      <c r="H535" s="70">
        <f>SUMPRODUCT(W535:X535,PAINEL_PESOS!$C$28:$C$29)</f>
        <v/>
      </c>
      <c r="I535" s="70" t="n">
        <v>0.9975376470841165</v>
      </c>
      <c r="J535" s="70" t="n">
        <v>0.7109761852186582</v>
      </c>
      <c r="K535" s="71">
        <f>IF(NOT(AND(PAINEL_PESOS!$D$12="OK - 100%",PAINEL_PESOS!$F$20="OK - 100%",PAINEL_PESOS!$F$24="OK - 100%",PAINEL_PESOS!$F$27="OK - 100%",PAINEL_PESOS!$F$30="OK - 100%")),"", (E535*PAINEL_PESOS!$B$7+F535*PAINEL_PESOS!$B$8+G535*PAINEL_PESOS!$B$9+H535*PAINEL_PESOS!$B$10)*I535)</f>
        <v/>
      </c>
      <c r="L535" s="71">
        <f>IF(K535="","",K535-J535)</f>
        <v/>
      </c>
      <c r="M535" s="71">
        <f>IF(L535="","",ABS(L535))</f>
        <v/>
      </c>
      <c r="N535" t="n">
        <v>0.2</v>
      </c>
      <c r="O535" t="n">
        <v>1</v>
      </c>
      <c r="P535" t="n">
        <v>1</v>
      </c>
      <c r="Q535" t="n">
        <v>0.995641182894989</v>
      </c>
      <c r="R535" t="n">
        <v>0.3779365434550541</v>
      </c>
      <c r="S535" t="n">
        <v>0.9985472932302241</v>
      </c>
      <c r="T535" t="n">
        <v>0.9912834909123349</v>
      </c>
      <c r="U535" t="n">
        <v>0.644529984716942</v>
      </c>
      <c r="V535" t="n">
        <v>0.5411174438685706</v>
      </c>
      <c r="W535" t="n">
        <v>0.6488992261129636</v>
      </c>
      <c r="X535" t="n">
        <v>0.690970649484193</v>
      </c>
    </row>
    <row r="536">
      <c r="A536" t="inlineStr">
        <is>
          <t>2104909</t>
        </is>
      </c>
      <c r="B536" t="inlineStr">
        <is>
          <t>Guimarães</t>
        </is>
      </c>
      <c r="C536" t="inlineStr">
        <is>
          <t>MA</t>
        </is>
      </c>
      <c r="D536" t="inlineStr">
        <is>
          <t>REGIÃO NORDESTE</t>
        </is>
      </c>
      <c r="E536" s="70">
        <f>SUMPRODUCT(N536:Q536,PAINEL_PESOS!$C$16:$C$19)</f>
        <v/>
      </c>
      <c r="F536" s="70">
        <f>SUMPRODUCT(R536:T536,PAINEL_PESOS!$C$21:$C$23)</f>
        <v/>
      </c>
      <c r="G536" s="70">
        <f>SUMPRODUCT(U536:V536,PAINEL_PESOS!$C$25:$C$26)</f>
        <v/>
      </c>
      <c r="H536" s="70">
        <f>SUMPRODUCT(W536:X536,PAINEL_PESOS!$C$28:$C$29)</f>
        <v/>
      </c>
      <c r="I536" s="70" t="n">
        <v>0.9900195193436616</v>
      </c>
      <c r="J536" s="70" t="n">
        <v>0.6879675577776576</v>
      </c>
      <c r="K536" s="71">
        <f>IF(NOT(AND(PAINEL_PESOS!$D$12="OK - 100%",PAINEL_PESOS!$F$20="OK - 100%",PAINEL_PESOS!$F$24="OK - 100%",PAINEL_PESOS!$F$27="OK - 100%",PAINEL_PESOS!$F$30="OK - 100%")),"", (E536*PAINEL_PESOS!$B$7+F536*PAINEL_PESOS!$B$8+G536*PAINEL_PESOS!$B$9+H536*PAINEL_PESOS!$B$10)*I536)</f>
        <v/>
      </c>
      <c r="L536" s="71">
        <f>IF(K536="","",K536-J536)</f>
        <v/>
      </c>
      <c r="M536" s="71">
        <f>IF(L536="","",ABS(L536))</f>
        <v/>
      </c>
      <c r="N536" t="n">
        <v>0.4</v>
      </c>
      <c r="O536" t="n">
        <v>1</v>
      </c>
      <c r="P536" t="n">
        <v>0.297571277719113</v>
      </c>
      <c r="Q536" t="n">
        <v>0.9368698262967636</v>
      </c>
      <c r="R536" t="n">
        <v>0.133032240519776</v>
      </c>
      <c r="S536" t="n">
        <v>1</v>
      </c>
      <c r="T536" t="n">
        <v>0.9958638237221501</v>
      </c>
      <c r="U536" t="n">
        <v>0.8865018820417511</v>
      </c>
      <c r="V536" t="n">
        <v>0.5681003813955687</v>
      </c>
      <c r="W536" t="n">
        <v>0.7266868034366002</v>
      </c>
      <c r="X536" t="n">
        <v>0.6414505300212721</v>
      </c>
    </row>
    <row r="537">
      <c r="A537" t="inlineStr">
        <is>
          <t>2105005</t>
        </is>
      </c>
      <c r="B537" t="inlineStr">
        <is>
          <t>Humberto de Campos</t>
        </is>
      </c>
      <c r="C537" t="inlineStr">
        <is>
          <t>MA</t>
        </is>
      </c>
      <c r="D537" t="inlineStr">
        <is>
          <t>REGIÃO NORDESTE</t>
        </is>
      </c>
      <c r="E537" s="70">
        <f>SUMPRODUCT(N537:Q537,PAINEL_PESOS!$C$16:$C$19)</f>
        <v/>
      </c>
      <c r="F537" s="70">
        <f>SUMPRODUCT(R537:T537,PAINEL_PESOS!$C$21:$C$23)</f>
        <v/>
      </c>
      <c r="G537" s="70">
        <f>SUMPRODUCT(U537:V537,PAINEL_PESOS!$C$25:$C$26)</f>
        <v/>
      </c>
      <c r="H537" s="70">
        <f>SUMPRODUCT(W537:X537,PAINEL_PESOS!$C$28:$C$29)</f>
        <v/>
      </c>
      <c r="I537" s="70" t="n">
        <v>0.9960380942232705</v>
      </c>
      <c r="J537" s="70" t="n">
        <v>0.6304450478910602</v>
      </c>
      <c r="K537" s="71">
        <f>IF(NOT(AND(PAINEL_PESOS!$D$12="OK - 100%",PAINEL_PESOS!$F$20="OK - 100%",PAINEL_PESOS!$F$24="OK - 100%",PAINEL_PESOS!$F$27="OK - 100%",PAINEL_PESOS!$F$30="OK - 100%")),"", (E537*PAINEL_PESOS!$B$7+F537*PAINEL_PESOS!$B$8+G537*PAINEL_PESOS!$B$9+H537*PAINEL_PESOS!$B$10)*I537)</f>
        <v/>
      </c>
      <c r="L537" s="71">
        <f>IF(K537="","",K537-J537)</f>
        <v/>
      </c>
      <c r="M537" s="71">
        <f>IF(L537="","",ABS(L537))</f>
        <v/>
      </c>
      <c r="N537" t="n">
        <v>0.2</v>
      </c>
      <c r="O537" t="n">
        <v>1</v>
      </c>
      <c r="P537" t="n">
        <v>0.3416050686378036</v>
      </c>
      <c r="Q537" t="n">
        <v>0.9734373507205284</v>
      </c>
      <c r="R537" t="n">
        <v>0.2117876303307651</v>
      </c>
      <c r="S537" t="n">
        <v>1</v>
      </c>
      <c r="T537" t="n">
        <v>0.9996071964916554</v>
      </c>
      <c r="U537" t="n">
        <v>0.4943747296612309</v>
      </c>
      <c r="V537" t="n">
        <v>0.5666062564967118</v>
      </c>
      <c r="W537" t="n">
        <v>0.6045086895875564</v>
      </c>
      <c r="X537" t="n">
        <v>0.6663478729812303</v>
      </c>
    </row>
    <row r="538">
      <c r="A538" t="inlineStr">
        <is>
          <t>2105104</t>
        </is>
      </c>
      <c r="B538" t="inlineStr">
        <is>
          <t>Icatu</t>
        </is>
      </c>
      <c r="C538" t="inlineStr">
        <is>
          <t>MA</t>
        </is>
      </c>
      <c r="D538" t="inlineStr">
        <is>
          <t>REGIÃO NORDESTE</t>
        </is>
      </c>
      <c r="E538" s="70">
        <f>SUMPRODUCT(N538:Q538,PAINEL_PESOS!$C$16:$C$19)</f>
        <v/>
      </c>
      <c r="F538" s="70">
        <f>SUMPRODUCT(R538:T538,PAINEL_PESOS!$C$21:$C$23)</f>
        <v/>
      </c>
      <c r="G538" s="70">
        <f>SUMPRODUCT(U538:V538,PAINEL_PESOS!$C$25:$C$26)</f>
        <v/>
      </c>
      <c r="H538" s="70">
        <f>SUMPRODUCT(W538:X538,PAINEL_PESOS!$C$28:$C$29)</f>
        <v/>
      </c>
      <c r="I538" s="70" t="n">
        <v>0.9948821046555502</v>
      </c>
      <c r="J538" s="70" t="n">
        <v>0.652066580940214</v>
      </c>
      <c r="K538" s="71">
        <f>IF(NOT(AND(PAINEL_PESOS!$D$12="OK - 100%",PAINEL_PESOS!$F$20="OK - 100%",PAINEL_PESOS!$F$24="OK - 100%",PAINEL_PESOS!$F$27="OK - 100%",PAINEL_PESOS!$F$30="OK - 100%")),"", (E538*PAINEL_PESOS!$B$7+F538*PAINEL_PESOS!$B$8+G538*PAINEL_PESOS!$B$9+H538*PAINEL_PESOS!$B$10)*I538)</f>
        <v/>
      </c>
      <c r="L538" s="71">
        <f>IF(K538="","",K538-J538)</f>
        <v/>
      </c>
      <c r="M538" s="71">
        <f>IF(L538="","",ABS(L538))</f>
        <v/>
      </c>
      <c r="N538" t="n">
        <v>0.2</v>
      </c>
      <c r="O538" t="n">
        <v>1</v>
      </c>
      <c r="P538" t="n">
        <v>0.2942977824709609</v>
      </c>
      <c r="Q538" t="n">
        <v>0.9673229405690985</v>
      </c>
      <c r="R538" t="n">
        <v>0.1996253228811163</v>
      </c>
      <c r="S538" t="n">
        <v>1</v>
      </c>
      <c r="T538" t="n">
        <v>0.9982070018215697</v>
      </c>
      <c r="U538" t="n">
        <v>0.6611498837019095</v>
      </c>
      <c r="V538" t="n">
        <v>0.567043205641754</v>
      </c>
      <c r="W538" t="n">
        <v>0.6592027985449471</v>
      </c>
      <c r="X538" t="n">
        <v>0.6599398552191249</v>
      </c>
    </row>
    <row r="539">
      <c r="A539" t="inlineStr">
        <is>
          <t>2105153</t>
        </is>
      </c>
      <c r="B539" t="inlineStr">
        <is>
          <t>Igarapé do Meio</t>
        </is>
      </c>
      <c r="C539" t="inlineStr">
        <is>
          <t>MA</t>
        </is>
      </c>
      <c r="D539" t="inlineStr">
        <is>
          <t>REGIÃO NORDESTE</t>
        </is>
      </c>
      <c r="E539" s="70">
        <f>SUMPRODUCT(N539:Q539,PAINEL_PESOS!$C$16:$C$19)</f>
        <v/>
      </c>
      <c r="F539" s="70">
        <f>SUMPRODUCT(R539:T539,PAINEL_PESOS!$C$21:$C$23)</f>
        <v/>
      </c>
      <c r="G539" s="70">
        <f>SUMPRODUCT(U539:V539,PAINEL_PESOS!$C$25:$C$26)</f>
        <v/>
      </c>
      <c r="H539" s="70">
        <f>SUMPRODUCT(W539:X539,PAINEL_PESOS!$C$28:$C$29)</f>
        <v/>
      </c>
      <c r="I539" s="70" t="n">
        <v>0.971728019769225</v>
      </c>
      <c r="J539" s="70" t="n">
        <v>0.6215051924219879</v>
      </c>
      <c r="K539" s="71">
        <f>IF(NOT(AND(PAINEL_PESOS!$D$12="OK - 100%",PAINEL_PESOS!$F$20="OK - 100%",PAINEL_PESOS!$F$24="OK - 100%",PAINEL_PESOS!$F$27="OK - 100%",PAINEL_PESOS!$F$30="OK - 100%")),"", (E539*PAINEL_PESOS!$B$7+F539*PAINEL_PESOS!$B$8+G539*PAINEL_PESOS!$B$9+H539*PAINEL_PESOS!$B$10)*I539)</f>
        <v/>
      </c>
      <c r="L539" s="71">
        <f>IF(K539="","",K539-J539)</f>
        <v/>
      </c>
      <c r="M539" s="71">
        <f>IF(L539="","",ABS(L539))</f>
        <v/>
      </c>
      <c r="N539" t="n">
        <v>0.2</v>
      </c>
      <c r="O539" t="n">
        <v>1</v>
      </c>
      <c r="P539" t="n">
        <v>1</v>
      </c>
      <c r="Q539" t="n">
        <v>0.8863828574492485</v>
      </c>
      <c r="R539" t="n">
        <v>0.2733886324264328</v>
      </c>
      <c r="S539" t="n">
        <v>0.9298522254829151</v>
      </c>
      <c r="T539" t="n">
        <v>0.9591960838869771</v>
      </c>
      <c r="U539" t="n">
        <v>0.2425988328121666</v>
      </c>
      <c r="V539" t="n">
        <v>0.5796123789056049</v>
      </c>
      <c r="W539" t="n">
        <v>0.5508711406211221</v>
      </c>
      <c r="X539" t="n">
        <v>0.7588023944068335</v>
      </c>
    </row>
    <row r="540">
      <c r="A540" t="inlineStr">
        <is>
          <t>2105203</t>
        </is>
      </c>
      <c r="B540" t="inlineStr">
        <is>
          <t>Igarapé Grande</t>
        </is>
      </c>
      <c r="C540" t="inlineStr">
        <is>
          <t>MA</t>
        </is>
      </c>
      <c r="D540" t="inlineStr">
        <is>
          <t>REGIÃO NORDESTE</t>
        </is>
      </c>
      <c r="E540" s="70">
        <f>SUMPRODUCT(N540:Q540,PAINEL_PESOS!$C$16:$C$19)</f>
        <v/>
      </c>
      <c r="F540" s="70">
        <f>SUMPRODUCT(R540:T540,PAINEL_PESOS!$C$21:$C$23)</f>
        <v/>
      </c>
      <c r="G540" s="70">
        <f>SUMPRODUCT(U540:V540,PAINEL_PESOS!$C$25:$C$26)</f>
        <v/>
      </c>
      <c r="H540" s="70">
        <f>SUMPRODUCT(W540:X540,PAINEL_PESOS!$C$28:$C$29)</f>
        <v/>
      </c>
      <c r="I540" s="70" t="n">
        <v>0.9915034326312394</v>
      </c>
      <c r="J540" s="70" t="n">
        <v>0.5676738681999677</v>
      </c>
      <c r="K540" s="71">
        <f>IF(NOT(AND(PAINEL_PESOS!$D$12="OK - 100%",PAINEL_PESOS!$F$20="OK - 100%",PAINEL_PESOS!$F$24="OK - 100%",PAINEL_PESOS!$F$27="OK - 100%",PAINEL_PESOS!$F$30="OK - 100%")),"", (E540*PAINEL_PESOS!$B$7+F540*PAINEL_PESOS!$B$8+G540*PAINEL_PESOS!$B$9+H540*PAINEL_PESOS!$B$10)*I540)</f>
        <v/>
      </c>
      <c r="L540" s="71">
        <f>IF(K540="","",K540-J540)</f>
        <v/>
      </c>
      <c r="M540" s="71">
        <f>IF(L540="","",ABS(L540))</f>
        <v/>
      </c>
      <c r="N540" t="n">
        <v>0.2</v>
      </c>
      <c r="O540" t="n">
        <v>0.6827</v>
      </c>
      <c r="P540" t="n">
        <v>0.2569165786694826</v>
      </c>
      <c r="Q540" t="n">
        <v>0.9618709962065062</v>
      </c>
      <c r="R540" t="n">
        <v>0.1594455129351172</v>
      </c>
      <c r="S540" t="n">
        <v>0.99970088667048</v>
      </c>
      <c r="T540" t="n">
        <v>0.9844138655901491</v>
      </c>
      <c r="U540" t="n">
        <v>0.2444764303098356</v>
      </c>
      <c r="V540" t="n">
        <v>0.5954341751629684</v>
      </c>
      <c r="W540" t="n">
        <v>0.5427716352708116</v>
      </c>
      <c r="X540" t="n">
        <v>0.7178416347508922</v>
      </c>
    </row>
    <row r="541">
      <c r="A541" t="inlineStr">
        <is>
          <t>2105302</t>
        </is>
      </c>
      <c r="B541" t="inlineStr">
        <is>
          <t>Imperatriz</t>
        </is>
      </c>
      <c r="C541" t="inlineStr">
        <is>
          <t>MA</t>
        </is>
      </c>
      <c r="D541" t="inlineStr">
        <is>
          <t>REGIÃO NORDESTE</t>
        </is>
      </c>
      <c r="E541" s="70">
        <f>SUMPRODUCT(N541:Q541,PAINEL_PESOS!$C$16:$C$19)</f>
        <v/>
      </c>
      <c r="F541" s="70">
        <f>SUMPRODUCT(R541:T541,PAINEL_PESOS!$C$21:$C$23)</f>
        <v/>
      </c>
      <c r="G541" s="70">
        <f>SUMPRODUCT(U541:V541,PAINEL_PESOS!$C$25:$C$26)</f>
        <v/>
      </c>
      <c r="H541" s="70">
        <f>SUMPRODUCT(W541:X541,PAINEL_PESOS!$C$28:$C$29)</f>
        <v/>
      </c>
      <c r="I541" s="70" t="n">
        <v>0.9334837775640283</v>
      </c>
      <c r="J541" s="70" t="n">
        <v>0.6158005461160017</v>
      </c>
      <c r="K541" s="71">
        <f>IF(NOT(AND(PAINEL_PESOS!$D$12="OK - 100%",PAINEL_PESOS!$F$20="OK - 100%",PAINEL_PESOS!$F$24="OK - 100%",PAINEL_PESOS!$F$27="OK - 100%",PAINEL_PESOS!$F$30="OK - 100%")),"", (E541*PAINEL_PESOS!$B$7+F541*PAINEL_PESOS!$B$8+G541*PAINEL_PESOS!$B$9+H541*PAINEL_PESOS!$B$10)*I541)</f>
        <v/>
      </c>
      <c r="L541" s="71">
        <f>IF(K541="","",K541-J541)</f>
        <v/>
      </c>
      <c r="M541" s="71">
        <f>IF(L541="","",ABS(L541))</f>
        <v/>
      </c>
      <c r="N541" t="n">
        <v>0.4</v>
      </c>
      <c r="O541" t="n">
        <v>1</v>
      </c>
      <c r="P541" t="n">
        <v>0.2709609292502639</v>
      </c>
      <c r="Q541" t="n">
        <v>0.9189709175430987</v>
      </c>
      <c r="R541" t="n">
        <v>0.5564594442371462</v>
      </c>
      <c r="S541" t="n">
        <v>0.8585800029679109</v>
      </c>
      <c r="T541" t="n">
        <v>0.9929559443694991</v>
      </c>
      <c r="U541" t="n">
        <v>0.2803988692193992</v>
      </c>
      <c r="V541" t="n">
        <v>0.5673421197853541</v>
      </c>
      <c r="W541" t="n">
        <v>0.6945532124789542</v>
      </c>
      <c r="X541" t="n">
        <v>0.8348493375364536</v>
      </c>
    </row>
    <row r="542">
      <c r="A542" t="inlineStr">
        <is>
          <t>2105351</t>
        </is>
      </c>
      <c r="B542" t="inlineStr">
        <is>
          <t>Itaipava do Grajaú</t>
        </is>
      </c>
      <c r="C542" t="inlineStr">
        <is>
          <t>MA</t>
        </is>
      </c>
      <c r="D542" t="inlineStr">
        <is>
          <t>REGIÃO NORDESTE</t>
        </is>
      </c>
      <c r="E542" s="70">
        <f>SUMPRODUCT(N542:Q542,PAINEL_PESOS!$C$16:$C$19)</f>
        <v/>
      </c>
      <c r="F542" s="70">
        <f>SUMPRODUCT(R542:T542,PAINEL_PESOS!$C$21:$C$23)</f>
        <v/>
      </c>
      <c r="G542" s="70">
        <f>SUMPRODUCT(U542:V542,PAINEL_PESOS!$C$25:$C$26)</f>
        <v/>
      </c>
      <c r="H542" s="70">
        <f>SUMPRODUCT(W542:X542,PAINEL_PESOS!$C$28:$C$29)</f>
        <v/>
      </c>
      <c r="I542" s="70" t="n">
        <v>0.9918285586216324</v>
      </c>
      <c r="J542" s="70" t="n">
        <v>0.6490106200172919</v>
      </c>
      <c r="K542" s="71">
        <f>IF(NOT(AND(PAINEL_PESOS!$D$12="OK - 100%",PAINEL_PESOS!$F$20="OK - 100%",PAINEL_PESOS!$F$24="OK - 100%",PAINEL_PESOS!$F$27="OK - 100%",PAINEL_PESOS!$F$30="OK - 100%")),"", (E542*PAINEL_PESOS!$B$7+F542*PAINEL_PESOS!$B$8+G542*PAINEL_PESOS!$B$9+H542*PAINEL_PESOS!$B$10)*I542)</f>
        <v/>
      </c>
      <c r="L542" s="71">
        <f>IF(K542="","",K542-J542)</f>
        <v/>
      </c>
      <c r="M542" s="71">
        <f>IF(L542="","",ABS(L542))</f>
        <v/>
      </c>
      <c r="N542" t="n">
        <v>1</v>
      </c>
      <c r="O542" t="n">
        <v>0</v>
      </c>
      <c r="P542" t="n">
        <v>1</v>
      </c>
      <c r="Q542" t="n">
        <v>0.9649044220694409</v>
      </c>
      <c r="R542" t="n">
        <v>0.1580382410178254</v>
      </c>
      <c r="S542" t="n">
        <v>1</v>
      </c>
      <c r="T542" t="n">
        <v>0.9837162526597176</v>
      </c>
      <c r="U542" t="n">
        <v>0.5499983470005571</v>
      </c>
      <c r="V542" t="n">
        <v>0.5200127063855795</v>
      </c>
      <c r="W542" t="n">
        <v>0.5818533129388576</v>
      </c>
      <c r="X542" t="n">
        <v>0.6727084160814376</v>
      </c>
    </row>
    <row r="543">
      <c r="A543" t="inlineStr">
        <is>
          <t>2105401</t>
        </is>
      </c>
      <c r="B543" t="inlineStr">
        <is>
          <t>Itapecuru Mirim</t>
        </is>
      </c>
      <c r="C543" t="inlineStr">
        <is>
          <t>MA</t>
        </is>
      </c>
      <c r="D543" t="inlineStr">
        <is>
          <t>REGIÃO NORDESTE</t>
        </is>
      </c>
      <c r="E543" s="70">
        <f>SUMPRODUCT(N543:Q543,PAINEL_PESOS!$C$16:$C$19)</f>
        <v/>
      </c>
      <c r="F543" s="70">
        <f>SUMPRODUCT(R543:T543,PAINEL_PESOS!$C$21:$C$23)</f>
        <v/>
      </c>
      <c r="G543" s="70">
        <f>SUMPRODUCT(U543:V543,PAINEL_PESOS!$C$25:$C$26)</f>
        <v/>
      </c>
      <c r="H543" s="70">
        <f>SUMPRODUCT(W543:X543,PAINEL_PESOS!$C$28:$C$29)</f>
        <v/>
      </c>
      <c r="I543" s="70" t="n">
        <v>0.9847778097739952</v>
      </c>
      <c r="J543" s="70" t="n">
        <v>0.6862034551207788</v>
      </c>
      <c r="K543" s="71">
        <f>IF(NOT(AND(PAINEL_PESOS!$D$12="OK - 100%",PAINEL_PESOS!$F$20="OK - 100%",PAINEL_PESOS!$F$24="OK - 100%",PAINEL_PESOS!$F$27="OK - 100%",PAINEL_PESOS!$F$30="OK - 100%")),"", (E543*PAINEL_PESOS!$B$7+F543*PAINEL_PESOS!$B$8+G543*PAINEL_PESOS!$B$9+H543*PAINEL_PESOS!$B$10)*I543)</f>
        <v/>
      </c>
      <c r="L543" s="71">
        <f>IF(K543="","",K543-J543)</f>
        <v/>
      </c>
      <c r="M543" s="71">
        <f>IF(L543="","",ABS(L543))</f>
        <v/>
      </c>
      <c r="N543" t="n">
        <v>0.8</v>
      </c>
      <c r="O543" t="n">
        <v>1</v>
      </c>
      <c r="P543" t="n">
        <v>0.3702217529039071</v>
      </c>
      <c r="Q543" t="n">
        <v>0.9141106782638972</v>
      </c>
      <c r="R543" t="n">
        <v>0.3343600882963926</v>
      </c>
      <c r="S543" t="n">
        <v>0.996215427899493</v>
      </c>
      <c r="T543" t="n">
        <v>0.9863881260116281</v>
      </c>
      <c r="U543" t="n">
        <v>0.6363490956576708</v>
      </c>
      <c r="V543" t="n">
        <v>0.5807293897828482</v>
      </c>
      <c r="W543" t="n">
        <v>0.5825102647716299</v>
      </c>
      <c r="X543" t="n">
        <v>0.688086095113853</v>
      </c>
    </row>
    <row r="544">
      <c r="A544" t="inlineStr">
        <is>
          <t>2105427</t>
        </is>
      </c>
      <c r="B544" t="inlineStr">
        <is>
          <t>Itinga do Maranhão</t>
        </is>
      </c>
      <c r="C544" t="inlineStr">
        <is>
          <t>MA</t>
        </is>
      </c>
      <c r="D544" t="inlineStr">
        <is>
          <t>REGIÃO NORDESTE</t>
        </is>
      </c>
      <c r="E544" s="70">
        <f>SUMPRODUCT(N544:Q544,PAINEL_PESOS!$C$16:$C$19)</f>
        <v/>
      </c>
      <c r="F544" s="70">
        <f>SUMPRODUCT(R544:T544,PAINEL_PESOS!$C$21:$C$23)</f>
        <v/>
      </c>
      <c r="G544" s="70">
        <f>SUMPRODUCT(U544:V544,PAINEL_PESOS!$C$25:$C$26)</f>
        <v/>
      </c>
      <c r="H544" s="70">
        <f>SUMPRODUCT(W544:X544,PAINEL_PESOS!$C$28:$C$29)</f>
        <v/>
      </c>
      <c r="I544" s="70" t="n">
        <v>0.9986783906612972</v>
      </c>
      <c r="J544" s="70" t="n">
        <v>0.731192912904741</v>
      </c>
      <c r="K544" s="71">
        <f>IF(NOT(AND(PAINEL_PESOS!$D$12="OK - 100%",PAINEL_PESOS!$F$20="OK - 100%",PAINEL_PESOS!$F$24="OK - 100%",PAINEL_PESOS!$F$27="OK - 100%",PAINEL_PESOS!$F$30="OK - 100%")),"", (E544*PAINEL_PESOS!$B$7+F544*PAINEL_PESOS!$B$8+G544*PAINEL_PESOS!$B$9+H544*PAINEL_PESOS!$B$10)*I544)</f>
        <v/>
      </c>
      <c r="L544" s="71">
        <f>IF(K544="","",K544-J544)</f>
        <v/>
      </c>
      <c r="M544" s="71">
        <f>IF(L544="","",ABS(L544))</f>
        <v/>
      </c>
      <c r="N544" t="n">
        <v>1</v>
      </c>
      <c r="O544" t="n">
        <v>0.9271</v>
      </c>
      <c r="P544" t="n">
        <v>0.7678986272439282</v>
      </c>
      <c r="Q544" t="n">
        <v>0.9975412401565439</v>
      </c>
      <c r="R544" t="n">
        <v>0.3101292554834506</v>
      </c>
      <c r="S544" t="n">
        <v>0.9997834738575304</v>
      </c>
      <c r="T544" t="n">
        <v>0.9951653983829686</v>
      </c>
      <c r="U544" t="n">
        <v>0.4322390380113093</v>
      </c>
      <c r="V544" t="n">
        <v>0.6309130223692396</v>
      </c>
      <c r="W544" t="n">
        <v>0.7034009690465239</v>
      </c>
      <c r="X544" t="n">
        <v>0.7077426299843477</v>
      </c>
    </row>
    <row r="545">
      <c r="A545" t="inlineStr">
        <is>
          <t>2105450</t>
        </is>
      </c>
      <c r="B545" t="inlineStr">
        <is>
          <t>Jatobá</t>
        </is>
      </c>
      <c r="C545" t="inlineStr">
        <is>
          <t>MA</t>
        </is>
      </c>
      <c r="D545" t="inlineStr">
        <is>
          <t>REGIÃO NORDESTE</t>
        </is>
      </c>
      <c r="E545" s="70">
        <f>SUMPRODUCT(N545:Q545,PAINEL_PESOS!$C$16:$C$19)</f>
        <v/>
      </c>
      <c r="F545" s="70">
        <f>SUMPRODUCT(R545:T545,PAINEL_PESOS!$C$21:$C$23)</f>
        <v/>
      </c>
      <c r="G545" s="70">
        <f>SUMPRODUCT(U545:V545,PAINEL_PESOS!$C$25:$C$26)</f>
        <v/>
      </c>
      <c r="H545" s="70">
        <f>SUMPRODUCT(W545:X545,PAINEL_PESOS!$C$28:$C$29)</f>
        <v/>
      </c>
      <c r="I545" s="70" t="n">
        <v>0.9973565945640187</v>
      </c>
      <c r="J545" s="70" t="n">
        <v>0.6272737485802385</v>
      </c>
      <c r="K545" s="71">
        <f>IF(NOT(AND(PAINEL_PESOS!$D$12="OK - 100%",PAINEL_PESOS!$F$20="OK - 100%",PAINEL_PESOS!$F$24="OK - 100%",PAINEL_PESOS!$F$27="OK - 100%",PAINEL_PESOS!$F$30="OK - 100%")),"", (E545*PAINEL_PESOS!$B$7+F545*PAINEL_PESOS!$B$8+G545*PAINEL_PESOS!$B$9+H545*PAINEL_PESOS!$B$10)*I545)</f>
        <v/>
      </c>
      <c r="L545" s="71">
        <f>IF(K545="","",K545-J545)</f>
        <v/>
      </c>
      <c r="M545" s="71">
        <f>IF(L545="","",ABS(L545))</f>
        <v/>
      </c>
      <c r="N545" t="n">
        <v>0.2</v>
      </c>
      <c r="O545" t="n">
        <v>1</v>
      </c>
      <c r="P545" t="n">
        <v>0.2278775079197466</v>
      </c>
      <c r="Q545" t="n">
        <v>0.9903218793294946</v>
      </c>
      <c r="R545" t="n">
        <v>0.112128606744288</v>
      </c>
      <c r="S545" t="n">
        <v>1</v>
      </c>
      <c r="T545" t="n">
        <v>0.9936468400932601</v>
      </c>
      <c r="U545" t="n">
        <v>0.6996280256765547</v>
      </c>
      <c r="V545" t="n">
        <v>0.601663848680301</v>
      </c>
      <c r="W545" t="n">
        <v>0.4197062953094506</v>
      </c>
      <c r="X545" t="n">
        <v>0.6975420961566202</v>
      </c>
    </row>
    <row r="546">
      <c r="A546" t="inlineStr">
        <is>
          <t>2105476</t>
        </is>
      </c>
      <c r="B546" t="inlineStr">
        <is>
          <t>Jenipapo dos Vieiras</t>
        </is>
      </c>
      <c r="C546" t="inlineStr">
        <is>
          <t>MA</t>
        </is>
      </c>
      <c r="D546" t="inlineStr">
        <is>
          <t>REGIÃO NORDESTE</t>
        </is>
      </c>
      <c r="E546" s="70">
        <f>SUMPRODUCT(N546:Q546,PAINEL_PESOS!$C$16:$C$19)</f>
        <v/>
      </c>
      <c r="F546" s="70">
        <f>SUMPRODUCT(R546:T546,PAINEL_PESOS!$C$21:$C$23)</f>
        <v/>
      </c>
      <c r="G546" s="70">
        <f>SUMPRODUCT(U546:V546,PAINEL_PESOS!$C$25:$C$26)</f>
        <v/>
      </c>
      <c r="H546" s="70">
        <f>SUMPRODUCT(W546:X546,PAINEL_PESOS!$C$28:$C$29)</f>
        <v/>
      </c>
      <c r="I546" s="70" t="n">
        <v>0.9985001937512653</v>
      </c>
      <c r="J546" s="70" t="n">
        <v>0.6691201367225311</v>
      </c>
      <c r="K546" s="71">
        <f>IF(NOT(AND(PAINEL_PESOS!$D$12="OK - 100%",PAINEL_PESOS!$F$20="OK - 100%",PAINEL_PESOS!$F$24="OK - 100%",PAINEL_PESOS!$F$27="OK - 100%",PAINEL_PESOS!$F$30="OK - 100%")),"", (E546*PAINEL_PESOS!$B$7+F546*PAINEL_PESOS!$B$8+G546*PAINEL_PESOS!$B$9+H546*PAINEL_PESOS!$B$10)*I546)</f>
        <v/>
      </c>
      <c r="L546" s="71">
        <f>IF(K546="","",K546-J546)</f>
        <v/>
      </c>
      <c r="M546" s="71">
        <f>IF(L546="","",ABS(L546))</f>
        <v/>
      </c>
      <c r="N546" t="n">
        <v>0.2</v>
      </c>
      <c r="O546" t="n">
        <v>1</v>
      </c>
      <c r="P546" t="n">
        <v>1</v>
      </c>
      <c r="Q546" t="n">
        <v>0.9960730701107822</v>
      </c>
      <c r="R546" t="n">
        <v>0.1811803124960433</v>
      </c>
      <c r="S546" t="n">
        <v>1</v>
      </c>
      <c r="T546" t="n">
        <v>0.995248513708599</v>
      </c>
      <c r="U546" t="n">
        <v>0.6217340030163291</v>
      </c>
      <c r="V546" t="n">
        <v>0.5110906240791407</v>
      </c>
      <c r="W546" t="n">
        <v>0.5537328724613653</v>
      </c>
      <c r="X546" t="n">
        <v>0.625454972000216</v>
      </c>
    </row>
    <row r="547">
      <c r="A547" t="inlineStr">
        <is>
          <t>2105500</t>
        </is>
      </c>
      <c r="B547" t="inlineStr">
        <is>
          <t>João Lisboa</t>
        </is>
      </c>
      <c r="C547" t="inlineStr">
        <is>
          <t>MA</t>
        </is>
      </c>
      <c r="D547" t="inlineStr">
        <is>
          <t>REGIÃO NORDESTE</t>
        </is>
      </c>
      <c r="E547" s="70">
        <f>SUMPRODUCT(N547:Q547,PAINEL_PESOS!$C$16:$C$19)</f>
        <v/>
      </c>
      <c r="F547" s="70">
        <f>SUMPRODUCT(R547:T547,PAINEL_PESOS!$C$21:$C$23)</f>
        <v/>
      </c>
      <c r="G547" s="70">
        <f>SUMPRODUCT(U547:V547,PAINEL_PESOS!$C$25:$C$26)</f>
        <v/>
      </c>
      <c r="H547" s="70">
        <f>SUMPRODUCT(W547:X547,PAINEL_PESOS!$C$28:$C$29)</f>
        <v/>
      </c>
      <c r="I547" s="70" t="n">
        <v>0.9956738589130703</v>
      </c>
      <c r="J547" s="70" t="n">
        <v>0.6385115939017364</v>
      </c>
      <c r="K547" s="71">
        <f>IF(NOT(AND(PAINEL_PESOS!$D$12="OK - 100%",PAINEL_PESOS!$F$20="OK - 100%",PAINEL_PESOS!$F$24="OK - 100%",PAINEL_PESOS!$F$27="OK - 100%",PAINEL_PESOS!$F$30="OK - 100%")),"", (E547*PAINEL_PESOS!$B$7+F547*PAINEL_PESOS!$B$8+G547*PAINEL_PESOS!$B$9+H547*PAINEL_PESOS!$B$10)*I547)</f>
        <v/>
      </c>
      <c r="L547" s="71">
        <f>IF(K547="","",K547-J547)</f>
        <v/>
      </c>
      <c r="M547" s="71">
        <f>IF(L547="","",ABS(L547))</f>
        <v/>
      </c>
      <c r="N547" t="n">
        <v>0.4</v>
      </c>
      <c r="O547" t="n">
        <v>1</v>
      </c>
      <c r="P547" t="n">
        <v>0.2515311510031679</v>
      </c>
      <c r="Q547" t="n">
        <v>0.9839861843406644</v>
      </c>
      <c r="R547" t="n">
        <v>0.2500797037901082</v>
      </c>
      <c r="S547" t="n">
        <v>0.9998735783460656</v>
      </c>
      <c r="T547" t="n">
        <v>0.9896977746966247</v>
      </c>
      <c r="U547" t="n">
        <v>0.3297997235670432</v>
      </c>
      <c r="V547" t="n">
        <v>0.5404722794966297</v>
      </c>
      <c r="W547" t="n">
        <v>0.7190182609719531</v>
      </c>
      <c r="X547" t="n">
        <v>0.7301374607492791</v>
      </c>
    </row>
    <row r="548">
      <c r="A548" t="inlineStr">
        <is>
          <t>2105609</t>
        </is>
      </c>
      <c r="B548" t="inlineStr">
        <is>
          <t>Joselândia</t>
        </is>
      </c>
      <c r="C548" t="inlineStr">
        <is>
          <t>MA</t>
        </is>
      </c>
      <c r="D548" t="inlineStr">
        <is>
          <t>REGIÃO NORDESTE</t>
        </is>
      </c>
      <c r="E548" s="70">
        <f>SUMPRODUCT(N548:Q548,PAINEL_PESOS!$C$16:$C$19)</f>
        <v/>
      </c>
      <c r="F548" s="70">
        <f>SUMPRODUCT(R548:T548,PAINEL_PESOS!$C$21:$C$23)</f>
        <v/>
      </c>
      <c r="G548" s="70">
        <f>SUMPRODUCT(U548:V548,PAINEL_PESOS!$C$25:$C$26)</f>
        <v/>
      </c>
      <c r="H548" s="70">
        <f>SUMPRODUCT(W548:X548,PAINEL_PESOS!$C$28:$C$29)</f>
        <v/>
      </c>
      <c r="I548" s="70" t="n">
        <v>0.9814050274516865</v>
      </c>
      <c r="J548" s="70" t="n">
        <v>0.5864829331051676</v>
      </c>
      <c r="K548" s="71">
        <f>IF(NOT(AND(PAINEL_PESOS!$D$12="OK - 100%",PAINEL_PESOS!$F$20="OK - 100%",PAINEL_PESOS!$F$24="OK - 100%",PAINEL_PESOS!$F$27="OK - 100%",PAINEL_PESOS!$F$30="OK - 100%")),"", (E548*PAINEL_PESOS!$B$7+F548*PAINEL_PESOS!$B$8+G548*PAINEL_PESOS!$B$9+H548*PAINEL_PESOS!$B$10)*I548)</f>
        <v/>
      </c>
      <c r="L548" s="71">
        <f>IF(K548="","",K548-J548)</f>
        <v/>
      </c>
      <c r="M548" s="71">
        <f>IF(L548="","",ABS(L548))</f>
        <v/>
      </c>
      <c r="N548" t="n">
        <v>0.2</v>
      </c>
      <c r="O548" t="n">
        <v>0.7755</v>
      </c>
      <c r="P548" t="n">
        <v>0.08194297782470961</v>
      </c>
      <c r="Q548" t="n">
        <v>0.9729134330354517</v>
      </c>
      <c r="R548" t="n">
        <v>0.1605469348942395</v>
      </c>
      <c r="S548" t="n">
        <v>1</v>
      </c>
      <c r="T548" t="n">
        <v>0.9225359547857424</v>
      </c>
      <c r="U548" t="n">
        <v>0.5957676599902365</v>
      </c>
      <c r="V548" t="n">
        <v>0.6050900245302384</v>
      </c>
      <c r="W548" t="n">
        <v>0.4581059064137283</v>
      </c>
      <c r="X548" t="n">
        <v>0.7178978726515152</v>
      </c>
    </row>
    <row r="549">
      <c r="A549" t="inlineStr">
        <is>
          <t>2105658</t>
        </is>
      </c>
      <c r="B549" t="inlineStr">
        <is>
          <t>Junco do Maranhão</t>
        </is>
      </c>
      <c r="C549" t="inlineStr">
        <is>
          <t>MA</t>
        </is>
      </c>
      <c r="D549" t="inlineStr">
        <is>
          <t>REGIÃO NORDESTE</t>
        </is>
      </c>
      <c r="E549" s="70">
        <f>SUMPRODUCT(N549:Q549,PAINEL_PESOS!$C$16:$C$19)</f>
        <v/>
      </c>
      <c r="F549" s="70">
        <f>SUMPRODUCT(R549:T549,PAINEL_PESOS!$C$21:$C$23)</f>
        <v/>
      </c>
      <c r="G549" s="70">
        <f>SUMPRODUCT(U549:V549,PAINEL_PESOS!$C$25:$C$26)</f>
        <v/>
      </c>
      <c r="H549" s="70">
        <f>SUMPRODUCT(W549:X549,PAINEL_PESOS!$C$28:$C$29)</f>
        <v/>
      </c>
      <c r="I549" s="70" t="n">
        <v>0.9968847983150846</v>
      </c>
      <c r="J549" s="70" t="n">
        <v>0.6315297300955155</v>
      </c>
      <c r="K549" s="71">
        <f>IF(NOT(AND(PAINEL_PESOS!$D$12="OK - 100%",PAINEL_PESOS!$F$20="OK - 100%",PAINEL_PESOS!$F$24="OK - 100%",PAINEL_PESOS!$F$27="OK - 100%",PAINEL_PESOS!$F$30="OK - 100%")),"", (E549*PAINEL_PESOS!$B$7+F549*PAINEL_PESOS!$B$8+G549*PAINEL_PESOS!$B$9+H549*PAINEL_PESOS!$B$10)*I549)</f>
        <v/>
      </c>
      <c r="L549" s="71">
        <f>IF(K549="","",K549-J549)</f>
        <v/>
      </c>
      <c r="M549" s="71">
        <f>IF(L549="","",ABS(L549))</f>
        <v/>
      </c>
      <c r="N549" t="n">
        <v>0.2</v>
      </c>
      <c r="O549" t="n">
        <v>0</v>
      </c>
      <c r="P549" t="n">
        <v>0.6513199577613515</v>
      </c>
      <c r="Q549" t="n">
        <v>0.992729332988329</v>
      </c>
      <c r="R549" t="n">
        <v>0.09759394936344309</v>
      </c>
      <c r="S549" t="n">
        <v>1</v>
      </c>
      <c r="T549" t="n">
        <v>0.9894158654501178</v>
      </c>
      <c r="U549" t="n">
        <v>0.6110658197313807</v>
      </c>
      <c r="V549" t="n">
        <v>0.5691266029342993</v>
      </c>
      <c r="W549" t="n">
        <v>0.7643099096867569</v>
      </c>
      <c r="X549" t="n">
        <v>0.810158908891066</v>
      </c>
    </row>
    <row r="550">
      <c r="A550" t="inlineStr">
        <is>
          <t>2105708</t>
        </is>
      </c>
      <c r="B550" t="inlineStr">
        <is>
          <t>Lago da Pedra</t>
        </is>
      </c>
      <c r="C550" t="inlineStr">
        <is>
          <t>MA</t>
        </is>
      </c>
      <c r="D550" t="inlineStr">
        <is>
          <t>REGIÃO NORDESTE</t>
        </is>
      </c>
      <c r="E550" s="70">
        <f>SUMPRODUCT(N550:Q550,PAINEL_PESOS!$C$16:$C$19)</f>
        <v/>
      </c>
      <c r="F550" s="70">
        <f>SUMPRODUCT(R550:T550,PAINEL_PESOS!$C$21:$C$23)</f>
        <v/>
      </c>
      <c r="G550" s="70">
        <f>SUMPRODUCT(U550:V550,PAINEL_PESOS!$C$25:$C$26)</f>
        <v/>
      </c>
      <c r="H550" s="70">
        <f>SUMPRODUCT(W550:X550,PAINEL_PESOS!$C$28:$C$29)</f>
        <v/>
      </c>
      <c r="I550" s="70" t="n">
        <v>0.9907132621797337</v>
      </c>
      <c r="J550" s="70" t="n">
        <v>0.6136446876259929</v>
      </c>
      <c r="K550" s="71">
        <f>IF(NOT(AND(PAINEL_PESOS!$D$12="OK - 100%",PAINEL_PESOS!$F$20="OK - 100%",PAINEL_PESOS!$F$24="OK - 100%",PAINEL_PESOS!$F$27="OK - 100%",PAINEL_PESOS!$F$30="OK - 100%")),"", (E550*PAINEL_PESOS!$B$7+F550*PAINEL_PESOS!$B$8+G550*PAINEL_PESOS!$B$9+H550*PAINEL_PESOS!$B$10)*I550)</f>
        <v/>
      </c>
      <c r="L550" s="71">
        <f>IF(K550="","",K550-J550)</f>
        <v/>
      </c>
      <c r="M550" s="71">
        <f>IF(L550="","",ABS(L550))</f>
        <v/>
      </c>
      <c r="N550" t="n">
        <v>0.2</v>
      </c>
      <c r="O550" t="n">
        <v>0.6667000000000001</v>
      </c>
      <c r="P550" t="n">
        <v>0.4809926082365364</v>
      </c>
      <c r="Q550" t="n">
        <v>0.9616928174605288</v>
      </c>
      <c r="R550" t="n">
        <v>0.3005975381492008</v>
      </c>
      <c r="S550" t="n">
        <v>0.999891500619569</v>
      </c>
      <c r="T550" t="n">
        <v>0.9802138127142143</v>
      </c>
      <c r="U550" t="n">
        <v>0.4191952191042448</v>
      </c>
      <c r="V550" t="n">
        <v>0.6150184058160915</v>
      </c>
      <c r="W550" t="n">
        <v>0.5188306914412687</v>
      </c>
      <c r="X550" t="n">
        <v>0.7269693143969389</v>
      </c>
    </row>
    <row r="551">
      <c r="A551" t="inlineStr">
        <is>
          <t>2105807</t>
        </is>
      </c>
      <c r="B551" t="inlineStr">
        <is>
          <t>Lago do Junco</t>
        </is>
      </c>
      <c r="C551" t="inlineStr">
        <is>
          <t>MA</t>
        </is>
      </c>
      <c r="D551" t="inlineStr">
        <is>
          <t>REGIÃO NORDESTE</t>
        </is>
      </c>
      <c r="E551" s="70">
        <f>SUMPRODUCT(N551:Q551,PAINEL_PESOS!$C$16:$C$19)</f>
        <v/>
      </c>
      <c r="F551" s="70">
        <f>SUMPRODUCT(R551:T551,PAINEL_PESOS!$C$21:$C$23)</f>
        <v/>
      </c>
      <c r="G551" s="70">
        <f>SUMPRODUCT(U551:V551,PAINEL_PESOS!$C$25:$C$26)</f>
        <v/>
      </c>
      <c r="H551" s="70">
        <f>SUMPRODUCT(W551:X551,PAINEL_PESOS!$C$28:$C$29)</f>
        <v/>
      </c>
      <c r="I551" s="70" t="n">
        <v>0.9917152755729292</v>
      </c>
      <c r="J551" s="70" t="n">
        <v>0.5966559346431515</v>
      </c>
      <c r="K551" s="71">
        <f>IF(NOT(AND(PAINEL_PESOS!$D$12="OK - 100%",PAINEL_PESOS!$F$20="OK - 100%",PAINEL_PESOS!$F$24="OK - 100%",PAINEL_PESOS!$F$27="OK - 100%",PAINEL_PESOS!$F$30="OK - 100%")),"", (E551*PAINEL_PESOS!$B$7+F551*PAINEL_PESOS!$B$8+G551*PAINEL_PESOS!$B$9+H551*PAINEL_PESOS!$B$10)*I551)</f>
        <v/>
      </c>
      <c r="L551" s="71">
        <f>IF(K551="","",K551-J551)</f>
        <v/>
      </c>
      <c r="M551" s="71">
        <f>IF(L551="","",ABS(L551))</f>
        <v/>
      </c>
      <c r="N551" t="n">
        <v>0.6</v>
      </c>
      <c r="O551" t="n">
        <v>0.8267</v>
      </c>
      <c r="P551" t="n">
        <v>0.2091869060190073</v>
      </c>
      <c r="Q551" t="n">
        <v>0.9555105366817886</v>
      </c>
      <c r="R551" t="n">
        <v>0.1365607949111204</v>
      </c>
      <c r="S551" t="n">
        <v>0.9996397536478538</v>
      </c>
      <c r="T551" t="n">
        <v>0.9905110499255699</v>
      </c>
      <c r="U551" t="n">
        <v>0.2423243531345818</v>
      </c>
      <c r="V551" t="n">
        <v>0.5951798717039321</v>
      </c>
      <c r="W551" t="n">
        <v>0.5434587662378143</v>
      </c>
      <c r="X551" t="n">
        <v>0.7186534290384221</v>
      </c>
    </row>
    <row r="552">
      <c r="A552" t="inlineStr">
        <is>
          <t>2105906</t>
        </is>
      </c>
      <c r="B552" t="inlineStr">
        <is>
          <t>Lago Verde</t>
        </is>
      </c>
      <c r="C552" t="inlineStr">
        <is>
          <t>MA</t>
        </is>
      </c>
      <c r="D552" t="inlineStr">
        <is>
          <t>REGIÃO NORDESTE</t>
        </is>
      </c>
      <c r="E552" s="70">
        <f>SUMPRODUCT(N552:Q552,PAINEL_PESOS!$C$16:$C$19)</f>
        <v/>
      </c>
      <c r="F552" s="70">
        <f>SUMPRODUCT(R552:T552,PAINEL_PESOS!$C$21:$C$23)</f>
        <v/>
      </c>
      <c r="G552" s="70">
        <f>SUMPRODUCT(U552:V552,PAINEL_PESOS!$C$25:$C$26)</f>
        <v/>
      </c>
      <c r="H552" s="70">
        <f>SUMPRODUCT(W552:X552,PAINEL_PESOS!$C$28:$C$29)</f>
        <v/>
      </c>
      <c r="I552" s="70" t="n">
        <v>0.990812990187253</v>
      </c>
      <c r="J552" s="70" t="n">
        <v>0.5559157269093367</v>
      </c>
      <c r="K552" s="71">
        <f>IF(NOT(AND(PAINEL_PESOS!$D$12="OK - 100%",PAINEL_PESOS!$F$20="OK - 100%",PAINEL_PESOS!$F$24="OK - 100%",PAINEL_PESOS!$F$27="OK - 100%",PAINEL_PESOS!$F$30="OK - 100%")),"", (E552*PAINEL_PESOS!$B$7+F552*PAINEL_PESOS!$B$8+G552*PAINEL_PESOS!$B$9+H552*PAINEL_PESOS!$B$10)*I552)</f>
        <v/>
      </c>
      <c r="L552" s="71">
        <f>IF(K552="","",K552-J552)</f>
        <v/>
      </c>
      <c r="M552" s="71">
        <f>IF(L552="","",ABS(L552))</f>
        <v/>
      </c>
      <c r="N552" t="n">
        <v>0.2</v>
      </c>
      <c r="O552" t="n">
        <v>0.7131000000000001</v>
      </c>
      <c r="P552" t="n">
        <v>0.2329461457233368</v>
      </c>
      <c r="Q552" t="n">
        <v>0.9690309195870785</v>
      </c>
      <c r="R552" t="n">
        <v>0.1785999359895028</v>
      </c>
      <c r="S552" t="n">
        <v>1</v>
      </c>
      <c r="T552" t="n">
        <v>0.9751789032334255</v>
      </c>
      <c r="U552" t="n">
        <v>0.1702041376418773</v>
      </c>
      <c r="V552" t="n">
        <v>0.5829916108246823</v>
      </c>
      <c r="W552" t="n">
        <v>0.5052486541605432</v>
      </c>
      <c r="X552" t="n">
        <v>0.7367267862310605</v>
      </c>
    </row>
    <row r="553">
      <c r="A553" t="inlineStr">
        <is>
          <t>2105922</t>
        </is>
      </c>
      <c r="B553" t="inlineStr">
        <is>
          <t>Lagoa do Mato</t>
        </is>
      </c>
      <c r="C553" t="inlineStr">
        <is>
          <t>MA</t>
        </is>
      </c>
      <c r="D553" t="inlineStr">
        <is>
          <t>REGIÃO NORDESTE</t>
        </is>
      </c>
      <c r="E553" s="70">
        <f>SUMPRODUCT(N553:Q553,PAINEL_PESOS!$C$16:$C$19)</f>
        <v/>
      </c>
      <c r="F553" s="70">
        <f>SUMPRODUCT(R553:T553,PAINEL_PESOS!$C$21:$C$23)</f>
        <v/>
      </c>
      <c r="G553" s="70">
        <f>SUMPRODUCT(U553:V553,PAINEL_PESOS!$C$25:$C$26)</f>
        <v/>
      </c>
      <c r="H553" s="70">
        <f>SUMPRODUCT(W553:X553,PAINEL_PESOS!$C$28:$C$29)</f>
        <v/>
      </c>
      <c r="I553" s="70" t="n">
        <v>0.9977422798078229</v>
      </c>
      <c r="J553" s="70" t="n">
        <v>0.7374623622551592</v>
      </c>
      <c r="K553" s="71">
        <f>IF(NOT(AND(PAINEL_PESOS!$D$12="OK - 100%",PAINEL_PESOS!$F$20="OK - 100%",PAINEL_PESOS!$F$24="OK - 100%",PAINEL_PESOS!$F$27="OK - 100%",PAINEL_PESOS!$F$30="OK - 100%")),"", (E553*PAINEL_PESOS!$B$7+F553*PAINEL_PESOS!$B$8+G553*PAINEL_PESOS!$B$9+H553*PAINEL_PESOS!$B$10)*I553)</f>
        <v/>
      </c>
      <c r="L553" s="71">
        <f>IF(K553="","",K553-J553)</f>
        <v/>
      </c>
      <c r="M553" s="71">
        <f>IF(L553="","",ABS(L553))</f>
        <v/>
      </c>
      <c r="N553" t="n">
        <v>1</v>
      </c>
      <c r="O553" t="n">
        <v>1</v>
      </c>
      <c r="P553" t="n">
        <v>0.995248152059134</v>
      </c>
      <c r="Q553" t="n">
        <v>0.9915457469633381</v>
      </c>
      <c r="R553" t="n">
        <v>0.1994594673291544</v>
      </c>
      <c r="S553" t="n">
        <v>1</v>
      </c>
      <c r="T553" t="n">
        <v>0.9947254769821826</v>
      </c>
      <c r="U553" t="n">
        <v>0.798913441041184</v>
      </c>
      <c r="V553" t="n">
        <v>0.5758194794014357</v>
      </c>
      <c r="W553" t="n">
        <v>0.3914967967887336</v>
      </c>
      <c r="X553" t="n">
        <v>0.6906322783412868</v>
      </c>
    </row>
    <row r="554">
      <c r="A554" t="inlineStr">
        <is>
          <t>2105948</t>
        </is>
      </c>
      <c r="B554" t="inlineStr">
        <is>
          <t>Lago dos Rodrigues</t>
        </is>
      </c>
      <c r="C554" t="inlineStr">
        <is>
          <t>MA</t>
        </is>
      </c>
      <c r="D554" t="inlineStr">
        <is>
          <t>REGIÃO NORDESTE</t>
        </is>
      </c>
      <c r="E554" s="70">
        <f>SUMPRODUCT(N554:Q554,PAINEL_PESOS!$C$16:$C$19)</f>
        <v/>
      </c>
      <c r="F554" s="70">
        <f>SUMPRODUCT(R554:T554,PAINEL_PESOS!$C$21:$C$23)</f>
        <v/>
      </c>
      <c r="G554" s="70">
        <f>SUMPRODUCT(U554:V554,PAINEL_PESOS!$C$25:$C$26)</f>
        <v/>
      </c>
      <c r="H554" s="70">
        <f>SUMPRODUCT(W554:X554,PAINEL_PESOS!$C$28:$C$29)</f>
        <v/>
      </c>
      <c r="I554" s="70" t="n">
        <v>0.9905779044702271</v>
      </c>
      <c r="J554" s="70" t="n">
        <v>0.6301387357747937</v>
      </c>
      <c r="K554" s="71">
        <f>IF(NOT(AND(PAINEL_PESOS!$D$12="OK - 100%",PAINEL_PESOS!$F$20="OK - 100%",PAINEL_PESOS!$F$24="OK - 100%",PAINEL_PESOS!$F$27="OK - 100%",PAINEL_PESOS!$F$30="OK - 100%")),"", (E554*PAINEL_PESOS!$B$7+F554*PAINEL_PESOS!$B$8+G554*PAINEL_PESOS!$B$9+H554*PAINEL_PESOS!$B$10)*I554)</f>
        <v/>
      </c>
      <c r="L554" s="71">
        <f>IF(K554="","",K554-J554)</f>
        <v/>
      </c>
      <c r="M554" s="71">
        <f>IF(L554="","",ABS(L554))</f>
        <v/>
      </c>
      <c r="N554" t="n">
        <v>0.2</v>
      </c>
      <c r="O554" t="n">
        <v>1</v>
      </c>
      <c r="P554" t="n">
        <v>1</v>
      </c>
      <c r="Q554" t="n">
        <v>0.9594216438327858</v>
      </c>
      <c r="R554" t="n">
        <v>0.1330592516051397</v>
      </c>
      <c r="S554" t="n">
        <v>1</v>
      </c>
      <c r="T554" t="n">
        <v>0.981169244200027</v>
      </c>
      <c r="U554" t="n">
        <v>0.2423243531345818</v>
      </c>
      <c r="V554" t="n">
        <v>0.5954264566807785</v>
      </c>
      <c r="W554" t="n">
        <v>0.5434587662378143</v>
      </c>
      <c r="X554" t="n">
        <v>0.7186534290384221</v>
      </c>
    </row>
    <row r="555">
      <c r="A555" t="inlineStr">
        <is>
          <t>2105963</t>
        </is>
      </c>
      <c r="B555" t="inlineStr">
        <is>
          <t>Lagoa Grande do Maranhão</t>
        </is>
      </c>
      <c r="C555" t="inlineStr">
        <is>
          <t>MA</t>
        </is>
      </c>
      <c r="D555" t="inlineStr">
        <is>
          <t>REGIÃO NORDESTE</t>
        </is>
      </c>
      <c r="E555" s="70">
        <f>SUMPRODUCT(N555:Q555,PAINEL_PESOS!$C$16:$C$19)</f>
        <v/>
      </c>
      <c r="F555" s="70">
        <f>SUMPRODUCT(R555:T555,PAINEL_PESOS!$C$21:$C$23)</f>
        <v/>
      </c>
      <c r="G555" s="70">
        <f>SUMPRODUCT(U555:V555,PAINEL_PESOS!$C$25:$C$26)</f>
        <v/>
      </c>
      <c r="H555" s="70">
        <f>SUMPRODUCT(W555:X555,PAINEL_PESOS!$C$28:$C$29)</f>
        <v/>
      </c>
      <c r="I555" s="70" t="n">
        <v>0.9953429371233954</v>
      </c>
      <c r="J555" s="70" t="n">
        <v>0.6593079528569014</v>
      </c>
      <c r="K555" s="71">
        <f>IF(NOT(AND(PAINEL_PESOS!$D$12="OK - 100%",PAINEL_PESOS!$F$20="OK - 100%",PAINEL_PESOS!$F$24="OK - 100%",PAINEL_PESOS!$F$27="OK - 100%",PAINEL_PESOS!$F$30="OK - 100%")),"", (E555*PAINEL_PESOS!$B$7+F555*PAINEL_PESOS!$B$8+G555*PAINEL_PESOS!$B$9+H555*PAINEL_PESOS!$B$10)*I555)</f>
        <v/>
      </c>
      <c r="L555" s="71">
        <f>IF(K555="","",K555-J555)</f>
        <v/>
      </c>
      <c r="M555" s="71">
        <f>IF(L555="","",ABS(L555))</f>
        <v/>
      </c>
      <c r="N555" t="n">
        <v>0.2</v>
      </c>
      <c r="O555" t="n">
        <v>1</v>
      </c>
      <c r="P555" t="n">
        <v>1</v>
      </c>
      <c r="Q555" t="n">
        <v>0.9827682334194979</v>
      </c>
      <c r="R555" t="n">
        <v>0.1528628604837349</v>
      </c>
      <c r="S555" t="n">
        <v>1</v>
      </c>
      <c r="T555" t="n">
        <v>0.9888269582978177</v>
      </c>
      <c r="U555" t="n">
        <v>0.4549219200244163</v>
      </c>
      <c r="V555" t="n">
        <v>0.608204802671529</v>
      </c>
      <c r="W555" t="n">
        <v>0.5223312750033443</v>
      </c>
      <c r="X555" t="n">
        <v>0.6945067336935209</v>
      </c>
    </row>
    <row r="556">
      <c r="A556" t="inlineStr">
        <is>
          <t>2105989</t>
        </is>
      </c>
      <c r="B556" t="inlineStr">
        <is>
          <t>Lajeado Novo</t>
        </is>
      </c>
      <c r="C556" t="inlineStr">
        <is>
          <t>MA</t>
        </is>
      </c>
      <c r="D556" t="inlineStr">
        <is>
          <t>REGIÃO NORDESTE</t>
        </is>
      </c>
      <c r="E556" s="70">
        <f>SUMPRODUCT(N556:Q556,PAINEL_PESOS!$C$16:$C$19)</f>
        <v/>
      </c>
      <c r="F556" s="70">
        <f>SUMPRODUCT(R556:T556,PAINEL_PESOS!$C$21:$C$23)</f>
        <v/>
      </c>
      <c r="G556" s="70">
        <f>SUMPRODUCT(U556:V556,PAINEL_PESOS!$C$25:$C$26)</f>
        <v/>
      </c>
      <c r="H556" s="70">
        <f>SUMPRODUCT(W556:X556,PAINEL_PESOS!$C$28:$C$29)</f>
        <v/>
      </c>
      <c r="I556" s="70" t="n">
        <v>0.9982384902357556</v>
      </c>
      <c r="J556" s="70" t="n">
        <v>0.6962994042906728</v>
      </c>
      <c r="K556" s="71">
        <f>IF(NOT(AND(PAINEL_PESOS!$D$12="OK - 100%",PAINEL_PESOS!$F$20="OK - 100%",PAINEL_PESOS!$F$24="OK - 100%",PAINEL_PESOS!$F$27="OK - 100%",PAINEL_PESOS!$F$30="OK - 100%")),"", (E556*PAINEL_PESOS!$B$7+F556*PAINEL_PESOS!$B$8+G556*PAINEL_PESOS!$B$9+H556*PAINEL_PESOS!$B$10)*I556)</f>
        <v/>
      </c>
      <c r="L556" s="71">
        <f>IF(K556="","",K556-J556)</f>
        <v/>
      </c>
      <c r="M556" s="71">
        <f>IF(L556="","",ABS(L556))</f>
        <v/>
      </c>
      <c r="N556" t="n">
        <v>0.2</v>
      </c>
      <c r="O556" t="n">
        <v>1</v>
      </c>
      <c r="P556" t="n">
        <v>1</v>
      </c>
      <c r="Q556" t="n">
        <v>0.9976253084137511</v>
      </c>
      <c r="R556" t="n">
        <v>0.1483535125441144</v>
      </c>
      <c r="S556" t="n">
        <v>1</v>
      </c>
      <c r="T556" t="n">
        <v>0.9927535608744007</v>
      </c>
      <c r="U556" t="n">
        <v>0.4658721399827448</v>
      </c>
      <c r="V556" t="n">
        <v>0.556957053412877</v>
      </c>
      <c r="W556" t="n">
        <v>0.7522631347191294</v>
      </c>
      <c r="X556" t="n">
        <v>0.7789151569599878</v>
      </c>
    </row>
    <row r="557">
      <c r="A557" t="inlineStr">
        <is>
          <t>2106003</t>
        </is>
      </c>
      <c r="B557" t="inlineStr">
        <is>
          <t>Lima Campos</t>
        </is>
      </c>
      <c r="C557" t="inlineStr">
        <is>
          <t>MA</t>
        </is>
      </c>
      <c r="D557" t="inlineStr">
        <is>
          <t>REGIÃO NORDESTE</t>
        </is>
      </c>
      <c r="E557" s="70">
        <f>SUMPRODUCT(N557:Q557,PAINEL_PESOS!$C$16:$C$19)</f>
        <v/>
      </c>
      <c r="F557" s="70">
        <f>SUMPRODUCT(R557:T557,PAINEL_PESOS!$C$21:$C$23)</f>
        <v/>
      </c>
      <c r="G557" s="70">
        <f>SUMPRODUCT(U557:V557,PAINEL_PESOS!$C$25:$C$26)</f>
        <v/>
      </c>
      <c r="H557" s="70">
        <f>SUMPRODUCT(W557:X557,PAINEL_PESOS!$C$28:$C$29)</f>
        <v/>
      </c>
      <c r="I557" s="70" t="n">
        <v>0.9917564244786589</v>
      </c>
      <c r="J557" s="70" t="n">
        <v>0.6675528786909735</v>
      </c>
      <c r="K557" s="71">
        <f>IF(NOT(AND(PAINEL_PESOS!$D$12="OK - 100%",PAINEL_PESOS!$F$20="OK - 100%",PAINEL_PESOS!$F$24="OK - 100%",PAINEL_PESOS!$F$27="OK - 100%",PAINEL_PESOS!$F$30="OK - 100%")),"", (E557*PAINEL_PESOS!$B$7+F557*PAINEL_PESOS!$B$8+G557*PAINEL_PESOS!$B$9+H557*PAINEL_PESOS!$B$10)*I557)</f>
        <v/>
      </c>
      <c r="L557" s="71">
        <f>IF(K557="","",K557-J557)</f>
        <v/>
      </c>
      <c r="M557" s="71">
        <f>IF(L557="","",ABS(L557))</f>
        <v/>
      </c>
      <c r="N557" t="n">
        <v>1</v>
      </c>
      <c r="O557" t="n">
        <v>0.7646999999999999</v>
      </c>
      <c r="P557" t="n">
        <v>0.3364308342133051</v>
      </c>
      <c r="Q557" t="n">
        <v>0.9554128117681953</v>
      </c>
      <c r="R557" t="n">
        <v>0.2104504441425235</v>
      </c>
      <c r="S557" t="n">
        <v>0.9981720863558087</v>
      </c>
      <c r="T557" t="n">
        <v>0.991443661057036</v>
      </c>
      <c r="U557" t="n">
        <v>0.5600192253199926</v>
      </c>
      <c r="V557" t="n">
        <v>0.5955410524388649</v>
      </c>
      <c r="W557" t="n">
        <v>0.5185590380051104</v>
      </c>
      <c r="X557" t="n">
        <v>0.7157112102182839</v>
      </c>
    </row>
    <row r="558">
      <c r="A558" t="inlineStr">
        <is>
          <t>2106102</t>
        </is>
      </c>
      <c r="B558" t="inlineStr">
        <is>
          <t>Loreto</t>
        </is>
      </c>
      <c r="C558" t="inlineStr">
        <is>
          <t>MA</t>
        </is>
      </c>
      <c r="D558" t="inlineStr">
        <is>
          <t>REGIÃO NORDESTE</t>
        </is>
      </c>
      <c r="E558" s="70">
        <f>SUMPRODUCT(N558:Q558,PAINEL_PESOS!$C$16:$C$19)</f>
        <v/>
      </c>
      <c r="F558" s="70">
        <f>SUMPRODUCT(R558:T558,PAINEL_PESOS!$C$21:$C$23)</f>
        <v/>
      </c>
      <c r="G558" s="70">
        <f>SUMPRODUCT(U558:V558,PAINEL_PESOS!$C$25:$C$26)</f>
        <v/>
      </c>
      <c r="H558" s="70">
        <f>SUMPRODUCT(W558:X558,PAINEL_PESOS!$C$28:$C$29)</f>
        <v/>
      </c>
      <c r="I558" s="70" t="n">
        <v>0.9997161544616225</v>
      </c>
      <c r="J558" s="70" t="n">
        <v>0.6737256337737416</v>
      </c>
      <c r="K558" s="71">
        <f>IF(NOT(AND(PAINEL_PESOS!$D$12="OK - 100%",PAINEL_PESOS!$F$20="OK - 100%",PAINEL_PESOS!$F$24="OK - 100%",PAINEL_PESOS!$F$27="OK - 100%",PAINEL_PESOS!$F$30="OK - 100%")),"", (E558*PAINEL_PESOS!$B$7+F558*PAINEL_PESOS!$B$8+G558*PAINEL_PESOS!$B$9+H558*PAINEL_PESOS!$B$10)*I558)</f>
        <v/>
      </c>
      <c r="L558" s="71">
        <f>IF(K558="","",K558-J558)</f>
        <v/>
      </c>
      <c r="M558" s="71">
        <f>IF(L558="","",ABS(L558))</f>
        <v/>
      </c>
      <c r="N558" t="n">
        <v>0.4</v>
      </c>
      <c r="O558" t="n">
        <v>1</v>
      </c>
      <c r="P558" t="n">
        <v>0.3218585005279831</v>
      </c>
      <c r="Q558" t="n">
        <v>0.9991149996207119</v>
      </c>
      <c r="R558" t="n">
        <v>0.2571236389185731</v>
      </c>
      <c r="S558" t="n">
        <v>0.9999751941759629</v>
      </c>
      <c r="T558" t="n">
        <v>0.9992211909070189</v>
      </c>
      <c r="U558" t="n">
        <v>0.7083343850568162</v>
      </c>
      <c r="V558" t="n">
        <v>0.4743341376146654</v>
      </c>
      <c r="W558" t="n">
        <v>0.5580044972923575</v>
      </c>
      <c r="X558" t="n">
        <v>0.7859622573099443</v>
      </c>
    </row>
    <row r="559">
      <c r="A559" t="inlineStr">
        <is>
          <t>2106201</t>
        </is>
      </c>
      <c r="B559" t="inlineStr">
        <is>
          <t>Luís Domingues</t>
        </is>
      </c>
      <c r="C559" t="inlineStr">
        <is>
          <t>MA</t>
        </is>
      </c>
      <c r="D559" t="inlineStr">
        <is>
          <t>REGIÃO NORDESTE</t>
        </is>
      </c>
      <c r="E559" s="70">
        <f>SUMPRODUCT(N559:Q559,PAINEL_PESOS!$C$16:$C$19)</f>
        <v/>
      </c>
      <c r="F559" s="70">
        <f>SUMPRODUCT(R559:T559,PAINEL_PESOS!$C$21:$C$23)</f>
        <v/>
      </c>
      <c r="G559" s="70">
        <f>SUMPRODUCT(U559:V559,PAINEL_PESOS!$C$25:$C$26)</f>
        <v/>
      </c>
      <c r="H559" s="70">
        <f>SUMPRODUCT(W559:X559,PAINEL_PESOS!$C$28:$C$29)</f>
        <v/>
      </c>
      <c r="I559" s="70" t="n">
        <v>0.9979747382842268</v>
      </c>
      <c r="J559" s="70" t="n">
        <v>0.629997137076753</v>
      </c>
      <c r="K559" s="71">
        <f>IF(NOT(AND(PAINEL_PESOS!$D$12="OK - 100%",PAINEL_PESOS!$F$20="OK - 100%",PAINEL_PESOS!$F$24="OK - 100%",PAINEL_PESOS!$F$27="OK - 100%",PAINEL_PESOS!$F$30="OK - 100%")),"", (E559*PAINEL_PESOS!$B$7+F559*PAINEL_PESOS!$B$8+G559*PAINEL_PESOS!$B$9+H559*PAINEL_PESOS!$B$10)*I559)</f>
        <v/>
      </c>
      <c r="L559" s="71">
        <f>IF(K559="","",K559-J559)</f>
        <v/>
      </c>
      <c r="M559" s="71">
        <f>IF(L559="","",ABS(L559))</f>
        <v/>
      </c>
      <c r="N559" t="n">
        <v>0.2</v>
      </c>
      <c r="O559" t="n">
        <v>0.1</v>
      </c>
      <c r="P559" t="n">
        <v>0.5874340021119324</v>
      </c>
      <c r="Q559" t="n">
        <v>0.9886450843950131</v>
      </c>
      <c r="R559" t="n">
        <v>0.0992292433905369</v>
      </c>
      <c r="S559" t="n">
        <v>1</v>
      </c>
      <c r="T559" t="n">
        <v>0.9981139135331839</v>
      </c>
      <c r="U559" t="n">
        <v>0.6686100824551012</v>
      </c>
      <c r="V559" t="n">
        <v>0.5688883970838223</v>
      </c>
      <c r="W559" t="n">
        <v>0.7721405210398185</v>
      </c>
      <c r="X559" t="n">
        <v>0.7042977685120004</v>
      </c>
    </row>
    <row r="560">
      <c r="A560" t="inlineStr">
        <is>
          <t>2106300</t>
        </is>
      </c>
      <c r="B560" t="inlineStr">
        <is>
          <t>Magalhães de Almeida</t>
        </is>
      </c>
      <c r="C560" t="inlineStr">
        <is>
          <t>MA</t>
        </is>
      </c>
      <c r="D560" t="inlineStr">
        <is>
          <t>REGIÃO NORDESTE</t>
        </is>
      </c>
      <c r="E560" s="70">
        <f>SUMPRODUCT(N560:Q560,PAINEL_PESOS!$C$16:$C$19)</f>
        <v/>
      </c>
      <c r="F560" s="70">
        <f>SUMPRODUCT(R560:T560,PAINEL_PESOS!$C$21:$C$23)</f>
        <v/>
      </c>
      <c r="G560" s="70">
        <f>SUMPRODUCT(U560:V560,PAINEL_PESOS!$C$25:$C$26)</f>
        <v/>
      </c>
      <c r="H560" s="70">
        <f>SUMPRODUCT(W560:X560,PAINEL_PESOS!$C$28:$C$29)</f>
        <v/>
      </c>
      <c r="I560" s="70" t="n">
        <v>0.9741622283404253</v>
      </c>
      <c r="J560" s="70" t="n">
        <v>0.6163002494168582</v>
      </c>
      <c r="K560" s="71">
        <f>IF(NOT(AND(PAINEL_PESOS!$D$12="OK - 100%",PAINEL_PESOS!$F$20="OK - 100%",PAINEL_PESOS!$F$24="OK - 100%",PAINEL_PESOS!$F$27="OK - 100%",PAINEL_PESOS!$F$30="OK - 100%")),"", (E560*PAINEL_PESOS!$B$7+F560*PAINEL_PESOS!$B$8+G560*PAINEL_PESOS!$B$9+H560*PAINEL_PESOS!$B$10)*I560)</f>
        <v/>
      </c>
      <c r="L560" s="71">
        <f>IF(K560="","",K560-J560)</f>
        <v/>
      </c>
      <c r="M560" s="71">
        <f>IF(L560="","",ABS(L560))</f>
        <v/>
      </c>
      <c r="N560" t="n">
        <v>0.2</v>
      </c>
      <c r="O560" t="n">
        <v>1</v>
      </c>
      <c r="P560" t="n">
        <v>0.237064413938754</v>
      </c>
      <c r="Q560" t="n">
        <v>0.8951302187424421</v>
      </c>
      <c r="R560" t="n">
        <v>0.1851099949425317</v>
      </c>
      <c r="S560" t="n">
        <v>1</v>
      </c>
      <c r="T560" t="n">
        <v>0.9382672099427498</v>
      </c>
      <c r="U560" t="n">
        <v>0.7500475331806237</v>
      </c>
      <c r="V560" t="n">
        <v>0.5664154254669835</v>
      </c>
      <c r="W560" t="n">
        <v>0.5307062058898705</v>
      </c>
      <c r="X560" t="n">
        <v>0.6323201017996867</v>
      </c>
    </row>
    <row r="561">
      <c r="A561" t="inlineStr">
        <is>
          <t>2106326</t>
        </is>
      </c>
      <c r="B561" t="inlineStr">
        <is>
          <t>Maracaçumé</t>
        </is>
      </c>
      <c r="C561" t="inlineStr">
        <is>
          <t>MA</t>
        </is>
      </c>
      <c r="D561" t="inlineStr">
        <is>
          <t>REGIÃO NORDESTE</t>
        </is>
      </c>
      <c r="E561" s="70">
        <f>SUMPRODUCT(N561:Q561,PAINEL_PESOS!$C$16:$C$19)</f>
        <v/>
      </c>
      <c r="F561" s="70">
        <f>SUMPRODUCT(R561:T561,PAINEL_PESOS!$C$21:$C$23)</f>
        <v/>
      </c>
      <c r="G561" s="70">
        <f>SUMPRODUCT(U561:V561,PAINEL_PESOS!$C$25:$C$26)</f>
        <v/>
      </c>
      <c r="H561" s="70">
        <f>SUMPRODUCT(W561:X561,PAINEL_PESOS!$C$28:$C$29)</f>
        <v/>
      </c>
      <c r="I561" s="70" t="n">
        <v>0.9705991733818025</v>
      </c>
      <c r="J561" s="70" t="n">
        <v>0.612642764313434</v>
      </c>
      <c r="K561" s="71">
        <f>IF(NOT(AND(PAINEL_PESOS!$D$12="OK - 100%",PAINEL_PESOS!$F$20="OK - 100%",PAINEL_PESOS!$F$24="OK - 100%",PAINEL_PESOS!$F$27="OK - 100%",PAINEL_PESOS!$F$30="OK - 100%")),"", (E561*PAINEL_PESOS!$B$7+F561*PAINEL_PESOS!$B$8+G561*PAINEL_PESOS!$B$9+H561*PAINEL_PESOS!$B$10)*I561)</f>
        <v/>
      </c>
      <c r="L561" s="71">
        <f>IF(K561="","",K561-J561)</f>
        <v/>
      </c>
      <c r="M561" s="71">
        <f>IF(L561="","",ABS(L561))</f>
        <v/>
      </c>
      <c r="N561" t="n">
        <v>1</v>
      </c>
      <c r="O561" t="n">
        <v>0</v>
      </c>
      <c r="P561" t="n">
        <v>0.3060190073917634</v>
      </c>
      <c r="Q561" t="n">
        <v>0.8711594334602345</v>
      </c>
      <c r="R561" t="n">
        <v>0.2241747060708642</v>
      </c>
      <c r="S561" t="n">
        <v>0.9996532112006059</v>
      </c>
      <c r="T561" t="n">
        <v>0.9360595550728184</v>
      </c>
      <c r="U561" t="n">
        <v>0.2265787667289132</v>
      </c>
      <c r="V561" t="n">
        <v>0.5691068979908327</v>
      </c>
      <c r="W561" t="n">
        <v>0.9010482390396356</v>
      </c>
      <c r="X561" t="n">
        <v>0.8243565600281656</v>
      </c>
    </row>
    <row r="562">
      <c r="A562" t="inlineStr">
        <is>
          <t>2106359</t>
        </is>
      </c>
      <c r="B562" t="inlineStr">
        <is>
          <t>Marajá do Sena</t>
        </is>
      </c>
      <c r="C562" t="inlineStr">
        <is>
          <t>MA</t>
        </is>
      </c>
      <c r="D562" t="inlineStr">
        <is>
          <t>REGIÃO NORDESTE</t>
        </is>
      </c>
      <c r="E562" s="70">
        <f>SUMPRODUCT(N562:Q562,PAINEL_PESOS!$C$16:$C$19)</f>
        <v/>
      </c>
      <c r="F562" s="70">
        <f>SUMPRODUCT(R562:T562,PAINEL_PESOS!$C$21:$C$23)</f>
        <v/>
      </c>
      <c r="G562" s="70">
        <f>SUMPRODUCT(U562:V562,PAINEL_PESOS!$C$25:$C$26)</f>
        <v/>
      </c>
      <c r="H562" s="70">
        <f>SUMPRODUCT(W562:X562,PAINEL_PESOS!$C$28:$C$29)</f>
        <v/>
      </c>
      <c r="I562" s="70" t="n">
        <v>0.9972286237650485</v>
      </c>
      <c r="J562" s="70" t="n">
        <v>0.6955619890700167</v>
      </c>
      <c r="K562" s="71">
        <f>IF(NOT(AND(PAINEL_PESOS!$D$12="OK - 100%",PAINEL_PESOS!$F$20="OK - 100%",PAINEL_PESOS!$F$24="OK - 100%",PAINEL_PESOS!$F$27="OK - 100%",PAINEL_PESOS!$F$30="OK - 100%")),"", (E562*PAINEL_PESOS!$B$7+F562*PAINEL_PESOS!$B$8+G562*PAINEL_PESOS!$B$9+H562*PAINEL_PESOS!$B$10)*I562)</f>
        <v/>
      </c>
      <c r="L562" s="71">
        <f>IF(K562="","",K562-J562)</f>
        <v/>
      </c>
      <c r="M562" s="71">
        <f>IF(L562="","",ABS(L562))</f>
        <v/>
      </c>
      <c r="N562" t="n">
        <v>0.8</v>
      </c>
      <c r="O562" t="n">
        <v>1</v>
      </c>
      <c r="P562" t="n">
        <v>0.8004223864836325</v>
      </c>
      <c r="Q562" t="n">
        <v>0.994874976008341</v>
      </c>
      <c r="R562" t="n">
        <v>0.1430598775473088</v>
      </c>
      <c r="S562" t="n">
        <v>1</v>
      </c>
      <c r="T562" t="n">
        <v>0.9896010716692663</v>
      </c>
      <c r="U562" t="n">
        <v>0.4738069980604045</v>
      </c>
      <c r="V562" t="n">
        <v>0.6150809907182471</v>
      </c>
      <c r="W562" t="n">
        <v>0.5628237158482197</v>
      </c>
      <c r="X562" t="n">
        <v>0.7088257293042438</v>
      </c>
    </row>
    <row r="563">
      <c r="A563" t="inlineStr">
        <is>
          <t>2106375</t>
        </is>
      </c>
      <c r="B563" t="inlineStr">
        <is>
          <t>Maranhãozinho</t>
        </is>
      </c>
      <c r="C563" t="inlineStr">
        <is>
          <t>MA</t>
        </is>
      </c>
      <c r="D563" t="inlineStr">
        <is>
          <t>REGIÃO NORDESTE</t>
        </is>
      </c>
      <c r="E563" s="70">
        <f>SUMPRODUCT(N563:Q563,PAINEL_PESOS!$C$16:$C$19)</f>
        <v/>
      </c>
      <c r="F563" s="70">
        <f>SUMPRODUCT(R563:T563,PAINEL_PESOS!$C$21:$C$23)</f>
        <v/>
      </c>
      <c r="G563" s="70">
        <f>SUMPRODUCT(U563:V563,PAINEL_PESOS!$C$25:$C$26)</f>
        <v/>
      </c>
      <c r="H563" s="70">
        <f>SUMPRODUCT(W563:X563,PAINEL_PESOS!$C$28:$C$29)</f>
        <v/>
      </c>
      <c r="I563" s="70" t="n">
        <v>0.9924495302935519</v>
      </c>
      <c r="J563" s="70" t="n">
        <v>0.6898736692620894</v>
      </c>
      <c r="K563" s="71">
        <f>IF(NOT(AND(PAINEL_PESOS!$D$12="OK - 100%",PAINEL_PESOS!$F$20="OK - 100%",PAINEL_PESOS!$F$24="OK - 100%",PAINEL_PESOS!$F$27="OK - 100%",PAINEL_PESOS!$F$30="OK - 100%")),"", (E563*PAINEL_PESOS!$B$7+F563*PAINEL_PESOS!$B$8+G563*PAINEL_PESOS!$B$9+H563*PAINEL_PESOS!$B$10)*I563)</f>
        <v/>
      </c>
      <c r="L563" s="71">
        <f>IF(K563="","",K563-J563)</f>
        <v/>
      </c>
      <c r="M563" s="71">
        <f>IF(L563="","",ABS(L563))</f>
        <v/>
      </c>
      <c r="N563" t="n">
        <v>0.2</v>
      </c>
      <c r="O563" t="n">
        <v>0.85</v>
      </c>
      <c r="P563" t="n">
        <v>0.9392819429778247</v>
      </c>
      <c r="Q563" t="n">
        <v>0.9744123294847941</v>
      </c>
      <c r="R563" t="n">
        <v>0.1650649771159677</v>
      </c>
      <c r="S563" t="n">
        <v>1</v>
      </c>
      <c r="T563" t="n">
        <v>0.9798547631027678</v>
      </c>
      <c r="U563" t="n">
        <v>0.3433766269922112</v>
      </c>
      <c r="V563" t="n">
        <v>0.5764406531345492</v>
      </c>
      <c r="W563" t="n">
        <v>0.8797713453759207</v>
      </c>
      <c r="X563" t="n">
        <v>0.8495950898658308</v>
      </c>
    </row>
    <row r="564">
      <c r="A564" t="inlineStr">
        <is>
          <t>2106409</t>
        </is>
      </c>
      <c r="B564" t="inlineStr">
        <is>
          <t>Mata Roma</t>
        </is>
      </c>
      <c r="C564" t="inlineStr">
        <is>
          <t>MA</t>
        </is>
      </c>
      <c r="D564" t="inlineStr">
        <is>
          <t>REGIÃO NORDESTE</t>
        </is>
      </c>
      <c r="E564" s="70">
        <f>SUMPRODUCT(N564:Q564,PAINEL_PESOS!$C$16:$C$19)</f>
        <v/>
      </c>
      <c r="F564" s="70">
        <f>SUMPRODUCT(R564:T564,PAINEL_PESOS!$C$21:$C$23)</f>
        <v/>
      </c>
      <c r="G564" s="70">
        <f>SUMPRODUCT(U564:V564,PAINEL_PESOS!$C$25:$C$26)</f>
        <v/>
      </c>
      <c r="H564" s="70">
        <f>SUMPRODUCT(W564:X564,PAINEL_PESOS!$C$28:$C$29)</f>
        <v/>
      </c>
      <c r="I564" s="70" t="n">
        <v>0.9880019327139844</v>
      </c>
      <c r="J564" s="70" t="n">
        <v>0.6216222473511495</v>
      </c>
      <c r="K564" s="71">
        <f>IF(NOT(AND(PAINEL_PESOS!$D$12="OK - 100%",PAINEL_PESOS!$F$20="OK - 100%",PAINEL_PESOS!$F$24="OK - 100%",PAINEL_PESOS!$F$27="OK - 100%",PAINEL_PESOS!$F$30="OK - 100%")),"", (E564*PAINEL_PESOS!$B$7+F564*PAINEL_PESOS!$B$8+G564*PAINEL_PESOS!$B$9+H564*PAINEL_PESOS!$B$10)*I564)</f>
        <v/>
      </c>
      <c r="L564" s="71">
        <f>IF(K564="","",K564-J564)</f>
        <v/>
      </c>
      <c r="M564" s="71">
        <f>IF(L564="","",ABS(L564))</f>
        <v/>
      </c>
      <c r="N564" t="n">
        <v>0.2</v>
      </c>
      <c r="O564" t="n">
        <v>1</v>
      </c>
      <c r="P564" t="n">
        <v>0.2562829989440337</v>
      </c>
      <c r="Q564" t="n">
        <v>0.9247874843031234</v>
      </c>
      <c r="R564" t="n">
        <v>0.2057906778426152</v>
      </c>
      <c r="S564" t="n">
        <v>0.9999407605185248</v>
      </c>
      <c r="T564" t="n">
        <v>0.9944025327800475</v>
      </c>
      <c r="U564" t="n">
        <v>0.6600628710711269</v>
      </c>
      <c r="V564" t="n">
        <v>0.5798526740064409</v>
      </c>
      <c r="W564" t="n">
        <v>0.5808676549845635</v>
      </c>
      <c r="X564" t="n">
        <v>0.555294252398812</v>
      </c>
    </row>
    <row r="565">
      <c r="A565" t="inlineStr">
        <is>
          <t>2106508</t>
        </is>
      </c>
      <c r="B565" t="inlineStr">
        <is>
          <t>Matinha</t>
        </is>
      </c>
      <c r="C565" t="inlineStr">
        <is>
          <t>MA</t>
        </is>
      </c>
      <c r="D565" t="inlineStr">
        <is>
          <t>REGIÃO NORDESTE</t>
        </is>
      </c>
      <c r="E565" s="70">
        <f>SUMPRODUCT(N565:Q565,PAINEL_PESOS!$C$16:$C$19)</f>
        <v/>
      </c>
      <c r="F565" s="70">
        <f>SUMPRODUCT(R565:T565,PAINEL_PESOS!$C$21:$C$23)</f>
        <v/>
      </c>
      <c r="G565" s="70">
        <f>SUMPRODUCT(U565:V565,PAINEL_PESOS!$C$25:$C$26)</f>
        <v/>
      </c>
      <c r="H565" s="70">
        <f>SUMPRODUCT(W565:X565,PAINEL_PESOS!$C$28:$C$29)</f>
        <v/>
      </c>
      <c r="I565" s="70" t="n">
        <v>0.9786753213895117</v>
      </c>
      <c r="J565" s="70" t="n">
        <v>0.5597918929955109</v>
      </c>
      <c r="K565" s="71">
        <f>IF(NOT(AND(PAINEL_PESOS!$D$12="OK - 100%",PAINEL_PESOS!$F$20="OK - 100%",PAINEL_PESOS!$F$24="OK - 100%",PAINEL_PESOS!$F$27="OK - 100%",PAINEL_PESOS!$F$30="OK - 100%")),"", (E565*PAINEL_PESOS!$B$7+F565*PAINEL_PESOS!$B$8+G565*PAINEL_PESOS!$B$9+H565*PAINEL_PESOS!$B$10)*I565)</f>
        <v/>
      </c>
      <c r="L565" s="71">
        <f>IF(K565="","",K565-J565)</f>
        <v/>
      </c>
      <c r="M565" s="71">
        <f>IF(L565="","",ABS(L565))</f>
        <v/>
      </c>
      <c r="N565" t="n">
        <v>0.2</v>
      </c>
      <c r="O565" t="n">
        <v>0.4103</v>
      </c>
      <c r="P565" t="n">
        <v>0.1763463569165787</v>
      </c>
      <c r="Q565" t="n">
        <v>0.8909871779012921</v>
      </c>
      <c r="R565" t="n">
        <v>0.2083410588954577</v>
      </c>
      <c r="S565" t="n">
        <v>0.9997576843880266</v>
      </c>
      <c r="T565" t="n">
        <v>0.9682020686687508</v>
      </c>
      <c r="U565" t="n">
        <v>0.3049675917380174</v>
      </c>
      <c r="V565" t="n">
        <v>0.5769814108161233</v>
      </c>
      <c r="W565" t="n">
        <v>0.6677684519663598</v>
      </c>
      <c r="X565" t="n">
        <v>0.736513632112758</v>
      </c>
    </row>
    <row r="566">
      <c r="A566" t="inlineStr">
        <is>
          <t>2106607</t>
        </is>
      </c>
      <c r="B566" t="inlineStr">
        <is>
          <t>Matões</t>
        </is>
      </c>
      <c r="C566" t="inlineStr">
        <is>
          <t>MA</t>
        </is>
      </c>
      <c r="D566" t="inlineStr">
        <is>
          <t>REGIÃO NORDESTE</t>
        </is>
      </c>
      <c r="E566" s="70">
        <f>SUMPRODUCT(N566:Q566,PAINEL_PESOS!$C$16:$C$19)</f>
        <v/>
      </c>
      <c r="F566" s="70">
        <f>SUMPRODUCT(R566:T566,PAINEL_PESOS!$C$21:$C$23)</f>
        <v/>
      </c>
      <c r="G566" s="70">
        <f>SUMPRODUCT(U566:V566,PAINEL_PESOS!$C$25:$C$26)</f>
        <v/>
      </c>
      <c r="H566" s="70">
        <f>SUMPRODUCT(W566:X566,PAINEL_PESOS!$C$28:$C$29)</f>
        <v/>
      </c>
      <c r="I566" s="70" t="n">
        <v>0.993907892381071</v>
      </c>
      <c r="J566" s="70" t="n">
        <v>0.6814548357025081</v>
      </c>
      <c r="K566" s="71">
        <f>IF(NOT(AND(PAINEL_PESOS!$D$12="OK - 100%",PAINEL_PESOS!$F$20="OK - 100%",PAINEL_PESOS!$F$24="OK - 100%",PAINEL_PESOS!$F$27="OK - 100%",PAINEL_PESOS!$F$30="OK - 100%")),"", (E566*PAINEL_PESOS!$B$7+F566*PAINEL_PESOS!$B$8+G566*PAINEL_PESOS!$B$9+H566*PAINEL_PESOS!$B$10)*I566)</f>
        <v/>
      </c>
      <c r="L566" s="71">
        <f>IF(K566="","",K566-J566)</f>
        <v/>
      </c>
      <c r="M566" s="71">
        <f>IF(L566="","",ABS(L566))</f>
        <v/>
      </c>
      <c r="N566" t="n">
        <v>0.2</v>
      </c>
      <c r="O566" t="n">
        <v>1</v>
      </c>
      <c r="P566" t="n">
        <v>1</v>
      </c>
      <c r="Q566" t="n">
        <v>0.9679859936787345</v>
      </c>
      <c r="R566" t="n">
        <v>0.242454071015576</v>
      </c>
      <c r="S566" t="n">
        <v>0.9999956852009111</v>
      </c>
      <c r="T566" t="n">
        <v>0.9924853741791765</v>
      </c>
      <c r="U566" t="n">
        <v>0.7197880471442152</v>
      </c>
      <c r="V566" t="n">
        <v>0.6282594268328935</v>
      </c>
      <c r="W566" t="n">
        <v>0.4240245456767699</v>
      </c>
      <c r="X566" t="n">
        <v>0.6390324561717595</v>
      </c>
    </row>
    <row r="567">
      <c r="A567" t="inlineStr">
        <is>
          <t>2106631</t>
        </is>
      </c>
      <c r="B567" t="inlineStr">
        <is>
          <t>Matões do Norte</t>
        </is>
      </c>
      <c r="C567" t="inlineStr">
        <is>
          <t>MA</t>
        </is>
      </c>
      <c r="D567" t="inlineStr">
        <is>
          <t>REGIÃO NORDESTE</t>
        </is>
      </c>
      <c r="E567" s="70">
        <f>SUMPRODUCT(N567:Q567,PAINEL_PESOS!$C$16:$C$19)</f>
        <v/>
      </c>
      <c r="F567" s="70">
        <f>SUMPRODUCT(R567:T567,PAINEL_PESOS!$C$21:$C$23)</f>
        <v/>
      </c>
      <c r="G567" s="70">
        <f>SUMPRODUCT(U567:V567,PAINEL_PESOS!$C$25:$C$26)</f>
        <v/>
      </c>
      <c r="H567" s="70">
        <f>SUMPRODUCT(W567:X567,PAINEL_PESOS!$C$28:$C$29)</f>
        <v/>
      </c>
      <c r="I567" s="70" t="n">
        <v>0.9927439178350027</v>
      </c>
      <c r="J567" s="70" t="n">
        <v>0.6306240323830429</v>
      </c>
      <c r="K567" s="71">
        <f>IF(NOT(AND(PAINEL_PESOS!$D$12="OK - 100%",PAINEL_PESOS!$F$20="OK - 100%",PAINEL_PESOS!$F$24="OK - 100%",PAINEL_PESOS!$F$27="OK - 100%",PAINEL_PESOS!$F$30="OK - 100%")),"", (E567*PAINEL_PESOS!$B$7+F567*PAINEL_PESOS!$B$8+G567*PAINEL_PESOS!$B$9+H567*PAINEL_PESOS!$B$10)*I567)</f>
        <v/>
      </c>
      <c r="L567" s="71">
        <f>IF(K567="","",K567-J567)</f>
        <v/>
      </c>
      <c r="M567" s="71">
        <f>IF(L567="","",ABS(L567))</f>
        <v/>
      </c>
      <c r="N567" t="n">
        <v>0.2</v>
      </c>
      <c r="O567" t="n">
        <v>1</v>
      </c>
      <c r="P567" t="n">
        <v>0.3560718057022176</v>
      </c>
      <c r="Q567" t="n">
        <v>0.965137558111723</v>
      </c>
      <c r="R567" t="n">
        <v>0.1570226652407511</v>
      </c>
      <c r="S567" t="n">
        <v>1</v>
      </c>
      <c r="T567" t="n">
        <v>0.9884462502654866</v>
      </c>
      <c r="U567" t="n">
        <v>0.569896444563544</v>
      </c>
      <c r="V567" t="n">
        <v>0.5793643872744224</v>
      </c>
      <c r="W567" t="n">
        <v>0.5553269446713557</v>
      </c>
      <c r="X567" t="n">
        <v>0.6863616326474899</v>
      </c>
    </row>
    <row r="568">
      <c r="A568" t="inlineStr">
        <is>
          <t>2106672</t>
        </is>
      </c>
      <c r="B568" t="inlineStr">
        <is>
          <t>Milagres do Maranhão</t>
        </is>
      </c>
      <c r="C568" t="inlineStr">
        <is>
          <t>MA</t>
        </is>
      </c>
      <c r="D568" t="inlineStr">
        <is>
          <t>REGIÃO NORDESTE</t>
        </is>
      </c>
      <c r="E568" s="70">
        <f>SUMPRODUCT(N568:Q568,PAINEL_PESOS!$C$16:$C$19)</f>
        <v/>
      </c>
      <c r="F568" s="70">
        <f>SUMPRODUCT(R568:T568,PAINEL_PESOS!$C$21:$C$23)</f>
        <v/>
      </c>
      <c r="G568" s="70">
        <f>SUMPRODUCT(U568:V568,PAINEL_PESOS!$C$25:$C$26)</f>
        <v/>
      </c>
      <c r="H568" s="70">
        <f>SUMPRODUCT(W568:X568,PAINEL_PESOS!$C$28:$C$29)</f>
        <v/>
      </c>
      <c r="I568" s="70" t="n">
        <v>0.9965875949983405</v>
      </c>
      <c r="J568" s="70" t="n">
        <v>0.6693040402936979</v>
      </c>
      <c r="K568" s="71">
        <f>IF(NOT(AND(PAINEL_PESOS!$D$12="OK - 100%",PAINEL_PESOS!$F$20="OK - 100%",PAINEL_PESOS!$F$24="OK - 100%",PAINEL_PESOS!$F$27="OK - 100%",PAINEL_PESOS!$F$30="OK - 100%")),"", (E568*PAINEL_PESOS!$B$7+F568*PAINEL_PESOS!$B$8+G568*PAINEL_PESOS!$B$9+H568*PAINEL_PESOS!$B$10)*I568)</f>
        <v/>
      </c>
      <c r="L568" s="71">
        <f>IF(K568="","",K568-J568)</f>
        <v/>
      </c>
      <c r="M568" s="71">
        <f>IF(L568="","",ABS(L568))</f>
        <v/>
      </c>
      <c r="N568" t="n">
        <v>0.2</v>
      </c>
      <c r="O568" t="n">
        <v>1</v>
      </c>
      <c r="P568" t="n">
        <v>1</v>
      </c>
      <c r="Q568" t="n">
        <v>0.982810495493264</v>
      </c>
      <c r="R568" t="n">
        <v>0.1233123579150786</v>
      </c>
      <c r="S568" t="n">
        <v>1</v>
      </c>
      <c r="T568" t="n">
        <v>0.9953079262394339</v>
      </c>
      <c r="U568" t="n">
        <v>0.7061826233765537</v>
      </c>
      <c r="V568" t="n">
        <v>0.5726839282159267</v>
      </c>
      <c r="W568" t="n">
        <v>0.549788910689115</v>
      </c>
      <c r="X568" t="n">
        <v>0.5402921444100146</v>
      </c>
    </row>
    <row r="569">
      <c r="A569" t="inlineStr">
        <is>
          <t>2106706</t>
        </is>
      </c>
      <c r="B569" t="inlineStr">
        <is>
          <t>Mirador</t>
        </is>
      </c>
      <c r="C569" t="inlineStr">
        <is>
          <t>MA</t>
        </is>
      </c>
      <c r="D569" t="inlineStr">
        <is>
          <t>REGIÃO NORDESTE</t>
        </is>
      </c>
      <c r="E569" s="70">
        <f>SUMPRODUCT(N569:Q569,PAINEL_PESOS!$C$16:$C$19)</f>
        <v/>
      </c>
      <c r="F569" s="70">
        <f>SUMPRODUCT(R569:T569,PAINEL_PESOS!$C$21:$C$23)</f>
        <v/>
      </c>
      <c r="G569" s="70">
        <f>SUMPRODUCT(U569:V569,PAINEL_PESOS!$C$25:$C$26)</f>
        <v/>
      </c>
      <c r="H569" s="70">
        <f>SUMPRODUCT(W569:X569,PAINEL_PESOS!$C$28:$C$29)</f>
        <v/>
      </c>
      <c r="I569" s="70" t="n">
        <v>0.999054939348947</v>
      </c>
      <c r="J569" s="70" t="n">
        <v>0.6639123855595833</v>
      </c>
      <c r="K569" s="71">
        <f>IF(NOT(AND(PAINEL_PESOS!$D$12="OK - 100%",PAINEL_PESOS!$F$20="OK - 100%",PAINEL_PESOS!$F$24="OK - 100%",PAINEL_PESOS!$F$27="OK - 100%",PAINEL_PESOS!$F$30="OK - 100%")),"", (E569*PAINEL_PESOS!$B$7+F569*PAINEL_PESOS!$B$8+G569*PAINEL_PESOS!$B$9+H569*PAINEL_PESOS!$B$10)*I569)</f>
        <v/>
      </c>
      <c r="L569" s="71">
        <f>IF(K569="","",K569-J569)</f>
        <v/>
      </c>
      <c r="M569" s="71">
        <f>IF(L569="","",ABS(L569))</f>
        <v/>
      </c>
      <c r="N569" t="n">
        <v>0.2</v>
      </c>
      <c r="O569" t="n">
        <v>1</v>
      </c>
      <c r="P569" t="n">
        <v>0.3693769799366421</v>
      </c>
      <c r="Q569" t="n">
        <v>0.9989270377922912</v>
      </c>
      <c r="R569" t="n">
        <v>0.2568614800307878</v>
      </c>
      <c r="S569" t="n">
        <v>1</v>
      </c>
      <c r="T569" t="n">
        <v>0.9959686003819334</v>
      </c>
      <c r="U569" t="n">
        <v>0.8042961722825688</v>
      </c>
      <c r="V569" t="n">
        <v>0.4766235539283995</v>
      </c>
      <c r="W569" t="n">
        <v>0.5172718034861399</v>
      </c>
      <c r="X569" t="n">
        <v>0.7320930736297342</v>
      </c>
    </row>
    <row r="570">
      <c r="A570" t="inlineStr">
        <is>
          <t>2106755</t>
        </is>
      </c>
      <c r="B570" t="inlineStr">
        <is>
          <t>Miranda do Norte</t>
        </is>
      </c>
      <c r="C570" t="inlineStr">
        <is>
          <t>MA</t>
        </is>
      </c>
      <c r="D570" t="inlineStr">
        <is>
          <t>REGIÃO NORDESTE</t>
        </is>
      </c>
      <c r="E570" s="70">
        <f>SUMPRODUCT(N570:Q570,PAINEL_PESOS!$C$16:$C$19)</f>
        <v/>
      </c>
      <c r="F570" s="70">
        <f>SUMPRODUCT(R570:T570,PAINEL_PESOS!$C$21:$C$23)</f>
        <v/>
      </c>
      <c r="G570" s="70">
        <f>SUMPRODUCT(U570:V570,PAINEL_PESOS!$C$25:$C$26)</f>
        <v/>
      </c>
      <c r="H570" s="70">
        <f>SUMPRODUCT(W570:X570,PAINEL_PESOS!$C$28:$C$29)</f>
        <v/>
      </c>
      <c r="I570" s="70" t="n">
        <v>0.966767892271455</v>
      </c>
      <c r="J570" s="70" t="n">
        <v>0.6494083134785238</v>
      </c>
      <c r="K570" s="71">
        <f>IF(NOT(AND(PAINEL_PESOS!$D$12="OK - 100%",PAINEL_PESOS!$F$20="OK - 100%",PAINEL_PESOS!$F$24="OK - 100%",PAINEL_PESOS!$F$27="OK - 100%",PAINEL_PESOS!$F$30="OK - 100%")),"", (E570*PAINEL_PESOS!$B$7+F570*PAINEL_PESOS!$B$8+G570*PAINEL_PESOS!$B$9+H570*PAINEL_PESOS!$B$10)*I570)</f>
        <v/>
      </c>
      <c r="L570" s="71">
        <f>IF(K570="","",K570-J570)</f>
        <v/>
      </c>
      <c r="M570" s="71">
        <f>IF(L570="","",ABS(L570))</f>
        <v/>
      </c>
      <c r="N570" t="n">
        <v>0.2</v>
      </c>
      <c r="O570" t="n">
        <v>1</v>
      </c>
      <c r="P570" t="n">
        <v>0.9948257655755016</v>
      </c>
      <c r="Q570" t="n">
        <v>0.8094408027029024</v>
      </c>
      <c r="R570" t="n">
        <v>0.2938968371666524</v>
      </c>
      <c r="S570" t="n">
        <v>0.9997182368847815</v>
      </c>
      <c r="T570" t="n">
        <v>0.9645906965218617</v>
      </c>
      <c r="U570" t="n">
        <v>0.5182063452243406</v>
      </c>
      <c r="V570" t="n">
        <v>0.5814876096484024</v>
      </c>
      <c r="W570" t="n">
        <v>0.5789610094538686</v>
      </c>
      <c r="X570" t="n">
        <v>0.6875921376677705</v>
      </c>
    </row>
    <row r="571">
      <c r="A571" t="inlineStr">
        <is>
          <t>2106805</t>
        </is>
      </c>
      <c r="B571" t="inlineStr">
        <is>
          <t>Mirinzal</t>
        </is>
      </c>
      <c r="C571" t="inlineStr">
        <is>
          <t>MA</t>
        </is>
      </c>
      <c r="D571" t="inlineStr">
        <is>
          <t>REGIÃO NORDESTE</t>
        </is>
      </c>
      <c r="E571" s="70">
        <f>SUMPRODUCT(N571:Q571,PAINEL_PESOS!$C$16:$C$19)</f>
        <v/>
      </c>
      <c r="F571" s="70">
        <f>SUMPRODUCT(R571:T571,PAINEL_PESOS!$C$21:$C$23)</f>
        <v/>
      </c>
      <c r="G571" s="70">
        <f>SUMPRODUCT(U571:V571,PAINEL_PESOS!$C$25:$C$26)</f>
        <v/>
      </c>
      <c r="H571" s="70">
        <f>SUMPRODUCT(W571:X571,PAINEL_PESOS!$C$28:$C$29)</f>
        <v/>
      </c>
      <c r="I571" s="70" t="n">
        <v>0.9923593257371607</v>
      </c>
      <c r="J571" s="70" t="n">
        <v>0.6397413369880935</v>
      </c>
      <c r="K571" s="71">
        <f>IF(NOT(AND(PAINEL_PESOS!$D$12="OK - 100%",PAINEL_PESOS!$F$20="OK - 100%",PAINEL_PESOS!$F$24="OK - 100%",PAINEL_PESOS!$F$27="OK - 100%",PAINEL_PESOS!$F$30="OK - 100%")),"", (E571*PAINEL_PESOS!$B$7+F571*PAINEL_PESOS!$B$8+G571*PAINEL_PESOS!$B$9+H571*PAINEL_PESOS!$B$10)*I571)</f>
        <v/>
      </c>
      <c r="L571" s="71">
        <f>IF(K571="","",K571-J571)</f>
        <v/>
      </c>
      <c r="M571" s="71">
        <f>IF(L571="","",ABS(L571))</f>
        <v/>
      </c>
      <c r="N571" t="n">
        <v>0.2</v>
      </c>
      <c r="O571" t="n">
        <v>0.1802</v>
      </c>
      <c r="P571" t="n">
        <v>0.3421330517423443</v>
      </c>
      <c r="Q571" t="n">
        <v>0.9529270958264708</v>
      </c>
      <c r="R571" t="n">
        <v>0.1560481502163963</v>
      </c>
      <c r="S571" t="n">
        <v>1</v>
      </c>
      <c r="T571" t="n">
        <v>0.995903010682091</v>
      </c>
      <c r="U571" t="n">
        <v>0.9428518445239614</v>
      </c>
      <c r="V571" t="n">
        <v>0.568246243453754</v>
      </c>
      <c r="W571" t="n">
        <v>0.7328203263364981</v>
      </c>
      <c r="X571" t="n">
        <v>0.6411536266770284</v>
      </c>
    </row>
    <row r="572">
      <c r="A572" t="inlineStr">
        <is>
          <t>2106904</t>
        </is>
      </c>
      <c r="B572" t="inlineStr">
        <is>
          <t>Monção</t>
        </is>
      </c>
      <c r="C572" t="inlineStr">
        <is>
          <t>MA</t>
        </is>
      </c>
      <c r="D572" t="inlineStr">
        <is>
          <t>REGIÃO NORDESTE</t>
        </is>
      </c>
      <c r="E572" s="70">
        <f>SUMPRODUCT(N572:Q572,PAINEL_PESOS!$C$16:$C$19)</f>
        <v/>
      </c>
      <c r="F572" s="70">
        <f>SUMPRODUCT(R572:T572,PAINEL_PESOS!$C$21:$C$23)</f>
        <v/>
      </c>
      <c r="G572" s="70">
        <f>SUMPRODUCT(U572:V572,PAINEL_PESOS!$C$25:$C$26)</f>
        <v/>
      </c>
      <c r="H572" s="70">
        <f>SUMPRODUCT(W572:X572,PAINEL_PESOS!$C$28:$C$29)</f>
        <v/>
      </c>
      <c r="I572" s="70" t="n">
        <v>0.9878971928962094</v>
      </c>
      <c r="J572" s="70" t="n">
        <v>0.6275005109557599</v>
      </c>
      <c r="K572" s="71">
        <f>IF(NOT(AND(PAINEL_PESOS!$D$12="OK - 100%",PAINEL_PESOS!$F$20="OK - 100%",PAINEL_PESOS!$F$24="OK - 100%",PAINEL_PESOS!$F$27="OK - 100%",PAINEL_PESOS!$F$30="OK - 100%")),"", (E572*PAINEL_PESOS!$B$7+F572*PAINEL_PESOS!$B$8+G572*PAINEL_PESOS!$B$9+H572*PAINEL_PESOS!$B$10)*I572)</f>
        <v/>
      </c>
      <c r="L572" s="71">
        <f>IF(K572="","",K572-J572)</f>
        <v/>
      </c>
      <c r="M572" s="71">
        <f>IF(L572="","",ABS(L572))</f>
        <v/>
      </c>
      <c r="N572" t="n">
        <v>0.2</v>
      </c>
      <c r="O572" t="n">
        <v>0.8667</v>
      </c>
      <c r="P572" t="n">
        <v>0.9869060190073916</v>
      </c>
      <c r="Q572" t="n">
        <v>0.9400875493934122</v>
      </c>
      <c r="R572" t="n">
        <v>0.2259056143685061</v>
      </c>
      <c r="S572" t="n">
        <v>1</v>
      </c>
      <c r="T572" t="n">
        <v>0.98149028087024</v>
      </c>
      <c r="U572" t="n">
        <v>0.1927160876389003</v>
      </c>
      <c r="V572" t="n">
        <v>0.5794046767902372</v>
      </c>
      <c r="W572" t="n">
        <v>0.5344690196252758</v>
      </c>
      <c r="X572" t="n">
        <v>0.8064707253503525</v>
      </c>
    </row>
    <row r="573">
      <c r="A573" t="inlineStr">
        <is>
          <t>2107001</t>
        </is>
      </c>
      <c r="B573" t="inlineStr">
        <is>
          <t>Montes Altos</t>
        </is>
      </c>
      <c r="C573" t="inlineStr">
        <is>
          <t>MA</t>
        </is>
      </c>
      <c r="D573" t="inlineStr">
        <is>
          <t>REGIÃO NORDESTE</t>
        </is>
      </c>
      <c r="E573" s="70">
        <f>SUMPRODUCT(N573:Q573,PAINEL_PESOS!$C$16:$C$19)</f>
        <v/>
      </c>
      <c r="F573" s="70">
        <f>SUMPRODUCT(R573:T573,PAINEL_PESOS!$C$21:$C$23)</f>
        <v/>
      </c>
      <c r="G573" s="70">
        <f>SUMPRODUCT(U573:V573,PAINEL_PESOS!$C$25:$C$26)</f>
        <v/>
      </c>
      <c r="H573" s="70">
        <f>SUMPRODUCT(W573:X573,PAINEL_PESOS!$C$28:$C$29)</f>
        <v/>
      </c>
      <c r="I573" s="70" t="n">
        <v>0.9987755008364052</v>
      </c>
      <c r="J573" s="70" t="n">
        <v>0.6627894803509087</v>
      </c>
      <c r="K573" s="71">
        <f>IF(NOT(AND(PAINEL_PESOS!$D$12="OK - 100%",PAINEL_PESOS!$F$20="OK - 100%",PAINEL_PESOS!$F$24="OK - 100%",PAINEL_PESOS!$F$27="OK - 100%",PAINEL_PESOS!$F$30="OK - 100%")),"", (E573*PAINEL_PESOS!$B$7+F573*PAINEL_PESOS!$B$8+G573*PAINEL_PESOS!$B$9+H573*PAINEL_PESOS!$B$10)*I573)</f>
        <v/>
      </c>
      <c r="L573" s="71">
        <f>IF(K573="","",K573-J573)</f>
        <v/>
      </c>
      <c r="M573" s="71">
        <f>IF(L573="","",ABS(L573))</f>
        <v/>
      </c>
      <c r="N573" t="n">
        <v>0.4</v>
      </c>
      <c r="O573" t="n">
        <v>0.9024</v>
      </c>
      <c r="P573" t="n">
        <v>0.2422386483632523</v>
      </c>
      <c r="Q573" t="n">
        <v>0.9968386559960699</v>
      </c>
      <c r="R573" t="n">
        <v>0.1457954955122541</v>
      </c>
      <c r="S573" t="n">
        <v>0.9999989601350465</v>
      </c>
      <c r="T573" t="n">
        <v>0.9960916592221699</v>
      </c>
      <c r="U573" t="n">
        <v>0.4977890350837626</v>
      </c>
      <c r="V573" t="n">
        <v>0.5579688123369936</v>
      </c>
      <c r="W573" t="n">
        <v>0.7551976781445096</v>
      </c>
      <c r="X573" t="n">
        <v>0.7991982298272187</v>
      </c>
    </row>
    <row r="574">
      <c r="A574" t="inlineStr">
        <is>
          <t>2107100</t>
        </is>
      </c>
      <c r="B574" t="inlineStr">
        <is>
          <t>Morros</t>
        </is>
      </c>
      <c r="C574" t="inlineStr">
        <is>
          <t>MA</t>
        </is>
      </c>
      <c r="D574" t="inlineStr">
        <is>
          <t>REGIÃO NORDESTE</t>
        </is>
      </c>
      <c r="E574" s="70">
        <f>SUMPRODUCT(N574:Q574,PAINEL_PESOS!$C$16:$C$19)</f>
        <v/>
      </c>
      <c r="F574" s="70">
        <f>SUMPRODUCT(R574:T574,PAINEL_PESOS!$C$21:$C$23)</f>
        <v/>
      </c>
      <c r="G574" s="70">
        <f>SUMPRODUCT(U574:V574,PAINEL_PESOS!$C$25:$C$26)</f>
        <v/>
      </c>
      <c r="H574" s="70">
        <f>SUMPRODUCT(W574:X574,PAINEL_PESOS!$C$28:$C$29)</f>
        <v/>
      </c>
      <c r="I574" s="70" t="n">
        <v>0.9968603762688599</v>
      </c>
      <c r="J574" s="70" t="n">
        <v>0.6317685671903488</v>
      </c>
      <c r="K574" s="71">
        <f>IF(NOT(AND(PAINEL_PESOS!$D$12="OK - 100%",PAINEL_PESOS!$F$20="OK - 100%",PAINEL_PESOS!$F$24="OK - 100%",PAINEL_PESOS!$F$27="OK - 100%",PAINEL_PESOS!$F$30="OK - 100%")),"", (E574*PAINEL_PESOS!$B$7+F574*PAINEL_PESOS!$B$8+G574*PAINEL_PESOS!$B$9+H574*PAINEL_PESOS!$B$10)*I574)</f>
        <v/>
      </c>
      <c r="L574" s="71">
        <f>IF(K574="","",K574-J574)</f>
        <v/>
      </c>
      <c r="M574" s="71">
        <f>IF(L574="","",ABS(L574))</f>
        <v/>
      </c>
      <c r="N574" t="n">
        <v>0.2</v>
      </c>
      <c r="O574" t="n">
        <v>1</v>
      </c>
      <c r="P574" t="n">
        <v>0.1361140443505808</v>
      </c>
      <c r="Q574" t="n">
        <v>0.9790684120066184</v>
      </c>
      <c r="R574" t="n">
        <v>0.1895959355406717</v>
      </c>
      <c r="S574" t="n">
        <v>1</v>
      </c>
      <c r="T574" t="n">
        <v>0.9996001631211068</v>
      </c>
      <c r="U574" t="n">
        <v>0.6031538113769651</v>
      </c>
      <c r="V574" t="n">
        <v>0.5741233830925248</v>
      </c>
      <c r="W574" t="n">
        <v>0.6043746521318148</v>
      </c>
      <c r="X574" t="n">
        <v>0.6713594985068256</v>
      </c>
    </row>
    <row r="575">
      <c r="A575" t="inlineStr">
        <is>
          <t>2107209</t>
        </is>
      </c>
      <c r="B575" t="inlineStr">
        <is>
          <t>Nina Rodrigues</t>
        </is>
      </c>
      <c r="C575" t="inlineStr">
        <is>
          <t>MA</t>
        </is>
      </c>
      <c r="D575" t="inlineStr">
        <is>
          <t>REGIÃO NORDESTE</t>
        </is>
      </c>
      <c r="E575" s="70">
        <f>SUMPRODUCT(N575:Q575,PAINEL_PESOS!$C$16:$C$19)</f>
        <v/>
      </c>
      <c r="F575" s="70">
        <f>SUMPRODUCT(R575:T575,PAINEL_PESOS!$C$21:$C$23)</f>
        <v/>
      </c>
      <c r="G575" s="70">
        <f>SUMPRODUCT(U575:V575,PAINEL_PESOS!$C$25:$C$26)</f>
        <v/>
      </c>
      <c r="H575" s="70">
        <f>SUMPRODUCT(W575:X575,PAINEL_PESOS!$C$28:$C$29)</f>
        <v/>
      </c>
      <c r="I575" s="70" t="n">
        <v>0.9890793246206779</v>
      </c>
      <c r="J575" s="70" t="n">
        <v>0.6725041798896935</v>
      </c>
      <c r="K575" s="71">
        <f>IF(NOT(AND(PAINEL_PESOS!$D$12="OK - 100%",PAINEL_PESOS!$F$20="OK - 100%",PAINEL_PESOS!$F$24="OK - 100%",PAINEL_PESOS!$F$27="OK - 100%",PAINEL_PESOS!$F$30="OK - 100%")),"", (E575*PAINEL_PESOS!$B$7+F575*PAINEL_PESOS!$B$8+G575*PAINEL_PESOS!$B$9+H575*PAINEL_PESOS!$B$10)*I575)</f>
        <v/>
      </c>
      <c r="L575" s="71">
        <f>IF(K575="","",K575-J575)</f>
        <v/>
      </c>
      <c r="M575" s="71">
        <f>IF(L575="","",ABS(L575))</f>
        <v/>
      </c>
      <c r="N575" t="n">
        <v>0.6</v>
      </c>
      <c r="O575" t="n">
        <v>1</v>
      </c>
      <c r="P575" t="n">
        <v>0.1912354804646251</v>
      </c>
      <c r="Q575" t="n">
        <v>0.9389019823680295</v>
      </c>
      <c r="R575" t="n">
        <v>0.137346727751487</v>
      </c>
      <c r="S575" t="n">
        <v>1</v>
      </c>
      <c r="T575" t="n">
        <v>0.9889863172288099</v>
      </c>
      <c r="U575" t="n">
        <v>0.83934359015588</v>
      </c>
      <c r="V575" t="n">
        <v>0.5800963143269302</v>
      </c>
      <c r="W575" t="n">
        <v>0.5610596634273308</v>
      </c>
      <c r="X575" t="n">
        <v>0.67631208855645</v>
      </c>
    </row>
    <row r="576">
      <c r="A576" t="inlineStr">
        <is>
          <t>2107258</t>
        </is>
      </c>
      <c r="B576" t="inlineStr">
        <is>
          <t>Nova Colinas</t>
        </is>
      </c>
      <c r="C576" t="inlineStr">
        <is>
          <t>MA</t>
        </is>
      </c>
      <c r="D576" t="inlineStr">
        <is>
          <t>REGIÃO NORDESTE</t>
        </is>
      </c>
      <c r="E576" s="70">
        <f>SUMPRODUCT(N576:Q576,PAINEL_PESOS!$C$16:$C$19)</f>
        <v/>
      </c>
      <c r="F576" s="70">
        <f>SUMPRODUCT(R576:T576,PAINEL_PESOS!$C$21:$C$23)</f>
        <v/>
      </c>
      <c r="G576" s="70">
        <f>SUMPRODUCT(U576:V576,PAINEL_PESOS!$C$25:$C$26)</f>
        <v/>
      </c>
      <c r="H576" s="70">
        <f>SUMPRODUCT(W576:X576,PAINEL_PESOS!$C$28:$C$29)</f>
        <v/>
      </c>
      <c r="I576" s="70" t="n">
        <v>0.9988739830584653</v>
      </c>
      <c r="J576" s="70" t="n">
        <v>0.6894927788649075</v>
      </c>
      <c r="K576" s="71">
        <f>IF(NOT(AND(PAINEL_PESOS!$D$12="OK - 100%",PAINEL_PESOS!$F$20="OK - 100%",PAINEL_PESOS!$F$24="OK - 100%",PAINEL_PESOS!$F$27="OK - 100%",PAINEL_PESOS!$F$30="OK - 100%")),"", (E576*PAINEL_PESOS!$B$7+F576*PAINEL_PESOS!$B$8+G576*PAINEL_PESOS!$B$9+H576*PAINEL_PESOS!$B$10)*I576)</f>
        <v/>
      </c>
      <c r="L576" s="71">
        <f>IF(K576="","",K576-J576)</f>
        <v/>
      </c>
      <c r="M576" s="71">
        <f>IF(L576="","",ABS(L576))</f>
        <v/>
      </c>
      <c r="N576" t="n">
        <v>0.2</v>
      </c>
      <c r="O576" t="n">
        <v>1</v>
      </c>
      <c r="P576" t="n">
        <v>1</v>
      </c>
      <c r="Q576" t="n">
        <v>0.9975787052708425</v>
      </c>
      <c r="R576" t="n">
        <v>0.1249959809820838</v>
      </c>
      <c r="S576" t="n">
        <v>1</v>
      </c>
      <c r="T576" t="n">
        <v>0.9960449000480432</v>
      </c>
      <c r="U576" t="n">
        <v>0.5864391937543213</v>
      </c>
      <c r="V576" t="n">
        <v>0.5411837221547346</v>
      </c>
      <c r="W576" t="n">
        <v>0.6262951128746137</v>
      </c>
      <c r="X576" t="n">
        <v>0.7554256415057934</v>
      </c>
    </row>
    <row r="577">
      <c r="A577" t="inlineStr">
        <is>
          <t>2107308</t>
        </is>
      </c>
      <c r="B577" t="inlineStr">
        <is>
          <t>Nova Iorque</t>
        </is>
      </c>
      <c r="C577" t="inlineStr">
        <is>
          <t>MA</t>
        </is>
      </c>
      <c r="D577" t="inlineStr">
        <is>
          <t>REGIÃO NORDESTE</t>
        </is>
      </c>
      <c r="E577" s="70">
        <f>SUMPRODUCT(N577:Q577,PAINEL_PESOS!$C$16:$C$19)</f>
        <v/>
      </c>
      <c r="F577" s="70">
        <f>SUMPRODUCT(R577:T577,PAINEL_PESOS!$C$21:$C$23)</f>
        <v/>
      </c>
      <c r="G577" s="70">
        <f>SUMPRODUCT(U577:V577,PAINEL_PESOS!$C$25:$C$26)</f>
        <v/>
      </c>
      <c r="H577" s="70">
        <f>SUMPRODUCT(W577:X577,PAINEL_PESOS!$C$28:$C$29)</f>
        <v/>
      </c>
      <c r="I577" s="70" t="n">
        <v>0.9992439707588703</v>
      </c>
      <c r="J577" s="70" t="n">
        <v>0.6077666485317565</v>
      </c>
      <c r="K577" s="71">
        <f>IF(NOT(AND(PAINEL_PESOS!$D$12="OK - 100%",PAINEL_PESOS!$F$20="OK - 100%",PAINEL_PESOS!$F$24="OK - 100%",PAINEL_PESOS!$F$27="OK - 100%",PAINEL_PESOS!$F$30="OK - 100%")),"", (E577*PAINEL_PESOS!$B$7+F577*PAINEL_PESOS!$B$8+G577*PAINEL_PESOS!$B$9+H577*PAINEL_PESOS!$B$10)*I577)</f>
        <v/>
      </c>
      <c r="L577" s="71">
        <f>IF(K577="","",K577-J577)</f>
        <v/>
      </c>
      <c r="M577" s="71">
        <f>IF(L577="","",ABS(L577))</f>
        <v/>
      </c>
      <c r="N577" t="n">
        <v>0.2</v>
      </c>
      <c r="O577" t="n">
        <v>1</v>
      </c>
      <c r="P577" t="n">
        <v>0.1272439281942977</v>
      </c>
      <c r="Q577" t="n">
        <v>0.9965155880731046</v>
      </c>
      <c r="R577" t="n">
        <v>0.0702622554054237</v>
      </c>
      <c r="S577" t="n">
        <v>1</v>
      </c>
      <c r="T577" t="n">
        <v>0.9987382373818562</v>
      </c>
      <c r="U577" t="n">
        <v>0.7840799385819297</v>
      </c>
      <c r="V577" t="n">
        <v>0.4165355216840512</v>
      </c>
      <c r="W577" t="n">
        <v>0.4068274297480676</v>
      </c>
      <c r="X577" t="n">
        <v>0.7171555743144993</v>
      </c>
    </row>
    <row r="578">
      <c r="A578" t="inlineStr">
        <is>
          <t>2107357</t>
        </is>
      </c>
      <c r="B578" t="inlineStr">
        <is>
          <t>Nova Olinda do Maranhão</t>
        </is>
      </c>
      <c r="C578" t="inlineStr">
        <is>
          <t>MA</t>
        </is>
      </c>
      <c r="D578" t="inlineStr">
        <is>
          <t>REGIÃO NORDESTE</t>
        </is>
      </c>
      <c r="E578" s="70">
        <f>SUMPRODUCT(N578:Q578,PAINEL_PESOS!$C$16:$C$19)</f>
        <v/>
      </c>
      <c r="F578" s="70">
        <f>SUMPRODUCT(R578:T578,PAINEL_PESOS!$C$21:$C$23)</f>
        <v/>
      </c>
      <c r="G578" s="70">
        <f>SUMPRODUCT(U578:V578,PAINEL_PESOS!$C$25:$C$26)</f>
        <v/>
      </c>
      <c r="H578" s="70">
        <f>SUMPRODUCT(W578:X578,PAINEL_PESOS!$C$28:$C$29)</f>
        <v/>
      </c>
      <c r="I578" s="70" t="n">
        <v>0.9968040724318494</v>
      </c>
      <c r="J578" s="70" t="n">
        <v>0.7146745145747516</v>
      </c>
      <c r="K578" s="71">
        <f>IF(NOT(AND(PAINEL_PESOS!$D$12="OK - 100%",PAINEL_PESOS!$F$20="OK - 100%",PAINEL_PESOS!$F$24="OK - 100%",PAINEL_PESOS!$F$27="OK - 100%",PAINEL_PESOS!$F$30="OK - 100%")),"", (E578*PAINEL_PESOS!$B$7+F578*PAINEL_PESOS!$B$8+G578*PAINEL_PESOS!$B$9+H578*PAINEL_PESOS!$B$10)*I578)</f>
        <v/>
      </c>
      <c r="L578" s="71">
        <f>IF(K578="","",K578-J578)</f>
        <v/>
      </c>
      <c r="M578" s="71">
        <f>IF(L578="","",ABS(L578))</f>
        <v/>
      </c>
      <c r="N578" t="n">
        <v>0.2</v>
      </c>
      <c r="O578" t="n">
        <v>1</v>
      </c>
      <c r="P578" t="n">
        <v>1</v>
      </c>
      <c r="Q578" t="n">
        <v>0.9858497969638174</v>
      </c>
      <c r="R578" t="n">
        <v>0.1800071633307884</v>
      </c>
      <c r="S578" t="n">
        <v>0.9997882980041252</v>
      </c>
      <c r="T578" t="n">
        <v>0.9942297968795039</v>
      </c>
      <c r="U578" t="n">
        <v>0.5641267204561184</v>
      </c>
      <c r="V578" t="n">
        <v>0.5819591583384394</v>
      </c>
      <c r="W578" t="n">
        <v>0.7141184098228698</v>
      </c>
      <c r="X578" t="n">
        <v>0.8332477256697888</v>
      </c>
    </row>
    <row r="579">
      <c r="A579" t="inlineStr">
        <is>
          <t>2107407</t>
        </is>
      </c>
      <c r="B579" t="inlineStr">
        <is>
          <t>Olho d'Água das Cunhãs</t>
        </is>
      </c>
      <c r="C579" t="inlineStr">
        <is>
          <t>MA</t>
        </is>
      </c>
      <c r="D579" t="inlineStr">
        <is>
          <t>REGIÃO NORDESTE</t>
        </is>
      </c>
      <c r="E579" s="70">
        <f>SUMPRODUCT(N579:Q579,PAINEL_PESOS!$C$16:$C$19)</f>
        <v/>
      </c>
      <c r="F579" s="70">
        <f>SUMPRODUCT(R579:T579,PAINEL_PESOS!$C$21:$C$23)</f>
        <v/>
      </c>
      <c r="G579" s="70">
        <f>SUMPRODUCT(U579:V579,PAINEL_PESOS!$C$25:$C$26)</f>
        <v/>
      </c>
      <c r="H579" s="70">
        <f>SUMPRODUCT(W579:X579,PAINEL_PESOS!$C$28:$C$29)</f>
        <v/>
      </c>
      <c r="I579" s="70" t="n">
        <v>0.9905076534390026</v>
      </c>
      <c r="J579" s="70" t="n">
        <v>0.6071892891469667</v>
      </c>
      <c r="K579" s="71">
        <f>IF(NOT(AND(PAINEL_PESOS!$D$12="OK - 100%",PAINEL_PESOS!$F$20="OK - 100%",PAINEL_PESOS!$F$24="OK - 100%",PAINEL_PESOS!$F$27="OK - 100%",PAINEL_PESOS!$F$30="OK - 100%")),"", (E579*PAINEL_PESOS!$B$7+F579*PAINEL_PESOS!$B$8+G579*PAINEL_PESOS!$B$9+H579*PAINEL_PESOS!$B$10)*I579)</f>
        <v/>
      </c>
      <c r="L579" s="71">
        <f>IF(K579="","",K579-J579)</f>
        <v/>
      </c>
      <c r="M579" s="71">
        <f>IF(L579="","",ABS(L579))</f>
        <v/>
      </c>
      <c r="N579" t="n">
        <v>0.2</v>
      </c>
      <c r="O579" t="n">
        <v>0.9</v>
      </c>
      <c r="P579" t="n">
        <v>0.9082365364308342</v>
      </c>
      <c r="Q579" t="n">
        <v>0.9741749970997379</v>
      </c>
      <c r="R579" t="n">
        <v>0.2055630288995541</v>
      </c>
      <c r="S579" t="n">
        <v>1</v>
      </c>
      <c r="T579" t="n">
        <v>0.969758612950257</v>
      </c>
      <c r="U579" t="n">
        <v>0.1187542623193887</v>
      </c>
      <c r="V579" t="n">
        <v>0.5833913827155839</v>
      </c>
      <c r="W579" t="n">
        <v>0.4914250091628069</v>
      </c>
      <c r="X579" t="n">
        <v>0.7690745526618646</v>
      </c>
    </row>
    <row r="580">
      <c r="A580" t="inlineStr">
        <is>
          <t>2107456</t>
        </is>
      </c>
      <c r="B580" t="inlineStr">
        <is>
          <t>Olinda Nova do Maranhão</t>
        </is>
      </c>
      <c r="C580" t="inlineStr">
        <is>
          <t>MA</t>
        </is>
      </c>
      <c r="D580" t="inlineStr">
        <is>
          <t>REGIÃO NORDESTE</t>
        </is>
      </c>
      <c r="E580" s="70">
        <f>SUMPRODUCT(N580:Q580,PAINEL_PESOS!$C$16:$C$19)</f>
        <v/>
      </c>
      <c r="F580" s="70">
        <f>SUMPRODUCT(R580:T580,PAINEL_PESOS!$C$21:$C$23)</f>
        <v/>
      </c>
      <c r="G580" s="70">
        <f>SUMPRODUCT(U580:V580,PAINEL_PESOS!$C$25:$C$26)</f>
        <v/>
      </c>
      <c r="H580" s="70">
        <f>SUMPRODUCT(W580:X580,PAINEL_PESOS!$C$28:$C$29)</f>
        <v/>
      </c>
      <c r="I580" s="70" t="n">
        <v>0.9696736884854781</v>
      </c>
      <c r="J580" s="70" t="n">
        <v>0.6452395458425532</v>
      </c>
      <c r="K580" s="71">
        <f>IF(NOT(AND(PAINEL_PESOS!$D$12="OK - 100%",PAINEL_PESOS!$F$20="OK - 100%",PAINEL_PESOS!$F$24="OK - 100%",PAINEL_PESOS!$F$27="OK - 100%",PAINEL_PESOS!$F$30="OK - 100%")),"", (E580*PAINEL_PESOS!$B$7+F580*PAINEL_PESOS!$B$8+G580*PAINEL_PESOS!$B$9+H580*PAINEL_PESOS!$B$10)*I580)</f>
        <v/>
      </c>
      <c r="L580" s="71">
        <f>IF(K580="","",K580-J580)</f>
        <v/>
      </c>
      <c r="M580" s="71">
        <f>IF(L580="","",ABS(L580))</f>
        <v/>
      </c>
      <c r="N580" t="n">
        <v>0.2</v>
      </c>
      <c r="O580" t="n">
        <v>1</v>
      </c>
      <c r="P580" t="n">
        <v>1</v>
      </c>
      <c r="Q580" t="n">
        <v>0.8164700337143267</v>
      </c>
      <c r="R580" t="n">
        <v>0.1557135074992333</v>
      </c>
      <c r="S580" t="n">
        <v>0.9999453906561514</v>
      </c>
      <c r="T580" t="n">
        <v>0.9771466782020296</v>
      </c>
      <c r="U580" t="n">
        <v>0.3945997156976898</v>
      </c>
      <c r="V580" t="n">
        <v>0.5768386991583608</v>
      </c>
      <c r="W580" t="n">
        <v>0.6910502407767766</v>
      </c>
      <c r="X580" t="n">
        <v>0.7307600035461345</v>
      </c>
    </row>
    <row r="581">
      <c r="A581" t="inlineStr">
        <is>
          <t>2107506</t>
        </is>
      </c>
      <c r="B581" t="inlineStr">
        <is>
          <t>Paço do Lumiar</t>
        </is>
      </c>
      <c r="C581" t="inlineStr">
        <is>
          <t>MA</t>
        </is>
      </c>
      <c r="D581" t="inlineStr">
        <is>
          <t>REGIÃO NORDESTE</t>
        </is>
      </c>
      <c r="E581" s="70">
        <f>SUMPRODUCT(N581:Q581,PAINEL_PESOS!$C$16:$C$19)</f>
        <v/>
      </c>
      <c r="F581" s="70">
        <f>SUMPRODUCT(R581:T581,PAINEL_PESOS!$C$21:$C$23)</f>
        <v/>
      </c>
      <c r="G581" s="70">
        <f>SUMPRODUCT(U581:V581,PAINEL_PESOS!$C$25:$C$26)</f>
        <v/>
      </c>
      <c r="H581" s="70">
        <f>SUMPRODUCT(W581:X581,PAINEL_PESOS!$C$28:$C$29)</f>
        <v/>
      </c>
      <c r="I581" s="70" t="n">
        <v>0.8620872213831379</v>
      </c>
      <c r="J581" s="70" t="n"/>
      <c r="K581" s="71">
        <f>IF(NOT(AND(PAINEL_PESOS!$D$12="OK - 100%",PAINEL_PESOS!$F$20="OK - 100%",PAINEL_PESOS!$F$24="OK - 100%",PAINEL_PESOS!$F$27="OK - 100%",PAINEL_PESOS!$F$30="OK - 100%")),"", (E581*PAINEL_PESOS!$B$7+F581*PAINEL_PESOS!$B$8+G581*PAINEL_PESOS!$B$9+H581*PAINEL_PESOS!$B$10)*I581)</f>
        <v/>
      </c>
      <c r="L581" s="71">
        <f>IF(K581="","",K581-J581)</f>
        <v/>
      </c>
      <c r="M581" s="71">
        <f>IF(L581="","",ABS(L581))</f>
        <v/>
      </c>
      <c r="N581" t="n">
        <v>0.6</v>
      </c>
      <c r="O581" t="n">
        <v>0.98</v>
      </c>
      <c r="P581" t="n">
        <v>0.3621964097148892</v>
      </c>
      <c r="Q581" t="n">
        <v>0.271385276571997</v>
      </c>
      <c r="R581" t="n">
        <v>0.3919624940070361</v>
      </c>
      <c r="S581" t="n">
        <v>0.9556738017570091</v>
      </c>
      <c r="T581" t="n">
        <v>0.6474505522490306</v>
      </c>
      <c r="V581" t="n">
        <v>0.5675271342617666</v>
      </c>
    </row>
    <row r="582">
      <c r="A582" t="inlineStr">
        <is>
          <t>2107605</t>
        </is>
      </c>
      <c r="B582" t="inlineStr">
        <is>
          <t>Palmeirândia</t>
        </is>
      </c>
      <c r="C582" t="inlineStr">
        <is>
          <t>MA</t>
        </is>
      </c>
      <c r="D582" t="inlineStr">
        <is>
          <t>REGIÃO NORDESTE</t>
        </is>
      </c>
      <c r="E582" s="70">
        <f>SUMPRODUCT(N582:Q582,PAINEL_PESOS!$C$16:$C$19)</f>
        <v/>
      </c>
      <c r="F582" s="70">
        <f>SUMPRODUCT(R582:T582,PAINEL_PESOS!$C$21:$C$23)</f>
        <v/>
      </c>
      <c r="G582" s="70">
        <f>SUMPRODUCT(U582:V582,PAINEL_PESOS!$C$25:$C$26)</f>
        <v/>
      </c>
      <c r="H582" s="70">
        <f>SUMPRODUCT(W582:X582,PAINEL_PESOS!$C$28:$C$29)</f>
        <v/>
      </c>
      <c r="I582" s="70" t="n">
        <v>0.9740595798038916</v>
      </c>
      <c r="J582" s="70" t="n">
        <v>0.6474620008474254</v>
      </c>
      <c r="K582" s="71">
        <f>IF(NOT(AND(PAINEL_PESOS!$D$12="OK - 100%",PAINEL_PESOS!$F$20="OK - 100%",PAINEL_PESOS!$F$24="OK - 100%",PAINEL_PESOS!$F$27="OK - 100%",PAINEL_PESOS!$F$30="OK - 100%")),"", (E582*PAINEL_PESOS!$B$7+F582*PAINEL_PESOS!$B$8+G582*PAINEL_PESOS!$B$9+H582*PAINEL_PESOS!$B$10)*I582)</f>
        <v/>
      </c>
      <c r="L582" s="71">
        <f>IF(K582="","",K582-J582)</f>
        <v/>
      </c>
      <c r="M582" s="71">
        <f>IF(L582="","",ABS(L582))</f>
        <v/>
      </c>
      <c r="N582" t="n">
        <v>1</v>
      </c>
      <c r="O582" t="n">
        <v>0.2414</v>
      </c>
      <c r="P582" t="n">
        <v>0.4023231256599788</v>
      </c>
      <c r="Q582" t="n">
        <v>0.9215560550829158</v>
      </c>
      <c r="R582" t="n">
        <v>0.1884740523643158</v>
      </c>
      <c r="S582" t="n">
        <v>1</v>
      </c>
      <c r="T582" t="n">
        <v>0.9180487145724223</v>
      </c>
      <c r="U582" t="n">
        <v>0.6000291936399976</v>
      </c>
      <c r="V582" t="n">
        <v>0.5757325054290569</v>
      </c>
      <c r="W582" t="n">
        <v>0.7299095387076413</v>
      </c>
      <c r="X582" t="n">
        <v>0.7249784254110143</v>
      </c>
    </row>
    <row r="583">
      <c r="A583" t="inlineStr">
        <is>
          <t>2107704</t>
        </is>
      </c>
      <c r="B583" t="inlineStr">
        <is>
          <t>Paraibano</t>
        </is>
      </c>
      <c r="C583" t="inlineStr">
        <is>
          <t>MA</t>
        </is>
      </c>
      <c r="D583" t="inlineStr">
        <is>
          <t>REGIÃO NORDESTE</t>
        </is>
      </c>
      <c r="E583" s="70">
        <f>SUMPRODUCT(N583:Q583,PAINEL_PESOS!$C$16:$C$19)</f>
        <v/>
      </c>
      <c r="F583" s="70">
        <f>SUMPRODUCT(R583:T583,PAINEL_PESOS!$C$21:$C$23)</f>
        <v/>
      </c>
      <c r="G583" s="70">
        <f>SUMPRODUCT(U583:V583,PAINEL_PESOS!$C$25:$C$26)</f>
        <v/>
      </c>
      <c r="H583" s="70">
        <f>SUMPRODUCT(W583:X583,PAINEL_PESOS!$C$28:$C$29)</f>
        <v/>
      </c>
      <c r="I583" s="70" t="n">
        <v>0.9936183625475569</v>
      </c>
      <c r="J583" s="70" t="n">
        <v>0.6129654383119392</v>
      </c>
      <c r="K583" s="71">
        <f>IF(NOT(AND(PAINEL_PESOS!$D$12="OK - 100%",PAINEL_PESOS!$F$20="OK - 100%",PAINEL_PESOS!$F$24="OK - 100%",PAINEL_PESOS!$F$27="OK - 100%",PAINEL_PESOS!$F$30="OK - 100%")),"", (E583*PAINEL_PESOS!$B$7+F583*PAINEL_PESOS!$B$8+G583*PAINEL_PESOS!$B$9+H583*PAINEL_PESOS!$B$10)*I583)</f>
        <v/>
      </c>
      <c r="L583" s="71">
        <f>IF(K583="","",K583-J583)</f>
        <v/>
      </c>
      <c r="M583" s="71">
        <f>IF(L583="","",ABS(L583))</f>
        <v/>
      </c>
      <c r="N583" t="n">
        <v>0.2</v>
      </c>
      <c r="O583" t="n">
        <v>1</v>
      </c>
      <c r="P583" t="n">
        <v>0.2680042238648364</v>
      </c>
      <c r="Q583" t="n">
        <v>0.9659187344408343</v>
      </c>
      <c r="R583" t="n">
        <v>0.1989052342062569</v>
      </c>
      <c r="S583" t="n">
        <v>0.9999407451746092</v>
      </c>
      <c r="T583" t="n">
        <v>0.9925569684928393</v>
      </c>
      <c r="U583" t="n">
        <v>0.7498293805216989</v>
      </c>
      <c r="V583" t="n">
        <v>0.4261235382264276</v>
      </c>
      <c r="W583" t="n">
        <v>0.3939995750505771</v>
      </c>
      <c r="X583" t="n">
        <v>0.6873690087751068</v>
      </c>
    </row>
    <row r="584">
      <c r="A584" t="inlineStr">
        <is>
          <t>2107803</t>
        </is>
      </c>
      <c r="B584" t="inlineStr">
        <is>
          <t>Parnarama</t>
        </is>
      </c>
      <c r="C584" t="inlineStr">
        <is>
          <t>MA</t>
        </is>
      </c>
      <c r="D584" t="inlineStr">
        <is>
          <t>REGIÃO NORDESTE</t>
        </is>
      </c>
      <c r="E584" s="70">
        <f>SUMPRODUCT(N584:Q584,PAINEL_PESOS!$C$16:$C$19)</f>
        <v/>
      </c>
      <c r="F584" s="70">
        <f>SUMPRODUCT(R584:T584,PAINEL_PESOS!$C$21:$C$23)</f>
        <v/>
      </c>
      <c r="G584" s="70">
        <f>SUMPRODUCT(U584:V584,PAINEL_PESOS!$C$25:$C$26)</f>
        <v/>
      </c>
      <c r="H584" s="70">
        <f>SUMPRODUCT(W584:X584,PAINEL_PESOS!$C$28:$C$29)</f>
        <v/>
      </c>
      <c r="I584" s="70" t="n">
        <v>0.9946740564298422</v>
      </c>
      <c r="J584" s="70" t="n">
        <v>0.6835217608459917</v>
      </c>
      <c r="K584" s="71">
        <f>IF(NOT(AND(PAINEL_PESOS!$D$12="OK - 100%",PAINEL_PESOS!$F$20="OK - 100%",PAINEL_PESOS!$F$24="OK - 100%",PAINEL_PESOS!$F$27="OK - 100%",PAINEL_PESOS!$F$30="OK - 100%")),"", (E584*PAINEL_PESOS!$B$7+F584*PAINEL_PESOS!$B$8+G584*PAINEL_PESOS!$B$9+H584*PAINEL_PESOS!$B$10)*I584)</f>
        <v/>
      </c>
      <c r="L584" s="71">
        <f>IF(K584="","",K584-J584)</f>
        <v/>
      </c>
      <c r="M584" s="71">
        <f>IF(L584="","",ABS(L584))</f>
        <v/>
      </c>
      <c r="N584" t="n">
        <v>0.2</v>
      </c>
      <c r="O584" t="n">
        <v>1</v>
      </c>
      <c r="P584" t="n">
        <v>1</v>
      </c>
      <c r="Q584" t="n">
        <v>0.9799917542197014</v>
      </c>
      <c r="R584" t="n">
        <v>0.254898907160426</v>
      </c>
      <c r="S584" t="n">
        <v>0.9999887424435953</v>
      </c>
      <c r="T584" t="n">
        <v>0.9874091947079506</v>
      </c>
      <c r="U584" t="n">
        <v>0.7433573905772565</v>
      </c>
      <c r="V584" t="n">
        <v>0.6030456398175557</v>
      </c>
      <c r="W584" t="n">
        <v>0.4071213210214372</v>
      </c>
      <c r="X584" t="n">
        <v>0.6590684209557803</v>
      </c>
    </row>
    <row r="585">
      <c r="A585" t="inlineStr">
        <is>
          <t>2107902</t>
        </is>
      </c>
      <c r="B585" t="inlineStr">
        <is>
          <t>Passagem Franca</t>
        </is>
      </c>
      <c r="C585" t="inlineStr">
        <is>
          <t>MA</t>
        </is>
      </c>
      <c r="D585" t="inlineStr">
        <is>
          <t>REGIÃO NORDESTE</t>
        </is>
      </c>
      <c r="E585" s="70">
        <f>SUMPRODUCT(N585:Q585,PAINEL_PESOS!$C$16:$C$19)</f>
        <v/>
      </c>
      <c r="F585" s="70">
        <f>SUMPRODUCT(R585:T585,PAINEL_PESOS!$C$21:$C$23)</f>
        <v/>
      </c>
      <c r="G585" s="70">
        <f>SUMPRODUCT(U585:V585,PAINEL_PESOS!$C$25:$C$26)</f>
        <v/>
      </c>
      <c r="H585" s="70">
        <f>SUMPRODUCT(W585:X585,PAINEL_PESOS!$C$28:$C$29)</f>
        <v/>
      </c>
      <c r="I585" s="70" t="n">
        <v>0.9970754717971565</v>
      </c>
      <c r="J585" s="70" t="n">
        <v>0.6807841212315642</v>
      </c>
      <c r="K585" s="71">
        <f>IF(NOT(AND(PAINEL_PESOS!$D$12="OK - 100%",PAINEL_PESOS!$F$20="OK - 100%",PAINEL_PESOS!$F$24="OK - 100%",PAINEL_PESOS!$F$27="OK - 100%",PAINEL_PESOS!$F$30="OK - 100%")),"", (E585*PAINEL_PESOS!$B$7+F585*PAINEL_PESOS!$B$8+G585*PAINEL_PESOS!$B$9+H585*PAINEL_PESOS!$B$10)*I585)</f>
        <v/>
      </c>
      <c r="L585" s="71">
        <f>IF(K585="","",K585-J585)</f>
        <v/>
      </c>
      <c r="M585" s="71">
        <f>IF(L585="","",ABS(L585))</f>
        <v/>
      </c>
      <c r="N585" t="n">
        <v>0.2</v>
      </c>
      <c r="O585" t="n">
        <v>1</v>
      </c>
      <c r="P585" t="n">
        <v>1</v>
      </c>
      <c r="Q585" t="n">
        <v>0.9854982273779463</v>
      </c>
      <c r="R585" t="n">
        <v>0.1974255991030827</v>
      </c>
      <c r="S585" t="n">
        <v>0.9999781850541223</v>
      </c>
      <c r="T585" t="n">
        <v>0.9958278398845182</v>
      </c>
      <c r="U585" t="n">
        <v>0.7509246563881247</v>
      </c>
      <c r="V585" t="n">
        <v>0.5750337268669103</v>
      </c>
      <c r="W585" t="n">
        <v>0.3939437273354491</v>
      </c>
      <c r="X585" t="n">
        <v>0.6874418263122798</v>
      </c>
    </row>
    <row r="586">
      <c r="A586" t="inlineStr">
        <is>
          <t>2108009</t>
        </is>
      </c>
      <c r="B586" t="inlineStr">
        <is>
          <t>Pastos Bons</t>
        </is>
      </c>
      <c r="C586" t="inlineStr">
        <is>
          <t>MA</t>
        </is>
      </c>
      <c r="D586" t="inlineStr">
        <is>
          <t>REGIÃO NORDESTE</t>
        </is>
      </c>
      <c r="E586" s="70">
        <f>SUMPRODUCT(N586:Q586,PAINEL_PESOS!$C$16:$C$19)</f>
        <v/>
      </c>
      <c r="F586" s="70">
        <f>SUMPRODUCT(R586:T586,PAINEL_PESOS!$C$21:$C$23)</f>
        <v/>
      </c>
      <c r="G586" s="70">
        <f>SUMPRODUCT(U586:V586,PAINEL_PESOS!$C$25:$C$26)</f>
        <v/>
      </c>
      <c r="H586" s="70">
        <f>SUMPRODUCT(W586:X586,PAINEL_PESOS!$C$28:$C$29)</f>
        <v/>
      </c>
      <c r="I586" s="70" t="n">
        <v>0.9971284381658733</v>
      </c>
      <c r="J586" s="70" t="n">
        <v>0.7235790298766192</v>
      </c>
      <c r="K586" s="71">
        <f>IF(NOT(AND(PAINEL_PESOS!$D$12="OK - 100%",PAINEL_PESOS!$F$20="OK - 100%",PAINEL_PESOS!$F$24="OK - 100%",PAINEL_PESOS!$F$27="OK - 100%",PAINEL_PESOS!$F$30="OK - 100%")),"", (E586*PAINEL_PESOS!$B$7+F586*PAINEL_PESOS!$B$8+G586*PAINEL_PESOS!$B$9+H586*PAINEL_PESOS!$B$10)*I586)</f>
        <v/>
      </c>
      <c r="L586" s="71">
        <f>IF(K586="","",K586-J586)</f>
        <v/>
      </c>
      <c r="M586" s="71">
        <f>IF(L586="","",ABS(L586))</f>
        <v/>
      </c>
      <c r="N586" t="n">
        <v>1</v>
      </c>
      <c r="O586" t="n">
        <v>0.9727</v>
      </c>
      <c r="P586" t="n">
        <v>0.9988384371700104</v>
      </c>
      <c r="Q586" t="n">
        <v>0.9864015467942968</v>
      </c>
      <c r="R586" t="n">
        <v>0.2390957174171576</v>
      </c>
      <c r="S586" t="n">
        <v>0.9999160374314475</v>
      </c>
      <c r="T586" t="n">
        <v>0.9954640095986426</v>
      </c>
      <c r="U586" t="n">
        <v>0.7728515179945538</v>
      </c>
      <c r="V586" t="n">
        <v>0.4212651067452022</v>
      </c>
      <c r="W586" t="n">
        <v>0.4233859272714092</v>
      </c>
      <c r="X586" t="n">
        <v>0.7191794705521226</v>
      </c>
    </row>
    <row r="587">
      <c r="A587" t="inlineStr">
        <is>
          <t>2108058</t>
        </is>
      </c>
      <c r="B587" t="inlineStr">
        <is>
          <t>Paulino Neves</t>
        </is>
      </c>
      <c r="C587" t="inlineStr">
        <is>
          <t>MA</t>
        </is>
      </c>
      <c r="D587" t="inlineStr">
        <is>
          <t>REGIÃO NORDESTE</t>
        </is>
      </c>
      <c r="E587" s="70">
        <f>SUMPRODUCT(N587:Q587,PAINEL_PESOS!$C$16:$C$19)</f>
        <v/>
      </c>
      <c r="F587" s="70">
        <f>SUMPRODUCT(R587:T587,PAINEL_PESOS!$C$21:$C$23)</f>
        <v/>
      </c>
      <c r="G587" s="70">
        <f>SUMPRODUCT(U587:V587,PAINEL_PESOS!$C$25:$C$26)</f>
        <v/>
      </c>
      <c r="H587" s="70">
        <f>SUMPRODUCT(W587:X587,PAINEL_PESOS!$C$28:$C$29)</f>
        <v/>
      </c>
      <c r="I587" s="70" t="n">
        <v>0.9979309534596477</v>
      </c>
      <c r="J587" s="70" t="n">
        <v>0.6253979178079571</v>
      </c>
      <c r="K587" s="71">
        <f>IF(NOT(AND(PAINEL_PESOS!$D$12="OK - 100%",PAINEL_PESOS!$F$20="OK - 100%",PAINEL_PESOS!$F$24="OK - 100%",PAINEL_PESOS!$F$27="OK - 100%",PAINEL_PESOS!$F$30="OK - 100%")),"", (E587*PAINEL_PESOS!$B$7+F587*PAINEL_PESOS!$B$8+G587*PAINEL_PESOS!$B$9+H587*PAINEL_PESOS!$B$10)*I587)</f>
        <v/>
      </c>
      <c r="L587" s="71">
        <f>IF(K587="","",K587-J587)</f>
        <v/>
      </c>
      <c r="M587" s="71">
        <f>IF(L587="","",ABS(L587))</f>
        <v/>
      </c>
      <c r="N587" t="n">
        <v>0.2</v>
      </c>
      <c r="O587" t="n">
        <v>1</v>
      </c>
      <c r="P587" t="n">
        <v>0.1862724392819429</v>
      </c>
      <c r="Q587" t="n">
        <v>0.9904757861350995</v>
      </c>
      <c r="R587" t="n">
        <v>0.1720461144977693</v>
      </c>
      <c r="S587" t="n">
        <v>1</v>
      </c>
      <c r="T587" t="n">
        <v>0.9965049143118464</v>
      </c>
      <c r="U587" t="n">
        <v>0.7296276384597593</v>
      </c>
      <c r="V587" t="n">
        <v>0.5618179197217041</v>
      </c>
      <c r="W587" t="n">
        <v>0.5043213568417518</v>
      </c>
      <c r="X587" t="n">
        <v>0.5837149108475269</v>
      </c>
    </row>
    <row r="588">
      <c r="A588" t="inlineStr">
        <is>
          <t>2108108</t>
        </is>
      </c>
      <c r="B588" t="inlineStr">
        <is>
          <t>Paulo Ramos</t>
        </is>
      </c>
      <c r="C588" t="inlineStr">
        <is>
          <t>MA</t>
        </is>
      </c>
      <c r="D588" t="inlineStr">
        <is>
          <t>REGIÃO NORDESTE</t>
        </is>
      </c>
      <c r="E588" s="70">
        <f>SUMPRODUCT(N588:Q588,PAINEL_PESOS!$C$16:$C$19)</f>
        <v/>
      </c>
      <c r="F588" s="70">
        <f>SUMPRODUCT(R588:T588,PAINEL_PESOS!$C$21:$C$23)</f>
        <v/>
      </c>
      <c r="G588" s="70">
        <f>SUMPRODUCT(U588:V588,PAINEL_PESOS!$C$25:$C$26)</f>
        <v/>
      </c>
      <c r="H588" s="70">
        <f>SUMPRODUCT(W588:X588,PAINEL_PESOS!$C$28:$C$29)</f>
        <v/>
      </c>
      <c r="I588" s="70" t="n">
        <v>0.9929320361257652</v>
      </c>
      <c r="J588" s="70" t="n">
        <v>0.543501545732924</v>
      </c>
      <c r="K588" s="71">
        <f>IF(NOT(AND(PAINEL_PESOS!$D$12="OK - 100%",PAINEL_PESOS!$F$20="OK - 100%",PAINEL_PESOS!$F$24="OK - 100%",PAINEL_PESOS!$F$27="OK - 100%",PAINEL_PESOS!$F$30="OK - 100%")),"", (E588*PAINEL_PESOS!$B$7+F588*PAINEL_PESOS!$B$8+G588*PAINEL_PESOS!$B$9+H588*PAINEL_PESOS!$B$10)*I588)</f>
        <v/>
      </c>
      <c r="L588" s="71">
        <f>IF(K588="","",K588-J588)</f>
        <v/>
      </c>
      <c r="M588" s="71">
        <f>IF(L588="","",ABS(L588))</f>
        <v/>
      </c>
      <c r="N588" t="n">
        <v>0.2</v>
      </c>
      <c r="O588" t="n">
        <v>0.1884</v>
      </c>
      <c r="P588" t="n">
        <v>0.1141499472016895</v>
      </c>
      <c r="Q588" t="n">
        <v>0.9674512331326914</v>
      </c>
      <c r="R588" t="n">
        <v>0.2192115706880109</v>
      </c>
      <c r="S588" t="n">
        <v>0.9999822040241819</v>
      </c>
      <c r="T588" t="n">
        <v>0.9876988470415937</v>
      </c>
      <c r="U588" t="n">
        <v>0.2985901438300206</v>
      </c>
      <c r="V588" t="n">
        <v>0.5951073592431888</v>
      </c>
      <c r="W588" t="n">
        <v>0.5194796226517945</v>
      </c>
      <c r="X588" t="n">
        <v>0.7595232524196929</v>
      </c>
    </row>
    <row r="589">
      <c r="A589" t="inlineStr">
        <is>
          <t>2108207</t>
        </is>
      </c>
      <c r="B589" t="inlineStr">
        <is>
          <t>Pedreiras</t>
        </is>
      </c>
      <c r="C589" t="inlineStr">
        <is>
          <t>MA</t>
        </is>
      </c>
      <c r="D589" t="inlineStr">
        <is>
          <t>REGIÃO NORDESTE</t>
        </is>
      </c>
      <c r="E589" s="70">
        <f>SUMPRODUCT(N589:Q589,PAINEL_PESOS!$C$16:$C$19)</f>
        <v/>
      </c>
      <c r="F589" s="70">
        <f>SUMPRODUCT(R589:T589,PAINEL_PESOS!$C$21:$C$23)</f>
        <v/>
      </c>
      <c r="G589" s="70">
        <f>SUMPRODUCT(U589:V589,PAINEL_PESOS!$C$25:$C$26)</f>
        <v/>
      </c>
      <c r="H589" s="70">
        <f>SUMPRODUCT(W589:X589,PAINEL_PESOS!$C$28:$C$29)</f>
        <v/>
      </c>
      <c r="I589" s="70" t="n">
        <v>0.9512075213524381</v>
      </c>
      <c r="J589" s="70" t="n">
        <v>0.5966298245472889</v>
      </c>
      <c r="K589" s="71">
        <f>IF(NOT(AND(PAINEL_PESOS!$D$12="OK - 100%",PAINEL_PESOS!$F$20="OK - 100%",PAINEL_PESOS!$F$24="OK - 100%",PAINEL_PESOS!$F$27="OK - 100%",PAINEL_PESOS!$F$30="OK - 100%")),"", (E589*PAINEL_PESOS!$B$7+F589*PAINEL_PESOS!$B$8+G589*PAINEL_PESOS!$B$9+H589*PAINEL_PESOS!$B$10)*I589)</f>
        <v/>
      </c>
      <c r="L589" s="71">
        <f>IF(K589="","",K589-J589)</f>
        <v/>
      </c>
      <c r="M589" s="71">
        <f>IF(L589="","",ABS(L589))</f>
        <v/>
      </c>
      <c r="N589" t="n">
        <v>0.4</v>
      </c>
      <c r="O589" t="n">
        <v>0.979</v>
      </c>
      <c r="P589" t="n">
        <v>0.2290390707497359</v>
      </c>
      <c r="Q589" t="n">
        <v>0.7310764037363386</v>
      </c>
      <c r="R589" t="n">
        <v>0.327833434246255</v>
      </c>
      <c r="S589" t="n">
        <v>0.9947420311595393</v>
      </c>
      <c r="T589" t="n">
        <v>0.9327375052737669</v>
      </c>
      <c r="U589" t="n">
        <v>0.5288374774547308</v>
      </c>
      <c r="V589" t="n">
        <v>0.5882906689031895</v>
      </c>
      <c r="W589" t="n">
        <v>0.5145208758787634</v>
      </c>
      <c r="X589" t="n">
        <v>0.7131243206081684</v>
      </c>
    </row>
    <row r="590">
      <c r="A590" t="inlineStr">
        <is>
          <t>2108256</t>
        </is>
      </c>
      <c r="B590" t="inlineStr">
        <is>
          <t>Pedro do Rosário</t>
        </is>
      </c>
      <c r="C590" t="inlineStr">
        <is>
          <t>MA</t>
        </is>
      </c>
      <c r="D590" t="inlineStr">
        <is>
          <t>REGIÃO NORDESTE</t>
        </is>
      </c>
      <c r="E590" s="70">
        <f>SUMPRODUCT(N590:Q590,PAINEL_PESOS!$C$16:$C$19)</f>
        <v/>
      </c>
      <c r="F590" s="70">
        <f>SUMPRODUCT(R590:T590,PAINEL_PESOS!$C$21:$C$23)</f>
        <v/>
      </c>
      <c r="G590" s="70">
        <f>SUMPRODUCT(U590:V590,PAINEL_PESOS!$C$25:$C$26)</f>
        <v/>
      </c>
      <c r="H590" s="70">
        <f>SUMPRODUCT(W590:X590,PAINEL_PESOS!$C$28:$C$29)</f>
        <v/>
      </c>
      <c r="I590" s="70" t="n">
        <v>0.9941078495611131</v>
      </c>
      <c r="J590" s="70" t="n">
        <v>0.6807753639531547</v>
      </c>
      <c r="K590" s="71">
        <f>IF(NOT(AND(PAINEL_PESOS!$D$12="OK - 100%",PAINEL_PESOS!$F$20="OK - 100%",PAINEL_PESOS!$F$24="OK - 100%",PAINEL_PESOS!$F$27="OK - 100%",PAINEL_PESOS!$F$30="OK - 100%")),"", (E590*PAINEL_PESOS!$B$7+F590*PAINEL_PESOS!$B$8+G590*PAINEL_PESOS!$B$9+H590*PAINEL_PESOS!$B$10)*I590)</f>
        <v/>
      </c>
      <c r="L590" s="71">
        <f>IF(K590="","",K590-J590)</f>
        <v/>
      </c>
      <c r="M590" s="71">
        <f>IF(L590="","",ABS(L590))</f>
        <v/>
      </c>
      <c r="N590" t="n">
        <v>0.2</v>
      </c>
      <c r="O590" t="n">
        <v>1</v>
      </c>
      <c r="P590" t="n">
        <v>1</v>
      </c>
      <c r="Q590" t="n">
        <v>0.9686566450757604</v>
      </c>
      <c r="R590" t="n">
        <v>0.2055796642965686</v>
      </c>
      <c r="S590" t="n">
        <v>1</v>
      </c>
      <c r="T590" t="n">
        <v>0.9930340477805444</v>
      </c>
      <c r="U590" t="n">
        <v>0.3635980089800111</v>
      </c>
      <c r="V590" t="n">
        <v>0.5772683273905558</v>
      </c>
      <c r="W590" t="n">
        <v>0.6942852290544169</v>
      </c>
      <c r="X590" t="n">
        <v>0.7932605947061011</v>
      </c>
    </row>
    <row r="591">
      <c r="A591" t="inlineStr">
        <is>
          <t>2108306</t>
        </is>
      </c>
      <c r="B591" t="inlineStr">
        <is>
          <t>Penalva</t>
        </is>
      </c>
      <c r="C591" t="inlineStr">
        <is>
          <t>MA</t>
        </is>
      </c>
      <c r="D591" t="inlineStr">
        <is>
          <t>REGIÃO NORDESTE</t>
        </is>
      </c>
      <c r="E591" s="70">
        <f>SUMPRODUCT(N591:Q591,PAINEL_PESOS!$C$16:$C$19)</f>
        <v/>
      </c>
      <c r="F591" s="70">
        <f>SUMPRODUCT(R591:T591,PAINEL_PESOS!$C$21:$C$23)</f>
        <v/>
      </c>
      <c r="G591" s="70">
        <f>SUMPRODUCT(U591:V591,PAINEL_PESOS!$C$25:$C$26)</f>
        <v/>
      </c>
      <c r="H591" s="70">
        <f>SUMPRODUCT(W591:X591,PAINEL_PESOS!$C$28:$C$29)</f>
        <v/>
      </c>
      <c r="I591" s="70" t="n">
        <v>0.9785050957164461</v>
      </c>
      <c r="J591" s="70" t="n">
        <v>0.5714782890798045</v>
      </c>
      <c r="K591" s="71">
        <f>IF(NOT(AND(PAINEL_PESOS!$D$12="OK - 100%",PAINEL_PESOS!$F$20="OK - 100%",PAINEL_PESOS!$F$24="OK - 100%",PAINEL_PESOS!$F$27="OK - 100%",PAINEL_PESOS!$F$30="OK - 100%")),"", (E591*PAINEL_PESOS!$B$7+F591*PAINEL_PESOS!$B$8+G591*PAINEL_PESOS!$B$9+H591*PAINEL_PESOS!$B$10)*I591)</f>
        <v/>
      </c>
      <c r="L591" s="71">
        <f>IF(K591="","",K591-J591)</f>
        <v/>
      </c>
      <c r="M591" s="71">
        <f>IF(L591="","",ABS(L591))</f>
        <v/>
      </c>
      <c r="N591" t="n">
        <v>0.2</v>
      </c>
      <c r="O591" t="n">
        <v>0.6225999999999999</v>
      </c>
      <c r="P591" t="n">
        <v>0.1983104540654698</v>
      </c>
      <c r="Q591" t="n">
        <v>0.8671809787387669</v>
      </c>
      <c r="R591" t="n">
        <v>0.2363315272401978</v>
      </c>
      <c r="S591" t="n">
        <v>0.9999557894398645</v>
      </c>
      <c r="T591" t="n">
        <v>0.9873604849585464</v>
      </c>
      <c r="U591" t="n">
        <v>0.2542817247069386</v>
      </c>
      <c r="V591" t="n">
        <v>0.5817578926069065</v>
      </c>
      <c r="W591" t="n">
        <v>0.5959484538442886</v>
      </c>
      <c r="X591" t="n">
        <v>0.8137903530063311</v>
      </c>
    </row>
    <row r="592">
      <c r="A592" t="inlineStr">
        <is>
          <t>2108405</t>
        </is>
      </c>
      <c r="B592" t="inlineStr">
        <is>
          <t>Peri Mirim</t>
        </is>
      </c>
      <c r="C592" t="inlineStr">
        <is>
          <t>MA</t>
        </is>
      </c>
      <c r="D592" t="inlineStr">
        <is>
          <t>REGIÃO NORDESTE</t>
        </is>
      </c>
      <c r="E592" s="70">
        <f>SUMPRODUCT(N592:Q592,PAINEL_PESOS!$C$16:$C$19)</f>
        <v/>
      </c>
      <c r="F592" s="70">
        <f>SUMPRODUCT(R592:T592,PAINEL_PESOS!$C$21:$C$23)</f>
        <v/>
      </c>
      <c r="G592" s="70">
        <f>SUMPRODUCT(U592:V592,PAINEL_PESOS!$C$25:$C$26)</f>
        <v/>
      </c>
      <c r="H592" s="70">
        <f>SUMPRODUCT(W592:X592,PAINEL_PESOS!$C$28:$C$29)</f>
        <v/>
      </c>
      <c r="I592" s="70" t="n">
        <v>0.9877811218882616</v>
      </c>
      <c r="J592" s="70" t="n">
        <v>0.6110762309273001</v>
      </c>
      <c r="K592" s="71">
        <f>IF(NOT(AND(PAINEL_PESOS!$D$12="OK - 100%",PAINEL_PESOS!$F$20="OK - 100%",PAINEL_PESOS!$F$24="OK - 100%",PAINEL_PESOS!$F$27="OK - 100%",PAINEL_PESOS!$F$30="OK - 100%")),"", (E592*PAINEL_PESOS!$B$7+F592*PAINEL_PESOS!$B$8+G592*PAINEL_PESOS!$B$9+H592*PAINEL_PESOS!$B$10)*I592)</f>
        <v/>
      </c>
      <c r="L592" s="71">
        <f>IF(K592="","",K592-J592)</f>
        <v/>
      </c>
      <c r="M592" s="71">
        <f>IF(L592="","",ABS(L592))</f>
        <v/>
      </c>
      <c r="N592" t="n">
        <v>0.2</v>
      </c>
      <c r="O592" t="n">
        <v>0.5</v>
      </c>
      <c r="P592" t="n">
        <v>0.3135163674762407</v>
      </c>
      <c r="Q592" t="n">
        <v>0.925670335756865</v>
      </c>
      <c r="R592" t="n">
        <v>0.138071532187369</v>
      </c>
      <c r="S592" t="n">
        <v>0.9999909573136246</v>
      </c>
      <c r="T592" t="n">
        <v>0.9924022769065871</v>
      </c>
      <c r="U592" t="n">
        <v>0.5441650889878259</v>
      </c>
      <c r="V592" t="n">
        <v>0.5755667635299831</v>
      </c>
      <c r="W592" t="n">
        <v>0.721036636653181</v>
      </c>
      <c r="X592" t="n">
        <v>0.7184103930363768</v>
      </c>
    </row>
    <row r="593">
      <c r="A593" t="inlineStr">
        <is>
          <t>2108454</t>
        </is>
      </c>
      <c r="B593" t="inlineStr">
        <is>
          <t>Peritoró</t>
        </is>
      </c>
      <c r="C593" t="inlineStr">
        <is>
          <t>MA</t>
        </is>
      </c>
      <c r="D593" t="inlineStr">
        <is>
          <t>REGIÃO NORDESTE</t>
        </is>
      </c>
      <c r="E593" s="70">
        <f>SUMPRODUCT(N593:Q593,PAINEL_PESOS!$C$16:$C$19)</f>
        <v/>
      </c>
      <c r="F593" s="70">
        <f>SUMPRODUCT(R593:T593,PAINEL_PESOS!$C$21:$C$23)</f>
        <v/>
      </c>
      <c r="G593" s="70">
        <f>SUMPRODUCT(U593:V593,PAINEL_PESOS!$C$25:$C$26)</f>
        <v/>
      </c>
      <c r="H593" s="70">
        <f>SUMPRODUCT(W593:X593,PAINEL_PESOS!$C$28:$C$29)</f>
        <v/>
      </c>
      <c r="I593" s="70" t="n">
        <v>0.9911825790433572</v>
      </c>
      <c r="J593" s="70" t="n">
        <v>0.6017203662910737</v>
      </c>
      <c r="K593" s="71">
        <f>IF(NOT(AND(PAINEL_PESOS!$D$12="OK - 100%",PAINEL_PESOS!$F$20="OK - 100%",PAINEL_PESOS!$F$24="OK - 100%",PAINEL_PESOS!$F$27="OK - 100%",PAINEL_PESOS!$F$30="OK - 100%")),"", (E593*PAINEL_PESOS!$B$7+F593*PAINEL_PESOS!$B$8+G593*PAINEL_PESOS!$B$9+H593*PAINEL_PESOS!$B$10)*I593)</f>
        <v/>
      </c>
      <c r="L593" s="71">
        <f>IF(K593="","",K593-J593)</f>
        <v/>
      </c>
      <c r="M593" s="71">
        <f>IF(L593="","",ABS(L593))</f>
        <v/>
      </c>
      <c r="N593" t="n">
        <v>0.2</v>
      </c>
      <c r="O593" t="n">
        <v>0.767</v>
      </c>
      <c r="P593" t="n">
        <v>0.1816261879619852</v>
      </c>
      <c r="Q593" t="n">
        <v>0.9593876846206357</v>
      </c>
      <c r="R593" t="n">
        <v>0.2250875706278584</v>
      </c>
      <c r="S593" t="n">
        <v>1</v>
      </c>
      <c r="T593" t="n">
        <v>0.9844620754936958</v>
      </c>
      <c r="U593" t="n">
        <v>0.5477509840578582</v>
      </c>
      <c r="V593" t="n">
        <v>0.5859843308675747</v>
      </c>
      <c r="W593" t="n">
        <v>0.4982084816289713</v>
      </c>
      <c r="X593" t="n">
        <v>0.6976016587369152</v>
      </c>
    </row>
    <row r="594">
      <c r="A594" t="inlineStr">
        <is>
          <t>2108504</t>
        </is>
      </c>
      <c r="B594" t="inlineStr">
        <is>
          <t>Pindaré-Mirim</t>
        </is>
      </c>
      <c r="C594" t="inlineStr">
        <is>
          <t>MA</t>
        </is>
      </c>
      <c r="D594" t="inlineStr">
        <is>
          <t>REGIÃO NORDESTE</t>
        </is>
      </c>
      <c r="E594" s="70">
        <f>SUMPRODUCT(N594:Q594,PAINEL_PESOS!$C$16:$C$19)</f>
        <v/>
      </c>
      <c r="F594" s="70">
        <f>SUMPRODUCT(R594:T594,PAINEL_PESOS!$C$21:$C$23)</f>
        <v/>
      </c>
      <c r="G594" s="70">
        <f>SUMPRODUCT(U594:V594,PAINEL_PESOS!$C$25:$C$26)</f>
        <v/>
      </c>
      <c r="H594" s="70">
        <f>SUMPRODUCT(W594:X594,PAINEL_PESOS!$C$28:$C$29)</f>
        <v/>
      </c>
      <c r="I594" s="70" t="n">
        <v>0.9399878063838252</v>
      </c>
      <c r="J594" s="70" t="n">
        <v>0.5443963791402826</v>
      </c>
      <c r="K594" s="71">
        <f>IF(NOT(AND(PAINEL_PESOS!$D$12="OK - 100%",PAINEL_PESOS!$F$20="OK - 100%",PAINEL_PESOS!$F$24="OK - 100%",PAINEL_PESOS!$F$27="OK - 100%",PAINEL_PESOS!$F$30="OK - 100%")),"", (E594*PAINEL_PESOS!$B$7+F594*PAINEL_PESOS!$B$8+G594*PAINEL_PESOS!$B$9+H594*PAINEL_PESOS!$B$10)*I594)</f>
        <v/>
      </c>
      <c r="L594" s="71">
        <f>IF(K594="","",K594-J594)</f>
        <v/>
      </c>
      <c r="M594" s="71">
        <f>IF(L594="","",ABS(L594))</f>
        <v/>
      </c>
      <c r="N594" t="n">
        <v>0.2</v>
      </c>
      <c r="O594" t="n">
        <v>0.9389999999999999</v>
      </c>
      <c r="P594" t="n">
        <v>0.2894403379091869</v>
      </c>
      <c r="Q594" t="n">
        <v>0.6251284252618785</v>
      </c>
      <c r="R594" t="n">
        <v>0.248484950016018</v>
      </c>
      <c r="S594" t="n">
        <v>0.9952029942549377</v>
      </c>
      <c r="T594" t="n">
        <v>0.957875730141049</v>
      </c>
      <c r="U594" t="n">
        <v>0.2350457398318449</v>
      </c>
      <c r="V594" t="n">
        <v>0.5799138252135494</v>
      </c>
      <c r="W594" t="n">
        <v>0.5386145912477524</v>
      </c>
      <c r="X594" t="n">
        <v>0.7851531212062778</v>
      </c>
    </row>
    <row r="595">
      <c r="A595" t="inlineStr">
        <is>
          <t>2108603</t>
        </is>
      </c>
      <c r="B595" t="inlineStr">
        <is>
          <t>Pinheiro</t>
        </is>
      </c>
      <c r="C595" t="inlineStr">
        <is>
          <t>MA</t>
        </is>
      </c>
      <c r="D595" t="inlineStr">
        <is>
          <t>REGIÃO NORDESTE</t>
        </is>
      </c>
      <c r="E595" s="70">
        <f>SUMPRODUCT(N595:Q595,PAINEL_PESOS!$C$16:$C$19)</f>
        <v/>
      </c>
      <c r="F595" s="70">
        <f>SUMPRODUCT(R595:T595,PAINEL_PESOS!$C$21:$C$23)</f>
        <v/>
      </c>
      <c r="G595" s="70">
        <f>SUMPRODUCT(U595:V595,PAINEL_PESOS!$C$25:$C$26)</f>
        <v/>
      </c>
      <c r="H595" s="70">
        <f>SUMPRODUCT(W595:X595,PAINEL_PESOS!$C$28:$C$29)</f>
        <v/>
      </c>
      <c r="I595" s="70" t="n">
        <v>0.9678260115787259</v>
      </c>
      <c r="J595" s="70" t="n">
        <v>0.6400284364959482</v>
      </c>
      <c r="K595" s="71">
        <f>IF(NOT(AND(PAINEL_PESOS!$D$12="OK - 100%",PAINEL_PESOS!$F$20="OK - 100%",PAINEL_PESOS!$F$24="OK - 100%",PAINEL_PESOS!$F$27="OK - 100%",PAINEL_PESOS!$F$30="OK - 100%")),"", (E595*PAINEL_PESOS!$B$7+F595*PAINEL_PESOS!$B$8+G595*PAINEL_PESOS!$B$9+H595*PAINEL_PESOS!$B$10)*I595)</f>
        <v/>
      </c>
      <c r="L595" s="71">
        <f>IF(K595="","",K595-J595)</f>
        <v/>
      </c>
      <c r="M595" s="71">
        <f>IF(L595="","",ABS(L595))</f>
        <v/>
      </c>
      <c r="N595" t="n">
        <v>0.2</v>
      </c>
      <c r="O595" t="n">
        <v>0.7340000000000001</v>
      </c>
      <c r="P595" t="n">
        <v>0.3363252375923971</v>
      </c>
      <c r="Q595" t="n">
        <v>0.860698157810984</v>
      </c>
      <c r="R595" t="n">
        <v>0.3722987650086192</v>
      </c>
      <c r="S595" t="n">
        <v>0.999821502883342</v>
      </c>
      <c r="T595" t="n">
        <v>0.9275077646854295</v>
      </c>
      <c r="U595" t="n">
        <v>0.6544881316503245</v>
      </c>
      <c r="V595" t="n">
        <v>0.5757790775343898</v>
      </c>
      <c r="W595" t="n">
        <v>0.7414492105611298</v>
      </c>
      <c r="X595" t="n">
        <v>0.720128642830494</v>
      </c>
    </row>
    <row r="596">
      <c r="A596" t="inlineStr">
        <is>
          <t>2108702</t>
        </is>
      </c>
      <c r="B596" t="inlineStr">
        <is>
          <t>Pio XII</t>
        </is>
      </c>
      <c r="C596" t="inlineStr">
        <is>
          <t>MA</t>
        </is>
      </c>
      <c r="D596" t="inlineStr">
        <is>
          <t>REGIÃO NORDESTE</t>
        </is>
      </c>
      <c r="E596" s="70">
        <f>SUMPRODUCT(N596:Q596,PAINEL_PESOS!$C$16:$C$19)</f>
        <v/>
      </c>
      <c r="F596" s="70">
        <f>SUMPRODUCT(R596:T596,PAINEL_PESOS!$C$21:$C$23)</f>
        <v/>
      </c>
      <c r="G596" s="70">
        <f>SUMPRODUCT(U596:V596,PAINEL_PESOS!$C$25:$C$26)</f>
        <v/>
      </c>
      <c r="H596" s="70">
        <f>SUMPRODUCT(W596:X596,PAINEL_PESOS!$C$28:$C$29)</f>
        <v/>
      </c>
      <c r="I596" s="70" t="n">
        <v>0.9807320863919455</v>
      </c>
      <c r="J596" s="70" t="n">
        <v>0.6079086515028662</v>
      </c>
      <c r="K596" s="71">
        <f>IF(NOT(AND(PAINEL_PESOS!$D$12="OK - 100%",PAINEL_PESOS!$F$20="OK - 100%",PAINEL_PESOS!$F$24="OK - 100%",PAINEL_PESOS!$F$27="OK - 100%",PAINEL_PESOS!$F$30="OK - 100%")),"", (E596*PAINEL_PESOS!$B$7+F596*PAINEL_PESOS!$B$8+G596*PAINEL_PESOS!$B$9+H596*PAINEL_PESOS!$B$10)*I596)</f>
        <v/>
      </c>
      <c r="L596" s="71">
        <f>IF(K596="","",K596-J596)</f>
        <v/>
      </c>
      <c r="M596" s="71">
        <f>IF(L596="","",ABS(L596))</f>
        <v/>
      </c>
      <c r="N596" t="n">
        <v>0.6</v>
      </c>
      <c r="O596" t="n">
        <v>0.9038</v>
      </c>
      <c r="P596" t="n">
        <v>0.4745512143611404</v>
      </c>
      <c r="Q596" t="n">
        <v>0.9082697608542069</v>
      </c>
      <c r="R596" t="n">
        <v>0.2221397665544686</v>
      </c>
      <c r="S596" t="n">
        <v>0.9994790698951022</v>
      </c>
      <c r="T596" t="n">
        <v>0.9663337369107886</v>
      </c>
      <c r="U596" t="n">
        <v>0.1922640400771348</v>
      </c>
      <c r="V596" t="n">
        <v>0.5827900900036269</v>
      </c>
      <c r="W596" t="n">
        <v>0.5050709619238428</v>
      </c>
      <c r="X596" t="n">
        <v>0.7767446070612136</v>
      </c>
    </row>
    <row r="597">
      <c r="A597" t="inlineStr">
        <is>
          <t>2108801</t>
        </is>
      </c>
      <c r="B597" t="inlineStr">
        <is>
          <t>Pirapemas</t>
        </is>
      </c>
      <c r="C597" t="inlineStr">
        <is>
          <t>MA</t>
        </is>
      </c>
      <c r="D597" t="inlineStr">
        <is>
          <t>REGIÃO NORDESTE</t>
        </is>
      </c>
      <c r="E597" s="70">
        <f>SUMPRODUCT(N597:Q597,PAINEL_PESOS!$C$16:$C$19)</f>
        <v/>
      </c>
      <c r="F597" s="70">
        <f>SUMPRODUCT(R597:T597,PAINEL_PESOS!$C$21:$C$23)</f>
        <v/>
      </c>
      <c r="G597" s="70">
        <f>SUMPRODUCT(U597:V597,PAINEL_PESOS!$C$25:$C$26)</f>
        <v/>
      </c>
      <c r="H597" s="70">
        <f>SUMPRODUCT(W597:X597,PAINEL_PESOS!$C$28:$C$29)</f>
        <v/>
      </c>
      <c r="I597" s="70" t="n">
        <v>0.9871623518400592</v>
      </c>
      <c r="J597" s="70" t="n">
        <v>0.6253029734003824</v>
      </c>
      <c r="K597" s="71">
        <f>IF(NOT(AND(PAINEL_PESOS!$D$12="OK - 100%",PAINEL_PESOS!$F$20="OK - 100%",PAINEL_PESOS!$F$24="OK - 100%",PAINEL_PESOS!$F$27="OK - 100%",PAINEL_PESOS!$F$30="OK - 100%")),"", (E597*PAINEL_PESOS!$B$7+F597*PAINEL_PESOS!$B$8+G597*PAINEL_PESOS!$B$9+H597*PAINEL_PESOS!$B$10)*I597)</f>
        <v/>
      </c>
      <c r="L597" s="71">
        <f>IF(K597="","",K597-J597)</f>
        <v/>
      </c>
      <c r="M597" s="71">
        <f>IF(L597="","",ABS(L597))</f>
        <v/>
      </c>
      <c r="N597" t="n">
        <v>0.2</v>
      </c>
      <c r="O597" t="n">
        <v>1</v>
      </c>
      <c r="P597" t="n">
        <v>0.1876451953537486</v>
      </c>
      <c r="Q597" t="n">
        <v>0.9343300661676649</v>
      </c>
      <c r="R597" t="n">
        <v>0.1871065143910007</v>
      </c>
      <c r="S597" t="n">
        <v>1</v>
      </c>
      <c r="T597" t="n">
        <v>0.9819323236378457</v>
      </c>
      <c r="U597" t="n">
        <v>0.6478558932021445</v>
      </c>
      <c r="V597" t="n">
        <v>0.5792270367461054</v>
      </c>
      <c r="W597" t="n">
        <v>0.5328067252751753</v>
      </c>
      <c r="X597" t="n">
        <v>0.7005751125519841</v>
      </c>
    </row>
    <row r="598">
      <c r="A598" t="inlineStr">
        <is>
          <t>2108900</t>
        </is>
      </c>
      <c r="B598" t="inlineStr">
        <is>
          <t>Poção de Pedras</t>
        </is>
      </c>
      <c r="C598" t="inlineStr">
        <is>
          <t>MA</t>
        </is>
      </c>
      <c r="D598" t="inlineStr">
        <is>
          <t>REGIÃO NORDESTE</t>
        </is>
      </c>
      <c r="E598" s="70">
        <f>SUMPRODUCT(N598:Q598,PAINEL_PESOS!$C$16:$C$19)</f>
        <v/>
      </c>
      <c r="F598" s="70">
        <f>SUMPRODUCT(R598:T598,PAINEL_PESOS!$C$21:$C$23)</f>
        <v/>
      </c>
      <c r="G598" s="70">
        <f>SUMPRODUCT(U598:V598,PAINEL_PESOS!$C$25:$C$26)</f>
        <v/>
      </c>
      <c r="H598" s="70">
        <f>SUMPRODUCT(W598:X598,PAINEL_PESOS!$C$28:$C$29)</f>
        <v/>
      </c>
      <c r="I598" s="70" t="n">
        <v>0.9949171055914436</v>
      </c>
      <c r="J598" s="70" t="n">
        <v>0.653152766252182</v>
      </c>
      <c r="K598" s="71">
        <f>IF(NOT(AND(PAINEL_PESOS!$D$12="OK - 100%",PAINEL_PESOS!$F$20="OK - 100%",PAINEL_PESOS!$F$24="OK - 100%",PAINEL_PESOS!$F$27="OK - 100%",PAINEL_PESOS!$F$30="OK - 100%")),"", (E598*PAINEL_PESOS!$B$7+F598*PAINEL_PESOS!$B$8+G598*PAINEL_PESOS!$B$9+H598*PAINEL_PESOS!$B$10)*I598)</f>
        <v/>
      </c>
      <c r="L598" s="71">
        <f>IF(K598="","",K598-J598)</f>
        <v/>
      </c>
      <c r="M598" s="71">
        <f>IF(L598="","",ABS(L598))</f>
        <v/>
      </c>
      <c r="N598" t="n">
        <v>0.4</v>
      </c>
      <c r="O598" t="n">
        <v>0.7887000000000001</v>
      </c>
      <c r="P598" t="n">
        <v>0.9995776135163674</v>
      </c>
      <c r="Q598" t="n">
        <v>0.9851962743868612</v>
      </c>
      <c r="R598" t="n">
        <v>0.2037030259491688</v>
      </c>
      <c r="S598" t="n">
        <v>0.9999945390049995</v>
      </c>
      <c r="T598" t="n">
        <v>0.9847943572182422</v>
      </c>
      <c r="U598" t="n">
        <v>0.359446185049792</v>
      </c>
      <c r="V598" t="n">
        <v>0.6074120616067715</v>
      </c>
      <c r="W598" t="n">
        <v>0.5236124414226904</v>
      </c>
      <c r="X598" t="n">
        <v>0.7157148231139103</v>
      </c>
    </row>
    <row r="599">
      <c r="A599" t="inlineStr">
        <is>
          <t>2109007</t>
        </is>
      </c>
      <c r="B599" t="inlineStr">
        <is>
          <t>Porto Franco</t>
        </is>
      </c>
      <c r="C599" t="inlineStr">
        <is>
          <t>MA</t>
        </is>
      </c>
      <c r="D599" t="inlineStr">
        <is>
          <t>REGIÃO NORDESTE</t>
        </is>
      </c>
      <c r="E599" s="70">
        <f>SUMPRODUCT(N599:Q599,PAINEL_PESOS!$C$16:$C$19)</f>
        <v/>
      </c>
      <c r="F599" s="70">
        <f>SUMPRODUCT(R599:T599,PAINEL_PESOS!$C$21:$C$23)</f>
        <v/>
      </c>
      <c r="G599" s="70">
        <f>SUMPRODUCT(U599:V599,PAINEL_PESOS!$C$25:$C$26)</f>
        <v/>
      </c>
      <c r="H599" s="70">
        <f>SUMPRODUCT(W599:X599,PAINEL_PESOS!$C$28:$C$29)</f>
        <v/>
      </c>
      <c r="I599" s="70" t="n">
        <v>0.9934627086485823</v>
      </c>
      <c r="J599" s="70" t="n">
        <v>0.6971241962553075</v>
      </c>
      <c r="K599" s="71">
        <f>IF(NOT(AND(PAINEL_PESOS!$D$12="OK - 100%",PAINEL_PESOS!$F$20="OK - 100%",PAINEL_PESOS!$F$24="OK - 100%",PAINEL_PESOS!$F$27="OK - 100%",PAINEL_PESOS!$F$30="OK - 100%")),"", (E599*PAINEL_PESOS!$B$7+F599*PAINEL_PESOS!$B$8+G599*PAINEL_PESOS!$B$9+H599*PAINEL_PESOS!$B$10)*I599)</f>
        <v/>
      </c>
      <c r="L599" s="71">
        <f>IF(K599="","",K599-J599)</f>
        <v/>
      </c>
      <c r="M599" s="71">
        <f>IF(L599="","",ABS(L599))</f>
        <v/>
      </c>
      <c r="N599" t="n">
        <v>0.6</v>
      </c>
      <c r="O599" t="n">
        <v>1</v>
      </c>
      <c r="P599" t="n">
        <v>0.4513199577613517</v>
      </c>
      <c r="Q599" t="n">
        <v>0.9837768425800012</v>
      </c>
      <c r="R599" t="n">
        <v>0.3664761249064415</v>
      </c>
      <c r="S599" t="n">
        <v>0.9990701389526765</v>
      </c>
      <c r="T599" t="n">
        <v>0.9787079575999516</v>
      </c>
      <c r="U599" t="n">
        <v>0.484413063704854</v>
      </c>
      <c r="V599" t="n">
        <v>0.5714455862910128</v>
      </c>
      <c r="W599" t="n">
        <v>0.6684710041040733</v>
      </c>
      <c r="X599" t="n">
        <v>0.8089777077026985</v>
      </c>
    </row>
    <row r="600">
      <c r="A600" t="inlineStr">
        <is>
          <t>2109056</t>
        </is>
      </c>
      <c r="B600" t="inlineStr">
        <is>
          <t>Porto Rico do Maranhão</t>
        </is>
      </c>
      <c r="C600" t="inlineStr">
        <is>
          <t>MA</t>
        </is>
      </c>
      <c r="D600" t="inlineStr">
        <is>
          <t>REGIÃO NORDESTE</t>
        </is>
      </c>
      <c r="E600" s="70">
        <f>SUMPRODUCT(N600:Q600,PAINEL_PESOS!$C$16:$C$19)</f>
        <v/>
      </c>
      <c r="F600" s="70">
        <f>SUMPRODUCT(R600:T600,PAINEL_PESOS!$C$21:$C$23)</f>
        <v/>
      </c>
      <c r="G600" s="70">
        <f>SUMPRODUCT(U600:V600,PAINEL_PESOS!$C$25:$C$26)</f>
        <v/>
      </c>
      <c r="H600" s="70">
        <f>SUMPRODUCT(W600:X600,PAINEL_PESOS!$C$28:$C$29)</f>
        <v/>
      </c>
      <c r="I600" s="70" t="n">
        <v>0.9928353859130256</v>
      </c>
      <c r="J600" s="70" t="n">
        <v>0.7009168387054506</v>
      </c>
      <c r="K600" s="71">
        <f>IF(NOT(AND(PAINEL_PESOS!$D$12="OK - 100%",PAINEL_PESOS!$F$20="OK - 100%",PAINEL_PESOS!$F$24="OK - 100%",PAINEL_PESOS!$F$27="OK - 100%",PAINEL_PESOS!$F$30="OK - 100%")),"", (E600*PAINEL_PESOS!$B$7+F600*PAINEL_PESOS!$B$8+G600*PAINEL_PESOS!$B$9+H600*PAINEL_PESOS!$B$10)*I600)</f>
        <v/>
      </c>
      <c r="L600" s="71">
        <f>IF(K600="","",K600-J600)</f>
        <v/>
      </c>
      <c r="M600" s="71">
        <f>IF(L600="","",ABS(L600))</f>
        <v/>
      </c>
      <c r="N600" t="n">
        <v>0.8</v>
      </c>
      <c r="O600" t="n">
        <v>0.7642</v>
      </c>
      <c r="P600" t="n">
        <v>0.2763463569165787</v>
      </c>
      <c r="Q600" t="n">
        <v>0.9542723885318624</v>
      </c>
      <c r="R600" t="n">
        <v>0.0868612881093638</v>
      </c>
      <c r="S600" t="n">
        <v>1</v>
      </c>
      <c r="T600" t="n">
        <v>0.9974292101654261</v>
      </c>
      <c r="U600" t="n">
        <v>0.9321228491947372</v>
      </c>
      <c r="V600" t="n">
        <v>0.5679390635227211</v>
      </c>
      <c r="W600" t="n">
        <v>0.7282030760955469</v>
      </c>
      <c r="X600" t="n">
        <v>0.6325976496039014</v>
      </c>
    </row>
    <row r="601">
      <c r="A601" t="inlineStr">
        <is>
          <t>2109106</t>
        </is>
      </c>
      <c r="B601" t="inlineStr">
        <is>
          <t>Presidente Dutra</t>
        </is>
      </c>
      <c r="C601" t="inlineStr">
        <is>
          <t>MA</t>
        </is>
      </c>
      <c r="D601" t="inlineStr">
        <is>
          <t>REGIÃO NORDESTE</t>
        </is>
      </c>
      <c r="E601" s="70">
        <f>SUMPRODUCT(N601:Q601,PAINEL_PESOS!$C$16:$C$19)</f>
        <v/>
      </c>
      <c r="F601" s="70">
        <f>SUMPRODUCT(R601:T601,PAINEL_PESOS!$C$21:$C$23)</f>
        <v/>
      </c>
      <c r="G601" s="70">
        <f>SUMPRODUCT(U601:V601,PAINEL_PESOS!$C$25:$C$26)</f>
        <v/>
      </c>
      <c r="H601" s="70">
        <f>SUMPRODUCT(W601:X601,PAINEL_PESOS!$C$28:$C$29)</f>
        <v/>
      </c>
      <c r="I601" s="70" t="n">
        <v>0.9889809764987825</v>
      </c>
      <c r="J601" s="70" t="n">
        <v>0.6048520248267076</v>
      </c>
      <c r="K601" s="71">
        <f>IF(NOT(AND(PAINEL_PESOS!$D$12="OK - 100%",PAINEL_PESOS!$F$20="OK - 100%",PAINEL_PESOS!$F$24="OK - 100%",PAINEL_PESOS!$F$27="OK - 100%",PAINEL_PESOS!$F$30="OK - 100%")),"", (E601*PAINEL_PESOS!$B$7+F601*PAINEL_PESOS!$B$8+G601*PAINEL_PESOS!$B$9+H601*PAINEL_PESOS!$B$10)*I601)</f>
        <v/>
      </c>
      <c r="L601" s="71">
        <f>IF(K601="","",K601-J601)</f>
        <v/>
      </c>
      <c r="M601" s="71">
        <f>IF(L601="","",ABS(L601))</f>
        <v/>
      </c>
      <c r="N601" t="n">
        <v>0.6</v>
      </c>
      <c r="O601" t="n">
        <v>0.9953</v>
      </c>
      <c r="P601" t="n">
        <v>0.076663146779303</v>
      </c>
      <c r="Q601" t="n">
        <v>0.9648895152083896</v>
      </c>
      <c r="R601" t="n">
        <v>0.3443730592842613</v>
      </c>
      <c r="S601" t="n">
        <v>0.996532406514309</v>
      </c>
      <c r="T601" t="n">
        <v>0.9699144512103018</v>
      </c>
      <c r="U601" t="n">
        <v>0.324289843853047</v>
      </c>
      <c r="V601" t="n">
        <v>0.6067881476043082</v>
      </c>
      <c r="W601" t="n">
        <v>0.378674767711368</v>
      </c>
      <c r="X601" t="n">
        <v>0.7240035962286309</v>
      </c>
    </row>
    <row r="602">
      <c r="A602" t="inlineStr">
        <is>
          <t>2109205</t>
        </is>
      </c>
      <c r="B602" t="inlineStr">
        <is>
          <t>Presidente Juscelino</t>
        </is>
      </c>
      <c r="C602" t="inlineStr">
        <is>
          <t>MA</t>
        </is>
      </c>
      <c r="D602" t="inlineStr">
        <is>
          <t>REGIÃO NORDESTE</t>
        </is>
      </c>
      <c r="E602" s="70">
        <f>SUMPRODUCT(N602:Q602,PAINEL_PESOS!$C$16:$C$19)</f>
        <v/>
      </c>
      <c r="F602" s="70">
        <f>SUMPRODUCT(R602:T602,PAINEL_PESOS!$C$21:$C$23)</f>
        <v/>
      </c>
      <c r="G602" s="70">
        <f>SUMPRODUCT(U602:V602,PAINEL_PESOS!$C$25:$C$26)</f>
        <v/>
      </c>
      <c r="H602" s="70">
        <f>SUMPRODUCT(W602:X602,PAINEL_PESOS!$C$28:$C$29)</f>
        <v/>
      </c>
      <c r="I602" s="70" t="n">
        <v>0.98828962643258</v>
      </c>
      <c r="J602" s="70" t="n">
        <v>0.6350418666608147</v>
      </c>
      <c r="K602" s="71">
        <f>IF(NOT(AND(PAINEL_PESOS!$D$12="OK - 100%",PAINEL_PESOS!$F$20="OK - 100%",PAINEL_PESOS!$F$24="OK - 100%",PAINEL_PESOS!$F$27="OK - 100%",PAINEL_PESOS!$F$30="OK - 100%")),"", (E602*PAINEL_PESOS!$B$7+F602*PAINEL_PESOS!$B$8+G602*PAINEL_PESOS!$B$9+H602*PAINEL_PESOS!$B$10)*I602)</f>
        <v/>
      </c>
      <c r="L602" s="71">
        <f>IF(K602="","",K602-J602)</f>
        <v/>
      </c>
      <c r="M602" s="71">
        <f>IF(L602="","",ABS(L602))</f>
        <v/>
      </c>
      <c r="N602" t="n">
        <v>0.2</v>
      </c>
      <c r="O602" t="n">
        <v>1</v>
      </c>
      <c r="P602" t="n">
        <v>0.1305174234424498</v>
      </c>
      <c r="Q602" t="n">
        <v>0.9320634347133134</v>
      </c>
      <c r="R602" t="n">
        <v>0.1313852758582695</v>
      </c>
      <c r="S602" t="n">
        <v>1</v>
      </c>
      <c r="T602" t="n">
        <v>0.9900660991170508</v>
      </c>
      <c r="U602" t="n">
        <v>0.7233853900655934</v>
      </c>
      <c r="V602" t="n">
        <v>0.574891850870084</v>
      </c>
      <c r="W602" t="n">
        <v>0.6119741259539827</v>
      </c>
      <c r="X602" t="n">
        <v>0.6846897764512199</v>
      </c>
    </row>
    <row r="603">
      <c r="A603" t="inlineStr">
        <is>
          <t>2109239</t>
        </is>
      </c>
      <c r="B603" t="inlineStr">
        <is>
          <t>Presidente Médici</t>
        </is>
      </c>
      <c r="C603" t="inlineStr">
        <is>
          <t>MA</t>
        </is>
      </c>
      <c r="D603" t="inlineStr">
        <is>
          <t>REGIÃO NORDESTE</t>
        </is>
      </c>
      <c r="E603" s="70">
        <f>SUMPRODUCT(N603:Q603,PAINEL_PESOS!$C$16:$C$19)</f>
        <v/>
      </c>
      <c r="F603" s="70">
        <f>SUMPRODUCT(R603:T603,PAINEL_PESOS!$C$21:$C$23)</f>
        <v/>
      </c>
      <c r="G603" s="70">
        <f>SUMPRODUCT(U603:V603,PAINEL_PESOS!$C$25:$C$26)</f>
        <v/>
      </c>
      <c r="H603" s="70">
        <f>SUMPRODUCT(W603:X603,PAINEL_PESOS!$C$28:$C$29)</f>
        <v/>
      </c>
      <c r="I603" s="70" t="n">
        <v>0.9906524271730918</v>
      </c>
      <c r="J603" s="70" t="n">
        <v>0.6840441929041871</v>
      </c>
      <c r="K603" s="71">
        <f>IF(NOT(AND(PAINEL_PESOS!$D$12="OK - 100%",PAINEL_PESOS!$F$20="OK - 100%",PAINEL_PESOS!$F$24="OK - 100%",PAINEL_PESOS!$F$27="OK - 100%",PAINEL_PESOS!$F$30="OK - 100%")),"", (E603*PAINEL_PESOS!$B$7+F603*PAINEL_PESOS!$B$8+G603*PAINEL_PESOS!$B$9+H603*PAINEL_PESOS!$B$10)*I603)</f>
        <v/>
      </c>
      <c r="L603" s="71">
        <f>IF(K603="","",K603-J603)</f>
        <v/>
      </c>
      <c r="M603" s="71">
        <f>IF(L603="","",ABS(L603))</f>
        <v/>
      </c>
      <c r="N603" t="n">
        <v>0.2</v>
      </c>
      <c r="O603" t="n">
        <v>1</v>
      </c>
      <c r="P603" t="n">
        <v>1</v>
      </c>
      <c r="Q603" t="n">
        <v>0.9780568522580435</v>
      </c>
      <c r="R603" t="n">
        <v>0.1014499081512275</v>
      </c>
      <c r="S603" t="n">
        <v>1</v>
      </c>
      <c r="T603" t="n">
        <v>0.9676937234931885</v>
      </c>
      <c r="U603" t="n">
        <v>0.2553174724430377</v>
      </c>
      <c r="V603" t="n">
        <v>0.5690936392056691</v>
      </c>
      <c r="W603" t="n">
        <v>0.9094620955683614</v>
      </c>
      <c r="X603" t="n">
        <v>0.8216587156799192</v>
      </c>
    </row>
    <row r="604">
      <c r="A604" t="inlineStr">
        <is>
          <t>2109270</t>
        </is>
      </c>
      <c r="B604" t="inlineStr">
        <is>
          <t>Presidente Sarney</t>
        </is>
      </c>
      <c r="C604" t="inlineStr">
        <is>
          <t>MA</t>
        </is>
      </c>
      <c r="D604" t="inlineStr">
        <is>
          <t>REGIÃO NORDESTE</t>
        </is>
      </c>
      <c r="E604" s="70">
        <f>SUMPRODUCT(N604:Q604,PAINEL_PESOS!$C$16:$C$19)</f>
        <v/>
      </c>
      <c r="F604" s="70">
        <f>SUMPRODUCT(R604:T604,PAINEL_PESOS!$C$21:$C$23)</f>
        <v/>
      </c>
      <c r="G604" s="70">
        <f>SUMPRODUCT(U604:V604,PAINEL_PESOS!$C$25:$C$26)</f>
        <v/>
      </c>
      <c r="H604" s="70">
        <f>SUMPRODUCT(W604:X604,PAINEL_PESOS!$C$28:$C$29)</f>
        <v/>
      </c>
      <c r="I604" s="70" t="n">
        <v>0.9924842650587269</v>
      </c>
      <c r="J604" s="70" t="n">
        <v>0.6859255422572098</v>
      </c>
      <c r="K604" s="71">
        <f>IF(NOT(AND(PAINEL_PESOS!$D$12="OK - 100%",PAINEL_PESOS!$F$20="OK - 100%",PAINEL_PESOS!$F$24="OK - 100%",PAINEL_PESOS!$F$27="OK - 100%",PAINEL_PESOS!$F$30="OK - 100%")),"", (E604*PAINEL_PESOS!$B$7+F604*PAINEL_PESOS!$B$8+G604*PAINEL_PESOS!$B$9+H604*PAINEL_PESOS!$B$10)*I604)</f>
        <v/>
      </c>
      <c r="L604" s="71">
        <f>IF(K604="","",K604-J604)</f>
        <v/>
      </c>
      <c r="M604" s="71">
        <f>IF(L604="","",ABS(L604))</f>
        <v/>
      </c>
      <c r="N604" t="n">
        <v>0.2</v>
      </c>
      <c r="O604" t="n">
        <v>1</v>
      </c>
      <c r="P604" t="n">
        <v>1</v>
      </c>
      <c r="Q604" t="n">
        <v>0.9572981371128353</v>
      </c>
      <c r="R604" t="n">
        <v>0.1873966613355721</v>
      </c>
      <c r="S604" t="n">
        <v>1</v>
      </c>
      <c r="T604" t="n">
        <v>0.9931321644177523</v>
      </c>
      <c r="U604" t="n">
        <v>0.3767205719694496</v>
      </c>
      <c r="V604" t="n">
        <v>0.5760364045112257</v>
      </c>
      <c r="W604" t="n">
        <v>0.7648747340004229</v>
      </c>
      <c r="X604" t="n">
        <v>0.7789918619585393</v>
      </c>
    </row>
    <row r="605">
      <c r="A605" t="inlineStr">
        <is>
          <t>2109304</t>
        </is>
      </c>
      <c r="B605" t="inlineStr">
        <is>
          <t>Presidente Vargas</t>
        </is>
      </c>
      <c r="C605" t="inlineStr">
        <is>
          <t>MA</t>
        </is>
      </c>
      <c r="D605" t="inlineStr">
        <is>
          <t>REGIÃO NORDESTE</t>
        </is>
      </c>
      <c r="E605" s="70">
        <f>SUMPRODUCT(N605:Q605,PAINEL_PESOS!$C$16:$C$19)</f>
        <v/>
      </c>
      <c r="F605" s="70">
        <f>SUMPRODUCT(R605:T605,PAINEL_PESOS!$C$21:$C$23)</f>
        <v/>
      </c>
      <c r="G605" s="70">
        <f>SUMPRODUCT(U605:V605,PAINEL_PESOS!$C$25:$C$26)</f>
        <v/>
      </c>
      <c r="H605" s="70">
        <f>SUMPRODUCT(W605:X605,PAINEL_PESOS!$C$28:$C$29)</f>
        <v/>
      </c>
      <c r="I605" s="70" t="n">
        <v>0.9901504937409509</v>
      </c>
      <c r="J605" s="70" t="n">
        <v>0.6830400898939711</v>
      </c>
      <c r="K605" s="71">
        <f>IF(NOT(AND(PAINEL_PESOS!$D$12="OK - 100%",PAINEL_PESOS!$F$20="OK - 100%",PAINEL_PESOS!$F$24="OK - 100%",PAINEL_PESOS!$F$27="OK - 100%",PAINEL_PESOS!$F$30="OK - 100%")),"", (E605*PAINEL_PESOS!$B$7+F605*PAINEL_PESOS!$B$8+G605*PAINEL_PESOS!$B$9+H605*PAINEL_PESOS!$B$10)*I605)</f>
        <v/>
      </c>
      <c r="L605" s="71">
        <f>IF(K605="","",K605-J605)</f>
        <v/>
      </c>
      <c r="M605" s="71">
        <f>IF(L605="","",ABS(L605))</f>
        <v/>
      </c>
      <c r="N605" t="n">
        <v>0.2</v>
      </c>
      <c r="O605" t="n">
        <v>1</v>
      </c>
      <c r="P605" t="n">
        <v>0.7518479408658922</v>
      </c>
      <c r="Q605" t="n">
        <v>0.9390747254386187</v>
      </c>
      <c r="R605" t="n">
        <v>0.1370969790758384</v>
      </c>
      <c r="S605" t="n">
        <v>1</v>
      </c>
      <c r="T605" t="n">
        <v>0.994809112008693</v>
      </c>
      <c r="U605" t="n">
        <v>0.8062652567368589</v>
      </c>
      <c r="V605" t="n">
        <v>0.5801473600600793</v>
      </c>
      <c r="W605" t="n">
        <v>0.5700026921720472</v>
      </c>
      <c r="X605" t="n">
        <v>0.6955295929240144</v>
      </c>
    </row>
    <row r="606">
      <c r="A606" t="inlineStr">
        <is>
          <t>2109403</t>
        </is>
      </c>
      <c r="B606" t="inlineStr">
        <is>
          <t>Primeira Cruz</t>
        </is>
      </c>
      <c r="C606" t="inlineStr">
        <is>
          <t>MA</t>
        </is>
      </c>
      <c r="D606" t="inlineStr">
        <is>
          <t>REGIÃO NORDESTE</t>
        </is>
      </c>
      <c r="E606" s="70">
        <f>SUMPRODUCT(N606:Q606,PAINEL_PESOS!$C$16:$C$19)</f>
        <v/>
      </c>
      <c r="F606" s="70">
        <f>SUMPRODUCT(R606:T606,PAINEL_PESOS!$C$21:$C$23)</f>
        <v/>
      </c>
      <c r="G606" s="70">
        <f>SUMPRODUCT(U606:V606,PAINEL_PESOS!$C$25:$C$26)</f>
        <v/>
      </c>
      <c r="H606" s="70">
        <f>SUMPRODUCT(W606:X606,PAINEL_PESOS!$C$28:$C$29)</f>
        <v/>
      </c>
      <c r="I606" s="70" t="n">
        <v>0.998422729158675</v>
      </c>
      <c r="J606" s="70" t="n">
        <v>0.6055636299179807</v>
      </c>
      <c r="K606" s="71">
        <f>IF(NOT(AND(PAINEL_PESOS!$D$12="OK - 100%",PAINEL_PESOS!$F$20="OK - 100%",PAINEL_PESOS!$F$24="OK - 100%",PAINEL_PESOS!$F$27="OK - 100%",PAINEL_PESOS!$F$30="OK - 100%")),"", (E606*PAINEL_PESOS!$B$7+F606*PAINEL_PESOS!$B$8+G606*PAINEL_PESOS!$B$9+H606*PAINEL_PESOS!$B$10)*I606)</f>
        <v/>
      </c>
      <c r="L606" s="71">
        <f>IF(K606="","",K606-J606)</f>
        <v/>
      </c>
      <c r="M606" s="71">
        <f>IF(L606="","",ABS(L606))</f>
        <v/>
      </c>
      <c r="N606" t="n">
        <v>0.2</v>
      </c>
      <c r="O606" t="n">
        <v>1</v>
      </c>
      <c r="P606" t="n">
        <v>0.1900739176346356</v>
      </c>
      <c r="Q606" t="n">
        <v>0.9910486235515906</v>
      </c>
      <c r="R606" t="n">
        <v>0.1466211377890928</v>
      </c>
      <c r="S606" t="n">
        <v>1</v>
      </c>
      <c r="T606" t="n">
        <v>0.9986179287235762</v>
      </c>
      <c r="U606" t="n">
        <v>0.4583832600507824</v>
      </c>
      <c r="V606" t="n">
        <v>0.5659178344383542</v>
      </c>
      <c r="W606" t="n">
        <v>0.5637558803750488</v>
      </c>
      <c r="X606" t="n">
        <v>0.6433845901878832</v>
      </c>
    </row>
    <row r="607">
      <c r="A607" t="inlineStr">
        <is>
          <t>2109452</t>
        </is>
      </c>
      <c r="B607" t="inlineStr">
        <is>
          <t>Raposa</t>
        </is>
      </c>
      <c r="C607" t="inlineStr">
        <is>
          <t>MA</t>
        </is>
      </c>
      <c r="D607" t="inlineStr">
        <is>
          <t>REGIÃO NORDESTE</t>
        </is>
      </c>
      <c r="E607" s="70">
        <f>SUMPRODUCT(N607:Q607,PAINEL_PESOS!$C$16:$C$19)</f>
        <v/>
      </c>
      <c r="F607" s="70">
        <f>SUMPRODUCT(R607:T607,PAINEL_PESOS!$C$21:$C$23)</f>
        <v/>
      </c>
      <c r="G607" s="70">
        <f>SUMPRODUCT(U607:V607,PAINEL_PESOS!$C$25:$C$26)</f>
        <v/>
      </c>
      <c r="H607" s="70">
        <f>SUMPRODUCT(W607:X607,PAINEL_PESOS!$C$28:$C$29)</f>
        <v/>
      </c>
      <c r="I607" s="70" t="n">
        <v>0.8970641143485186</v>
      </c>
      <c r="J607" s="70" t="n"/>
      <c r="K607" s="71">
        <f>IF(NOT(AND(PAINEL_PESOS!$D$12="OK - 100%",PAINEL_PESOS!$F$20="OK - 100%",PAINEL_PESOS!$F$24="OK - 100%",PAINEL_PESOS!$F$27="OK - 100%",PAINEL_PESOS!$F$30="OK - 100%")),"", (E607*PAINEL_PESOS!$B$7+F607*PAINEL_PESOS!$B$8+G607*PAINEL_PESOS!$B$9+H607*PAINEL_PESOS!$B$10)*I607)</f>
        <v/>
      </c>
      <c r="L607" s="71">
        <f>IF(K607="","",K607-J607)</f>
        <v/>
      </c>
      <c r="M607" s="71">
        <f>IF(L607="","",ABS(L607))</f>
        <v/>
      </c>
      <c r="N607" t="n">
        <v>0.2</v>
      </c>
      <c r="O607" t="n">
        <v>1</v>
      </c>
      <c r="P607" t="n">
        <v>1</v>
      </c>
      <c r="Q607" t="n">
        <v>0.4391727924994369</v>
      </c>
      <c r="R607" t="n">
        <v>0.254721173364796</v>
      </c>
      <c r="S607" t="n">
        <v>0.9711629817446208</v>
      </c>
      <c r="T607" t="n">
        <v>0.7954105848456485</v>
      </c>
      <c r="V607" t="n">
        <v>0.5674283342413853</v>
      </c>
    </row>
    <row r="608">
      <c r="A608" t="inlineStr">
        <is>
          <t>2109502</t>
        </is>
      </c>
      <c r="B608" t="inlineStr">
        <is>
          <t>Riachão</t>
        </is>
      </c>
      <c r="C608" t="inlineStr">
        <is>
          <t>MA</t>
        </is>
      </c>
      <c r="D608" t="inlineStr">
        <is>
          <t>REGIÃO NORDESTE</t>
        </is>
      </c>
      <c r="E608" s="70">
        <f>SUMPRODUCT(N608:Q608,PAINEL_PESOS!$C$16:$C$19)</f>
        <v/>
      </c>
      <c r="F608" s="70">
        <f>SUMPRODUCT(R608:T608,PAINEL_PESOS!$C$21:$C$23)</f>
        <v/>
      </c>
      <c r="G608" s="70">
        <f>SUMPRODUCT(U608:V608,PAINEL_PESOS!$C$25:$C$26)</f>
        <v/>
      </c>
      <c r="H608" s="70">
        <f>SUMPRODUCT(W608:X608,PAINEL_PESOS!$C$28:$C$29)</f>
        <v/>
      </c>
      <c r="I608" s="70" t="n">
        <v>0.9989074697788564</v>
      </c>
      <c r="J608" s="70" t="n">
        <v>0.7144362607426797</v>
      </c>
      <c r="K608" s="71">
        <f>IF(NOT(AND(PAINEL_PESOS!$D$12="OK - 100%",PAINEL_PESOS!$F$20="OK - 100%",PAINEL_PESOS!$F$24="OK - 100%",PAINEL_PESOS!$F$27="OK - 100%",PAINEL_PESOS!$F$30="OK - 100%")),"", (E608*PAINEL_PESOS!$B$7+F608*PAINEL_PESOS!$B$8+G608*PAINEL_PESOS!$B$9+H608*PAINEL_PESOS!$B$10)*I608)</f>
        <v/>
      </c>
      <c r="L608" s="71">
        <f>IF(K608="","",K608-J608)</f>
        <v/>
      </c>
      <c r="M608" s="71">
        <f>IF(L608="","",ABS(L608))</f>
        <v/>
      </c>
      <c r="N608" t="n">
        <v>1</v>
      </c>
      <c r="O608" t="n">
        <v>0.9524</v>
      </c>
      <c r="P608" t="n">
        <v>0.4598732840549102</v>
      </c>
      <c r="Q608" t="n">
        <v>0.9993023019004712</v>
      </c>
      <c r="R608" t="n">
        <v>0.3101547913926057</v>
      </c>
      <c r="S608" t="n">
        <v>0.9999945156100757</v>
      </c>
      <c r="T608" t="n">
        <v>0.9949383818370925</v>
      </c>
      <c r="U608" t="n">
        <v>0.5313877788117181</v>
      </c>
      <c r="V608" t="n">
        <v>0.5732347364182306</v>
      </c>
      <c r="W608" t="n">
        <v>0.578205795969619</v>
      </c>
      <c r="X608" t="n">
        <v>0.7964000311164079</v>
      </c>
    </row>
    <row r="609">
      <c r="A609" t="inlineStr">
        <is>
          <t>2109551</t>
        </is>
      </c>
      <c r="B609" t="inlineStr">
        <is>
          <t>Ribamar Fiquene</t>
        </is>
      </c>
      <c r="C609" t="inlineStr">
        <is>
          <t>MA</t>
        </is>
      </c>
      <c r="D609" t="inlineStr">
        <is>
          <t>REGIÃO NORDESTE</t>
        </is>
      </c>
      <c r="E609" s="70">
        <f>SUMPRODUCT(N609:Q609,PAINEL_PESOS!$C$16:$C$19)</f>
        <v/>
      </c>
      <c r="F609" s="70">
        <f>SUMPRODUCT(R609:T609,PAINEL_PESOS!$C$21:$C$23)</f>
        <v/>
      </c>
      <c r="G609" s="70">
        <f>SUMPRODUCT(U609:V609,PAINEL_PESOS!$C$25:$C$26)</f>
        <v/>
      </c>
      <c r="H609" s="70">
        <f>SUMPRODUCT(W609:X609,PAINEL_PESOS!$C$28:$C$29)</f>
        <v/>
      </c>
      <c r="I609" s="70" t="n">
        <v>0.9935030742470102</v>
      </c>
      <c r="J609" s="70" t="n">
        <v>0.7138152216322303</v>
      </c>
      <c r="K609" s="71">
        <f>IF(NOT(AND(PAINEL_PESOS!$D$12="OK - 100%",PAINEL_PESOS!$F$20="OK - 100%",PAINEL_PESOS!$F$24="OK - 100%",PAINEL_PESOS!$F$27="OK - 100%",PAINEL_PESOS!$F$30="OK - 100%")),"", (E609*PAINEL_PESOS!$B$7+F609*PAINEL_PESOS!$B$8+G609*PAINEL_PESOS!$B$9+H609*PAINEL_PESOS!$B$10)*I609)</f>
        <v/>
      </c>
      <c r="L609" s="71">
        <f>IF(K609="","",K609-J609)</f>
        <v/>
      </c>
      <c r="M609" s="71">
        <f>IF(L609="","",ABS(L609))</f>
        <v/>
      </c>
      <c r="N609" t="n">
        <v>0.2</v>
      </c>
      <c r="O609" t="n">
        <v>1</v>
      </c>
      <c r="P609" t="n">
        <v>1</v>
      </c>
      <c r="Q609" t="n">
        <v>0.9964960021003705</v>
      </c>
      <c r="R609" t="n">
        <v>0.1665493596991467</v>
      </c>
      <c r="S609" t="n">
        <v>0.9999899118978668</v>
      </c>
      <c r="T609" t="n">
        <v>0.9692915866083004</v>
      </c>
      <c r="U609" t="n">
        <v>0.5897819270466824</v>
      </c>
      <c r="V609" t="n">
        <v>0.5658851049127532</v>
      </c>
      <c r="W609" t="n">
        <v>0.7535054965271808</v>
      </c>
      <c r="X609" t="n">
        <v>0.8165574583333883</v>
      </c>
    </row>
    <row r="610">
      <c r="A610" t="inlineStr">
        <is>
          <t>2109601</t>
        </is>
      </c>
      <c r="B610" t="inlineStr">
        <is>
          <t>Rosário</t>
        </is>
      </c>
      <c r="C610" t="inlineStr">
        <is>
          <t>MA</t>
        </is>
      </c>
      <c r="D610" t="inlineStr">
        <is>
          <t>REGIÃO NORDESTE</t>
        </is>
      </c>
      <c r="E610" s="70">
        <f>SUMPRODUCT(N610:Q610,PAINEL_PESOS!$C$16:$C$19)</f>
        <v/>
      </c>
      <c r="F610" s="70">
        <f>SUMPRODUCT(R610:T610,PAINEL_PESOS!$C$21:$C$23)</f>
        <v/>
      </c>
      <c r="G610" s="70">
        <f>SUMPRODUCT(U610:V610,PAINEL_PESOS!$C$25:$C$26)</f>
        <v/>
      </c>
      <c r="H610" s="70">
        <f>SUMPRODUCT(W610:X610,PAINEL_PESOS!$C$28:$C$29)</f>
        <v/>
      </c>
      <c r="I610" s="70" t="n">
        <v>0.9829045988154128</v>
      </c>
      <c r="J610" s="70" t="n">
        <v>0.6745339895095556</v>
      </c>
      <c r="K610" s="71">
        <f>IF(NOT(AND(PAINEL_PESOS!$D$12="OK - 100%",PAINEL_PESOS!$F$20="OK - 100%",PAINEL_PESOS!$F$24="OK - 100%",PAINEL_PESOS!$F$27="OK - 100%",PAINEL_PESOS!$F$30="OK - 100%")),"", (E610*PAINEL_PESOS!$B$7+F610*PAINEL_PESOS!$B$8+G610*PAINEL_PESOS!$B$9+H610*PAINEL_PESOS!$B$10)*I610)</f>
        <v/>
      </c>
      <c r="L610" s="71">
        <f>IF(K610="","",K610-J610)</f>
        <v/>
      </c>
      <c r="M610" s="71">
        <f>IF(L610="","",ABS(L610))</f>
        <v/>
      </c>
      <c r="N610" t="n">
        <v>0.4</v>
      </c>
      <c r="O610" t="n">
        <v>0.9653</v>
      </c>
      <c r="P610" t="n">
        <v>0.5881731784582893</v>
      </c>
      <c r="Q610" t="n">
        <v>0.8957143549162541</v>
      </c>
      <c r="R610" t="n">
        <v>0.284339764347442</v>
      </c>
      <c r="S610" t="n">
        <v>0.998549844653521</v>
      </c>
      <c r="T610" t="n">
        <v>0.9921204247197847</v>
      </c>
      <c r="U610" t="n">
        <v>0.6703231200570893</v>
      </c>
      <c r="V610" t="n">
        <v>0.5749360826329943</v>
      </c>
      <c r="W610" t="n">
        <v>0.6042253344645006</v>
      </c>
      <c r="X610" t="n">
        <v>0.699376194644699</v>
      </c>
    </row>
    <row r="611">
      <c r="A611" t="inlineStr">
        <is>
          <t>2109700</t>
        </is>
      </c>
      <c r="B611" t="inlineStr">
        <is>
          <t>Sambaíba</t>
        </is>
      </c>
      <c r="C611" t="inlineStr">
        <is>
          <t>MA</t>
        </is>
      </c>
      <c r="D611" t="inlineStr">
        <is>
          <t>REGIÃO NORDESTE</t>
        </is>
      </c>
      <c r="E611" s="70">
        <f>SUMPRODUCT(N611:Q611,PAINEL_PESOS!$C$16:$C$19)</f>
        <v/>
      </c>
      <c r="F611" s="70">
        <f>SUMPRODUCT(R611:T611,PAINEL_PESOS!$C$21:$C$23)</f>
        <v/>
      </c>
      <c r="G611" s="70">
        <f>SUMPRODUCT(U611:V611,PAINEL_PESOS!$C$25:$C$26)</f>
        <v/>
      </c>
      <c r="H611" s="70">
        <f>SUMPRODUCT(W611:X611,PAINEL_PESOS!$C$28:$C$29)</f>
        <v/>
      </c>
      <c r="I611" s="70" t="n">
        <v>0.9997411510157895</v>
      </c>
      <c r="J611" s="70" t="n">
        <v>0.6620433825939396</v>
      </c>
      <c r="K611" s="71">
        <f>IF(NOT(AND(PAINEL_PESOS!$D$12="OK - 100%",PAINEL_PESOS!$F$20="OK - 100%",PAINEL_PESOS!$F$24="OK - 100%",PAINEL_PESOS!$F$27="OK - 100%",PAINEL_PESOS!$F$30="OK - 100%")),"", (E611*PAINEL_PESOS!$B$7+F611*PAINEL_PESOS!$B$8+G611*PAINEL_PESOS!$B$9+H611*PAINEL_PESOS!$B$10)*I611)</f>
        <v/>
      </c>
      <c r="L611" s="71">
        <f>IF(K611="","",K611-J611)</f>
        <v/>
      </c>
      <c r="M611" s="71">
        <f>IF(L611="","",ABS(L611))</f>
        <v/>
      </c>
      <c r="N611" t="n">
        <v>0.4</v>
      </c>
      <c r="O611" t="n">
        <v>0.7468</v>
      </c>
      <c r="P611" t="n">
        <v>0.2642027455121435</v>
      </c>
      <c r="Q611" t="n">
        <v>0.9992833076791832</v>
      </c>
      <c r="R611" t="n">
        <v>0.2667903544903069</v>
      </c>
      <c r="S611" t="n">
        <v>0.9999916209084841</v>
      </c>
      <c r="T611" t="n">
        <v>0.9992160470658016</v>
      </c>
      <c r="U611" t="n">
        <v>0.6536470781686847</v>
      </c>
      <c r="V611" t="n">
        <v>0.5040524398100088</v>
      </c>
      <c r="W611" t="n">
        <v>0.6303323299712459</v>
      </c>
      <c r="X611" t="n">
        <v>0.7938781469148332</v>
      </c>
    </row>
    <row r="612">
      <c r="A612" t="inlineStr">
        <is>
          <t>2109759</t>
        </is>
      </c>
      <c r="B612" t="inlineStr">
        <is>
          <t>Santa Filomena do Maranhão</t>
        </is>
      </c>
      <c r="C612" t="inlineStr">
        <is>
          <t>MA</t>
        </is>
      </c>
      <c r="D612" t="inlineStr">
        <is>
          <t>REGIÃO NORDESTE</t>
        </is>
      </c>
      <c r="E612" s="70">
        <f>SUMPRODUCT(N612:Q612,PAINEL_PESOS!$C$16:$C$19)</f>
        <v/>
      </c>
      <c r="F612" s="70">
        <f>SUMPRODUCT(R612:T612,PAINEL_PESOS!$C$21:$C$23)</f>
        <v/>
      </c>
      <c r="G612" s="70">
        <f>SUMPRODUCT(U612:V612,PAINEL_PESOS!$C$25:$C$26)</f>
        <v/>
      </c>
      <c r="H612" s="70">
        <f>SUMPRODUCT(W612:X612,PAINEL_PESOS!$C$28:$C$29)</f>
        <v/>
      </c>
      <c r="I612" s="70" t="n">
        <v>0.9978873642916464</v>
      </c>
      <c r="J612" s="70" t="n">
        <v>0.6126429742303235</v>
      </c>
      <c r="K612" s="71">
        <f>IF(NOT(AND(PAINEL_PESOS!$D$12="OK - 100%",PAINEL_PESOS!$F$20="OK - 100%",PAINEL_PESOS!$F$24="OK - 100%",PAINEL_PESOS!$F$27="OK - 100%",PAINEL_PESOS!$F$30="OK - 100%")),"", (E612*PAINEL_PESOS!$B$7+F612*PAINEL_PESOS!$B$8+G612*PAINEL_PESOS!$B$9+H612*PAINEL_PESOS!$B$10)*I612)</f>
        <v/>
      </c>
      <c r="L612" s="71">
        <f>IF(K612="","",K612-J612)</f>
        <v/>
      </c>
      <c r="M612" s="71">
        <f>IF(L612="","",ABS(L612))</f>
        <v/>
      </c>
      <c r="N612" t="n">
        <v>0.2</v>
      </c>
      <c r="O612" t="n">
        <v>1</v>
      </c>
      <c r="P612" t="n">
        <v>0.4568109820485745</v>
      </c>
      <c r="Q612" t="n">
        <v>0.9927907417267272</v>
      </c>
      <c r="R612" t="n">
        <v>0.09811131025345091</v>
      </c>
      <c r="S612" t="n">
        <v>1</v>
      </c>
      <c r="T612" t="n">
        <v>0.994543146449667</v>
      </c>
      <c r="U612" t="n">
        <v>0.42791486598215</v>
      </c>
      <c r="V612" t="n">
        <v>0.6281365187600576</v>
      </c>
      <c r="W612" t="n">
        <v>0.4345541512001858</v>
      </c>
      <c r="X612" t="n">
        <v>0.7010106775096101</v>
      </c>
    </row>
    <row r="613">
      <c r="A613" t="inlineStr">
        <is>
          <t>2109809</t>
        </is>
      </c>
      <c r="B613" t="inlineStr">
        <is>
          <t>Santa Helena</t>
        </is>
      </c>
      <c r="C613" t="inlineStr">
        <is>
          <t>MA</t>
        </is>
      </c>
      <c r="D613" t="inlineStr">
        <is>
          <t>REGIÃO NORDESTE</t>
        </is>
      </c>
      <c r="E613" s="70">
        <f>SUMPRODUCT(N613:Q613,PAINEL_PESOS!$C$16:$C$19)</f>
        <v/>
      </c>
      <c r="F613" s="70">
        <f>SUMPRODUCT(R613:T613,PAINEL_PESOS!$C$21:$C$23)</f>
        <v/>
      </c>
      <c r="G613" s="70">
        <f>SUMPRODUCT(U613:V613,PAINEL_PESOS!$C$25:$C$26)</f>
        <v/>
      </c>
      <c r="H613" s="70">
        <f>SUMPRODUCT(W613:X613,PAINEL_PESOS!$C$28:$C$29)</f>
        <v/>
      </c>
      <c r="I613" s="70" t="n">
        <v>0.9932929793975311</v>
      </c>
      <c r="J613" s="70" t="n">
        <v>0.7014769043849866</v>
      </c>
      <c r="K613" s="71">
        <f>IF(NOT(AND(PAINEL_PESOS!$D$12="OK - 100%",PAINEL_PESOS!$F$20="OK - 100%",PAINEL_PESOS!$F$24="OK - 100%",PAINEL_PESOS!$F$27="OK - 100%",PAINEL_PESOS!$F$30="OK - 100%")),"", (E613*PAINEL_PESOS!$B$7+F613*PAINEL_PESOS!$B$8+G613*PAINEL_PESOS!$B$9+H613*PAINEL_PESOS!$B$10)*I613)</f>
        <v/>
      </c>
      <c r="L613" s="71">
        <f>IF(K613="","",K613-J613)</f>
        <v/>
      </c>
      <c r="M613" s="71">
        <f>IF(L613="","",ABS(L613))</f>
        <v/>
      </c>
      <c r="N613" t="n">
        <v>0.2</v>
      </c>
      <c r="O613" t="n">
        <v>1</v>
      </c>
      <c r="P613" t="n">
        <v>1</v>
      </c>
      <c r="Q613" t="n">
        <v>0.9701212366923498</v>
      </c>
      <c r="R613" t="n">
        <v>0.2771529587417026</v>
      </c>
      <c r="S613" t="n">
        <v>0.999983523042969</v>
      </c>
      <c r="T613" t="n">
        <v>0.9876264695125576</v>
      </c>
      <c r="U613" t="n">
        <v>0.4290954213020992</v>
      </c>
      <c r="V613" t="n">
        <v>0.5761170463819514</v>
      </c>
      <c r="W613" t="n">
        <v>0.7827430592134232</v>
      </c>
      <c r="X613" t="n">
        <v>0.7668498298740368</v>
      </c>
    </row>
    <row r="614">
      <c r="A614" t="inlineStr">
        <is>
          <t>2109908</t>
        </is>
      </c>
      <c r="B614" t="inlineStr">
        <is>
          <t>Santa Inês</t>
        </is>
      </c>
      <c r="C614" t="inlineStr">
        <is>
          <t>MA</t>
        </is>
      </c>
      <c r="D614" t="inlineStr">
        <is>
          <t>REGIÃO NORDESTE</t>
        </is>
      </c>
      <c r="E614" s="70">
        <f>SUMPRODUCT(N614:Q614,PAINEL_PESOS!$C$16:$C$19)</f>
        <v/>
      </c>
      <c r="F614" s="70">
        <f>SUMPRODUCT(R614:T614,PAINEL_PESOS!$C$21:$C$23)</f>
        <v/>
      </c>
      <c r="G614" s="70">
        <f>SUMPRODUCT(U614:V614,PAINEL_PESOS!$C$25:$C$26)</f>
        <v/>
      </c>
      <c r="H614" s="70">
        <f>SUMPRODUCT(W614:X614,PAINEL_PESOS!$C$28:$C$29)</f>
        <v/>
      </c>
      <c r="I614" s="70" t="n">
        <v>0.9438874894577463</v>
      </c>
      <c r="J614" s="70" t="n">
        <v>0.5632774514730402</v>
      </c>
      <c r="K614" s="71">
        <f>IF(NOT(AND(PAINEL_PESOS!$D$12="OK - 100%",PAINEL_PESOS!$F$20="OK - 100%",PAINEL_PESOS!$F$24="OK - 100%",PAINEL_PESOS!$F$27="OK - 100%",PAINEL_PESOS!$F$30="OK - 100%")),"", (E614*PAINEL_PESOS!$B$7+F614*PAINEL_PESOS!$B$8+G614*PAINEL_PESOS!$B$9+H614*PAINEL_PESOS!$B$10)*I614)</f>
        <v/>
      </c>
      <c r="L614" s="71">
        <f>IF(K614="","",K614-J614)</f>
        <v/>
      </c>
      <c r="M614" s="71">
        <f>IF(L614="","",ABS(L614))</f>
        <v/>
      </c>
      <c r="N614" t="n">
        <v>0.2</v>
      </c>
      <c r="O614" t="n">
        <v>0.8952</v>
      </c>
      <c r="P614" t="n">
        <v>0.3650475184794086</v>
      </c>
      <c r="Q614" t="n">
        <v>0.653826403074969</v>
      </c>
      <c r="R614" t="n">
        <v>0.4024430562620257</v>
      </c>
      <c r="S614" t="n">
        <v>0.9968080364639093</v>
      </c>
      <c r="T614" t="n">
        <v>0.9564429026784103</v>
      </c>
      <c r="U614" t="n">
        <v>0.2600965758794058</v>
      </c>
      <c r="V614" t="n">
        <v>0.5829385896268069</v>
      </c>
      <c r="W614" t="n">
        <v>0.5316072274789112</v>
      </c>
      <c r="X614" t="n">
        <v>0.7719647083983647</v>
      </c>
    </row>
    <row r="615">
      <c r="A615" t="inlineStr">
        <is>
          <t>2110005</t>
        </is>
      </c>
      <c r="B615" t="inlineStr">
        <is>
          <t>Santa Luzia</t>
        </is>
      </c>
      <c r="C615" t="inlineStr">
        <is>
          <t>MA</t>
        </is>
      </c>
      <c r="D615" t="inlineStr">
        <is>
          <t>REGIÃO NORDESTE</t>
        </is>
      </c>
      <c r="E615" s="70">
        <f>SUMPRODUCT(N615:Q615,PAINEL_PESOS!$C$16:$C$19)</f>
        <v/>
      </c>
      <c r="F615" s="70">
        <f>SUMPRODUCT(R615:T615,PAINEL_PESOS!$C$21:$C$23)</f>
        <v/>
      </c>
      <c r="G615" s="70">
        <f>SUMPRODUCT(U615:V615,PAINEL_PESOS!$C$25:$C$26)</f>
        <v/>
      </c>
      <c r="H615" s="70">
        <f>SUMPRODUCT(W615:X615,PAINEL_PESOS!$C$28:$C$29)</f>
        <v/>
      </c>
      <c r="I615" s="70" t="n">
        <v>0.9914788409605355</v>
      </c>
      <c r="J615" s="70" t="n">
        <v>0.6828782635023116</v>
      </c>
      <c r="K615" s="71">
        <f>IF(NOT(AND(PAINEL_PESOS!$D$12="OK - 100%",PAINEL_PESOS!$F$20="OK - 100%",PAINEL_PESOS!$F$24="OK - 100%",PAINEL_PESOS!$F$27="OK - 100%",PAINEL_PESOS!$F$30="OK - 100%")),"", (E615*PAINEL_PESOS!$B$7+F615*PAINEL_PESOS!$B$8+G615*PAINEL_PESOS!$B$9+H615*PAINEL_PESOS!$B$10)*I615)</f>
        <v/>
      </c>
      <c r="L615" s="71">
        <f>IF(K615="","",K615-J615)</f>
        <v/>
      </c>
      <c r="M615" s="71">
        <f>IF(L615="","",ABS(L615))</f>
        <v/>
      </c>
      <c r="N615" t="n">
        <v>1</v>
      </c>
      <c r="O615" t="n">
        <v>0.8370000000000001</v>
      </c>
      <c r="P615" t="n">
        <v>0.4030623020063357</v>
      </c>
      <c r="Q615" t="n">
        <v>0.9780390319331058</v>
      </c>
      <c r="R615" t="n">
        <v>0.3439677958937678</v>
      </c>
      <c r="S615" t="n">
        <v>0.9999436347767264</v>
      </c>
      <c r="T615" t="n">
        <v>0.9720787435506055</v>
      </c>
      <c r="U615" t="n">
        <v>0.4755570428818268</v>
      </c>
      <c r="V615" t="n">
        <v>0.5855566191758006</v>
      </c>
      <c r="W615" t="n">
        <v>0.5965733791117557</v>
      </c>
      <c r="X615" t="n">
        <v>0.6992463450023705</v>
      </c>
    </row>
    <row r="616">
      <c r="A616" t="inlineStr">
        <is>
          <t>2110039</t>
        </is>
      </c>
      <c r="B616" t="inlineStr">
        <is>
          <t>Santa Luzia do Paruá</t>
        </is>
      </c>
      <c r="C616" t="inlineStr">
        <is>
          <t>MA</t>
        </is>
      </c>
      <c r="D616" t="inlineStr">
        <is>
          <t>REGIÃO NORDESTE</t>
        </is>
      </c>
      <c r="E616" s="70">
        <f>SUMPRODUCT(N616:Q616,PAINEL_PESOS!$C$16:$C$19)</f>
        <v/>
      </c>
      <c r="F616" s="70">
        <f>SUMPRODUCT(R616:T616,PAINEL_PESOS!$C$21:$C$23)</f>
        <v/>
      </c>
      <c r="G616" s="70">
        <f>SUMPRODUCT(U616:V616,PAINEL_PESOS!$C$25:$C$26)</f>
        <v/>
      </c>
      <c r="H616" s="70">
        <f>SUMPRODUCT(W616:X616,PAINEL_PESOS!$C$28:$C$29)</f>
        <v/>
      </c>
      <c r="I616" s="70" t="n">
        <v>0.9761890441385791</v>
      </c>
      <c r="J616" s="70" t="n">
        <v>0.6601758378326054</v>
      </c>
      <c r="K616" s="71">
        <f>IF(NOT(AND(PAINEL_PESOS!$D$12="OK - 100%",PAINEL_PESOS!$F$20="OK - 100%",PAINEL_PESOS!$F$24="OK - 100%",PAINEL_PESOS!$F$27="OK - 100%",PAINEL_PESOS!$F$30="OK - 100%")),"", (E616*PAINEL_PESOS!$B$7+F616*PAINEL_PESOS!$B$8+G616*PAINEL_PESOS!$B$9+H616*PAINEL_PESOS!$B$10)*I616)</f>
        <v/>
      </c>
      <c r="L616" s="71">
        <f>IF(K616="","",K616-J616)</f>
        <v/>
      </c>
      <c r="M616" s="71">
        <f>IF(L616="","",ABS(L616))</f>
        <v/>
      </c>
      <c r="N616" t="n">
        <v>0.2</v>
      </c>
      <c r="O616" t="n">
        <v>0.9211</v>
      </c>
      <c r="P616" t="n">
        <v>0.7538542766631469</v>
      </c>
      <c r="Q616" t="n">
        <v>0.9322312287791736</v>
      </c>
      <c r="R616" t="n">
        <v>0.2551374077221283</v>
      </c>
      <c r="S616" t="n">
        <v>0.9999802356532334</v>
      </c>
      <c r="T616" t="n">
        <v>0.9223541835980428</v>
      </c>
      <c r="U616" t="n">
        <v>0.2684803946560756</v>
      </c>
      <c r="V616" t="n">
        <v>0.5763367944025151</v>
      </c>
      <c r="W616" t="n">
        <v>0.8904560992670197</v>
      </c>
      <c r="X616" t="n">
        <v>0.8197155112893467</v>
      </c>
    </row>
    <row r="617">
      <c r="A617" t="inlineStr">
        <is>
          <t>2110104</t>
        </is>
      </c>
      <c r="B617" t="inlineStr">
        <is>
          <t>Santa Quitéria do Maranhão</t>
        </is>
      </c>
      <c r="C617" t="inlineStr">
        <is>
          <t>MA</t>
        </is>
      </c>
      <c r="D617" t="inlineStr">
        <is>
          <t>REGIÃO NORDESTE</t>
        </is>
      </c>
      <c r="E617" s="70">
        <f>SUMPRODUCT(N617:Q617,PAINEL_PESOS!$C$16:$C$19)</f>
        <v/>
      </c>
      <c r="F617" s="70">
        <f>SUMPRODUCT(R617:T617,PAINEL_PESOS!$C$21:$C$23)</f>
        <v/>
      </c>
      <c r="G617" s="70">
        <f>SUMPRODUCT(U617:V617,PAINEL_PESOS!$C$25:$C$26)</f>
        <v/>
      </c>
      <c r="H617" s="70">
        <f>SUMPRODUCT(W617:X617,PAINEL_PESOS!$C$28:$C$29)</f>
        <v/>
      </c>
      <c r="I617" s="70" t="n">
        <v>0.9958824681420791</v>
      </c>
      <c r="J617" s="70" t="n">
        <v>0.6570631364445553</v>
      </c>
      <c r="K617" s="71">
        <f>IF(NOT(AND(PAINEL_PESOS!$D$12="OK - 100%",PAINEL_PESOS!$F$20="OK - 100%",PAINEL_PESOS!$F$24="OK - 100%",PAINEL_PESOS!$F$27="OK - 100%",PAINEL_PESOS!$F$30="OK - 100%")),"", (E617*PAINEL_PESOS!$B$7+F617*PAINEL_PESOS!$B$8+G617*PAINEL_PESOS!$B$9+H617*PAINEL_PESOS!$B$10)*I617)</f>
        <v/>
      </c>
      <c r="L617" s="71">
        <f>IF(K617="","",K617-J617)</f>
        <v/>
      </c>
      <c r="M617" s="71">
        <f>IF(L617="","",ABS(L617))</f>
        <v/>
      </c>
      <c r="N617" t="n">
        <v>0.4</v>
      </c>
      <c r="O617" t="n">
        <v>1</v>
      </c>
      <c r="P617" t="n">
        <v>0.3278775079197465</v>
      </c>
      <c r="Q617" t="n">
        <v>0.9752665642901632</v>
      </c>
      <c r="R617" t="n">
        <v>0.2572990445871725</v>
      </c>
      <c r="S617" t="n">
        <v>0.9999813239232773</v>
      </c>
      <c r="T617" t="n">
        <v>0.9973764913834874</v>
      </c>
      <c r="U617" t="n">
        <v>0.7380910667291706</v>
      </c>
      <c r="V617" t="n">
        <v>0.5719974420090994</v>
      </c>
      <c r="W617" t="n">
        <v>0.535581787599744</v>
      </c>
      <c r="X617" t="n">
        <v>0.5778915006426892</v>
      </c>
    </row>
    <row r="618">
      <c r="A618" t="inlineStr">
        <is>
          <t>2110203</t>
        </is>
      </c>
      <c r="B618" t="inlineStr">
        <is>
          <t>Santa Rita</t>
        </is>
      </c>
      <c r="C618" t="inlineStr">
        <is>
          <t>MA</t>
        </is>
      </c>
      <c r="D618" t="inlineStr">
        <is>
          <t>REGIÃO NORDESTE</t>
        </is>
      </c>
      <c r="E618" s="70">
        <f>SUMPRODUCT(N618:Q618,PAINEL_PESOS!$C$16:$C$19)</f>
        <v/>
      </c>
      <c r="F618" s="70">
        <f>SUMPRODUCT(R618:T618,PAINEL_PESOS!$C$21:$C$23)</f>
        <v/>
      </c>
      <c r="G618" s="70">
        <f>SUMPRODUCT(U618:V618,PAINEL_PESOS!$C$25:$C$26)</f>
        <v/>
      </c>
      <c r="H618" s="70">
        <f>SUMPRODUCT(W618:X618,PAINEL_PESOS!$C$28:$C$29)</f>
        <v/>
      </c>
      <c r="I618" s="70" t="n">
        <v>0.9794832870798889</v>
      </c>
      <c r="J618" s="70" t="n">
        <v>0.6558067344011731</v>
      </c>
      <c r="K618" s="71">
        <f>IF(NOT(AND(PAINEL_PESOS!$D$12="OK - 100%",PAINEL_PESOS!$F$20="OK - 100%",PAINEL_PESOS!$F$24="OK - 100%",PAINEL_PESOS!$F$27="OK - 100%",PAINEL_PESOS!$F$30="OK - 100%")),"", (E618*PAINEL_PESOS!$B$7+F618*PAINEL_PESOS!$B$8+G618*PAINEL_PESOS!$B$9+H618*PAINEL_PESOS!$B$10)*I618)</f>
        <v/>
      </c>
      <c r="L618" s="71">
        <f>IF(K618="","",K618-J618)</f>
        <v/>
      </c>
      <c r="M618" s="71">
        <f>IF(L618="","",ABS(L618))</f>
        <v/>
      </c>
      <c r="N618" t="n">
        <v>0.2</v>
      </c>
      <c r="O618" t="n">
        <v>1</v>
      </c>
      <c r="P618" t="n">
        <v>0.9435058078141501</v>
      </c>
      <c r="Q618" t="n">
        <v>0.8916303554461916</v>
      </c>
      <c r="R618" t="n">
        <v>0.2506099595114089</v>
      </c>
      <c r="S618" t="n">
        <v>0.9981661476058225</v>
      </c>
      <c r="T618" t="n">
        <v>0.9733255621174053</v>
      </c>
      <c r="U618" t="n">
        <v>0.4643273091398655</v>
      </c>
      <c r="V618" t="n">
        <v>0.5823953380645585</v>
      </c>
      <c r="W618" t="n">
        <v>0.6154609206651418</v>
      </c>
      <c r="X618" t="n">
        <v>0.6951957781923631</v>
      </c>
    </row>
    <row r="619">
      <c r="A619" t="inlineStr">
        <is>
          <t>2110237</t>
        </is>
      </c>
      <c r="B619" t="inlineStr">
        <is>
          <t>Santana do Maranhão</t>
        </is>
      </c>
      <c r="C619" t="inlineStr">
        <is>
          <t>MA</t>
        </is>
      </c>
      <c r="D619" t="inlineStr">
        <is>
          <t>REGIÃO NORDESTE</t>
        </is>
      </c>
      <c r="E619" s="70">
        <f>SUMPRODUCT(N619:Q619,PAINEL_PESOS!$C$16:$C$19)</f>
        <v/>
      </c>
      <c r="F619" s="70">
        <f>SUMPRODUCT(R619:T619,PAINEL_PESOS!$C$21:$C$23)</f>
        <v/>
      </c>
      <c r="G619" s="70">
        <f>SUMPRODUCT(U619:V619,PAINEL_PESOS!$C$25:$C$26)</f>
        <v/>
      </c>
      <c r="H619" s="70">
        <f>SUMPRODUCT(W619:X619,PAINEL_PESOS!$C$28:$C$29)</f>
        <v/>
      </c>
      <c r="I619" s="70" t="n">
        <v>0.9964289175732817</v>
      </c>
      <c r="J619" s="70" t="n">
        <v>0.685426850627046</v>
      </c>
      <c r="K619" s="71">
        <f>IF(NOT(AND(PAINEL_PESOS!$D$12="OK - 100%",PAINEL_PESOS!$F$20="OK - 100%",PAINEL_PESOS!$F$24="OK - 100%",PAINEL_PESOS!$F$27="OK - 100%",PAINEL_PESOS!$F$30="OK - 100%")),"", (E619*PAINEL_PESOS!$B$7+F619*PAINEL_PESOS!$B$8+G619*PAINEL_PESOS!$B$9+H619*PAINEL_PESOS!$B$10)*I619)</f>
        <v/>
      </c>
      <c r="L619" s="71">
        <f>IF(K619="","",K619-J619)</f>
        <v/>
      </c>
      <c r="M619" s="71">
        <f>IF(L619="","",ABS(L619))</f>
        <v/>
      </c>
      <c r="N619" t="n">
        <v>0.2</v>
      </c>
      <c r="O619" t="n">
        <v>1</v>
      </c>
      <c r="P619" t="n">
        <v>1</v>
      </c>
      <c r="Q619" t="n">
        <v>0.982063043438188</v>
      </c>
      <c r="R619" t="n">
        <v>0.1428370591720052</v>
      </c>
      <c r="S619" t="n">
        <v>1</v>
      </c>
      <c r="T619" t="n">
        <v>0.9950448022227749</v>
      </c>
      <c r="U619" t="n">
        <v>0.8234751226816454</v>
      </c>
      <c r="V619" t="n">
        <v>0.5696602100646649</v>
      </c>
      <c r="W619" t="n">
        <v>0.5132519541733777</v>
      </c>
      <c r="X619" t="n">
        <v>0.5803933269349566</v>
      </c>
    </row>
    <row r="620">
      <c r="A620" t="inlineStr">
        <is>
          <t>2110278</t>
        </is>
      </c>
      <c r="B620" t="inlineStr">
        <is>
          <t>Santo Amaro do Maranhão</t>
        </is>
      </c>
      <c r="C620" t="inlineStr">
        <is>
          <t>MA</t>
        </is>
      </c>
      <c r="D620" t="inlineStr">
        <is>
          <t>REGIÃO NORDESTE</t>
        </is>
      </c>
      <c r="E620" s="70">
        <f>SUMPRODUCT(N620:Q620,PAINEL_PESOS!$C$16:$C$19)</f>
        <v/>
      </c>
      <c r="F620" s="70">
        <f>SUMPRODUCT(R620:T620,PAINEL_PESOS!$C$21:$C$23)</f>
        <v/>
      </c>
      <c r="G620" s="70">
        <f>SUMPRODUCT(U620:V620,PAINEL_PESOS!$C$25:$C$26)</f>
        <v/>
      </c>
      <c r="H620" s="70">
        <f>SUMPRODUCT(W620:X620,PAINEL_PESOS!$C$28:$C$29)</f>
        <v/>
      </c>
      <c r="I620" s="70" t="n">
        <v>0.9988443164494594</v>
      </c>
      <c r="J620" s="70" t="n">
        <v>0.6411658134193465</v>
      </c>
      <c r="K620" s="71">
        <f>IF(NOT(AND(PAINEL_PESOS!$D$12="OK - 100%",PAINEL_PESOS!$F$20="OK - 100%",PAINEL_PESOS!$F$24="OK - 100%",PAINEL_PESOS!$F$27="OK - 100%",PAINEL_PESOS!$F$30="OK - 100%")),"", (E620*PAINEL_PESOS!$B$7+F620*PAINEL_PESOS!$B$8+G620*PAINEL_PESOS!$B$9+H620*PAINEL_PESOS!$B$10)*I620)</f>
        <v/>
      </c>
      <c r="L620" s="71">
        <f>IF(K620="","",K620-J620)</f>
        <v/>
      </c>
      <c r="M620" s="71">
        <f>IF(L620="","",ABS(L620))</f>
        <v/>
      </c>
      <c r="N620" t="n">
        <v>0.2</v>
      </c>
      <c r="O620" t="n">
        <v>1</v>
      </c>
      <c r="P620" t="n">
        <v>1</v>
      </c>
      <c r="Q620" t="n">
        <v>0.9925302837085928</v>
      </c>
      <c r="R620" t="n">
        <v>0.1549301445337409</v>
      </c>
      <c r="S620" t="n">
        <v>0.999940355148461</v>
      </c>
      <c r="T620" t="n">
        <v>0.9997037256234168</v>
      </c>
      <c r="U620" t="n">
        <v>0.362607332829892</v>
      </c>
      <c r="V620" t="n">
        <v>0.5651699273920696</v>
      </c>
      <c r="W620" t="n">
        <v>0.5450565615176439</v>
      </c>
      <c r="X620" t="n">
        <v>0.6297794638382266</v>
      </c>
    </row>
    <row r="621">
      <c r="A621" t="inlineStr">
        <is>
          <t>2110302</t>
        </is>
      </c>
      <c r="B621" t="inlineStr">
        <is>
          <t>Santo Antônio dos Lopes</t>
        </is>
      </c>
      <c r="C621" t="inlineStr">
        <is>
          <t>MA</t>
        </is>
      </c>
      <c r="D621" t="inlineStr">
        <is>
          <t>REGIÃO NORDESTE</t>
        </is>
      </c>
      <c r="E621" s="70">
        <f>SUMPRODUCT(N621:Q621,PAINEL_PESOS!$C$16:$C$19)</f>
        <v/>
      </c>
      <c r="F621" s="70">
        <f>SUMPRODUCT(R621:T621,PAINEL_PESOS!$C$21:$C$23)</f>
        <v/>
      </c>
      <c r="G621" s="70">
        <f>SUMPRODUCT(U621:V621,PAINEL_PESOS!$C$25:$C$26)</f>
        <v/>
      </c>
      <c r="H621" s="70">
        <f>SUMPRODUCT(W621:X621,PAINEL_PESOS!$C$28:$C$29)</f>
        <v/>
      </c>
      <c r="I621" s="70" t="n">
        <v>0.883441752113116</v>
      </c>
      <c r="J621" s="70" t="n">
        <v>0.59278273137253</v>
      </c>
      <c r="K621" s="71">
        <f>IF(NOT(AND(PAINEL_PESOS!$D$12="OK - 100%",PAINEL_PESOS!$F$20="OK - 100%",PAINEL_PESOS!$F$24="OK - 100%",PAINEL_PESOS!$F$27="OK - 100%",PAINEL_PESOS!$F$30="OK - 100%")),"", (E621*PAINEL_PESOS!$B$7+F621*PAINEL_PESOS!$B$8+G621*PAINEL_PESOS!$B$9+H621*PAINEL_PESOS!$B$10)*I621)</f>
        <v/>
      </c>
      <c r="L621" s="71">
        <f>IF(K621="","",K621-J621)</f>
        <v/>
      </c>
      <c r="M621" s="71">
        <f>IF(L621="","",ABS(L621))</f>
        <v/>
      </c>
      <c r="N621" t="n">
        <v>0.4</v>
      </c>
      <c r="O621" t="n">
        <v>1</v>
      </c>
      <c r="P621" t="n">
        <v>0.2897571277719113</v>
      </c>
      <c r="Q621" t="n">
        <v>0.9552911499575714</v>
      </c>
      <c r="R621" t="n">
        <v>0.4998344365519711</v>
      </c>
      <c r="S621" t="n">
        <v>1</v>
      </c>
      <c r="T621" t="n">
        <v>0.9784735537628177</v>
      </c>
      <c r="U621" t="n">
        <v>0.6202915498670568</v>
      </c>
      <c r="V621" t="n">
        <v>0.6078758345562998</v>
      </c>
      <c r="W621" t="n">
        <v>0.4545558695692301</v>
      </c>
      <c r="X621" t="n">
        <v>0.7104867506807619</v>
      </c>
    </row>
    <row r="622">
      <c r="A622" t="inlineStr">
        <is>
          <t>2110401</t>
        </is>
      </c>
      <c r="B622" t="inlineStr">
        <is>
          <t>São Benedito do Rio Preto</t>
        </is>
      </c>
      <c r="C622" t="inlineStr">
        <is>
          <t>MA</t>
        </is>
      </c>
      <c r="D622" t="inlineStr">
        <is>
          <t>REGIÃO NORDESTE</t>
        </is>
      </c>
      <c r="E622" s="70">
        <f>SUMPRODUCT(N622:Q622,PAINEL_PESOS!$C$16:$C$19)</f>
        <v/>
      </c>
      <c r="F622" s="70">
        <f>SUMPRODUCT(R622:T622,PAINEL_PESOS!$C$21:$C$23)</f>
        <v/>
      </c>
      <c r="G622" s="70">
        <f>SUMPRODUCT(U622:V622,PAINEL_PESOS!$C$25:$C$26)</f>
        <v/>
      </c>
      <c r="H622" s="70">
        <f>SUMPRODUCT(W622:X622,PAINEL_PESOS!$C$28:$C$29)</f>
        <v/>
      </c>
      <c r="I622" s="70" t="n">
        <v>0.9928711647300303</v>
      </c>
      <c r="J622" s="70" t="n">
        <v>0.6560066439518013</v>
      </c>
      <c r="K622" s="71">
        <f>IF(NOT(AND(PAINEL_PESOS!$D$12="OK - 100%",PAINEL_PESOS!$F$20="OK - 100%",PAINEL_PESOS!$F$24="OK - 100%",PAINEL_PESOS!$F$27="OK - 100%",PAINEL_PESOS!$F$30="OK - 100%")),"", (E622*PAINEL_PESOS!$B$7+F622*PAINEL_PESOS!$B$8+G622*PAINEL_PESOS!$B$9+H622*PAINEL_PESOS!$B$10)*I622)</f>
        <v/>
      </c>
      <c r="L622" s="71">
        <f>IF(K622="","",K622-J622)</f>
        <v/>
      </c>
      <c r="M622" s="71">
        <f>IF(L622="","",ABS(L622))</f>
        <v/>
      </c>
      <c r="N622" t="n">
        <v>0.2</v>
      </c>
      <c r="O622" t="n">
        <v>1</v>
      </c>
      <c r="P622" t="n">
        <v>0.2269271383315735</v>
      </c>
      <c r="Q622" t="n">
        <v>0.9524701325441571</v>
      </c>
      <c r="R622" t="n">
        <v>0.1876139364479703</v>
      </c>
      <c r="S622" t="n">
        <v>0.9999847525534968</v>
      </c>
      <c r="T622" t="n">
        <v>0.9990664603242713</v>
      </c>
      <c r="U622" t="n">
        <v>0.817750519289102</v>
      </c>
      <c r="V622" t="n">
        <v>0.5794546831978498</v>
      </c>
      <c r="W622" t="n">
        <v>0.566585618832668</v>
      </c>
      <c r="X622" t="n">
        <v>0.6744680576068639</v>
      </c>
    </row>
    <row r="623">
      <c r="A623" t="inlineStr">
        <is>
          <t>2110500</t>
        </is>
      </c>
      <c r="B623" t="inlineStr">
        <is>
          <t>São Bento</t>
        </is>
      </c>
      <c r="C623" t="inlineStr">
        <is>
          <t>MA</t>
        </is>
      </c>
      <c r="D623" t="inlineStr">
        <is>
          <t>REGIÃO NORDESTE</t>
        </is>
      </c>
      <c r="E623" s="70">
        <f>SUMPRODUCT(N623:Q623,PAINEL_PESOS!$C$16:$C$19)</f>
        <v/>
      </c>
      <c r="F623" s="70">
        <f>SUMPRODUCT(R623:T623,PAINEL_PESOS!$C$21:$C$23)</f>
        <v/>
      </c>
      <c r="G623" s="70">
        <f>SUMPRODUCT(U623:V623,PAINEL_PESOS!$C$25:$C$26)</f>
        <v/>
      </c>
      <c r="H623" s="70">
        <f>SUMPRODUCT(W623:X623,PAINEL_PESOS!$C$28:$C$29)</f>
        <v/>
      </c>
      <c r="I623" s="70" t="n">
        <v>0.9589507535157649</v>
      </c>
      <c r="J623" s="70" t="n">
        <v>0.5924895805751682</v>
      </c>
      <c r="K623" s="71">
        <f>IF(NOT(AND(PAINEL_PESOS!$D$12="OK - 100%",PAINEL_PESOS!$F$20="OK - 100%",PAINEL_PESOS!$F$24="OK - 100%",PAINEL_PESOS!$F$27="OK - 100%",PAINEL_PESOS!$F$30="OK - 100%")),"", (E623*PAINEL_PESOS!$B$7+F623*PAINEL_PESOS!$B$8+G623*PAINEL_PESOS!$B$9+H623*PAINEL_PESOS!$B$10)*I623)</f>
        <v/>
      </c>
      <c r="L623" s="71">
        <f>IF(K623="","",K623-J623)</f>
        <v/>
      </c>
      <c r="M623" s="71">
        <f>IF(L623="","",ABS(L623))</f>
        <v/>
      </c>
      <c r="N623" t="n">
        <v>0.4</v>
      </c>
      <c r="O623" t="n">
        <v>0.2928</v>
      </c>
      <c r="P623" t="n">
        <v>0.3504751847940867</v>
      </c>
      <c r="Q623" t="n">
        <v>0.7347269735267381</v>
      </c>
      <c r="R623" t="n">
        <v>0.260242097151555</v>
      </c>
      <c r="S623" t="n">
        <v>0.9998213069735313</v>
      </c>
      <c r="T623" t="n">
        <v>0.983622008431924</v>
      </c>
      <c r="U623" t="n">
        <v>0.5430101225155174</v>
      </c>
      <c r="V623" t="n">
        <v>0.5757525522433651</v>
      </c>
      <c r="W623" t="n">
        <v>0.7208892550103989</v>
      </c>
      <c r="X623" t="n">
        <v>0.7183722122645805</v>
      </c>
    </row>
    <row r="624">
      <c r="A624" t="inlineStr">
        <is>
          <t>2110609</t>
        </is>
      </c>
      <c r="B624" t="inlineStr">
        <is>
          <t>São Bernardo</t>
        </is>
      </c>
      <c r="C624" t="inlineStr">
        <is>
          <t>MA</t>
        </is>
      </c>
      <c r="D624" t="inlineStr">
        <is>
          <t>REGIÃO NORDESTE</t>
        </is>
      </c>
      <c r="E624" s="70">
        <f>SUMPRODUCT(N624:Q624,PAINEL_PESOS!$C$16:$C$19)</f>
        <v/>
      </c>
      <c r="F624" s="70">
        <f>SUMPRODUCT(R624:T624,PAINEL_PESOS!$C$21:$C$23)</f>
        <v/>
      </c>
      <c r="G624" s="70">
        <f>SUMPRODUCT(U624:V624,PAINEL_PESOS!$C$25:$C$26)</f>
        <v/>
      </c>
      <c r="H624" s="70">
        <f>SUMPRODUCT(W624:X624,PAINEL_PESOS!$C$28:$C$29)</f>
        <v/>
      </c>
      <c r="I624" s="70" t="n">
        <v>0.980278912843802</v>
      </c>
      <c r="J624" s="70" t="n">
        <v>0.6410853178991294</v>
      </c>
      <c r="K624" s="71">
        <f>IF(NOT(AND(PAINEL_PESOS!$D$12="OK - 100%",PAINEL_PESOS!$F$20="OK - 100%",PAINEL_PESOS!$F$24="OK - 100%",PAINEL_PESOS!$F$27="OK - 100%",PAINEL_PESOS!$F$30="OK - 100%")),"", (E624*PAINEL_PESOS!$B$7+F624*PAINEL_PESOS!$B$8+G624*PAINEL_PESOS!$B$9+H624*PAINEL_PESOS!$B$10)*I624)</f>
        <v/>
      </c>
      <c r="L624" s="71">
        <f>IF(K624="","",K624-J624)</f>
        <v/>
      </c>
      <c r="M624" s="71">
        <f>IF(L624="","",ABS(L624))</f>
        <v/>
      </c>
      <c r="N624" t="n">
        <v>0.2</v>
      </c>
      <c r="O624" t="n">
        <v>1</v>
      </c>
      <c r="P624" t="n">
        <v>0.3785638859556494</v>
      </c>
      <c r="Q624" t="n">
        <v>0.9011844700501433</v>
      </c>
      <c r="R624" t="n">
        <v>0.2554863281760404</v>
      </c>
      <c r="S624" t="n">
        <v>0.9998866026425717</v>
      </c>
      <c r="T624" t="n">
        <v>0.9692401954207314</v>
      </c>
      <c r="U624" t="n">
        <v>0.8029823912687775</v>
      </c>
      <c r="V624" t="n">
        <v>0.5688376777467146</v>
      </c>
      <c r="W624" t="n">
        <v>0.5259415252366539</v>
      </c>
      <c r="X624" t="n">
        <v>0.6111493307590867</v>
      </c>
    </row>
    <row r="625">
      <c r="A625" t="inlineStr">
        <is>
          <t>2110658</t>
        </is>
      </c>
      <c r="B625" t="inlineStr">
        <is>
          <t>São Domingos do Azeitão</t>
        </is>
      </c>
      <c r="C625" t="inlineStr">
        <is>
          <t>MA</t>
        </is>
      </c>
      <c r="D625" t="inlineStr">
        <is>
          <t>REGIÃO NORDESTE</t>
        </is>
      </c>
      <c r="E625" s="70">
        <f>SUMPRODUCT(N625:Q625,PAINEL_PESOS!$C$16:$C$19)</f>
        <v/>
      </c>
      <c r="F625" s="70">
        <f>SUMPRODUCT(R625:T625,PAINEL_PESOS!$C$21:$C$23)</f>
        <v/>
      </c>
      <c r="G625" s="70">
        <f>SUMPRODUCT(U625:V625,PAINEL_PESOS!$C$25:$C$26)</f>
        <v/>
      </c>
      <c r="H625" s="70">
        <f>SUMPRODUCT(W625:X625,PAINEL_PESOS!$C$28:$C$29)</f>
        <v/>
      </c>
      <c r="I625" s="70" t="n">
        <v>0.9992941952820212</v>
      </c>
      <c r="J625" s="70" t="n">
        <v>0.6407504871887842</v>
      </c>
      <c r="K625" s="71">
        <f>IF(NOT(AND(PAINEL_PESOS!$D$12="OK - 100%",PAINEL_PESOS!$F$20="OK - 100%",PAINEL_PESOS!$F$24="OK - 100%",PAINEL_PESOS!$F$27="OK - 100%",PAINEL_PESOS!$F$30="OK - 100%")),"", (E625*PAINEL_PESOS!$B$7+F625*PAINEL_PESOS!$B$8+G625*PAINEL_PESOS!$B$9+H625*PAINEL_PESOS!$B$10)*I625)</f>
        <v/>
      </c>
      <c r="L625" s="71">
        <f>IF(K625="","",K625-J625)</f>
        <v/>
      </c>
      <c r="M625" s="71">
        <f>IF(L625="","",ABS(L625))</f>
        <v/>
      </c>
      <c r="N625" t="n">
        <v>0.2</v>
      </c>
      <c r="O625" t="n">
        <v>1</v>
      </c>
      <c r="P625" t="n">
        <v>0.254065469904963</v>
      </c>
      <c r="Q625" t="n">
        <v>0.9964794854901998</v>
      </c>
      <c r="R625" t="n">
        <v>0.2439051563000912</v>
      </c>
      <c r="S625" t="n">
        <v>1</v>
      </c>
      <c r="T625" t="n">
        <v>0.9990215507006062</v>
      </c>
      <c r="U625" t="n">
        <v>0.7952768136452295</v>
      </c>
      <c r="V625" t="n">
        <v>0.4110395303369203</v>
      </c>
      <c r="W625" t="n">
        <v>0.449410952552632</v>
      </c>
      <c r="X625" t="n">
        <v>0.7533401650545871</v>
      </c>
    </row>
    <row r="626">
      <c r="A626" t="inlineStr">
        <is>
          <t>2110708</t>
        </is>
      </c>
      <c r="B626" t="inlineStr">
        <is>
          <t>São Domingos do Maranhão</t>
        </is>
      </c>
      <c r="C626" t="inlineStr">
        <is>
          <t>MA</t>
        </is>
      </c>
      <c r="D626" t="inlineStr">
        <is>
          <t>REGIÃO NORDESTE</t>
        </is>
      </c>
      <c r="E626" s="70">
        <f>SUMPRODUCT(N626:Q626,PAINEL_PESOS!$C$16:$C$19)</f>
        <v/>
      </c>
      <c r="F626" s="70">
        <f>SUMPRODUCT(R626:T626,PAINEL_PESOS!$C$21:$C$23)</f>
        <v/>
      </c>
      <c r="G626" s="70">
        <f>SUMPRODUCT(U626:V626,PAINEL_PESOS!$C$25:$C$26)</f>
        <v/>
      </c>
      <c r="H626" s="70">
        <f>SUMPRODUCT(W626:X626,PAINEL_PESOS!$C$28:$C$29)</f>
        <v/>
      </c>
      <c r="I626" s="70" t="n">
        <v>0.9933240716267132</v>
      </c>
      <c r="J626" s="70" t="n">
        <v>0.6299090112607826</v>
      </c>
      <c r="K626" s="71">
        <f>IF(NOT(AND(PAINEL_PESOS!$D$12="OK - 100%",PAINEL_PESOS!$F$20="OK - 100%",PAINEL_PESOS!$F$24="OK - 100%",PAINEL_PESOS!$F$27="OK - 100%",PAINEL_PESOS!$F$30="OK - 100%")),"", (E626*PAINEL_PESOS!$B$7+F626*PAINEL_PESOS!$B$8+G626*PAINEL_PESOS!$B$9+H626*PAINEL_PESOS!$B$10)*I626)</f>
        <v/>
      </c>
      <c r="L626" s="71">
        <f>IF(K626="","",K626-J626)</f>
        <v/>
      </c>
      <c r="M626" s="71">
        <f>IF(L626="","",ABS(L626))</f>
        <v/>
      </c>
      <c r="N626" t="n">
        <v>0.2</v>
      </c>
      <c r="O626" t="n">
        <v>0.9683</v>
      </c>
      <c r="P626" t="n">
        <v>0.2453009503695882</v>
      </c>
      <c r="Q626" t="n">
        <v>0.9769281616819603</v>
      </c>
      <c r="R626" t="n">
        <v>0.2763635931289666</v>
      </c>
      <c r="S626" t="n">
        <v>0.9999649862623554</v>
      </c>
      <c r="T626" t="n">
        <v>0.9826099938415425</v>
      </c>
      <c r="U626" t="n">
        <v>0.6767644854208383</v>
      </c>
      <c r="V626" t="n">
        <v>0.6023863128807936</v>
      </c>
      <c r="W626" t="n">
        <v>0.4336684466683904</v>
      </c>
      <c r="X626" t="n">
        <v>0.6590971595990767</v>
      </c>
    </row>
    <row r="627">
      <c r="A627" t="inlineStr">
        <is>
          <t>2110807</t>
        </is>
      </c>
      <c r="B627" t="inlineStr">
        <is>
          <t>São Félix de Balsas</t>
        </is>
      </c>
      <c r="C627" t="inlineStr">
        <is>
          <t>MA</t>
        </is>
      </c>
      <c r="D627" t="inlineStr">
        <is>
          <t>REGIÃO NORDESTE</t>
        </is>
      </c>
      <c r="E627" s="70">
        <f>SUMPRODUCT(N627:Q627,PAINEL_PESOS!$C$16:$C$19)</f>
        <v/>
      </c>
      <c r="F627" s="70">
        <f>SUMPRODUCT(R627:T627,PAINEL_PESOS!$C$21:$C$23)</f>
        <v/>
      </c>
      <c r="G627" s="70">
        <f>SUMPRODUCT(U627:V627,PAINEL_PESOS!$C$25:$C$26)</f>
        <v/>
      </c>
      <c r="H627" s="70">
        <f>SUMPRODUCT(W627:X627,PAINEL_PESOS!$C$28:$C$29)</f>
        <v/>
      </c>
      <c r="I627" s="70" t="n">
        <v>0.99948478145655</v>
      </c>
      <c r="J627" s="70" t="n">
        <v>0.6834353050842131</v>
      </c>
      <c r="K627" s="71">
        <f>IF(NOT(AND(PAINEL_PESOS!$D$12="OK - 100%",PAINEL_PESOS!$F$20="OK - 100%",PAINEL_PESOS!$F$24="OK - 100%",PAINEL_PESOS!$F$27="OK - 100%",PAINEL_PESOS!$F$30="OK - 100%")),"", (E627*PAINEL_PESOS!$B$7+F627*PAINEL_PESOS!$B$8+G627*PAINEL_PESOS!$B$9+H627*PAINEL_PESOS!$B$10)*I627)</f>
        <v/>
      </c>
      <c r="L627" s="71">
        <f>IF(K627="","",K627-J627)</f>
        <v/>
      </c>
      <c r="M627" s="71">
        <f>IF(L627="","",ABS(L627))</f>
        <v/>
      </c>
      <c r="N627" t="n">
        <v>0.2</v>
      </c>
      <c r="O627" t="n">
        <v>1</v>
      </c>
      <c r="P627" t="n">
        <v>0.930728616684266</v>
      </c>
      <c r="Q627" t="n">
        <v>0.9992149983846057</v>
      </c>
      <c r="R627" t="n">
        <v>0.1212770560089164</v>
      </c>
      <c r="S627" t="n">
        <v>1</v>
      </c>
      <c r="T627" t="n">
        <v>0.9979525769271916</v>
      </c>
      <c r="U627" t="n">
        <v>0.7314306014993451</v>
      </c>
      <c r="V627" t="n">
        <v>0.4536519345616633</v>
      </c>
      <c r="W627" t="n">
        <v>0.5271514595693753</v>
      </c>
      <c r="X627" t="n">
        <v>0.7802752826497344</v>
      </c>
    </row>
    <row r="628">
      <c r="A628" t="inlineStr">
        <is>
          <t>2110856</t>
        </is>
      </c>
      <c r="B628" t="inlineStr">
        <is>
          <t>São Francisco do Brejão</t>
        </is>
      </c>
      <c r="C628" t="inlineStr">
        <is>
          <t>MA</t>
        </is>
      </c>
      <c r="D628" t="inlineStr">
        <is>
          <t>REGIÃO NORDESTE</t>
        </is>
      </c>
      <c r="E628" s="70">
        <f>SUMPRODUCT(N628:Q628,PAINEL_PESOS!$C$16:$C$19)</f>
        <v/>
      </c>
      <c r="F628" s="70">
        <f>SUMPRODUCT(R628:T628,PAINEL_PESOS!$C$21:$C$23)</f>
        <v/>
      </c>
      <c r="G628" s="70">
        <f>SUMPRODUCT(U628:V628,PAINEL_PESOS!$C$25:$C$26)</f>
        <v/>
      </c>
      <c r="H628" s="70">
        <f>SUMPRODUCT(W628:X628,PAINEL_PESOS!$C$28:$C$29)</f>
        <v/>
      </c>
      <c r="I628" s="70" t="n">
        <v>0.9971366233300826</v>
      </c>
      <c r="J628" s="70" t="n">
        <v>0.621984434140566</v>
      </c>
      <c r="K628" s="71">
        <f>IF(NOT(AND(PAINEL_PESOS!$D$12="OK - 100%",PAINEL_PESOS!$F$20="OK - 100%",PAINEL_PESOS!$F$24="OK - 100%",PAINEL_PESOS!$F$27="OK - 100%",PAINEL_PESOS!$F$30="OK - 100%")),"", (E628*PAINEL_PESOS!$B$7+F628*PAINEL_PESOS!$B$8+G628*PAINEL_PESOS!$B$9+H628*PAINEL_PESOS!$B$10)*I628)</f>
        <v/>
      </c>
      <c r="L628" s="71">
        <f>IF(K628="","",K628-J628)</f>
        <v/>
      </c>
      <c r="M628" s="71">
        <f>IF(L628="","",ABS(L628))</f>
        <v/>
      </c>
      <c r="N628" t="n">
        <v>0.2</v>
      </c>
      <c r="O628" t="n">
        <v>1</v>
      </c>
      <c r="P628" t="n">
        <v>0.452481520591341</v>
      </c>
      <c r="Q628" t="n">
        <v>0.9954388467006248</v>
      </c>
      <c r="R628" t="n">
        <v>0.1598477110338755</v>
      </c>
      <c r="S628" t="n">
        <v>0.9996512678840714</v>
      </c>
      <c r="T628" t="n">
        <v>0.988867313342339</v>
      </c>
      <c r="U628" t="n">
        <v>0.2465907177460786</v>
      </c>
      <c r="V628" t="n">
        <v>0.5444088209301593</v>
      </c>
      <c r="W628" t="n">
        <v>0.7224563362384404</v>
      </c>
      <c r="X628" t="n">
        <v>0.7205039394525499</v>
      </c>
    </row>
    <row r="629">
      <c r="A629" t="inlineStr">
        <is>
          <t>2110906</t>
        </is>
      </c>
      <c r="B629" t="inlineStr">
        <is>
          <t>São Francisco do Maranhão</t>
        </is>
      </c>
      <c r="C629" t="inlineStr">
        <is>
          <t>MA</t>
        </is>
      </c>
      <c r="D629" t="inlineStr">
        <is>
          <t>REGIÃO NORDESTE</t>
        </is>
      </c>
      <c r="E629" s="70">
        <f>SUMPRODUCT(N629:Q629,PAINEL_PESOS!$C$16:$C$19)</f>
        <v/>
      </c>
      <c r="F629" s="70">
        <f>SUMPRODUCT(R629:T629,PAINEL_PESOS!$C$21:$C$23)</f>
        <v/>
      </c>
      <c r="G629" s="70">
        <f>SUMPRODUCT(U629:V629,PAINEL_PESOS!$C$25:$C$26)</f>
        <v/>
      </c>
      <c r="H629" s="70">
        <f>SUMPRODUCT(W629:X629,PAINEL_PESOS!$C$28:$C$29)</f>
        <v/>
      </c>
      <c r="I629" s="70" t="n">
        <v>0.9974544495160075</v>
      </c>
      <c r="J629" s="70" t="n">
        <v>0.6595062796485084</v>
      </c>
      <c r="K629" s="71">
        <f>IF(NOT(AND(PAINEL_PESOS!$D$12="OK - 100%",PAINEL_PESOS!$F$20="OK - 100%",PAINEL_PESOS!$F$24="OK - 100%",PAINEL_PESOS!$F$27="OK - 100%",PAINEL_PESOS!$F$30="OK - 100%")),"", (E629*PAINEL_PESOS!$B$7+F629*PAINEL_PESOS!$B$8+G629*PAINEL_PESOS!$B$9+H629*PAINEL_PESOS!$B$10)*I629)</f>
        <v/>
      </c>
      <c r="L629" s="71">
        <f>IF(K629="","",K629-J629)</f>
        <v/>
      </c>
      <c r="M629" s="71">
        <f>IF(L629="","",ABS(L629))</f>
        <v/>
      </c>
      <c r="N629" t="n">
        <v>0.6</v>
      </c>
      <c r="O629" t="n">
        <v>1</v>
      </c>
      <c r="P629" t="n">
        <v>0.3047518479408658</v>
      </c>
      <c r="Q629" t="n">
        <v>0.9895180590581479</v>
      </c>
      <c r="R629" t="n">
        <v>0.1518351171101398</v>
      </c>
      <c r="S629" t="n">
        <v>1</v>
      </c>
      <c r="T629" t="n">
        <v>0.9947567086994038</v>
      </c>
      <c r="U629" t="n">
        <v>0.8875254439094685</v>
      </c>
      <c r="V629" t="n">
        <v>0.4628967911229731</v>
      </c>
      <c r="W629" t="n">
        <v>0.3916472739470125</v>
      </c>
      <c r="X629" t="n">
        <v>0.6692492848808811</v>
      </c>
    </row>
    <row r="630">
      <c r="A630" t="inlineStr">
        <is>
          <t>2111003</t>
        </is>
      </c>
      <c r="B630" t="inlineStr">
        <is>
          <t>São João Batista</t>
        </is>
      </c>
      <c r="C630" t="inlineStr">
        <is>
          <t>MA</t>
        </is>
      </c>
      <c r="D630" t="inlineStr">
        <is>
          <t>REGIÃO NORDESTE</t>
        </is>
      </c>
      <c r="E630" s="70">
        <f>SUMPRODUCT(N630:Q630,PAINEL_PESOS!$C$16:$C$19)</f>
        <v/>
      </c>
      <c r="F630" s="70">
        <f>SUMPRODUCT(R630:T630,PAINEL_PESOS!$C$21:$C$23)</f>
        <v/>
      </c>
      <c r="G630" s="70">
        <f>SUMPRODUCT(U630:V630,PAINEL_PESOS!$C$25:$C$26)</f>
        <v/>
      </c>
      <c r="H630" s="70">
        <f>SUMPRODUCT(W630:X630,PAINEL_PESOS!$C$28:$C$29)</f>
        <v/>
      </c>
      <c r="I630" s="70" t="n">
        <v>0.9887377333307236</v>
      </c>
      <c r="J630" s="70" t="n">
        <v>0.595595601288147</v>
      </c>
      <c r="K630" s="71">
        <f>IF(NOT(AND(PAINEL_PESOS!$D$12="OK - 100%",PAINEL_PESOS!$F$20="OK - 100%",PAINEL_PESOS!$F$24="OK - 100%",PAINEL_PESOS!$F$27="OK - 100%",PAINEL_PESOS!$F$30="OK - 100%")),"", (E630*PAINEL_PESOS!$B$7+F630*PAINEL_PESOS!$B$8+G630*PAINEL_PESOS!$B$9+H630*PAINEL_PESOS!$B$10)*I630)</f>
        <v/>
      </c>
      <c r="L630" s="71">
        <f>IF(K630="","",K630-J630)</f>
        <v/>
      </c>
      <c r="M630" s="71">
        <f>IF(L630="","",ABS(L630))</f>
        <v/>
      </c>
      <c r="N630" t="n">
        <v>0.2</v>
      </c>
      <c r="O630" t="n">
        <v>0.6765000000000001</v>
      </c>
      <c r="P630" t="n">
        <v>0.44519535374868</v>
      </c>
      <c r="Q630" t="n">
        <v>0.9437007237980619</v>
      </c>
      <c r="R630" t="n">
        <v>0.1689846268630762</v>
      </c>
      <c r="S630" t="n">
        <v>1</v>
      </c>
      <c r="T630" t="n">
        <v>0.9836349330445345</v>
      </c>
      <c r="U630" t="n">
        <v>0.2574420663490209</v>
      </c>
      <c r="V630" t="n">
        <v>0.5766420872228653</v>
      </c>
      <c r="W630" t="n">
        <v>0.6841174234573978</v>
      </c>
      <c r="X630" t="n">
        <v>0.7330587800972627</v>
      </c>
    </row>
    <row r="631">
      <c r="A631" t="inlineStr">
        <is>
          <t>2111029</t>
        </is>
      </c>
      <c r="B631" t="inlineStr">
        <is>
          <t>São João do Carú</t>
        </is>
      </c>
      <c r="C631" t="inlineStr">
        <is>
          <t>MA</t>
        </is>
      </c>
      <c r="D631" t="inlineStr">
        <is>
          <t>REGIÃO NORDESTE</t>
        </is>
      </c>
      <c r="E631" s="70">
        <f>SUMPRODUCT(N631:Q631,PAINEL_PESOS!$C$16:$C$19)</f>
        <v/>
      </c>
      <c r="F631" s="70">
        <f>SUMPRODUCT(R631:T631,PAINEL_PESOS!$C$21:$C$23)</f>
        <v/>
      </c>
      <c r="G631" s="70">
        <f>SUMPRODUCT(U631:V631,PAINEL_PESOS!$C$25:$C$26)</f>
        <v/>
      </c>
      <c r="H631" s="70">
        <f>SUMPRODUCT(W631:X631,PAINEL_PESOS!$C$28:$C$29)</f>
        <v/>
      </c>
      <c r="I631" s="70" t="n">
        <v>0.9952266871465254</v>
      </c>
      <c r="J631" s="70" t="n">
        <v>0.7071689036371169</v>
      </c>
      <c r="K631" s="71">
        <f>IF(NOT(AND(PAINEL_PESOS!$D$12="OK - 100%",PAINEL_PESOS!$F$20="OK - 100%",PAINEL_PESOS!$F$24="OK - 100%",PAINEL_PESOS!$F$27="OK - 100%",PAINEL_PESOS!$F$30="OK - 100%")),"", (E631*PAINEL_PESOS!$B$7+F631*PAINEL_PESOS!$B$8+G631*PAINEL_PESOS!$B$9+H631*PAINEL_PESOS!$B$10)*I631)</f>
        <v/>
      </c>
      <c r="L631" s="71">
        <f>IF(K631="","",K631-J631)</f>
        <v/>
      </c>
      <c r="M631" s="71">
        <f>IF(L631="","",ABS(L631))</f>
        <v/>
      </c>
      <c r="N631" t="n">
        <v>0.2</v>
      </c>
      <c r="O631" t="n">
        <v>1</v>
      </c>
      <c r="P631" t="n">
        <v>1</v>
      </c>
      <c r="Q631" t="n">
        <v>0.9806316469357603</v>
      </c>
      <c r="R631" t="n">
        <v>0.1632113092278011</v>
      </c>
      <c r="S631" t="n">
        <v>1</v>
      </c>
      <c r="T631" t="n">
        <v>0.9898242638001726</v>
      </c>
      <c r="U631" t="n">
        <v>0.6985753354414881</v>
      </c>
      <c r="V631" t="n">
        <v>0.5800102701157874</v>
      </c>
      <c r="W631" t="n">
        <v>0.663864847075852</v>
      </c>
      <c r="X631" t="n">
        <v>0.716361729887471</v>
      </c>
    </row>
    <row r="632">
      <c r="A632" t="inlineStr">
        <is>
          <t>2111052</t>
        </is>
      </c>
      <c r="B632" t="inlineStr">
        <is>
          <t>São João do Paraíso</t>
        </is>
      </c>
      <c r="C632" t="inlineStr">
        <is>
          <t>MA</t>
        </is>
      </c>
      <c r="D632" t="inlineStr">
        <is>
          <t>REGIÃO NORDESTE</t>
        </is>
      </c>
      <c r="E632" s="70">
        <f>SUMPRODUCT(N632:Q632,PAINEL_PESOS!$C$16:$C$19)</f>
        <v/>
      </c>
      <c r="F632" s="70">
        <f>SUMPRODUCT(R632:T632,PAINEL_PESOS!$C$21:$C$23)</f>
        <v/>
      </c>
      <c r="G632" s="70">
        <f>SUMPRODUCT(U632:V632,PAINEL_PESOS!$C$25:$C$26)</f>
        <v/>
      </c>
      <c r="H632" s="70">
        <f>SUMPRODUCT(W632:X632,PAINEL_PESOS!$C$28:$C$29)</f>
        <v/>
      </c>
      <c r="I632" s="70" t="n">
        <v>0.9944162982910988</v>
      </c>
      <c r="J632" s="70" t="n">
        <v>0.6889111294739896</v>
      </c>
      <c r="K632" s="71">
        <f>IF(NOT(AND(PAINEL_PESOS!$D$12="OK - 100%",PAINEL_PESOS!$F$20="OK - 100%",PAINEL_PESOS!$F$24="OK - 100%",PAINEL_PESOS!$F$27="OK - 100%",PAINEL_PESOS!$F$30="OK - 100%")),"", (E632*PAINEL_PESOS!$B$7+F632*PAINEL_PESOS!$B$8+G632*PAINEL_PESOS!$B$9+H632*PAINEL_PESOS!$B$10)*I632)</f>
        <v/>
      </c>
      <c r="L632" s="71">
        <f>IF(K632="","",K632-J632)</f>
        <v/>
      </c>
      <c r="M632" s="71">
        <f>IF(L632="","",ABS(L632))</f>
        <v/>
      </c>
      <c r="N632" t="n">
        <v>0.2</v>
      </c>
      <c r="O632" t="n">
        <v>1</v>
      </c>
      <c r="P632" t="n">
        <v>1</v>
      </c>
      <c r="Q632" t="n">
        <v>0.9966310942982187</v>
      </c>
      <c r="R632" t="n">
        <v>0.2058827437347393</v>
      </c>
      <c r="S632" t="n">
        <v>1</v>
      </c>
      <c r="T632" t="n">
        <v>0.9738887718103525</v>
      </c>
      <c r="U632" t="n">
        <v>0.4269905838914947</v>
      </c>
      <c r="V632" t="n">
        <v>0.5603128781510524</v>
      </c>
      <c r="W632" t="n">
        <v>0.7243085282357749</v>
      </c>
      <c r="X632" t="n">
        <v>0.7791266762929399</v>
      </c>
    </row>
    <row r="633">
      <c r="A633" t="inlineStr">
        <is>
          <t>2111078</t>
        </is>
      </c>
      <c r="B633" t="inlineStr">
        <is>
          <t>São João do Soter</t>
        </is>
      </c>
      <c r="C633" t="inlineStr">
        <is>
          <t>MA</t>
        </is>
      </c>
      <c r="D633" t="inlineStr">
        <is>
          <t>REGIÃO NORDESTE</t>
        </is>
      </c>
      <c r="E633" s="70">
        <f>SUMPRODUCT(N633:Q633,PAINEL_PESOS!$C$16:$C$19)</f>
        <v/>
      </c>
      <c r="F633" s="70">
        <f>SUMPRODUCT(R633:T633,PAINEL_PESOS!$C$21:$C$23)</f>
        <v/>
      </c>
      <c r="G633" s="70">
        <f>SUMPRODUCT(U633:V633,PAINEL_PESOS!$C$25:$C$26)</f>
        <v/>
      </c>
      <c r="H633" s="70">
        <f>SUMPRODUCT(W633:X633,PAINEL_PESOS!$C$28:$C$29)</f>
        <v/>
      </c>
      <c r="I633" s="70" t="n">
        <v>0.9966128781247395</v>
      </c>
      <c r="J633" s="70" t="n">
        <v>0.7116449608453351</v>
      </c>
      <c r="K633" s="71">
        <f>IF(NOT(AND(PAINEL_PESOS!$D$12="OK - 100%",PAINEL_PESOS!$F$20="OK - 100%",PAINEL_PESOS!$F$24="OK - 100%",PAINEL_PESOS!$F$27="OK - 100%",PAINEL_PESOS!$F$30="OK - 100%")),"", (E633*PAINEL_PESOS!$B$7+F633*PAINEL_PESOS!$B$8+G633*PAINEL_PESOS!$B$9+H633*PAINEL_PESOS!$B$10)*I633)</f>
        <v/>
      </c>
      <c r="L633" s="71">
        <f>IF(K633="","",K633-J633)</f>
        <v/>
      </c>
      <c r="M633" s="71">
        <f>IF(L633="","",ABS(L633))</f>
        <v/>
      </c>
      <c r="N633" t="n">
        <v>1</v>
      </c>
      <c r="O633" t="n">
        <v>0.9881</v>
      </c>
      <c r="P633" t="n">
        <v>0.7988384371700106</v>
      </c>
      <c r="Q633" t="n">
        <v>0.9799897874136981</v>
      </c>
      <c r="R633" t="n">
        <v>0.1981237704460627</v>
      </c>
      <c r="S633" t="n">
        <v>0.9999730632240569</v>
      </c>
      <c r="T633" t="n">
        <v>0.9976030736064279</v>
      </c>
      <c r="U633" t="n">
        <v>0.6596957349187279</v>
      </c>
      <c r="V633" t="n">
        <v>0.6072030922519733</v>
      </c>
      <c r="W633" t="n">
        <v>0.4316340945914569</v>
      </c>
      <c r="X633" t="n">
        <v>0.6667116775345643</v>
      </c>
    </row>
    <row r="634">
      <c r="A634" t="inlineStr">
        <is>
          <t>2111102</t>
        </is>
      </c>
      <c r="B634" t="inlineStr">
        <is>
          <t>São João dos Patos</t>
        </is>
      </c>
      <c r="C634" t="inlineStr">
        <is>
          <t>MA</t>
        </is>
      </c>
      <c r="D634" t="inlineStr">
        <is>
          <t>REGIÃO NORDESTE</t>
        </is>
      </c>
      <c r="E634" s="70">
        <f>SUMPRODUCT(N634:Q634,PAINEL_PESOS!$C$16:$C$19)</f>
        <v/>
      </c>
      <c r="F634" s="70">
        <f>SUMPRODUCT(R634:T634,PAINEL_PESOS!$C$21:$C$23)</f>
        <v/>
      </c>
      <c r="G634" s="70">
        <f>SUMPRODUCT(U634:V634,PAINEL_PESOS!$C$25:$C$26)</f>
        <v/>
      </c>
      <c r="H634" s="70">
        <f>SUMPRODUCT(W634:X634,PAINEL_PESOS!$C$28:$C$29)</f>
        <v/>
      </c>
      <c r="I634" s="70" t="n">
        <v>0.9959446704403967</v>
      </c>
      <c r="J634" s="70" t="n">
        <v>0.6616803684339577</v>
      </c>
      <c r="K634" s="71">
        <f>IF(NOT(AND(PAINEL_PESOS!$D$12="OK - 100%",PAINEL_PESOS!$F$20="OK - 100%",PAINEL_PESOS!$F$24="OK - 100%",PAINEL_PESOS!$F$27="OK - 100%",PAINEL_PESOS!$F$30="OK - 100%")),"", (E634*PAINEL_PESOS!$B$7+F634*PAINEL_PESOS!$B$8+G634*PAINEL_PESOS!$B$9+H634*PAINEL_PESOS!$B$10)*I634)</f>
        <v/>
      </c>
      <c r="L634" s="71">
        <f>IF(K634="","",K634-J634)</f>
        <v/>
      </c>
      <c r="M634" s="71">
        <f>IF(L634="","",ABS(L634))</f>
        <v/>
      </c>
      <c r="N634" t="n">
        <v>0.8</v>
      </c>
      <c r="O634" t="n">
        <v>0.8362999999999999</v>
      </c>
      <c r="P634" t="n">
        <v>0.2993664202745513</v>
      </c>
      <c r="Q634" t="n">
        <v>0.9789369781239181</v>
      </c>
      <c r="R634" t="n">
        <v>0.2691324750938955</v>
      </c>
      <c r="S634" t="n">
        <v>0.9996177470454568</v>
      </c>
      <c r="T634" t="n">
        <v>0.9950492111150044</v>
      </c>
      <c r="U634" t="n">
        <v>0.8189809707573181</v>
      </c>
      <c r="V634" t="n">
        <v>0.4233303898589658</v>
      </c>
      <c r="W634" t="n">
        <v>0.4012575235767365</v>
      </c>
      <c r="X634" t="n">
        <v>0.7049268064016557</v>
      </c>
    </row>
    <row r="635">
      <c r="A635" t="inlineStr">
        <is>
          <t>2111201</t>
        </is>
      </c>
      <c r="B635" t="inlineStr">
        <is>
          <t>São José de Ribamar</t>
        </is>
      </c>
      <c r="C635" t="inlineStr">
        <is>
          <t>MA</t>
        </is>
      </c>
      <c r="D635" t="inlineStr">
        <is>
          <t>REGIÃO NORDESTE</t>
        </is>
      </c>
      <c r="E635" s="70">
        <f>SUMPRODUCT(N635:Q635,PAINEL_PESOS!$C$16:$C$19)</f>
        <v/>
      </c>
      <c r="F635" s="70">
        <f>SUMPRODUCT(R635:T635,PAINEL_PESOS!$C$21:$C$23)</f>
        <v/>
      </c>
      <c r="G635" s="70">
        <f>SUMPRODUCT(U635:V635,PAINEL_PESOS!$C$25:$C$26)</f>
        <v/>
      </c>
      <c r="H635" s="70">
        <f>SUMPRODUCT(W635:X635,PAINEL_PESOS!$C$28:$C$29)</f>
        <v/>
      </c>
      <c r="I635" s="70" t="n">
        <v>0.8693073916603343</v>
      </c>
      <c r="J635" s="70" t="n"/>
      <c r="K635" s="71">
        <f>IF(NOT(AND(PAINEL_PESOS!$D$12="OK - 100%",PAINEL_PESOS!$F$20="OK - 100%",PAINEL_PESOS!$F$24="OK - 100%",PAINEL_PESOS!$F$27="OK - 100%",PAINEL_PESOS!$F$30="OK - 100%")),"", (E635*PAINEL_PESOS!$B$7+F635*PAINEL_PESOS!$B$8+G635*PAINEL_PESOS!$B$9+H635*PAINEL_PESOS!$B$10)*I635)</f>
        <v/>
      </c>
      <c r="L635" s="71">
        <f>IF(K635="","",K635-J635)</f>
        <v/>
      </c>
      <c r="M635" s="71">
        <f>IF(L635="","",ABS(L635))</f>
        <v/>
      </c>
      <c r="N635" t="n">
        <v>0.6</v>
      </c>
      <c r="O635" t="n">
        <v>0.9807</v>
      </c>
      <c r="P635" t="n">
        <v>0.3337909186906018</v>
      </c>
      <c r="Q635" t="n">
        <v>0.1773825182831175</v>
      </c>
      <c r="R635" t="n">
        <v>0.4526163684162319</v>
      </c>
      <c r="S635" t="n">
        <v>0.8667170715209005</v>
      </c>
      <c r="T635" t="n">
        <v>0.89529230809523</v>
      </c>
      <c r="V635" t="n">
        <v>0.5676305466987132</v>
      </c>
    </row>
    <row r="636">
      <c r="A636" t="inlineStr">
        <is>
          <t>2111250</t>
        </is>
      </c>
      <c r="B636" t="inlineStr">
        <is>
          <t>São José dos Basílios</t>
        </is>
      </c>
      <c r="C636" t="inlineStr">
        <is>
          <t>MA</t>
        </is>
      </c>
      <c r="D636" t="inlineStr">
        <is>
          <t>REGIÃO NORDESTE</t>
        </is>
      </c>
      <c r="E636" s="70">
        <f>SUMPRODUCT(N636:Q636,PAINEL_PESOS!$C$16:$C$19)</f>
        <v/>
      </c>
      <c r="F636" s="70">
        <f>SUMPRODUCT(R636:T636,PAINEL_PESOS!$C$21:$C$23)</f>
        <v/>
      </c>
      <c r="G636" s="70">
        <f>SUMPRODUCT(U636:V636,PAINEL_PESOS!$C$25:$C$26)</f>
        <v/>
      </c>
      <c r="H636" s="70">
        <f>SUMPRODUCT(W636:X636,PAINEL_PESOS!$C$28:$C$29)</f>
        <v/>
      </c>
      <c r="I636" s="70" t="n">
        <v>0.9716871525424212</v>
      </c>
      <c r="J636" s="70" t="n">
        <v>0.6173875458008828</v>
      </c>
      <c r="K636" s="71">
        <f>IF(NOT(AND(PAINEL_PESOS!$D$12="OK - 100%",PAINEL_PESOS!$F$20="OK - 100%",PAINEL_PESOS!$F$24="OK - 100%",PAINEL_PESOS!$F$27="OK - 100%",PAINEL_PESOS!$F$30="OK - 100%")),"", (E636*PAINEL_PESOS!$B$7+F636*PAINEL_PESOS!$B$8+G636*PAINEL_PESOS!$B$9+H636*PAINEL_PESOS!$B$10)*I636)</f>
        <v/>
      </c>
      <c r="L636" s="71">
        <f>IF(K636="","",K636-J636)</f>
        <v/>
      </c>
      <c r="M636" s="71">
        <f>IF(L636="","",ABS(L636))</f>
        <v/>
      </c>
      <c r="N636" t="n">
        <v>0.4</v>
      </c>
      <c r="O636" t="n">
        <v>0.981</v>
      </c>
      <c r="P636" t="n">
        <v>0.6888067581837382</v>
      </c>
      <c r="Q636" t="n">
        <v>0.9551458922213546</v>
      </c>
      <c r="R636" t="n">
        <v>0.1032502456539514</v>
      </c>
      <c r="S636" t="n">
        <v>1</v>
      </c>
      <c r="T636" t="n">
        <v>0.8823440152409171</v>
      </c>
      <c r="U636" t="n">
        <v>0.513168459947854</v>
      </c>
      <c r="V636" t="n">
        <v>0.6030271775569521</v>
      </c>
      <c r="W636" t="n">
        <v>0.4138078670916282</v>
      </c>
      <c r="X636" t="n">
        <v>0.7168056575107671</v>
      </c>
    </row>
    <row r="637">
      <c r="A637" t="inlineStr">
        <is>
          <t>2111300</t>
        </is>
      </c>
      <c r="B637" t="inlineStr">
        <is>
          <t>São Luís</t>
        </is>
      </c>
      <c r="C637" t="inlineStr">
        <is>
          <t>MA</t>
        </is>
      </c>
      <c r="D637" t="inlineStr">
        <is>
          <t>REGIÃO NORDESTE</t>
        </is>
      </c>
      <c r="E637" s="70">
        <f>SUMPRODUCT(N637:Q637,PAINEL_PESOS!$C$16:$C$19)</f>
        <v/>
      </c>
      <c r="F637" s="70">
        <f>SUMPRODUCT(R637:T637,PAINEL_PESOS!$C$21:$C$23)</f>
        <v/>
      </c>
      <c r="G637" s="70">
        <f>SUMPRODUCT(U637:V637,PAINEL_PESOS!$C$25:$C$26)</f>
        <v/>
      </c>
      <c r="H637" s="70">
        <f>SUMPRODUCT(W637:X637,PAINEL_PESOS!$C$28:$C$29)</f>
        <v/>
      </c>
      <c r="I637" s="70" t="n">
        <v>0.7536863402493164</v>
      </c>
      <c r="J637" s="70" t="n">
        <v>0.4790665732074362</v>
      </c>
      <c r="K637" s="71">
        <f>IF(NOT(AND(PAINEL_PESOS!$D$12="OK - 100%",PAINEL_PESOS!$F$20="OK - 100%",PAINEL_PESOS!$F$24="OK - 100%",PAINEL_PESOS!$F$27="OK - 100%",PAINEL_PESOS!$F$30="OK - 100%")),"", (E637*PAINEL_PESOS!$B$7+F637*PAINEL_PESOS!$B$8+G637*PAINEL_PESOS!$B$9+H637*PAINEL_PESOS!$B$10)*I637)</f>
        <v/>
      </c>
      <c r="L637" s="71">
        <f>IF(K637="","",K637-J637)</f>
        <v/>
      </c>
      <c r="M637" s="71">
        <f>IF(L637="","",ABS(L637))</f>
        <v/>
      </c>
      <c r="N637" t="n">
        <v>0.4</v>
      </c>
      <c r="O637" t="n">
        <v>0.9905</v>
      </c>
      <c r="P637" t="n">
        <v>0.3265047518479409</v>
      </c>
      <c r="Q637" t="n">
        <v>0</v>
      </c>
      <c r="R637" t="n">
        <v>0.6971308579452977</v>
      </c>
      <c r="S637" t="n">
        <v>0.5167101295386118</v>
      </c>
      <c r="T637" t="n">
        <v>0.9428508345826604</v>
      </c>
      <c r="U637" t="n">
        <v>0.6969750242980021</v>
      </c>
      <c r="V637" t="n">
        <v>0.5494540599731702</v>
      </c>
      <c r="W637" t="n">
        <v>0.6957361028691987</v>
      </c>
      <c r="X637" t="n">
        <v>0.8465877046962238</v>
      </c>
    </row>
    <row r="638">
      <c r="A638" t="inlineStr">
        <is>
          <t>2111409</t>
        </is>
      </c>
      <c r="B638" t="inlineStr">
        <is>
          <t>São Luís Gonzaga do Maranhão</t>
        </is>
      </c>
      <c r="C638" t="inlineStr">
        <is>
          <t>MA</t>
        </is>
      </c>
      <c r="D638" t="inlineStr">
        <is>
          <t>REGIÃO NORDESTE</t>
        </is>
      </c>
      <c r="E638" s="70">
        <f>SUMPRODUCT(N638:Q638,PAINEL_PESOS!$C$16:$C$19)</f>
        <v/>
      </c>
      <c r="F638" s="70">
        <f>SUMPRODUCT(R638:T638,PAINEL_PESOS!$C$21:$C$23)</f>
        <v/>
      </c>
      <c r="G638" s="70">
        <f>SUMPRODUCT(U638:V638,PAINEL_PESOS!$C$25:$C$26)</f>
        <v/>
      </c>
      <c r="H638" s="70">
        <f>SUMPRODUCT(W638:X638,PAINEL_PESOS!$C$28:$C$29)</f>
        <v/>
      </c>
      <c r="I638" s="70" t="n">
        <v>0.9933862196114895</v>
      </c>
      <c r="J638" s="70" t="n">
        <v>0.6038041365757005</v>
      </c>
      <c r="K638" s="71">
        <f>IF(NOT(AND(PAINEL_PESOS!$D$12="OK - 100%",PAINEL_PESOS!$F$20="OK - 100%",PAINEL_PESOS!$F$24="OK - 100%",PAINEL_PESOS!$F$27="OK - 100%",PAINEL_PESOS!$F$30="OK - 100%")),"", (E638*PAINEL_PESOS!$B$7+F638*PAINEL_PESOS!$B$8+G638*PAINEL_PESOS!$B$9+H638*PAINEL_PESOS!$B$10)*I638)</f>
        <v/>
      </c>
      <c r="L638" s="71">
        <f>IF(K638="","",K638-J638)</f>
        <v/>
      </c>
      <c r="M638" s="71">
        <f>IF(L638="","",ABS(L638))</f>
        <v/>
      </c>
      <c r="N638" t="n">
        <v>0.2</v>
      </c>
      <c r="O638" t="n">
        <v>0.5556</v>
      </c>
      <c r="P638" t="n">
        <v>0.6475184794086589</v>
      </c>
      <c r="Q638" t="n">
        <v>0.979573403073009</v>
      </c>
      <c r="R638" t="n">
        <v>0.1933946515302211</v>
      </c>
      <c r="S638" t="n">
        <v>1</v>
      </c>
      <c r="T638" t="n">
        <v>0.9809521697913597</v>
      </c>
      <c r="U638" t="n">
        <v>0.4065182109901447</v>
      </c>
      <c r="V638" t="n">
        <v>0.585779395219746</v>
      </c>
      <c r="W638" t="n">
        <v>0.5254657346910778</v>
      </c>
      <c r="X638" t="n">
        <v>0.7039193865670632</v>
      </c>
    </row>
    <row r="639">
      <c r="A639" t="inlineStr">
        <is>
          <t>2111508</t>
        </is>
      </c>
      <c r="B639" t="inlineStr">
        <is>
          <t>São Mateus do Maranhão</t>
        </is>
      </c>
      <c r="C639" t="inlineStr">
        <is>
          <t>MA</t>
        </is>
      </c>
      <c r="D639" t="inlineStr">
        <is>
          <t>REGIÃO NORDESTE</t>
        </is>
      </c>
      <c r="E639" s="70">
        <f>SUMPRODUCT(N639:Q639,PAINEL_PESOS!$C$16:$C$19)</f>
        <v/>
      </c>
      <c r="F639" s="70">
        <f>SUMPRODUCT(R639:T639,PAINEL_PESOS!$C$21:$C$23)</f>
        <v/>
      </c>
      <c r="G639" s="70">
        <f>SUMPRODUCT(U639:V639,PAINEL_PESOS!$C$25:$C$26)</f>
        <v/>
      </c>
      <c r="H639" s="70">
        <f>SUMPRODUCT(W639:X639,PAINEL_PESOS!$C$28:$C$29)</f>
        <v/>
      </c>
      <c r="I639" s="70" t="n">
        <v>0.9761880530316793</v>
      </c>
      <c r="J639" s="70" t="n">
        <v>0.5570949622560976</v>
      </c>
      <c r="K639" s="71">
        <f>IF(NOT(AND(PAINEL_PESOS!$D$12="OK - 100%",PAINEL_PESOS!$F$20="OK - 100%",PAINEL_PESOS!$F$24="OK - 100%",PAINEL_PESOS!$F$27="OK - 100%",PAINEL_PESOS!$F$30="OK - 100%")),"", (E639*PAINEL_PESOS!$B$7+F639*PAINEL_PESOS!$B$8+G639*PAINEL_PESOS!$B$9+H639*PAINEL_PESOS!$B$10)*I639)</f>
        <v/>
      </c>
      <c r="L639" s="71">
        <f>IF(K639="","",K639-J639)</f>
        <v/>
      </c>
      <c r="M639" s="71">
        <f>IF(L639="","",ABS(L639))</f>
        <v/>
      </c>
      <c r="N639" t="n">
        <v>0.2</v>
      </c>
      <c r="O639" t="n">
        <v>0.7131999999999999</v>
      </c>
      <c r="P639" t="n">
        <v>0.1219640971488912</v>
      </c>
      <c r="Q639" t="n">
        <v>0.9088273059071814</v>
      </c>
      <c r="R639" t="n">
        <v>0.2952158619460363</v>
      </c>
      <c r="S639" t="n">
        <v>0.9997486848883871</v>
      </c>
      <c r="T639" t="n">
        <v>0.9396289892741605</v>
      </c>
      <c r="U639" t="n">
        <v>0.3345670650037992</v>
      </c>
      <c r="V639" t="n">
        <v>0.5828227558957559</v>
      </c>
      <c r="W639" t="n">
        <v>0.4939375992153378</v>
      </c>
      <c r="X639" t="n">
        <v>0.692420341074222</v>
      </c>
    </row>
    <row r="640">
      <c r="A640" t="inlineStr">
        <is>
          <t>2111532</t>
        </is>
      </c>
      <c r="B640" t="inlineStr">
        <is>
          <t>São Pedro da Água Branca</t>
        </is>
      </c>
      <c r="C640" t="inlineStr">
        <is>
          <t>MA</t>
        </is>
      </c>
      <c r="D640" t="inlineStr">
        <is>
          <t>REGIÃO NORDESTE</t>
        </is>
      </c>
      <c r="E640" s="70">
        <f>SUMPRODUCT(N640:Q640,PAINEL_PESOS!$C$16:$C$19)</f>
        <v/>
      </c>
      <c r="F640" s="70">
        <f>SUMPRODUCT(R640:T640,PAINEL_PESOS!$C$21:$C$23)</f>
        <v/>
      </c>
      <c r="G640" s="70">
        <f>SUMPRODUCT(U640:V640,PAINEL_PESOS!$C$25:$C$26)</f>
        <v/>
      </c>
      <c r="H640" s="70">
        <f>SUMPRODUCT(W640:X640,PAINEL_PESOS!$C$28:$C$29)</f>
        <v/>
      </c>
      <c r="I640" s="70" t="n">
        <v>0.998758002634715</v>
      </c>
      <c r="J640" s="70" t="n">
        <v>0.6390129833912919</v>
      </c>
      <c r="K640" s="71">
        <f>IF(NOT(AND(PAINEL_PESOS!$D$12="OK - 100%",PAINEL_PESOS!$F$20="OK - 100%",PAINEL_PESOS!$F$24="OK - 100%",PAINEL_PESOS!$F$27="OK - 100%",PAINEL_PESOS!$F$30="OK - 100%")),"", (E640*PAINEL_PESOS!$B$7+F640*PAINEL_PESOS!$B$8+G640*PAINEL_PESOS!$B$9+H640*PAINEL_PESOS!$B$10)*I640)</f>
        <v/>
      </c>
      <c r="L640" s="71">
        <f>IF(K640="","",K640-J640)</f>
        <v/>
      </c>
      <c r="M640" s="71">
        <f>IF(L640="","",ABS(L640))</f>
        <v/>
      </c>
      <c r="N640" t="n">
        <v>0.4</v>
      </c>
      <c r="O640" t="n">
        <v>1</v>
      </c>
      <c r="P640" t="n">
        <v>0.2052798310454064</v>
      </c>
      <c r="Q640" t="n">
        <v>0.9944524167959596</v>
      </c>
      <c r="R640" t="n">
        <v>0.1667746905585833</v>
      </c>
      <c r="S640" t="n">
        <v>0.9999487216579669</v>
      </c>
      <c r="T640" t="n">
        <v>0.9978081854722268</v>
      </c>
      <c r="U640" t="n">
        <v>0.2691111552383015</v>
      </c>
      <c r="V640" t="n">
        <v>0.5751040994075233</v>
      </c>
      <c r="W640" t="n">
        <v>0.6927051981109458</v>
      </c>
      <c r="X640" t="n">
        <v>0.838653340381217</v>
      </c>
    </row>
    <row r="641">
      <c r="A641" t="inlineStr">
        <is>
          <t>2111573</t>
        </is>
      </c>
      <c r="B641" t="inlineStr">
        <is>
          <t>São Pedro dos Crentes</t>
        </is>
      </c>
      <c r="C641" t="inlineStr">
        <is>
          <t>MA</t>
        </is>
      </c>
      <c r="D641" t="inlineStr">
        <is>
          <t>REGIÃO NORDESTE</t>
        </is>
      </c>
      <c r="E641" s="70">
        <f>SUMPRODUCT(N641:Q641,PAINEL_PESOS!$C$16:$C$19)</f>
        <v/>
      </c>
      <c r="F641" s="70">
        <f>SUMPRODUCT(R641:T641,PAINEL_PESOS!$C$21:$C$23)</f>
        <v/>
      </c>
      <c r="G641" s="70">
        <f>SUMPRODUCT(U641:V641,PAINEL_PESOS!$C$25:$C$26)</f>
        <v/>
      </c>
      <c r="H641" s="70">
        <f>SUMPRODUCT(W641:X641,PAINEL_PESOS!$C$28:$C$29)</f>
        <v/>
      </c>
      <c r="I641" s="70" t="n">
        <v>0.9988658432676498</v>
      </c>
      <c r="J641" s="70" t="n">
        <v>0.6976042681429103</v>
      </c>
      <c r="K641" s="71">
        <f>IF(NOT(AND(PAINEL_PESOS!$D$12="OK - 100%",PAINEL_PESOS!$F$20="OK - 100%",PAINEL_PESOS!$F$24="OK - 100%",PAINEL_PESOS!$F$27="OK - 100%",PAINEL_PESOS!$F$30="OK - 100%")),"", (E641*PAINEL_PESOS!$B$7+F641*PAINEL_PESOS!$B$8+G641*PAINEL_PESOS!$B$9+H641*PAINEL_PESOS!$B$10)*I641)</f>
        <v/>
      </c>
      <c r="L641" s="71">
        <f>IF(K641="","",K641-J641)</f>
        <v/>
      </c>
      <c r="M641" s="71">
        <f>IF(L641="","",ABS(L641))</f>
        <v/>
      </c>
      <c r="N641" t="n">
        <v>0.2</v>
      </c>
      <c r="O641" t="n">
        <v>1</v>
      </c>
      <c r="P641" t="n">
        <v>1</v>
      </c>
      <c r="Q641" t="n">
        <v>0.9982388787104891</v>
      </c>
      <c r="R641" t="n">
        <v>0.1327228602245162</v>
      </c>
      <c r="S641" t="n">
        <v>1</v>
      </c>
      <c r="T641" t="n">
        <v>0.9955121774413662</v>
      </c>
      <c r="U641" t="n">
        <v>0.6242934759403727</v>
      </c>
      <c r="V641" t="n">
        <v>0.5632186461129007</v>
      </c>
      <c r="W641" t="n">
        <v>0.5860038249770156</v>
      </c>
      <c r="X641" t="n">
        <v>0.7957121277737811</v>
      </c>
    </row>
    <row r="642">
      <c r="A642" t="inlineStr">
        <is>
          <t>2111607</t>
        </is>
      </c>
      <c r="B642" t="inlineStr">
        <is>
          <t>São Raimundo das Mangabeiras</t>
        </is>
      </c>
      <c r="C642" t="inlineStr">
        <is>
          <t>MA</t>
        </is>
      </c>
      <c r="D642" t="inlineStr">
        <is>
          <t>REGIÃO NORDESTE</t>
        </is>
      </c>
      <c r="E642" s="70">
        <f>SUMPRODUCT(N642:Q642,PAINEL_PESOS!$C$16:$C$19)</f>
        <v/>
      </c>
      <c r="F642" s="70">
        <f>SUMPRODUCT(R642:T642,PAINEL_PESOS!$C$21:$C$23)</f>
        <v/>
      </c>
      <c r="G642" s="70">
        <f>SUMPRODUCT(U642:V642,PAINEL_PESOS!$C$25:$C$26)</f>
        <v/>
      </c>
      <c r="H642" s="70">
        <f>SUMPRODUCT(W642:X642,PAINEL_PESOS!$C$28:$C$29)</f>
        <v/>
      </c>
      <c r="I642" s="70" t="n">
        <v>0.985830472174549</v>
      </c>
      <c r="J642" s="70" t="n">
        <v>0.7062694862139537</v>
      </c>
      <c r="K642" s="71">
        <f>IF(NOT(AND(PAINEL_PESOS!$D$12="OK - 100%",PAINEL_PESOS!$F$20="OK - 100%",PAINEL_PESOS!$F$24="OK - 100%",PAINEL_PESOS!$F$27="OK - 100%",PAINEL_PESOS!$F$30="OK - 100%")),"", (E642*PAINEL_PESOS!$B$7+F642*PAINEL_PESOS!$B$8+G642*PAINEL_PESOS!$B$9+H642*PAINEL_PESOS!$B$10)*I642)</f>
        <v/>
      </c>
      <c r="L642" s="71">
        <f>IF(K642="","",K642-J642)</f>
        <v/>
      </c>
      <c r="M642" s="71">
        <f>IF(L642="","",ABS(L642))</f>
        <v/>
      </c>
      <c r="N642" t="n">
        <v>0.4</v>
      </c>
      <c r="O642" t="n">
        <v>0.9957</v>
      </c>
      <c r="P642" t="n">
        <v>0.8106652587117212</v>
      </c>
      <c r="Q642" t="n">
        <v>0.9985459283100884</v>
      </c>
      <c r="R642" t="n">
        <v>0.3534044774612527</v>
      </c>
      <c r="S642" t="n">
        <v>0.9927398962259635</v>
      </c>
      <c r="T642" t="n">
        <v>0.9313670543701627</v>
      </c>
      <c r="U642" t="n">
        <v>0.704903438342364</v>
      </c>
      <c r="V642" t="n">
        <v>0.509898296358648</v>
      </c>
      <c r="W642" t="n">
        <v>0.6147085610392793</v>
      </c>
      <c r="X642" t="n">
        <v>0.7810598076319344</v>
      </c>
    </row>
    <row r="643">
      <c r="A643" t="inlineStr">
        <is>
          <t>2111631</t>
        </is>
      </c>
      <c r="B643" t="inlineStr">
        <is>
          <t>São Raimundo do Doca Bezerra</t>
        </is>
      </c>
      <c r="C643" t="inlineStr">
        <is>
          <t>MA</t>
        </is>
      </c>
      <c r="D643" t="inlineStr">
        <is>
          <t>REGIÃO NORDESTE</t>
        </is>
      </c>
      <c r="E643" s="70">
        <f>SUMPRODUCT(N643:Q643,PAINEL_PESOS!$C$16:$C$19)</f>
        <v/>
      </c>
      <c r="F643" s="70">
        <f>SUMPRODUCT(R643:T643,PAINEL_PESOS!$C$21:$C$23)</f>
        <v/>
      </c>
      <c r="G643" s="70">
        <f>SUMPRODUCT(U643:V643,PAINEL_PESOS!$C$25:$C$26)</f>
        <v/>
      </c>
      <c r="H643" s="70">
        <f>SUMPRODUCT(W643:X643,PAINEL_PESOS!$C$28:$C$29)</f>
        <v/>
      </c>
      <c r="I643" s="70" t="n">
        <v>0.9982359697539225</v>
      </c>
      <c r="J643" s="70" t="n">
        <v>0.661844713468426</v>
      </c>
      <c r="K643" s="71">
        <f>IF(NOT(AND(PAINEL_PESOS!$D$12="OK - 100%",PAINEL_PESOS!$F$20="OK - 100%",PAINEL_PESOS!$F$24="OK - 100%",PAINEL_PESOS!$F$27="OK - 100%",PAINEL_PESOS!$F$30="OK - 100%")),"", (E643*PAINEL_PESOS!$B$7+F643*PAINEL_PESOS!$B$8+G643*PAINEL_PESOS!$B$9+H643*PAINEL_PESOS!$B$10)*I643)</f>
        <v/>
      </c>
      <c r="L643" s="71">
        <f>IF(K643="","",K643-J643)</f>
        <v/>
      </c>
      <c r="M643" s="71">
        <f>IF(L643="","",ABS(L643))</f>
        <v/>
      </c>
      <c r="N643" t="n">
        <v>0.2</v>
      </c>
      <c r="O643" t="n">
        <v>1</v>
      </c>
      <c r="P643" t="n">
        <v>1</v>
      </c>
      <c r="Q643" t="n">
        <v>0.992863083926193</v>
      </c>
      <c r="R643" t="n">
        <v>0.0851480414318689</v>
      </c>
      <c r="S643" t="n">
        <v>1</v>
      </c>
      <c r="T643" t="n">
        <v>0.9962876404206855</v>
      </c>
      <c r="U643" t="n">
        <v>0.5733503723026848</v>
      </c>
      <c r="V643" t="n">
        <v>0.605000760788607</v>
      </c>
      <c r="W643" t="n">
        <v>0.4326608704650447</v>
      </c>
      <c r="X643" t="n">
        <v>0.709046992425719</v>
      </c>
    </row>
    <row r="644">
      <c r="A644" t="inlineStr">
        <is>
          <t>2111672</t>
        </is>
      </c>
      <c r="B644" t="inlineStr">
        <is>
          <t>São Roberto</t>
        </is>
      </c>
      <c r="C644" t="inlineStr">
        <is>
          <t>MA</t>
        </is>
      </c>
      <c r="D644" t="inlineStr">
        <is>
          <t>REGIÃO NORDESTE</t>
        </is>
      </c>
      <c r="E644" s="70">
        <f>SUMPRODUCT(N644:Q644,PAINEL_PESOS!$C$16:$C$19)</f>
        <v/>
      </c>
      <c r="F644" s="70">
        <f>SUMPRODUCT(R644:T644,PAINEL_PESOS!$C$21:$C$23)</f>
        <v/>
      </c>
      <c r="G644" s="70">
        <f>SUMPRODUCT(U644:V644,PAINEL_PESOS!$C$25:$C$26)</f>
        <v/>
      </c>
      <c r="H644" s="70">
        <f>SUMPRODUCT(W644:X644,PAINEL_PESOS!$C$28:$C$29)</f>
        <v/>
      </c>
      <c r="I644" s="70" t="n">
        <v>0.9958745212296839</v>
      </c>
      <c r="J644" s="70" t="n">
        <v>0.6690425706537982</v>
      </c>
      <c r="K644" s="71">
        <f>IF(NOT(AND(PAINEL_PESOS!$D$12="OK - 100%",PAINEL_PESOS!$F$20="OK - 100%",PAINEL_PESOS!$F$24="OK - 100%",PAINEL_PESOS!$F$27="OK - 100%",PAINEL_PESOS!$F$30="OK - 100%")),"", (E644*PAINEL_PESOS!$B$7+F644*PAINEL_PESOS!$B$8+G644*PAINEL_PESOS!$B$9+H644*PAINEL_PESOS!$B$10)*I644)</f>
        <v/>
      </c>
      <c r="L644" s="71">
        <f>IF(K644="","",K644-J644)</f>
        <v/>
      </c>
      <c r="M644" s="71">
        <f>IF(L644="","",ABS(L644))</f>
        <v/>
      </c>
      <c r="N644" t="n">
        <v>0.2</v>
      </c>
      <c r="O644" t="n">
        <v>1</v>
      </c>
      <c r="P644" t="n">
        <v>1</v>
      </c>
      <c r="Q644" t="n">
        <v>0.9797717197341701</v>
      </c>
      <c r="R644" t="n">
        <v>0.07880543978003</v>
      </c>
      <c r="S644" t="n">
        <v>1</v>
      </c>
      <c r="T644" t="n">
        <v>0.9938775731374445</v>
      </c>
      <c r="U644" t="n">
        <v>0.6242816318783293</v>
      </c>
      <c r="V644" t="n">
        <v>0.6048298169644659</v>
      </c>
      <c r="W644" t="n">
        <v>0.4639783029622262</v>
      </c>
      <c r="X644" t="n">
        <v>0.7097487175809455</v>
      </c>
    </row>
    <row r="645">
      <c r="A645" t="inlineStr">
        <is>
          <t>2111706</t>
        </is>
      </c>
      <c r="B645" t="inlineStr">
        <is>
          <t>São Vicente Ferrer</t>
        </is>
      </c>
      <c r="C645" t="inlineStr">
        <is>
          <t>MA</t>
        </is>
      </c>
      <c r="D645" t="inlineStr">
        <is>
          <t>REGIÃO NORDESTE</t>
        </is>
      </c>
      <c r="E645" s="70">
        <f>SUMPRODUCT(N645:Q645,PAINEL_PESOS!$C$16:$C$19)</f>
        <v/>
      </c>
      <c r="F645" s="70">
        <f>SUMPRODUCT(R645:T645,PAINEL_PESOS!$C$21:$C$23)</f>
        <v/>
      </c>
      <c r="G645" s="70">
        <f>SUMPRODUCT(U645:V645,PAINEL_PESOS!$C$25:$C$26)</f>
        <v/>
      </c>
      <c r="H645" s="70">
        <f>SUMPRODUCT(W645:X645,PAINEL_PESOS!$C$28:$C$29)</f>
        <v/>
      </c>
      <c r="I645" s="70" t="n">
        <v>0.9787684129375804</v>
      </c>
      <c r="J645" s="70" t="n">
        <v>0.5935472549586363</v>
      </c>
      <c r="K645" s="71">
        <f>IF(NOT(AND(PAINEL_PESOS!$D$12="OK - 100%",PAINEL_PESOS!$F$20="OK - 100%",PAINEL_PESOS!$F$24="OK - 100%",PAINEL_PESOS!$F$27="OK - 100%",PAINEL_PESOS!$F$30="OK - 100%")),"", (E645*PAINEL_PESOS!$B$7+F645*PAINEL_PESOS!$B$8+G645*PAINEL_PESOS!$B$9+H645*PAINEL_PESOS!$B$10)*I645)</f>
        <v/>
      </c>
      <c r="L645" s="71">
        <f>IF(K645="","",K645-J645)</f>
        <v/>
      </c>
      <c r="M645" s="71">
        <f>IF(L645="","",ABS(L645))</f>
        <v/>
      </c>
      <c r="N645" t="n">
        <v>0.2</v>
      </c>
      <c r="O645" t="n">
        <v>0.5682</v>
      </c>
      <c r="P645" t="n">
        <v>0.2446673706441393</v>
      </c>
      <c r="Q645" t="n">
        <v>0.8704706211882933</v>
      </c>
      <c r="R645" t="n">
        <v>0.1862245227199714</v>
      </c>
      <c r="S645" t="n">
        <v>1</v>
      </c>
      <c r="T645" t="n">
        <v>0.9860649929874052</v>
      </c>
      <c r="U645" t="n">
        <v>0.4631933583524584</v>
      </c>
      <c r="V645" t="n">
        <v>0.5758230026749989</v>
      </c>
      <c r="W645" t="n">
        <v>0.7078510359007731</v>
      </c>
      <c r="X645" t="n">
        <v>0.7146511448340356</v>
      </c>
    </row>
    <row r="646">
      <c r="A646" t="inlineStr">
        <is>
          <t>2111722</t>
        </is>
      </c>
      <c r="B646" t="inlineStr">
        <is>
          <t>Satubinha</t>
        </is>
      </c>
      <c r="C646" t="inlineStr">
        <is>
          <t>MA</t>
        </is>
      </c>
      <c r="D646" t="inlineStr">
        <is>
          <t>REGIÃO NORDESTE</t>
        </is>
      </c>
      <c r="E646" s="70">
        <f>SUMPRODUCT(N646:Q646,PAINEL_PESOS!$C$16:$C$19)</f>
        <v/>
      </c>
      <c r="F646" s="70">
        <f>SUMPRODUCT(R646:T646,PAINEL_PESOS!$C$21:$C$23)</f>
        <v/>
      </c>
      <c r="G646" s="70">
        <f>SUMPRODUCT(U646:V646,PAINEL_PESOS!$C$25:$C$26)</f>
        <v/>
      </c>
      <c r="H646" s="70">
        <f>SUMPRODUCT(W646:X646,PAINEL_PESOS!$C$28:$C$29)</f>
        <v/>
      </c>
      <c r="I646" s="70" t="n">
        <v>0.9844332858544769</v>
      </c>
      <c r="J646" s="70" t="n">
        <v>0.5513427279548777</v>
      </c>
      <c r="K646" s="71">
        <f>IF(NOT(AND(PAINEL_PESOS!$D$12="OK - 100%",PAINEL_PESOS!$F$20="OK - 100%",PAINEL_PESOS!$F$24="OK - 100%",PAINEL_PESOS!$F$27="OK - 100%",PAINEL_PESOS!$F$30="OK - 100%")),"", (E646*PAINEL_PESOS!$B$7+F646*PAINEL_PESOS!$B$8+G646*PAINEL_PESOS!$B$9+H646*PAINEL_PESOS!$B$10)*I646)</f>
        <v/>
      </c>
      <c r="L646" s="71">
        <f>IF(K646="","",K646-J646)</f>
        <v/>
      </c>
      <c r="M646" s="71">
        <f>IF(L646="","",ABS(L646))</f>
        <v/>
      </c>
      <c r="N646" t="n">
        <v>0.2</v>
      </c>
      <c r="O646" t="n">
        <v>0.5428999999999999</v>
      </c>
      <c r="P646" t="n">
        <v>0.278986272439282</v>
      </c>
      <c r="Q646" t="n">
        <v>0.9306863738945372</v>
      </c>
      <c r="R646" t="n">
        <v>0.1362628432182455</v>
      </c>
      <c r="S646" t="n">
        <v>1</v>
      </c>
      <c r="T646" t="n">
        <v>0.9695107079116262</v>
      </c>
      <c r="U646" t="n">
        <v>0.2257810107077377</v>
      </c>
      <c r="V646" t="n">
        <v>0.5830372795341223</v>
      </c>
      <c r="W646" t="n">
        <v>0.511292868884649</v>
      </c>
      <c r="X646" t="n">
        <v>0.7802417879244903</v>
      </c>
    </row>
    <row r="647">
      <c r="A647" t="inlineStr">
        <is>
          <t>2111748</t>
        </is>
      </c>
      <c r="B647" t="inlineStr">
        <is>
          <t>Senador Alexandre Costa</t>
        </is>
      </c>
      <c r="C647" t="inlineStr">
        <is>
          <t>MA</t>
        </is>
      </c>
      <c r="D647" t="inlineStr">
        <is>
          <t>REGIÃO NORDESTE</t>
        </is>
      </c>
      <c r="E647" s="70">
        <f>SUMPRODUCT(N647:Q647,PAINEL_PESOS!$C$16:$C$19)</f>
        <v/>
      </c>
      <c r="F647" s="70">
        <f>SUMPRODUCT(R647:T647,PAINEL_PESOS!$C$21:$C$23)</f>
        <v/>
      </c>
      <c r="G647" s="70">
        <f>SUMPRODUCT(U647:V647,PAINEL_PESOS!$C$25:$C$26)</f>
        <v/>
      </c>
      <c r="H647" s="70">
        <f>SUMPRODUCT(W647:X647,PAINEL_PESOS!$C$28:$C$29)</f>
        <v/>
      </c>
      <c r="I647" s="70" t="n">
        <v>0.9938768751577425</v>
      </c>
      <c r="J647" s="70" t="n">
        <v>0.6905794347210042</v>
      </c>
      <c r="K647" s="71">
        <f>IF(NOT(AND(PAINEL_PESOS!$D$12="OK - 100%",PAINEL_PESOS!$F$20="OK - 100%",PAINEL_PESOS!$F$24="OK - 100%",PAINEL_PESOS!$F$27="OK - 100%",PAINEL_PESOS!$F$30="OK - 100%")),"", (E647*PAINEL_PESOS!$B$7+F647*PAINEL_PESOS!$B$8+G647*PAINEL_PESOS!$B$9+H647*PAINEL_PESOS!$B$10)*I647)</f>
        <v/>
      </c>
      <c r="L647" s="71">
        <f>IF(K647="","",K647-J647)</f>
        <v/>
      </c>
      <c r="M647" s="71">
        <f>IF(L647="","",ABS(L647))</f>
        <v/>
      </c>
      <c r="N647" t="n">
        <v>0.6</v>
      </c>
      <c r="O647" t="n">
        <v>0.9444</v>
      </c>
      <c r="P647" t="n">
        <v>1</v>
      </c>
      <c r="Q647" t="n">
        <v>0.973851526836836</v>
      </c>
      <c r="R647" t="n">
        <v>0.164203148685132</v>
      </c>
      <c r="S647" t="n">
        <v>1</v>
      </c>
      <c r="T647" t="n">
        <v>0.9878327359846746</v>
      </c>
      <c r="U647" t="n">
        <v>0.6273554966698295</v>
      </c>
      <c r="V647" t="n">
        <v>0.6283378553213401</v>
      </c>
      <c r="W647" t="n">
        <v>0.4286624172804005</v>
      </c>
      <c r="X647" t="n">
        <v>0.6804997974208171</v>
      </c>
    </row>
    <row r="648">
      <c r="A648" t="inlineStr">
        <is>
          <t>2111763</t>
        </is>
      </c>
      <c r="B648" t="inlineStr">
        <is>
          <t>Senador La Rocque</t>
        </is>
      </c>
      <c r="C648" t="inlineStr">
        <is>
          <t>MA</t>
        </is>
      </c>
      <c r="D648" t="inlineStr">
        <is>
          <t>REGIÃO NORDESTE</t>
        </is>
      </c>
      <c r="E648" s="70">
        <f>SUMPRODUCT(N648:Q648,PAINEL_PESOS!$C$16:$C$19)</f>
        <v/>
      </c>
      <c r="F648" s="70">
        <f>SUMPRODUCT(R648:T648,PAINEL_PESOS!$C$21:$C$23)</f>
        <v/>
      </c>
      <c r="G648" s="70">
        <f>SUMPRODUCT(U648:V648,PAINEL_PESOS!$C$25:$C$26)</f>
        <v/>
      </c>
      <c r="H648" s="70">
        <f>SUMPRODUCT(W648:X648,PAINEL_PESOS!$C$28:$C$29)</f>
        <v/>
      </c>
      <c r="I648" s="70" t="n">
        <v>0.9961899253202504</v>
      </c>
      <c r="J648" s="70" t="n">
        <v>0.6756743911763093</v>
      </c>
      <c r="K648" s="71">
        <f>IF(NOT(AND(PAINEL_PESOS!$D$12="OK - 100%",PAINEL_PESOS!$F$20="OK - 100%",PAINEL_PESOS!$F$24="OK - 100%",PAINEL_PESOS!$F$27="OK - 100%",PAINEL_PESOS!$F$30="OK - 100%")),"", (E648*PAINEL_PESOS!$B$7+F648*PAINEL_PESOS!$B$8+G648*PAINEL_PESOS!$B$9+H648*PAINEL_PESOS!$B$10)*I648)</f>
        <v/>
      </c>
      <c r="L648" s="71">
        <f>IF(K648="","",K648-J648)</f>
        <v/>
      </c>
      <c r="M648" s="71">
        <f>IF(L648="","",ABS(L648))</f>
        <v/>
      </c>
      <c r="N648" t="n">
        <v>1</v>
      </c>
      <c r="O648" t="n">
        <v>1</v>
      </c>
      <c r="P648" t="n">
        <v>0.2744456177402323</v>
      </c>
      <c r="Q648" t="n">
        <v>0.9906918423380058</v>
      </c>
      <c r="R648" t="n">
        <v>0.2053073050235624</v>
      </c>
      <c r="S648" t="n">
        <v>0.9999508307407396</v>
      </c>
      <c r="T648" t="n">
        <v>0.9873539702306824</v>
      </c>
      <c r="U648" t="n">
        <v>0.3165351916917892</v>
      </c>
      <c r="V648" t="n">
        <v>0.5423175137222567</v>
      </c>
      <c r="W648" t="n">
        <v>0.7117533016326189</v>
      </c>
      <c r="X648" t="n">
        <v>0.7611527158905652</v>
      </c>
    </row>
    <row r="649">
      <c r="A649" t="inlineStr">
        <is>
          <t>2111789</t>
        </is>
      </c>
      <c r="B649" t="inlineStr">
        <is>
          <t>Serrano do Maranhão</t>
        </is>
      </c>
      <c r="C649" t="inlineStr">
        <is>
          <t>MA</t>
        </is>
      </c>
      <c r="D649" t="inlineStr">
        <is>
          <t>REGIÃO NORDESTE</t>
        </is>
      </c>
      <c r="E649" s="70">
        <f>SUMPRODUCT(N649:Q649,PAINEL_PESOS!$C$16:$C$19)</f>
        <v/>
      </c>
      <c r="F649" s="70">
        <f>SUMPRODUCT(R649:T649,PAINEL_PESOS!$C$21:$C$23)</f>
        <v/>
      </c>
      <c r="G649" s="70">
        <f>SUMPRODUCT(U649:V649,PAINEL_PESOS!$C$25:$C$26)</f>
        <v/>
      </c>
      <c r="H649" s="70">
        <f>SUMPRODUCT(W649:X649,PAINEL_PESOS!$C$28:$C$29)</f>
        <v/>
      </c>
      <c r="I649" s="70" t="n">
        <v>0.9984053366705022</v>
      </c>
      <c r="J649" s="70" t="n">
        <v>0.7279655965779869</v>
      </c>
      <c r="K649" s="71">
        <f>IF(NOT(AND(PAINEL_PESOS!$D$12="OK - 100%",PAINEL_PESOS!$F$20="OK - 100%",PAINEL_PESOS!$F$24="OK - 100%",PAINEL_PESOS!$F$27="OK - 100%",PAINEL_PESOS!$F$30="OK - 100%")),"", (E649*PAINEL_PESOS!$B$7+F649*PAINEL_PESOS!$B$8+G649*PAINEL_PESOS!$B$9+H649*PAINEL_PESOS!$B$10)*I649)</f>
        <v/>
      </c>
      <c r="L649" s="71">
        <f>IF(K649="","",K649-J649)</f>
        <v/>
      </c>
      <c r="M649" s="71">
        <f>IF(L649="","",ABS(L649))</f>
        <v/>
      </c>
      <c r="N649" t="n">
        <v>0.2</v>
      </c>
      <c r="O649" t="n">
        <v>1</v>
      </c>
      <c r="P649" t="n">
        <v>1</v>
      </c>
      <c r="Q649" t="n">
        <v>0.9908238721783899</v>
      </c>
      <c r="R649" t="n">
        <v>0.1448943013956362</v>
      </c>
      <c r="S649" t="n">
        <v>1</v>
      </c>
      <c r="T649" t="n">
        <v>0.9986977124123663</v>
      </c>
      <c r="U649" t="n">
        <v>0.8606735536115209</v>
      </c>
      <c r="V649" t="n">
        <v>0.5683737799823163</v>
      </c>
      <c r="W649" t="n">
        <v>0.7260680494949077</v>
      </c>
      <c r="X649" t="n">
        <v>0.6534378243445981</v>
      </c>
    </row>
    <row r="650">
      <c r="A650" t="inlineStr">
        <is>
          <t>2111805</t>
        </is>
      </c>
      <c r="B650" t="inlineStr">
        <is>
          <t>Sítio Novo</t>
        </is>
      </c>
      <c r="C650" t="inlineStr">
        <is>
          <t>MA</t>
        </is>
      </c>
      <c r="D650" t="inlineStr">
        <is>
          <t>REGIÃO NORDESTE</t>
        </is>
      </c>
      <c r="E650" s="70">
        <f>SUMPRODUCT(N650:Q650,PAINEL_PESOS!$C$16:$C$19)</f>
        <v/>
      </c>
      <c r="F650" s="70">
        <f>SUMPRODUCT(R650:T650,PAINEL_PESOS!$C$21:$C$23)</f>
        <v/>
      </c>
      <c r="G650" s="70">
        <f>SUMPRODUCT(U650:V650,PAINEL_PESOS!$C$25:$C$26)</f>
        <v/>
      </c>
      <c r="H650" s="70">
        <f>SUMPRODUCT(W650:X650,PAINEL_PESOS!$C$28:$C$29)</f>
        <v/>
      </c>
      <c r="I650" s="70" t="n">
        <v>0.9968387078363091</v>
      </c>
      <c r="J650" s="70" t="n">
        <v>0.6968541387309276</v>
      </c>
      <c r="K650" s="71">
        <f>IF(NOT(AND(PAINEL_PESOS!$D$12="OK - 100%",PAINEL_PESOS!$F$20="OK - 100%",PAINEL_PESOS!$F$24="OK - 100%",PAINEL_PESOS!$F$27="OK - 100%",PAINEL_PESOS!$F$30="OK - 100%")),"", (E650*PAINEL_PESOS!$B$7+F650*PAINEL_PESOS!$B$8+G650*PAINEL_PESOS!$B$9+H650*PAINEL_PESOS!$B$10)*I650)</f>
        <v/>
      </c>
      <c r="L650" s="71">
        <f>IF(K650="","",K650-J650)</f>
        <v/>
      </c>
      <c r="M650" s="71">
        <f>IF(L650="","",ABS(L650))</f>
        <v/>
      </c>
      <c r="N650" t="n">
        <v>0.2</v>
      </c>
      <c r="O650" t="n">
        <v>1</v>
      </c>
      <c r="P650" t="n">
        <v>1</v>
      </c>
      <c r="Q650" t="n">
        <v>0.9980358272838674</v>
      </c>
      <c r="R650" t="n">
        <v>0.2297843136850133</v>
      </c>
      <c r="S650" t="n">
        <v>0.999990869082962</v>
      </c>
      <c r="T650" t="n">
        <v>0.9852849731109321</v>
      </c>
      <c r="U650" t="n">
        <v>0.5089083834586853</v>
      </c>
      <c r="V650" t="n">
        <v>0.5440124568644544</v>
      </c>
      <c r="W650" t="n">
        <v>0.7302347893192671</v>
      </c>
      <c r="X650" t="n">
        <v>0.7336323624762189</v>
      </c>
    </row>
    <row r="651">
      <c r="A651" t="inlineStr">
        <is>
          <t>2111904</t>
        </is>
      </c>
      <c r="B651" t="inlineStr">
        <is>
          <t>Sucupira do Norte</t>
        </is>
      </c>
      <c r="C651" t="inlineStr">
        <is>
          <t>MA</t>
        </is>
      </c>
      <c r="D651" t="inlineStr">
        <is>
          <t>REGIÃO NORDESTE</t>
        </is>
      </c>
      <c r="E651" s="70">
        <f>SUMPRODUCT(N651:Q651,PAINEL_PESOS!$C$16:$C$19)</f>
        <v/>
      </c>
      <c r="F651" s="70">
        <f>SUMPRODUCT(R651:T651,PAINEL_PESOS!$C$21:$C$23)</f>
        <v/>
      </c>
      <c r="G651" s="70">
        <f>SUMPRODUCT(U651:V651,PAINEL_PESOS!$C$25:$C$26)</f>
        <v/>
      </c>
      <c r="H651" s="70">
        <f>SUMPRODUCT(W651:X651,PAINEL_PESOS!$C$28:$C$29)</f>
        <v/>
      </c>
      <c r="I651" s="70" t="n">
        <v>0.9982415037644901</v>
      </c>
      <c r="J651" s="70" t="n">
        <v>0.6997315202615479</v>
      </c>
      <c r="K651" s="71">
        <f>IF(NOT(AND(PAINEL_PESOS!$D$12="OK - 100%",PAINEL_PESOS!$F$20="OK - 100%",PAINEL_PESOS!$F$24="OK - 100%",PAINEL_PESOS!$F$27="OK - 100%",PAINEL_PESOS!$F$30="OK - 100%")),"", (E651*PAINEL_PESOS!$B$7+F651*PAINEL_PESOS!$B$8+G651*PAINEL_PESOS!$B$9+H651*PAINEL_PESOS!$B$10)*I651)</f>
        <v/>
      </c>
      <c r="L651" s="71">
        <f>IF(K651="","",K651-J651)</f>
        <v/>
      </c>
      <c r="M651" s="71">
        <f>IF(L651="","",ABS(L651))</f>
        <v/>
      </c>
      <c r="N651" t="n">
        <v>0.4</v>
      </c>
      <c r="O651" t="n">
        <v>1</v>
      </c>
      <c r="P651" t="n">
        <v>0.991974656810982</v>
      </c>
      <c r="Q651" t="n">
        <v>0.9952957616562259</v>
      </c>
      <c r="R651" t="n">
        <v>0.1912850164907597</v>
      </c>
      <c r="S651" t="n">
        <v>1</v>
      </c>
      <c r="T651" t="n">
        <v>0.9944981705748027</v>
      </c>
      <c r="U651" t="n">
        <v>0.7902803131659019</v>
      </c>
      <c r="V651" t="n">
        <v>0.4288058367930687</v>
      </c>
      <c r="W651" t="n">
        <v>0.480462119480062</v>
      </c>
      <c r="X651" t="n">
        <v>0.757341034779066</v>
      </c>
    </row>
    <row r="652">
      <c r="A652" t="inlineStr">
        <is>
          <t>2111953</t>
        </is>
      </c>
      <c r="B652" t="inlineStr">
        <is>
          <t>Sucupira do Riachão</t>
        </is>
      </c>
      <c r="C652" t="inlineStr">
        <is>
          <t>MA</t>
        </is>
      </c>
      <c r="D652" t="inlineStr">
        <is>
          <t>REGIÃO NORDESTE</t>
        </is>
      </c>
      <c r="E652" s="70">
        <f>SUMPRODUCT(N652:Q652,PAINEL_PESOS!$C$16:$C$19)</f>
        <v/>
      </c>
      <c r="F652" s="70">
        <f>SUMPRODUCT(R652:T652,PAINEL_PESOS!$C$21:$C$23)</f>
        <v/>
      </c>
      <c r="G652" s="70">
        <f>SUMPRODUCT(U652:V652,PAINEL_PESOS!$C$25:$C$26)</f>
        <v/>
      </c>
      <c r="H652" s="70">
        <f>SUMPRODUCT(W652:X652,PAINEL_PESOS!$C$28:$C$29)</f>
        <v/>
      </c>
      <c r="I652" s="70" t="n">
        <v>0.9988655602387294</v>
      </c>
      <c r="J652" s="70" t="n">
        <v>0.6712915988087099</v>
      </c>
      <c r="K652" s="71">
        <f>IF(NOT(AND(PAINEL_PESOS!$D$12="OK - 100%",PAINEL_PESOS!$F$20="OK - 100%",PAINEL_PESOS!$F$24="OK - 100%",PAINEL_PESOS!$F$27="OK - 100%",PAINEL_PESOS!$F$30="OK - 100%")),"", (E652*PAINEL_PESOS!$B$7+F652*PAINEL_PESOS!$B$8+G652*PAINEL_PESOS!$B$9+H652*PAINEL_PESOS!$B$10)*I652)</f>
        <v/>
      </c>
      <c r="L652" s="71">
        <f>IF(K652="","",K652-J652)</f>
        <v/>
      </c>
      <c r="M652" s="71">
        <f>IF(L652="","",ABS(L652))</f>
        <v/>
      </c>
      <c r="N652" t="n">
        <v>0.8</v>
      </c>
      <c r="O652" t="n">
        <v>1</v>
      </c>
      <c r="P652" t="n">
        <v>0.4370644139387539</v>
      </c>
      <c r="Q652" t="n">
        <v>0.9951178264520348</v>
      </c>
      <c r="R652" t="n">
        <v>0.0860405128199533</v>
      </c>
      <c r="S652" t="n">
        <v>0.9998000476149463</v>
      </c>
      <c r="T652" t="n">
        <v>0.9979273875345663</v>
      </c>
      <c r="U652" t="n">
        <v>0.8955482985842846</v>
      </c>
      <c r="V652" t="n">
        <v>0.3896025346155124</v>
      </c>
      <c r="W652" t="n">
        <v>0.3877938995054915</v>
      </c>
      <c r="X652" t="n">
        <v>0.6982175438565192</v>
      </c>
    </row>
    <row r="653">
      <c r="A653" t="inlineStr">
        <is>
          <t>2112001</t>
        </is>
      </c>
      <c r="B653" t="inlineStr">
        <is>
          <t>Tasso Fragoso</t>
        </is>
      </c>
      <c r="C653" t="inlineStr">
        <is>
          <t>MA</t>
        </is>
      </c>
      <c r="D653" t="inlineStr">
        <is>
          <t>REGIÃO NORDESTE</t>
        </is>
      </c>
      <c r="E653" s="70">
        <f>SUMPRODUCT(N653:Q653,PAINEL_PESOS!$C$16:$C$19)</f>
        <v/>
      </c>
      <c r="F653" s="70">
        <f>SUMPRODUCT(R653:T653,PAINEL_PESOS!$C$21:$C$23)</f>
        <v/>
      </c>
      <c r="G653" s="70">
        <f>SUMPRODUCT(U653:V653,PAINEL_PESOS!$C$25:$C$26)</f>
        <v/>
      </c>
      <c r="H653" s="70">
        <f>SUMPRODUCT(W653:X653,PAINEL_PESOS!$C$28:$C$29)</f>
        <v/>
      </c>
      <c r="I653" s="70" t="n">
        <v>0.999781031949357</v>
      </c>
      <c r="J653" s="70" t="n">
        <v>0.7383449537039983</v>
      </c>
      <c r="K653" s="71">
        <f>IF(NOT(AND(PAINEL_PESOS!$D$12="OK - 100%",PAINEL_PESOS!$F$20="OK - 100%",PAINEL_PESOS!$F$24="OK - 100%",PAINEL_PESOS!$F$27="OK - 100%",PAINEL_PESOS!$F$30="OK - 100%")),"", (E653*PAINEL_PESOS!$B$7+F653*PAINEL_PESOS!$B$8+G653*PAINEL_PESOS!$B$9+H653*PAINEL_PESOS!$B$10)*I653)</f>
        <v/>
      </c>
      <c r="L653" s="71">
        <f>IF(K653="","",K653-J653)</f>
        <v/>
      </c>
      <c r="M653" s="71">
        <f>IF(L653="","",ABS(L653))</f>
        <v/>
      </c>
      <c r="N653" t="n">
        <v>1</v>
      </c>
      <c r="O653" t="n">
        <v>1</v>
      </c>
      <c r="P653" t="n">
        <v>0.2346356916578669</v>
      </c>
      <c r="Q653" t="n">
        <v>0.9989497462065934</v>
      </c>
      <c r="R653" t="n">
        <v>0.435630736790514</v>
      </c>
      <c r="S653" t="n">
        <v>1</v>
      </c>
      <c r="T653" t="n">
        <v>0.9996657385122771</v>
      </c>
      <c r="U653" t="n">
        <v>0.6716399368579428</v>
      </c>
      <c r="V653" t="n">
        <v>0.5362841232095825</v>
      </c>
      <c r="W653" t="n">
        <v>0.6551052345244253</v>
      </c>
      <c r="X653" t="n">
        <v>0.8047003074878039</v>
      </c>
    </row>
    <row r="654">
      <c r="A654" t="inlineStr">
        <is>
          <t>2112100</t>
        </is>
      </c>
      <c r="B654" t="inlineStr">
        <is>
          <t>Timbiras</t>
        </is>
      </c>
      <c r="C654" t="inlineStr">
        <is>
          <t>MA</t>
        </is>
      </c>
      <c r="D654" t="inlineStr">
        <is>
          <t>REGIÃO NORDESTE</t>
        </is>
      </c>
      <c r="E654" s="70">
        <f>SUMPRODUCT(N654:Q654,PAINEL_PESOS!$C$16:$C$19)</f>
        <v/>
      </c>
      <c r="F654" s="70">
        <f>SUMPRODUCT(R654:T654,PAINEL_PESOS!$C$21:$C$23)</f>
        <v/>
      </c>
      <c r="G654" s="70">
        <f>SUMPRODUCT(U654:V654,PAINEL_PESOS!$C$25:$C$26)</f>
        <v/>
      </c>
      <c r="H654" s="70">
        <f>SUMPRODUCT(W654:X654,PAINEL_PESOS!$C$28:$C$29)</f>
        <v/>
      </c>
      <c r="I654" s="70" t="n">
        <v>0.9930761798613303</v>
      </c>
      <c r="J654" s="70" t="n">
        <v>0.6584695896439436</v>
      </c>
      <c r="K654" s="71">
        <f>IF(NOT(AND(PAINEL_PESOS!$D$12="OK - 100%",PAINEL_PESOS!$F$20="OK - 100%",PAINEL_PESOS!$F$24="OK - 100%",PAINEL_PESOS!$F$27="OK - 100%",PAINEL_PESOS!$F$30="OK - 100%")),"", (E654*PAINEL_PESOS!$B$7+F654*PAINEL_PESOS!$B$8+G654*PAINEL_PESOS!$B$9+H654*PAINEL_PESOS!$B$10)*I654)</f>
        <v/>
      </c>
      <c r="L654" s="71">
        <f>IF(K654="","",K654-J654)</f>
        <v/>
      </c>
      <c r="M654" s="71">
        <f>IF(L654="","",ABS(L654))</f>
        <v/>
      </c>
      <c r="N654" t="n">
        <v>0.4</v>
      </c>
      <c r="O654" t="n">
        <v>0.8673000000000001</v>
      </c>
      <c r="P654" t="n">
        <v>0.342027455121436</v>
      </c>
      <c r="Q654" t="n">
        <v>0.9561028526785598</v>
      </c>
      <c r="R654" t="n">
        <v>0.2145899849307936</v>
      </c>
      <c r="S654" t="n">
        <v>1</v>
      </c>
      <c r="T654" t="n">
        <v>0.9972884167336954</v>
      </c>
      <c r="U654" t="n">
        <v>0.7306991935595716</v>
      </c>
      <c r="V654" t="n">
        <v>0.5833812661505358</v>
      </c>
      <c r="W654" t="n">
        <v>0.5458759526715792</v>
      </c>
      <c r="X654" t="n">
        <v>0.6872268429764407</v>
      </c>
    </row>
    <row r="655">
      <c r="A655" t="inlineStr">
        <is>
          <t>2112209</t>
        </is>
      </c>
      <c r="B655" t="inlineStr">
        <is>
          <t>Timon</t>
        </is>
      </c>
      <c r="C655" t="inlineStr">
        <is>
          <t>MA</t>
        </is>
      </c>
      <c r="D655" t="inlineStr">
        <is>
          <t>REGIÃO NORDESTE</t>
        </is>
      </c>
      <c r="E655" s="70">
        <f>SUMPRODUCT(N655:Q655,PAINEL_PESOS!$C$16:$C$19)</f>
        <v/>
      </c>
      <c r="F655" s="70">
        <f>SUMPRODUCT(R655:T655,PAINEL_PESOS!$C$21:$C$23)</f>
        <v/>
      </c>
      <c r="G655" s="70">
        <f>SUMPRODUCT(U655:V655,PAINEL_PESOS!$C$25:$C$26)</f>
        <v/>
      </c>
      <c r="H655" s="70">
        <f>SUMPRODUCT(W655:X655,PAINEL_PESOS!$C$28:$C$29)</f>
        <v/>
      </c>
      <c r="I655" s="70" t="n">
        <v>0.9645022600303256</v>
      </c>
      <c r="J655" s="70" t="n">
        <v>0.6841623047217351</v>
      </c>
      <c r="K655" s="71">
        <f>IF(NOT(AND(PAINEL_PESOS!$D$12="OK - 100%",PAINEL_PESOS!$F$20="OK - 100%",PAINEL_PESOS!$F$24="OK - 100%",PAINEL_PESOS!$F$27="OK - 100%",PAINEL_PESOS!$F$30="OK - 100%")),"", (E655*PAINEL_PESOS!$B$7+F655*PAINEL_PESOS!$B$8+G655*PAINEL_PESOS!$B$9+H655*PAINEL_PESOS!$B$10)*I655)</f>
        <v/>
      </c>
      <c r="L655" s="71">
        <f>IF(K655="","",K655-J655)</f>
        <v/>
      </c>
      <c r="M655" s="71">
        <f>IF(L655="","",ABS(L655))</f>
        <v/>
      </c>
      <c r="N655" t="n">
        <v>1</v>
      </c>
      <c r="O655" t="n">
        <v>0.9978</v>
      </c>
      <c r="P655" t="n">
        <v>0.4610348468848997</v>
      </c>
      <c r="Q655" t="n">
        <v>0.8122644904665008</v>
      </c>
      <c r="R655" t="n">
        <v>0.4433238310409224</v>
      </c>
      <c r="S655" t="n">
        <v>0.9843537236187881</v>
      </c>
      <c r="T655" t="n">
        <v>0.9534070213675613</v>
      </c>
      <c r="U655" t="n">
        <v>0.7672786514418902</v>
      </c>
      <c r="V655" t="n">
        <v>0.6285057661773157</v>
      </c>
      <c r="W655" t="n">
        <v>0.434200228706934</v>
      </c>
      <c r="X655" t="n">
        <v>0.621814809214307</v>
      </c>
    </row>
    <row r="656">
      <c r="A656" t="inlineStr">
        <is>
          <t>2112233</t>
        </is>
      </c>
      <c r="B656" t="inlineStr">
        <is>
          <t>Trizidela do Vale</t>
        </is>
      </c>
      <c r="C656" t="inlineStr">
        <is>
          <t>MA</t>
        </is>
      </c>
      <c r="D656" t="inlineStr">
        <is>
          <t>REGIÃO NORDESTE</t>
        </is>
      </c>
      <c r="E656" s="70">
        <f>SUMPRODUCT(N656:Q656,PAINEL_PESOS!$C$16:$C$19)</f>
        <v/>
      </c>
      <c r="F656" s="70">
        <f>SUMPRODUCT(R656:T656,PAINEL_PESOS!$C$21:$C$23)</f>
        <v/>
      </c>
      <c r="G656" s="70">
        <f>SUMPRODUCT(U656:V656,PAINEL_PESOS!$C$25:$C$26)</f>
        <v/>
      </c>
      <c r="H656" s="70">
        <f>SUMPRODUCT(W656:X656,PAINEL_PESOS!$C$28:$C$29)</f>
        <v/>
      </c>
      <c r="I656" s="70" t="n">
        <v>0.9865825468801804</v>
      </c>
      <c r="J656" s="70" t="n">
        <v>0.6526323569990499</v>
      </c>
      <c r="K656" s="71">
        <f>IF(NOT(AND(PAINEL_PESOS!$D$12="OK - 100%",PAINEL_PESOS!$F$20="OK - 100%",PAINEL_PESOS!$F$24="OK - 100%",PAINEL_PESOS!$F$27="OK - 100%",PAINEL_PESOS!$F$30="OK - 100%")),"", (E656*PAINEL_PESOS!$B$7+F656*PAINEL_PESOS!$B$8+G656*PAINEL_PESOS!$B$9+H656*PAINEL_PESOS!$B$10)*I656)</f>
        <v/>
      </c>
      <c r="L656" s="71">
        <f>IF(K656="","",K656-J656)</f>
        <v/>
      </c>
      <c r="M656" s="71">
        <f>IF(L656="","",ABS(L656))</f>
        <v/>
      </c>
      <c r="N656" t="n">
        <v>0.6</v>
      </c>
      <c r="O656" t="n">
        <v>0.9187</v>
      </c>
      <c r="P656" t="n">
        <v>0.6667370644139388</v>
      </c>
      <c r="Q656" t="n">
        <v>0.9294433014894855</v>
      </c>
      <c r="R656" t="n">
        <v>0.2674788205898326</v>
      </c>
      <c r="S656" t="n">
        <v>0.995633166314457</v>
      </c>
      <c r="T656" t="n">
        <v>0.9844266629348287</v>
      </c>
      <c r="U656" t="n">
        <v>0.3985291982479905</v>
      </c>
      <c r="V656" t="n">
        <v>0.5953260750974445</v>
      </c>
      <c r="W656" t="n">
        <v>0.5327426223420336</v>
      </c>
      <c r="X656" t="n">
        <v>0.7096677100095207</v>
      </c>
    </row>
    <row r="657">
      <c r="A657" t="inlineStr">
        <is>
          <t>2112274</t>
        </is>
      </c>
      <c r="B657" t="inlineStr">
        <is>
          <t>Tufilândia</t>
        </is>
      </c>
      <c r="C657" t="inlineStr">
        <is>
          <t>MA</t>
        </is>
      </c>
      <c r="D657" t="inlineStr">
        <is>
          <t>REGIÃO NORDESTE</t>
        </is>
      </c>
      <c r="E657" s="70">
        <f>SUMPRODUCT(N657:Q657,PAINEL_PESOS!$C$16:$C$19)</f>
        <v/>
      </c>
      <c r="F657" s="70">
        <f>SUMPRODUCT(R657:T657,PAINEL_PESOS!$C$21:$C$23)</f>
        <v/>
      </c>
      <c r="G657" s="70">
        <f>SUMPRODUCT(U657:V657,PAINEL_PESOS!$C$25:$C$26)</f>
        <v/>
      </c>
      <c r="H657" s="70">
        <f>SUMPRODUCT(W657:X657,PAINEL_PESOS!$C$28:$C$29)</f>
        <v/>
      </c>
      <c r="I657" s="70" t="n">
        <v>0.9897465904057863</v>
      </c>
      <c r="J657" s="70" t="n">
        <v>0.6328341623409841</v>
      </c>
      <c r="K657" s="71">
        <f>IF(NOT(AND(PAINEL_PESOS!$D$12="OK - 100%",PAINEL_PESOS!$F$20="OK - 100%",PAINEL_PESOS!$F$24="OK - 100%",PAINEL_PESOS!$F$27="OK - 100%",PAINEL_PESOS!$F$30="OK - 100%")),"", (E657*PAINEL_PESOS!$B$7+F657*PAINEL_PESOS!$B$8+G657*PAINEL_PESOS!$B$9+H657*PAINEL_PESOS!$B$10)*I657)</f>
        <v/>
      </c>
      <c r="L657" s="71">
        <f>IF(K657="","",K657-J657)</f>
        <v/>
      </c>
      <c r="M657" s="71">
        <f>IF(L657="","",ABS(L657))</f>
        <v/>
      </c>
      <c r="N657" t="n">
        <v>0.2</v>
      </c>
      <c r="O657" t="n">
        <v>1</v>
      </c>
      <c r="P657" t="n">
        <v>0.7383315733896516</v>
      </c>
      <c r="Q657" t="n">
        <v>0.9675163532823067</v>
      </c>
      <c r="R657" t="n">
        <v>0.1030397867164272</v>
      </c>
      <c r="S657" t="n">
        <v>1</v>
      </c>
      <c r="T657" t="n">
        <v>0.9706174985580507</v>
      </c>
      <c r="U657" t="n">
        <v>0.3888143814581477</v>
      </c>
      <c r="V657" t="n">
        <v>0.5800548962593401</v>
      </c>
      <c r="W657" t="n">
        <v>0.5817174378052281</v>
      </c>
      <c r="X657" t="n">
        <v>0.7291718576205126</v>
      </c>
    </row>
    <row r="658">
      <c r="A658" t="inlineStr">
        <is>
          <t>2112308</t>
        </is>
      </c>
      <c r="B658" t="inlineStr">
        <is>
          <t>Tuntum</t>
        </is>
      </c>
      <c r="C658" t="inlineStr">
        <is>
          <t>MA</t>
        </is>
      </c>
      <c r="D658" t="inlineStr">
        <is>
          <t>REGIÃO NORDESTE</t>
        </is>
      </c>
      <c r="E658" s="70">
        <f>SUMPRODUCT(N658:Q658,PAINEL_PESOS!$C$16:$C$19)</f>
        <v/>
      </c>
      <c r="F658" s="70">
        <f>SUMPRODUCT(R658:T658,PAINEL_PESOS!$C$21:$C$23)</f>
        <v/>
      </c>
      <c r="G658" s="70">
        <f>SUMPRODUCT(U658:V658,PAINEL_PESOS!$C$25:$C$26)</f>
        <v/>
      </c>
      <c r="H658" s="70">
        <f>SUMPRODUCT(W658:X658,PAINEL_PESOS!$C$28:$C$29)</f>
        <v/>
      </c>
      <c r="I658" s="70" t="n">
        <v>0.9971706697511192</v>
      </c>
      <c r="J658" s="70" t="n">
        <v>0.6245057521567873</v>
      </c>
      <c r="K658" s="71">
        <f>IF(NOT(AND(PAINEL_PESOS!$D$12="OK - 100%",PAINEL_PESOS!$F$20="OK - 100%",PAINEL_PESOS!$F$24="OK - 100%",PAINEL_PESOS!$F$27="OK - 100%",PAINEL_PESOS!$F$30="OK - 100%")),"", (E658*PAINEL_PESOS!$B$7+F658*PAINEL_PESOS!$B$8+G658*PAINEL_PESOS!$B$9+H658*PAINEL_PESOS!$B$10)*I658)</f>
        <v/>
      </c>
      <c r="L658" s="71">
        <f>IF(K658="","",K658-J658)</f>
        <v/>
      </c>
      <c r="M658" s="71">
        <f>IF(L658="","",ABS(L658))</f>
        <v/>
      </c>
      <c r="N658" t="n">
        <v>0.4</v>
      </c>
      <c r="O658" t="n">
        <v>0.9613</v>
      </c>
      <c r="P658" t="n">
        <v>0.2118268215417107</v>
      </c>
      <c r="Q658" t="n">
        <v>0.9922044683576016</v>
      </c>
      <c r="R658" t="n">
        <v>0.2616208040855238</v>
      </c>
      <c r="S658" t="n">
        <v>0.998825759166217</v>
      </c>
      <c r="T658" t="n">
        <v>0.9917869166111762</v>
      </c>
      <c r="U658" t="n">
        <v>0.5522277078538081</v>
      </c>
      <c r="V658" t="n">
        <v>0.5390039254416961</v>
      </c>
      <c r="W658" t="n">
        <v>0.4744548334943247</v>
      </c>
      <c r="X658" t="n">
        <v>0.6603804904341788</v>
      </c>
    </row>
    <row r="659">
      <c r="A659" t="inlineStr">
        <is>
          <t>2112407</t>
        </is>
      </c>
      <c r="B659" t="inlineStr">
        <is>
          <t>Turiaçu</t>
        </is>
      </c>
      <c r="C659" t="inlineStr">
        <is>
          <t>MA</t>
        </is>
      </c>
      <c r="D659" t="inlineStr">
        <is>
          <t>REGIÃO NORDESTE</t>
        </is>
      </c>
      <c r="E659" s="70">
        <f>SUMPRODUCT(N659:Q659,PAINEL_PESOS!$C$16:$C$19)</f>
        <v/>
      </c>
      <c r="F659" s="70">
        <f>SUMPRODUCT(R659:T659,PAINEL_PESOS!$C$21:$C$23)</f>
        <v/>
      </c>
      <c r="G659" s="70">
        <f>SUMPRODUCT(U659:V659,PAINEL_PESOS!$C$25:$C$26)</f>
        <v/>
      </c>
      <c r="H659" s="70">
        <f>SUMPRODUCT(W659:X659,PAINEL_PESOS!$C$28:$C$29)</f>
        <v/>
      </c>
      <c r="I659" s="70" t="n">
        <v>0.9983304836074027</v>
      </c>
      <c r="J659" s="70" t="n">
        <v>0.7473932206715357</v>
      </c>
      <c r="K659" s="71">
        <f>IF(NOT(AND(PAINEL_PESOS!$D$12="OK - 100%",PAINEL_PESOS!$F$20="OK - 100%",PAINEL_PESOS!$F$24="OK - 100%",PAINEL_PESOS!$F$27="OK - 100%",PAINEL_PESOS!$F$30="OK - 100%")),"", (E659*PAINEL_PESOS!$B$7+F659*PAINEL_PESOS!$B$8+G659*PAINEL_PESOS!$B$9+H659*PAINEL_PESOS!$B$10)*I659)</f>
        <v/>
      </c>
      <c r="L659" s="71">
        <f>IF(K659="","",K659-J659)</f>
        <v/>
      </c>
      <c r="M659" s="71">
        <f>IF(L659="","",ABS(L659))</f>
        <v/>
      </c>
      <c r="N659" t="n">
        <v>0.2</v>
      </c>
      <c r="O659" t="n">
        <v>1</v>
      </c>
      <c r="P659" t="n">
        <v>1</v>
      </c>
      <c r="Q659" t="n">
        <v>0.9894928726459155</v>
      </c>
      <c r="R659" t="n">
        <v>0.2627242215770749</v>
      </c>
      <c r="S659" t="n">
        <v>1</v>
      </c>
      <c r="T659" t="n">
        <v>0.9993172000358942</v>
      </c>
      <c r="U659" t="n">
        <v>0.8056799937786951</v>
      </c>
      <c r="V659" t="n">
        <v>0.5687201549543429</v>
      </c>
      <c r="W659" t="n">
        <v>0.8031264484693275</v>
      </c>
      <c r="X659" t="n">
        <v>0.7088440927605433</v>
      </c>
    </row>
    <row r="660">
      <c r="A660" t="inlineStr">
        <is>
          <t>2112456</t>
        </is>
      </c>
      <c r="B660" t="inlineStr">
        <is>
          <t>Turilândia</t>
        </is>
      </c>
      <c r="C660" t="inlineStr">
        <is>
          <t>MA</t>
        </is>
      </c>
      <c r="D660" t="inlineStr">
        <is>
          <t>REGIÃO NORDESTE</t>
        </is>
      </c>
      <c r="E660" s="70">
        <f>SUMPRODUCT(N660:Q660,PAINEL_PESOS!$C$16:$C$19)</f>
        <v/>
      </c>
      <c r="F660" s="70">
        <f>SUMPRODUCT(R660:T660,PAINEL_PESOS!$C$21:$C$23)</f>
        <v/>
      </c>
      <c r="G660" s="70">
        <f>SUMPRODUCT(U660:V660,PAINEL_PESOS!$C$25:$C$26)</f>
        <v/>
      </c>
      <c r="H660" s="70">
        <f>SUMPRODUCT(W660:X660,PAINEL_PESOS!$C$28:$C$29)</f>
        <v/>
      </c>
      <c r="I660" s="70" t="n">
        <v>0.9932251359799594</v>
      </c>
      <c r="J660" s="70" t="n">
        <v>0.7153910730185249</v>
      </c>
      <c r="K660" s="71">
        <f>IF(NOT(AND(PAINEL_PESOS!$D$12="OK - 100%",PAINEL_PESOS!$F$20="OK - 100%",PAINEL_PESOS!$F$24="OK - 100%",PAINEL_PESOS!$F$27="OK - 100%",PAINEL_PESOS!$F$30="OK - 100%")),"", (E660*PAINEL_PESOS!$B$7+F660*PAINEL_PESOS!$B$8+G660*PAINEL_PESOS!$B$9+H660*PAINEL_PESOS!$B$10)*I660)</f>
        <v/>
      </c>
      <c r="L660" s="71">
        <f>IF(K660="","",K660-J660)</f>
        <v/>
      </c>
      <c r="M660" s="71">
        <f>IF(L660="","",ABS(L660))</f>
        <v/>
      </c>
      <c r="N660" t="n">
        <v>0.2</v>
      </c>
      <c r="O660" t="n">
        <v>1</v>
      </c>
      <c r="P660" t="n">
        <v>1</v>
      </c>
      <c r="Q660" t="n">
        <v>0.9745096073085056</v>
      </c>
      <c r="R660" t="n">
        <v>0.2257826234705498</v>
      </c>
      <c r="S660" t="n">
        <v>1</v>
      </c>
      <c r="T660" t="n">
        <v>0.9838854459470832</v>
      </c>
      <c r="U660" t="n">
        <v>0.5039513348853596</v>
      </c>
      <c r="V660" t="n">
        <v>0.568794808607988</v>
      </c>
      <c r="W660" t="n">
        <v>0.8647827061836865</v>
      </c>
      <c r="X660" t="n">
        <v>0.764270778891169</v>
      </c>
    </row>
    <row r="661">
      <c r="A661" t="inlineStr">
        <is>
          <t>2112506</t>
        </is>
      </c>
      <c r="B661" t="inlineStr">
        <is>
          <t>Tutóia</t>
        </is>
      </c>
      <c r="C661" t="inlineStr">
        <is>
          <t>MA</t>
        </is>
      </c>
      <c r="D661" t="inlineStr">
        <is>
          <t>REGIÃO NORDESTE</t>
        </is>
      </c>
      <c r="E661" s="70">
        <f>SUMPRODUCT(N661:Q661,PAINEL_PESOS!$C$16:$C$19)</f>
        <v/>
      </c>
      <c r="F661" s="70">
        <f>SUMPRODUCT(R661:T661,PAINEL_PESOS!$C$21:$C$23)</f>
        <v/>
      </c>
      <c r="G661" s="70">
        <f>SUMPRODUCT(U661:V661,PAINEL_PESOS!$C$25:$C$26)</f>
        <v/>
      </c>
      <c r="H661" s="70">
        <f>SUMPRODUCT(W661:X661,PAINEL_PESOS!$C$28:$C$29)</f>
        <v/>
      </c>
      <c r="I661" s="70" t="n">
        <v>0.9927287690546036</v>
      </c>
      <c r="J661" s="70" t="n">
        <v>0.690173901318891</v>
      </c>
      <c r="K661" s="71">
        <f>IF(NOT(AND(PAINEL_PESOS!$D$12="OK - 100%",PAINEL_PESOS!$F$20="OK - 100%",PAINEL_PESOS!$F$24="OK - 100%",PAINEL_PESOS!$F$27="OK - 100%",PAINEL_PESOS!$F$30="OK - 100%")),"", (E661*PAINEL_PESOS!$B$7+F661*PAINEL_PESOS!$B$8+G661*PAINEL_PESOS!$B$9+H661*PAINEL_PESOS!$B$10)*I661)</f>
        <v/>
      </c>
      <c r="L661" s="71">
        <f>IF(K661="","",K661-J661)</f>
        <v/>
      </c>
      <c r="M661" s="71">
        <f>IF(L661="","",ABS(L661))</f>
        <v/>
      </c>
      <c r="N661" t="n">
        <v>0.2</v>
      </c>
      <c r="O661" t="n">
        <v>1</v>
      </c>
      <c r="P661" t="n">
        <v>0.9770855332629356</v>
      </c>
      <c r="Q661" t="n">
        <v>0.9587238970948804</v>
      </c>
      <c r="R661" t="n">
        <v>0.3038021288063773</v>
      </c>
      <c r="S661" t="n">
        <v>0.9997371077018988</v>
      </c>
      <c r="T661" t="n">
        <v>0.9940173591328415</v>
      </c>
      <c r="U661" t="n">
        <v>0.8103841872719747</v>
      </c>
      <c r="V661" t="n">
        <v>0.5597306335962273</v>
      </c>
      <c r="W661" t="n">
        <v>0.514190312836646</v>
      </c>
      <c r="X661" t="n">
        <v>0.5779183337400531</v>
      </c>
    </row>
    <row r="662">
      <c r="A662" t="inlineStr">
        <is>
          <t>2112605</t>
        </is>
      </c>
      <c r="B662" t="inlineStr">
        <is>
          <t>Urbano Santos</t>
        </is>
      </c>
      <c r="C662" t="inlineStr">
        <is>
          <t>MA</t>
        </is>
      </c>
      <c r="D662" t="inlineStr">
        <is>
          <t>REGIÃO NORDESTE</t>
        </is>
      </c>
      <c r="E662" s="70">
        <f>SUMPRODUCT(N662:Q662,PAINEL_PESOS!$C$16:$C$19)</f>
        <v/>
      </c>
      <c r="F662" s="70">
        <f>SUMPRODUCT(R662:T662,PAINEL_PESOS!$C$21:$C$23)</f>
        <v/>
      </c>
      <c r="G662" s="70">
        <f>SUMPRODUCT(U662:V662,PAINEL_PESOS!$C$25:$C$26)</f>
        <v/>
      </c>
      <c r="H662" s="70">
        <f>SUMPRODUCT(W662:X662,PAINEL_PESOS!$C$28:$C$29)</f>
        <v/>
      </c>
      <c r="I662" s="70" t="n">
        <v>0.9960149476347782</v>
      </c>
      <c r="J662" s="70" t="n">
        <v>0.638699407033173</v>
      </c>
      <c r="K662" s="71">
        <f>IF(NOT(AND(PAINEL_PESOS!$D$12="OK - 100%",PAINEL_PESOS!$F$20="OK - 100%",PAINEL_PESOS!$F$24="OK - 100%",PAINEL_PESOS!$F$27="OK - 100%",PAINEL_PESOS!$F$30="OK - 100%")),"", (E662*PAINEL_PESOS!$B$7+F662*PAINEL_PESOS!$B$8+G662*PAINEL_PESOS!$B$9+H662*PAINEL_PESOS!$B$10)*I662)</f>
        <v/>
      </c>
      <c r="L662" s="71">
        <f>IF(K662="","",K662-J662)</f>
        <v/>
      </c>
      <c r="M662" s="71">
        <f>IF(L662="","",ABS(L662))</f>
        <v/>
      </c>
      <c r="N662" t="n">
        <v>0.2</v>
      </c>
      <c r="O662" t="n">
        <v>1</v>
      </c>
      <c r="P662" t="n">
        <v>0.1475184794086589</v>
      </c>
      <c r="Q662" t="n">
        <v>0.9731743749086309</v>
      </c>
      <c r="R662" t="n">
        <v>0.2368870403711074</v>
      </c>
      <c r="S662" t="n">
        <v>0.9999966990588505</v>
      </c>
      <c r="T662" t="n">
        <v>0.9996899270739346</v>
      </c>
      <c r="U662" t="n">
        <v>0.7171489500786028</v>
      </c>
      <c r="V662" t="n">
        <v>0.5731342877836549</v>
      </c>
      <c r="W662" t="n">
        <v>0.569652468450602</v>
      </c>
      <c r="X662" t="n">
        <v>0.6187074847629103</v>
      </c>
    </row>
    <row r="663">
      <c r="A663" t="inlineStr">
        <is>
          <t>2112704</t>
        </is>
      </c>
      <c r="B663" t="inlineStr">
        <is>
          <t>Vargem Grande</t>
        </is>
      </c>
      <c r="C663" t="inlineStr">
        <is>
          <t>MA</t>
        </is>
      </c>
      <c r="D663" t="inlineStr">
        <is>
          <t>REGIÃO NORDESTE</t>
        </is>
      </c>
      <c r="E663" s="70">
        <f>SUMPRODUCT(N663:Q663,PAINEL_PESOS!$C$16:$C$19)</f>
        <v/>
      </c>
      <c r="F663" s="70">
        <f>SUMPRODUCT(R663:T663,PAINEL_PESOS!$C$21:$C$23)</f>
        <v/>
      </c>
      <c r="G663" s="70">
        <f>SUMPRODUCT(U663:V663,PAINEL_PESOS!$C$25:$C$26)</f>
        <v/>
      </c>
      <c r="H663" s="70">
        <f>SUMPRODUCT(W663:X663,PAINEL_PESOS!$C$28:$C$29)</f>
        <v/>
      </c>
      <c r="I663" s="70" t="n">
        <v>0.9825619922883823</v>
      </c>
      <c r="J663" s="70" t="n">
        <v>0.643465988979095</v>
      </c>
      <c r="K663" s="71">
        <f>IF(NOT(AND(PAINEL_PESOS!$D$12="OK - 100%",PAINEL_PESOS!$F$20="OK - 100%",PAINEL_PESOS!$F$24="OK - 100%",PAINEL_PESOS!$F$27="OK - 100%",PAINEL_PESOS!$F$30="OK - 100%")),"", (E663*PAINEL_PESOS!$B$7+F663*PAINEL_PESOS!$B$8+G663*PAINEL_PESOS!$B$9+H663*PAINEL_PESOS!$B$10)*I663)</f>
        <v/>
      </c>
      <c r="L663" s="71">
        <f>IF(K663="","",K663-J663)</f>
        <v/>
      </c>
      <c r="M663" s="71">
        <f>IF(L663="","",ABS(L663))</f>
        <v/>
      </c>
      <c r="N663" t="n">
        <v>0.2</v>
      </c>
      <c r="O663" t="n">
        <v>1</v>
      </c>
      <c r="P663" t="n">
        <v>0.1272439281942977</v>
      </c>
      <c r="Q663" t="n">
        <v>0.8997281201483035</v>
      </c>
      <c r="R663" t="n">
        <v>0.2738849903157617</v>
      </c>
      <c r="S663" t="n">
        <v>0.9990943148374974</v>
      </c>
      <c r="T663" t="n">
        <v>0.9841611614913</v>
      </c>
      <c r="U663" t="n">
        <v>0.8160046870933648</v>
      </c>
      <c r="V663" t="n">
        <v>0.5787720549106888</v>
      </c>
      <c r="W663" t="n">
        <v>0.5621126076368762</v>
      </c>
      <c r="X663" t="n">
        <v>0.6639514691179085</v>
      </c>
    </row>
    <row r="664">
      <c r="A664" t="inlineStr">
        <is>
          <t>2112803</t>
        </is>
      </c>
      <c r="B664" t="inlineStr">
        <is>
          <t>Viana</t>
        </is>
      </c>
      <c r="C664" t="inlineStr">
        <is>
          <t>MA</t>
        </is>
      </c>
      <c r="D664" t="inlineStr">
        <is>
          <t>REGIÃO NORDESTE</t>
        </is>
      </c>
      <c r="E664" s="70">
        <f>SUMPRODUCT(N664:Q664,PAINEL_PESOS!$C$16:$C$19)</f>
        <v/>
      </c>
      <c r="F664" s="70">
        <f>SUMPRODUCT(R664:T664,PAINEL_PESOS!$C$21:$C$23)</f>
        <v/>
      </c>
      <c r="G664" s="70">
        <f>SUMPRODUCT(U664:V664,PAINEL_PESOS!$C$25:$C$26)</f>
        <v/>
      </c>
      <c r="H664" s="70">
        <f>SUMPRODUCT(W664:X664,PAINEL_PESOS!$C$28:$C$29)</f>
        <v/>
      </c>
      <c r="I664" s="70" t="n">
        <v>0.9737173183003611</v>
      </c>
      <c r="J664" s="70" t="n">
        <v>0.6461171531150509</v>
      </c>
      <c r="K664" s="71">
        <f>IF(NOT(AND(PAINEL_PESOS!$D$12="OK - 100%",PAINEL_PESOS!$F$20="OK - 100%",PAINEL_PESOS!$F$24="OK - 100%",PAINEL_PESOS!$F$27="OK - 100%",PAINEL_PESOS!$F$30="OK - 100%")),"", (E664*PAINEL_PESOS!$B$7+F664*PAINEL_PESOS!$B$8+G664*PAINEL_PESOS!$B$9+H664*PAINEL_PESOS!$B$10)*I664)</f>
        <v/>
      </c>
      <c r="L664" s="71">
        <f>IF(K664="","",K664-J664)</f>
        <v/>
      </c>
      <c r="M664" s="71">
        <f>IF(L664="","",ABS(L664))</f>
        <v/>
      </c>
      <c r="N664" t="n">
        <v>0.2</v>
      </c>
      <c r="O664" t="n">
        <v>1</v>
      </c>
      <c r="P664" t="n">
        <v>1</v>
      </c>
      <c r="Q664" t="n">
        <v>0.8967401503972328</v>
      </c>
      <c r="R664" t="n">
        <v>0.2987014902992366</v>
      </c>
      <c r="S664" t="n">
        <v>0.9998374815145268</v>
      </c>
      <c r="T664" t="n">
        <v>0.9345111364745132</v>
      </c>
      <c r="U664" t="n">
        <v>0.2860919715420522</v>
      </c>
      <c r="V664" t="n">
        <v>0.5814572778894802</v>
      </c>
      <c r="W664" t="n">
        <v>0.6598052078732595</v>
      </c>
      <c r="X664" t="n">
        <v>0.7440331250517513</v>
      </c>
    </row>
    <row r="665">
      <c r="A665" t="inlineStr">
        <is>
          <t>2112852</t>
        </is>
      </c>
      <c r="B665" t="inlineStr">
        <is>
          <t>Vila Nova dos Martírios</t>
        </is>
      </c>
      <c r="C665" t="inlineStr">
        <is>
          <t>MA</t>
        </is>
      </c>
      <c r="D665" t="inlineStr">
        <is>
          <t>REGIÃO NORDESTE</t>
        </is>
      </c>
      <c r="E665" s="70">
        <f>SUMPRODUCT(N665:Q665,PAINEL_PESOS!$C$16:$C$19)</f>
        <v/>
      </c>
      <c r="F665" s="70">
        <f>SUMPRODUCT(R665:T665,PAINEL_PESOS!$C$21:$C$23)</f>
        <v/>
      </c>
      <c r="G665" s="70">
        <f>SUMPRODUCT(U665:V665,PAINEL_PESOS!$C$25:$C$26)</f>
        <v/>
      </c>
      <c r="H665" s="70">
        <f>SUMPRODUCT(W665:X665,PAINEL_PESOS!$C$28:$C$29)</f>
        <v/>
      </c>
      <c r="I665" s="70" t="n">
        <v>0.9981779689921058</v>
      </c>
      <c r="J665" s="70" t="n">
        <v>0.6779049582795521</v>
      </c>
      <c r="K665" s="71">
        <f>IF(NOT(AND(PAINEL_PESOS!$D$12="OK - 100%",PAINEL_PESOS!$F$20="OK - 100%",PAINEL_PESOS!$F$24="OK - 100%",PAINEL_PESOS!$F$27="OK - 100%",PAINEL_PESOS!$F$30="OK - 100%")),"", (E665*PAINEL_PESOS!$B$7+F665*PAINEL_PESOS!$B$8+G665*PAINEL_PESOS!$B$9+H665*PAINEL_PESOS!$B$10)*I665)</f>
        <v/>
      </c>
      <c r="L665" s="71">
        <f>IF(K665="","",K665-J665)</f>
        <v/>
      </c>
      <c r="M665" s="71">
        <f>IF(L665="","",ABS(L665))</f>
        <v/>
      </c>
      <c r="N665" t="n">
        <v>0.2</v>
      </c>
      <c r="O665" t="n">
        <v>1</v>
      </c>
      <c r="P665" t="n">
        <v>1</v>
      </c>
      <c r="Q665" t="n">
        <v>0.9968464477222106</v>
      </c>
      <c r="R665" t="n">
        <v>0.1901087508222078</v>
      </c>
      <c r="S665" t="n">
        <v>0.9999478682947422</v>
      </c>
      <c r="T665" t="n">
        <v>0.993042758985124</v>
      </c>
      <c r="U665" t="n">
        <v>0.307343800947402</v>
      </c>
      <c r="V665" t="n">
        <v>0.5593801962125724</v>
      </c>
      <c r="W665" t="n">
        <v>0.6831005937691058</v>
      </c>
      <c r="X665" t="n">
        <v>0.8294916137985385</v>
      </c>
    </row>
    <row r="666">
      <c r="A666" t="inlineStr">
        <is>
          <t>2112902</t>
        </is>
      </c>
      <c r="B666" t="inlineStr">
        <is>
          <t>Vitória do Mearim</t>
        </is>
      </c>
      <c r="C666" t="inlineStr">
        <is>
          <t>MA</t>
        </is>
      </c>
      <c r="D666" t="inlineStr">
        <is>
          <t>REGIÃO NORDESTE</t>
        </is>
      </c>
      <c r="E666" s="70">
        <f>SUMPRODUCT(N666:Q666,PAINEL_PESOS!$C$16:$C$19)</f>
        <v/>
      </c>
      <c r="F666" s="70">
        <f>SUMPRODUCT(R666:T666,PAINEL_PESOS!$C$21:$C$23)</f>
        <v/>
      </c>
      <c r="G666" s="70">
        <f>SUMPRODUCT(U666:V666,PAINEL_PESOS!$C$25:$C$26)</f>
        <v/>
      </c>
      <c r="H666" s="70">
        <f>SUMPRODUCT(W666:X666,PAINEL_PESOS!$C$28:$C$29)</f>
        <v/>
      </c>
      <c r="I666" s="70" t="n">
        <v>0.9381064803735252</v>
      </c>
      <c r="J666" s="70" t="n">
        <v>0.5722681228524034</v>
      </c>
      <c r="K666" s="71">
        <f>IF(NOT(AND(PAINEL_PESOS!$D$12="OK - 100%",PAINEL_PESOS!$F$20="OK - 100%",PAINEL_PESOS!$F$24="OK - 100%",PAINEL_PESOS!$F$27="OK - 100%",PAINEL_PESOS!$F$30="OK - 100%")),"", (E666*PAINEL_PESOS!$B$7+F666*PAINEL_PESOS!$B$8+G666*PAINEL_PESOS!$B$9+H666*PAINEL_PESOS!$B$10)*I666)</f>
        <v/>
      </c>
      <c r="L666" s="71">
        <f>IF(K666="","",K666-J666)</f>
        <v/>
      </c>
      <c r="M666" s="71">
        <f>IF(L666="","",ABS(L666))</f>
        <v/>
      </c>
      <c r="N666" t="n">
        <v>0.8</v>
      </c>
      <c r="O666" t="n">
        <v>0.9948</v>
      </c>
      <c r="P666" t="n">
        <v>0.2087645195353747</v>
      </c>
      <c r="Q666" t="n">
        <v>0.8990643472327539</v>
      </c>
      <c r="R666" t="n">
        <v>0.2616528509433351</v>
      </c>
      <c r="S666" t="n">
        <v>0.9998811600430061</v>
      </c>
      <c r="T666" t="n">
        <v>0.7303163634237761</v>
      </c>
      <c r="U666" t="n">
        <v>0.2350817250085127</v>
      </c>
      <c r="V666" t="n">
        <v>0.5792379249560868</v>
      </c>
      <c r="W666" t="n">
        <v>0.5384287301056199</v>
      </c>
      <c r="X666" t="n">
        <v>0.7482345249530207</v>
      </c>
    </row>
    <row r="667">
      <c r="A667" t="inlineStr">
        <is>
          <t>2113009</t>
        </is>
      </c>
      <c r="B667" t="inlineStr">
        <is>
          <t>Vitorino Freire</t>
        </is>
      </c>
      <c r="C667" t="inlineStr">
        <is>
          <t>MA</t>
        </is>
      </c>
      <c r="D667" t="inlineStr">
        <is>
          <t>REGIÃO NORDESTE</t>
        </is>
      </c>
      <c r="E667" s="70">
        <f>SUMPRODUCT(N667:Q667,PAINEL_PESOS!$C$16:$C$19)</f>
        <v/>
      </c>
      <c r="F667" s="70">
        <f>SUMPRODUCT(R667:T667,PAINEL_PESOS!$C$21:$C$23)</f>
        <v/>
      </c>
      <c r="G667" s="70">
        <f>SUMPRODUCT(U667:V667,PAINEL_PESOS!$C$25:$C$26)</f>
        <v/>
      </c>
      <c r="H667" s="70">
        <f>SUMPRODUCT(W667:X667,PAINEL_PESOS!$C$28:$C$29)</f>
        <v/>
      </c>
      <c r="I667" s="70" t="n">
        <v>0.988369886561707</v>
      </c>
      <c r="J667" s="70" t="n">
        <v>0.5655176931896773</v>
      </c>
      <c r="K667" s="71">
        <f>IF(NOT(AND(PAINEL_PESOS!$D$12="OK - 100%",PAINEL_PESOS!$F$20="OK - 100%",PAINEL_PESOS!$F$24="OK - 100%",PAINEL_PESOS!$F$27="OK - 100%",PAINEL_PESOS!$F$30="OK - 100%")),"", (E667*PAINEL_PESOS!$B$7+F667*PAINEL_PESOS!$B$8+G667*PAINEL_PESOS!$B$9+H667*PAINEL_PESOS!$B$10)*I667)</f>
        <v/>
      </c>
      <c r="L667" s="71">
        <f>IF(K667="","",K667-J667)</f>
        <v/>
      </c>
      <c r="M667" s="71">
        <f>IF(L667="","",ABS(L667))</f>
        <v/>
      </c>
      <c r="N667" t="n">
        <v>0.2</v>
      </c>
      <c r="O667" t="n">
        <v>0.6</v>
      </c>
      <c r="P667" t="n">
        <v>0.2534318901795143</v>
      </c>
      <c r="Q667" t="n">
        <v>0.95540326258018</v>
      </c>
      <c r="R667" t="n">
        <v>0.2619238957084464</v>
      </c>
      <c r="S667" t="n">
        <v>0.9998772729037493</v>
      </c>
      <c r="T667" t="n">
        <v>0.9723199537469384</v>
      </c>
      <c r="U667" t="n">
        <v>0.2123927651939852</v>
      </c>
      <c r="V667" t="n">
        <v>0.5835001370390216</v>
      </c>
      <c r="W667" t="n">
        <v>0.5088075482727993</v>
      </c>
      <c r="X667" t="n">
        <v>0.7788448503396599</v>
      </c>
    </row>
    <row r="668">
      <c r="A668" t="inlineStr">
        <is>
          <t>2114007</t>
        </is>
      </c>
      <c r="B668" t="inlineStr">
        <is>
          <t>Zé Doca</t>
        </is>
      </c>
      <c r="C668" t="inlineStr">
        <is>
          <t>MA</t>
        </is>
      </c>
      <c r="D668" t="inlineStr">
        <is>
          <t>REGIÃO NORDESTE</t>
        </is>
      </c>
      <c r="E668" s="70">
        <f>SUMPRODUCT(N668:Q668,PAINEL_PESOS!$C$16:$C$19)</f>
        <v/>
      </c>
      <c r="F668" s="70">
        <f>SUMPRODUCT(R668:T668,PAINEL_PESOS!$C$21:$C$23)</f>
        <v/>
      </c>
      <c r="G668" s="70">
        <f>SUMPRODUCT(U668:V668,PAINEL_PESOS!$C$25:$C$26)</f>
        <v/>
      </c>
      <c r="H668" s="70">
        <f>SUMPRODUCT(W668:X668,PAINEL_PESOS!$C$28:$C$29)</f>
        <v/>
      </c>
      <c r="I668" s="70" t="n">
        <v>0.991041407142613</v>
      </c>
      <c r="J668" s="70" t="n">
        <v>0.6509469337945902</v>
      </c>
      <c r="K668" s="71">
        <f>IF(NOT(AND(PAINEL_PESOS!$D$12="OK - 100%",PAINEL_PESOS!$F$20="OK - 100%",PAINEL_PESOS!$F$24="OK - 100%",PAINEL_PESOS!$F$27="OK - 100%",PAINEL_PESOS!$F$30="OK - 100%")),"", (E668*PAINEL_PESOS!$B$7+F668*PAINEL_PESOS!$B$8+G668*PAINEL_PESOS!$B$9+H668*PAINEL_PESOS!$B$10)*I668)</f>
        <v/>
      </c>
      <c r="L668" s="71">
        <f>IF(K668="","",K668-J668)</f>
        <v/>
      </c>
      <c r="M668" s="71">
        <f>IF(L668="","",ABS(L668))</f>
        <v/>
      </c>
      <c r="N668" t="n">
        <v>0.2</v>
      </c>
      <c r="O668" t="n">
        <v>0.8615</v>
      </c>
      <c r="P668" t="n">
        <v>0.4546990496304118</v>
      </c>
      <c r="Q668" t="n">
        <v>0.9658965078170465</v>
      </c>
      <c r="R668" t="n">
        <v>0.3099028157320628</v>
      </c>
      <c r="S668" t="n">
        <v>0.9998716457110198</v>
      </c>
      <c r="T668" t="n">
        <v>0.9788085754689416</v>
      </c>
      <c r="U668" t="n">
        <v>0.4488783700411517</v>
      </c>
      <c r="V668" t="n">
        <v>0.5822656735572195</v>
      </c>
      <c r="W668" t="n">
        <v>0.6282490426823323</v>
      </c>
      <c r="X668" t="n">
        <v>0.8284868483548976</v>
      </c>
    </row>
    <row r="669">
      <c r="A669" t="inlineStr">
        <is>
          <t>2200053</t>
        </is>
      </c>
      <c r="B669" t="inlineStr">
        <is>
          <t>Acauã</t>
        </is>
      </c>
      <c r="C669" t="inlineStr">
        <is>
          <t>PI</t>
        </is>
      </c>
      <c r="D669" t="inlineStr">
        <is>
          <t>REGIÃO NORDESTE</t>
        </is>
      </c>
      <c r="E669" s="70">
        <f>SUMPRODUCT(N669:Q669,PAINEL_PESOS!$C$16:$C$19)</f>
        <v/>
      </c>
      <c r="F669" s="70">
        <f>SUMPRODUCT(R669:T669,PAINEL_PESOS!$C$21:$C$23)</f>
        <v/>
      </c>
      <c r="G669" s="70">
        <f>SUMPRODUCT(U669:V669,PAINEL_PESOS!$C$25:$C$26)</f>
        <v/>
      </c>
      <c r="H669" s="70">
        <f>SUMPRODUCT(W669:X669,PAINEL_PESOS!$C$28:$C$29)</f>
        <v/>
      </c>
      <c r="I669" s="70" t="n">
        <v>0.9963282221981644</v>
      </c>
      <c r="J669" s="70" t="n">
        <v>0.6572938905996845</v>
      </c>
      <c r="K669" s="71">
        <f>IF(NOT(AND(PAINEL_PESOS!$D$12="OK - 100%",PAINEL_PESOS!$F$20="OK - 100%",PAINEL_PESOS!$F$24="OK - 100%",PAINEL_PESOS!$F$27="OK - 100%",PAINEL_PESOS!$F$30="OK - 100%")),"", (E669*PAINEL_PESOS!$B$7+F669*PAINEL_PESOS!$B$8+G669*PAINEL_PESOS!$B$9+H669*PAINEL_PESOS!$B$10)*I669)</f>
        <v/>
      </c>
      <c r="L669" s="71">
        <f>IF(K669="","",K669-J669)</f>
        <v/>
      </c>
      <c r="M669" s="71">
        <f>IF(L669="","",ABS(L669))</f>
        <v/>
      </c>
      <c r="N669" t="n">
        <v>1</v>
      </c>
      <c r="O669" t="n">
        <v>0.8421000000000001</v>
      </c>
      <c r="P669" t="n">
        <v>0.6762407602956706</v>
      </c>
      <c r="Q669" t="n">
        <v>0.9966587607847505</v>
      </c>
      <c r="R669" t="n">
        <v>0.1137613841700812</v>
      </c>
      <c r="S669" t="n">
        <v>0.9999540121963466</v>
      </c>
      <c r="T669" t="n">
        <v>0.9836896609344227</v>
      </c>
      <c r="U669" t="n">
        <v>0.7452266925209264</v>
      </c>
      <c r="V669" t="n">
        <v>0.2979189245923159</v>
      </c>
      <c r="W669" t="n">
        <v>0.5157326151212246</v>
      </c>
      <c r="X669" t="n">
        <v>0.563081744857219</v>
      </c>
    </row>
    <row r="670">
      <c r="A670" t="inlineStr">
        <is>
          <t>2200103</t>
        </is>
      </c>
      <c r="B670" t="inlineStr">
        <is>
          <t>Agricolândia</t>
        </is>
      </c>
      <c r="C670" t="inlineStr">
        <is>
          <t>PI</t>
        </is>
      </c>
      <c r="D670" t="inlineStr">
        <is>
          <t>REGIÃO NORDESTE</t>
        </is>
      </c>
      <c r="E670" s="70">
        <f>SUMPRODUCT(N670:Q670,PAINEL_PESOS!$C$16:$C$19)</f>
        <v/>
      </c>
      <c r="F670" s="70">
        <f>SUMPRODUCT(R670:T670,PAINEL_PESOS!$C$21:$C$23)</f>
        <v/>
      </c>
      <c r="G670" s="70">
        <f>SUMPRODUCT(U670:V670,PAINEL_PESOS!$C$25:$C$26)</f>
        <v/>
      </c>
      <c r="H670" s="70">
        <f>SUMPRODUCT(W670:X670,PAINEL_PESOS!$C$28:$C$29)</f>
        <v/>
      </c>
      <c r="I670" s="70" t="n">
        <v>0.9789431149486966</v>
      </c>
      <c r="J670" s="70" t="n">
        <v>0.6656924385064499</v>
      </c>
      <c r="K670" s="71">
        <f>IF(NOT(AND(PAINEL_PESOS!$D$12="OK - 100%",PAINEL_PESOS!$F$20="OK - 100%",PAINEL_PESOS!$F$24="OK - 100%",PAINEL_PESOS!$F$27="OK - 100%",PAINEL_PESOS!$F$30="OK - 100%")),"", (E670*PAINEL_PESOS!$B$7+F670*PAINEL_PESOS!$B$8+G670*PAINEL_PESOS!$B$9+H670*PAINEL_PESOS!$B$10)*I670)</f>
        <v/>
      </c>
      <c r="L670" s="71">
        <f>IF(K670="","",K670-J670)</f>
        <v/>
      </c>
      <c r="M670" s="71">
        <f>IF(L670="","",ABS(L670))</f>
        <v/>
      </c>
      <c r="N670" t="n">
        <v>0.8</v>
      </c>
      <c r="O670" t="n">
        <v>0.8906000000000001</v>
      </c>
      <c r="P670" t="n">
        <v>0.6836325237592398</v>
      </c>
      <c r="Q670" t="n">
        <v>0.8904398405912221</v>
      </c>
      <c r="R670" t="n">
        <v>0.0768749689785108</v>
      </c>
      <c r="S670" t="n">
        <v>1</v>
      </c>
      <c r="T670" t="n">
        <v>0.9701340375737096</v>
      </c>
      <c r="U670" t="n">
        <v>0.8640997402992601</v>
      </c>
      <c r="V670" t="n">
        <v>0.5788469044854426</v>
      </c>
      <c r="W670" t="n">
        <v>0.4374272380632235</v>
      </c>
      <c r="X670" t="n">
        <v>0.5627081402445759</v>
      </c>
    </row>
    <row r="671">
      <c r="A671" t="inlineStr">
        <is>
          <t>2200202</t>
        </is>
      </c>
      <c r="B671" t="inlineStr">
        <is>
          <t>Água Branca</t>
        </is>
      </c>
      <c r="C671" t="inlineStr">
        <is>
          <t>PI</t>
        </is>
      </c>
      <c r="D671" t="inlineStr">
        <is>
          <t>REGIÃO NORDESTE</t>
        </is>
      </c>
      <c r="E671" s="70">
        <f>SUMPRODUCT(N671:Q671,PAINEL_PESOS!$C$16:$C$19)</f>
        <v/>
      </c>
      <c r="F671" s="70">
        <f>SUMPRODUCT(R671:T671,PAINEL_PESOS!$C$21:$C$23)</f>
        <v/>
      </c>
      <c r="G671" s="70">
        <f>SUMPRODUCT(U671:V671,PAINEL_PESOS!$C$25:$C$26)</f>
        <v/>
      </c>
      <c r="H671" s="70">
        <f>SUMPRODUCT(W671:X671,PAINEL_PESOS!$C$28:$C$29)</f>
        <v/>
      </c>
      <c r="I671" s="70" t="n">
        <v>0.8724460904157739</v>
      </c>
      <c r="J671" s="70" t="n">
        <v>0.5364765698417016</v>
      </c>
      <c r="K671" s="71">
        <f>IF(NOT(AND(PAINEL_PESOS!$D$12="OK - 100%",PAINEL_PESOS!$F$20="OK - 100%",PAINEL_PESOS!$F$24="OK - 100%",PAINEL_PESOS!$F$27="OK - 100%",PAINEL_PESOS!$F$30="OK - 100%")),"", (E671*PAINEL_PESOS!$B$7+F671*PAINEL_PESOS!$B$8+G671*PAINEL_PESOS!$B$9+H671*PAINEL_PESOS!$B$10)*I671)</f>
        <v/>
      </c>
      <c r="L671" s="71">
        <f>IF(K671="","",K671-J671)</f>
        <v/>
      </c>
      <c r="M671" s="71">
        <f>IF(L671="","",ABS(L671))</f>
        <v/>
      </c>
      <c r="N671" t="n">
        <v>0.6</v>
      </c>
      <c r="O671" t="n">
        <v>0.9844000000000001</v>
      </c>
      <c r="P671" t="n">
        <v>0.479831045406547</v>
      </c>
      <c r="Q671" t="n">
        <v>0.3870201113031149</v>
      </c>
      <c r="R671" t="n">
        <v>0.2333598314982893</v>
      </c>
      <c r="S671" t="n">
        <v>0.9760216734001975</v>
      </c>
      <c r="T671" t="n">
        <v>0.6238700933088377</v>
      </c>
      <c r="U671" t="n">
        <v>0.8808856866934218</v>
      </c>
      <c r="V671" t="n">
        <v>0.5771014354971189</v>
      </c>
      <c r="W671" t="n">
        <v>0.4531796969991388</v>
      </c>
      <c r="X671" t="n">
        <v>0.5603266960377042</v>
      </c>
    </row>
    <row r="672">
      <c r="A672" t="inlineStr">
        <is>
          <t>2200251</t>
        </is>
      </c>
      <c r="B672" t="inlineStr">
        <is>
          <t>Alagoinha do Piauí</t>
        </is>
      </c>
      <c r="C672" t="inlineStr">
        <is>
          <t>PI</t>
        </is>
      </c>
      <c r="D672" t="inlineStr">
        <is>
          <t>REGIÃO NORDESTE</t>
        </is>
      </c>
      <c r="E672" s="70">
        <f>SUMPRODUCT(N672:Q672,PAINEL_PESOS!$C$16:$C$19)</f>
        <v/>
      </c>
      <c r="F672" s="70">
        <f>SUMPRODUCT(R672:T672,PAINEL_PESOS!$C$21:$C$23)</f>
        <v/>
      </c>
      <c r="G672" s="70">
        <f>SUMPRODUCT(U672:V672,PAINEL_PESOS!$C$25:$C$26)</f>
        <v/>
      </c>
      <c r="H672" s="70">
        <f>SUMPRODUCT(W672:X672,PAINEL_PESOS!$C$28:$C$29)</f>
        <v/>
      </c>
      <c r="I672" s="70" t="n">
        <v>0.9924375512128376</v>
      </c>
      <c r="J672" s="70" t="n">
        <v>0.6175122787758944</v>
      </c>
      <c r="K672" s="71">
        <f>IF(NOT(AND(PAINEL_PESOS!$D$12="OK - 100%",PAINEL_PESOS!$F$20="OK - 100%",PAINEL_PESOS!$F$24="OK - 100%",PAINEL_PESOS!$F$27="OK - 100%",PAINEL_PESOS!$F$30="OK - 100%")),"", (E672*PAINEL_PESOS!$B$7+F672*PAINEL_PESOS!$B$8+G672*PAINEL_PESOS!$B$9+H672*PAINEL_PESOS!$B$10)*I672)</f>
        <v/>
      </c>
      <c r="L672" s="71">
        <f>IF(K672="","",K672-J672)</f>
        <v/>
      </c>
      <c r="M672" s="71">
        <f>IF(L672="","",ABS(L672))</f>
        <v/>
      </c>
      <c r="N672" t="n">
        <v>0.8</v>
      </c>
      <c r="O672" t="n">
        <v>0.8</v>
      </c>
      <c r="P672" t="n">
        <v>0.4045406546990496</v>
      </c>
      <c r="Q672" t="n">
        <v>0.9682729080119791</v>
      </c>
      <c r="R672" t="n">
        <v>0.1090721692610217</v>
      </c>
      <c r="S672" t="n">
        <v>1</v>
      </c>
      <c r="T672" t="n">
        <v>0.98441207259346</v>
      </c>
      <c r="U672" t="n">
        <v>0.7458425069191602</v>
      </c>
      <c r="V672" t="n">
        <v>0.270344880638655</v>
      </c>
      <c r="W672" t="n">
        <v>0.5155691930345747</v>
      </c>
      <c r="X672" t="n">
        <v>0.5639226271102324</v>
      </c>
    </row>
    <row r="673">
      <c r="A673" t="inlineStr">
        <is>
          <t>2200277</t>
        </is>
      </c>
      <c r="B673" t="inlineStr">
        <is>
          <t>Alegrete do Piauí</t>
        </is>
      </c>
      <c r="C673" t="inlineStr">
        <is>
          <t>PI</t>
        </is>
      </c>
      <c r="D673" t="inlineStr">
        <is>
          <t>REGIÃO NORDESTE</t>
        </is>
      </c>
      <c r="E673" s="70">
        <f>SUMPRODUCT(N673:Q673,PAINEL_PESOS!$C$16:$C$19)</f>
        <v/>
      </c>
      <c r="F673" s="70">
        <f>SUMPRODUCT(R673:T673,PAINEL_PESOS!$C$21:$C$23)</f>
        <v/>
      </c>
      <c r="G673" s="70">
        <f>SUMPRODUCT(U673:V673,PAINEL_PESOS!$C$25:$C$26)</f>
        <v/>
      </c>
      <c r="H673" s="70">
        <f>SUMPRODUCT(W673:X673,PAINEL_PESOS!$C$28:$C$29)</f>
        <v/>
      </c>
      <c r="I673" s="70" t="n">
        <v>0.9937387959674518</v>
      </c>
      <c r="J673" s="70" t="n">
        <v>0.6506121166833364</v>
      </c>
      <c r="K673" s="71">
        <f>IF(NOT(AND(PAINEL_PESOS!$D$12="OK - 100%",PAINEL_PESOS!$F$20="OK - 100%",PAINEL_PESOS!$F$24="OK - 100%",PAINEL_PESOS!$F$27="OK - 100%",PAINEL_PESOS!$F$30="OK - 100%")),"", (E673*PAINEL_PESOS!$B$7+F673*PAINEL_PESOS!$B$8+G673*PAINEL_PESOS!$B$9+H673*PAINEL_PESOS!$B$10)*I673)</f>
        <v/>
      </c>
      <c r="L673" s="71">
        <f>IF(K673="","",K673-J673)</f>
        <v/>
      </c>
      <c r="M673" s="71">
        <f>IF(L673="","",ABS(L673))</f>
        <v/>
      </c>
      <c r="N673" t="n">
        <v>0.6</v>
      </c>
      <c r="O673" t="n">
        <v>1</v>
      </c>
      <c r="P673" t="n">
        <v>0.9739176346356916</v>
      </c>
      <c r="Q673" t="n">
        <v>0.9744957603461478</v>
      </c>
      <c r="R673" t="n">
        <v>0.0752628531292318</v>
      </c>
      <c r="S673" t="n">
        <v>0.9999683985520591</v>
      </c>
      <c r="T673" t="n">
        <v>0.9866274636227738</v>
      </c>
      <c r="U673" t="n">
        <v>0.7458425069191602</v>
      </c>
      <c r="V673" t="n">
        <v>0.2635776852214954</v>
      </c>
      <c r="W673" t="n">
        <v>0.5155691930345747</v>
      </c>
      <c r="X673" t="n">
        <v>0.5639226271102324</v>
      </c>
    </row>
    <row r="674">
      <c r="A674" t="inlineStr">
        <is>
          <t>2200301</t>
        </is>
      </c>
      <c r="B674" t="inlineStr">
        <is>
          <t>Alto Longá</t>
        </is>
      </c>
      <c r="C674" t="inlineStr">
        <is>
          <t>PI</t>
        </is>
      </c>
      <c r="D674" t="inlineStr">
        <is>
          <t>REGIÃO NORDESTE</t>
        </is>
      </c>
      <c r="E674" s="70">
        <f>SUMPRODUCT(N674:Q674,PAINEL_PESOS!$C$16:$C$19)</f>
        <v/>
      </c>
      <c r="F674" s="70">
        <f>SUMPRODUCT(R674:T674,PAINEL_PESOS!$C$21:$C$23)</f>
        <v/>
      </c>
      <c r="G674" s="70">
        <f>SUMPRODUCT(U674:V674,PAINEL_PESOS!$C$25:$C$26)</f>
        <v/>
      </c>
      <c r="H674" s="70">
        <f>SUMPRODUCT(W674:X674,PAINEL_PESOS!$C$28:$C$29)</f>
        <v/>
      </c>
      <c r="I674" s="70" t="n">
        <v>0.97698979031291</v>
      </c>
      <c r="J674" s="70" t="n">
        <v>0.630724063410431</v>
      </c>
      <c r="K674" s="71">
        <f>IF(NOT(AND(PAINEL_PESOS!$D$12="OK - 100%",PAINEL_PESOS!$F$20="OK - 100%",PAINEL_PESOS!$F$24="OK - 100%",PAINEL_PESOS!$F$27="OK - 100%",PAINEL_PESOS!$F$30="OK - 100%")),"", (E674*PAINEL_PESOS!$B$7+F674*PAINEL_PESOS!$B$8+G674*PAINEL_PESOS!$B$9+H674*PAINEL_PESOS!$B$10)*I674)</f>
        <v/>
      </c>
      <c r="L674" s="71">
        <f>IF(K674="","",K674-J674)</f>
        <v/>
      </c>
      <c r="M674" s="71">
        <f>IF(L674="","",ABS(L674))</f>
        <v/>
      </c>
      <c r="N674" t="n">
        <v>0.2</v>
      </c>
      <c r="O674" t="n">
        <v>0.9452</v>
      </c>
      <c r="P674" t="n">
        <v>0.5831045406546991</v>
      </c>
      <c r="Q674" t="n">
        <v>0.9541148135888197</v>
      </c>
      <c r="R674" t="n">
        <v>0.1652242549760156</v>
      </c>
      <c r="S674" t="n">
        <v>0.9999564615121126</v>
      </c>
      <c r="T674" t="n">
        <v>0.9116081967120192</v>
      </c>
      <c r="U674" t="n">
        <v>0.8046750966728358</v>
      </c>
      <c r="V674" t="n">
        <v>0.605597558783162</v>
      </c>
      <c r="W674" t="n">
        <v>0.4849555090968552</v>
      </c>
      <c r="X674" t="n">
        <v>0.5436679833953596</v>
      </c>
    </row>
    <row r="675">
      <c r="A675" t="inlineStr">
        <is>
          <t>2200400</t>
        </is>
      </c>
      <c r="B675" t="inlineStr">
        <is>
          <t>Altos</t>
        </is>
      </c>
      <c r="C675" t="inlineStr">
        <is>
          <t>PI</t>
        </is>
      </c>
      <c r="D675" t="inlineStr">
        <is>
          <t>REGIÃO NORDESTE</t>
        </is>
      </c>
      <c r="E675" s="70">
        <f>SUMPRODUCT(N675:Q675,PAINEL_PESOS!$C$16:$C$19)</f>
        <v/>
      </c>
      <c r="F675" s="70">
        <f>SUMPRODUCT(R675:T675,PAINEL_PESOS!$C$21:$C$23)</f>
        <v/>
      </c>
      <c r="G675" s="70">
        <f>SUMPRODUCT(U675:V675,PAINEL_PESOS!$C$25:$C$26)</f>
        <v/>
      </c>
      <c r="H675" s="70">
        <f>SUMPRODUCT(W675:X675,PAINEL_PESOS!$C$28:$C$29)</f>
        <v/>
      </c>
      <c r="I675" s="70" t="n">
        <v>0.9651408658456808</v>
      </c>
      <c r="J675" s="70" t="n">
        <v>0.6353412720629861</v>
      </c>
      <c r="K675" s="71">
        <f>IF(NOT(AND(PAINEL_PESOS!$D$12="OK - 100%",PAINEL_PESOS!$F$20="OK - 100%",PAINEL_PESOS!$F$24="OK - 100%",PAINEL_PESOS!$F$27="OK - 100%",PAINEL_PESOS!$F$30="OK - 100%")),"", (E675*PAINEL_PESOS!$B$7+F675*PAINEL_PESOS!$B$8+G675*PAINEL_PESOS!$B$9+H675*PAINEL_PESOS!$B$10)*I675)</f>
        <v/>
      </c>
      <c r="L675" s="71">
        <f>IF(K675="","",K675-J675)</f>
        <v/>
      </c>
      <c r="M675" s="71">
        <f>IF(L675="","",ABS(L675))</f>
        <v/>
      </c>
      <c r="N675" t="n">
        <v>0.4</v>
      </c>
      <c r="O675" t="n">
        <v>0.9058</v>
      </c>
      <c r="P675" t="n">
        <v>0.4542766631467793</v>
      </c>
      <c r="Q675" t="n">
        <v>0.8826543262451715</v>
      </c>
      <c r="R675" t="n">
        <v>0.3201462701864607</v>
      </c>
      <c r="S675" t="n">
        <v>0.9929080871933195</v>
      </c>
      <c r="T675" t="n">
        <v>0.8973155421558524</v>
      </c>
      <c r="U675" t="n">
        <v>0.7626590513568017</v>
      </c>
      <c r="V675" t="n">
        <v>0.6287530725458829</v>
      </c>
      <c r="W675" t="n">
        <v>0.5118672525571827</v>
      </c>
      <c r="X675" t="n">
        <v>0.5680843496145191</v>
      </c>
    </row>
    <row r="676">
      <c r="A676" t="inlineStr">
        <is>
          <t>2200459</t>
        </is>
      </c>
      <c r="B676" t="inlineStr">
        <is>
          <t>Alvorada do Gurguéia</t>
        </is>
      </c>
      <c r="C676" t="inlineStr">
        <is>
          <t>PI</t>
        </is>
      </c>
      <c r="D676" t="inlineStr">
        <is>
          <t>REGIÃO NORDESTE</t>
        </is>
      </c>
      <c r="E676" s="70">
        <f>SUMPRODUCT(N676:Q676,PAINEL_PESOS!$C$16:$C$19)</f>
        <v/>
      </c>
      <c r="F676" s="70">
        <f>SUMPRODUCT(R676:T676,PAINEL_PESOS!$C$21:$C$23)</f>
        <v/>
      </c>
      <c r="G676" s="70">
        <f>SUMPRODUCT(U676:V676,PAINEL_PESOS!$C$25:$C$26)</f>
        <v/>
      </c>
      <c r="H676" s="70">
        <f>SUMPRODUCT(W676:X676,PAINEL_PESOS!$C$28:$C$29)</f>
        <v/>
      </c>
      <c r="I676" s="70" t="n">
        <v>0.9934942256879741</v>
      </c>
      <c r="J676" s="70" t="n">
        <v>0.7035800184183413</v>
      </c>
      <c r="K676" s="71">
        <f>IF(NOT(AND(PAINEL_PESOS!$D$12="OK - 100%",PAINEL_PESOS!$F$20="OK - 100%",PAINEL_PESOS!$F$24="OK - 100%",PAINEL_PESOS!$F$27="OK - 100%",PAINEL_PESOS!$F$30="OK - 100%")),"", (E676*PAINEL_PESOS!$B$7+F676*PAINEL_PESOS!$B$8+G676*PAINEL_PESOS!$B$9+H676*PAINEL_PESOS!$B$10)*I676)</f>
        <v/>
      </c>
      <c r="L676" s="71">
        <f>IF(K676="","",K676-J676)</f>
        <v/>
      </c>
      <c r="M676" s="71">
        <f>IF(L676="","",ABS(L676))</f>
        <v/>
      </c>
      <c r="N676" t="n">
        <v>1</v>
      </c>
      <c r="O676" t="n">
        <v>0.8332999999999999</v>
      </c>
      <c r="P676" t="n">
        <v>0.9249208025343189</v>
      </c>
      <c r="Q676" t="n">
        <v>0.9959157681442747</v>
      </c>
      <c r="R676" t="n">
        <v>0.1372727336141218</v>
      </c>
      <c r="S676" t="n">
        <v>1</v>
      </c>
      <c r="T676" t="n">
        <v>0.9696534029791612</v>
      </c>
      <c r="U676" t="n">
        <v>0.8427544582121129</v>
      </c>
      <c r="V676" t="n">
        <v>0.4015476192766226</v>
      </c>
      <c r="W676" t="n">
        <v>0.4696601486843271</v>
      </c>
      <c r="X676" t="n">
        <v>0.669850666712596</v>
      </c>
    </row>
    <row r="677">
      <c r="A677" t="inlineStr">
        <is>
          <t>2200509</t>
        </is>
      </c>
      <c r="B677" t="inlineStr">
        <is>
          <t>Amarante</t>
        </is>
      </c>
      <c r="C677" t="inlineStr">
        <is>
          <t>PI</t>
        </is>
      </c>
      <c r="D677" t="inlineStr">
        <is>
          <t>REGIÃO NORDESTE</t>
        </is>
      </c>
      <c r="E677" s="70">
        <f>SUMPRODUCT(N677:Q677,PAINEL_PESOS!$C$16:$C$19)</f>
        <v/>
      </c>
      <c r="F677" s="70">
        <f>SUMPRODUCT(R677:T677,PAINEL_PESOS!$C$21:$C$23)</f>
        <v/>
      </c>
      <c r="G677" s="70">
        <f>SUMPRODUCT(U677:V677,PAINEL_PESOS!$C$25:$C$26)</f>
        <v/>
      </c>
      <c r="H677" s="70">
        <f>SUMPRODUCT(W677:X677,PAINEL_PESOS!$C$28:$C$29)</f>
        <v/>
      </c>
      <c r="I677" s="70" t="n">
        <v>0.988535366057143</v>
      </c>
      <c r="J677" s="70" t="n">
        <v>0.6557102157180028</v>
      </c>
      <c r="K677" s="71">
        <f>IF(NOT(AND(PAINEL_PESOS!$D$12="OK - 100%",PAINEL_PESOS!$F$20="OK - 100%",PAINEL_PESOS!$F$24="OK - 100%",PAINEL_PESOS!$F$27="OK - 100%",PAINEL_PESOS!$F$30="OK - 100%")),"", (E677*PAINEL_PESOS!$B$7+F677*PAINEL_PESOS!$B$8+G677*PAINEL_PESOS!$B$9+H677*PAINEL_PESOS!$B$10)*I677)</f>
        <v/>
      </c>
      <c r="L677" s="71">
        <f>IF(K677="","",K677-J677)</f>
        <v/>
      </c>
      <c r="M677" s="71">
        <f>IF(L677="","",ABS(L677))</f>
        <v/>
      </c>
      <c r="N677" t="n">
        <v>0.6</v>
      </c>
      <c r="O677" t="n">
        <v>0.8946999999999999</v>
      </c>
      <c r="P677" t="n">
        <v>0.5262935586061246</v>
      </c>
      <c r="Q677" t="n">
        <v>0.9843304256460964</v>
      </c>
      <c r="R677" t="n">
        <v>0.2128427577245074</v>
      </c>
      <c r="S677" t="n">
        <v>0.9998406798164197</v>
      </c>
      <c r="T677" t="n">
        <v>0.9522091400735379</v>
      </c>
      <c r="U677" t="n">
        <v>0.861139700313862</v>
      </c>
      <c r="V677" t="n">
        <v>0.4318037597773652</v>
      </c>
      <c r="W677" t="n">
        <v>0.4531971893623275</v>
      </c>
      <c r="X677" t="n">
        <v>0.6144546638741153</v>
      </c>
    </row>
    <row r="678">
      <c r="A678" t="inlineStr">
        <is>
          <t>2200608</t>
        </is>
      </c>
      <c r="B678" t="inlineStr">
        <is>
          <t>Angical do Piauí</t>
        </is>
      </c>
      <c r="C678" t="inlineStr">
        <is>
          <t>PI</t>
        </is>
      </c>
      <c r="D678" t="inlineStr">
        <is>
          <t>REGIÃO NORDESTE</t>
        </is>
      </c>
      <c r="E678" s="70">
        <f>SUMPRODUCT(N678:Q678,PAINEL_PESOS!$C$16:$C$19)</f>
        <v/>
      </c>
      <c r="F678" s="70">
        <f>SUMPRODUCT(R678:T678,PAINEL_PESOS!$C$21:$C$23)</f>
        <v/>
      </c>
      <c r="G678" s="70">
        <f>SUMPRODUCT(U678:V678,PAINEL_PESOS!$C$25:$C$26)</f>
        <v/>
      </c>
      <c r="H678" s="70">
        <f>SUMPRODUCT(W678:X678,PAINEL_PESOS!$C$28:$C$29)</f>
        <v/>
      </c>
      <c r="I678" s="70" t="n">
        <v>0.9623744464164184</v>
      </c>
      <c r="J678" s="70" t="n">
        <v>0.6196220711481836</v>
      </c>
      <c r="K678" s="71">
        <f>IF(NOT(AND(PAINEL_PESOS!$D$12="OK - 100%",PAINEL_PESOS!$F$20="OK - 100%",PAINEL_PESOS!$F$24="OK - 100%",PAINEL_PESOS!$F$27="OK - 100%",PAINEL_PESOS!$F$30="OK - 100%")),"", (E678*PAINEL_PESOS!$B$7+F678*PAINEL_PESOS!$B$8+G678*PAINEL_PESOS!$B$9+H678*PAINEL_PESOS!$B$10)*I678)</f>
        <v/>
      </c>
      <c r="L678" s="71">
        <f>IF(K678="","",K678-J678)</f>
        <v/>
      </c>
      <c r="M678" s="71">
        <f>IF(L678="","",ABS(L678))</f>
        <v/>
      </c>
      <c r="N678" t="n">
        <v>0.8</v>
      </c>
      <c r="O678" t="n">
        <v>0.8571000000000001</v>
      </c>
      <c r="P678" t="n">
        <v>0.2956705385427666</v>
      </c>
      <c r="Q678" t="n">
        <v>0.9063014627070772</v>
      </c>
      <c r="R678" t="n">
        <v>0.11359317567398</v>
      </c>
      <c r="S678" t="n">
        <v>1</v>
      </c>
      <c r="T678" t="n">
        <v>0.8625437999779978</v>
      </c>
      <c r="U678" t="n">
        <v>0.8969241494846504</v>
      </c>
      <c r="V678" t="n">
        <v>0.5185391754311527</v>
      </c>
      <c r="W678" t="n">
        <v>0.421006449935745</v>
      </c>
      <c r="X678" t="n">
        <v>0.5673469951267066</v>
      </c>
    </row>
    <row r="679">
      <c r="A679" t="inlineStr">
        <is>
          <t>2200707</t>
        </is>
      </c>
      <c r="B679" t="inlineStr">
        <is>
          <t>Anísio de Abreu</t>
        </is>
      </c>
      <c r="C679" t="inlineStr">
        <is>
          <t>PI</t>
        </is>
      </c>
      <c r="D679" t="inlineStr">
        <is>
          <t>REGIÃO NORDESTE</t>
        </is>
      </c>
      <c r="E679" s="70">
        <f>SUMPRODUCT(N679:Q679,PAINEL_PESOS!$C$16:$C$19)</f>
        <v/>
      </c>
      <c r="F679" s="70">
        <f>SUMPRODUCT(R679:T679,PAINEL_PESOS!$C$21:$C$23)</f>
        <v/>
      </c>
      <c r="G679" s="70">
        <f>SUMPRODUCT(U679:V679,PAINEL_PESOS!$C$25:$C$26)</f>
        <v/>
      </c>
      <c r="H679" s="70">
        <f>SUMPRODUCT(W679:X679,PAINEL_PESOS!$C$28:$C$29)</f>
        <v/>
      </c>
      <c r="I679" s="70" t="n">
        <v>0.9939709455452826</v>
      </c>
      <c r="J679" s="70" t="n">
        <v>0.6164422284137817</v>
      </c>
      <c r="K679" s="71">
        <f>IF(NOT(AND(PAINEL_PESOS!$D$12="OK - 100%",PAINEL_PESOS!$F$20="OK - 100%",PAINEL_PESOS!$F$24="OK - 100%",PAINEL_PESOS!$F$27="OK - 100%",PAINEL_PESOS!$F$30="OK - 100%")),"", (E679*PAINEL_PESOS!$B$7+F679*PAINEL_PESOS!$B$8+G679*PAINEL_PESOS!$B$9+H679*PAINEL_PESOS!$B$10)*I679)</f>
        <v/>
      </c>
      <c r="L679" s="71">
        <f>IF(K679="","",K679-J679)</f>
        <v/>
      </c>
      <c r="M679" s="71">
        <f>IF(L679="","",ABS(L679))</f>
        <v/>
      </c>
      <c r="N679" t="n">
        <v>0.4</v>
      </c>
      <c r="O679" t="n">
        <v>1</v>
      </c>
      <c r="P679" t="n">
        <v>0.6977824709609293</v>
      </c>
      <c r="Q679" t="n">
        <v>0.9724512558008988</v>
      </c>
      <c r="R679" t="n">
        <v>0.1500499962725353</v>
      </c>
      <c r="S679" t="n">
        <v>0.9998727106059309</v>
      </c>
      <c r="T679" t="n">
        <v>0.9894505260655008</v>
      </c>
      <c r="U679" t="n">
        <v>0.7938886185823276</v>
      </c>
      <c r="V679" t="n">
        <v>0.1836045801022044</v>
      </c>
      <c r="W679" t="n">
        <v>0.4989477711109185</v>
      </c>
      <c r="X679" t="n">
        <v>0.5236440285174033</v>
      </c>
    </row>
    <row r="680">
      <c r="A680" t="inlineStr">
        <is>
          <t>2200806</t>
        </is>
      </c>
      <c r="B680" t="inlineStr">
        <is>
          <t>Antônio Almeida</t>
        </is>
      </c>
      <c r="C680" t="inlineStr">
        <is>
          <t>PI</t>
        </is>
      </c>
      <c r="D680" t="inlineStr">
        <is>
          <t>REGIÃO NORDESTE</t>
        </is>
      </c>
      <c r="E680" s="70">
        <f>SUMPRODUCT(N680:Q680,PAINEL_PESOS!$C$16:$C$19)</f>
        <v/>
      </c>
      <c r="F680" s="70">
        <f>SUMPRODUCT(R680:T680,PAINEL_PESOS!$C$21:$C$23)</f>
        <v/>
      </c>
      <c r="G680" s="70">
        <f>SUMPRODUCT(U680:V680,PAINEL_PESOS!$C$25:$C$26)</f>
        <v/>
      </c>
      <c r="H680" s="70">
        <f>SUMPRODUCT(W680:X680,PAINEL_PESOS!$C$28:$C$29)</f>
        <v/>
      </c>
      <c r="I680" s="70" t="n">
        <v>0.9993589984813603</v>
      </c>
      <c r="J680" s="70" t="n">
        <v>0.6569354602466726</v>
      </c>
      <c r="K680" s="71">
        <f>IF(NOT(AND(PAINEL_PESOS!$D$12="OK - 100%",PAINEL_PESOS!$F$20="OK - 100%",PAINEL_PESOS!$F$24="OK - 100%",PAINEL_PESOS!$F$27="OK - 100%",PAINEL_PESOS!$F$30="OK - 100%")),"", (E680*PAINEL_PESOS!$B$7+F680*PAINEL_PESOS!$B$8+G680*PAINEL_PESOS!$B$9+H680*PAINEL_PESOS!$B$10)*I680)</f>
        <v/>
      </c>
      <c r="L680" s="71">
        <f>IF(K680="","",K680-J680)</f>
        <v/>
      </c>
      <c r="M680" s="71">
        <f>IF(L680="","",ABS(L680))</f>
        <v/>
      </c>
      <c r="N680" t="n">
        <v>0.6</v>
      </c>
      <c r="O680" t="n">
        <v>1</v>
      </c>
      <c r="P680" t="n">
        <v>0.5127771911298838</v>
      </c>
      <c r="Q680" t="n">
        <v>0.9977952786497056</v>
      </c>
      <c r="R680" t="n">
        <v>0.1930645362376478</v>
      </c>
      <c r="S680" t="n">
        <v>1</v>
      </c>
      <c r="T680" t="n">
        <v>0.9991674837048732</v>
      </c>
      <c r="U680" t="n">
        <v>0.7816709959313419</v>
      </c>
      <c r="V680" t="n">
        <v>0.381437195486974</v>
      </c>
      <c r="W680" t="n">
        <v>0.3838940021848952</v>
      </c>
      <c r="X680" t="n">
        <v>0.6950781739803731</v>
      </c>
    </row>
    <row r="681">
      <c r="A681" t="inlineStr">
        <is>
          <t>2200905</t>
        </is>
      </c>
      <c r="B681" t="inlineStr">
        <is>
          <t>Aroazes</t>
        </is>
      </c>
      <c r="C681" t="inlineStr">
        <is>
          <t>PI</t>
        </is>
      </c>
      <c r="D681" t="inlineStr">
        <is>
          <t>REGIÃO NORDESTE</t>
        </is>
      </c>
      <c r="E681" s="70">
        <f>SUMPRODUCT(N681:Q681,PAINEL_PESOS!$C$16:$C$19)</f>
        <v/>
      </c>
      <c r="F681" s="70">
        <f>SUMPRODUCT(R681:T681,PAINEL_PESOS!$C$21:$C$23)</f>
        <v/>
      </c>
      <c r="G681" s="70">
        <f>SUMPRODUCT(U681:V681,PAINEL_PESOS!$C$25:$C$26)</f>
        <v/>
      </c>
      <c r="H681" s="70">
        <f>SUMPRODUCT(W681:X681,PAINEL_PESOS!$C$28:$C$29)</f>
        <v/>
      </c>
      <c r="I681" s="70" t="n">
        <v>0.9813611730904386</v>
      </c>
      <c r="J681" s="70" t="n">
        <v>0.6215954579908569</v>
      </c>
      <c r="K681" s="71">
        <f>IF(NOT(AND(PAINEL_PESOS!$D$12="OK - 100%",PAINEL_PESOS!$F$20="OK - 100%",PAINEL_PESOS!$F$24="OK - 100%",PAINEL_PESOS!$F$27="OK - 100%",PAINEL_PESOS!$F$30="OK - 100%")),"", (E681*PAINEL_PESOS!$B$7+F681*PAINEL_PESOS!$B$8+G681*PAINEL_PESOS!$B$9+H681*PAINEL_PESOS!$B$10)*I681)</f>
        <v/>
      </c>
      <c r="L681" s="71">
        <f>IF(K681="","",K681-J681)</f>
        <v/>
      </c>
      <c r="M681" s="71">
        <f>IF(L681="","",ABS(L681))</f>
        <v/>
      </c>
      <c r="N681" t="n">
        <v>0.6</v>
      </c>
      <c r="O681" t="n">
        <v>0.75</v>
      </c>
      <c r="P681" t="n">
        <v>0.504012671594509</v>
      </c>
      <c r="Q681" t="n">
        <v>0.9647909913377931</v>
      </c>
      <c r="R681" t="n">
        <v>0.09492702592516621</v>
      </c>
      <c r="S681" t="n">
        <v>1</v>
      </c>
      <c r="T681" t="n">
        <v>0.9278056398074122</v>
      </c>
      <c r="U681" t="n">
        <v>0.8625534250015696</v>
      </c>
      <c r="V681" t="n">
        <v>0.4705861738745987</v>
      </c>
      <c r="W681" t="n">
        <v>0.5254247562194807</v>
      </c>
      <c r="X681" t="n">
        <v>0.4507558934106446</v>
      </c>
    </row>
    <row r="682">
      <c r="A682" t="inlineStr">
        <is>
          <t>2200954</t>
        </is>
      </c>
      <c r="B682" t="inlineStr">
        <is>
          <t>Aroeiras do Itaim</t>
        </is>
      </c>
      <c r="C682" t="inlineStr">
        <is>
          <t>PI</t>
        </is>
      </c>
      <c r="D682" t="inlineStr">
        <is>
          <t>REGIÃO NORDESTE</t>
        </is>
      </c>
      <c r="E682" s="70">
        <f>SUMPRODUCT(N682:Q682,PAINEL_PESOS!$C$16:$C$19)</f>
        <v/>
      </c>
      <c r="F682" s="70">
        <f>SUMPRODUCT(R682:T682,PAINEL_PESOS!$C$21:$C$23)</f>
        <v/>
      </c>
      <c r="G682" s="70">
        <f>SUMPRODUCT(U682:V682,PAINEL_PESOS!$C$25:$C$26)</f>
        <v/>
      </c>
      <c r="H682" s="70">
        <f>SUMPRODUCT(W682:X682,PAINEL_PESOS!$C$28:$C$29)</f>
        <v/>
      </c>
      <c r="I682" s="70" t="n">
        <v>0.9763514965759094</v>
      </c>
      <c r="J682" s="70" t="n">
        <v>0.6071414864289502</v>
      </c>
      <c r="K682" s="71">
        <f>IF(NOT(AND(PAINEL_PESOS!$D$12="OK - 100%",PAINEL_PESOS!$F$20="OK - 100%",PAINEL_PESOS!$F$24="OK - 100%",PAINEL_PESOS!$F$27="OK - 100%",PAINEL_PESOS!$F$30="OK - 100%")),"", (E682*PAINEL_PESOS!$B$7+F682*PAINEL_PESOS!$B$8+G682*PAINEL_PESOS!$B$9+H682*PAINEL_PESOS!$B$10)*I682)</f>
        <v/>
      </c>
      <c r="L682" s="71">
        <f>IF(K682="","",K682-J682)</f>
        <v/>
      </c>
      <c r="M682" s="71">
        <f>IF(L682="","",ABS(L682))</f>
        <v/>
      </c>
      <c r="N682" t="n">
        <v>0.2</v>
      </c>
      <c r="O682" t="n">
        <v>1</v>
      </c>
      <c r="P682" t="n">
        <v>1</v>
      </c>
      <c r="Q682" t="n">
        <v>0.9803991243419744</v>
      </c>
      <c r="R682" t="n">
        <v>0.0207584260352457</v>
      </c>
      <c r="S682" t="n">
        <v>0.9975996397266296</v>
      </c>
      <c r="T682" t="n">
        <v>0.8920038016656979</v>
      </c>
      <c r="U682" t="n">
        <v>0.7458425069191602</v>
      </c>
      <c r="V682" t="n">
        <v>0.2856694771707062</v>
      </c>
      <c r="W682" t="n">
        <v>0.5155691930345747</v>
      </c>
      <c r="X682" t="n">
        <v>0.5639226271102324</v>
      </c>
    </row>
    <row r="683">
      <c r="A683" t="inlineStr">
        <is>
          <t>2201002</t>
        </is>
      </c>
      <c r="B683" t="inlineStr">
        <is>
          <t>Arraial</t>
        </is>
      </c>
      <c r="C683" t="inlineStr">
        <is>
          <t>PI</t>
        </is>
      </c>
      <c r="D683" t="inlineStr">
        <is>
          <t>REGIÃO NORDESTE</t>
        </is>
      </c>
      <c r="E683" s="70">
        <f>SUMPRODUCT(N683:Q683,PAINEL_PESOS!$C$16:$C$19)</f>
        <v/>
      </c>
      <c r="F683" s="70">
        <f>SUMPRODUCT(R683:T683,PAINEL_PESOS!$C$21:$C$23)</f>
        <v/>
      </c>
      <c r="G683" s="70">
        <f>SUMPRODUCT(U683:V683,PAINEL_PESOS!$C$25:$C$26)</f>
        <v/>
      </c>
      <c r="H683" s="70">
        <f>SUMPRODUCT(W683:X683,PAINEL_PESOS!$C$28:$C$29)</f>
        <v/>
      </c>
      <c r="I683" s="70" t="n">
        <v>0.9975791108826381</v>
      </c>
      <c r="J683" s="70" t="n">
        <v>0.6328195595165286</v>
      </c>
      <c r="K683" s="71">
        <f>IF(NOT(AND(PAINEL_PESOS!$D$12="OK - 100%",PAINEL_PESOS!$F$20="OK - 100%",PAINEL_PESOS!$F$24="OK - 100%",PAINEL_PESOS!$F$27="OK - 100%",PAINEL_PESOS!$F$30="OK - 100%")),"", (E683*PAINEL_PESOS!$B$7+F683*PAINEL_PESOS!$B$8+G683*PAINEL_PESOS!$B$9+H683*PAINEL_PESOS!$B$10)*I683)</f>
        <v/>
      </c>
      <c r="L683" s="71">
        <f>IF(K683="","",K683-J683)</f>
        <v/>
      </c>
      <c r="M683" s="71">
        <f>IF(L683="","",ABS(L683))</f>
        <v/>
      </c>
      <c r="N683" t="n">
        <v>0.4</v>
      </c>
      <c r="O683" t="n">
        <v>0.8636</v>
      </c>
      <c r="P683" t="n">
        <v>0.6636747624076029</v>
      </c>
      <c r="Q683" t="n">
        <v>0.9897209280981677</v>
      </c>
      <c r="R683" t="n">
        <v>0.08134884391806869</v>
      </c>
      <c r="S683" t="n">
        <v>1</v>
      </c>
      <c r="T683" t="n">
        <v>0.9952503672562889</v>
      </c>
      <c r="U683" t="n">
        <v>0.7468031389216899</v>
      </c>
      <c r="V683" t="n">
        <v>0.4056936137398319</v>
      </c>
      <c r="W683" t="n">
        <v>0.515205589807755</v>
      </c>
      <c r="X683" t="n">
        <v>0.5642424443209595</v>
      </c>
    </row>
    <row r="684">
      <c r="A684" t="inlineStr">
        <is>
          <t>2201051</t>
        </is>
      </c>
      <c r="B684" t="inlineStr">
        <is>
          <t>Assunção do Piauí</t>
        </is>
      </c>
      <c r="C684" t="inlineStr">
        <is>
          <t>PI</t>
        </is>
      </c>
      <c r="D684" t="inlineStr">
        <is>
          <t>REGIÃO NORDESTE</t>
        </is>
      </c>
      <c r="E684" s="70">
        <f>SUMPRODUCT(N684:Q684,PAINEL_PESOS!$C$16:$C$19)</f>
        <v/>
      </c>
      <c r="F684" s="70">
        <f>SUMPRODUCT(R684:T684,PAINEL_PESOS!$C$21:$C$23)</f>
        <v/>
      </c>
      <c r="G684" s="70">
        <f>SUMPRODUCT(U684:V684,PAINEL_PESOS!$C$25:$C$26)</f>
        <v/>
      </c>
      <c r="H684" s="70">
        <f>SUMPRODUCT(W684:X684,PAINEL_PESOS!$C$28:$C$29)</f>
        <v/>
      </c>
      <c r="I684" s="70" t="n">
        <v>0.9907294569337309</v>
      </c>
      <c r="J684" s="70" t="n">
        <v>0.6620926346496214</v>
      </c>
      <c r="K684" s="71">
        <f>IF(NOT(AND(PAINEL_PESOS!$D$12="OK - 100%",PAINEL_PESOS!$F$20="OK - 100%",PAINEL_PESOS!$F$24="OK - 100%",PAINEL_PESOS!$F$27="OK - 100%",PAINEL_PESOS!$F$30="OK - 100%")),"", (E684*PAINEL_PESOS!$B$7+F684*PAINEL_PESOS!$B$8+G684*PAINEL_PESOS!$B$9+H684*PAINEL_PESOS!$B$10)*I684)</f>
        <v/>
      </c>
      <c r="L684" s="71">
        <f>IF(K684="","",K684-J684)</f>
        <v/>
      </c>
      <c r="M684" s="71">
        <f>IF(L684="","",ABS(L684))</f>
        <v/>
      </c>
      <c r="N684" t="n">
        <v>0.2</v>
      </c>
      <c r="O684" t="n">
        <v>1</v>
      </c>
      <c r="P684" t="n">
        <v>1</v>
      </c>
      <c r="Q684" t="n">
        <v>0.9731284586690298</v>
      </c>
      <c r="R684" t="n">
        <v>0.109371555099184</v>
      </c>
      <c r="S684" t="n">
        <v>1</v>
      </c>
      <c r="T684" t="n">
        <v>0.9717007371386799</v>
      </c>
      <c r="U684" t="n">
        <v>0.862429574981021</v>
      </c>
      <c r="V684" t="n">
        <v>0.533712686972533</v>
      </c>
      <c r="W684" t="n">
        <v>0.5260295192535867</v>
      </c>
      <c r="X684" t="n">
        <v>0.4501866820203049</v>
      </c>
    </row>
    <row r="685">
      <c r="A685" t="inlineStr">
        <is>
          <t>2201101</t>
        </is>
      </c>
      <c r="B685" t="inlineStr">
        <is>
          <t>Avelino Lopes</t>
        </is>
      </c>
      <c r="C685" t="inlineStr">
        <is>
          <t>PI</t>
        </is>
      </c>
      <c r="D685" t="inlineStr">
        <is>
          <t>REGIÃO NORDESTE</t>
        </is>
      </c>
      <c r="E685" s="70">
        <f>SUMPRODUCT(N685:Q685,PAINEL_PESOS!$C$16:$C$19)</f>
        <v/>
      </c>
      <c r="F685" s="70">
        <f>SUMPRODUCT(R685:T685,PAINEL_PESOS!$C$21:$C$23)</f>
        <v/>
      </c>
      <c r="G685" s="70">
        <f>SUMPRODUCT(U685:V685,PAINEL_PESOS!$C$25:$C$26)</f>
        <v/>
      </c>
      <c r="H685" s="70">
        <f>SUMPRODUCT(W685:X685,PAINEL_PESOS!$C$28:$C$29)</f>
        <v/>
      </c>
      <c r="I685" s="70" t="n">
        <v>0.9995498319340516</v>
      </c>
      <c r="J685" s="70" t="n">
        <v>0.6881989770074917</v>
      </c>
      <c r="K685" s="71">
        <f>IF(NOT(AND(PAINEL_PESOS!$D$12="OK - 100%",PAINEL_PESOS!$F$20="OK - 100%",PAINEL_PESOS!$F$24="OK - 100%",PAINEL_PESOS!$F$27="OK - 100%",PAINEL_PESOS!$F$30="OK - 100%")),"", (E685*PAINEL_PESOS!$B$7+F685*PAINEL_PESOS!$B$8+G685*PAINEL_PESOS!$B$9+H685*PAINEL_PESOS!$B$10)*I685)</f>
        <v/>
      </c>
      <c r="L685" s="71">
        <f>IF(K685="","",K685-J685)</f>
        <v/>
      </c>
      <c r="M685" s="71">
        <f>IF(L685="","",ABS(L685))</f>
        <v/>
      </c>
      <c r="N685" t="n">
        <v>0.6</v>
      </c>
      <c r="O685" t="n">
        <v>0.8889</v>
      </c>
      <c r="P685" t="n">
        <v>0.6904963041182682</v>
      </c>
      <c r="Q685" t="n">
        <v>0.9983287843529206</v>
      </c>
      <c r="R685" t="n">
        <v>0.1516491885673736</v>
      </c>
      <c r="S685" t="n">
        <v>0.9999930570600346</v>
      </c>
      <c r="T685" t="n">
        <v>0.9989501420948536</v>
      </c>
      <c r="U685" t="n">
        <v>0.8373262472604186</v>
      </c>
      <c r="V685" t="n">
        <v>0.4929728750947773</v>
      </c>
      <c r="W685" t="n">
        <v>0.5317472988385585</v>
      </c>
      <c r="X685" t="n">
        <v>0.6234341499865694</v>
      </c>
    </row>
    <row r="686">
      <c r="A686" t="inlineStr">
        <is>
          <t>2201150</t>
        </is>
      </c>
      <c r="B686" t="inlineStr">
        <is>
          <t>Baixa Grande do Ribeiro</t>
        </is>
      </c>
      <c r="C686" t="inlineStr">
        <is>
          <t>PI</t>
        </is>
      </c>
      <c r="D686" t="inlineStr">
        <is>
          <t>REGIÃO NORDESTE</t>
        </is>
      </c>
      <c r="E686" s="70">
        <f>SUMPRODUCT(N686:Q686,PAINEL_PESOS!$C$16:$C$19)</f>
        <v/>
      </c>
      <c r="F686" s="70">
        <f>SUMPRODUCT(R686:T686,PAINEL_PESOS!$C$21:$C$23)</f>
        <v/>
      </c>
      <c r="G686" s="70">
        <f>SUMPRODUCT(U686:V686,PAINEL_PESOS!$C$25:$C$26)</f>
        <v/>
      </c>
      <c r="H686" s="70">
        <f>SUMPRODUCT(W686:X686,PAINEL_PESOS!$C$28:$C$29)</f>
        <v/>
      </c>
      <c r="I686" s="70" t="n">
        <v>0.9998868103727648</v>
      </c>
      <c r="J686" s="70" t="n">
        <v>0.686579202840618</v>
      </c>
      <c r="K686" s="71">
        <f>IF(NOT(AND(PAINEL_PESOS!$D$12="OK - 100%",PAINEL_PESOS!$F$20="OK - 100%",PAINEL_PESOS!$F$24="OK - 100%",PAINEL_PESOS!$F$27="OK - 100%",PAINEL_PESOS!$F$30="OK - 100%")),"", (E686*PAINEL_PESOS!$B$7+F686*PAINEL_PESOS!$B$8+G686*PAINEL_PESOS!$B$9+H686*PAINEL_PESOS!$B$10)*I686)</f>
        <v/>
      </c>
      <c r="L686" s="71">
        <f>IF(K686="","",K686-J686)</f>
        <v/>
      </c>
      <c r="M686" s="71">
        <f>IF(L686="","",ABS(L686))</f>
        <v/>
      </c>
      <c r="N686" t="n">
        <v>0.2</v>
      </c>
      <c r="O686" t="n">
        <v>1</v>
      </c>
      <c r="P686" t="n">
        <v>0.4790918690601901</v>
      </c>
      <c r="Q686" t="n">
        <v>0.9994802535959402</v>
      </c>
      <c r="R686" t="n">
        <v>0.4370748679489485</v>
      </c>
      <c r="S686" t="n">
        <v>0.9999987803212872</v>
      </c>
      <c r="T686" t="n">
        <v>0.9998102951027387</v>
      </c>
      <c r="U686" t="n">
        <v>0.6278322123640612</v>
      </c>
      <c r="V686" t="n">
        <v>0.4568985376907894</v>
      </c>
      <c r="W686" t="n">
        <v>0.6713105648512927</v>
      </c>
      <c r="X686" t="n">
        <v>0.7733387304400423</v>
      </c>
    </row>
    <row r="687">
      <c r="A687" t="inlineStr">
        <is>
          <t>2201176</t>
        </is>
      </c>
      <c r="B687" t="inlineStr">
        <is>
          <t>Barra D'Alcântara</t>
        </is>
      </c>
      <c r="C687" t="inlineStr">
        <is>
          <t>PI</t>
        </is>
      </c>
      <c r="D687" t="inlineStr">
        <is>
          <t>REGIÃO NORDESTE</t>
        </is>
      </c>
      <c r="E687" s="70">
        <f>SUMPRODUCT(N687:Q687,PAINEL_PESOS!$C$16:$C$19)</f>
        <v/>
      </c>
      <c r="F687" s="70">
        <f>SUMPRODUCT(R687:T687,PAINEL_PESOS!$C$21:$C$23)</f>
        <v/>
      </c>
      <c r="G687" s="70">
        <f>SUMPRODUCT(U687:V687,PAINEL_PESOS!$C$25:$C$26)</f>
        <v/>
      </c>
      <c r="H687" s="70">
        <f>SUMPRODUCT(W687:X687,PAINEL_PESOS!$C$28:$C$29)</f>
        <v/>
      </c>
      <c r="I687" s="70" t="n">
        <v>0.9771938812790574</v>
      </c>
      <c r="J687" s="70" t="n">
        <v>0.6338019695831708</v>
      </c>
      <c r="K687" s="71">
        <f>IF(NOT(AND(PAINEL_PESOS!$D$12="OK - 100%",PAINEL_PESOS!$F$20="OK - 100%",PAINEL_PESOS!$F$24="OK - 100%",PAINEL_PESOS!$F$27="OK - 100%",PAINEL_PESOS!$F$30="OK - 100%")),"", (E687*PAINEL_PESOS!$B$7+F687*PAINEL_PESOS!$B$8+G687*PAINEL_PESOS!$B$9+H687*PAINEL_PESOS!$B$10)*I687)</f>
        <v/>
      </c>
      <c r="L687" s="71">
        <f>IF(K687="","",K687-J687)</f>
        <v/>
      </c>
      <c r="M687" s="71">
        <f>IF(L687="","",ABS(L687))</f>
        <v/>
      </c>
      <c r="N687" t="n">
        <v>0.2</v>
      </c>
      <c r="O687" t="n">
        <v>1</v>
      </c>
      <c r="P687" t="n">
        <v>1</v>
      </c>
      <c r="Q687" t="n">
        <v>0.9400793293729626</v>
      </c>
      <c r="R687" t="n">
        <v>0.0587518897793924</v>
      </c>
      <c r="S687" t="n">
        <v>1</v>
      </c>
      <c r="T687" t="n">
        <v>0.9223603937005626</v>
      </c>
      <c r="U687" t="n">
        <v>0.8794438721909212</v>
      </c>
      <c r="V687" t="n">
        <v>0.4059032803230321</v>
      </c>
      <c r="W687" t="n">
        <v>0.4560342669632172</v>
      </c>
      <c r="X687" t="n">
        <v>0.5565884221542733</v>
      </c>
    </row>
    <row r="688">
      <c r="A688" t="inlineStr">
        <is>
          <t>2201200</t>
        </is>
      </c>
      <c r="B688" t="inlineStr">
        <is>
          <t>Barras</t>
        </is>
      </c>
      <c r="C688" t="inlineStr">
        <is>
          <t>PI</t>
        </is>
      </c>
      <c r="D688" t="inlineStr">
        <is>
          <t>REGIÃO NORDESTE</t>
        </is>
      </c>
      <c r="E688" s="70">
        <f>SUMPRODUCT(N688:Q688,PAINEL_PESOS!$C$16:$C$19)</f>
        <v/>
      </c>
      <c r="F688" s="70">
        <f>SUMPRODUCT(R688:T688,PAINEL_PESOS!$C$21:$C$23)</f>
        <v/>
      </c>
      <c r="G688" s="70">
        <f>SUMPRODUCT(U688:V688,PAINEL_PESOS!$C$25:$C$26)</f>
        <v/>
      </c>
      <c r="H688" s="70">
        <f>SUMPRODUCT(W688:X688,PAINEL_PESOS!$C$28:$C$29)</f>
        <v/>
      </c>
      <c r="I688" s="70" t="n">
        <v>0.9847212910140331</v>
      </c>
      <c r="J688" s="70" t="n">
        <v>0.6706423700702852</v>
      </c>
      <c r="K688" s="71">
        <f>IF(NOT(AND(PAINEL_PESOS!$D$12="OK - 100%",PAINEL_PESOS!$F$20="OK - 100%",PAINEL_PESOS!$F$24="OK - 100%",PAINEL_PESOS!$F$27="OK - 100%",PAINEL_PESOS!$F$30="OK - 100%")),"", (E688*PAINEL_PESOS!$B$7+F688*PAINEL_PESOS!$B$8+G688*PAINEL_PESOS!$B$9+H688*PAINEL_PESOS!$B$10)*I688)</f>
        <v/>
      </c>
      <c r="L688" s="71">
        <f>IF(K688="","",K688-J688)</f>
        <v/>
      </c>
      <c r="M688" s="71">
        <f>IF(L688="","",ABS(L688))</f>
        <v/>
      </c>
      <c r="N688" t="n">
        <v>0.4</v>
      </c>
      <c r="O688" t="n">
        <v>1</v>
      </c>
      <c r="P688" t="n">
        <v>0.626610348468849</v>
      </c>
      <c r="Q688" t="n">
        <v>0.953813830226358</v>
      </c>
      <c r="R688" t="n">
        <v>0.3081903698685552</v>
      </c>
      <c r="S688" t="n">
        <v>0.9993992953521872</v>
      </c>
      <c r="T688" t="n">
        <v>0.9538959131411556</v>
      </c>
      <c r="U688" t="n">
        <v>0.7595458214519852</v>
      </c>
      <c r="V688" t="n">
        <v>0.5825474846641523</v>
      </c>
      <c r="W688" t="n">
        <v>0.5707306129046353</v>
      </c>
      <c r="X688" t="n">
        <v>0.5376901616495617</v>
      </c>
    </row>
    <row r="689">
      <c r="A689" t="inlineStr">
        <is>
          <t>2201309</t>
        </is>
      </c>
      <c r="B689" t="inlineStr">
        <is>
          <t>Barreiras do Piauí</t>
        </is>
      </c>
      <c r="C689" t="inlineStr">
        <is>
          <t>PI</t>
        </is>
      </c>
      <c r="D689" t="inlineStr">
        <is>
          <t>REGIÃO NORDESTE</t>
        </is>
      </c>
      <c r="E689" s="70">
        <f>SUMPRODUCT(N689:Q689,PAINEL_PESOS!$C$16:$C$19)</f>
        <v/>
      </c>
      <c r="F689" s="70">
        <f>SUMPRODUCT(R689:T689,PAINEL_PESOS!$C$21:$C$23)</f>
        <v/>
      </c>
      <c r="G689" s="70">
        <f>SUMPRODUCT(U689:V689,PAINEL_PESOS!$C$25:$C$26)</f>
        <v/>
      </c>
      <c r="H689" s="70">
        <f>SUMPRODUCT(W689:X689,PAINEL_PESOS!$C$28:$C$29)</f>
        <v/>
      </c>
      <c r="I689" s="70" t="n">
        <v>0.9999606172692794</v>
      </c>
      <c r="J689" s="70" t="n">
        <v>0.7495424814845537</v>
      </c>
      <c r="K689" s="71">
        <f>IF(NOT(AND(PAINEL_PESOS!$D$12="OK - 100%",PAINEL_PESOS!$F$20="OK - 100%",PAINEL_PESOS!$F$24="OK - 100%",PAINEL_PESOS!$F$27="OK - 100%",PAINEL_PESOS!$F$30="OK - 100%")),"", (E689*PAINEL_PESOS!$B$7+F689*PAINEL_PESOS!$B$8+G689*PAINEL_PESOS!$B$9+H689*PAINEL_PESOS!$B$10)*I689)</f>
        <v/>
      </c>
      <c r="L689" s="71">
        <f>IF(K689="","",K689-J689)</f>
        <v/>
      </c>
      <c r="M689" s="71">
        <f>IF(L689="","",ABS(L689))</f>
        <v/>
      </c>
      <c r="N689" t="n">
        <v>0.8</v>
      </c>
      <c r="O689" t="n">
        <v>1</v>
      </c>
      <c r="P689" t="n">
        <v>0.5507919746568111</v>
      </c>
      <c r="Q689" t="n">
        <v>0.9998376919209971</v>
      </c>
      <c r="R689" t="n">
        <v>0.1590354407933452</v>
      </c>
      <c r="S689" t="n">
        <v>1</v>
      </c>
      <c r="T689" t="n">
        <v>0.9999196363149823</v>
      </c>
      <c r="U689" t="n">
        <v>0.8242690184548899</v>
      </c>
      <c r="V689" t="n">
        <v>0.6180734104052785</v>
      </c>
      <c r="W689" t="n">
        <v>0.6667809809370551</v>
      </c>
      <c r="X689" t="n">
        <v>0.7728343855897986</v>
      </c>
    </row>
    <row r="690">
      <c r="A690" t="inlineStr">
        <is>
          <t>2201408</t>
        </is>
      </c>
      <c r="B690" t="inlineStr">
        <is>
          <t>Barro Duro</t>
        </is>
      </c>
      <c r="C690" t="inlineStr">
        <is>
          <t>PI</t>
        </is>
      </c>
      <c r="D690" t="inlineStr">
        <is>
          <t>REGIÃO NORDESTE</t>
        </is>
      </c>
      <c r="E690" s="70">
        <f>SUMPRODUCT(N690:Q690,PAINEL_PESOS!$C$16:$C$19)</f>
        <v/>
      </c>
      <c r="F690" s="70">
        <f>SUMPRODUCT(R690:T690,PAINEL_PESOS!$C$21:$C$23)</f>
        <v/>
      </c>
      <c r="G690" s="70">
        <f>SUMPRODUCT(U690:V690,PAINEL_PESOS!$C$25:$C$26)</f>
        <v/>
      </c>
      <c r="H690" s="70">
        <f>SUMPRODUCT(W690:X690,PAINEL_PESOS!$C$28:$C$29)</f>
        <v/>
      </c>
      <c r="I690" s="70" t="n">
        <v>0.8334063097943343</v>
      </c>
      <c r="J690" s="70" t="n">
        <v>0.478368238132458</v>
      </c>
      <c r="K690" s="71">
        <f>IF(NOT(AND(PAINEL_PESOS!$D$12="OK - 100%",PAINEL_PESOS!$F$20="OK - 100%",PAINEL_PESOS!$F$24="OK - 100%",PAINEL_PESOS!$F$27="OK - 100%",PAINEL_PESOS!$F$30="OK - 100%")),"", (E690*PAINEL_PESOS!$B$7+F690*PAINEL_PESOS!$B$8+G690*PAINEL_PESOS!$B$9+H690*PAINEL_PESOS!$B$10)*I690)</f>
        <v/>
      </c>
      <c r="L690" s="71">
        <f>IF(K690="","",K690-J690)</f>
        <v/>
      </c>
      <c r="M690" s="71">
        <f>IF(L690="","",ABS(L690))</f>
        <v/>
      </c>
      <c r="N690" t="n">
        <v>0.6</v>
      </c>
      <c r="O690" t="n">
        <v>0.9583</v>
      </c>
      <c r="P690" t="n">
        <v>0.3514255543822597</v>
      </c>
      <c r="Q690" t="n">
        <v>0.4331215692446075</v>
      </c>
      <c r="R690" t="n">
        <v>0.1335835254057844</v>
      </c>
      <c r="S690" t="n">
        <v>0.9985084061670315</v>
      </c>
      <c r="T690" t="n">
        <v>0.2966572925436614</v>
      </c>
      <c r="U690" t="n">
        <v>0.8761926076473554</v>
      </c>
      <c r="V690" t="n">
        <v>0.5786041152059853</v>
      </c>
      <c r="W690" t="n">
        <v>0.4519128697734946</v>
      </c>
      <c r="X690" t="n">
        <v>0.5613003252669062</v>
      </c>
    </row>
    <row r="691">
      <c r="A691" t="inlineStr">
        <is>
          <t>2201507</t>
        </is>
      </c>
      <c r="B691" t="inlineStr">
        <is>
          <t>Batalha</t>
        </is>
      </c>
      <c r="C691" t="inlineStr">
        <is>
          <t>PI</t>
        </is>
      </c>
      <c r="D691" t="inlineStr">
        <is>
          <t>REGIÃO NORDESTE</t>
        </is>
      </c>
      <c r="E691" s="70">
        <f>SUMPRODUCT(N691:Q691,PAINEL_PESOS!$C$16:$C$19)</f>
        <v/>
      </c>
      <c r="F691" s="70">
        <f>SUMPRODUCT(R691:T691,PAINEL_PESOS!$C$21:$C$23)</f>
        <v/>
      </c>
      <c r="G691" s="70">
        <f>SUMPRODUCT(U691:V691,PAINEL_PESOS!$C$25:$C$26)</f>
        <v/>
      </c>
      <c r="H691" s="70">
        <f>SUMPRODUCT(W691:X691,PAINEL_PESOS!$C$28:$C$29)</f>
        <v/>
      </c>
      <c r="I691" s="70" t="n">
        <v>0.9595201390264219</v>
      </c>
      <c r="J691" s="70" t="n">
        <v>0.6437391902506899</v>
      </c>
      <c r="K691" s="71">
        <f>IF(NOT(AND(PAINEL_PESOS!$D$12="OK - 100%",PAINEL_PESOS!$F$20="OK - 100%",PAINEL_PESOS!$F$24="OK - 100%",PAINEL_PESOS!$F$27="OK - 100%",PAINEL_PESOS!$F$30="OK - 100%")),"", (E691*PAINEL_PESOS!$B$7+F691*PAINEL_PESOS!$B$8+G691*PAINEL_PESOS!$B$9+H691*PAINEL_PESOS!$B$10)*I691)</f>
        <v/>
      </c>
      <c r="L691" s="71">
        <f>IF(K691="","",K691-J691)</f>
        <v/>
      </c>
      <c r="M691" s="71">
        <f>IF(L691="","",ABS(L691))</f>
        <v/>
      </c>
      <c r="N691" t="n">
        <v>0.8</v>
      </c>
      <c r="O691" t="n">
        <v>1</v>
      </c>
      <c r="P691" t="n">
        <v>0.3652587117212249</v>
      </c>
      <c r="Q691" t="n">
        <v>0.875703925367474</v>
      </c>
      <c r="R691" t="n">
        <v>0.2341742015662712</v>
      </c>
      <c r="S691" t="n">
        <v>0.9997592019931218</v>
      </c>
      <c r="T691" t="n">
        <v>0.8667699949748023</v>
      </c>
      <c r="U691" t="n">
        <v>0.7577339848908803</v>
      </c>
      <c r="V691" t="n">
        <v>0.5829816162615467</v>
      </c>
      <c r="W691" t="n">
        <v>0.5766685659695977</v>
      </c>
      <c r="X691" t="n">
        <v>0.5288416448279163</v>
      </c>
    </row>
    <row r="692">
      <c r="A692" t="inlineStr">
        <is>
          <t>2201556</t>
        </is>
      </c>
      <c r="B692" t="inlineStr">
        <is>
          <t>Bela Vista do Piauí</t>
        </is>
      </c>
      <c r="C692" t="inlineStr">
        <is>
          <t>PI</t>
        </is>
      </c>
      <c r="D692" t="inlineStr">
        <is>
          <t>REGIÃO NORDESTE</t>
        </is>
      </c>
      <c r="E692" s="70">
        <f>SUMPRODUCT(N692:Q692,PAINEL_PESOS!$C$16:$C$19)</f>
        <v/>
      </c>
      <c r="F692" s="70">
        <f>SUMPRODUCT(R692:T692,PAINEL_PESOS!$C$21:$C$23)</f>
        <v/>
      </c>
      <c r="G692" s="70">
        <f>SUMPRODUCT(U692:V692,PAINEL_PESOS!$C$25:$C$26)</f>
        <v/>
      </c>
      <c r="H692" s="70">
        <f>SUMPRODUCT(W692:X692,PAINEL_PESOS!$C$28:$C$29)</f>
        <v/>
      </c>
      <c r="I692" s="70" t="n">
        <v>0.9847741921839506</v>
      </c>
      <c r="J692" s="70" t="n">
        <v>0.6751052635353947</v>
      </c>
      <c r="K692" s="71">
        <f>IF(NOT(AND(PAINEL_PESOS!$D$12="OK - 100%",PAINEL_PESOS!$F$20="OK - 100%",PAINEL_PESOS!$F$24="OK - 100%",PAINEL_PESOS!$F$27="OK - 100%",PAINEL_PESOS!$F$30="OK - 100%")),"", (E692*PAINEL_PESOS!$B$7+F692*PAINEL_PESOS!$B$8+G692*PAINEL_PESOS!$B$9+H692*PAINEL_PESOS!$B$10)*I692)</f>
        <v/>
      </c>
      <c r="L692" s="71">
        <f>IF(K692="","",K692-J692)</f>
        <v/>
      </c>
      <c r="M692" s="71">
        <f>IF(L692="","",ABS(L692))</f>
        <v/>
      </c>
      <c r="N692" t="n">
        <v>1</v>
      </c>
      <c r="O692" t="n">
        <v>1</v>
      </c>
      <c r="P692" t="n">
        <v>0.9166842661034846</v>
      </c>
      <c r="Q692" t="n">
        <v>0.9470766983869026</v>
      </c>
      <c r="R692" t="n">
        <v>0.08614294655040659</v>
      </c>
      <c r="S692" t="n">
        <v>1</v>
      </c>
      <c r="T692" t="n">
        <v>0.9589133314510483</v>
      </c>
      <c r="U692" t="n">
        <v>0.7782782537805933</v>
      </c>
      <c r="V692" t="n">
        <v>0.2834610719170158</v>
      </c>
      <c r="W692" t="n">
        <v>0.522216074619353</v>
      </c>
      <c r="X692" t="n">
        <v>0.6051389673745109</v>
      </c>
    </row>
    <row r="693">
      <c r="A693" t="inlineStr">
        <is>
          <t>2201572</t>
        </is>
      </c>
      <c r="B693" t="inlineStr">
        <is>
          <t>Belém do Piauí</t>
        </is>
      </c>
      <c r="C693" t="inlineStr">
        <is>
          <t>PI</t>
        </is>
      </c>
      <c r="D693" t="inlineStr">
        <is>
          <t>REGIÃO NORDESTE</t>
        </is>
      </c>
      <c r="E693" s="70">
        <f>SUMPRODUCT(N693:Q693,PAINEL_PESOS!$C$16:$C$19)</f>
        <v/>
      </c>
      <c r="F693" s="70">
        <f>SUMPRODUCT(R693:T693,PAINEL_PESOS!$C$21:$C$23)</f>
        <v/>
      </c>
      <c r="G693" s="70">
        <f>SUMPRODUCT(U693:V693,PAINEL_PESOS!$C$25:$C$26)</f>
        <v/>
      </c>
      <c r="H693" s="70">
        <f>SUMPRODUCT(W693:X693,PAINEL_PESOS!$C$28:$C$29)</f>
        <v/>
      </c>
      <c r="I693" s="70" t="n">
        <v>0.9954870288285209</v>
      </c>
      <c r="J693" s="70" t="n">
        <v>0.6109548520269643</v>
      </c>
      <c r="K693" s="71">
        <f>IF(NOT(AND(PAINEL_PESOS!$D$12="OK - 100%",PAINEL_PESOS!$F$20="OK - 100%",PAINEL_PESOS!$F$24="OK - 100%",PAINEL_PESOS!$F$27="OK - 100%",PAINEL_PESOS!$F$30="OK - 100%")),"", (E693*PAINEL_PESOS!$B$7+F693*PAINEL_PESOS!$B$8+G693*PAINEL_PESOS!$B$9+H693*PAINEL_PESOS!$B$10)*I693)</f>
        <v/>
      </c>
      <c r="L693" s="71">
        <f>IF(K693="","",K693-J693)</f>
        <v/>
      </c>
      <c r="M693" s="71">
        <f>IF(L693="","",ABS(L693))</f>
        <v/>
      </c>
      <c r="N693" t="n">
        <v>0.8</v>
      </c>
      <c r="O693" t="n">
        <v>0.4443999999999999</v>
      </c>
      <c r="P693" t="n">
        <v>0.6175290390707497</v>
      </c>
      <c r="Q693" t="n">
        <v>0.9814543647526314</v>
      </c>
      <c r="R693" t="n">
        <v>0.0592511103809659</v>
      </c>
      <c r="S693" t="n">
        <v>1</v>
      </c>
      <c r="T693" t="n">
        <v>0.9905695681578193</v>
      </c>
      <c r="U693" t="n">
        <v>0.7458425069191602</v>
      </c>
      <c r="V693" t="n">
        <v>0.2962234386676641</v>
      </c>
      <c r="W693" t="n">
        <v>0.5155691930345747</v>
      </c>
      <c r="X693" t="n">
        <v>0.5639226271102324</v>
      </c>
    </row>
    <row r="694">
      <c r="A694" t="inlineStr">
        <is>
          <t>2201606</t>
        </is>
      </c>
      <c r="B694" t="inlineStr">
        <is>
          <t>Beneditinos</t>
        </is>
      </c>
      <c r="C694" t="inlineStr">
        <is>
          <t>PI</t>
        </is>
      </c>
      <c r="D694" t="inlineStr">
        <is>
          <t>REGIÃO NORDESTE</t>
        </is>
      </c>
      <c r="E694" s="70">
        <f>SUMPRODUCT(N694:Q694,PAINEL_PESOS!$C$16:$C$19)</f>
        <v/>
      </c>
      <c r="F694" s="70">
        <f>SUMPRODUCT(R694:T694,PAINEL_PESOS!$C$21:$C$23)</f>
        <v/>
      </c>
      <c r="G694" s="70">
        <f>SUMPRODUCT(U694:V694,PAINEL_PESOS!$C$25:$C$26)</f>
        <v/>
      </c>
      <c r="H694" s="70">
        <f>SUMPRODUCT(W694:X694,PAINEL_PESOS!$C$28:$C$29)</f>
        <v/>
      </c>
      <c r="I694" s="70" t="n">
        <v>0.9844051115318283</v>
      </c>
      <c r="J694" s="70" t="n">
        <v>0.6707003447386017</v>
      </c>
      <c r="K694" s="71">
        <f>IF(NOT(AND(PAINEL_PESOS!$D$12="OK - 100%",PAINEL_PESOS!$F$20="OK - 100%",PAINEL_PESOS!$F$24="OK - 100%",PAINEL_PESOS!$F$27="OK - 100%",PAINEL_PESOS!$F$30="OK - 100%")),"", (E694*PAINEL_PESOS!$B$7+F694*PAINEL_PESOS!$B$8+G694*PAINEL_PESOS!$B$9+H694*PAINEL_PESOS!$B$10)*I694)</f>
        <v/>
      </c>
      <c r="L694" s="71">
        <f>IF(K694="","",K694-J694)</f>
        <v/>
      </c>
      <c r="M694" s="71">
        <f>IF(L694="","",ABS(L694))</f>
        <v/>
      </c>
      <c r="N694" t="n">
        <v>0.8</v>
      </c>
      <c r="O694" t="n">
        <v>0.9167</v>
      </c>
      <c r="P694" t="n">
        <v>0.695142555438226</v>
      </c>
      <c r="Q694" t="n">
        <v>0.9562908288474498</v>
      </c>
      <c r="R694" t="n">
        <v>0.1448569933396613</v>
      </c>
      <c r="S694" t="n">
        <v>0.9999579121566478</v>
      </c>
      <c r="T694" t="n">
        <v>0.9501552644707479</v>
      </c>
      <c r="U694" t="n">
        <v>0.7609658676931822</v>
      </c>
      <c r="V694" t="n">
        <v>0.6035871083062569</v>
      </c>
      <c r="W694" t="n">
        <v>0.421997238087035</v>
      </c>
      <c r="X694" t="n">
        <v>0.5833406382251221</v>
      </c>
    </row>
    <row r="695">
      <c r="A695" t="inlineStr">
        <is>
          <t>2201705</t>
        </is>
      </c>
      <c r="B695" t="inlineStr">
        <is>
          <t>Bertolínia</t>
        </is>
      </c>
      <c r="C695" t="inlineStr">
        <is>
          <t>PI</t>
        </is>
      </c>
      <c r="D695" t="inlineStr">
        <is>
          <t>REGIÃO NORDESTE</t>
        </is>
      </c>
      <c r="E695" s="70">
        <f>SUMPRODUCT(N695:Q695,PAINEL_PESOS!$C$16:$C$19)</f>
        <v/>
      </c>
      <c r="F695" s="70">
        <f>SUMPRODUCT(R695:T695,PAINEL_PESOS!$C$21:$C$23)</f>
        <v/>
      </c>
      <c r="G695" s="70">
        <f>SUMPRODUCT(U695:V695,PAINEL_PESOS!$C$25:$C$26)</f>
        <v/>
      </c>
      <c r="H695" s="70">
        <f>SUMPRODUCT(W695:X695,PAINEL_PESOS!$C$28:$C$29)</f>
        <v/>
      </c>
      <c r="I695" s="70" t="n">
        <v>0.9982428991422447</v>
      </c>
      <c r="J695" s="70" t="n">
        <v>0.6584865577026132</v>
      </c>
      <c r="K695" s="71">
        <f>IF(NOT(AND(PAINEL_PESOS!$D$12="OK - 100%",PAINEL_PESOS!$F$20="OK - 100%",PAINEL_PESOS!$F$24="OK - 100%",PAINEL_PESOS!$F$27="OK - 100%",PAINEL_PESOS!$F$30="OK - 100%")),"", (E695*PAINEL_PESOS!$B$7+F695*PAINEL_PESOS!$B$8+G695*PAINEL_PESOS!$B$9+H695*PAINEL_PESOS!$B$10)*I695)</f>
        <v/>
      </c>
      <c r="L695" s="71">
        <f>IF(K695="","",K695-J695)</f>
        <v/>
      </c>
      <c r="M695" s="71">
        <f>IF(L695="","",ABS(L695))</f>
        <v/>
      </c>
      <c r="N695" t="n">
        <v>0.8</v>
      </c>
      <c r="O695" t="n">
        <v>0.9583</v>
      </c>
      <c r="P695" t="n">
        <v>0.3006335797254488</v>
      </c>
      <c r="Q695" t="n">
        <v>0.9933347386249723</v>
      </c>
      <c r="R695" t="n">
        <v>0.1200887391353129</v>
      </c>
      <c r="S695" t="n">
        <v>0.99999350356043</v>
      </c>
      <c r="T695" t="n">
        <v>0.9959727375339157</v>
      </c>
      <c r="U695" t="n">
        <v>0.8148083438333016</v>
      </c>
      <c r="V695" t="n">
        <v>0.4057973673650783</v>
      </c>
      <c r="W695" t="n">
        <v>0.4475047726613667</v>
      </c>
      <c r="X695" t="n">
        <v>0.6722170095329267</v>
      </c>
    </row>
    <row r="696">
      <c r="A696" t="inlineStr">
        <is>
          <t>2201739</t>
        </is>
      </c>
      <c r="B696" t="inlineStr">
        <is>
          <t>Betânia do Piauí</t>
        </is>
      </c>
      <c r="C696" t="inlineStr">
        <is>
          <t>PI</t>
        </is>
      </c>
      <c r="D696" t="inlineStr">
        <is>
          <t>REGIÃO NORDESTE</t>
        </is>
      </c>
      <c r="E696" s="70">
        <f>SUMPRODUCT(N696:Q696,PAINEL_PESOS!$C$16:$C$19)</f>
        <v/>
      </c>
      <c r="F696" s="70">
        <f>SUMPRODUCT(R696:T696,PAINEL_PESOS!$C$21:$C$23)</f>
        <v/>
      </c>
      <c r="G696" s="70">
        <f>SUMPRODUCT(U696:V696,PAINEL_PESOS!$C$25:$C$26)</f>
        <v/>
      </c>
      <c r="H696" s="70">
        <f>SUMPRODUCT(W696:X696,PAINEL_PESOS!$C$28:$C$29)</f>
        <v/>
      </c>
      <c r="I696" s="70" t="n">
        <v>0.9964840770058605</v>
      </c>
      <c r="J696" s="70" t="n">
        <v>0.6334054672222845</v>
      </c>
      <c r="K696" s="71">
        <f>IF(NOT(AND(PAINEL_PESOS!$D$12="OK - 100%",PAINEL_PESOS!$F$20="OK - 100%",PAINEL_PESOS!$F$24="OK - 100%",PAINEL_PESOS!$F$27="OK - 100%",PAINEL_PESOS!$F$30="OK - 100%")),"", (E696*PAINEL_PESOS!$B$7+F696*PAINEL_PESOS!$B$8+G696*PAINEL_PESOS!$B$9+H696*PAINEL_PESOS!$B$10)*I696)</f>
        <v/>
      </c>
      <c r="L696" s="71">
        <f>IF(K696="","",K696-J696)</f>
        <v/>
      </c>
      <c r="M696" s="71">
        <f>IF(L696="","",ABS(L696))</f>
        <v/>
      </c>
      <c r="N696" t="n">
        <v>0.2</v>
      </c>
      <c r="O696" t="n">
        <v>1</v>
      </c>
      <c r="P696" t="n">
        <v>1</v>
      </c>
      <c r="Q696" t="n">
        <v>0.9899624677595489</v>
      </c>
      <c r="R696" t="n">
        <v>0.1463238042626568</v>
      </c>
      <c r="S696" t="n">
        <v>1</v>
      </c>
      <c r="T696" t="n">
        <v>0.9893964528019762</v>
      </c>
      <c r="U696" t="n">
        <v>0.745352462211021</v>
      </c>
      <c r="V696" t="n">
        <v>0.2420586695876452</v>
      </c>
      <c r="W696" t="n">
        <v>0.515590577209332</v>
      </c>
      <c r="X696" t="n">
        <v>0.5633261897895567</v>
      </c>
    </row>
    <row r="697">
      <c r="A697" t="inlineStr">
        <is>
          <t>2201770</t>
        </is>
      </c>
      <c r="B697" t="inlineStr">
        <is>
          <t>Boa Hora</t>
        </is>
      </c>
      <c r="C697" t="inlineStr">
        <is>
          <t>PI</t>
        </is>
      </c>
      <c r="D697" t="inlineStr">
        <is>
          <t>REGIÃO NORDESTE</t>
        </is>
      </c>
      <c r="E697" s="70">
        <f>SUMPRODUCT(N697:Q697,PAINEL_PESOS!$C$16:$C$19)</f>
        <v/>
      </c>
      <c r="F697" s="70">
        <f>SUMPRODUCT(R697:T697,PAINEL_PESOS!$C$21:$C$23)</f>
        <v/>
      </c>
      <c r="G697" s="70">
        <f>SUMPRODUCT(U697:V697,PAINEL_PESOS!$C$25:$C$26)</f>
        <v/>
      </c>
      <c r="H697" s="70">
        <f>SUMPRODUCT(W697:X697,PAINEL_PESOS!$C$28:$C$29)</f>
        <v/>
      </c>
      <c r="I697" s="70" t="n">
        <v>0.9906472706313376</v>
      </c>
      <c r="J697" s="70" t="n">
        <v>0.6793441917154923</v>
      </c>
      <c r="K697" s="71">
        <f>IF(NOT(AND(PAINEL_PESOS!$D$12="OK - 100%",PAINEL_PESOS!$F$20="OK - 100%",PAINEL_PESOS!$F$24="OK - 100%",PAINEL_PESOS!$F$27="OK - 100%",PAINEL_PESOS!$F$30="OK - 100%")),"", (E697*PAINEL_PESOS!$B$7+F697*PAINEL_PESOS!$B$8+G697*PAINEL_PESOS!$B$9+H697*PAINEL_PESOS!$B$10)*I697)</f>
        <v/>
      </c>
      <c r="L697" s="71">
        <f>IF(K697="","",K697-J697)</f>
        <v/>
      </c>
      <c r="M697" s="71">
        <f>IF(L697="","",ABS(L697))</f>
        <v/>
      </c>
      <c r="N697" t="n">
        <v>0.8</v>
      </c>
      <c r="O697" t="n">
        <v>0.625</v>
      </c>
      <c r="P697" t="n">
        <v>0.9202745512143612</v>
      </c>
      <c r="Q697" t="n">
        <v>0.9524427004108884</v>
      </c>
      <c r="R697" t="n">
        <v>0.1057384276558083</v>
      </c>
      <c r="S697" t="n">
        <v>1</v>
      </c>
      <c r="T697" t="n">
        <v>0.9869353776176248</v>
      </c>
      <c r="U697" t="n">
        <v>0.7577339848908803</v>
      </c>
      <c r="V697" t="n">
        <v>0.5788445064319815</v>
      </c>
      <c r="W697" t="n">
        <v>0.5766685659695977</v>
      </c>
      <c r="X697" t="n">
        <v>0.5288416448279163</v>
      </c>
    </row>
    <row r="698">
      <c r="A698" t="inlineStr">
        <is>
          <t>2201804</t>
        </is>
      </c>
      <c r="B698" t="inlineStr">
        <is>
          <t>Bocaina</t>
        </is>
      </c>
      <c r="C698" t="inlineStr">
        <is>
          <t>PI</t>
        </is>
      </c>
      <c r="D698" t="inlineStr">
        <is>
          <t>REGIÃO NORDESTE</t>
        </is>
      </c>
      <c r="E698" s="70">
        <f>SUMPRODUCT(N698:Q698,PAINEL_PESOS!$C$16:$C$19)</f>
        <v/>
      </c>
      <c r="F698" s="70">
        <f>SUMPRODUCT(R698:T698,PAINEL_PESOS!$C$21:$C$23)</f>
        <v/>
      </c>
      <c r="G698" s="70">
        <f>SUMPRODUCT(U698:V698,PAINEL_PESOS!$C$25:$C$26)</f>
        <v/>
      </c>
      <c r="H698" s="70">
        <f>SUMPRODUCT(W698:X698,PAINEL_PESOS!$C$28:$C$29)</f>
        <v/>
      </c>
      <c r="I698" s="70" t="n">
        <v>0.9817320088551603</v>
      </c>
      <c r="J698" s="70" t="n">
        <v>0.6142516657399654</v>
      </c>
      <c r="K698" s="71">
        <f>IF(NOT(AND(PAINEL_PESOS!$D$12="OK - 100%",PAINEL_PESOS!$F$20="OK - 100%",PAINEL_PESOS!$F$24="OK - 100%",PAINEL_PESOS!$F$27="OK - 100%",PAINEL_PESOS!$F$30="OK - 100%")),"", (E698*PAINEL_PESOS!$B$7+F698*PAINEL_PESOS!$B$8+G698*PAINEL_PESOS!$B$9+H698*PAINEL_PESOS!$B$10)*I698)</f>
        <v/>
      </c>
      <c r="L698" s="71">
        <f>IF(K698="","",K698-J698)</f>
        <v/>
      </c>
      <c r="M698" s="71">
        <f>IF(L698="","",ABS(L698))</f>
        <v/>
      </c>
      <c r="N698" t="n">
        <v>0.8</v>
      </c>
      <c r="O698" t="n">
        <v>0.8571000000000001</v>
      </c>
      <c r="P698" t="n">
        <v>0.4851108764519536</v>
      </c>
      <c r="Q698" t="n">
        <v>0.9577905589961361</v>
      </c>
      <c r="R698" t="n">
        <v>0.0706147800084805</v>
      </c>
      <c r="S698" t="n">
        <v>1</v>
      </c>
      <c r="T698" t="n">
        <v>0.93464379620525</v>
      </c>
      <c r="U698" t="n">
        <v>0.7458425069191602</v>
      </c>
      <c r="V698" t="n">
        <v>0.2932787994858446</v>
      </c>
      <c r="W698" t="n">
        <v>0.5155691930345747</v>
      </c>
      <c r="X698" t="n">
        <v>0.5639226271102324</v>
      </c>
    </row>
    <row r="699">
      <c r="A699" t="inlineStr">
        <is>
          <t>2201903</t>
        </is>
      </c>
      <c r="B699" t="inlineStr">
        <is>
          <t>Bom Jesus</t>
        </is>
      </c>
      <c r="C699" t="inlineStr">
        <is>
          <t>PI</t>
        </is>
      </c>
      <c r="D699" t="inlineStr">
        <is>
          <t>REGIÃO NORDESTE</t>
        </is>
      </c>
      <c r="E699" s="70">
        <f>SUMPRODUCT(N699:Q699,PAINEL_PESOS!$C$16:$C$19)</f>
        <v/>
      </c>
      <c r="F699" s="70">
        <f>SUMPRODUCT(R699:T699,PAINEL_PESOS!$C$21:$C$23)</f>
        <v/>
      </c>
      <c r="G699" s="70">
        <f>SUMPRODUCT(U699:V699,PAINEL_PESOS!$C$25:$C$26)</f>
        <v/>
      </c>
      <c r="H699" s="70">
        <f>SUMPRODUCT(W699:X699,PAINEL_PESOS!$C$28:$C$29)</f>
        <v/>
      </c>
      <c r="I699" s="70" t="n">
        <v>0.9991578518397882</v>
      </c>
      <c r="J699" s="70" t="n">
        <v>0.694955050080484</v>
      </c>
      <c r="K699" s="71">
        <f>IF(NOT(AND(PAINEL_PESOS!$D$12="OK - 100%",PAINEL_PESOS!$F$20="OK - 100%",PAINEL_PESOS!$F$24="OK - 100%",PAINEL_PESOS!$F$27="OK - 100%",PAINEL_PESOS!$F$30="OK - 100%")),"", (E699*PAINEL_PESOS!$B$7+F699*PAINEL_PESOS!$B$8+G699*PAINEL_PESOS!$B$9+H699*PAINEL_PESOS!$B$10)*I699)</f>
        <v/>
      </c>
      <c r="L699" s="71">
        <f>IF(K699="","",K699-J699)</f>
        <v/>
      </c>
      <c r="M699" s="71">
        <f>IF(L699="","",ABS(L699))</f>
        <v/>
      </c>
      <c r="N699" t="n">
        <v>0.6</v>
      </c>
      <c r="O699" t="n">
        <v>0.9024</v>
      </c>
      <c r="P699" t="n">
        <v>0.4044350580781415</v>
      </c>
      <c r="Q699" t="n">
        <v>0.9970557987646113</v>
      </c>
      <c r="R699" t="n">
        <v>0.3929930018647423</v>
      </c>
      <c r="S699" t="n">
        <v>0.9998971983159153</v>
      </c>
      <c r="T699" t="n">
        <v>0.997935249978569</v>
      </c>
      <c r="U699" t="n">
        <v>0.7563268565078144</v>
      </c>
      <c r="V699" t="n">
        <v>0.4198138090265773</v>
      </c>
      <c r="W699" t="n">
        <v>0.6239962974277204</v>
      </c>
      <c r="X699" t="n">
        <v>0.7183603630512647</v>
      </c>
    </row>
    <row r="700">
      <c r="A700" t="inlineStr">
        <is>
          <t>2201919</t>
        </is>
      </c>
      <c r="B700" t="inlineStr">
        <is>
          <t>Bom Princípio do Piauí</t>
        </is>
      </c>
      <c r="C700" t="inlineStr">
        <is>
          <t>PI</t>
        </is>
      </c>
      <c r="D700" t="inlineStr">
        <is>
          <t>REGIÃO NORDESTE</t>
        </is>
      </c>
      <c r="E700" s="70">
        <f>SUMPRODUCT(N700:Q700,PAINEL_PESOS!$C$16:$C$19)</f>
        <v/>
      </c>
      <c r="F700" s="70">
        <f>SUMPRODUCT(R700:T700,PAINEL_PESOS!$C$21:$C$23)</f>
        <v/>
      </c>
      <c r="G700" s="70">
        <f>SUMPRODUCT(U700:V700,PAINEL_PESOS!$C$25:$C$26)</f>
        <v/>
      </c>
      <c r="H700" s="70">
        <f>SUMPRODUCT(W700:X700,PAINEL_PESOS!$C$28:$C$29)</f>
        <v/>
      </c>
      <c r="I700" s="70" t="n">
        <v>0.9956479752043023</v>
      </c>
      <c r="J700" s="70" t="n">
        <v>0.6478537647302576</v>
      </c>
      <c r="K700" s="71">
        <f>IF(NOT(AND(PAINEL_PESOS!$D$12="OK - 100%",PAINEL_PESOS!$F$20="OK - 100%",PAINEL_PESOS!$F$24="OK - 100%",PAINEL_PESOS!$F$27="OK - 100%",PAINEL_PESOS!$F$30="OK - 100%")),"", (E700*PAINEL_PESOS!$B$7+F700*PAINEL_PESOS!$B$8+G700*PAINEL_PESOS!$B$9+H700*PAINEL_PESOS!$B$10)*I700)</f>
        <v/>
      </c>
      <c r="L700" s="71">
        <f>IF(K700="","",K700-J700)</f>
        <v/>
      </c>
      <c r="M700" s="71">
        <f>IF(L700="","",ABS(L700))</f>
        <v/>
      </c>
      <c r="N700" t="n">
        <v>0.2</v>
      </c>
      <c r="O700" t="n">
        <v>1</v>
      </c>
      <c r="P700" t="n">
        <v>1</v>
      </c>
      <c r="Q700" t="n">
        <v>0.9801405683576788</v>
      </c>
      <c r="R700" t="n">
        <v>0.1112230987416616</v>
      </c>
      <c r="S700" t="n">
        <v>0.9994684908524823</v>
      </c>
      <c r="T700" t="n">
        <v>0.9926369366557902</v>
      </c>
      <c r="U700" t="n">
        <v>0.7417347035107816</v>
      </c>
      <c r="V700" t="n">
        <v>0.5176752471611281</v>
      </c>
      <c r="W700" t="n">
        <v>0.564121618955398</v>
      </c>
      <c r="X700" t="n">
        <v>0.3896636442211525</v>
      </c>
    </row>
    <row r="701">
      <c r="A701" t="inlineStr">
        <is>
          <t>2201929</t>
        </is>
      </c>
      <c r="B701" t="inlineStr">
        <is>
          <t>Bonfim do Piauí</t>
        </is>
      </c>
      <c r="C701" t="inlineStr">
        <is>
          <t>PI</t>
        </is>
      </c>
      <c r="D701" t="inlineStr">
        <is>
          <t>REGIÃO NORDESTE</t>
        </is>
      </c>
      <c r="E701" s="70">
        <f>SUMPRODUCT(N701:Q701,PAINEL_PESOS!$C$16:$C$19)</f>
        <v/>
      </c>
      <c r="F701" s="70">
        <f>SUMPRODUCT(R701:T701,PAINEL_PESOS!$C$21:$C$23)</f>
        <v/>
      </c>
      <c r="G701" s="70">
        <f>SUMPRODUCT(U701:V701,PAINEL_PESOS!$C$25:$C$26)</f>
        <v/>
      </c>
      <c r="H701" s="70">
        <f>SUMPRODUCT(W701:X701,PAINEL_PESOS!$C$28:$C$29)</f>
        <v/>
      </c>
      <c r="I701" s="70" t="n">
        <v>0.9939916577702685</v>
      </c>
      <c r="J701" s="70" t="n">
        <v>0.5953103487232452</v>
      </c>
      <c r="K701" s="71">
        <f>IF(NOT(AND(PAINEL_PESOS!$D$12="OK - 100%",PAINEL_PESOS!$F$20="OK - 100%",PAINEL_PESOS!$F$24="OK - 100%",PAINEL_PESOS!$F$27="OK - 100%",PAINEL_PESOS!$F$30="OK - 100%")),"", (E701*PAINEL_PESOS!$B$7+F701*PAINEL_PESOS!$B$8+G701*PAINEL_PESOS!$B$9+H701*PAINEL_PESOS!$B$10)*I701)</f>
        <v/>
      </c>
      <c r="L701" s="71">
        <f>IF(K701="","",K701-J701)</f>
        <v/>
      </c>
      <c r="M701" s="71">
        <f>IF(L701="","",ABS(L701))</f>
        <v/>
      </c>
      <c r="N701" t="n">
        <v>0.2</v>
      </c>
      <c r="O701" t="n">
        <v>0.88</v>
      </c>
      <c r="P701" t="n">
        <v>0.6721224920802534</v>
      </c>
      <c r="Q701" t="n">
        <v>0.980146268815838</v>
      </c>
      <c r="R701" t="n">
        <v>0.0930394310561978</v>
      </c>
      <c r="S701" t="n">
        <v>1</v>
      </c>
      <c r="T701" t="n">
        <v>0.9837055430637324</v>
      </c>
      <c r="U701" t="n">
        <v>0.7939576045953531</v>
      </c>
      <c r="V701" t="n">
        <v>0.2240921299209316</v>
      </c>
      <c r="W701" t="n">
        <v>0.498936269183701</v>
      </c>
      <c r="X701" t="n">
        <v>0.5236533483946115</v>
      </c>
    </row>
    <row r="702">
      <c r="A702" t="inlineStr">
        <is>
          <t>2201945</t>
        </is>
      </c>
      <c r="B702" t="inlineStr">
        <is>
          <t>Boqueirão do Piauí</t>
        </is>
      </c>
      <c r="C702" t="inlineStr">
        <is>
          <t>PI</t>
        </is>
      </c>
      <c r="D702" t="inlineStr">
        <is>
          <t>REGIÃO NORDESTE</t>
        </is>
      </c>
      <c r="E702" s="70">
        <f>SUMPRODUCT(N702:Q702,PAINEL_PESOS!$C$16:$C$19)</f>
        <v/>
      </c>
      <c r="F702" s="70">
        <f>SUMPRODUCT(R702:T702,PAINEL_PESOS!$C$21:$C$23)</f>
        <v/>
      </c>
      <c r="G702" s="70">
        <f>SUMPRODUCT(U702:V702,PAINEL_PESOS!$C$25:$C$26)</f>
        <v/>
      </c>
      <c r="H702" s="70">
        <f>SUMPRODUCT(W702:X702,PAINEL_PESOS!$C$28:$C$29)</f>
        <v/>
      </c>
      <c r="I702" s="70" t="n">
        <v>0.9846884197514386</v>
      </c>
      <c r="J702" s="70" t="n">
        <v>0.7042831114204203</v>
      </c>
      <c r="K702" s="71">
        <f>IF(NOT(AND(PAINEL_PESOS!$D$12="OK - 100%",PAINEL_PESOS!$F$20="OK - 100%",PAINEL_PESOS!$F$24="OK - 100%",PAINEL_PESOS!$F$27="OK - 100%",PAINEL_PESOS!$F$30="OK - 100%")),"", (E702*PAINEL_PESOS!$B$7+F702*PAINEL_PESOS!$B$8+G702*PAINEL_PESOS!$B$9+H702*PAINEL_PESOS!$B$10)*I702)</f>
        <v/>
      </c>
      <c r="L702" s="71">
        <f>IF(K702="","",K702-J702)</f>
        <v/>
      </c>
      <c r="M702" s="71">
        <f>IF(L702="","",ABS(L702))</f>
        <v/>
      </c>
      <c r="N702" t="n">
        <v>1</v>
      </c>
      <c r="O702" t="n">
        <v>1</v>
      </c>
      <c r="P702" t="n">
        <v>0.7840549102428722</v>
      </c>
      <c r="Q702" t="n">
        <v>0.9313914241548704</v>
      </c>
      <c r="R702" t="n">
        <v>0.0920944412124283</v>
      </c>
      <c r="S702" t="n">
        <v>1</v>
      </c>
      <c r="T702" t="n">
        <v>0.9703919679612748</v>
      </c>
      <c r="U702" t="n">
        <v>0.7577339848908803</v>
      </c>
      <c r="V702" t="n">
        <v>0.625917550317173</v>
      </c>
      <c r="W702" t="n">
        <v>0.5766685659695977</v>
      </c>
      <c r="X702" t="n">
        <v>0.5288416448279163</v>
      </c>
    </row>
    <row r="703">
      <c r="A703" t="inlineStr">
        <is>
          <t>2201960</t>
        </is>
      </c>
      <c r="B703" t="inlineStr">
        <is>
          <t>Brasileira</t>
        </is>
      </c>
      <c r="C703" t="inlineStr">
        <is>
          <t>PI</t>
        </is>
      </c>
      <c r="D703" t="inlineStr">
        <is>
          <t>REGIÃO NORDESTE</t>
        </is>
      </c>
      <c r="E703" s="70">
        <f>SUMPRODUCT(N703:Q703,PAINEL_PESOS!$C$16:$C$19)</f>
        <v/>
      </c>
      <c r="F703" s="70">
        <f>SUMPRODUCT(R703:T703,PAINEL_PESOS!$C$21:$C$23)</f>
        <v/>
      </c>
      <c r="G703" s="70">
        <f>SUMPRODUCT(U703:V703,PAINEL_PESOS!$C$25:$C$26)</f>
        <v/>
      </c>
      <c r="H703" s="70">
        <f>SUMPRODUCT(W703:X703,PAINEL_PESOS!$C$28:$C$29)</f>
        <v/>
      </c>
      <c r="I703" s="70" t="n">
        <v>0.9806323757432623</v>
      </c>
      <c r="J703" s="70" t="n">
        <v>0.6736535231400637</v>
      </c>
      <c r="K703" s="71">
        <f>IF(NOT(AND(PAINEL_PESOS!$D$12="OK - 100%",PAINEL_PESOS!$F$20="OK - 100%",PAINEL_PESOS!$F$24="OK - 100%",PAINEL_PESOS!$F$27="OK - 100%",PAINEL_PESOS!$F$30="OK - 100%")),"", (E703*PAINEL_PESOS!$B$7+F703*PAINEL_PESOS!$B$8+G703*PAINEL_PESOS!$B$9+H703*PAINEL_PESOS!$B$10)*I703)</f>
        <v/>
      </c>
      <c r="L703" s="71">
        <f>IF(K703="","",K703-J703)</f>
        <v/>
      </c>
      <c r="M703" s="71">
        <f>IF(L703="","",ABS(L703))</f>
        <v/>
      </c>
      <c r="N703" t="n">
        <v>0.8</v>
      </c>
      <c r="O703" t="n">
        <v>1</v>
      </c>
      <c r="P703" t="n">
        <v>0.6185850052798311</v>
      </c>
      <c r="Q703" t="n">
        <v>0.9503535363671465</v>
      </c>
      <c r="R703" t="n">
        <v>0.130148225734385</v>
      </c>
      <c r="S703" t="n">
        <v>1</v>
      </c>
      <c r="T703" t="n">
        <v>0.9339276946582991</v>
      </c>
      <c r="U703" t="n">
        <v>0.7577339848908803</v>
      </c>
      <c r="V703" t="n">
        <v>0.5719021026822259</v>
      </c>
      <c r="W703" t="n">
        <v>0.5766685659695976</v>
      </c>
      <c r="X703" t="n">
        <v>0.5288416448279163</v>
      </c>
    </row>
    <row r="704">
      <c r="A704" t="inlineStr">
        <is>
          <t>2201988</t>
        </is>
      </c>
      <c r="B704" t="inlineStr">
        <is>
          <t>Brejo do Piauí</t>
        </is>
      </c>
      <c r="C704" t="inlineStr">
        <is>
          <t>PI</t>
        </is>
      </c>
      <c r="D704" t="inlineStr">
        <is>
          <t>REGIÃO NORDESTE</t>
        </is>
      </c>
      <c r="E704" s="70">
        <f>SUMPRODUCT(N704:Q704,PAINEL_PESOS!$C$16:$C$19)</f>
        <v/>
      </c>
      <c r="F704" s="70">
        <f>SUMPRODUCT(R704:T704,PAINEL_PESOS!$C$21:$C$23)</f>
        <v/>
      </c>
      <c r="G704" s="70">
        <f>SUMPRODUCT(U704:V704,PAINEL_PESOS!$C$25:$C$26)</f>
        <v/>
      </c>
      <c r="H704" s="70">
        <f>SUMPRODUCT(W704:X704,PAINEL_PESOS!$C$28:$C$29)</f>
        <v/>
      </c>
      <c r="I704" s="70" t="n">
        <v>0.9898359809101032</v>
      </c>
      <c r="J704" s="70" t="n">
        <v>0.6474986837178607</v>
      </c>
      <c r="K704" s="71">
        <f>IF(NOT(AND(PAINEL_PESOS!$D$12="OK - 100%",PAINEL_PESOS!$F$20="OK - 100%",PAINEL_PESOS!$F$24="OK - 100%",PAINEL_PESOS!$F$27="OK - 100%",PAINEL_PESOS!$F$30="OK - 100%")),"", (E704*PAINEL_PESOS!$B$7+F704*PAINEL_PESOS!$B$8+G704*PAINEL_PESOS!$B$9+H704*PAINEL_PESOS!$B$10)*I704)</f>
        <v/>
      </c>
      <c r="L704" s="71">
        <f>IF(K704="","",K704-J704)</f>
        <v/>
      </c>
      <c r="M704" s="71">
        <f>IF(L704="","",ABS(L704))</f>
        <v/>
      </c>
      <c r="N704" t="n">
        <v>0.6</v>
      </c>
      <c r="O704" t="n">
        <v>1</v>
      </c>
      <c r="P704" t="n">
        <v>0.380675818373812</v>
      </c>
      <c r="Q704" t="n">
        <v>0.9961652301878302</v>
      </c>
      <c r="R704" t="n">
        <v>0.0778864874268336</v>
      </c>
      <c r="S704" t="n">
        <v>1</v>
      </c>
      <c r="T704" t="n">
        <v>0.9506971343876209</v>
      </c>
      <c r="U704" t="n">
        <v>0.9185012041739103</v>
      </c>
      <c r="V704" t="n">
        <v>0.3868528181415741</v>
      </c>
      <c r="W704" t="n">
        <v>0.4894315708793799</v>
      </c>
      <c r="X704" t="n">
        <v>0.5975844084857085</v>
      </c>
    </row>
    <row r="705">
      <c r="A705" t="inlineStr">
        <is>
          <t>2202000</t>
        </is>
      </c>
      <c r="B705" t="inlineStr">
        <is>
          <t>Buriti dos Lopes</t>
        </is>
      </c>
      <c r="C705" t="inlineStr">
        <is>
          <t>PI</t>
        </is>
      </c>
      <c r="D705" t="inlineStr">
        <is>
          <t>REGIÃO NORDESTE</t>
        </is>
      </c>
      <c r="E705" s="70">
        <f>SUMPRODUCT(N705:Q705,PAINEL_PESOS!$C$16:$C$19)</f>
        <v/>
      </c>
      <c r="F705" s="70">
        <f>SUMPRODUCT(R705:T705,PAINEL_PESOS!$C$21:$C$23)</f>
        <v/>
      </c>
      <c r="G705" s="70">
        <f>SUMPRODUCT(U705:V705,PAINEL_PESOS!$C$25:$C$26)</f>
        <v/>
      </c>
      <c r="H705" s="70">
        <f>SUMPRODUCT(W705:X705,PAINEL_PESOS!$C$28:$C$29)</f>
        <v/>
      </c>
      <c r="I705" s="70" t="n">
        <v>0.8641268689418905</v>
      </c>
      <c r="J705" s="70" t="n">
        <v>0.5281731247148946</v>
      </c>
      <c r="K705" s="71">
        <f>IF(NOT(AND(PAINEL_PESOS!$D$12="OK - 100%",PAINEL_PESOS!$F$20="OK - 100%",PAINEL_PESOS!$F$24="OK - 100%",PAINEL_PESOS!$F$27="OK - 100%",PAINEL_PESOS!$F$30="OK - 100%")),"", (E705*PAINEL_PESOS!$B$7+F705*PAINEL_PESOS!$B$8+G705*PAINEL_PESOS!$B$9+H705*PAINEL_PESOS!$B$10)*I705)</f>
        <v/>
      </c>
      <c r="L705" s="71">
        <f>IF(K705="","",K705-J705)</f>
        <v/>
      </c>
      <c r="M705" s="71">
        <f>IF(L705="","",ABS(L705))</f>
        <v/>
      </c>
      <c r="N705" t="n">
        <v>0.8</v>
      </c>
      <c r="O705" t="n">
        <v>1</v>
      </c>
      <c r="P705" t="n">
        <v>0.2942977824709609</v>
      </c>
      <c r="Q705" t="n">
        <v>0.9359754342329129</v>
      </c>
      <c r="R705" t="n">
        <v>0.2245763868964012</v>
      </c>
      <c r="S705" t="n">
        <v>0.9985692968632554</v>
      </c>
      <c r="T705" t="n">
        <v>0.3198911860264922</v>
      </c>
      <c r="U705" t="n">
        <v>0.790326841983604</v>
      </c>
      <c r="V705" t="n">
        <v>0.5348134939837326</v>
      </c>
      <c r="W705" t="n">
        <v>0.55387340357758</v>
      </c>
      <c r="X705" t="n">
        <v>0.4669322913200072</v>
      </c>
    </row>
    <row r="706">
      <c r="A706" t="inlineStr">
        <is>
          <t>2202026</t>
        </is>
      </c>
      <c r="B706" t="inlineStr">
        <is>
          <t>Buriti dos Montes</t>
        </is>
      </c>
      <c r="C706" t="inlineStr">
        <is>
          <t>PI</t>
        </is>
      </c>
      <c r="D706" t="inlineStr">
        <is>
          <t>REGIÃO NORDESTE</t>
        </is>
      </c>
      <c r="E706" s="70">
        <f>SUMPRODUCT(N706:Q706,PAINEL_PESOS!$C$16:$C$19)</f>
        <v/>
      </c>
      <c r="F706" s="70">
        <f>SUMPRODUCT(R706:T706,PAINEL_PESOS!$C$21:$C$23)</f>
        <v/>
      </c>
      <c r="G706" s="70">
        <f>SUMPRODUCT(U706:V706,PAINEL_PESOS!$C$25:$C$26)</f>
        <v/>
      </c>
      <c r="H706" s="70">
        <f>SUMPRODUCT(W706:X706,PAINEL_PESOS!$C$28:$C$29)</f>
        <v/>
      </c>
      <c r="I706" s="70" t="n">
        <v>0.9947780014030965</v>
      </c>
      <c r="J706" s="70" t="n">
        <v>0.6538648072686277</v>
      </c>
      <c r="K706" s="71">
        <f>IF(NOT(AND(PAINEL_PESOS!$D$12="OK - 100%",PAINEL_PESOS!$F$20="OK - 100%",PAINEL_PESOS!$F$24="OK - 100%",PAINEL_PESOS!$F$27="OK - 100%",PAINEL_PESOS!$F$30="OK - 100%")),"", (E706*PAINEL_PESOS!$B$7+F706*PAINEL_PESOS!$B$8+G706*PAINEL_PESOS!$B$9+H706*PAINEL_PESOS!$B$10)*I706)</f>
        <v/>
      </c>
      <c r="L706" s="71">
        <f>IF(K706="","",K706-J706)</f>
        <v/>
      </c>
      <c r="M706" s="71">
        <f>IF(L706="","",ABS(L706))</f>
        <v/>
      </c>
      <c r="N706" t="n">
        <v>0.4</v>
      </c>
      <c r="O706" t="n">
        <v>0.8260999999999999</v>
      </c>
      <c r="P706" t="n">
        <v>0.7621964097148891</v>
      </c>
      <c r="Q706" t="n">
        <v>0.9880070076502091</v>
      </c>
      <c r="R706" t="n">
        <v>0.1278470769600486</v>
      </c>
      <c r="S706" t="n">
        <v>1</v>
      </c>
      <c r="T706" t="n">
        <v>0.9819933354580604</v>
      </c>
      <c r="U706" t="n">
        <v>0.778365950130721</v>
      </c>
      <c r="V706" t="n">
        <v>0.6126579453420378</v>
      </c>
      <c r="W706" t="n">
        <v>0.6191042545888948</v>
      </c>
      <c r="X706" t="n">
        <v>0.3535375654261841</v>
      </c>
    </row>
    <row r="707">
      <c r="A707" t="inlineStr">
        <is>
          <t>2202059</t>
        </is>
      </c>
      <c r="B707" t="inlineStr">
        <is>
          <t>Cabeceiras do Piauí</t>
        </is>
      </c>
      <c r="C707" t="inlineStr">
        <is>
          <t>PI</t>
        </is>
      </c>
      <c r="D707" t="inlineStr">
        <is>
          <t>REGIÃO NORDESTE</t>
        </is>
      </c>
      <c r="E707" s="70">
        <f>SUMPRODUCT(N707:Q707,PAINEL_PESOS!$C$16:$C$19)</f>
        <v/>
      </c>
      <c r="F707" s="70">
        <f>SUMPRODUCT(R707:T707,PAINEL_PESOS!$C$21:$C$23)</f>
        <v/>
      </c>
      <c r="G707" s="70">
        <f>SUMPRODUCT(U707:V707,PAINEL_PESOS!$C$25:$C$26)</f>
        <v/>
      </c>
      <c r="H707" s="70">
        <f>SUMPRODUCT(W707:X707,PAINEL_PESOS!$C$28:$C$29)</f>
        <v/>
      </c>
      <c r="I707" s="70" t="n">
        <v>0.9899987683049012</v>
      </c>
      <c r="J707" s="70" t="n">
        <v>0.6501970921181613</v>
      </c>
      <c r="K707" s="71">
        <f>IF(NOT(AND(PAINEL_PESOS!$D$12="OK - 100%",PAINEL_PESOS!$F$20="OK - 100%",PAINEL_PESOS!$F$24="OK - 100%",PAINEL_PESOS!$F$27="OK - 100%",PAINEL_PESOS!$F$30="OK - 100%")),"", (E707*PAINEL_PESOS!$B$7+F707*PAINEL_PESOS!$B$8+G707*PAINEL_PESOS!$B$9+H707*PAINEL_PESOS!$B$10)*I707)</f>
        <v/>
      </c>
      <c r="L707" s="71">
        <f>IF(K707="","",K707-J707)</f>
        <v/>
      </c>
      <c r="M707" s="71">
        <f>IF(L707="","",ABS(L707))</f>
        <v/>
      </c>
      <c r="N707" t="n">
        <v>0.6</v>
      </c>
      <c r="O707" t="n">
        <v>0.9545</v>
      </c>
      <c r="P707" t="n">
        <v>0.2786694825765575</v>
      </c>
      <c r="Q707" t="n">
        <v>0.9689905005273446</v>
      </c>
      <c r="R707" t="n">
        <v>0.1361723150680515</v>
      </c>
      <c r="S707" t="n">
        <v>0.999738512035984</v>
      </c>
      <c r="T707" t="n">
        <v>0.9710294702248424</v>
      </c>
      <c r="U707" t="n">
        <v>0.7577339848908803</v>
      </c>
      <c r="V707" t="n">
        <v>0.5851734008279048</v>
      </c>
      <c r="W707" t="n">
        <v>0.5766685659695976</v>
      </c>
      <c r="X707" t="n">
        <v>0.5288416448279163</v>
      </c>
    </row>
    <row r="708">
      <c r="A708" t="inlineStr">
        <is>
          <t>2202075</t>
        </is>
      </c>
      <c r="B708" t="inlineStr">
        <is>
          <t>Cajazeiras do Piauí</t>
        </is>
      </c>
      <c r="C708" t="inlineStr">
        <is>
          <t>PI</t>
        </is>
      </c>
      <c r="D708" t="inlineStr">
        <is>
          <t>REGIÃO NORDESTE</t>
        </is>
      </c>
      <c r="E708" s="70">
        <f>SUMPRODUCT(N708:Q708,PAINEL_PESOS!$C$16:$C$19)</f>
        <v/>
      </c>
      <c r="F708" s="70">
        <f>SUMPRODUCT(R708:T708,PAINEL_PESOS!$C$21:$C$23)</f>
        <v/>
      </c>
      <c r="G708" s="70">
        <f>SUMPRODUCT(U708:V708,PAINEL_PESOS!$C$25:$C$26)</f>
        <v/>
      </c>
      <c r="H708" s="70">
        <f>SUMPRODUCT(W708:X708,PAINEL_PESOS!$C$28:$C$29)</f>
        <v/>
      </c>
      <c r="I708" s="70" t="n">
        <v>0.9941026698080363</v>
      </c>
      <c r="J708" s="70" t="n">
        <v>0.6375856364539232</v>
      </c>
      <c r="K708" s="71">
        <f>IF(NOT(AND(PAINEL_PESOS!$D$12="OK - 100%",PAINEL_PESOS!$F$20="OK - 100%",PAINEL_PESOS!$F$24="OK - 100%",PAINEL_PESOS!$F$27="OK - 100%",PAINEL_PESOS!$F$30="OK - 100%")),"", (E708*PAINEL_PESOS!$B$7+F708*PAINEL_PESOS!$B$8+G708*PAINEL_PESOS!$B$9+H708*PAINEL_PESOS!$B$10)*I708)</f>
        <v/>
      </c>
      <c r="L708" s="71">
        <f>IF(K708="","",K708-J708)</f>
        <v/>
      </c>
      <c r="M708" s="71">
        <f>IF(L708="","",ABS(L708))</f>
        <v/>
      </c>
      <c r="N708" t="n">
        <v>0.2</v>
      </c>
      <c r="O708" t="n">
        <v>1</v>
      </c>
      <c r="P708" t="n">
        <v>1</v>
      </c>
      <c r="Q708" t="n">
        <v>0.9871325300249145</v>
      </c>
      <c r="R708" t="n">
        <v>0.0554488384583908</v>
      </c>
      <c r="S708" t="n">
        <v>1</v>
      </c>
      <c r="T708" t="n">
        <v>0.9791257574061987</v>
      </c>
      <c r="U708" t="n">
        <v>0.7461072573834491</v>
      </c>
      <c r="V708" t="n">
        <v>0.3554217849742312</v>
      </c>
      <c r="W708" t="n">
        <v>0.5153851994439523</v>
      </c>
      <c r="X708" t="n">
        <v>0.5640803916501504</v>
      </c>
    </row>
    <row r="709">
      <c r="A709" t="inlineStr">
        <is>
          <t>2202083</t>
        </is>
      </c>
      <c r="B709" t="inlineStr">
        <is>
          <t>Cajueiro da Praia</t>
        </is>
      </c>
      <c r="C709" t="inlineStr">
        <is>
          <t>PI</t>
        </is>
      </c>
      <c r="D709" t="inlineStr">
        <is>
          <t>REGIÃO NORDESTE</t>
        </is>
      </c>
      <c r="E709" s="70">
        <f>SUMPRODUCT(N709:Q709,PAINEL_PESOS!$C$16:$C$19)</f>
        <v/>
      </c>
      <c r="F709" s="70">
        <f>SUMPRODUCT(R709:T709,PAINEL_PESOS!$C$21:$C$23)</f>
        <v/>
      </c>
      <c r="G709" s="70">
        <f>SUMPRODUCT(U709:V709,PAINEL_PESOS!$C$25:$C$26)</f>
        <v/>
      </c>
      <c r="H709" s="70">
        <f>SUMPRODUCT(W709:X709,PAINEL_PESOS!$C$28:$C$29)</f>
        <v/>
      </c>
      <c r="I709" s="70" t="n">
        <v>0.988028203717137</v>
      </c>
      <c r="J709" s="70" t="n">
        <v>0.6400504934954432</v>
      </c>
      <c r="K709" s="71">
        <f>IF(NOT(AND(PAINEL_PESOS!$D$12="OK - 100%",PAINEL_PESOS!$F$20="OK - 100%",PAINEL_PESOS!$F$24="OK - 100%",PAINEL_PESOS!$F$27="OK - 100%",PAINEL_PESOS!$F$30="OK - 100%")),"", (E709*PAINEL_PESOS!$B$7+F709*PAINEL_PESOS!$B$8+G709*PAINEL_PESOS!$B$9+H709*PAINEL_PESOS!$B$10)*I709)</f>
        <v/>
      </c>
      <c r="L709" s="71">
        <f>IF(K709="","",K709-J709)</f>
        <v/>
      </c>
      <c r="M709" s="71">
        <f>IF(L709="","",ABS(L709))</f>
        <v/>
      </c>
      <c r="N709" t="n">
        <v>0.2</v>
      </c>
      <c r="O709" t="n">
        <v>1</v>
      </c>
      <c r="P709" t="n">
        <v>1</v>
      </c>
      <c r="Q709" t="n">
        <v>0.9223479569035441</v>
      </c>
      <c r="R709" t="n">
        <v>0.1687109816368321</v>
      </c>
      <c r="S709" t="n">
        <v>1</v>
      </c>
      <c r="T709" t="n">
        <v>0.9965429678696264</v>
      </c>
      <c r="U709" t="n">
        <v>0.737005784598894</v>
      </c>
      <c r="V709" t="n">
        <v>0.4878038373534799</v>
      </c>
      <c r="W709" t="n">
        <v>0.5649830798327536</v>
      </c>
      <c r="X709" t="n">
        <v>0.3879778362426657</v>
      </c>
    </row>
    <row r="710">
      <c r="A710" t="inlineStr">
        <is>
          <t>2202091</t>
        </is>
      </c>
      <c r="B710" t="inlineStr">
        <is>
          <t>Caldeirão Grande do Piauí</t>
        </is>
      </c>
      <c r="C710" t="inlineStr">
        <is>
          <t>PI</t>
        </is>
      </c>
      <c r="D710" t="inlineStr">
        <is>
          <t>REGIÃO NORDESTE</t>
        </is>
      </c>
      <c r="E710" s="70">
        <f>SUMPRODUCT(N710:Q710,PAINEL_PESOS!$C$16:$C$19)</f>
        <v/>
      </c>
      <c r="F710" s="70">
        <f>SUMPRODUCT(R710:T710,PAINEL_PESOS!$C$21:$C$23)</f>
        <v/>
      </c>
      <c r="G710" s="70">
        <f>SUMPRODUCT(U710:V710,PAINEL_PESOS!$C$25:$C$26)</f>
        <v/>
      </c>
      <c r="H710" s="70">
        <f>SUMPRODUCT(W710:X710,PAINEL_PESOS!$C$28:$C$29)</f>
        <v/>
      </c>
      <c r="I710" s="70" t="n">
        <v>0.9966693421118115</v>
      </c>
      <c r="J710" s="70" t="n">
        <v>0.6448641313128564</v>
      </c>
      <c r="K710" s="71">
        <f>IF(NOT(AND(PAINEL_PESOS!$D$12="OK - 100%",PAINEL_PESOS!$F$20="OK - 100%",PAINEL_PESOS!$F$24="OK - 100%",PAINEL_PESOS!$F$27="OK - 100%",PAINEL_PESOS!$F$30="OK - 100%")),"", (E710*PAINEL_PESOS!$B$7+F710*PAINEL_PESOS!$B$8+G710*PAINEL_PESOS!$B$9+H710*PAINEL_PESOS!$B$10)*I710)</f>
        <v/>
      </c>
      <c r="L710" s="71">
        <f>IF(K710="","",K710-J710)</f>
        <v/>
      </c>
      <c r="M710" s="71">
        <f>IF(L710="","",ABS(L710))</f>
        <v/>
      </c>
      <c r="N710" t="n">
        <v>0.2</v>
      </c>
      <c r="O710" t="n">
        <v>1</v>
      </c>
      <c r="P710" t="n">
        <v>1</v>
      </c>
      <c r="Q710" t="n">
        <v>0.9842794672943015</v>
      </c>
      <c r="R710" t="n">
        <v>0.2127707549321746</v>
      </c>
      <c r="S710" t="n">
        <v>1</v>
      </c>
      <c r="T710" t="n">
        <v>0.9946217600366315</v>
      </c>
      <c r="U710" t="n">
        <v>0.7449483111808111</v>
      </c>
      <c r="V710" t="n">
        <v>0.2891421440933436</v>
      </c>
      <c r="W710" t="n">
        <v>0.5157165631594426</v>
      </c>
      <c r="X710" t="n">
        <v>0.5626112834142785</v>
      </c>
    </row>
    <row r="711">
      <c r="A711" t="inlineStr">
        <is>
          <t>2202109</t>
        </is>
      </c>
      <c r="B711" t="inlineStr">
        <is>
          <t>Campinas do Piauí</t>
        </is>
      </c>
      <c r="C711" t="inlineStr">
        <is>
          <t>PI</t>
        </is>
      </c>
      <c r="D711" t="inlineStr">
        <is>
          <t>REGIÃO NORDESTE</t>
        </is>
      </c>
      <c r="E711" s="70">
        <f>SUMPRODUCT(N711:Q711,PAINEL_PESOS!$C$16:$C$19)</f>
        <v/>
      </c>
      <c r="F711" s="70">
        <f>SUMPRODUCT(R711:T711,PAINEL_PESOS!$C$21:$C$23)</f>
        <v/>
      </c>
      <c r="G711" s="70">
        <f>SUMPRODUCT(U711:V711,PAINEL_PESOS!$C$25:$C$26)</f>
        <v/>
      </c>
      <c r="H711" s="70">
        <f>SUMPRODUCT(W711:X711,PAINEL_PESOS!$C$28:$C$29)</f>
        <v/>
      </c>
      <c r="I711" s="70" t="n">
        <v>0.9770713485084224</v>
      </c>
      <c r="J711" s="70" t="n">
        <v>0.5445528017993257</v>
      </c>
      <c r="K711" s="71">
        <f>IF(NOT(AND(PAINEL_PESOS!$D$12="OK - 100%",PAINEL_PESOS!$F$20="OK - 100%",PAINEL_PESOS!$F$24="OK - 100%",PAINEL_PESOS!$F$27="OK - 100%",PAINEL_PESOS!$F$30="OK - 100%")),"", (E711*PAINEL_PESOS!$B$7+F711*PAINEL_PESOS!$B$8+G711*PAINEL_PESOS!$B$9+H711*PAINEL_PESOS!$B$10)*I711)</f>
        <v/>
      </c>
      <c r="L711" s="71">
        <f>IF(K711="","",K711-J711)</f>
        <v/>
      </c>
      <c r="M711" s="71">
        <f>IF(L711="","",ABS(L711))</f>
        <v/>
      </c>
      <c r="N711" t="n">
        <v>0.6</v>
      </c>
      <c r="O711" t="n">
        <v>0</v>
      </c>
      <c r="P711" t="n">
        <v>0.4738120380147835</v>
      </c>
      <c r="Q711" t="n">
        <v>0.9815446133273296</v>
      </c>
      <c r="R711" t="n">
        <v>0.1023693720487375</v>
      </c>
      <c r="S711" t="n">
        <v>1</v>
      </c>
      <c r="T711" t="n">
        <v>0.8941910962644535</v>
      </c>
      <c r="U711" t="n">
        <v>0.7458425069191602</v>
      </c>
      <c r="V711" t="n">
        <v>0.2746003576052805</v>
      </c>
      <c r="W711" t="n">
        <v>0.5155691930345747</v>
      </c>
      <c r="X711" t="n">
        <v>0.5639226271102324</v>
      </c>
    </row>
    <row r="712">
      <c r="A712" t="inlineStr">
        <is>
          <t>2202117</t>
        </is>
      </c>
      <c r="B712" t="inlineStr">
        <is>
          <t>Campo Alegre do Fidalgo</t>
        </is>
      </c>
      <c r="C712" t="inlineStr">
        <is>
          <t>PI</t>
        </is>
      </c>
      <c r="D712" t="inlineStr">
        <is>
          <t>REGIÃO NORDESTE</t>
        </is>
      </c>
      <c r="E712" s="70">
        <f>SUMPRODUCT(N712:Q712,PAINEL_PESOS!$C$16:$C$19)</f>
        <v/>
      </c>
      <c r="F712" s="70">
        <f>SUMPRODUCT(R712:T712,PAINEL_PESOS!$C$21:$C$23)</f>
        <v/>
      </c>
      <c r="G712" s="70">
        <f>SUMPRODUCT(U712:V712,PAINEL_PESOS!$C$25:$C$26)</f>
        <v/>
      </c>
      <c r="H712" s="70">
        <f>SUMPRODUCT(W712:X712,PAINEL_PESOS!$C$28:$C$29)</f>
        <v/>
      </c>
      <c r="I712" s="70" t="n">
        <v>0.9909235412432863</v>
      </c>
      <c r="J712" s="70" t="n">
        <v>0.6510709516275005</v>
      </c>
      <c r="K712" s="71">
        <f>IF(NOT(AND(PAINEL_PESOS!$D$12="OK - 100%",PAINEL_PESOS!$F$20="OK - 100%",PAINEL_PESOS!$F$24="OK - 100%",PAINEL_PESOS!$F$27="OK - 100%",PAINEL_PESOS!$F$30="OK - 100%")),"", (E712*PAINEL_PESOS!$B$7+F712*PAINEL_PESOS!$B$8+G712*PAINEL_PESOS!$B$9+H712*PAINEL_PESOS!$B$10)*I712)</f>
        <v/>
      </c>
      <c r="L712" s="71">
        <f>IF(K712="","",K712-J712)</f>
        <v/>
      </c>
      <c r="M712" s="71">
        <f>IF(L712="","",ABS(L712))</f>
        <v/>
      </c>
      <c r="N712" t="n">
        <v>0.2</v>
      </c>
      <c r="O712" t="n">
        <v>1</v>
      </c>
      <c r="P712" t="n">
        <v>1</v>
      </c>
      <c r="Q712" t="n">
        <v>0.9630464453642867</v>
      </c>
      <c r="R712" t="n">
        <v>0.08450856336577239</v>
      </c>
      <c r="S712" t="n">
        <v>1</v>
      </c>
      <c r="T712" t="n">
        <v>0.9802709764512159</v>
      </c>
      <c r="U712" t="n">
        <v>0.7963628664508492</v>
      </c>
      <c r="V712" t="n">
        <v>0.3481246118565219</v>
      </c>
      <c r="W712" t="n">
        <v>0.5258473393091357</v>
      </c>
      <c r="X712" t="n">
        <v>0.6278982517037259</v>
      </c>
    </row>
    <row r="713">
      <c r="A713" t="inlineStr">
        <is>
          <t>2202133</t>
        </is>
      </c>
      <c r="B713" t="inlineStr">
        <is>
          <t>Campo Grande do Piauí</t>
        </is>
      </c>
      <c r="C713" t="inlineStr">
        <is>
          <t>PI</t>
        </is>
      </c>
      <c r="D713" t="inlineStr">
        <is>
          <t>REGIÃO NORDESTE</t>
        </is>
      </c>
      <c r="E713" s="70">
        <f>SUMPRODUCT(N713:Q713,PAINEL_PESOS!$C$16:$C$19)</f>
        <v/>
      </c>
      <c r="F713" s="70">
        <f>SUMPRODUCT(R713:T713,PAINEL_PESOS!$C$21:$C$23)</f>
        <v/>
      </c>
      <c r="G713" s="70">
        <f>SUMPRODUCT(U713:V713,PAINEL_PESOS!$C$25:$C$26)</f>
        <v/>
      </c>
      <c r="H713" s="70">
        <f>SUMPRODUCT(W713:X713,PAINEL_PESOS!$C$28:$C$29)</f>
        <v/>
      </c>
      <c r="I713" s="70" t="n">
        <v>0.994594992319506</v>
      </c>
      <c r="J713" s="70" t="n">
        <v>0.5984327450738741</v>
      </c>
      <c r="K713" s="71">
        <f>IF(NOT(AND(PAINEL_PESOS!$D$12="OK - 100%",PAINEL_PESOS!$F$20="OK - 100%",PAINEL_PESOS!$F$24="OK - 100%",PAINEL_PESOS!$F$27="OK - 100%",PAINEL_PESOS!$F$30="OK - 100%")),"", (E713*PAINEL_PESOS!$B$7+F713*PAINEL_PESOS!$B$8+G713*PAINEL_PESOS!$B$9+H713*PAINEL_PESOS!$B$10)*I713)</f>
        <v/>
      </c>
      <c r="L713" s="71">
        <f>IF(K713="","",K713-J713)</f>
        <v/>
      </c>
      <c r="M713" s="71">
        <f>IF(L713="","",ABS(L713))</f>
        <v/>
      </c>
      <c r="N713" t="n">
        <v>0.6</v>
      </c>
      <c r="O713" t="n">
        <v>0.3913</v>
      </c>
      <c r="P713" t="n">
        <v>0.678141499472017</v>
      </c>
      <c r="Q713" t="n">
        <v>0.9709985314705977</v>
      </c>
      <c r="R713" t="n">
        <v>0.1048600326771201</v>
      </c>
      <c r="S713" t="n">
        <v>1</v>
      </c>
      <c r="T713" t="n">
        <v>0.9938572910153272</v>
      </c>
      <c r="U713" t="n">
        <v>0.7458425069191602</v>
      </c>
      <c r="V713" t="n">
        <v>0.2687796257522811</v>
      </c>
      <c r="W713" t="n">
        <v>0.5155691930345747</v>
      </c>
      <c r="X713" t="n">
        <v>0.5639226271102324</v>
      </c>
    </row>
    <row r="714">
      <c r="A714" t="inlineStr">
        <is>
          <t>2202174</t>
        </is>
      </c>
      <c r="B714" t="inlineStr">
        <is>
          <t>Campo Largo do Piauí</t>
        </is>
      </c>
      <c r="C714" t="inlineStr">
        <is>
          <t>PI</t>
        </is>
      </c>
      <c r="D714" t="inlineStr">
        <is>
          <t>REGIÃO NORDESTE</t>
        </is>
      </c>
      <c r="E714" s="70">
        <f>SUMPRODUCT(N714:Q714,PAINEL_PESOS!$C$16:$C$19)</f>
        <v/>
      </c>
      <c r="F714" s="70">
        <f>SUMPRODUCT(R714:T714,PAINEL_PESOS!$C$21:$C$23)</f>
        <v/>
      </c>
      <c r="G714" s="70">
        <f>SUMPRODUCT(U714:V714,PAINEL_PESOS!$C$25:$C$26)</f>
        <v/>
      </c>
      <c r="H714" s="70">
        <f>SUMPRODUCT(W714:X714,PAINEL_PESOS!$C$28:$C$29)</f>
        <v/>
      </c>
      <c r="I714" s="70" t="n">
        <v>0.9924849010403205</v>
      </c>
      <c r="J714" s="70" t="n">
        <v>0.6854870622174244</v>
      </c>
      <c r="K714" s="71">
        <f>IF(NOT(AND(PAINEL_PESOS!$D$12="OK - 100%",PAINEL_PESOS!$F$20="OK - 100%",PAINEL_PESOS!$F$24="OK - 100%",PAINEL_PESOS!$F$27="OK - 100%",PAINEL_PESOS!$F$30="OK - 100%")),"", (E714*PAINEL_PESOS!$B$7+F714*PAINEL_PESOS!$B$8+G714*PAINEL_PESOS!$B$9+H714*PAINEL_PESOS!$B$10)*I714)</f>
        <v/>
      </c>
      <c r="L714" s="71">
        <f>IF(K714="","",K714-J714)</f>
        <v/>
      </c>
      <c r="M714" s="71">
        <f>IF(L714="","",ABS(L714))</f>
        <v/>
      </c>
      <c r="N714" t="n">
        <v>0.2</v>
      </c>
      <c r="O714" t="n">
        <v>1</v>
      </c>
      <c r="P714" t="n">
        <v>1</v>
      </c>
      <c r="Q714" t="n">
        <v>0.9663124735102687</v>
      </c>
      <c r="R714" t="n">
        <v>0.1091813583926228</v>
      </c>
      <c r="S714" t="n">
        <v>1</v>
      </c>
      <c r="T714" t="n">
        <v>0.9861582326152831</v>
      </c>
      <c r="U714" t="n">
        <v>0.8017424144805159</v>
      </c>
      <c r="V714" t="n">
        <v>0.5802658077384986</v>
      </c>
      <c r="W714" t="n">
        <v>0.5442705564677494</v>
      </c>
      <c r="X714" t="n">
        <v>0.6190925040795632</v>
      </c>
    </row>
    <row r="715">
      <c r="A715" t="inlineStr">
        <is>
          <t>2202208</t>
        </is>
      </c>
      <c r="B715" t="inlineStr">
        <is>
          <t>Campo Maior</t>
        </is>
      </c>
      <c r="C715" t="inlineStr">
        <is>
          <t>PI</t>
        </is>
      </c>
      <c r="D715" t="inlineStr">
        <is>
          <t>REGIÃO NORDESTE</t>
        </is>
      </c>
      <c r="E715" s="70">
        <f>SUMPRODUCT(N715:Q715,PAINEL_PESOS!$C$16:$C$19)</f>
        <v/>
      </c>
      <c r="F715" s="70">
        <f>SUMPRODUCT(R715:T715,PAINEL_PESOS!$C$21:$C$23)</f>
        <v/>
      </c>
      <c r="G715" s="70">
        <f>SUMPRODUCT(U715:V715,PAINEL_PESOS!$C$25:$C$26)</f>
        <v/>
      </c>
      <c r="H715" s="70">
        <f>SUMPRODUCT(W715:X715,PAINEL_PESOS!$C$28:$C$29)</f>
        <v/>
      </c>
      <c r="I715" s="70" t="n">
        <v>0.9728079259499507</v>
      </c>
      <c r="J715" s="70" t="n">
        <v>0.7145374350657541</v>
      </c>
      <c r="K715" s="71">
        <f>IF(NOT(AND(PAINEL_PESOS!$D$12="OK - 100%",PAINEL_PESOS!$F$20="OK - 100%",PAINEL_PESOS!$F$24="OK - 100%",PAINEL_PESOS!$F$27="OK - 100%",PAINEL_PESOS!$F$30="OK - 100%")),"", (E715*PAINEL_PESOS!$B$7+F715*PAINEL_PESOS!$B$8+G715*PAINEL_PESOS!$B$9+H715*PAINEL_PESOS!$B$10)*I715)</f>
        <v/>
      </c>
      <c r="L715" s="71">
        <f>IF(K715="","",K715-J715)</f>
        <v/>
      </c>
      <c r="M715" s="71">
        <f>IF(L715="","",ABS(L715))</f>
        <v/>
      </c>
      <c r="N715" t="n">
        <v>1</v>
      </c>
      <c r="O715" t="n">
        <v>1</v>
      </c>
      <c r="P715" t="n">
        <v>0.8525871172122492</v>
      </c>
      <c r="Q715" t="n">
        <v>0.931555320980997</v>
      </c>
      <c r="R715" t="n">
        <v>0.3395800087958351</v>
      </c>
      <c r="S715" t="n">
        <v>0.9903135263314672</v>
      </c>
      <c r="T715" t="n">
        <v>0.9076920148290779</v>
      </c>
      <c r="U715" t="n">
        <v>0.7577339848908803</v>
      </c>
      <c r="V715" t="n">
        <v>0.6290432320691506</v>
      </c>
      <c r="W715" t="n">
        <v>0.5766685659695977</v>
      </c>
      <c r="X715" t="n">
        <v>0.5288416448279163</v>
      </c>
    </row>
    <row r="716">
      <c r="A716" t="inlineStr">
        <is>
          <t>2202251</t>
        </is>
      </c>
      <c r="B716" t="inlineStr">
        <is>
          <t>Canavieira</t>
        </is>
      </c>
      <c r="C716" t="inlineStr">
        <is>
          <t>PI</t>
        </is>
      </c>
      <c r="D716" t="inlineStr">
        <is>
          <t>REGIÃO NORDESTE</t>
        </is>
      </c>
      <c r="E716" s="70">
        <f>SUMPRODUCT(N716:Q716,PAINEL_PESOS!$C$16:$C$19)</f>
        <v/>
      </c>
      <c r="F716" s="70">
        <f>SUMPRODUCT(R716:T716,PAINEL_PESOS!$C$21:$C$23)</f>
        <v/>
      </c>
      <c r="G716" s="70">
        <f>SUMPRODUCT(U716:V716,PAINEL_PESOS!$C$25:$C$26)</f>
        <v/>
      </c>
      <c r="H716" s="70">
        <f>SUMPRODUCT(W716:X716,PAINEL_PESOS!$C$28:$C$29)</f>
        <v/>
      </c>
      <c r="I716" s="70" t="n">
        <v>0.9992167845311387</v>
      </c>
      <c r="J716" s="70" t="n">
        <v>0.6710815731752926</v>
      </c>
      <c r="K716" s="71">
        <f>IF(NOT(AND(PAINEL_PESOS!$D$12="OK - 100%",PAINEL_PESOS!$F$20="OK - 100%",PAINEL_PESOS!$F$24="OK - 100%",PAINEL_PESOS!$F$27="OK - 100%",PAINEL_PESOS!$F$30="OK - 100%")),"", (E716*PAINEL_PESOS!$B$7+F716*PAINEL_PESOS!$B$8+G716*PAINEL_PESOS!$B$9+H716*PAINEL_PESOS!$B$10)*I716)</f>
        <v/>
      </c>
      <c r="L716" s="71">
        <f>IF(K716="","",K716-J716)</f>
        <v/>
      </c>
      <c r="M716" s="71">
        <f>IF(L716="","",ABS(L716))</f>
        <v/>
      </c>
      <c r="N716" t="n">
        <v>1</v>
      </c>
      <c r="O716" t="n">
        <v>0.9333</v>
      </c>
      <c r="P716" t="n">
        <v>0.4181626187961985</v>
      </c>
      <c r="Q716" t="n">
        <v>0.99841205254862</v>
      </c>
      <c r="R716" t="n">
        <v>0.06776222802800171</v>
      </c>
      <c r="S716" t="n">
        <v>1</v>
      </c>
      <c r="T716" t="n">
        <v>0.9971799771997037</v>
      </c>
      <c r="U716" t="n">
        <v>0.8617716701927662</v>
      </c>
      <c r="V716" t="n">
        <v>0.3633992335943446</v>
      </c>
      <c r="W716" t="n">
        <v>0.4369042626325142</v>
      </c>
      <c r="X716" t="n">
        <v>0.6592200540986388</v>
      </c>
    </row>
    <row r="717">
      <c r="A717" t="inlineStr">
        <is>
          <t>2202307</t>
        </is>
      </c>
      <c r="B717" t="inlineStr">
        <is>
          <t>Canto do Buriti</t>
        </is>
      </c>
      <c r="C717" t="inlineStr">
        <is>
          <t>PI</t>
        </is>
      </c>
      <c r="D717" t="inlineStr">
        <is>
          <t>REGIÃO NORDESTE</t>
        </is>
      </c>
      <c r="E717" s="70">
        <f>SUMPRODUCT(N717:Q717,PAINEL_PESOS!$C$16:$C$19)</f>
        <v/>
      </c>
      <c r="F717" s="70">
        <f>SUMPRODUCT(R717:T717,PAINEL_PESOS!$C$21:$C$23)</f>
        <v/>
      </c>
      <c r="G717" s="70">
        <f>SUMPRODUCT(U717:V717,PAINEL_PESOS!$C$25:$C$26)</f>
        <v/>
      </c>
      <c r="H717" s="70">
        <f>SUMPRODUCT(W717:X717,PAINEL_PESOS!$C$28:$C$29)</f>
        <v/>
      </c>
      <c r="I717" s="70" t="n">
        <v>0.9931641019775305</v>
      </c>
      <c r="J717" s="70" t="n">
        <v>0.6945846370153698</v>
      </c>
      <c r="K717" s="71">
        <f>IF(NOT(AND(PAINEL_PESOS!$D$12="OK - 100%",PAINEL_PESOS!$F$20="OK - 100%",PAINEL_PESOS!$F$24="OK - 100%",PAINEL_PESOS!$F$27="OK - 100%",PAINEL_PESOS!$F$30="OK - 100%")),"", (E717*PAINEL_PESOS!$B$7+F717*PAINEL_PESOS!$B$8+G717*PAINEL_PESOS!$B$9+H717*PAINEL_PESOS!$B$10)*I717)</f>
        <v/>
      </c>
      <c r="L717" s="71">
        <f>IF(K717="","",K717-J717)</f>
        <v/>
      </c>
      <c r="M717" s="71">
        <f>IF(L717="","",ABS(L717))</f>
        <v/>
      </c>
      <c r="N717" t="n">
        <v>1</v>
      </c>
      <c r="O717" t="n">
        <v>0.9</v>
      </c>
      <c r="P717" t="n">
        <v>0.6149947201689546</v>
      </c>
      <c r="Q717" t="n">
        <v>0.9950724608449661</v>
      </c>
      <c r="R717" t="n">
        <v>0.2448303994135581</v>
      </c>
      <c r="S717" t="n">
        <v>0.9996055366389831</v>
      </c>
      <c r="T717" t="n">
        <v>0.9687178641420833</v>
      </c>
      <c r="U717" t="n">
        <v>0.905790169546396</v>
      </c>
      <c r="V717" t="n">
        <v>0.3864839195947205</v>
      </c>
      <c r="W717" t="n">
        <v>0.4564712966459613</v>
      </c>
      <c r="X717" t="n">
        <v>0.6157085789893677</v>
      </c>
    </row>
    <row r="718">
      <c r="A718" t="inlineStr">
        <is>
          <t>2202406</t>
        </is>
      </c>
      <c r="B718" t="inlineStr">
        <is>
          <t>Capitão de Campos</t>
        </is>
      </c>
      <c r="C718" t="inlineStr">
        <is>
          <t>PI</t>
        </is>
      </c>
      <c r="D718" t="inlineStr">
        <is>
          <t>REGIÃO NORDESTE</t>
        </is>
      </c>
      <c r="E718" s="70">
        <f>SUMPRODUCT(N718:Q718,PAINEL_PESOS!$C$16:$C$19)</f>
        <v/>
      </c>
      <c r="F718" s="70">
        <f>SUMPRODUCT(R718:T718,PAINEL_PESOS!$C$21:$C$23)</f>
        <v/>
      </c>
      <c r="G718" s="70">
        <f>SUMPRODUCT(U718:V718,PAINEL_PESOS!$C$25:$C$26)</f>
        <v/>
      </c>
      <c r="H718" s="70">
        <f>SUMPRODUCT(W718:X718,PAINEL_PESOS!$C$28:$C$29)</f>
        <v/>
      </c>
      <c r="I718" s="70" t="n">
        <v>0.9804083292208533</v>
      </c>
      <c r="J718" s="70" t="n">
        <v>0.6321027016407205</v>
      </c>
      <c r="K718" s="71">
        <f>IF(NOT(AND(PAINEL_PESOS!$D$12="OK - 100%",PAINEL_PESOS!$F$20="OK - 100%",PAINEL_PESOS!$F$24="OK - 100%",PAINEL_PESOS!$F$27="OK - 100%",PAINEL_PESOS!$F$30="OK - 100%")),"", (E718*PAINEL_PESOS!$B$7+F718*PAINEL_PESOS!$B$8+G718*PAINEL_PESOS!$B$9+H718*PAINEL_PESOS!$B$10)*I718)</f>
        <v/>
      </c>
      <c r="L718" s="71">
        <f>IF(K718="","",K718-J718)</f>
        <v/>
      </c>
      <c r="M718" s="71">
        <f>IF(L718="","",ABS(L718))</f>
        <v/>
      </c>
      <c r="N718" t="n">
        <v>0.2</v>
      </c>
      <c r="O718" t="n">
        <v>1</v>
      </c>
      <c r="P718" t="n">
        <v>0.4019007391763464</v>
      </c>
      <c r="Q718" t="n">
        <v>0.9048496004625549</v>
      </c>
      <c r="R718" t="n">
        <v>0.1559042729347163</v>
      </c>
      <c r="S718" t="n">
        <v>1</v>
      </c>
      <c r="T718" t="n">
        <v>0.9669858079422016</v>
      </c>
      <c r="U718" t="n">
        <v>0.7577339848908803</v>
      </c>
      <c r="V718" t="n">
        <v>0.6259935426944961</v>
      </c>
      <c r="W718" t="n">
        <v>0.5766685659695977</v>
      </c>
      <c r="X718" t="n">
        <v>0.5288416448279163</v>
      </c>
    </row>
    <row r="719">
      <c r="A719" t="inlineStr">
        <is>
          <t>2202455</t>
        </is>
      </c>
      <c r="B719" t="inlineStr">
        <is>
          <t>Capitão Gervásio Oliveira</t>
        </is>
      </c>
      <c r="C719" t="inlineStr">
        <is>
          <t>PI</t>
        </is>
      </c>
      <c r="D719" t="inlineStr">
        <is>
          <t>REGIÃO NORDESTE</t>
        </is>
      </c>
      <c r="E719" s="70">
        <f>SUMPRODUCT(N719:Q719,PAINEL_PESOS!$C$16:$C$19)</f>
        <v/>
      </c>
      <c r="F719" s="70">
        <f>SUMPRODUCT(R719:T719,PAINEL_PESOS!$C$21:$C$23)</f>
        <v/>
      </c>
      <c r="G719" s="70">
        <f>SUMPRODUCT(U719:V719,PAINEL_PESOS!$C$25:$C$26)</f>
        <v/>
      </c>
      <c r="H719" s="70">
        <f>SUMPRODUCT(W719:X719,PAINEL_PESOS!$C$28:$C$29)</f>
        <v/>
      </c>
      <c r="I719" s="70" t="n">
        <v>0.9926948247648637</v>
      </c>
      <c r="J719" s="70" t="n">
        <v>0.6675177833502307</v>
      </c>
      <c r="K719" s="71">
        <f>IF(NOT(AND(PAINEL_PESOS!$D$12="OK - 100%",PAINEL_PESOS!$F$20="OK - 100%",PAINEL_PESOS!$F$24="OK - 100%",PAINEL_PESOS!$F$27="OK - 100%",PAINEL_PESOS!$F$30="OK - 100%")),"", (E719*PAINEL_PESOS!$B$7+F719*PAINEL_PESOS!$B$8+G719*PAINEL_PESOS!$B$9+H719*PAINEL_PESOS!$B$10)*I719)</f>
        <v/>
      </c>
      <c r="L719" s="71">
        <f>IF(K719="","",K719-J719)</f>
        <v/>
      </c>
      <c r="M719" s="71">
        <f>IF(L719="","",ABS(L719))</f>
        <v/>
      </c>
      <c r="N719" t="n">
        <v>0.2</v>
      </c>
      <c r="O719" t="n">
        <v>1</v>
      </c>
      <c r="P719" t="n">
        <v>1</v>
      </c>
      <c r="Q719" t="n">
        <v>0.9819281728300593</v>
      </c>
      <c r="R719" t="n">
        <v>0.07909057778695661</v>
      </c>
      <c r="S719" t="n">
        <v>1</v>
      </c>
      <c r="T719" t="n">
        <v>0.975627389914033</v>
      </c>
      <c r="U719" t="n">
        <v>0.8111725957169077</v>
      </c>
      <c r="V719" t="n">
        <v>0.4724404275791364</v>
      </c>
      <c r="W719" t="n">
        <v>0.5756979401341993</v>
      </c>
      <c r="X719" t="n">
        <v>0.55935299049353</v>
      </c>
    </row>
    <row r="720">
      <c r="A720" t="inlineStr">
        <is>
          <t>2202505</t>
        </is>
      </c>
      <c r="B720" t="inlineStr">
        <is>
          <t>Caracol</t>
        </is>
      </c>
      <c r="C720" t="inlineStr">
        <is>
          <t>PI</t>
        </is>
      </c>
      <c r="D720" t="inlineStr">
        <is>
          <t>REGIÃO NORDESTE</t>
        </is>
      </c>
      <c r="E720" s="70">
        <f>SUMPRODUCT(N720:Q720,PAINEL_PESOS!$C$16:$C$19)</f>
        <v/>
      </c>
      <c r="F720" s="70">
        <f>SUMPRODUCT(R720:T720,PAINEL_PESOS!$C$21:$C$23)</f>
        <v/>
      </c>
      <c r="G720" s="70">
        <f>SUMPRODUCT(U720:V720,PAINEL_PESOS!$C$25:$C$26)</f>
        <v/>
      </c>
      <c r="H720" s="70">
        <f>SUMPRODUCT(W720:X720,PAINEL_PESOS!$C$28:$C$29)</f>
        <v/>
      </c>
      <c r="I720" s="70" t="n">
        <v>0.9986907069669835</v>
      </c>
      <c r="J720" s="70" t="n">
        <v>0.6241431049214207</v>
      </c>
      <c r="K720" s="71">
        <f>IF(NOT(AND(PAINEL_PESOS!$D$12="OK - 100%",PAINEL_PESOS!$F$20="OK - 100%",PAINEL_PESOS!$F$24="OK - 100%",PAINEL_PESOS!$F$27="OK - 100%",PAINEL_PESOS!$F$30="OK - 100%")),"", (E720*PAINEL_PESOS!$B$7+F720*PAINEL_PESOS!$B$8+G720*PAINEL_PESOS!$B$9+H720*PAINEL_PESOS!$B$10)*I720)</f>
        <v/>
      </c>
      <c r="L720" s="71">
        <f>IF(K720="","",K720-J720)</f>
        <v/>
      </c>
      <c r="M720" s="71">
        <f>IF(L720="","",ABS(L720))</f>
        <v/>
      </c>
      <c r="N720" t="n">
        <v>0.2</v>
      </c>
      <c r="O720" t="n">
        <v>1</v>
      </c>
      <c r="P720" t="n">
        <v>0.5674762407602957</v>
      </c>
      <c r="Q720" t="n">
        <v>0.9960355547809916</v>
      </c>
      <c r="R720" t="n">
        <v>0.1519485591327577</v>
      </c>
      <c r="S720" t="n">
        <v>1</v>
      </c>
      <c r="T720" t="n">
        <v>0.9962921222122896</v>
      </c>
      <c r="U720" t="n">
        <v>0.8599552598597332</v>
      </c>
      <c r="V720" t="n">
        <v>0.2725443785810922</v>
      </c>
      <c r="W720" t="n">
        <v>0.4766239531743013</v>
      </c>
      <c r="X720" t="n">
        <v>0.5766509562179511</v>
      </c>
    </row>
    <row r="721">
      <c r="A721" t="inlineStr">
        <is>
          <t>2202539</t>
        </is>
      </c>
      <c r="B721" t="inlineStr">
        <is>
          <t>Caraúbas do Piauí</t>
        </is>
      </c>
      <c r="C721" t="inlineStr">
        <is>
          <t>PI</t>
        </is>
      </c>
      <c r="D721" t="inlineStr">
        <is>
          <t>REGIÃO NORDESTE</t>
        </is>
      </c>
      <c r="E721" s="70">
        <f>SUMPRODUCT(N721:Q721,PAINEL_PESOS!$C$16:$C$19)</f>
        <v/>
      </c>
      <c r="F721" s="70">
        <f>SUMPRODUCT(R721:T721,PAINEL_PESOS!$C$21:$C$23)</f>
        <v/>
      </c>
      <c r="G721" s="70">
        <f>SUMPRODUCT(U721:V721,PAINEL_PESOS!$C$25:$C$26)</f>
        <v/>
      </c>
      <c r="H721" s="70">
        <f>SUMPRODUCT(W721:X721,PAINEL_PESOS!$C$28:$C$29)</f>
        <v/>
      </c>
      <c r="I721" s="70" t="n">
        <v>0.9793032421761082</v>
      </c>
      <c r="J721" s="70" t="n">
        <v>0.6180403971067385</v>
      </c>
      <c r="K721" s="71">
        <f>IF(NOT(AND(PAINEL_PESOS!$D$12="OK - 100%",PAINEL_PESOS!$F$20="OK - 100%",PAINEL_PESOS!$F$24="OK - 100%",PAINEL_PESOS!$F$27="OK - 100%",PAINEL_PESOS!$F$30="OK - 100%")),"", (E721*PAINEL_PESOS!$B$7+F721*PAINEL_PESOS!$B$8+G721*PAINEL_PESOS!$B$9+H721*PAINEL_PESOS!$B$10)*I721)</f>
        <v/>
      </c>
      <c r="L721" s="71">
        <f>IF(K721="","",K721-J721)</f>
        <v/>
      </c>
      <c r="M721" s="71">
        <f>IF(L721="","",ABS(L721))</f>
        <v/>
      </c>
      <c r="N721" t="n">
        <v>1</v>
      </c>
      <c r="O721" t="n">
        <v>0.0356999999999999</v>
      </c>
      <c r="P721" t="n">
        <v>0.5526927138331574</v>
      </c>
      <c r="Q721" t="n">
        <v>0.9362440620596264</v>
      </c>
      <c r="R721" t="n">
        <v>0.09286141444452629</v>
      </c>
      <c r="S721" t="n">
        <v>1</v>
      </c>
      <c r="T721" t="n">
        <v>0.9367412169699837</v>
      </c>
      <c r="U721" t="n">
        <v>0.7577339848908803</v>
      </c>
      <c r="V721" t="n">
        <v>0.5701863217767434</v>
      </c>
      <c r="W721" t="n">
        <v>0.5766685659695977</v>
      </c>
      <c r="X721" t="n">
        <v>0.5288416448279165</v>
      </c>
    </row>
    <row r="722">
      <c r="A722" t="inlineStr">
        <is>
          <t>2202554</t>
        </is>
      </c>
      <c r="B722" t="inlineStr">
        <is>
          <t>Caridade do Piauí</t>
        </is>
      </c>
      <c r="C722" t="inlineStr">
        <is>
          <t>PI</t>
        </is>
      </c>
      <c r="D722" t="inlineStr">
        <is>
          <t>REGIÃO NORDESTE</t>
        </is>
      </c>
      <c r="E722" s="70">
        <f>SUMPRODUCT(N722:Q722,PAINEL_PESOS!$C$16:$C$19)</f>
        <v/>
      </c>
      <c r="F722" s="70">
        <f>SUMPRODUCT(R722:T722,PAINEL_PESOS!$C$21:$C$23)</f>
        <v/>
      </c>
      <c r="G722" s="70">
        <f>SUMPRODUCT(U722:V722,PAINEL_PESOS!$C$25:$C$26)</f>
        <v/>
      </c>
      <c r="H722" s="70">
        <f>SUMPRODUCT(W722:X722,PAINEL_PESOS!$C$28:$C$29)</f>
        <v/>
      </c>
      <c r="I722" s="70" t="n">
        <v>0.9945974409096013</v>
      </c>
      <c r="J722" s="70" t="n">
        <v>0.6035740215167515</v>
      </c>
      <c r="K722" s="71">
        <f>IF(NOT(AND(PAINEL_PESOS!$D$12="OK - 100%",PAINEL_PESOS!$F$20="OK - 100%",PAINEL_PESOS!$F$24="OK - 100%",PAINEL_PESOS!$F$27="OK - 100%",PAINEL_PESOS!$F$30="OK - 100%")),"", (E722*PAINEL_PESOS!$B$7+F722*PAINEL_PESOS!$B$8+G722*PAINEL_PESOS!$B$9+H722*PAINEL_PESOS!$B$10)*I722)</f>
        <v/>
      </c>
      <c r="L722" s="71">
        <f>IF(K722="","",K722-J722)</f>
        <v/>
      </c>
      <c r="M722" s="71">
        <f>IF(L722="","",ABS(L722))</f>
        <v/>
      </c>
      <c r="N722" t="n">
        <v>0.4</v>
      </c>
      <c r="O722" t="n">
        <v>1</v>
      </c>
      <c r="P722" t="n">
        <v>0.3817317845828933</v>
      </c>
      <c r="Q722" t="n">
        <v>0.9883147268125199</v>
      </c>
      <c r="R722" t="n">
        <v>0.0989927452131221</v>
      </c>
      <c r="S722" t="n">
        <v>0.9999333297742238</v>
      </c>
      <c r="T722" t="n">
        <v>0.980858291810359</v>
      </c>
      <c r="U722" t="n">
        <v>0.7458425069191602</v>
      </c>
      <c r="V722" t="n">
        <v>0.2579401334869365</v>
      </c>
      <c r="W722" t="n">
        <v>0.5155691930345747</v>
      </c>
      <c r="X722" t="n">
        <v>0.5639226271102324</v>
      </c>
    </row>
    <row r="723">
      <c r="A723" t="inlineStr">
        <is>
          <t>2202604</t>
        </is>
      </c>
      <c r="B723" t="inlineStr">
        <is>
          <t>Castelo do Piauí</t>
        </is>
      </c>
      <c r="C723" t="inlineStr">
        <is>
          <t>PI</t>
        </is>
      </c>
      <c r="D723" t="inlineStr">
        <is>
          <t>REGIÃO NORDESTE</t>
        </is>
      </c>
      <c r="E723" s="70">
        <f>SUMPRODUCT(N723:Q723,PAINEL_PESOS!$C$16:$C$19)</f>
        <v/>
      </c>
      <c r="F723" s="70">
        <f>SUMPRODUCT(R723:T723,PAINEL_PESOS!$C$21:$C$23)</f>
        <v/>
      </c>
      <c r="G723" s="70">
        <f>SUMPRODUCT(U723:V723,PAINEL_PESOS!$C$25:$C$26)</f>
        <v/>
      </c>
      <c r="H723" s="70">
        <f>SUMPRODUCT(W723:X723,PAINEL_PESOS!$C$28:$C$29)</f>
        <v/>
      </c>
      <c r="I723" s="70" t="n">
        <v>0.9826274470816039</v>
      </c>
      <c r="J723" s="70" t="n">
        <v>0.6616655104989532</v>
      </c>
      <c r="K723" s="71">
        <f>IF(NOT(AND(PAINEL_PESOS!$D$12="OK - 100%",PAINEL_PESOS!$F$20="OK - 100%",PAINEL_PESOS!$F$24="OK - 100%",PAINEL_PESOS!$F$27="OK - 100%",PAINEL_PESOS!$F$30="OK - 100%")),"", (E723*PAINEL_PESOS!$B$7+F723*PAINEL_PESOS!$B$8+G723*PAINEL_PESOS!$B$9+H723*PAINEL_PESOS!$B$10)*I723)</f>
        <v/>
      </c>
      <c r="L723" s="71">
        <f>IF(K723="","",K723-J723)</f>
        <v/>
      </c>
      <c r="M723" s="71">
        <f>IF(L723="","",ABS(L723))</f>
        <v/>
      </c>
      <c r="N723" t="n">
        <v>0.6</v>
      </c>
      <c r="O723" t="n">
        <v>0.9333</v>
      </c>
      <c r="P723" t="n">
        <v>0.4392819429778247</v>
      </c>
      <c r="Q723" t="n">
        <v>0.9408917785550699</v>
      </c>
      <c r="R723" t="n">
        <v>0.2091399940836119</v>
      </c>
      <c r="S723" t="n">
        <v>0.9958437961288441</v>
      </c>
      <c r="T723" t="n">
        <v>0.9534922021521173</v>
      </c>
      <c r="U723" t="n">
        <v>0.8910481313801449</v>
      </c>
      <c r="V723" t="n">
        <v>0.6102017065159633</v>
      </c>
      <c r="W723" t="n">
        <v>0.5978535034051602</v>
      </c>
      <c r="X723" t="n">
        <v>0.3920842388827292</v>
      </c>
    </row>
    <row r="724">
      <c r="A724" t="inlineStr">
        <is>
          <t>2202653</t>
        </is>
      </c>
      <c r="B724" t="inlineStr">
        <is>
          <t>Caxingó</t>
        </is>
      </c>
      <c r="C724" t="inlineStr">
        <is>
          <t>PI</t>
        </is>
      </c>
      <c r="D724" t="inlineStr">
        <is>
          <t>REGIÃO NORDESTE</t>
        </is>
      </c>
      <c r="E724" s="70">
        <f>SUMPRODUCT(N724:Q724,PAINEL_PESOS!$C$16:$C$19)</f>
        <v/>
      </c>
      <c r="F724" s="70">
        <f>SUMPRODUCT(R724:T724,PAINEL_PESOS!$C$21:$C$23)</f>
        <v/>
      </c>
      <c r="G724" s="70">
        <f>SUMPRODUCT(U724:V724,PAINEL_PESOS!$C$25:$C$26)</f>
        <v/>
      </c>
      <c r="H724" s="70">
        <f>SUMPRODUCT(W724:X724,PAINEL_PESOS!$C$28:$C$29)</f>
        <v/>
      </c>
      <c r="I724" s="70" t="n">
        <v>0.9177855850855897</v>
      </c>
      <c r="J724" s="70" t="n">
        <v>0.6044816483638524</v>
      </c>
      <c r="K724" s="71">
        <f>IF(NOT(AND(PAINEL_PESOS!$D$12="OK - 100%",PAINEL_PESOS!$F$20="OK - 100%",PAINEL_PESOS!$F$24="OK - 100%",PAINEL_PESOS!$F$27="OK - 100%",PAINEL_PESOS!$F$30="OK - 100%")),"", (E724*PAINEL_PESOS!$B$7+F724*PAINEL_PESOS!$B$8+G724*PAINEL_PESOS!$B$9+H724*PAINEL_PESOS!$B$10)*I724)</f>
        <v/>
      </c>
      <c r="L724" s="71">
        <f>IF(K724="","",K724-J724)</f>
        <v/>
      </c>
      <c r="M724" s="71">
        <f>IF(L724="","",ABS(L724))</f>
        <v/>
      </c>
      <c r="N724" t="n">
        <v>1</v>
      </c>
      <c r="O724" t="n">
        <v>1</v>
      </c>
      <c r="P724" t="n">
        <v>0.4720168954593453</v>
      </c>
      <c r="Q724" t="n">
        <v>0.9801562601220984</v>
      </c>
      <c r="R724" t="n">
        <v>0.09373993144795439</v>
      </c>
      <c r="S724" t="n">
        <v>0.999866364384945</v>
      </c>
      <c r="T724" t="n">
        <v>0.5869109416653131</v>
      </c>
      <c r="U724" t="n">
        <v>0.7596272938055612</v>
      </c>
      <c r="V724" t="n">
        <v>0.5609353685676519</v>
      </c>
      <c r="W724" t="n">
        <v>0.5755959521072059</v>
      </c>
      <c r="X724" t="n">
        <v>0.5264545891125358</v>
      </c>
    </row>
    <row r="725">
      <c r="A725" t="inlineStr">
        <is>
          <t>2202703</t>
        </is>
      </c>
      <c r="B725" t="inlineStr">
        <is>
          <t>Cocal</t>
        </is>
      </c>
      <c r="C725" t="inlineStr">
        <is>
          <t>PI</t>
        </is>
      </c>
      <c r="D725" t="inlineStr">
        <is>
          <t>REGIÃO NORDESTE</t>
        </is>
      </c>
      <c r="E725" s="70">
        <f>SUMPRODUCT(N725:Q725,PAINEL_PESOS!$C$16:$C$19)</f>
        <v/>
      </c>
      <c r="F725" s="70">
        <f>SUMPRODUCT(R725:T725,PAINEL_PESOS!$C$21:$C$23)</f>
        <v/>
      </c>
      <c r="G725" s="70">
        <f>SUMPRODUCT(U725:V725,PAINEL_PESOS!$C$25:$C$26)</f>
        <v/>
      </c>
      <c r="H725" s="70">
        <f>SUMPRODUCT(W725:X725,PAINEL_PESOS!$C$28:$C$29)</f>
        <v/>
      </c>
      <c r="I725" s="70" t="n">
        <v>0.9846662275249813</v>
      </c>
      <c r="J725" s="70" t="n">
        <v>0.6304816775102409</v>
      </c>
      <c r="K725" s="71">
        <f>IF(NOT(AND(PAINEL_PESOS!$D$12="OK - 100%",PAINEL_PESOS!$F$20="OK - 100%",PAINEL_PESOS!$F$24="OK - 100%",PAINEL_PESOS!$F$27="OK - 100%",PAINEL_PESOS!$F$30="OK - 100%")),"", (E725*PAINEL_PESOS!$B$7+F725*PAINEL_PESOS!$B$8+G725*PAINEL_PESOS!$B$9+H725*PAINEL_PESOS!$B$10)*I725)</f>
        <v/>
      </c>
      <c r="L725" s="71">
        <f>IF(K725="","",K725-J725)</f>
        <v/>
      </c>
      <c r="M725" s="71">
        <f>IF(L725="","",ABS(L725))</f>
        <v/>
      </c>
      <c r="N725" t="n">
        <v>0.2</v>
      </c>
      <c r="O725" t="n">
        <v>1</v>
      </c>
      <c r="P725" t="n">
        <v>0.4436114044350581</v>
      </c>
      <c r="Q725" t="n">
        <v>0.9483817267594424</v>
      </c>
      <c r="R725" t="n">
        <v>0.2472252291990174</v>
      </c>
      <c r="S725" t="n">
        <v>0.999892432776383</v>
      </c>
      <c r="T725" t="n">
        <v>0.9573954061468299</v>
      </c>
      <c r="U725" t="n">
        <v>0.7964592761188062</v>
      </c>
      <c r="V725" t="n">
        <v>0.5494881894557462</v>
      </c>
      <c r="W725" t="n">
        <v>0.5590789542529263</v>
      </c>
      <c r="X725" t="n">
        <v>0.451700758583627</v>
      </c>
    </row>
    <row r="726">
      <c r="A726" t="inlineStr">
        <is>
          <t>2202711</t>
        </is>
      </c>
      <c r="B726" t="inlineStr">
        <is>
          <t>Cocal de Telha</t>
        </is>
      </c>
      <c r="C726" t="inlineStr">
        <is>
          <t>PI</t>
        </is>
      </c>
      <c r="D726" t="inlineStr">
        <is>
          <t>REGIÃO NORDESTE</t>
        </is>
      </c>
      <c r="E726" s="70">
        <f>SUMPRODUCT(N726:Q726,PAINEL_PESOS!$C$16:$C$19)</f>
        <v/>
      </c>
      <c r="F726" s="70">
        <f>SUMPRODUCT(R726:T726,PAINEL_PESOS!$C$21:$C$23)</f>
        <v/>
      </c>
      <c r="G726" s="70">
        <f>SUMPRODUCT(U726:V726,PAINEL_PESOS!$C$25:$C$26)</f>
        <v/>
      </c>
      <c r="H726" s="70">
        <f>SUMPRODUCT(W726:X726,PAINEL_PESOS!$C$28:$C$29)</f>
        <v/>
      </c>
      <c r="I726" s="70" t="n">
        <v>0.9829801325375654</v>
      </c>
      <c r="J726" s="70" t="n">
        <v>0.665608594461371</v>
      </c>
      <c r="K726" s="71">
        <f>IF(NOT(AND(PAINEL_PESOS!$D$12="OK - 100%",PAINEL_PESOS!$F$20="OK - 100%",PAINEL_PESOS!$F$24="OK - 100%",PAINEL_PESOS!$F$27="OK - 100%",PAINEL_PESOS!$F$30="OK - 100%")),"", (E726*PAINEL_PESOS!$B$7+F726*PAINEL_PESOS!$B$8+G726*PAINEL_PESOS!$B$9+H726*PAINEL_PESOS!$B$10)*I726)</f>
        <v/>
      </c>
      <c r="L726" s="71">
        <f>IF(K726="","",K726-J726)</f>
        <v/>
      </c>
      <c r="M726" s="71">
        <f>IF(L726="","",ABS(L726))</f>
        <v/>
      </c>
      <c r="N726" t="n">
        <v>0.2</v>
      </c>
      <c r="O726" t="n">
        <v>1</v>
      </c>
      <c r="P726" t="n">
        <v>1</v>
      </c>
      <c r="Q726" t="n">
        <v>0.9117654548063032</v>
      </c>
      <c r="R726" t="n">
        <v>0.0816466101364576</v>
      </c>
      <c r="S726" t="n">
        <v>0.9999387640185601</v>
      </c>
      <c r="T726" t="n">
        <v>0.976305195671444</v>
      </c>
      <c r="U726" t="n">
        <v>0.7577339848908803</v>
      </c>
      <c r="V726" t="n">
        <v>0.6260125400791035</v>
      </c>
      <c r="W726" t="n">
        <v>0.5766685659695977</v>
      </c>
      <c r="X726" t="n">
        <v>0.5288416448279163</v>
      </c>
    </row>
    <row r="727">
      <c r="A727" t="inlineStr">
        <is>
          <t>2202729</t>
        </is>
      </c>
      <c r="B727" t="inlineStr">
        <is>
          <t>Cocal dos Alves</t>
        </is>
      </c>
      <c r="C727" t="inlineStr">
        <is>
          <t>PI</t>
        </is>
      </c>
      <c r="D727" t="inlineStr">
        <is>
          <t>REGIÃO NORDESTE</t>
        </is>
      </c>
      <c r="E727" s="70">
        <f>SUMPRODUCT(N727:Q727,PAINEL_PESOS!$C$16:$C$19)</f>
        <v/>
      </c>
      <c r="F727" s="70">
        <f>SUMPRODUCT(R727:T727,PAINEL_PESOS!$C$21:$C$23)</f>
        <v/>
      </c>
      <c r="G727" s="70">
        <f>SUMPRODUCT(U727:V727,PAINEL_PESOS!$C$25:$C$26)</f>
        <v/>
      </c>
      <c r="H727" s="70">
        <f>SUMPRODUCT(W727:X727,PAINEL_PESOS!$C$28:$C$29)</f>
        <v/>
      </c>
      <c r="I727" s="70" t="n">
        <v>0.9872085955825094</v>
      </c>
      <c r="J727" s="70" t="n">
        <v>0.6621713215510989</v>
      </c>
      <c r="K727" s="71">
        <f>IF(NOT(AND(PAINEL_PESOS!$D$12="OK - 100%",PAINEL_PESOS!$F$20="OK - 100%",PAINEL_PESOS!$F$24="OK - 100%",PAINEL_PESOS!$F$27="OK - 100%",PAINEL_PESOS!$F$30="OK - 100%")),"", (E727*PAINEL_PESOS!$B$7+F727*PAINEL_PESOS!$B$8+G727*PAINEL_PESOS!$B$9+H727*PAINEL_PESOS!$B$10)*I727)</f>
        <v/>
      </c>
      <c r="L727" s="71">
        <f>IF(K727="","",K727-J727)</f>
        <v/>
      </c>
      <c r="M727" s="71">
        <f>IF(L727="","",ABS(L727))</f>
        <v/>
      </c>
      <c r="N727" t="n">
        <v>0.6</v>
      </c>
      <c r="O727" t="n">
        <v>0.8966</v>
      </c>
      <c r="P727" t="n">
        <v>0.6364308342133052</v>
      </c>
      <c r="Q727" t="n">
        <v>0.9379790020739853</v>
      </c>
      <c r="R727" t="n">
        <v>0.100086226669049</v>
      </c>
      <c r="S727" t="n">
        <v>1</v>
      </c>
      <c r="T727" t="n">
        <v>0.9793105487680338</v>
      </c>
      <c r="U727" t="n">
        <v>0.7594981038256556</v>
      </c>
      <c r="V727" t="n">
        <v>0.5821789844094943</v>
      </c>
      <c r="W727" t="n">
        <v>0.5760092985062515</v>
      </c>
      <c r="X727" t="n">
        <v>0.5265535465042639</v>
      </c>
    </row>
    <row r="728">
      <c r="A728" t="inlineStr">
        <is>
          <t>2202737</t>
        </is>
      </c>
      <c r="B728" t="inlineStr">
        <is>
          <t>Coivaras</t>
        </is>
      </c>
      <c r="C728" t="inlineStr">
        <is>
          <t>PI</t>
        </is>
      </c>
      <c r="D728" t="inlineStr">
        <is>
          <t>REGIÃO NORDESTE</t>
        </is>
      </c>
      <c r="E728" s="70">
        <f>SUMPRODUCT(N728:Q728,PAINEL_PESOS!$C$16:$C$19)</f>
        <v/>
      </c>
      <c r="F728" s="70">
        <f>SUMPRODUCT(R728:T728,PAINEL_PESOS!$C$21:$C$23)</f>
        <v/>
      </c>
      <c r="G728" s="70">
        <f>SUMPRODUCT(U728:V728,PAINEL_PESOS!$C$25:$C$26)</f>
        <v/>
      </c>
      <c r="H728" s="70">
        <f>SUMPRODUCT(W728:X728,PAINEL_PESOS!$C$28:$C$29)</f>
        <v/>
      </c>
      <c r="I728" s="70" t="n">
        <v>0.9825303059742179</v>
      </c>
      <c r="J728" s="70" t="n">
        <v>0.6087327194454979</v>
      </c>
      <c r="K728" s="71">
        <f>IF(NOT(AND(PAINEL_PESOS!$D$12="OK - 100%",PAINEL_PESOS!$F$20="OK - 100%",PAINEL_PESOS!$F$24="OK - 100%",PAINEL_PESOS!$F$27="OK - 100%",PAINEL_PESOS!$F$30="OK - 100%")),"", (E728*PAINEL_PESOS!$B$7+F728*PAINEL_PESOS!$B$8+G728*PAINEL_PESOS!$B$9+H728*PAINEL_PESOS!$B$10)*I728)</f>
        <v/>
      </c>
      <c r="L728" s="71">
        <f>IF(K728="","",K728-J728)</f>
        <v/>
      </c>
      <c r="M728" s="71">
        <f>IF(L728="","",ABS(L728))</f>
        <v/>
      </c>
      <c r="N728" t="n">
        <v>1</v>
      </c>
      <c r="O728" t="n">
        <v>0</v>
      </c>
      <c r="P728" t="n">
        <v>0.3840549102428723</v>
      </c>
      <c r="Q728" t="n">
        <v>0.9572058849913554</v>
      </c>
      <c r="R728" t="n">
        <v>0.0640762789398051</v>
      </c>
      <c r="S728" t="n">
        <v>0.9999258204255386</v>
      </c>
      <c r="T728" t="n">
        <v>0.9393880166961506</v>
      </c>
      <c r="U728" t="n">
        <v>0.7586018499000768</v>
      </c>
      <c r="V728" t="n">
        <v>0.6285724405142993</v>
      </c>
      <c r="W728" t="n">
        <v>0.5100691748241595</v>
      </c>
      <c r="X728" t="n">
        <v>0.5529821366513896</v>
      </c>
    </row>
    <row r="729">
      <c r="A729" t="inlineStr">
        <is>
          <t>2202752</t>
        </is>
      </c>
      <c r="B729" t="inlineStr">
        <is>
          <t>Colônia do Gurguéia</t>
        </is>
      </c>
      <c r="C729" t="inlineStr">
        <is>
          <t>PI</t>
        </is>
      </c>
      <c r="D729" t="inlineStr">
        <is>
          <t>REGIÃO NORDESTE</t>
        </is>
      </c>
      <c r="E729" s="70">
        <f>SUMPRODUCT(N729:Q729,PAINEL_PESOS!$C$16:$C$19)</f>
        <v/>
      </c>
      <c r="F729" s="70">
        <f>SUMPRODUCT(R729:T729,PAINEL_PESOS!$C$21:$C$23)</f>
        <v/>
      </c>
      <c r="G729" s="70">
        <f>SUMPRODUCT(U729:V729,PAINEL_PESOS!$C$25:$C$26)</f>
        <v/>
      </c>
      <c r="H729" s="70">
        <f>SUMPRODUCT(W729:X729,PAINEL_PESOS!$C$28:$C$29)</f>
        <v/>
      </c>
      <c r="I729" s="70" t="n">
        <v>0.9608870656804706</v>
      </c>
      <c r="J729" s="70" t="n">
        <v>0.5915625837670122</v>
      </c>
      <c r="K729" s="71">
        <f>IF(NOT(AND(PAINEL_PESOS!$D$12="OK - 100%",PAINEL_PESOS!$F$20="OK - 100%",PAINEL_PESOS!$F$24="OK - 100%",PAINEL_PESOS!$F$27="OK - 100%",PAINEL_PESOS!$F$30="OK - 100%")),"", (E729*PAINEL_PESOS!$B$7+F729*PAINEL_PESOS!$B$8+G729*PAINEL_PESOS!$B$9+H729*PAINEL_PESOS!$B$10)*I729)</f>
        <v/>
      </c>
      <c r="L729" s="71">
        <f>IF(K729="","",K729-J729)</f>
        <v/>
      </c>
      <c r="M729" s="71">
        <f>IF(L729="","",ABS(L729))</f>
        <v/>
      </c>
      <c r="N729" t="n">
        <v>0.2</v>
      </c>
      <c r="O729" t="n">
        <v>0.8332999999999999</v>
      </c>
      <c r="P729" t="n">
        <v>0.5136219640971489</v>
      </c>
      <c r="Q729" t="n">
        <v>0.934078263376406</v>
      </c>
      <c r="R729" t="n">
        <v>0.1222396298530488</v>
      </c>
      <c r="S729" t="n">
        <v>0.9999076936234902</v>
      </c>
      <c r="T729" t="n">
        <v>0.8367854176459523</v>
      </c>
      <c r="U729" t="n">
        <v>0.8574452310844488</v>
      </c>
      <c r="V729" t="n">
        <v>0.4022048457831768</v>
      </c>
      <c r="W729" t="n">
        <v>0.4547632500269658</v>
      </c>
      <c r="X729" t="n">
        <v>0.6642686381196059</v>
      </c>
    </row>
    <row r="730">
      <c r="A730" t="inlineStr">
        <is>
          <t>2202778</t>
        </is>
      </c>
      <c r="B730" t="inlineStr">
        <is>
          <t>Colônia do Piauí</t>
        </is>
      </c>
      <c r="C730" t="inlineStr">
        <is>
          <t>PI</t>
        </is>
      </c>
      <c r="D730" t="inlineStr">
        <is>
          <t>REGIÃO NORDESTE</t>
        </is>
      </c>
      <c r="E730" s="70">
        <f>SUMPRODUCT(N730:Q730,PAINEL_PESOS!$C$16:$C$19)</f>
        <v/>
      </c>
      <c r="F730" s="70">
        <f>SUMPRODUCT(R730:T730,PAINEL_PESOS!$C$21:$C$23)</f>
        <v/>
      </c>
      <c r="G730" s="70">
        <f>SUMPRODUCT(U730:V730,PAINEL_PESOS!$C$25:$C$26)</f>
        <v/>
      </c>
      <c r="H730" s="70">
        <f>SUMPRODUCT(W730:X730,PAINEL_PESOS!$C$28:$C$29)</f>
        <v/>
      </c>
      <c r="I730" s="70" t="n">
        <v>0.9619746691396335</v>
      </c>
      <c r="J730" s="70" t="n">
        <v>0.5948801564181084</v>
      </c>
      <c r="K730" s="71">
        <f>IF(NOT(AND(PAINEL_PESOS!$D$12="OK - 100%",PAINEL_PESOS!$F$20="OK - 100%",PAINEL_PESOS!$F$24="OK - 100%",PAINEL_PESOS!$F$27="OK - 100%",PAINEL_PESOS!$F$30="OK - 100%")),"", (E730*PAINEL_PESOS!$B$7+F730*PAINEL_PESOS!$B$8+G730*PAINEL_PESOS!$B$9+H730*PAINEL_PESOS!$B$10)*I730)</f>
        <v/>
      </c>
      <c r="L730" s="71">
        <f>IF(K730="","",K730-J730)</f>
        <v/>
      </c>
      <c r="M730" s="71">
        <f>IF(L730="","",ABS(L730))</f>
        <v/>
      </c>
      <c r="N730" t="n">
        <v>0.8</v>
      </c>
      <c r="O730" t="n">
        <v>0.8</v>
      </c>
      <c r="P730" t="n">
        <v>0.5345300950369589</v>
      </c>
      <c r="Q730" t="n">
        <v>0.9635118415277608</v>
      </c>
      <c r="R730" t="n">
        <v>0.110909054601615</v>
      </c>
      <c r="S730" t="n">
        <v>1</v>
      </c>
      <c r="T730" t="n">
        <v>0.8254727552172717</v>
      </c>
      <c r="U730" t="n">
        <v>0.7458717521172901</v>
      </c>
      <c r="V730" t="n">
        <v>0.2818096914517466</v>
      </c>
      <c r="W730" t="n">
        <v>0.5155751860943221</v>
      </c>
      <c r="X730" t="n">
        <v>0.5639597891969377</v>
      </c>
    </row>
    <row r="731">
      <c r="A731" t="inlineStr">
        <is>
          <t>2202802</t>
        </is>
      </c>
      <c r="B731" t="inlineStr">
        <is>
          <t>Conceição do Canindé</t>
        </is>
      </c>
      <c r="C731" t="inlineStr">
        <is>
          <t>PI</t>
        </is>
      </c>
      <c r="D731" t="inlineStr">
        <is>
          <t>REGIÃO NORDESTE</t>
        </is>
      </c>
      <c r="E731" s="70">
        <f>SUMPRODUCT(N731:Q731,PAINEL_PESOS!$C$16:$C$19)</f>
        <v/>
      </c>
      <c r="F731" s="70">
        <f>SUMPRODUCT(R731:T731,PAINEL_PESOS!$C$21:$C$23)</f>
        <v/>
      </c>
      <c r="G731" s="70">
        <f>SUMPRODUCT(U731:V731,PAINEL_PESOS!$C$25:$C$26)</f>
        <v/>
      </c>
      <c r="H731" s="70">
        <f>SUMPRODUCT(W731:X731,PAINEL_PESOS!$C$28:$C$29)</f>
        <v/>
      </c>
      <c r="I731" s="70" t="n">
        <v>0.9655680893148579</v>
      </c>
      <c r="J731" s="70" t="n">
        <v>0.6004766404381272</v>
      </c>
      <c r="K731" s="71">
        <f>IF(NOT(AND(PAINEL_PESOS!$D$12="OK - 100%",PAINEL_PESOS!$F$20="OK - 100%",PAINEL_PESOS!$F$24="OK - 100%",PAINEL_PESOS!$F$27="OK - 100%",PAINEL_PESOS!$F$30="OK - 100%")),"", (E731*PAINEL_PESOS!$B$7+F731*PAINEL_PESOS!$B$8+G731*PAINEL_PESOS!$B$9+H731*PAINEL_PESOS!$B$10)*I731)</f>
        <v/>
      </c>
      <c r="L731" s="71">
        <f>IF(K731="","",K731-J731)</f>
        <v/>
      </c>
      <c r="M731" s="71">
        <f>IF(L731="","",ABS(L731))</f>
        <v/>
      </c>
      <c r="N731" t="n">
        <v>0.8</v>
      </c>
      <c r="O731" t="n">
        <v>0.9091</v>
      </c>
      <c r="P731" t="n">
        <v>0.451531151003168</v>
      </c>
      <c r="Q731" t="n">
        <v>0.9862562837564995</v>
      </c>
      <c r="R731" t="n">
        <v>0.1175365308555853</v>
      </c>
      <c r="S731" t="n">
        <v>1</v>
      </c>
      <c r="T731" t="n">
        <v>0.8316085133772516</v>
      </c>
      <c r="U731" t="n">
        <v>0.7458425069191602</v>
      </c>
      <c r="V731" t="n">
        <v>0.2769077948135497</v>
      </c>
      <c r="W731" t="n">
        <v>0.5155691930345747</v>
      </c>
      <c r="X731" t="n">
        <v>0.5639226271102324</v>
      </c>
    </row>
    <row r="732">
      <c r="A732" t="inlineStr">
        <is>
          <t>2202851</t>
        </is>
      </c>
      <c r="B732" t="inlineStr">
        <is>
          <t>Coronel José Dias</t>
        </is>
      </c>
      <c r="C732" t="inlineStr">
        <is>
          <t>PI</t>
        </is>
      </c>
      <c r="D732" t="inlineStr">
        <is>
          <t>REGIÃO NORDESTE</t>
        </is>
      </c>
      <c r="E732" s="70">
        <f>SUMPRODUCT(N732:Q732,PAINEL_PESOS!$C$16:$C$19)</f>
        <v/>
      </c>
      <c r="F732" s="70">
        <f>SUMPRODUCT(R732:T732,PAINEL_PESOS!$C$21:$C$23)</f>
        <v/>
      </c>
      <c r="G732" s="70">
        <f>SUMPRODUCT(U732:V732,PAINEL_PESOS!$C$25:$C$26)</f>
        <v/>
      </c>
      <c r="H732" s="70">
        <f>SUMPRODUCT(W732:X732,PAINEL_PESOS!$C$28:$C$29)</f>
        <v/>
      </c>
      <c r="I732" s="70" t="n">
        <v>0.9979539896068065</v>
      </c>
      <c r="J732" s="70" t="n">
        <v>0.6370013145080674</v>
      </c>
      <c r="K732" s="71">
        <f>IF(NOT(AND(PAINEL_PESOS!$D$12="OK - 100%",PAINEL_PESOS!$F$20="OK - 100%",PAINEL_PESOS!$F$24="OK - 100%",PAINEL_PESOS!$F$27="OK - 100%",PAINEL_PESOS!$F$30="OK - 100%")),"", (E732*PAINEL_PESOS!$B$7+F732*PAINEL_PESOS!$B$8+G732*PAINEL_PESOS!$B$9+H732*PAINEL_PESOS!$B$10)*I732)</f>
        <v/>
      </c>
      <c r="L732" s="71">
        <f>IF(K732="","",K732-J732)</f>
        <v/>
      </c>
      <c r="M732" s="71">
        <f>IF(L732="","",ABS(L732))</f>
        <v/>
      </c>
      <c r="N732" t="n">
        <v>0.6</v>
      </c>
      <c r="O732" t="n">
        <v>0.8571000000000001</v>
      </c>
      <c r="P732" t="n">
        <v>0.4076029567053854</v>
      </c>
      <c r="Q732" t="n">
        <v>0.9941384055694258</v>
      </c>
      <c r="R732" t="n">
        <v>0.0741888155796304</v>
      </c>
      <c r="S732" t="n">
        <v>0.9998653206564746</v>
      </c>
      <c r="T732" t="n">
        <v>0.9939391310089383</v>
      </c>
      <c r="U732" t="n">
        <v>0.8064688065847327</v>
      </c>
      <c r="V732" t="n">
        <v>0.4560187115204228</v>
      </c>
      <c r="W732" t="n">
        <v>0.4994739704281131</v>
      </c>
      <c r="X732" t="n">
        <v>0.5364140351545077</v>
      </c>
    </row>
    <row r="733">
      <c r="A733" t="inlineStr">
        <is>
          <t>2202901</t>
        </is>
      </c>
      <c r="B733" t="inlineStr">
        <is>
          <t>Corrente</t>
        </is>
      </c>
      <c r="C733" t="inlineStr">
        <is>
          <t>PI</t>
        </is>
      </c>
      <c r="D733" t="inlineStr">
        <is>
          <t>REGIÃO NORDESTE</t>
        </is>
      </c>
      <c r="E733" s="70">
        <f>SUMPRODUCT(N733:Q733,PAINEL_PESOS!$C$16:$C$19)</f>
        <v/>
      </c>
      <c r="F733" s="70">
        <f>SUMPRODUCT(R733:T733,PAINEL_PESOS!$C$21:$C$23)</f>
        <v/>
      </c>
      <c r="G733" s="70">
        <f>SUMPRODUCT(U733:V733,PAINEL_PESOS!$C$25:$C$26)</f>
        <v/>
      </c>
      <c r="H733" s="70">
        <f>SUMPRODUCT(W733:X733,PAINEL_PESOS!$C$28:$C$29)</f>
        <v/>
      </c>
      <c r="I733" s="70" t="n">
        <v>0.9998095584915162</v>
      </c>
      <c r="J733" s="70" t="n">
        <v>0.7262974153386155</v>
      </c>
      <c r="K733" s="71">
        <f>IF(NOT(AND(PAINEL_PESOS!$D$12="OK - 100%",PAINEL_PESOS!$F$20="OK - 100%",PAINEL_PESOS!$F$24="OK - 100%",PAINEL_PESOS!$F$27="OK - 100%",PAINEL_PESOS!$F$30="OK - 100%")),"", (E733*PAINEL_PESOS!$B$7+F733*PAINEL_PESOS!$B$8+G733*PAINEL_PESOS!$B$9+H733*PAINEL_PESOS!$B$10)*I733)</f>
        <v/>
      </c>
      <c r="L733" s="71">
        <f>IF(K733="","",K733-J733)</f>
        <v/>
      </c>
      <c r="M733" s="71">
        <f>IF(L733="","",ABS(L733))</f>
        <v/>
      </c>
      <c r="N733" t="n">
        <v>0.6</v>
      </c>
      <c r="O733" t="n">
        <v>0.9583</v>
      </c>
      <c r="P733" t="n">
        <v>0.5166842661034847</v>
      </c>
      <c r="Q733" t="n">
        <v>0.9993062354763378</v>
      </c>
      <c r="R733" t="n">
        <v>0.3200612855558745</v>
      </c>
      <c r="S733" t="n">
        <v>0.9999635671228434</v>
      </c>
      <c r="T733" t="n">
        <v>0.999560922225188</v>
      </c>
      <c r="U733" t="n">
        <v>0.7579039058129727</v>
      </c>
      <c r="V733" t="n">
        <v>0.6203131196477036</v>
      </c>
      <c r="W733" t="n">
        <v>0.5882803810170336</v>
      </c>
      <c r="X733" t="n">
        <v>0.7614528970125704</v>
      </c>
    </row>
    <row r="734">
      <c r="A734" t="inlineStr">
        <is>
          <t>2203008</t>
        </is>
      </c>
      <c r="B734" t="inlineStr">
        <is>
          <t>Cristalândia do Piauí</t>
        </is>
      </c>
      <c r="C734" t="inlineStr">
        <is>
          <t>PI</t>
        </is>
      </c>
      <c r="D734" t="inlineStr">
        <is>
          <t>REGIÃO NORDESTE</t>
        </is>
      </c>
      <c r="E734" s="70">
        <f>SUMPRODUCT(N734:Q734,PAINEL_PESOS!$C$16:$C$19)</f>
        <v/>
      </c>
      <c r="F734" s="70">
        <f>SUMPRODUCT(R734:T734,PAINEL_PESOS!$C$21:$C$23)</f>
        <v/>
      </c>
      <c r="G734" s="70">
        <f>SUMPRODUCT(U734:V734,PAINEL_PESOS!$C$25:$C$26)</f>
        <v/>
      </c>
      <c r="H734" s="70">
        <f>SUMPRODUCT(W734:X734,PAINEL_PESOS!$C$28:$C$29)</f>
        <v/>
      </c>
      <c r="I734" s="70" t="n">
        <v>0.9998363435822721</v>
      </c>
      <c r="J734" s="70" t="n">
        <v>0.6666364491184587</v>
      </c>
      <c r="K734" s="71">
        <f>IF(NOT(AND(PAINEL_PESOS!$D$12="OK - 100%",PAINEL_PESOS!$F$20="OK - 100%",PAINEL_PESOS!$F$24="OK - 100%",PAINEL_PESOS!$F$27="OK - 100%",PAINEL_PESOS!$F$30="OK - 100%")),"", (E734*PAINEL_PESOS!$B$7+F734*PAINEL_PESOS!$B$8+G734*PAINEL_PESOS!$B$9+H734*PAINEL_PESOS!$B$10)*I734)</f>
        <v/>
      </c>
      <c r="L734" s="71">
        <f>IF(K734="","",K734-J734)</f>
        <v/>
      </c>
      <c r="M734" s="71">
        <f>IF(L734="","",ABS(L734))</f>
        <v/>
      </c>
      <c r="N734" t="n">
        <v>0.2</v>
      </c>
      <c r="O734" t="n">
        <v>0.9231</v>
      </c>
      <c r="P734" t="n">
        <v>0.2814149947201689</v>
      </c>
      <c r="Q734" t="n">
        <v>0.999485639679462</v>
      </c>
      <c r="R734" t="n">
        <v>0.1187385061093122</v>
      </c>
      <c r="S734" t="n">
        <v>1</v>
      </c>
      <c r="T734" t="n">
        <v>0.9995477885175894</v>
      </c>
      <c r="U734" t="n">
        <v>0.7558701486277952</v>
      </c>
      <c r="V734" t="n">
        <v>0.6203928589872286</v>
      </c>
      <c r="W734" t="n">
        <v>0.5820459859008683</v>
      </c>
      <c r="X734" t="n">
        <v>0.7614643566747051</v>
      </c>
    </row>
    <row r="735">
      <c r="A735" t="inlineStr">
        <is>
          <t>2203107</t>
        </is>
      </c>
      <c r="B735" t="inlineStr">
        <is>
          <t>Cristino Castro</t>
        </is>
      </c>
      <c r="C735" t="inlineStr">
        <is>
          <t>PI</t>
        </is>
      </c>
      <c r="D735" t="inlineStr">
        <is>
          <t>REGIÃO NORDESTE</t>
        </is>
      </c>
      <c r="E735" s="70">
        <f>SUMPRODUCT(N735:Q735,PAINEL_PESOS!$C$16:$C$19)</f>
        <v/>
      </c>
      <c r="F735" s="70">
        <f>SUMPRODUCT(R735:T735,PAINEL_PESOS!$C$21:$C$23)</f>
        <v/>
      </c>
      <c r="G735" s="70">
        <f>SUMPRODUCT(U735:V735,PAINEL_PESOS!$C$25:$C$26)</f>
        <v/>
      </c>
      <c r="H735" s="70">
        <f>SUMPRODUCT(W735:X735,PAINEL_PESOS!$C$28:$C$29)</f>
        <v/>
      </c>
      <c r="I735" s="70" t="n">
        <v>0.9941137440783731</v>
      </c>
      <c r="J735" s="70" t="n">
        <v>0.6846957448551291</v>
      </c>
      <c r="K735" s="71">
        <f>IF(NOT(AND(PAINEL_PESOS!$D$12="OK - 100%",PAINEL_PESOS!$F$20="OK - 100%",PAINEL_PESOS!$F$24="OK - 100%",PAINEL_PESOS!$F$27="OK - 100%",PAINEL_PESOS!$F$30="OK - 100%")),"", (E735*PAINEL_PESOS!$B$7+F735*PAINEL_PESOS!$B$8+G735*PAINEL_PESOS!$B$9+H735*PAINEL_PESOS!$B$10)*I735)</f>
        <v/>
      </c>
      <c r="L735" s="71">
        <f>IF(K735="","",K735-J735)</f>
        <v/>
      </c>
      <c r="M735" s="71">
        <f>IF(L735="","",ABS(L735))</f>
        <v/>
      </c>
      <c r="N735" t="n">
        <v>0.8</v>
      </c>
      <c r="O735" t="n">
        <v>0.9167</v>
      </c>
      <c r="P735" t="n">
        <v>0.4449841605068637</v>
      </c>
      <c r="Q735" t="n">
        <v>0.9863884872209888</v>
      </c>
      <c r="R735" t="n">
        <v>0.170676321090592</v>
      </c>
      <c r="S735" t="n">
        <v>0.9999423872583677</v>
      </c>
      <c r="T735" t="n">
        <v>0.9797630053880944</v>
      </c>
      <c r="U735" t="n">
        <v>0.8941804136892617</v>
      </c>
      <c r="V735" t="n">
        <v>0.379497105472307</v>
      </c>
      <c r="W735" t="n">
        <v>0.5586290445420182</v>
      </c>
      <c r="X735" t="n">
        <v>0.6700685276782899</v>
      </c>
    </row>
    <row r="736">
      <c r="A736" t="inlineStr">
        <is>
          <t>2203206</t>
        </is>
      </c>
      <c r="B736" t="inlineStr">
        <is>
          <t>Curimatá</t>
        </is>
      </c>
      <c r="C736" t="inlineStr">
        <is>
          <t>PI</t>
        </is>
      </c>
      <c r="D736" t="inlineStr">
        <is>
          <t>REGIÃO NORDESTE</t>
        </is>
      </c>
      <c r="E736" s="70">
        <f>SUMPRODUCT(N736:Q736,PAINEL_PESOS!$C$16:$C$19)</f>
        <v/>
      </c>
      <c r="F736" s="70">
        <f>SUMPRODUCT(R736:T736,PAINEL_PESOS!$C$21:$C$23)</f>
        <v/>
      </c>
      <c r="G736" s="70">
        <f>SUMPRODUCT(U736:V736,PAINEL_PESOS!$C$25:$C$26)</f>
        <v/>
      </c>
      <c r="H736" s="70">
        <f>SUMPRODUCT(W736:X736,PAINEL_PESOS!$C$28:$C$29)</f>
        <v/>
      </c>
      <c r="I736" s="70" t="n">
        <v>0.9997369696135722</v>
      </c>
      <c r="J736" s="70" t="n">
        <v>0.7042933871591385</v>
      </c>
      <c r="K736" s="71">
        <f>IF(NOT(AND(PAINEL_PESOS!$D$12="OK - 100%",PAINEL_PESOS!$F$20="OK - 100%",PAINEL_PESOS!$F$24="OK - 100%",PAINEL_PESOS!$F$27="OK - 100%",PAINEL_PESOS!$F$30="OK - 100%")),"", (E736*PAINEL_PESOS!$B$7+F736*PAINEL_PESOS!$B$8+G736*PAINEL_PESOS!$B$9+H736*PAINEL_PESOS!$B$10)*I736)</f>
        <v/>
      </c>
      <c r="L736" s="71">
        <f>IF(K736="","",K736-J736)</f>
        <v/>
      </c>
      <c r="M736" s="71">
        <f>IF(L736="","",ABS(L736))</f>
        <v/>
      </c>
      <c r="N736" t="n">
        <v>0.6</v>
      </c>
      <c r="O736" t="n">
        <v>1</v>
      </c>
      <c r="P736" t="n">
        <v>0.7218585005279832</v>
      </c>
      <c r="Q736" t="n">
        <v>0.9993889873452239</v>
      </c>
      <c r="R736" t="n">
        <v>0.1875056137968021</v>
      </c>
      <c r="S736" t="n">
        <v>0.9999875679178586</v>
      </c>
      <c r="T736" t="n">
        <v>0.9991185700251304</v>
      </c>
      <c r="U736" t="n">
        <v>0.8428232607665016</v>
      </c>
      <c r="V736" t="n">
        <v>0.4795003238638238</v>
      </c>
      <c r="W736" t="n">
        <v>0.5524126050571048</v>
      </c>
      <c r="X736" t="n">
        <v>0.6427283902315852</v>
      </c>
    </row>
    <row r="737">
      <c r="A737" t="inlineStr">
        <is>
          <t>2203230</t>
        </is>
      </c>
      <c r="B737" t="inlineStr">
        <is>
          <t>Currais</t>
        </is>
      </c>
      <c r="C737" t="inlineStr">
        <is>
          <t>PI</t>
        </is>
      </c>
      <c r="D737" t="inlineStr">
        <is>
          <t>REGIÃO NORDESTE</t>
        </is>
      </c>
      <c r="E737" s="70">
        <f>SUMPRODUCT(N737:Q737,PAINEL_PESOS!$C$16:$C$19)</f>
        <v/>
      </c>
      <c r="F737" s="70">
        <f>SUMPRODUCT(R737:T737,PAINEL_PESOS!$C$21:$C$23)</f>
        <v/>
      </c>
      <c r="G737" s="70">
        <f>SUMPRODUCT(U737:V737,PAINEL_PESOS!$C$25:$C$26)</f>
        <v/>
      </c>
      <c r="H737" s="70">
        <f>SUMPRODUCT(W737:X737,PAINEL_PESOS!$C$28:$C$29)</f>
        <v/>
      </c>
      <c r="I737" s="70" t="n">
        <v>0.9997187670277951</v>
      </c>
      <c r="J737" s="70" t="n">
        <v>0.7012174928085854</v>
      </c>
      <c r="K737" s="71">
        <f>IF(NOT(AND(PAINEL_PESOS!$D$12="OK - 100%",PAINEL_PESOS!$F$20="OK - 100%",PAINEL_PESOS!$F$24="OK - 100%",PAINEL_PESOS!$F$27="OK - 100%",PAINEL_PESOS!$F$30="OK - 100%")),"", (E737*PAINEL_PESOS!$B$7+F737*PAINEL_PESOS!$B$8+G737*PAINEL_PESOS!$B$9+H737*PAINEL_PESOS!$B$10)*I737)</f>
        <v/>
      </c>
      <c r="L737" s="71">
        <f>IF(K737="","",K737-J737)</f>
        <v/>
      </c>
      <c r="M737" s="71">
        <f>IF(L737="","",ABS(L737))</f>
        <v/>
      </c>
      <c r="N737" t="n">
        <v>0.2</v>
      </c>
      <c r="O737" t="n">
        <v>1</v>
      </c>
      <c r="P737" t="n">
        <v>1</v>
      </c>
      <c r="Q737" t="n">
        <v>0.9994149592088829</v>
      </c>
      <c r="R737" t="n">
        <v>0.2925198174359858</v>
      </c>
      <c r="S737" t="n">
        <v>0.9999958996180724</v>
      </c>
      <c r="T737" t="n">
        <v>0.9990014018524851</v>
      </c>
      <c r="U737" t="n">
        <v>0.6819260535579353</v>
      </c>
      <c r="V737" t="n">
        <v>0.435207501364083</v>
      </c>
      <c r="W737" t="n">
        <v>0.6345909113766737</v>
      </c>
      <c r="X737" t="n">
        <v>0.7322080049421186</v>
      </c>
    </row>
    <row r="738">
      <c r="A738" t="inlineStr">
        <is>
          <t>2203255</t>
        </is>
      </c>
      <c r="B738" t="inlineStr">
        <is>
          <t>Curralinhos</t>
        </is>
      </c>
      <c r="C738" t="inlineStr">
        <is>
          <t>PI</t>
        </is>
      </c>
      <c r="D738" t="inlineStr">
        <is>
          <t>REGIÃO NORDESTE</t>
        </is>
      </c>
      <c r="E738" s="70">
        <f>SUMPRODUCT(N738:Q738,PAINEL_PESOS!$C$16:$C$19)</f>
        <v/>
      </c>
      <c r="F738" s="70">
        <f>SUMPRODUCT(R738:T738,PAINEL_PESOS!$C$21:$C$23)</f>
        <v/>
      </c>
      <c r="G738" s="70">
        <f>SUMPRODUCT(U738:V738,PAINEL_PESOS!$C$25:$C$26)</f>
        <v/>
      </c>
      <c r="H738" s="70">
        <f>SUMPRODUCT(W738:X738,PAINEL_PESOS!$C$28:$C$29)</f>
        <v/>
      </c>
      <c r="I738" s="70" t="n">
        <v>0.9966566261280226</v>
      </c>
      <c r="J738" s="70" t="n">
        <v>0.6698203551065013</v>
      </c>
      <c r="K738" s="71">
        <f>IF(NOT(AND(PAINEL_PESOS!$D$12="OK - 100%",PAINEL_PESOS!$F$20="OK - 100%",PAINEL_PESOS!$F$24="OK - 100%",PAINEL_PESOS!$F$27="OK - 100%",PAINEL_PESOS!$F$30="OK - 100%")),"", (E738*PAINEL_PESOS!$B$7+F738*PAINEL_PESOS!$B$8+G738*PAINEL_PESOS!$B$9+H738*PAINEL_PESOS!$B$10)*I738)</f>
        <v/>
      </c>
      <c r="L738" s="71">
        <f>IF(K738="","",K738-J738)</f>
        <v/>
      </c>
      <c r="M738" s="71">
        <f>IF(L738="","",ABS(L738))</f>
        <v/>
      </c>
      <c r="N738" t="n">
        <v>0.2</v>
      </c>
      <c r="O738" t="n">
        <v>1</v>
      </c>
      <c r="P738" t="n">
        <v>1</v>
      </c>
      <c r="Q738" t="n">
        <v>0.9847820219209765</v>
      </c>
      <c r="R738" t="n">
        <v>0.0707652080837432</v>
      </c>
      <c r="S738" t="n">
        <v>1</v>
      </c>
      <c r="T738" t="n">
        <v>0.9941753682102703</v>
      </c>
      <c r="U738" t="n">
        <v>0.8518336701128735</v>
      </c>
      <c r="V738" t="n">
        <v>0.6032879288163189</v>
      </c>
      <c r="W738" t="n">
        <v>0.3841391119360485</v>
      </c>
      <c r="X738" t="n">
        <v>0.5682598469060353</v>
      </c>
    </row>
    <row r="739">
      <c r="A739" t="inlineStr">
        <is>
          <t>2203271</t>
        </is>
      </c>
      <c r="B739" t="inlineStr">
        <is>
          <t>Curral Novo do Piauí</t>
        </is>
      </c>
      <c r="C739" t="inlineStr">
        <is>
          <t>PI</t>
        </is>
      </c>
      <c r="D739" t="inlineStr">
        <is>
          <t>REGIÃO NORDESTE</t>
        </is>
      </c>
      <c r="E739" s="70">
        <f>SUMPRODUCT(N739:Q739,PAINEL_PESOS!$C$16:$C$19)</f>
        <v/>
      </c>
      <c r="F739" s="70">
        <f>SUMPRODUCT(R739:T739,PAINEL_PESOS!$C$21:$C$23)</f>
        <v/>
      </c>
      <c r="G739" s="70">
        <f>SUMPRODUCT(U739:V739,PAINEL_PESOS!$C$25:$C$26)</f>
        <v/>
      </c>
      <c r="H739" s="70">
        <f>SUMPRODUCT(W739:X739,PAINEL_PESOS!$C$28:$C$29)</f>
        <v/>
      </c>
      <c r="I739" s="70" t="n">
        <v>0.9980945281791745</v>
      </c>
      <c r="J739" s="70" t="n">
        <v>0.5621683600780308</v>
      </c>
      <c r="K739" s="71">
        <f>IF(NOT(AND(PAINEL_PESOS!$D$12="OK - 100%",PAINEL_PESOS!$F$20="OK - 100%",PAINEL_PESOS!$F$24="OK - 100%",PAINEL_PESOS!$F$27="OK - 100%",PAINEL_PESOS!$F$30="OK - 100%")),"", (E739*PAINEL_PESOS!$B$7+F739*PAINEL_PESOS!$B$8+G739*PAINEL_PESOS!$B$9+H739*PAINEL_PESOS!$B$10)*I739)</f>
        <v/>
      </c>
      <c r="L739" s="71">
        <f>IF(K739="","",K739-J739)</f>
        <v/>
      </c>
      <c r="M739" s="71">
        <f>IF(L739="","",ABS(L739))</f>
        <v/>
      </c>
      <c r="N739" t="n">
        <v>0.2</v>
      </c>
      <c r="O739" t="n">
        <v>0.3333</v>
      </c>
      <c r="P739" t="n">
        <v>0.5222808870116156</v>
      </c>
      <c r="Q739" t="n">
        <v>0.9925593577335973</v>
      </c>
      <c r="R739" t="n">
        <v>0.127800435754995</v>
      </c>
      <c r="S739" t="n">
        <v>1</v>
      </c>
      <c r="T739" t="n">
        <v>0.9957885811073173</v>
      </c>
      <c r="U739" t="n">
        <v>0.7449934356347921</v>
      </c>
      <c r="V739" t="n">
        <v>0.2426832475814727</v>
      </c>
      <c r="W739" t="n">
        <v>0.5154990475263711</v>
      </c>
      <c r="X739" t="n">
        <v>0.5629609442608161</v>
      </c>
    </row>
    <row r="740">
      <c r="A740" t="inlineStr">
        <is>
          <t>2203305</t>
        </is>
      </c>
      <c r="B740" t="inlineStr">
        <is>
          <t>Demerval Lobão</t>
        </is>
      </c>
      <c r="C740" t="inlineStr">
        <is>
          <t>PI</t>
        </is>
      </c>
      <c r="D740" t="inlineStr">
        <is>
          <t>REGIÃO NORDESTE</t>
        </is>
      </c>
      <c r="E740" s="70">
        <f>SUMPRODUCT(N740:Q740,PAINEL_PESOS!$C$16:$C$19)</f>
        <v/>
      </c>
      <c r="F740" s="70">
        <f>SUMPRODUCT(R740:T740,PAINEL_PESOS!$C$21:$C$23)</f>
        <v/>
      </c>
      <c r="G740" s="70">
        <f>SUMPRODUCT(U740:V740,PAINEL_PESOS!$C$25:$C$26)</f>
        <v/>
      </c>
      <c r="H740" s="70">
        <f>SUMPRODUCT(W740:X740,PAINEL_PESOS!$C$28:$C$29)</f>
        <v/>
      </c>
      <c r="I740" s="70" t="n">
        <v>0.9528982557212961</v>
      </c>
      <c r="J740" s="70" t="n">
        <v>0.6086285936365344</v>
      </c>
      <c r="K740" s="71">
        <f>IF(NOT(AND(PAINEL_PESOS!$D$12="OK - 100%",PAINEL_PESOS!$F$20="OK - 100%",PAINEL_PESOS!$F$24="OK - 100%",PAINEL_PESOS!$F$27="OK - 100%",PAINEL_PESOS!$F$30="OK - 100%")),"", (E740*PAINEL_PESOS!$B$7+F740*PAINEL_PESOS!$B$8+G740*PAINEL_PESOS!$B$9+H740*PAINEL_PESOS!$B$10)*I740)</f>
        <v/>
      </c>
      <c r="L740" s="71">
        <f>IF(K740="","",K740-J740)</f>
        <v/>
      </c>
      <c r="M740" s="71">
        <f>IF(L740="","",ABS(L740))</f>
        <v/>
      </c>
      <c r="N740" t="n">
        <v>0.4</v>
      </c>
      <c r="O740" t="n">
        <v>0.9113</v>
      </c>
      <c r="P740" t="n">
        <v>0.4779303062302007</v>
      </c>
      <c r="Q740" t="n">
        <v>0.7891395412630591</v>
      </c>
      <c r="R740" t="n">
        <v>0.2449947931463911</v>
      </c>
      <c r="S740" t="n">
        <v>0.9928760648292283</v>
      </c>
      <c r="T740" t="n">
        <v>0.8933863274827164</v>
      </c>
      <c r="U740" t="n">
        <v>0.7626149824624933</v>
      </c>
      <c r="V740" t="n">
        <v>0.628288946937023</v>
      </c>
      <c r="W740" t="n">
        <v>0.4195046917745567</v>
      </c>
      <c r="X740" t="n">
        <v>0.5892730872820106</v>
      </c>
    </row>
    <row r="741">
      <c r="A741" t="inlineStr">
        <is>
          <t>2203354</t>
        </is>
      </c>
      <c r="B741" t="inlineStr">
        <is>
          <t>Dirceu Arcoverde</t>
        </is>
      </c>
      <c r="C741" t="inlineStr">
        <is>
          <t>PI</t>
        </is>
      </c>
      <c r="D741" t="inlineStr">
        <is>
          <t>REGIÃO NORDESTE</t>
        </is>
      </c>
      <c r="E741" s="70">
        <f>SUMPRODUCT(N741:Q741,PAINEL_PESOS!$C$16:$C$19)</f>
        <v/>
      </c>
      <c r="F741" s="70">
        <f>SUMPRODUCT(R741:T741,PAINEL_PESOS!$C$21:$C$23)</f>
        <v/>
      </c>
      <c r="G741" s="70">
        <f>SUMPRODUCT(U741:V741,PAINEL_PESOS!$C$25:$C$26)</f>
        <v/>
      </c>
      <c r="H741" s="70">
        <f>SUMPRODUCT(W741:X741,PAINEL_PESOS!$C$28:$C$29)</f>
        <v/>
      </c>
      <c r="I741" s="70" t="n">
        <v>0.9967598204170459</v>
      </c>
      <c r="J741" s="70" t="n">
        <v>0.6147671656355284</v>
      </c>
      <c r="K741" s="71">
        <f>IF(NOT(AND(PAINEL_PESOS!$D$12="OK - 100%",PAINEL_PESOS!$F$20="OK - 100%",PAINEL_PESOS!$F$24="OK - 100%",PAINEL_PESOS!$F$27="OK - 100%",PAINEL_PESOS!$F$30="OK - 100%")),"", (E741*PAINEL_PESOS!$B$7+F741*PAINEL_PESOS!$B$8+G741*PAINEL_PESOS!$B$9+H741*PAINEL_PESOS!$B$10)*I741)</f>
        <v/>
      </c>
      <c r="L741" s="71">
        <f>IF(K741="","",K741-J741)</f>
        <v/>
      </c>
      <c r="M741" s="71">
        <f>IF(L741="","",ABS(L741))</f>
        <v/>
      </c>
      <c r="N741" t="n">
        <v>0.6</v>
      </c>
      <c r="O741" t="n">
        <v>0.52</v>
      </c>
      <c r="P741" t="n">
        <v>0.5948257655755016</v>
      </c>
      <c r="Q741" t="n">
        <v>0.9947998445709201</v>
      </c>
      <c r="R741" t="n">
        <v>0.1188055902539211</v>
      </c>
      <c r="S741" t="n">
        <v>1</v>
      </c>
      <c r="T741" t="n">
        <v>0.9872446959237425</v>
      </c>
      <c r="U741" t="n">
        <v>0.7934749642822838</v>
      </c>
      <c r="V741" t="n">
        <v>0.3597021908478842</v>
      </c>
      <c r="W741" t="n">
        <v>0.4988217091753051</v>
      </c>
      <c r="X741" t="n">
        <v>0.523279581944233</v>
      </c>
    </row>
    <row r="742">
      <c r="A742" t="inlineStr">
        <is>
          <t>2203404</t>
        </is>
      </c>
      <c r="B742" t="inlineStr">
        <is>
          <t>Dom Expedito Lopes</t>
        </is>
      </c>
      <c r="C742" t="inlineStr">
        <is>
          <t>PI</t>
        </is>
      </c>
      <c r="D742" t="inlineStr">
        <is>
          <t>REGIÃO NORDESTE</t>
        </is>
      </c>
      <c r="E742" s="70">
        <f>SUMPRODUCT(N742:Q742,PAINEL_PESOS!$C$16:$C$19)</f>
        <v/>
      </c>
      <c r="F742" s="70">
        <f>SUMPRODUCT(R742:T742,PAINEL_PESOS!$C$21:$C$23)</f>
        <v/>
      </c>
      <c r="G742" s="70">
        <f>SUMPRODUCT(U742:V742,PAINEL_PESOS!$C$25:$C$26)</f>
        <v/>
      </c>
      <c r="H742" s="70">
        <f>SUMPRODUCT(W742:X742,PAINEL_PESOS!$C$28:$C$29)</f>
        <v/>
      </c>
      <c r="I742" s="70" t="n">
        <v>0.9544678546723004</v>
      </c>
      <c r="J742" s="70" t="n">
        <v>0.6171039863885009</v>
      </c>
      <c r="K742" s="71">
        <f>IF(NOT(AND(PAINEL_PESOS!$D$12="OK - 100%",PAINEL_PESOS!$F$20="OK - 100%",PAINEL_PESOS!$F$24="OK - 100%",PAINEL_PESOS!$F$27="OK - 100%",PAINEL_PESOS!$F$30="OK - 100%")),"", (E742*PAINEL_PESOS!$B$7+F742*PAINEL_PESOS!$B$8+G742*PAINEL_PESOS!$B$9+H742*PAINEL_PESOS!$B$10)*I742)</f>
        <v/>
      </c>
      <c r="L742" s="71">
        <f>IF(K742="","",K742-J742)</f>
        <v/>
      </c>
      <c r="M742" s="71">
        <f>IF(L742="","",ABS(L742))</f>
        <v/>
      </c>
      <c r="N742" t="n">
        <v>1</v>
      </c>
      <c r="O742" t="n">
        <v>0.8571000000000001</v>
      </c>
      <c r="P742" t="n">
        <v>0.7983104540654699</v>
      </c>
      <c r="Q742" t="n">
        <v>0.8732716166968232</v>
      </c>
      <c r="R742" t="n">
        <v>0.1232644075335458</v>
      </c>
      <c r="S742" t="n">
        <v>0.9616843367165083</v>
      </c>
      <c r="T742" t="n">
        <v>0.8549538442530095</v>
      </c>
      <c r="U742" t="n">
        <v>0.7461709892531969</v>
      </c>
      <c r="V742" t="n">
        <v>0.2893581416032199</v>
      </c>
      <c r="W742" t="n">
        <v>0.5155969314711444</v>
      </c>
      <c r="X742" t="n">
        <v>0.5636041198665939</v>
      </c>
    </row>
    <row r="743">
      <c r="A743" t="inlineStr">
        <is>
          <t>2203420</t>
        </is>
      </c>
      <c r="B743" t="inlineStr">
        <is>
          <t>Domingos Mourão</t>
        </is>
      </c>
      <c r="C743" t="inlineStr">
        <is>
          <t>PI</t>
        </is>
      </c>
      <c r="D743" t="inlineStr">
        <is>
          <t>REGIÃO NORDESTE</t>
        </is>
      </c>
      <c r="E743" s="70">
        <f>SUMPRODUCT(N743:Q743,PAINEL_PESOS!$C$16:$C$19)</f>
        <v/>
      </c>
      <c r="F743" s="70">
        <f>SUMPRODUCT(R743:T743,PAINEL_PESOS!$C$21:$C$23)</f>
        <v/>
      </c>
      <c r="G743" s="70">
        <f>SUMPRODUCT(U743:V743,PAINEL_PESOS!$C$25:$C$26)</f>
        <v/>
      </c>
      <c r="H743" s="70">
        <f>SUMPRODUCT(W743:X743,PAINEL_PESOS!$C$28:$C$29)</f>
        <v/>
      </c>
      <c r="I743" s="70" t="n">
        <v>0.9874023501101059</v>
      </c>
      <c r="J743" s="70" t="n">
        <v>0.6208742441561242</v>
      </c>
      <c r="K743" s="71">
        <f>IF(NOT(AND(PAINEL_PESOS!$D$12="OK - 100%",PAINEL_PESOS!$F$20="OK - 100%",PAINEL_PESOS!$F$24="OK - 100%",PAINEL_PESOS!$F$27="OK - 100%",PAINEL_PESOS!$F$30="OK - 100%")),"", (E743*PAINEL_PESOS!$B$7+F743*PAINEL_PESOS!$B$8+G743*PAINEL_PESOS!$B$9+H743*PAINEL_PESOS!$B$10)*I743)</f>
        <v/>
      </c>
      <c r="L743" s="71">
        <f>IF(K743="","",K743-J743)</f>
        <v/>
      </c>
      <c r="M743" s="71">
        <f>IF(L743="","",ABS(L743))</f>
        <v/>
      </c>
      <c r="N743" t="n">
        <v>0.2</v>
      </c>
      <c r="O743" t="n">
        <v>1</v>
      </c>
      <c r="P743" t="n">
        <v>0.297571277719113</v>
      </c>
      <c r="Q743" t="n">
        <v>0.977546713310377</v>
      </c>
      <c r="R743" t="n">
        <v>0.07456721874616271</v>
      </c>
      <c r="S743" t="n">
        <v>1</v>
      </c>
      <c r="T743" t="n">
        <v>0.9510396675289495</v>
      </c>
      <c r="U743" t="n">
        <v>0.7595881721354626</v>
      </c>
      <c r="V743" t="n">
        <v>0.5792086952148947</v>
      </c>
      <c r="W743" t="n">
        <v>0.5780169875482102</v>
      </c>
      <c r="X743" t="n">
        <v>0.5255872856335266</v>
      </c>
    </row>
    <row r="744">
      <c r="A744" t="inlineStr">
        <is>
          <t>2203453</t>
        </is>
      </c>
      <c r="B744" t="inlineStr">
        <is>
          <t>Dom Inocêncio</t>
        </is>
      </c>
      <c r="C744" t="inlineStr">
        <is>
          <t>PI</t>
        </is>
      </c>
      <c r="D744" t="inlineStr">
        <is>
          <t>REGIÃO NORDESTE</t>
        </is>
      </c>
      <c r="E744" s="70">
        <f>SUMPRODUCT(N744:Q744,PAINEL_PESOS!$C$16:$C$19)</f>
        <v/>
      </c>
      <c r="F744" s="70">
        <f>SUMPRODUCT(R744:T744,PAINEL_PESOS!$C$21:$C$23)</f>
        <v/>
      </c>
      <c r="G744" s="70">
        <f>SUMPRODUCT(U744:V744,PAINEL_PESOS!$C$25:$C$26)</f>
        <v/>
      </c>
      <c r="H744" s="70">
        <f>SUMPRODUCT(W744:X744,PAINEL_PESOS!$C$28:$C$29)</f>
        <v/>
      </c>
      <c r="I744" s="70" t="n">
        <v>0.9966930511553879</v>
      </c>
      <c r="J744" s="70" t="n">
        <v>0.6767034193068392</v>
      </c>
      <c r="K744" s="71">
        <f>IF(NOT(AND(PAINEL_PESOS!$D$12="OK - 100%",PAINEL_PESOS!$F$20="OK - 100%",PAINEL_PESOS!$F$24="OK - 100%",PAINEL_PESOS!$F$27="OK - 100%",PAINEL_PESOS!$F$30="OK - 100%")),"", (E744*PAINEL_PESOS!$B$7+F744*PAINEL_PESOS!$B$8+G744*PAINEL_PESOS!$B$9+H744*PAINEL_PESOS!$B$10)*I744)</f>
        <v/>
      </c>
      <c r="L744" s="71">
        <f>IF(K744="","",K744-J744)</f>
        <v/>
      </c>
      <c r="M744" s="71">
        <f>IF(L744="","",ABS(L744))</f>
        <v/>
      </c>
      <c r="N744" t="n">
        <v>0.2</v>
      </c>
      <c r="O744" t="n">
        <v>1</v>
      </c>
      <c r="P744" t="n">
        <v>1</v>
      </c>
      <c r="Q744" t="n">
        <v>0.9939501765618757</v>
      </c>
      <c r="R744" t="n">
        <v>0.1998417358043439</v>
      </c>
      <c r="S744" t="n">
        <v>1</v>
      </c>
      <c r="T744" t="n">
        <v>0.9875260553583138</v>
      </c>
      <c r="U744" t="n">
        <v>0.7965790837340712</v>
      </c>
      <c r="V744" t="n">
        <v>0.5300256592266278</v>
      </c>
      <c r="W744" t="n">
        <v>0.5202884390611974</v>
      </c>
      <c r="X744" t="n">
        <v>0.529475878144213</v>
      </c>
    </row>
    <row r="745">
      <c r="A745" t="inlineStr">
        <is>
          <t>2203503</t>
        </is>
      </c>
      <c r="B745" t="inlineStr">
        <is>
          <t>Elesbão Veloso</t>
        </is>
      </c>
      <c r="C745" t="inlineStr">
        <is>
          <t>PI</t>
        </is>
      </c>
      <c r="D745" t="inlineStr">
        <is>
          <t>REGIÃO NORDESTE</t>
        </is>
      </c>
      <c r="E745" s="70">
        <f>SUMPRODUCT(N745:Q745,PAINEL_PESOS!$C$16:$C$19)</f>
        <v/>
      </c>
      <c r="F745" s="70">
        <f>SUMPRODUCT(R745:T745,PAINEL_PESOS!$C$21:$C$23)</f>
        <v/>
      </c>
      <c r="G745" s="70">
        <f>SUMPRODUCT(U745:V745,PAINEL_PESOS!$C$25:$C$26)</f>
        <v/>
      </c>
      <c r="H745" s="70">
        <f>SUMPRODUCT(W745:X745,PAINEL_PESOS!$C$28:$C$29)</f>
        <v/>
      </c>
      <c r="I745" s="70" t="n">
        <v>0.965464801894738</v>
      </c>
      <c r="J745" s="70" t="n">
        <v>0.6464371212569756</v>
      </c>
      <c r="K745" s="71">
        <f>IF(NOT(AND(PAINEL_PESOS!$D$12="OK - 100%",PAINEL_PESOS!$F$20="OK - 100%",PAINEL_PESOS!$F$24="OK - 100%",PAINEL_PESOS!$F$27="OK - 100%",PAINEL_PESOS!$F$30="OK - 100%")),"", (E745*PAINEL_PESOS!$B$7+F745*PAINEL_PESOS!$B$8+G745*PAINEL_PESOS!$B$9+H745*PAINEL_PESOS!$B$10)*I745)</f>
        <v/>
      </c>
      <c r="L745" s="71">
        <f>IF(K745="","",K745-J745)</f>
        <v/>
      </c>
      <c r="M745" s="71">
        <f>IF(L745="","",ABS(L745))</f>
        <v/>
      </c>
      <c r="N745" t="n">
        <v>0.8</v>
      </c>
      <c r="O745" t="n">
        <v>0.9136</v>
      </c>
      <c r="P745" t="n">
        <v>0.671805702217529</v>
      </c>
      <c r="Q745" t="n">
        <v>0.948647081976919</v>
      </c>
      <c r="R745" t="n">
        <v>0.1982650316353534</v>
      </c>
      <c r="S745" t="n">
        <v>0.9996883395439989</v>
      </c>
      <c r="T745" t="n">
        <v>0.8529979360237903</v>
      </c>
      <c r="U745" t="n">
        <v>0.8686632854871094</v>
      </c>
      <c r="V745" t="n">
        <v>0.464872919412858</v>
      </c>
      <c r="W745" t="n">
        <v>0.5013465906321963</v>
      </c>
      <c r="X745" t="n">
        <v>0.4872741544191863</v>
      </c>
    </row>
    <row r="746">
      <c r="A746" t="inlineStr">
        <is>
          <t>2203602</t>
        </is>
      </c>
      <c r="B746" t="inlineStr">
        <is>
          <t>Eliseu Martins</t>
        </is>
      </c>
      <c r="C746" t="inlineStr">
        <is>
          <t>PI</t>
        </is>
      </c>
      <c r="D746" t="inlineStr">
        <is>
          <t>REGIÃO NORDESTE</t>
        </is>
      </c>
      <c r="E746" s="70">
        <f>SUMPRODUCT(N746:Q746,PAINEL_PESOS!$C$16:$C$19)</f>
        <v/>
      </c>
      <c r="F746" s="70">
        <f>SUMPRODUCT(R746:T746,PAINEL_PESOS!$C$21:$C$23)</f>
        <v/>
      </c>
      <c r="G746" s="70">
        <f>SUMPRODUCT(U746:V746,PAINEL_PESOS!$C$25:$C$26)</f>
        <v/>
      </c>
      <c r="H746" s="70">
        <f>SUMPRODUCT(W746:X746,PAINEL_PESOS!$C$28:$C$29)</f>
        <v/>
      </c>
      <c r="I746" s="70" t="n">
        <v>0.9933792597245552</v>
      </c>
      <c r="J746" s="70" t="n">
        <v>0.6803280998323291</v>
      </c>
      <c r="K746" s="71">
        <f>IF(NOT(AND(PAINEL_PESOS!$D$12="OK - 100%",PAINEL_PESOS!$F$20="OK - 100%",PAINEL_PESOS!$F$24="OK - 100%",PAINEL_PESOS!$F$27="OK - 100%",PAINEL_PESOS!$F$30="OK - 100%")),"", (E746*PAINEL_PESOS!$B$7+F746*PAINEL_PESOS!$B$8+G746*PAINEL_PESOS!$B$9+H746*PAINEL_PESOS!$B$10)*I746)</f>
        <v/>
      </c>
      <c r="L746" s="71">
        <f>IF(K746="","",K746-J746)</f>
        <v/>
      </c>
      <c r="M746" s="71">
        <f>IF(L746="","",ABS(L746))</f>
        <v/>
      </c>
      <c r="N746" t="n">
        <v>1</v>
      </c>
      <c r="O746" t="n">
        <v>1</v>
      </c>
      <c r="P746" t="n">
        <v>0.469376979936642</v>
      </c>
      <c r="Q746" t="n">
        <v>0.9879017163496041</v>
      </c>
      <c r="R746" t="n">
        <v>0.0898679243642815</v>
      </c>
      <c r="S746" t="n">
        <v>1</v>
      </c>
      <c r="T746" t="n">
        <v>0.9748072262435894</v>
      </c>
      <c r="U746" t="n">
        <v>0.8598431724356631</v>
      </c>
      <c r="V746" t="n">
        <v>0.3976035244923962</v>
      </c>
      <c r="W746" t="n">
        <v>0.4539201423250433</v>
      </c>
      <c r="X746" t="n">
        <v>0.6624428792374759</v>
      </c>
    </row>
    <row r="747">
      <c r="A747" t="inlineStr">
        <is>
          <t>2203701</t>
        </is>
      </c>
      <c r="B747" t="inlineStr">
        <is>
          <t>Esperantina</t>
        </is>
      </c>
      <c r="C747" t="inlineStr">
        <is>
          <t>PI</t>
        </is>
      </c>
      <c r="D747" t="inlineStr">
        <is>
          <t>REGIÃO NORDESTE</t>
        </is>
      </c>
      <c r="E747" s="70">
        <f>SUMPRODUCT(N747:Q747,PAINEL_PESOS!$C$16:$C$19)</f>
        <v/>
      </c>
      <c r="F747" s="70">
        <f>SUMPRODUCT(R747:T747,PAINEL_PESOS!$C$21:$C$23)</f>
        <v/>
      </c>
      <c r="G747" s="70">
        <f>SUMPRODUCT(U747:V747,PAINEL_PESOS!$C$25:$C$26)</f>
        <v/>
      </c>
      <c r="H747" s="70">
        <f>SUMPRODUCT(W747:X747,PAINEL_PESOS!$C$28:$C$29)</f>
        <v/>
      </c>
      <c r="I747" s="70" t="n">
        <v>0.9283348976162531</v>
      </c>
      <c r="J747" s="70" t="n">
        <v>0.6203827003928224</v>
      </c>
      <c r="K747" s="71">
        <f>IF(NOT(AND(PAINEL_PESOS!$D$12="OK - 100%",PAINEL_PESOS!$F$20="OK - 100%",PAINEL_PESOS!$F$24="OK - 100%",PAINEL_PESOS!$F$27="OK - 100%",PAINEL_PESOS!$F$30="OK - 100%")),"", (E747*PAINEL_PESOS!$B$7+F747*PAINEL_PESOS!$B$8+G747*PAINEL_PESOS!$B$9+H747*PAINEL_PESOS!$B$10)*I747)</f>
        <v/>
      </c>
      <c r="L747" s="71">
        <f>IF(K747="","",K747-J747)</f>
        <v/>
      </c>
      <c r="M747" s="71">
        <f>IF(L747="","",ABS(L747))</f>
        <v/>
      </c>
      <c r="N747" t="n">
        <v>0.6</v>
      </c>
      <c r="O747" t="n">
        <v>1</v>
      </c>
      <c r="P747" t="n">
        <v>0.6815205913410771</v>
      </c>
      <c r="Q747" t="n">
        <v>0.6803273784770498</v>
      </c>
      <c r="R747" t="n">
        <v>0.3020592181900471</v>
      </c>
      <c r="S747" t="n">
        <v>0.9900504112793321</v>
      </c>
      <c r="T747" t="n">
        <v>0.8144826111229274</v>
      </c>
      <c r="U747" t="n">
        <v>0.7658372391778263</v>
      </c>
      <c r="V747" t="n">
        <v>0.5795397266324394</v>
      </c>
      <c r="W747" t="n">
        <v>0.5764590443724825</v>
      </c>
      <c r="X747" t="n">
        <v>0.539042564034072</v>
      </c>
    </row>
    <row r="748">
      <c r="A748" t="inlineStr">
        <is>
          <t>2203750</t>
        </is>
      </c>
      <c r="B748" t="inlineStr">
        <is>
          <t>Fartura do Piauí</t>
        </is>
      </c>
      <c r="C748" t="inlineStr">
        <is>
          <t>PI</t>
        </is>
      </c>
      <c r="D748" t="inlineStr">
        <is>
          <t>REGIÃO NORDESTE</t>
        </is>
      </c>
      <c r="E748" s="70">
        <f>SUMPRODUCT(N748:Q748,PAINEL_PESOS!$C$16:$C$19)</f>
        <v/>
      </c>
      <c r="F748" s="70">
        <f>SUMPRODUCT(R748:T748,PAINEL_PESOS!$C$21:$C$23)</f>
        <v/>
      </c>
      <c r="G748" s="70">
        <f>SUMPRODUCT(U748:V748,PAINEL_PESOS!$C$25:$C$26)</f>
        <v/>
      </c>
      <c r="H748" s="70">
        <f>SUMPRODUCT(W748:X748,PAINEL_PESOS!$C$28:$C$29)</f>
        <v/>
      </c>
      <c r="I748" s="70" t="n">
        <v>0.9984467448046219</v>
      </c>
      <c r="J748" s="70" t="n">
        <v>0.5941825437315762</v>
      </c>
      <c r="K748" s="71">
        <f>IF(NOT(AND(PAINEL_PESOS!$D$12="OK - 100%",PAINEL_PESOS!$F$20="OK - 100%",PAINEL_PESOS!$F$24="OK - 100%",PAINEL_PESOS!$F$27="OK - 100%",PAINEL_PESOS!$F$30="OK - 100%")),"", (E748*PAINEL_PESOS!$B$7+F748*PAINEL_PESOS!$B$8+G748*PAINEL_PESOS!$B$9+H748*PAINEL_PESOS!$B$10)*I748)</f>
        <v/>
      </c>
      <c r="L748" s="71">
        <f>IF(K748="","",K748-J748)</f>
        <v/>
      </c>
      <c r="M748" s="71">
        <f>IF(L748="","",ABS(L748))</f>
        <v/>
      </c>
      <c r="N748" t="n">
        <v>1</v>
      </c>
      <c r="O748" t="n">
        <v>0</v>
      </c>
      <c r="P748" t="n">
        <v>0.7360084477296727</v>
      </c>
      <c r="Q748" t="n">
        <v>0.9959821422922979</v>
      </c>
      <c r="R748" t="n">
        <v>0.0859186344914728</v>
      </c>
      <c r="S748" t="n">
        <v>1</v>
      </c>
      <c r="T748" t="n">
        <v>0.9950417185290299</v>
      </c>
      <c r="U748" t="n">
        <v>0.793124982446099</v>
      </c>
      <c r="V748" t="n">
        <v>0.1920240806513094</v>
      </c>
      <c r="W748" t="n">
        <v>0.4989929723439926</v>
      </c>
      <c r="X748" t="n">
        <v>0.5234109404182798</v>
      </c>
    </row>
    <row r="749">
      <c r="A749" t="inlineStr">
        <is>
          <t>2203800</t>
        </is>
      </c>
      <c r="B749" t="inlineStr">
        <is>
          <t>Flores do Piauí</t>
        </is>
      </c>
      <c r="C749" t="inlineStr">
        <is>
          <t>PI</t>
        </is>
      </c>
      <c r="D749" t="inlineStr">
        <is>
          <t>REGIÃO NORDESTE</t>
        </is>
      </c>
      <c r="E749" s="70">
        <f>SUMPRODUCT(N749:Q749,PAINEL_PESOS!$C$16:$C$19)</f>
        <v/>
      </c>
      <c r="F749" s="70">
        <f>SUMPRODUCT(R749:T749,PAINEL_PESOS!$C$21:$C$23)</f>
        <v/>
      </c>
      <c r="G749" s="70">
        <f>SUMPRODUCT(U749:V749,PAINEL_PESOS!$C$25:$C$26)</f>
        <v/>
      </c>
      <c r="H749" s="70">
        <f>SUMPRODUCT(W749:X749,PAINEL_PESOS!$C$28:$C$29)</f>
        <v/>
      </c>
      <c r="I749" s="70" t="n">
        <v>0.9979742068653579</v>
      </c>
      <c r="J749" s="70" t="n">
        <v>0.6584614480209143</v>
      </c>
      <c r="K749" s="71">
        <f>IF(NOT(AND(PAINEL_PESOS!$D$12="OK - 100%",PAINEL_PESOS!$F$20="OK - 100%",PAINEL_PESOS!$F$24="OK - 100%",PAINEL_PESOS!$F$27="OK - 100%",PAINEL_PESOS!$F$30="OK - 100%")),"", (E749*PAINEL_PESOS!$B$7+F749*PAINEL_PESOS!$B$8+G749*PAINEL_PESOS!$B$9+H749*PAINEL_PESOS!$B$10)*I749)</f>
        <v/>
      </c>
      <c r="L749" s="71">
        <f>IF(K749="","",K749-J749)</f>
        <v/>
      </c>
      <c r="M749" s="71">
        <f>IF(L749="","",ABS(L749))</f>
        <v/>
      </c>
      <c r="N749" t="n">
        <v>0.8</v>
      </c>
      <c r="O749" t="n">
        <v>0.7273000000000001</v>
      </c>
      <c r="P749" t="n">
        <v>0.6944033790918691</v>
      </c>
      <c r="Q749" t="n">
        <v>0.9945789750370629</v>
      </c>
      <c r="R749" t="n">
        <v>0.07322501563536959</v>
      </c>
      <c r="S749" t="n">
        <v>0.9999968143647648</v>
      </c>
      <c r="T749" t="n">
        <v>0.9936582191383221</v>
      </c>
      <c r="U749" t="n">
        <v>0.887652351799456</v>
      </c>
      <c r="V749" t="n">
        <v>0.3391698051051559</v>
      </c>
      <c r="W749" t="n">
        <v>0.4177210904125671</v>
      </c>
      <c r="X749" t="n">
        <v>0.6477800421072772</v>
      </c>
    </row>
    <row r="750">
      <c r="A750" t="inlineStr">
        <is>
          <t>2203859</t>
        </is>
      </c>
      <c r="B750" t="inlineStr">
        <is>
          <t>Floresta do Piauí</t>
        </is>
      </c>
      <c r="C750" t="inlineStr">
        <is>
          <t>PI</t>
        </is>
      </c>
      <c r="D750" t="inlineStr">
        <is>
          <t>REGIÃO NORDESTE</t>
        </is>
      </c>
      <c r="E750" s="70">
        <f>SUMPRODUCT(N750:Q750,PAINEL_PESOS!$C$16:$C$19)</f>
        <v/>
      </c>
      <c r="F750" s="70">
        <f>SUMPRODUCT(R750:T750,PAINEL_PESOS!$C$21:$C$23)</f>
        <v/>
      </c>
      <c r="G750" s="70">
        <f>SUMPRODUCT(U750:V750,PAINEL_PESOS!$C$25:$C$26)</f>
        <v/>
      </c>
      <c r="H750" s="70">
        <f>SUMPRODUCT(W750:X750,PAINEL_PESOS!$C$28:$C$29)</f>
        <v/>
      </c>
      <c r="I750" s="70" t="n">
        <v>0.9791166948019726</v>
      </c>
      <c r="J750" s="70" t="n">
        <v>0.6146234093561256</v>
      </c>
      <c r="K750" s="71">
        <f>IF(NOT(AND(PAINEL_PESOS!$D$12="OK - 100%",PAINEL_PESOS!$F$20="OK - 100%",PAINEL_PESOS!$F$24="OK - 100%",PAINEL_PESOS!$F$27="OK - 100%",PAINEL_PESOS!$F$30="OK - 100%")),"", (E750*PAINEL_PESOS!$B$7+F750*PAINEL_PESOS!$B$8+G750*PAINEL_PESOS!$B$9+H750*PAINEL_PESOS!$B$10)*I750)</f>
        <v/>
      </c>
      <c r="L750" s="71">
        <f>IF(K750="","",K750-J750)</f>
        <v/>
      </c>
      <c r="M750" s="71">
        <f>IF(L750="","",ABS(L750))</f>
        <v/>
      </c>
      <c r="N750" t="n">
        <v>0.2</v>
      </c>
      <c r="O750" t="n">
        <v>1</v>
      </c>
      <c r="P750" t="n">
        <v>1</v>
      </c>
      <c r="Q750" t="n">
        <v>0.9627418054396207</v>
      </c>
      <c r="R750" t="n">
        <v>0.0210615877678215</v>
      </c>
      <c r="S750" t="n">
        <v>1</v>
      </c>
      <c r="T750" t="n">
        <v>0.9172082799416822</v>
      </c>
      <c r="U750" t="n">
        <v>0.7458425069191602</v>
      </c>
      <c r="V750" t="n">
        <v>0.32297517491023</v>
      </c>
      <c r="W750" t="n">
        <v>0.5155691930345747</v>
      </c>
      <c r="X750" t="n">
        <v>0.5639226271102324</v>
      </c>
    </row>
    <row r="751">
      <c r="A751" t="inlineStr">
        <is>
          <t>2203909</t>
        </is>
      </c>
      <c r="B751" t="inlineStr">
        <is>
          <t>Floriano</t>
        </is>
      </c>
      <c r="C751" t="inlineStr">
        <is>
          <t>PI</t>
        </is>
      </c>
      <c r="D751" t="inlineStr">
        <is>
          <t>REGIÃO NORDESTE</t>
        </is>
      </c>
      <c r="E751" s="70">
        <f>SUMPRODUCT(N751:Q751,PAINEL_PESOS!$C$16:$C$19)</f>
        <v/>
      </c>
      <c r="F751" s="70">
        <f>SUMPRODUCT(R751:T751,PAINEL_PESOS!$C$21:$C$23)</f>
        <v/>
      </c>
      <c r="G751" s="70">
        <f>SUMPRODUCT(U751:V751,PAINEL_PESOS!$C$25:$C$26)</f>
        <v/>
      </c>
      <c r="H751" s="70">
        <f>SUMPRODUCT(W751:X751,PAINEL_PESOS!$C$28:$C$29)</f>
        <v/>
      </c>
      <c r="I751" s="70" t="n">
        <v>0.994214732915522</v>
      </c>
      <c r="J751" s="70" t="n">
        <v>0.6704546446298038</v>
      </c>
      <c r="K751" s="71">
        <f>IF(NOT(AND(PAINEL_PESOS!$D$12="OK - 100%",PAINEL_PESOS!$F$20="OK - 100%",PAINEL_PESOS!$F$24="OK - 100%",PAINEL_PESOS!$F$27="OK - 100%",PAINEL_PESOS!$F$30="OK - 100%")),"", (E751*PAINEL_PESOS!$B$7+F751*PAINEL_PESOS!$B$8+G751*PAINEL_PESOS!$B$9+H751*PAINEL_PESOS!$B$10)*I751)</f>
        <v/>
      </c>
      <c r="L751" s="71">
        <f>IF(K751="","",K751-J751)</f>
        <v/>
      </c>
      <c r="M751" s="71">
        <f>IF(L751="","",ABS(L751))</f>
        <v/>
      </c>
      <c r="N751" t="n">
        <v>0.6</v>
      </c>
      <c r="O751" t="n">
        <v>0.954</v>
      </c>
      <c r="P751" t="n">
        <v>0.4790918690601901</v>
      </c>
      <c r="Q751" t="n">
        <v>0.9778050140591066</v>
      </c>
      <c r="R751" t="n">
        <v>0.3947748424642546</v>
      </c>
      <c r="S751" t="n">
        <v>0.9981746377706573</v>
      </c>
      <c r="T751" t="n">
        <v>0.9874121938991371</v>
      </c>
      <c r="U751" t="n">
        <v>0.8875604103687362</v>
      </c>
      <c r="V751" t="n">
        <v>0.3419885920805774</v>
      </c>
      <c r="W751" t="n">
        <v>0.424399446124714</v>
      </c>
      <c r="X751" t="n">
        <v>0.6485431195078486</v>
      </c>
    </row>
    <row r="752">
      <c r="A752" t="inlineStr">
        <is>
          <t>2204006</t>
        </is>
      </c>
      <c r="B752" t="inlineStr">
        <is>
          <t>Francinópolis</t>
        </is>
      </c>
      <c r="C752" t="inlineStr">
        <is>
          <t>PI</t>
        </is>
      </c>
      <c r="D752" t="inlineStr">
        <is>
          <t>REGIÃO NORDESTE</t>
        </is>
      </c>
      <c r="E752" s="70">
        <f>SUMPRODUCT(N752:Q752,PAINEL_PESOS!$C$16:$C$19)</f>
        <v/>
      </c>
      <c r="F752" s="70">
        <f>SUMPRODUCT(R752:T752,PAINEL_PESOS!$C$21:$C$23)</f>
        <v/>
      </c>
      <c r="G752" s="70">
        <f>SUMPRODUCT(U752:V752,PAINEL_PESOS!$C$25:$C$26)</f>
        <v/>
      </c>
      <c r="H752" s="70">
        <f>SUMPRODUCT(W752:X752,PAINEL_PESOS!$C$28:$C$29)</f>
        <v/>
      </c>
      <c r="I752" s="70" t="n">
        <v>0.9741293985294333</v>
      </c>
      <c r="J752" s="70" t="n">
        <v>0.6065065037188567</v>
      </c>
      <c r="K752" s="71">
        <f>IF(NOT(AND(PAINEL_PESOS!$D$12="OK - 100%",PAINEL_PESOS!$F$20="OK - 100%",PAINEL_PESOS!$F$24="OK - 100%",PAINEL_PESOS!$F$27="OK - 100%",PAINEL_PESOS!$F$30="OK - 100%")),"", (E752*PAINEL_PESOS!$B$7+F752*PAINEL_PESOS!$B$8+G752*PAINEL_PESOS!$B$9+H752*PAINEL_PESOS!$B$10)*I752)</f>
        <v/>
      </c>
      <c r="L752" s="71">
        <f>IF(K752="","",K752-J752)</f>
        <v/>
      </c>
      <c r="M752" s="71">
        <f>IF(L752="","",ABS(L752))</f>
        <v/>
      </c>
      <c r="N752" t="n">
        <v>0.6</v>
      </c>
      <c r="O752" t="n">
        <v>0.6667000000000001</v>
      </c>
      <c r="P752" t="n">
        <v>0.4788806758183738</v>
      </c>
      <c r="Q752" t="n">
        <v>0.9295273928535174</v>
      </c>
      <c r="R752" t="n">
        <v>0.0766388494039669</v>
      </c>
      <c r="S752" t="n">
        <v>1</v>
      </c>
      <c r="T752" t="n">
        <v>0.9128005454131114</v>
      </c>
      <c r="U752" t="n">
        <v>0.8774167678467755</v>
      </c>
      <c r="V752" t="n">
        <v>0.4280990826695193</v>
      </c>
      <c r="W752" t="n">
        <v>0.4598159489485267</v>
      </c>
      <c r="X752" t="n">
        <v>0.5517324346441308</v>
      </c>
    </row>
    <row r="753">
      <c r="A753" t="inlineStr">
        <is>
          <t>2204105</t>
        </is>
      </c>
      <c r="B753" t="inlineStr">
        <is>
          <t>Francisco Ayres</t>
        </is>
      </c>
      <c r="C753" t="inlineStr">
        <is>
          <t>PI</t>
        </is>
      </c>
      <c r="D753" t="inlineStr">
        <is>
          <t>REGIÃO NORDESTE</t>
        </is>
      </c>
      <c r="E753" s="70">
        <f>SUMPRODUCT(N753:Q753,PAINEL_PESOS!$C$16:$C$19)</f>
        <v/>
      </c>
      <c r="F753" s="70">
        <f>SUMPRODUCT(R753:T753,PAINEL_PESOS!$C$21:$C$23)</f>
        <v/>
      </c>
      <c r="G753" s="70">
        <f>SUMPRODUCT(U753:V753,PAINEL_PESOS!$C$25:$C$26)</f>
        <v/>
      </c>
      <c r="H753" s="70">
        <f>SUMPRODUCT(W753:X753,PAINEL_PESOS!$C$28:$C$29)</f>
        <v/>
      </c>
      <c r="I753" s="70" t="n">
        <v>0.9982803619398449</v>
      </c>
      <c r="J753" s="70" t="n">
        <v>0.6807361712412694</v>
      </c>
      <c r="K753" s="71">
        <f>IF(NOT(AND(PAINEL_PESOS!$D$12="OK - 100%",PAINEL_PESOS!$F$20="OK - 100%",PAINEL_PESOS!$F$24="OK - 100%",PAINEL_PESOS!$F$27="OK - 100%",PAINEL_PESOS!$F$30="OK - 100%")),"", (E753*PAINEL_PESOS!$B$7+F753*PAINEL_PESOS!$B$8+G753*PAINEL_PESOS!$B$9+H753*PAINEL_PESOS!$B$10)*I753)</f>
        <v/>
      </c>
      <c r="L753" s="71">
        <f>IF(K753="","",K753-J753)</f>
        <v/>
      </c>
      <c r="M753" s="71">
        <f>IF(L753="","",ABS(L753))</f>
        <v/>
      </c>
      <c r="N753" t="n">
        <v>0.8</v>
      </c>
      <c r="O753" t="n">
        <v>0.95</v>
      </c>
      <c r="P753" t="n">
        <v>0.6906019007391764</v>
      </c>
      <c r="Q753" t="n">
        <v>0.9956426695338363</v>
      </c>
      <c r="R753" t="n">
        <v>0.0912677794955826</v>
      </c>
      <c r="S753" t="n">
        <v>1</v>
      </c>
      <c r="T753" t="n">
        <v>0.99443962729267</v>
      </c>
      <c r="U753" t="n">
        <v>0.8628553443246819</v>
      </c>
      <c r="V753" t="n">
        <v>0.4065575158517513</v>
      </c>
      <c r="W753" t="n">
        <v>0.4553640110668276</v>
      </c>
      <c r="X753" t="n">
        <v>0.6218996997374477</v>
      </c>
    </row>
    <row r="754">
      <c r="A754" t="inlineStr">
        <is>
          <t>2204154</t>
        </is>
      </c>
      <c r="B754" t="inlineStr">
        <is>
          <t>Francisco Macedo</t>
        </is>
      </c>
      <c r="C754" t="inlineStr">
        <is>
          <t>PI</t>
        </is>
      </c>
      <c r="D754" t="inlineStr">
        <is>
          <t>REGIÃO NORDESTE</t>
        </is>
      </c>
      <c r="E754" s="70">
        <f>SUMPRODUCT(N754:Q754,PAINEL_PESOS!$C$16:$C$19)</f>
        <v/>
      </c>
      <c r="F754" s="70">
        <f>SUMPRODUCT(R754:T754,PAINEL_PESOS!$C$21:$C$23)</f>
        <v/>
      </c>
      <c r="G754" s="70">
        <f>SUMPRODUCT(U754:V754,PAINEL_PESOS!$C$25:$C$26)</f>
        <v/>
      </c>
      <c r="H754" s="70">
        <f>SUMPRODUCT(W754:X754,PAINEL_PESOS!$C$28:$C$29)</f>
        <v/>
      </c>
      <c r="I754" s="70" t="n">
        <v>0.9894133279592483</v>
      </c>
      <c r="J754" s="70" t="n">
        <v>0.6725279429149703</v>
      </c>
      <c r="K754" s="71">
        <f>IF(NOT(AND(PAINEL_PESOS!$D$12="OK - 100%",PAINEL_PESOS!$F$20="OK - 100%",PAINEL_PESOS!$F$24="OK - 100%",PAINEL_PESOS!$F$27="OK - 100%",PAINEL_PESOS!$F$30="OK - 100%")),"", (E754*PAINEL_PESOS!$B$7+F754*PAINEL_PESOS!$B$8+G754*PAINEL_PESOS!$B$9+H754*PAINEL_PESOS!$B$10)*I754)</f>
        <v/>
      </c>
      <c r="L754" s="71">
        <f>IF(K754="","",K754-J754)</f>
        <v/>
      </c>
      <c r="M754" s="71">
        <f>IF(L754="","",ABS(L754))</f>
        <v/>
      </c>
      <c r="N754" t="n">
        <v>1</v>
      </c>
      <c r="O754" t="n">
        <v>1</v>
      </c>
      <c r="P754" t="n">
        <v>1</v>
      </c>
      <c r="Q754" t="n">
        <v>0.948441406682298</v>
      </c>
      <c r="R754" t="n">
        <v>0.036899791593557</v>
      </c>
      <c r="S754" t="n">
        <v>1</v>
      </c>
      <c r="T754" t="n">
        <v>0.9835699599286243</v>
      </c>
      <c r="U754" t="n">
        <v>0.7458425069191602</v>
      </c>
      <c r="V754" t="n">
        <v>0.2912567954995567</v>
      </c>
      <c r="W754" t="n">
        <v>0.5155691930345747</v>
      </c>
      <c r="X754" t="n">
        <v>0.5639226271102324</v>
      </c>
    </row>
    <row r="755">
      <c r="A755" t="inlineStr">
        <is>
          <t>2204204</t>
        </is>
      </c>
      <c r="B755" t="inlineStr">
        <is>
          <t>Francisco Santos</t>
        </is>
      </c>
      <c r="C755" t="inlineStr">
        <is>
          <t>PI</t>
        </is>
      </c>
      <c r="D755" t="inlineStr">
        <is>
          <t>REGIÃO NORDESTE</t>
        </is>
      </c>
      <c r="E755" s="70">
        <f>SUMPRODUCT(N755:Q755,PAINEL_PESOS!$C$16:$C$19)</f>
        <v/>
      </c>
      <c r="F755" s="70">
        <f>SUMPRODUCT(R755:T755,PAINEL_PESOS!$C$21:$C$23)</f>
        <v/>
      </c>
      <c r="G755" s="70">
        <f>SUMPRODUCT(U755:V755,PAINEL_PESOS!$C$25:$C$26)</f>
        <v/>
      </c>
      <c r="H755" s="70">
        <f>SUMPRODUCT(W755:X755,PAINEL_PESOS!$C$28:$C$29)</f>
        <v/>
      </c>
      <c r="I755" s="70" t="n">
        <v>0.9942718047036957</v>
      </c>
      <c r="J755" s="70" t="n">
        <v>0.6173668689721645</v>
      </c>
      <c r="K755" s="71">
        <f>IF(NOT(AND(PAINEL_PESOS!$D$12="OK - 100%",PAINEL_PESOS!$F$20="OK - 100%",PAINEL_PESOS!$F$24="OK - 100%",PAINEL_PESOS!$F$27="OK - 100%",PAINEL_PESOS!$F$30="OK - 100%")),"", (E755*PAINEL_PESOS!$B$7+F755*PAINEL_PESOS!$B$8+G755*PAINEL_PESOS!$B$9+H755*PAINEL_PESOS!$B$10)*I755)</f>
        <v/>
      </c>
      <c r="L755" s="71">
        <f>IF(K755="","",K755-J755)</f>
        <v/>
      </c>
      <c r="M755" s="71">
        <f>IF(L755="","",ABS(L755))</f>
        <v/>
      </c>
      <c r="N755" t="n">
        <v>0.8</v>
      </c>
      <c r="O755" t="n">
        <v>0.6</v>
      </c>
      <c r="P755" t="n">
        <v>0.510559662090813</v>
      </c>
      <c r="Q755" t="n">
        <v>0.9687563055944556</v>
      </c>
      <c r="R755" t="n">
        <v>0.1393607305559578</v>
      </c>
      <c r="S755" t="n">
        <v>1</v>
      </c>
      <c r="T755" t="n">
        <v>0.9938323077225955</v>
      </c>
      <c r="U755" t="n">
        <v>0.7458425069191602</v>
      </c>
      <c r="V755" t="n">
        <v>0.2802681237161101</v>
      </c>
      <c r="W755" t="n">
        <v>0.5155691930345747</v>
      </c>
      <c r="X755" t="n">
        <v>0.5639226271102324</v>
      </c>
    </row>
    <row r="756">
      <c r="A756" t="inlineStr">
        <is>
          <t>2204303</t>
        </is>
      </c>
      <c r="B756" t="inlineStr">
        <is>
          <t>Fronteiras</t>
        </is>
      </c>
      <c r="C756" t="inlineStr">
        <is>
          <t>PI</t>
        </is>
      </c>
      <c r="D756" t="inlineStr">
        <is>
          <t>REGIÃO NORDESTE</t>
        </is>
      </c>
      <c r="E756" s="70">
        <f>SUMPRODUCT(N756:Q756,PAINEL_PESOS!$C$16:$C$19)</f>
        <v/>
      </c>
      <c r="F756" s="70">
        <f>SUMPRODUCT(R756:T756,PAINEL_PESOS!$C$21:$C$23)</f>
        <v/>
      </c>
      <c r="G756" s="70">
        <f>SUMPRODUCT(U756:V756,PAINEL_PESOS!$C$25:$C$26)</f>
        <v/>
      </c>
      <c r="H756" s="70">
        <f>SUMPRODUCT(W756:X756,PAINEL_PESOS!$C$28:$C$29)</f>
        <v/>
      </c>
      <c r="I756" s="70" t="n">
        <v>0.9942703452089841</v>
      </c>
      <c r="J756" s="70" t="n">
        <v>0.6038804527379549</v>
      </c>
      <c r="K756" s="71">
        <f>IF(NOT(AND(PAINEL_PESOS!$D$12="OK - 100%",PAINEL_PESOS!$F$20="OK - 100%",PAINEL_PESOS!$F$24="OK - 100%",PAINEL_PESOS!$F$27="OK - 100%",PAINEL_PESOS!$F$30="OK - 100%")),"", (E756*PAINEL_PESOS!$B$7+F756*PAINEL_PESOS!$B$8+G756*PAINEL_PESOS!$B$9+H756*PAINEL_PESOS!$B$10)*I756)</f>
        <v/>
      </c>
      <c r="L756" s="71">
        <f>IF(K756="","",K756-J756)</f>
        <v/>
      </c>
      <c r="M756" s="71">
        <f>IF(L756="","",ABS(L756))</f>
        <v/>
      </c>
      <c r="N756" t="n">
        <v>0.8</v>
      </c>
      <c r="O756" t="n">
        <v>0.375</v>
      </c>
      <c r="P756" t="n">
        <v>0.5913410770855332</v>
      </c>
      <c r="Q756" t="n">
        <v>0.978669218551745</v>
      </c>
      <c r="R756" t="n">
        <v>0.1607958318763008</v>
      </c>
      <c r="S756" t="n">
        <v>0.9955926567720805</v>
      </c>
      <c r="T756" t="n">
        <v>0.9882268433221368</v>
      </c>
      <c r="U756" t="n">
        <v>0.7457902290046551</v>
      </c>
      <c r="V756" t="n">
        <v>0.2317090018693787</v>
      </c>
      <c r="W756" t="n">
        <v>0.5164030425709255</v>
      </c>
      <c r="X756" t="n">
        <v>0.5627323702362662</v>
      </c>
    </row>
    <row r="757">
      <c r="A757" t="inlineStr">
        <is>
          <t>2204352</t>
        </is>
      </c>
      <c r="B757" t="inlineStr">
        <is>
          <t>Geminiano</t>
        </is>
      </c>
      <c r="C757" t="inlineStr">
        <is>
          <t>PI</t>
        </is>
      </c>
      <c r="D757" t="inlineStr">
        <is>
          <t>REGIÃO NORDESTE</t>
        </is>
      </c>
      <c r="E757" s="70">
        <f>SUMPRODUCT(N757:Q757,PAINEL_PESOS!$C$16:$C$19)</f>
        <v/>
      </c>
      <c r="F757" s="70">
        <f>SUMPRODUCT(R757:T757,PAINEL_PESOS!$C$21:$C$23)</f>
        <v/>
      </c>
      <c r="G757" s="70">
        <f>SUMPRODUCT(U757:V757,PAINEL_PESOS!$C$25:$C$26)</f>
        <v/>
      </c>
      <c r="H757" s="70">
        <f>SUMPRODUCT(W757:X757,PAINEL_PESOS!$C$28:$C$29)</f>
        <v/>
      </c>
      <c r="I757" s="70" t="n">
        <v>0.9640772699918455</v>
      </c>
      <c r="J757" s="70" t="n">
        <v>0.6132219798374844</v>
      </c>
      <c r="K757" s="71">
        <f>IF(NOT(AND(PAINEL_PESOS!$D$12="OK - 100%",PAINEL_PESOS!$F$20="OK - 100%",PAINEL_PESOS!$F$24="OK - 100%",PAINEL_PESOS!$F$27="OK - 100%",PAINEL_PESOS!$F$30="OK - 100%")),"", (E757*PAINEL_PESOS!$B$7+F757*PAINEL_PESOS!$B$8+G757*PAINEL_PESOS!$B$9+H757*PAINEL_PESOS!$B$10)*I757)</f>
        <v/>
      </c>
      <c r="L757" s="71">
        <f>IF(K757="","",K757-J757)</f>
        <v/>
      </c>
      <c r="M757" s="71">
        <f>IF(L757="","",ABS(L757))</f>
        <v/>
      </c>
      <c r="N757" t="n">
        <v>1</v>
      </c>
      <c r="O757" t="n">
        <v>0.9746</v>
      </c>
      <c r="P757" t="n">
        <v>0.4720168954593453</v>
      </c>
      <c r="Q757" t="n">
        <v>0.9612982339233157</v>
      </c>
      <c r="R757" t="n">
        <v>0.096795967541983</v>
      </c>
      <c r="S757" t="n">
        <v>0.9960429275245488</v>
      </c>
      <c r="T757" t="n">
        <v>0.8391817940624212</v>
      </c>
      <c r="U757" t="n">
        <v>0.7458425069191602</v>
      </c>
      <c r="V757" t="n">
        <v>0.2712655238365699</v>
      </c>
      <c r="W757" t="n">
        <v>0.5155691930345747</v>
      </c>
      <c r="X757" t="n">
        <v>0.5639226271102324</v>
      </c>
    </row>
    <row r="758">
      <c r="A758" t="inlineStr">
        <is>
          <t>2204402</t>
        </is>
      </c>
      <c r="B758" t="inlineStr">
        <is>
          <t>Gilbués</t>
        </is>
      </c>
      <c r="C758" t="inlineStr">
        <is>
          <t>PI</t>
        </is>
      </c>
      <c r="D758" t="inlineStr">
        <is>
          <t>REGIÃO NORDESTE</t>
        </is>
      </c>
      <c r="E758" s="70">
        <f>SUMPRODUCT(N758:Q758,PAINEL_PESOS!$C$16:$C$19)</f>
        <v/>
      </c>
      <c r="F758" s="70">
        <f>SUMPRODUCT(R758:T758,PAINEL_PESOS!$C$21:$C$23)</f>
        <v/>
      </c>
      <c r="G758" s="70">
        <f>SUMPRODUCT(U758:V758,PAINEL_PESOS!$C$25:$C$26)</f>
        <v/>
      </c>
      <c r="H758" s="70">
        <f>SUMPRODUCT(W758:X758,PAINEL_PESOS!$C$28:$C$29)</f>
        <v/>
      </c>
      <c r="I758" s="70" t="n">
        <v>0.9998835632003235</v>
      </c>
      <c r="J758" s="70" t="n">
        <v>0.7045614039961439</v>
      </c>
      <c r="K758" s="71">
        <f>IF(NOT(AND(PAINEL_PESOS!$D$12="OK - 100%",PAINEL_PESOS!$F$20="OK - 100%",PAINEL_PESOS!$F$24="OK - 100%",PAINEL_PESOS!$F$27="OK - 100%",PAINEL_PESOS!$F$30="OK - 100%")),"", (E758*PAINEL_PESOS!$B$7+F758*PAINEL_PESOS!$B$8+G758*PAINEL_PESOS!$B$9+H758*PAINEL_PESOS!$B$10)*I758)</f>
        <v/>
      </c>
      <c r="L758" s="71">
        <f>IF(K758="","",K758-J758)</f>
        <v/>
      </c>
      <c r="M758" s="71">
        <f>IF(L758="","",ABS(L758))</f>
        <v/>
      </c>
      <c r="N758" t="n">
        <v>0.2</v>
      </c>
      <c r="O758" t="n">
        <v>1</v>
      </c>
      <c r="P758" t="n">
        <v>0.4133051742344245</v>
      </c>
      <c r="Q758" t="n">
        <v>0.9994430636658634</v>
      </c>
      <c r="R758" t="n">
        <v>0.278417694610992</v>
      </c>
      <c r="S758" t="n">
        <v>1</v>
      </c>
      <c r="T758" t="n">
        <v>0.9998209775419682</v>
      </c>
      <c r="U758" t="n">
        <v>0.7294657355713035</v>
      </c>
      <c r="V758" t="n">
        <v>0.6182003789302526</v>
      </c>
      <c r="W758" t="n">
        <v>0.6996883797110223</v>
      </c>
      <c r="X758" t="n">
        <v>0.7645932087973657</v>
      </c>
    </row>
    <row r="759">
      <c r="A759" t="inlineStr">
        <is>
          <t>2204501</t>
        </is>
      </c>
      <c r="B759" t="inlineStr">
        <is>
          <t>Guadalupe</t>
        </is>
      </c>
      <c r="C759" t="inlineStr">
        <is>
          <t>PI</t>
        </is>
      </c>
      <c r="D759" t="inlineStr">
        <is>
          <t>REGIÃO NORDESTE</t>
        </is>
      </c>
      <c r="E759" s="70">
        <f>SUMPRODUCT(N759:Q759,PAINEL_PESOS!$C$16:$C$19)</f>
        <v/>
      </c>
      <c r="F759" s="70">
        <f>SUMPRODUCT(R759:T759,PAINEL_PESOS!$C$21:$C$23)</f>
        <v/>
      </c>
      <c r="G759" s="70">
        <f>SUMPRODUCT(U759:V759,PAINEL_PESOS!$C$25:$C$26)</f>
        <v/>
      </c>
      <c r="H759" s="70">
        <f>SUMPRODUCT(W759:X759,PAINEL_PESOS!$C$28:$C$29)</f>
        <v/>
      </c>
      <c r="I759" s="70" t="n">
        <v>0.9439530040516025</v>
      </c>
      <c r="J759" s="70" t="n">
        <v>0.6066898253067666</v>
      </c>
      <c r="K759" s="71">
        <f>IF(NOT(AND(PAINEL_PESOS!$D$12="OK - 100%",PAINEL_PESOS!$F$20="OK - 100%",PAINEL_PESOS!$F$24="OK - 100%",PAINEL_PESOS!$F$27="OK - 100%",PAINEL_PESOS!$F$30="OK - 100%")),"", (E759*PAINEL_PESOS!$B$7+F759*PAINEL_PESOS!$B$8+G759*PAINEL_PESOS!$B$9+H759*PAINEL_PESOS!$B$10)*I759)</f>
        <v/>
      </c>
      <c r="L759" s="71">
        <f>IF(K759="","",K759-J759)</f>
        <v/>
      </c>
      <c r="M759" s="71">
        <f>IF(L759="","",ABS(L759))</f>
        <v/>
      </c>
      <c r="N759" t="n">
        <v>0.6</v>
      </c>
      <c r="O759" t="n">
        <v>0.9419999999999999</v>
      </c>
      <c r="P759" t="n">
        <v>0.4994720168954594</v>
      </c>
      <c r="Q759" t="n">
        <v>0.9828508719598252</v>
      </c>
      <c r="R759" t="n">
        <v>0.294962267658412</v>
      </c>
      <c r="S759" t="n">
        <v>0.9999786805630135</v>
      </c>
      <c r="T759" t="n">
        <v>0.7213256735705951</v>
      </c>
      <c r="U759" t="n">
        <v>0.8028884752180349</v>
      </c>
      <c r="V759" t="n">
        <v>0.3798137144423124</v>
      </c>
      <c r="W759" t="n">
        <v>0.4188955662403074</v>
      </c>
      <c r="X759" t="n">
        <v>0.6837582226737648</v>
      </c>
    </row>
    <row r="760">
      <c r="A760" t="inlineStr">
        <is>
          <t>2204550</t>
        </is>
      </c>
      <c r="B760" t="inlineStr">
        <is>
          <t>Guaribas</t>
        </is>
      </c>
      <c r="C760" t="inlineStr">
        <is>
          <t>PI</t>
        </is>
      </c>
      <c r="D760" t="inlineStr">
        <is>
          <t>REGIÃO NORDESTE</t>
        </is>
      </c>
      <c r="E760" s="70">
        <f>SUMPRODUCT(N760:Q760,PAINEL_PESOS!$C$16:$C$19)</f>
        <v/>
      </c>
      <c r="F760" s="70">
        <f>SUMPRODUCT(R760:T760,PAINEL_PESOS!$C$21:$C$23)</f>
        <v/>
      </c>
      <c r="G760" s="70">
        <f>SUMPRODUCT(U760:V760,PAINEL_PESOS!$C$25:$C$26)</f>
        <v/>
      </c>
      <c r="H760" s="70">
        <f>SUMPRODUCT(W760:X760,PAINEL_PESOS!$C$28:$C$29)</f>
        <v/>
      </c>
      <c r="I760" s="70" t="n">
        <v>0.9997451988071138</v>
      </c>
      <c r="J760" s="70" t="n">
        <v>0.6533232984790516</v>
      </c>
      <c r="K760" s="71">
        <f>IF(NOT(AND(PAINEL_PESOS!$D$12="OK - 100%",PAINEL_PESOS!$F$20="OK - 100%",PAINEL_PESOS!$F$24="OK - 100%",PAINEL_PESOS!$F$27="OK - 100%",PAINEL_PESOS!$F$30="OK - 100%")),"", (E760*PAINEL_PESOS!$B$7+F760*PAINEL_PESOS!$B$8+G760*PAINEL_PESOS!$B$9+H760*PAINEL_PESOS!$B$10)*I760)</f>
        <v/>
      </c>
      <c r="L760" s="71">
        <f>IF(K760="","",K760-J760)</f>
        <v/>
      </c>
      <c r="M760" s="71">
        <f>IF(L760="","",ABS(L760))</f>
        <v/>
      </c>
      <c r="N760" t="n">
        <v>0.4</v>
      </c>
      <c r="O760" t="n">
        <v>0.92</v>
      </c>
      <c r="P760" t="n">
        <v>0.4988384371700105</v>
      </c>
      <c r="Q760" t="n">
        <v>0.9988552390205618</v>
      </c>
      <c r="R760" t="n">
        <v>0.08159990303816569</v>
      </c>
      <c r="S760" t="n">
        <v>1</v>
      </c>
      <c r="T760" t="n">
        <v>0.9995531457298052</v>
      </c>
      <c r="U760" t="n">
        <v>0.935421598456485</v>
      </c>
      <c r="V760" t="n">
        <v>0.3269924595259316</v>
      </c>
      <c r="W760" t="n">
        <v>0.5242170095794078</v>
      </c>
      <c r="X760" t="n">
        <v>0.6450051961918686</v>
      </c>
    </row>
    <row r="761">
      <c r="A761" t="inlineStr">
        <is>
          <t>2204600</t>
        </is>
      </c>
      <c r="B761" t="inlineStr">
        <is>
          <t>Hugo Napoleão</t>
        </is>
      </c>
      <c r="C761" t="inlineStr">
        <is>
          <t>PI</t>
        </is>
      </c>
      <c r="D761" t="inlineStr">
        <is>
          <t>REGIÃO NORDESTE</t>
        </is>
      </c>
      <c r="E761" s="70">
        <f>SUMPRODUCT(N761:Q761,PAINEL_PESOS!$C$16:$C$19)</f>
        <v/>
      </c>
      <c r="F761" s="70">
        <f>SUMPRODUCT(R761:T761,PAINEL_PESOS!$C$21:$C$23)</f>
        <v/>
      </c>
      <c r="G761" s="70">
        <f>SUMPRODUCT(U761:V761,PAINEL_PESOS!$C$25:$C$26)</f>
        <v/>
      </c>
      <c r="H761" s="70">
        <f>SUMPRODUCT(W761:X761,PAINEL_PESOS!$C$28:$C$29)</f>
        <v/>
      </c>
      <c r="I761" s="70" t="n">
        <v>0.9794888026910407</v>
      </c>
      <c r="J761" s="70" t="n">
        <v>0.6599768355334575</v>
      </c>
      <c r="K761" s="71">
        <f>IF(NOT(AND(PAINEL_PESOS!$D$12="OK - 100%",PAINEL_PESOS!$F$20="OK - 100%",PAINEL_PESOS!$F$24="OK - 100%",PAINEL_PESOS!$F$27="OK - 100%",PAINEL_PESOS!$F$30="OK - 100%")),"", (E761*PAINEL_PESOS!$B$7+F761*PAINEL_PESOS!$B$8+G761*PAINEL_PESOS!$B$9+H761*PAINEL_PESOS!$B$10)*I761)</f>
        <v/>
      </c>
      <c r="L761" s="71">
        <f>IF(K761="","",K761-J761)</f>
        <v/>
      </c>
      <c r="M761" s="71">
        <f>IF(L761="","",ABS(L761))</f>
        <v/>
      </c>
      <c r="N761" t="n">
        <v>1</v>
      </c>
      <c r="O761" t="n">
        <v>0.8966</v>
      </c>
      <c r="P761" t="n">
        <v>0.4991552270327349</v>
      </c>
      <c r="Q761" t="n">
        <v>0.9053825089475059</v>
      </c>
      <c r="R761" t="n">
        <v>0.0457563187167716</v>
      </c>
      <c r="S761" t="n">
        <v>0.9775734566835952</v>
      </c>
      <c r="T761" t="n">
        <v>0.9705123379116222</v>
      </c>
      <c r="U761" t="n">
        <v>0.8858752526884767</v>
      </c>
      <c r="V761" t="n">
        <v>0.5203158697990866</v>
      </c>
      <c r="W761" t="n">
        <v>0.4419073220562897</v>
      </c>
      <c r="X761" t="n">
        <v>0.562482398543531</v>
      </c>
    </row>
    <row r="762">
      <c r="A762" t="inlineStr">
        <is>
          <t>2204659</t>
        </is>
      </c>
      <c r="B762" t="inlineStr">
        <is>
          <t>Ilha Grande</t>
        </is>
      </c>
      <c r="C762" t="inlineStr">
        <is>
          <t>PI</t>
        </is>
      </c>
      <c r="D762" t="inlineStr">
        <is>
          <t>REGIÃO NORDESTE</t>
        </is>
      </c>
      <c r="E762" s="70">
        <f>SUMPRODUCT(N762:Q762,PAINEL_PESOS!$C$16:$C$19)</f>
        <v/>
      </c>
      <c r="F762" s="70">
        <f>SUMPRODUCT(R762:T762,PAINEL_PESOS!$C$21:$C$23)</f>
        <v/>
      </c>
      <c r="G762" s="70">
        <f>SUMPRODUCT(U762:V762,PAINEL_PESOS!$C$25:$C$26)</f>
        <v/>
      </c>
      <c r="H762" s="70">
        <f>SUMPRODUCT(W762:X762,PAINEL_PESOS!$C$28:$C$29)</f>
        <v/>
      </c>
      <c r="I762" s="70" t="n">
        <v>0.8929609797312005</v>
      </c>
      <c r="J762" s="70" t="n">
        <v>0.5253781452358535</v>
      </c>
      <c r="K762" s="71">
        <f>IF(NOT(AND(PAINEL_PESOS!$D$12="OK - 100%",PAINEL_PESOS!$F$20="OK - 100%",PAINEL_PESOS!$F$24="OK - 100%",PAINEL_PESOS!$F$27="OK - 100%",PAINEL_PESOS!$F$30="OK - 100%")),"", (E762*PAINEL_PESOS!$B$7+F762*PAINEL_PESOS!$B$8+G762*PAINEL_PESOS!$B$9+H762*PAINEL_PESOS!$B$10)*I762)</f>
        <v/>
      </c>
      <c r="L762" s="71">
        <f>IF(K762="","",K762-J762)</f>
        <v/>
      </c>
      <c r="M762" s="71">
        <f>IF(L762="","",ABS(L762))</f>
        <v/>
      </c>
      <c r="N762" t="n">
        <v>0.6</v>
      </c>
      <c r="O762" t="n">
        <v>1</v>
      </c>
      <c r="P762" t="n">
        <v>0.4590285110876452</v>
      </c>
      <c r="Q762" t="n">
        <v>0.89143256707225</v>
      </c>
      <c r="R762" t="n">
        <v>0.1557707778355862</v>
      </c>
      <c r="S762" t="n">
        <v>0.9998009355063676</v>
      </c>
      <c r="T762" t="n">
        <v>0.4851722417056046</v>
      </c>
      <c r="U762" t="n">
        <v>0.649880766193305</v>
      </c>
      <c r="V762" t="n">
        <v>0.5301363927321469</v>
      </c>
      <c r="W762" t="n">
        <v>0.5459167998522804</v>
      </c>
      <c r="X762" t="n">
        <v>0.4118469872202698</v>
      </c>
    </row>
    <row r="763">
      <c r="A763" t="inlineStr">
        <is>
          <t>2204709</t>
        </is>
      </c>
      <c r="B763" t="inlineStr">
        <is>
          <t>Inhuma</t>
        </is>
      </c>
      <c r="C763" t="inlineStr">
        <is>
          <t>PI</t>
        </is>
      </c>
      <c r="D763" t="inlineStr">
        <is>
          <t>REGIÃO NORDESTE</t>
        </is>
      </c>
      <c r="E763" s="70">
        <f>SUMPRODUCT(N763:Q763,PAINEL_PESOS!$C$16:$C$19)</f>
        <v/>
      </c>
      <c r="F763" s="70">
        <f>SUMPRODUCT(R763:T763,PAINEL_PESOS!$C$21:$C$23)</f>
        <v/>
      </c>
      <c r="G763" s="70">
        <f>SUMPRODUCT(U763:V763,PAINEL_PESOS!$C$25:$C$26)</f>
        <v/>
      </c>
      <c r="H763" s="70">
        <f>SUMPRODUCT(W763:X763,PAINEL_PESOS!$C$28:$C$29)</f>
        <v/>
      </c>
      <c r="I763" s="70" t="n">
        <v>0.9494459518092969</v>
      </c>
      <c r="J763" s="70" t="n">
        <v>0.6146274913694783</v>
      </c>
      <c r="K763" s="71">
        <f>IF(NOT(AND(PAINEL_PESOS!$D$12="OK - 100%",PAINEL_PESOS!$F$20="OK - 100%",PAINEL_PESOS!$F$24="OK - 100%",PAINEL_PESOS!$F$27="OK - 100%",PAINEL_PESOS!$F$30="OK - 100%")),"", (E763*PAINEL_PESOS!$B$7+F763*PAINEL_PESOS!$B$8+G763*PAINEL_PESOS!$B$9+H763*PAINEL_PESOS!$B$10)*I763)</f>
        <v/>
      </c>
      <c r="L763" s="71">
        <f>IF(K763="","",K763-J763)</f>
        <v/>
      </c>
      <c r="M763" s="71">
        <f>IF(L763="","",ABS(L763))</f>
        <v/>
      </c>
      <c r="N763" t="n">
        <v>1</v>
      </c>
      <c r="O763" t="n">
        <v>0.8889</v>
      </c>
      <c r="P763" t="n">
        <v>0.568637803590285</v>
      </c>
      <c r="Q763" t="n">
        <v>0.9433594287535502</v>
      </c>
      <c r="R763" t="n">
        <v>0.1894271716738866</v>
      </c>
      <c r="S763" t="n">
        <v>0.9974036675745961</v>
      </c>
      <c r="T763" t="n">
        <v>0.7701752452735173</v>
      </c>
      <c r="U763" t="n">
        <v>0.8566231473283434</v>
      </c>
      <c r="V763" t="n">
        <v>0.3356582422567683</v>
      </c>
      <c r="W763" t="n">
        <v>0.5249239785092819</v>
      </c>
      <c r="X763" t="n">
        <v>0.4565060851256711</v>
      </c>
    </row>
    <row r="764">
      <c r="A764" t="inlineStr">
        <is>
          <t>2204808</t>
        </is>
      </c>
      <c r="B764" t="inlineStr">
        <is>
          <t>Ipiranga do Piauí</t>
        </is>
      </c>
      <c r="C764" t="inlineStr">
        <is>
          <t>PI</t>
        </is>
      </c>
      <c r="D764" t="inlineStr">
        <is>
          <t>REGIÃO NORDESTE</t>
        </is>
      </c>
      <c r="E764" s="70">
        <f>SUMPRODUCT(N764:Q764,PAINEL_PESOS!$C$16:$C$19)</f>
        <v/>
      </c>
      <c r="F764" s="70">
        <f>SUMPRODUCT(R764:T764,PAINEL_PESOS!$C$21:$C$23)</f>
        <v/>
      </c>
      <c r="G764" s="70">
        <f>SUMPRODUCT(U764:V764,PAINEL_PESOS!$C$25:$C$26)</f>
        <v/>
      </c>
      <c r="H764" s="70">
        <f>SUMPRODUCT(W764:X764,PAINEL_PESOS!$C$28:$C$29)</f>
        <v/>
      </c>
      <c r="I764" s="70" t="n">
        <v>0.8950743823724193</v>
      </c>
      <c r="J764" s="70" t="n">
        <v>0.4886528997330323</v>
      </c>
      <c r="K764" s="71">
        <f>IF(NOT(AND(PAINEL_PESOS!$D$12="OK - 100%",PAINEL_PESOS!$F$20="OK - 100%",PAINEL_PESOS!$F$24="OK - 100%",PAINEL_PESOS!$F$27="OK - 100%",PAINEL_PESOS!$F$30="OK - 100%")),"", (E764*PAINEL_PESOS!$B$7+F764*PAINEL_PESOS!$B$8+G764*PAINEL_PESOS!$B$9+H764*PAINEL_PESOS!$B$10)*I764)</f>
        <v/>
      </c>
      <c r="L764" s="71">
        <f>IF(K764="","",K764-J764)</f>
        <v/>
      </c>
      <c r="M764" s="71">
        <f>IF(L764="","",ABS(L764))</f>
        <v/>
      </c>
      <c r="N764" t="n">
        <v>0.2</v>
      </c>
      <c r="O764" t="n">
        <v>0.75</v>
      </c>
      <c r="P764" t="n">
        <v>0.4500527983104541</v>
      </c>
      <c r="Q764" t="n">
        <v>0.8993590720146412</v>
      </c>
      <c r="R764" t="n">
        <v>0.1307710941281439</v>
      </c>
      <c r="S764" t="n">
        <v>0.9908833558288151</v>
      </c>
      <c r="T764" t="n">
        <v>0.495521026069596</v>
      </c>
      <c r="U764" t="n">
        <v>0.7551580967948434</v>
      </c>
      <c r="V764" t="n">
        <v>0.3132573896482019</v>
      </c>
      <c r="W764" t="n">
        <v>0.5163558408146876</v>
      </c>
      <c r="X764" t="n">
        <v>0.5548899256626127</v>
      </c>
    </row>
    <row r="765">
      <c r="A765" t="inlineStr">
        <is>
          <t>2204907</t>
        </is>
      </c>
      <c r="B765" t="inlineStr">
        <is>
          <t>Isaías Coelho</t>
        </is>
      </c>
      <c r="C765" t="inlineStr">
        <is>
          <t>PI</t>
        </is>
      </c>
      <c r="D765" t="inlineStr">
        <is>
          <t>REGIÃO NORDESTE</t>
        </is>
      </c>
      <c r="E765" s="70">
        <f>SUMPRODUCT(N765:Q765,PAINEL_PESOS!$C$16:$C$19)</f>
        <v/>
      </c>
      <c r="F765" s="70">
        <f>SUMPRODUCT(R765:T765,PAINEL_PESOS!$C$21:$C$23)</f>
        <v/>
      </c>
      <c r="G765" s="70">
        <f>SUMPRODUCT(U765:V765,PAINEL_PESOS!$C$25:$C$26)</f>
        <v/>
      </c>
      <c r="H765" s="70">
        <f>SUMPRODUCT(W765:X765,PAINEL_PESOS!$C$28:$C$29)</f>
        <v/>
      </c>
      <c r="I765" s="70" t="n">
        <v>0.9843435064099706</v>
      </c>
      <c r="J765" s="70" t="n">
        <v>0.5972271546598434</v>
      </c>
      <c r="K765" s="71">
        <f>IF(NOT(AND(PAINEL_PESOS!$D$12="OK - 100%",PAINEL_PESOS!$F$20="OK - 100%",PAINEL_PESOS!$F$24="OK - 100%",PAINEL_PESOS!$F$27="OK - 100%",PAINEL_PESOS!$F$30="OK - 100%")),"", (E765*PAINEL_PESOS!$B$7+F765*PAINEL_PESOS!$B$8+G765*PAINEL_PESOS!$B$9+H765*PAINEL_PESOS!$B$10)*I765)</f>
        <v/>
      </c>
      <c r="L765" s="71">
        <f>IF(K765="","",K765-J765)</f>
        <v/>
      </c>
      <c r="M765" s="71">
        <f>IF(L765="","",ABS(L765))</f>
        <v/>
      </c>
      <c r="N765" t="n">
        <v>0.4</v>
      </c>
      <c r="O765" t="n">
        <v>1</v>
      </c>
      <c r="P765" t="n">
        <v>0.4163674762407603</v>
      </c>
      <c r="Q765" t="n">
        <v>0.9803157686392735</v>
      </c>
      <c r="R765" t="n">
        <v>0.1232144331672252</v>
      </c>
      <c r="S765" t="n">
        <v>1</v>
      </c>
      <c r="T765" t="n">
        <v>0.9330037740151296</v>
      </c>
      <c r="U765" t="n">
        <v>0.7458425069191602</v>
      </c>
      <c r="V765" t="n">
        <v>0.2593228088409351</v>
      </c>
      <c r="W765" t="n">
        <v>0.5155691930345746</v>
      </c>
      <c r="X765" t="n">
        <v>0.5639226271102324</v>
      </c>
    </row>
    <row r="766">
      <c r="A766" t="inlineStr">
        <is>
          <t>2205003</t>
        </is>
      </c>
      <c r="B766" t="inlineStr">
        <is>
          <t>Itainópolis</t>
        </is>
      </c>
      <c r="C766" t="inlineStr">
        <is>
          <t>PI</t>
        </is>
      </c>
      <c r="D766" t="inlineStr">
        <is>
          <t>REGIÃO NORDESTE</t>
        </is>
      </c>
      <c r="E766" s="70">
        <f>SUMPRODUCT(N766:Q766,PAINEL_PESOS!$C$16:$C$19)</f>
        <v/>
      </c>
      <c r="F766" s="70">
        <f>SUMPRODUCT(R766:T766,PAINEL_PESOS!$C$21:$C$23)</f>
        <v/>
      </c>
      <c r="G766" s="70">
        <f>SUMPRODUCT(U766:V766,PAINEL_PESOS!$C$25:$C$26)</f>
        <v/>
      </c>
      <c r="H766" s="70">
        <f>SUMPRODUCT(W766:X766,PAINEL_PESOS!$C$28:$C$29)</f>
        <v/>
      </c>
      <c r="I766" s="70" t="n">
        <v>0.9727927365694127</v>
      </c>
      <c r="J766" s="70" t="n">
        <v>0.6180536211763753</v>
      </c>
      <c r="K766" s="71">
        <f>IF(NOT(AND(PAINEL_PESOS!$D$12="OK - 100%",PAINEL_PESOS!$F$20="OK - 100%",PAINEL_PESOS!$F$24="OK - 100%",PAINEL_PESOS!$F$27="OK - 100%",PAINEL_PESOS!$F$30="OK - 100%")),"", (E766*PAINEL_PESOS!$B$7+F766*PAINEL_PESOS!$B$8+G766*PAINEL_PESOS!$B$9+H766*PAINEL_PESOS!$B$10)*I766)</f>
        <v/>
      </c>
      <c r="L766" s="71">
        <f>IF(K766="","",K766-J766)</f>
        <v/>
      </c>
      <c r="M766" s="71">
        <f>IF(L766="","",ABS(L766))</f>
        <v/>
      </c>
      <c r="N766" t="n">
        <v>0.8</v>
      </c>
      <c r="O766" t="n">
        <v>0.9</v>
      </c>
      <c r="P766" t="n">
        <v>0.5295670538542767</v>
      </c>
      <c r="Q766" t="n">
        <v>0.9753307455632031</v>
      </c>
      <c r="R766" t="n">
        <v>0.1514377274384811</v>
      </c>
      <c r="S766" t="n">
        <v>0.9999742377082892</v>
      </c>
      <c r="T766" t="n">
        <v>0.8756440864709608</v>
      </c>
      <c r="U766" t="n">
        <v>0.7458425069191602</v>
      </c>
      <c r="V766" t="n">
        <v>0.3035618280740636</v>
      </c>
      <c r="W766" t="n">
        <v>0.5155691930345747</v>
      </c>
      <c r="X766" t="n">
        <v>0.5639226271102324</v>
      </c>
    </row>
    <row r="767">
      <c r="A767" t="inlineStr">
        <is>
          <t>2205102</t>
        </is>
      </c>
      <c r="B767" t="inlineStr">
        <is>
          <t>Itaueira</t>
        </is>
      </c>
      <c r="C767" t="inlineStr">
        <is>
          <t>PI</t>
        </is>
      </c>
      <c r="D767" t="inlineStr">
        <is>
          <t>REGIÃO NORDESTE</t>
        </is>
      </c>
      <c r="E767" s="70">
        <f>SUMPRODUCT(N767:Q767,PAINEL_PESOS!$C$16:$C$19)</f>
        <v/>
      </c>
      <c r="F767" s="70">
        <f>SUMPRODUCT(R767:T767,PAINEL_PESOS!$C$21:$C$23)</f>
        <v/>
      </c>
      <c r="G767" s="70">
        <f>SUMPRODUCT(U767:V767,PAINEL_PESOS!$C$25:$C$26)</f>
        <v/>
      </c>
      <c r="H767" s="70">
        <f>SUMPRODUCT(W767:X767,PAINEL_PESOS!$C$28:$C$29)</f>
        <v/>
      </c>
      <c r="I767" s="70" t="n">
        <v>0.9979303202653332</v>
      </c>
      <c r="J767" s="70" t="n">
        <v>0.6486189270211598</v>
      </c>
      <c r="K767" s="71">
        <f>IF(NOT(AND(PAINEL_PESOS!$D$12="OK - 100%",PAINEL_PESOS!$F$20="OK - 100%",PAINEL_PESOS!$F$24="OK - 100%",PAINEL_PESOS!$F$27="OK - 100%",PAINEL_PESOS!$F$30="OK - 100%")),"", (E767*PAINEL_PESOS!$B$7+F767*PAINEL_PESOS!$B$8+G767*PAINEL_PESOS!$B$9+H767*PAINEL_PESOS!$B$10)*I767)</f>
        <v/>
      </c>
      <c r="L767" s="71">
        <f>IF(K767="","",K767-J767)</f>
        <v/>
      </c>
      <c r="M767" s="71">
        <f>IF(L767="","",ABS(L767))</f>
        <v/>
      </c>
      <c r="N767" t="n">
        <v>0.6</v>
      </c>
      <c r="O767" t="n">
        <v>0.9</v>
      </c>
      <c r="P767" t="n">
        <v>0.4276663146779302</v>
      </c>
      <c r="Q767" t="n">
        <v>0.9947239948031911</v>
      </c>
      <c r="R767" t="n">
        <v>0.1757508718900143</v>
      </c>
      <c r="S767" t="n">
        <v>0.9999757816693683</v>
      </c>
      <c r="T767" t="n">
        <v>0.9933345057778331</v>
      </c>
      <c r="U767" t="n">
        <v>0.9024679992127156</v>
      </c>
      <c r="V767" t="n">
        <v>0.3228489174226952</v>
      </c>
      <c r="W767" t="n">
        <v>0.4316317854328719</v>
      </c>
      <c r="X767" t="n">
        <v>0.6355285274163226</v>
      </c>
    </row>
    <row r="768">
      <c r="A768" t="inlineStr">
        <is>
          <t>2205151</t>
        </is>
      </c>
      <c r="B768" t="inlineStr">
        <is>
          <t>Jacobina do Piauí</t>
        </is>
      </c>
      <c r="C768" t="inlineStr">
        <is>
          <t>PI</t>
        </is>
      </c>
      <c r="D768" t="inlineStr">
        <is>
          <t>REGIÃO NORDESTE</t>
        </is>
      </c>
      <c r="E768" s="70">
        <f>SUMPRODUCT(N768:Q768,PAINEL_PESOS!$C$16:$C$19)</f>
        <v/>
      </c>
      <c r="F768" s="70">
        <f>SUMPRODUCT(R768:T768,PAINEL_PESOS!$C$21:$C$23)</f>
        <v/>
      </c>
      <c r="G768" s="70">
        <f>SUMPRODUCT(U768:V768,PAINEL_PESOS!$C$25:$C$26)</f>
        <v/>
      </c>
      <c r="H768" s="70">
        <f>SUMPRODUCT(W768:X768,PAINEL_PESOS!$C$28:$C$29)</f>
        <v/>
      </c>
      <c r="I768" s="70" t="n">
        <v>0.9944478845975778</v>
      </c>
      <c r="J768" s="70" t="n">
        <v>0.5864944162188493</v>
      </c>
      <c r="K768" s="71">
        <f>IF(NOT(AND(PAINEL_PESOS!$D$12="OK - 100%",PAINEL_PESOS!$F$20="OK - 100%",PAINEL_PESOS!$F$24="OK - 100%",PAINEL_PESOS!$F$27="OK - 100%",PAINEL_PESOS!$F$30="OK - 100%")),"", (E768*PAINEL_PESOS!$B$7+F768*PAINEL_PESOS!$B$8+G768*PAINEL_PESOS!$B$9+H768*PAINEL_PESOS!$B$10)*I768)</f>
        <v/>
      </c>
      <c r="L768" s="71">
        <f>IF(K768="","",K768-J768)</f>
        <v/>
      </c>
      <c r="M768" s="71">
        <f>IF(L768="","",ABS(L768))</f>
        <v/>
      </c>
      <c r="N768" t="n">
        <v>0.6</v>
      </c>
      <c r="O768" t="n">
        <v>0.3333</v>
      </c>
      <c r="P768" t="n">
        <v>0.5617740232312567</v>
      </c>
      <c r="Q768" t="n">
        <v>0.9952644837893605</v>
      </c>
      <c r="R768" t="n">
        <v>0.1204477426210517</v>
      </c>
      <c r="S768" t="n">
        <v>0.9998850384986907</v>
      </c>
      <c r="T768" t="n">
        <v>0.9750777905051474</v>
      </c>
      <c r="U768" t="n">
        <v>0.7458425069191602</v>
      </c>
      <c r="V768" t="n">
        <v>0.2507070872025901</v>
      </c>
      <c r="W768" t="n">
        <v>0.5155691930345747</v>
      </c>
      <c r="X768" t="n">
        <v>0.5639226271102324</v>
      </c>
    </row>
    <row r="769">
      <c r="A769" t="inlineStr">
        <is>
          <t>2205201</t>
        </is>
      </c>
      <c r="B769" t="inlineStr">
        <is>
          <t>Jaicós</t>
        </is>
      </c>
      <c r="C769" t="inlineStr">
        <is>
          <t>PI</t>
        </is>
      </c>
      <c r="D769" t="inlineStr">
        <is>
          <t>REGIÃO NORDESTE</t>
        </is>
      </c>
      <c r="E769" s="70">
        <f>SUMPRODUCT(N769:Q769,PAINEL_PESOS!$C$16:$C$19)</f>
        <v/>
      </c>
      <c r="F769" s="70">
        <f>SUMPRODUCT(R769:T769,PAINEL_PESOS!$C$21:$C$23)</f>
        <v/>
      </c>
      <c r="G769" s="70">
        <f>SUMPRODUCT(U769:V769,PAINEL_PESOS!$C$25:$C$26)</f>
        <v/>
      </c>
      <c r="H769" s="70">
        <f>SUMPRODUCT(W769:X769,PAINEL_PESOS!$C$28:$C$29)</f>
        <v/>
      </c>
      <c r="I769" s="70" t="n">
        <v>0.9927405618954884</v>
      </c>
      <c r="J769" s="70" t="n">
        <v>0.6479669055940449</v>
      </c>
      <c r="K769" s="71">
        <f>IF(NOT(AND(PAINEL_PESOS!$D$12="OK - 100%",PAINEL_PESOS!$F$20="OK - 100%",PAINEL_PESOS!$F$24="OK - 100%",PAINEL_PESOS!$F$27="OK - 100%",PAINEL_PESOS!$F$30="OK - 100%")),"", (E769*PAINEL_PESOS!$B$7+F769*PAINEL_PESOS!$B$8+G769*PAINEL_PESOS!$B$9+H769*PAINEL_PESOS!$B$10)*I769)</f>
        <v/>
      </c>
      <c r="L769" s="71">
        <f>IF(K769="","",K769-J769)</f>
        <v/>
      </c>
      <c r="M769" s="71">
        <f>IF(L769="","",ABS(L769))</f>
        <v/>
      </c>
      <c r="N769" t="n">
        <v>0.8</v>
      </c>
      <c r="O769" t="n">
        <v>0.875</v>
      </c>
      <c r="P769" t="n">
        <v>0.6342133051742345</v>
      </c>
      <c r="Q769" t="n">
        <v>0.9741031724745899</v>
      </c>
      <c r="R769" t="n">
        <v>0.2006691384947989</v>
      </c>
      <c r="S769" t="n">
        <v>0.99995284876865</v>
      </c>
      <c r="T769" t="n">
        <v>0.9816511935325063</v>
      </c>
      <c r="U769" t="n">
        <v>0.7458425069191602</v>
      </c>
      <c r="V769" t="n">
        <v>0.2998000744135595</v>
      </c>
      <c r="W769" t="n">
        <v>0.5155691930345747</v>
      </c>
      <c r="X769" t="n">
        <v>0.5639226271102324</v>
      </c>
    </row>
    <row r="770">
      <c r="A770" t="inlineStr">
        <is>
          <t>2205250</t>
        </is>
      </c>
      <c r="B770" t="inlineStr">
        <is>
          <t>Jardim do Mulato</t>
        </is>
      </c>
      <c r="C770" t="inlineStr">
        <is>
          <t>PI</t>
        </is>
      </c>
      <c r="D770" t="inlineStr">
        <is>
          <t>REGIÃO NORDESTE</t>
        </is>
      </c>
      <c r="E770" s="70">
        <f>SUMPRODUCT(N770:Q770,PAINEL_PESOS!$C$16:$C$19)</f>
        <v/>
      </c>
      <c r="F770" s="70">
        <f>SUMPRODUCT(R770:T770,PAINEL_PESOS!$C$21:$C$23)</f>
        <v/>
      </c>
      <c r="G770" s="70">
        <f>SUMPRODUCT(U770:V770,PAINEL_PESOS!$C$25:$C$26)</f>
        <v/>
      </c>
      <c r="H770" s="70">
        <f>SUMPRODUCT(W770:X770,PAINEL_PESOS!$C$28:$C$29)</f>
        <v/>
      </c>
      <c r="I770" s="70" t="n">
        <v>0.9554282051853974</v>
      </c>
      <c r="J770" s="70" t="n">
        <v>0.6175426656616538</v>
      </c>
      <c r="K770" s="71">
        <f>IF(NOT(AND(PAINEL_PESOS!$D$12="OK - 100%",PAINEL_PESOS!$F$20="OK - 100%",PAINEL_PESOS!$F$24="OK - 100%",PAINEL_PESOS!$F$27="OK - 100%",PAINEL_PESOS!$F$30="OK - 100%")),"", (E770*PAINEL_PESOS!$B$7+F770*PAINEL_PESOS!$B$8+G770*PAINEL_PESOS!$B$9+H770*PAINEL_PESOS!$B$10)*I770)</f>
        <v/>
      </c>
      <c r="L770" s="71">
        <f>IF(K770="","",K770-J770)</f>
        <v/>
      </c>
      <c r="M770" s="71">
        <f>IF(L770="","",ABS(L770))</f>
        <v/>
      </c>
      <c r="N770" t="n">
        <v>0.8</v>
      </c>
      <c r="O770" t="n">
        <v>0.9362</v>
      </c>
      <c r="P770" t="n">
        <v>0.4586061246040126</v>
      </c>
      <c r="Q770" t="n">
        <v>0.9772914329023327</v>
      </c>
      <c r="R770" t="n">
        <v>0.0667534918251106</v>
      </c>
      <c r="S770" t="n">
        <v>0.9999854859652246</v>
      </c>
      <c r="T770" t="n">
        <v>0.7836454350545184</v>
      </c>
      <c r="U770" t="n">
        <v>0.8899195036145885</v>
      </c>
      <c r="V770" t="n">
        <v>0.4642556068932658</v>
      </c>
      <c r="W770" t="n">
        <v>0.4327705929605569</v>
      </c>
      <c r="X770" t="n">
        <v>0.5642296851540805</v>
      </c>
    </row>
    <row r="771">
      <c r="A771" t="inlineStr">
        <is>
          <t>2205276</t>
        </is>
      </c>
      <c r="B771" t="inlineStr">
        <is>
          <t>Jatobá do Piauí</t>
        </is>
      </c>
      <c r="C771" t="inlineStr">
        <is>
          <t>PI</t>
        </is>
      </c>
      <c r="D771" t="inlineStr">
        <is>
          <t>REGIÃO NORDESTE</t>
        </is>
      </c>
      <c r="E771" s="70">
        <f>SUMPRODUCT(N771:Q771,PAINEL_PESOS!$C$16:$C$19)</f>
        <v/>
      </c>
      <c r="F771" s="70">
        <f>SUMPRODUCT(R771:T771,PAINEL_PESOS!$C$21:$C$23)</f>
        <v/>
      </c>
      <c r="G771" s="70">
        <f>SUMPRODUCT(U771:V771,PAINEL_PESOS!$C$25:$C$26)</f>
        <v/>
      </c>
      <c r="H771" s="70">
        <f>SUMPRODUCT(W771:X771,PAINEL_PESOS!$C$28:$C$29)</f>
        <v/>
      </c>
      <c r="I771" s="70" t="n">
        <v>0.9844850071348185</v>
      </c>
      <c r="J771" s="70" t="n">
        <v>0.6900941414142318</v>
      </c>
      <c r="K771" s="71">
        <f>IF(NOT(AND(PAINEL_PESOS!$D$12="OK - 100%",PAINEL_PESOS!$F$20="OK - 100%",PAINEL_PESOS!$F$24="OK - 100%",PAINEL_PESOS!$F$27="OK - 100%",PAINEL_PESOS!$F$30="OK - 100%")),"", (E771*PAINEL_PESOS!$B$7+F771*PAINEL_PESOS!$B$8+G771*PAINEL_PESOS!$B$9+H771*PAINEL_PESOS!$B$10)*I771)</f>
        <v/>
      </c>
      <c r="L771" s="71">
        <f>IF(K771="","",K771-J771)</f>
        <v/>
      </c>
      <c r="M771" s="71">
        <f>IF(L771="","",ABS(L771))</f>
        <v/>
      </c>
      <c r="N771" t="n">
        <v>1</v>
      </c>
      <c r="O771" t="n">
        <v>0.6786</v>
      </c>
      <c r="P771" t="n">
        <v>0.9079197465681098</v>
      </c>
      <c r="Q771" t="n">
        <v>0.9797014050237213</v>
      </c>
      <c r="R771" t="n">
        <v>0.0956190010846221</v>
      </c>
      <c r="S771" t="n">
        <v>0.9992159400441066</v>
      </c>
      <c r="T771" t="n">
        <v>0.9344675195772694</v>
      </c>
      <c r="U771" t="n">
        <v>0.7577339848908803</v>
      </c>
      <c r="V771" t="n">
        <v>0.6085343694893228</v>
      </c>
      <c r="W771" t="n">
        <v>0.5766685659695977</v>
      </c>
      <c r="X771" t="n">
        <v>0.5288416448279163</v>
      </c>
    </row>
    <row r="772">
      <c r="A772" t="inlineStr">
        <is>
          <t>2205300</t>
        </is>
      </c>
      <c r="B772" t="inlineStr">
        <is>
          <t>Jerumenha</t>
        </is>
      </c>
      <c r="C772" t="inlineStr">
        <is>
          <t>PI</t>
        </is>
      </c>
      <c r="D772" t="inlineStr">
        <is>
          <t>REGIÃO NORDESTE</t>
        </is>
      </c>
      <c r="E772" s="70">
        <f>SUMPRODUCT(N772:Q772,PAINEL_PESOS!$C$16:$C$19)</f>
        <v/>
      </c>
      <c r="F772" s="70">
        <f>SUMPRODUCT(R772:T772,PAINEL_PESOS!$C$21:$C$23)</f>
        <v/>
      </c>
      <c r="G772" s="70">
        <f>SUMPRODUCT(U772:V772,PAINEL_PESOS!$C$25:$C$26)</f>
        <v/>
      </c>
      <c r="H772" s="70">
        <f>SUMPRODUCT(W772:X772,PAINEL_PESOS!$C$28:$C$29)</f>
        <v/>
      </c>
      <c r="I772" s="70" t="n">
        <v>0.9987226674845123</v>
      </c>
      <c r="J772" s="70" t="n">
        <v>0.6248564517452424</v>
      </c>
      <c r="K772" s="71">
        <f>IF(NOT(AND(PAINEL_PESOS!$D$12="OK - 100%",PAINEL_PESOS!$F$20="OK - 100%",PAINEL_PESOS!$F$24="OK - 100%",PAINEL_PESOS!$F$27="OK - 100%",PAINEL_PESOS!$F$30="OK - 100%")),"", (E772*PAINEL_PESOS!$B$7+F772*PAINEL_PESOS!$B$8+G772*PAINEL_PESOS!$B$9+H772*PAINEL_PESOS!$B$10)*I772)</f>
        <v/>
      </c>
      <c r="L772" s="71">
        <f>IF(K772="","",K772-J772)</f>
        <v/>
      </c>
      <c r="M772" s="71">
        <f>IF(L772="","",ABS(L772))</f>
        <v/>
      </c>
      <c r="N772" t="n">
        <v>0.6</v>
      </c>
      <c r="O772" t="n">
        <v>0.5</v>
      </c>
      <c r="P772" t="n">
        <v>0.6083421330517423</v>
      </c>
      <c r="Q772" t="n">
        <v>0.9947182986922702</v>
      </c>
      <c r="R772" t="n">
        <v>0.0940936848600277</v>
      </c>
      <c r="S772" t="n">
        <v>0.9999913350566596</v>
      </c>
      <c r="T772" t="n">
        <v>0.9974083459201402</v>
      </c>
      <c r="U772" t="n">
        <v>0.8428032332794304</v>
      </c>
      <c r="V772" t="n">
        <v>0.35862432813846</v>
      </c>
      <c r="W772" t="n">
        <v>0.4002938946608081</v>
      </c>
      <c r="X772" t="n">
        <v>0.6576643936093258</v>
      </c>
    </row>
    <row r="773">
      <c r="A773" t="inlineStr">
        <is>
          <t>2205359</t>
        </is>
      </c>
      <c r="B773" t="inlineStr">
        <is>
          <t>João Costa</t>
        </is>
      </c>
      <c r="C773" t="inlineStr">
        <is>
          <t>PI</t>
        </is>
      </c>
      <c r="D773" t="inlineStr">
        <is>
          <t>REGIÃO NORDESTE</t>
        </is>
      </c>
      <c r="E773" s="70">
        <f>SUMPRODUCT(N773:Q773,PAINEL_PESOS!$C$16:$C$19)</f>
        <v/>
      </c>
      <c r="F773" s="70">
        <f>SUMPRODUCT(R773:T773,PAINEL_PESOS!$C$21:$C$23)</f>
        <v/>
      </c>
      <c r="G773" s="70">
        <f>SUMPRODUCT(U773:V773,PAINEL_PESOS!$C$25:$C$26)</f>
        <v/>
      </c>
      <c r="H773" s="70">
        <f>SUMPRODUCT(W773:X773,PAINEL_PESOS!$C$28:$C$29)</f>
        <v/>
      </c>
      <c r="I773" s="70" t="n">
        <v>0.9588558000983398</v>
      </c>
      <c r="J773" s="70" t="n">
        <v>0.6714770908356497</v>
      </c>
      <c r="K773" s="71">
        <f>IF(NOT(AND(PAINEL_PESOS!$D$12="OK - 100%",PAINEL_PESOS!$F$20="OK - 100%",PAINEL_PESOS!$F$24="OK - 100%",PAINEL_PESOS!$F$27="OK - 100%",PAINEL_PESOS!$F$30="OK - 100%")),"", (E773*PAINEL_PESOS!$B$7+F773*PAINEL_PESOS!$B$8+G773*PAINEL_PESOS!$B$9+H773*PAINEL_PESOS!$B$10)*I773)</f>
        <v/>
      </c>
      <c r="L773" s="71">
        <f>IF(K773="","",K773-J773)</f>
        <v/>
      </c>
      <c r="M773" s="71">
        <f>IF(L773="","",ABS(L773))</f>
        <v/>
      </c>
      <c r="N773" t="n">
        <v>1</v>
      </c>
      <c r="O773" t="n">
        <v>0.9545</v>
      </c>
      <c r="P773" t="n">
        <v>0.7617740232312566</v>
      </c>
      <c r="Q773" t="n">
        <v>0.9829845899675743</v>
      </c>
      <c r="R773" t="n">
        <v>0.1105390488391952</v>
      </c>
      <c r="S773" t="n">
        <v>1</v>
      </c>
      <c r="T773" t="n">
        <v>0.7985478454301602</v>
      </c>
      <c r="U773" t="n">
        <v>0.9018756206931492</v>
      </c>
      <c r="V773" t="n">
        <v>0.4408910449073833</v>
      </c>
      <c r="W773" t="n">
        <v>0.5039489481417607</v>
      </c>
      <c r="X773" t="n">
        <v>0.6332501713131863</v>
      </c>
    </row>
    <row r="774">
      <c r="A774" t="inlineStr">
        <is>
          <t>2205409</t>
        </is>
      </c>
      <c r="B774" t="inlineStr">
        <is>
          <t>Joaquim Pires</t>
        </is>
      </c>
      <c r="C774" t="inlineStr">
        <is>
          <t>PI</t>
        </is>
      </c>
      <c r="D774" t="inlineStr">
        <is>
          <t>REGIÃO NORDESTE</t>
        </is>
      </c>
      <c r="E774" s="70">
        <f>SUMPRODUCT(N774:Q774,PAINEL_PESOS!$C$16:$C$19)</f>
        <v/>
      </c>
      <c r="F774" s="70">
        <f>SUMPRODUCT(R774:T774,PAINEL_PESOS!$C$21:$C$23)</f>
        <v/>
      </c>
      <c r="G774" s="70">
        <f>SUMPRODUCT(U774:V774,PAINEL_PESOS!$C$25:$C$26)</f>
        <v/>
      </c>
      <c r="H774" s="70">
        <f>SUMPRODUCT(W774:X774,PAINEL_PESOS!$C$28:$C$29)</f>
        <v/>
      </c>
      <c r="I774" s="70" t="n">
        <v>0.9902562997321533</v>
      </c>
      <c r="J774" s="70" t="n">
        <v>0.6928068419784353</v>
      </c>
      <c r="K774" s="71">
        <f>IF(NOT(AND(PAINEL_PESOS!$D$12="OK - 100%",PAINEL_PESOS!$F$20="OK - 100%",PAINEL_PESOS!$F$24="OK - 100%",PAINEL_PESOS!$F$27="OK - 100%",PAINEL_PESOS!$F$30="OK - 100%")),"", (E774*PAINEL_PESOS!$B$7+F774*PAINEL_PESOS!$B$8+G774*PAINEL_PESOS!$B$9+H774*PAINEL_PESOS!$B$10)*I774)</f>
        <v/>
      </c>
      <c r="L774" s="71">
        <f>IF(K774="","",K774-J774)</f>
        <v/>
      </c>
      <c r="M774" s="71">
        <f>IF(L774="","",ABS(L774))</f>
        <v/>
      </c>
      <c r="N774" t="n">
        <v>0.8</v>
      </c>
      <c r="O774" t="n">
        <v>1</v>
      </c>
      <c r="P774" t="n">
        <v>0.5810982048574446</v>
      </c>
      <c r="Q774" t="n">
        <v>0.9707207294747427</v>
      </c>
      <c r="R774" t="n">
        <v>0.1643445416192498</v>
      </c>
      <c r="S774" t="n">
        <v>0.9996684721993847</v>
      </c>
      <c r="T774" t="n">
        <v>0.9711577749465966</v>
      </c>
      <c r="U774" t="n">
        <v>0.7743392633505815</v>
      </c>
      <c r="V774" t="n">
        <v>0.569095366589999</v>
      </c>
      <c r="W774" t="n">
        <v>0.5665244167225514</v>
      </c>
      <c r="X774" t="n">
        <v>0.5876744237174738</v>
      </c>
    </row>
    <row r="775">
      <c r="A775" t="inlineStr">
        <is>
          <t>2205458</t>
        </is>
      </c>
      <c r="B775" t="inlineStr">
        <is>
          <t>Joca Marques</t>
        </is>
      </c>
      <c r="C775" t="inlineStr">
        <is>
          <t>PI</t>
        </is>
      </c>
      <c r="D775" t="inlineStr">
        <is>
          <t>REGIÃO NORDESTE</t>
        </is>
      </c>
      <c r="E775" s="70">
        <f>SUMPRODUCT(N775:Q775,PAINEL_PESOS!$C$16:$C$19)</f>
        <v/>
      </c>
      <c r="F775" s="70">
        <f>SUMPRODUCT(R775:T775,PAINEL_PESOS!$C$21:$C$23)</f>
        <v/>
      </c>
      <c r="G775" s="70">
        <f>SUMPRODUCT(U775:V775,PAINEL_PESOS!$C$25:$C$26)</f>
        <v/>
      </c>
      <c r="H775" s="70">
        <f>SUMPRODUCT(W775:X775,PAINEL_PESOS!$C$28:$C$29)</f>
        <v/>
      </c>
      <c r="I775" s="70" t="n">
        <v>0.988906399144225</v>
      </c>
      <c r="J775" s="70" t="n">
        <v>0.6817372694400272</v>
      </c>
      <c r="K775" s="71">
        <f>IF(NOT(AND(PAINEL_PESOS!$D$12="OK - 100%",PAINEL_PESOS!$F$20="OK - 100%",PAINEL_PESOS!$F$24="OK - 100%",PAINEL_PESOS!$F$27="OK - 100%",PAINEL_PESOS!$F$30="OK - 100%")),"", (E775*PAINEL_PESOS!$B$7+F775*PAINEL_PESOS!$B$8+G775*PAINEL_PESOS!$B$9+H775*PAINEL_PESOS!$B$10)*I775)</f>
        <v/>
      </c>
      <c r="L775" s="71">
        <f>IF(K775="","",K775-J775)</f>
        <v/>
      </c>
      <c r="M775" s="71">
        <f>IF(L775="","",ABS(L775))</f>
        <v/>
      </c>
      <c r="N775" t="n">
        <v>0.2</v>
      </c>
      <c r="O775" t="n">
        <v>1</v>
      </c>
      <c r="P775" t="n">
        <v>1</v>
      </c>
      <c r="Q775" t="n">
        <v>0.9649715041683746</v>
      </c>
      <c r="R775" t="n">
        <v>0.0781598879466225</v>
      </c>
      <c r="S775" t="n">
        <v>1</v>
      </c>
      <c r="T775" t="n">
        <v>0.9680102664617386</v>
      </c>
      <c r="U775" t="n">
        <v>0.8158753899833379</v>
      </c>
      <c r="V775" t="n">
        <v>0.5714760923630651</v>
      </c>
      <c r="W775" t="n">
        <v>0.5409409319382853</v>
      </c>
      <c r="X775" t="n">
        <v>0.6401886519106648</v>
      </c>
    </row>
    <row r="776">
      <c r="A776" t="inlineStr">
        <is>
          <t>2205508</t>
        </is>
      </c>
      <c r="B776" t="inlineStr">
        <is>
          <t>José de Freitas</t>
        </is>
      </c>
      <c r="C776" t="inlineStr">
        <is>
          <t>PI</t>
        </is>
      </c>
      <c r="D776" t="inlineStr">
        <is>
          <t>REGIÃO NORDESTE</t>
        </is>
      </c>
      <c r="E776" s="70">
        <f>SUMPRODUCT(N776:Q776,PAINEL_PESOS!$C$16:$C$19)</f>
        <v/>
      </c>
      <c r="F776" s="70">
        <f>SUMPRODUCT(R776:T776,PAINEL_PESOS!$C$21:$C$23)</f>
        <v/>
      </c>
      <c r="G776" s="70">
        <f>SUMPRODUCT(U776:V776,PAINEL_PESOS!$C$25:$C$26)</f>
        <v/>
      </c>
      <c r="H776" s="70">
        <f>SUMPRODUCT(W776:X776,PAINEL_PESOS!$C$28:$C$29)</f>
        <v/>
      </c>
      <c r="I776" s="70" t="n">
        <v>0.9333877061662263</v>
      </c>
      <c r="J776" s="70" t="n">
        <v>0.615437156236082</v>
      </c>
      <c r="K776" s="71">
        <f>IF(NOT(AND(PAINEL_PESOS!$D$12="OK - 100%",PAINEL_PESOS!$F$20="OK - 100%",PAINEL_PESOS!$F$24="OK - 100%",PAINEL_PESOS!$F$27="OK - 100%",PAINEL_PESOS!$F$30="OK - 100%")),"", (E776*PAINEL_PESOS!$B$7+F776*PAINEL_PESOS!$B$8+G776*PAINEL_PESOS!$B$9+H776*PAINEL_PESOS!$B$10)*I776)</f>
        <v/>
      </c>
      <c r="L776" s="71">
        <f>IF(K776="","",K776-J776)</f>
        <v/>
      </c>
      <c r="M776" s="71">
        <f>IF(L776="","",ABS(L776))</f>
        <v/>
      </c>
      <c r="N776" t="n">
        <v>0.6</v>
      </c>
      <c r="O776" t="n">
        <v>0.9485</v>
      </c>
      <c r="P776" t="n">
        <v>0.4224920802534319</v>
      </c>
      <c r="Q776" t="n">
        <v>0.9439994606906785</v>
      </c>
      <c r="R776" t="n">
        <v>0.2898295522184037</v>
      </c>
      <c r="S776" t="n">
        <v>0.998870350102118</v>
      </c>
      <c r="T776" t="n">
        <v>0.6833577552722507</v>
      </c>
      <c r="U776" t="n">
        <v>0.7619700831289787</v>
      </c>
      <c r="V776" t="n">
        <v>0.6283822222982338</v>
      </c>
      <c r="W776" t="n">
        <v>0.5627855518741883</v>
      </c>
      <c r="X776" t="n">
        <v>0.5495295961159163</v>
      </c>
    </row>
    <row r="777">
      <c r="A777" t="inlineStr">
        <is>
          <t>2205516</t>
        </is>
      </c>
      <c r="B777" t="inlineStr">
        <is>
          <t>Juazeiro do Piauí</t>
        </is>
      </c>
      <c r="C777" t="inlineStr">
        <is>
          <t>PI</t>
        </is>
      </c>
      <c r="D777" t="inlineStr">
        <is>
          <t>REGIÃO NORDESTE</t>
        </is>
      </c>
      <c r="E777" s="70">
        <f>SUMPRODUCT(N777:Q777,PAINEL_PESOS!$C$16:$C$19)</f>
        <v/>
      </c>
      <c r="F777" s="70">
        <f>SUMPRODUCT(R777:T777,PAINEL_PESOS!$C$21:$C$23)</f>
        <v/>
      </c>
      <c r="G777" s="70">
        <f>SUMPRODUCT(U777:V777,PAINEL_PESOS!$C$25:$C$26)</f>
        <v/>
      </c>
      <c r="H777" s="70">
        <f>SUMPRODUCT(W777:X777,PAINEL_PESOS!$C$28:$C$29)</f>
        <v/>
      </c>
      <c r="I777" s="70" t="n">
        <v>0.9922545990805939</v>
      </c>
      <c r="J777" s="70" t="n">
        <v>0.672327361868849</v>
      </c>
      <c r="K777" s="71">
        <f>IF(NOT(AND(PAINEL_PESOS!$D$12="OK - 100%",PAINEL_PESOS!$F$20="OK - 100%",PAINEL_PESOS!$F$24="OK - 100%",PAINEL_PESOS!$F$27="OK - 100%",PAINEL_PESOS!$F$30="OK - 100%")),"", (E777*PAINEL_PESOS!$B$7+F777*PAINEL_PESOS!$B$8+G777*PAINEL_PESOS!$B$9+H777*PAINEL_PESOS!$B$10)*I777)</f>
        <v/>
      </c>
      <c r="L777" s="71">
        <f>IF(K777="","",K777-J777)</f>
        <v/>
      </c>
      <c r="M777" s="71">
        <f>IF(L777="","",ABS(L777))</f>
        <v/>
      </c>
      <c r="N777" t="n">
        <v>0.6</v>
      </c>
      <c r="O777" t="n">
        <v>0.95</v>
      </c>
      <c r="P777" t="n">
        <v>0.598416050686378</v>
      </c>
      <c r="Q777" t="n">
        <v>0.9847613954356615</v>
      </c>
      <c r="R777" t="n">
        <v>0.0919983018135848</v>
      </c>
      <c r="S777" t="n">
        <v>0.9999384677049822</v>
      </c>
      <c r="T777" t="n">
        <v>0.9713840789578095</v>
      </c>
      <c r="U777" t="n">
        <v>0.8740942400113532</v>
      </c>
      <c r="V777" t="n">
        <v>0.6093643235962201</v>
      </c>
      <c r="W777" t="n">
        <v>0.6340861193699517</v>
      </c>
      <c r="X777" t="n">
        <v>0.3609230050379446</v>
      </c>
    </row>
    <row r="778">
      <c r="A778" t="inlineStr">
        <is>
          <t>2205524</t>
        </is>
      </c>
      <c r="B778" t="inlineStr">
        <is>
          <t>Júlio Borges</t>
        </is>
      </c>
      <c r="C778" t="inlineStr">
        <is>
          <t>PI</t>
        </is>
      </c>
      <c r="D778" t="inlineStr">
        <is>
          <t>REGIÃO NORDESTE</t>
        </is>
      </c>
      <c r="E778" s="70">
        <f>SUMPRODUCT(N778:Q778,PAINEL_PESOS!$C$16:$C$19)</f>
        <v/>
      </c>
      <c r="F778" s="70">
        <f>SUMPRODUCT(R778:T778,PAINEL_PESOS!$C$21:$C$23)</f>
        <v/>
      </c>
      <c r="G778" s="70">
        <f>SUMPRODUCT(U778:V778,PAINEL_PESOS!$C$25:$C$26)</f>
        <v/>
      </c>
      <c r="H778" s="70">
        <f>SUMPRODUCT(W778:X778,PAINEL_PESOS!$C$28:$C$29)</f>
        <v/>
      </c>
      <c r="I778" s="70" t="n">
        <v>0.9998024656157856</v>
      </c>
      <c r="J778" s="70" t="n">
        <v>0.7105920369149867</v>
      </c>
      <c r="K778" s="71">
        <f>IF(NOT(AND(PAINEL_PESOS!$D$12="OK - 100%",PAINEL_PESOS!$F$20="OK - 100%",PAINEL_PESOS!$F$24="OK - 100%",PAINEL_PESOS!$F$27="OK - 100%",PAINEL_PESOS!$F$30="OK - 100%")),"", (E778*PAINEL_PESOS!$B$7+F778*PAINEL_PESOS!$B$8+G778*PAINEL_PESOS!$B$9+H778*PAINEL_PESOS!$B$10)*I778)</f>
        <v/>
      </c>
      <c r="L778" s="71">
        <f>IF(K778="","",K778-J778)</f>
        <v/>
      </c>
      <c r="M778" s="71">
        <f>IF(L778="","",ABS(L778))</f>
        <v/>
      </c>
      <c r="N778" t="n">
        <v>0.8</v>
      </c>
      <c r="O778" t="n">
        <v>1</v>
      </c>
      <c r="P778" t="n">
        <v>0.6632523759239705</v>
      </c>
      <c r="Q778" t="n">
        <v>0.9994568217794826</v>
      </c>
      <c r="R778" t="n">
        <v>0.1361984379159559</v>
      </c>
      <c r="S778" t="n">
        <v>1</v>
      </c>
      <c r="T778" t="n">
        <v>0.9993961670532394</v>
      </c>
      <c r="U778" t="n">
        <v>0.8350752269040561</v>
      </c>
      <c r="V778" t="n">
        <v>0.538323482913716</v>
      </c>
      <c r="W778" t="n">
        <v>0.5312093681139063</v>
      </c>
      <c r="X778" t="n">
        <v>0.6261670346351623</v>
      </c>
    </row>
    <row r="779">
      <c r="A779" t="inlineStr">
        <is>
          <t>2205532</t>
        </is>
      </c>
      <c r="B779" t="inlineStr">
        <is>
          <t>Jurema</t>
        </is>
      </c>
      <c r="C779" t="inlineStr">
        <is>
          <t>PI</t>
        </is>
      </c>
      <c r="D779" t="inlineStr">
        <is>
          <t>REGIÃO NORDESTE</t>
        </is>
      </c>
      <c r="E779" s="70">
        <f>SUMPRODUCT(N779:Q779,PAINEL_PESOS!$C$16:$C$19)</f>
        <v/>
      </c>
      <c r="F779" s="70">
        <f>SUMPRODUCT(R779:T779,PAINEL_PESOS!$C$21:$C$23)</f>
        <v/>
      </c>
      <c r="G779" s="70">
        <f>SUMPRODUCT(U779:V779,PAINEL_PESOS!$C$25:$C$26)</f>
        <v/>
      </c>
      <c r="H779" s="70">
        <f>SUMPRODUCT(W779:X779,PAINEL_PESOS!$C$28:$C$29)</f>
        <v/>
      </c>
      <c r="I779" s="70" t="n">
        <v>0.9987355102613247</v>
      </c>
      <c r="J779" s="70" t="n">
        <v>0.6355388514104886</v>
      </c>
      <c r="K779" s="71">
        <f>IF(NOT(AND(PAINEL_PESOS!$D$12="OK - 100%",PAINEL_PESOS!$F$20="OK - 100%",PAINEL_PESOS!$F$24="OK - 100%",PAINEL_PESOS!$F$27="OK - 100%",PAINEL_PESOS!$F$30="OK - 100%")),"", (E779*PAINEL_PESOS!$B$7+F779*PAINEL_PESOS!$B$8+G779*PAINEL_PESOS!$B$9+H779*PAINEL_PESOS!$B$10)*I779)</f>
        <v/>
      </c>
      <c r="L779" s="71">
        <f>IF(K779="","",K779-J779)</f>
        <v/>
      </c>
      <c r="M779" s="71">
        <f>IF(L779="","",ABS(L779))</f>
        <v/>
      </c>
      <c r="N779" t="n">
        <v>0.6</v>
      </c>
      <c r="O779" t="n">
        <v>0.92</v>
      </c>
      <c r="P779" t="n">
        <v>0.5536430834213305</v>
      </c>
      <c r="Q779" t="n">
        <v>0.9959844660007101</v>
      </c>
      <c r="R779" t="n">
        <v>0.0780515936122454</v>
      </c>
      <c r="S779" t="n">
        <v>1</v>
      </c>
      <c r="T779" t="n">
        <v>0.996523256202387</v>
      </c>
      <c r="U779" t="n">
        <v>0.8717966879105029</v>
      </c>
      <c r="V779" t="n">
        <v>0.2563908771019859</v>
      </c>
      <c r="W779" t="n">
        <v>0.4890118109955472</v>
      </c>
      <c r="X779" t="n">
        <v>0.5556849593091369</v>
      </c>
    </row>
    <row r="780">
      <c r="A780" t="inlineStr">
        <is>
          <t>2205540</t>
        </is>
      </c>
      <c r="B780" t="inlineStr">
        <is>
          <t>Lagoinha do Piauí</t>
        </is>
      </c>
      <c r="C780" t="inlineStr">
        <is>
          <t>PI</t>
        </is>
      </c>
      <c r="D780" t="inlineStr">
        <is>
          <t>REGIÃO NORDESTE</t>
        </is>
      </c>
      <c r="E780" s="70">
        <f>SUMPRODUCT(N780:Q780,PAINEL_PESOS!$C$16:$C$19)</f>
        <v/>
      </c>
      <c r="F780" s="70">
        <f>SUMPRODUCT(R780:T780,PAINEL_PESOS!$C$21:$C$23)</f>
        <v/>
      </c>
      <c r="G780" s="70">
        <f>SUMPRODUCT(U780:V780,PAINEL_PESOS!$C$25:$C$26)</f>
        <v/>
      </c>
      <c r="H780" s="70">
        <f>SUMPRODUCT(W780:X780,PAINEL_PESOS!$C$28:$C$29)</f>
        <v/>
      </c>
      <c r="I780" s="70" t="n">
        <v>0.9444736323360675</v>
      </c>
      <c r="J780" s="70" t="n">
        <v>0.5964180370465275</v>
      </c>
      <c r="K780" s="71">
        <f>IF(NOT(AND(PAINEL_PESOS!$D$12="OK - 100%",PAINEL_PESOS!$F$20="OK - 100%",PAINEL_PESOS!$F$24="OK - 100%",PAINEL_PESOS!$F$27="OK - 100%",PAINEL_PESOS!$F$30="OK - 100%")),"", (E780*PAINEL_PESOS!$B$7+F780*PAINEL_PESOS!$B$8+G780*PAINEL_PESOS!$B$9+H780*PAINEL_PESOS!$B$10)*I780)</f>
        <v/>
      </c>
      <c r="L780" s="71">
        <f>IF(K780="","",K780-J780)</f>
        <v/>
      </c>
      <c r="M780" s="71">
        <f>IF(L780="","",ABS(L780))</f>
        <v/>
      </c>
      <c r="N780" t="n">
        <v>1</v>
      </c>
      <c r="O780" t="n">
        <v>0.1583</v>
      </c>
      <c r="P780" t="n">
        <v>0.6983104540654699</v>
      </c>
      <c r="Q780" t="n">
        <v>0.764602162674244</v>
      </c>
      <c r="R780" t="n">
        <v>0.0573893749138207</v>
      </c>
      <c r="S780" t="n">
        <v>1</v>
      </c>
      <c r="T780" t="n">
        <v>0.8548699643141343</v>
      </c>
      <c r="U780" t="n">
        <v>0.8748843157952153</v>
      </c>
      <c r="V780" t="n">
        <v>0.5783938374592992</v>
      </c>
      <c r="W780" t="n">
        <v>0.4515597157521984</v>
      </c>
      <c r="X780" t="n">
        <v>0.5615717443448864</v>
      </c>
    </row>
    <row r="781">
      <c r="A781" t="inlineStr">
        <is>
          <t>2205557</t>
        </is>
      </c>
      <c r="B781" t="inlineStr">
        <is>
          <t>Lagoa Alegre</t>
        </is>
      </c>
      <c r="C781" t="inlineStr">
        <is>
          <t>PI</t>
        </is>
      </c>
      <c r="D781" t="inlineStr">
        <is>
          <t>REGIÃO NORDESTE</t>
        </is>
      </c>
      <c r="E781" s="70">
        <f>SUMPRODUCT(N781:Q781,PAINEL_PESOS!$C$16:$C$19)</f>
        <v/>
      </c>
      <c r="F781" s="70">
        <f>SUMPRODUCT(R781:T781,PAINEL_PESOS!$C$21:$C$23)</f>
        <v/>
      </c>
      <c r="G781" s="70">
        <f>SUMPRODUCT(U781:V781,PAINEL_PESOS!$C$25:$C$26)</f>
        <v/>
      </c>
      <c r="H781" s="70">
        <f>SUMPRODUCT(W781:X781,PAINEL_PESOS!$C$28:$C$29)</f>
        <v/>
      </c>
      <c r="I781" s="70" t="n">
        <v>0.9883425575174544</v>
      </c>
      <c r="J781" s="70" t="n">
        <v>0.6446759891604645</v>
      </c>
      <c r="K781" s="71">
        <f>IF(NOT(AND(PAINEL_PESOS!$D$12="OK - 100%",PAINEL_PESOS!$F$20="OK - 100%",PAINEL_PESOS!$F$24="OK - 100%",PAINEL_PESOS!$F$27="OK - 100%",PAINEL_PESOS!$F$30="OK - 100%")),"", (E781*PAINEL_PESOS!$B$7+F781*PAINEL_PESOS!$B$8+G781*PAINEL_PESOS!$B$9+H781*PAINEL_PESOS!$B$10)*I781)</f>
        <v/>
      </c>
      <c r="L781" s="71">
        <f>IF(K781="","",K781-J781)</f>
        <v/>
      </c>
      <c r="M781" s="71">
        <f>IF(L781="","",ABS(L781))</f>
        <v/>
      </c>
      <c r="N781" t="n">
        <v>0.6</v>
      </c>
      <c r="O781" t="n">
        <v>0.7568</v>
      </c>
      <c r="P781" t="n">
        <v>0.4291446673706441</v>
      </c>
      <c r="Q781" t="n">
        <v>0.9636343161936201</v>
      </c>
      <c r="R781" t="n">
        <v>0.1253357597675183</v>
      </c>
      <c r="S781" t="n">
        <v>0.9999865005272929</v>
      </c>
      <c r="T781" t="n">
        <v>0.9659810512767231</v>
      </c>
      <c r="U781" t="n">
        <v>0.758623625464303</v>
      </c>
      <c r="V781" t="n">
        <v>0.5836845681869486</v>
      </c>
      <c r="W781" t="n">
        <v>0.5737529365562869</v>
      </c>
      <c r="X781" t="n">
        <v>0.5331864073457604</v>
      </c>
    </row>
    <row r="782">
      <c r="A782" t="inlineStr">
        <is>
          <t>2205565</t>
        </is>
      </c>
      <c r="B782" t="inlineStr">
        <is>
          <t>Lagoa do Barro do Piauí</t>
        </is>
      </c>
      <c r="C782" t="inlineStr">
        <is>
          <t>PI</t>
        </is>
      </c>
      <c r="D782" t="inlineStr">
        <is>
          <t>REGIÃO NORDESTE</t>
        </is>
      </c>
      <c r="E782" s="70">
        <f>SUMPRODUCT(N782:Q782,PAINEL_PESOS!$C$16:$C$19)</f>
        <v/>
      </c>
      <c r="F782" s="70">
        <f>SUMPRODUCT(R782:T782,PAINEL_PESOS!$C$21:$C$23)</f>
        <v/>
      </c>
      <c r="G782" s="70">
        <f>SUMPRODUCT(U782:V782,PAINEL_PESOS!$C$25:$C$26)</f>
        <v/>
      </c>
      <c r="H782" s="70">
        <f>SUMPRODUCT(W782:X782,PAINEL_PESOS!$C$28:$C$29)</f>
        <v/>
      </c>
      <c r="I782" s="70" t="n">
        <v>0.9977585336658585</v>
      </c>
      <c r="J782" s="70" t="n">
        <v>0.6816321308805956</v>
      </c>
      <c r="K782" s="71">
        <f>IF(NOT(AND(PAINEL_PESOS!$D$12="OK - 100%",PAINEL_PESOS!$F$20="OK - 100%",PAINEL_PESOS!$F$24="OK - 100%",PAINEL_PESOS!$F$27="OK - 100%",PAINEL_PESOS!$F$30="OK - 100%")),"", (E782*PAINEL_PESOS!$B$7+F782*PAINEL_PESOS!$B$8+G782*PAINEL_PESOS!$B$9+H782*PAINEL_PESOS!$B$10)*I782)</f>
        <v/>
      </c>
      <c r="L782" s="71">
        <f>IF(K782="","",K782-J782)</f>
        <v/>
      </c>
      <c r="M782" s="71">
        <f>IF(L782="","",ABS(L782))</f>
        <v/>
      </c>
      <c r="N782" t="n">
        <v>0.2</v>
      </c>
      <c r="O782" t="n">
        <v>1</v>
      </c>
      <c r="P782" t="n">
        <v>1</v>
      </c>
      <c r="Q782" t="n">
        <v>0.9944945152774648</v>
      </c>
      <c r="R782" t="n">
        <v>0.2516205776365258</v>
      </c>
      <c r="S782" t="n">
        <v>0.9984585921165685</v>
      </c>
      <c r="T782" t="n">
        <v>0.9932799140157097</v>
      </c>
      <c r="U782" t="n">
        <v>0.7957157394937322</v>
      </c>
      <c r="V782" t="n">
        <v>0.4485594034287128</v>
      </c>
      <c r="W782" t="n">
        <v>0.5778056488987354</v>
      </c>
      <c r="X782" t="n">
        <v>0.5504065775018991</v>
      </c>
    </row>
    <row r="783">
      <c r="A783" t="inlineStr">
        <is>
          <t>2205573</t>
        </is>
      </c>
      <c r="B783" t="inlineStr">
        <is>
          <t>Lagoa de São Francisco</t>
        </is>
      </c>
      <c r="C783" t="inlineStr">
        <is>
          <t>PI</t>
        </is>
      </c>
      <c r="D783" t="inlineStr">
        <is>
          <t>REGIÃO NORDESTE</t>
        </is>
      </c>
      <c r="E783" s="70">
        <f>SUMPRODUCT(N783:Q783,PAINEL_PESOS!$C$16:$C$19)</f>
        <v/>
      </c>
      <c r="F783" s="70">
        <f>SUMPRODUCT(R783:T783,PAINEL_PESOS!$C$21:$C$23)</f>
        <v/>
      </c>
      <c r="G783" s="70">
        <f>SUMPRODUCT(U783:V783,PAINEL_PESOS!$C$25:$C$26)</f>
        <v/>
      </c>
      <c r="H783" s="70">
        <f>SUMPRODUCT(W783:X783,PAINEL_PESOS!$C$28:$C$29)</f>
        <v/>
      </c>
      <c r="I783" s="70" t="n">
        <v>0.961628602198107</v>
      </c>
      <c r="J783" s="70" t="n">
        <v>0.6359888405727563</v>
      </c>
      <c r="K783" s="71">
        <f>IF(NOT(AND(PAINEL_PESOS!$D$12="OK - 100%",PAINEL_PESOS!$F$20="OK - 100%",PAINEL_PESOS!$F$24="OK - 100%",PAINEL_PESOS!$F$27="OK - 100%",PAINEL_PESOS!$F$30="OK - 100%")),"", (E783*PAINEL_PESOS!$B$7+F783*PAINEL_PESOS!$B$8+G783*PAINEL_PESOS!$B$9+H783*PAINEL_PESOS!$B$10)*I783)</f>
        <v/>
      </c>
      <c r="L783" s="71">
        <f>IF(K783="","",K783-J783)</f>
        <v/>
      </c>
      <c r="M783" s="71">
        <f>IF(L783="","",ABS(L783))</f>
        <v/>
      </c>
      <c r="N783" t="n">
        <v>0.2</v>
      </c>
      <c r="O783" t="n">
        <v>1</v>
      </c>
      <c r="P783" t="n">
        <v>1</v>
      </c>
      <c r="Q783" t="n">
        <v>0.8148633440002783</v>
      </c>
      <c r="R783" t="n">
        <v>0.0933051373789361</v>
      </c>
      <c r="S783" t="n">
        <v>1</v>
      </c>
      <c r="T783" t="n">
        <v>0.9261706230321691</v>
      </c>
      <c r="U783" t="n">
        <v>0.7577339848908803</v>
      </c>
      <c r="V783" t="n">
        <v>0.5739381071245833</v>
      </c>
      <c r="W783" t="n">
        <v>0.5766685659695976</v>
      </c>
      <c r="X783" t="n">
        <v>0.5288416448279163</v>
      </c>
    </row>
    <row r="784">
      <c r="A784" t="inlineStr">
        <is>
          <t>2205581</t>
        </is>
      </c>
      <c r="B784" t="inlineStr">
        <is>
          <t>Lagoa do Piauí</t>
        </is>
      </c>
      <c r="C784" t="inlineStr">
        <is>
          <t>PI</t>
        </is>
      </c>
      <c r="D784" t="inlineStr">
        <is>
          <t>REGIÃO NORDESTE</t>
        </is>
      </c>
      <c r="E784" s="70">
        <f>SUMPRODUCT(N784:Q784,PAINEL_PESOS!$C$16:$C$19)</f>
        <v/>
      </c>
      <c r="F784" s="70">
        <f>SUMPRODUCT(R784:T784,PAINEL_PESOS!$C$21:$C$23)</f>
        <v/>
      </c>
      <c r="G784" s="70">
        <f>SUMPRODUCT(U784:V784,PAINEL_PESOS!$C$25:$C$26)</f>
        <v/>
      </c>
      <c r="H784" s="70">
        <f>SUMPRODUCT(W784:X784,PAINEL_PESOS!$C$28:$C$29)</f>
        <v/>
      </c>
      <c r="I784" s="70" t="n">
        <v>0.9810838333911998</v>
      </c>
      <c r="J784" s="70" t="n">
        <v>0.6543224506707771</v>
      </c>
      <c r="K784" s="71">
        <f>IF(NOT(AND(PAINEL_PESOS!$D$12="OK - 100%",PAINEL_PESOS!$F$20="OK - 100%",PAINEL_PESOS!$F$24="OK - 100%",PAINEL_PESOS!$F$27="OK - 100%",PAINEL_PESOS!$F$30="OK - 100%")),"", (E784*PAINEL_PESOS!$B$7+F784*PAINEL_PESOS!$B$8+G784*PAINEL_PESOS!$B$9+H784*PAINEL_PESOS!$B$10)*I784)</f>
        <v/>
      </c>
      <c r="L784" s="71">
        <f>IF(K784="","",K784-J784)</f>
        <v/>
      </c>
      <c r="M784" s="71">
        <f>IF(L784="","",ABS(L784))</f>
        <v/>
      </c>
      <c r="N784" t="n">
        <v>1</v>
      </c>
      <c r="O784" t="n">
        <v>0.7</v>
      </c>
      <c r="P784" t="n">
        <v>0.523442449841605</v>
      </c>
      <c r="Q784" t="n">
        <v>0.9825170878909545</v>
      </c>
      <c r="R784" t="n">
        <v>0.1298990341153224</v>
      </c>
      <c r="S784" t="n">
        <v>0.990379106621769</v>
      </c>
      <c r="T784" t="n">
        <v>0.9208505880284709</v>
      </c>
      <c r="U784" t="n">
        <v>0.7603845816740009</v>
      </c>
      <c r="V784" t="n">
        <v>0.6048367085205122</v>
      </c>
      <c r="W784" t="n">
        <v>0.4202738810682028</v>
      </c>
      <c r="X784" t="n">
        <v>0.5862795176820979</v>
      </c>
    </row>
    <row r="785">
      <c r="A785" t="inlineStr">
        <is>
          <t>2205599</t>
        </is>
      </c>
      <c r="B785" t="inlineStr">
        <is>
          <t>Lagoa do Sítio</t>
        </is>
      </c>
      <c r="C785" t="inlineStr">
        <is>
          <t>PI</t>
        </is>
      </c>
      <c r="D785" t="inlineStr">
        <is>
          <t>REGIÃO NORDESTE</t>
        </is>
      </c>
      <c r="E785" s="70">
        <f>SUMPRODUCT(N785:Q785,PAINEL_PESOS!$C$16:$C$19)</f>
        <v/>
      </c>
      <c r="F785" s="70">
        <f>SUMPRODUCT(R785:T785,PAINEL_PESOS!$C$21:$C$23)</f>
        <v/>
      </c>
      <c r="G785" s="70">
        <f>SUMPRODUCT(U785:V785,PAINEL_PESOS!$C$25:$C$26)</f>
        <v/>
      </c>
      <c r="H785" s="70">
        <f>SUMPRODUCT(W785:X785,PAINEL_PESOS!$C$28:$C$29)</f>
        <v/>
      </c>
      <c r="I785" s="70" t="n">
        <v>0.9936117892666765</v>
      </c>
      <c r="J785" s="70" t="n">
        <v>0.6584901550412057</v>
      </c>
      <c r="K785" s="71">
        <f>IF(NOT(AND(PAINEL_PESOS!$D$12="OK - 100%",PAINEL_PESOS!$F$20="OK - 100%",PAINEL_PESOS!$F$24="OK - 100%",PAINEL_PESOS!$F$27="OK - 100%",PAINEL_PESOS!$F$30="OK - 100%")),"", (E785*PAINEL_PESOS!$B$7+F785*PAINEL_PESOS!$B$8+G785*PAINEL_PESOS!$B$9+H785*PAINEL_PESOS!$B$10)*I785)</f>
        <v/>
      </c>
      <c r="L785" s="71">
        <f>IF(K785="","",K785-J785)</f>
        <v/>
      </c>
      <c r="M785" s="71">
        <f>IF(L785="","",ABS(L785))</f>
        <v/>
      </c>
      <c r="N785" t="n">
        <v>1</v>
      </c>
      <c r="O785" t="n">
        <v>1</v>
      </c>
      <c r="P785" t="n">
        <v>0.4720168954593453</v>
      </c>
      <c r="Q785" t="n">
        <v>0.9801241116388814</v>
      </c>
      <c r="R785" t="n">
        <v>0.070434298414274</v>
      </c>
      <c r="S785" t="n">
        <v>0.9999718877712195</v>
      </c>
      <c r="T785" t="n">
        <v>0.9817397310326954</v>
      </c>
      <c r="U785" t="n">
        <v>0.861440535051531</v>
      </c>
      <c r="V785" t="n">
        <v>0.3690161095105368</v>
      </c>
      <c r="W785" t="n">
        <v>0.525330779088629</v>
      </c>
      <c r="X785" t="n">
        <v>0.4518349880033548</v>
      </c>
    </row>
    <row r="786">
      <c r="A786" t="inlineStr">
        <is>
          <t>2205607</t>
        </is>
      </c>
      <c r="B786" t="inlineStr">
        <is>
          <t>Landri Sales</t>
        </is>
      </c>
      <c r="C786" t="inlineStr">
        <is>
          <t>PI</t>
        </is>
      </c>
      <c r="D786" t="inlineStr">
        <is>
          <t>REGIÃO NORDESTE</t>
        </is>
      </c>
      <c r="E786" s="70">
        <f>SUMPRODUCT(N786:Q786,PAINEL_PESOS!$C$16:$C$19)</f>
        <v/>
      </c>
      <c r="F786" s="70">
        <f>SUMPRODUCT(R786:T786,PAINEL_PESOS!$C$21:$C$23)</f>
        <v/>
      </c>
      <c r="G786" s="70">
        <f>SUMPRODUCT(U786:V786,PAINEL_PESOS!$C$25:$C$26)</f>
        <v/>
      </c>
      <c r="H786" s="70">
        <f>SUMPRODUCT(W786:X786,PAINEL_PESOS!$C$28:$C$29)</f>
        <v/>
      </c>
      <c r="I786" s="70" t="n">
        <v>0.9969055797635795</v>
      </c>
      <c r="J786" s="70" t="n">
        <v>0.6685000898081997</v>
      </c>
      <c r="K786" s="71">
        <f>IF(NOT(AND(PAINEL_PESOS!$D$12="OK - 100%",PAINEL_PESOS!$F$20="OK - 100%",PAINEL_PESOS!$F$24="OK - 100%",PAINEL_PESOS!$F$27="OK - 100%",PAINEL_PESOS!$F$30="OK - 100%")),"", (E786*PAINEL_PESOS!$B$7+F786*PAINEL_PESOS!$B$8+G786*PAINEL_PESOS!$B$9+H786*PAINEL_PESOS!$B$10)*I786)</f>
        <v/>
      </c>
      <c r="L786" s="71">
        <f>IF(K786="","",K786-J786)</f>
        <v/>
      </c>
      <c r="M786" s="71">
        <f>IF(L786="","",ABS(L786))</f>
        <v/>
      </c>
      <c r="N786" t="n">
        <v>0.8</v>
      </c>
      <c r="O786" t="n">
        <v>0.9333</v>
      </c>
      <c r="P786" t="n">
        <v>0.6203801478352693</v>
      </c>
      <c r="Q786" t="n">
        <v>0.9953687951333924</v>
      </c>
      <c r="R786" t="n">
        <v>0.1531910912706868</v>
      </c>
      <c r="S786" t="n">
        <v>1</v>
      </c>
      <c r="T786" t="n">
        <v>0.987576132108414</v>
      </c>
      <c r="U786" t="n">
        <v>0.812629248883483</v>
      </c>
      <c r="V786" t="n">
        <v>0.3668923774315144</v>
      </c>
      <c r="W786" t="n">
        <v>0.4201607673548231</v>
      </c>
      <c r="X786" t="n">
        <v>0.663216034436879</v>
      </c>
    </row>
    <row r="787">
      <c r="A787" t="inlineStr">
        <is>
          <t>2205706</t>
        </is>
      </c>
      <c r="B787" t="inlineStr">
        <is>
          <t>Luís Correia</t>
        </is>
      </c>
      <c r="C787" t="inlineStr">
        <is>
          <t>PI</t>
        </is>
      </c>
      <c r="D787" t="inlineStr">
        <is>
          <t>REGIÃO NORDESTE</t>
        </is>
      </c>
      <c r="E787" s="70">
        <f>SUMPRODUCT(N787:Q787,PAINEL_PESOS!$C$16:$C$19)</f>
        <v/>
      </c>
      <c r="F787" s="70">
        <f>SUMPRODUCT(R787:T787,PAINEL_PESOS!$C$21:$C$23)</f>
        <v/>
      </c>
      <c r="G787" s="70">
        <f>SUMPRODUCT(U787:V787,PAINEL_PESOS!$C$25:$C$26)</f>
        <v/>
      </c>
      <c r="H787" s="70">
        <f>SUMPRODUCT(W787:X787,PAINEL_PESOS!$C$28:$C$29)</f>
        <v/>
      </c>
      <c r="I787" s="70" t="n">
        <v>0.9806241268427474</v>
      </c>
      <c r="J787" s="70" t="n">
        <v>0.5996500710419908</v>
      </c>
      <c r="K787" s="71">
        <f>IF(NOT(AND(PAINEL_PESOS!$D$12="OK - 100%",PAINEL_PESOS!$F$20="OK - 100%",PAINEL_PESOS!$F$24="OK - 100%",PAINEL_PESOS!$F$27="OK - 100%",PAINEL_PESOS!$F$30="OK - 100%")),"", (E787*PAINEL_PESOS!$B$7+F787*PAINEL_PESOS!$B$8+G787*PAINEL_PESOS!$B$9+H787*PAINEL_PESOS!$B$10)*I787)</f>
        <v/>
      </c>
      <c r="L787" s="71">
        <f>IF(K787="","",K787-J787)</f>
        <v/>
      </c>
      <c r="M787" s="71">
        <f>IF(L787="","",ABS(L787))</f>
        <v/>
      </c>
      <c r="N787" t="n">
        <v>0.4</v>
      </c>
      <c r="O787" t="n">
        <v>1</v>
      </c>
      <c r="P787" t="n">
        <v>0.1244984160506864</v>
      </c>
      <c r="Q787" t="n">
        <v>0.9270102354546653</v>
      </c>
      <c r="R787" t="n">
        <v>0.2727642690414121</v>
      </c>
      <c r="S787" t="n">
        <v>0.9998888832980921</v>
      </c>
      <c r="T787" t="n">
        <v>0.9509906214423287</v>
      </c>
      <c r="U787" t="n">
        <v>0.737005784598894</v>
      </c>
      <c r="V787" t="n">
        <v>0.4938368807241239</v>
      </c>
      <c r="W787" t="n">
        <v>0.5649830798327536</v>
      </c>
      <c r="X787" t="n">
        <v>0.3879778362426657</v>
      </c>
    </row>
    <row r="788">
      <c r="A788" t="inlineStr">
        <is>
          <t>2205805</t>
        </is>
      </c>
      <c r="B788" t="inlineStr">
        <is>
          <t>Luzilândia</t>
        </is>
      </c>
      <c r="C788" t="inlineStr">
        <is>
          <t>PI</t>
        </is>
      </c>
      <c r="D788" t="inlineStr">
        <is>
          <t>REGIÃO NORDESTE</t>
        </is>
      </c>
      <c r="E788" s="70">
        <f>SUMPRODUCT(N788:Q788,PAINEL_PESOS!$C$16:$C$19)</f>
        <v/>
      </c>
      <c r="F788" s="70">
        <f>SUMPRODUCT(R788:T788,PAINEL_PESOS!$C$21:$C$23)</f>
        <v/>
      </c>
      <c r="G788" s="70">
        <f>SUMPRODUCT(U788:V788,PAINEL_PESOS!$C$25:$C$26)</f>
        <v/>
      </c>
      <c r="H788" s="70">
        <f>SUMPRODUCT(W788:X788,PAINEL_PESOS!$C$28:$C$29)</f>
        <v/>
      </c>
      <c r="I788" s="70" t="n">
        <v>0.9922361981650798</v>
      </c>
      <c r="J788" s="70" t="n">
        <v>0.7159432563974596</v>
      </c>
      <c r="K788" s="71">
        <f>IF(NOT(AND(PAINEL_PESOS!$D$12="OK - 100%",PAINEL_PESOS!$F$20="OK - 100%",PAINEL_PESOS!$F$24="OK - 100%",PAINEL_PESOS!$F$27="OK - 100%",PAINEL_PESOS!$F$30="OK - 100%")),"", (E788*PAINEL_PESOS!$B$7+F788*PAINEL_PESOS!$B$8+G788*PAINEL_PESOS!$B$9+H788*PAINEL_PESOS!$B$10)*I788)</f>
        <v/>
      </c>
      <c r="L788" s="71">
        <f>IF(K788="","",K788-J788)</f>
        <v/>
      </c>
      <c r="M788" s="71">
        <f>IF(L788="","",ABS(L788))</f>
        <v/>
      </c>
      <c r="N788" t="n">
        <v>0.8</v>
      </c>
      <c r="O788" t="n">
        <v>1</v>
      </c>
      <c r="P788" t="n">
        <v>0.5398099260823654</v>
      </c>
      <c r="Q788" t="n">
        <v>0.9595322160361741</v>
      </c>
      <c r="R788" t="n">
        <v>0.2378949105970498</v>
      </c>
      <c r="S788" t="n">
        <v>0.9995011145942828</v>
      </c>
      <c r="T788" t="n">
        <v>0.9902779277978324</v>
      </c>
      <c r="U788" t="n">
        <v>0.8476941857145189</v>
      </c>
      <c r="V788" t="n">
        <v>0.5719014261005286</v>
      </c>
      <c r="W788" t="n">
        <v>0.5613194538258491</v>
      </c>
      <c r="X788" t="n">
        <v>0.6566594167976145</v>
      </c>
    </row>
    <row r="789">
      <c r="A789" t="inlineStr">
        <is>
          <t>2205854</t>
        </is>
      </c>
      <c r="B789" t="inlineStr">
        <is>
          <t>Madeiro</t>
        </is>
      </c>
      <c r="C789" t="inlineStr">
        <is>
          <t>PI</t>
        </is>
      </c>
      <c r="D789" t="inlineStr">
        <is>
          <t>REGIÃO NORDESTE</t>
        </is>
      </c>
      <c r="E789" s="70">
        <f>SUMPRODUCT(N789:Q789,PAINEL_PESOS!$C$16:$C$19)</f>
        <v/>
      </c>
      <c r="F789" s="70">
        <f>SUMPRODUCT(R789:T789,PAINEL_PESOS!$C$21:$C$23)</f>
        <v/>
      </c>
      <c r="G789" s="70">
        <f>SUMPRODUCT(U789:V789,PAINEL_PESOS!$C$25:$C$26)</f>
        <v/>
      </c>
      <c r="H789" s="70">
        <f>SUMPRODUCT(W789:X789,PAINEL_PESOS!$C$28:$C$29)</f>
        <v/>
      </c>
      <c r="I789" s="70" t="n">
        <v>0.9834291563702323</v>
      </c>
      <c r="J789" s="70" t="n">
        <v>0.668262911429142</v>
      </c>
      <c r="K789" s="71">
        <f>IF(NOT(AND(PAINEL_PESOS!$D$12="OK - 100%",PAINEL_PESOS!$F$20="OK - 100%",PAINEL_PESOS!$F$24="OK - 100%",PAINEL_PESOS!$F$27="OK - 100%",PAINEL_PESOS!$F$30="OK - 100%")),"", (E789*PAINEL_PESOS!$B$7+F789*PAINEL_PESOS!$B$8+G789*PAINEL_PESOS!$B$9+H789*PAINEL_PESOS!$B$10)*I789)</f>
        <v/>
      </c>
      <c r="L789" s="71">
        <f>IF(K789="","",K789-J789)</f>
        <v/>
      </c>
      <c r="M789" s="71">
        <f>IF(L789="","",ABS(L789))</f>
        <v/>
      </c>
      <c r="N789" t="n">
        <v>0.2</v>
      </c>
      <c r="O789" t="n">
        <v>1</v>
      </c>
      <c r="P789" t="n">
        <v>1</v>
      </c>
      <c r="Q789" t="n">
        <v>0.940930474205335</v>
      </c>
      <c r="R789" t="n">
        <v>0.1163759765956669</v>
      </c>
      <c r="S789" t="n">
        <v>1</v>
      </c>
      <c r="T789" t="n">
        <v>0.9561053507330191</v>
      </c>
      <c r="U789" t="n">
        <v>0.7764833903252155</v>
      </c>
      <c r="V789" t="n">
        <v>0.5720123732135425</v>
      </c>
      <c r="W789" t="n">
        <v>0.5157373586625373</v>
      </c>
      <c r="X789" t="n">
        <v>0.619832893289296</v>
      </c>
    </row>
    <row r="790">
      <c r="A790" t="inlineStr">
        <is>
          <t>2205904</t>
        </is>
      </c>
      <c r="B790" t="inlineStr">
        <is>
          <t>Manoel Emídio</t>
        </is>
      </c>
      <c r="C790" t="inlineStr">
        <is>
          <t>PI</t>
        </is>
      </c>
      <c r="D790" t="inlineStr">
        <is>
          <t>REGIÃO NORDESTE</t>
        </is>
      </c>
      <c r="E790" s="70">
        <f>SUMPRODUCT(N790:Q790,PAINEL_PESOS!$C$16:$C$19)</f>
        <v/>
      </c>
      <c r="F790" s="70">
        <f>SUMPRODUCT(R790:T790,PAINEL_PESOS!$C$21:$C$23)</f>
        <v/>
      </c>
      <c r="G790" s="70">
        <f>SUMPRODUCT(U790:V790,PAINEL_PESOS!$C$25:$C$26)</f>
        <v/>
      </c>
      <c r="H790" s="70">
        <f>SUMPRODUCT(W790:X790,PAINEL_PESOS!$C$28:$C$29)</f>
        <v/>
      </c>
      <c r="I790" s="70" t="n">
        <v>0.9981312594840017</v>
      </c>
      <c r="J790" s="70" t="n">
        <v>0.6463880658771999</v>
      </c>
      <c r="K790" s="71">
        <f>IF(NOT(AND(PAINEL_PESOS!$D$12="OK - 100%",PAINEL_PESOS!$F$20="OK - 100%",PAINEL_PESOS!$F$24="OK - 100%",PAINEL_PESOS!$F$27="OK - 100%",PAINEL_PESOS!$F$30="OK - 100%")),"", (E790*PAINEL_PESOS!$B$7+F790*PAINEL_PESOS!$B$8+G790*PAINEL_PESOS!$B$9+H790*PAINEL_PESOS!$B$10)*I790)</f>
        <v/>
      </c>
      <c r="L790" s="71">
        <f>IF(K790="","",K790-J790)</f>
        <v/>
      </c>
      <c r="M790" s="71">
        <f>IF(L790="","",ABS(L790))</f>
        <v/>
      </c>
      <c r="N790" t="n">
        <v>0.4</v>
      </c>
      <c r="O790" t="n">
        <v>0.9167</v>
      </c>
      <c r="P790" t="n">
        <v>0.4920802534318902</v>
      </c>
      <c r="Q790" t="n">
        <v>0.9929040739242154</v>
      </c>
      <c r="R790" t="n">
        <v>0.0948837766698713</v>
      </c>
      <c r="S790" t="n">
        <v>1</v>
      </c>
      <c r="T790" t="n">
        <v>0.9957166981758077</v>
      </c>
      <c r="U790" t="n">
        <v>0.8391062436248812</v>
      </c>
      <c r="V790" t="n">
        <v>0.4093981320970583</v>
      </c>
      <c r="W790" t="n">
        <v>0.467638860643113</v>
      </c>
      <c r="X790" t="n">
        <v>0.6700670219145692</v>
      </c>
    </row>
    <row r="791">
      <c r="A791" t="inlineStr">
        <is>
          <t>2205953</t>
        </is>
      </c>
      <c r="B791" t="inlineStr">
        <is>
          <t>Marcolândia</t>
        </is>
      </c>
      <c r="C791" t="inlineStr">
        <is>
          <t>PI</t>
        </is>
      </c>
      <c r="D791" t="inlineStr">
        <is>
          <t>REGIÃO NORDESTE</t>
        </is>
      </c>
      <c r="E791" s="70">
        <f>SUMPRODUCT(N791:Q791,PAINEL_PESOS!$C$16:$C$19)</f>
        <v/>
      </c>
      <c r="F791" s="70">
        <f>SUMPRODUCT(R791:T791,PAINEL_PESOS!$C$21:$C$23)</f>
        <v/>
      </c>
      <c r="G791" s="70">
        <f>SUMPRODUCT(U791:V791,PAINEL_PESOS!$C$25:$C$26)</f>
        <v/>
      </c>
      <c r="H791" s="70">
        <f>SUMPRODUCT(W791:X791,PAINEL_PESOS!$C$28:$C$29)</f>
        <v/>
      </c>
      <c r="I791" s="70" t="n">
        <v>0.9837156062726968</v>
      </c>
      <c r="J791" s="70" t="n">
        <v>0.6271941484189052</v>
      </c>
      <c r="K791" s="71">
        <f>IF(NOT(AND(PAINEL_PESOS!$D$12="OK - 100%",PAINEL_PESOS!$F$20="OK - 100%",PAINEL_PESOS!$F$24="OK - 100%",PAINEL_PESOS!$F$27="OK - 100%",PAINEL_PESOS!$F$30="OK - 100%")),"", (E791*PAINEL_PESOS!$B$7+F791*PAINEL_PESOS!$B$8+G791*PAINEL_PESOS!$B$9+H791*PAINEL_PESOS!$B$10)*I791)</f>
        <v/>
      </c>
      <c r="L791" s="71">
        <f>IF(K791="","",K791-J791)</f>
        <v/>
      </c>
      <c r="M791" s="71">
        <f>IF(L791="","",ABS(L791))</f>
        <v/>
      </c>
      <c r="N791" t="n">
        <v>0.2</v>
      </c>
      <c r="O791" t="n">
        <v>1</v>
      </c>
      <c r="P791" t="n">
        <v>1</v>
      </c>
      <c r="Q791" t="n">
        <v>0.8939721025430062</v>
      </c>
      <c r="R791" t="n">
        <v>0.1917419833083834</v>
      </c>
      <c r="S791" t="n">
        <v>0.9999791767776437</v>
      </c>
      <c r="T791" t="n">
        <v>0.9954642556237668</v>
      </c>
      <c r="U791" t="n">
        <v>0.7348691914436029</v>
      </c>
      <c r="V791" t="n">
        <v>0.2944781642064227</v>
      </c>
      <c r="W791" t="n">
        <v>0.5146626392447071</v>
      </c>
      <c r="X791" t="n">
        <v>0.5514939306175346</v>
      </c>
    </row>
    <row r="792">
      <c r="A792" t="inlineStr">
        <is>
          <t>2206001</t>
        </is>
      </c>
      <c r="B792" t="inlineStr">
        <is>
          <t>Marcos Parente</t>
        </is>
      </c>
      <c r="C792" t="inlineStr">
        <is>
          <t>PI</t>
        </is>
      </c>
      <c r="D792" t="inlineStr">
        <is>
          <t>REGIÃO NORDESTE</t>
        </is>
      </c>
      <c r="E792" s="70">
        <f>SUMPRODUCT(N792:Q792,PAINEL_PESOS!$C$16:$C$19)</f>
        <v/>
      </c>
      <c r="F792" s="70">
        <f>SUMPRODUCT(R792:T792,PAINEL_PESOS!$C$21:$C$23)</f>
        <v/>
      </c>
      <c r="G792" s="70">
        <f>SUMPRODUCT(U792:V792,PAINEL_PESOS!$C$25:$C$26)</f>
        <v/>
      </c>
      <c r="H792" s="70">
        <f>SUMPRODUCT(W792:X792,PAINEL_PESOS!$C$28:$C$29)</f>
        <v/>
      </c>
      <c r="I792" s="70" t="n">
        <v>0.9983992467764974</v>
      </c>
      <c r="J792" s="70" t="n">
        <v>0.6383718581540708</v>
      </c>
      <c r="K792" s="71">
        <f>IF(NOT(AND(PAINEL_PESOS!$D$12="OK - 100%",PAINEL_PESOS!$F$20="OK - 100%",PAINEL_PESOS!$F$24="OK - 100%",PAINEL_PESOS!$F$27="OK - 100%",PAINEL_PESOS!$F$30="OK - 100%")),"", (E792*PAINEL_PESOS!$B$7+F792*PAINEL_PESOS!$B$8+G792*PAINEL_PESOS!$B$9+H792*PAINEL_PESOS!$B$10)*I792)</f>
        <v/>
      </c>
      <c r="L792" s="71">
        <f>IF(K792="","",K792-J792)</f>
        <v/>
      </c>
      <c r="M792" s="71">
        <f>IF(L792="","",ABS(L792))</f>
        <v/>
      </c>
      <c r="N792" t="n">
        <v>0.4</v>
      </c>
      <c r="O792" t="n">
        <v>0.9333</v>
      </c>
      <c r="P792" t="n">
        <v>0.5909186906019007</v>
      </c>
      <c r="Q792" t="n">
        <v>0.9956187932285094</v>
      </c>
      <c r="R792" t="n">
        <v>0.09386164185997729</v>
      </c>
      <c r="S792" t="n">
        <v>1</v>
      </c>
      <c r="T792" t="n">
        <v>0.99506837505889</v>
      </c>
      <c r="U792" t="n">
        <v>0.8147217176017181</v>
      </c>
      <c r="V792" t="n">
        <v>0.3581582630006713</v>
      </c>
      <c r="W792" t="n">
        <v>0.4243189047033684</v>
      </c>
      <c r="X792" t="n">
        <v>0.6654253403595096</v>
      </c>
    </row>
    <row r="793">
      <c r="A793" t="inlineStr">
        <is>
          <t>2206050</t>
        </is>
      </c>
      <c r="B793" t="inlineStr">
        <is>
          <t>Massapê do Piauí</t>
        </is>
      </c>
      <c r="C793" t="inlineStr">
        <is>
          <t>PI</t>
        </is>
      </c>
      <c r="D793" t="inlineStr">
        <is>
          <t>REGIÃO NORDESTE</t>
        </is>
      </c>
      <c r="E793" s="70">
        <f>SUMPRODUCT(N793:Q793,PAINEL_PESOS!$C$16:$C$19)</f>
        <v/>
      </c>
      <c r="F793" s="70">
        <f>SUMPRODUCT(R793:T793,PAINEL_PESOS!$C$21:$C$23)</f>
        <v/>
      </c>
      <c r="G793" s="70">
        <f>SUMPRODUCT(U793:V793,PAINEL_PESOS!$C$25:$C$26)</f>
        <v/>
      </c>
      <c r="H793" s="70">
        <f>SUMPRODUCT(W793:X793,PAINEL_PESOS!$C$28:$C$29)</f>
        <v/>
      </c>
      <c r="I793" s="70" t="n">
        <v>0.9903509158354428</v>
      </c>
      <c r="J793" s="70" t="n">
        <v>0.6243762433208652</v>
      </c>
      <c r="K793" s="71">
        <f>IF(NOT(AND(PAINEL_PESOS!$D$12="OK - 100%",PAINEL_PESOS!$F$20="OK - 100%",PAINEL_PESOS!$F$24="OK - 100%",PAINEL_PESOS!$F$27="OK - 100%",PAINEL_PESOS!$F$30="OK - 100%")),"", (E793*PAINEL_PESOS!$B$7+F793*PAINEL_PESOS!$B$8+G793*PAINEL_PESOS!$B$9+H793*PAINEL_PESOS!$B$10)*I793)</f>
        <v/>
      </c>
      <c r="L793" s="71">
        <f>IF(K793="","",K793-J793)</f>
        <v/>
      </c>
      <c r="M793" s="71">
        <f>IF(L793="","",ABS(L793))</f>
        <v/>
      </c>
      <c r="N793" t="n">
        <v>0.2</v>
      </c>
      <c r="O793" t="n">
        <v>1</v>
      </c>
      <c r="P793" t="n">
        <v>1</v>
      </c>
      <c r="Q793" t="n">
        <v>0.9844135358814196</v>
      </c>
      <c r="R793" t="n">
        <v>0.08257436478245279</v>
      </c>
      <c r="S793" t="n">
        <v>1</v>
      </c>
      <c r="T793" t="n">
        <v>0.9615525528577871</v>
      </c>
      <c r="U793" t="n">
        <v>0.7458425069191602</v>
      </c>
      <c r="V793" t="n">
        <v>0.2633844351603456</v>
      </c>
      <c r="W793" t="n">
        <v>0.5155691930345747</v>
      </c>
      <c r="X793" t="n">
        <v>0.5639226271102324</v>
      </c>
    </row>
    <row r="794">
      <c r="A794" t="inlineStr">
        <is>
          <t>2206100</t>
        </is>
      </c>
      <c r="B794" t="inlineStr">
        <is>
          <t>Matias Olímpio</t>
        </is>
      </c>
      <c r="C794" t="inlineStr">
        <is>
          <t>PI</t>
        </is>
      </c>
      <c r="D794" t="inlineStr">
        <is>
          <t>REGIÃO NORDESTE</t>
        </is>
      </c>
      <c r="E794" s="70">
        <f>SUMPRODUCT(N794:Q794,PAINEL_PESOS!$C$16:$C$19)</f>
        <v/>
      </c>
      <c r="F794" s="70">
        <f>SUMPRODUCT(R794:T794,PAINEL_PESOS!$C$21:$C$23)</f>
        <v/>
      </c>
      <c r="G794" s="70">
        <f>SUMPRODUCT(U794:V794,PAINEL_PESOS!$C$25:$C$26)</f>
        <v/>
      </c>
      <c r="H794" s="70">
        <f>SUMPRODUCT(W794:X794,PAINEL_PESOS!$C$28:$C$29)</f>
        <v/>
      </c>
      <c r="I794" s="70" t="n">
        <v>0.9853326803830676</v>
      </c>
      <c r="J794" s="70" t="n">
        <v>0.6803013520190286</v>
      </c>
      <c r="K794" s="71">
        <f>IF(NOT(AND(PAINEL_PESOS!$D$12="OK - 100%",PAINEL_PESOS!$F$20="OK - 100%",PAINEL_PESOS!$F$24="OK - 100%",PAINEL_PESOS!$F$27="OK - 100%",PAINEL_PESOS!$F$30="OK - 100%")),"", (E794*PAINEL_PESOS!$B$7+F794*PAINEL_PESOS!$B$8+G794*PAINEL_PESOS!$B$9+H794*PAINEL_PESOS!$B$10)*I794)</f>
        <v/>
      </c>
      <c r="L794" s="71">
        <f>IF(K794="","",K794-J794)</f>
        <v/>
      </c>
      <c r="M794" s="71">
        <f>IF(L794="","",ABS(L794))</f>
        <v/>
      </c>
      <c r="N794" t="n">
        <v>0.8</v>
      </c>
      <c r="O794" t="n">
        <v>1</v>
      </c>
      <c r="P794" t="n">
        <v>0.4456177402323126</v>
      </c>
      <c r="Q794" t="n">
        <v>0.9241836122169547</v>
      </c>
      <c r="R794" t="n">
        <v>0.1555400694884356</v>
      </c>
      <c r="S794" t="n">
        <v>0.9979900691575062</v>
      </c>
      <c r="T794" t="n">
        <v>0.9805672881945287</v>
      </c>
      <c r="U794" t="n">
        <v>0.7880563930974993</v>
      </c>
      <c r="V794" t="n">
        <v>0.5787808041510616</v>
      </c>
      <c r="W794" t="n">
        <v>0.5231419338535189</v>
      </c>
      <c r="X794" t="n">
        <v>0.6258132256664686</v>
      </c>
    </row>
    <row r="795">
      <c r="A795" t="inlineStr">
        <is>
          <t>2206209</t>
        </is>
      </c>
      <c r="B795" t="inlineStr">
        <is>
          <t>Miguel Alves</t>
        </is>
      </c>
      <c r="C795" t="inlineStr">
        <is>
          <t>PI</t>
        </is>
      </c>
      <c r="D795" t="inlineStr">
        <is>
          <t>REGIÃO NORDESTE</t>
        </is>
      </c>
      <c r="E795" s="70">
        <f>SUMPRODUCT(N795:Q795,PAINEL_PESOS!$C$16:$C$19)</f>
        <v/>
      </c>
      <c r="F795" s="70">
        <f>SUMPRODUCT(R795:T795,PAINEL_PESOS!$C$21:$C$23)</f>
        <v/>
      </c>
      <c r="G795" s="70">
        <f>SUMPRODUCT(U795:V795,PAINEL_PESOS!$C$25:$C$26)</f>
        <v/>
      </c>
      <c r="H795" s="70">
        <f>SUMPRODUCT(W795:X795,PAINEL_PESOS!$C$28:$C$29)</f>
        <v/>
      </c>
      <c r="I795" s="70" t="n">
        <v>0.9698913012683735</v>
      </c>
      <c r="J795" s="70" t="n">
        <v>0.6674566797582137</v>
      </c>
      <c r="K795" s="71">
        <f>IF(NOT(AND(PAINEL_PESOS!$D$12="OK - 100%",PAINEL_PESOS!$F$20="OK - 100%",PAINEL_PESOS!$F$24="OK - 100%",PAINEL_PESOS!$F$27="OK - 100%",PAINEL_PESOS!$F$30="OK - 100%")),"", (E795*PAINEL_PESOS!$B$7+F795*PAINEL_PESOS!$B$8+G795*PAINEL_PESOS!$B$9+H795*PAINEL_PESOS!$B$10)*I795)</f>
        <v/>
      </c>
      <c r="L795" s="71">
        <f>IF(K795="","",K795-J795)</f>
        <v/>
      </c>
      <c r="M795" s="71">
        <f>IF(L795="","",ABS(L795))</f>
        <v/>
      </c>
      <c r="N795" t="n">
        <v>0.8</v>
      </c>
      <c r="O795" t="n">
        <v>0.987</v>
      </c>
      <c r="P795" t="n">
        <v>0.4436114044350581</v>
      </c>
      <c r="Q795" t="n">
        <v>0.9735647442012743</v>
      </c>
      <c r="R795" t="n">
        <v>0.2642775467181679</v>
      </c>
      <c r="S795" t="n">
        <v>0.9998964080854571</v>
      </c>
      <c r="T795" t="n">
        <v>0.8615189790145714</v>
      </c>
      <c r="U795" t="n">
        <v>0.7746281674633674</v>
      </c>
      <c r="V795" t="n">
        <v>0.5789201334513314</v>
      </c>
      <c r="W795" t="n">
        <v>0.5213010646508537</v>
      </c>
      <c r="X795" t="n">
        <v>0.6113482361450869</v>
      </c>
    </row>
    <row r="796">
      <c r="A796" t="inlineStr">
        <is>
          <t>2206308</t>
        </is>
      </c>
      <c r="B796" t="inlineStr">
        <is>
          <t>Miguel Leão</t>
        </is>
      </c>
      <c r="C796" t="inlineStr">
        <is>
          <t>PI</t>
        </is>
      </c>
      <c r="D796" t="inlineStr">
        <is>
          <t>REGIÃO NORDESTE</t>
        </is>
      </c>
      <c r="E796" s="70">
        <f>SUMPRODUCT(N796:Q796,PAINEL_PESOS!$C$16:$C$19)</f>
        <v/>
      </c>
      <c r="F796" s="70">
        <f>SUMPRODUCT(R796:T796,PAINEL_PESOS!$C$21:$C$23)</f>
        <v/>
      </c>
      <c r="G796" s="70">
        <f>SUMPRODUCT(U796:V796,PAINEL_PESOS!$C$25:$C$26)</f>
        <v/>
      </c>
      <c r="H796" s="70">
        <f>SUMPRODUCT(W796:X796,PAINEL_PESOS!$C$28:$C$29)</f>
        <v/>
      </c>
      <c r="I796" s="70" t="n">
        <v>0.9891938888777333</v>
      </c>
      <c r="J796" s="70" t="n">
        <v>0.6502731842255999</v>
      </c>
      <c r="K796" s="71">
        <f>IF(NOT(AND(PAINEL_PESOS!$D$12="OK - 100%",PAINEL_PESOS!$F$20="OK - 100%",PAINEL_PESOS!$F$24="OK - 100%",PAINEL_PESOS!$F$27="OK - 100%",PAINEL_PESOS!$F$30="OK - 100%")),"", (E796*PAINEL_PESOS!$B$7+F796*PAINEL_PESOS!$B$8+G796*PAINEL_PESOS!$B$9+H796*PAINEL_PESOS!$B$10)*I796)</f>
        <v/>
      </c>
      <c r="L796" s="71">
        <f>IF(K796="","",K796-J796)</f>
        <v/>
      </c>
      <c r="M796" s="71">
        <f>IF(L796="","",ABS(L796))</f>
        <v/>
      </c>
      <c r="N796" t="n">
        <v>0.2</v>
      </c>
      <c r="O796" t="n">
        <v>1</v>
      </c>
      <c r="P796" t="n">
        <v>1</v>
      </c>
      <c r="Q796" t="n">
        <v>0.9662986139818163</v>
      </c>
      <c r="R796" t="n">
        <v>0.0297047732057745</v>
      </c>
      <c r="S796" t="n">
        <v>0.93689314694869</v>
      </c>
      <c r="T796" t="n">
        <v>0.9959901270561125</v>
      </c>
      <c r="U796" t="n">
        <v>0.8321322333352661</v>
      </c>
      <c r="V796" t="n">
        <v>0.5796836401436904</v>
      </c>
      <c r="W796" t="n">
        <v>0.3901131816501391</v>
      </c>
      <c r="X796" t="n">
        <v>0.5655445804138675</v>
      </c>
    </row>
    <row r="797">
      <c r="A797" t="inlineStr">
        <is>
          <t>2206357</t>
        </is>
      </c>
      <c r="B797" t="inlineStr">
        <is>
          <t>Milton Brandão</t>
        </is>
      </c>
      <c r="C797" t="inlineStr">
        <is>
          <t>PI</t>
        </is>
      </c>
      <c r="D797" t="inlineStr">
        <is>
          <t>REGIÃO NORDESTE</t>
        </is>
      </c>
      <c r="E797" s="70">
        <f>SUMPRODUCT(N797:Q797,PAINEL_PESOS!$C$16:$C$19)</f>
        <v/>
      </c>
      <c r="F797" s="70">
        <f>SUMPRODUCT(R797:T797,PAINEL_PESOS!$C$21:$C$23)</f>
        <v/>
      </c>
      <c r="G797" s="70">
        <f>SUMPRODUCT(U797:V797,PAINEL_PESOS!$C$25:$C$26)</f>
        <v/>
      </c>
      <c r="H797" s="70">
        <f>SUMPRODUCT(W797:X797,PAINEL_PESOS!$C$28:$C$29)</f>
        <v/>
      </c>
      <c r="I797" s="70" t="n">
        <v>0.9891385974744222</v>
      </c>
      <c r="J797" s="70" t="n">
        <v>0.670717481503906</v>
      </c>
      <c r="K797" s="71">
        <f>IF(NOT(AND(PAINEL_PESOS!$D$12="OK - 100%",PAINEL_PESOS!$F$20="OK - 100%",PAINEL_PESOS!$F$24="OK - 100%",PAINEL_PESOS!$F$27="OK - 100%",PAINEL_PESOS!$F$30="OK - 100%")),"", (E797*PAINEL_PESOS!$B$7+F797*PAINEL_PESOS!$B$8+G797*PAINEL_PESOS!$B$9+H797*PAINEL_PESOS!$B$10)*I797)</f>
        <v/>
      </c>
      <c r="L797" s="71">
        <f>IF(K797="","",K797-J797)</f>
        <v/>
      </c>
      <c r="M797" s="71">
        <f>IF(L797="","",ABS(L797))</f>
        <v/>
      </c>
      <c r="N797" t="n">
        <v>0.2</v>
      </c>
      <c r="O797" t="n">
        <v>1</v>
      </c>
      <c r="P797" t="n">
        <v>1</v>
      </c>
      <c r="Q797" t="n">
        <v>0.98183908827841</v>
      </c>
      <c r="R797" t="n">
        <v>0.09278956025861911</v>
      </c>
      <c r="S797" t="n">
        <v>1</v>
      </c>
      <c r="T797" t="n">
        <v>0.9570449807439103</v>
      </c>
      <c r="U797" t="n">
        <v>0.8508543318985266</v>
      </c>
      <c r="V797" t="n">
        <v>0.6027919542558807</v>
      </c>
      <c r="W797" t="n">
        <v>0.6331981441460317</v>
      </c>
      <c r="X797" t="n">
        <v>0.3803389247082186</v>
      </c>
    </row>
    <row r="798">
      <c r="A798" t="inlineStr">
        <is>
          <t>2206407</t>
        </is>
      </c>
      <c r="B798" t="inlineStr">
        <is>
          <t>Monsenhor Gil</t>
        </is>
      </c>
      <c r="C798" t="inlineStr">
        <is>
          <t>PI</t>
        </is>
      </c>
      <c r="D798" t="inlineStr">
        <is>
          <t>REGIÃO NORDESTE</t>
        </is>
      </c>
      <c r="E798" s="70">
        <f>SUMPRODUCT(N798:Q798,PAINEL_PESOS!$C$16:$C$19)</f>
        <v/>
      </c>
      <c r="F798" s="70">
        <f>SUMPRODUCT(R798:T798,PAINEL_PESOS!$C$21:$C$23)</f>
        <v/>
      </c>
      <c r="G798" s="70">
        <f>SUMPRODUCT(U798:V798,PAINEL_PESOS!$C$25:$C$26)</f>
        <v/>
      </c>
      <c r="H798" s="70">
        <f>SUMPRODUCT(W798:X798,PAINEL_PESOS!$C$28:$C$29)</f>
        <v/>
      </c>
      <c r="I798" s="70" t="n">
        <v>0.9842428878820251</v>
      </c>
      <c r="J798" s="70" t="n">
        <v>0.6548331035637015</v>
      </c>
      <c r="K798" s="71">
        <f>IF(NOT(AND(PAINEL_PESOS!$D$12="OK - 100%",PAINEL_PESOS!$F$20="OK - 100%",PAINEL_PESOS!$F$24="OK - 100%",PAINEL_PESOS!$F$27="OK - 100%",PAINEL_PESOS!$F$30="OK - 100%")),"", (E798*PAINEL_PESOS!$B$7+F798*PAINEL_PESOS!$B$8+G798*PAINEL_PESOS!$B$9+H798*PAINEL_PESOS!$B$10)*I798)</f>
        <v/>
      </c>
      <c r="L798" s="71">
        <f>IF(K798="","",K798-J798)</f>
        <v/>
      </c>
      <c r="M798" s="71">
        <f>IF(L798="","",ABS(L798))</f>
        <v/>
      </c>
      <c r="N798" t="n">
        <v>0.6</v>
      </c>
      <c r="O798" t="n">
        <v>0.8833</v>
      </c>
      <c r="P798" t="n">
        <v>0.6747624076029567</v>
      </c>
      <c r="Q798" t="n">
        <v>0.9594521651884902</v>
      </c>
      <c r="R798" t="n">
        <v>0.1741867094257344</v>
      </c>
      <c r="S798" t="n">
        <v>0.9985386673075436</v>
      </c>
      <c r="T798" t="n">
        <v>0.9507944009109823</v>
      </c>
      <c r="U798" t="n">
        <v>0.7643549752849532</v>
      </c>
      <c r="V798" t="n">
        <v>0.5809813829950032</v>
      </c>
      <c r="W798" t="n">
        <v>0.4185621996899973</v>
      </c>
      <c r="X798" t="n">
        <v>0.5841968748536331</v>
      </c>
    </row>
    <row r="799">
      <c r="A799" t="inlineStr">
        <is>
          <t>2206506</t>
        </is>
      </c>
      <c r="B799" t="inlineStr">
        <is>
          <t>Monsenhor Hipólito</t>
        </is>
      </c>
      <c r="C799" t="inlineStr">
        <is>
          <t>PI</t>
        </is>
      </c>
      <c r="D799" t="inlineStr">
        <is>
          <t>REGIÃO NORDESTE</t>
        </is>
      </c>
      <c r="E799" s="70">
        <f>SUMPRODUCT(N799:Q799,PAINEL_PESOS!$C$16:$C$19)</f>
        <v/>
      </c>
      <c r="F799" s="70">
        <f>SUMPRODUCT(R799:T799,PAINEL_PESOS!$C$21:$C$23)</f>
        <v/>
      </c>
      <c r="G799" s="70">
        <f>SUMPRODUCT(U799:V799,PAINEL_PESOS!$C$25:$C$26)</f>
        <v/>
      </c>
      <c r="H799" s="70">
        <f>SUMPRODUCT(W799:X799,PAINEL_PESOS!$C$28:$C$29)</f>
        <v/>
      </c>
      <c r="I799" s="70" t="n">
        <v>0.9920206480794167</v>
      </c>
      <c r="J799" s="70" t="n">
        <v>0.6280674157397733</v>
      </c>
      <c r="K799" s="71">
        <f>IF(NOT(AND(PAINEL_PESOS!$D$12="OK - 100%",PAINEL_PESOS!$F$20="OK - 100%",PAINEL_PESOS!$F$24="OK - 100%",PAINEL_PESOS!$F$27="OK - 100%",PAINEL_PESOS!$F$30="OK - 100%")),"", (E799*PAINEL_PESOS!$B$7+F799*PAINEL_PESOS!$B$8+G799*PAINEL_PESOS!$B$9+H799*PAINEL_PESOS!$B$10)*I799)</f>
        <v/>
      </c>
      <c r="L799" s="71">
        <f>IF(K799="","",K799-J799)</f>
        <v/>
      </c>
      <c r="M799" s="71">
        <f>IF(L799="","",ABS(L799))</f>
        <v/>
      </c>
      <c r="N799" t="n">
        <v>0.8</v>
      </c>
      <c r="O799" t="n">
        <v>0.9</v>
      </c>
      <c r="P799" t="n">
        <v>0.4497360084477296</v>
      </c>
      <c r="Q799" t="n">
        <v>0.9610241414628503</v>
      </c>
      <c r="R799" t="n">
        <v>0.1206863179790266</v>
      </c>
      <c r="S799" t="n">
        <v>0.999970041864313</v>
      </c>
      <c r="T799" t="n">
        <v>0.9877381072219353</v>
      </c>
      <c r="U799" t="n">
        <v>0.7458425069191602</v>
      </c>
      <c r="V799" t="n">
        <v>0.2786436659767947</v>
      </c>
      <c r="W799" t="n">
        <v>0.5155691930345747</v>
      </c>
      <c r="X799" t="n">
        <v>0.5639226271102324</v>
      </c>
    </row>
    <row r="800">
      <c r="A800" t="inlineStr">
        <is>
          <t>2206605</t>
        </is>
      </c>
      <c r="B800" t="inlineStr">
        <is>
          <t>Monte Alegre do Piauí</t>
        </is>
      </c>
      <c r="C800" t="inlineStr">
        <is>
          <t>PI</t>
        </is>
      </c>
      <c r="D800" t="inlineStr">
        <is>
          <t>REGIÃO NORDESTE</t>
        </is>
      </c>
      <c r="E800" s="70">
        <f>SUMPRODUCT(N800:Q800,PAINEL_PESOS!$C$16:$C$19)</f>
        <v/>
      </c>
      <c r="F800" s="70">
        <f>SUMPRODUCT(R800:T800,PAINEL_PESOS!$C$21:$C$23)</f>
        <v/>
      </c>
      <c r="G800" s="70">
        <f>SUMPRODUCT(U800:V800,PAINEL_PESOS!$C$25:$C$26)</f>
        <v/>
      </c>
      <c r="H800" s="70">
        <f>SUMPRODUCT(W800:X800,PAINEL_PESOS!$C$28:$C$29)</f>
        <v/>
      </c>
      <c r="I800" s="70" t="n">
        <v>0.9998372093635113</v>
      </c>
      <c r="J800" s="70" t="n">
        <v>0.7319714398994597</v>
      </c>
      <c r="K800" s="71">
        <f>IF(NOT(AND(PAINEL_PESOS!$D$12="OK - 100%",PAINEL_PESOS!$F$20="OK - 100%",PAINEL_PESOS!$F$24="OK - 100%",PAINEL_PESOS!$F$27="OK - 100%",PAINEL_PESOS!$F$30="OK - 100%")),"", (E800*PAINEL_PESOS!$B$7+F800*PAINEL_PESOS!$B$8+G800*PAINEL_PESOS!$B$9+H800*PAINEL_PESOS!$B$10)*I800)</f>
        <v/>
      </c>
      <c r="L800" s="71">
        <f>IF(K800="","",K800-J800)</f>
        <v/>
      </c>
      <c r="M800" s="71">
        <f>IF(L800="","",ABS(L800))</f>
        <v/>
      </c>
      <c r="N800" t="n">
        <v>0.8</v>
      </c>
      <c r="O800" t="n">
        <v>1</v>
      </c>
      <c r="P800" t="n">
        <v>0.4937697993664203</v>
      </c>
      <c r="Q800" t="n">
        <v>0.9995928769987744</v>
      </c>
      <c r="R800" t="n">
        <v>0.2572117426403386</v>
      </c>
      <c r="S800" t="n">
        <v>0.9999979447028723</v>
      </c>
      <c r="T800" t="n">
        <v>0.9994729670236507</v>
      </c>
      <c r="U800" t="n">
        <v>0.7520428303765752</v>
      </c>
      <c r="V800" t="n">
        <v>0.4995608736092323</v>
      </c>
      <c r="W800" t="n">
        <v>0.7013594605320388</v>
      </c>
      <c r="X800" t="n">
        <v>0.7526253335645807</v>
      </c>
    </row>
    <row r="801">
      <c r="A801" t="inlineStr">
        <is>
          <t>2206654</t>
        </is>
      </c>
      <c r="B801" t="inlineStr">
        <is>
          <t>Morro Cabeça no Tempo</t>
        </is>
      </c>
      <c r="C801" t="inlineStr">
        <is>
          <t>PI</t>
        </is>
      </c>
      <c r="D801" t="inlineStr">
        <is>
          <t>REGIÃO NORDESTE</t>
        </is>
      </c>
      <c r="E801" s="70">
        <f>SUMPRODUCT(N801:Q801,PAINEL_PESOS!$C$16:$C$19)</f>
        <v/>
      </c>
      <c r="F801" s="70">
        <f>SUMPRODUCT(R801:T801,PAINEL_PESOS!$C$21:$C$23)</f>
        <v/>
      </c>
      <c r="G801" s="70">
        <f>SUMPRODUCT(U801:V801,PAINEL_PESOS!$C$25:$C$26)</f>
        <v/>
      </c>
      <c r="H801" s="70">
        <f>SUMPRODUCT(W801:X801,PAINEL_PESOS!$C$28:$C$29)</f>
        <v/>
      </c>
      <c r="I801" s="70" t="n">
        <v>0.9999171938082977</v>
      </c>
      <c r="J801" s="70" t="n">
        <v>0.7253395975586061</v>
      </c>
      <c r="K801" s="71">
        <f>IF(NOT(AND(PAINEL_PESOS!$D$12="OK - 100%",PAINEL_PESOS!$F$20="OK - 100%",PAINEL_PESOS!$F$24="OK - 100%",PAINEL_PESOS!$F$27="OK - 100%",PAINEL_PESOS!$F$30="OK - 100%")),"", (E801*PAINEL_PESOS!$B$7+F801*PAINEL_PESOS!$B$8+G801*PAINEL_PESOS!$B$9+H801*PAINEL_PESOS!$B$10)*I801)</f>
        <v/>
      </c>
      <c r="L801" s="71">
        <f>IF(K801="","",K801-J801)</f>
        <v/>
      </c>
      <c r="M801" s="71">
        <f>IF(L801="","",ABS(L801))</f>
        <v/>
      </c>
      <c r="N801" t="n">
        <v>1</v>
      </c>
      <c r="O801" t="n">
        <v>0.9811</v>
      </c>
      <c r="P801" t="n">
        <v>0.999894403379092</v>
      </c>
      <c r="Q801" t="n">
        <v>0.9996506944558927</v>
      </c>
      <c r="R801" t="n">
        <v>0.0700476379965484</v>
      </c>
      <c r="S801" t="n">
        <v>1</v>
      </c>
      <c r="T801" t="n">
        <v>0.9998454824276868</v>
      </c>
      <c r="U801" t="n">
        <v>0.8346922789455528</v>
      </c>
      <c r="V801" t="n">
        <v>0.4179161398599233</v>
      </c>
      <c r="W801" t="n">
        <v>0.5440043432784006</v>
      </c>
      <c r="X801" t="n">
        <v>0.6363332631878504</v>
      </c>
    </row>
    <row r="802">
      <c r="A802" t="inlineStr">
        <is>
          <t>2206670</t>
        </is>
      </c>
      <c r="B802" t="inlineStr">
        <is>
          <t>Morro do Chapéu do Piauí</t>
        </is>
      </c>
      <c r="C802" t="inlineStr">
        <is>
          <t>PI</t>
        </is>
      </c>
      <c r="D802" t="inlineStr">
        <is>
          <t>REGIÃO NORDESTE</t>
        </is>
      </c>
      <c r="E802" s="70">
        <f>SUMPRODUCT(N802:Q802,PAINEL_PESOS!$C$16:$C$19)</f>
        <v/>
      </c>
      <c r="F802" s="70">
        <f>SUMPRODUCT(R802:T802,PAINEL_PESOS!$C$21:$C$23)</f>
        <v/>
      </c>
      <c r="G802" s="70">
        <f>SUMPRODUCT(U802:V802,PAINEL_PESOS!$C$25:$C$26)</f>
        <v/>
      </c>
      <c r="H802" s="70">
        <f>SUMPRODUCT(W802:X802,PAINEL_PESOS!$C$28:$C$29)</f>
        <v/>
      </c>
      <c r="I802" s="70" t="n">
        <v>0.9845207527011156</v>
      </c>
      <c r="J802" s="70" t="n">
        <v>0.7008041906245601</v>
      </c>
      <c r="K802" s="71">
        <f>IF(NOT(AND(PAINEL_PESOS!$D$12="OK - 100%",PAINEL_PESOS!$F$20="OK - 100%",PAINEL_PESOS!$F$24="OK - 100%",PAINEL_PESOS!$F$27="OK - 100%",PAINEL_PESOS!$F$30="OK - 100%")),"", (E802*PAINEL_PESOS!$B$7+F802*PAINEL_PESOS!$B$8+G802*PAINEL_PESOS!$B$9+H802*PAINEL_PESOS!$B$10)*I802)</f>
        <v/>
      </c>
      <c r="L802" s="71">
        <f>IF(K802="","",K802-J802)</f>
        <v/>
      </c>
      <c r="M802" s="71">
        <f>IF(L802="","",ABS(L802))</f>
        <v/>
      </c>
      <c r="N802" t="n">
        <v>1</v>
      </c>
      <c r="O802" t="n">
        <v>0.382</v>
      </c>
      <c r="P802" t="n">
        <v>0.9831045406546992</v>
      </c>
      <c r="Q802" t="n">
        <v>0.9406055308257207</v>
      </c>
      <c r="R802" t="n">
        <v>0.1029455463927018</v>
      </c>
      <c r="S802" t="n">
        <v>1</v>
      </c>
      <c r="T802" t="n">
        <v>0.9623806020339888</v>
      </c>
      <c r="U802" t="n">
        <v>0.8581935487567917</v>
      </c>
      <c r="V802" t="n">
        <v>0.577270766919983</v>
      </c>
      <c r="W802" t="n">
        <v>0.5740710357031982</v>
      </c>
      <c r="X802" t="n">
        <v>0.6553068720308517</v>
      </c>
    </row>
    <row r="803">
      <c r="A803" t="inlineStr">
        <is>
          <t>2206696</t>
        </is>
      </c>
      <c r="B803" t="inlineStr">
        <is>
          <t>Murici dos Portelas</t>
        </is>
      </c>
      <c r="C803" t="inlineStr">
        <is>
          <t>PI</t>
        </is>
      </c>
      <c r="D803" t="inlineStr">
        <is>
          <t>REGIÃO NORDESTE</t>
        </is>
      </c>
      <c r="E803" s="70">
        <f>SUMPRODUCT(N803:Q803,PAINEL_PESOS!$C$16:$C$19)</f>
        <v/>
      </c>
      <c r="F803" s="70">
        <f>SUMPRODUCT(R803:T803,PAINEL_PESOS!$C$21:$C$23)</f>
        <v/>
      </c>
      <c r="G803" s="70">
        <f>SUMPRODUCT(U803:V803,PAINEL_PESOS!$C$25:$C$26)</f>
        <v/>
      </c>
      <c r="H803" s="70">
        <f>SUMPRODUCT(W803:X803,PAINEL_PESOS!$C$28:$C$29)</f>
        <v/>
      </c>
      <c r="I803" s="70" t="n">
        <v>0.9930339901816269</v>
      </c>
      <c r="J803" s="70" t="n">
        <v>0.6756951828400242</v>
      </c>
      <c r="K803" s="71">
        <f>IF(NOT(AND(PAINEL_PESOS!$D$12="OK - 100%",PAINEL_PESOS!$F$20="OK - 100%",PAINEL_PESOS!$F$24="OK - 100%",PAINEL_PESOS!$F$27="OK - 100%",PAINEL_PESOS!$F$30="OK - 100%")),"", (E803*PAINEL_PESOS!$B$7+F803*PAINEL_PESOS!$B$8+G803*PAINEL_PESOS!$B$9+H803*PAINEL_PESOS!$B$10)*I803)</f>
        <v/>
      </c>
      <c r="L803" s="71">
        <f>IF(K803="","",K803-J803)</f>
        <v/>
      </c>
      <c r="M803" s="71">
        <f>IF(L803="","",ABS(L803))</f>
        <v/>
      </c>
      <c r="N803" t="n">
        <v>0.8</v>
      </c>
      <c r="O803" t="n">
        <v>1</v>
      </c>
      <c r="P803" t="n">
        <v>0.4472016895459345</v>
      </c>
      <c r="Q803" t="n">
        <v>0.9758667039548728</v>
      </c>
      <c r="R803" t="n">
        <v>0.1324532391418818</v>
      </c>
      <c r="S803" t="n">
        <v>1</v>
      </c>
      <c r="T803" t="n">
        <v>0.981857805137677</v>
      </c>
      <c r="U803" t="n">
        <v>0.7448662475494081</v>
      </c>
      <c r="V803" t="n">
        <v>0.5643006386301319</v>
      </c>
      <c r="W803" t="n">
        <v>0.5497195406351998</v>
      </c>
      <c r="X803" t="n">
        <v>0.5635194836915878</v>
      </c>
    </row>
    <row r="804">
      <c r="A804" t="inlineStr">
        <is>
          <t>2206704</t>
        </is>
      </c>
      <c r="B804" t="inlineStr">
        <is>
          <t>Nazaré do Piauí</t>
        </is>
      </c>
      <c r="C804" t="inlineStr">
        <is>
          <t>PI</t>
        </is>
      </c>
      <c r="D804" t="inlineStr">
        <is>
          <t>REGIÃO NORDESTE</t>
        </is>
      </c>
      <c r="E804" s="70">
        <f>SUMPRODUCT(N804:Q804,PAINEL_PESOS!$C$16:$C$19)</f>
        <v/>
      </c>
      <c r="F804" s="70">
        <f>SUMPRODUCT(R804:T804,PAINEL_PESOS!$C$21:$C$23)</f>
        <v/>
      </c>
      <c r="G804" s="70">
        <f>SUMPRODUCT(U804:V804,PAINEL_PESOS!$C$25:$C$26)</f>
        <v/>
      </c>
      <c r="H804" s="70">
        <f>SUMPRODUCT(W804:X804,PAINEL_PESOS!$C$28:$C$29)</f>
        <v/>
      </c>
      <c r="I804" s="70" t="n">
        <v>0.9975268649749784</v>
      </c>
      <c r="J804" s="70" t="n">
        <v>0.6444442611019147</v>
      </c>
      <c r="K804" s="71">
        <f>IF(NOT(AND(PAINEL_PESOS!$D$12="OK - 100%",PAINEL_PESOS!$F$20="OK - 100%",PAINEL_PESOS!$F$24="OK - 100%",PAINEL_PESOS!$F$27="OK - 100%",PAINEL_PESOS!$F$30="OK - 100%")),"", (E804*PAINEL_PESOS!$B$7+F804*PAINEL_PESOS!$B$8+G804*PAINEL_PESOS!$B$9+H804*PAINEL_PESOS!$B$10)*I804)</f>
        <v/>
      </c>
      <c r="L804" s="71">
        <f>IF(K804="","",K804-J804)</f>
        <v/>
      </c>
      <c r="M804" s="71">
        <f>IF(L804="","",ABS(L804))</f>
        <v/>
      </c>
      <c r="N804" t="n">
        <v>0.6</v>
      </c>
      <c r="O804" t="n">
        <v>0.9</v>
      </c>
      <c r="P804" t="n">
        <v>0.5231256599788807</v>
      </c>
      <c r="Q804" t="n">
        <v>0.9922725104255676</v>
      </c>
      <c r="R804" t="n">
        <v>0.1067481773664413</v>
      </c>
      <c r="S804" t="n">
        <v>0.9999710524784016</v>
      </c>
      <c r="T804" t="n">
        <v>0.9930818753167646</v>
      </c>
      <c r="U804" t="n">
        <v>0.893505040198447</v>
      </c>
      <c r="V804" t="n">
        <v>0.3010908286393865</v>
      </c>
      <c r="W804" t="n">
        <v>0.4243607499898768</v>
      </c>
      <c r="X804" t="n">
        <v>0.6418129743292946</v>
      </c>
    </row>
    <row r="805">
      <c r="A805" t="inlineStr">
        <is>
          <t>2206720</t>
        </is>
      </c>
      <c r="B805" t="inlineStr">
        <is>
          <t>Nazária</t>
        </is>
      </c>
      <c r="C805" t="inlineStr">
        <is>
          <t>PI</t>
        </is>
      </c>
      <c r="D805" t="inlineStr">
        <is>
          <t>REGIÃO NORDESTE</t>
        </is>
      </c>
      <c r="E805" s="70">
        <f>SUMPRODUCT(N805:Q805,PAINEL_PESOS!$C$16:$C$19)</f>
        <v/>
      </c>
      <c r="F805" s="70">
        <f>SUMPRODUCT(R805:T805,PAINEL_PESOS!$C$21:$C$23)</f>
        <v/>
      </c>
      <c r="G805" s="70">
        <f>SUMPRODUCT(U805:V805,PAINEL_PESOS!$C$25:$C$26)</f>
        <v/>
      </c>
      <c r="H805" s="70">
        <f>SUMPRODUCT(W805:X805,PAINEL_PESOS!$C$28:$C$29)</f>
        <v/>
      </c>
      <c r="I805" s="70" t="n">
        <v>0.9905444727033892</v>
      </c>
      <c r="J805" s="70" t="n">
        <v>0.6617087584674347</v>
      </c>
      <c r="K805" s="71">
        <f>IF(NOT(AND(PAINEL_PESOS!$D$12="OK - 100%",PAINEL_PESOS!$F$20="OK - 100%",PAINEL_PESOS!$F$24="OK - 100%",PAINEL_PESOS!$F$27="OK - 100%",PAINEL_PESOS!$F$30="OK - 100%")),"", (E805*PAINEL_PESOS!$B$7+F805*PAINEL_PESOS!$B$8+G805*PAINEL_PESOS!$B$9+H805*PAINEL_PESOS!$B$10)*I805)</f>
        <v/>
      </c>
      <c r="L805" s="71">
        <f>IF(K805="","",K805-J805)</f>
        <v/>
      </c>
      <c r="M805" s="71">
        <f>IF(L805="","",ABS(L805))</f>
        <v/>
      </c>
      <c r="N805" t="n">
        <v>0.8</v>
      </c>
      <c r="O805" t="n">
        <v>1</v>
      </c>
      <c r="P805" t="n">
        <v>0.2465681098204858</v>
      </c>
      <c r="Q805" t="n">
        <v>0.9745098765629879</v>
      </c>
      <c r="R805" t="n">
        <v>0.1566389744448871</v>
      </c>
      <c r="S805" t="n">
        <v>0.9990317487178851</v>
      </c>
      <c r="T805" t="n">
        <v>0.9710602387529975</v>
      </c>
      <c r="U805" t="n">
        <v>0.8062749969258398</v>
      </c>
      <c r="V805" t="n">
        <v>0.604647975459192</v>
      </c>
      <c r="W805" t="n">
        <v>0.4036188824758661</v>
      </c>
      <c r="X805" t="n">
        <v>0.6013008293121931</v>
      </c>
    </row>
    <row r="806">
      <c r="A806" t="inlineStr">
        <is>
          <t>2206753</t>
        </is>
      </c>
      <c r="B806" t="inlineStr">
        <is>
          <t>Nossa Senhora de Nazaré</t>
        </is>
      </c>
      <c r="C806" t="inlineStr">
        <is>
          <t>PI</t>
        </is>
      </c>
      <c r="D806" t="inlineStr">
        <is>
          <t>REGIÃO NORDESTE</t>
        </is>
      </c>
      <c r="E806" s="70">
        <f>SUMPRODUCT(N806:Q806,PAINEL_PESOS!$C$16:$C$19)</f>
        <v/>
      </c>
      <c r="F806" s="70">
        <f>SUMPRODUCT(R806:T806,PAINEL_PESOS!$C$21:$C$23)</f>
        <v/>
      </c>
      <c r="G806" s="70">
        <f>SUMPRODUCT(U806:V806,PAINEL_PESOS!$C$25:$C$26)</f>
        <v/>
      </c>
      <c r="H806" s="70">
        <f>SUMPRODUCT(W806:X806,PAINEL_PESOS!$C$28:$C$29)</f>
        <v/>
      </c>
      <c r="I806" s="70" t="n">
        <v>0.9867352506183497</v>
      </c>
      <c r="J806" s="70" t="n">
        <v>0.6708548290602719</v>
      </c>
      <c r="K806" s="71">
        <f>IF(NOT(AND(PAINEL_PESOS!$D$12="OK - 100%",PAINEL_PESOS!$F$20="OK - 100%",PAINEL_PESOS!$F$24="OK - 100%",PAINEL_PESOS!$F$27="OK - 100%",PAINEL_PESOS!$F$30="OK - 100%")),"", (E806*PAINEL_PESOS!$B$7+F806*PAINEL_PESOS!$B$8+G806*PAINEL_PESOS!$B$9+H806*PAINEL_PESOS!$B$10)*I806)</f>
        <v/>
      </c>
      <c r="L806" s="71">
        <f>IF(K806="","",K806-J806)</f>
        <v/>
      </c>
      <c r="M806" s="71">
        <f>IF(L806="","",ABS(L806))</f>
        <v/>
      </c>
      <c r="N806" t="n">
        <v>0.2</v>
      </c>
      <c r="O806" t="n">
        <v>1</v>
      </c>
      <c r="P806" t="n">
        <v>1</v>
      </c>
      <c r="Q806" t="n">
        <v>0.9622505555772847</v>
      </c>
      <c r="R806" t="n">
        <v>0.09457640405196641</v>
      </c>
      <c r="S806" t="n">
        <v>1</v>
      </c>
      <c r="T806" t="n">
        <v>0.9583657225658165</v>
      </c>
      <c r="U806" t="n">
        <v>0.7577339848908803</v>
      </c>
      <c r="V806" t="n">
        <v>0.6259878529586291</v>
      </c>
      <c r="W806" t="n">
        <v>0.5766685659695977</v>
      </c>
      <c r="X806" t="n">
        <v>0.5288416448279163</v>
      </c>
    </row>
    <row r="807">
      <c r="A807" t="inlineStr">
        <is>
          <t>2206803</t>
        </is>
      </c>
      <c r="B807" t="inlineStr">
        <is>
          <t>Nossa Senhora dos Remédios</t>
        </is>
      </c>
      <c r="C807" t="inlineStr">
        <is>
          <t>PI</t>
        </is>
      </c>
      <c r="D807" t="inlineStr">
        <is>
          <t>REGIÃO NORDESTE</t>
        </is>
      </c>
      <c r="E807" s="70">
        <f>SUMPRODUCT(N807:Q807,PAINEL_PESOS!$C$16:$C$19)</f>
        <v/>
      </c>
      <c r="F807" s="70">
        <f>SUMPRODUCT(R807:T807,PAINEL_PESOS!$C$21:$C$23)</f>
        <v/>
      </c>
      <c r="G807" s="70">
        <f>SUMPRODUCT(U807:V807,PAINEL_PESOS!$C$25:$C$26)</f>
        <v/>
      </c>
      <c r="H807" s="70">
        <f>SUMPRODUCT(W807:X807,PAINEL_PESOS!$C$28:$C$29)</f>
        <v/>
      </c>
      <c r="I807" s="70" t="n">
        <v>0.9901639962017352</v>
      </c>
      <c r="J807" s="70" t="n">
        <v>0.6341263605453746</v>
      </c>
      <c r="K807" s="71">
        <f>IF(NOT(AND(PAINEL_PESOS!$D$12="OK - 100%",PAINEL_PESOS!$F$20="OK - 100%",PAINEL_PESOS!$F$24="OK - 100%",PAINEL_PESOS!$F$27="OK - 100%",PAINEL_PESOS!$F$30="OK - 100%")),"", (E807*PAINEL_PESOS!$B$7+F807*PAINEL_PESOS!$B$8+G807*PAINEL_PESOS!$B$9+H807*PAINEL_PESOS!$B$10)*I807)</f>
        <v/>
      </c>
      <c r="L807" s="71">
        <f>IF(K807="","",K807-J807)</f>
        <v/>
      </c>
      <c r="M807" s="71">
        <f>IF(L807="","",ABS(L807))</f>
        <v/>
      </c>
      <c r="N807" t="n">
        <v>0.2</v>
      </c>
      <c r="O807" t="n">
        <v>0.9118000000000001</v>
      </c>
      <c r="P807" t="n">
        <v>0.3403379091869061</v>
      </c>
      <c r="Q807" t="n">
        <v>0.9488033795445693</v>
      </c>
      <c r="R807" t="n">
        <v>0.1444480156403509</v>
      </c>
      <c r="S807" t="n">
        <v>1</v>
      </c>
      <c r="T807" t="n">
        <v>0.9871391738590559</v>
      </c>
      <c r="U807" t="n">
        <v>0.7786020052287044</v>
      </c>
      <c r="V807" t="n">
        <v>0.5852801468970938</v>
      </c>
      <c r="W807" t="n">
        <v>0.5173260151354038</v>
      </c>
      <c r="X807" t="n">
        <v>0.620667774616064</v>
      </c>
    </row>
    <row r="808">
      <c r="A808" t="inlineStr">
        <is>
          <t>2206902</t>
        </is>
      </c>
      <c r="B808" t="inlineStr">
        <is>
          <t>Novo Oriente do Piauí</t>
        </is>
      </c>
      <c r="C808" t="inlineStr">
        <is>
          <t>PI</t>
        </is>
      </c>
      <c r="D808" t="inlineStr">
        <is>
          <t>REGIÃO NORDESTE</t>
        </is>
      </c>
      <c r="E808" s="70">
        <f>SUMPRODUCT(N808:Q808,PAINEL_PESOS!$C$16:$C$19)</f>
        <v/>
      </c>
      <c r="F808" s="70">
        <f>SUMPRODUCT(R808:T808,PAINEL_PESOS!$C$21:$C$23)</f>
        <v/>
      </c>
      <c r="G808" s="70">
        <f>SUMPRODUCT(U808:V808,PAINEL_PESOS!$C$25:$C$26)</f>
        <v/>
      </c>
      <c r="H808" s="70">
        <f>SUMPRODUCT(W808:X808,PAINEL_PESOS!$C$28:$C$29)</f>
        <v/>
      </c>
      <c r="I808" s="70" t="n">
        <v>0.9711691790672624</v>
      </c>
      <c r="J808" s="70" t="n">
        <v>0.5835981786401842</v>
      </c>
      <c r="K808" s="71">
        <f>IF(NOT(AND(PAINEL_PESOS!$D$12="OK - 100%",PAINEL_PESOS!$F$20="OK - 100%",PAINEL_PESOS!$F$24="OK - 100%",PAINEL_PESOS!$F$27="OK - 100%",PAINEL_PESOS!$F$30="OK - 100%")),"", (E808*PAINEL_PESOS!$B$7+F808*PAINEL_PESOS!$B$8+G808*PAINEL_PESOS!$B$9+H808*PAINEL_PESOS!$B$10)*I808)</f>
        <v/>
      </c>
      <c r="L808" s="71">
        <f>IF(K808="","",K808-J808)</f>
        <v/>
      </c>
      <c r="M808" s="71">
        <f>IF(L808="","",ABS(L808))</f>
        <v/>
      </c>
      <c r="N808" t="n">
        <v>0.2</v>
      </c>
      <c r="O808" t="n">
        <v>0.8</v>
      </c>
      <c r="P808" t="n">
        <v>0.5220696937697994</v>
      </c>
      <c r="Q808" t="n">
        <v>0.9502602851496866</v>
      </c>
      <c r="R808" t="n">
        <v>0.0912256222485837</v>
      </c>
      <c r="S808" t="n">
        <v>1</v>
      </c>
      <c r="T808" t="n">
        <v>0.8826725706597671</v>
      </c>
      <c r="U808" t="n">
        <v>0.8427425106976207</v>
      </c>
      <c r="V808" t="n">
        <v>0.4076762383922579</v>
      </c>
      <c r="W808" t="n">
        <v>0.508383118225642</v>
      </c>
      <c r="X808" t="n">
        <v>0.4964873379840681</v>
      </c>
    </row>
    <row r="809">
      <c r="A809" t="inlineStr">
        <is>
          <t>2206951</t>
        </is>
      </c>
      <c r="B809" t="inlineStr">
        <is>
          <t>Novo Santo Antônio</t>
        </is>
      </c>
      <c r="C809" t="inlineStr">
        <is>
          <t>PI</t>
        </is>
      </c>
      <c r="D809" t="inlineStr">
        <is>
          <t>REGIÃO NORDESTE</t>
        </is>
      </c>
      <c r="E809" s="70">
        <f>SUMPRODUCT(N809:Q809,PAINEL_PESOS!$C$16:$C$19)</f>
        <v/>
      </c>
      <c r="F809" s="70">
        <f>SUMPRODUCT(R809:T809,PAINEL_PESOS!$C$21:$C$23)</f>
        <v/>
      </c>
      <c r="G809" s="70">
        <f>SUMPRODUCT(U809:V809,PAINEL_PESOS!$C$25:$C$26)</f>
        <v/>
      </c>
      <c r="H809" s="70">
        <f>SUMPRODUCT(W809:X809,PAINEL_PESOS!$C$28:$C$29)</f>
        <v/>
      </c>
      <c r="I809" s="70" t="n">
        <v>0.9914739367629638</v>
      </c>
      <c r="J809" s="70" t="n">
        <v>0.67669009824869</v>
      </c>
      <c r="K809" s="71">
        <f>IF(NOT(AND(PAINEL_PESOS!$D$12="OK - 100%",PAINEL_PESOS!$F$20="OK - 100%",PAINEL_PESOS!$F$24="OK - 100%",PAINEL_PESOS!$F$27="OK - 100%",PAINEL_PESOS!$F$30="OK - 100%")),"", (E809*PAINEL_PESOS!$B$7+F809*PAINEL_PESOS!$B$8+G809*PAINEL_PESOS!$B$9+H809*PAINEL_PESOS!$B$10)*I809)</f>
        <v/>
      </c>
      <c r="L809" s="71">
        <f>IF(K809="","",K809-J809)</f>
        <v/>
      </c>
      <c r="M809" s="71">
        <f>IF(L809="","",ABS(L809))</f>
        <v/>
      </c>
      <c r="N809" t="n">
        <v>0.2</v>
      </c>
      <c r="O809" t="n">
        <v>1</v>
      </c>
      <c r="P809" t="n">
        <v>1</v>
      </c>
      <c r="Q809" t="n">
        <v>0.9768141122627153</v>
      </c>
      <c r="R809" t="n">
        <v>0.0396345923414757</v>
      </c>
      <c r="S809" t="n">
        <v>1</v>
      </c>
      <c r="T809" t="n">
        <v>0.9729259803695196</v>
      </c>
      <c r="U809" t="n">
        <v>0.8719477792760664</v>
      </c>
      <c r="V809" t="n">
        <v>0.6275185315540689</v>
      </c>
      <c r="W809" t="n">
        <v>0.5331198659161228</v>
      </c>
      <c r="X809" t="n">
        <v>0.4973734384518297</v>
      </c>
    </row>
    <row r="810">
      <c r="A810" t="inlineStr">
        <is>
          <t>2207009</t>
        </is>
      </c>
      <c r="B810" t="inlineStr">
        <is>
          <t>Oeiras</t>
        </is>
      </c>
      <c r="C810" t="inlineStr">
        <is>
          <t>PI</t>
        </is>
      </c>
      <c r="D810" t="inlineStr">
        <is>
          <t>REGIÃO NORDESTE</t>
        </is>
      </c>
      <c r="E810" s="70">
        <f>SUMPRODUCT(N810:Q810,PAINEL_PESOS!$C$16:$C$19)</f>
        <v/>
      </c>
      <c r="F810" s="70">
        <f>SUMPRODUCT(R810:T810,PAINEL_PESOS!$C$21:$C$23)</f>
        <v/>
      </c>
      <c r="G810" s="70">
        <f>SUMPRODUCT(U810:V810,PAINEL_PESOS!$C$25:$C$26)</f>
        <v/>
      </c>
      <c r="H810" s="70">
        <f>SUMPRODUCT(W810:X810,PAINEL_PESOS!$C$28:$C$29)</f>
        <v/>
      </c>
      <c r="I810" s="70" t="n">
        <v>0.86910564149278</v>
      </c>
      <c r="J810" s="70" t="n">
        <v>0.5321515863365327</v>
      </c>
      <c r="K810" s="71">
        <f>IF(NOT(AND(PAINEL_PESOS!$D$12="OK - 100%",PAINEL_PESOS!$F$20="OK - 100%",PAINEL_PESOS!$F$24="OK - 100%",PAINEL_PESOS!$F$27="OK - 100%",PAINEL_PESOS!$F$30="OK - 100%")),"", (E810*PAINEL_PESOS!$B$7+F810*PAINEL_PESOS!$B$8+G810*PAINEL_PESOS!$B$9+H810*PAINEL_PESOS!$B$10)*I810)</f>
        <v/>
      </c>
      <c r="L810" s="71">
        <f>IF(K810="","",K810-J810)</f>
        <v/>
      </c>
      <c r="M810" s="71">
        <f>IF(L810="","",ABS(L810))</f>
        <v/>
      </c>
      <c r="N810" t="n">
        <v>1</v>
      </c>
      <c r="O810" t="n">
        <v>1</v>
      </c>
      <c r="P810" t="n">
        <v>0.503167898627244</v>
      </c>
      <c r="Q810" t="n">
        <v>0.7137318176070284</v>
      </c>
      <c r="R810" t="n">
        <v>0.3170492278977928</v>
      </c>
      <c r="S810" t="n">
        <v>0.9870500463420712</v>
      </c>
      <c r="T810" t="n">
        <v>0.4127433296098377</v>
      </c>
      <c r="U810" t="n">
        <v>0.7469098841410835</v>
      </c>
      <c r="V810" t="n">
        <v>0.3191057422433652</v>
      </c>
      <c r="W810" t="n">
        <v>0.5148452465738712</v>
      </c>
      <c r="X810" t="n">
        <v>0.5645109831425589</v>
      </c>
    </row>
    <row r="811">
      <c r="A811" t="inlineStr">
        <is>
          <t>2207108</t>
        </is>
      </c>
      <c r="B811" t="inlineStr">
        <is>
          <t>Olho D'Água do Piauí</t>
        </is>
      </c>
      <c r="C811" t="inlineStr">
        <is>
          <t>PI</t>
        </is>
      </c>
      <c r="D811" t="inlineStr">
        <is>
          <t>REGIÃO NORDESTE</t>
        </is>
      </c>
      <c r="E811" s="70">
        <f>SUMPRODUCT(N811:Q811,PAINEL_PESOS!$C$16:$C$19)</f>
        <v/>
      </c>
      <c r="F811" s="70">
        <f>SUMPRODUCT(R811:T811,PAINEL_PESOS!$C$21:$C$23)</f>
        <v/>
      </c>
      <c r="G811" s="70">
        <f>SUMPRODUCT(U811:V811,PAINEL_PESOS!$C$25:$C$26)</f>
        <v/>
      </c>
      <c r="H811" s="70">
        <f>SUMPRODUCT(W811:X811,PAINEL_PESOS!$C$28:$C$29)</f>
        <v/>
      </c>
      <c r="I811" s="70" t="n">
        <v>0.9169611812957617</v>
      </c>
      <c r="J811" s="70" t="n">
        <v>0.5869546423409324</v>
      </c>
      <c r="K811" s="71">
        <f>IF(NOT(AND(PAINEL_PESOS!$D$12="OK - 100%",PAINEL_PESOS!$F$20="OK - 100%",PAINEL_PESOS!$F$24="OK - 100%",PAINEL_PESOS!$F$27="OK - 100%",PAINEL_PESOS!$F$30="OK - 100%")),"", (E811*PAINEL_PESOS!$B$7+F811*PAINEL_PESOS!$B$8+G811*PAINEL_PESOS!$B$9+H811*PAINEL_PESOS!$B$10)*I811)</f>
        <v/>
      </c>
      <c r="L811" s="71">
        <f>IF(K811="","",K811-J811)</f>
        <v/>
      </c>
      <c r="M811" s="71">
        <f>IF(L811="","",ABS(L811))</f>
        <v/>
      </c>
      <c r="N811" t="n">
        <v>0.2</v>
      </c>
      <c r="O811" t="n">
        <v>1</v>
      </c>
      <c r="P811" t="n">
        <v>1</v>
      </c>
      <c r="Q811" t="n">
        <v>0.918985694846491</v>
      </c>
      <c r="R811" t="n">
        <v>0.0391047418080237</v>
      </c>
      <c r="S811" t="n">
        <v>1</v>
      </c>
      <c r="T811" t="n">
        <v>0.6052429906429957</v>
      </c>
      <c r="U811" t="n">
        <v>0.8737938704021451</v>
      </c>
      <c r="V811" t="n">
        <v>0.5782860908344869</v>
      </c>
      <c r="W811" t="n">
        <v>0.4512653661581558</v>
      </c>
      <c r="X811" t="n">
        <v>0.5617979688548767</v>
      </c>
    </row>
    <row r="812">
      <c r="A812" t="inlineStr">
        <is>
          <t>2207207</t>
        </is>
      </c>
      <c r="B812" t="inlineStr">
        <is>
          <t>Padre Marcos</t>
        </is>
      </c>
      <c r="C812" t="inlineStr">
        <is>
          <t>PI</t>
        </is>
      </c>
      <c r="D812" t="inlineStr">
        <is>
          <t>REGIÃO NORDESTE</t>
        </is>
      </c>
      <c r="E812" s="70">
        <f>SUMPRODUCT(N812:Q812,PAINEL_PESOS!$C$16:$C$19)</f>
        <v/>
      </c>
      <c r="F812" s="70">
        <f>SUMPRODUCT(R812:T812,PAINEL_PESOS!$C$21:$C$23)</f>
        <v/>
      </c>
      <c r="G812" s="70">
        <f>SUMPRODUCT(U812:V812,PAINEL_PESOS!$C$25:$C$26)</f>
        <v/>
      </c>
      <c r="H812" s="70">
        <f>SUMPRODUCT(W812:X812,PAINEL_PESOS!$C$28:$C$29)</f>
        <v/>
      </c>
      <c r="I812" s="70" t="n">
        <v>0.9883557968303616</v>
      </c>
      <c r="J812" s="70" t="n">
        <v>0.6379991253592041</v>
      </c>
      <c r="K812" s="71">
        <f>IF(NOT(AND(PAINEL_PESOS!$D$12="OK - 100%",PAINEL_PESOS!$F$20="OK - 100%",PAINEL_PESOS!$F$24="OK - 100%",PAINEL_PESOS!$F$27="OK - 100%",PAINEL_PESOS!$F$30="OK - 100%")),"", (E812*PAINEL_PESOS!$B$7+F812*PAINEL_PESOS!$B$8+G812*PAINEL_PESOS!$B$9+H812*PAINEL_PESOS!$B$10)*I812)</f>
        <v/>
      </c>
      <c r="L812" s="71">
        <f>IF(K812="","",K812-J812)</f>
        <v/>
      </c>
      <c r="M812" s="71">
        <f>IF(L812="","",ABS(L812))</f>
        <v/>
      </c>
      <c r="N812" t="n">
        <v>0.8</v>
      </c>
      <c r="O812" t="n">
        <v>0.92</v>
      </c>
      <c r="P812" t="n">
        <v>0.6267159450897571</v>
      </c>
      <c r="Q812" t="n">
        <v>0.9714894034797379</v>
      </c>
      <c r="R812" t="n">
        <v>0.1175758193454016</v>
      </c>
      <c r="S812" t="n">
        <v>1</v>
      </c>
      <c r="T812" t="n">
        <v>0.9603136108860336</v>
      </c>
      <c r="U812" t="n">
        <v>0.7458425069191602</v>
      </c>
      <c r="V812" t="n">
        <v>0.2944285035198282</v>
      </c>
      <c r="W812" t="n">
        <v>0.5155691930345747</v>
      </c>
      <c r="X812" t="n">
        <v>0.5639226271102324</v>
      </c>
    </row>
    <row r="813">
      <c r="A813" t="inlineStr">
        <is>
          <t>2207306</t>
        </is>
      </c>
      <c r="B813" t="inlineStr">
        <is>
          <t>Paes Landim</t>
        </is>
      </c>
      <c r="C813" t="inlineStr">
        <is>
          <t>PI</t>
        </is>
      </c>
      <c r="D813" t="inlineStr">
        <is>
          <t>REGIÃO NORDESTE</t>
        </is>
      </c>
      <c r="E813" s="70">
        <f>SUMPRODUCT(N813:Q813,PAINEL_PESOS!$C$16:$C$19)</f>
        <v/>
      </c>
      <c r="F813" s="70">
        <f>SUMPRODUCT(R813:T813,PAINEL_PESOS!$C$21:$C$23)</f>
        <v/>
      </c>
      <c r="G813" s="70">
        <f>SUMPRODUCT(U813:V813,PAINEL_PESOS!$C$25:$C$26)</f>
        <v/>
      </c>
      <c r="H813" s="70">
        <f>SUMPRODUCT(W813:X813,PAINEL_PESOS!$C$28:$C$29)</f>
        <v/>
      </c>
      <c r="I813" s="70" t="n">
        <v>0.9867003590067597</v>
      </c>
      <c r="J813" s="70" t="n">
        <v>0.6016405600590214</v>
      </c>
      <c r="K813" s="71">
        <f>IF(NOT(AND(PAINEL_PESOS!$D$12="OK - 100%",PAINEL_PESOS!$F$20="OK - 100%",PAINEL_PESOS!$F$24="OK - 100%",PAINEL_PESOS!$F$27="OK - 100%",PAINEL_PESOS!$F$30="OK - 100%")),"", (E813*PAINEL_PESOS!$B$7+F813*PAINEL_PESOS!$B$8+G813*PAINEL_PESOS!$B$9+H813*PAINEL_PESOS!$B$10)*I813)</f>
        <v/>
      </c>
      <c r="L813" s="71">
        <f>IF(K813="","",K813-J813)</f>
        <v/>
      </c>
      <c r="M813" s="71">
        <f>IF(L813="","",ABS(L813))</f>
        <v/>
      </c>
      <c r="N813" t="n">
        <v>0.2</v>
      </c>
      <c r="O813" t="n">
        <v>1</v>
      </c>
      <c r="P813" t="n">
        <v>0.4216473072861668</v>
      </c>
      <c r="Q813" t="n">
        <v>0.9592491262797137</v>
      </c>
      <c r="R813" t="n">
        <v>0.0783196766699685</v>
      </c>
      <c r="S813" t="n">
        <v>1</v>
      </c>
      <c r="T813" t="n">
        <v>0.960373951995893</v>
      </c>
      <c r="U813" t="n">
        <v>0.7965314663954182</v>
      </c>
      <c r="V813" t="n">
        <v>0.2776012977355223</v>
      </c>
      <c r="W813" t="n">
        <v>0.5259566064255371</v>
      </c>
      <c r="X813" t="n">
        <v>0.6283334578625159</v>
      </c>
    </row>
    <row r="814">
      <c r="A814" t="inlineStr">
        <is>
          <t>2207355</t>
        </is>
      </c>
      <c r="B814" t="inlineStr">
        <is>
          <t>Pajeú do Piauí</t>
        </is>
      </c>
      <c r="C814" t="inlineStr">
        <is>
          <t>PI</t>
        </is>
      </c>
      <c r="D814" t="inlineStr">
        <is>
          <t>REGIÃO NORDESTE</t>
        </is>
      </c>
      <c r="E814" s="70">
        <f>SUMPRODUCT(N814:Q814,PAINEL_PESOS!$C$16:$C$19)</f>
        <v/>
      </c>
      <c r="F814" s="70">
        <f>SUMPRODUCT(R814:T814,PAINEL_PESOS!$C$21:$C$23)</f>
        <v/>
      </c>
      <c r="G814" s="70">
        <f>SUMPRODUCT(U814:V814,PAINEL_PESOS!$C$25:$C$26)</f>
        <v/>
      </c>
      <c r="H814" s="70">
        <f>SUMPRODUCT(W814:X814,PAINEL_PESOS!$C$28:$C$29)</f>
        <v/>
      </c>
      <c r="I814" s="70" t="n">
        <v>0.9742299994877369</v>
      </c>
      <c r="J814" s="70" t="n">
        <v>0.6263043420076949</v>
      </c>
      <c r="K814" s="71">
        <f>IF(NOT(AND(PAINEL_PESOS!$D$12="OK - 100%",PAINEL_PESOS!$F$20="OK - 100%",PAINEL_PESOS!$F$24="OK - 100%",PAINEL_PESOS!$F$27="OK - 100%",PAINEL_PESOS!$F$30="OK - 100%")),"", (E814*PAINEL_PESOS!$B$7+F814*PAINEL_PESOS!$B$8+G814*PAINEL_PESOS!$B$9+H814*PAINEL_PESOS!$B$10)*I814)</f>
        <v/>
      </c>
      <c r="L814" s="71">
        <f>IF(K814="","",K814-J814)</f>
        <v/>
      </c>
      <c r="M814" s="71">
        <f>IF(L814="","",ABS(L814))</f>
        <v/>
      </c>
      <c r="N814" t="n">
        <v>0.2</v>
      </c>
      <c r="O814" t="n">
        <v>1</v>
      </c>
      <c r="P814" t="n">
        <v>1</v>
      </c>
      <c r="Q814" t="n">
        <v>0.9946997972257138</v>
      </c>
      <c r="R814" t="n">
        <v>0.0828221727172008</v>
      </c>
      <c r="S814" t="n">
        <v>1</v>
      </c>
      <c r="T814" t="n">
        <v>0.8714831568329091</v>
      </c>
      <c r="U814" t="n">
        <v>0.8884187164422442</v>
      </c>
      <c r="V814" t="n">
        <v>0.2890217758573668</v>
      </c>
      <c r="W814" t="n">
        <v>0.4427623502746335</v>
      </c>
      <c r="X814" t="n">
        <v>0.6225460902569202</v>
      </c>
    </row>
    <row r="815">
      <c r="A815" t="inlineStr">
        <is>
          <t>2207405</t>
        </is>
      </c>
      <c r="B815" t="inlineStr">
        <is>
          <t>Palmeira do Piauí</t>
        </is>
      </c>
      <c r="C815" t="inlineStr">
        <is>
          <t>PI</t>
        </is>
      </c>
      <c r="D815" t="inlineStr">
        <is>
          <t>REGIÃO NORDESTE</t>
        </is>
      </c>
      <c r="E815" s="70">
        <f>SUMPRODUCT(N815:Q815,PAINEL_PESOS!$C$16:$C$19)</f>
        <v/>
      </c>
      <c r="F815" s="70">
        <f>SUMPRODUCT(R815:T815,PAINEL_PESOS!$C$21:$C$23)</f>
        <v/>
      </c>
      <c r="G815" s="70">
        <f>SUMPRODUCT(U815:V815,PAINEL_PESOS!$C$25:$C$26)</f>
        <v/>
      </c>
      <c r="H815" s="70">
        <f>SUMPRODUCT(W815:X815,PAINEL_PESOS!$C$28:$C$29)</f>
        <v/>
      </c>
      <c r="I815" s="70" t="n">
        <v>0.9928250258931844</v>
      </c>
      <c r="J815" s="70" t="n">
        <v>0.6488575647625807</v>
      </c>
      <c r="K815" s="71">
        <f>IF(NOT(AND(PAINEL_PESOS!$D$12="OK - 100%",PAINEL_PESOS!$F$20="OK - 100%",PAINEL_PESOS!$F$24="OK - 100%",PAINEL_PESOS!$F$27="OK - 100%",PAINEL_PESOS!$F$30="OK - 100%")),"", (E815*PAINEL_PESOS!$B$7+F815*PAINEL_PESOS!$B$8+G815*PAINEL_PESOS!$B$9+H815*PAINEL_PESOS!$B$10)*I815)</f>
        <v/>
      </c>
      <c r="L815" s="71">
        <f>IF(K815="","",K815-J815)</f>
        <v/>
      </c>
      <c r="M815" s="71">
        <f>IF(L815="","",ABS(L815))</f>
        <v/>
      </c>
      <c r="N815" t="n">
        <v>0.2</v>
      </c>
      <c r="O815" t="n">
        <v>1</v>
      </c>
      <c r="P815" t="n">
        <v>0.482259767687434</v>
      </c>
      <c r="Q815" t="n">
        <v>0.9985252391383223</v>
      </c>
      <c r="R815" t="n">
        <v>0.1844259130257722</v>
      </c>
      <c r="S815" t="n">
        <v>1</v>
      </c>
      <c r="T815" t="n">
        <v>0.9643838375573176</v>
      </c>
      <c r="U815" t="n">
        <v>0.6896617064243138</v>
      </c>
      <c r="V815" t="n">
        <v>0.4249468849201807</v>
      </c>
      <c r="W815" t="n">
        <v>0.6143312266426436</v>
      </c>
      <c r="X815" t="n">
        <v>0.7265018108048441</v>
      </c>
    </row>
    <row r="816">
      <c r="A816" t="inlineStr">
        <is>
          <t>2207504</t>
        </is>
      </c>
      <c r="B816" t="inlineStr">
        <is>
          <t>Palmeirais</t>
        </is>
      </c>
      <c r="C816" t="inlineStr">
        <is>
          <t>PI</t>
        </is>
      </c>
      <c r="D816" t="inlineStr">
        <is>
          <t>REGIÃO NORDESTE</t>
        </is>
      </c>
      <c r="E816" s="70">
        <f>SUMPRODUCT(N816:Q816,PAINEL_PESOS!$C$16:$C$19)</f>
        <v/>
      </c>
      <c r="F816" s="70">
        <f>SUMPRODUCT(R816:T816,PAINEL_PESOS!$C$21:$C$23)</f>
        <v/>
      </c>
      <c r="G816" s="70">
        <f>SUMPRODUCT(U816:V816,PAINEL_PESOS!$C$25:$C$26)</f>
        <v/>
      </c>
      <c r="H816" s="70">
        <f>SUMPRODUCT(W816:X816,PAINEL_PESOS!$C$28:$C$29)</f>
        <v/>
      </c>
      <c r="I816" s="70" t="n">
        <v>0.9980280110844333</v>
      </c>
      <c r="J816" s="70" t="n">
        <v>0.6609545469889953</v>
      </c>
      <c r="K816" s="71">
        <f>IF(NOT(AND(PAINEL_PESOS!$D$12="OK - 100%",PAINEL_PESOS!$F$20="OK - 100%",PAINEL_PESOS!$F$24="OK - 100%",PAINEL_PESOS!$F$27="OK - 100%",PAINEL_PESOS!$F$30="OK - 100%")),"", (E816*PAINEL_PESOS!$B$7+F816*PAINEL_PESOS!$B$8+G816*PAINEL_PESOS!$B$9+H816*PAINEL_PESOS!$B$10)*I816)</f>
        <v/>
      </c>
      <c r="L816" s="71">
        <f>IF(K816="","",K816-J816)</f>
        <v/>
      </c>
      <c r="M816" s="71">
        <f>IF(L816="","",ABS(L816))</f>
        <v/>
      </c>
      <c r="N816" t="n">
        <v>0.4</v>
      </c>
      <c r="O816" t="n">
        <v>0.9245</v>
      </c>
      <c r="P816" t="n">
        <v>0.538648363252376</v>
      </c>
      <c r="Q816" t="n">
        <v>0.9900070113341746</v>
      </c>
      <c r="R816" t="n">
        <v>0.1776293972749912</v>
      </c>
      <c r="S816" t="n">
        <v>0.9999959708387471</v>
      </c>
      <c r="T816" t="n">
        <v>0.9973636657957431</v>
      </c>
      <c r="U816" t="n">
        <v>0.8729899477126277</v>
      </c>
      <c r="V816" t="n">
        <v>0.5775684916071053</v>
      </c>
      <c r="W816" t="n">
        <v>0.3825515236394708</v>
      </c>
      <c r="X816" t="n">
        <v>0.5884037995825571</v>
      </c>
    </row>
    <row r="817">
      <c r="A817" t="inlineStr">
        <is>
          <t>2207553</t>
        </is>
      </c>
      <c r="B817" t="inlineStr">
        <is>
          <t>Paquetá</t>
        </is>
      </c>
      <c r="C817" t="inlineStr">
        <is>
          <t>PI</t>
        </is>
      </c>
      <c r="D817" t="inlineStr">
        <is>
          <t>REGIÃO NORDESTE</t>
        </is>
      </c>
      <c r="E817" s="70">
        <f>SUMPRODUCT(N817:Q817,PAINEL_PESOS!$C$16:$C$19)</f>
        <v/>
      </c>
      <c r="F817" s="70">
        <f>SUMPRODUCT(R817:T817,PAINEL_PESOS!$C$21:$C$23)</f>
        <v/>
      </c>
      <c r="G817" s="70">
        <f>SUMPRODUCT(U817:V817,PAINEL_PESOS!$C$25:$C$26)</f>
        <v/>
      </c>
      <c r="H817" s="70">
        <f>SUMPRODUCT(W817:X817,PAINEL_PESOS!$C$28:$C$29)</f>
        <v/>
      </c>
      <c r="I817" s="70" t="n">
        <v>0.9924406336352598</v>
      </c>
      <c r="J817" s="70" t="n">
        <v>0.6340240230729618</v>
      </c>
      <c r="K817" s="71">
        <f>IF(NOT(AND(PAINEL_PESOS!$D$12="OK - 100%",PAINEL_PESOS!$F$20="OK - 100%",PAINEL_PESOS!$F$24="OK - 100%",PAINEL_PESOS!$F$27="OK - 100%",PAINEL_PESOS!$F$30="OK - 100%")),"", (E817*PAINEL_PESOS!$B$7+F817*PAINEL_PESOS!$B$8+G817*PAINEL_PESOS!$B$9+H817*PAINEL_PESOS!$B$10)*I817)</f>
        <v/>
      </c>
      <c r="L817" s="71">
        <f>IF(K817="","",K817-J817)</f>
        <v/>
      </c>
      <c r="M817" s="71">
        <f>IF(L817="","",ABS(L817))</f>
        <v/>
      </c>
      <c r="N817" t="n">
        <v>1</v>
      </c>
      <c r="O817" t="n">
        <v>0.7778</v>
      </c>
      <c r="P817" t="n">
        <v>0.5107708553326293</v>
      </c>
      <c r="Q817" t="n">
        <v>0.9686674072260348</v>
      </c>
      <c r="R817" t="n">
        <v>0.06987664881048759</v>
      </c>
      <c r="S817" t="n">
        <v>1</v>
      </c>
      <c r="T817" t="n">
        <v>0.9841291213879957</v>
      </c>
      <c r="U817" t="n">
        <v>0.7458425069191602</v>
      </c>
      <c r="V817" t="n">
        <v>0.2875361582915672</v>
      </c>
      <c r="W817" t="n">
        <v>0.5155691930345747</v>
      </c>
      <c r="X817" t="n">
        <v>0.5639226271102322</v>
      </c>
    </row>
    <row r="818">
      <c r="A818" t="inlineStr">
        <is>
          <t>2207603</t>
        </is>
      </c>
      <c r="B818" t="inlineStr">
        <is>
          <t>Parnaguá</t>
        </is>
      </c>
      <c r="C818" t="inlineStr">
        <is>
          <t>PI</t>
        </is>
      </c>
      <c r="D818" t="inlineStr">
        <is>
          <t>REGIÃO NORDESTE</t>
        </is>
      </c>
      <c r="E818" s="70">
        <f>SUMPRODUCT(N818:Q818,PAINEL_PESOS!$C$16:$C$19)</f>
        <v/>
      </c>
      <c r="F818" s="70">
        <f>SUMPRODUCT(R818:T818,PAINEL_PESOS!$C$21:$C$23)</f>
        <v/>
      </c>
      <c r="G818" s="70">
        <f>SUMPRODUCT(U818:V818,PAINEL_PESOS!$C$25:$C$26)</f>
        <v/>
      </c>
      <c r="H818" s="70">
        <f>SUMPRODUCT(W818:X818,PAINEL_PESOS!$C$28:$C$29)</f>
        <v/>
      </c>
      <c r="I818" s="70" t="n">
        <v>0.9998790325390021</v>
      </c>
      <c r="J818" s="70" t="n">
        <v>0.6418852282299424</v>
      </c>
      <c r="K818" s="71">
        <f>IF(NOT(AND(PAINEL_PESOS!$D$12="OK - 100%",PAINEL_PESOS!$F$20="OK - 100%",PAINEL_PESOS!$F$24="OK - 100%",PAINEL_PESOS!$F$27="OK - 100%",PAINEL_PESOS!$F$30="OK - 100%")),"", (E818*PAINEL_PESOS!$B$7+F818*PAINEL_PESOS!$B$8+G818*PAINEL_PESOS!$B$9+H818*PAINEL_PESOS!$B$10)*I818)</f>
        <v/>
      </c>
      <c r="L818" s="71">
        <f>IF(K818="","",K818-J818)</f>
        <v/>
      </c>
      <c r="M818" s="71">
        <f>IF(L818="","",ABS(L818))</f>
        <v/>
      </c>
      <c r="N818" t="n">
        <v>0.2</v>
      </c>
      <c r="O818" t="n">
        <v>0.4286</v>
      </c>
      <c r="P818" t="n">
        <v>0.5551214361140444</v>
      </c>
      <c r="Q818" t="n">
        <v>0.9997453299021244</v>
      </c>
      <c r="R818" t="n">
        <v>0.1565499916267779</v>
      </c>
      <c r="S818" t="n">
        <v>0.999999934949097</v>
      </c>
      <c r="T818" t="n">
        <v>0.9995718867379952</v>
      </c>
      <c r="U818" t="n">
        <v>0.7838740250339871</v>
      </c>
      <c r="V818" t="n">
        <v>0.5411883640524209</v>
      </c>
      <c r="W818" t="n">
        <v>0.5658087351950902</v>
      </c>
      <c r="X818" t="n">
        <v>0.7156840293025915</v>
      </c>
    </row>
    <row r="819">
      <c r="A819" t="inlineStr">
        <is>
          <t>2207702</t>
        </is>
      </c>
      <c r="B819" t="inlineStr">
        <is>
          <t>Parnaíba</t>
        </is>
      </c>
      <c r="C819" t="inlineStr">
        <is>
          <t>PI</t>
        </is>
      </c>
      <c r="D819" t="inlineStr">
        <is>
          <t>REGIÃO NORDESTE</t>
        </is>
      </c>
      <c r="E819" s="70">
        <f>SUMPRODUCT(N819:Q819,PAINEL_PESOS!$C$16:$C$19)</f>
        <v/>
      </c>
      <c r="F819" s="70">
        <f>SUMPRODUCT(R819:T819,PAINEL_PESOS!$C$21:$C$23)</f>
        <v/>
      </c>
      <c r="G819" s="70">
        <f>SUMPRODUCT(U819:V819,PAINEL_PESOS!$C$25:$C$26)</f>
        <v/>
      </c>
      <c r="H819" s="70">
        <f>SUMPRODUCT(W819:X819,PAINEL_PESOS!$C$28:$C$29)</f>
        <v/>
      </c>
      <c r="I819" s="70" t="n">
        <v>0.8820296583506751</v>
      </c>
      <c r="J819" s="70" t="n">
        <v>0.5196057406412802</v>
      </c>
      <c r="K819" s="71">
        <f>IF(NOT(AND(PAINEL_PESOS!$D$12="OK - 100%",PAINEL_PESOS!$F$20="OK - 100%",PAINEL_PESOS!$F$24="OK - 100%",PAINEL_PESOS!$F$27="OK - 100%",PAINEL_PESOS!$F$30="OK - 100%")),"", (E819*PAINEL_PESOS!$B$7+F819*PAINEL_PESOS!$B$8+G819*PAINEL_PESOS!$B$9+H819*PAINEL_PESOS!$B$10)*I819)</f>
        <v/>
      </c>
      <c r="L819" s="71">
        <f>IF(K819="","",K819-J819)</f>
        <v/>
      </c>
      <c r="M819" s="71">
        <f>IF(L819="","",ABS(L819))</f>
        <v/>
      </c>
      <c r="N819" t="n">
        <v>0.2</v>
      </c>
      <c r="O819" t="n">
        <v>1</v>
      </c>
      <c r="P819" t="n">
        <v>0.6806758183738121</v>
      </c>
      <c r="Q819" t="n">
        <v>0.5664989995330918</v>
      </c>
      <c r="R819" t="n">
        <v>0.4677038846759658</v>
      </c>
      <c r="S819" t="n">
        <v>0.919665527702264</v>
      </c>
      <c r="T819" t="n">
        <v>0.5790497376913116</v>
      </c>
      <c r="U819" t="n">
        <v>0.6967096177263369</v>
      </c>
      <c r="V819" t="n">
        <v>0.5263933476976594</v>
      </c>
      <c r="W819" t="n">
        <v>0.5561647402353327</v>
      </c>
      <c r="X819" t="n">
        <v>0.3990175503053039</v>
      </c>
    </row>
    <row r="820">
      <c r="A820" t="inlineStr">
        <is>
          <t>2207751</t>
        </is>
      </c>
      <c r="B820" t="inlineStr">
        <is>
          <t>Passagem Franca do Piauí</t>
        </is>
      </c>
      <c r="C820" t="inlineStr">
        <is>
          <t>PI</t>
        </is>
      </c>
      <c r="D820" t="inlineStr">
        <is>
          <t>REGIÃO NORDESTE</t>
        </is>
      </c>
      <c r="E820" s="70">
        <f>SUMPRODUCT(N820:Q820,PAINEL_PESOS!$C$16:$C$19)</f>
        <v/>
      </c>
      <c r="F820" s="70">
        <f>SUMPRODUCT(R820:T820,PAINEL_PESOS!$C$21:$C$23)</f>
        <v/>
      </c>
      <c r="G820" s="70">
        <f>SUMPRODUCT(U820:V820,PAINEL_PESOS!$C$25:$C$26)</f>
        <v/>
      </c>
      <c r="H820" s="70">
        <f>SUMPRODUCT(W820:X820,PAINEL_PESOS!$C$28:$C$29)</f>
        <v/>
      </c>
      <c r="I820" s="70" t="n">
        <v>0.9056978565707725</v>
      </c>
      <c r="J820" s="70" t="n">
        <v>0.5668790893878468</v>
      </c>
      <c r="K820" s="71">
        <f>IF(NOT(AND(PAINEL_PESOS!$D$12="OK - 100%",PAINEL_PESOS!$F$20="OK - 100%",PAINEL_PESOS!$F$24="OK - 100%",PAINEL_PESOS!$F$27="OK - 100%",PAINEL_PESOS!$F$30="OK - 100%")),"", (E820*PAINEL_PESOS!$B$7+F820*PAINEL_PESOS!$B$8+G820*PAINEL_PESOS!$B$9+H820*PAINEL_PESOS!$B$10)*I820)</f>
        <v/>
      </c>
      <c r="L820" s="71">
        <f>IF(K820="","",K820-J820)</f>
        <v/>
      </c>
      <c r="M820" s="71">
        <f>IF(L820="","",ABS(L820))</f>
        <v/>
      </c>
      <c r="N820" t="n">
        <v>0.6</v>
      </c>
      <c r="O820" t="n">
        <v>0.9844000000000001</v>
      </c>
      <c r="P820" t="n">
        <v>0.4763463569165787</v>
      </c>
      <c r="Q820" t="n">
        <v>0.8467336488083291</v>
      </c>
      <c r="R820" t="n">
        <v>0.0853158401375483</v>
      </c>
      <c r="S820" t="n">
        <v>0.9993566823831302</v>
      </c>
      <c r="T820" t="n">
        <v>0.5721692133824078</v>
      </c>
      <c r="U820" t="n">
        <v>0.8594657563124635</v>
      </c>
      <c r="V820" t="n">
        <v>0.577289631799179</v>
      </c>
      <c r="W820" t="n">
        <v>0.4473977038318289</v>
      </c>
      <c r="X820" t="n">
        <v>0.5647704887165967</v>
      </c>
    </row>
    <row r="821">
      <c r="A821" t="inlineStr">
        <is>
          <t>2207777</t>
        </is>
      </c>
      <c r="B821" t="inlineStr">
        <is>
          <t>Patos do Piauí</t>
        </is>
      </c>
      <c r="C821" t="inlineStr">
        <is>
          <t>PI</t>
        </is>
      </c>
      <c r="D821" t="inlineStr">
        <is>
          <t>REGIÃO NORDESTE</t>
        </is>
      </c>
      <c r="E821" s="70">
        <f>SUMPRODUCT(N821:Q821,PAINEL_PESOS!$C$16:$C$19)</f>
        <v/>
      </c>
      <c r="F821" s="70">
        <f>SUMPRODUCT(R821:T821,PAINEL_PESOS!$C$21:$C$23)</f>
        <v/>
      </c>
      <c r="G821" s="70">
        <f>SUMPRODUCT(U821:V821,PAINEL_PESOS!$C$25:$C$26)</f>
        <v/>
      </c>
      <c r="H821" s="70">
        <f>SUMPRODUCT(W821:X821,PAINEL_PESOS!$C$28:$C$29)</f>
        <v/>
      </c>
      <c r="I821" s="70" t="n">
        <v>0.9921132980154652</v>
      </c>
      <c r="J821" s="70" t="n">
        <v>0.6343446695972308</v>
      </c>
      <c r="K821" s="71">
        <f>IF(NOT(AND(PAINEL_PESOS!$D$12="OK - 100%",PAINEL_PESOS!$F$20="OK - 100%",PAINEL_PESOS!$F$24="OK - 100%",PAINEL_PESOS!$F$27="OK - 100%",PAINEL_PESOS!$F$30="OK - 100%")),"", (E821*PAINEL_PESOS!$B$7+F821*PAINEL_PESOS!$B$8+G821*PAINEL_PESOS!$B$9+H821*PAINEL_PESOS!$B$10)*I821)</f>
        <v/>
      </c>
      <c r="L821" s="71">
        <f>IF(K821="","",K821-J821)</f>
        <v/>
      </c>
      <c r="M821" s="71">
        <f>IF(L821="","",ABS(L821))</f>
        <v/>
      </c>
      <c r="N821" t="n">
        <v>1</v>
      </c>
      <c r="O821" t="n">
        <v>0.84</v>
      </c>
      <c r="P821" t="n">
        <v>0.5015839493136219</v>
      </c>
      <c r="Q821" t="n">
        <v>0.9895125351883494</v>
      </c>
      <c r="R821" t="n">
        <v>0.08957799345733131</v>
      </c>
      <c r="S821" t="n">
        <v>1</v>
      </c>
      <c r="T821" t="n">
        <v>0.9670842276017551</v>
      </c>
      <c r="U821" t="n">
        <v>0.7458425069191602</v>
      </c>
      <c r="V821" t="n">
        <v>0.2531078984895785</v>
      </c>
      <c r="W821" t="n">
        <v>0.5155691930345747</v>
      </c>
      <c r="X821" t="n">
        <v>0.5639226271102324</v>
      </c>
    </row>
    <row r="822">
      <c r="A822" t="inlineStr">
        <is>
          <t>2207793</t>
        </is>
      </c>
      <c r="B822" t="inlineStr">
        <is>
          <t>Pau D'Arco do Piauí</t>
        </is>
      </c>
      <c r="C822" t="inlineStr">
        <is>
          <t>PI</t>
        </is>
      </c>
      <c r="D822" t="inlineStr">
        <is>
          <t>REGIÃO NORDESTE</t>
        </is>
      </c>
      <c r="E822" s="70">
        <f>SUMPRODUCT(N822:Q822,PAINEL_PESOS!$C$16:$C$19)</f>
        <v/>
      </c>
      <c r="F822" s="70">
        <f>SUMPRODUCT(R822:T822,PAINEL_PESOS!$C$21:$C$23)</f>
        <v/>
      </c>
      <c r="G822" s="70">
        <f>SUMPRODUCT(U822:V822,PAINEL_PESOS!$C$25:$C$26)</f>
        <v/>
      </c>
      <c r="H822" s="70">
        <f>SUMPRODUCT(W822:X822,PAINEL_PESOS!$C$28:$C$29)</f>
        <v/>
      </c>
      <c r="I822" s="70" t="n">
        <v>0.9897149236198793</v>
      </c>
      <c r="J822" s="70" t="n">
        <v>0.658947339391623</v>
      </c>
      <c r="K822" s="71">
        <f>IF(NOT(AND(PAINEL_PESOS!$D$12="OK - 100%",PAINEL_PESOS!$F$20="OK - 100%",PAINEL_PESOS!$F$24="OK - 100%",PAINEL_PESOS!$F$27="OK - 100%",PAINEL_PESOS!$F$30="OK - 100%")),"", (E822*PAINEL_PESOS!$B$7+F822*PAINEL_PESOS!$B$8+G822*PAINEL_PESOS!$B$9+H822*PAINEL_PESOS!$B$10)*I822)</f>
        <v/>
      </c>
      <c r="L822" s="71">
        <f>IF(K822="","",K822-J822)</f>
        <v/>
      </c>
      <c r="M822" s="71">
        <f>IF(L822="","",ABS(L822))</f>
        <v/>
      </c>
      <c r="N822" t="n">
        <v>0.2</v>
      </c>
      <c r="O822" t="n">
        <v>1</v>
      </c>
      <c r="P822" t="n">
        <v>1</v>
      </c>
      <c r="Q822" t="n">
        <v>0.9830931234357491</v>
      </c>
      <c r="R822" t="n">
        <v>0.0519207287907311</v>
      </c>
      <c r="S822" t="n">
        <v>1</v>
      </c>
      <c r="T822" t="n">
        <v>0.9591701513712203</v>
      </c>
      <c r="U822" t="n">
        <v>0.7597692181837817</v>
      </c>
      <c r="V822" t="n">
        <v>0.6283780125514792</v>
      </c>
      <c r="W822" t="n">
        <v>0.4204860989847404</v>
      </c>
      <c r="X822" t="n">
        <v>0.5854535973153543</v>
      </c>
    </row>
    <row r="823">
      <c r="A823" t="inlineStr">
        <is>
          <t>2207801</t>
        </is>
      </c>
      <c r="B823" t="inlineStr">
        <is>
          <t>Paulistana</t>
        </is>
      </c>
      <c r="C823" t="inlineStr">
        <is>
          <t>PI</t>
        </is>
      </c>
      <c r="D823" t="inlineStr">
        <is>
          <t>REGIÃO NORDESTE</t>
        </is>
      </c>
      <c r="E823" s="70">
        <f>SUMPRODUCT(N823:Q823,PAINEL_PESOS!$C$16:$C$19)</f>
        <v/>
      </c>
      <c r="F823" s="70">
        <f>SUMPRODUCT(R823:T823,PAINEL_PESOS!$C$21:$C$23)</f>
        <v/>
      </c>
      <c r="G823" s="70">
        <f>SUMPRODUCT(U823:V823,PAINEL_PESOS!$C$25:$C$26)</f>
        <v/>
      </c>
      <c r="H823" s="70">
        <f>SUMPRODUCT(W823:X823,PAINEL_PESOS!$C$28:$C$29)</f>
        <v/>
      </c>
      <c r="I823" s="70" t="n">
        <v>0.9901082142978729</v>
      </c>
      <c r="J823" s="70" t="n">
        <v>0.6046724445892463</v>
      </c>
      <c r="K823" s="71">
        <f>IF(NOT(AND(PAINEL_PESOS!$D$12="OK - 100%",PAINEL_PESOS!$F$20="OK - 100%",PAINEL_PESOS!$F$24="OK - 100%",PAINEL_PESOS!$F$27="OK - 100%",PAINEL_PESOS!$F$30="OK - 100%")),"", (E823*PAINEL_PESOS!$B$7+F823*PAINEL_PESOS!$B$8+G823*PAINEL_PESOS!$B$9+H823*PAINEL_PESOS!$B$10)*I823)</f>
        <v/>
      </c>
      <c r="L823" s="71">
        <f>IF(K823="","",K823-J823)</f>
        <v/>
      </c>
      <c r="M823" s="71">
        <f>IF(L823="","",ABS(L823))</f>
        <v/>
      </c>
      <c r="N823" t="n">
        <v>0.2</v>
      </c>
      <c r="O823" t="n">
        <v>0.7619</v>
      </c>
      <c r="P823" t="n">
        <v>0.6864836325237592</v>
      </c>
      <c r="Q823" t="n">
        <v>0.9899152241242993</v>
      </c>
      <c r="R823" t="n">
        <v>0.2491752080193675</v>
      </c>
      <c r="S823" t="n">
        <v>0.9999022398759392</v>
      </c>
      <c r="T823" t="n">
        <v>0.9564907188378377</v>
      </c>
      <c r="U823" t="n">
        <v>0.7458425069191602</v>
      </c>
      <c r="V823" t="n">
        <v>0.2708453993762038</v>
      </c>
      <c r="W823" t="n">
        <v>0.5155691930345747</v>
      </c>
      <c r="X823" t="n">
        <v>0.5639226271102322</v>
      </c>
    </row>
    <row r="824">
      <c r="A824" t="inlineStr">
        <is>
          <t>2207850</t>
        </is>
      </c>
      <c r="B824" t="inlineStr">
        <is>
          <t>Pavussu</t>
        </is>
      </c>
      <c r="C824" t="inlineStr">
        <is>
          <t>PI</t>
        </is>
      </c>
      <c r="D824" t="inlineStr">
        <is>
          <t>REGIÃO NORDESTE</t>
        </is>
      </c>
      <c r="E824" s="70">
        <f>SUMPRODUCT(N824:Q824,PAINEL_PESOS!$C$16:$C$19)</f>
        <v/>
      </c>
      <c r="F824" s="70">
        <f>SUMPRODUCT(R824:T824,PAINEL_PESOS!$C$21:$C$23)</f>
        <v/>
      </c>
      <c r="G824" s="70">
        <f>SUMPRODUCT(U824:V824,PAINEL_PESOS!$C$25:$C$26)</f>
        <v/>
      </c>
      <c r="H824" s="70">
        <f>SUMPRODUCT(W824:X824,PAINEL_PESOS!$C$28:$C$29)</f>
        <v/>
      </c>
      <c r="I824" s="70" t="n">
        <v>0.9990317323766386</v>
      </c>
      <c r="J824" s="70" t="n">
        <v>0.6396124387006091</v>
      </c>
      <c r="K824" s="71">
        <f>IF(NOT(AND(PAINEL_PESOS!$D$12="OK - 100%",PAINEL_PESOS!$F$20="OK - 100%",PAINEL_PESOS!$F$24="OK - 100%",PAINEL_PESOS!$F$27="OK - 100%",PAINEL_PESOS!$F$30="OK - 100%")),"", (E824*PAINEL_PESOS!$B$7+F824*PAINEL_PESOS!$B$8+G824*PAINEL_PESOS!$B$9+H824*PAINEL_PESOS!$B$10)*I824)</f>
        <v/>
      </c>
      <c r="L824" s="71">
        <f>IF(K824="","",K824-J824)</f>
        <v/>
      </c>
      <c r="M824" s="71">
        <f>IF(L824="","",ABS(L824))</f>
        <v/>
      </c>
      <c r="N824" t="n">
        <v>0.6</v>
      </c>
      <c r="O824" t="n">
        <v>0.9333</v>
      </c>
      <c r="P824" t="n">
        <v>0.256388595564942</v>
      </c>
      <c r="Q824" t="n">
        <v>0.9966823168816464</v>
      </c>
      <c r="R824" t="n">
        <v>0.0558307420975764</v>
      </c>
      <c r="S824" t="n">
        <v>1</v>
      </c>
      <c r="T824" t="n">
        <v>0.9975226275059219</v>
      </c>
      <c r="U824" t="n">
        <v>0.9034903057887312</v>
      </c>
      <c r="V824" t="n">
        <v>0.3884963021097605</v>
      </c>
      <c r="W824" t="n">
        <v>0.4385739645387619</v>
      </c>
      <c r="X824" t="n">
        <v>0.6292105646278927</v>
      </c>
    </row>
    <row r="825">
      <c r="A825" t="inlineStr">
        <is>
          <t>2207900</t>
        </is>
      </c>
      <c r="B825" t="inlineStr">
        <is>
          <t>Pedro II</t>
        </is>
      </c>
      <c r="C825" t="inlineStr">
        <is>
          <t>PI</t>
        </is>
      </c>
      <c r="D825" t="inlineStr">
        <is>
          <t>REGIÃO NORDESTE</t>
        </is>
      </c>
      <c r="E825" s="70">
        <f>SUMPRODUCT(N825:Q825,PAINEL_PESOS!$C$16:$C$19)</f>
        <v/>
      </c>
      <c r="F825" s="70">
        <f>SUMPRODUCT(R825:T825,PAINEL_PESOS!$C$21:$C$23)</f>
        <v/>
      </c>
      <c r="G825" s="70">
        <f>SUMPRODUCT(U825:V825,PAINEL_PESOS!$C$25:$C$26)</f>
        <v/>
      </c>
      <c r="H825" s="70">
        <f>SUMPRODUCT(W825:X825,PAINEL_PESOS!$C$28:$C$29)</f>
        <v/>
      </c>
      <c r="I825" s="70" t="n">
        <v>0.9725333439127569</v>
      </c>
      <c r="J825" s="70" t="n">
        <v>0.6301785562790193</v>
      </c>
      <c r="K825" s="71">
        <f>IF(NOT(AND(PAINEL_PESOS!$D$12="OK - 100%",PAINEL_PESOS!$F$20="OK - 100%",PAINEL_PESOS!$F$24="OK - 100%",PAINEL_PESOS!$F$27="OK - 100%",PAINEL_PESOS!$F$30="OK - 100%")),"", (E825*PAINEL_PESOS!$B$7+F825*PAINEL_PESOS!$B$8+G825*PAINEL_PESOS!$B$9+H825*PAINEL_PESOS!$B$10)*I825)</f>
        <v/>
      </c>
      <c r="L825" s="71">
        <f>IF(K825="","",K825-J825)</f>
        <v/>
      </c>
      <c r="M825" s="71">
        <f>IF(L825="","",ABS(L825))</f>
        <v/>
      </c>
      <c r="N825" t="n">
        <v>0.2</v>
      </c>
      <c r="O825" t="n">
        <v>0.8462000000000001</v>
      </c>
      <c r="P825" t="n">
        <v>0.5710665258711722</v>
      </c>
      <c r="Q825" t="n">
        <v>0.9080641457006295</v>
      </c>
      <c r="R825" t="n">
        <v>0.2802135777622426</v>
      </c>
      <c r="S825" t="n">
        <v>0.9969638665179502</v>
      </c>
      <c r="T825" t="n">
        <v>0.9202822865252033</v>
      </c>
      <c r="U825" t="n">
        <v>0.8213303904040501</v>
      </c>
      <c r="V825" t="n">
        <v>0.5955385448521613</v>
      </c>
      <c r="W825" t="n">
        <v>0.6240221651438081</v>
      </c>
      <c r="X825" t="n">
        <v>0.4152807973071571</v>
      </c>
    </row>
    <row r="826">
      <c r="A826" t="inlineStr">
        <is>
          <t>2207934</t>
        </is>
      </c>
      <c r="B826" t="inlineStr">
        <is>
          <t>Pedro Laurentino</t>
        </is>
      </c>
      <c r="C826" t="inlineStr">
        <is>
          <t>PI</t>
        </is>
      </c>
      <c r="D826" t="inlineStr">
        <is>
          <t>REGIÃO NORDESTE</t>
        </is>
      </c>
      <c r="E826" s="70">
        <f>SUMPRODUCT(N826:Q826,PAINEL_PESOS!$C$16:$C$19)</f>
        <v/>
      </c>
      <c r="F826" s="70">
        <f>SUMPRODUCT(R826:T826,PAINEL_PESOS!$C$21:$C$23)</f>
        <v/>
      </c>
      <c r="G826" s="70">
        <f>SUMPRODUCT(U826:V826,PAINEL_PESOS!$C$25:$C$26)</f>
        <v/>
      </c>
      <c r="H826" s="70">
        <f>SUMPRODUCT(W826:X826,PAINEL_PESOS!$C$28:$C$29)</f>
        <v/>
      </c>
      <c r="I826" s="70" t="n">
        <v>0.9690432446131173</v>
      </c>
      <c r="J826" s="70" t="n">
        <v>0.6238101754536087</v>
      </c>
      <c r="K826" s="71">
        <f>IF(NOT(AND(PAINEL_PESOS!$D$12="OK - 100%",PAINEL_PESOS!$F$20="OK - 100%",PAINEL_PESOS!$F$24="OK - 100%",PAINEL_PESOS!$F$27="OK - 100%",PAINEL_PESOS!$F$30="OK - 100%")),"", (E826*PAINEL_PESOS!$B$7+F826*PAINEL_PESOS!$B$8+G826*PAINEL_PESOS!$B$9+H826*PAINEL_PESOS!$B$10)*I826)</f>
        <v/>
      </c>
      <c r="L826" s="71">
        <f>IF(K826="","",K826-J826)</f>
        <v/>
      </c>
      <c r="M826" s="71">
        <f>IF(L826="","",ABS(L826))</f>
        <v/>
      </c>
      <c r="N826" t="n">
        <v>0.2</v>
      </c>
      <c r="O826" t="n">
        <v>1</v>
      </c>
      <c r="P826" t="n">
        <v>1</v>
      </c>
      <c r="Q826" t="n">
        <v>0.9726478652494136</v>
      </c>
      <c r="R826" t="n">
        <v>0.0387096857490395</v>
      </c>
      <c r="S826" t="n">
        <v>1</v>
      </c>
      <c r="T826" t="n">
        <v>0.8575364293568813</v>
      </c>
      <c r="U826" t="n">
        <v>0.8264292446898871</v>
      </c>
      <c r="V826" t="n">
        <v>0.3321623102498235</v>
      </c>
      <c r="W826" t="n">
        <v>0.5110603728545063</v>
      </c>
      <c r="X826" t="n">
        <v>0.629765839877801</v>
      </c>
    </row>
    <row r="827">
      <c r="A827" t="inlineStr">
        <is>
          <t>2207959</t>
        </is>
      </c>
      <c r="B827" t="inlineStr">
        <is>
          <t>Nova Santa Rita</t>
        </is>
      </c>
      <c r="C827" t="inlineStr">
        <is>
          <t>PI</t>
        </is>
      </c>
      <c r="D827" t="inlineStr">
        <is>
          <t>REGIÃO NORDESTE</t>
        </is>
      </c>
      <c r="E827" s="70">
        <f>SUMPRODUCT(N827:Q827,PAINEL_PESOS!$C$16:$C$19)</f>
        <v/>
      </c>
      <c r="F827" s="70">
        <f>SUMPRODUCT(R827:T827,PAINEL_PESOS!$C$21:$C$23)</f>
        <v/>
      </c>
      <c r="G827" s="70">
        <f>SUMPRODUCT(U827:V827,PAINEL_PESOS!$C$25:$C$26)</f>
        <v/>
      </c>
      <c r="H827" s="70">
        <f>SUMPRODUCT(W827:X827,PAINEL_PESOS!$C$28:$C$29)</f>
        <v/>
      </c>
      <c r="I827" s="70" t="n">
        <v>0.983629036009933</v>
      </c>
      <c r="J827" s="70" t="n">
        <v>0.6494358840301619</v>
      </c>
      <c r="K827" s="71">
        <f>IF(NOT(AND(PAINEL_PESOS!$D$12="OK - 100%",PAINEL_PESOS!$F$20="OK - 100%",PAINEL_PESOS!$F$24="OK - 100%",PAINEL_PESOS!$F$27="OK - 100%",PAINEL_PESOS!$F$30="OK - 100%")),"", (E827*PAINEL_PESOS!$B$7+F827*PAINEL_PESOS!$B$8+G827*PAINEL_PESOS!$B$9+H827*PAINEL_PESOS!$B$10)*I827)</f>
        <v/>
      </c>
      <c r="L827" s="71">
        <f>IF(K827="","",K827-J827)</f>
        <v/>
      </c>
      <c r="M827" s="71">
        <f>IF(L827="","",ABS(L827))</f>
        <v/>
      </c>
      <c r="N827" t="n">
        <v>0.8</v>
      </c>
      <c r="O827" t="n">
        <v>1</v>
      </c>
      <c r="P827" t="n">
        <v>0.5489968321013727</v>
      </c>
      <c r="Q827" t="n">
        <v>0.969891825807728</v>
      </c>
      <c r="R827" t="n">
        <v>0.0670776134006853</v>
      </c>
      <c r="S827" t="n">
        <v>1</v>
      </c>
      <c r="T827" t="n">
        <v>0.9367111159169927</v>
      </c>
      <c r="U827" t="n">
        <v>0.7978927343109866</v>
      </c>
      <c r="V827" t="n">
        <v>0.3346910686842693</v>
      </c>
      <c r="W827" t="n">
        <v>0.5256724955556554</v>
      </c>
      <c r="X827" t="n">
        <v>0.6283980330176322</v>
      </c>
    </row>
    <row r="828">
      <c r="A828" t="inlineStr">
        <is>
          <t>2208007</t>
        </is>
      </c>
      <c r="B828" t="inlineStr">
        <is>
          <t>Picos</t>
        </is>
      </c>
      <c r="C828" t="inlineStr">
        <is>
          <t>PI</t>
        </is>
      </c>
      <c r="D828" t="inlineStr">
        <is>
          <t>REGIÃO NORDESTE</t>
        </is>
      </c>
      <c r="E828" s="70">
        <f>SUMPRODUCT(N828:Q828,PAINEL_PESOS!$C$16:$C$19)</f>
        <v/>
      </c>
      <c r="F828" s="70">
        <f>SUMPRODUCT(R828:T828,PAINEL_PESOS!$C$21:$C$23)</f>
        <v/>
      </c>
      <c r="G828" s="70">
        <f>SUMPRODUCT(U828:V828,PAINEL_PESOS!$C$25:$C$26)</f>
        <v/>
      </c>
      <c r="H828" s="70">
        <f>SUMPRODUCT(W828:X828,PAINEL_PESOS!$C$28:$C$29)</f>
        <v/>
      </c>
      <c r="I828" s="70" t="n">
        <v>0.8695750914494058</v>
      </c>
      <c r="J828" s="70" t="n">
        <v>0.5036791056869265</v>
      </c>
      <c r="K828" s="71">
        <f>IF(NOT(AND(PAINEL_PESOS!$D$12="OK - 100%",PAINEL_PESOS!$F$20="OK - 100%",PAINEL_PESOS!$F$24="OK - 100%",PAINEL_PESOS!$F$27="OK - 100%",PAINEL_PESOS!$F$30="OK - 100%")),"", (E828*PAINEL_PESOS!$B$7+F828*PAINEL_PESOS!$B$8+G828*PAINEL_PESOS!$B$9+H828*PAINEL_PESOS!$B$10)*I828)</f>
        <v/>
      </c>
      <c r="L828" s="71">
        <f>IF(K828="","",K828-J828)</f>
        <v/>
      </c>
      <c r="M828" s="71">
        <f>IF(L828="","",ABS(L828))</f>
        <v/>
      </c>
      <c r="N828" t="n">
        <v>0.8</v>
      </c>
      <c r="O828" t="n">
        <v>0.7929999999999999</v>
      </c>
      <c r="P828" t="n">
        <v>0.3976768743400212</v>
      </c>
      <c r="Q828" t="n">
        <v>0.5703868063356083</v>
      </c>
      <c r="R828" t="n">
        <v>0.4297053436819562</v>
      </c>
      <c r="S828" t="n">
        <v>0.9428625107507986</v>
      </c>
      <c r="T828" t="n">
        <v>0.4853523692355839</v>
      </c>
      <c r="U828" t="n">
        <v>0.7509659485757771</v>
      </c>
      <c r="V828" t="n">
        <v>0.2887272752849968</v>
      </c>
      <c r="W828" t="n">
        <v>0.5160018381015539</v>
      </c>
      <c r="X828" t="n">
        <v>0.5589547700570443</v>
      </c>
    </row>
    <row r="829">
      <c r="A829" t="inlineStr">
        <is>
          <t>2208106</t>
        </is>
      </c>
      <c r="B829" t="inlineStr">
        <is>
          <t>Pimenteiras</t>
        </is>
      </c>
      <c r="C829" t="inlineStr">
        <is>
          <t>PI</t>
        </is>
      </c>
      <c r="D829" t="inlineStr">
        <is>
          <t>REGIÃO NORDESTE</t>
        </is>
      </c>
      <c r="E829" s="70">
        <f>SUMPRODUCT(N829:Q829,PAINEL_PESOS!$C$16:$C$19)</f>
        <v/>
      </c>
      <c r="F829" s="70">
        <f>SUMPRODUCT(R829:T829,PAINEL_PESOS!$C$21:$C$23)</f>
        <v/>
      </c>
      <c r="G829" s="70">
        <f>SUMPRODUCT(U829:V829,PAINEL_PESOS!$C$25:$C$26)</f>
        <v/>
      </c>
      <c r="H829" s="70">
        <f>SUMPRODUCT(W829:X829,PAINEL_PESOS!$C$28:$C$29)</f>
        <v/>
      </c>
      <c r="I829" s="70" t="n">
        <v>0.9905377177998467</v>
      </c>
      <c r="J829" s="70" t="n">
        <v>0.6369149131353504</v>
      </c>
      <c r="K829" s="71">
        <f>IF(NOT(AND(PAINEL_PESOS!$D$12="OK - 100%",PAINEL_PESOS!$F$20="OK - 100%",PAINEL_PESOS!$F$24="OK - 100%",PAINEL_PESOS!$F$27="OK - 100%",PAINEL_PESOS!$F$30="OK - 100%")),"", (E829*PAINEL_PESOS!$B$7+F829*PAINEL_PESOS!$B$8+G829*PAINEL_PESOS!$B$9+H829*PAINEL_PESOS!$B$10)*I829)</f>
        <v/>
      </c>
      <c r="L829" s="71">
        <f>IF(K829="","",K829-J829)</f>
        <v/>
      </c>
      <c r="M829" s="71">
        <f>IF(L829="","",ABS(L829))</f>
        <v/>
      </c>
      <c r="N829" t="n">
        <v>0.8</v>
      </c>
      <c r="O829" t="n">
        <v>0.875</v>
      </c>
      <c r="P829" t="n">
        <v>0.4900739176346357</v>
      </c>
      <c r="Q829" t="n">
        <v>0.9907259743972207</v>
      </c>
      <c r="R829" t="n">
        <v>0.146425362503954</v>
      </c>
      <c r="S829" t="n">
        <v>0.9998677399489083</v>
      </c>
      <c r="T829" t="n">
        <v>0.9581290539141847</v>
      </c>
      <c r="U829" t="n">
        <v>0.8592482402725881</v>
      </c>
      <c r="V829" t="n">
        <v>0.3251409734053635</v>
      </c>
      <c r="W829" t="n">
        <v>0.5253843495597567</v>
      </c>
      <c r="X829" t="n">
        <v>0.4533716070731929</v>
      </c>
    </row>
    <row r="830">
      <c r="A830" t="inlineStr">
        <is>
          <t>2208205</t>
        </is>
      </c>
      <c r="B830" t="inlineStr">
        <is>
          <t>Pio IX</t>
        </is>
      </c>
      <c r="C830" t="inlineStr">
        <is>
          <t>PI</t>
        </is>
      </c>
      <c r="D830" t="inlineStr">
        <is>
          <t>REGIÃO NORDESTE</t>
        </is>
      </c>
      <c r="E830" s="70">
        <f>SUMPRODUCT(N830:Q830,PAINEL_PESOS!$C$16:$C$19)</f>
        <v/>
      </c>
      <c r="F830" s="70">
        <f>SUMPRODUCT(R830:T830,PAINEL_PESOS!$C$21:$C$23)</f>
        <v/>
      </c>
      <c r="G830" s="70">
        <f>SUMPRODUCT(U830:V830,PAINEL_PESOS!$C$25:$C$26)</f>
        <v/>
      </c>
      <c r="H830" s="70">
        <f>SUMPRODUCT(W830:X830,PAINEL_PESOS!$C$28:$C$29)</f>
        <v/>
      </c>
      <c r="I830" s="70" t="n">
        <v>0.9956905753672365</v>
      </c>
      <c r="J830" s="70" t="n">
        <v>0.6417252621253298</v>
      </c>
      <c r="K830" s="71">
        <f>IF(NOT(AND(PAINEL_PESOS!$D$12="OK - 100%",PAINEL_PESOS!$F$20="OK - 100%",PAINEL_PESOS!$F$24="OK - 100%",PAINEL_PESOS!$F$27="OK - 100%",PAINEL_PESOS!$F$30="OK - 100%")),"", (E830*PAINEL_PESOS!$B$7+F830*PAINEL_PESOS!$B$8+G830*PAINEL_PESOS!$B$9+H830*PAINEL_PESOS!$B$10)*I830)</f>
        <v/>
      </c>
      <c r="L830" s="71">
        <f>IF(K830="","",K830-J830)</f>
        <v/>
      </c>
      <c r="M830" s="71">
        <f>IF(L830="","",ABS(L830))</f>
        <v/>
      </c>
      <c r="N830" t="n">
        <v>0.8</v>
      </c>
      <c r="O830" t="n">
        <v>0.8181999999999999</v>
      </c>
      <c r="P830" t="n">
        <v>0.605702217529039</v>
      </c>
      <c r="Q830" t="n">
        <v>0.9830118186078525</v>
      </c>
      <c r="R830" t="n">
        <v>0.2089532335469312</v>
      </c>
      <c r="S830" t="n">
        <v>0.9998683132561261</v>
      </c>
      <c r="T830" t="n">
        <v>0.9906433191843254</v>
      </c>
      <c r="U830" t="n">
        <v>0.7515590276268704</v>
      </c>
      <c r="V830" t="n">
        <v>0.2606974071622407</v>
      </c>
      <c r="W830" t="n">
        <v>0.5168201250233402</v>
      </c>
      <c r="X830" t="n">
        <v>0.5571780948821417</v>
      </c>
    </row>
    <row r="831">
      <c r="A831" t="inlineStr">
        <is>
          <t>2208304</t>
        </is>
      </c>
      <c r="B831" t="inlineStr">
        <is>
          <t>Piracuruca</t>
        </is>
      </c>
      <c r="C831" t="inlineStr">
        <is>
          <t>PI</t>
        </is>
      </c>
      <c r="D831" t="inlineStr">
        <is>
          <t>REGIÃO NORDESTE</t>
        </is>
      </c>
      <c r="E831" s="70">
        <f>SUMPRODUCT(N831:Q831,PAINEL_PESOS!$C$16:$C$19)</f>
        <v/>
      </c>
      <c r="F831" s="70">
        <f>SUMPRODUCT(R831:T831,PAINEL_PESOS!$C$21:$C$23)</f>
        <v/>
      </c>
      <c r="G831" s="70">
        <f>SUMPRODUCT(U831:V831,PAINEL_PESOS!$C$25:$C$26)</f>
        <v/>
      </c>
      <c r="H831" s="70">
        <f>SUMPRODUCT(W831:X831,PAINEL_PESOS!$C$28:$C$29)</f>
        <v/>
      </c>
      <c r="I831" s="70" t="n">
        <v>0.9546499600734248</v>
      </c>
      <c r="J831" s="70" t="n">
        <v>0.6569726571173381</v>
      </c>
      <c r="K831" s="71">
        <f>IF(NOT(AND(PAINEL_PESOS!$D$12="OK - 100%",PAINEL_PESOS!$F$20="OK - 100%",PAINEL_PESOS!$F$24="OK - 100%",PAINEL_PESOS!$F$27="OK - 100%",PAINEL_PESOS!$F$30="OK - 100%")),"", (E831*PAINEL_PESOS!$B$7+F831*PAINEL_PESOS!$B$8+G831*PAINEL_PESOS!$B$9+H831*PAINEL_PESOS!$B$10)*I831)</f>
        <v/>
      </c>
      <c r="L831" s="71">
        <f>IF(K831="","",K831-J831)</f>
        <v/>
      </c>
      <c r="M831" s="71">
        <f>IF(L831="","",ABS(L831))</f>
        <v/>
      </c>
      <c r="N831" t="n">
        <v>0.8</v>
      </c>
      <c r="O831" t="n">
        <v>1</v>
      </c>
      <c r="P831" t="n">
        <v>0.61129883843717</v>
      </c>
      <c r="Q831" t="n">
        <v>0.9183691087611078</v>
      </c>
      <c r="R831" t="n">
        <v>0.2733460055365344</v>
      </c>
      <c r="S831" t="n">
        <v>0.9929025173289838</v>
      </c>
      <c r="T831" t="n">
        <v>0.8139959863788063</v>
      </c>
      <c r="U831" t="n">
        <v>0.7577339848908803</v>
      </c>
      <c r="V831" t="n">
        <v>0.590545964778241</v>
      </c>
      <c r="W831" t="n">
        <v>0.5766685659695977</v>
      </c>
      <c r="X831" t="n">
        <v>0.5288416448279163</v>
      </c>
    </row>
    <row r="832">
      <c r="A832" t="inlineStr">
        <is>
          <t>2208403</t>
        </is>
      </c>
      <c r="B832" t="inlineStr">
        <is>
          <t>Piripiri</t>
        </is>
      </c>
      <c r="C832" t="inlineStr">
        <is>
          <t>PI</t>
        </is>
      </c>
      <c r="D832" t="inlineStr">
        <is>
          <t>REGIÃO NORDESTE</t>
        </is>
      </c>
      <c r="E832" s="70">
        <f>SUMPRODUCT(N832:Q832,PAINEL_PESOS!$C$16:$C$19)</f>
        <v/>
      </c>
      <c r="F832" s="70">
        <f>SUMPRODUCT(R832:T832,PAINEL_PESOS!$C$21:$C$23)</f>
        <v/>
      </c>
      <c r="G832" s="70">
        <f>SUMPRODUCT(U832:V832,PAINEL_PESOS!$C$25:$C$26)</f>
        <v/>
      </c>
      <c r="H832" s="70">
        <f>SUMPRODUCT(W832:X832,PAINEL_PESOS!$C$28:$C$29)</f>
        <v/>
      </c>
      <c r="I832" s="70" t="n">
        <v>0.9474668863028743</v>
      </c>
      <c r="J832" s="70" t="n">
        <v>0.6404166543689505</v>
      </c>
      <c r="K832" s="71">
        <f>IF(NOT(AND(PAINEL_PESOS!$D$12="OK - 100%",PAINEL_PESOS!$F$20="OK - 100%",PAINEL_PESOS!$F$24="OK - 100%",PAINEL_PESOS!$F$27="OK - 100%",PAINEL_PESOS!$F$30="OK - 100%")),"", (E832*PAINEL_PESOS!$B$7+F832*PAINEL_PESOS!$B$8+G832*PAINEL_PESOS!$B$9+H832*PAINEL_PESOS!$B$10)*I832)</f>
        <v/>
      </c>
      <c r="L832" s="71">
        <f>IF(K832="","",K832-J832)</f>
        <v/>
      </c>
      <c r="M832" s="71">
        <f>IF(L832="","",ABS(L832))</f>
        <v/>
      </c>
      <c r="N832" t="n">
        <v>0.8</v>
      </c>
      <c r="O832" t="n">
        <v>0.8928999999999999</v>
      </c>
      <c r="P832" t="n">
        <v>0.4988384371700105</v>
      </c>
      <c r="Q832" t="n">
        <v>0.7762891395673771</v>
      </c>
      <c r="R832" t="n">
        <v>0.365686701558591</v>
      </c>
      <c r="S832" t="n">
        <v>0.9761008886120393</v>
      </c>
      <c r="T832" t="n">
        <v>0.8736525986795147</v>
      </c>
      <c r="U832" t="n">
        <v>0.7577339848908803</v>
      </c>
      <c r="V832" t="n">
        <v>0.5831827280219071</v>
      </c>
      <c r="W832" t="n">
        <v>0.5766685659695977</v>
      </c>
      <c r="X832" t="n">
        <v>0.5288416448279163</v>
      </c>
    </row>
    <row r="833">
      <c r="A833" t="inlineStr">
        <is>
          <t>2208502</t>
        </is>
      </c>
      <c r="B833" t="inlineStr">
        <is>
          <t>Porto</t>
        </is>
      </c>
      <c r="C833" t="inlineStr">
        <is>
          <t>PI</t>
        </is>
      </c>
      <c r="D833" t="inlineStr">
        <is>
          <t>REGIÃO NORDESTE</t>
        </is>
      </c>
      <c r="E833" s="70">
        <f>SUMPRODUCT(N833:Q833,PAINEL_PESOS!$C$16:$C$19)</f>
        <v/>
      </c>
      <c r="F833" s="70">
        <f>SUMPRODUCT(R833:T833,PAINEL_PESOS!$C$21:$C$23)</f>
        <v/>
      </c>
      <c r="G833" s="70">
        <f>SUMPRODUCT(U833:V833,PAINEL_PESOS!$C$25:$C$26)</f>
        <v/>
      </c>
      <c r="H833" s="70">
        <f>SUMPRODUCT(W833:X833,PAINEL_PESOS!$C$28:$C$29)</f>
        <v/>
      </c>
      <c r="I833" s="70" t="n">
        <v>0.972331648816525</v>
      </c>
      <c r="J833" s="70" t="n">
        <v>0.6809433857300293</v>
      </c>
      <c r="K833" s="71">
        <f>IF(NOT(AND(PAINEL_PESOS!$D$12="OK - 100%",PAINEL_PESOS!$F$20="OK - 100%",PAINEL_PESOS!$F$24="OK - 100%",PAINEL_PESOS!$F$27="OK - 100%",PAINEL_PESOS!$F$30="OK - 100%")),"", (E833*PAINEL_PESOS!$B$7+F833*PAINEL_PESOS!$B$8+G833*PAINEL_PESOS!$B$9+H833*PAINEL_PESOS!$B$10)*I833)</f>
        <v/>
      </c>
      <c r="L833" s="71">
        <f>IF(K833="","",K833-J833)</f>
        <v/>
      </c>
      <c r="M833" s="71">
        <f>IF(L833="","",ABS(L833))</f>
        <v/>
      </c>
      <c r="N833" t="n">
        <v>1</v>
      </c>
      <c r="O833" t="n">
        <v>1</v>
      </c>
      <c r="P833" t="n">
        <v>0.5382259767687434</v>
      </c>
      <c r="Q833" t="n">
        <v>0.9365390848637311</v>
      </c>
      <c r="R833" t="n">
        <v>0.1627399845933998</v>
      </c>
      <c r="S833" t="n">
        <v>1</v>
      </c>
      <c r="T833" t="n">
        <v>0.8980365452872223</v>
      </c>
      <c r="U833" t="n">
        <v>0.7763515494082794</v>
      </c>
      <c r="V833" t="n">
        <v>0.5795578331329998</v>
      </c>
      <c r="W833" t="n">
        <v>0.5156530049298104</v>
      </c>
      <c r="X833" t="n">
        <v>0.6197647646869182</v>
      </c>
    </row>
    <row r="834">
      <c r="A834" t="inlineStr">
        <is>
          <t>2208551</t>
        </is>
      </c>
      <c r="B834" t="inlineStr">
        <is>
          <t>Porto Alegre do Piauí</t>
        </is>
      </c>
      <c r="C834" t="inlineStr">
        <is>
          <t>PI</t>
        </is>
      </c>
      <c r="D834" t="inlineStr">
        <is>
          <t>REGIÃO NORDESTE</t>
        </is>
      </c>
      <c r="E834" s="70">
        <f>SUMPRODUCT(N834:Q834,PAINEL_PESOS!$C$16:$C$19)</f>
        <v/>
      </c>
      <c r="F834" s="70">
        <f>SUMPRODUCT(R834:T834,PAINEL_PESOS!$C$21:$C$23)</f>
        <v/>
      </c>
      <c r="G834" s="70">
        <f>SUMPRODUCT(U834:V834,PAINEL_PESOS!$C$25:$C$26)</f>
        <v/>
      </c>
      <c r="H834" s="70">
        <f>SUMPRODUCT(W834:X834,PAINEL_PESOS!$C$28:$C$29)</f>
        <v/>
      </c>
      <c r="I834" s="70" t="n">
        <v>0.9996595297227865</v>
      </c>
      <c r="J834" s="70" t="n">
        <v>0.6573273886738025</v>
      </c>
      <c r="K834" s="71">
        <f>IF(NOT(AND(PAINEL_PESOS!$D$12="OK - 100%",PAINEL_PESOS!$F$20="OK - 100%",PAINEL_PESOS!$F$24="OK - 100%",PAINEL_PESOS!$F$27="OK - 100%",PAINEL_PESOS!$F$30="OK - 100%")),"", (E834*PAINEL_PESOS!$B$7+F834*PAINEL_PESOS!$B$8+G834*PAINEL_PESOS!$B$9+H834*PAINEL_PESOS!$B$10)*I834)</f>
        <v/>
      </c>
      <c r="L834" s="71">
        <f>IF(K834="","",K834-J834)</f>
        <v/>
      </c>
      <c r="M834" s="71">
        <f>IF(L834="","",ABS(L834))</f>
        <v/>
      </c>
      <c r="N834" t="n">
        <v>0.2</v>
      </c>
      <c r="O834" t="n">
        <v>1</v>
      </c>
      <c r="P834" t="n">
        <v>1</v>
      </c>
      <c r="Q834" t="n">
        <v>0.9987819572236031</v>
      </c>
      <c r="R834" t="n">
        <v>0.0598812399812097</v>
      </c>
      <c r="S834" t="n">
        <v>1</v>
      </c>
      <c r="T834" t="n">
        <v>0.9991696677480119</v>
      </c>
      <c r="U834" t="n">
        <v>0.7963825707212461</v>
      </c>
      <c r="V834" t="n">
        <v>0.3815047117791828</v>
      </c>
      <c r="W834" t="n">
        <v>0.4133933655807122</v>
      </c>
      <c r="X834" t="n">
        <v>0.6970378908373901</v>
      </c>
    </row>
    <row r="835">
      <c r="A835" t="inlineStr">
        <is>
          <t>2208601</t>
        </is>
      </c>
      <c r="B835" t="inlineStr">
        <is>
          <t>Prata do Piauí</t>
        </is>
      </c>
      <c r="C835" t="inlineStr">
        <is>
          <t>PI</t>
        </is>
      </c>
      <c r="D835" t="inlineStr">
        <is>
          <t>REGIÃO NORDESTE</t>
        </is>
      </c>
      <c r="E835" s="70">
        <f>SUMPRODUCT(N835:Q835,PAINEL_PESOS!$C$16:$C$19)</f>
        <v/>
      </c>
      <c r="F835" s="70">
        <f>SUMPRODUCT(R835:T835,PAINEL_PESOS!$C$21:$C$23)</f>
        <v/>
      </c>
      <c r="G835" s="70">
        <f>SUMPRODUCT(U835:V835,PAINEL_PESOS!$C$25:$C$26)</f>
        <v/>
      </c>
      <c r="H835" s="70">
        <f>SUMPRODUCT(W835:X835,PAINEL_PESOS!$C$28:$C$29)</f>
        <v/>
      </c>
      <c r="I835" s="70" t="n">
        <v>0.9479821656922707</v>
      </c>
      <c r="J835" s="70" t="n">
        <v>0.6142583846227662</v>
      </c>
      <c r="K835" s="71">
        <f>IF(NOT(AND(PAINEL_PESOS!$D$12="OK - 100%",PAINEL_PESOS!$F$20="OK - 100%",PAINEL_PESOS!$F$24="OK - 100%",PAINEL_PESOS!$F$27="OK - 100%",PAINEL_PESOS!$F$30="OK - 100%")),"", (E835*PAINEL_PESOS!$B$7+F835*PAINEL_PESOS!$B$8+G835*PAINEL_PESOS!$B$9+H835*PAINEL_PESOS!$B$10)*I835)</f>
        <v/>
      </c>
      <c r="L835" s="71">
        <f>IF(K835="","",K835-J835)</f>
        <v/>
      </c>
      <c r="M835" s="71">
        <f>IF(L835="","",ABS(L835))</f>
        <v/>
      </c>
      <c r="N835" t="n">
        <v>0.8</v>
      </c>
      <c r="O835" t="n">
        <v>0.9545</v>
      </c>
      <c r="P835" t="n">
        <v>0.7397043294614573</v>
      </c>
      <c r="Q835" t="n">
        <v>0.7496431252016474</v>
      </c>
      <c r="R835" t="n">
        <v>0.050632343904475</v>
      </c>
      <c r="S835" t="n">
        <v>1</v>
      </c>
      <c r="T835" t="n">
        <v>0.891034172222624</v>
      </c>
      <c r="U835" t="n">
        <v>0.7170362602067345</v>
      </c>
      <c r="V835" t="n">
        <v>0.580799498356282</v>
      </c>
      <c r="W835" t="n">
        <v>0.4741422709137252</v>
      </c>
      <c r="X835" t="n">
        <v>0.4953664781232637</v>
      </c>
    </row>
    <row r="836">
      <c r="A836" t="inlineStr">
        <is>
          <t>2208650</t>
        </is>
      </c>
      <c r="B836" t="inlineStr">
        <is>
          <t>Queimada Nova</t>
        </is>
      </c>
      <c r="C836" t="inlineStr">
        <is>
          <t>PI</t>
        </is>
      </c>
      <c r="D836" t="inlineStr">
        <is>
          <t>REGIÃO NORDESTE</t>
        </is>
      </c>
      <c r="E836" s="70">
        <f>SUMPRODUCT(N836:Q836,PAINEL_PESOS!$C$16:$C$19)</f>
        <v/>
      </c>
      <c r="F836" s="70">
        <f>SUMPRODUCT(R836:T836,PAINEL_PESOS!$C$21:$C$23)</f>
        <v/>
      </c>
      <c r="G836" s="70">
        <f>SUMPRODUCT(U836:V836,PAINEL_PESOS!$C$25:$C$26)</f>
        <v/>
      </c>
      <c r="H836" s="70">
        <f>SUMPRODUCT(W836:X836,PAINEL_PESOS!$C$28:$C$29)</f>
        <v/>
      </c>
      <c r="I836" s="70" t="n">
        <v>0.996435822335667</v>
      </c>
      <c r="J836" s="70" t="n">
        <v>0.6567355593351363</v>
      </c>
      <c r="K836" s="71">
        <f>IF(NOT(AND(PAINEL_PESOS!$D$12="OK - 100%",PAINEL_PESOS!$F$20="OK - 100%",PAINEL_PESOS!$F$24="OK - 100%",PAINEL_PESOS!$F$27="OK - 100%",PAINEL_PESOS!$F$30="OK - 100%")),"", (E836*PAINEL_PESOS!$B$7+F836*PAINEL_PESOS!$B$8+G836*PAINEL_PESOS!$B$9+H836*PAINEL_PESOS!$B$10)*I836)</f>
        <v/>
      </c>
      <c r="L836" s="71">
        <f>IF(K836="","",K836-J836)</f>
        <v/>
      </c>
      <c r="M836" s="71">
        <f>IF(L836="","",ABS(L836))</f>
        <v/>
      </c>
      <c r="N836" t="n">
        <v>0.2</v>
      </c>
      <c r="O836" t="n">
        <v>1</v>
      </c>
      <c r="P836" t="n">
        <v>1</v>
      </c>
      <c r="Q836" t="n">
        <v>0.9922283751795276</v>
      </c>
      <c r="R836" t="n">
        <v>0.1887918404800538</v>
      </c>
      <c r="S836" t="n">
        <v>1</v>
      </c>
      <c r="T836" t="n">
        <v>0.987485094328202</v>
      </c>
      <c r="U836" t="n">
        <v>0.7457043971047184</v>
      </c>
      <c r="V836" t="n">
        <v>0.4007914975382814</v>
      </c>
      <c r="W836" t="n">
        <v>0.5158187259504153</v>
      </c>
      <c r="X836" t="n">
        <v>0.5633971350512167</v>
      </c>
    </row>
    <row r="837">
      <c r="A837" t="inlineStr">
        <is>
          <t>2208700</t>
        </is>
      </c>
      <c r="B837" t="inlineStr">
        <is>
          <t>Redenção do Gurguéia</t>
        </is>
      </c>
      <c r="C837" t="inlineStr">
        <is>
          <t>PI</t>
        </is>
      </c>
      <c r="D837" t="inlineStr">
        <is>
          <t>REGIÃO NORDESTE</t>
        </is>
      </c>
      <c r="E837" s="70">
        <f>SUMPRODUCT(N837:Q837,PAINEL_PESOS!$C$16:$C$19)</f>
        <v/>
      </c>
      <c r="F837" s="70">
        <f>SUMPRODUCT(R837:T837,PAINEL_PESOS!$C$21:$C$23)</f>
        <v/>
      </c>
      <c r="G837" s="70">
        <f>SUMPRODUCT(U837:V837,PAINEL_PESOS!$C$25:$C$26)</f>
        <v/>
      </c>
      <c r="H837" s="70">
        <f>SUMPRODUCT(W837:X837,PAINEL_PESOS!$C$28:$C$29)</f>
        <v/>
      </c>
      <c r="I837" s="70" t="n">
        <v>0.9980678809393175</v>
      </c>
      <c r="J837" s="70" t="n">
        <v>0.7021699711756284</v>
      </c>
      <c r="K837" s="71">
        <f>IF(NOT(AND(PAINEL_PESOS!$D$12="OK - 100%",PAINEL_PESOS!$F$20="OK - 100%",PAINEL_PESOS!$F$24="OK - 100%",PAINEL_PESOS!$F$27="OK - 100%",PAINEL_PESOS!$F$30="OK - 100%")),"", (E837*PAINEL_PESOS!$B$7+F837*PAINEL_PESOS!$B$8+G837*PAINEL_PESOS!$B$9+H837*PAINEL_PESOS!$B$10)*I837)</f>
        <v/>
      </c>
      <c r="L837" s="71">
        <f>IF(K837="","",K837-J837)</f>
        <v/>
      </c>
      <c r="M837" s="71">
        <f>IF(L837="","",ABS(L837))</f>
        <v/>
      </c>
      <c r="N837" t="n">
        <v>0.2</v>
      </c>
      <c r="O837" t="n">
        <v>1</v>
      </c>
      <c r="P837" t="n">
        <v>1</v>
      </c>
      <c r="Q837" t="n">
        <v>0.9993829383888254</v>
      </c>
      <c r="R837" t="n">
        <v>0.1505168492762925</v>
      </c>
      <c r="S837" t="n">
        <v>1</v>
      </c>
      <c r="T837" t="n">
        <v>0.9905843828163752</v>
      </c>
      <c r="U837" t="n">
        <v>0.826502665735901</v>
      </c>
      <c r="V837" t="n">
        <v>0.4436460850335618</v>
      </c>
      <c r="W837" t="n">
        <v>0.6215068670436031</v>
      </c>
      <c r="X837" t="n">
        <v>0.7094862795549752</v>
      </c>
    </row>
    <row r="838">
      <c r="A838" t="inlineStr">
        <is>
          <t>2208809</t>
        </is>
      </c>
      <c r="B838" t="inlineStr">
        <is>
          <t>Regeneração</t>
        </is>
      </c>
      <c r="C838" t="inlineStr">
        <is>
          <t>PI</t>
        </is>
      </c>
      <c r="D838" t="inlineStr">
        <is>
          <t>REGIÃO NORDESTE</t>
        </is>
      </c>
      <c r="E838" s="70">
        <f>SUMPRODUCT(N838:Q838,PAINEL_PESOS!$C$16:$C$19)</f>
        <v/>
      </c>
      <c r="F838" s="70">
        <f>SUMPRODUCT(R838:T838,PAINEL_PESOS!$C$21:$C$23)</f>
        <v/>
      </c>
      <c r="G838" s="70">
        <f>SUMPRODUCT(U838:V838,PAINEL_PESOS!$C$25:$C$26)</f>
        <v/>
      </c>
      <c r="H838" s="70">
        <f>SUMPRODUCT(W838:X838,PAINEL_PESOS!$C$28:$C$29)</f>
        <v/>
      </c>
      <c r="I838" s="70" t="n">
        <v>0.9936985525586465</v>
      </c>
      <c r="J838" s="70" t="n">
        <v>0.6329986522970567</v>
      </c>
      <c r="K838" s="71">
        <f>IF(NOT(AND(PAINEL_PESOS!$D$12="OK - 100%",PAINEL_PESOS!$F$20="OK - 100%",PAINEL_PESOS!$F$24="OK - 100%",PAINEL_PESOS!$F$27="OK - 100%",PAINEL_PESOS!$F$30="OK - 100%")),"", (E838*PAINEL_PESOS!$B$7+F838*PAINEL_PESOS!$B$8+G838*PAINEL_PESOS!$B$9+H838*PAINEL_PESOS!$B$10)*I838)</f>
        <v/>
      </c>
      <c r="L838" s="71">
        <f>IF(K838="","",K838-J838)</f>
        <v/>
      </c>
      <c r="M838" s="71">
        <f>IF(L838="","",ABS(L838))</f>
        <v/>
      </c>
      <c r="N838" t="n">
        <v>0.2</v>
      </c>
      <c r="O838" t="n">
        <v>0.9737</v>
      </c>
      <c r="P838" t="n">
        <v>0.3951425554382259</v>
      </c>
      <c r="Q838" t="n">
        <v>0.9664058245285293</v>
      </c>
      <c r="R838" t="n">
        <v>0.243243971756201</v>
      </c>
      <c r="S838" t="n">
        <v>0.9999846876871088</v>
      </c>
      <c r="T838" t="n">
        <v>0.9925908015517698</v>
      </c>
      <c r="U838" t="n">
        <v>0.8621792793441618</v>
      </c>
      <c r="V838" t="n">
        <v>0.4330085785054584</v>
      </c>
      <c r="W838" t="n">
        <v>0.4680586773426772</v>
      </c>
      <c r="X838" t="n">
        <v>0.5746850050159429</v>
      </c>
    </row>
    <row r="839">
      <c r="A839" t="inlineStr">
        <is>
          <t>2208858</t>
        </is>
      </c>
      <c r="B839" t="inlineStr">
        <is>
          <t>Riacho Frio</t>
        </is>
      </c>
      <c r="C839" t="inlineStr">
        <is>
          <t>PI</t>
        </is>
      </c>
      <c r="D839" t="inlineStr">
        <is>
          <t>REGIÃO NORDESTE</t>
        </is>
      </c>
      <c r="E839" s="70">
        <f>SUMPRODUCT(N839:Q839,PAINEL_PESOS!$C$16:$C$19)</f>
        <v/>
      </c>
      <c r="F839" s="70">
        <f>SUMPRODUCT(R839:T839,PAINEL_PESOS!$C$21:$C$23)</f>
        <v/>
      </c>
      <c r="G839" s="70">
        <f>SUMPRODUCT(U839:V839,PAINEL_PESOS!$C$25:$C$26)</f>
        <v/>
      </c>
      <c r="H839" s="70">
        <f>SUMPRODUCT(W839:X839,PAINEL_PESOS!$C$28:$C$29)</f>
        <v/>
      </c>
      <c r="I839" s="70" t="n">
        <v>0.9999150489296831</v>
      </c>
      <c r="J839" s="70" t="n">
        <v>0.6928946416278121</v>
      </c>
      <c r="K839" s="71">
        <f>IF(NOT(AND(PAINEL_PESOS!$D$12="OK - 100%",PAINEL_PESOS!$F$20="OK - 100%",PAINEL_PESOS!$F$24="OK - 100%",PAINEL_PESOS!$F$27="OK - 100%",PAINEL_PESOS!$F$30="OK - 100%")),"", (E839*PAINEL_PESOS!$B$7+F839*PAINEL_PESOS!$B$8+G839*PAINEL_PESOS!$B$9+H839*PAINEL_PESOS!$B$10)*I839)</f>
        <v/>
      </c>
      <c r="L839" s="71">
        <f>IF(K839="","",K839-J839)</f>
        <v/>
      </c>
      <c r="M839" s="71">
        <f>IF(L839="","",ABS(L839))</f>
        <v/>
      </c>
      <c r="N839" t="n">
        <v>0.8</v>
      </c>
      <c r="O839" t="n">
        <v>0.5832999999999999</v>
      </c>
      <c r="P839" t="n">
        <v>0.5758183738120379</v>
      </c>
      <c r="Q839" t="n">
        <v>0.9998612214012668</v>
      </c>
      <c r="R839" t="n">
        <v>0.0834640398819308</v>
      </c>
      <c r="S839" t="n">
        <v>1</v>
      </c>
      <c r="T839" t="n">
        <v>0.999669262312978</v>
      </c>
      <c r="U839" t="n">
        <v>0.7993006065778685</v>
      </c>
      <c r="V839" t="n">
        <v>0.5172240096201908</v>
      </c>
      <c r="W839" t="n">
        <v>0.6159716635767334</v>
      </c>
      <c r="X839" t="n">
        <v>0.742886457982445</v>
      </c>
    </row>
    <row r="840">
      <c r="A840" t="inlineStr">
        <is>
          <t>2208874</t>
        </is>
      </c>
      <c r="B840" t="inlineStr">
        <is>
          <t>Ribeira do Piauí</t>
        </is>
      </c>
      <c r="C840" t="inlineStr">
        <is>
          <t>PI</t>
        </is>
      </c>
      <c r="D840" t="inlineStr">
        <is>
          <t>REGIÃO NORDESTE</t>
        </is>
      </c>
      <c r="E840" s="70">
        <f>SUMPRODUCT(N840:Q840,PAINEL_PESOS!$C$16:$C$19)</f>
        <v/>
      </c>
      <c r="F840" s="70">
        <f>SUMPRODUCT(R840:T840,PAINEL_PESOS!$C$21:$C$23)</f>
        <v/>
      </c>
      <c r="G840" s="70">
        <f>SUMPRODUCT(U840:V840,PAINEL_PESOS!$C$25:$C$26)</f>
        <v/>
      </c>
      <c r="H840" s="70">
        <f>SUMPRODUCT(W840:X840,PAINEL_PESOS!$C$28:$C$29)</f>
        <v/>
      </c>
      <c r="I840" s="70" t="n">
        <v>0.9969545471004653</v>
      </c>
      <c r="J840" s="70" t="n">
        <v>0.6655737375450181</v>
      </c>
      <c r="K840" s="71">
        <f>IF(NOT(AND(PAINEL_PESOS!$D$12="OK - 100%",PAINEL_PESOS!$F$20="OK - 100%",PAINEL_PESOS!$F$24="OK - 100%",PAINEL_PESOS!$F$27="OK - 100%",PAINEL_PESOS!$F$30="OK - 100%")),"", (E840*PAINEL_PESOS!$B$7+F840*PAINEL_PESOS!$B$8+G840*PAINEL_PESOS!$B$9+H840*PAINEL_PESOS!$B$10)*I840)</f>
        <v/>
      </c>
      <c r="L840" s="71">
        <f>IF(K840="","",K840-J840)</f>
        <v/>
      </c>
      <c r="M840" s="71">
        <f>IF(L840="","",ABS(L840))</f>
        <v/>
      </c>
      <c r="N840" t="n">
        <v>0.2</v>
      </c>
      <c r="O840" t="n">
        <v>1</v>
      </c>
      <c r="P840" t="n">
        <v>1</v>
      </c>
      <c r="Q840" t="n">
        <v>0.9911625965414693</v>
      </c>
      <c r="R840" t="n">
        <v>0.2251250629568905</v>
      </c>
      <c r="S840" t="n">
        <v>1</v>
      </c>
      <c r="T840" t="n">
        <v>0.990938913572519</v>
      </c>
      <c r="U840" t="n">
        <v>0.8841450118452898</v>
      </c>
      <c r="V840" t="n">
        <v>0.2916808730340695</v>
      </c>
      <c r="W840" t="n">
        <v>0.4599958169341073</v>
      </c>
      <c r="X840" t="n">
        <v>0.6320762389490613</v>
      </c>
    </row>
    <row r="841">
      <c r="A841" t="inlineStr">
        <is>
          <t>2208908</t>
        </is>
      </c>
      <c r="B841" t="inlineStr">
        <is>
          <t>Ribeiro Gonçalves</t>
        </is>
      </c>
      <c r="C841" t="inlineStr">
        <is>
          <t>PI</t>
        </is>
      </c>
      <c r="D841" t="inlineStr">
        <is>
          <t>REGIÃO NORDESTE</t>
        </is>
      </c>
      <c r="E841" s="70">
        <f>SUMPRODUCT(N841:Q841,PAINEL_PESOS!$C$16:$C$19)</f>
        <v/>
      </c>
      <c r="F841" s="70">
        <f>SUMPRODUCT(R841:T841,PAINEL_PESOS!$C$21:$C$23)</f>
        <v/>
      </c>
      <c r="G841" s="70">
        <f>SUMPRODUCT(U841:V841,PAINEL_PESOS!$C$25:$C$26)</f>
        <v/>
      </c>
      <c r="H841" s="70">
        <f>SUMPRODUCT(W841:X841,PAINEL_PESOS!$C$28:$C$29)</f>
        <v/>
      </c>
      <c r="I841" s="70" t="n">
        <v>0.999885583127749</v>
      </c>
      <c r="J841" s="70" t="n">
        <v>0.7041843398398426</v>
      </c>
      <c r="K841" s="71">
        <f>IF(NOT(AND(PAINEL_PESOS!$D$12="OK - 100%",PAINEL_PESOS!$F$20="OK - 100%",PAINEL_PESOS!$F$24="OK - 100%",PAINEL_PESOS!$F$27="OK - 100%",PAINEL_PESOS!$F$30="OK - 100%")),"", (E841*PAINEL_PESOS!$B$7+F841*PAINEL_PESOS!$B$8+G841*PAINEL_PESOS!$B$9+H841*PAINEL_PESOS!$B$10)*I841)</f>
        <v/>
      </c>
      <c r="L841" s="71">
        <f>IF(K841="","",K841-J841)</f>
        <v/>
      </c>
      <c r="M841" s="71">
        <f>IF(L841="","",ABS(L841))</f>
        <v/>
      </c>
      <c r="N841" t="n">
        <v>0.6</v>
      </c>
      <c r="O841" t="n">
        <v>0.9667</v>
      </c>
      <c r="P841" t="n">
        <v>0.3639915522703274</v>
      </c>
      <c r="Q841" t="n">
        <v>0.9994390013578582</v>
      </c>
      <c r="R841" t="n">
        <v>0.3382373597266913</v>
      </c>
      <c r="S841" t="n">
        <v>1</v>
      </c>
      <c r="T841" t="n">
        <v>0.9998351119301664</v>
      </c>
      <c r="U841" t="n">
        <v>0.664976767992888</v>
      </c>
      <c r="V841" t="n">
        <v>0.4992969509535684</v>
      </c>
      <c r="W841" t="n">
        <v>0.6402750295577955</v>
      </c>
      <c r="X841" t="n">
        <v>0.8057903506105455</v>
      </c>
    </row>
    <row r="842">
      <c r="A842" t="inlineStr">
        <is>
          <t>2209005</t>
        </is>
      </c>
      <c r="B842" t="inlineStr">
        <is>
          <t>Rio Grande do Piauí</t>
        </is>
      </c>
      <c r="C842" t="inlineStr">
        <is>
          <t>PI</t>
        </is>
      </c>
      <c r="D842" t="inlineStr">
        <is>
          <t>REGIÃO NORDESTE</t>
        </is>
      </c>
      <c r="E842" s="70">
        <f>SUMPRODUCT(N842:Q842,PAINEL_PESOS!$C$16:$C$19)</f>
        <v/>
      </c>
      <c r="F842" s="70">
        <f>SUMPRODUCT(R842:T842,PAINEL_PESOS!$C$21:$C$23)</f>
        <v/>
      </c>
      <c r="G842" s="70">
        <f>SUMPRODUCT(U842:V842,PAINEL_PESOS!$C$25:$C$26)</f>
        <v/>
      </c>
      <c r="H842" s="70">
        <f>SUMPRODUCT(W842:X842,PAINEL_PESOS!$C$28:$C$29)</f>
        <v/>
      </c>
      <c r="I842" s="70" t="n">
        <v>0.9954459221272894</v>
      </c>
      <c r="J842" s="70" t="n">
        <v>0.6783947040025865</v>
      </c>
      <c r="K842" s="71">
        <f>IF(NOT(AND(PAINEL_PESOS!$D$12="OK - 100%",PAINEL_PESOS!$F$20="OK - 100%",PAINEL_PESOS!$F$24="OK - 100%",PAINEL_PESOS!$F$27="OK - 100%",PAINEL_PESOS!$F$30="OK - 100%")),"", (E842*PAINEL_PESOS!$B$7+F842*PAINEL_PESOS!$B$8+G842*PAINEL_PESOS!$B$9+H842*PAINEL_PESOS!$B$10)*I842)</f>
        <v/>
      </c>
      <c r="L842" s="71">
        <f>IF(K842="","",K842-J842)</f>
        <v/>
      </c>
      <c r="M842" s="71">
        <f>IF(L842="","",ABS(L842))</f>
        <v/>
      </c>
      <c r="N842" t="n">
        <v>1</v>
      </c>
      <c r="O842" t="n">
        <v>1</v>
      </c>
      <c r="P842" t="n">
        <v>0.4614572333685321</v>
      </c>
      <c r="Q842" t="n">
        <v>0.9895262042458599</v>
      </c>
      <c r="R842" t="n">
        <v>0.1032106658771785</v>
      </c>
      <c r="S842" t="n">
        <v>1</v>
      </c>
      <c r="T842" t="n">
        <v>0.9843405877482332</v>
      </c>
      <c r="U842" t="n">
        <v>0.9032278119012908</v>
      </c>
      <c r="V842" t="n">
        <v>0.3640214938075799</v>
      </c>
      <c r="W842" t="n">
        <v>0.437922965953272</v>
      </c>
      <c r="X842" t="n">
        <v>0.6296215764397493</v>
      </c>
    </row>
    <row r="843">
      <c r="A843" t="inlineStr">
        <is>
          <t>2209104</t>
        </is>
      </c>
      <c r="B843" t="inlineStr">
        <is>
          <t>Santa Cruz do Piauí</t>
        </is>
      </c>
      <c r="C843" t="inlineStr">
        <is>
          <t>PI</t>
        </is>
      </c>
      <c r="D843" t="inlineStr">
        <is>
          <t>REGIÃO NORDESTE</t>
        </is>
      </c>
      <c r="E843" s="70">
        <f>SUMPRODUCT(N843:Q843,PAINEL_PESOS!$C$16:$C$19)</f>
        <v/>
      </c>
      <c r="F843" s="70">
        <f>SUMPRODUCT(R843:T843,PAINEL_PESOS!$C$21:$C$23)</f>
        <v/>
      </c>
      <c r="G843" s="70">
        <f>SUMPRODUCT(U843:V843,PAINEL_PESOS!$C$25:$C$26)</f>
        <v/>
      </c>
      <c r="H843" s="70">
        <f>SUMPRODUCT(W843:X843,PAINEL_PESOS!$C$28:$C$29)</f>
        <v/>
      </c>
      <c r="I843" s="70" t="n">
        <v>0.9768653191597454</v>
      </c>
      <c r="J843" s="70" t="n">
        <v>0.6260755533034404</v>
      </c>
      <c r="K843" s="71">
        <f>IF(NOT(AND(PAINEL_PESOS!$D$12="OK - 100%",PAINEL_PESOS!$F$20="OK - 100%",PAINEL_PESOS!$F$24="OK - 100%",PAINEL_PESOS!$F$27="OK - 100%",PAINEL_PESOS!$F$30="OK - 100%")),"", (E843*PAINEL_PESOS!$B$7+F843*PAINEL_PESOS!$B$8+G843*PAINEL_PESOS!$B$9+H843*PAINEL_PESOS!$B$10)*I843)</f>
        <v/>
      </c>
      <c r="L843" s="71">
        <f>IF(K843="","",K843-J843)</f>
        <v/>
      </c>
      <c r="M843" s="71">
        <f>IF(L843="","",ABS(L843))</f>
        <v/>
      </c>
      <c r="N843" t="n">
        <v>1</v>
      </c>
      <c r="O843" t="n">
        <v>0.9091</v>
      </c>
      <c r="P843" t="n">
        <v>0.4761351636747624</v>
      </c>
      <c r="Q843" t="n">
        <v>0.9466541542403438</v>
      </c>
      <c r="R843" t="n">
        <v>0.1058395317791966</v>
      </c>
      <c r="S843" t="n">
        <v>0.9999517466781074</v>
      </c>
      <c r="T843" t="n">
        <v>0.9160124194944126</v>
      </c>
      <c r="U843" t="n">
        <v>0.7458425069191602</v>
      </c>
      <c r="V843" t="n">
        <v>0.2880729310040907</v>
      </c>
      <c r="W843" t="n">
        <v>0.5155691930345747</v>
      </c>
      <c r="X843" t="n">
        <v>0.5639226271102324</v>
      </c>
    </row>
    <row r="844">
      <c r="A844" t="inlineStr">
        <is>
          <t>2209153</t>
        </is>
      </c>
      <c r="B844" t="inlineStr">
        <is>
          <t>Santa Cruz dos Milagres</t>
        </is>
      </c>
      <c r="C844" t="inlineStr">
        <is>
          <t>PI</t>
        </is>
      </c>
      <c r="D844" t="inlineStr">
        <is>
          <t>REGIÃO NORDESTE</t>
        </is>
      </c>
      <c r="E844" s="70">
        <f>SUMPRODUCT(N844:Q844,PAINEL_PESOS!$C$16:$C$19)</f>
        <v/>
      </c>
      <c r="F844" s="70">
        <f>SUMPRODUCT(R844:T844,PAINEL_PESOS!$C$21:$C$23)</f>
        <v/>
      </c>
      <c r="G844" s="70">
        <f>SUMPRODUCT(U844:V844,PAINEL_PESOS!$C$25:$C$26)</f>
        <v/>
      </c>
      <c r="H844" s="70">
        <f>SUMPRODUCT(W844:X844,PAINEL_PESOS!$C$28:$C$29)</f>
        <v/>
      </c>
      <c r="I844" s="70" t="n">
        <v>0.9876476371774813</v>
      </c>
      <c r="J844" s="70" t="n">
        <v>0.6545207798885782</v>
      </c>
      <c r="K844" s="71">
        <f>IF(NOT(AND(PAINEL_PESOS!$D$12="OK - 100%",PAINEL_PESOS!$F$20="OK - 100%",PAINEL_PESOS!$F$24="OK - 100%",PAINEL_PESOS!$F$27="OK - 100%",PAINEL_PESOS!$F$30="OK - 100%")),"", (E844*PAINEL_PESOS!$B$7+F844*PAINEL_PESOS!$B$8+G844*PAINEL_PESOS!$B$9+H844*PAINEL_PESOS!$B$10)*I844)</f>
        <v/>
      </c>
      <c r="L844" s="71">
        <f>IF(K844="","",K844-J844)</f>
        <v/>
      </c>
      <c r="M844" s="71">
        <f>IF(L844="","",ABS(L844))</f>
        <v/>
      </c>
      <c r="N844" t="n">
        <v>0.2</v>
      </c>
      <c r="O844" t="n">
        <v>1</v>
      </c>
      <c r="P844" t="n">
        <v>1</v>
      </c>
      <c r="Q844" t="n">
        <v>0.9689156026838709</v>
      </c>
      <c r="R844" t="n">
        <v>0.0671430302757382</v>
      </c>
      <c r="S844" t="n">
        <v>1</v>
      </c>
      <c r="T844" t="n">
        <v>0.9584089644859811</v>
      </c>
      <c r="U844" t="n">
        <v>0.8625534250015696</v>
      </c>
      <c r="V844" t="n">
        <v>0.528094322806913</v>
      </c>
      <c r="W844" t="n">
        <v>0.5254247562194807</v>
      </c>
      <c r="X844" t="n">
        <v>0.4507558934106446</v>
      </c>
    </row>
    <row r="845">
      <c r="A845" t="inlineStr">
        <is>
          <t>2209203</t>
        </is>
      </c>
      <c r="B845" t="inlineStr">
        <is>
          <t>Santa Filomena</t>
        </is>
      </c>
      <c r="C845" t="inlineStr">
        <is>
          <t>PI</t>
        </is>
      </c>
      <c r="D845" t="inlineStr">
        <is>
          <t>REGIÃO NORDESTE</t>
        </is>
      </c>
      <c r="E845" s="70">
        <f>SUMPRODUCT(N845:Q845,PAINEL_PESOS!$C$16:$C$19)</f>
        <v/>
      </c>
      <c r="F845" s="70">
        <f>SUMPRODUCT(R845:T845,PAINEL_PESOS!$C$21:$C$23)</f>
        <v/>
      </c>
      <c r="G845" s="70">
        <f>SUMPRODUCT(U845:V845,PAINEL_PESOS!$C$25:$C$26)</f>
        <v/>
      </c>
      <c r="H845" s="70">
        <f>SUMPRODUCT(W845:X845,PAINEL_PESOS!$C$28:$C$29)</f>
        <v/>
      </c>
      <c r="I845" s="70" t="n">
        <v>0.999801494744279</v>
      </c>
      <c r="J845" s="70" t="n">
        <v>0.7067999305352216</v>
      </c>
      <c r="K845" s="71">
        <f>IF(NOT(AND(PAINEL_PESOS!$D$12="OK - 100%",PAINEL_PESOS!$F$20="OK - 100%",PAINEL_PESOS!$F$24="OK - 100%",PAINEL_PESOS!$F$27="OK - 100%",PAINEL_PESOS!$F$30="OK - 100%")),"", (E845*PAINEL_PESOS!$B$7+F845*PAINEL_PESOS!$B$8+G845*PAINEL_PESOS!$B$9+H845*PAINEL_PESOS!$B$10)*I845)</f>
        <v/>
      </c>
      <c r="L845" s="71">
        <f>IF(K845="","",K845-J845)</f>
        <v/>
      </c>
      <c r="M845" s="71">
        <f>IF(L845="","",ABS(L845))</f>
        <v/>
      </c>
      <c r="N845" t="n">
        <v>0.2</v>
      </c>
      <c r="O845" t="n">
        <v>1</v>
      </c>
      <c r="P845" t="n">
        <v>0.5216473072861669</v>
      </c>
      <c r="Q845" t="n">
        <v>0.9997380944218284</v>
      </c>
      <c r="R845" t="n">
        <v>0.3230999366380573</v>
      </c>
      <c r="S845" t="n">
        <v>0.9999983272439553</v>
      </c>
      <c r="T845" t="n">
        <v>0.9991831389204894</v>
      </c>
      <c r="U845" t="n">
        <v>0.7164911334709868</v>
      </c>
      <c r="V845" t="n">
        <v>0.5319760807641616</v>
      </c>
      <c r="W845" t="n">
        <v>0.7065550601598234</v>
      </c>
      <c r="X845" t="n">
        <v>0.7916195180242003</v>
      </c>
    </row>
    <row r="846">
      <c r="A846" t="inlineStr">
        <is>
          <t>2209302</t>
        </is>
      </c>
      <c r="B846" t="inlineStr">
        <is>
          <t>Santa Luz</t>
        </is>
      </c>
      <c r="C846" t="inlineStr">
        <is>
          <t>PI</t>
        </is>
      </c>
      <c r="D846" t="inlineStr">
        <is>
          <t>REGIÃO NORDESTE</t>
        </is>
      </c>
      <c r="E846" s="70">
        <f>SUMPRODUCT(N846:Q846,PAINEL_PESOS!$C$16:$C$19)</f>
        <v/>
      </c>
      <c r="F846" s="70">
        <f>SUMPRODUCT(R846:T846,PAINEL_PESOS!$C$21:$C$23)</f>
        <v/>
      </c>
      <c r="G846" s="70">
        <f>SUMPRODUCT(U846:V846,PAINEL_PESOS!$C$25:$C$26)</f>
        <v/>
      </c>
      <c r="H846" s="70">
        <f>SUMPRODUCT(W846:X846,PAINEL_PESOS!$C$28:$C$29)</f>
        <v/>
      </c>
      <c r="I846" s="70" t="n">
        <v>0.9931153070377365</v>
      </c>
      <c r="J846" s="70" t="n">
        <v>0.7075051999290901</v>
      </c>
      <c r="K846" s="71">
        <f>IF(NOT(AND(PAINEL_PESOS!$D$12="OK - 100%",PAINEL_PESOS!$F$20="OK - 100%",PAINEL_PESOS!$F$24="OK - 100%",PAINEL_PESOS!$F$27="OK - 100%",PAINEL_PESOS!$F$30="OK - 100%")),"", (E846*PAINEL_PESOS!$B$7+F846*PAINEL_PESOS!$B$8+G846*PAINEL_PESOS!$B$9+H846*PAINEL_PESOS!$B$10)*I846)</f>
        <v/>
      </c>
      <c r="L846" s="71">
        <f>IF(K846="","",K846-J846)</f>
        <v/>
      </c>
      <c r="M846" s="71">
        <f>IF(L846="","",ABS(L846))</f>
        <v/>
      </c>
      <c r="N846" t="n">
        <v>1</v>
      </c>
      <c r="O846" t="n">
        <v>1</v>
      </c>
      <c r="P846" t="n">
        <v>0.5691657866948259</v>
      </c>
      <c r="Q846" t="n">
        <v>0.9949456612675219</v>
      </c>
      <c r="R846" t="n">
        <v>0.1167654948474442</v>
      </c>
      <c r="S846" t="n">
        <v>0.999733146697337</v>
      </c>
      <c r="T846" t="n">
        <v>0.9685049497291777</v>
      </c>
      <c r="U846" t="n">
        <v>0.8538834767339764</v>
      </c>
      <c r="V846" t="n">
        <v>0.3901943024678951</v>
      </c>
      <c r="W846" t="n">
        <v>0.5930982212140175</v>
      </c>
      <c r="X846" t="n">
        <v>0.6900452695464233</v>
      </c>
    </row>
    <row r="847">
      <c r="A847" t="inlineStr">
        <is>
          <t>2209351</t>
        </is>
      </c>
      <c r="B847" t="inlineStr">
        <is>
          <t>Santana do Piauí</t>
        </is>
      </c>
      <c r="C847" t="inlineStr">
        <is>
          <t>PI</t>
        </is>
      </c>
      <c r="D847" t="inlineStr">
        <is>
          <t>REGIÃO NORDESTE</t>
        </is>
      </c>
      <c r="E847" s="70">
        <f>SUMPRODUCT(N847:Q847,PAINEL_PESOS!$C$16:$C$19)</f>
        <v/>
      </c>
      <c r="F847" s="70">
        <f>SUMPRODUCT(R847:T847,PAINEL_PESOS!$C$21:$C$23)</f>
        <v/>
      </c>
      <c r="G847" s="70">
        <f>SUMPRODUCT(U847:V847,PAINEL_PESOS!$C$25:$C$26)</f>
        <v/>
      </c>
      <c r="H847" s="70">
        <f>SUMPRODUCT(W847:X847,PAINEL_PESOS!$C$28:$C$29)</f>
        <v/>
      </c>
      <c r="I847" s="70" t="n">
        <v>0.9633422337080999</v>
      </c>
      <c r="J847" s="70" t="n">
        <v>0.5792461753011789</v>
      </c>
      <c r="K847" s="71">
        <f>IF(NOT(AND(PAINEL_PESOS!$D$12="OK - 100%",PAINEL_PESOS!$F$20="OK - 100%",PAINEL_PESOS!$F$24="OK - 100%",PAINEL_PESOS!$F$27="OK - 100%",PAINEL_PESOS!$F$30="OK - 100%")),"", (E847*PAINEL_PESOS!$B$7+F847*PAINEL_PESOS!$B$8+G847*PAINEL_PESOS!$B$9+H847*PAINEL_PESOS!$B$10)*I847)</f>
        <v/>
      </c>
      <c r="L847" s="71">
        <f>IF(K847="","",K847-J847)</f>
        <v/>
      </c>
      <c r="M847" s="71">
        <f>IF(L847="","",ABS(L847))</f>
        <v/>
      </c>
      <c r="N847" t="n">
        <v>0.6</v>
      </c>
      <c r="O847" t="n">
        <v>0.7</v>
      </c>
      <c r="P847" t="n">
        <v>0.5860612460401267</v>
      </c>
      <c r="Q847" t="n">
        <v>0.8578886006868395</v>
      </c>
      <c r="R847" t="n">
        <v>0.0683881253110056</v>
      </c>
      <c r="S847" t="n">
        <v>1</v>
      </c>
      <c r="T847" t="n">
        <v>0.9023878466480303</v>
      </c>
      <c r="U847" t="n">
        <v>0.7582031957095917</v>
      </c>
      <c r="V847" t="n">
        <v>0.2977253707669827</v>
      </c>
      <c r="W847" t="n">
        <v>0.5166129818367247</v>
      </c>
      <c r="X847" t="n">
        <v>0.5519372978910539</v>
      </c>
    </row>
    <row r="848">
      <c r="A848" t="inlineStr">
        <is>
          <t>2209377</t>
        </is>
      </c>
      <c r="B848" t="inlineStr">
        <is>
          <t>Santa Rosa do Piauí</t>
        </is>
      </c>
      <c r="C848" t="inlineStr">
        <is>
          <t>PI</t>
        </is>
      </c>
      <c r="D848" t="inlineStr">
        <is>
          <t>REGIÃO NORDESTE</t>
        </is>
      </c>
      <c r="E848" s="70">
        <f>SUMPRODUCT(N848:Q848,PAINEL_PESOS!$C$16:$C$19)</f>
        <v/>
      </c>
      <c r="F848" s="70">
        <f>SUMPRODUCT(R848:T848,PAINEL_PESOS!$C$21:$C$23)</f>
        <v/>
      </c>
      <c r="G848" s="70">
        <f>SUMPRODUCT(U848:V848,PAINEL_PESOS!$C$25:$C$26)</f>
        <v/>
      </c>
      <c r="H848" s="70">
        <f>SUMPRODUCT(W848:X848,PAINEL_PESOS!$C$28:$C$29)</f>
        <v/>
      </c>
      <c r="I848" s="70" t="n">
        <v>0.9302318108594887</v>
      </c>
      <c r="J848" s="70" t="n">
        <v>0.5754361022913934</v>
      </c>
      <c r="K848" s="71">
        <f>IF(NOT(AND(PAINEL_PESOS!$D$12="OK - 100%",PAINEL_PESOS!$F$20="OK - 100%",PAINEL_PESOS!$F$24="OK - 100%",PAINEL_PESOS!$F$27="OK - 100%",PAINEL_PESOS!$F$30="OK - 100%")),"", (E848*PAINEL_PESOS!$B$7+F848*PAINEL_PESOS!$B$8+G848*PAINEL_PESOS!$B$9+H848*PAINEL_PESOS!$B$10)*I848)</f>
        <v/>
      </c>
      <c r="L848" s="71">
        <f>IF(K848="","",K848-J848)</f>
        <v/>
      </c>
      <c r="M848" s="71">
        <f>IF(L848="","",ABS(L848))</f>
        <v/>
      </c>
      <c r="N848" t="n">
        <v>0.8</v>
      </c>
      <c r="O848" t="n">
        <v>0.95</v>
      </c>
      <c r="P848" t="n">
        <v>0.551636747624076</v>
      </c>
      <c r="Q848" t="n">
        <v>0.9080489195028869</v>
      </c>
      <c r="R848" t="n">
        <v>0.0863830048712607</v>
      </c>
      <c r="S848" t="n">
        <v>1</v>
      </c>
      <c r="T848" t="n">
        <v>0.6822305037308393</v>
      </c>
      <c r="U848" t="n">
        <v>0.7458425069191602</v>
      </c>
      <c r="V848" t="n">
        <v>0.3395016221405015</v>
      </c>
      <c r="W848" t="n">
        <v>0.5155691930345746</v>
      </c>
      <c r="X848" t="n">
        <v>0.5639226271102324</v>
      </c>
    </row>
    <row r="849">
      <c r="A849" t="inlineStr">
        <is>
          <t>2209401</t>
        </is>
      </c>
      <c r="B849" t="inlineStr">
        <is>
          <t>Santo Antônio de Lisboa</t>
        </is>
      </c>
      <c r="C849" t="inlineStr">
        <is>
          <t>PI</t>
        </is>
      </c>
      <c r="D849" t="inlineStr">
        <is>
          <t>REGIÃO NORDESTE</t>
        </is>
      </c>
      <c r="E849" s="70">
        <f>SUMPRODUCT(N849:Q849,PAINEL_PESOS!$C$16:$C$19)</f>
        <v/>
      </c>
      <c r="F849" s="70">
        <f>SUMPRODUCT(R849:T849,PAINEL_PESOS!$C$21:$C$23)</f>
        <v/>
      </c>
      <c r="G849" s="70">
        <f>SUMPRODUCT(U849:V849,PAINEL_PESOS!$C$25:$C$26)</f>
        <v/>
      </c>
      <c r="H849" s="70">
        <f>SUMPRODUCT(W849:X849,PAINEL_PESOS!$C$28:$C$29)</f>
        <v/>
      </c>
      <c r="I849" s="70" t="n">
        <v>0.9861136580884543</v>
      </c>
      <c r="J849" s="70" t="n">
        <v>0.632204926421384</v>
      </c>
      <c r="K849" s="71">
        <f>IF(NOT(AND(PAINEL_PESOS!$D$12="OK - 100%",PAINEL_PESOS!$F$20="OK - 100%",PAINEL_PESOS!$F$24="OK - 100%",PAINEL_PESOS!$F$27="OK - 100%",PAINEL_PESOS!$F$30="OK - 100%")),"", (E849*PAINEL_PESOS!$B$7+F849*PAINEL_PESOS!$B$8+G849*PAINEL_PESOS!$B$9+H849*PAINEL_PESOS!$B$10)*I849)</f>
        <v/>
      </c>
      <c r="L849" s="71">
        <f>IF(K849="","",K849-J849)</f>
        <v/>
      </c>
      <c r="M849" s="71">
        <f>IF(L849="","",ABS(L849))</f>
        <v/>
      </c>
      <c r="N849" t="n">
        <v>0.8</v>
      </c>
      <c r="O849" t="n">
        <v>1</v>
      </c>
      <c r="P849" t="n">
        <v>0.5065469904963041</v>
      </c>
      <c r="Q849" t="n">
        <v>0.9533482947900715</v>
      </c>
      <c r="R849" t="n">
        <v>0.1270634839285559</v>
      </c>
      <c r="S849" t="n">
        <v>0.9863846139374707</v>
      </c>
      <c r="T849" t="n">
        <v>0.9671565481686749</v>
      </c>
      <c r="U849" t="n">
        <v>0.7539281626096548</v>
      </c>
      <c r="V849" t="n">
        <v>0.2855804627648471</v>
      </c>
      <c r="W849" t="n">
        <v>0.5162519799739491</v>
      </c>
      <c r="X849" t="n">
        <v>0.5560825101841822</v>
      </c>
    </row>
    <row r="850">
      <c r="A850" t="inlineStr">
        <is>
          <t>2209450</t>
        </is>
      </c>
      <c r="B850" t="inlineStr">
        <is>
          <t>Santo Antônio dos Milagres</t>
        </is>
      </c>
      <c r="C850" t="inlineStr">
        <is>
          <t>PI</t>
        </is>
      </c>
      <c r="D850" t="inlineStr">
        <is>
          <t>REGIÃO NORDESTE</t>
        </is>
      </c>
      <c r="E850" s="70">
        <f>SUMPRODUCT(N850:Q850,PAINEL_PESOS!$C$16:$C$19)</f>
        <v/>
      </c>
      <c r="F850" s="70">
        <f>SUMPRODUCT(R850:T850,PAINEL_PESOS!$C$21:$C$23)</f>
        <v/>
      </c>
      <c r="G850" s="70">
        <f>SUMPRODUCT(U850:V850,PAINEL_PESOS!$C$25:$C$26)</f>
        <v/>
      </c>
      <c r="H850" s="70">
        <f>SUMPRODUCT(W850:X850,PAINEL_PESOS!$C$28:$C$29)</f>
        <v/>
      </c>
      <c r="I850" s="70" t="n">
        <v>0.9640680570661112</v>
      </c>
      <c r="J850" s="70" t="n">
        <v>0.6315882828987593</v>
      </c>
      <c r="K850" s="71">
        <f>IF(NOT(AND(PAINEL_PESOS!$D$12="OK - 100%",PAINEL_PESOS!$F$20="OK - 100%",PAINEL_PESOS!$F$24="OK - 100%",PAINEL_PESOS!$F$27="OK - 100%",PAINEL_PESOS!$F$30="OK - 100%")),"", (E850*PAINEL_PESOS!$B$7+F850*PAINEL_PESOS!$B$8+G850*PAINEL_PESOS!$B$9+H850*PAINEL_PESOS!$B$10)*I850)</f>
        <v/>
      </c>
      <c r="L850" s="71">
        <f>IF(K850="","",K850-J850)</f>
        <v/>
      </c>
      <c r="M850" s="71">
        <f>IF(L850="","",ABS(L850))</f>
        <v/>
      </c>
      <c r="N850" t="n">
        <v>0.6</v>
      </c>
      <c r="O850" t="n">
        <v>0.9565</v>
      </c>
      <c r="P850" t="n">
        <v>0.7191129883843717</v>
      </c>
      <c r="Q850" t="n">
        <v>0.8725275972855906</v>
      </c>
      <c r="R850" t="n">
        <v>0</v>
      </c>
      <c r="S850" t="n">
        <v>1</v>
      </c>
      <c r="T850" t="n">
        <v>0.8958031983702632</v>
      </c>
      <c r="U850" t="n">
        <v>0.8940871516195089</v>
      </c>
      <c r="V850" t="n">
        <v>0.5196149150097997</v>
      </c>
      <c r="W850" t="n">
        <v>0.4233550864840729</v>
      </c>
      <c r="X850" t="n">
        <v>0.5660302844960907</v>
      </c>
    </row>
    <row r="851">
      <c r="A851" t="inlineStr">
        <is>
          <t>2209500</t>
        </is>
      </c>
      <c r="B851" t="inlineStr">
        <is>
          <t>Santo Inácio do Piauí</t>
        </is>
      </c>
      <c r="C851" t="inlineStr">
        <is>
          <t>PI</t>
        </is>
      </c>
      <c r="D851" t="inlineStr">
        <is>
          <t>REGIÃO NORDESTE</t>
        </is>
      </c>
      <c r="E851" s="70">
        <f>SUMPRODUCT(N851:Q851,PAINEL_PESOS!$C$16:$C$19)</f>
        <v/>
      </c>
      <c r="F851" s="70">
        <f>SUMPRODUCT(R851:T851,PAINEL_PESOS!$C$21:$C$23)</f>
        <v/>
      </c>
      <c r="G851" s="70">
        <f>SUMPRODUCT(U851:V851,PAINEL_PESOS!$C$25:$C$26)</f>
        <v/>
      </c>
      <c r="H851" s="70">
        <f>SUMPRODUCT(W851:X851,PAINEL_PESOS!$C$28:$C$29)</f>
        <v/>
      </c>
      <c r="I851" s="70" t="n">
        <v>0.9904078406423327</v>
      </c>
      <c r="J851" s="70" t="n">
        <v>0.600877374079941</v>
      </c>
      <c r="K851" s="71">
        <f>IF(NOT(AND(PAINEL_PESOS!$D$12="OK - 100%",PAINEL_PESOS!$F$20="OK - 100%",PAINEL_PESOS!$F$24="OK - 100%",PAINEL_PESOS!$F$27="OK - 100%",PAINEL_PESOS!$F$30="OK - 100%")),"", (E851*PAINEL_PESOS!$B$7+F851*PAINEL_PESOS!$B$8+G851*PAINEL_PESOS!$B$9+H851*PAINEL_PESOS!$B$10)*I851)</f>
        <v/>
      </c>
      <c r="L851" s="71">
        <f>IF(K851="","",K851-J851)</f>
        <v/>
      </c>
      <c r="M851" s="71">
        <f>IF(L851="","",ABS(L851))</f>
        <v/>
      </c>
      <c r="N851" t="n">
        <v>0.8</v>
      </c>
      <c r="O851" t="n">
        <v>0.3333</v>
      </c>
      <c r="P851" t="n">
        <v>0.5702217529039071</v>
      </c>
      <c r="Q851" t="n">
        <v>0.9782367405326949</v>
      </c>
      <c r="R851" t="n">
        <v>0.0625989284289982</v>
      </c>
      <c r="S851" t="n">
        <v>1</v>
      </c>
      <c r="T851" t="n">
        <v>0.9662770546773627</v>
      </c>
      <c r="U851" t="n">
        <v>0.7484962720858112</v>
      </c>
      <c r="V851" t="n">
        <v>0.3282079518415214</v>
      </c>
      <c r="W851" t="n">
        <v>0.5161130147289508</v>
      </c>
      <c r="X851" t="n">
        <v>0.5672947858756043</v>
      </c>
    </row>
    <row r="852">
      <c r="A852" t="inlineStr">
        <is>
          <t>2209559</t>
        </is>
      </c>
      <c r="B852" t="inlineStr">
        <is>
          <t>São Braz do Piauí</t>
        </is>
      </c>
      <c r="C852" t="inlineStr">
        <is>
          <t>PI</t>
        </is>
      </c>
      <c r="D852" t="inlineStr">
        <is>
          <t>REGIÃO NORDESTE</t>
        </is>
      </c>
      <c r="E852" s="70">
        <f>SUMPRODUCT(N852:Q852,PAINEL_PESOS!$C$16:$C$19)</f>
        <v/>
      </c>
      <c r="F852" s="70">
        <f>SUMPRODUCT(R852:T852,PAINEL_PESOS!$C$21:$C$23)</f>
        <v/>
      </c>
      <c r="G852" s="70">
        <f>SUMPRODUCT(U852:V852,PAINEL_PESOS!$C$25:$C$26)</f>
        <v/>
      </c>
      <c r="H852" s="70">
        <f>SUMPRODUCT(W852:X852,PAINEL_PESOS!$C$28:$C$29)</f>
        <v/>
      </c>
      <c r="I852" s="70" t="n">
        <v>0.9984730594287341</v>
      </c>
      <c r="J852" s="70" t="n">
        <v>0.6132239222506727</v>
      </c>
      <c r="K852" s="71">
        <f>IF(NOT(AND(PAINEL_PESOS!$D$12="OK - 100%",PAINEL_PESOS!$F$20="OK - 100%",PAINEL_PESOS!$F$24="OK - 100%",PAINEL_PESOS!$F$27="OK - 100%",PAINEL_PESOS!$F$30="OK - 100%")),"", (E852*PAINEL_PESOS!$B$7+F852*PAINEL_PESOS!$B$8+G852*PAINEL_PESOS!$B$9+H852*PAINEL_PESOS!$B$10)*I852)</f>
        <v/>
      </c>
      <c r="L852" s="71">
        <f>IF(K852="","",K852-J852)</f>
        <v/>
      </c>
      <c r="M852" s="71">
        <f>IF(L852="","",ABS(L852))</f>
        <v/>
      </c>
      <c r="N852" t="n">
        <v>0.2</v>
      </c>
      <c r="O852" t="n">
        <v>0.96</v>
      </c>
      <c r="P852" t="n">
        <v>0.5314677930306231</v>
      </c>
      <c r="Q852" t="n">
        <v>0.9928834165839167</v>
      </c>
      <c r="R852" t="n">
        <v>0.0707949153596487</v>
      </c>
      <c r="S852" t="n">
        <v>1</v>
      </c>
      <c r="T852" t="n">
        <v>0.9974956123032623</v>
      </c>
      <c r="U852" t="n">
        <v>0.8568483504480908</v>
      </c>
      <c r="V852" t="n">
        <v>0.2949798640368984</v>
      </c>
      <c r="W852" t="n">
        <v>0.4909150143179097</v>
      </c>
      <c r="X852" t="n">
        <v>0.5495145000868318</v>
      </c>
    </row>
    <row r="853">
      <c r="A853" t="inlineStr">
        <is>
          <t>2209609</t>
        </is>
      </c>
      <c r="B853" t="inlineStr">
        <is>
          <t>São Félix do Piauí</t>
        </is>
      </c>
      <c r="C853" t="inlineStr">
        <is>
          <t>PI</t>
        </is>
      </c>
      <c r="D853" t="inlineStr">
        <is>
          <t>REGIÃO NORDESTE</t>
        </is>
      </c>
      <c r="E853" s="70">
        <f>SUMPRODUCT(N853:Q853,PAINEL_PESOS!$C$16:$C$19)</f>
        <v/>
      </c>
      <c r="F853" s="70">
        <f>SUMPRODUCT(R853:T853,PAINEL_PESOS!$C$21:$C$23)</f>
        <v/>
      </c>
      <c r="G853" s="70">
        <f>SUMPRODUCT(U853:V853,PAINEL_PESOS!$C$25:$C$26)</f>
        <v/>
      </c>
      <c r="H853" s="70">
        <f>SUMPRODUCT(W853:X853,PAINEL_PESOS!$C$28:$C$29)</f>
        <v/>
      </c>
      <c r="I853" s="70" t="n">
        <v>0.9655294552904323</v>
      </c>
      <c r="J853" s="70" t="n">
        <v>0.6434518725173738</v>
      </c>
      <c r="K853" s="71">
        <f>IF(NOT(AND(PAINEL_PESOS!$D$12="OK - 100%",PAINEL_PESOS!$F$20="OK - 100%",PAINEL_PESOS!$F$24="OK - 100%",PAINEL_PESOS!$F$27="OK - 100%",PAINEL_PESOS!$F$30="OK - 100%")),"", (E853*PAINEL_PESOS!$B$7+F853*PAINEL_PESOS!$B$8+G853*PAINEL_PESOS!$B$9+H853*PAINEL_PESOS!$B$10)*I853)</f>
        <v/>
      </c>
      <c r="L853" s="71">
        <f>IF(K853="","",K853-J853)</f>
        <v/>
      </c>
      <c r="M853" s="71">
        <f>IF(L853="","",ABS(L853))</f>
        <v/>
      </c>
      <c r="N853" t="n">
        <v>1</v>
      </c>
      <c r="O853" t="n">
        <v>0.9701</v>
      </c>
      <c r="P853" t="n">
        <v>0.5010559662090813</v>
      </c>
      <c r="Q853" t="n">
        <v>0.9586294349430079</v>
      </c>
      <c r="R853" t="n">
        <v>0.0383104911518245</v>
      </c>
      <c r="S853" t="n">
        <v>1</v>
      </c>
      <c r="T853" t="n">
        <v>0.8472108878672048</v>
      </c>
      <c r="U853" t="n">
        <v>0.8565224631137347</v>
      </c>
      <c r="V853" t="n">
        <v>0.5260859448537978</v>
      </c>
      <c r="W853" t="n">
        <v>0.521203778829321</v>
      </c>
      <c r="X853" t="n">
        <v>0.4556717894876267</v>
      </c>
    </row>
    <row r="854">
      <c r="A854" t="inlineStr">
        <is>
          <t>2209658</t>
        </is>
      </c>
      <c r="B854" t="inlineStr">
        <is>
          <t>São Francisco de Assis do Piauí</t>
        </is>
      </c>
      <c r="C854" t="inlineStr">
        <is>
          <t>PI</t>
        </is>
      </c>
      <c r="D854" t="inlineStr">
        <is>
          <t>REGIÃO NORDESTE</t>
        </is>
      </c>
      <c r="E854" s="70">
        <f>SUMPRODUCT(N854:Q854,PAINEL_PESOS!$C$16:$C$19)</f>
        <v/>
      </c>
      <c r="F854" s="70">
        <f>SUMPRODUCT(R854:T854,PAINEL_PESOS!$C$21:$C$23)</f>
        <v/>
      </c>
      <c r="G854" s="70">
        <f>SUMPRODUCT(U854:V854,PAINEL_PESOS!$C$25:$C$26)</f>
        <v/>
      </c>
      <c r="H854" s="70">
        <f>SUMPRODUCT(W854:X854,PAINEL_PESOS!$C$28:$C$29)</f>
        <v/>
      </c>
      <c r="I854" s="70" t="n">
        <v>0.9967542255189463</v>
      </c>
      <c r="J854" s="70" t="n">
        <v>0.6621663602661261</v>
      </c>
      <c r="K854" s="71">
        <f>IF(NOT(AND(PAINEL_PESOS!$D$12="OK - 100%",PAINEL_PESOS!$F$20="OK - 100%",PAINEL_PESOS!$F$24="OK - 100%",PAINEL_PESOS!$F$27="OK - 100%",PAINEL_PESOS!$F$30="OK - 100%")),"", (E854*PAINEL_PESOS!$B$7+F854*PAINEL_PESOS!$B$8+G854*PAINEL_PESOS!$B$9+H854*PAINEL_PESOS!$B$10)*I854)</f>
        <v/>
      </c>
      <c r="L854" s="71">
        <f>IF(K854="","",K854-J854)</f>
        <v/>
      </c>
      <c r="M854" s="71">
        <f>IF(L854="","",ABS(L854))</f>
        <v/>
      </c>
      <c r="N854" t="n">
        <v>0.8</v>
      </c>
      <c r="O854" t="n">
        <v>1</v>
      </c>
      <c r="P854" t="n">
        <v>0.643611404435058</v>
      </c>
      <c r="Q854" t="n">
        <v>0.99139049828357</v>
      </c>
      <c r="R854" t="n">
        <v>0.0931992203241437</v>
      </c>
      <c r="S854" t="n">
        <v>0.9999631435728099</v>
      </c>
      <c r="T854" t="n">
        <v>0.9897496652794394</v>
      </c>
      <c r="U854" t="n">
        <v>0.7499088997622142</v>
      </c>
      <c r="V854" t="n">
        <v>0.3730706233099781</v>
      </c>
      <c r="W854" t="n">
        <v>0.5164024968527491</v>
      </c>
      <c r="X854" t="n">
        <v>0.5690898221738621</v>
      </c>
    </row>
    <row r="855">
      <c r="A855" t="inlineStr">
        <is>
          <t>2209708</t>
        </is>
      </c>
      <c r="B855" t="inlineStr">
        <is>
          <t>São Francisco do Piauí</t>
        </is>
      </c>
      <c r="C855" t="inlineStr">
        <is>
          <t>PI</t>
        </is>
      </c>
      <c r="D855" t="inlineStr">
        <is>
          <t>REGIÃO NORDESTE</t>
        </is>
      </c>
      <c r="E855" s="70">
        <f>SUMPRODUCT(N855:Q855,PAINEL_PESOS!$C$16:$C$19)</f>
        <v/>
      </c>
      <c r="F855" s="70">
        <f>SUMPRODUCT(R855:T855,PAINEL_PESOS!$C$21:$C$23)</f>
        <v/>
      </c>
      <c r="G855" s="70">
        <f>SUMPRODUCT(U855:V855,PAINEL_PESOS!$C$25:$C$26)</f>
        <v/>
      </c>
      <c r="H855" s="70">
        <f>SUMPRODUCT(W855:X855,PAINEL_PESOS!$C$28:$C$29)</f>
        <v/>
      </c>
      <c r="I855" s="70" t="n">
        <v>0.9974577413666079</v>
      </c>
      <c r="J855" s="70" t="n">
        <v>0.6575463201190725</v>
      </c>
      <c r="K855" s="71">
        <f>IF(NOT(AND(PAINEL_PESOS!$D$12="OK - 100%",PAINEL_PESOS!$F$20="OK - 100%",PAINEL_PESOS!$F$24="OK - 100%",PAINEL_PESOS!$F$27="OK - 100%",PAINEL_PESOS!$F$30="OK - 100%")),"", (E855*PAINEL_PESOS!$B$7+F855*PAINEL_PESOS!$B$8+G855*PAINEL_PESOS!$B$9+H855*PAINEL_PESOS!$B$10)*I855)</f>
        <v/>
      </c>
      <c r="L855" s="71">
        <f>IF(K855="","",K855-J855)</f>
        <v/>
      </c>
      <c r="M855" s="71">
        <f>IF(L855="","",ABS(L855))</f>
        <v/>
      </c>
      <c r="N855" t="n">
        <v>1</v>
      </c>
      <c r="O855" t="n">
        <v>0.8</v>
      </c>
      <c r="P855" t="n">
        <v>0.5897571277719114</v>
      </c>
      <c r="Q855" t="n">
        <v>0.9933151987948478</v>
      </c>
      <c r="R855" t="n">
        <v>0.0918713585691308</v>
      </c>
      <c r="S855" t="n">
        <v>0.9999969203164497</v>
      </c>
      <c r="T855" t="n">
        <v>0.9919376945932293</v>
      </c>
      <c r="U855" t="n">
        <v>0.8270969531023629</v>
      </c>
      <c r="V855" t="n">
        <v>0.2944988955999316</v>
      </c>
      <c r="W855" t="n">
        <v>0.4590998027072161</v>
      </c>
      <c r="X855" t="n">
        <v>0.6123420712566818</v>
      </c>
    </row>
    <row r="856">
      <c r="A856" t="inlineStr">
        <is>
          <t>2209757</t>
        </is>
      </c>
      <c r="B856" t="inlineStr">
        <is>
          <t>São Gonçalo do Gurguéia</t>
        </is>
      </c>
      <c r="C856" t="inlineStr">
        <is>
          <t>PI</t>
        </is>
      </c>
      <c r="D856" t="inlineStr">
        <is>
          <t>REGIÃO NORDESTE</t>
        </is>
      </c>
      <c r="E856" s="70">
        <f>SUMPRODUCT(N856:Q856,PAINEL_PESOS!$C$16:$C$19)</f>
        <v/>
      </c>
      <c r="F856" s="70">
        <f>SUMPRODUCT(R856:T856,PAINEL_PESOS!$C$21:$C$23)</f>
        <v/>
      </c>
      <c r="G856" s="70">
        <f>SUMPRODUCT(U856:V856,PAINEL_PESOS!$C$25:$C$26)</f>
        <v/>
      </c>
      <c r="H856" s="70">
        <f>SUMPRODUCT(W856:X856,PAINEL_PESOS!$C$28:$C$29)</f>
        <v/>
      </c>
      <c r="I856" s="70" t="n">
        <v>0.9999174039326489</v>
      </c>
      <c r="J856" s="70" t="n">
        <v>0.778779082023055</v>
      </c>
      <c r="K856" s="71">
        <f>IF(NOT(AND(PAINEL_PESOS!$D$12="OK - 100%",PAINEL_PESOS!$F$20="OK - 100%",PAINEL_PESOS!$F$24="OK - 100%",PAINEL_PESOS!$F$27="OK - 100%",PAINEL_PESOS!$F$30="OK - 100%")),"", (E856*PAINEL_PESOS!$B$7+F856*PAINEL_PESOS!$B$8+G856*PAINEL_PESOS!$B$9+H856*PAINEL_PESOS!$B$10)*I856)</f>
        <v/>
      </c>
      <c r="L856" s="71">
        <f>IF(K856="","",K856-J856)</f>
        <v/>
      </c>
      <c r="M856" s="71">
        <f>IF(L856="","",ABS(L856))</f>
        <v/>
      </c>
      <c r="N856" t="n">
        <v>1</v>
      </c>
      <c r="O856" t="n">
        <v>1</v>
      </c>
      <c r="P856" t="n">
        <v>1</v>
      </c>
      <c r="Q856" t="n">
        <v>0.9997998120769833</v>
      </c>
      <c r="R856" t="n">
        <v>0.08751278144981529</v>
      </c>
      <c r="S856" t="n">
        <v>0.9999969943375269</v>
      </c>
      <c r="T856" t="n">
        <v>0.9997285010237735</v>
      </c>
      <c r="U856" t="n">
        <v>0.7710725502627847</v>
      </c>
      <c r="V856" t="n">
        <v>0.6183925294688776</v>
      </c>
      <c r="W856" t="n">
        <v>0.6911760930593782</v>
      </c>
      <c r="X856" t="n">
        <v>0.7587140280370938</v>
      </c>
    </row>
    <row r="857">
      <c r="A857" t="inlineStr">
        <is>
          <t>2209807</t>
        </is>
      </c>
      <c r="B857" t="inlineStr">
        <is>
          <t>São Gonçalo do Piauí</t>
        </is>
      </c>
      <c r="C857" t="inlineStr">
        <is>
          <t>PI</t>
        </is>
      </c>
      <c r="D857" t="inlineStr">
        <is>
          <t>REGIÃO NORDESTE</t>
        </is>
      </c>
      <c r="E857" s="70">
        <f>SUMPRODUCT(N857:Q857,PAINEL_PESOS!$C$16:$C$19)</f>
        <v/>
      </c>
      <c r="F857" s="70">
        <f>SUMPRODUCT(R857:T857,PAINEL_PESOS!$C$21:$C$23)</f>
        <v/>
      </c>
      <c r="G857" s="70">
        <f>SUMPRODUCT(U857:V857,PAINEL_PESOS!$C$25:$C$26)</f>
        <v/>
      </c>
      <c r="H857" s="70">
        <f>SUMPRODUCT(W857:X857,PAINEL_PESOS!$C$28:$C$29)</f>
        <v/>
      </c>
      <c r="I857" s="70" t="n">
        <v>0.9585954597467988</v>
      </c>
      <c r="J857" s="70" t="n">
        <v>0.6287047937785947</v>
      </c>
      <c r="K857" s="71">
        <f>IF(NOT(AND(PAINEL_PESOS!$D$12="OK - 100%",PAINEL_PESOS!$F$20="OK - 100%",PAINEL_PESOS!$F$24="OK - 100%",PAINEL_PESOS!$F$27="OK - 100%",PAINEL_PESOS!$F$30="OK - 100%")),"", (E857*PAINEL_PESOS!$B$7+F857*PAINEL_PESOS!$B$8+G857*PAINEL_PESOS!$B$9+H857*PAINEL_PESOS!$B$10)*I857)</f>
        <v/>
      </c>
      <c r="L857" s="71">
        <f>IF(K857="","",K857-J857)</f>
        <v/>
      </c>
      <c r="M857" s="71">
        <f>IF(L857="","",ABS(L857))</f>
        <v/>
      </c>
      <c r="N857" t="n">
        <v>0.6</v>
      </c>
      <c r="O857" t="n">
        <v>0.9661</v>
      </c>
      <c r="P857" t="n">
        <v>0.4941921858500528</v>
      </c>
      <c r="Q857" t="n">
        <v>0.9046877251828292</v>
      </c>
      <c r="R857" t="n">
        <v>0.1087648296150869</v>
      </c>
      <c r="S857" t="n">
        <v>1</v>
      </c>
      <c r="T857" t="n">
        <v>0.8421395681627972</v>
      </c>
      <c r="U857" t="n">
        <v>0.8883643124715664</v>
      </c>
      <c r="V857" t="n">
        <v>0.5755840927834609</v>
      </c>
      <c r="W857" t="n">
        <v>0.4362840644106421</v>
      </c>
      <c r="X857" t="n">
        <v>0.5635577771269344</v>
      </c>
    </row>
    <row r="858">
      <c r="A858" t="inlineStr">
        <is>
          <t>2209856</t>
        </is>
      </c>
      <c r="B858" t="inlineStr">
        <is>
          <t>São João da Canabrava</t>
        </is>
      </c>
      <c r="C858" t="inlineStr">
        <is>
          <t>PI</t>
        </is>
      </c>
      <c r="D858" t="inlineStr">
        <is>
          <t>REGIÃO NORDESTE</t>
        </is>
      </c>
      <c r="E858" s="70">
        <f>SUMPRODUCT(N858:Q858,PAINEL_PESOS!$C$16:$C$19)</f>
        <v/>
      </c>
      <c r="F858" s="70">
        <f>SUMPRODUCT(R858:T858,PAINEL_PESOS!$C$21:$C$23)</f>
        <v/>
      </c>
      <c r="G858" s="70">
        <f>SUMPRODUCT(U858:V858,PAINEL_PESOS!$C$25:$C$26)</f>
        <v/>
      </c>
      <c r="H858" s="70">
        <f>SUMPRODUCT(W858:X858,PAINEL_PESOS!$C$28:$C$29)</f>
        <v/>
      </c>
      <c r="I858" s="70" t="n">
        <v>0.9838197480433505</v>
      </c>
      <c r="J858" s="70" t="n">
        <v>0.6047017545981257</v>
      </c>
      <c r="K858" s="71">
        <f>IF(NOT(AND(PAINEL_PESOS!$D$12="OK - 100%",PAINEL_PESOS!$F$20="OK - 100%",PAINEL_PESOS!$F$24="OK - 100%",PAINEL_PESOS!$F$27="OK - 100%",PAINEL_PESOS!$F$30="OK - 100%")),"", (E858*PAINEL_PESOS!$B$7+F858*PAINEL_PESOS!$B$8+G858*PAINEL_PESOS!$B$9+H858*PAINEL_PESOS!$B$10)*I858)</f>
        <v/>
      </c>
      <c r="L858" s="71">
        <f>IF(K858="","",K858-J858)</f>
        <v/>
      </c>
      <c r="M858" s="71">
        <f>IF(L858="","",ABS(L858))</f>
        <v/>
      </c>
      <c r="N858" t="n">
        <v>0.6</v>
      </c>
      <c r="O858" t="n">
        <v>0.8824</v>
      </c>
      <c r="P858" t="n">
        <v>0.429883843717001</v>
      </c>
      <c r="Q858" t="n">
        <v>0.9760574374027604</v>
      </c>
      <c r="R858" t="n">
        <v>0.0717371598877567</v>
      </c>
      <c r="S858" t="n">
        <v>1</v>
      </c>
      <c r="T858" t="n">
        <v>0.9331440921635255</v>
      </c>
      <c r="U858" t="n">
        <v>0.7630441388204626</v>
      </c>
      <c r="V858" t="n">
        <v>0.3091077569770057</v>
      </c>
      <c r="W858" t="n">
        <v>0.5170217715325612</v>
      </c>
      <c r="X858" t="n">
        <v>0.5472433606923426</v>
      </c>
    </row>
    <row r="859">
      <c r="A859" t="inlineStr">
        <is>
          <t>2209872</t>
        </is>
      </c>
      <c r="B859" t="inlineStr">
        <is>
          <t>São João da Fronteira</t>
        </is>
      </c>
      <c r="C859" t="inlineStr">
        <is>
          <t>PI</t>
        </is>
      </c>
      <c r="D859" t="inlineStr">
        <is>
          <t>REGIÃO NORDESTE</t>
        </is>
      </c>
      <c r="E859" s="70">
        <f>SUMPRODUCT(N859:Q859,PAINEL_PESOS!$C$16:$C$19)</f>
        <v/>
      </c>
      <c r="F859" s="70">
        <f>SUMPRODUCT(R859:T859,PAINEL_PESOS!$C$21:$C$23)</f>
        <v/>
      </c>
      <c r="G859" s="70">
        <f>SUMPRODUCT(U859:V859,PAINEL_PESOS!$C$25:$C$26)</f>
        <v/>
      </c>
      <c r="H859" s="70">
        <f>SUMPRODUCT(W859:X859,PAINEL_PESOS!$C$28:$C$29)</f>
        <v/>
      </c>
      <c r="I859" s="70" t="n">
        <v>0.9909992613257944</v>
      </c>
      <c r="J859" s="70" t="n">
        <v>0.6758216264181475</v>
      </c>
      <c r="K859" s="71">
        <f>IF(NOT(AND(PAINEL_PESOS!$D$12="OK - 100%",PAINEL_PESOS!$F$20="OK - 100%",PAINEL_PESOS!$F$24="OK - 100%",PAINEL_PESOS!$F$27="OK - 100%",PAINEL_PESOS!$F$30="OK - 100%")),"", (E859*PAINEL_PESOS!$B$7+F859*PAINEL_PESOS!$B$8+G859*PAINEL_PESOS!$B$9+H859*PAINEL_PESOS!$B$10)*I859)</f>
        <v/>
      </c>
      <c r="L859" s="71">
        <f>IF(K859="","",K859-J859)</f>
        <v/>
      </c>
      <c r="M859" s="71">
        <f>IF(L859="","",ABS(L859))</f>
        <v/>
      </c>
      <c r="N859" t="n">
        <v>0.2</v>
      </c>
      <c r="O859" t="n">
        <v>1</v>
      </c>
      <c r="P859" t="n">
        <v>1</v>
      </c>
      <c r="Q859" t="n">
        <v>0.9667331356332249</v>
      </c>
      <c r="R859" t="n">
        <v>0.1020179533725192</v>
      </c>
      <c r="S859" t="n">
        <v>1</v>
      </c>
      <c r="T859" t="n">
        <v>0.9778925303935389</v>
      </c>
      <c r="U859" t="n">
        <v>0.7577339848908803</v>
      </c>
      <c r="V859" t="n">
        <v>0.622460391933059</v>
      </c>
      <c r="W859" t="n">
        <v>0.5766685659695977</v>
      </c>
      <c r="X859" t="n">
        <v>0.5288416448279163</v>
      </c>
    </row>
    <row r="860">
      <c r="A860" t="inlineStr">
        <is>
          <t>2209906</t>
        </is>
      </c>
      <c r="B860" t="inlineStr">
        <is>
          <t>São João da Serra</t>
        </is>
      </c>
      <c r="C860" t="inlineStr">
        <is>
          <t>PI</t>
        </is>
      </c>
      <c r="D860" t="inlineStr">
        <is>
          <t>REGIÃO NORDESTE</t>
        </is>
      </c>
      <c r="E860" s="70">
        <f>SUMPRODUCT(N860:Q860,PAINEL_PESOS!$C$16:$C$19)</f>
        <v/>
      </c>
      <c r="F860" s="70">
        <f>SUMPRODUCT(R860:T860,PAINEL_PESOS!$C$21:$C$23)</f>
        <v/>
      </c>
      <c r="G860" s="70">
        <f>SUMPRODUCT(U860:V860,PAINEL_PESOS!$C$25:$C$26)</f>
        <v/>
      </c>
      <c r="H860" s="70">
        <f>SUMPRODUCT(W860:X860,PAINEL_PESOS!$C$28:$C$29)</f>
        <v/>
      </c>
      <c r="I860" s="70" t="n">
        <v>0.9858243119051208</v>
      </c>
      <c r="J860" s="70" t="n">
        <v>0.6688768891833845</v>
      </c>
      <c r="K860" s="71">
        <f>IF(NOT(AND(PAINEL_PESOS!$D$12="OK - 100%",PAINEL_PESOS!$F$20="OK - 100%",PAINEL_PESOS!$F$24="OK - 100%",PAINEL_PESOS!$F$27="OK - 100%",PAINEL_PESOS!$F$30="OK - 100%")),"", (E860*PAINEL_PESOS!$B$7+F860*PAINEL_PESOS!$B$8+G860*PAINEL_PESOS!$B$9+H860*PAINEL_PESOS!$B$10)*I860)</f>
        <v/>
      </c>
      <c r="L860" s="71">
        <f>IF(K860="","",K860-J860)</f>
        <v/>
      </c>
      <c r="M860" s="71">
        <f>IF(L860="","",ABS(L860))</f>
        <v/>
      </c>
      <c r="N860" t="n">
        <v>1</v>
      </c>
      <c r="O860" t="n">
        <v>0.75</v>
      </c>
      <c r="P860" t="n">
        <v>0.3909186906019007</v>
      </c>
      <c r="Q860" t="n">
        <v>0.9429781375760545</v>
      </c>
      <c r="R860" t="n">
        <v>0.09921762624930699</v>
      </c>
      <c r="S860" t="n">
        <v>1</v>
      </c>
      <c r="T860" t="n">
        <v>0.967775397223403</v>
      </c>
      <c r="U860" t="n">
        <v>0.8773342024645531</v>
      </c>
      <c r="V860" t="n">
        <v>0.6050799003195961</v>
      </c>
      <c r="W860" t="n">
        <v>0.528345845819162</v>
      </c>
      <c r="X860" t="n">
        <v>0.4972564723531748</v>
      </c>
    </row>
    <row r="861">
      <c r="A861" t="inlineStr">
        <is>
          <t>2209955</t>
        </is>
      </c>
      <c r="B861" t="inlineStr">
        <is>
          <t>São João da Varjota</t>
        </is>
      </c>
      <c r="C861" t="inlineStr">
        <is>
          <t>PI</t>
        </is>
      </c>
      <c r="D861" t="inlineStr">
        <is>
          <t>REGIÃO NORDESTE</t>
        </is>
      </c>
      <c r="E861" s="70">
        <f>SUMPRODUCT(N861:Q861,PAINEL_PESOS!$C$16:$C$19)</f>
        <v/>
      </c>
      <c r="F861" s="70">
        <f>SUMPRODUCT(R861:T861,PAINEL_PESOS!$C$21:$C$23)</f>
        <v/>
      </c>
      <c r="G861" s="70">
        <f>SUMPRODUCT(U861:V861,PAINEL_PESOS!$C$25:$C$26)</f>
        <v/>
      </c>
      <c r="H861" s="70">
        <f>SUMPRODUCT(W861:X861,PAINEL_PESOS!$C$28:$C$29)</f>
        <v/>
      </c>
      <c r="I861" s="70" t="n">
        <v>0.9739419192075279</v>
      </c>
      <c r="J861" s="70" t="n">
        <v>0.6269857799984844</v>
      </c>
      <c r="K861" s="71">
        <f>IF(NOT(AND(PAINEL_PESOS!$D$12="OK - 100%",PAINEL_PESOS!$F$20="OK - 100%",PAINEL_PESOS!$F$24="OK - 100%",PAINEL_PESOS!$F$27="OK - 100%",PAINEL_PESOS!$F$30="OK - 100%")),"", (E861*PAINEL_PESOS!$B$7+F861*PAINEL_PESOS!$B$8+G861*PAINEL_PESOS!$B$9+H861*PAINEL_PESOS!$B$10)*I861)</f>
        <v/>
      </c>
      <c r="L861" s="71">
        <f>IF(K861="","",K861-J861)</f>
        <v/>
      </c>
      <c r="M861" s="71">
        <f>IF(L861="","",ABS(L861))</f>
        <v/>
      </c>
      <c r="N861" t="n">
        <v>1</v>
      </c>
      <c r="O861" t="n">
        <v>1</v>
      </c>
      <c r="P861" t="n">
        <v>0.4720168954593453</v>
      </c>
      <c r="Q861" t="n">
        <v>0.8394044396960907</v>
      </c>
      <c r="R861" t="n">
        <v>0.0560701783882879</v>
      </c>
      <c r="S861" t="n">
        <v>1</v>
      </c>
      <c r="T861" t="n">
        <v>0.9836573251147487</v>
      </c>
      <c r="U861" t="n">
        <v>0.7458425069191602</v>
      </c>
      <c r="V861" t="n">
        <v>0.3092243094835607</v>
      </c>
      <c r="W861" t="n">
        <v>0.5155691930345747</v>
      </c>
      <c r="X861" t="n">
        <v>0.5639226271102324</v>
      </c>
    </row>
    <row r="862">
      <c r="A862" t="inlineStr">
        <is>
          <t>2209971</t>
        </is>
      </c>
      <c r="B862" t="inlineStr">
        <is>
          <t>São João do Arraial</t>
        </is>
      </c>
      <c r="C862" t="inlineStr">
        <is>
          <t>PI</t>
        </is>
      </c>
      <c r="D862" t="inlineStr">
        <is>
          <t>REGIÃO NORDESTE</t>
        </is>
      </c>
      <c r="E862" s="70">
        <f>SUMPRODUCT(N862:Q862,PAINEL_PESOS!$C$16:$C$19)</f>
        <v/>
      </c>
      <c r="F862" s="70">
        <f>SUMPRODUCT(R862:T862,PAINEL_PESOS!$C$21:$C$23)</f>
        <v/>
      </c>
      <c r="G862" s="70">
        <f>SUMPRODUCT(U862:V862,PAINEL_PESOS!$C$25:$C$26)</f>
        <v/>
      </c>
      <c r="H862" s="70">
        <f>SUMPRODUCT(W862:X862,PAINEL_PESOS!$C$28:$C$29)</f>
        <v/>
      </c>
      <c r="I862" s="70" t="n">
        <v>0.9828541724595792</v>
      </c>
      <c r="J862" s="70" t="n">
        <v>0.6931452499526983</v>
      </c>
      <c r="K862" s="71">
        <f>IF(NOT(AND(PAINEL_PESOS!$D$12="OK - 100%",PAINEL_PESOS!$F$20="OK - 100%",PAINEL_PESOS!$F$24="OK - 100%",PAINEL_PESOS!$F$27="OK - 100%",PAINEL_PESOS!$F$30="OK - 100%")),"", (E862*PAINEL_PESOS!$B$7+F862*PAINEL_PESOS!$B$8+G862*PAINEL_PESOS!$B$9+H862*PAINEL_PESOS!$B$10)*I862)</f>
        <v/>
      </c>
      <c r="L862" s="71">
        <f>IF(K862="","",K862-J862)</f>
        <v/>
      </c>
      <c r="M862" s="71">
        <f>IF(L862="","",ABS(L862))</f>
        <v/>
      </c>
      <c r="N862" t="n">
        <v>0.8</v>
      </c>
      <c r="O862" t="n">
        <v>1</v>
      </c>
      <c r="P862" t="n">
        <v>0.4026399155227033</v>
      </c>
      <c r="Q862" t="n">
        <v>0.9124060846596315</v>
      </c>
      <c r="R862" t="n">
        <v>0.1251782631255761</v>
      </c>
      <c r="S862" t="n">
        <v>1</v>
      </c>
      <c r="T862" t="n">
        <v>0.9750357738889882</v>
      </c>
      <c r="U862" t="n">
        <v>0.8658032745378154</v>
      </c>
      <c r="V862" t="n">
        <v>0.5796562753573966</v>
      </c>
      <c r="W862" t="n">
        <v>0.5737787389911607</v>
      </c>
      <c r="X862" t="n">
        <v>0.6649930121344563</v>
      </c>
    </row>
    <row r="863">
      <c r="A863" t="inlineStr">
        <is>
          <t>2210003</t>
        </is>
      </c>
      <c r="B863" t="inlineStr">
        <is>
          <t>São João do Piauí</t>
        </is>
      </c>
      <c r="C863" t="inlineStr">
        <is>
          <t>PI</t>
        </is>
      </c>
      <c r="D863" t="inlineStr">
        <is>
          <t>REGIÃO NORDESTE</t>
        </is>
      </c>
      <c r="E863" s="70">
        <f>SUMPRODUCT(N863:Q863,PAINEL_PESOS!$C$16:$C$19)</f>
        <v/>
      </c>
      <c r="F863" s="70">
        <f>SUMPRODUCT(R863:T863,PAINEL_PESOS!$C$21:$C$23)</f>
        <v/>
      </c>
      <c r="G863" s="70">
        <f>SUMPRODUCT(U863:V863,PAINEL_PESOS!$C$25:$C$26)</f>
        <v/>
      </c>
      <c r="H863" s="70">
        <f>SUMPRODUCT(W863:X863,PAINEL_PESOS!$C$28:$C$29)</f>
        <v/>
      </c>
      <c r="I863" s="70" t="n">
        <v>0.75</v>
      </c>
      <c r="J863" s="70" t="n">
        <v>0.4007035327618582</v>
      </c>
      <c r="K863" s="71">
        <f>IF(NOT(AND(PAINEL_PESOS!$D$12="OK - 100%",PAINEL_PESOS!$F$20="OK - 100%",PAINEL_PESOS!$F$24="OK - 100%",PAINEL_PESOS!$F$27="OK - 100%",PAINEL_PESOS!$F$30="OK - 100%")),"", (E863*PAINEL_PESOS!$B$7+F863*PAINEL_PESOS!$B$8+G863*PAINEL_PESOS!$B$9+H863*PAINEL_PESOS!$B$10)*I863)</f>
        <v/>
      </c>
      <c r="L863" s="71">
        <f>IF(K863="","",K863-J863)</f>
        <v/>
      </c>
      <c r="M863" s="71">
        <f>IF(L863="","",ABS(L863))</f>
        <v/>
      </c>
      <c r="N863" t="n">
        <v>0.6</v>
      </c>
      <c r="O863" t="n">
        <v>0.9778</v>
      </c>
      <c r="P863" t="n">
        <v>0.358078141499472</v>
      </c>
      <c r="Q863" t="n">
        <v>0.1511572741354317</v>
      </c>
      <c r="R863" t="n">
        <v>0.2635137448323877</v>
      </c>
      <c r="S863" t="n">
        <v>0.9861955195067152</v>
      </c>
      <c r="T863" t="n">
        <v>0</v>
      </c>
      <c r="U863" t="n">
        <v>0.8959815721104052</v>
      </c>
      <c r="V863" t="n">
        <v>0.3633722767841286</v>
      </c>
      <c r="W863" t="n">
        <v>0.5052632384014391</v>
      </c>
      <c r="X863" t="n">
        <v>0.6328967114536617</v>
      </c>
    </row>
    <row r="864">
      <c r="A864" t="inlineStr">
        <is>
          <t>2210052</t>
        </is>
      </c>
      <c r="B864" t="inlineStr">
        <is>
          <t>São José do Divino</t>
        </is>
      </c>
      <c r="C864" t="inlineStr">
        <is>
          <t>PI</t>
        </is>
      </c>
      <c r="D864" t="inlineStr">
        <is>
          <t>REGIÃO NORDESTE</t>
        </is>
      </c>
      <c r="E864" s="70">
        <f>SUMPRODUCT(N864:Q864,PAINEL_PESOS!$C$16:$C$19)</f>
        <v/>
      </c>
      <c r="F864" s="70">
        <f>SUMPRODUCT(R864:T864,PAINEL_PESOS!$C$21:$C$23)</f>
        <v/>
      </c>
      <c r="G864" s="70">
        <f>SUMPRODUCT(U864:V864,PAINEL_PESOS!$C$25:$C$26)</f>
        <v/>
      </c>
      <c r="H864" s="70">
        <f>SUMPRODUCT(W864:X864,PAINEL_PESOS!$C$28:$C$29)</f>
        <v/>
      </c>
      <c r="I864" s="70" t="n">
        <v>0.9086293801680929</v>
      </c>
      <c r="J864" s="70" t="n">
        <v>0.5715748723857595</v>
      </c>
      <c r="K864" s="71">
        <f>IF(NOT(AND(PAINEL_PESOS!$D$12="OK - 100%",PAINEL_PESOS!$F$20="OK - 100%",PAINEL_PESOS!$F$24="OK - 100%",PAINEL_PESOS!$F$27="OK - 100%",PAINEL_PESOS!$F$30="OK - 100%")),"", (E864*PAINEL_PESOS!$B$7+F864*PAINEL_PESOS!$B$8+G864*PAINEL_PESOS!$B$9+H864*PAINEL_PESOS!$B$10)*I864)</f>
        <v/>
      </c>
      <c r="L864" s="71">
        <f>IF(K864="","",K864-J864)</f>
        <v/>
      </c>
      <c r="M864" s="71">
        <f>IF(L864="","",ABS(L864))</f>
        <v/>
      </c>
      <c r="N864" t="n">
        <v>0.8</v>
      </c>
      <c r="O864" t="n">
        <v>1</v>
      </c>
      <c r="P864" t="n">
        <v>0.2863780359028511</v>
      </c>
      <c r="Q864" t="n">
        <v>0.8140132707805199</v>
      </c>
      <c r="R864" t="n">
        <v>0.1116198385379462</v>
      </c>
      <c r="S864" t="n">
        <v>0.9995968497651565</v>
      </c>
      <c r="T864" t="n">
        <v>0.6031423076782854</v>
      </c>
      <c r="U864" t="n">
        <v>0.7577339848908803</v>
      </c>
      <c r="V864" t="n">
        <v>0.5760678955865095</v>
      </c>
      <c r="W864" t="n">
        <v>0.5766685659695977</v>
      </c>
      <c r="X864" t="n">
        <v>0.5288416448279163</v>
      </c>
    </row>
    <row r="865">
      <c r="A865" t="inlineStr">
        <is>
          <t>2210102</t>
        </is>
      </c>
      <c r="B865" t="inlineStr">
        <is>
          <t>São José do Peixe</t>
        </is>
      </c>
      <c r="C865" t="inlineStr">
        <is>
          <t>PI</t>
        </is>
      </c>
      <c r="D865" t="inlineStr">
        <is>
          <t>REGIÃO NORDESTE</t>
        </is>
      </c>
      <c r="E865" s="70">
        <f>SUMPRODUCT(N865:Q865,PAINEL_PESOS!$C$16:$C$19)</f>
        <v/>
      </c>
      <c r="F865" s="70">
        <f>SUMPRODUCT(R865:T865,PAINEL_PESOS!$C$21:$C$23)</f>
        <v/>
      </c>
      <c r="G865" s="70">
        <f>SUMPRODUCT(U865:V865,PAINEL_PESOS!$C$25:$C$26)</f>
        <v/>
      </c>
      <c r="H865" s="70">
        <f>SUMPRODUCT(W865:X865,PAINEL_PESOS!$C$28:$C$29)</f>
        <v/>
      </c>
      <c r="I865" s="70" t="n">
        <v>0.9965395603412115</v>
      </c>
      <c r="J865" s="70" t="n">
        <v>0.6461709924998357</v>
      </c>
      <c r="K865" s="71">
        <f>IF(NOT(AND(PAINEL_PESOS!$D$12="OK - 100%",PAINEL_PESOS!$F$20="OK - 100%",PAINEL_PESOS!$F$24="OK - 100%",PAINEL_PESOS!$F$27="OK - 100%",PAINEL_PESOS!$F$30="OK - 100%")),"", (E865*PAINEL_PESOS!$B$7+F865*PAINEL_PESOS!$B$8+G865*PAINEL_PESOS!$B$9+H865*PAINEL_PESOS!$B$10)*I865)</f>
        <v/>
      </c>
      <c r="L865" s="71">
        <f>IF(K865="","",K865-J865)</f>
        <v/>
      </c>
      <c r="M865" s="71">
        <f>IF(L865="","",ABS(L865))</f>
        <v/>
      </c>
      <c r="N865" t="n">
        <v>0.6</v>
      </c>
      <c r="O865" t="n">
        <v>1</v>
      </c>
      <c r="P865" t="n">
        <v>0.5087645195353748</v>
      </c>
      <c r="Q865" t="n">
        <v>0.9928692612617511</v>
      </c>
      <c r="R865" t="n">
        <v>0.0640950451704389</v>
      </c>
      <c r="S865" t="n">
        <v>1</v>
      </c>
      <c r="T865" t="n">
        <v>0.9875313668421477</v>
      </c>
      <c r="U865" t="n">
        <v>0.8693131174026437</v>
      </c>
      <c r="V865" t="n">
        <v>0.320086267636588</v>
      </c>
      <c r="W865" t="n">
        <v>0.4385492278973109</v>
      </c>
      <c r="X865" t="n">
        <v>0.6408018974356623</v>
      </c>
    </row>
    <row r="866">
      <c r="A866" t="inlineStr">
        <is>
          <t>2210201</t>
        </is>
      </c>
      <c r="B866" t="inlineStr">
        <is>
          <t>São José do Piauí</t>
        </is>
      </c>
      <c r="C866" t="inlineStr">
        <is>
          <t>PI</t>
        </is>
      </c>
      <c r="D866" t="inlineStr">
        <is>
          <t>REGIÃO NORDESTE</t>
        </is>
      </c>
      <c r="E866" s="70">
        <f>SUMPRODUCT(N866:Q866,PAINEL_PESOS!$C$16:$C$19)</f>
        <v/>
      </c>
      <c r="F866" s="70">
        <f>SUMPRODUCT(R866:T866,PAINEL_PESOS!$C$21:$C$23)</f>
        <v/>
      </c>
      <c r="G866" s="70">
        <f>SUMPRODUCT(U866:V866,PAINEL_PESOS!$C$25:$C$26)</f>
        <v/>
      </c>
      <c r="H866" s="70">
        <f>SUMPRODUCT(W866:X866,PAINEL_PESOS!$C$28:$C$29)</f>
        <v/>
      </c>
      <c r="I866" s="70" t="n">
        <v>0.9782373928268132</v>
      </c>
      <c r="J866" s="70" t="n">
        <v>0.6034800105975224</v>
      </c>
      <c r="K866" s="71">
        <f>IF(NOT(AND(PAINEL_PESOS!$D$12="OK - 100%",PAINEL_PESOS!$F$20="OK - 100%",PAINEL_PESOS!$F$24="OK - 100%",PAINEL_PESOS!$F$27="OK - 100%",PAINEL_PESOS!$F$30="OK - 100%")),"", (E866*PAINEL_PESOS!$B$7+F866*PAINEL_PESOS!$B$8+G866*PAINEL_PESOS!$B$9+H866*PAINEL_PESOS!$B$10)*I866)</f>
        <v/>
      </c>
      <c r="L866" s="71">
        <f>IF(K866="","",K866-J866)</f>
        <v/>
      </c>
      <c r="M866" s="71">
        <f>IF(L866="","",ABS(L866))</f>
        <v/>
      </c>
      <c r="N866" t="n">
        <v>0.6</v>
      </c>
      <c r="O866" t="n">
        <v>0.9286</v>
      </c>
      <c r="P866" t="n">
        <v>0.4171066525871172</v>
      </c>
      <c r="Q866" t="n">
        <v>0.9447333074885678</v>
      </c>
      <c r="R866" t="n">
        <v>0.1093391097517073</v>
      </c>
      <c r="S866" t="n">
        <v>0.9916195326662403</v>
      </c>
      <c r="T866" t="n">
        <v>0.9280197075692672</v>
      </c>
      <c r="U866" t="n">
        <v>0.797350593756062</v>
      </c>
      <c r="V866" t="n">
        <v>0.3061236005631811</v>
      </c>
      <c r="W866" t="n">
        <v>0.5199187535786556</v>
      </c>
      <c r="X866" t="n">
        <v>0.5139786969088518</v>
      </c>
    </row>
    <row r="867">
      <c r="A867" t="inlineStr">
        <is>
          <t>2210300</t>
        </is>
      </c>
      <c r="B867" t="inlineStr">
        <is>
          <t>São Julião</t>
        </is>
      </c>
      <c r="C867" t="inlineStr">
        <is>
          <t>PI</t>
        </is>
      </c>
      <c r="D867" t="inlineStr">
        <is>
          <t>REGIÃO NORDESTE</t>
        </is>
      </c>
      <c r="E867" s="70">
        <f>SUMPRODUCT(N867:Q867,PAINEL_PESOS!$C$16:$C$19)</f>
        <v/>
      </c>
      <c r="F867" s="70">
        <f>SUMPRODUCT(R867:T867,PAINEL_PESOS!$C$21:$C$23)</f>
        <v/>
      </c>
      <c r="G867" s="70">
        <f>SUMPRODUCT(U867:V867,PAINEL_PESOS!$C$25:$C$26)</f>
        <v/>
      </c>
      <c r="H867" s="70">
        <f>SUMPRODUCT(W867:X867,PAINEL_PESOS!$C$28:$C$29)</f>
        <v/>
      </c>
      <c r="I867" s="70" t="n">
        <v>0.9930536447754762</v>
      </c>
      <c r="J867" s="70" t="n">
        <v>0.6312638608173822</v>
      </c>
      <c r="K867" s="71">
        <f>IF(NOT(AND(PAINEL_PESOS!$D$12="OK - 100%",PAINEL_PESOS!$F$20="OK - 100%",PAINEL_PESOS!$F$24="OK - 100%",PAINEL_PESOS!$F$27="OK - 100%",PAINEL_PESOS!$F$30="OK - 100%")),"", (E867*PAINEL_PESOS!$B$7+F867*PAINEL_PESOS!$B$8+G867*PAINEL_PESOS!$B$9+H867*PAINEL_PESOS!$B$10)*I867)</f>
        <v/>
      </c>
      <c r="L867" s="71">
        <f>IF(K867="","",K867-J867)</f>
        <v/>
      </c>
      <c r="M867" s="71">
        <f>IF(L867="","",ABS(L867))</f>
        <v/>
      </c>
      <c r="N867" t="n">
        <v>0.8</v>
      </c>
      <c r="O867" t="n">
        <v>0.6667000000000001</v>
      </c>
      <c r="P867" t="n">
        <v>0.7778247096092925</v>
      </c>
      <c r="Q867" t="n">
        <v>0.9678874922107522</v>
      </c>
      <c r="R867" t="n">
        <v>0.0926609145409921</v>
      </c>
      <c r="S867" t="n">
        <v>0.9999863247189058</v>
      </c>
      <c r="T867" t="n">
        <v>0.988001288202825</v>
      </c>
      <c r="U867" t="n">
        <v>0.7458425069191602</v>
      </c>
      <c r="V867" t="n">
        <v>0.2667966861037685</v>
      </c>
      <c r="W867" t="n">
        <v>0.5155691930345747</v>
      </c>
      <c r="X867" t="n">
        <v>0.5639226271102324</v>
      </c>
    </row>
    <row r="868">
      <c r="A868" t="inlineStr">
        <is>
          <t>2210359</t>
        </is>
      </c>
      <c r="B868" t="inlineStr">
        <is>
          <t>São Lourenço do Piauí</t>
        </is>
      </c>
      <c r="C868" t="inlineStr">
        <is>
          <t>PI</t>
        </is>
      </c>
      <c r="D868" t="inlineStr">
        <is>
          <t>REGIÃO NORDESTE</t>
        </is>
      </c>
      <c r="E868" s="70">
        <f>SUMPRODUCT(N868:Q868,PAINEL_PESOS!$C$16:$C$19)</f>
        <v/>
      </c>
      <c r="F868" s="70">
        <f>SUMPRODUCT(R868:T868,PAINEL_PESOS!$C$21:$C$23)</f>
        <v/>
      </c>
      <c r="G868" s="70">
        <f>SUMPRODUCT(U868:V868,PAINEL_PESOS!$C$25:$C$26)</f>
        <v/>
      </c>
      <c r="H868" s="70">
        <f>SUMPRODUCT(W868:X868,PAINEL_PESOS!$C$28:$C$29)</f>
        <v/>
      </c>
      <c r="I868" s="70" t="n">
        <v>0.9970177069652271</v>
      </c>
      <c r="J868" s="70" t="n">
        <v>0.6024398606680191</v>
      </c>
      <c r="K868" s="71">
        <f>IF(NOT(AND(PAINEL_PESOS!$D$12="OK - 100%",PAINEL_PESOS!$F$20="OK - 100%",PAINEL_PESOS!$F$24="OK - 100%",PAINEL_PESOS!$F$27="OK - 100%",PAINEL_PESOS!$F$30="OK - 100%")),"", (E868*PAINEL_PESOS!$B$7+F868*PAINEL_PESOS!$B$8+G868*PAINEL_PESOS!$B$9+H868*PAINEL_PESOS!$B$10)*I868)</f>
        <v/>
      </c>
      <c r="L868" s="71">
        <f>IF(K868="","",K868-J868)</f>
        <v/>
      </c>
      <c r="M868" s="71">
        <f>IF(L868="","",ABS(L868))</f>
        <v/>
      </c>
      <c r="N868" t="n">
        <v>0.6</v>
      </c>
      <c r="O868" t="n">
        <v>0.6</v>
      </c>
      <c r="P868" t="n">
        <v>0.4038014783526927</v>
      </c>
      <c r="Q868" t="n">
        <v>0.9925772910928096</v>
      </c>
      <c r="R868" t="n">
        <v>0.07281208662321539</v>
      </c>
      <c r="S868" t="n">
        <v>1</v>
      </c>
      <c r="T868" t="n">
        <v>0.990259261525362</v>
      </c>
      <c r="U868" t="n">
        <v>0.7939576045953531</v>
      </c>
      <c r="V868" t="n">
        <v>0.3438175906502948</v>
      </c>
      <c r="W868" t="n">
        <v>0.498936269183701</v>
      </c>
      <c r="X868" t="n">
        <v>0.5236533483946115</v>
      </c>
    </row>
    <row r="869">
      <c r="A869" t="inlineStr">
        <is>
          <t>2210375</t>
        </is>
      </c>
      <c r="B869" t="inlineStr">
        <is>
          <t>São Luis do Piauí</t>
        </is>
      </c>
      <c r="C869" t="inlineStr">
        <is>
          <t>PI</t>
        </is>
      </c>
      <c r="D869" t="inlineStr">
        <is>
          <t>REGIÃO NORDESTE</t>
        </is>
      </c>
      <c r="E869" s="70">
        <f>SUMPRODUCT(N869:Q869,PAINEL_PESOS!$C$16:$C$19)</f>
        <v/>
      </c>
      <c r="F869" s="70">
        <f>SUMPRODUCT(R869:T869,PAINEL_PESOS!$C$21:$C$23)</f>
        <v/>
      </c>
      <c r="G869" s="70">
        <f>SUMPRODUCT(U869:V869,PAINEL_PESOS!$C$25:$C$26)</f>
        <v/>
      </c>
      <c r="H869" s="70">
        <f>SUMPRODUCT(W869:X869,PAINEL_PESOS!$C$28:$C$29)</f>
        <v/>
      </c>
      <c r="I869" s="70" t="n">
        <v>0.9915457763520172</v>
      </c>
      <c r="J869" s="70" t="n">
        <v>0.6264606725130212</v>
      </c>
      <c r="K869" s="71">
        <f>IF(NOT(AND(PAINEL_PESOS!$D$12="OK - 100%",PAINEL_PESOS!$F$20="OK - 100%",PAINEL_PESOS!$F$24="OK - 100%",PAINEL_PESOS!$F$27="OK - 100%",PAINEL_PESOS!$F$30="OK - 100%")),"", (E869*PAINEL_PESOS!$B$7+F869*PAINEL_PESOS!$B$8+G869*PAINEL_PESOS!$B$9+H869*PAINEL_PESOS!$B$10)*I869)</f>
        <v/>
      </c>
      <c r="L869" s="71">
        <f>IF(K869="","",K869-J869)</f>
        <v/>
      </c>
      <c r="M869" s="71">
        <f>IF(L869="","",ABS(L869))</f>
        <v/>
      </c>
      <c r="N869" t="n">
        <v>0.8</v>
      </c>
      <c r="O869" t="n">
        <v>0.9286</v>
      </c>
      <c r="P869" t="n">
        <v>0.5082365364308342</v>
      </c>
      <c r="Q869" t="n">
        <v>0.9699851027529813</v>
      </c>
      <c r="R869" t="n">
        <v>0.0110210731451951</v>
      </c>
      <c r="S869" t="n">
        <v>1</v>
      </c>
      <c r="T869" t="n">
        <v>0.9783682189525152</v>
      </c>
      <c r="U869" t="n">
        <v>0.7581333160808599</v>
      </c>
      <c r="V869" t="n">
        <v>0.2980007478969043</v>
      </c>
      <c r="W869" t="n">
        <v>0.5166070809055383</v>
      </c>
      <c r="X869" t="n">
        <v>0.5520050554707703</v>
      </c>
    </row>
    <row r="870">
      <c r="A870" t="inlineStr">
        <is>
          <t>2210383</t>
        </is>
      </c>
      <c r="B870" t="inlineStr">
        <is>
          <t>São Miguel da Baixa Grande</t>
        </is>
      </c>
      <c r="C870" t="inlineStr">
        <is>
          <t>PI</t>
        </is>
      </c>
      <c r="D870" t="inlineStr">
        <is>
          <t>REGIÃO NORDESTE</t>
        </is>
      </c>
      <c r="E870" s="70">
        <f>SUMPRODUCT(N870:Q870,PAINEL_PESOS!$C$16:$C$19)</f>
        <v/>
      </c>
      <c r="F870" s="70">
        <f>SUMPRODUCT(R870:T870,PAINEL_PESOS!$C$21:$C$23)</f>
        <v/>
      </c>
      <c r="G870" s="70">
        <f>SUMPRODUCT(U870:V870,PAINEL_PESOS!$C$25:$C$26)</f>
        <v/>
      </c>
      <c r="H870" s="70">
        <f>SUMPRODUCT(W870:X870,PAINEL_PESOS!$C$28:$C$29)</f>
        <v/>
      </c>
      <c r="I870" s="70" t="n">
        <v>0.9775400663088951</v>
      </c>
      <c r="J870" s="70" t="n">
        <v>0.6422076048400139</v>
      </c>
      <c r="K870" s="71">
        <f>IF(NOT(AND(PAINEL_PESOS!$D$12="OK - 100%",PAINEL_PESOS!$F$20="OK - 100%",PAINEL_PESOS!$F$24="OK - 100%",PAINEL_PESOS!$F$27="OK - 100%",PAINEL_PESOS!$F$30="OK - 100%")),"", (E870*PAINEL_PESOS!$B$7+F870*PAINEL_PESOS!$B$8+G870*PAINEL_PESOS!$B$9+H870*PAINEL_PESOS!$B$10)*I870)</f>
        <v/>
      </c>
      <c r="L870" s="71">
        <f>IF(K870="","",K870-J870)</f>
        <v/>
      </c>
      <c r="M870" s="71">
        <f>IF(L870="","",ABS(L870))</f>
        <v/>
      </c>
      <c r="N870" t="n">
        <v>0.2</v>
      </c>
      <c r="O870" t="n">
        <v>1</v>
      </c>
      <c r="P870" t="n">
        <v>1</v>
      </c>
      <c r="Q870" t="n">
        <v>0.9272416771854823</v>
      </c>
      <c r="R870" t="n">
        <v>0.0247479406762698</v>
      </c>
      <c r="S870" t="n">
        <v>1</v>
      </c>
      <c r="T870" t="n">
        <v>0.93347506695938</v>
      </c>
      <c r="U870" t="n">
        <v>0.8094021220034677</v>
      </c>
      <c r="V870" t="n">
        <v>0.5790043355173605</v>
      </c>
      <c r="W870" t="n">
        <v>0.4539487586237397</v>
      </c>
      <c r="X870" t="n">
        <v>0.5442455330893894</v>
      </c>
    </row>
    <row r="871">
      <c r="A871" t="inlineStr">
        <is>
          <t>2210391</t>
        </is>
      </c>
      <c r="B871" t="inlineStr">
        <is>
          <t>São Miguel do Fidalgo</t>
        </is>
      </c>
      <c r="C871" t="inlineStr">
        <is>
          <t>PI</t>
        </is>
      </c>
      <c r="D871" t="inlineStr">
        <is>
          <t>REGIÃO NORDESTE</t>
        </is>
      </c>
      <c r="E871" s="70">
        <f>SUMPRODUCT(N871:Q871,PAINEL_PESOS!$C$16:$C$19)</f>
        <v/>
      </c>
      <c r="F871" s="70">
        <f>SUMPRODUCT(R871:T871,PAINEL_PESOS!$C$21:$C$23)</f>
        <v/>
      </c>
      <c r="G871" s="70">
        <f>SUMPRODUCT(U871:V871,PAINEL_PESOS!$C$25:$C$26)</f>
        <v/>
      </c>
      <c r="H871" s="70">
        <f>SUMPRODUCT(W871:X871,PAINEL_PESOS!$C$28:$C$29)</f>
        <v/>
      </c>
      <c r="I871" s="70" t="n">
        <v>0.9835613244227988</v>
      </c>
      <c r="J871" s="70" t="n">
        <v>0.6267803413205293</v>
      </c>
      <c r="K871" s="71">
        <f>IF(NOT(AND(PAINEL_PESOS!$D$12="OK - 100%",PAINEL_PESOS!$F$20="OK - 100%",PAINEL_PESOS!$F$24="OK - 100%",PAINEL_PESOS!$F$27="OK - 100%",PAINEL_PESOS!$F$30="OK - 100%")),"", (E871*PAINEL_PESOS!$B$7+F871*PAINEL_PESOS!$B$8+G871*PAINEL_PESOS!$B$9+H871*PAINEL_PESOS!$B$10)*I871)</f>
        <v/>
      </c>
      <c r="L871" s="71">
        <f>IF(K871="","",K871-J871)</f>
        <v/>
      </c>
      <c r="M871" s="71">
        <f>IF(L871="","",ABS(L871))</f>
        <v/>
      </c>
      <c r="N871" t="n">
        <v>0.2</v>
      </c>
      <c r="O871" t="n">
        <v>1</v>
      </c>
      <c r="P871" t="n">
        <v>1</v>
      </c>
      <c r="Q871" t="n">
        <v>0.9888961359499974</v>
      </c>
      <c r="R871" t="n">
        <v>0.0353325751564465</v>
      </c>
      <c r="S871" t="n">
        <v>1</v>
      </c>
      <c r="T871" t="n">
        <v>0.9232159123190866</v>
      </c>
      <c r="U871" t="n">
        <v>0.7937662108760785</v>
      </c>
      <c r="V871" t="n">
        <v>0.2546113350273083</v>
      </c>
      <c r="W871" t="n">
        <v>0.525023732341376</v>
      </c>
      <c r="X871" t="n">
        <v>0.6244995479664205</v>
      </c>
    </row>
    <row r="872">
      <c r="A872" t="inlineStr">
        <is>
          <t>2210409</t>
        </is>
      </c>
      <c r="B872" t="inlineStr">
        <is>
          <t>São Miguel do Tapuio</t>
        </is>
      </c>
      <c r="C872" t="inlineStr">
        <is>
          <t>PI</t>
        </is>
      </c>
      <c r="D872" t="inlineStr">
        <is>
          <t>REGIÃO NORDESTE</t>
        </is>
      </c>
      <c r="E872" s="70">
        <f>SUMPRODUCT(N872:Q872,PAINEL_PESOS!$C$16:$C$19)</f>
        <v/>
      </c>
      <c r="F872" s="70">
        <f>SUMPRODUCT(R872:T872,PAINEL_PESOS!$C$21:$C$23)</f>
        <v/>
      </c>
      <c r="G872" s="70">
        <f>SUMPRODUCT(U872:V872,PAINEL_PESOS!$C$25:$C$26)</f>
        <v/>
      </c>
      <c r="H872" s="70">
        <f>SUMPRODUCT(W872:X872,PAINEL_PESOS!$C$28:$C$29)</f>
        <v/>
      </c>
      <c r="I872" s="70" t="n">
        <v>0.9917990347350104</v>
      </c>
      <c r="J872" s="70" t="n">
        <v>0.709941958788802</v>
      </c>
      <c r="K872" s="71">
        <f>IF(NOT(AND(PAINEL_PESOS!$D$12="OK - 100%",PAINEL_PESOS!$F$20="OK - 100%",PAINEL_PESOS!$F$24="OK - 100%",PAINEL_PESOS!$F$27="OK - 100%",PAINEL_PESOS!$F$30="OK - 100%")),"", (E872*PAINEL_PESOS!$B$7+F872*PAINEL_PESOS!$B$8+G872*PAINEL_PESOS!$B$9+H872*PAINEL_PESOS!$B$10)*I872)</f>
        <v/>
      </c>
      <c r="L872" s="71">
        <f>IF(K872="","",K872-J872)</f>
        <v/>
      </c>
      <c r="M872" s="71">
        <f>IF(L872="","",ABS(L872))</f>
        <v/>
      </c>
      <c r="N872" t="n">
        <v>1</v>
      </c>
      <c r="O872" t="n">
        <v>1</v>
      </c>
      <c r="P872" t="n">
        <v>0.7743400211193242</v>
      </c>
      <c r="Q872" t="n">
        <v>0.9891242755199481</v>
      </c>
      <c r="R872" t="n">
        <v>0.1972339950819927</v>
      </c>
      <c r="S872" t="n">
        <v>0.9999643489485617</v>
      </c>
      <c r="T872" t="n">
        <v>0.9657470098656444</v>
      </c>
      <c r="U872" t="n">
        <v>0.8748451162786323</v>
      </c>
      <c r="V872" t="n">
        <v>0.5411690490412273</v>
      </c>
      <c r="W872" t="n">
        <v>0.5354812149303647</v>
      </c>
      <c r="X872" t="n">
        <v>0.4513073876458581</v>
      </c>
    </row>
    <row r="873">
      <c r="A873" t="inlineStr">
        <is>
          <t>2210508</t>
        </is>
      </c>
      <c r="B873" t="inlineStr">
        <is>
          <t>São Pedro do Piauí</t>
        </is>
      </c>
      <c r="C873" t="inlineStr">
        <is>
          <t>PI</t>
        </is>
      </c>
      <c r="D873" t="inlineStr">
        <is>
          <t>REGIÃO NORDESTE</t>
        </is>
      </c>
      <c r="E873" s="70">
        <f>SUMPRODUCT(N873:Q873,PAINEL_PESOS!$C$16:$C$19)</f>
        <v/>
      </c>
      <c r="F873" s="70">
        <f>SUMPRODUCT(R873:T873,PAINEL_PESOS!$C$21:$C$23)</f>
        <v/>
      </c>
      <c r="G873" s="70">
        <f>SUMPRODUCT(U873:V873,PAINEL_PESOS!$C$25:$C$26)</f>
        <v/>
      </c>
      <c r="H873" s="70">
        <f>SUMPRODUCT(W873:X873,PAINEL_PESOS!$C$28:$C$29)</f>
        <v/>
      </c>
      <c r="I873" s="70" t="n">
        <v>0.9790765889262339</v>
      </c>
      <c r="J873" s="70" t="n">
        <v>0.6693131199630281</v>
      </c>
      <c r="K873" s="71">
        <f>IF(NOT(AND(PAINEL_PESOS!$D$12="OK - 100%",PAINEL_PESOS!$F$20="OK - 100%",PAINEL_PESOS!$F$24="OK - 100%",PAINEL_PESOS!$F$27="OK - 100%",PAINEL_PESOS!$F$30="OK - 100%")),"", (E873*PAINEL_PESOS!$B$7+F873*PAINEL_PESOS!$B$8+G873*PAINEL_PESOS!$B$9+H873*PAINEL_PESOS!$B$10)*I873)</f>
        <v/>
      </c>
      <c r="L873" s="71">
        <f>IF(K873="","",K873-J873)</f>
        <v/>
      </c>
      <c r="M873" s="71">
        <f>IF(L873="","",ABS(L873))</f>
        <v/>
      </c>
      <c r="N873" t="n">
        <v>0.8</v>
      </c>
      <c r="O873" t="n">
        <v>0.9863</v>
      </c>
      <c r="P873" t="n">
        <v>0.5668426610348469</v>
      </c>
      <c r="Q873" t="n">
        <v>0.9387783673431902</v>
      </c>
      <c r="R873" t="n">
        <v>0.1729145772270484</v>
      </c>
      <c r="S873" t="n">
        <v>0.9902406311005177</v>
      </c>
      <c r="T873" t="n">
        <v>0.937451006180065</v>
      </c>
      <c r="U873" t="n">
        <v>0.8662620693486661</v>
      </c>
      <c r="V873" t="n">
        <v>0.57783424379491</v>
      </c>
      <c r="W873" t="n">
        <v>0.4126396894195244</v>
      </c>
      <c r="X873" t="n">
        <v>0.5658330480506583</v>
      </c>
    </row>
    <row r="874">
      <c r="A874" t="inlineStr">
        <is>
          <t>2210607</t>
        </is>
      </c>
      <c r="B874" t="inlineStr">
        <is>
          <t>São Raimundo Nonato</t>
        </is>
      </c>
      <c r="C874" t="inlineStr">
        <is>
          <t>PI</t>
        </is>
      </c>
      <c r="D874" t="inlineStr">
        <is>
          <t>REGIÃO NORDESTE</t>
        </is>
      </c>
      <c r="E874" s="70">
        <f>SUMPRODUCT(N874:Q874,PAINEL_PESOS!$C$16:$C$19)</f>
        <v/>
      </c>
      <c r="F874" s="70">
        <f>SUMPRODUCT(R874:T874,PAINEL_PESOS!$C$21:$C$23)</f>
        <v/>
      </c>
      <c r="G874" s="70">
        <f>SUMPRODUCT(U874:V874,PAINEL_PESOS!$C$25:$C$26)</f>
        <v/>
      </c>
      <c r="H874" s="70">
        <f>SUMPRODUCT(W874:X874,PAINEL_PESOS!$C$28:$C$29)</f>
        <v/>
      </c>
      <c r="I874" s="70" t="n">
        <v>0.9905354913243376</v>
      </c>
      <c r="J874" s="70" t="n">
        <v>0.6329982188341364</v>
      </c>
      <c r="K874" s="71">
        <f>IF(NOT(AND(PAINEL_PESOS!$D$12="OK - 100%",PAINEL_PESOS!$F$20="OK - 100%",PAINEL_PESOS!$F$24="OK - 100%",PAINEL_PESOS!$F$27="OK - 100%",PAINEL_PESOS!$F$30="OK - 100%")),"", (E874*PAINEL_PESOS!$B$7+F874*PAINEL_PESOS!$B$8+G874*PAINEL_PESOS!$B$9+H874*PAINEL_PESOS!$B$10)*I874)</f>
        <v/>
      </c>
      <c r="L874" s="71">
        <f>IF(K874="","",K874-J874)</f>
        <v/>
      </c>
      <c r="M874" s="71">
        <f>IF(L874="","",ABS(L874))</f>
        <v/>
      </c>
      <c r="N874" t="n">
        <v>0.6</v>
      </c>
      <c r="O874" t="n">
        <v>0.9091</v>
      </c>
      <c r="P874" t="n">
        <v>0.2703273495248153</v>
      </c>
      <c r="Q874" t="n">
        <v>0.9611999832815279</v>
      </c>
      <c r="R874" t="n">
        <v>0.3197613832871424</v>
      </c>
      <c r="S874" t="n">
        <v>0.9987223900327091</v>
      </c>
      <c r="T874" t="n">
        <v>0.9801351544704215</v>
      </c>
      <c r="U874" t="n">
        <v>0.8246232600922357</v>
      </c>
      <c r="V874" t="n">
        <v>0.3462467905067919</v>
      </c>
      <c r="W874" t="n">
        <v>0.4966987725595818</v>
      </c>
      <c r="X874" t="n">
        <v>0.542076730201167</v>
      </c>
    </row>
    <row r="875">
      <c r="A875" t="inlineStr">
        <is>
          <t>2210623</t>
        </is>
      </c>
      <c r="B875" t="inlineStr">
        <is>
          <t>Sebastião Barros</t>
        </is>
      </c>
      <c r="C875" t="inlineStr">
        <is>
          <t>PI</t>
        </is>
      </c>
      <c r="D875" t="inlineStr">
        <is>
          <t>REGIÃO NORDESTE</t>
        </is>
      </c>
      <c r="E875" s="70">
        <f>SUMPRODUCT(N875:Q875,PAINEL_PESOS!$C$16:$C$19)</f>
        <v/>
      </c>
      <c r="F875" s="70">
        <f>SUMPRODUCT(R875:T875,PAINEL_PESOS!$C$21:$C$23)</f>
        <v/>
      </c>
      <c r="G875" s="70">
        <f>SUMPRODUCT(U875:V875,PAINEL_PESOS!$C$25:$C$26)</f>
        <v/>
      </c>
      <c r="H875" s="70">
        <f>SUMPRODUCT(W875:X875,PAINEL_PESOS!$C$28:$C$29)</f>
        <v/>
      </c>
      <c r="I875" s="70" t="n">
        <v>0.9998619563562824</v>
      </c>
      <c r="J875" s="70" t="n">
        <v>0.7134618624392237</v>
      </c>
      <c r="K875" s="71">
        <f>IF(NOT(AND(PAINEL_PESOS!$D$12="OK - 100%",PAINEL_PESOS!$F$20="OK - 100%",PAINEL_PESOS!$F$24="OK - 100%",PAINEL_PESOS!$F$27="OK - 100%",PAINEL_PESOS!$F$30="OK - 100%")),"", (E875*PAINEL_PESOS!$B$7+F875*PAINEL_PESOS!$B$8+G875*PAINEL_PESOS!$B$9+H875*PAINEL_PESOS!$B$10)*I875)</f>
        <v/>
      </c>
      <c r="L875" s="71">
        <f>IF(K875="","",K875-J875)</f>
        <v/>
      </c>
      <c r="M875" s="71">
        <f>IF(L875="","",ABS(L875))</f>
        <v/>
      </c>
      <c r="N875" t="n">
        <v>0.2</v>
      </c>
      <c r="O875" t="n">
        <v>1</v>
      </c>
      <c r="P875" t="n">
        <v>1</v>
      </c>
      <c r="Q875" t="n">
        <v>0.9996976262319797</v>
      </c>
      <c r="R875" t="n">
        <v>0.0772704485124259</v>
      </c>
      <c r="S875" t="n">
        <v>1</v>
      </c>
      <c r="T875" t="n">
        <v>0.9995202535572001</v>
      </c>
      <c r="U875" t="n">
        <v>0.7572665831785319</v>
      </c>
      <c r="V875" t="n">
        <v>0.622027141003882</v>
      </c>
      <c r="W875" t="n">
        <v>0.5830046613951247</v>
      </c>
      <c r="X875" t="n">
        <v>0.7618085858894561</v>
      </c>
    </row>
    <row r="876">
      <c r="A876" t="inlineStr">
        <is>
          <t>2210631</t>
        </is>
      </c>
      <c r="B876" t="inlineStr">
        <is>
          <t>Sebastião Leal</t>
        </is>
      </c>
      <c r="C876" t="inlineStr">
        <is>
          <t>PI</t>
        </is>
      </c>
      <c r="D876" t="inlineStr">
        <is>
          <t>REGIÃO NORDESTE</t>
        </is>
      </c>
      <c r="E876" s="70">
        <f>SUMPRODUCT(N876:Q876,PAINEL_PESOS!$C$16:$C$19)</f>
        <v/>
      </c>
      <c r="F876" s="70">
        <f>SUMPRODUCT(R876:T876,PAINEL_PESOS!$C$21:$C$23)</f>
        <v/>
      </c>
      <c r="G876" s="70">
        <f>SUMPRODUCT(U876:V876,PAINEL_PESOS!$C$25:$C$26)</f>
        <v/>
      </c>
      <c r="H876" s="70">
        <f>SUMPRODUCT(W876:X876,PAINEL_PESOS!$C$28:$C$29)</f>
        <v/>
      </c>
      <c r="I876" s="70" t="n">
        <v>0.9997975728284977</v>
      </c>
      <c r="J876" s="70" t="n">
        <v>0.6834147126744271</v>
      </c>
      <c r="K876" s="71">
        <f>IF(NOT(AND(PAINEL_PESOS!$D$12="OK - 100%",PAINEL_PESOS!$F$20="OK - 100%",PAINEL_PESOS!$F$24="OK - 100%",PAINEL_PESOS!$F$27="OK - 100%",PAINEL_PESOS!$F$30="OK - 100%")),"", (E876*PAINEL_PESOS!$B$7+F876*PAINEL_PESOS!$B$8+G876*PAINEL_PESOS!$B$9+H876*PAINEL_PESOS!$B$10)*I876)</f>
        <v/>
      </c>
      <c r="L876" s="71">
        <f>IF(K876="","",K876-J876)</f>
        <v/>
      </c>
      <c r="M876" s="71">
        <f>IF(L876="","",ABS(L876))</f>
        <v/>
      </c>
      <c r="N876" t="n">
        <v>1</v>
      </c>
      <c r="O876" t="n">
        <v>0.875</v>
      </c>
      <c r="P876" t="n">
        <v>0.3666314677930307</v>
      </c>
      <c r="Q876" t="n">
        <v>0.9993195094031713</v>
      </c>
      <c r="R876" t="n">
        <v>0.3151026535093124</v>
      </c>
      <c r="S876" t="n">
        <v>0.9999612866327446</v>
      </c>
      <c r="T876" t="n">
        <v>0.999490718300085</v>
      </c>
      <c r="U876" t="n">
        <v>0.7558492321783749</v>
      </c>
      <c r="V876" t="n">
        <v>0.4268906691474943</v>
      </c>
      <c r="W876" t="n">
        <v>0.4393958626715927</v>
      </c>
      <c r="X876" t="n">
        <v>0.6827769675747468</v>
      </c>
    </row>
    <row r="877">
      <c r="A877" t="inlineStr">
        <is>
          <t>2210656</t>
        </is>
      </c>
      <c r="B877" t="inlineStr">
        <is>
          <t>Sigefredo Pacheco</t>
        </is>
      </c>
      <c r="C877" t="inlineStr">
        <is>
          <t>PI</t>
        </is>
      </c>
      <c r="D877" t="inlineStr">
        <is>
          <t>REGIÃO NORDESTE</t>
        </is>
      </c>
      <c r="E877" s="70">
        <f>SUMPRODUCT(N877:Q877,PAINEL_PESOS!$C$16:$C$19)</f>
        <v/>
      </c>
      <c r="F877" s="70">
        <f>SUMPRODUCT(R877:T877,PAINEL_PESOS!$C$21:$C$23)</f>
        <v/>
      </c>
      <c r="G877" s="70">
        <f>SUMPRODUCT(U877:V877,PAINEL_PESOS!$C$25:$C$26)</f>
        <v/>
      </c>
      <c r="H877" s="70">
        <f>SUMPRODUCT(W877:X877,PAINEL_PESOS!$C$28:$C$29)</f>
        <v/>
      </c>
      <c r="I877" s="70" t="n">
        <v>0.9875692271303357</v>
      </c>
      <c r="J877" s="70" t="n">
        <v>0.6784089069231936</v>
      </c>
      <c r="K877" s="71">
        <f>IF(NOT(AND(PAINEL_PESOS!$D$12="OK - 100%",PAINEL_PESOS!$F$20="OK - 100%",PAINEL_PESOS!$F$24="OK - 100%",PAINEL_PESOS!$F$27="OK - 100%",PAINEL_PESOS!$F$30="OK - 100%")),"", (E877*PAINEL_PESOS!$B$7+F877*PAINEL_PESOS!$B$8+G877*PAINEL_PESOS!$B$9+H877*PAINEL_PESOS!$B$10)*I877)</f>
        <v/>
      </c>
      <c r="L877" s="71">
        <f>IF(K877="","",K877-J877)</f>
        <v/>
      </c>
      <c r="M877" s="71">
        <f>IF(L877="","",ABS(L877))</f>
        <v/>
      </c>
      <c r="N877" t="n">
        <v>0.2</v>
      </c>
      <c r="O877" t="n">
        <v>1</v>
      </c>
      <c r="P877" t="n">
        <v>1</v>
      </c>
      <c r="Q877" t="n">
        <v>0.9672967152347656</v>
      </c>
      <c r="R877" t="n">
        <v>0.1262510365906612</v>
      </c>
      <c r="S877" t="n">
        <v>1</v>
      </c>
      <c r="T877" t="n">
        <v>0.9591619690051186</v>
      </c>
      <c r="U877" t="n">
        <v>0.8373533525816511</v>
      </c>
      <c r="V877" t="n">
        <v>0.6285180310084024</v>
      </c>
      <c r="W877" t="n">
        <v>0.5386178415427512</v>
      </c>
      <c r="X877" t="n">
        <v>0.5171727123507385</v>
      </c>
    </row>
    <row r="878">
      <c r="A878" t="inlineStr">
        <is>
          <t>2210706</t>
        </is>
      </c>
      <c r="B878" t="inlineStr">
        <is>
          <t>Simões</t>
        </is>
      </c>
      <c r="C878" t="inlineStr">
        <is>
          <t>PI</t>
        </is>
      </c>
      <c r="D878" t="inlineStr">
        <is>
          <t>REGIÃO NORDESTE</t>
        </is>
      </c>
      <c r="E878" s="70">
        <f>SUMPRODUCT(N878:Q878,PAINEL_PESOS!$C$16:$C$19)</f>
        <v/>
      </c>
      <c r="F878" s="70">
        <f>SUMPRODUCT(R878:T878,PAINEL_PESOS!$C$21:$C$23)</f>
        <v/>
      </c>
      <c r="G878" s="70">
        <f>SUMPRODUCT(U878:V878,PAINEL_PESOS!$C$25:$C$26)</f>
        <v/>
      </c>
      <c r="H878" s="70">
        <f>SUMPRODUCT(W878:X878,PAINEL_PESOS!$C$28:$C$29)</f>
        <v/>
      </c>
      <c r="I878" s="70" t="n">
        <v>0.9960984559572089</v>
      </c>
      <c r="J878" s="70" t="n">
        <v>0.6405752425703851</v>
      </c>
      <c r="K878" s="71">
        <f>IF(NOT(AND(PAINEL_PESOS!$D$12="OK - 100%",PAINEL_PESOS!$F$20="OK - 100%",PAINEL_PESOS!$F$24="OK - 100%",PAINEL_PESOS!$F$27="OK - 100%",PAINEL_PESOS!$F$30="OK - 100%")),"", (E878*PAINEL_PESOS!$B$7+F878*PAINEL_PESOS!$B$8+G878*PAINEL_PESOS!$B$9+H878*PAINEL_PESOS!$B$10)*I878)</f>
        <v/>
      </c>
      <c r="L878" s="71">
        <f>IF(K878="","",K878-J878)</f>
        <v/>
      </c>
      <c r="M878" s="71">
        <f>IF(L878="","",ABS(L878))</f>
        <v/>
      </c>
      <c r="N878" t="n">
        <v>0.8</v>
      </c>
      <c r="O878" t="n">
        <v>0.7333</v>
      </c>
      <c r="P878" t="n">
        <v>0.5816261879619853</v>
      </c>
      <c r="Q878" t="n">
        <v>0.9852017091172121</v>
      </c>
      <c r="R878" t="n">
        <v>0.2879839439485885</v>
      </c>
      <c r="S878" t="n">
        <v>0.9999665722697213</v>
      </c>
      <c r="T878" t="n">
        <v>0.9909620124247908</v>
      </c>
      <c r="U878" t="n">
        <v>0.7398398727075443</v>
      </c>
      <c r="V878" t="n">
        <v>0.2632981149104001</v>
      </c>
      <c r="W878" t="n">
        <v>0.5150732890567978</v>
      </c>
      <c r="X878" t="n">
        <v>0.5571238688918034</v>
      </c>
    </row>
    <row r="879">
      <c r="A879" t="inlineStr">
        <is>
          <t>2210805</t>
        </is>
      </c>
      <c r="B879" t="inlineStr">
        <is>
          <t>Simplício Mendes</t>
        </is>
      </c>
      <c r="C879" t="inlineStr">
        <is>
          <t>PI</t>
        </is>
      </c>
      <c r="D879" t="inlineStr">
        <is>
          <t>REGIÃO NORDESTE</t>
        </is>
      </c>
      <c r="E879" s="70">
        <f>SUMPRODUCT(N879:Q879,PAINEL_PESOS!$C$16:$C$19)</f>
        <v/>
      </c>
      <c r="F879" s="70">
        <f>SUMPRODUCT(R879:T879,PAINEL_PESOS!$C$21:$C$23)</f>
        <v/>
      </c>
      <c r="G879" s="70">
        <f>SUMPRODUCT(U879:V879,PAINEL_PESOS!$C$25:$C$26)</f>
        <v/>
      </c>
      <c r="H879" s="70">
        <f>SUMPRODUCT(W879:X879,PAINEL_PESOS!$C$28:$C$29)</f>
        <v/>
      </c>
      <c r="I879" s="70" t="n">
        <v>0.9492539718354415</v>
      </c>
      <c r="J879" s="70" t="n">
        <v>0.573193043289449</v>
      </c>
      <c r="K879" s="71">
        <f>IF(NOT(AND(PAINEL_PESOS!$D$12="OK - 100%",PAINEL_PESOS!$F$20="OK - 100%",PAINEL_PESOS!$F$24="OK - 100%",PAINEL_PESOS!$F$27="OK - 100%",PAINEL_PESOS!$F$30="OK - 100%")),"", (E879*PAINEL_PESOS!$B$7+F879*PAINEL_PESOS!$B$8+G879*PAINEL_PESOS!$B$9+H879*PAINEL_PESOS!$B$10)*I879)</f>
        <v/>
      </c>
      <c r="L879" s="71">
        <f>IF(K879="","",K879-J879)</f>
        <v/>
      </c>
      <c r="M879" s="71">
        <f>IF(L879="","",ABS(L879))</f>
        <v/>
      </c>
      <c r="N879" t="n">
        <v>0.8</v>
      </c>
      <c r="O879" t="n">
        <v>0.4</v>
      </c>
      <c r="P879" t="n">
        <v>0.5731784582893347</v>
      </c>
      <c r="Q879" t="n">
        <v>0.9722591046511997</v>
      </c>
      <c r="R879" t="n">
        <v>0.2100127475282491</v>
      </c>
      <c r="S879" t="n">
        <v>0.9999203349790973</v>
      </c>
      <c r="T879" t="n">
        <v>0.7538927210167614</v>
      </c>
      <c r="U879" t="n">
        <v>0.7718676485331077</v>
      </c>
      <c r="V879" t="n">
        <v>0.2589833047095613</v>
      </c>
      <c r="W879" t="n">
        <v>0.5209023840745098</v>
      </c>
      <c r="X879" t="n">
        <v>0.596992964499686</v>
      </c>
    </row>
    <row r="880">
      <c r="A880" t="inlineStr">
        <is>
          <t>2210904</t>
        </is>
      </c>
      <c r="B880" t="inlineStr">
        <is>
          <t>Socorro do Piauí</t>
        </is>
      </c>
      <c r="C880" t="inlineStr">
        <is>
          <t>PI</t>
        </is>
      </c>
      <c r="D880" t="inlineStr">
        <is>
          <t>REGIÃO NORDESTE</t>
        </is>
      </c>
      <c r="E880" s="70">
        <f>SUMPRODUCT(N880:Q880,PAINEL_PESOS!$C$16:$C$19)</f>
        <v/>
      </c>
      <c r="F880" s="70">
        <f>SUMPRODUCT(R880:T880,PAINEL_PESOS!$C$21:$C$23)</f>
        <v/>
      </c>
      <c r="G880" s="70">
        <f>SUMPRODUCT(U880:V880,PAINEL_PESOS!$C$25:$C$26)</f>
        <v/>
      </c>
      <c r="H880" s="70">
        <f>SUMPRODUCT(W880:X880,PAINEL_PESOS!$C$28:$C$29)</f>
        <v/>
      </c>
      <c r="I880" s="70" t="n">
        <v>0.9920814211536616</v>
      </c>
      <c r="J880" s="70" t="n">
        <v>0.6080849855509965</v>
      </c>
      <c r="K880" s="71">
        <f>IF(NOT(AND(PAINEL_PESOS!$D$12="OK - 100%",PAINEL_PESOS!$F$20="OK - 100%",PAINEL_PESOS!$F$24="OK - 100%",PAINEL_PESOS!$F$27="OK - 100%",PAINEL_PESOS!$F$30="OK - 100%")),"", (E880*PAINEL_PESOS!$B$7+F880*PAINEL_PESOS!$B$8+G880*PAINEL_PESOS!$B$9+H880*PAINEL_PESOS!$B$10)*I880)</f>
        <v/>
      </c>
      <c r="L880" s="71">
        <f>IF(K880="","",K880-J880)</f>
        <v/>
      </c>
      <c r="M880" s="71">
        <f>IF(L880="","",ABS(L880))</f>
        <v/>
      </c>
      <c r="N880" t="n">
        <v>0.4</v>
      </c>
      <c r="O880" t="n">
        <v>1</v>
      </c>
      <c r="P880" t="n">
        <v>0.2187961985216473</v>
      </c>
      <c r="Q880" t="n">
        <v>0.9733281933938339</v>
      </c>
      <c r="R880" t="n">
        <v>0.0693280914063681</v>
      </c>
      <c r="S880" t="n">
        <v>1</v>
      </c>
      <c r="T880" t="n">
        <v>0.9787145618232777</v>
      </c>
      <c r="U880" t="n">
        <v>0.8678685972686216</v>
      </c>
      <c r="V880" t="n">
        <v>0.2897880705865207</v>
      </c>
      <c r="W880" t="n">
        <v>0.4526153061894248</v>
      </c>
      <c r="X880" t="n">
        <v>0.6318127658878534</v>
      </c>
    </row>
    <row r="881">
      <c r="A881" t="inlineStr">
        <is>
          <t>2210938</t>
        </is>
      </c>
      <c r="B881" t="inlineStr">
        <is>
          <t>Sussuapara</t>
        </is>
      </c>
      <c r="C881" t="inlineStr">
        <is>
          <t>PI</t>
        </is>
      </c>
      <c r="D881" t="inlineStr">
        <is>
          <t>REGIÃO NORDESTE</t>
        </is>
      </c>
      <c r="E881" s="70">
        <f>SUMPRODUCT(N881:Q881,PAINEL_PESOS!$C$16:$C$19)</f>
        <v/>
      </c>
      <c r="F881" s="70">
        <f>SUMPRODUCT(R881:T881,PAINEL_PESOS!$C$21:$C$23)</f>
        <v/>
      </c>
      <c r="G881" s="70">
        <f>SUMPRODUCT(U881:V881,PAINEL_PESOS!$C$25:$C$26)</f>
        <v/>
      </c>
      <c r="H881" s="70">
        <f>SUMPRODUCT(W881:X881,PAINEL_PESOS!$C$28:$C$29)</f>
        <v/>
      </c>
      <c r="I881" s="70" t="n">
        <v>0.9061352738367234</v>
      </c>
      <c r="J881" s="70" t="n">
        <v>0.5548462021796711</v>
      </c>
      <c r="K881" s="71">
        <f>IF(NOT(AND(PAINEL_PESOS!$D$12="OK - 100%",PAINEL_PESOS!$F$20="OK - 100%",PAINEL_PESOS!$F$24="OK - 100%",PAINEL_PESOS!$F$27="OK - 100%",PAINEL_PESOS!$F$30="OK - 100%")),"", (E881*PAINEL_PESOS!$B$7+F881*PAINEL_PESOS!$B$8+G881*PAINEL_PESOS!$B$9+H881*PAINEL_PESOS!$B$10)*I881)</f>
        <v/>
      </c>
      <c r="L881" s="71">
        <f>IF(K881="","",K881-J881)</f>
        <v/>
      </c>
      <c r="M881" s="71">
        <f>IF(L881="","",ABS(L881))</f>
        <v/>
      </c>
      <c r="N881" t="n">
        <v>1</v>
      </c>
      <c r="O881" t="n">
        <v>1</v>
      </c>
      <c r="P881" t="n">
        <v>0.4720168954593453</v>
      </c>
      <c r="Q881" t="n">
        <v>0.8786706781324995</v>
      </c>
      <c r="R881" t="n">
        <v>0.1141684830986971</v>
      </c>
      <c r="S881" t="n">
        <v>0.9890432568051509</v>
      </c>
      <c r="T881" t="n">
        <v>0.5638831952407044</v>
      </c>
      <c r="U881" t="n">
        <v>0.7458425069191602</v>
      </c>
      <c r="V881" t="n">
        <v>0.2864980758433745</v>
      </c>
      <c r="W881" t="n">
        <v>0.5155691930345747</v>
      </c>
      <c r="X881" t="n">
        <v>0.5639226271102324</v>
      </c>
    </row>
    <row r="882">
      <c r="A882" t="inlineStr">
        <is>
          <t>2210953</t>
        </is>
      </c>
      <c r="B882" t="inlineStr">
        <is>
          <t>Tamboril do Piauí</t>
        </is>
      </c>
      <c r="C882" t="inlineStr">
        <is>
          <t>PI</t>
        </is>
      </c>
      <c r="D882" t="inlineStr">
        <is>
          <t>REGIÃO NORDESTE</t>
        </is>
      </c>
      <c r="E882" s="70">
        <f>SUMPRODUCT(N882:Q882,PAINEL_PESOS!$C$16:$C$19)</f>
        <v/>
      </c>
      <c r="F882" s="70">
        <f>SUMPRODUCT(R882:T882,PAINEL_PESOS!$C$21:$C$23)</f>
        <v/>
      </c>
      <c r="G882" s="70">
        <f>SUMPRODUCT(U882:V882,PAINEL_PESOS!$C$25:$C$26)</f>
        <v/>
      </c>
      <c r="H882" s="70">
        <f>SUMPRODUCT(W882:X882,PAINEL_PESOS!$C$28:$C$29)</f>
        <v/>
      </c>
      <c r="I882" s="70" t="n">
        <v>0.9988108603818437</v>
      </c>
      <c r="J882" s="70" t="n">
        <v>0.6642533739723362</v>
      </c>
      <c r="K882" s="71">
        <f>IF(NOT(AND(PAINEL_PESOS!$D$12="OK - 100%",PAINEL_PESOS!$F$20="OK - 100%",PAINEL_PESOS!$F$24="OK - 100%",PAINEL_PESOS!$F$27="OK - 100%",PAINEL_PESOS!$F$30="OK - 100%")),"", (E882*PAINEL_PESOS!$B$7+F882*PAINEL_PESOS!$B$8+G882*PAINEL_PESOS!$B$9+H882*PAINEL_PESOS!$B$10)*I882)</f>
        <v/>
      </c>
      <c r="L882" s="71">
        <f>IF(K882="","",K882-J882)</f>
        <v/>
      </c>
      <c r="M882" s="71">
        <f>IF(L882="","",ABS(L882))</f>
        <v/>
      </c>
      <c r="N882" t="n">
        <v>0.2</v>
      </c>
      <c r="O882" t="n">
        <v>1</v>
      </c>
      <c r="P882" t="n">
        <v>1</v>
      </c>
      <c r="Q882" t="n">
        <v>0.9974517384178148</v>
      </c>
      <c r="R882" t="n">
        <v>0.0410146888112241</v>
      </c>
      <c r="S882" t="n">
        <v>1</v>
      </c>
      <c r="T882" t="n">
        <v>0.99581588165886</v>
      </c>
      <c r="U882" t="n">
        <v>0.9274145976108176</v>
      </c>
      <c r="V882" t="n">
        <v>0.375879439763697</v>
      </c>
      <c r="W882" t="n">
        <v>0.4819148053723829</v>
      </c>
      <c r="X882" t="n">
        <v>0.5785318761328906</v>
      </c>
    </row>
    <row r="883">
      <c r="A883" t="inlineStr">
        <is>
          <t>2210979</t>
        </is>
      </c>
      <c r="B883" t="inlineStr">
        <is>
          <t>Tanque do Piauí</t>
        </is>
      </c>
      <c r="C883" t="inlineStr">
        <is>
          <t>PI</t>
        </is>
      </c>
      <c r="D883" t="inlineStr">
        <is>
          <t>REGIÃO NORDESTE</t>
        </is>
      </c>
      <c r="E883" s="70">
        <f>SUMPRODUCT(N883:Q883,PAINEL_PESOS!$C$16:$C$19)</f>
        <v/>
      </c>
      <c r="F883" s="70">
        <f>SUMPRODUCT(R883:T883,PAINEL_PESOS!$C$21:$C$23)</f>
        <v/>
      </c>
      <c r="G883" s="70">
        <f>SUMPRODUCT(U883:V883,PAINEL_PESOS!$C$25:$C$26)</f>
        <v/>
      </c>
      <c r="H883" s="70">
        <f>SUMPRODUCT(W883:X883,PAINEL_PESOS!$C$28:$C$29)</f>
        <v/>
      </c>
      <c r="I883" s="70" t="n">
        <v>0.9959274671601315</v>
      </c>
      <c r="J883" s="70" t="n">
        <v>0.6459048465176495</v>
      </c>
      <c r="K883" s="71">
        <f>IF(NOT(AND(PAINEL_PESOS!$D$12="OK - 100%",PAINEL_PESOS!$F$20="OK - 100%",PAINEL_PESOS!$F$24="OK - 100%",PAINEL_PESOS!$F$27="OK - 100%",PAINEL_PESOS!$F$30="OK - 100%")),"", (E883*PAINEL_PESOS!$B$7+F883*PAINEL_PESOS!$B$8+G883*PAINEL_PESOS!$B$9+H883*PAINEL_PESOS!$B$10)*I883)</f>
        <v/>
      </c>
      <c r="L883" s="71">
        <f>IF(K883="","",K883-J883)</f>
        <v/>
      </c>
      <c r="M883" s="71">
        <f>IF(L883="","",ABS(L883))</f>
        <v/>
      </c>
      <c r="N883" t="n">
        <v>0.2</v>
      </c>
      <c r="O883" t="n">
        <v>1</v>
      </c>
      <c r="P883" t="n">
        <v>1</v>
      </c>
      <c r="Q883" t="n">
        <v>0.9786126287723173</v>
      </c>
      <c r="R883" t="n">
        <v>0.0520936020563173</v>
      </c>
      <c r="S883" t="n">
        <v>1</v>
      </c>
      <c r="T883" t="n">
        <v>0.9950392874171371</v>
      </c>
      <c r="U883" t="n">
        <v>0.7576835205319605</v>
      </c>
      <c r="V883" t="n">
        <v>0.4029174700201028</v>
      </c>
      <c r="W883" t="n">
        <v>0.5100986844677131</v>
      </c>
      <c r="X883" t="n">
        <v>0.5636073244873847</v>
      </c>
    </row>
    <row r="884">
      <c r="A884" t="inlineStr">
        <is>
          <t>2211001</t>
        </is>
      </c>
      <c r="B884" t="inlineStr">
        <is>
          <t>Teresina</t>
        </is>
      </c>
      <c r="C884" t="inlineStr">
        <is>
          <t>PI</t>
        </is>
      </c>
      <c r="D884" t="inlineStr">
        <is>
          <t>REGIÃO NORDESTE</t>
        </is>
      </c>
      <c r="E884" s="70">
        <f>SUMPRODUCT(N884:Q884,PAINEL_PESOS!$C$16:$C$19)</f>
        <v/>
      </c>
      <c r="F884" s="70">
        <f>SUMPRODUCT(R884:T884,PAINEL_PESOS!$C$21:$C$23)</f>
        <v/>
      </c>
      <c r="G884" s="70">
        <f>SUMPRODUCT(U884:V884,PAINEL_PESOS!$C$25:$C$26)</f>
        <v/>
      </c>
      <c r="H884" s="70">
        <f>SUMPRODUCT(W884:X884,PAINEL_PESOS!$C$28:$C$29)</f>
        <v/>
      </c>
      <c r="I884" s="70" t="n">
        <v>0.75</v>
      </c>
      <c r="J884" s="70" t="n">
        <v>0.3863628681312662</v>
      </c>
      <c r="K884" s="71">
        <f>IF(NOT(AND(PAINEL_PESOS!$D$12="OK - 100%",PAINEL_PESOS!$F$20="OK - 100%",PAINEL_PESOS!$F$24="OK - 100%",PAINEL_PESOS!$F$27="OK - 100%",PAINEL_PESOS!$F$30="OK - 100%")),"", (E884*PAINEL_PESOS!$B$7+F884*PAINEL_PESOS!$B$8+G884*PAINEL_PESOS!$B$9+H884*PAINEL_PESOS!$B$10)*I884)</f>
        <v/>
      </c>
      <c r="L884" s="71">
        <f>IF(K884="","",K884-J884)</f>
        <v/>
      </c>
      <c r="M884" s="71">
        <f>IF(L884="","",ABS(L884))</f>
        <v/>
      </c>
      <c r="N884" t="n">
        <v>1</v>
      </c>
      <c r="O884" t="n">
        <v>0.9986</v>
      </c>
      <c r="P884" t="n">
        <v>0.4537486800422387</v>
      </c>
      <c r="Q884" t="n">
        <v>0</v>
      </c>
      <c r="R884" t="n">
        <v>0.6629310021716565</v>
      </c>
      <c r="S884" t="n">
        <v>0</v>
      </c>
      <c r="T884" t="n">
        <v>0</v>
      </c>
      <c r="U884" t="n">
        <v>0.772518219536135</v>
      </c>
      <c r="V884" t="n">
        <v>0.6284943773758715</v>
      </c>
      <c r="W884" t="n">
        <v>0.4506027294128513</v>
      </c>
      <c r="X884" t="n">
        <v>0.601460258939758</v>
      </c>
    </row>
    <row r="885">
      <c r="A885" t="inlineStr">
        <is>
          <t>2211100</t>
        </is>
      </c>
      <c r="B885" t="inlineStr">
        <is>
          <t>União</t>
        </is>
      </c>
      <c r="C885" t="inlineStr">
        <is>
          <t>PI</t>
        </is>
      </c>
      <c r="D885" t="inlineStr">
        <is>
          <t>REGIÃO NORDESTE</t>
        </is>
      </c>
      <c r="E885" s="70">
        <f>SUMPRODUCT(N885:Q885,PAINEL_PESOS!$C$16:$C$19)</f>
        <v/>
      </c>
      <c r="F885" s="70">
        <f>SUMPRODUCT(R885:T885,PAINEL_PESOS!$C$21:$C$23)</f>
        <v/>
      </c>
      <c r="G885" s="70">
        <f>SUMPRODUCT(U885:V885,PAINEL_PESOS!$C$25:$C$26)</f>
        <v/>
      </c>
      <c r="H885" s="70">
        <f>SUMPRODUCT(W885:X885,PAINEL_PESOS!$C$28:$C$29)</f>
        <v/>
      </c>
      <c r="I885" s="70" t="n">
        <v>0.8708617696010793</v>
      </c>
      <c r="J885" s="70" t="n">
        <v>0.5149308241483477</v>
      </c>
      <c r="K885" s="71">
        <f>IF(NOT(AND(PAINEL_PESOS!$D$12="OK - 100%",PAINEL_PESOS!$F$20="OK - 100%",PAINEL_PESOS!$F$24="OK - 100%",PAINEL_PESOS!$F$27="OK - 100%",PAINEL_PESOS!$F$30="OK - 100%")),"", (E885*PAINEL_PESOS!$B$7+F885*PAINEL_PESOS!$B$8+G885*PAINEL_PESOS!$B$9+H885*PAINEL_PESOS!$B$10)*I885)</f>
        <v/>
      </c>
      <c r="L885" s="71">
        <f>IF(K885="","",K885-J885)</f>
        <v/>
      </c>
      <c r="M885" s="71">
        <f>IF(L885="","",ABS(L885))</f>
        <v/>
      </c>
      <c r="N885" t="n">
        <v>0.6</v>
      </c>
      <c r="O885" t="n">
        <v>0.7895</v>
      </c>
      <c r="P885" t="n">
        <v>0.5149947201689546</v>
      </c>
      <c r="Q885" t="n">
        <v>0.9578029389159788</v>
      </c>
      <c r="R885" t="n">
        <v>0.2987617826388252</v>
      </c>
      <c r="S885" t="n">
        <v>0.4268044240868966</v>
      </c>
      <c r="T885" t="n">
        <v>0.4520654301911378</v>
      </c>
      <c r="U885" t="n">
        <v>0.7752531253650112</v>
      </c>
      <c r="V885" t="n">
        <v>0.605167567220086</v>
      </c>
      <c r="W885" t="n">
        <v>0.5192528828406382</v>
      </c>
      <c r="X885" t="n">
        <v>0.6144003605056547</v>
      </c>
    </row>
    <row r="886">
      <c r="A886" t="inlineStr">
        <is>
          <t>2211209</t>
        </is>
      </c>
      <c r="B886" t="inlineStr">
        <is>
          <t>Uruçuí</t>
        </is>
      </c>
      <c r="C886" t="inlineStr">
        <is>
          <t>PI</t>
        </is>
      </c>
      <c r="D886" t="inlineStr">
        <is>
          <t>REGIÃO NORDESTE</t>
        </is>
      </c>
      <c r="E886" s="70">
        <f>SUMPRODUCT(N886:Q886,PAINEL_PESOS!$C$16:$C$19)</f>
        <v/>
      </c>
      <c r="F886" s="70">
        <f>SUMPRODUCT(R886:T886,PAINEL_PESOS!$C$21:$C$23)</f>
        <v/>
      </c>
      <c r="G886" s="70">
        <f>SUMPRODUCT(U886:V886,PAINEL_PESOS!$C$25:$C$26)</f>
        <v/>
      </c>
      <c r="H886" s="70">
        <f>SUMPRODUCT(W886:X886,PAINEL_PESOS!$C$28:$C$29)</f>
        <v/>
      </c>
      <c r="I886" s="70" t="n">
        <v>0.9997172459888347</v>
      </c>
      <c r="J886" s="70" t="n">
        <v>0.6927320866731339</v>
      </c>
      <c r="K886" s="71">
        <f>IF(NOT(AND(PAINEL_PESOS!$D$12="OK - 100%",PAINEL_PESOS!$F$20="OK - 100%",PAINEL_PESOS!$F$24="OK - 100%",PAINEL_PESOS!$F$27="OK - 100%",PAINEL_PESOS!$F$30="OK - 100%")),"", (E886*PAINEL_PESOS!$B$7+F886*PAINEL_PESOS!$B$8+G886*PAINEL_PESOS!$B$9+H886*PAINEL_PESOS!$B$10)*I886)</f>
        <v/>
      </c>
      <c r="L886" s="71">
        <f>IF(K886="","",K886-J886)</f>
        <v/>
      </c>
      <c r="M886" s="71">
        <f>IF(L886="","",ABS(L886))</f>
        <v/>
      </c>
      <c r="N886" t="n">
        <v>0.6</v>
      </c>
      <c r="O886" t="n">
        <v>0.9833</v>
      </c>
      <c r="P886" t="n">
        <v>0.442766631467793</v>
      </c>
      <c r="Q886" t="n">
        <v>0.9989291297771242</v>
      </c>
      <c r="R886" t="n">
        <v>0.4806450367152861</v>
      </c>
      <c r="S886" t="n">
        <v>0.9997248274527666</v>
      </c>
      <c r="T886" t="n">
        <v>0.9994752478472502</v>
      </c>
      <c r="U886" t="n">
        <v>0.6128507630138326</v>
      </c>
      <c r="V886" t="n">
        <v>0.439817392423428</v>
      </c>
      <c r="W886" t="n">
        <v>0.5814811035780139</v>
      </c>
      <c r="X886" t="n">
        <v>0.7435469044756473</v>
      </c>
    </row>
    <row r="887">
      <c r="A887" t="inlineStr">
        <is>
          <t>2211308</t>
        </is>
      </c>
      <c r="B887" t="inlineStr">
        <is>
          <t>Valença do Piauí</t>
        </is>
      </c>
      <c r="C887" t="inlineStr">
        <is>
          <t>PI</t>
        </is>
      </c>
      <c r="D887" t="inlineStr">
        <is>
          <t>REGIÃO NORDESTE</t>
        </is>
      </c>
      <c r="E887" s="70">
        <f>SUMPRODUCT(N887:Q887,PAINEL_PESOS!$C$16:$C$19)</f>
        <v/>
      </c>
      <c r="F887" s="70">
        <f>SUMPRODUCT(R887:T887,PAINEL_PESOS!$C$21:$C$23)</f>
        <v/>
      </c>
      <c r="G887" s="70">
        <f>SUMPRODUCT(U887:V887,PAINEL_PESOS!$C$25:$C$26)</f>
        <v/>
      </c>
      <c r="H887" s="70">
        <f>SUMPRODUCT(W887:X887,PAINEL_PESOS!$C$28:$C$29)</f>
        <v/>
      </c>
      <c r="I887" s="70" t="n">
        <v>0.9654620110820238</v>
      </c>
      <c r="J887" s="70" t="n">
        <v>0.6368475490213443</v>
      </c>
      <c r="K887" s="71">
        <f>IF(NOT(AND(PAINEL_PESOS!$D$12="OK - 100%",PAINEL_PESOS!$F$20="OK - 100%",PAINEL_PESOS!$F$24="OK - 100%",PAINEL_PESOS!$F$27="OK - 100%",PAINEL_PESOS!$F$30="OK - 100%")),"", (E887*PAINEL_PESOS!$B$7+F887*PAINEL_PESOS!$B$8+G887*PAINEL_PESOS!$B$9+H887*PAINEL_PESOS!$B$10)*I887)</f>
        <v/>
      </c>
      <c r="L887" s="71">
        <f>IF(K887="","",K887-J887)</f>
        <v/>
      </c>
      <c r="M887" s="71">
        <f>IF(L887="","",ABS(L887))</f>
        <v/>
      </c>
      <c r="N887" t="n">
        <v>0.6</v>
      </c>
      <c r="O887" t="n">
        <v>1</v>
      </c>
      <c r="P887" t="n">
        <v>0.6974656810982049</v>
      </c>
      <c r="Q887" t="n">
        <v>0.9392874607503664</v>
      </c>
      <c r="R887" t="n">
        <v>0.2558948118456662</v>
      </c>
      <c r="S887" t="n">
        <v>0.9957214997683749</v>
      </c>
      <c r="T887" t="n">
        <v>0.8600718022487092</v>
      </c>
      <c r="U887" t="n">
        <v>0.8625534250015696</v>
      </c>
      <c r="V887" t="n">
        <v>0.4121359747146401</v>
      </c>
      <c r="W887" t="n">
        <v>0.5254247562194807</v>
      </c>
      <c r="X887" t="n">
        <v>0.4507558934106446</v>
      </c>
    </row>
    <row r="888">
      <c r="A888" t="inlineStr">
        <is>
          <t>2211357</t>
        </is>
      </c>
      <c r="B888" t="inlineStr">
        <is>
          <t>Várzea Branca</t>
        </is>
      </c>
      <c r="C888" t="inlineStr">
        <is>
          <t>PI</t>
        </is>
      </c>
      <c r="D888" t="inlineStr">
        <is>
          <t>REGIÃO NORDESTE</t>
        </is>
      </c>
      <c r="E888" s="70">
        <f>SUMPRODUCT(N888:Q888,PAINEL_PESOS!$C$16:$C$19)</f>
        <v/>
      </c>
      <c r="F888" s="70">
        <f>SUMPRODUCT(R888:T888,PAINEL_PESOS!$C$21:$C$23)</f>
        <v/>
      </c>
      <c r="G888" s="70">
        <f>SUMPRODUCT(U888:V888,PAINEL_PESOS!$C$25:$C$26)</f>
        <v/>
      </c>
      <c r="H888" s="70">
        <f>SUMPRODUCT(W888:X888,PAINEL_PESOS!$C$28:$C$29)</f>
        <v/>
      </c>
      <c r="I888" s="70" t="n">
        <v>0.9976892276383256</v>
      </c>
      <c r="J888" s="70" t="n">
        <v>0.6007300478439915</v>
      </c>
      <c r="K888" s="71">
        <f>IF(NOT(AND(PAINEL_PESOS!$D$12="OK - 100%",PAINEL_PESOS!$F$20="OK - 100%",PAINEL_PESOS!$F$24="OK - 100%",PAINEL_PESOS!$F$27="OK - 100%",PAINEL_PESOS!$F$30="OK - 100%")),"", (E888*PAINEL_PESOS!$B$7+F888*PAINEL_PESOS!$B$8+G888*PAINEL_PESOS!$B$9+H888*PAINEL_PESOS!$B$10)*I888)</f>
        <v/>
      </c>
      <c r="L888" s="71">
        <f>IF(K888="","",K888-J888)</f>
        <v/>
      </c>
      <c r="M888" s="71">
        <f>IF(L888="","",ABS(L888))</f>
        <v/>
      </c>
      <c r="N888" t="n">
        <v>0.6</v>
      </c>
      <c r="O888" t="n">
        <v>0.8</v>
      </c>
      <c r="P888" t="n">
        <v>0.5082365364308342</v>
      </c>
      <c r="Q888" t="n">
        <v>0.9934448973748002</v>
      </c>
      <c r="R888" t="n">
        <v>0.08245561635741371</v>
      </c>
      <c r="S888" t="n">
        <v>1</v>
      </c>
      <c r="T888" t="n">
        <v>0.9930332713881913</v>
      </c>
      <c r="U888" t="n">
        <v>0.7938635402029707</v>
      </c>
      <c r="V888" t="n">
        <v>0.166015198446462</v>
      </c>
      <c r="W888" t="n">
        <v>0.4989519523888538</v>
      </c>
      <c r="X888" t="n">
        <v>0.5236406404767564</v>
      </c>
    </row>
    <row r="889">
      <c r="A889" t="inlineStr">
        <is>
          <t>2211407</t>
        </is>
      </c>
      <c r="B889" t="inlineStr">
        <is>
          <t>Várzea Grande</t>
        </is>
      </c>
      <c r="C889" t="inlineStr">
        <is>
          <t>PI</t>
        </is>
      </c>
      <c r="D889" t="inlineStr">
        <is>
          <t>REGIÃO NORDESTE</t>
        </is>
      </c>
      <c r="E889" s="70">
        <f>SUMPRODUCT(N889:Q889,PAINEL_PESOS!$C$16:$C$19)</f>
        <v/>
      </c>
      <c r="F889" s="70">
        <f>SUMPRODUCT(R889:T889,PAINEL_PESOS!$C$21:$C$23)</f>
        <v/>
      </c>
      <c r="G889" s="70">
        <f>SUMPRODUCT(U889:V889,PAINEL_PESOS!$C$25:$C$26)</f>
        <v/>
      </c>
      <c r="H889" s="70">
        <f>SUMPRODUCT(W889:X889,PAINEL_PESOS!$C$28:$C$29)</f>
        <v/>
      </c>
      <c r="I889" s="70" t="n">
        <v>0.9580802735922287</v>
      </c>
      <c r="J889" s="70" t="n">
        <v>0.629863155193974</v>
      </c>
      <c r="K889" s="71">
        <f>IF(NOT(AND(PAINEL_PESOS!$D$12="OK - 100%",PAINEL_PESOS!$F$20="OK - 100%",PAINEL_PESOS!$F$24="OK - 100%",PAINEL_PESOS!$F$27="OK - 100%",PAINEL_PESOS!$F$30="OK - 100%")),"", (E889*PAINEL_PESOS!$B$7+F889*PAINEL_PESOS!$B$8+G889*PAINEL_PESOS!$B$9+H889*PAINEL_PESOS!$B$10)*I889)</f>
        <v/>
      </c>
      <c r="L889" s="71">
        <f>IF(K889="","",K889-J889)</f>
        <v/>
      </c>
      <c r="M889" s="71">
        <f>IF(L889="","",ABS(L889))</f>
        <v/>
      </c>
      <c r="N889" t="n">
        <v>1</v>
      </c>
      <c r="O889" t="n">
        <v>1</v>
      </c>
      <c r="P889" t="n">
        <v>0.4554382259767687</v>
      </c>
      <c r="Q889" t="n">
        <v>0.9284663070249632</v>
      </c>
      <c r="R889" t="n">
        <v>0.0723956159921417</v>
      </c>
      <c r="S889" t="n">
        <v>0.9999816620852667</v>
      </c>
      <c r="T889" t="n">
        <v>0.827312733631892</v>
      </c>
      <c r="U889" t="n">
        <v>0.8804927370431734</v>
      </c>
      <c r="V889" t="n">
        <v>0.4067734722253016</v>
      </c>
      <c r="W889" t="n">
        <v>0.4533612384193518</v>
      </c>
      <c r="X889" t="n">
        <v>0.56033715950472</v>
      </c>
    </row>
    <row r="890">
      <c r="A890" t="inlineStr">
        <is>
          <t>2211506</t>
        </is>
      </c>
      <c r="B890" t="inlineStr">
        <is>
          <t>Vera Mendes</t>
        </is>
      </c>
      <c r="C890" t="inlineStr">
        <is>
          <t>PI</t>
        </is>
      </c>
      <c r="D890" t="inlineStr">
        <is>
          <t>REGIÃO NORDESTE</t>
        </is>
      </c>
      <c r="E890" s="70">
        <f>SUMPRODUCT(N890:Q890,PAINEL_PESOS!$C$16:$C$19)</f>
        <v/>
      </c>
      <c r="F890" s="70">
        <f>SUMPRODUCT(R890:T890,PAINEL_PESOS!$C$21:$C$23)</f>
        <v/>
      </c>
      <c r="G890" s="70">
        <f>SUMPRODUCT(U890:V890,PAINEL_PESOS!$C$25:$C$26)</f>
        <v/>
      </c>
      <c r="H890" s="70">
        <f>SUMPRODUCT(W890:X890,PAINEL_PESOS!$C$28:$C$29)</f>
        <v/>
      </c>
      <c r="I890" s="70" t="n">
        <v>0.9899587779464891</v>
      </c>
      <c r="J890" s="70" t="n">
        <v>0.6211905404351392</v>
      </c>
      <c r="K890" s="71">
        <f>IF(NOT(AND(PAINEL_PESOS!$D$12="OK - 100%",PAINEL_PESOS!$F$20="OK - 100%",PAINEL_PESOS!$F$24="OK - 100%",PAINEL_PESOS!$F$27="OK - 100%",PAINEL_PESOS!$F$30="OK - 100%")),"", (E890*PAINEL_PESOS!$B$7+F890*PAINEL_PESOS!$B$8+G890*PAINEL_PESOS!$B$9+H890*PAINEL_PESOS!$B$10)*I890)</f>
        <v/>
      </c>
      <c r="L890" s="71">
        <f>IF(K890="","",K890-J890)</f>
        <v/>
      </c>
      <c r="M890" s="71">
        <f>IF(L890="","",ABS(L890))</f>
        <v/>
      </c>
      <c r="N890" t="n">
        <v>0.2</v>
      </c>
      <c r="O890" t="n">
        <v>1</v>
      </c>
      <c r="P890" t="n">
        <v>1</v>
      </c>
      <c r="Q890" t="n">
        <v>0.9791959191238488</v>
      </c>
      <c r="R890" t="n">
        <v>0.0402002010753467</v>
      </c>
      <c r="S890" t="n">
        <v>1</v>
      </c>
      <c r="T890" t="n">
        <v>0.963226268384814</v>
      </c>
      <c r="U890" t="n">
        <v>0.7458425069191602</v>
      </c>
      <c r="V890" t="n">
        <v>0.2693806280040189</v>
      </c>
      <c r="W890" t="n">
        <v>0.5155691930345747</v>
      </c>
      <c r="X890" t="n">
        <v>0.5639226271102324</v>
      </c>
    </row>
    <row r="891">
      <c r="A891" t="inlineStr">
        <is>
          <t>2211605</t>
        </is>
      </c>
      <c r="B891" t="inlineStr">
        <is>
          <t>Vila Nova do Piauí</t>
        </is>
      </c>
      <c r="C891" t="inlineStr">
        <is>
          <t>PI</t>
        </is>
      </c>
      <c r="D891" t="inlineStr">
        <is>
          <t>REGIÃO NORDESTE</t>
        </is>
      </c>
      <c r="E891" s="70">
        <f>SUMPRODUCT(N891:Q891,PAINEL_PESOS!$C$16:$C$19)</f>
        <v/>
      </c>
      <c r="F891" s="70">
        <f>SUMPRODUCT(R891:T891,PAINEL_PESOS!$C$21:$C$23)</f>
        <v/>
      </c>
      <c r="G891" s="70">
        <f>SUMPRODUCT(U891:V891,PAINEL_PESOS!$C$25:$C$26)</f>
        <v/>
      </c>
      <c r="H891" s="70">
        <f>SUMPRODUCT(W891:X891,PAINEL_PESOS!$C$28:$C$29)</f>
        <v/>
      </c>
      <c r="I891" s="70" t="n">
        <v>0.9939683992916782</v>
      </c>
      <c r="J891" s="70" t="n">
        <v>0.6359463667570094</v>
      </c>
      <c r="K891" s="71">
        <f>IF(NOT(AND(PAINEL_PESOS!$D$12="OK - 100%",PAINEL_PESOS!$F$20="OK - 100%",PAINEL_PESOS!$F$24="OK - 100%",PAINEL_PESOS!$F$27="OK - 100%",PAINEL_PESOS!$F$30="OK - 100%")),"", (E891*PAINEL_PESOS!$B$7+F891*PAINEL_PESOS!$B$8+G891*PAINEL_PESOS!$B$9+H891*PAINEL_PESOS!$B$10)*I891)</f>
        <v/>
      </c>
      <c r="L891" s="71">
        <f>IF(K891="","",K891-J891)</f>
        <v/>
      </c>
      <c r="M891" s="71">
        <f>IF(L891="","",ABS(L891))</f>
        <v/>
      </c>
      <c r="N891" t="n">
        <v>1</v>
      </c>
      <c r="O891" t="n">
        <v>0.7368000000000001</v>
      </c>
      <c r="P891" t="n">
        <v>0.6258711721224921</v>
      </c>
      <c r="Q891" t="n">
        <v>0.9792534927606735</v>
      </c>
      <c r="R891" t="n">
        <v>0.0474741846072585</v>
      </c>
      <c r="S891" t="n">
        <v>1</v>
      </c>
      <c r="T891" t="n">
        <v>0.9842496883196786</v>
      </c>
      <c r="U891" t="n">
        <v>0.7458425069191602</v>
      </c>
      <c r="V891" t="n">
        <v>0.2676640990775061</v>
      </c>
      <c r="W891" t="n">
        <v>0.5155691930345747</v>
      </c>
      <c r="X891" t="n">
        <v>0.5639226271102324</v>
      </c>
    </row>
    <row r="892">
      <c r="A892" t="inlineStr">
        <is>
          <t>2211704</t>
        </is>
      </c>
      <c r="B892" t="inlineStr">
        <is>
          <t>Wall Ferraz</t>
        </is>
      </c>
      <c r="C892" t="inlineStr">
        <is>
          <t>PI</t>
        </is>
      </c>
      <c r="D892" t="inlineStr">
        <is>
          <t>REGIÃO NORDESTE</t>
        </is>
      </c>
      <c r="E892" s="70">
        <f>SUMPRODUCT(N892:Q892,PAINEL_PESOS!$C$16:$C$19)</f>
        <v/>
      </c>
      <c r="F892" s="70">
        <f>SUMPRODUCT(R892:T892,PAINEL_PESOS!$C$21:$C$23)</f>
        <v/>
      </c>
      <c r="G892" s="70">
        <f>SUMPRODUCT(U892:V892,PAINEL_PESOS!$C$25:$C$26)</f>
        <v/>
      </c>
      <c r="H892" s="70">
        <f>SUMPRODUCT(W892:X892,PAINEL_PESOS!$C$28:$C$29)</f>
        <v/>
      </c>
      <c r="I892" s="70" t="n">
        <v>0.9336681500242289</v>
      </c>
      <c r="J892" s="70" t="n">
        <v>0.5653755554005714</v>
      </c>
      <c r="K892" s="71">
        <f>IF(NOT(AND(PAINEL_PESOS!$D$12="OK - 100%",PAINEL_PESOS!$F$20="OK - 100%",PAINEL_PESOS!$F$24="OK - 100%",PAINEL_PESOS!$F$27="OK - 100%",PAINEL_PESOS!$F$30="OK - 100%")),"", (E892*PAINEL_PESOS!$B$7+F892*PAINEL_PESOS!$B$8+G892*PAINEL_PESOS!$B$9+H892*PAINEL_PESOS!$B$10)*I892)</f>
        <v/>
      </c>
      <c r="L892" s="71">
        <f>IF(K892="","",K892-J892)</f>
        <v/>
      </c>
      <c r="M892" s="71">
        <f>IF(L892="","",ABS(L892))</f>
        <v/>
      </c>
      <c r="N892" t="n">
        <v>0.8</v>
      </c>
      <c r="O892" t="n">
        <v>0.9</v>
      </c>
      <c r="P892" t="n">
        <v>0.4744456177402323</v>
      </c>
      <c r="Q892" t="n">
        <v>0.9212993408931975</v>
      </c>
      <c r="R892" t="n">
        <v>0.0781905755621842</v>
      </c>
      <c r="S892" t="n">
        <v>1</v>
      </c>
      <c r="T892" t="n">
        <v>0.6948649369842834</v>
      </c>
      <c r="U892" t="n">
        <v>0.7458425069191602</v>
      </c>
      <c r="V892" t="n">
        <v>0.2890945543931177</v>
      </c>
      <c r="W892" t="n">
        <v>0.5155691930345747</v>
      </c>
      <c r="X892" t="n">
        <v>0.5639226271102324</v>
      </c>
    </row>
    <row r="893">
      <c r="A893" t="inlineStr">
        <is>
          <t>2300101</t>
        </is>
      </c>
      <c r="B893" t="inlineStr">
        <is>
          <t>Abaiara</t>
        </is>
      </c>
      <c r="C893" t="inlineStr">
        <is>
          <t>CE</t>
        </is>
      </c>
      <c r="D893" t="inlineStr">
        <is>
          <t>REGIÃO NORDESTE</t>
        </is>
      </c>
      <c r="E893" s="70">
        <f>SUMPRODUCT(N893:Q893,PAINEL_PESOS!$C$16:$C$19)</f>
        <v/>
      </c>
      <c r="F893" s="70">
        <f>SUMPRODUCT(R893:T893,PAINEL_PESOS!$C$21:$C$23)</f>
        <v/>
      </c>
      <c r="G893" s="70">
        <f>SUMPRODUCT(U893:V893,PAINEL_PESOS!$C$25:$C$26)</f>
        <v/>
      </c>
      <c r="H893" s="70">
        <f>SUMPRODUCT(W893:X893,PAINEL_PESOS!$C$28:$C$29)</f>
        <v/>
      </c>
      <c r="I893" s="70" t="n">
        <v>0.9181372570518789</v>
      </c>
      <c r="J893" s="70" t="n">
        <v>0.5367037775167308</v>
      </c>
      <c r="K893" s="71">
        <f>IF(NOT(AND(PAINEL_PESOS!$D$12="OK - 100%",PAINEL_PESOS!$F$20="OK - 100%",PAINEL_PESOS!$F$24="OK - 100%",PAINEL_PESOS!$F$27="OK - 100%",PAINEL_PESOS!$F$30="OK - 100%")),"", (E893*PAINEL_PESOS!$B$7+F893*PAINEL_PESOS!$B$8+G893*PAINEL_PESOS!$B$9+H893*PAINEL_PESOS!$B$10)*I893)</f>
        <v/>
      </c>
      <c r="L893" s="71">
        <f>IF(K893="","",K893-J893)</f>
        <v/>
      </c>
      <c r="M893" s="71">
        <f>IF(L893="","",ABS(L893))</f>
        <v/>
      </c>
      <c r="N893" t="n">
        <v>0.2</v>
      </c>
      <c r="O893" t="n">
        <v>0.9782999999999999</v>
      </c>
      <c r="P893" t="n">
        <v>0.6967265047518479</v>
      </c>
      <c r="Q893" t="n">
        <v>0.9228129519987359</v>
      </c>
      <c r="R893" t="n">
        <v>0.1631675495511333</v>
      </c>
      <c r="S893" t="n">
        <v>1</v>
      </c>
      <c r="T893" t="n">
        <v>0.6100755948752816</v>
      </c>
      <c r="U893" t="n">
        <v>0.6909297880616541</v>
      </c>
      <c r="V893" t="n">
        <v>0.2753818708712978</v>
      </c>
      <c r="W893" t="n">
        <v>0.5830926034781576</v>
      </c>
      <c r="X893" t="n">
        <v>0.5459718032458643</v>
      </c>
    </row>
    <row r="894">
      <c r="A894" t="inlineStr">
        <is>
          <t>2300150</t>
        </is>
      </c>
      <c r="B894" t="inlineStr">
        <is>
          <t>Acarape</t>
        </is>
      </c>
      <c r="C894" t="inlineStr">
        <is>
          <t>CE</t>
        </is>
      </c>
      <c r="D894" t="inlineStr">
        <is>
          <t>REGIÃO NORDESTE</t>
        </is>
      </c>
      <c r="E894" s="70">
        <f>SUMPRODUCT(N894:Q894,PAINEL_PESOS!$C$16:$C$19)</f>
        <v/>
      </c>
      <c r="F894" s="70">
        <f>SUMPRODUCT(R894:T894,PAINEL_PESOS!$C$21:$C$23)</f>
        <v/>
      </c>
      <c r="G894" s="70">
        <f>SUMPRODUCT(U894:V894,PAINEL_PESOS!$C$25:$C$26)</f>
        <v/>
      </c>
      <c r="H894" s="70">
        <f>SUMPRODUCT(W894:X894,PAINEL_PESOS!$C$28:$C$29)</f>
        <v/>
      </c>
      <c r="I894" s="70" t="n">
        <v>0.8513693256678332</v>
      </c>
      <c r="J894" s="70" t="n">
        <v>0.4488176323650807</v>
      </c>
      <c r="K894" s="71">
        <f>IF(NOT(AND(PAINEL_PESOS!$D$12="OK - 100%",PAINEL_PESOS!$F$20="OK - 100%",PAINEL_PESOS!$F$24="OK - 100%",PAINEL_PESOS!$F$27="OK - 100%",PAINEL_PESOS!$F$30="OK - 100%")),"", (E894*PAINEL_PESOS!$B$7+F894*PAINEL_PESOS!$B$8+G894*PAINEL_PESOS!$B$9+H894*PAINEL_PESOS!$B$10)*I894)</f>
        <v/>
      </c>
      <c r="L894" s="71">
        <f>IF(K894="","",K894-J894)</f>
        <v/>
      </c>
      <c r="M894" s="71">
        <f>IF(L894="","",ABS(L894))</f>
        <v/>
      </c>
      <c r="N894" t="n">
        <v>0.2</v>
      </c>
      <c r="O894" t="n">
        <v>0.9874000000000001</v>
      </c>
      <c r="P894" t="n">
        <v>0.5247096092925027</v>
      </c>
      <c r="Q894" t="n">
        <v>0.0695427933324978</v>
      </c>
      <c r="R894" t="n">
        <v>0.2033404476077354</v>
      </c>
      <c r="S894" t="n">
        <v>0.6450953756728375</v>
      </c>
      <c r="T894" t="n">
        <v>0.9628381249240965</v>
      </c>
      <c r="U894" t="n">
        <v>0.6496257040882343</v>
      </c>
      <c r="V894" t="n">
        <v>0.2625131789318973</v>
      </c>
      <c r="W894" t="n">
        <v>0.765587666037058</v>
      </c>
      <c r="X894" t="n">
        <v>0.4413031704498856</v>
      </c>
    </row>
    <row r="895">
      <c r="A895" t="inlineStr">
        <is>
          <t>2300200</t>
        </is>
      </c>
      <c r="B895" t="inlineStr">
        <is>
          <t>Acaraú</t>
        </is>
      </c>
      <c r="C895" t="inlineStr">
        <is>
          <t>CE</t>
        </is>
      </c>
      <c r="D895" t="inlineStr">
        <is>
          <t>REGIÃO NORDESTE</t>
        </is>
      </c>
      <c r="E895" s="70">
        <f>SUMPRODUCT(N895:Q895,PAINEL_PESOS!$C$16:$C$19)</f>
        <v/>
      </c>
      <c r="F895" s="70">
        <f>SUMPRODUCT(R895:T895,PAINEL_PESOS!$C$21:$C$23)</f>
        <v/>
      </c>
      <c r="G895" s="70">
        <f>SUMPRODUCT(U895:V895,PAINEL_PESOS!$C$25:$C$26)</f>
        <v/>
      </c>
      <c r="H895" s="70">
        <f>SUMPRODUCT(W895:X895,PAINEL_PESOS!$C$28:$C$29)</f>
        <v/>
      </c>
      <c r="I895" s="70" t="n">
        <v>0.7663929068573185</v>
      </c>
      <c r="J895" s="70" t="n">
        <v>0.4044115593786012</v>
      </c>
      <c r="K895" s="71">
        <f>IF(NOT(AND(PAINEL_PESOS!$D$12="OK - 100%",PAINEL_PESOS!$F$20="OK - 100%",PAINEL_PESOS!$F$24="OK - 100%",PAINEL_PESOS!$F$27="OK - 100%",PAINEL_PESOS!$F$30="OK - 100%")),"", (E895*PAINEL_PESOS!$B$7+F895*PAINEL_PESOS!$B$8+G895*PAINEL_PESOS!$B$9+H895*PAINEL_PESOS!$B$10)*I895)</f>
        <v/>
      </c>
      <c r="L895" s="71">
        <f>IF(K895="","",K895-J895)</f>
        <v/>
      </c>
      <c r="M895" s="71">
        <f>IF(L895="","",ABS(L895))</f>
        <v/>
      </c>
      <c r="N895" t="n">
        <v>0.2</v>
      </c>
      <c r="O895" t="n">
        <v>0.9797</v>
      </c>
      <c r="P895" t="n">
        <v>0.6507919746568109</v>
      </c>
      <c r="Q895" t="n">
        <v>0.7388086124338004</v>
      </c>
      <c r="R895" t="n">
        <v>0.3662811365571899</v>
      </c>
      <c r="S895" t="n">
        <v>0.977868653495008</v>
      </c>
      <c r="T895" t="n">
        <v>0</v>
      </c>
      <c r="U895" t="n">
        <v>0.6253249765591126</v>
      </c>
      <c r="V895" t="n">
        <v>0.4841830887583052</v>
      </c>
      <c r="W895" t="n">
        <v>0.6159680354406347</v>
      </c>
      <c r="X895" t="n">
        <v>0.3152278406579659</v>
      </c>
    </row>
    <row r="896">
      <c r="A896" t="inlineStr">
        <is>
          <t>2300309</t>
        </is>
      </c>
      <c r="B896" t="inlineStr">
        <is>
          <t>Acopiara</t>
        </is>
      </c>
      <c r="C896" t="inlineStr">
        <is>
          <t>CE</t>
        </is>
      </c>
      <c r="D896" t="inlineStr">
        <is>
          <t>REGIÃO NORDESTE</t>
        </is>
      </c>
      <c r="E896" s="70">
        <f>SUMPRODUCT(N896:Q896,PAINEL_PESOS!$C$16:$C$19)</f>
        <v/>
      </c>
      <c r="F896" s="70">
        <f>SUMPRODUCT(R896:T896,PAINEL_PESOS!$C$21:$C$23)</f>
        <v/>
      </c>
      <c r="G896" s="70">
        <f>SUMPRODUCT(U896:V896,PAINEL_PESOS!$C$25:$C$26)</f>
        <v/>
      </c>
      <c r="H896" s="70">
        <f>SUMPRODUCT(W896:X896,PAINEL_PESOS!$C$28:$C$29)</f>
        <v/>
      </c>
      <c r="I896" s="70" t="n">
        <v>0.9635289564098781</v>
      </c>
      <c r="J896" s="70" t="n">
        <v>0.5648523465927031</v>
      </c>
      <c r="K896" s="71">
        <f>IF(NOT(AND(PAINEL_PESOS!$D$12="OK - 100%",PAINEL_PESOS!$F$20="OK - 100%",PAINEL_PESOS!$F$24="OK - 100%",PAINEL_PESOS!$F$27="OK - 100%",PAINEL_PESOS!$F$30="OK - 100%")),"", (E896*PAINEL_PESOS!$B$7+F896*PAINEL_PESOS!$B$8+G896*PAINEL_PESOS!$B$9+H896*PAINEL_PESOS!$B$10)*I896)</f>
        <v/>
      </c>
      <c r="L896" s="71">
        <f>IF(K896="","",K896-J896)</f>
        <v/>
      </c>
      <c r="M896" s="71">
        <f>IF(L896="","",ABS(L896))</f>
        <v/>
      </c>
      <c r="N896" t="n">
        <v>0.2</v>
      </c>
      <c r="O896" t="n">
        <v>0.8475</v>
      </c>
      <c r="P896" t="n">
        <v>0.5772967265047518</v>
      </c>
      <c r="Q896" t="n">
        <v>0.8488881196956977</v>
      </c>
      <c r="R896" t="n">
        <v>0.3109479890761579</v>
      </c>
      <c r="S896" t="n">
        <v>0.9948266381973638</v>
      </c>
      <c r="T896" t="n">
        <v>0.9123916419612503</v>
      </c>
      <c r="U896" t="n">
        <v>0.5584726414762418</v>
      </c>
      <c r="V896" t="n">
        <v>0.2821090029085553</v>
      </c>
      <c r="W896" t="n">
        <v>0.6601611374679455</v>
      </c>
      <c r="X896" t="n">
        <v>0.4735002517590936</v>
      </c>
    </row>
    <row r="897">
      <c r="A897" t="inlineStr">
        <is>
          <t>2300408</t>
        </is>
      </c>
      <c r="B897" t="inlineStr">
        <is>
          <t>Aiuaba</t>
        </is>
      </c>
      <c r="C897" t="inlineStr">
        <is>
          <t>CE</t>
        </is>
      </c>
      <c r="D897" t="inlineStr">
        <is>
          <t>REGIÃO NORDESTE</t>
        </is>
      </c>
      <c r="E897" s="70">
        <f>SUMPRODUCT(N897:Q897,PAINEL_PESOS!$C$16:$C$19)</f>
        <v/>
      </c>
      <c r="F897" s="70">
        <f>SUMPRODUCT(R897:T897,PAINEL_PESOS!$C$21:$C$23)</f>
        <v/>
      </c>
      <c r="G897" s="70">
        <f>SUMPRODUCT(U897:V897,PAINEL_PESOS!$C$25:$C$26)</f>
        <v/>
      </c>
      <c r="H897" s="70">
        <f>SUMPRODUCT(W897:X897,PAINEL_PESOS!$C$28:$C$29)</f>
        <v/>
      </c>
      <c r="I897" s="70" t="n">
        <v>0.9929273281512901</v>
      </c>
      <c r="J897" s="70" t="n">
        <v>0.6598400027197944</v>
      </c>
      <c r="K897" s="71">
        <f>IF(NOT(AND(PAINEL_PESOS!$D$12="OK - 100%",PAINEL_PESOS!$F$20="OK - 100%",PAINEL_PESOS!$F$24="OK - 100%",PAINEL_PESOS!$F$27="OK - 100%",PAINEL_PESOS!$F$30="OK - 100%")),"", (E897*PAINEL_PESOS!$B$7+F897*PAINEL_PESOS!$B$8+G897*PAINEL_PESOS!$B$9+H897*PAINEL_PESOS!$B$10)*I897)</f>
        <v/>
      </c>
      <c r="L897" s="71">
        <f>IF(K897="","",K897-J897)</f>
        <v/>
      </c>
      <c r="M897" s="71">
        <f>IF(L897="","",ABS(L897))</f>
        <v/>
      </c>
      <c r="N897" t="n">
        <v>1</v>
      </c>
      <c r="O897" t="n">
        <v>1</v>
      </c>
      <c r="P897" t="n">
        <v>0.7072861668426611</v>
      </c>
      <c r="Q897" t="n">
        <v>0.9752982415103251</v>
      </c>
      <c r="R897" t="n">
        <v>0.1784174035235728</v>
      </c>
      <c r="S897" t="n">
        <v>0.999732387933707</v>
      </c>
      <c r="T897" t="n">
        <v>0.9818325282582812</v>
      </c>
      <c r="U897" t="n">
        <v>0.7229282729303332</v>
      </c>
      <c r="V897" t="n">
        <v>0.2796821686286756</v>
      </c>
      <c r="W897" t="n">
        <v>0.5890006575858279</v>
      </c>
      <c r="X897" t="n">
        <v>0.4434290964308626</v>
      </c>
    </row>
    <row r="898">
      <c r="A898" t="inlineStr">
        <is>
          <t>2300507</t>
        </is>
      </c>
      <c r="B898" t="inlineStr">
        <is>
          <t>Alcântaras</t>
        </is>
      </c>
      <c r="C898" t="inlineStr">
        <is>
          <t>CE</t>
        </is>
      </c>
      <c r="D898" t="inlineStr">
        <is>
          <t>REGIÃO NORDESTE</t>
        </is>
      </c>
      <c r="E898" s="70">
        <f>SUMPRODUCT(N898:Q898,PAINEL_PESOS!$C$16:$C$19)</f>
        <v/>
      </c>
      <c r="F898" s="70">
        <f>SUMPRODUCT(R898:T898,PAINEL_PESOS!$C$21:$C$23)</f>
        <v/>
      </c>
      <c r="G898" s="70">
        <f>SUMPRODUCT(U898:V898,PAINEL_PESOS!$C$25:$C$26)</f>
        <v/>
      </c>
      <c r="H898" s="70">
        <f>SUMPRODUCT(W898:X898,PAINEL_PESOS!$C$28:$C$29)</f>
        <v/>
      </c>
      <c r="I898" s="70" t="n">
        <v>0.9090769896275244</v>
      </c>
      <c r="J898" s="70" t="n">
        <v>0.5423019340089195</v>
      </c>
      <c r="K898" s="71">
        <f>IF(NOT(AND(PAINEL_PESOS!$D$12="OK - 100%",PAINEL_PESOS!$F$20="OK - 100%",PAINEL_PESOS!$F$24="OK - 100%",PAINEL_PESOS!$F$27="OK - 100%",PAINEL_PESOS!$F$30="OK - 100%")),"", (E898*PAINEL_PESOS!$B$7+F898*PAINEL_PESOS!$B$8+G898*PAINEL_PESOS!$B$9+H898*PAINEL_PESOS!$B$10)*I898)</f>
        <v/>
      </c>
      <c r="L898" s="71">
        <f>IF(K898="","",K898-J898)</f>
        <v/>
      </c>
      <c r="M898" s="71">
        <f>IF(L898="","",ABS(L898))</f>
        <v/>
      </c>
      <c r="N898" t="n">
        <v>0.2</v>
      </c>
      <c r="O898" t="n">
        <v>0.9681999999999999</v>
      </c>
      <c r="P898" t="n">
        <v>0.6468848996832102</v>
      </c>
      <c r="Q898" t="n">
        <v>0.4244228156827745</v>
      </c>
      <c r="R898" t="n">
        <v>0.1427518433848695</v>
      </c>
      <c r="S898" t="n">
        <v>0.9998176505979316</v>
      </c>
      <c r="T898" t="n">
        <v>0.9254682604996241</v>
      </c>
      <c r="U898" t="n">
        <v>0.7913527884621856</v>
      </c>
      <c r="V898" t="n">
        <v>0.4981257758465887</v>
      </c>
      <c r="W898" t="n">
        <v>0.615721564500822</v>
      </c>
      <c r="X898" t="n">
        <v>0.3686842675656337</v>
      </c>
    </row>
    <row r="899">
      <c r="A899" t="inlineStr">
        <is>
          <t>2300606</t>
        </is>
      </c>
      <c r="B899" t="inlineStr">
        <is>
          <t>Altaneira</t>
        </is>
      </c>
      <c r="C899" t="inlineStr">
        <is>
          <t>CE</t>
        </is>
      </c>
      <c r="D899" t="inlineStr">
        <is>
          <t>REGIÃO NORDESTE</t>
        </is>
      </c>
      <c r="E899" s="70">
        <f>SUMPRODUCT(N899:Q899,PAINEL_PESOS!$C$16:$C$19)</f>
        <v/>
      </c>
      <c r="F899" s="70">
        <f>SUMPRODUCT(R899:T899,PAINEL_PESOS!$C$21:$C$23)</f>
        <v/>
      </c>
      <c r="G899" s="70">
        <f>SUMPRODUCT(U899:V899,PAINEL_PESOS!$C$25:$C$26)</f>
        <v/>
      </c>
      <c r="H899" s="70">
        <f>SUMPRODUCT(W899:X899,PAINEL_PESOS!$C$28:$C$29)</f>
        <v/>
      </c>
      <c r="I899" s="70" t="n">
        <v>0.9707621672256738</v>
      </c>
      <c r="J899" s="70" t="n">
        <v>0.5668227443159243</v>
      </c>
      <c r="K899" s="71">
        <f>IF(NOT(AND(PAINEL_PESOS!$D$12="OK - 100%",PAINEL_PESOS!$F$20="OK - 100%",PAINEL_PESOS!$F$24="OK - 100%",PAINEL_PESOS!$F$27="OK - 100%",PAINEL_PESOS!$F$30="OK - 100%")),"", (E899*PAINEL_PESOS!$B$7+F899*PAINEL_PESOS!$B$8+G899*PAINEL_PESOS!$B$9+H899*PAINEL_PESOS!$B$10)*I899)</f>
        <v/>
      </c>
      <c r="L899" s="71">
        <f>IF(K899="","",K899-J899)</f>
        <v/>
      </c>
      <c r="M899" s="71">
        <f>IF(L899="","",ABS(L899))</f>
        <v/>
      </c>
      <c r="N899" t="n">
        <v>0.2</v>
      </c>
      <c r="O899" t="n">
        <v>0.9563</v>
      </c>
      <c r="P899" t="n">
        <v>0.5859556494192186</v>
      </c>
      <c r="Q899" t="n">
        <v>0.8412388343626552</v>
      </c>
      <c r="R899" t="n">
        <v>0.1214065822689511</v>
      </c>
      <c r="S899" t="n">
        <v>1</v>
      </c>
      <c r="T899" t="n">
        <v>0.9618310982866155</v>
      </c>
      <c r="U899" t="n">
        <v>0.7516152974349716</v>
      </c>
      <c r="V899" t="n">
        <v>0.09220721480493876</v>
      </c>
      <c r="W899" t="n">
        <v>0.6382968536681733</v>
      </c>
      <c r="X899" t="n">
        <v>0.5084647173755549</v>
      </c>
    </row>
    <row r="900">
      <c r="A900" t="inlineStr">
        <is>
          <t>2300705</t>
        </is>
      </c>
      <c r="B900" t="inlineStr">
        <is>
          <t>Alto Santo</t>
        </is>
      </c>
      <c r="C900" t="inlineStr">
        <is>
          <t>CE</t>
        </is>
      </c>
      <c r="D900" t="inlineStr">
        <is>
          <t>REGIÃO NORDESTE</t>
        </is>
      </c>
      <c r="E900" s="70">
        <f>SUMPRODUCT(N900:Q900,PAINEL_PESOS!$C$16:$C$19)</f>
        <v/>
      </c>
      <c r="F900" s="70">
        <f>SUMPRODUCT(R900:T900,PAINEL_PESOS!$C$21:$C$23)</f>
        <v/>
      </c>
      <c r="G900" s="70">
        <f>SUMPRODUCT(U900:V900,PAINEL_PESOS!$C$25:$C$26)</f>
        <v/>
      </c>
      <c r="H900" s="70">
        <f>SUMPRODUCT(W900:X900,PAINEL_PESOS!$C$28:$C$29)</f>
        <v/>
      </c>
      <c r="I900" s="70" t="n">
        <v>0.7855509190264118</v>
      </c>
      <c r="J900" s="70" t="n">
        <v>0.3921498475039691</v>
      </c>
      <c r="K900" s="71">
        <f>IF(NOT(AND(PAINEL_PESOS!$D$12="OK - 100%",PAINEL_PESOS!$F$20="OK - 100%",PAINEL_PESOS!$F$24="OK - 100%",PAINEL_PESOS!$F$27="OK - 100%",PAINEL_PESOS!$F$30="OK - 100%")),"", (E900*PAINEL_PESOS!$B$7+F900*PAINEL_PESOS!$B$8+G900*PAINEL_PESOS!$B$9+H900*PAINEL_PESOS!$B$10)*I900)</f>
        <v/>
      </c>
      <c r="L900" s="71">
        <f>IF(K900="","",K900-J900)</f>
        <v/>
      </c>
      <c r="M900" s="71">
        <f>IF(L900="","",ABS(L900))</f>
        <v/>
      </c>
      <c r="N900" t="n">
        <v>0.2</v>
      </c>
      <c r="O900" t="n">
        <v>0.993</v>
      </c>
      <c r="P900" t="n">
        <v>0.573389651531151</v>
      </c>
      <c r="Q900" t="n">
        <v>0.7915532974714711</v>
      </c>
      <c r="R900" t="n">
        <v>0.2237017248451196</v>
      </c>
      <c r="S900" t="n">
        <v>0.9628705778177713</v>
      </c>
      <c r="T900" t="n">
        <v>0</v>
      </c>
      <c r="U900" t="n">
        <v>0.422874114626438</v>
      </c>
      <c r="V900" t="n">
        <v>0.5262878379714024</v>
      </c>
      <c r="W900" t="n">
        <v>0.5675114025943431</v>
      </c>
      <c r="X900" t="n">
        <v>0.4069357760946082</v>
      </c>
    </row>
    <row r="901">
      <c r="A901" t="inlineStr">
        <is>
          <t>2300754</t>
        </is>
      </c>
      <c r="B901" t="inlineStr">
        <is>
          <t>Amontada</t>
        </is>
      </c>
      <c r="C901" t="inlineStr">
        <is>
          <t>CE</t>
        </is>
      </c>
      <c r="D901" t="inlineStr">
        <is>
          <t>REGIÃO NORDESTE</t>
        </is>
      </c>
      <c r="E901" s="70">
        <f>SUMPRODUCT(N901:Q901,PAINEL_PESOS!$C$16:$C$19)</f>
        <v/>
      </c>
      <c r="F901" s="70">
        <f>SUMPRODUCT(R901:T901,PAINEL_PESOS!$C$21:$C$23)</f>
        <v/>
      </c>
      <c r="G901" s="70">
        <f>SUMPRODUCT(U901:V901,PAINEL_PESOS!$C$25:$C$26)</f>
        <v/>
      </c>
      <c r="H901" s="70">
        <f>SUMPRODUCT(W901:X901,PAINEL_PESOS!$C$28:$C$29)</f>
        <v/>
      </c>
      <c r="I901" s="70" t="n">
        <v>0.9584315357264893</v>
      </c>
      <c r="J901" s="70" t="n">
        <v>0.621727832221415</v>
      </c>
      <c r="K901" s="71">
        <f>IF(NOT(AND(PAINEL_PESOS!$D$12="OK - 100%",PAINEL_PESOS!$F$20="OK - 100%",PAINEL_PESOS!$F$24="OK - 100%",PAINEL_PESOS!$F$27="OK - 100%",PAINEL_PESOS!$F$30="OK - 100%")),"", (E901*PAINEL_PESOS!$B$7+F901*PAINEL_PESOS!$B$8+G901*PAINEL_PESOS!$B$9+H901*PAINEL_PESOS!$B$10)*I901)</f>
        <v/>
      </c>
      <c r="L901" s="71">
        <f>IF(K901="","",K901-J901)</f>
        <v/>
      </c>
      <c r="M901" s="71">
        <f>IF(L901="","",ABS(L901))</f>
        <v/>
      </c>
      <c r="N901" t="n">
        <v>0.8</v>
      </c>
      <c r="O901" t="n">
        <v>1</v>
      </c>
      <c r="P901" t="n">
        <v>0.9439281942977824</v>
      </c>
      <c r="Q901" t="n">
        <v>0.8403185061481032</v>
      </c>
      <c r="R901" t="n">
        <v>0.3253063245236433</v>
      </c>
      <c r="S901" t="n">
        <v>0.9910803687246164</v>
      </c>
      <c r="T901" t="n">
        <v>0.8888760090661544</v>
      </c>
      <c r="U901" t="n">
        <v>0.582951438888308</v>
      </c>
      <c r="V901" t="n">
        <v>0.4166506126919571</v>
      </c>
      <c r="W901" t="n">
        <v>0.610323069552016</v>
      </c>
      <c r="X901" t="n">
        <v>0.317320427293203</v>
      </c>
    </row>
    <row r="902">
      <c r="A902" t="inlineStr">
        <is>
          <t>2300804</t>
        </is>
      </c>
      <c r="B902" t="inlineStr">
        <is>
          <t>Antonina do Norte</t>
        </is>
      </c>
      <c r="C902" t="inlineStr">
        <is>
          <t>CE</t>
        </is>
      </c>
      <c r="D902" t="inlineStr">
        <is>
          <t>REGIÃO NORDESTE</t>
        </is>
      </c>
      <c r="E902" s="70">
        <f>SUMPRODUCT(N902:Q902,PAINEL_PESOS!$C$16:$C$19)</f>
        <v/>
      </c>
      <c r="F902" s="70">
        <f>SUMPRODUCT(R902:T902,PAINEL_PESOS!$C$21:$C$23)</f>
        <v/>
      </c>
      <c r="G902" s="70">
        <f>SUMPRODUCT(U902:V902,PAINEL_PESOS!$C$25:$C$26)</f>
        <v/>
      </c>
      <c r="H902" s="70">
        <f>SUMPRODUCT(W902:X902,PAINEL_PESOS!$C$28:$C$29)</f>
        <v/>
      </c>
      <c r="I902" s="70" t="n">
        <v>0.9823115219339492</v>
      </c>
      <c r="J902" s="70" t="n">
        <v>0.6157439589841011</v>
      </c>
      <c r="K902" s="71">
        <f>IF(NOT(AND(PAINEL_PESOS!$D$12="OK - 100%",PAINEL_PESOS!$F$20="OK - 100%",PAINEL_PESOS!$F$24="OK - 100%",PAINEL_PESOS!$F$27="OK - 100%",PAINEL_PESOS!$F$30="OK - 100%")),"", (E902*PAINEL_PESOS!$B$7+F902*PAINEL_PESOS!$B$8+G902*PAINEL_PESOS!$B$9+H902*PAINEL_PESOS!$B$10)*I902)</f>
        <v/>
      </c>
      <c r="L902" s="71">
        <f>IF(K902="","",K902-J902)</f>
        <v/>
      </c>
      <c r="M902" s="71">
        <f>IF(L902="","",ABS(L902))</f>
        <v/>
      </c>
      <c r="N902" t="n">
        <v>0.4</v>
      </c>
      <c r="O902" t="n">
        <v>0.9118000000000001</v>
      </c>
      <c r="P902" t="n">
        <v>0.8348468848996832</v>
      </c>
      <c r="Q902" t="n">
        <v>0.8954067512288391</v>
      </c>
      <c r="R902" t="n">
        <v>0.130216916022309</v>
      </c>
      <c r="S902" t="n">
        <v>0.9999744214943954</v>
      </c>
      <c r="T902" t="n">
        <v>0.9859263686955104</v>
      </c>
      <c r="U902" t="n">
        <v>0.7419059855990114</v>
      </c>
      <c r="V902" t="n">
        <v>0.2880695966772941</v>
      </c>
      <c r="W902" t="n">
        <v>0.5809974356115879</v>
      </c>
      <c r="X902" t="n">
        <v>0.4719082825734574</v>
      </c>
    </row>
    <row r="903">
      <c r="A903" t="inlineStr">
        <is>
          <t>2300903</t>
        </is>
      </c>
      <c r="B903" t="inlineStr">
        <is>
          <t>Apuiarés</t>
        </is>
      </c>
      <c r="C903" t="inlineStr">
        <is>
          <t>CE</t>
        </is>
      </c>
      <c r="D903" t="inlineStr">
        <is>
          <t>REGIÃO NORDESTE</t>
        </is>
      </c>
      <c r="E903" s="70">
        <f>SUMPRODUCT(N903:Q903,PAINEL_PESOS!$C$16:$C$19)</f>
        <v/>
      </c>
      <c r="F903" s="70">
        <f>SUMPRODUCT(R903:T903,PAINEL_PESOS!$C$21:$C$23)</f>
        <v/>
      </c>
      <c r="G903" s="70">
        <f>SUMPRODUCT(U903:V903,PAINEL_PESOS!$C$25:$C$26)</f>
        <v/>
      </c>
      <c r="H903" s="70">
        <f>SUMPRODUCT(W903:X903,PAINEL_PESOS!$C$28:$C$29)</f>
        <v/>
      </c>
      <c r="I903" s="70" t="n">
        <v>0.9506196612065688</v>
      </c>
      <c r="J903" s="70" t="n">
        <v>0.5896935886123436</v>
      </c>
      <c r="K903" s="71">
        <f>IF(NOT(AND(PAINEL_PESOS!$D$12="OK - 100%",PAINEL_PESOS!$F$20="OK - 100%",PAINEL_PESOS!$F$24="OK - 100%",PAINEL_PESOS!$F$27="OK - 100%",PAINEL_PESOS!$F$30="OK - 100%")),"", (E903*PAINEL_PESOS!$B$7+F903*PAINEL_PESOS!$B$8+G903*PAINEL_PESOS!$B$9+H903*PAINEL_PESOS!$B$10)*I903)</f>
        <v/>
      </c>
      <c r="L903" s="71">
        <f>IF(K903="","",K903-J903)</f>
        <v/>
      </c>
      <c r="M903" s="71">
        <f>IF(L903="","",ABS(L903))</f>
        <v/>
      </c>
      <c r="N903" t="n">
        <v>0.2</v>
      </c>
      <c r="O903" t="n">
        <v>0.8664000000000001</v>
      </c>
      <c r="P903" t="n">
        <v>0.6869060190073918</v>
      </c>
      <c r="Q903" t="n">
        <v>0.8722324402862578</v>
      </c>
      <c r="R903" t="n">
        <v>0.177180863882929</v>
      </c>
      <c r="S903" t="n">
        <v>0.9067618437213747</v>
      </c>
      <c r="T903" t="n">
        <v>0.8477479477313283</v>
      </c>
      <c r="U903" t="n">
        <v>0.8419997578737334</v>
      </c>
      <c r="V903" t="n">
        <v>0.5602039043418964</v>
      </c>
      <c r="W903" t="n">
        <v>0.6244470903272882</v>
      </c>
      <c r="X903" t="n">
        <v>0.335390011652381</v>
      </c>
    </row>
    <row r="904">
      <c r="A904" t="inlineStr">
        <is>
          <t>2301000</t>
        </is>
      </c>
      <c r="B904" t="inlineStr">
        <is>
          <t>Aquiraz</t>
        </is>
      </c>
      <c r="C904" t="inlineStr">
        <is>
          <t>CE</t>
        </is>
      </c>
      <c r="D904" t="inlineStr">
        <is>
          <t>REGIÃO NORDESTE</t>
        </is>
      </c>
      <c r="E904" s="70">
        <f>SUMPRODUCT(N904:Q904,PAINEL_PESOS!$C$16:$C$19)</f>
        <v/>
      </c>
      <c r="F904" s="70">
        <f>SUMPRODUCT(R904:T904,PAINEL_PESOS!$C$21:$C$23)</f>
        <v/>
      </c>
      <c r="G904" s="70">
        <f>SUMPRODUCT(U904:V904,PAINEL_PESOS!$C$25:$C$26)</f>
        <v/>
      </c>
      <c r="H904" s="70">
        <f>SUMPRODUCT(W904:X904,PAINEL_PESOS!$C$28:$C$29)</f>
        <v/>
      </c>
      <c r="I904" s="70" t="n">
        <v>0.8119970633043997</v>
      </c>
      <c r="J904" s="70" t="n">
        <v>0.3765648840263533</v>
      </c>
      <c r="K904" s="71">
        <f>IF(NOT(AND(PAINEL_PESOS!$D$12="OK - 100%",PAINEL_PESOS!$F$20="OK - 100%",PAINEL_PESOS!$F$24="OK - 100%",PAINEL_PESOS!$F$27="OK - 100%",PAINEL_PESOS!$F$30="OK - 100%")),"", (E904*PAINEL_PESOS!$B$7+F904*PAINEL_PESOS!$B$8+G904*PAINEL_PESOS!$B$9+H904*PAINEL_PESOS!$B$10)*I904)</f>
        <v/>
      </c>
      <c r="L904" s="71">
        <f>IF(K904="","",K904-J904)</f>
        <v/>
      </c>
      <c r="M904" s="71">
        <f>IF(L904="","",ABS(L904))</f>
        <v/>
      </c>
      <c r="N904" t="n">
        <v>0.2</v>
      </c>
      <c r="O904" t="n">
        <v>0.9776</v>
      </c>
      <c r="P904" t="n">
        <v>0.370116156282999</v>
      </c>
      <c r="Q904" t="n">
        <v>0.2911415242559472</v>
      </c>
      <c r="R904" t="n">
        <v>0.4935903704967482</v>
      </c>
      <c r="S904" t="n">
        <v>0</v>
      </c>
      <c r="T904" t="n">
        <v>0.6513814001124127</v>
      </c>
      <c r="U904" t="n">
        <v>0.6354591606914218</v>
      </c>
      <c r="V904" t="n">
        <v>0.1728201417671843</v>
      </c>
      <c r="W904" t="n">
        <v>0.7778450112735766</v>
      </c>
      <c r="X904" t="n">
        <v>0.4411446073667262</v>
      </c>
    </row>
    <row r="905">
      <c r="A905" t="inlineStr">
        <is>
          <t>2301109</t>
        </is>
      </c>
      <c r="B905" t="inlineStr">
        <is>
          <t>Aracati</t>
        </is>
      </c>
      <c r="C905" t="inlineStr">
        <is>
          <t>CE</t>
        </is>
      </c>
      <c r="D905" t="inlineStr">
        <is>
          <t>REGIÃO NORDESTE</t>
        </is>
      </c>
      <c r="E905" s="70">
        <f>SUMPRODUCT(N905:Q905,PAINEL_PESOS!$C$16:$C$19)</f>
        <v/>
      </c>
      <c r="F905" s="70">
        <f>SUMPRODUCT(R905:T905,PAINEL_PESOS!$C$21:$C$23)</f>
        <v/>
      </c>
      <c r="G905" s="70">
        <f>SUMPRODUCT(U905:V905,PAINEL_PESOS!$C$25:$C$26)</f>
        <v/>
      </c>
      <c r="H905" s="70">
        <f>SUMPRODUCT(W905:X905,PAINEL_PESOS!$C$28:$C$29)</f>
        <v/>
      </c>
      <c r="I905" s="70" t="n">
        <v>0.75</v>
      </c>
      <c r="J905" s="70" t="n">
        <v>0.3136160581593188</v>
      </c>
      <c r="K905" s="71">
        <f>IF(NOT(AND(PAINEL_PESOS!$D$12="OK - 100%",PAINEL_PESOS!$F$20="OK - 100%",PAINEL_PESOS!$F$24="OK - 100%",PAINEL_PESOS!$F$27="OK - 100%",PAINEL_PESOS!$F$30="OK - 100%")),"", (E905*PAINEL_PESOS!$B$7+F905*PAINEL_PESOS!$B$8+G905*PAINEL_PESOS!$B$9+H905*PAINEL_PESOS!$B$10)*I905)</f>
        <v/>
      </c>
      <c r="L905" s="71">
        <f>IF(K905="","",K905-J905)</f>
        <v/>
      </c>
      <c r="M905" s="71">
        <f>IF(L905="","",ABS(L905))</f>
        <v/>
      </c>
      <c r="N905" t="n">
        <v>0.2</v>
      </c>
      <c r="O905" t="n">
        <v>0.9614</v>
      </c>
      <c r="P905" t="n">
        <v>0.4316789862724393</v>
      </c>
      <c r="Q905" t="n">
        <v>0.3429488363287424</v>
      </c>
      <c r="R905" t="n">
        <v>0.4088067275624444</v>
      </c>
      <c r="S905" t="n">
        <v>0.7642116678172355</v>
      </c>
      <c r="T905" t="n">
        <v>0</v>
      </c>
      <c r="U905" t="n">
        <v>0.5178021241410613</v>
      </c>
      <c r="V905" t="n">
        <v>0.3080069569731972</v>
      </c>
      <c r="W905" t="n">
        <v>0.5683499259511645</v>
      </c>
      <c r="X905" t="n">
        <v>0.2010527717469338</v>
      </c>
    </row>
    <row r="906">
      <c r="A906" t="inlineStr">
        <is>
          <t>2301208</t>
        </is>
      </c>
      <c r="B906" t="inlineStr">
        <is>
          <t>Aracoiaba</t>
        </is>
      </c>
      <c r="C906" t="inlineStr">
        <is>
          <t>CE</t>
        </is>
      </c>
      <c r="D906" t="inlineStr">
        <is>
          <t>REGIÃO NORDESTE</t>
        </is>
      </c>
      <c r="E906" s="70">
        <f>SUMPRODUCT(N906:Q906,PAINEL_PESOS!$C$16:$C$19)</f>
        <v/>
      </c>
      <c r="F906" s="70">
        <f>SUMPRODUCT(R906:T906,PAINEL_PESOS!$C$21:$C$23)</f>
        <v/>
      </c>
      <c r="G906" s="70">
        <f>SUMPRODUCT(U906:V906,PAINEL_PESOS!$C$25:$C$26)</f>
        <v/>
      </c>
      <c r="H906" s="70">
        <f>SUMPRODUCT(W906:X906,PAINEL_PESOS!$C$28:$C$29)</f>
        <v/>
      </c>
      <c r="I906" s="70" t="n">
        <v>0.8633998095916605</v>
      </c>
      <c r="J906" s="70" t="n">
        <v>0.4742704751517997</v>
      </c>
      <c r="K906" s="71">
        <f>IF(NOT(AND(PAINEL_PESOS!$D$12="OK - 100%",PAINEL_PESOS!$F$20="OK - 100%",PAINEL_PESOS!$F$24="OK - 100%",PAINEL_PESOS!$F$27="OK - 100%",PAINEL_PESOS!$F$30="OK - 100%")),"", (E906*PAINEL_PESOS!$B$7+F906*PAINEL_PESOS!$B$8+G906*PAINEL_PESOS!$B$9+H906*PAINEL_PESOS!$B$10)*I906)</f>
        <v/>
      </c>
      <c r="L906" s="71">
        <f>IF(K906="","",K906-J906)</f>
        <v/>
      </c>
      <c r="M906" s="71">
        <f>IF(L906="","",ABS(L906))</f>
        <v/>
      </c>
      <c r="N906" t="n">
        <v>0.2</v>
      </c>
      <c r="O906" t="n">
        <v>0.9319</v>
      </c>
      <c r="P906" t="n">
        <v>0.8827877507919747</v>
      </c>
      <c r="Q906" t="n">
        <v>0.4738439980262508</v>
      </c>
      <c r="R906" t="n">
        <v>0.2429813160769303</v>
      </c>
      <c r="S906" t="n">
        <v>0.9381168234416503</v>
      </c>
      <c r="T906" t="n">
        <v>0.496130870191463</v>
      </c>
      <c r="U906" t="n">
        <v>0.7527808178579198</v>
      </c>
      <c r="V906" t="n">
        <v>0.2004326557049683</v>
      </c>
      <c r="W906" t="n">
        <v>0.6533192653395132</v>
      </c>
      <c r="X906" t="n">
        <v>0.4254946690193332</v>
      </c>
    </row>
    <row r="907">
      <c r="A907" t="inlineStr">
        <is>
          <t>2301257</t>
        </is>
      </c>
      <c r="B907" t="inlineStr">
        <is>
          <t>Ararendá</t>
        </is>
      </c>
      <c r="C907" t="inlineStr">
        <is>
          <t>CE</t>
        </is>
      </c>
      <c r="D907" t="inlineStr">
        <is>
          <t>REGIÃO NORDESTE</t>
        </is>
      </c>
      <c r="E907" s="70">
        <f>SUMPRODUCT(N907:Q907,PAINEL_PESOS!$C$16:$C$19)</f>
        <v/>
      </c>
      <c r="F907" s="70">
        <f>SUMPRODUCT(R907:T907,PAINEL_PESOS!$C$21:$C$23)</f>
        <v/>
      </c>
      <c r="G907" s="70">
        <f>SUMPRODUCT(U907:V907,PAINEL_PESOS!$C$25:$C$26)</f>
        <v/>
      </c>
      <c r="H907" s="70">
        <f>SUMPRODUCT(W907:X907,PAINEL_PESOS!$C$28:$C$29)</f>
        <v/>
      </c>
      <c r="I907" s="70" t="n">
        <v>0.963527512234519</v>
      </c>
      <c r="J907" s="70" t="n">
        <v>0.5969103510947165</v>
      </c>
      <c r="K907" s="71">
        <f>IF(NOT(AND(PAINEL_PESOS!$D$12="OK - 100%",PAINEL_PESOS!$F$20="OK - 100%",PAINEL_PESOS!$F$24="OK - 100%",PAINEL_PESOS!$F$27="OK - 100%",PAINEL_PESOS!$F$30="OK - 100%")),"", (E907*PAINEL_PESOS!$B$7+F907*PAINEL_PESOS!$B$8+G907*PAINEL_PESOS!$B$9+H907*PAINEL_PESOS!$B$10)*I907)</f>
        <v/>
      </c>
      <c r="L907" s="71">
        <f>IF(K907="","",K907-J907)</f>
        <v/>
      </c>
      <c r="M907" s="71">
        <f>IF(L907="","",ABS(L907))</f>
        <v/>
      </c>
      <c r="N907" t="n">
        <v>0.2</v>
      </c>
      <c r="O907" t="n">
        <v>0.9911</v>
      </c>
      <c r="P907" t="n">
        <v>0.7478352692713833</v>
      </c>
      <c r="Q907" t="n">
        <v>0.8122952326083402</v>
      </c>
      <c r="R907" t="n">
        <v>0.1629674322470706</v>
      </c>
      <c r="S907" t="n">
        <v>0.9994657857123623</v>
      </c>
      <c r="T907" t="n">
        <v>0.9408906930802501</v>
      </c>
      <c r="U907" t="n">
        <v>0.6366177007475978</v>
      </c>
      <c r="V907" t="n">
        <v>0.5876063128020261</v>
      </c>
      <c r="W907" t="n">
        <v>0.6205722040616386</v>
      </c>
      <c r="X907" t="n">
        <v>0.3334145803439506</v>
      </c>
    </row>
    <row r="908">
      <c r="A908" t="inlineStr">
        <is>
          <t>2301307</t>
        </is>
      </c>
      <c r="B908" t="inlineStr">
        <is>
          <t>Araripe</t>
        </is>
      </c>
      <c r="C908" t="inlineStr">
        <is>
          <t>CE</t>
        </is>
      </c>
      <c r="D908" t="inlineStr">
        <is>
          <t>REGIÃO NORDESTE</t>
        </is>
      </c>
      <c r="E908" s="70">
        <f>SUMPRODUCT(N908:Q908,PAINEL_PESOS!$C$16:$C$19)</f>
        <v/>
      </c>
      <c r="F908" s="70">
        <f>SUMPRODUCT(R908:T908,PAINEL_PESOS!$C$21:$C$23)</f>
        <v/>
      </c>
      <c r="G908" s="70">
        <f>SUMPRODUCT(U908:V908,PAINEL_PESOS!$C$25:$C$26)</f>
        <v/>
      </c>
      <c r="H908" s="70">
        <f>SUMPRODUCT(W908:X908,PAINEL_PESOS!$C$28:$C$29)</f>
        <v/>
      </c>
      <c r="I908" s="70" t="n">
        <v>0.9945530505963546</v>
      </c>
      <c r="J908" s="70" t="n">
        <v>0.6233966115083547</v>
      </c>
      <c r="K908" s="71">
        <f>IF(NOT(AND(PAINEL_PESOS!$D$12="OK - 100%",PAINEL_PESOS!$F$20="OK - 100%",PAINEL_PESOS!$F$24="OK - 100%",PAINEL_PESOS!$F$27="OK - 100%",PAINEL_PESOS!$F$30="OK - 100%")),"", (E908*PAINEL_PESOS!$B$7+F908*PAINEL_PESOS!$B$8+G908*PAINEL_PESOS!$B$9+H908*PAINEL_PESOS!$B$10)*I908)</f>
        <v/>
      </c>
      <c r="L908" s="71">
        <f>IF(K908="","",K908-J908)</f>
        <v/>
      </c>
      <c r="M908" s="71">
        <f>IF(L908="","",ABS(L908))</f>
        <v/>
      </c>
      <c r="N908" t="n">
        <v>0.2</v>
      </c>
      <c r="O908" t="n">
        <v>0.8608</v>
      </c>
      <c r="P908" t="n">
        <v>0.6198521647307287</v>
      </c>
      <c r="Q908" t="n">
        <v>0.9737735999714137</v>
      </c>
      <c r="R908" t="n">
        <v>0.2185231947663052</v>
      </c>
      <c r="S908" t="n">
        <v>0.9999946050095134</v>
      </c>
      <c r="T908" t="n">
        <v>0.9914769481998738</v>
      </c>
      <c r="U908" t="n">
        <v>0.7323068778533245</v>
      </c>
      <c r="V908" t="n">
        <v>0.3668295194536432</v>
      </c>
      <c r="W908" t="n">
        <v>0.6200249672048203</v>
      </c>
      <c r="X908" t="n">
        <v>0.4947824677246174</v>
      </c>
    </row>
    <row r="909">
      <c r="A909" t="inlineStr">
        <is>
          <t>2301406</t>
        </is>
      </c>
      <c r="B909" t="inlineStr">
        <is>
          <t>Aratuba</t>
        </is>
      </c>
      <c r="C909" t="inlineStr">
        <is>
          <t>CE</t>
        </is>
      </c>
      <c r="D909" t="inlineStr">
        <is>
          <t>REGIÃO NORDESTE</t>
        </is>
      </c>
      <c r="E909" s="70">
        <f>SUMPRODUCT(N909:Q909,PAINEL_PESOS!$C$16:$C$19)</f>
        <v/>
      </c>
      <c r="F909" s="70">
        <f>SUMPRODUCT(R909:T909,PAINEL_PESOS!$C$21:$C$23)</f>
        <v/>
      </c>
      <c r="G909" s="70">
        <f>SUMPRODUCT(U909:V909,PAINEL_PESOS!$C$25:$C$26)</f>
        <v/>
      </c>
      <c r="H909" s="70">
        <f>SUMPRODUCT(W909:X909,PAINEL_PESOS!$C$28:$C$29)</f>
        <v/>
      </c>
      <c r="I909" s="70" t="n">
        <v>0.9015504394288393</v>
      </c>
      <c r="J909" s="70" t="n">
        <v>0.5125847165264253</v>
      </c>
      <c r="K909" s="71">
        <f>IF(NOT(AND(PAINEL_PESOS!$D$12="OK - 100%",PAINEL_PESOS!$F$20="OK - 100%",PAINEL_PESOS!$F$24="OK - 100%",PAINEL_PESOS!$F$27="OK - 100%",PAINEL_PESOS!$F$30="OK - 100%")),"", (E909*PAINEL_PESOS!$B$7+F909*PAINEL_PESOS!$B$8+G909*PAINEL_PESOS!$B$9+H909*PAINEL_PESOS!$B$10)*I909)</f>
        <v/>
      </c>
      <c r="L909" s="71">
        <f>IF(K909="","",K909-J909)</f>
        <v/>
      </c>
      <c r="M909" s="71">
        <f>IF(L909="","",ABS(L909))</f>
        <v/>
      </c>
      <c r="N909" t="n">
        <v>0.2</v>
      </c>
      <c r="O909" t="n">
        <v>0.9679</v>
      </c>
      <c r="P909" t="n">
        <v>0.785427666314678</v>
      </c>
      <c r="Q909" t="n">
        <v>0.3520358747864484</v>
      </c>
      <c r="R909" t="n">
        <v>0.1898927560007449</v>
      </c>
      <c r="S909" t="n">
        <v>0.9998147121273989</v>
      </c>
      <c r="T909" t="n">
        <v>0.9547679228679314</v>
      </c>
      <c r="U909" t="n">
        <v>0.7857792528837569</v>
      </c>
      <c r="V909" t="n">
        <v>0.1015096007305542</v>
      </c>
      <c r="W909" t="n">
        <v>0.6513789782965729</v>
      </c>
      <c r="X909" t="n">
        <v>0.4274730263218326</v>
      </c>
    </row>
    <row r="910">
      <c r="A910" t="inlineStr">
        <is>
          <t>2301505</t>
        </is>
      </c>
      <c r="B910" t="inlineStr">
        <is>
          <t>Arneiroz</t>
        </is>
      </c>
      <c r="C910" t="inlineStr">
        <is>
          <t>CE</t>
        </is>
      </c>
      <c r="D910" t="inlineStr">
        <is>
          <t>REGIÃO NORDESTE</t>
        </is>
      </c>
      <c r="E910" s="70">
        <f>SUMPRODUCT(N910:Q910,PAINEL_PESOS!$C$16:$C$19)</f>
        <v/>
      </c>
      <c r="F910" s="70">
        <f>SUMPRODUCT(R910:T910,PAINEL_PESOS!$C$21:$C$23)</f>
        <v/>
      </c>
      <c r="G910" s="70">
        <f>SUMPRODUCT(U910:V910,PAINEL_PESOS!$C$25:$C$26)</f>
        <v/>
      </c>
      <c r="H910" s="70">
        <f>SUMPRODUCT(W910:X910,PAINEL_PESOS!$C$28:$C$29)</f>
        <v/>
      </c>
      <c r="I910" s="70" t="n">
        <v>0.985208360436266</v>
      </c>
      <c r="J910" s="70" t="n">
        <v>0.5507613257035341</v>
      </c>
      <c r="K910" s="71">
        <f>IF(NOT(AND(PAINEL_PESOS!$D$12="OK - 100%",PAINEL_PESOS!$F$20="OK - 100%",PAINEL_PESOS!$F$24="OK - 100%",PAINEL_PESOS!$F$27="OK - 100%",PAINEL_PESOS!$F$30="OK - 100%")),"", (E910*PAINEL_PESOS!$B$7+F910*PAINEL_PESOS!$B$8+G910*PAINEL_PESOS!$B$9+H910*PAINEL_PESOS!$B$10)*I910)</f>
        <v/>
      </c>
      <c r="L910" s="71">
        <f>IF(K910="","",K910-J910)</f>
        <v/>
      </c>
      <c r="M910" s="71">
        <f>IF(L910="","",ABS(L910))</f>
        <v/>
      </c>
      <c r="N910" t="n">
        <v>0.2</v>
      </c>
      <c r="O910" t="n">
        <v>0.9283</v>
      </c>
      <c r="P910" t="n">
        <v>0.4992608236536431</v>
      </c>
      <c r="Q910" t="n">
        <v>0.9598264286160068</v>
      </c>
      <c r="R910" t="n">
        <v>0.1171853909304899</v>
      </c>
      <c r="S910" t="n">
        <v>1</v>
      </c>
      <c r="T910" t="n">
        <v>0.9519161286355781</v>
      </c>
      <c r="U910" t="n">
        <v>0.6917354903600784</v>
      </c>
      <c r="V910" t="n">
        <v>0.1075971606929491</v>
      </c>
      <c r="W910" t="n">
        <v>0.6046197786136313</v>
      </c>
      <c r="X910" t="n">
        <v>0.3951953344539974</v>
      </c>
    </row>
    <row r="911">
      <c r="A911" t="inlineStr">
        <is>
          <t>2301604</t>
        </is>
      </c>
      <c r="B911" t="inlineStr">
        <is>
          <t>Assaré</t>
        </is>
      </c>
      <c r="C911" t="inlineStr">
        <is>
          <t>CE</t>
        </is>
      </c>
      <c r="D911" t="inlineStr">
        <is>
          <t>REGIÃO NORDESTE</t>
        </is>
      </c>
      <c r="E911" s="70">
        <f>SUMPRODUCT(N911:Q911,PAINEL_PESOS!$C$16:$C$19)</f>
        <v/>
      </c>
      <c r="F911" s="70">
        <f>SUMPRODUCT(R911:T911,PAINEL_PESOS!$C$21:$C$23)</f>
        <v/>
      </c>
      <c r="G911" s="70">
        <f>SUMPRODUCT(U911:V911,PAINEL_PESOS!$C$25:$C$26)</f>
        <v/>
      </c>
      <c r="H911" s="70">
        <f>SUMPRODUCT(W911:X911,PAINEL_PESOS!$C$28:$C$29)</f>
        <v/>
      </c>
      <c r="I911" s="70" t="n">
        <v>0.9909647457343193</v>
      </c>
      <c r="J911" s="70" t="n">
        <v>0.6087402380546491</v>
      </c>
      <c r="K911" s="71">
        <f>IF(NOT(AND(PAINEL_PESOS!$D$12="OK - 100%",PAINEL_PESOS!$F$20="OK - 100%",PAINEL_PESOS!$F$24="OK - 100%",PAINEL_PESOS!$F$27="OK - 100%",PAINEL_PESOS!$F$30="OK - 100%")),"", (E911*PAINEL_PESOS!$B$7+F911*PAINEL_PESOS!$B$8+G911*PAINEL_PESOS!$B$9+H911*PAINEL_PESOS!$B$10)*I911)</f>
        <v/>
      </c>
      <c r="L911" s="71">
        <f>IF(K911="","",K911-J911)</f>
        <v/>
      </c>
      <c r="M911" s="71">
        <f>IF(L911="","",ABS(L911))</f>
        <v/>
      </c>
      <c r="N911" t="n">
        <v>0.2</v>
      </c>
      <c r="O911" t="n">
        <v>0.9405</v>
      </c>
      <c r="P911" t="n">
        <v>0.4038014783526927</v>
      </c>
      <c r="Q911" t="n">
        <v>0.9567924292730877</v>
      </c>
      <c r="R911" t="n">
        <v>0.2352802782221698</v>
      </c>
      <c r="S911" t="n">
        <v>0.9998651496340324</v>
      </c>
      <c r="T911" t="n">
        <v>0.9853413724854642</v>
      </c>
      <c r="U911" t="n">
        <v>0.7515940907802594</v>
      </c>
      <c r="V911" t="n">
        <v>0.285301792433866</v>
      </c>
      <c r="W911" t="n">
        <v>0.6381711332742792</v>
      </c>
      <c r="X911" t="n">
        <v>0.5083855681090044</v>
      </c>
    </row>
    <row r="912">
      <c r="A912" t="inlineStr">
        <is>
          <t>2301703</t>
        </is>
      </c>
      <c r="B912" t="inlineStr">
        <is>
          <t>Aurora</t>
        </is>
      </c>
      <c r="C912" t="inlineStr">
        <is>
          <t>CE</t>
        </is>
      </c>
      <c r="D912" t="inlineStr">
        <is>
          <t>REGIÃO NORDESTE</t>
        </is>
      </c>
      <c r="E912" s="70">
        <f>SUMPRODUCT(N912:Q912,PAINEL_PESOS!$C$16:$C$19)</f>
        <v/>
      </c>
      <c r="F912" s="70">
        <f>SUMPRODUCT(R912:T912,PAINEL_PESOS!$C$21:$C$23)</f>
        <v/>
      </c>
      <c r="G912" s="70">
        <f>SUMPRODUCT(U912:V912,PAINEL_PESOS!$C$25:$C$26)</f>
        <v/>
      </c>
      <c r="H912" s="70">
        <f>SUMPRODUCT(W912:X912,PAINEL_PESOS!$C$28:$C$29)</f>
        <v/>
      </c>
      <c r="I912" s="70" t="n">
        <v>0.9816466533343098</v>
      </c>
      <c r="J912" s="70" t="n">
        <v>0.6023532425272446</v>
      </c>
      <c r="K912" s="71">
        <f>IF(NOT(AND(PAINEL_PESOS!$D$12="OK - 100%",PAINEL_PESOS!$F$20="OK - 100%",PAINEL_PESOS!$F$24="OK - 100%",PAINEL_PESOS!$F$27="OK - 100%",PAINEL_PESOS!$F$30="OK - 100%")),"", (E912*PAINEL_PESOS!$B$7+F912*PAINEL_PESOS!$B$8+G912*PAINEL_PESOS!$B$9+H912*PAINEL_PESOS!$B$10)*I912)</f>
        <v/>
      </c>
      <c r="L912" s="71">
        <f>IF(K912="","",K912-J912)</f>
        <v/>
      </c>
      <c r="M912" s="71">
        <f>IF(L912="","",ABS(L912))</f>
        <v/>
      </c>
      <c r="N912" t="n">
        <v>0.2</v>
      </c>
      <c r="O912" t="n">
        <v>0.9841</v>
      </c>
      <c r="P912" t="n">
        <v>0.5944033790918691</v>
      </c>
      <c r="Q912" t="n">
        <v>0.9272734591632124</v>
      </c>
      <c r="R912" t="n">
        <v>0.2297068356070843</v>
      </c>
      <c r="S912" t="n">
        <v>0.995644306210663</v>
      </c>
      <c r="T912" t="n">
        <v>0.9583324169578101</v>
      </c>
      <c r="U912" t="n">
        <v>0.6908835126614622</v>
      </c>
      <c r="V912" t="n">
        <v>0.2803180100393038</v>
      </c>
      <c r="W912" t="n">
        <v>0.5830839558948527</v>
      </c>
      <c r="X912" t="n">
        <v>0.5459581334702344</v>
      </c>
    </row>
    <row r="913">
      <c r="A913" t="inlineStr">
        <is>
          <t>2301802</t>
        </is>
      </c>
      <c r="B913" t="inlineStr">
        <is>
          <t>Baixio</t>
        </is>
      </c>
      <c r="C913" t="inlineStr">
        <is>
          <t>CE</t>
        </is>
      </c>
      <c r="D913" t="inlineStr">
        <is>
          <t>REGIÃO NORDESTE</t>
        </is>
      </c>
      <c r="E913" s="70">
        <f>SUMPRODUCT(N913:Q913,PAINEL_PESOS!$C$16:$C$19)</f>
        <v/>
      </c>
      <c r="F913" s="70">
        <f>SUMPRODUCT(R913:T913,PAINEL_PESOS!$C$21:$C$23)</f>
        <v/>
      </c>
      <c r="G913" s="70">
        <f>SUMPRODUCT(U913:V913,PAINEL_PESOS!$C$25:$C$26)</f>
        <v/>
      </c>
      <c r="H913" s="70">
        <f>SUMPRODUCT(W913:X913,PAINEL_PESOS!$C$28:$C$29)</f>
        <v/>
      </c>
      <c r="I913" s="70" t="n">
        <v>0.9546670178287617</v>
      </c>
      <c r="J913" s="70" t="n">
        <v>0.590131654137124</v>
      </c>
      <c r="K913" s="71">
        <f>IF(NOT(AND(PAINEL_PESOS!$D$12="OK - 100%",PAINEL_PESOS!$F$20="OK - 100%",PAINEL_PESOS!$F$24="OK - 100%",PAINEL_PESOS!$F$27="OK - 100%",PAINEL_PESOS!$F$30="OK - 100%")),"", (E913*PAINEL_PESOS!$B$7+F913*PAINEL_PESOS!$B$8+G913*PAINEL_PESOS!$B$9+H913*PAINEL_PESOS!$B$10)*I913)</f>
        <v/>
      </c>
      <c r="L913" s="71">
        <f>IF(K913="","",K913-J913)</f>
        <v/>
      </c>
      <c r="M913" s="71">
        <f>IF(L913="","",ABS(L913))</f>
        <v/>
      </c>
      <c r="N913" t="n">
        <v>0.4</v>
      </c>
      <c r="O913" t="n">
        <v>0.9438</v>
      </c>
      <c r="P913" t="n">
        <v>0.7941921858500528</v>
      </c>
      <c r="Q913" t="n">
        <v>0.8309094958597441</v>
      </c>
      <c r="R913" t="n">
        <v>0.0988943520617796</v>
      </c>
      <c r="S913" t="n">
        <v>1</v>
      </c>
      <c r="T913" t="n">
        <v>0.8694741070753835</v>
      </c>
      <c r="U913" t="n">
        <v>0.6906086650006729</v>
      </c>
      <c r="V913" t="n">
        <v>0.3290208229875743</v>
      </c>
      <c r="W913" t="n">
        <v>0.5830325945228717</v>
      </c>
      <c r="X913" t="n">
        <v>0.5458769433381156</v>
      </c>
    </row>
    <row r="914">
      <c r="A914" t="inlineStr">
        <is>
          <t>2301851</t>
        </is>
      </c>
      <c r="B914" t="inlineStr">
        <is>
          <t>Banabuiú</t>
        </is>
      </c>
      <c r="C914" t="inlineStr">
        <is>
          <t>CE</t>
        </is>
      </c>
      <c r="D914" t="inlineStr">
        <is>
          <t>REGIÃO NORDESTE</t>
        </is>
      </c>
      <c r="E914" s="70">
        <f>SUMPRODUCT(N914:Q914,PAINEL_PESOS!$C$16:$C$19)</f>
        <v/>
      </c>
      <c r="F914" s="70">
        <f>SUMPRODUCT(R914:T914,PAINEL_PESOS!$C$21:$C$23)</f>
        <v/>
      </c>
      <c r="G914" s="70">
        <f>SUMPRODUCT(U914:V914,PAINEL_PESOS!$C$25:$C$26)</f>
        <v/>
      </c>
      <c r="H914" s="70">
        <f>SUMPRODUCT(W914:X914,PAINEL_PESOS!$C$28:$C$29)</f>
        <v/>
      </c>
      <c r="I914" s="70" t="n">
        <v>0.9225125643812253</v>
      </c>
      <c r="J914" s="70" t="n">
        <v>0.5418333536805933</v>
      </c>
      <c r="K914" s="71">
        <f>IF(NOT(AND(PAINEL_PESOS!$D$12="OK - 100%",PAINEL_PESOS!$F$20="OK - 100%",PAINEL_PESOS!$F$24="OK - 100%",PAINEL_PESOS!$F$27="OK - 100%",PAINEL_PESOS!$F$30="OK - 100%")),"", (E914*PAINEL_PESOS!$B$7+F914*PAINEL_PESOS!$B$8+G914*PAINEL_PESOS!$B$9+H914*PAINEL_PESOS!$B$10)*I914)</f>
        <v/>
      </c>
      <c r="L914" s="71">
        <f>IF(K914="","",K914-J914)</f>
        <v/>
      </c>
      <c r="M914" s="71">
        <f>IF(L914="","",ABS(L914))</f>
        <v/>
      </c>
      <c r="N914" t="n">
        <v>1</v>
      </c>
      <c r="O914" t="n">
        <v>0.8889</v>
      </c>
      <c r="P914" t="n">
        <v>0.7633579725448786</v>
      </c>
      <c r="Q914" t="n">
        <v>0.8072769795078063</v>
      </c>
      <c r="R914" t="n">
        <v>0.237902868792709</v>
      </c>
      <c r="S914" t="n">
        <v>0.7804605214143499</v>
      </c>
      <c r="T914" t="n">
        <v>0.7502321762236061</v>
      </c>
      <c r="U914" t="n">
        <v>0.6944796398213908</v>
      </c>
      <c r="V914" t="n">
        <v>0.2200160319621057</v>
      </c>
      <c r="W914" t="n">
        <v>0.5044089613945372</v>
      </c>
      <c r="X914" t="n">
        <v>0.3710260144323826</v>
      </c>
    </row>
    <row r="915">
      <c r="A915" t="inlineStr">
        <is>
          <t>2301901</t>
        </is>
      </c>
      <c r="B915" t="inlineStr">
        <is>
          <t>Barbalha</t>
        </is>
      </c>
      <c r="C915" t="inlineStr">
        <is>
          <t>CE</t>
        </is>
      </c>
      <c r="D915" t="inlineStr">
        <is>
          <t>REGIÃO NORDESTE</t>
        </is>
      </c>
      <c r="E915" s="70">
        <f>SUMPRODUCT(N915:Q915,PAINEL_PESOS!$C$16:$C$19)</f>
        <v/>
      </c>
      <c r="F915" s="70">
        <f>SUMPRODUCT(R915:T915,PAINEL_PESOS!$C$21:$C$23)</f>
        <v/>
      </c>
      <c r="G915" s="70">
        <f>SUMPRODUCT(U915:V915,PAINEL_PESOS!$C$25:$C$26)</f>
        <v/>
      </c>
      <c r="H915" s="70">
        <f>SUMPRODUCT(W915:X915,PAINEL_PESOS!$C$28:$C$29)</f>
        <v/>
      </c>
      <c r="I915" s="70" t="n">
        <v>0.9008174034472882</v>
      </c>
      <c r="J915" s="70" t="n">
        <v>0.5158987676743716</v>
      </c>
      <c r="K915" s="71">
        <f>IF(NOT(AND(PAINEL_PESOS!$D$12="OK - 100%",PAINEL_PESOS!$F$20="OK - 100%",PAINEL_PESOS!$F$24="OK - 100%",PAINEL_PESOS!$F$27="OK - 100%",PAINEL_PESOS!$F$30="OK - 100%")),"", (E915*PAINEL_PESOS!$B$7+F915*PAINEL_PESOS!$B$8+G915*PAINEL_PESOS!$B$9+H915*PAINEL_PESOS!$B$10)*I915)</f>
        <v/>
      </c>
      <c r="L915" s="71">
        <f>IF(K915="","",K915-J915)</f>
        <v/>
      </c>
      <c r="M915" s="71">
        <f>IF(L915="","",ABS(L915))</f>
        <v/>
      </c>
      <c r="N915" t="n">
        <v>0.2</v>
      </c>
      <c r="O915" t="n">
        <v>0.9792</v>
      </c>
      <c r="P915" t="n">
        <v>0.4960929250263992</v>
      </c>
      <c r="Q915" t="n">
        <v>0.8436986974884139</v>
      </c>
      <c r="R915" t="n">
        <v>0.3921261456527485</v>
      </c>
      <c r="S915" t="n">
        <v>0.9211762000262428</v>
      </c>
      <c r="T915" t="n">
        <v>0.5609884486536389</v>
      </c>
      <c r="U915" t="n">
        <v>0.6907927752996966</v>
      </c>
      <c r="V915" t="n">
        <v>0.2530841213096851</v>
      </c>
      <c r="W915" t="n">
        <v>0.5829622528506333</v>
      </c>
      <c r="X915" t="n">
        <v>0.5457435331827716</v>
      </c>
    </row>
    <row r="916">
      <c r="A916" t="inlineStr">
        <is>
          <t>2301950</t>
        </is>
      </c>
      <c r="B916" t="inlineStr">
        <is>
          <t>Barreira</t>
        </is>
      </c>
      <c r="C916" t="inlineStr">
        <is>
          <t>CE</t>
        </is>
      </c>
      <c r="D916" t="inlineStr">
        <is>
          <t>REGIÃO NORDESTE</t>
        </is>
      </c>
      <c r="E916" s="70">
        <f>SUMPRODUCT(N916:Q916,PAINEL_PESOS!$C$16:$C$19)</f>
        <v/>
      </c>
      <c r="F916" s="70">
        <f>SUMPRODUCT(R916:T916,PAINEL_PESOS!$C$21:$C$23)</f>
        <v/>
      </c>
      <c r="G916" s="70">
        <f>SUMPRODUCT(U916:V916,PAINEL_PESOS!$C$25:$C$26)</f>
        <v/>
      </c>
      <c r="H916" s="70">
        <f>SUMPRODUCT(W916:X916,PAINEL_PESOS!$C$28:$C$29)</f>
        <v/>
      </c>
      <c r="I916" s="70" t="n">
        <v>0.8198739086686661</v>
      </c>
      <c r="J916" s="70" t="n">
        <v>0.4310130867189219</v>
      </c>
      <c r="K916" s="71">
        <f>IF(NOT(AND(PAINEL_PESOS!$D$12="OK - 100%",PAINEL_PESOS!$F$20="OK - 100%",PAINEL_PESOS!$F$24="OK - 100%",PAINEL_PESOS!$F$27="OK - 100%",PAINEL_PESOS!$F$30="OK - 100%")),"", (E916*PAINEL_PESOS!$B$7+F916*PAINEL_PESOS!$B$8+G916*PAINEL_PESOS!$B$9+H916*PAINEL_PESOS!$B$10)*I916)</f>
        <v/>
      </c>
      <c r="L916" s="71">
        <f>IF(K916="","",K916-J916)</f>
        <v/>
      </c>
      <c r="M916" s="71">
        <f>IF(L916="","",ABS(L916))</f>
        <v/>
      </c>
      <c r="N916" t="n">
        <v>0.2</v>
      </c>
      <c r="O916" t="n">
        <v>0.9661999999999999</v>
      </c>
      <c r="P916" t="n">
        <v>0.776663146779303</v>
      </c>
      <c r="Q916" t="n">
        <v>0.2658199425541279</v>
      </c>
      <c r="R916" t="n">
        <v>0.2288977050944347</v>
      </c>
      <c r="S916" t="n">
        <v>0.9687824118749775</v>
      </c>
      <c r="T916" t="n">
        <v>0.2851691865477161</v>
      </c>
      <c r="U916" t="n">
        <v>0.7763419288260032</v>
      </c>
      <c r="V916" t="n">
        <v>0.23773252673031</v>
      </c>
      <c r="W916" t="n">
        <v>0.6559487463533339</v>
      </c>
      <c r="X916" t="n">
        <v>0.4427214779874366</v>
      </c>
    </row>
    <row r="917">
      <c r="A917" t="inlineStr">
        <is>
          <t>2302008</t>
        </is>
      </c>
      <c r="B917" t="inlineStr">
        <is>
          <t>Barro</t>
        </is>
      </c>
      <c r="C917" t="inlineStr">
        <is>
          <t>CE</t>
        </is>
      </c>
      <c r="D917" t="inlineStr">
        <is>
          <t>REGIÃO NORDESTE</t>
        </is>
      </c>
      <c r="E917" s="70">
        <f>SUMPRODUCT(N917:Q917,PAINEL_PESOS!$C$16:$C$19)</f>
        <v/>
      </c>
      <c r="F917" s="70">
        <f>SUMPRODUCT(R917:T917,PAINEL_PESOS!$C$21:$C$23)</f>
        <v/>
      </c>
      <c r="G917" s="70">
        <f>SUMPRODUCT(U917:V917,PAINEL_PESOS!$C$25:$C$26)</f>
        <v/>
      </c>
      <c r="H917" s="70">
        <f>SUMPRODUCT(W917:X917,PAINEL_PESOS!$C$28:$C$29)</f>
        <v/>
      </c>
      <c r="I917" s="70" t="n">
        <v>0.9773575704709112</v>
      </c>
      <c r="J917" s="70" t="n">
        <v>0.6058288324432508</v>
      </c>
      <c r="K917" s="71">
        <f>IF(NOT(AND(PAINEL_PESOS!$D$12="OK - 100%",PAINEL_PESOS!$F$20="OK - 100%",PAINEL_PESOS!$F$24="OK - 100%",PAINEL_PESOS!$F$27="OK - 100%",PAINEL_PESOS!$F$30="OK - 100%")),"", (E917*PAINEL_PESOS!$B$7+F917*PAINEL_PESOS!$B$8+G917*PAINEL_PESOS!$B$9+H917*PAINEL_PESOS!$B$10)*I917)</f>
        <v/>
      </c>
      <c r="L917" s="71">
        <f>IF(K917="","",K917-J917)</f>
        <v/>
      </c>
      <c r="M917" s="71">
        <f>IF(L917="","",ABS(L917))</f>
        <v/>
      </c>
      <c r="N917" t="n">
        <v>0.2</v>
      </c>
      <c r="O917" t="n">
        <v>0.9685</v>
      </c>
      <c r="P917" t="n">
        <v>0.6263991552270327</v>
      </c>
      <c r="Q917" t="n">
        <v>0.9127356648250916</v>
      </c>
      <c r="R917" t="n">
        <v>0.2279561271509964</v>
      </c>
      <c r="S917" t="n">
        <v>1</v>
      </c>
      <c r="T917" t="n">
        <v>0.9432829532243228</v>
      </c>
      <c r="U917" t="n">
        <v>0.6903222448413895</v>
      </c>
      <c r="V917" t="n">
        <v>0.338508705677093</v>
      </c>
      <c r="W917" t="n">
        <v>0.5829790705732716</v>
      </c>
      <c r="X917" t="n">
        <v>0.5457923346843365</v>
      </c>
    </row>
    <row r="918">
      <c r="A918" t="inlineStr">
        <is>
          <t>2302057</t>
        </is>
      </c>
      <c r="B918" t="inlineStr">
        <is>
          <t>Barroquinha</t>
        </is>
      </c>
      <c r="C918" t="inlineStr">
        <is>
          <t>CE</t>
        </is>
      </c>
      <c r="D918" t="inlineStr">
        <is>
          <t>REGIÃO NORDESTE</t>
        </is>
      </c>
      <c r="E918" s="70">
        <f>SUMPRODUCT(N918:Q918,PAINEL_PESOS!$C$16:$C$19)</f>
        <v/>
      </c>
      <c r="F918" s="70">
        <f>SUMPRODUCT(R918:T918,PAINEL_PESOS!$C$21:$C$23)</f>
        <v/>
      </c>
      <c r="G918" s="70">
        <f>SUMPRODUCT(U918:V918,PAINEL_PESOS!$C$25:$C$26)</f>
        <v/>
      </c>
      <c r="H918" s="70">
        <f>SUMPRODUCT(W918:X918,PAINEL_PESOS!$C$28:$C$29)</f>
        <v/>
      </c>
      <c r="I918" s="70" t="n">
        <v>0.9862903591642317</v>
      </c>
      <c r="J918" s="70" t="n">
        <v>0.6212032474223307</v>
      </c>
      <c r="K918" s="71">
        <f>IF(NOT(AND(PAINEL_PESOS!$D$12="OK - 100%",PAINEL_PESOS!$F$20="OK - 100%",PAINEL_PESOS!$F$24="OK - 100%",PAINEL_PESOS!$F$27="OK - 100%",PAINEL_PESOS!$F$30="OK - 100%")),"", (E918*PAINEL_PESOS!$B$7+F918*PAINEL_PESOS!$B$8+G918*PAINEL_PESOS!$B$9+H918*PAINEL_PESOS!$B$10)*I918)</f>
        <v/>
      </c>
      <c r="L918" s="71">
        <f>IF(K918="","",K918-J918)</f>
        <v/>
      </c>
      <c r="M918" s="71">
        <f>IF(L918="","",ABS(L918))</f>
        <v/>
      </c>
      <c r="N918" t="n">
        <v>0.2</v>
      </c>
      <c r="O918" t="n">
        <v>0.9792999999999999</v>
      </c>
      <c r="P918" t="n">
        <v>0.7541710665258712</v>
      </c>
      <c r="Q918" t="n">
        <v>0.9156710209185523</v>
      </c>
      <c r="R918" t="n">
        <v>0.1787953900876819</v>
      </c>
      <c r="S918" t="n">
        <v>1</v>
      </c>
      <c r="T918" t="n">
        <v>0.9921335443552052</v>
      </c>
      <c r="U918" t="n">
        <v>0.737005784598894</v>
      </c>
      <c r="V918" t="n">
        <v>0.4768811119455775</v>
      </c>
      <c r="W918" t="n">
        <v>0.5649830798327536</v>
      </c>
      <c r="X918" t="n">
        <v>0.3879778362426657</v>
      </c>
    </row>
    <row r="919">
      <c r="A919" t="inlineStr">
        <is>
          <t>2302107</t>
        </is>
      </c>
      <c r="B919" t="inlineStr">
        <is>
          <t>Baturité</t>
        </is>
      </c>
      <c r="C919" t="inlineStr">
        <is>
          <t>CE</t>
        </is>
      </c>
      <c r="D919" t="inlineStr">
        <is>
          <t>REGIÃO NORDESTE</t>
        </is>
      </c>
      <c r="E919" s="70">
        <f>SUMPRODUCT(N919:Q919,PAINEL_PESOS!$C$16:$C$19)</f>
        <v/>
      </c>
      <c r="F919" s="70">
        <f>SUMPRODUCT(R919:T919,PAINEL_PESOS!$C$21:$C$23)</f>
        <v/>
      </c>
      <c r="G919" s="70">
        <f>SUMPRODUCT(U919:V919,PAINEL_PESOS!$C$25:$C$26)</f>
        <v/>
      </c>
      <c r="H919" s="70">
        <f>SUMPRODUCT(W919:X919,PAINEL_PESOS!$C$28:$C$29)</f>
        <v/>
      </c>
      <c r="I919" s="70" t="n">
        <v>0.8888044138956803</v>
      </c>
      <c r="J919" s="70" t="n">
        <v>0.500836094626527</v>
      </c>
      <c r="K919" s="71">
        <f>IF(NOT(AND(PAINEL_PESOS!$D$12="OK - 100%",PAINEL_PESOS!$F$20="OK - 100%",PAINEL_PESOS!$F$24="OK - 100%",PAINEL_PESOS!$F$27="OK - 100%",PAINEL_PESOS!$F$30="OK - 100%")),"", (E919*PAINEL_PESOS!$B$7+F919*PAINEL_PESOS!$B$8+G919*PAINEL_PESOS!$B$9+H919*PAINEL_PESOS!$B$10)*I919)</f>
        <v/>
      </c>
      <c r="L919" s="71">
        <f>IF(K919="","",K919-J919)</f>
        <v/>
      </c>
      <c r="M919" s="71">
        <f>IF(L919="","",ABS(L919))</f>
        <v/>
      </c>
      <c r="N919" t="n">
        <v>0.2</v>
      </c>
      <c r="O919" t="n">
        <v>0.9659</v>
      </c>
      <c r="P919" t="n">
        <v>0.4570221752903907</v>
      </c>
      <c r="Q919" t="n">
        <v>0.2544060045853789</v>
      </c>
      <c r="R919" t="n">
        <v>0.2938703706822751</v>
      </c>
      <c r="S919" t="n">
        <v>0.971171885402262</v>
      </c>
      <c r="T919" t="n">
        <v>0.9821950833217651</v>
      </c>
      <c r="U919" t="n">
        <v>0.7763354814714488</v>
      </c>
      <c r="V919" t="n">
        <v>0.1961197338111607</v>
      </c>
      <c r="W919" t="n">
        <v>0.6559543248101545</v>
      </c>
      <c r="X919" t="n">
        <v>0.4427214058235792</v>
      </c>
    </row>
    <row r="920">
      <c r="A920" t="inlineStr">
        <is>
          <t>2302206</t>
        </is>
      </c>
      <c r="B920" t="inlineStr">
        <is>
          <t>Beberibe</t>
        </is>
      </c>
      <c r="C920" t="inlineStr">
        <is>
          <t>CE</t>
        </is>
      </c>
      <c r="D920" t="inlineStr">
        <is>
          <t>REGIÃO NORDESTE</t>
        </is>
      </c>
      <c r="E920" s="70">
        <f>SUMPRODUCT(N920:Q920,PAINEL_PESOS!$C$16:$C$19)</f>
        <v/>
      </c>
      <c r="F920" s="70">
        <f>SUMPRODUCT(R920:T920,PAINEL_PESOS!$C$21:$C$23)</f>
        <v/>
      </c>
      <c r="G920" s="70">
        <f>SUMPRODUCT(U920:V920,PAINEL_PESOS!$C$25:$C$26)</f>
        <v/>
      </c>
      <c r="H920" s="70">
        <f>SUMPRODUCT(W920:X920,PAINEL_PESOS!$C$28:$C$29)</f>
        <v/>
      </c>
      <c r="I920" s="70" t="n">
        <v>0.8463659183791216</v>
      </c>
      <c r="J920" s="70" t="n">
        <v>0.4371395171512494</v>
      </c>
      <c r="K920" s="71">
        <f>IF(NOT(AND(PAINEL_PESOS!$D$12="OK - 100%",PAINEL_PESOS!$F$20="OK - 100%",PAINEL_PESOS!$F$24="OK - 100%",PAINEL_PESOS!$F$27="OK - 100%",PAINEL_PESOS!$F$30="OK - 100%")),"", (E920*PAINEL_PESOS!$B$7+F920*PAINEL_PESOS!$B$8+G920*PAINEL_PESOS!$B$9+H920*PAINEL_PESOS!$B$10)*I920)</f>
        <v/>
      </c>
      <c r="L920" s="71">
        <f>IF(K920="","",K920-J920)</f>
        <v/>
      </c>
      <c r="M920" s="71">
        <f>IF(L920="","",ABS(L920))</f>
        <v/>
      </c>
      <c r="N920" t="n">
        <v>0.2</v>
      </c>
      <c r="O920" t="n">
        <v>0.9569</v>
      </c>
      <c r="P920" t="n">
        <v>0.6536430834213305</v>
      </c>
      <c r="Q920" t="n">
        <v>0.6507119279344646</v>
      </c>
      <c r="R920" t="n">
        <v>0.3799069102059301</v>
      </c>
      <c r="S920" t="n">
        <v>0.9878641638222568</v>
      </c>
      <c r="T920" t="n">
        <v>0.2983576447781935</v>
      </c>
      <c r="U920" t="n">
        <v>0.6443543950361462</v>
      </c>
      <c r="V920" t="n">
        <v>0.1577649357647933</v>
      </c>
      <c r="W920" t="n">
        <v>0.6417849167198202</v>
      </c>
      <c r="X920" t="n">
        <v>0.3466356160561752</v>
      </c>
    </row>
    <row r="921">
      <c r="A921" t="inlineStr">
        <is>
          <t>2302305</t>
        </is>
      </c>
      <c r="B921" t="inlineStr">
        <is>
          <t>Bela Cruz</t>
        </is>
      </c>
      <c r="C921" t="inlineStr">
        <is>
          <t>CE</t>
        </is>
      </c>
      <c r="D921" t="inlineStr">
        <is>
          <t>REGIÃO NORDESTE</t>
        </is>
      </c>
      <c r="E921" s="70">
        <f>SUMPRODUCT(N921:Q921,PAINEL_PESOS!$C$16:$C$19)</f>
        <v/>
      </c>
      <c r="F921" s="70">
        <f>SUMPRODUCT(R921:T921,PAINEL_PESOS!$C$21:$C$23)</f>
        <v/>
      </c>
      <c r="G921" s="70">
        <f>SUMPRODUCT(U921:V921,PAINEL_PESOS!$C$25:$C$26)</f>
        <v/>
      </c>
      <c r="H921" s="70">
        <f>SUMPRODUCT(W921:X921,PAINEL_PESOS!$C$28:$C$29)</f>
        <v/>
      </c>
      <c r="I921" s="70" t="n">
        <v>0.9260275800680245</v>
      </c>
      <c r="J921" s="70" t="n">
        <v>0.536499543639725</v>
      </c>
      <c r="K921" s="71">
        <f>IF(NOT(AND(PAINEL_PESOS!$D$12="OK - 100%",PAINEL_PESOS!$F$20="OK - 100%",PAINEL_PESOS!$F$24="OK - 100%",PAINEL_PESOS!$F$27="OK - 100%",PAINEL_PESOS!$F$30="OK - 100%")),"", (E921*PAINEL_PESOS!$B$7+F921*PAINEL_PESOS!$B$8+G921*PAINEL_PESOS!$B$9+H921*PAINEL_PESOS!$B$10)*I921)</f>
        <v/>
      </c>
      <c r="L921" s="71">
        <f>IF(K921="","",K921-J921)</f>
        <v/>
      </c>
      <c r="M921" s="71">
        <f>IF(L921="","",ABS(L921))</f>
        <v/>
      </c>
      <c r="N921" t="n">
        <v>0.2</v>
      </c>
      <c r="O921" t="n">
        <v>0.9716</v>
      </c>
      <c r="P921" t="n">
        <v>0.503167898627244</v>
      </c>
      <c r="Q921" t="n">
        <v>0.8532882228331392</v>
      </c>
      <c r="R921" t="n">
        <v>0.254843555280885</v>
      </c>
      <c r="S921" t="n">
        <v>0.9974279579094807</v>
      </c>
      <c r="T921" t="n">
        <v>0.6857197158706042</v>
      </c>
      <c r="U921" t="n">
        <v>0.5947915890045279</v>
      </c>
      <c r="V921" t="n">
        <v>0.5237480670097079</v>
      </c>
      <c r="W921" t="n">
        <v>0.6476390071519369</v>
      </c>
      <c r="X921" t="n">
        <v>0.3126463369129179</v>
      </c>
    </row>
    <row r="922">
      <c r="A922" t="inlineStr">
        <is>
          <t>2302404</t>
        </is>
      </c>
      <c r="B922" t="inlineStr">
        <is>
          <t>Boa Viagem</t>
        </is>
      </c>
      <c r="C922" t="inlineStr">
        <is>
          <t>CE</t>
        </is>
      </c>
      <c r="D922" t="inlineStr">
        <is>
          <t>REGIÃO NORDESTE</t>
        </is>
      </c>
      <c r="E922" s="70">
        <f>SUMPRODUCT(N922:Q922,PAINEL_PESOS!$C$16:$C$19)</f>
        <v/>
      </c>
      <c r="F922" s="70">
        <f>SUMPRODUCT(R922:T922,PAINEL_PESOS!$C$21:$C$23)</f>
        <v/>
      </c>
      <c r="G922" s="70">
        <f>SUMPRODUCT(U922:V922,PAINEL_PESOS!$C$25:$C$26)</f>
        <v/>
      </c>
      <c r="H922" s="70">
        <f>SUMPRODUCT(W922:X922,PAINEL_PESOS!$C$28:$C$29)</f>
        <v/>
      </c>
      <c r="I922" s="70" t="n">
        <v>0.9555205529847929</v>
      </c>
      <c r="J922" s="70" t="n">
        <v>0.5755210218764977</v>
      </c>
      <c r="K922" s="71">
        <f>IF(NOT(AND(PAINEL_PESOS!$D$12="OK - 100%",PAINEL_PESOS!$F$20="OK - 100%",PAINEL_PESOS!$F$24="OK - 100%",PAINEL_PESOS!$F$27="OK - 100%",PAINEL_PESOS!$F$30="OK - 100%")),"", (E922*PAINEL_PESOS!$B$7+F922*PAINEL_PESOS!$B$8+G922*PAINEL_PESOS!$B$9+H922*PAINEL_PESOS!$B$10)*I922)</f>
        <v/>
      </c>
      <c r="L922" s="71">
        <f>IF(K922="","",K922-J922)</f>
        <v/>
      </c>
      <c r="M922" s="71">
        <f>IF(L922="","",ABS(L922))</f>
        <v/>
      </c>
      <c r="N922" t="n">
        <v>0.6</v>
      </c>
      <c r="O922" t="n">
        <v>0.7472</v>
      </c>
      <c r="P922" t="n">
        <v>0.84519535374868</v>
      </c>
      <c r="Q922" t="n">
        <v>0.7836914597074581</v>
      </c>
      <c r="R922" t="n">
        <v>0.3141666935482788</v>
      </c>
      <c r="S922" t="n">
        <v>0.9733005022780087</v>
      </c>
      <c r="T922" t="n">
        <v>0.9230262696070223</v>
      </c>
      <c r="U922" t="n">
        <v>0.6948978319203043</v>
      </c>
      <c r="V922" t="n">
        <v>0.2865367027551692</v>
      </c>
      <c r="W922" t="n">
        <v>0.504436169608383</v>
      </c>
      <c r="X922" t="n">
        <v>0.3709156149299036</v>
      </c>
    </row>
    <row r="923">
      <c r="A923" t="inlineStr">
        <is>
          <t>2302503</t>
        </is>
      </c>
      <c r="B923" t="inlineStr">
        <is>
          <t>Brejo Santo</t>
        </is>
      </c>
      <c r="C923" t="inlineStr">
        <is>
          <t>CE</t>
        </is>
      </c>
      <c r="D923" t="inlineStr">
        <is>
          <t>REGIÃO NORDESTE</t>
        </is>
      </c>
      <c r="E923" s="70">
        <f>SUMPRODUCT(N923:Q923,PAINEL_PESOS!$C$16:$C$19)</f>
        <v/>
      </c>
      <c r="F923" s="70">
        <f>SUMPRODUCT(R923:T923,PAINEL_PESOS!$C$21:$C$23)</f>
        <v/>
      </c>
      <c r="G923" s="70">
        <f>SUMPRODUCT(U923:V923,PAINEL_PESOS!$C$25:$C$26)</f>
        <v/>
      </c>
      <c r="H923" s="70">
        <f>SUMPRODUCT(W923:X923,PAINEL_PESOS!$C$28:$C$29)</f>
        <v/>
      </c>
      <c r="I923" s="70" t="n">
        <v>0.9102190534502602</v>
      </c>
      <c r="J923" s="70" t="n">
        <v>0.5761701232554175</v>
      </c>
      <c r="K923" s="71">
        <f>IF(NOT(AND(PAINEL_PESOS!$D$12="OK - 100%",PAINEL_PESOS!$F$20="OK - 100%",PAINEL_PESOS!$F$24="OK - 100%",PAINEL_PESOS!$F$27="OK - 100%",PAINEL_PESOS!$F$30="OK - 100%")),"", (E923*PAINEL_PESOS!$B$7+F923*PAINEL_PESOS!$B$8+G923*PAINEL_PESOS!$B$9+H923*PAINEL_PESOS!$B$10)*I923)</f>
        <v/>
      </c>
      <c r="L923" s="71">
        <f>IF(K923="","",K923-J923)</f>
        <v/>
      </c>
      <c r="M923" s="71">
        <f>IF(L923="","",ABS(L923))</f>
        <v/>
      </c>
      <c r="N923" t="n">
        <v>0.2</v>
      </c>
      <c r="O923" t="n">
        <v>1</v>
      </c>
      <c r="P923" t="n">
        <v>1</v>
      </c>
      <c r="Q923" t="n">
        <v>0.8859809752448495</v>
      </c>
      <c r="R923" t="n">
        <v>0.3672979044410724</v>
      </c>
      <c r="S923" t="n">
        <v>0.9404639333153155</v>
      </c>
      <c r="T923" t="n">
        <v>0.5936704697811017</v>
      </c>
      <c r="U923" t="n">
        <v>0.6913068245817615</v>
      </c>
      <c r="V923" t="n">
        <v>0.4339941128235042</v>
      </c>
      <c r="W923" t="n">
        <v>0.5830962554383178</v>
      </c>
      <c r="X923" t="n">
        <v>0.5450036345335222</v>
      </c>
    </row>
    <row r="924">
      <c r="A924" t="inlineStr">
        <is>
          <t>2302602</t>
        </is>
      </c>
      <c r="B924" t="inlineStr">
        <is>
          <t>Camocim</t>
        </is>
      </c>
      <c r="C924" t="inlineStr">
        <is>
          <t>CE</t>
        </is>
      </c>
      <c r="D924" t="inlineStr">
        <is>
          <t>REGIÃO NORDESTE</t>
        </is>
      </c>
      <c r="E924" s="70">
        <f>SUMPRODUCT(N924:Q924,PAINEL_PESOS!$C$16:$C$19)</f>
        <v/>
      </c>
      <c r="F924" s="70">
        <f>SUMPRODUCT(R924:T924,PAINEL_PESOS!$C$21:$C$23)</f>
        <v/>
      </c>
      <c r="G924" s="70">
        <f>SUMPRODUCT(U924:V924,PAINEL_PESOS!$C$25:$C$26)</f>
        <v/>
      </c>
      <c r="H924" s="70">
        <f>SUMPRODUCT(W924:X924,PAINEL_PESOS!$C$28:$C$29)</f>
        <v/>
      </c>
      <c r="I924" s="70" t="n">
        <v>0.9608796071075223</v>
      </c>
      <c r="J924" s="70" t="n">
        <v>0.6700628126229324</v>
      </c>
      <c r="K924" s="71">
        <f>IF(NOT(AND(PAINEL_PESOS!$D$12="OK - 100%",PAINEL_PESOS!$F$20="OK - 100%",PAINEL_PESOS!$F$24="OK - 100%",PAINEL_PESOS!$F$27="OK - 100%",PAINEL_PESOS!$F$30="OK - 100%")),"", (E924*PAINEL_PESOS!$B$7+F924*PAINEL_PESOS!$B$8+G924*PAINEL_PESOS!$B$9+H924*PAINEL_PESOS!$B$10)*I924)</f>
        <v/>
      </c>
      <c r="L924" s="71">
        <f>IF(K924="","",K924-J924)</f>
        <v/>
      </c>
      <c r="M924" s="71">
        <f>IF(L924="","",ABS(L924))</f>
        <v/>
      </c>
      <c r="N924" t="n">
        <v>1</v>
      </c>
      <c r="O924" t="n">
        <v>0.9977</v>
      </c>
      <c r="P924" t="n">
        <v>0.9458289334741288</v>
      </c>
      <c r="Q924" t="n">
        <v>0.7615603485332675</v>
      </c>
      <c r="R924" t="n">
        <v>0.3436890667516065</v>
      </c>
      <c r="S924" t="n">
        <v>0.9534129418691289</v>
      </c>
      <c r="T924" t="n">
        <v>0.9899734505285981</v>
      </c>
      <c r="U924" t="n">
        <v>0.6564078581469737</v>
      </c>
      <c r="V924" t="n">
        <v>0.5741920588098799</v>
      </c>
      <c r="W924" t="n">
        <v>0.6163863393728821</v>
      </c>
      <c r="X924" t="n">
        <v>0.3544973351606113</v>
      </c>
    </row>
    <row r="925">
      <c r="A925" t="inlineStr">
        <is>
          <t>2302701</t>
        </is>
      </c>
      <c r="B925" t="inlineStr">
        <is>
          <t>Campos Sales</t>
        </is>
      </c>
      <c r="C925" t="inlineStr">
        <is>
          <t>CE</t>
        </is>
      </c>
      <c r="D925" t="inlineStr">
        <is>
          <t>REGIÃO NORDESTE</t>
        </is>
      </c>
      <c r="E925" s="70">
        <f>SUMPRODUCT(N925:Q925,PAINEL_PESOS!$C$16:$C$19)</f>
        <v/>
      </c>
      <c r="F925" s="70">
        <f>SUMPRODUCT(R925:T925,PAINEL_PESOS!$C$21:$C$23)</f>
        <v/>
      </c>
      <c r="G925" s="70">
        <f>SUMPRODUCT(U925:V925,PAINEL_PESOS!$C$25:$C$26)</f>
        <v/>
      </c>
      <c r="H925" s="70">
        <f>SUMPRODUCT(W925:X925,PAINEL_PESOS!$C$28:$C$29)</f>
        <v/>
      </c>
      <c r="I925" s="70" t="n">
        <v>0.9884395086391989</v>
      </c>
      <c r="J925" s="70" t="n">
        <v>0.5842767215089525</v>
      </c>
      <c r="K925" s="71">
        <f>IF(NOT(AND(PAINEL_PESOS!$D$12="OK - 100%",PAINEL_PESOS!$F$20="OK - 100%",PAINEL_PESOS!$F$24="OK - 100%",PAINEL_PESOS!$F$27="OK - 100%",PAINEL_PESOS!$F$30="OK - 100%")),"", (E925*PAINEL_PESOS!$B$7+F925*PAINEL_PESOS!$B$8+G925*PAINEL_PESOS!$B$9+H925*PAINEL_PESOS!$B$10)*I925)</f>
        <v/>
      </c>
      <c r="L925" s="71">
        <f>IF(K925="","",K925-J925)</f>
        <v/>
      </c>
      <c r="M925" s="71">
        <f>IF(L925="","",ABS(L925))</f>
        <v/>
      </c>
      <c r="N925" t="n">
        <v>0.2</v>
      </c>
      <c r="O925" t="n">
        <v>0.7393000000000001</v>
      </c>
      <c r="P925" t="n">
        <v>0.4818373812038015</v>
      </c>
      <c r="Q925" t="n">
        <v>0.9363806803353623</v>
      </c>
      <c r="R925" t="n">
        <v>0.2519799981208471</v>
      </c>
      <c r="S925" t="n">
        <v>0.9997013832387945</v>
      </c>
      <c r="T925" t="n">
        <v>0.9876545057000876</v>
      </c>
      <c r="U925" t="n">
        <v>0.743778499747117</v>
      </c>
      <c r="V925" t="n">
        <v>0.2424677209141577</v>
      </c>
      <c r="W925" t="n">
        <v>0.5913217490678502</v>
      </c>
      <c r="X925" t="n">
        <v>0.479664379374602</v>
      </c>
    </row>
    <row r="926">
      <c r="A926" t="inlineStr">
        <is>
          <t>2302800</t>
        </is>
      </c>
      <c r="B926" t="inlineStr">
        <is>
          <t>Canindé</t>
        </is>
      </c>
      <c r="C926" t="inlineStr">
        <is>
          <t>CE</t>
        </is>
      </c>
      <c r="D926" t="inlineStr">
        <is>
          <t>REGIÃO NORDESTE</t>
        </is>
      </c>
      <c r="E926" s="70">
        <f>SUMPRODUCT(N926:Q926,PAINEL_PESOS!$C$16:$C$19)</f>
        <v/>
      </c>
      <c r="F926" s="70">
        <f>SUMPRODUCT(R926:T926,PAINEL_PESOS!$C$21:$C$23)</f>
        <v/>
      </c>
      <c r="G926" s="70">
        <f>SUMPRODUCT(U926:V926,PAINEL_PESOS!$C$25:$C$26)</f>
        <v/>
      </c>
      <c r="H926" s="70">
        <f>SUMPRODUCT(W926:X926,PAINEL_PESOS!$C$28:$C$29)</f>
        <v/>
      </c>
      <c r="I926" s="70" t="n">
        <v>0.9628769765134138</v>
      </c>
      <c r="J926" s="70" t="n">
        <v>0.6647033414455218</v>
      </c>
      <c r="K926" s="71">
        <f>IF(NOT(AND(PAINEL_PESOS!$D$12="OK - 100%",PAINEL_PESOS!$F$20="OK - 100%",PAINEL_PESOS!$F$24="OK - 100%",PAINEL_PESOS!$F$27="OK - 100%",PAINEL_PESOS!$F$30="OK - 100%")),"", (E926*PAINEL_PESOS!$B$7+F926*PAINEL_PESOS!$B$8+G926*PAINEL_PESOS!$B$9+H926*PAINEL_PESOS!$B$10)*I926)</f>
        <v/>
      </c>
      <c r="L926" s="71">
        <f>IF(K926="","",K926-J926)</f>
        <v/>
      </c>
      <c r="M926" s="71">
        <f>IF(L926="","",ABS(L926))</f>
        <v/>
      </c>
      <c r="N926" t="n">
        <v>1</v>
      </c>
      <c r="O926" t="n">
        <v>0.986</v>
      </c>
      <c r="P926" t="n">
        <v>0.7447729672650475</v>
      </c>
      <c r="Q926" t="n">
        <v>0.8300925606641434</v>
      </c>
      <c r="R926" t="n">
        <v>0.362026726193274</v>
      </c>
      <c r="S926" t="n">
        <v>0.9267265527836392</v>
      </c>
      <c r="T926" t="n">
        <v>0.950769641174621</v>
      </c>
      <c r="U926" t="n">
        <v>0.8278206020191341</v>
      </c>
      <c r="V926" t="n">
        <v>0.4322795733563312</v>
      </c>
      <c r="W926" t="n">
        <v>0.630914155916819</v>
      </c>
      <c r="X926" t="n">
        <v>0.3581815981425842</v>
      </c>
    </row>
    <row r="927">
      <c r="A927" t="inlineStr">
        <is>
          <t>2302909</t>
        </is>
      </c>
      <c r="B927" t="inlineStr">
        <is>
          <t>Capistrano</t>
        </is>
      </c>
      <c r="C927" t="inlineStr">
        <is>
          <t>CE</t>
        </is>
      </c>
      <c r="D927" t="inlineStr">
        <is>
          <t>REGIÃO NORDESTE</t>
        </is>
      </c>
      <c r="E927" s="70">
        <f>SUMPRODUCT(N927:Q927,PAINEL_PESOS!$C$16:$C$19)</f>
        <v/>
      </c>
      <c r="F927" s="70">
        <f>SUMPRODUCT(R927:T927,PAINEL_PESOS!$C$21:$C$23)</f>
        <v/>
      </c>
      <c r="G927" s="70">
        <f>SUMPRODUCT(U927:V927,PAINEL_PESOS!$C$25:$C$26)</f>
        <v/>
      </c>
      <c r="H927" s="70">
        <f>SUMPRODUCT(W927:X927,PAINEL_PESOS!$C$28:$C$29)</f>
        <v/>
      </c>
      <c r="I927" s="70" t="n">
        <v>0.9147947756580846</v>
      </c>
      <c r="J927" s="70" t="n">
        <v>0.5192950665714205</v>
      </c>
      <c r="K927" s="71">
        <f>IF(NOT(AND(PAINEL_PESOS!$D$12="OK - 100%",PAINEL_PESOS!$F$20="OK - 100%",PAINEL_PESOS!$F$24="OK - 100%",PAINEL_PESOS!$F$27="OK - 100%",PAINEL_PESOS!$F$30="OK - 100%")),"", (E927*PAINEL_PESOS!$B$7+F927*PAINEL_PESOS!$B$8+G927*PAINEL_PESOS!$B$9+H927*PAINEL_PESOS!$B$10)*I927)</f>
        <v/>
      </c>
      <c r="L927" s="71">
        <f>IF(K927="","",K927-J927)</f>
        <v/>
      </c>
      <c r="M927" s="71">
        <f>IF(L927="","",ABS(L927))</f>
        <v/>
      </c>
      <c r="N927" t="n">
        <v>0.2</v>
      </c>
      <c r="O927" t="n">
        <v>0.9881</v>
      </c>
      <c r="P927" t="n">
        <v>0.6447729672650475</v>
      </c>
      <c r="Q927" t="n">
        <v>0.4467442587605474</v>
      </c>
      <c r="R927" t="n">
        <v>0.2058893756282088</v>
      </c>
      <c r="S927" t="n">
        <v>0.9991316518044741</v>
      </c>
      <c r="T927" t="n">
        <v>0.9539052612937717</v>
      </c>
      <c r="U927" t="n">
        <v>0.7764685743669818</v>
      </c>
      <c r="V927" t="n">
        <v>0.087179855004896</v>
      </c>
      <c r="W927" t="n">
        <v>0.6558391685914933</v>
      </c>
      <c r="X927" t="n">
        <v>0.4427228955038259</v>
      </c>
    </row>
    <row r="928">
      <c r="A928" t="inlineStr">
        <is>
          <t>2303006</t>
        </is>
      </c>
      <c r="B928" t="inlineStr">
        <is>
          <t>Caridade</t>
        </is>
      </c>
      <c r="C928" t="inlineStr">
        <is>
          <t>CE</t>
        </is>
      </c>
      <c r="D928" t="inlineStr">
        <is>
          <t>REGIÃO NORDESTE</t>
        </is>
      </c>
      <c r="E928" s="70">
        <f>SUMPRODUCT(N928:Q928,PAINEL_PESOS!$C$16:$C$19)</f>
        <v/>
      </c>
      <c r="F928" s="70">
        <f>SUMPRODUCT(R928:T928,PAINEL_PESOS!$C$21:$C$23)</f>
        <v/>
      </c>
      <c r="G928" s="70">
        <f>SUMPRODUCT(U928:V928,PAINEL_PESOS!$C$25:$C$26)</f>
        <v/>
      </c>
      <c r="H928" s="70">
        <f>SUMPRODUCT(W928:X928,PAINEL_PESOS!$C$28:$C$29)</f>
        <v/>
      </c>
      <c r="I928" s="70" t="n">
        <v>0.9742682382104479</v>
      </c>
      <c r="J928" s="70" t="n">
        <v>0.6105409658767981</v>
      </c>
      <c r="K928" s="71">
        <f>IF(NOT(AND(PAINEL_PESOS!$D$12="OK - 100%",PAINEL_PESOS!$F$20="OK - 100%",PAINEL_PESOS!$F$24="OK - 100%",PAINEL_PESOS!$F$27="OK - 100%",PAINEL_PESOS!$F$30="OK - 100%")),"", (E928*PAINEL_PESOS!$B$7+F928*PAINEL_PESOS!$B$8+G928*PAINEL_PESOS!$B$9+H928*PAINEL_PESOS!$B$10)*I928)</f>
        <v/>
      </c>
      <c r="L928" s="71">
        <f>IF(K928="","",K928-J928)</f>
        <v/>
      </c>
      <c r="M928" s="71">
        <f>IF(L928="","",ABS(L928))</f>
        <v/>
      </c>
      <c r="N928" t="n">
        <v>0.2</v>
      </c>
      <c r="O928" t="n">
        <v>0.9615</v>
      </c>
      <c r="P928" t="n">
        <v>0.7</v>
      </c>
      <c r="Q928" t="n">
        <v>0.8754187985602859</v>
      </c>
      <c r="R928" t="n">
        <v>0.1986486022513229</v>
      </c>
      <c r="S928" t="n">
        <v>0.9873713785547942</v>
      </c>
      <c r="T928" t="n">
        <v>0.9597935305816053</v>
      </c>
      <c r="U928" t="n">
        <v>0.8419990807691343</v>
      </c>
      <c r="V928" t="n">
        <v>0.4124907556697264</v>
      </c>
      <c r="W928" t="n">
        <v>0.6244475932135933</v>
      </c>
      <c r="X928" t="n">
        <v>0.3353903583489825</v>
      </c>
    </row>
    <row r="929">
      <c r="A929" t="inlineStr">
        <is>
          <t>2303105</t>
        </is>
      </c>
      <c r="B929" t="inlineStr">
        <is>
          <t>Cariré</t>
        </is>
      </c>
      <c r="C929" t="inlineStr">
        <is>
          <t>CE</t>
        </is>
      </c>
      <c r="D929" t="inlineStr">
        <is>
          <t>REGIÃO NORDESTE</t>
        </is>
      </c>
      <c r="E929" s="70">
        <f>SUMPRODUCT(N929:Q929,PAINEL_PESOS!$C$16:$C$19)</f>
        <v/>
      </c>
      <c r="F929" s="70">
        <f>SUMPRODUCT(R929:T929,PAINEL_PESOS!$C$21:$C$23)</f>
        <v/>
      </c>
      <c r="G929" s="70">
        <f>SUMPRODUCT(U929:V929,PAINEL_PESOS!$C$25:$C$26)</f>
        <v/>
      </c>
      <c r="H929" s="70">
        <f>SUMPRODUCT(W929:X929,PAINEL_PESOS!$C$28:$C$29)</f>
        <v/>
      </c>
      <c r="I929" s="70" t="n">
        <v>0.8325046081400491</v>
      </c>
      <c r="J929" s="70" t="n">
        <v>0.4636015170685875</v>
      </c>
      <c r="K929" s="71">
        <f>IF(NOT(AND(PAINEL_PESOS!$D$12="OK - 100%",PAINEL_PESOS!$F$20="OK - 100%",PAINEL_PESOS!$F$24="OK - 100%",PAINEL_PESOS!$F$27="OK - 100%",PAINEL_PESOS!$F$30="OK - 100%")),"", (E929*PAINEL_PESOS!$B$7+F929*PAINEL_PESOS!$B$8+G929*PAINEL_PESOS!$B$9+H929*PAINEL_PESOS!$B$10)*I929)</f>
        <v/>
      </c>
      <c r="L929" s="71">
        <f>IF(K929="","",K929-J929)</f>
        <v/>
      </c>
      <c r="M929" s="71">
        <f>IF(L929="","",ABS(L929))</f>
        <v/>
      </c>
      <c r="N929" t="n">
        <v>0.2</v>
      </c>
      <c r="O929" t="n">
        <v>0.9818</v>
      </c>
      <c r="P929" t="n">
        <v>0.6145723336853222</v>
      </c>
      <c r="Q929" t="n">
        <v>0.7609115201739272</v>
      </c>
      <c r="R929" t="n">
        <v>0.2130672672479324</v>
      </c>
      <c r="S929" t="n">
        <v>0.9946858649436405</v>
      </c>
      <c r="T929" t="n">
        <v>0.188331372590789</v>
      </c>
      <c r="U929" t="n">
        <v>0.7910572017402562</v>
      </c>
      <c r="V929" t="n">
        <v>0.5423460017025739</v>
      </c>
      <c r="W929" t="n">
        <v>0.6009485872156384</v>
      </c>
      <c r="X929" t="n">
        <v>0.3112882128717699</v>
      </c>
    </row>
    <row r="930">
      <c r="A930" t="inlineStr">
        <is>
          <t>2303204</t>
        </is>
      </c>
      <c r="B930" t="inlineStr">
        <is>
          <t>Caririaçu</t>
        </is>
      </c>
      <c r="C930" t="inlineStr">
        <is>
          <t>CE</t>
        </is>
      </c>
      <c r="D930" t="inlineStr">
        <is>
          <t>REGIÃO NORDESTE</t>
        </is>
      </c>
      <c r="E930" s="70">
        <f>SUMPRODUCT(N930:Q930,PAINEL_PESOS!$C$16:$C$19)</f>
        <v/>
      </c>
      <c r="F930" s="70">
        <f>SUMPRODUCT(R930:T930,PAINEL_PESOS!$C$21:$C$23)</f>
        <v/>
      </c>
      <c r="G930" s="70">
        <f>SUMPRODUCT(U930:V930,PAINEL_PESOS!$C$25:$C$26)</f>
        <v/>
      </c>
      <c r="H930" s="70">
        <f>SUMPRODUCT(W930:X930,PAINEL_PESOS!$C$28:$C$29)</f>
        <v/>
      </c>
      <c r="I930" s="70" t="n">
        <v>0.9791643497373695</v>
      </c>
      <c r="J930" s="70" t="n">
        <v>0.6608945544954757</v>
      </c>
      <c r="K930" s="71">
        <f>IF(NOT(AND(PAINEL_PESOS!$D$12="OK - 100%",PAINEL_PESOS!$F$20="OK - 100%",PAINEL_PESOS!$F$24="OK - 100%",PAINEL_PESOS!$F$27="OK - 100%",PAINEL_PESOS!$F$30="OK - 100%")),"", (E930*PAINEL_PESOS!$B$7+F930*PAINEL_PESOS!$B$8+G930*PAINEL_PESOS!$B$9+H930*PAINEL_PESOS!$B$10)*I930)</f>
        <v/>
      </c>
      <c r="L930" s="71">
        <f>IF(K930="","",K930-J930)</f>
        <v/>
      </c>
      <c r="M930" s="71">
        <f>IF(L930="","",ABS(L930))</f>
        <v/>
      </c>
      <c r="N930" t="n">
        <v>1</v>
      </c>
      <c r="O930" t="n">
        <v>1</v>
      </c>
      <c r="P930" t="n">
        <v>0.8947201689545935</v>
      </c>
      <c r="Q930" t="n">
        <v>0.8734007168059299</v>
      </c>
      <c r="R930" t="n">
        <v>0.2307259613667532</v>
      </c>
      <c r="S930" t="n">
        <v>0.9993128145067407</v>
      </c>
      <c r="T930" t="n">
        <v>0.9862147662427008</v>
      </c>
      <c r="U930" t="n">
        <v>0.6975014907038322</v>
      </c>
      <c r="V930" t="n">
        <v>0.2096167551932869</v>
      </c>
      <c r="W930" t="n">
        <v>0.5890707343462935</v>
      </c>
      <c r="X930" t="n">
        <v>0.5419101183748022</v>
      </c>
    </row>
    <row r="931">
      <c r="A931" t="inlineStr">
        <is>
          <t>2303303</t>
        </is>
      </c>
      <c r="B931" t="inlineStr">
        <is>
          <t>Cariús</t>
        </is>
      </c>
      <c r="C931" t="inlineStr">
        <is>
          <t>CE</t>
        </is>
      </c>
      <c r="D931" t="inlineStr">
        <is>
          <t>REGIÃO NORDESTE</t>
        </is>
      </c>
      <c r="E931" s="70">
        <f>SUMPRODUCT(N931:Q931,PAINEL_PESOS!$C$16:$C$19)</f>
        <v/>
      </c>
      <c r="F931" s="70">
        <f>SUMPRODUCT(R931:T931,PAINEL_PESOS!$C$21:$C$23)</f>
        <v/>
      </c>
      <c r="G931" s="70">
        <f>SUMPRODUCT(U931:V931,PAINEL_PESOS!$C$25:$C$26)</f>
        <v/>
      </c>
      <c r="H931" s="70">
        <f>SUMPRODUCT(W931:X931,PAINEL_PESOS!$C$28:$C$29)</f>
        <v/>
      </c>
      <c r="I931" s="70" t="n">
        <v>0.9412641573016086</v>
      </c>
      <c r="J931" s="70" t="n">
        <v>0.5680518511641471</v>
      </c>
      <c r="K931" s="71">
        <f>IF(NOT(AND(PAINEL_PESOS!$D$12="OK - 100%",PAINEL_PESOS!$F$20="OK - 100%",PAINEL_PESOS!$F$24="OK - 100%",PAINEL_PESOS!$F$27="OK - 100%",PAINEL_PESOS!$F$30="OK - 100%")),"", (E931*PAINEL_PESOS!$B$7+F931*PAINEL_PESOS!$B$8+G931*PAINEL_PESOS!$B$9+H931*PAINEL_PESOS!$B$10)*I931)</f>
        <v/>
      </c>
      <c r="L931" s="71">
        <f>IF(K931="","",K931-J931)</f>
        <v/>
      </c>
      <c r="M931" s="71">
        <f>IF(L931="","",ABS(L931))</f>
        <v/>
      </c>
      <c r="N931" t="n">
        <v>0.2</v>
      </c>
      <c r="O931" t="n">
        <v>1</v>
      </c>
      <c r="P931" t="n">
        <v>0.6305174234424498</v>
      </c>
      <c r="Q931" t="n">
        <v>0.9366001304745085</v>
      </c>
      <c r="R931" t="n">
        <v>0.2072186876434766</v>
      </c>
      <c r="S931" t="n">
        <v>0.9949912933519542</v>
      </c>
      <c r="T931" t="n">
        <v>0.7300599918749409</v>
      </c>
      <c r="U931" t="n">
        <v>0.7012227243270867</v>
      </c>
      <c r="V931" t="n">
        <v>0.3112138068631153</v>
      </c>
      <c r="W931" t="n">
        <v>0.6441862653198334</v>
      </c>
      <c r="X931" t="n">
        <v>0.499629369440737</v>
      </c>
    </row>
    <row r="932">
      <c r="A932" t="inlineStr">
        <is>
          <t>2303402</t>
        </is>
      </c>
      <c r="B932" t="inlineStr">
        <is>
          <t>Carnaubal</t>
        </is>
      </c>
      <c r="C932" t="inlineStr">
        <is>
          <t>CE</t>
        </is>
      </c>
      <c r="D932" t="inlineStr">
        <is>
          <t>REGIÃO NORDESTE</t>
        </is>
      </c>
      <c r="E932" s="70">
        <f>SUMPRODUCT(N932:Q932,PAINEL_PESOS!$C$16:$C$19)</f>
        <v/>
      </c>
      <c r="F932" s="70">
        <f>SUMPRODUCT(R932:T932,PAINEL_PESOS!$C$21:$C$23)</f>
        <v/>
      </c>
      <c r="G932" s="70">
        <f>SUMPRODUCT(U932:V932,PAINEL_PESOS!$C$25:$C$26)</f>
        <v/>
      </c>
      <c r="H932" s="70">
        <f>SUMPRODUCT(W932:X932,PAINEL_PESOS!$C$28:$C$29)</f>
        <v/>
      </c>
      <c r="I932" s="70" t="n">
        <v>0.8046762029723896</v>
      </c>
      <c r="J932" s="70" t="n">
        <v>0.4539387145183754</v>
      </c>
      <c r="K932" s="71">
        <f>IF(NOT(AND(PAINEL_PESOS!$D$12="OK - 100%",PAINEL_PESOS!$F$20="OK - 100%",PAINEL_PESOS!$F$24="OK - 100%",PAINEL_PESOS!$F$27="OK - 100%",PAINEL_PESOS!$F$30="OK - 100%")),"", (E932*PAINEL_PESOS!$B$7+F932*PAINEL_PESOS!$B$8+G932*PAINEL_PESOS!$B$9+H932*PAINEL_PESOS!$B$10)*I932)</f>
        <v/>
      </c>
      <c r="L932" s="71">
        <f>IF(K932="","",K932-J932)</f>
        <v/>
      </c>
      <c r="M932" s="71">
        <f>IF(L932="","",ABS(L932))</f>
        <v/>
      </c>
      <c r="N932" t="n">
        <v>0.2</v>
      </c>
      <c r="O932" t="n">
        <v>0.975</v>
      </c>
      <c r="P932" t="n">
        <v>0.6722280887011616</v>
      </c>
      <c r="Q932" t="n">
        <v>0.6854826707251995</v>
      </c>
      <c r="R932" t="n">
        <v>0.1991562685862957</v>
      </c>
      <c r="S932" t="n">
        <v>0.9998420716504506</v>
      </c>
      <c r="T932" t="n">
        <v>0.04849362739581964</v>
      </c>
      <c r="U932" t="n">
        <v>0.7629568456018547</v>
      </c>
      <c r="V932" t="n">
        <v>0.5763697487163082</v>
      </c>
      <c r="W932" t="n">
        <v>0.6128064352906269</v>
      </c>
      <c r="X932" t="n">
        <v>0.4628577504159747</v>
      </c>
    </row>
    <row r="933">
      <c r="A933" t="inlineStr">
        <is>
          <t>2303501</t>
        </is>
      </c>
      <c r="B933" t="inlineStr">
        <is>
          <t>Cascavel</t>
        </is>
      </c>
      <c r="C933" t="inlineStr">
        <is>
          <t>CE</t>
        </is>
      </c>
      <c r="D933" t="inlineStr">
        <is>
          <t>REGIÃO NORDESTE</t>
        </is>
      </c>
      <c r="E933" s="70">
        <f>SUMPRODUCT(N933:Q933,PAINEL_PESOS!$C$16:$C$19)</f>
        <v/>
      </c>
      <c r="F933" s="70">
        <f>SUMPRODUCT(R933:T933,PAINEL_PESOS!$C$21:$C$23)</f>
        <v/>
      </c>
      <c r="G933" s="70">
        <f>SUMPRODUCT(U933:V933,PAINEL_PESOS!$C$25:$C$26)</f>
        <v/>
      </c>
      <c r="H933" s="70">
        <f>SUMPRODUCT(W933:X933,PAINEL_PESOS!$C$28:$C$29)</f>
        <v/>
      </c>
      <c r="I933" s="70" t="n">
        <v>0.75</v>
      </c>
      <c r="J933" s="70" t="n">
        <v>0.3375463450385484</v>
      </c>
      <c r="K933" s="71">
        <f>IF(NOT(AND(PAINEL_PESOS!$D$12="OK - 100%",PAINEL_PESOS!$F$20="OK - 100%",PAINEL_PESOS!$F$24="OK - 100%",PAINEL_PESOS!$F$27="OK - 100%",PAINEL_PESOS!$F$30="OK - 100%")),"", (E933*PAINEL_PESOS!$B$7+F933*PAINEL_PESOS!$B$8+G933*PAINEL_PESOS!$B$9+H933*PAINEL_PESOS!$B$10)*I933)</f>
        <v/>
      </c>
      <c r="L933" s="71">
        <f>IF(K933="","",K933-J933)</f>
        <v/>
      </c>
      <c r="M933" s="71">
        <f>IF(L933="","",ABS(L933))</f>
        <v/>
      </c>
      <c r="N933" t="n">
        <v>0.2</v>
      </c>
      <c r="O933" t="n">
        <v>0.9419</v>
      </c>
      <c r="P933" t="n">
        <v>0.6637803590285112</v>
      </c>
      <c r="Q933" t="n">
        <v>0.3618035410661693</v>
      </c>
      <c r="R933" t="n">
        <v>0.3723947962946478</v>
      </c>
      <c r="S933" t="n">
        <v>0.3781781801371987</v>
      </c>
      <c r="T933" t="n">
        <v>0</v>
      </c>
      <c r="U933" t="n">
        <v>0.6665782804669977</v>
      </c>
      <c r="V933" t="n">
        <v>0.2615413929428606</v>
      </c>
      <c r="W933" t="n">
        <v>0.6909544063635421</v>
      </c>
      <c r="X933" t="n">
        <v>0.3972963329692108</v>
      </c>
    </row>
    <row r="934">
      <c r="A934" t="inlineStr">
        <is>
          <t>2303600</t>
        </is>
      </c>
      <c r="B934" t="inlineStr">
        <is>
          <t>Catarina</t>
        </is>
      </c>
      <c r="C934" t="inlineStr">
        <is>
          <t>CE</t>
        </is>
      </c>
      <c r="D934" t="inlineStr">
        <is>
          <t>REGIÃO NORDESTE</t>
        </is>
      </c>
      <c r="E934" s="70">
        <f>SUMPRODUCT(N934:Q934,PAINEL_PESOS!$C$16:$C$19)</f>
        <v/>
      </c>
      <c r="F934" s="70">
        <f>SUMPRODUCT(R934:T934,PAINEL_PESOS!$C$21:$C$23)</f>
        <v/>
      </c>
      <c r="G934" s="70">
        <f>SUMPRODUCT(U934:V934,PAINEL_PESOS!$C$25:$C$26)</f>
        <v/>
      </c>
      <c r="H934" s="70">
        <f>SUMPRODUCT(W934:X934,PAINEL_PESOS!$C$28:$C$29)</f>
        <v/>
      </c>
      <c r="I934" s="70" t="n">
        <v>0.977388377430365</v>
      </c>
      <c r="J934" s="70" t="n">
        <v>0.5757203860399085</v>
      </c>
      <c r="K934" s="71">
        <f>IF(NOT(AND(PAINEL_PESOS!$D$12="OK - 100%",PAINEL_PESOS!$F$20="OK - 100%",PAINEL_PESOS!$F$24="OK - 100%",PAINEL_PESOS!$F$27="OK - 100%",PAINEL_PESOS!$F$30="OK - 100%")),"", (E934*PAINEL_PESOS!$B$7+F934*PAINEL_PESOS!$B$8+G934*PAINEL_PESOS!$B$9+H934*PAINEL_PESOS!$B$10)*I934)</f>
        <v/>
      </c>
      <c r="L934" s="71">
        <f>IF(K934="","",K934-J934)</f>
        <v/>
      </c>
      <c r="M934" s="71">
        <f>IF(L934="","",ABS(L934))</f>
        <v/>
      </c>
      <c r="N934" t="n">
        <v>0.2</v>
      </c>
      <c r="O934" t="n">
        <v>0.8531</v>
      </c>
      <c r="P934" t="n">
        <v>0.6397043294614573</v>
      </c>
      <c r="Q934" t="n">
        <v>0.8799179841993441</v>
      </c>
      <c r="R934" t="n">
        <v>0.1683951460829158</v>
      </c>
      <c r="S934" t="n">
        <v>1</v>
      </c>
      <c r="T934" t="n">
        <v>0.9696065017049771</v>
      </c>
      <c r="U934" t="n">
        <v>0.6902741235184031</v>
      </c>
      <c r="V934" t="n">
        <v>0.3088248767058979</v>
      </c>
      <c r="W934" t="n">
        <v>0.6053994105354763</v>
      </c>
      <c r="X934" t="n">
        <v>0.3961222042984014</v>
      </c>
    </row>
    <row r="935">
      <c r="A935" t="inlineStr">
        <is>
          <t>2303659</t>
        </is>
      </c>
      <c r="B935" t="inlineStr">
        <is>
          <t>Catunda</t>
        </is>
      </c>
      <c r="C935" t="inlineStr">
        <is>
          <t>CE</t>
        </is>
      </c>
      <c r="D935" t="inlineStr">
        <is>
          <t>REGIÃO NORDESTE</t>
        </is>
      </c>
      <c r="E935" s="70">
        <f>SUMPRODUCT(N935:Q935,PAINEL_PESOS!$C$16:$C$19)</f>
        <v/>
      </c>
      <c r="F935" s="70">
        <f>SUMPRODUCT(R935:T935,PAINEL_PESOS!$C$21:$C$23)</f>
        <v/>
      </c>
      <c r="G935" s="70">
        <f>SUMPRODUCT(U935:V935,PAINEL_PESOS!$C$25:$C$26)</f>
        <v/>
      </c>
      <c r="H935" s="70">
        <f>SUMPRODUCT(W935:X935,PAINEL_PESOS!$C$28:$C$29)</f>
        <v/>
      </c>
      <c r="I935" s="70" t="n">
        <v>0.9786415104573282</v>
      </c>
      <c r="J935" s="70" t="n">
        <v>0.6127799177979075</v>
      </c>
      <c r="K935" s="71">
        <f>IF(NOT(AND(PAINEL_PESOS!$D$12="OK - 100%",PAINEL_PESOS!$F$20="OK - 100%",PAINEL_PESOS!$F$24="OK - 100%",PAINEL_PESOS!$F$27="OK - 100%",PAINEL_PESOS!$F$30="OK - 100%")),"", (E935*PAINEL_PESOS!$B$7+F935*PAINEL_PESOS!$B$8+G935*PAINEL_PESOS!$B$9+H935*PAINEL_PESOS!$B$10)*I935)</f>
        <v/>
      </c>
      <c r="L935" s="71">
        <f>IF(K935="","",K935-J935)</f>
        <v/>
      </c>
      <c r="M935" s="71">
        <f>IF(L935="","",ABS(L935))</f>
        <v/>
      </c>
      <c r="N935" t="n">
        <v>0.2</v>
      </c>
      <c r="O935" t="n">
        <v>0.9915</v>
      </c>
      <c r="P935" t="n">
        <v>0.5707497360084477</v>
      </c>
      <c r="Q935" t="n">
        <v>0.9054095219857052</v>
      </c>
      <c r="R935" t="n">
        <v>0.1591459686734523</v>
      </c>
      <c r="S935" t="n">
        <v>0.9998728527500473</v>
      </c>
      <c r="T935" t="n">
        <v>0.9565382130003538</v>
      </c>
      <c r="U935" t="n">
        <v>0.7910572017402562</v>
      </c>
      <c r="V935" t="n">
        <v>0.5617339184726291</v>
      </c>
      <c r="W935" t="n">
        <v>0.6009485872156384</v>
      </c>
      <c r="X935" t="n">
        <v>0.3112882128717699</v>
      </c>
    </row>
    <row r="936">
      <c r="A936" t="inlineStr">
        <is>
          <t>2303709</t>
        </is>
      </c>
      <c r="B936" t="inlineStr">
        <is>
          <t>Caucaia</t>
        </is>
      </c>
      <c r="C936" t="inlineStr">
        <is>
          <t>CE</t>
        </is>
      </c>
      <c r="D936" t="inlineStr">
        <is>
          <t>REGIÃO NORDESTE</t>
        </is>
      </c>
      <c r="E936" s="70">
        <f>SUMPRODUCT(N936:Q936,PAINEL_PESOS!$C$16:$C$19)</f>
        <v/>
      </c>
      <c r="F936" s="70">
        <f>SUMPRODUCT(R936:T936,PAINEL_PESOS!$C$21:$C$23)</f>
        <v/>
      </c>
      <c r="G936" s="70">
        <f>SUMPRODUCT(U936:V936,PAINEL_PESOS!$C$25:$C$26)</f>
        <v/>
      </c>
      <c r="H936" s="70">
        <f>SUMPRODUCT(W936:X936,PAINEL_PESOS!$C$28:$C$29)</f>
        <v/>
      </c>
      <c r="I936" s="70" t="n">
        <v>0.8259402756167903</v>
      </c>
      <c r="J936" s="70" t="n">
        <v>0.4430902077122264</v>
      </c>
      <c r="K936" s="71">
        <f>IF(NOT(AND(PAINEL_PESOS!$D$12="OK - 100%",PAINEL_PESOS!$F$20="OK - 100%",PAINEL_PESOS!$F$24="OK - 100%",PAINEL_PESOS!$F$27="OK - 100%",PAINEL_PESOS!$F$30="OK - 100%")),"", (E936*PAINEL_PESOS!$B$7+F936*PAINEL_PESOS!$B$8+G936*PAINEL_PESOS!$B$9+H936*PAINEL_PESOS!$B$10)*I936)</f>
        <v/>
      </c>
      <c r="L936" s="71">
        <f>IF(K936="","",K936-J936)</f>
        <v/>
      </c>
      <c r="M936" s="71">
        <f>IF(L936="","",ABS(L936))</f>
        <v/>
      </c>
      <c r="N936" t="n">
        <v>0.2</v>
      </c>
      <c r="O936" t="n">
        <v>0.9414</v>
      </c>
      <c r="P936" t="n">
        <v>0.5134107708553326</v>
      </c>
      <c r="Q936" t="n">
        <v>0</v>
      </c>
      <c r="R936" t="n">
        <v>0.5603203673450365</v>
      </c>
      <c r="S936" t="n">
        <v>0.665046159968145</v>
      </c>
      <c r="T936" t="n">
        <v>0.8737179470674502</v>
      </c>
      <c r="U936" t="n">
        <v>0.6354591606914218</v>
      </c>
      <c r="V936" t="n">
        <v>0.210497085503341</v>
      </c>
      <c r="W936" t="n">
        <v>0.7778450112735766</v>
      </c>
      <c r="X936" t="n">
        <v>0.4411446073667262</v>
      </c>
    </row>
    <row r="937">
      <c r="A937" t="inlineStr">
        <is>
          <t>2303808</t>
        </is>
      </c>
      <c r="B937" t="inlineStr">
        <is>
          <t>Cedro</t>
        </is>
      </c>
      <c r="C937" t="inlineStr">
        <is>
          <t>CE</t>
        </is>
      </c>
      <c r="D937" t="inlineStr">
        <is>
          <t>REGIÃO NORDESTE</t>
        </is>
      </c>
      <c r="E937" s="70">
        <f>SUMPRODUCT(N937:Q937,PAINEL_PESOS!$C$16:$C$19)</f>
        <v/>
      </c>
      <c r="F937" s="70">
        <f>SUMPRODUCT(R937:T937,PAINEL_PESOS!$C$21:$C$23)</f>
        <v/>
      </c>
      <c r="G937" s="70">
        <f>SUMPRODUCT(U937:V937,PAINEL_PESOS!$C$25:$C$26)</f>
        <v/>
      </c>
      <c r="H937" s="70">
        <f>SUMPRODUCT(W937:X937,PAINEL_PESOS!$C$28:$C$29)</f>
        <v/>
      </c>
      <c r="I937" s="70" t="n">
        <v>0.9499502315967243</v>
      </c>
      <c r="J937" s="70" t="n">
        <v>0.572628581217054</v>
      </c>
      <c r="K937" s="71">
        <f>IF(NOT(AND(PAINEL_PESOS!$D$12="OK - 100%",PAINEL_PESOS!$F$20="OK - 100%",PAINEL_PESOS!$F$24="OK - 100%",PAINEL_PESOS!$F$27="OK - 100%",PAINEL_PESOS!$F$30="OK - 100%")),"", (E937*PAINEL_PESOS!$B$7+F937*PAINEL_PESOS!$B$8+G937*PAINEL_PESOS!$B$9+H937*PAINEL_PESOS!$B$10)*I937)</f>
        <v/>
      </c>
      <c r="L937" s="71">
        <f>IF(K937="","",K937-J937)</f>
        <v/>
      </c>
      <c r="M937" s="71">
        <f>IF(L937="","",ABS(L937))</f>
        <v/>
      </c>
      <c r="N937" t="n">
        <v>0.2</v>
      </c>
      <c r="O937" t="n">
        <v>0.9594</v>
      </c>
      <c r="P937" t="n">
        <v>0.6969376979936642</v>
      </c>
      <c r="Q937" t="n">
        <v>0.8350872405954429</v>
      </c>
      <c r="R937" t="n">
        <v>0.2335261125308393</v>
      </c>
      <c r="S937" t="n">
        <v>0.999741477337277</v>
      </c>
      <c r="T937" t="n">
        <v>0.8375629405661864</v>
      </c>
      <c r="U937" t="n">
        <v>0.6906086615808112</v>
      </c>
      <c r="V937" t="n">
        <v>0.2764336361074763</v>
      </c>
      <c r="W937" t="n">
        <v>0.5832822340507523</v>
      </c>
      <c r="X937" t="n">
        <v>0.5457973670522124</v>
      </c>
    </row>
    <row r="938">
      <c r="A938" t="inlineStr">
        <is>
          <t>2303907</t>
        </is>
      </c>
      <c r="B938" t="inlineStr">
        <is>
          <t>Chaval</t>
        </is>
      </c>
      <c r="C938" t="inlineStr">
        <is>
          <t>CE</t>
        </is>
      </c>
      <c r="D938" t="inlineStr">
        <is>
          <t>REGIÃO NORDESTE</t>
        </is>
      </c>
      <c r="E938" s="70">
        <f>SUMPRODUCT(N938:Q938,PAINEL_PESOS!$C$16:$C$19)</f>
        <v/>
      </c>
      <c r="F938" s="70">
        <f>SUMPRODUCT(R938:T938,PAINEL_PESOS!$C$21:$C$23)</f>
        <v/>
      </c>
      <c r="G938" s="70">
        <f>SUMPRODUCT(U938:V938,PAINEL_PESOS!$C$25:$C$26)</f>
        <v/>
      </c>
      <c r="H938" s="70">
        <f>SUMPRODUCT(W938:X938,PAINEL_PESOS!$C$28:$C$29)</f>
        <v/>
      </c>
      <c r="I938" s="70" t="n">
        <v>0.9804054788486192</v>
      </c>
      <c r="J938" s="70" t="n">
        <v>0.6054333907485414</v>
      </c>
      <c r="K938" s="71">
        <f>IF(NOT(AND(PAINEL_PESOS!$D$12="OK - 100%",PAINEL_PESOS!$F$20="OK - 100%",PAINEL_PESOS!$F$24="OK - 100%",PAINEL_PESOS!$F$27="OK - 100%",PAINEL_PESOS!$F$30="OK - 100%")),"", (E938*PAINEL_PESOS!$B$7+F938*PAINEL_PESOS!$B$8+G938*PAINEL_PESOS!$B$9+H938*PAINEL_PESOS!$B$10)*I938)</f>
        <v/>
      </c>
      <c r="L938" s="71">
        <f>IF(K938="","",K938-J938)</f>
        <v/>
      </c>
      <c r="M938" s="71">
        <f>IF(L938="","",ABS(L938))</f>
        <v/>
      </c>
      <c r="N938" t="n">
        <v>0.2</v>
      </c>
      <c r="O938" t="n">
        <v>0.9639</v>
      </c>
      <c r="P938" t="n">
        <v>0.7179514255543822</v>
      </c>
      <c r="Q938" t="n">
        <v>0.8771040783062722</v>
      </c>
      <c r="R938" t="n">
        <v>0.1615073418010022</v>
      </c>
      <c r="S938" t="n">
        <v>0.999979402885564</v>
      </c>
      <c r="T938" t="n">
        <v>0.9902442158075544</v>
      </c>
      <c r="U938" t="n">
        <v>0.737005784598894</v>
      </c>
      <c r="V938" t="n">
        <v>0.4363375784250748</v>
      </c>
      <c r="W938" t="n">
        <v>0.5649830798327536</v>
      </c>
      <c r="X938" t="n">
        <v>0.3879778362426657</v>
      </c>
    </row>
    <row r="939">
      <c r="A939" t="inlineStr">
        <is>
          <t>2303931</t>
        </is>
      </c>
      <c r="B939" t="inlineStr">
        <is>
          <t>Choró</t>
        </is>
      </c>
      <c r="C939" t="inlineStr">
        <is>
          <t>CE</t>
        </is>
      </c>
      <c r="D939" t="inlineStr">
        <is>
          <t>REGIÃO NORDESTE</t>
        </is>
      </c>
      <c r="E939" s="70">
        <f>SUMPRODUCT(N939:Q939,PAINEL_PESOS!$C$16:$C$19)</f>
        <v/>
      </c>
      <c r="F939" s="70">
        <f>SUMPRODUCT(R939:T939,PAINEL_PESOS!$C$21:$C$23)</f>
        <v/>
      </c>
      <c r="G939" s="70">
        <f>SUMPRODUCT(U939:V939,PAINEL_PESOS!$C$25:$C$26)</f>
        <v/>
      </c>
      <c r="H939" s="70">
        <f>SUMPRODUCT(W939:X939,PAINEL_PESOS!$C$28:$C$29)</f>
        <v/>
      </c>
      <c r="I939" s="70" t="n">
        <v>0.965707090406717</v>
      </c>
      <c r="J939" s="70" t="n">
        <v>0.5576529452896066</v>
      </c>
      <c r="K939" s="71">
        <f>IF(NOT(AND(PAINEL_PESOS!$D$12="OK - 100%",PAINEL_PESOS!$F$20="OK - 100%",PAINEL_PESOS!$F$24="OK - 100%",PAINEL_PESOS!$F$27="OK - 100%",PAINEL_PESOS!$F$30="OK - 100%")),"", (E939*PAINEL_PESOS!$B$7+F939*PAINEL_PESOS!$B$8+G939*PAINEL_PESOS!$B$9+H939*PAINEL_PESOS!$B$10)*I939)</f>
        <v/>
      </c>
      <c r="L939" s="71">
        <f>IF(K939="","",K939-J939)</f>
        <v/>
      </c>
      <c r="M939" s="71">
        <f>IF(L939="","",ABS(L939))</f>
        <v/>
      </c>
      <c r="N939" t="n">
        <v>0.2</v>
      </c>
      <c r="O939" t="n">
        <v>0.7897</v>
      </c>
      <c r="P939" t="n">
        <v>0.8195353748680042</v>
      </c>
      <c r="Q939" t="n">
        <v>0.8329140583040411</v>
      </c>
      <c r="R939" t="n">
        <v>0.1994292802738666</v>
      </c>
      <c r="S939" t="n">
        <v>1</v>
      </c>
      <c r="T939" t="n">
        <v>0.9370014187389343</v>
      </c>
      <c r="U939" t="n">
        <v>0.7762686088634203</v>
      </c>
      <c r="V939" t="n">
        <v>0</v>
      </c>
      <c r="W939" t="n">
        <v>0.6554673390566305</v>
      </c>
      <c r="X939" t="n">
        <v>0.4425468203579485</v>
      </c>
    </row>
    <row r="940">
      <c r="A940" t="inlineStr">
        <is>
          <t>2303956</t>
        </is>
      </c>
      <c r="B940" t="inlineStr">
        <is>
          <t>Chorozinho</t>
        </is>
      </c>
      <c r="C940" t="inlineStr">
        <is>
          <t>CE</t>
        </is>
      </c>
      <c r="D940" t="inlineStr">
        <is>
          <t>REGIÃO NORDESTE</t>
        </is>
      </c>
      <c r="E940" s="70">
        <f>SUMPRODUCT(N940:Q940,PAINEL_PESOS!$C$16:$C$19)</f>
        <v/>
      </c>
      <c r="F940" s="70">
        <f>SUMPRODUCT(R940:T940,PAINEL_PESOS!$C$21:$C$23)</f>
        <v/>
      </c>
      <c r="G940" s="70">
        <f>SUMPRODUCT(U940:V940,PAINEL_PESOS!$C$25:$C$26)</f>
        <v/>
      </c>
      <c r="H940" s="70">
        <f>SUMPRODUCT(W940:X940,PAINEL_PESOS!$C$28:$C$29)</f>
        <v/>
      </c>
      <c r="I940" s="70" t="n">
        <v>0.8020094972124516</v>
      </c>
      <c r="J940" s="70" t="n">
        <v>0.3913815259532606</v>
      </c>
      <c r="K940" s="71">
        <f>IF(NOT(AND(PAINEL_PESOS!$D$12="OK - 100%",PAINEL_PESOS!$F$20="OK - 100%",PAINEL_PESOS!$F$24="OK - 100%",PAINEL_PESOS!$F$27="OK - 100%",PAINEL_PESOS!$F$30="OK - 100%")),"", (E940*PAINEL_PESOS!$B$7+F940*PAINEL_PESOS!$B$8+G940*PAINEL_PESOS!$B$9+H940*PAINEL_PESOS!$B$10)*I940)</f>
        <v/>
      </c>
      <c r="L940" s="71">
        <f>IF(K940="","",K940-J940)</f>
        <v/>
      </c>
      <c r="M940" s="71">
        <f>IF(L940="","",ABS(L940))</f>
        <v/>
      </c>
      <c r="N940" t="n">
        <v>0.2</v>
      </c>
      <c r="O940" t="n">
        <v>0.9476</v>
      </c>
      <c r="P940" t="n">
        <v>0.6059134107708554</v>
      </c>
      <c r="Q940" t="n">
        <v>0.4269212131736899</v>
      </c>
      <c r="R940" t="n">
        <v>0.2219377038343681</v>
      </c>
      <c r="S940" t="n">
        <v>0.7701457224061411</v>
      </c>
      <c r="T940" t="n">
        <v>0.1162028626209287</v>
      </c>
      <c r="U940" t="n">
        <v>0.7355398509364158</v>
      </c>
      <c r="V940" t="n">
        <v>0.2749538049201804</v>
      </c>
      <c r="W940" t="n">
        <v>0.6514851714861694</v>
      </c>
      <c r="X940" t="n">
        <v>0.412955225580623</v>
      </c>
    </row>
    <row r="941">
      <c r="A941" t="inlineStr">
        <is>
          <t>2304004</t>
        </is>
      </c>
      <c r="B941" t="inlineStr">
        <is>
          <t>Coreaú</t>
        </is>
      </c>
      <c r="C941" t="inlineStr">
        <is>
          <t>CE</t>
        </is>
      </c>
      <c r="D941" t="inlineStr">
        <is>
          <t>REGIÃO NORDESTE</t>
        </is>
      </c>
      <c r="E941" s="70">
        <f>SUMPRODUCT(N941:Q941,PAINEL_PESOS!$C$16:$C$19)</f>
        <v/>
      </c>
      <c r="F941" s="70">
        <f>SUMPRODUCT(R941:T941,PAINEL_PESOS!$C$21:$C$23)</f>
        <v/>
      </c>
      <c r="G941" s="70">
        <f>SUMPRODUCT(U941:V941,PAINEL_PESOS!$C$25:$C$26)</f>
        <v/>
      </c>
      <c r="H941" s="70">
        <f>SUMPRODUCT(W941:X941,PAINEL_PESOS!$C$28:$C$29)</f>
        <v/>
      </c>
      <c r="I941" s="70" t="n">
        <v>0.9544239803384982</v>
      </c>
      <c r="J941" s="70" t="n">
        <v>0.5837654295068559</v>
      </c>
      <c r="K941" s="71">
        <f>IF(NOT(AND(PAINEL_PESOS!$D$12="OK - 100%",PAINEL_PESOS!$F$20="OK - 100%",PAINEL_PESOS!$F$24="OK - 100%",PAINEL_PESOS!$F$27="OK - 100%",PAINEL_PESOS!$F$30="OK - 100%")),"", (E941*PAINEL_PESOS!$B$7+F941*PAINEL_PESOS!$B$8+G941*PAINEL_PESOS!$B$9+H941*PAINEL_PESOS!$B$10)*I941)</f>
        <v/>
      </c>
      <c r="L941" s="71">
        <f>IF(K941="","",K941-J941)</f>
        <v/>
      </c>
      <c r="M941" s="71">
        <f>IF(L941="","",ABS(L941))</f>
        <v/>
      </c>
      <c r="N941" t="n">
        <v>0.2</v>
      </c>
      <c r="O941" t="n">
        <v>0.9320000000000001</v>
      </c>
      <c r="P941" t="n">
        <v>0.4801478352692714</v>
      </c>
      <c r="Q941" t="n">
        <v>0.7434612233579829</v>
      </c>
      <c r="R941" t="n">
        <v>0.2207964191852689</v>
      </c>
      <c r="S941" t="n">
        <v>0.9998957576029104</v>
      </c>
      <c r="T941" t="n">
        <v>0.941880609583982</v>
      </c>
      <c r="U941" t="n">
        <v>0.7914257007618847</v>
      </c>
      <c r="V941" t="n">
        <v>0.4799797906731202</v>
      </c>
      <c r="W941" t="n">
        <v>0.6193656109594496</v>
      </c>
      <c r="X941" t="n">
        <v>0.3828421374254984</v>
      </c>
    </row>
    <row r="942">
      <c r="A942" t="inlineStr">
        <is>
          <t>2304103</t>
        </is>
      </c>
      <c r="B942" t="inlineStr">
        <is>
          <t>Crateús</t>
        </is>
      </c>
      <c r="C942" t="inlineStr">
        <is>
          <t>CE</t>
        </is>
      </c>
      <c r="D942" t="inlineStr">
        <is>
          <t>REGIÃO NORDESTE</t>
        </is>
      </c>
      <c r="E942" s="70">
        <f>SUMPRODUCT(N942:Q942,PAINEL_PESOS!$C$16:$C$19)</f>
        <v/>
      </c>
      <c r="F942" s="70">
        <f>SUMPRODUCT(R942:T942,PAINEL_PESOS!$C$21:$C$23)</f>
        <v/>
      </c>
      <c r="G942" s="70">
        <f>SUMPRODUCT(U942:V942,PAINEL_PESOS!$C$25:$C$26)</f>
        <v/>
      </c>
      <c r="H942" s="70">
        <f>SUMPRODUCT(W942:X942,PAINEL_PESOS!$C$28:$C$29)</f>
        <v/>
      </c>
      <c r="I942" s="70" t="n">
        <v>0.9533348363388268</v>
      </c>
      <c r="J942" s="70" t="n">
        <v>0.5968590595607033</v>
      </c>
      <c r="K942" s="71">
        <f>IF(NOT(AND(PAINEL_PESOS!$D$12="OK - 100%",PAINEL_PESOS!$F$20="OK - 100%",PAINEL_PESOS!$F$24="OK - 100%",PAINEL_PESOS!$F$27="OK - 100%",PAINEL_PESOS!$F$30="OK - 100%")),"", (E942*PAINEL_PESOS!$B$7+F942*PAINEL_PESOS!$B$8+G942*PAINEL_PESOS!$B$9+H942*PAINEL_PESOS!$B$10)*I942)</f>
        <v/>
      </c>
      <c r="L942" s="71">
        <f>IF(K942="","",K942-J942)</f>
        <v/>
      </c>
      <c r="M942" s="71">
        <f>IF(L942="","",ABS(L942))</f>
        <v/>
      </c>
      <c r="N942" t="n">
        <v>0.2</v>
      </c>
      <c r="O942" t="n">
        <v>0.9887</v>
      </c>
      <c r="P942" t="n">
        <v>0.5149947201689546</v>
      </c>
      <c r="Q942" t="n">
        <v>0.8135852973497198</v>
      </c>
      <c r="R942" t="n">
        <v>0.3669079466399445</v>
      </c>
      <c r="S942" t="n">
        <v>0.9958365605918772</v>
      </c>
      <c r="T942" t="n">
        <v>0.8756404284705357</v>
      </c>
      <c r="U942" t="n">
        <v>0.635668992060872</v>
      </c>
      <c r="V942" t="n">
        <v>0.6680679022700138</v>
      </c>
      <c r="W942" t="n">
        <v>0.6204306001512192</v>
      </c>
      <c r="X942" t="n">
        <v>0.333535469320188</v>
      </c>
    </row>
    <row r="943">
      <c r="A943" t="inlineStr">
        <is>
          <t>2304202</t>
        </is>
      </c>
      <c r="B943" t="inlineStr">
        <is>
          <t>Crato</t>
        </is>
      </c>
      <c r="C943" t="inlineStr">
        <is>
          <t>CE</t>
        </is>
      </c>
      <c r="D943" t="inlineStr">
        <is>
          <t>REGIÃO NORDESTE</t>
        </is>
      </c>
      <c r="E943" s="70">
        <f>SUMPRODUCT(N943:Q943,PAINEL_PESOS!$C$16:$C$19)</f>
        <v/>
      </c>
      <c r="F943" s="70">
        <f>SUMPRODUCT(R943:T943,PAINEL_PESOS!$C$21:$C$23)</f>
        <v/>
      </c>
      <c r="G943" s="70">
        <f>SUMPRODUCT(U943:V943,PAINEL_PESOS!$C$25:$C$26)</f>
        <v/>
      </c>
      <c r="H943" s="70">
        <f>SUMPRODUCT(W943:X943,PAINEL_PESOS!$C$28:$C$29)</f>
        <v/>
      </c>
      <c r="I943" s="70" t="n">
        <v>0.9208040278851914</v>
      </c>
      <c r="J943" s="70" t="n">
        <v>0.5904089929873606</v>
      </c>
      <c r="K943" s="71">
        <f>IF(NOT(AND(PAINEL_PESOS!$D$12="OK - 100%",PAINEL_PESOS!$F$20="OK - 100%",PAINEL_PESOS!$F$24="OK - 100%",PAINEL_PESOS!$F$27="OK - 100%",PAINEL_PESOS!$F$30="OK - 100%")),"", (E943*PAINEL_PESOS!$B$7+F943*PAINEL_PESOS!$B$8+G943*PAINEL_PESOS!$B$9+H943*PAINEL_PESOS!$B$10)*I943)</f>
        <v/>
      </c>
      <c r="L943" s="71">
        <f>IF(K943="","",K943-J943)</f>
        <v/>
      </c>
      <c r="M943" s="71">
        <f>IF(L943="","",ABS(L943))</f>
        <v/>
      </c>
      <c r="N943" t="n">
        <v>1</v>
      </c>
      <c r="O943" t="n">
        <v>0.903</v>
      </c>
      <c r="P943" t="n">
        <v>0.6833157338965153</v>
      </c>
      <c r="Q943" t="n">
        <v>0.6626376409841943</v>
      </c>
      <c r="R943" t="n">
        <v>0.4292795535273117</v>
      </c>
      <c r="S943" t="n">
        <v>0.8932225732854798</v>
      </c>
      <c r="T943" t="n">
        <v>0.8050258925095936</v>
      </c>
      <c r="U943" t="n">
        <v>0.6988904545896274</v>
      </c>
      <c r="V943" t="n">
        <v>0.2566436390587942</v>
      </c>
      <c r="W943" t="n">
        <v>0.5903299345326075</v>
      </c>
      <c r="X943" t="n">
        <v>0.5408156151418884</v>
      </c>
    </row>
    <row r="944">
      <c r="A944" t="inlineStr">
        <is>
          <t>2304236</t>
        </is>
      </c>
      <c r="B944" t="inlineStr">
        <is>
          <t>Croatá</t>
        </is>
      </c>
      <c r="C944" t="inlineStr">
        <is>
          <t>CE</t>
        </is>
      </c>
      <c r="D944" t="inlineStr">
        <is>
          <t>REGIÃO NORDESTE</t>
        </is>
      </c>
      <c r="E944" s="70">
        <f>SUMPRODUCT(N944:Q944,PAINEL_PESOS!$C$16:$C$19)</f>
        <v/>
      </c>
      <c r="F944" s="70">
        <f>SUMPRODUCT(R944:T944,PAINEL_PESOS!$C$21:$C$23)</f>
        <v/>
      </c>
      <c r="G944" s="70">
        <f>SUMPRODUCT(U944:V944,PAINEL_PESOS!$C$25:$C$26)</f>
        <v/>
      </c>
      <c r="H944" s="70">
        <f>SUMPRODUCT(W944:X944,PAINEL_PESOS!$C$28:$C$29)</f>
        <v/>
      </c>
      <c r="I944" s="70" t="n">
        <v>0.902082812643588</v>
      </c>
      <c r="J944" s="70" t="n">
        <v>0.5523247613357878</v>
      </c>
      <c r="K944" s="71">
        <f>IF(NOT(AND(PAINEL_PESOS!$D$12="OK - 100%",PAINEL_PESOS!$F$20="OK - 100%",PAINEL_PESOS!$F$24="OK - 100%",PAINEL_PESOS!$F$27="OK - 100%",PAINEL_PESOS!$F$30="OK - 100%")),"", (E944*PAINEL_PESOS!$B$7+F944*PAINEL_PESOS!$B$8+G944*PAINEL_PESOS!$B$9+H944*PAINEL_PESOS!$B$10)*I944)</f>
        <v/>
      </c>
      <c r="L944" s="71">
        <f>IF(K944="","",K944-J944)</f>
        <v/>
      </c>
      <c r="M944" s="71">
        <f>IF(L944="","",ABS(L944))</f>
        <v/>
      </c>
      <c r="N944" t="n">
        <v>0.2</v>
      </c>
      <c r="O944" t="n">
        <v>0.9846</v>
      </c>
      <c r="P944" t="n">
        <v>0.6806758183738121</v>
      </c>
      <c r="Q944" t="n">
        <v>0.848441087666447</v>
      </c>
      <c r="R944" t="n">
        <v>0.2267059672764771</v>
      </c>
      <c r="S944" t="n">
        <v>0.9999785069330921</v>
      </c>
      <c r="T944" t="n">
        <v>0.5509556898933852</v>
      </c>
      <c r="U944" t="n">
        <v>0.7782748763575157</v>
      </c>
      <c r="V944" t="n">
        <v>0.5623378523031497</v>
      </c>
      <c r="W944" t="n">
        <v>0.6814866122653337</v>
      </c>
      <c r="X944" t="n">
        <v>0.3341665641182895</v>
      </c>
    </row>
    <row r="945">
      <c r="A945" t="inlineStr">
        <is>
          <t>2304251</t>
        </is>
      </c>
      <c r="B945" t="inlineStr">
        <is>
          <t>Cruz</t>
        </is>
      </c>
      <c r="C945" t="inlineStr">
        <is>
          <t>CE</t>
        </is>
      </c>
      <c r="D945" t="inlineStr">
        <is>
          <t>REGIÃO NORDESTE</t>
        </is>
      </c>
      <c r="E945" s="70">
        <f>SUMPRODUCT(N945:Q945,PAINEL_PESOS!$C$16:$C$19)</f>
        <v/>
      </c>
      <c r="F945" s="70">
        <f>SUMPRODUCT(R945:T945,PAINEL_PESOS!$C$21:$C$23)</f>
        <v/>
      </c>
      <c r="G945" s="70">
        <f>SUMPRODUCT(U945:V945,PAINEL_PESOS!$C$25:$C$26)</f>
        <v/>
      </c>
      <c r="H945" s="70">
        <f>SUMPRODUCT(W945:X945,PAINEL_PESOS!$C$28:$C$29)</f>
        <v/>
      </c>
      <c r="I945" s="70" t="n">
        <v>0.9592738510909102</v>
      </c>
      <c r="J945" s="70" t="n">
        <v>0.5688038849589204</v>
      </c>
      <c r="K945" s="71">
        <f>IF(NOT(AND(PAINEL_PESOS!$D$12="OK - 100%",PAINEL_PESOS!$F$20="OK - 100%",PAINEL_PESOS!$F$24="OK - 100%",PAINEL_PESOS!$F$27="OK - 100%",PAINEL_PESOS!$F$30="OK - 100%")),"", (E945*PAINEL_PESOS!$B$7+F945*PAINEL_PESOS!$B$8+G945*PAINEL_PESOS!$B$9+H945*PAINEL_PESOS!$B$10)*I945)</f>
        <v/>
      </c>
      <c r="L945" s="71">
        <f>IF(K945="","",K945-J945)</f>
        <v/>
      </c>
      <c r="M945" s="71">
        <f>IF(L945="","",ABS(L945))</f>
        <v/>
      </c>
      <c r="N945" t="n">
        <v>0.2</v>
      </c>
      <c r="O945" t="n">
        <v>0.9572000000000001</v>
      </c>
      <c r="P945" t="n">
        <v>0.4517423442449841</v>
      </c>
      <c r="Q945" t="n">
        <v>0.7827712831779581</v>
      </c>
      <c r="R945" t="n">
        <v>0.2918115431242338</v>
      </c>
      <c r="S945" t="n">
        <v>0.9986399674486092</v>
      </c>
      <c r="T945" t="n">
        <v>0.9398079479174134</v>
      </c>
      <c r="U945" t="n">
        <v>0.567942917834258</v>
      </c>
      <c r="V945" t="n">
        <v>0.5260324974185533</v>
      </c>
      <c r="W945" t="n">
        <v>0.654128152450518</v>
      </c>
      <c r="X945" t="n">
        <v>0.3128204530326209</v>
      </c>
    </row>
    <row r="946">
      <c r="A946" t="inlineStr">
        <is>
          <t>2304269</t>
        </is>
      </c>
      <c r="B946" t="inlineStr">
        <is>
          <t>Deputado Irapuan Pinheiro</t>
        </is>
      </c>
      <c r="C946" t="inlineStr">
        <is>
          <t>CE</t>
        </is>
      </c>
      <c r="D946" t="inlineStr">
        <is>
          <t>REGIÃO NORDESTE</t>
        </is>
      </c>
      <c r="E946" s="70">
        <f>SUMPRODUCT(N946:Q946,PAINEL_PESOS!$C$16:$C$19)</f>
        <v/>
      </c>
      <c r="F946" s="70">
        <f>SUMPRODUCT(R946:T946,PAINEL_PESOS!$C$21:$C$23)</f>
        <v/>
      </c>
      <c r="G946" s="70">
        <f>SUMPRODUCT(U946:V946,PAINEL_PESOS!$C$25:$C$26)</f>
        <v/>
      </c>
      <c r="H946" s="70">
        <f>SUMPRODUCT(W946:X946,PAINEL_PESOS!$C$28:$C$29)</f>
        <v/>
      </c>
      <c r="I946" s="70" t="n">
        <v>0.9268602989770054</v>
      </c>
      <c r="J946" s="70" t="n">
        <v>0.5180522056393571</v>
      </c>
      <c r="K946" s="71">
        <f>IF(NOT(AND(PAINEL_PESOS!$D$12="OK - 100%",PAINEL_PESOS!$F$20="OK - 100%",PAINEL_PESOS!$F$24="OK - 100%",PAINEL_PESOS!$F$27="OK - 100%",PAINEL_PESOS!$F$30="OK - 100%")),"", (E946*PAINEL_PESOS!$B$7+F946*PAINEL_PESOS!$B$8+G946*PAINEL_PESOS!$B$9+H946*PAINEL_PESOS!$B$10)*I946)</f>
        <v/>
      </c>
      <c r="L946" s="71">
        <f>IF(K946="","",K946-J946)</f>
        <v/>
      </c>
      <c r="M946" s="71">
        <f>IF(L946="","",ABS(L946))</f>
        <v/>
      </c>
      <c r="N946" t="n">
        <v>1</v>
      </c>
      <c r="O946" t="n">
        <v>0.5</v>
      </c>
      <c r="P946" t="n">
        <v>0.3599788806758184</v>
      </c>
      <c r="Q946" t="n">
        <v>0.6774251202091341</v>
      </c>
      <c r="R946" t="n">
        <v>0.1496223258587693</v>
      </c>
      <c r="S946" t="n">
        <v>0.9991033766577281</v>
      </c>
      <c r="T946" t="n">
        <v>0.8035028979127039</v>
      </c>
      <c r="U946" t="n">
        <v>0.4237371196621575</v>
      </c>
      <c r="V946" t="n">
        <v>0.5026153254738143</v>
      </c>
      <c r="W946" t="n">
        <v>0.5677504200742742</v>
      </c>
      <c r="X946" t="n">
        <v>0.4071682059966676</v>
      </c>
    </row>
    <row r="947">
      <c r="A947" t="inlineStr">
        <is>
          <t>2304277</t>
        </is>
      </c>
      <c r="B947" t="inlineStr">
        <is>
          <t>Ererê</t>
        </is>
      </c>
      <c r="C947" t="inlineStr">
        <is>
          <t>CE</t>
        </is>
      </c>
      <c r="D947" t="inlineStr">
        <is>
          <t>REGIÃO NORDESTE</t>
        </is>
      </c>
      <c r="E947" s="70">
        <f>SUMPRODUCT(N947:Q947,PAINEL_PESOS!$C$16:$C$19)</f>
        <v/>
      </c>
      <c r="F947" s="70">
        <f>SUMPRODUCT(R947:T947,PAINEL_PESOS!$C$21:$C$23)</f>
        <v/>
      </c>
      <c r="G947" s="70">
        <f>SUMPRODUCT(U947:V947,PAINEL_PESOS!$C$25:$C$26)</f>
        <v/>
      </c>
      <c r="H947" s="70">
        <f>SUMPRODUCT(W947:X947,PAINEL_PESOS!$C$28:$C$29)</f>
        <v/>
      </c>
      <c r="I947" s="70" t="n">
        <v>0.9249580264697017</v>
      </c>
      <c r="J947" s="70" t="n">
        <v>0.4548811871100866</v>
      </c>
      <c r="K947" s="71">
        <f>IF(NOT(AND(PAINEL_PESOS!$D$12="OK - 100%",PAINEL_PESOS!$F$20="OK - 100%",PAINEL_PESOS!$F$24="OK - 100%",PAINEL_PESOS!$F$27="OK - 100%",PAINEL_PESOS!$F$30="OK - 100%")),"", (E947*PAINEL_PESOS!$B$7+F947*PAINEL_PESOS!$B$8+G947*PAINEL_PESOS!$B$9+H947*PAINEL_PESOS!$B$10)*I947)</f>
        <v/>
      </c>
      <c r="L947" s="71">
        <f>IF(K947="","",K947-J947)</f>
        <v/>
      </c>
      <c r="M947" s="71">
        <f>IF(L947="","",ABS(L947))</f>
        <v/>
      </c>
      <c r="N947" t="n">
        <v>0.2</v>
      </c>
      <c r="O947" t="n">
        <v>0.9364</v>
      </c>
      <c r="P947" t="n">
        <v>0.4840549102428723</v>
      </c>
      <c r="Q947" t="n">
        <v>0.7457359471759351</v>
      </c>
      <c r="R947" t="n">
        <v>0.1313733614701163</v>
      </c>
      <c r="S947" t="n">
        <v>0.9968222602256286</v>
      </c>
      <c r="T947" t="n">
        <v>0.7412951967707104</v>
      </c>
      <c r="U947" t="n">
        <v>0.4237845982672318</v>
      </c>
      <c r="V947" t="n">
        <v>0.1062928919391152</v>
      </c>
      <c r="W947" t="n">
        <v>0.5675342407315007</v>
      </c>
      <c r="X947" t="n">
        <v>0.4072517175088819</v>
      </c>
    </row>
    <row r="948">
      <c r="A948" t="inlineStr">
        <is>
          <t>2304285</t>
        </is>
      </c>
      <c r="B948" t="inlineStr">
        <is>
          <t>Eusébio</t>
        </is>
      </c>
      <c r="C948" t="inlineStr">
        <is>
          <t>CE</t>
        </is>
      </c>
      <c r="D948" t="inlineStr">
        <is>
          <t>REGIÃO NORDESTE</t>
        </is>
      </c>
      <c r="E948" s="70">
        <f>SUMPRODUCT(N948:Q948,PAINEL_PESOS!$C$16:$C$19)</f>
        <v/>
      </c>
      <c r="F948" s="70">
        <f>SUMPRODUCT(R948:T948,PAINEL_PESOS!$C$21:$C$23)</f>
        <v/>
      </c>
      <c r="G948" s="70">
        <f>SUMPRODUCT(U948:V948,PAINEL_PESOS!$C$25:$C$26)</f>
        <v/>
      </c>
      <c r="H948" s="70">
        <f>SUMPRODUCT(W948:X948,PAINEL_PESOS!$C$28:$C$29)</f>
        <v/>
      </c>
      <c r="I948" s="70" t="n">
        <v>0.75</v>
      </c>
      <c r="J948" s="70" t="n">
        <v>0.3398011137405119</v>
      </c>
      <c r="K948" s="71">
        <f>IF(NOT(AND(PAINEL_PESOS!$D$12="OK - 100%",PAINEL_PESOS!$F$20="OK - 100%",PAINEL_PESOS!$F$24="OK - 100%",PAINEL_PESOS!$F$27="OK - 100%",PAINEL_PESOS!$F$30="OK - 100%")),"", (E948*PAINEL_PESOS!$B$7+F948*PAINEL_PESOS!$B$8+G948*PAINEL_PESOS!$B$9+H948*PAINEL_PESOS!$B$10)*I948)</f>
        <v/>
      </c>
      <c r="L948" s="71">
        <f>IF(K948="","",K948-J948)</f>
        <v/>
      </c>
      <c r="M948" s="71">
        <f>IF(L948="","",ABS(L948))</f>
        <v/>
      </c>
      <c r="N948" t="n">
        <v>0.2</v>
      </c>
      <c r="O948" t="n">
        <v>0.9759</v>
      </c>
      <c r="P948" t="n">
        <v>0.245089757127772</v>
      </c>
      <c r="Q948" t="n">
        <v>0</v>
      </c>
      <c r="R948" t="n">
        <v>0.4953039935122552</v>
      </c>
      <c r="S948" t="n">
        <v>0</v>
      </c>
      <c r="T948" t="n">
        <v>0.900064187952186</v>
      </c>
      <c r="U948" t="n">
        <v>0.6354591606914218</v>
      </c>
      <c r="V948" t="n">
        <v>0.1293561010268893</v>
      </c>
      <c r="W948" t="n">
        <v>0.7778450112735766</v>
      </c>
      <c r="X948" t="n">
        <v>0.4411446073667262</v>
      </c>
    </row>
    <row r="949">
      <c r="A949" t="inlineStr">
        <is>
          <t>2304301</t>
        </is>
      </c>
      <c r="B949" t="inlineStr">
        <is>
          <t>Farias Brito</t>
        </is>
      </c>
      <c r="C949" t="inlineStr">
        <is>
          <t>CE</t>
        </is>
      </c>
      <c r="D949" t="inlineStr">
        <is>
          <t>REGIÃO NORDESTE</t>
        </is>
      </c>
      <c r="E949" s="70">
        <f>SUMPRODUCT(N949:Q949,PAINEL_PESOS!$C$16:$C$19)</f>
        <v/>
      </c>
      <c r="F949" s="70">
        <f>SUMPRODUCT(R949:T949,PAINEL_PESOS!$C$21:$C$23)</f>
        <v/>
      </c>
      <c r="G949" s="70">
        <f>SUMPRODUCT(U949:V949,PAINEL_PESOS!$C$25:$C$26)</f>
        <v/>
      </c>
      <c r="H949" s="70">
        <f>SUMPRODUCT(W949:X949,PAINEL_PESOS!$C$28:$C$29)</f>
        <v/>
      </c>
      <c r="I949" s="70" t="n">
        <v>0.9853642590745846</v>
      </c>
      <c r="J949" s="70" t="n">
        <v>0.620202796883601</v>
      </c>
      <c r="K949" s="71">
        <f>IF(NOT(AND(PAINEL_PESOS!$D$12="OK - 100%",PAINEL_PESOS!$F$20="OK - 100%",PAINEL_PESOS!$F$24="OK - 100%",PAINEL_PESOS!$F$27="OK - 100%",PAINEL_PESOS!$F$30="OK - 100%")),"", (E949*PAINEL_PESOS!$B$7+F949*PAINEL_PESOS!$B$8+G949*PAINEL_PESOS!$B$9+H949*PAINEL_PESOS!$B$10)*I949)</f>
        <v/>
      </c>
      <c r="L949" s="71">
        <f>IF(K949="","",K949-J949)</f>
        <v/>
      </c>
      <c r="M949" s="71">
        <f>IF(L949="","",ABS(L949))</f>
        <v/>
      </c>
      <c r="N949" t="n">
        <v>0.2</v>
      </c>
      <c r="O949" t="n">
        <v>0.9172</v>
      </c>
      <c r="P949" t="n">
        <v>0.7525871172122492</v>
      </c>
      <c r="Q949" t="n">
        <v>0.9257176073809257</v>
      </c>
      <c r="R949" t="n">
        <v>0.2121690916018935</v>
      </c>
      <c r="S949" t="n">
        <v>0.9996463747274745</v>
      </c>
      <c r="T949" t="n">
        <v>0.978823735466277</v>
      </c>
      <c r="U949" t="n">
        <v>0.7516152974349716</v>
      </c>
      <c r="V949" t="n">
        <v>0.278762619262313</v>
      </c>
      <c r="W949" t="n">
        <v>0.6382968536681733</v>
      </c>
      <c r="X949" t="n">
        <v>0.5084647173755549</v>
      </c>
    </row>
    <row r="950">
      <c r="A950" t="inlineStr">
        <is>
          <t>2304350</t>
        </is>
      </c>
      <c r="B950" t="inlineStr">
        <is>
          <t>Forquilha</t>
        </is>
      </c>
      <c r="C950" t="inlineStr">
        <is>
          <t>CE</t>
        </is>
      </c>
      <c r="D950" t="inlineStr">
        <is>
          <t>REGIÃO NORDESTE</t>
        </is>
      </c>
      <c r="E950" s="70">
        <f>SUMPRODUCT(N950:Q950,PAINEL_PESOS!$C$16:$C$19)</f>
        <v/>
      </c>
      <c r="F950" s="70">
        <f>SUMPRODUCT(R950:T950,PAINEL_PESOS!$C$21:$C$23)</f>
        <v/>
      </c>
      <c r="G950" s="70">
        <f>SUMPRODUCT(U950:V950,PAINEL_PESOS!$C$25:$C$26)</f>
        <v/>
      </c>
      <c r="H950" s="70">
        <f>SUMPRODUCT(W950:X950,PAINEL_PESOS!$C$28:$C$29)</f>
        <v/>
      </c>
      <c r="I950" s="70" t="n">
        <v>0.8540516579657581</v>
      </c>
      <c r="J950" s="70" t="n">
        <v>0.467557897519786</v>
      </c>
      <c r="K950" s="71">
        <f>IF(NOT(AND(PAINEL_PESOS!$D$12="OK - 100%",PAINEL_PESOS!$F$20="OK - 100%",PAINEL_PESOS!$F$24="OK - 100%",PAINEL_PESOS!$F$27="OK - 100%",PAINEL_PESOS!$F$30="OK - 100%")),"", (E950*PAINEL_PESOS!$B$7+F950*PAINEL_PESOS!$B$8+G950*PAINEL_PESOS!$B$9+H950*PAINEL_PESOS!$B$10)*I950)</f>
        <v/>
      </c>
      <c r="L950" s="71">
        <f>IF(K950="","",K950-J950)</f>
        <v/>
      </c>
      <c r="M950" s="71">
        <f>IF(L950="","",ABS(L950))</f>
        <v/>
      </c>
      <c r="N950" t="n">
        <v>0.2</v>
      </c>
      <c r="O950" t="n">
        <v>0.9869</v>
      </c>
      <c r="P950" t="n">
        <v>0.5343189017951426</v>
      </c>
      <c r="Q950" t="n">
        <v>0.3784437390485339</v>
      </c>
      <c r="R950" t="n">
        <v>0.2457382092961721</v>
      </c>
      <c r="S950" t="n">
        <v>0.9214671854157074</v>
      </c>
      <c r="T950" t="n">
        <v>0.4890914811253051</v>
      </c>
      <c r="U950" t="n">
        <v>0.7875026461318706</v>
      </c>
      <c r="V950" t="n">
        <v>0.5256367042826682</v>
      </c>
      <c r="W950" t="n">
        <v>0.6011087082920941</v>
      </c>
      <c r="X950" t="n">
        <v>0.3113912462587784</v>
      </c>
    </row>
    <row r="951">
      <c r="A951" t="inlineStr">
        <is>
          <t>2304400</t>
        </is>
      </c>
      <c r="B951" t="inlineStr">
        <is>
          <t>Fortaleza</t>
        </is>
      </c>
      <c r="C951" t="inlineStr">
        <is>
          <t>CE</t>
        </is>
      </c>
      <c r="D951" t="inlineStr">
        <is>
          <t>REGIÃO NORDESTE</t>
        </is>
      </c>
      <c r="E951" s="70">
        <f>SUMPRODUCT(N951:Q951,PAINEL_PESOS!$C$16:$C$19)</f>
        <v/>
      </c>
      <c r="F951" s="70">
        <f>SUMPRODUCT(R951:T951,PAINEL_PESOS!$C$21:$C$23)</f>
        <v/>
      </c>
      <c r="G951" s="70">
        <f>SUMPRODUCT(U951:V951,PAINEL_PESOS!$C$25:$C$26)</f>
        <v/>
      </c>
      <c r="H951" s="70">
        <f>SUMPRODUCT(W951:X951,PAINEL_PESOS!$C$28:$C$29)</f>
        <v/>
      </c>
      <c r="I951" s="70" t="n">
        <v>0.75</v>
      </c>
      <c r="J951" s="70" t="n">
        <v>0.3681965020268361</v>
      </c>
      <c r="K951" s="71">
        <f>IF(NOT(AND(PAINEL_PESOS!$D$12="OK - 100%",PAINEL_PESOS!$F$20="OK - 100%",PAINEL_PESOS!$F$24="OK - 100%",PAINEL_PESOS!$F$27="OK - 100%",PAINEL_PESOS!$F$30="OK - 100%")),"", (E951*PAINEL_PESOS!$B$7+F951*PAINEL_PESOS!$B$8+G951*PAINEL_PESOS!$B$9+H951*PAINEL_PESOS!$B$10)*I951)</f>
        <v/>
      </c>
      <c r="L951" s="71">
        <f>IF(K951="","",K951-J951)</f>
        <v/>
      </c>
      <c r="M951" s="71">
        <f>IF(L951="","",ABS(L951))</f>
        <v/>
      </c>
      <c r="N951" t="n">
        <v>0.2</v>
      </c>
      <c r="O951" t="n">
        <v>0.9671999999999999</v>
      </c>
      <c r="P951" t="n">
        <v>0.5</v>
      </c>
      <c r="Q951" t="n">
        <v>0</v>
      </c>
      <c r="R951" t="n">
        <v>0.764579412817139</v>
      </c>
      <c r="S951" t="n">
        <v>0</v>
      </c>
      <c r="T951" t="n">
        <v>0.9894912403870433</v>
      </c>
      <c r="U951" t="n">
        <v>0.6354591606914217</v>
      </c>
      <c r="V951" t="n">
        <v>0.07000014015173905</v>
      </c>
      <c r="W951" t="n">
        <v>0.7778450112735766</v>
      </c>
      <c r="X951" t="n">
        <v>0.4411446073667262</v>
      </c>
    </row>
    <row r="952">
      <c r="A952" t="inlineStr">
        <is>
          <t>2304459</t>
        </is>
      </c>
      <c r="B952" t="inlineStr">
        <is>
          <t>Fortim</t>
        </is>
      </c>
      <c r="C952" t="inlineStr">
        <is>
          <t>CE</t>
        </is>
      </c>
      <c r="D952" t="inlineStr">
        <is>
          <t>REGIÃO NORDESTE</t>
        </is>
      </c>
      <c r="E952" s="70">
        <f>SUMPRODUCT(N952:Q952,PAINEL_PESOS!$C$16:$C$19)</f>
        <v/>
      </c>
      <c r="F952" s="70">
        <f>SUMPRODUCT(R952:T952,PAINEL_PESOS!$C$21:$C$23)</f>
        <v/>
      </c>
      <c r="G952" s="70">
        <f>SUMPRODUCT(U952:V952,PAINEL_PESOS!$C$25:$C$26)</f>
        <v/>
      </c>
      <c r="H952" s="70">
        <f>SUMPRODUCT(W952:X952,PAINEL_PESOS!$C$28:$C$29)</f>
        <v/>
      </c>
      <c r="I952" s="70" t="n">
        <v>0.8675983889178148</v>
      </c>
      <c r="J952" s="70" t="n">
        <v>0.4408552982793861</v>
      </c>
      <c r="K952" s="71">
        <f>IF(NOT(AND(PAINEL_PESOS!$D$12="OK - 100%",PAINEL_PESOS!$F$20="OK - 100%",PAINEL_PESOS!$F$24="OK - 100%",PAINEL_PESOS!$F$27="OK - 100%",PAINEL_PESOS!$F$30="OK - 100%")),"", (E952*PAINEL_PESOS!$B$7+F952*PAINEL_PESOS!$B$8+G952*PAINEL_PESOS!$B$9+H952*PAINEL_PESOS!$B$10)*I952)</f>
        <v/>
      </c>
      <c r="L952" s="71">
        <f>IF(K952="","",K952-J952)</f>
        <v/>
      </c>
      <c r="M952" s="71">
        <f>IF(L952="","",ABS(L952))</f>
        <v/>
      </c>
      <c r="N952" t="n">
        <v>0.2</v>
      </c>
      <c r="O952" t="n">
        <v>0.9738</v>
      </c>
      <c r="P952" t="n">
        <v>0.5051742344244985</v>
      </c>
      <c r="Q952" t="n">
        <v>0.1964945202736009</v>
      </c>
      <c r="R952" t="n">
        <v>0.2572146220207349</v>
      </c>
      <c r="S952" t="n">
        <v>0.9959174543799347</v>
      </c>
      <c r="T952" t="n">
        <v>0.7926976855296288</v>
      </c>
      <c r="U952" t="n">
        <v>0.6084990366090161</v>
      </c>
      <c r="V952" t="n">
        <v>0.1979692231614564</v>
      </c>
      <c r="W952" t="n">
        <v>0.6249576509822363</v>
      </c>
      <c r="X952" t="n">
        <v>0.332016522739296</v>
      </c>
    </row>
    <row r="953">
      <c r="A953" t="inlineStr">
        <is>
          <t>2304509</t>
        </is>
      </c>
      <c r="B953" t="inlineStr">
        <is>
          <t>Frecheirinha</t>
        </is>
      </c>
      <c r="C953" t="inlineStr">
        <is>
          <t>CE</t>
        </is>
      </c>
      <c r="D953" t="inlineStr">
        <is>
          <t>REGIÃO NORDESTE</t>
        </is>
      </c>
      <c r="E953" s="70">
        <f>SUMPRODUCT(N953:Q953,PAINEL_PESOS!$C$16:$C$19)</f>
        <v/>
      </c>
      <c r="F953" s="70">
        <f>SUMPRODUCT(R953:T953,PAINEL_PESOS!$C$21:$C$23)</f>
        <v/>
      </c>
      <c r="G953" s="70">
        <f>SUMPRODUCT(U953:V953,PAINEL_PESOS!$C$25:$C$26)</f>
        <v/>
      </c>
      <c r="H953" s="70">
        <f>SUMPRODUCT(W953:X953,PAINEL_PESOS!$C$28:$C$29)</f>
        <v/>
      </c>
      <c r="I953" s="70" t="n">
        <v>0.9255952846275904</v>
      </c>
      <c r="J953" s="70" t="n">
        <v>0.5730623212861894</v>
      </c>
      <c r="K953" s="71">
        <f>IF(NOT(AND(PAINEL_PESOS!$D$12="OK - 100%",PAINEL_PESOS!$F$20="OK - 100%",PAINEL_PESOS!$F$24="OK - 100%",PAINEL_PESOS!$F$27="OK - 100%",PAINEL_PESOS!$F$30="OK - 100%")),"", (E953*PAINEL_PESOS!$B$7+F953*PAINEL_PESOS!$B$8+G953*PAINEL_PESOS!$B$9+H953*PAINEL_PESOS!$B$10)*I953)</f>
        <v/>
      </c>
      <c r="L953" s="71">
        <f>IF(K953="","",K953-J953)</f>
        <v/>
      </c>
      <c r="M953" s="71">
        <f>IF(L953="","",ABS(L953))</f>
        <v/>
      </c>
      <c r="N953" t="n">
        <v>0.4</v>
      </c>
      <c r="O953" t="n">
        <v>0.9923999999999999</v>
      </c>
      <c r="P953" t="n">
        <v>0.6106652587117213</v>
      </c>
      <c r="Q953" t="n">
        <v>0.6629530482150923</v>
      </c>
      <c r="R953" t="n">
        <v>0.264631414191381</v>
      </c>
      <c r="S953" t="n">
        <v>0.6729854549448626</v>
      </c>
      <c r="T953" t="n">
        <v>0.9356592140017491</v>
      </c>
      <c r="U953" t="n">
        <v>0.7914257418101727</v>
      </c>
      <c r="V953" t="n">
        <v>0.5775237573617066</v>
      </c>
      <c r="W953" t="n">
        <v>0.6193676624908003</v>
      </c>
      <c r="X953" t="n">
        <v>0.3828501080466764</v>
      </c>
    </row>
    <row r="954">
      <c r="A954" t="inlineStr">
        <is>
          <t>2304608</t>
        </is>
      </c>
      <c r="B954" t="inlineStr">
        <is>
          <t>General Sampaio</t>
        </is>
      </c>
      <c r="C954" t="inlineStr">
        <is>
          <t>CE</t>
        </is>
      </c>
      <c r="D954" t="inlineStr">
        <is>
          <t>REGIÃO NORDESTE</t>
        </is>
      </c>
      <c r="E954" s="70">
        <f>SUMPRODUCT(N954:Q954,PAINEL_PESOS!$C$16:$C$19)</f>
        <v/>
      </c>
      <c r="F954" s="70">
        <f>SUMPRODUCT(R954:T954,PAINEL_PESOS!$C$21:$C$23)</f>
        <v/>
      </c>
      <c r="G954" s="70">
        <f>SUMPRODUCT(U954:V954,PAINEL_PESOS!$C$25:$C$26)</f>
        <v/>
      </c>
      <c r="H954" s="70">
        <f>SUMPRODUCT(W954:X954,PAINEL_PESOS!$C$28:$C$29)</f>
        <v/>
      </c>
      <c r="I954" s="70" t="n">
        <v>0.9689561177634785</v>
      </c>
      <c r="J954" s="70" t="n">
        <v>0.6151825438989548</v>
      </c>
      <c r="K954" s="71">
        <f>IF(NOT(AND(PAINEL_PESOS!$D$12="OK - 100%",PAINEL_PESOS!$F$20="OK - 100%",PAINEL_PESOS!$F$24="OK - 100%",PAINEL_PESOS!$F$27="OK - 100%",PAINEL_PESOS!$F$30="OK - 100%")),"", (E954*PAINEL_PESOS!$B$7+F954*PAINEL_PESOS!$B$8+G954*PAINEL_PESOS!$B$9+H954*PAINEL_PESOS!$B$10)*I954)</f>
        <v/>
      </c>
      <c r="L954" s="71">
        <f>IF(K954="","",K954-J954)</f>
        <v/>
      </c>
      <c r="M954" s="71">
        <f>IF(L954="","",ABS(L954))</f>
        <v/>
      </c>
      <c r="N954" t="n">
        <v>0.4</v>
      </c>
      <c r="O954" t="n">
        <v>0.944</v>
      </c>
      <c r="P954" t="n">
        <v>0.5820485744456178</v>
      </c>
      <c r="Q954" t="n">
        <v>0.84816711754053</v>
      </c>
      <c r="R954" t="n">
        <v>0.1266374160372327</v>
      </c>
      <c r="S954" t="n">
        <v>1</v>
      </c>
      <c r="T954" t="n">
        <v>0.9445982145698529</v>
      </c>
      <c r="U954" t="n">
        <v>0.8419997578737332</v>
      </c>
      <c r="V954" t="n">
        <v>0.5093680059049841</v>
      </c>
      <c r="W954" t="n">
        <v>0.6244470903272882</v>
      </c>
      <c r="X954" t="n">
        <v>0.335390011652381</v>
      </c>
    </row>
    <row r="955">
      <c r="A955" t="inlineStr">
        <is>
          <t>2304657</t>
        </is>
      </c>
      <c r="B955" t="inlineStr">
        <is>
          <t>Graça</t>
        </is>
      </c>
      <c r="C955" t="inlineStr">
        <is>
          <t>CE</t>
        </is>
      </c>
      <c r="D955" t="inlineStr">
        <is>
          <t>REGIÃO NORDESTE</t>
        </is>
      </c>
      <c r="E955" s="70">
        <f>SUMPRODUCT(N955:Q955,PAINEL_PESOS!$C$16:$C$19)</f>
        <v/>
      </c>
      <c r="F955" s="70">
        <f>SUMPRODUCT(R955:T955,PAINEL_PESOS!$C$21:$C$23)</f>
        <v/>
      </c>
      <c r="G955" s="70">
        <f>SUMPRODUCT(U955:V955,PAINEL_PESOS!$C$25:$C$26)</f>
        <v/>
      </c>
      <c r="H955" s="70">
        <f>SUMPRODUCT(W955:X955,PAINEL_PESOS!$C$28:$C$29)</f>
        <v/>
      </c>
      <c r="I955" s="70" t="n">
        <v>0.9267212483696198</v>
      </c>
      <c r="J955" s="70" t="n">
        <v>0.5735336551061607</v>
      </c>
      <c r="K955" s="71">
        <f>IF(NOT(AND(PAINEL_PESOS!$D$12="OK - 100%",PAINEL_PESOS!$F$20="OK - 100%",PAINEL_PESOS!$F$24="OK - 100%",PAINEL_PESOS!$F$27="OK - 100%",PAINEL_PESOS!$F$30="OK - 100%")),"", (E955*PAINEL_PESOS!$B$7+F955*PAINEL_PESOS!$B$8+G955*PAINEL_PESOS!$B$9+H955*PAINEL_PESOS!$B$10)*I955)</f>
        <v/>
      </c>
      <c r="L955" s="71">
        <f>IF(K955="","",K955-J955)</f>
        <v/>
      </c>
      <c r="M955" s="71">
        <f>IF(L955="","",ABS(L955))</f>
        <v/>
      </c>
      <c r="N955" t="n">
        <v>0.4</v>
      </c>
      <c r="O955" t="n">
        <v>0.9655</v>
      </c>
      <c r="P955" t="n">
        <v>0.7232312565997888</v>
      </c>
      <c r="Q955" t="n">
        <v>0.6890829808834913</v>
      </c>
      <c r="R955" t="n">
        <v>0.1729463707379605</v>
      </c>
      <c r="S955" t="n">
        <v>1</v>
      </c>
      <c r="T955" t="n">
        <v>0.7929310130996473</v>
      </c>
      <c r="U955" t="n">
        <v>0.7910572017402562</v>
      </c>
      <c r="V955" t="n">
        <v>0.5482920172075054</v>
      </c>
      <c r="W955" t="n">
        <v>0.6009485872156384</v>
      </c>
      <c r="X955" t="n">
        <v>0.3112882128717699</v>
      </c>
    </row>
    <row r="956">
      <c r="A956" t="inlineStr">
        <is>
          <t>2304707</t>
        </is>
      </c>
      <c r="B956" t="inlineStr">
        <is>
          <t>Granja</t>
        </is>
      </c>
      <c r="C956" t="inlineStr">
        <is>
          <t>CE</t>
        </is>
      </c>
      <c r="D956" t="inlineStr">
        <is>
          <t>REGIÃO NORDESTE</t>
        </is>
      </c>
      <c r="E956" s="70">
        <f>SUMPRODUCT(N956:Q956,PAINEL_PESOS!$C$16:$C$19)</f>
        <v/>
      </c>
      <c r="F956" s="70">
        <f>SUMPRODUCT(R956:T956,PAINEL_PESOS!$C$21:$C$23)</f>
        <v/>
      </c>
      <c r="G956" s="70">
        <f>SUMPRODUCT(U956:V956,PAINEL_PESOS!$C$25:$C$26)</f>
        <v/>
      </c>
      <c r="H956" s="70">
        <f>SUMPRODUCT(W956:X956,PAINEL_PESOS!$C$28:$C$29)</f>
        <v/>
      </c>
      <c r="I956" s="70" t="n">
        <v>0.987693266257698</v>
      </c>
      <c r="J956" s="70" t="n">
        <v>0.6944657945881523</v>
      </c>
      <c r="K956" s="71">
        <f>IF(NOT(AND(PAINEL_PESOS!$D$12="OK - 100%",PAINEL_PESOS!$F$20="OK - 100%",PAINEL_PESOS!$F$24="OK - 100%",PAINEL_PESOS!$F$27="OK - 100%",PAINEL_PESOS!$F$30="OK - 100%")),"", (E956*PAINEL_PESOS!$B$7+F956*PAINEL_PESOS!$B$8+G956*PAINEL_PESOS!$B$9+H956*PAINEL_PESOS!$B$10)*I956)</f>
        <v/>
      </c>
      <c r="L956" s="71">
        <f>IF(K956="","",K956-J956)</f>
        <v/>
      </c>
      <c r="M956" s="71">
        <f>IF(L956="","",ABS(L956))</f>
        <v/>
      </c>
      <c r="N956" t="n">
        <v>1</v>
      </c>
      <c r="O956" t="n">
        <v>1</v>
      </c>
      <c r="P956" t="n">
        <v>0.9010559662090812</v>
      </c>
      <c r="Q956" t="n">
        <v>0.9304627885504133</v>
      </c>
      <c r="R956" t="n">
        <v>0.2910968820202365</v>
      </c>
      <c r="S956" t="n">
        <v>0.9989330258177901</v>
      </c>
      <c r="T956" t="n">
        <v>0.9885150977280166</v>
      </c>
      <c r="U956" t="n">
        <v>0.736018643543789</v>
      </c>
      <c r="V956" t="n">
        <v>0.4819848711612242</v>
      </c>
      <c r="W956" t="n">
        <v>0.5931654499086355</v>
      </c>
      <c r="X956" t="n">
        <v>0.3789927869035896</v>
      </c>
    </row>
    <row r="957">
      <c r="A957" t="inlineStr">
        <is>
          <t>2304806</t>
        </is>
      </c>
      <c r="B957" t="inlineStr">
        <is>
          <t>Granjeiro</t>
        </is>
      </c>
      <c r="C957" t="inlineStr">
        <is>
          <t>CE</t>
        </is>
      </c>
      <c r="D957" t="inlineStr">
        <is>
          <t>REGIÃO NORDESTE</t>
        </is>
      </c>
      <c r="E957" s="70">
        <f>SUMPRODUCT(N957:Q957,PAINEL_PESOS!$C$16:$C$19)</f>
        <v/>
      </c>
      <c r="F957" s="70">
        <f>SUMPRODUCT(R957:T957,PAINEL_PESOS!$C$21:$C$23)</f>
        <v/>
      </c>
      <c r="G957" s="70">
        <f>SUMPRODUCT(U957:V957,PAINEL_PESOS!$C$25:$C$26)</f>
        <v/>
      </c>
      <c r="H957" s="70">
        <f>SUMPRODUCT(W957:X957,PAINEL_PESOS!$C$28:$C$29)</f>
        <v/>
      </c>
      <c r="I957" s="70" t="n">
        <v>0.9807585424303837</v>
      </c>
      <c r="J957" s="70" t="n">
        <v>0.582912779392885</v>
      </c>
      <c r="K957" s="71">
        <f>IF(NOT(AND(PAINEL_PESOS!$D$12="OK - 100%",PAINEL_PESOS!$F$20="OK - 100%",PAINEL_PESOS!$F$24="OK - 100%",PAINEL_PESOS!$F$27="OK - 100%",PAINEL_PESOS!$F$30="OK - 100%")),"", (E957*PAINEL_PESOS!$B$7+F957*PAINEL_PESOS!$B$8+G957*PAINEL_PESOS!$B$9+H957*PAINEL_PESOS!$B$10)*I957)</f>
        <v/>
      </c>
      <c r="L957" s="71">
        <f>IF(K957="","",K957-J957)</f>
        <v/>
      </c>
      <c r="M957" s="71">
        <f>IF(L957="","",ABS(L957))</f>
        <v/>
      </c>
      <c r="N957" t="n">
        <v>0.2</v>
      </c>
      <c r="O957" t="n">
        <v>0.9609</v>
      </c>
      <c r="P957" t="n">
        <v>0.7197465681098205</v>
      </c>
      <c r="Q957" t="n">
        <v>0.9020147557036353</v>
      </c>
      <c r="R957" t="n">
        <v>0.09214873736191299</v>
      </c>
      <c r="S957" t="n">
        <v>1</v>
      </c>
      <c r="T957" t="n">
        <v>0.9713174389538667</v>
      </c>
      <c r="U957" t="n">
        <v>0.6909464716279611</v>
      </c>
      <c r="V957" t="n">
        <v>0.1678008280995844</v>
      </c>
      <c r="W957" t="n">
        <v>0.5831077801451739</v>
      </c>
      <c r="X957" t="n">
        <v>0.5459614918558707</v>
      </c>
    </row>
    <row r="958">
      <c r="A958" t="inlineStr">
        <is>
          <t>2304905</t>
        </is>
      </c>
      <c r="B958" t="inlineStr">
        <is>
          <t>Groaíras</t>
        </is>
      </c>
      <c r="C958" t="inlineStr">
        <is>
          <t>CE</t>
        </is>
      </c>
      <c r="D958" t="inlineStr">
        <is>
          <t>REGIÃO NORDESTE</t>
        </is>
      </c>
      <c r="E958" s="70">
        <f>SUMPRODUCT(N958:Q958,PAINEL_PESOS!$C$16:$C$19)</f>
        <v/>
      </c>
      <c r="F958" s="70">
        <f>SUMPRODUCT(R958:T958,PAINEL_PESOS!$C$21:$C$23)</f>
        <v/>
      </c>
      <c r="G958" s="70">
        <f>SUMPRODUCT(U958:V958,PAINEL_PESOS!$C$25:$C$26)</f>
        <v/>
      </c>
      <c r="H958" s="70">
        <f>SUMPRODUCT(W958:X958,PAINEL_PESOS!$C$28:$C$29)</f>
        <v/>
      </c>
      <c r="I958" s="70" t="n">
        <v>0.7862372419367109</v>
      </c>
      <c r="J958" s="70" t="n">
        <v>0.4029818883804053</v>
      </c>
      <c r="K958" s="71">
        <f>IF(NOT(AND(PAINEL_PESOS!$D$12="OK - 100%",PAINEL_PESOS!$F$20="OK - 100%",PAINEL_PESOS!$F$24="OK - 100%",PAINEL_PESOS!$F$27="OK - 100%",PAINEL_PESOS!$F$30="OK - 100%")),"", (E958*PAINEL_PESOS!$B$7+F958*PAINEL_PESOS!$B$8+G958*PAINEL_PESOS!$B$9+H958*PAINEL_PESOS!$B$10)*I958)</f>
        <v/>
      </c>
      <c r="L958" s="71">
        <f>IF(K958="","",K958-J958)</f>
        <v/>
      </c>
      <c r="M958" s="71">
        <f>IF(L958="","",ABS(L958))</f>
        <v/>
      </c>
      <c r="N958" t="n">
        <v>0.4</v>
      </c>
      <c r="O958" t="n">
        <v>0.957</v>
      </c>
      <c r="P958" t="n">
        <v>0.5933474128827878</v>
      </c>
      <c r="Q958" t="n">
        <v>0.2733807574665977</v>
      </c>
      <c r="R958" t="n">
        <v>0.1579540279853337</v>
      </c>
      <c r="S958" t="n">
        <v>0.9653091884835016</v>
      </c>
      <c r="T958" t="n">
        <v>0.04521735635066559</v>
      </c>
      <c r="U958" t="n">
        <v>0.7910572017402562</v>
      </c>
      <c r="V958" t="n">
        <v>0.5062140627793252</v>
      </c>
      <c r="W958" t="n">
        <v>0.6009485872156384</v>
      </c>
      <c r="X958" t="n">
        <v>0.3112882128717699</v>
      </c>
    </row>
    <row r="959">
      <c r="A959" t="inlineStr">
        <is>
          <t>2304954</t>
        </is>
      </c>
      <c r="B959" t="inlineStr">
        <is>
          <t>Guaiúba</t>
        </is>
      </c>
      <c r="C959" t="inlineStr">
        <is>
          <t>CE</t>
        </is>
      </c>
      <c r="D959" t="inlineStr">
        <is>
          <t>REGIÃO NORDESTE</t>
        </is>
      </c>
      <c r="E959" s="70">
        <f>SUMPRODUCT(N959:Q959,PAINEL_PESOS!$C$16:$C$19)</f>
        <v/>
      </c>
      <c r="F959" s="70">
        <f>SUMPRODUCT(R959:T959,PAINEL_PESOS!$C$21:$C$23)</f>
        <v/>
      </c>
      <c r="G959" s="70">
        <f>SUMPRODUCT(U959:V959,PAINEL_PESOS!$C$25:$C$26)</f>
        <v/>
      </c>
      <c r="H959" s="70">
        <f>SUMPRODUCT(W959:X959,PAINEL_PESOS!$C$28:$C$29)</f>
        <v/>
      </c>
      <c r="I959" s="70" t="n">
        <v>0.881314208503692</v>
      </c>
      <c r="J959" s="70" t="n">
        <v>0.4810388565049253</v>
      </c>
      <c r="K959" s="71">
        <f>IF(NOT(AND(PAINEL_PESOS!$D$12="OK - 100%",PAINEL_PESOS!$F$20="OK - 100%",PAINEL_PESOS!$F$24="OK - 100%",PAINEL_PESOS!$F$27="OK - 100%",PAINEL_PESOS!$F$30="OK - 100%")),"", (E959*PAINEL_PESOS!$B$7+F959*PAINEL_PESOS!$B$8+G959*PAINEL_PESOS!$B$9+H959*PAINEL_PESOS!$B$10)*I959)</f>
        <v/>
      </c>
      <c r="L959" s="71">
        <f>IF(K959="","",K959-J959)</f>
        <v/>
      </c>
      <c r="M959" s="71">
        <f>IF(L959="","",ABS(L959))</f>
        <v/>
      </c>
      <c r="N959" t="n">
        <v>0.2</v>
      </c>
      <c r="O959" t="n">
        <v>0.9684</v>
      </c>
      <c r="P959" t="n">
        <v>0.4843717001055966</v>
      </c>
      <c r="Q959" t="n">
        <v>0.3962709418402467</v>
      </c>
      <c r="R959" t="n">
        <v>0.2369975116270741</v>
      </c>
      <c r="S959" t="n">
        <v>0.9833665690410047</v>
      </c>
      <c r="T959" t="n">
        <v>0.6919864391797166</v>
      </c>
      <c r="U959" t="n">
        <v>0.6354591606914218</v>
      </c>
      <c r="V959" t="n">
        <v>0.2126889650941596</v>
      </c>
      <c r="W959" t="n">
        <v>0.7778450112735766</v>
      </c>
      <c r="X959" t="n">
        <v>0.4411446073667262</v>
      </c>
    </row>
    <row r="960">
      <c r="A960" t="inlineStr">
        <is>
          <t>2305001</t>
        </is>
      </c>
      <c r="B960" t="inlineStr">
        <is>
          <t>Guaraciaba do Norte</t>
        </is>
      </c>
      <c r="C960" t="inlineStr">
        <is>
          <t>CE</t>
        </is>
      </c>
      <c r="D960" t="inlineStr">
        <is>
          <t>REGIÃO NORDESTE</t>
        </is>
      </c>
      <c r="E960" s="70">
        <f>SUMPRODUCT(N960:Q960,PAINEL_PESOS!$C$16:$C$19)</f>
        <v/>
      </c>
      <c r="F960" s="70">
        <f>SUMPRODUCT(R960:T960,PAINEL_PESOS!$C$21:$C$23)</f>
        <v/>
      </c>
      <c r="G960" s="70">
        <f>SUMPRODUCT(U960:V960,PAINEL_PESOS!$C$25:$C$26)</f>
        <v/>
      </c>
      <c r="H960" s="70">
        <f>SUMPRODUCT(W960:X960,PAINEL_PESOS!$C$28:$C$29)</f>
        <v/>
      </c>
      <c r="I960" s="70" t="n">
        <v>0.7755680928189403</v>
      </c>
      <c r="J960" s="70" t="n">
        <v>0.4308584303456557</v>
      </c>
      <c r="K960" s="71">
        <f>IF(NOT(AND(PAINEL_PESOS!$D$12="OK - 100%",PAINEL_PESOS!$F$20="OK - 100%",PAINEL_PESOS!$F$24="OK - 100%",PAINEL_PESOS!$F$27="OK - 100%",PAINEL_PESOS!$F$30="OK - 100%")),"", (E960*PAINEL_PESOS!$B$7+F960*PAINEL_PESOS!$B$8+G960*PAINEL_PESOS!$B$9+H960*PAINEL_PESOS!$B$10)*I960)</f>
        <v/>
      </c>
      <c r="L960" s="71">
        <f>IF(K960="","",K960-J960)</f>
        <v/>
      </c>
      <c r="M960" s="71">
        <f>IF(L960="","",ABS(L960))</f>
        <v/>
      </c>
      <c r="N960" t="n">
        <v>0.2</v>
      </c>
      <c r="O960" t="n">
        <v>0.9843</v>
      </c>
      <c r="P960" t="n">
        <v>0.5627243928194299</v>
      </c>
      <c r="Q960" t="n">
        <v>0.6716352210316643</v>
      </c>
      <c r="R960" t="n">
        <v>0.3331308994508968</v>
      </c>
      <c r="S960" t="n">
        <v>0.9709392798231991</v>
      </c>
      <c r="T960" t="n">
        <v>0</v>
      </c>
      <c r="U960" t="n">
        <v>0.7709261732285355</v>
      </c>
      <c r="V960" t="n">
        <v>0.5646271454779815</v>
      </c>
      <c r="W960" t="n">
        <v>0.6626152288875801</v>
      </c>
      <c r="X960" t="n">
        <v>0.3674346361607058</v>
      </c>
    </row>
    <row r="961">
      <c r="A961" t="inlineStr">
        <is>
          <t>2305100</t>
        </is>
      </c>
      <c r="B961" t="inlineStr">
        <is>
          <t>Guaramiranga</t>
        </is>
      </c>
      <c r="C961" t="inlineStr">
        <is>
          <t>CE</t>
        </is>
      </c>
      <c r="D961" t="inlineStr">
        <is>
          <t>REGIÃO NORDESTE</t>
        </is>
      </c>
      <c r="E961" s="70">
        <f>SUMPRODUCT(N961:Q961,PAINEL_PESOS!$C$16:$C$19)</f>
        <v/>
      </c>
      <c r="F961" s="70">
        <f>SUMPRODUCT(R961:T961,PAINEL_PESOS!$C$21:$C$23)</f>
        <v/>
      </c>
      <c r="G961" s="70">
        <f>SUMPRODUCT(U961:V961,PAINEL_PESOS!$C$25:$C$26)</f>
        <v/>
      </c>
      <c r="H961" s="70">
        <f>SUMPRODUCT(W961:X961,PAINEL_PESOS!$C$28:$C$29)</f>
        <v/>
      </c>
      <c r="I961" s="70" t="n">
        <v>0.933573404105506</v>
      </c>
      <c r="J961" s="70" t="n">
        <v>0.5621585046345178</v>
      </c>
      <c r="K961" s="71">
        <f>IF(NOT(AND(PAINEL_PESOS!$D$12="OK - 100%",PAINEL_PESOS!$F$20="OK - 100%",PAINEL_PESOS!$F$24="OK - 100%",PAINEL_PESOS!$F$27="OK - 100%",PAINEL_PESOS!$F$30="OK - 100%")),"", (E961*PAINEL_PESOS!$B$7+F961*PAINEL_PESOS!$B$8+G961*PAINEL_PESOS!$B$9+H961*PAINEL_PESOS!$B$10)*I961)</f>
        <v/>
      </c>
      <c r="L961" s="71">
        <f>IF(K961="","",K961-J961)</f>
        <v/>
      </c>
      <c r="M961" s="71">
        <f>IF(L961="","",ABS(L961))</f>
        <v/>
      </c>
      <c r="N961" t="n">
        <v>0.2</v>
      </c>
      <c r="O961" t="n">
        <v>0.9553</v>
      </c>
      <c r="P961" t="n">
        <v>0.7193241816261879</v>
      </c>
      <c r="Q961" t="n">
        <v>0.5574040148949099</v>
      </c>
      <c r="R961" t="n">
        <v>0.1335217343791841</v>
      </c>
      <c r="S961" t="n">
        <v>0.9997764739180567</v>
      </c>
      <c r="T961" t="n">
        <v>0.9925863873556017</v>
      </c>
      <c r="U961" t="n">
        <v>0.7631617140944278</v>
      </c>
      <c r="V961" t="n">
        <v>0.3350916422689092</v>
      </c>
      <c r="W961" t="n">
        <v>0.6747494031230271</v>
      </c>
      <c r="X961" t="n">
        <v>0.4109891235553357</v>
      </c>
    </row>
    <row r="962">
      <c r="A962" t="inlineStr">
        <is>
          <t>2305209</t>
        </is>
      </c>
      <c r="B962" t="inlineStr">
        <is>
          <t>Hidrolândia</t>
        </is>
      </c>
      <c r="C962" t="inlineStr">
        <is>
          <t>CE</t>
        </is>
      </c>
      <c r="D962" t="inlineStr">
        <is>
          <t>REGIÃO NORDESTE</t>
        </is>
      </c>
      <c r="E962" s="70">
        <f>SUMPRODUCT(N962:Q962,PAINEL_PESOS!$C$16:$C$19)</f>
        <v/>
      </c>
      <c r="F962" s="70">
        <f>SUMPRODUCT(R962:T962,PAINEL_PESOS!$C$21:$C$23)</f>
        <v/>
      </c>
      <c r="G962" s="70">
        <f>SUMPRODUCT(U962:V962,PAINEL_PESOS!$C$25:$C$26)</f>
        <v/>
      </c>
      <c r="H962" s="70">
        <f>SUMPRODUCT(W962:X962,PAINEL_PESOS!$C$28:$C$29)</f>
        <v/>
      </c>
      <c r="I962" s="70" t="n">
        <v>0.9655835018686235</v>
      </c>
      <c r="J962" s="70" t="n">
        <v>0.5975029653625956</v>
      </c>
      <c r="K962" s="71">
        <f>IF(NOT(AND(PAINEL_PESOS!$D$12="OK - 100%",PAINEL_PESOS!$F$20="OK - 100%",PAINEL_PESOS!$F$24="OK - 100%",PAINEL_PESOS!$F$27="OK - 100%",PAINEL_PESOS!$F$30="OK - 100%")),"", (E962*PAINEL_PESOS!$B$7+F962*PAINEL_PESOS!$B$8+G962*PAINEL_PESOS!$B$9+H962*PAINEL_PESOS!$B$10)*I962)</f>
        <v/>
      </c>
      <c r="L962" s="71">
        <f>IF(K962="","",K962-J962)</f>
        <v/>
      </c>
      <c r="M962" s="71">
        <f>IF(L962="","",ABS(L962))</f>
        <v/>
      </c>
      <c r="N962" t="n">
        <v>0.2</v>
      </c>
      <c r="O962" t="n">
        <v>0.9839</v>
      </c>
      <c r="P962" t="n">
        <v>0.6002111932418163</v>
      </c>
      <c r="Q962" t="n">
        <v>0.8402641729254616</v>
      </c>
      <c r="R962" t="n">
        <v>0.2111623742243384</v>
      </c>
      <c r="S962" t="n">
        <v>0.998945891655678</v>
      </c>
      <c r="T962" t="n">
        <v>0.9307127959644096</v>
      </c>
      <c r="U962" t="n">
        <v>0.7910572017402562</v>
      </c>
      <c r="V962" t="n">
        <v>0.5077033989998183</v>
      </c>
      <c r="W962" t="n">
        <v>0.6009485872156384</v>
      </c>
      <c r="X962" t="n">
        <v>0.3112882128717695</v>
      </c>
    </row>
    <row r="963">
      <c r="A963" t="inlineStr">
        <is>
          <t>2305233</t>
        </is>
      </c>
      <c r="B963" t="inlineStr">
        <is>
          <t>Horizonte</t>
        </is>
      </c>
      <c r="C963" t="inlineStr">
        <is>
          <t>CE</t>
        </is>
      </c>
      <c r="D963" t="inlineStr">
        <is>
          <t>REGIÃO NORDESTE</t>
        </is>
      </c>
      <c r="E963" s="70">
        <f>SUMPRODUCT(N963:Q963,PAINEL_PESOS!$C$16:$C$19)</f>
        <v/>
      </c>
      <c r="F963" s="70">
        <f>SUMPRODUCT(R963:T963,PAINEL_PESOS!$C$21:$C$23)</f>
        <v/>
      </c>
      <c r="G963" s="70">
        <f>SUMPRODUCT(U963:V963,PAINEL_PESOS!$C$25:$C$26)</f>
        <v/>
      </c>
      <c r="H963" s="70">
        <f>SUMPRODUCT(W963:X963,PAINEL_PESOS!$C$28:$C$29)</f>
        <v/>
      </c>
      <c r="I963" s="70" t="n">
        <v>0.75</v>
      </c>
      <c r="J963" s="70" t="n">
        <v>0.3244434117171203</v>
      </c>
      <c r="K963" s="71">
        <f>IF(NOT(AND(PAINEL_PESOS!$D$12="OK - 100%",PAINEL_PESOS!$F$20="OK - 100%",PAINEL_PESOS!$F$24="OK - 100%",PAINEL_PESOS!$F$27="OK - 100%",PAINEL_PESOS!$F$30="OK - 100%")),"", (E963*PAINEL_PESOS!$B$7+F963*PAINEL_PESOS!$B$8+G963*PAINEL_PESOS!$B$9+H963*PAINEL_PESOS!$B$10)*I963)</f>
        <v/>
      </c>
      <c r="L963" s="71">
        <f>IF(K963="","",K963-J963)</f>
        <v/>
      </c>
      <c r="M963" s="71">
        <f>IF(L963="","",ABS(L963))</f>
        <v/>
      </c>
      <c r="N963" t="n">
        <v>0.2</v>
      </c>
      <c r="O963" t="n">
        <v>0.9497</v>
      </c>
      <c r="P963" t="n">
        <v>0.3280887011615628</v>
      </c>
      <c r="Q963" t="n">
        <v>0</v>
      </c>
      <c r="R963" t="n">
        <v>0.447358189895973</v>
      </c>
      <c r="S963" t="n">
        <v>0</v>
      </c>
      <c r="T963" t="n">
        <v>0.5501313510941486</v>
      </c>
      <c r="U963" t="n">
        <v>0.644604751987913</v>
      </c>
      <c r="V963" t="n">
        <v>0.2010586691233091</v>
      </c>
      <c r="W963" t="n">
        <v>0.7699319539544274</v>
      </c>
      <c r="X963" t="n">
        <v>0.4412469720094388</v>
      </c>
    </row>
    <row r="964">
      <c r="A964" t="inlineStr">
        <is>
          <t>2305266</t>
        </is>
      </c>
      <c r="B964" t="inlineStr">
        <is>
          <t>Ibaretama</t>
        </is>
      </c>
      <c r="C964" t="inlineStr">
        <is>
          <t>CE</t>
        </is>
      </c>
      <c r="D964" t="inlineStr">
        <is>
          <t>REGIÃO NORDESTE</t>
        </is>
      </c>
      <c r="E964" s="70">
        <f>SUMPRODUCT(N964:Q964,PAINEL_PESOS!$C$16:$C$19)</f>
        <v/>
      </c>
      <c r="F964" s="70">
        <f>SUMPRODUCT(R964:T964,PAINEL_PESOS!$C$21:$C$23)</f>
        <v/>
      </c>
      <c r="G964" s="70">
        <f>SUMPRODUCT(U964:V964,PAINEL_PESOS!$C$25:$C$26)</f>
        <v/>
      </c>
      <c r="H964" s="70">
        <f>SUMPRODUCT(W964:X964,PAINEL_PESOS!$C$28:$C$29)</f>
        <v/>
      </c>
      <c r="I964" s="70" t="n">
        <v>0.954465813405075</v>
      </c>
      <c r="J964" s="70" t="n">
        <v>0.5388415517357914</v>
      </c>
      <c r="K964" s="71">
        <f>IF(NOT(AND(PAINEL_PESOS!$D$12="OK - 100%",PAINEL_PESOS!$F$20="OK - 100%",PAINEL_PESOS!$F$24="OK - 100%",PAINEL_PESOS!$F$27="OK - 100%",PAINEL_PESOS!$F$30="OK - 100%")),"", (E964*PAINEL_PESOS!$B$7+F964*PAINEL_PESOS!$B$8+G964*PAINEL_PESOS!$B$9+H964*PAINEL_PESOS!$B$10)*I964)</f>
        <v/>
      </c>
      <c r="L964" s="71">
        <f>IF(K964="","",K964-J964)</f>
        <v/>
      </c>
      <c r="M964" s="71">
        <f>IF(L964="","",ABS(L964))</f>
        <v/>
      </c>
      <c r="N964" t="n">
        <v>0.2</v>
      </c>
      <c r="O964" t="n">
        <v>0.9514</v>
      </c>
      <c r="P964" t="n">
        <v>1</v>
      </c>
      <c r="Q964" t="n">
        <v>0.8260474105066844</v>
      </c>
      <c r="R964" t="n">
        <v>0.1754206247498836</v>
      </c>
      <c r="S964" t="n">
        <v>0.988734166890317</v>
      </c>
      <c r="T964" t="n">
        <v>0.8757444437810431</v>
      </c>
      <c r="U964" t="n">
        <v>0.644563203202144</v>
      </c>
      <c r="V964" t="n">
        <v>0.05426271425918061</v>
      </c>
      <c r="W964" t="n">
        <v>0.6236912392466131</v>
      </c>
      <c r="X964" t="n">
        <v>0.3452085183169223</v>
      </c>
    </row>
    <row r="965">
      <c r="A965" t="inlineStr">
        <is>
          <t>2305308</t>
        </is>
      </c>
      <c r="B965" t="inlineStr">
        <is>
          <t>Ibiapina</t>
        </is>
      </c>
      <c r="C965" t="inlineStr">
        <is>
          <t>CE</t>
        </is>
      </c>
      <c r="D965" t="inlineStr">
        <is>
          <t>REGIÃO NORDESTE</t>
        </is>
      </c>
      <c r="E965" s="70">
        <f>SUMPRODUCT(N965:Q965,PAINEL_PESOS!$C$16:$C$19)</f>
        <v/>
      </c>
      <c r="F965" s="70">
        <f>SUMPRODUCT(R965:T965,PAINEL_PESOS!$C$21:$C$23)</f>
        <v/>
      </c>
      <c r="G965" s="70">
        <f>SUMPRODUCT(U965:V965,PAINEL_PESOS!$C$25:$C$26)</f>
        <v/>
      </c>
      <c r="H965" s="70">
        <f>SUMPRODUCT(W965:X965,PAINEL_PESOS!$C$28:$C$29)</f>
        <v/>
      </c>
      <c r="I965" s="70" t="n">
        <v>0.7723457024310876</v>
      </c>
      <c r="J965" s="70" t="n">
        <v>0.4358823427971863</v>
      </c>
      <c r="K965" s="71">
        <f>IF(NOT(AND(PAINEL_PESOS!$D$12="OK - 100%",PAINEL_PESOS!$F$20="OK - 100%",PAINEL_PESOS!$F$24="OK - 100%",PAINEL_PESOS!$F$27="OK - 100%",PAINEL_PESOS!$F$30="OK - 100%")),"", (E965*PAINEL_PESOS!$B$7+F965*PAINEL_PESOS!$B$8+G965*PAINEL_PESOS!$B$9+H965*PAINEL_PESOS!$B$10)*I965)</f>
        <v/>
      </c>
      <c r="L965" s="71">
        <f>IF(K965="","",K965-J965)</f>
        <v/>
      </c>
      <c r="M965" s="71">
        <f>IF(L965="","",ABS(L965))</f>
        <v/>
      </c>
      <c r="N965" t="n">
        <v>0.2</v>
      </c>
      <c r="O965" t="n">
        <v>0.9493</v>
      </c>
      <c r="P965" t="n">
        <v>0.6088701161562831</v>
      </c>
      <c r="Q965" t="n">
        <v>0.6920672913651282</v>
      </c>
      <c r="R965" t="n">
        <v>0.2664789010411036</v>
      </c>
      <c r="S965" t="n">
        <v>0.9856519125924105</v>
      </c>
      <c r="T965" t="n">
        <v>0</v>
      </c>
      <c r="U965" t="n">
        <v>0.7619846295050776</v>
      </c>
      <c r="V965" t="n">
        <v>0.6026577997055635</v>
      </c>
      <c r="W965" t="n">
        <v>0.5816418545287292</v>
      </c>
      <c r="X965" t="n">
        <v>0.5087368318880003</v>
      </c>
    </row>
    <row r="966">
      <c r="A966" t="inlineStr">
        <is>
          <t>2305332</t>
        </is>
      </c>
      <c r="B966" t="inlineStr">
        <is>
          <t>Ibicuitinga</t>
        </is>
      </c>
      <c r="C966" t="inlineStr">
        <is>
          <t>CE</t>
        </is>
      </c>
      <c r="D966" t="inlineStr">
        <is>
          <t>REGIÃO NORDESTE</t>
        </is>
      </c>
      <c r="E966" s="70">
        <f>SUMPRODUCT(N966:Q966,PAINEL_PESOS!$C$16:$C$19)</f>
        <v/>
      </c>
      <c r="F966" s="70">
        <f>SUMPRODUCT(R966:T966,PAINEL_PESOS!$C$21:$C$23)</f>
        <v/>
      </c>
      <c r="G966" s="70">
        <f>SUMPRODUCT(U966:V966,PAINEL_PESOS!$C$25:$C$26)</f>
        <v/>
      </c>
      <c r="H966" s="70">
        <f>SUMPRODUCT(W966:X966,PAINEL_PESOS!$C$28:$C$29)</f>
        <v/>
      </c>
      <c r="I966" s="70" t="n">
        <v>0.8990446167097536</v>
      </c>
      <c r="J966" s="70" t="n">
        <v>0.4713227434577557</v>
      </c>
      <c r="K966" s="71">
        <f>IF(NOT(AND(PAINEL_PESOS!$D$12="OK - 100%",PAINEL_PESOS!$F$20="OK - 100%",PAINEL_PESOS!$F$24="OK - 100%",PAINEL_PESOS!$F$27="OK - 100%",PAINEL_PESOS!$F$30="OK - 100%")),"", (E966*PAINEL_PESOS!$B$7+F966*PAINEL_PESOS!$B$8+G966*PAINEL_PESOS!$B$9+H966*PAINEL_PESOS!$B$10)*I966)</f>
        <v/>
      </c>
      <c r="L966" s="71">
        <f>IF(K966="","",K966-J966)</f>
        <v/>
      </c>
      <c r="M966" s="71">
        <f>IF(L966="","",ABS(L966))</f>
        <v/>
      </c>
      <c r="N966" t="n">
        <v>0.2</v>
      </c>
      <c r="O966" t="n">
        <v>0.9194</v>
      </c>
      <c r="P966" t="n">
        <v>0.8518479408658923</v>
      </c>
      <c r="Q966" t="n">
        <v>0.4801938018747792</v>
      </c>
      <c r="R966" t="n">
        <v>0.1677241813597667</v>
      </c>
      <c r="S966" t="n">
        <v>0.9991602880493317</v>
      </c>
      <c r="T966" t="n">
        <v>0.7617381275402522</v>
      </c>
      <c r="U966" t="n">
        <v>0.617485687594551</v>
      </c>
      <c r="V966" t="n">
        <v>0.1946196385492135</v>
      </c>
      <c r="W966" t="n">
        <v>0.5289557951350757</v>
      </c>
      <c r="X966" t="n">
        <v>0.3414571797248679</v>
      </c>
    </row>
    <row r="967">
      <c r="A967" t="inlineStr">
        <is>
          <t>2305357</t>
        </is>
      </c>
      <c r="B967" t="inlineStr">
        <is>
          <t>Icapuí</t>
        </is>
      </c>
      <c r="C967" t="inlineStr">
        <is>
          <t>CE</t>
        </is>
      </c>
      <c r="D967" t="inlineStr">
        <is>
          <t>REGIÃO NORDESTE</t>
        </is>
      </c>
      <c r="E967" s="70">
        <f>SUMPRODUCT(N967:Q967,PAINEL_PESOS!$C$16:$C$19)</f>
        <v/>
      </c>
      <c r="F967" s="70">
        <f>SUMPRODUCT(R967:T967,PAINEL_PESOS!$C$21:$C$23)</f>
        <v/>
      </c>
      <c r="G967" s="70">
        <f>SUMPRODUCT(U967:V967,PAINEL_PESOS!$C$25:$C$26)</f>
        <v/>
      </c>
      <c r="H967" s="70">
        <f>SUMPRODUCT(W967:X967,PAINEL_PESOS!$C$28:$C$29)</f>
        <v/>
      </c>
      <c r="I967" s="70" t="n">
        <v>0.8042605134554676</v>
      </c>
      <c r="J967" s="70" t="n">
        <v>0.3644202428812173</v>
      </c>
      <c r="K967" s="71">
        <f>IF(NOT(AND(PAINEL_PESOS!$D$12="OK - 100%",PAINEL_PESOS!$F$20="OK - 100%",PAINEL_PESOS!$F$24="OK - 100%",PAINEL_PESOS!$F$27="OK - 100%",PAINEL_PESOS!$F$30="OK - 100%")),"", (E967*PAINEL_PESOS!$B$7+F967*PAINEL_PESOS!$B$8+G967*PAINEL_PESOS!$B$9+H967*PAINEL_PESOS!$B$10)*I967)</f>
        <v/>
      </c>
      <c r="L967" s="71">
        <f>IF(K967="","",K967-J967)</f>
        <v/>
      </c>
      <c r="M967" s="71">
        <f>IF(L967="","",ABS(L967))</f>
        <v/>
      </c>
      <c r="N967" t="n">
        <v>1</v>
      </c>
      <c r="O967" t="n">
        <v>0.8332999999999999</v>
      </c>
      <c r="P967" t="n">
        <v>0.4876451953537486</v>
      </c>
      <c r="Q967" t="n">
        <v>0.549448612545304</v>
      </c>
      <c r="R967" t="n">
        <v>0.2709948378735139</v>
      </c>
      <c r="S967" t="n">
        <v>0.805632428243175</v>
      </c>
      <c r="T967" t="n">
        <v>0.09142264144082046</v>
      </c>
      <c r="U967" t="n">
        <v>0.4560893335280124</v>
      </c>
      <c r="V967" t="n">
        <v>0.3742723979035129</v>
      </c>
      <c r="W967" t="n">
        <v>0.5223463225913675</v>
      </c>
      <c r="X967" t="n">
        <v>0.0582926266289336</v>
      </c>
    </row>
    <row r="968">
      <c r="A968" t="inlineStr">
        <is>
          <t>2305407</t>
        </is>
      </c>
      <c r="B968" t="inlineStr">
        <is>
          <t>Icó</t>
        </is>
      </c>
      <c r="C968" t="inlineStr">
        <is>
          <t>CE</t>
        </is>
      </c>
      <c r="D968" t="inlineStr">
        <is>
          <t>REGIÃO NORDESTE</t>
        </is>
      </c>
      <c r="E968" s="70">
        <f>SUMPRODUCT(N968:Q968,PAINEL_PESOS!$C$16:$C$19)</f>
        <v/>
      </c>
      <c r="F968" s="70">
        <f>SUMPRODUCT(R968:T968,PAINEL_PESOS!$C$21:$C$23)</f>
        <v/>
      </c>
      <c r="G968" s="70">
        <f>SUMPRODUCT(U968:V968,PAINEL_PESOS!$C$25:$C$26)</f>
        <v/>
      </c>
      <c r="H968" s="70">
        <f>SUMPRODUCT(W968:X968,PAINEL_PESOS!$C$28:$C$29)</f>
        <v/>
      </c>
      <c r="I968" s="70" t="n">
        <v>0.8251385553877281</v>
      </c>
      <c r="J968" s="70" t="n">
        <v>0.4709508666239581</v>
      </c>
      <c r="K968" s="71">
        <f>IF(NOT(AND(PAINEL_PESOS!$D$12="OK - 100%",PAINEL_PESOS!$F$20="OK - 100%",PAINEL_PESOS!$F$24="OK - 100%",PAINEL_PESOS!$F$27="OK - 100%",PAINEL_PESOS!$F$30="OK - 100%")),"", (E968*PAINEL_PESOS!$B$7+F968*PAINEL_PESOS!$B$8+G968*PAINEL_PESOS!$B$9+H968*PAINEL_PESOS!$B$10)*I968)</f>
        <v/>
      </c>
      <c r="L968" s="71">
        <f>IF(K968="","",K968-J968)</f>
        <v/>
      </c>
      <c r="M968" s="71">
        <f>IF(L968="","",ABS(L968))</f>
        <v/>
      </c>
      <c r="N968" t="n">
        <v>1</v>
      </c>
      <c r="O968" t="n">
        <v>0.9265</v>
      </c>
      <c r="P968" t="n">
        <v>0.6848996832101373</v>
      </c>
      <c r="Q968" t="n">
        <v>0.7997497584218627</v>
      </c>
      <c r="R968" t="n">
        <v>0.3378844752300547</v>
      </c>
      <c r="S968" t="n">
        <v>0.9849557852960553</v>
      </c>
      <c r="T968" t="n">
        <v>0.1406266337604792</v>
      </c>
      <c r="U968" t="n">
        <v>0.5806374974809217</v>
      </c>
      <c r="V968" t="n">
        <v>0.2371459271658131</v>
      </c>
      <c r="W968" t="n">
        <v>0.578246116304859</v>
      </c>
      <c r="X968" t="n">
        <v>0.4887805784204128</v>
      </c>
    </row>
    <row r="969">
      <c r="A969" t="inlineStr">
        <is>
          <t>2305506</t>
        </is>
      </c>
      <c r="B969" t="inlineStr">
        <is>
          <t>Iguatu</t>
        </is>
      </c>
      <c r="C969" t="inlineStr">
        <is>
          <t>CE</t>
        </is>
      </c>
      <c r="D969" t="inlineStr">
        <is>
          <t>REGIÃO NORDESTE</t>
        </is>
      </c>
      <c r="E969" s="70">
        <f>SUMPRODUCT(N969:Q969,PAINEL_PESOS!$C$16:$C$19)</f>
        <v/>
      </c>
      <c r="F969" s="70">
        <f>SUMPRODUCT(R969:T969,PAINEL_PESOS!$C$21:$C$23)</f>
        <v/>
      </c>
      <c r="G969" s="70">
        <f>SUMPRODUCT(U969:V969,PAINEL_PESOS!$C$25:$C$26)</f>
        <v/>
      </c>
      <c r="H969" s="70">
        <f>SUMPRODUCT(W969:X969,PAINEL_PESOS!$C$28:$C$29)</f>
        <v/>
      </c>
      <c r="I969" s="70" t="n">
        <v>0.7668874778424412</v>
      </c>
      <c r="J969" s="70" t="n">
        <v>0.4090037387859659</v>
      </c>
      <c r="K969" s="71">
        <f>IF(NOT(AND(PAINEL_PESOS!$D$12="OK - 100%",PAINEL_PESOS!$F$20="OK - 100%",PAINEL_PESOS!$F$24="OK - 100%",PAINEL_PESOS!$F$27="OK - 100%",PAINEL_PESOS!$F$30="OK - 100%")),"", (E969*PAINEL_PESOS!$B$7+F969*PAINEL_PESOS!$B$8+G969*PAINEL_PESOS!$B$9+H969*PAINEL_PESOS!$B$10)*I969)</f>
        <v/>
      </c>
      <c r="L969" s="71">
        <f>IF(K969="","",K969-J969)</f>
        <v/>
      </c>
      <c r="M969" s="71">
        <f>IF(L969="","",ABS(L969))</f>
        <v/>
      </c>
      <c r="N969" t="n">
        <v>0.8</v>
      </c>
      <c r="O969" t="n">
        <v>0.9895</v>
      </c>
      <c r="P969" t="n">
        <v>0.5730728616684266</v>
      </c>
      <c r="Q969" t="n">
        <v>0.5697938981915378</v>
      </c>
      <c r="R969" t="n">
        <v>0.4252178396310487</v>
      </c>
      <c r="S969" t="n">
        <v>0.8010168258693632</v>
      </c>
      <c r="T969" t="n">
        <v>0</v>
      </c>
      <c r="U969" t="n">
        <v>0.5589310888475402</v>
      </c>
      <c r="V969" t="n">
        <v>0.2887219610970085</v>
      </c>
      <c r="W969" t="n">
        <v>0.6610400491326791</v>
      </c>
      <c r="X969" t="n">
        <v>0.4742699909335214</v>
      </c>
    </row>
    <row r="970">
      <c r="A970" t="inlineStr">
        <is>
          <t>2305605</t>
        </is>
      </c>
      <c r="B970" t="inlineStr">
        <is>
          <t>Independência</t>
        </is>
      </c>
      <c r="C970" t="inlineStr">
        <is>
          <t>CE</t>
        </is>
      </c>
      <c r="D970" t="inlineStr">
        <is>
          <t>REGIÃO NORDESTE</t>
        </is>
      </c>
      <c r="E970" s="70">
        <f>SUMPRODUCT(N970:Q970,PAINEL_PESOS!$C$16:$C$19)</f>
        <v/>
      </c>
      <c r="F970" s="70">
        <f>SUMPRODUCT(R970:T970,PAINEL_PESOS!$C$21:$C$23)</f>
        <v/>
      </c>
      <c r="G970" s="70">
        <f>SUMPRODUCT(U970:V970,PAINEL_PESOS!$C$25:$C$26)</f>
        <v/>
      </c>
      <c r="H970" s="70">
        <f>SUMPRODUCT(W970:X970,PAINEL_PESOS!$C$28:$C$29)</f>
        <v/>
      </c>
      <c r="I970" s="70" t="n">
        <v>0.956566129236769</v>
      </c>
      <c r="J970" s="70" t="n">
        <v>0.597562589613455</v>
      </c>
      <c r="K970" s="71">
        <f>IF(NOT(AND(PAINEL_PESOS!$D$12="OK - 100%",PAINEL_PESOS!$F$20="OK - 100%",PAINEL_PESOS!$F$24="OK - 100%",PAINEL_PESOS!$F$27="OK - 100%",PAINEL_PESOS!$F$30="OK - 100%")),"", (E970*PAINEL_PESOS!$B$7+F970*PAINEL_PESOS!$B$8+G970*PAINEL_PESOS!$B$9+H970*PAINEL_PESOS!$B$10)*I970)</f>
        <v/>
      </c>
      <c r="L970" s="71">
        <f>IF(K970="","",K970-J970)</f>
        <v/>
      </c>
      <c r="M970" s="71">
        <f>IF(L970="","",ABS(L970))</f>
        <v/>
      </c>
      <c r="N970" t="n">
        <v>0.2</v>
      </c>
      <c r="O970" t="n">
        <v>0.948</v>
      </c>
      <c r="P970" t="n">
        <v>0.7651531151003168</v>
      </c>
      <c r="Q970" t="n">
        <v>0.8624893346746699</v>
      </c>
      <c r="R970" t="n">
        <v>0.2611620236634666</v>
      </c>
      <c r="S970" t="n">
        <v>1</v>
      </c>
      <c r="T970" t="n">
        <v>0.8600819182050707</v>
      </c>
      <c r="U970" t="n">
        <v>0.6358322198810206</v>
      </c>
      <c r="V970" t="n">
        <v>0.6056810048598633</v>
      </c>
      <c r="W970" t="n">
        <v>0.6203228449711147</v>
      </c>
      <c r="X970" t="n">
        <v>0.333744355372352</v>
      </c>
    </row>
    <row r="971">
      <c r="A971" t="inlineStr">
        <is>
          <t>2305654</t>
        </is>
      </c>
      <c r="B971" t="inlineStr">
        <is>
          <t>Ipaporanga</t>
        </is>
      </c>
      <c r="C971" t="inlineStr">
        <is>
          <t>CE</t>
        </is>
      </c>
      <c r="D971" t="inlineStr">
        <is>
          <t>REGIÃO NORDESTE</t>
        </is>
      </c>
      <c r="E971" s="70">
        <f>SUMPRODUCT(N971:Q971,PAINEL_PESOS!$C$16:$C$19)</f>
        <v/>
      </c>
      <c r="F971" s="70">
        <f>SUMPRODUCT(R971:T971,PAINEL_PESOS!$C$21:$C$23)</f>
        <v/>
      </c>
      <c r="G971" s="70">
        <f>SUMPRODUCT(U971:V971,PAINEL_PESOS!$C$25:$C$26)</f>
        <v/>
      </c>
      <c r="H971" s="70">
        <f>SUMPRODUCT(W971:X971,PAINEL_PESOS!$C$28:$C$29)</f>
        <v/>
      </c>
      <c r="I971" s="70" t="n">
        <v>0.9800755133000612</v>
      </c>
      <c r="J971" s="70" t="n">
        <v>0.6330242668897047</v>
      </c>
      <c r="K971" s="71">
        <f>IF(NOT(AND(PAINEL_PESOS!$D$12="OK - 100%",PAINEL_PESOS!$F$20="OK - 100%",PAINEL_PESOS!$F$24="OK - 100%",PAINEL_PESOS!$F$27="OK - 100%",PAINEL_PESOS!$F$30="OK - 100%")),"", (E971*PAINEL_PESOS!$B$7+F971*PAINEL_PESOS!$B$8+G971*PAINEL_PESOS!$B$9+H971*PAINEL_PESOS!$B$10)*I971)</f>
        <v/>
      </c>
      <c r="L971" s="71">
        <f>IF(K971="","",K971-J971)</f>
        <v/>
      </c>
      <c r="M971" s="71">
        <f>IF(L971="","",ABS(L971))</f>
        <v/>
      </c>
      <c r="N971" t="n">
        <v>0.2</v>
      </c>
      <c r="O971" t="n">
        <v>1</v>
      </c>
      <c r="P971" t="n">
        <v>1</v>
      </c>
      <c r="Q971" t="n">
        <v>0.8999838090252453</v>
      </c>
      <c r="R971" t="n">
        <v>0.1566907838454075</v>
      </c>
      <c r="S971" t="n">
        <v>1</v>
      </c>
      <c r="T971" t="n">
        <v>0.9689803000321725</v>
      </c>
      <c r="U971" t="n">
        <v>0.6356499753917589</v>
      </c>
      <c r="V971" t="n">
        <v>0.6104421132881239</v>
      </c>
      <c r="W971" t="n">
        <v>0.6204372273934082</v>
      </c>
      <c r="X971" t="n">
        <v>0.3335116079900753</v>
      </c>
    </row>
    <row r="972">
      <c r="A972" t="inlineStr">
        <is>
          <t>2305704</t>
        </is>
      </c>
      <c r="B972" t="inlineStr">
        <is>
          <t>Ipaumirim</t>
        </is>
      </c>
      <c r="C972" t="inlineStr">
        <is>
          <t>CE</t>
        </is>
      </c>
      <c r="D972" t="inlineStr">
        <is>
          <t>REGIÃO NORDESTE</t>
        </is>
      </c>
      <c r="E972" s="70">
        <f>SUMPRODUCT(N972:Q972,PAINEL_PESOS!$C$16:$C$19)</f>
        <v/>
      </c>
      <c r="F972" s="70">
        <f>SUMPRODUCT(R972:T972,PAINEL_PESOS!$C$21:$C$23)</f>
        <v/>
      </c>
      <c r="G972" s="70">
        <f>SUMPRODUCT(U972:V972,PAINEL_PESOS!$C$25:$C$26)</f>
        <v/>
      </c>
      <c r="H972" s="70">
        <f>SUMPRODUCT(W972:X972,PAINEL_PESOS!$C$28:$C$29)</f>
        <v/>
      </c>
      <c r="I972" s="70" t="n">
        <v>0.9597248971510263</v>
      </c>
      <c r="J972" s="70" t="n">
        <v>0.5624063236914056</v>
      </c>
      <c r="K972" s="71">
        <f>IF(NOT(AND(PAINEL_PESOS!$D$12="OK - 100%",PAINEL_PESOS!$F$20="OK - 100%",PAINEL_PESOS!$F$24="OK - 100%",PAINEL_PESOS!$F$27="OK - 100%",PAINEL_PESOS!$F$30="OK - 100%")),"", (E972*PAINEL_PESOS!$B$7+F972*PAINEL_PESOS!$B$8+G972*PAINEL_PESOS!$B$9+H972*PAINEL_PESOS!$B$10)*I972)</f>
        <v/>
      </c>
      <c r="L972" s="71">
        <f>IF(K972="","",K972-J972)</f>
        <v/>
      </c>
      <c r="M972" s="71">
        <f>IF(L972="","",ABS(L972))</f>
        <v/>
      </c>
      <c r="N972" t="n">
        <v>0.2</v>
      </c>
      <c r="O972" t="n">
        <v>0.8887</v>
      </c>
      <c r="P972" t="n">
        <v>0.4326293558606124</v>
      </c>
      <c r="Q972" t="n">
        <v>0.8312819108578534</v>
      </c>
      <c r="R972" t="n">
        <v>0.1878086028648012</v>
      </c>
      <c r="S972" t="n">
        <v>0.9684778098908802</v>
      </c>
      <c r="T972" t="n">
        <v>0.9123795072297346</v>
      </c>
      <c r="U972" t="n">
        <v>0.690639285598605</v>
      </c>
      <c r="V972" t="n">
        <v>0.3130829633854149</v>
      </c>
      <c r="W972" t="n">
        <v>0.5830383166596953</v>
      </c>
      <c r="X972" t="n">
        <v>0.5458859886775758</v>
      </c>
    </row>
    <row r="973">
      <c r="A973" t="inlineStr">
        <is>
          <t>2305803</t>
        </is>
      </c>
      <c r="B973" t="inlineStr">
        <is>
          <t>Ipu</t>
        </is>
      </c>
      <c r="C973" t="inlineStr">
        <is>
          <t>CE</t>
        </is>
      </c>
      <c r="D973" t="inlineStr">
        <is>
          <t>REGIÃO NORDESTE</t>
        </is>
      </c>
      <c r="E973" s="70">
        <f>SUMPRODUCT(N973:Q973,PAINEL_PESOS!$C$16:$C$19)</f>
        <v/>
      </c>
      <c r="F973" s="70">
        <f>SUMPRODUCT(R973:T973,PAINEL_PESOS!$C$21:$C$23)</f>
        <v/>
      </c>
      <c r="G973" s="70">
        <f>SUMPRODUCT(U973:V973,PAINEL_PESOS!$C$25:$C$26)</f>
        <v/>
      </c>
      <c r="H973" s="70">
        <f>SUMPRODUCT(W973:X973,PAINEL_PESOS!$C$28:$C$29)</f>
        <v/>
      </c>
      <c r="I973" s="70" t="n">
        <v>0.8277092415012689</v>
      </c>
      <c r="J973" s="70" t="n">
        <v>0.4850580811187056</v>
      </c>
      <c r="K973" s="71">
        <f>IF(NOT(AND(PAINEL_PESOS!$D$12="OK - 100%",PAINEL_PESOS!$F$20="OK - 100%",PAINEL_PESOS!$F$24="OK - 100%",PAINEL_PESOS!$F$27="OK - 100%",PAINEL_PESOS!$F$30="OK - 100%")),"", (E973*PAINEL_PESOS!$B$7+F973*PAINEL_PESOS!$B$8+G973*PAINEL_PESOS!$B$9+H973*PAINEL_PESOS!$B$10)*I973)</f>
        <v/>
      </c>
      <c r="L973" s="71">
        <f>IF(K973="","",K973-J973)</f>
        <v/>
      </c>
      <c r="M973" s="71">
        <f>IF(L973="","",ABS(L973))</f>
        <v/>
      </c>
      <c r="N973" t="n">
        <v>0.2</v>
      </c>
      <c r="O973" t="n">
        <v>1</v>
      </c>
      <c r="P973" t="n">
        <v>1</v>
      </c>
      <c r="Q973" t="n">
        <v>0.6333998181855512</v>
      </c>
      <c r="R973" t="n">
        <v>0.3086154848578981</v>
      </c>
      <c r="S973" t="n">
        <v>0.9521693617674328</v>
      </c>
      <c r="T973" t="n">
        <v>0.1970356787261139</v>
      </c>
      <c r="U973" t="n">
        <v>0.7894985225705879</v>
      </c>
      <c r="V973" t="n">
        <v>0.5887196154154545</v>
      </c>
      <c r="W973" t="n">
        <v>0.6086734670687501</v>
      </c>
      <c r="X973" t="n">
        <v>0.3127259403344384</v>
      </c>
    </row>
    <row r="974">
      <c r="A974" t="inlineStr">
        <is>
          <t>2305902</t>
        </is>
      </c>
      <c r="B974" t="inlineStr">
        <is>
          <t>Ipueiras</t>
        </is>
      </c>
      <c r="C974" t="inlineStr">
        <is>
          <t>CE</t>
        </is>
      </c>
      <c r="D974" t="inlineStr">
        <is>
          <t>REGIÃO NORDESTE</t>
        </is>
      </c>
      <c r="E974" s="70">
        <f>SUMPRODUCT(N974:Q974,PAINEL_PESOS!$C$16:$C$19)</f>
        <v/>
      </c>
      <c r="F974" s="70">
        <f>SUMPRODUCT(R974:T974,PAINEL_PESOS!$C$21:$C$23)</f>
        <v/>
      </c>
      <c r="G974" s="70">
        <f>SUMPRODUCT(U974:V974,PAINEL_PESOS!$C$25:$C$26)</f>
        <v/>
      </c>
      <c r="H974" s="70">
        <f>SUMPRODUCT(W974:X974,PAINEL_PESOS!$C$28:$C$29)</f>
        <v/>
      </c>
      <c r="I974" s="70" t="n">
        <v>0.9212566543253214</v>
      </c>
      <c r="J974" s="70" t="n">
        <v>0.6182170057729127</v>
      </c>
      <c r="K974" s="71">
        <f>IF(NOT(AND(PAINEL_PESOS!$D$12="OK - 100%",PAINEL_PESOS!$F$20="OK - 100%",PAINEL_PESOS!$F$24="OK - 100%",PAINEL_PESOS!$F$27="OK - 100%",PAINEL_PESOS!$F$30="OK - 100%")),"", (E974*PAINEL_PESOS!$B$7+F974*PAINEL_PESOS!$B$8+G974*PAINEL_PESOS!$B$9+H974*PAINEL_PESOS!$B$10)*I974)</f>
        <v/>
      </c>
      <c r="L974" s="71">
        <f>IF(K974="","",K974-J974)</f>
        <v/>
      </c>
      <c r="M974" s="71">
        <f>IF(L974="","",ABS(L974))</f>
        <v/>
      </c>
      <c r="N974" t="n">
        <v>0.8</v>
      </c>
      <c r="O974" t="n">
        <v>0.9117</v>
      </c>
      <c r="P974" t="n">
        <v>0.9405491024287224</v>
      </c>
      <c r="Q974" t="n">
        <v>0.8492215350459207</v>
      </c>
      <c r="R974" t="n">
        <v>0.2608631521901614</v>
      </c>
      <c r="S974" t="n">
        <v>0.9999614046316797</v>
      </c>
      <c r="T974" t="n">
        <v>0.6596665863389859</v>
      </c>
      <c r="U974" t="n">
        <v>0.7666330896563683</v>
      </c>
      <c r="V974" t="n">
        <v>0.5934882820526779</v>
      </c>
      <c r="W974" t="n">
        <v>0.6543701458949831</v>
      </c>
      <c r="X974" t="n">
        <v>0.3229128422461669</v>
      </c>
    </row>
    <row r="975">
      <c r="A975" t="inlineStr">
        <is>
          <t>2306009</t>
        </is>
      </c>
      <c r="B975" t="inlineStr">
        <is>
          <t>Iracema</t>
        </is>
      </c>
      <c r="C975" t="inlineStr">
        <is>
          <t>CE</t>
        </is>
      </c>
      <c r="D975" t="inlineStr">
        <is>
          <t>REGIÃO NORDESTE</t>
        </is>
      </c>
      <c r="E975" s="70">
        <f>SUMPRODUCT(N975:Q975,PAINEL_PESOS!$C$16:$C$19)</f>
        <v/>
      </c>
      <c r="F975" s="70">
        <f>SUMPRODUCT(R975:T975,PAINEL_PESOS!$C$21:$C$23)</f>
        <v/>
      </c>
      <c r="G975" s="70">
        <f>SUMPRODUCT(U975:V975,PAINEL_PESOS!$C$25:$C$26)</f>
        <v/>
      </c>
      <c r="H975" s="70">
        <f>SUMPRODUCT(W975:X975,PAINEL_PESOS!$C$28:$C$29)</f>
        <v/>
      </c>
      <c r="I975" s="70" t="n">
        <v>0.8967473940082722</v>
      </c>
      <c r="J975" s="70" t="n">
        <v>0.477598215055714</v>
      </c>
      <c r="K975" s="71">
        <f>IF(NOT(AND(PAINEL_PESOS!$D$12="OK - 100%",PAINEL_PESOS!$F$20="OK - 100%",PAINEL_PESOS!$F$24="OK - 100%",PAINEL_PESOS!$F$27="OK - 100%",PAINEL_PESOS!$F$30="OK - 100%")),"", (E975*PAINEL_PESOS!$B$7+F975*PAINEL_PESOS!$B$8+G975*PAINEL_PESOS!$B$9+H975*PAINEL_PESOS!$B$10)*I975)</f>
        <v/>
      </c>
      <c r="L975" s="71">
        <f>IF(K975="","",K975-J975)</f>
        <v/>
      </c>
      <c r="M975" s="71">
        <f>IF(L975="","",ABS(L975))</f>
        <v/>
      </c>
      <c r="N975" t="n">
        <v>0.2</v>
      </c>
      <c r="O975" t="n">
        <v>0.9814000000000001</v>
      </c>
      <c r="P975" t="n">
        <v>0.4628299894403379</v>
      </c>
      <c r="Q975" t="n">
        <v>0.5877568723928543</v>
      </c>
      <c r="R975" t="n">
        <v>0.2163186464591537</v>
      </c>
      <c r="S975" t="n">
        <v>0.9983167456967438</v>
      </c>
      <c r="T975" t="n">
        <v>0.6542950992904663</v>
      </c>
      <c r="U975" t="n">
        <v>0.4226894347209024</v>
      </c>
      <c r="V975" t="n">
        <v>0.5015242137656206</v>
      </c>
      <c r="W975" t="n">
        <v>0.567550031342038</v>
      </c>
      <c r="X975" t="n">
        <v>0.4070049504379531</v>
      </c>
    </row>
    <row r="976">
      <c r="A976" t="inlineStr">
        <is>
          <t>2306108</t>
        </is>
      </c>
      <c r="B976" t="inlineStr">
        <is>
          <t>Irauçuba</t>
        </is>
      </c>
      <c r="C976" t="inlineStr">
        <is>
          <t>CE</t>
        </is>
      </c>
      <c r="D976" t="inlineStr">
        <is>
          <t>REGIÃO NORDESTE</t>
        </is>
      </c>
      <c r="E976" s="70">
        <f>SUMPRODUCT(N976:Q976,PAINEL_PESOS!$C$16:$C$19)</f>
        <v/>
      </c>
      <c r="F976" s="70">
        <f>SUMPRODUCT(R976:T976,PAINEL_PESOS!$C$21:$C$23)</f>
        <v/>
      </c>
      <c r="G976" s="70">
        <f>SUMPRODUCT(U976:V976,PAINEL_PESOS!$C$25:$C$26)</f>
        <v/>
      </c>
      <c r="H976" s="70">
        <f>SUMPRODUCT(W976:X976,PAINEL_PESOS!$C$28:$C$29)</f>
        <v/>
      </c>
      <c r="I976" s="70" t="n">
        <v>0.9613866595755165</v>
      </c>
      <c r="J976" s="70" t="n">
        <v>0.5850492054082034</v>
      </c>
      <c r="K976" s="71">
        <f>IF(NOT(AND(PAINEL_PESOS!$D$12="OK - 100%",PAINEL_PESOS!$F$20="OK - 100%",PAINEL_PESOS!$F$24="OK - 100%",PAINEL_PESOS!$F$27="OK - 100%",PAINEL_PESOS!$F$30="OK - 100%")),"", (E976*PAINEL_PESOS!$B$7+F976*PAINEL_PESOS!$B$8+G976*PAINEL_PESOS!$B$9+H976*PAINEL_PESOS!$B$10)*I976)</f>
        <v/>
      </c>
      <c r="L976" s="71">
        <f>IF(K976="","",K976-J976)</f>
        <v/>
      </c>
      <c r="M976" s="71">
        <f>IF(L976="","",ABS(L976))</f>
        <v/>
      </c>
      <c r="N976" t="n">
        <v>0.2</v>
      </c>
      <c r="O976" t="n">
        <v>0.9482</v>
      </c>
      <c r="P976" t="n">
        <v>0.9592397043294616</v>
      </c>
      <c r="Q976" t="n">
        <v>0.8241426797053505</v>
      </c>
      <c r="R976" t="n">
        <v>0.2229302161187351</v>
      </c>
      <c r="S976" t="n">
        <v>0.9067349702023565</v>
      </c>
      <c r="T976" t="n">
        <v>0.9547067905150495</v>
      </c>
      <c r="U976" t="n">
        <v>0.6590325062916702</v>
      </c>
      <c r="V976" t="n">
        <v>0.4168927752947281</v>
      </c>
      <c r="W976" t="n">
        <v>0.6144619814989317</v>
      </c>
      <c r="X976" t="n">
        <v>0.3226182065097485</v>
      </c>
    </row>
    <row r="977">
      <c r="A977" t="inlineStr">
        <is>
          <t>2306207</t>
        </is>
      </c>
      <c r="B977" t="inlineStr">
        <is>
          <t>Itaiçaba</t>
        </is>
      </c>
      <c r="C977" t="inlineStr">
        <is>
          <t>CE</t>
        </is>
      </c>
      <c r="D977" t="inlineStr">
        <is>
          <t>REGIÃO NORDESTE</t>
        </is>
      </c>
      <c r="E977" s="70">
        <f>SUMPRODUCT(N977:Q977,PAINEL_PESOS!$C$16:$C$19)</f>
        <v/>
      </c>
      <c r="F977" s="70">
        <f>SUMPRODUCT(R977:T977,PAINEL_PESOS!$C$21:$C$23)</f>
        <v/>
      </c>
      <c r="G977" s="70">
        <f>SUMPRODUCT(U977:V977,PAINEL_PESOS!$C$25:$C$26)</f>
        <v/>
      </c>
      <c r="H977" s="70">
        <f>SUMPRODUCT(W977:X977,PAINEL_PESOS!$C$28:$C$29)</f>
        <v/>
      </c>
      <c r="I977" s="70" t="n">
        <v>0.75</v>
      </c>
      <c r="J977" s="70" t="n">
        <v>0.3413390131615019</v>
      </c>
      <c r="K977" s="71">
        <f>IF(NOT(AND(PAINEL_PESOS!$D$12="OK - 100%",PAINEL_PESOS!$F$20="OK - 100%",PAINEL_PESOS!$F$24="OK - 100%",PAINEL_PESOS!$F$27="OK - 100%",PAINEL_PESOS!$F$30="OK - 100%")),"", (E977*PAINEL_PESOS!$B$7+F977*PAINEL_PESOS!$B$8+G977*PAINEL_PESOS!$B$9+H977*PAINEL_PESOS!$B$10)*I977)</f>
        <v/>
      </c>
      <c r="L977" s="71">
        <f>IF(K977="","",K977-J977)</f>
        <v/>
      </c>
      <c r="M977" s="71">
        <f>IF(L977="","",ABS(L977))</f>
        <v/>
      </c>
      <c r="N977" t="n">
        <v>0.2</v>
      </c>
      <c r="O977" t="n">
        <v>0.9819</v>
      </c>
      <c r="P977" t="n">
        <v>0.7709609292502639</v>
      </c>
      <c r="Q977" t="n">
        <v>0.4595762382513509</v>
      </c>
      <c r="R977" t="n">
        <v>0.1324677351265748</v>
      </c>
      <c r="S977" t="n">
        <v>0.9901325719392733</v>
      </c>
      <c r="T977" t="n">
        <v>0</v>
      </c>
      <c r="U977" t="n">
        <v>0.5029880867180084</v>
      </c>
      <c r="V977" t="n">
        <v>0.3203288265725951</v>
      </c>
      <c r="W977" t="n">
        <v>0.5653378529517432</v>
      </c>
      <c r="X977" t="n">
        <v>0.2976759190189675</v>
      </c>
    </row>
    <row r="978">
      <c r="A978" t="inlineStr">
        <is>
          <t>2306256</t>
        </is>
      </c>
      <c r="B978" t="inlineStr">
        <is>
          <t>Itaitinga</t>
        </is>
      </c>
      <c r="C978" t="inlineStr">
        <is>
          <t>CE</t>
        </is>
      </c>
      <c r="D978" t="inlineStr">
        <is>
          <t>REGIÃO NORDESTE</t>
        </is>
      </c>
      <c r="E978" s="70">
        <f>SUMPRODUCT(N978:Q978,PAINEL_PESOS!$C$16:$C$19)</f>
        <v/>
      </c>
      <c r="F978" s="70">
        <f>SUMPRODUCT(R978:T978,PAINEL_PESOS!$C$21:$C$23)</f>
        <v/>
      </c>
      <c r="G978" s="70">
        <f>SUMPRODUCT(U978:V978,PAINEL_PESOS!$C$25:$C$26)</f>
        <v/>
      </c>
      <c r="H978" s="70">
        <f>SUMPRODUCT(W978:X978,PAINEL_PESOS!$C$28:$C$29)</f>
        <v/>
      </c>
      <c r="I978" s="70" t="n">
        <v>0.8172903103428099</v>
      </c>
      <c r="J978" s="70" t="n">
        <v>0.4300826852148856</v>
      </c>
      <c r="K978" s="71">
        <f>IF(NOT(AND(PAINEL_PESOS!$D$12="OK - 100%",PAINEL_PESOS!$F$20="OK - 100%",PAINEL_PESOS!$F$24="OK - 100%",PAINEL_PESOS!$F$27="OK - 100%",PAINEL_PESOS!$F$30="OK - 100%")),"", (E978*PAINEL_PESOS!$B$7+F978*PAINEL_PESOS!$B$8+G978*PAINEL_PESOS!$B$9+H978*PAINEL_PESOS!$B$10)*I978)</f>
        <v/>
      </c>
      <c r="L978" s="71">
        <f>IF(K978="","",K978-J978)</f>
        <v/>
      </c>
      <c r="M978" s="71">
        <f>IF(L978="","",ABS(L978))</f>
        <v/>
      </c>
      <c r="N978" t="n">
        <v>0.2</v>
      </c>
      <c r="O978" t="n">
        <v>0.9358</v>
      </c>
      <c r="P978" t="n">
        <v>0.5025343189017952</v>
      </c>
      <c r="Q978" t="n">
        <v>0</v>
      </c>
      <c r="R978" t="n">
        <v>0.4256459666405891</v>
      </c>
      <c r="S978" t="n">
        <v>0.6569617908213348</v>
      </c>
      <c r="T978" t="n">
        <v>0.9144913476631206</v>
      </c>
      <c r="U978" t="n">
        <v>0.6354591606914218</v>
      </c>
      <c r="V978" t="n">
        <v>0.2048247087318001</v>
      </c>
      <c r="W978" t="n">
        <v>0.7778450112735766</v>
      </c>
      <c r="X978" t="n">
        <v>0.4411446073667262</v>
      </c>
    </row>
    <row r="979">
      <c r="A979" t="inlineStr">
        <is>
          <t>2306306</t>
        </is>
      </c>
      <c r="B979" t="inlineStr">
        <is>
          <t>Itapagé</t>
        </is>
      </c>
      <c r="C979" t="inlineStr">
        <is>
          <t>CE</t>
        </is>
      </c>
      <c r="D979" t="inlineStr">
        <is>
          <t>REGIÃO NORDESTE</t>
        </is>
      </c>
      <c r="E979" s="70">
        <f>SUMPRODUCT(N979:Q979,PAINEL_PESOS!$C$16:$C$19)</f>
        <v/>
      </c>
      <c r="F979" s="70">
        <f>SUMPRODUCT(R979:T979,PAINEL_PESOS!$C$21:$C$23)</f>
        <v/>
      </c>
      <c r="G979" s="70">
        <f>SUMPRODUCT(U979:V979,PAINEL_PESOS!$C$25:$C$26)</f>
        <v/>
      </c>
      <c r="H979" s="70">
        <f>SUMPRODUCT(W979:X979,PAINEL_PESOS!$C$28:$C$29)</f>
        <v/>
      </c>
      <c r="I979" s="70" t="n">
        <v>0.9029962941974434</v>
      </c>
      <c r="J979" s="70" t="n">
        <v>0.534934546072879</v>
      </c>
      <c r="K979" s="71">
        <f>IF(NOT(AND(PAINEL_PESOS!$D$12="OK - 100%",PAINEL_PESOS!$F$20="OK - 100%",PAINEL_PESOS!$F$24="OK - 100%",PAINEL_PESOS!$F$27="OK - 100%",PAINEL_PESOS!$F$30="OK - 100%")),"", (E979*PAINEL_PESOS!$B$7+F979*PAINEL_PESOS!$B$8+G979*PAINEL_PESOS!$B$9+H979*PAINEL_PESOS!$B$10)*I979)</f>
        <v/>
      </c>
      <c r="L979" s="71">
        <f>IF(K979="","",K979-J979)</f>
        <v/>
      </c>
      <c r="M979" s="71">
        <f>IF(L979="","",ABS(L979))</f>
        <v/>
      </c>
      <c r="N979" t="n">
        <v>0.2</v>
      </c>
      <c r="O979" t="n">
        <v>1</v>
      </c>
      <c r="P979" t="n">
        <v>1</v>
      </c>
      <c r="Q979" t="n">
        <v>0.5643985389918035</v>
      </c>
      <c r="R979" t="n">
        <v>0.317228832200521</v>
      </c>
      <c r="S979" t="n">
        <v>0.4268195113335461</v>
      </c>
      <c r="T979" t="n">
        <v>0.9506806643126665</v>
      </c>
      <c r="U979" t="n">
        <v>0.8389881848683874</v>
      </c>
      <c r="V979" t="n">
        <v>0.4287263096858358</v>
      </c>
      <c r="W979" t="n">
        <v>0.6242828911544839</v>
      </c>
      <c r="X979" t="n">
        <v>0.3351799432269728</v>
      </c>
    </row>
    <row r="980">
      <c r="A980" t="inlineStr">
        <is>
          <t>2306405</t>
        </is>
      </c>
      <c r="B980" t="inlineStr">
        <is>
          <t>Itapipoca</t>
        </is>
      </c>
      <c r="C980" t="inlineStr">
        <is>
          <t>CE</t>
        </is>
      </c>
      <c r="D980" t="inlineStr">
        <is>
          <t>REGIÃO NORDESTE</t>
        </is>
      </c>
      <c r="E980" s="70">
        <f>SUMPRODUCT(N980:Q980,PAINEL_PESOS!$C$16:$C$19)</f>
        <v/>
      </c>
      <c r="F980" s="70">
        <f>SUMPRODUCT(R980:T980,PAINEL_PESOS!$C$21:$C$23)</f>
        <v/>
      </c>
      <c r="G980" s="70">
        <f>SUMPRODUCT(U980:V980,PAINEL_PESOS!$C$25:$C$26)</f>
        <v/>
      </c>
      <c r="H980" s="70">
        <f>SUMPRODUCT(W980:X980,PAINEL_PESOS!$C$28:$C$29)</f>
        <v/>
      </c>
      <c r="I980" s="70" t="n">
        <v>0.8692167211055269</v>
      </c>
      <c r="J980" s="70" t="n">
        <v>0.4665332511664088</v>
      </c>
      <c r="K980" s="71">
        <f>IF(NOT(AND(PAINEL_PESOS!$D$12="OK - 100%",PAINEL_PESOS!$F$20="OK - 100%",PAINEL_PESOS!$F$24="OK - 100%",PAINEL_PESOS!$F$27="OK - 100%",PAINEL_PESOS!$F$30="OK - 100%")),"", (E980*PAINEL_PESOS!$B$7+F980*PAINEL_PESOS!$B$8+G980*PAINEL_PESOS!$B$9+H980*PAINEL_PESOS!$B$10)*I980)</f>
        <v/>
      </c>
      <c r="L980" s="71">
        <f>IF(K980="","",K980-J980)</f>
        <v/>
      </c>
      <c r="M980" s="71">
        <f>IF(L980="","",ABS(L980))</f>
        <v/>
      </c>
      <c r="N980" t="n">
        <v>0.2</v>
      </c>
      <c r="O980" t="n">
        <v>0.8824</v>
      </c>
      <c r="P980" t="n">
        <v>0.7280887011615629</v>
      </c>
      <c r="Q980" t="n">
        <v>0.5860859726666057</v>
      </c>
      <c r="R980" t="n">
        <v>0.4332196359868311</v>
      </c>
      <c r="S980" t="n">
        <v>0.7711110433365372</v>
      </c>
      <c r="T980" t="n">
        <v>0.5068151727983095</v>
      </c>
      <c r="U980" t="n">
        <v>0.5830113005655153</v>
      </c>
      <c r="V980" t="n">
        <v>0.444113275670624</v>
      </c>
      <c r="W980" t="n">
        <v>0.6103263333739</v>
      </c>
      <c r="X980" t="n">
        <v>0.3173246028679779</v>
      </c>
    </row>
    <row r="981">
      <c r="A981" t="inlineStr">
        <is>
          <t>2306504</t>
        </is>
      </c>
      <c r="B981" t="inlineStr">
        <is>
          <t>Itapiúna</t>
        </is>
      </c>
      <c r="C981" t="inlineStr">
        <is>
          <t>CE</t>
        </is>
      </c>
      <c r="D981" t="inlineStr">
        <is>
          <t>REGIÃO NORDESTE</t>
        </is>
      </c>
      <c r="E981" s="70">
        <f>SUMPRODUCT(N981:Q981,PAINEL_PESOS!$C$16:$C$19)</f>
        <v/>
      </c>
      <c r="F981" s="70">
        <f>SUMPRODUCT(R981:T981,PAINEL_PESOS!$C$21:$C$23)</f>
        <v/>
      </c>
      <c r="G981" s="70">
        <f>SUMPRODUCT(U981:V981,PAINEL_PESOS!$C$25:$C$26)</f>
        <v/>
      </c>
      <c r="H981" s="70">
        <f>SUMPRODUCT(W981:X981,PAINEL_PESOS!$C$28:$C$29)</f>
        <v/>
      </c>
      <c r="I981" s="70" t="n">
        <v>0.9455146145436177</v>
      </c>
      <c r="J981" s="70" t="n">
        <v>0.5589943358198053</v>
      </c>
      <c r="K981" s="71">
        <f>IF(NOT(AND(PAINEL_PESOS!$D$12="OK - 100%",PAINEL_PESOS!$F$20="OK - 100%",PAINEL_PESOS!$F$24="OK - 100%",PAINEL_PESOS!$F$27="OK - 100%",PAINEL_PESOS!$F$30="OK - 100%")),"", (E981*PAINEL_PESOS!$B$7+F981*PAINEL_PESOS!$B$8+G981*PAINEL_PESOS!$B$9+H981*PAINEL_PESOS!$B$10)*I981)</f>
        <v/>
      </c>
      <c r="L981" s="71">
        <f>IF(K981="","",K981-J981)</f>
        <v/>
      </c>
      <c r="M981" s="71">
        <f>IF(L981="","",ABS(L981))</f>
        <v/>
      </c>
      <c r="N981" t="n">
        <v>0.2</v>
      </c>
      <c r="O981" t="n">
        <v>0.8734999999999999</v>
      </c>
      <c r="P981" t="n">
        <v>0.6605068637803591</v>
      </c>
      <c r="Q981" t="n">
        <v>0.6777513739493619</v>
      </c>
      <c r="R981" t="n">
        <v>0.2005415430837737</v>
      </c>
      <c r="S981" t="n">
        <v>0.9999574230773931</v>
      </c>
      <c r="T981" t="n">
        <v>0.9422846286991285</v>
      </c>
      <c r="U981" t="n">
        <v>0.7760400969816855</v>
      </c>
      <c r="V981" t="n">
        <v>0.2210051144347546</v>
      </c>
      <c r="W981" t="n">
        <v>0.6557935871724089</v>
      </c>
      <c r="X981" t="n">
        <v>0.4424112617096106</v>
      </c>
    </row>
    <row r="982">
      <c r="A982" t="inlineStr">
        <is>
          <t>2306553</t>
        </is>
      </c>
      <c r="B982" t="inlineStr">
        <is>
          <t>Itarema</t>
        </is>
      </c>
      <c r="C982" t="inlineStr">
        <is>
          <t>CE</t>
        </is>
      </c>
      <c r="D982" t="inlineStr">
        <is>
          <t>REGIÃO NORDESTE</t>
        </is>
      </c>
      <c r="E982" s="70">
        <f>SUMPRODUCT(N982:Q982,PAINEL_PESOS!$C$16:$C$19)</f>
        <v/>
      </c>
      <c r="F982" s="70">
        <f>SUMPRODUCT(R982:T982,PAINEL_PESOS!$C$21:$C$23)</f>
        <v/>
      </c>
      <c r="G982" s="70">
        <f>SUMPRODUCT(U982:V982,PAINEL_PESOS!$C$25:$C$26)</f>
        <v/>
      </c>
      <c r="H982" s="70">
        <f>SUMPRODUCT(W982:X982,PAINEL_PESOS!$C$28:$C$29)</f>
        <v/>
      </c>
      <c r="I982" s="70" t="n">
        <v>0.8217858489542647</v>
      </c>
      <c r="J982" s="70" t="n">
        <v>0.4191844511144608</v>
      </c>
      <c r="K982" s="71">
        <f>IF(NOT(AND(PAINEL_PESOS!$D$12="OK - 100%",PAINEL_PESOS!$F$20="OK - 100%",PAINEL_PESOS!$F$24="OK - 100%",PAINEL_PESOS!$F$27="OK - 100%",PAINEL_PESOS!$F$30="OK - 100%")),"", (E982*PAINEL_PESOS!$B$7+F982*PAINEL_PESOS!$B$8+G982*PAINEL_PESOS!$B$9+H982*PAINEL_PESOS!$B$10)*I982)</f>
        <v/>
      </c>
      <c r="L982" s="71">
        <f>IF(K982="","",K982-J982)</f>
        <v/>
      </c>
      <c r="M982" s="71">
        <f>IF(L982="","",ABS(L982))</f>
        <v/>
      </c>
      <c r="N982" t="n">
        <v>0.2</v>
      </c>
      <c r="O982" t="n">
        <v>0.9772</v>
      </c>
      <c r="P982" t="n">
        <v>0.4549102428722281</v>
      </c>
      <c r="Q982" t="n">
        <v>0.7412841206148993</v>
      </c>
      <c r="R982" t="n">
        <v>0.3133050557323362</v>
      </c>
      <c r="S982" t="n">
        <v>0.9405365444608172</v>
      </c>
      <c r="T982" t="n">
        <v>0.1379170324317953</v>
      </c>
      <c r="U982" t="n">
        <v>0.5829514388883079</v>
      </c>
      <c r="V982" t="n">
        <v>0.4555859458837581</v>
      </c>
      <c r="W982" t="n">
        <v>0.610323069552016</v>
      </c>
      <c r="X982" t="n">
        <v>0.317320427293203</v>
      </c>
    </row>
    <row r="983">
      <c r="A983" t="inlineStr">
        <is>
          <t>2306603</t>
        </is>
      </c>
      <c r="B983" t="inlineStr">
        <is>
          <t>Itatira</t>
        </is>
      </c>
      <c r="C983" t="inlineStr">
        <is>
          <t>CE</t>
        </is>
      </c>
      <c r="D983" t="inlineStr">
        <is>
          <t>REGIÃO NORDESTE</t>
        </is>
      </c>
      <c r="E983" s="70">
        <f>SUMPRODUCT(N983:Q983,PAINEL_PESOS!$C$16:$C$19)</f>
        <v/>
      </c>
      <c r="F983" s="70">
        <f>SUMPRODUCT(R983:T983,PAINEL_PESOS!$C$21:$C$23)</f>
        <v/>
      </c>
      <c r="G983" s="70">
        <f>SUMPRODUCT(U983:V983,PAINEL_PESOS!$C$25:$C$26)</f>
        <v/>
      </c>
      <c r="H983" s="70">
        <f>SUMPRODUCT(W983:X983,PAINEL_PESOS!$C$28:$C$29)</f>
        <v/>
      </c>
      <c r="I983" s="70" t="n">
        <v>0.959738877836565</v>
      </c>
      <c r="J983" s="70" t="n">
        <v>0.5484342995139623</v>
      </c>
      <c r="K983" s="71">
        <f>IF(NOT(AND(PAINEL_PESOS!$D$12="OK - 100%",PAINEL_PESOS!$F$20="OK - 100%",PAINEL_PESOS!$F$24="OK - 100%",PAINEL_PESOS!$F$27="OK - 100%",PAINEL_PESOS!$F$30="OK - 100%")),"", (E983*PAINEL_PESOS!$B$7+F983*PAINEL_PESOS!$B$8+G983*PAINEL_PESOS!$B$9+H983*PAINEL_PESOS!$B$10)*I983)</f>
        <v/>
      </c>
      <c r="L983" s="71">
        <f>IF(K983="","",K983-J983)</f>
        <v/>
      </c>
      <c r="M983" s="71">
        <f>IF(L983="","",ABS(L983))</f>
        <v/>
      </c>
      <c r="N983" t="n">
        <v>0.2</v>
      </c>
      <c r="O983" t="n">
        <v>0.9895</v>
      </c>
      <c r="P983" t="n">
        <v>0.665364308342133</v>
      </c>
      <c r="Q983" t="n">
        <v>0.7872481787788959</v>
      </c>
      <c r="R983" t="n">
        <v>0.2097812029610535</v>
      </c>
      <c r="S983" t="n">
        <v>1</v>
      </c>
      <c r="T983" t="n">
        <v>0.9378195337673751</v>
      </c>
      <c r="U983" t="n">
        <v>0.7052174416637422</v>
      </c>
      <c r="V983" t="n">
        <v>0.232063850829677</v>
      </c>
      <c r="W983" t="n">
        <v>0.5128331318849783</v>
      </c>
      <c r="X983" t="n">
        <v>0.3686248031291765</v>
      </c>
    </row>
    <row r="984">
      <c r="A984" t="inlineStr">
        <is>
          <t>2306702</t>
        </is>
      </c>
      <c r="B984" t="inlineStr">
        <is>
          <t>Jaguaretama</t>
        </is>
      </c>
      <c r="C984" t="inlineStr">
        <is>
          <t>CE</t>
        </is>
      </c>
      <c r="D984" t="inlineStr">
        <is>
          <t>REGIÃO NORDESTE</t>
        </is>
      </c>
      <c r="E984" s="70">
        <f>SUMPRODUCT(N984:Q984,PAINEL_PESOS!$C$16:$C$19)</f>
        <v/>
      </c>
      <c r="F984" s="70">
        <f>SUMPRODUCT(R984:T984,PAINEL_PESOS!$C$21:$C$23)</f>
        <v/>
      </c>
      <c r="G984" s="70">
        <f>SUMPRODUCT(U984:V984,PAINEL_PESOS!$C$25:$C$26)</f>
        <v/>
      </c>
      <c r="H984" s="70">
        <f>SUMPRODUCT(W984:X984,PAINEL_PESOS!$C$28:$C$29)</f>
        <v/>
      </c>
      <c r="I984" s="70" t="n">
        <v>0.9269982490507139</v>
      </c>
      <c r="J984" s="70" t="n">
        <v>0.5177525682961056</v>
      </c>
      <c r="K984" s="71">
        <f>IF(NOT(AND(PAINEL_PESOS!$D$12="OK - 100%",PAINEL_PESOS!$F$20="OK - 100%",PAINEL_PESOS!$F$24="OK - 100%",PAINEL_PESOS!$F$27="OK - 100%",PAINEL_PESOS!$F$30="OK - 100%")),"", (E984*PAINEL_PESOS!$B$7+F984*PAINEL_PESOS!$B$8+G984*PAINEL_PESOS!$B$9+H984*PAINEL_PESOS!$B$10)*I984)</f>
        <v/>
      </c>
      <c r="L984" s="71">
        <f>IF(K984="","",K984-J984)</f>
        <v/>
      </c>
      <c r="M984" s="71">
        <f>IF(L984="","",ABS(L984))</f>
        <v/>
      </c>
      <c r="N984" t="n">
        <v>0.2</v>
      </c>
      <c r="O984" t="n">
        <v>0.9933999999999999</v>
      </c>
      <c r="P984" t="n">
        <v>0.8159450897571278</v>
      </c>
      <c r="Q984" t="n">
        <v>0.7939087634191009</v>
      </c>
      <c r="R984" t="n">
        <v>0.2374265490747229</v>
      </c>
      <c r="S984" t="n">
        <v>0.9992256435772126</v>
      </c>
      <c r="T984" t="n">
        <v>0.7235239539380123</v>
      </c>
      <c r="U984" t="n">
        <v>0.5421461090719177</v>
      </c>
      <c r="V984" t="n">
        <v>0.2866604257132197</v>
      </c>
      <c r="W984" t="n">
        <v>0.5397983975842852</v>
      </c>
      <c r="X984" t="n">
        <v>0.3911915621654641</v>
      </c>
    </row>
    <row r="985">
      <c r="A985" t="inlineStr">
        <is>
          <t>2306801</t>
        </is>
      </c>
      <c r="B985" t="inlineStr">
        <is>
          <t>Jaguaribara</t>
        </is>
      </c>
      <c r="C985" t="inlineStr">
        <is>
          <t>CE</t>
        </is>
      </c>
      <c r="D985" t="inlineStr">
        <is>
          <t>REGIÃO NORDESTE</t>
        </is>
      </c>
      <c r="E985" s="70">
        <f>SUMPRODUCT(N985:Q985,PAINEL_PESOS!$C$16:$C$19)</f>
        <v/>
      </c>
      <c r="F985" s="70">
        <f>SUMPRODUCT(R985:T985,PAINEL_PESOS!$C$21:$C$23)</f>
        <v/>
      </c>
      <c r="G985" s="70">
        <f>SUMPRODUCT(U985:V985,PAINEL_PESOS!$C$25:$C$26)</f>
        <v/>
      </c>
      <c r="H985" s="70">
        <f>SUMPRODUCT(W985:X985,PAINEL_PESOS!$C$28:$C$29)</f>
        <v/>
      </c>
      <c r="I985" s="70" t="n">
        <v>0.7991119054419796</v>
      </c>
      <c r="J985" s="70" t="n">
        <v>0.3896710668296974</v>
      </c>
      <c r="K985" s="71">
        <f>IF(NOT(AND(PAINEL_PESOS!$D$12="OK - 100%",PAINEL_PESOS!$F$20="OK - 100%",PAINEL_PESOS!$F$24="OK - 100%",PAINEL_PESOS!$F$27="OK - 100%",PAINEL_PESOS!$F$30="OK - 100%")),"", (E985*PAINEL_PESOS!$B$7+F985*PAINEL_PESOS!$B$8+G985*PAINEL_PESOS!$B$9+H985*PAINEL_PESOS!$B$10)*I985)</f>
        <v/>
      </c>
      <c r="L985" s="71">
        <f>IF(K985="","",K985-J985)</f>
        <v/>
      </c>
      <c r="M985" s="71">
        <f>IF(L985="","",ABS(L985))</f>
        <v/>
      </c>
      <c r="N985" t="n">
        <v>0.4</v>
      </c>
      <c r="O985" t="n">
        <v>0.9923</v>
      </c>
      <c r="P985" t="n">
        <v>0.3687434002111932</v>
      </c>
      <c r="Q985" t="n">
        <v>0.6191142737266635</v>
      </c>
      <c r="R985" t="n">
        <v>0.1925471129945209</v>
      </c>
      <c r="S985" t="n">
        <v>0.9890193509239852</v>
      </c>
      <c r="T985" t="n">
        <v>0.03090794383836448</v>
      </c>
      <c r="U985" t="n">
        <v>0.4433686868897954</v>
      </c>
      <c r="V985" t="n">
        <v>0.4922640878253693</v>
      </c>
      <c r="W985" t="n">
        <v>0.5627459211012907</v>
      </c>
      <c r="X985" t="n">
        <v>0.4042674805936939</v>
      </c>
    </row>
    <row r="986">
      <c r="A986" t="inlineStr">
        <is>
          <t>2306900</t>
        </is>
      </c>
      <c r="B986" t="inlineStr">
        <is>
          <t>Jaguaribe</t>
        </is>
      </c>
      <c r="C986" t="inlineStr">
        <is>
          <t>CE</t>
        </is>
      </c>
      <c r="D986" t="inlineStr">
        <is>
          <t>REGIÃO NORDESTE</t>
        </is>
      </c>
      <c r="E986" s="70">
        <f>SUMPRODUCT(N986:Q986,PAINEL_PESOS!$C$16:$C$19)</f>
        <v/>
      </c>
      <c r="F986" s="70">
        <f>SUMPRODUCT(R986:T986,PAINEL_PESOS!$C$21:$C$23)</f>
        <v/>
      </c>
      <c r="G986" s="70">
        <f>SUMPRODUCT(U986:V986,PAINEL_PESOS!$C$25:$C$26)</f>
        <v/>
      </c>
      <c r="H986" s="70">
        <f>SUMPRODUCT(W986:X986,PAINEL_PESOS!$C$28:$C$29)</f>
        <v/>
      </c>
      <c r="I986" s="70" t="n">
        <v>0.777107085134766</v>
      </c>
      <c r="J986" s="70" t="n">
        <v>0.349257345470836</v>
      </c>
      <c r="K986" s="71">
        <f>IF(NOT(AND(PAINEL_PESOS!$D$12="OK - 100%",PAINEL_PESOS!$F$20="OK - 100%",PAINEL_PESOS!$F$24="OK - 100%",PAINEL_PESOS!$F$27="OK - 100%",PAINEL_PESOS!$F$30="OK - 100%")),"", (E986*PAINEL_PESOS!$B$7+F986*PAINEL_PESOS!$B$8+G986*PAINEL_PESOS!$B$9+H986*PAINEL_PESOS!$B$10)*I986)</f>
        <v/>
      </c>
      <c r="L986" s="71">
        <f>IF(K986="","",K986-J986)</f>
        <v/>
      </c>
      <c r="M986" s="71">
        <f>IF(L986="","",ABS(L986))</f>
        <v/>
      </c>
      <c r="N986" t="n">
        <v>1</v>
      </c>
      <c r="O986" t="n">
        <v>0.6747</v>
      </c>
      <c r="P986" t="n">
        <v>0.5311510031678986</v>
      </c>
      <c r="Q986" t="n">
        <v>0.44031308074026</v>
      </c>
      <c r="R986" t="n">
        <v>0.3171419248158859</v>
      </c>
      <c r="S986" t="n">
        <v>0.9399481595530021</v>
      </c>
      <c r="T986" t="n">
        <v>0</v>
      </c>
      <c r="U986" t="n">
        <v>0.4227022676708528</v>
      </c>
      <c r="V986" t="n">
        <v>0.03704719388885869</v>
      </c>
      <c r="W986" t="n">
        <v>0.5675588577699544</v>
      </c>
      <c r="X986" t="n">
        <v>0.4070112855149511</v>
      </c>
    </row>
    <row r="987">
      <c r="A987" t="inlineStr">
        <is>
          <t>2307007</t>
        </is>
      </c>
      <c r="B987" t="inlineStr">
        <is>
          <t>Jaguaruana</t>
        </is>
      </c>
      <c r="C987" t="inlineStr">
        <is>
          <t>CE</t>
        </is>
      </c>
      <c r="D987" t="inlineStr">
        <is>
          <t>REGIÃO NORDESTE</t>
        </is>
      </c>
      <c r="E987" s="70">
        <f>SUMPRODUCT(N987:Q987,PAINEL_PESOS!$C$16:$C$19)</f>
        <v/>
      </c>
      <c r="F987" s="70">
        <f>SUMPRODUCT(R987:T987,PAINEL_PESOS!$C$21:$C$23)</f>
        <v/>
      </c>
      <c r="G987" s="70">
        <f>SUMPRODUCT(U987:V987,PAINEL_PESOS!$C$25:$C$26)</f>
        <v/>
      </c>
      <c r="H987" s="70">
        <f>SUMPRODUCT(W987:X987,PAINEL_PESOS!$C$28:$C$29)</f>
        <v/>
      </c>
      <c r="I987" s="70" t="n">
        <v>0.75</v>
      </c>
      <c r="J987" s="70" t="n">
        <v>0.3270998315432829</v>
      </c>
      <c r="K987" s="71">
        <f>IF(NOT(AND(PAINEL_PESOS!$D$12="OK - 100%",PAINEL_PESOS!$F$20="OK - 100%",PAINEL_PESOS!$F$24="OK - 100%",PAINEL_PESOS!$F$27="OK - 100%",PAINEL_PESOS!$F$30="OK - 100%")),"", (E987*PAINEL_PESOS!$B$7+F987*PAINEL_PESOS!$B$8+G987*PAINEL_PESOS!$B$9+H987*PAINEL_PESOS!$B$10)*I987)</f>
        <v/>
      </c>
      <c r="L987" s="71">
        <f>IF(K987="","",K987-J987)</f>
        <v/>
      </c>
      <c r="M987" s="71">
        <f>IF(L987="","",ABS(L987))</f>
        <v/>
      </c>
      <c r="N987" t="n">
        <v>0.2</v>
      </c>
      <c r="O987" t="n">
        <v>0.9674</v>
      </c>
      <c r="P987" t="n">
        <v>0.529039070749736</v>
      </c>
      <c r="Q987" t="n">
        <v>0.3601679856796155</v>
      </c>
      <c r="R987" t="n">
        <v>0.3070156576586761</v>
      </c>
      <c r="S987" t="n">
        <v>0.7488079612259224</v>
      </c>
      <c r="T987" t="n">
        <v>0</v>
      </c>
      <c r="U987" t="n">
        <v>0.506296793097605</v>
      </c>
      <c r="V987" t="n">
        <v>0.4289114811176106</v>
      </c>
      <c r="W987" t="n">
        <v>0.5617640821606967</v>
      </c>
      <c r="X987" t="n">
        <v>0.2599065726146969</v>
      </c>
    </row>
    <row r="988">
      <c r="A988" t="inlineStr">
        <is>
          <t>2307106</t>
        </is>
      </c>
      <c r="B988" t="inlineStr">
        <is>
          <t>Jardim</t>
        </is>
      </c>
      <c r="C988" t="inlineStr">
        <is>
          <t>CE</t>
        </is>
      </c>
      <c r="D988" t="inlineStr">
        <is>
          <t>REGIÃO NORDESTE</t>
        </is>
      </c>
      <c r="E988" s="70">
        <f>SUMPRODUCT(N988:Q988,PAINEL_PESOS!$C$16:$C$19)</f>
        <v/>
      </c>
      <c r="F988" s="70">
        <f>SUMPRODUCT(R988:T988,PAINEL_PESOS!$C$21:$C$23)</f>
        <v/>
      </c>
      <c r="G988" s="70">
        <f>SUMPRODUCT(U988:V988,PAINEL_PESOS!$C$25:$C$26)</f>
        <v/>
      </c>
      <c r="H988" s="70">
        <f>SUMPRODUCT(W988:X988,PAINEL_PESOS!$C$28:$C$29)</f>
        <v/>
      </c>
      <c r="I988" s="70" t="n">
        <v>0.9853112749829164</v>
      </c>
      <c r="J988" s="70" t="n">
        <v>0.6662312137226273</v>
      </c>
      <c r="K988" s="71">
        <f>IF(NOT(AND(PAINEL_PESOS!$D$12="OK - 100%",PAINEL_PESOS!$F$20="OK - 100%",PAINEL_PESOS!$F$24="OK - 100%",PAINEL_PESOS!$F$27="OK - 100%",PAINEL_PESOS!$F$30="OK - 100%")),"", (E988*PAINEL_PESOS!$B$7+F988*PAINEL_PESOS!$B$8+G988*PAINEL_PESOS!$B$9+H988*PAINEL_PESOS!$B$10)*I988)</f>
        <v/>
      </c>
      <c r="L988" s="71">
        <f>IF(K988="","",K988-J988)</f>
        <v/>
      </c>
      <c r="M988" s="71">
        <f>IF(L988="","",ABS(L988))</f>
        <v/>
      </c>
      <c r="N988" t="n">
        <v>1</v>
      </c>
      <c r="O988" t="n">
        <v>0.8332999999999999</v>
      </c>
      <c r="P988" t="n">
        <v>0.908870116156283</v>
      </c>
      <c r="Q988" t="n">
        <v>0.9248286013097009</v>
      </c>
      <c r="R988" t="n">
        <v>0.2518583965513979</v>
      </c>
      <c r="S988" t="n">
        <v>0.9997139209274911</v>
      </c>
      <c r="T988" t="n">
        <v>0.9792020828990317</v>
      </c>
      <c r="U988" t="n">
        <v>0.6900944816581213</v>
      </c>
      <c r="V988" t="n">
        <v>0.2710177389344961</v>
      </c>
      <c r="W988" t="n">
        <v>0.5829719049154077</v>
      </c>
      <c r="X988" t="n">
        <v>0.5445390931386805</v>
      </c>
    </row>
    <row r="989">
      <c r="A989" t="inlineStr">
        <is>
          <t>2307205</t>
        </is>
      </c>
      <c r="B989" t="inlineStr">
        <is>
          <t>Jati</t>
        </is>
      </c>
      <c r="C989" t="inlineStr">
        <is>
          <t>CE</t>
        </is>
      </c>
      <c r="D989" t="inlineStr">
        <is>
          <t>REGIÃO NORDESTE</t>
        </is>
      </c>
      <c r="E989" s="70">
        <f>SUMPRODUCT(N989:Q989,PAINEL_PESOS!$C$16:$C$19)</f>
        <v/>
      </c>
      <c r="F989" s="70">
        <f>SUMPRODUCT(R989:T989,PAINEL_PESOS!$C$21:$C$23)</f>
        <v/>
      </c>
      <c r="G989" s="70">
        <f>SUMPRODUCT(U989:V989,PAINEL_PESOS!$C$25:$C$26)</f>
        <v/>
      </c>
      <c r="H989" s="70">
        <f>SUMPRODUCT(W989:X989,PAINEL_PESOS!$C$28:$C$29)</f>
        <v/>
      </c>
      <c r="I989" s="70" t="n">
        <v>0.9879724901494705</v>
      </c>
      <c r="J989" s="70" t="n">
        <v>0.6159139310282221</v>
      </c>
      <c r="K989" s="71">
        <f>IF(NOT(AND(PAINEL_PESOS!$D$12="OK - 100%",PAINEL_PESOS!$F$20="OK - 100%",PAINEL_PESOS!$F$24="OK - 100%",PAINEL_PESOS!$F$27="OK - 100%",PAINEL_PESOS!$F$30="OK - 100%")),"", (E989*PAINEL_PESOS!$B$7+F989*PAINEL_PESOS!$B$8+G989*PAINEL_PESOS!$B$9+H989*PAINEL_PESOS!$B$10)*I989)</f>
        <v/>
      </c>
      <c r="L989" s="71">
        <f>IF(K989="","",K989-J989)</f>
        <v/>
      </c>
      <c r="M989" s="71">
        <f>IF(L989="","",ABS(L989))</f>
        <v/>
      </c>
      <c r="N989" t="n">
        <v>0.2</v>
      </c>
      <c r="O989" t="n">
        <v>0.9389</v>
      </c>
      <c r="P989" t="n">
        <v>0.5836325237592397</v>
      </c>
      <c r="Q989" t="n">
        <v>0.9764160305864332</v>
      </c>
      <c r="R989" t="n">
        <v>0.1537055044510981</v>
      </c>
      <c r="S989" t="n">
        <v>0.99838572417509</v>
      </c>
      <c r="T989" t="n">
        <v>0.9555742374989277</v>
      </c>
      <c r="U989" t="n">
        <v>0.6912387251009734</v>
      </c>
      <c r="V989" t="n">
        <v>0.4131987906049128</v>
      </c>
      <c r="W989" t="n">
        <v>0.5830955958295597</v>
      </c>
      <c r="X989" t="n">
        <v>0.5451785029696279</v>
      </c>
    </row>
    <row r="990">
      <c r="A990" t="inlineStr">
        <is>
          <t>2307254</t>
        </is>
      </c>
      <c r="B990" t="inlineStr">
        <is>
          <t>Jijoca de Jericoacoara</t>
        </is>
      </c>
      <c r="C990" t="inlineStr">
        <is>
          <t>CE</t>
        </is>
      </c>
      <c r="D990" t="inlineStr">
        <is>
          <t>REGIÃO NORDESTE</t>
        </is>
      </c>
      <c r="E990" s="70">
        <f>SUMPRODUCT(N990:Q990,PAINEL_PESOS!$C$16:$C$19)</f>
        <v/>
      </c>
      <c r="F990" s="70">
        <f>SUMPRODUCT(R990:T990,PAINEL_PESOS!$C$21:$C$23)</f>
        <v/>
      </c>
      <c r="G990" s="70">
        <f>SUMPRODUCT(U990:V990,PAINEL_PESOS!$C$25:$C$26)</f>
        <v/>
      </c>
      <c r="H990" s="70">
        <f>SUMPRODUCT(W990:X990,PAINEL_PESOS!$C$28:$C$29)</f>
        <v/>
      </c>
      <c r="I990" s="70" t="n">
        <v>0.9241428650546429</v>
      </c>
      <c r="J990" s="70" t="n">
        <v>0.5504373261681363</v>
      </c>
      <c r="K990" s="71">
        <f>IF(NOT(AND(PAINEL_PESOS!$D$12="OK - 100%",PAINEL_PESOS!$F$20="OK - 100%",PAINEL_PESOS!$F$24="OK - 100%",PAINEL_PESOS!$F$27="OK - 100%",PAINEL_PESOS!$F$30="OK - 100%")),"", (E990*PAINEL_PESOS!$B$7+F990*PAINEL_PESOS!$B$8+G990*PAINEL_PESOS!$B$9+H990*PAINEL_PESOS!$B$10)*I990)</f>
        <v/>
      </c>
      <c r="L990" s="71">
        <f>IF(K990="","",K990-J990)</f>
        <v/>
      </c>
      <c r="M990" s="71">
        <f>IF(L990="","",ABS(L990))</f>
        <v/>
      </c>
      <c r="N990" t="n">
        <v>0.4</v>
      </c>
      <c r="O990" t="n">
        <v>0.9619</v>
      </c>
      <c r="P990" t="n">
        <v>0.6022175290390708</v>
      </c>
      <c r="Q990" t="n">
        <v>0.7048036127140128</v>
      </c>
      <c r="R990" t="n">
        <v>0.3133087525620712</v>
      </c>
      <c r="S990" t="n">
        <v>0.9924893694774332</v>
      </c>
      <c r="T990" t="n">
        <v>0.7653371180116466</v>
      </c>
      <c r="U990" t="n">
        <v>0.5318842050451137</v>
      </c>
      <c r="V990" t="n">
        <v>0.5420619176167903</v>
      </c>
      <c r="W990" t="n">
        <v>0.6627227911956735</v>
      </c>
      <c r="X990" t="n">
        <v>0.3130680866978298</v>
      </c>
    </row>
    <row r="991">
      <c r="A991" t="inlineStr">
        <is>
          <t>2307304</t>
        </is>
      </c>
      <c r="B991" t="inlineStr">
        <is>
          <t>Juazeiro do Norte</t>
        </is>
      </c>
      <c r="C991" t="inlineStr">
        <is>
          <t>CE</t>
        </is>
      </c>
      <c r="D991" t="inlineStr">
        <is>
          <t>REGIÃO NORDESTE</t>
        </is>
      </c>
      <c r="E991" s="70">
        <f>SUMPRODUCT(N991:Q991,PAINEL_PESOS!$C$16:$C$19)</f>
        <v/>
      </c>
      <c r="F991" s="70">
        <f>SUMPRODUCT(R991:T991,PAINEL_PESOS!$C$21:$C$23)</f>
        <v/>
      </c>
      <c r="G991" s="70">
        <f>SUMPRODUCT(U991:V991,PAINEL_PESOS!$C$25:$C$26)</f>
        <v/>
      </c>
      <c r="H991" s="70">
        <f>SUMPRODUCT(W991:X991,PAINEL_PESOS!$C$28:$C$29)</f>
        <v/>
      </c>
      <c r="I991" s="70" t="n">
        <v>0.7984476511658901</v>
      </c>
      <c r="J991" s="70" t="n">
        <v>0.391287349653827</v>
      </c>
      <c r="K991" s="71">
        <f>IF(NOT(AND(PAINEL_PESOS!$D$12="OK - 100%",PAINEL_PESOS!$F$20="OK - 100%",PAINEL_PESOS!$F$24="OK - 100%",PAINEL_PESOS!$F$27="OK - 100%",PAINEL_PESOS!$F$30="OK - 100%")),"", (E991*PAINEL_PESOS!$B$7+F991*PAINEL_PESOS!$B$8+G991*PAINEL_PESOS!$B$9+H991*PAINEL_PESOS!$B$10)*I991)</f>
        <v/>
      </c>
      <c r="L991" s="71">
        <f>IF(K991="","",K991-J991)</f>
        <v/>
      </c>
      <c r="M991" s="71">
        <f>IF(L991="","",ABS(L991))</f>
        <v/>
      </c>
      <c r="N991" t="n">
        <v>0.2</v>
      </c>
      <c r="O991" t="n">
        <v>0.9596</v>
      </c>
      <c r="P991" t="n">
        <v>0.4607180570221753</v>
      </c>
      <c r="Q991" t="n">
        <v>0</v>
      </c>
      <c r="R991" t="n">
        <v>0.5204507182882584</v>
      </c>
      <c r="S991" t="n">
        <v>0.2864826367355596</v>
      </c>
      <c r="T991" t="n">
        <v>0.8006073644757091</v>
      </c>
      <c r="U991" t="n">
        <v>0.6909297880616541</v>
      </c>
      <c r="V991" t="n">
        <v>0.2186339027604405</v>
      </c>
      <c r="W991" t="n">
        <v>0.5830926034781576</v>
      </c>
      <c r="X991" t="n">
        <v>0.5459718032458643</v>
      </c>
    </row>
    <row r="992">
      <c r="A992" t="inlineStr">
        <is>
          <t>2307403</t>
        </is>
      </c>
      <c r="B992" t="inlineStr">
        <is>
          <t>Jucás</t>
        </is>
      </c>
      <c r="C992" t="inlineStr">
        <is>
          <t>CE</t>
        </is>
      </c>
      <c r="D992" t="inlineStr">
        <is>
          <t>REGIÃO NORDESTE</t>
        </is>
      </c>
      <c r="E992" s="70">
        <f>SUMPRODUCT(N992:Q992,PAINEL_PESOS!$C$16:$C$19)</f>
        <v/>
      </c>
      <c r="F992" s="70">
        <f>SUMPRODUCT(R992:T992,PAINEL_PESOS!$C$21:$C$23)</f>
        <v/>
      </c>
      <c r="G992" s="70">
        <f>SUMPRODUCT(U992:V992,PAINEL_PESOS!$C$25:$C$26)</f>
        <v/>
      </c>
      <c r="H992" s="70">
        <f>SUMPRODUCT(W992:X992,PAINEL_PESOS!$C$28:$C$29)</f>
        <v/>
      </c>
      <c r="I992" s="70" t="n">
        <v>0.9246164283017527</v>
      </c>
      <c r="J992" s="70" t="n">
        <v>0.5818312536165114</v>
      </c>
      <c r="K992" s="71">
        <f>IF(NOT(AND(PAINEL_PESOS!$D$12="OK - 100%",PAINEL_PESOS!$F$20="OK - 100%",PAINEL_PESOS!$F$24="OK - 100%",PAINEL_PESOS!$F$27="OK - 100%",PAINEL_PESOS!$F$30="OK - 100%")),"", (E992*PAINEL_PESOS!$B$7+F992*PAINEL_PESOS!$B$8+G992*PAINEL_PESOS!$B$9+H992*PAINEL_PESOS!$B$10)*I992)</f>
        <v/>
      </c>
      <c r="L992" s="71">
        <f>IF(K992="","",K992-J992)</f>
        <v/>
      </c>
      <c r="M992" s="71">
        <f>IF(L992="","",ABS(L992))</f>
        <v/>
      </c>
      <c r="N992" t="n">
        <v>1</v>
      </c>
      <c r="O992" t="n">
        <v>0.8434999999999999</v>
      </c>
      <c r="P992" t="n">
        <v>0.4498416050686378</v>
      </c>
      <c r="Q992" t="n">
        <v>0.8954124640857768</v>
      </c>
      <c r="R992" t="n">
        <v>0.256989764772352</v>
      </c>
      <c r="S992" t="n">
        <v>0.9709782195371752</v>
      </c>
      <c r="T992" t="n">
        <v>0.6643213147852154</v>
      </c>
      <c r="U992" t="n">
        <v>0.6838048421637372</v>
      </c>
      <c r="V992" t="n">
        <v>0.299980827086984</v>
      </c>
      <c r="W992" t="n">
        <v>0.7343449713097072</v>
      </c>
      <c r="X992" t="n">
        <v>0.4601077288995326</v>
      </c>
    </row>
    <row r="993">
      <c r="A993" t="inlineStr">
        <is>
          <t>2307502</t>
        </is>
      </c>
      <c r="B993" t="inlineStr">
        <is>
          <t>Lavras da Mangabeira</t>
        </is>
      </c>
      <c r="C993" t="inlineStr">
        <is>
          <t>CE</t>
        </is>
      </c>
      <c r="D993" t="inlineStr">
        <is>
          <t>REGIÃO NORDESTE</t>
        </is>
      </c>
      <c r="E993" s="70">
        <f>SUMPRODUCT(N993:Q993,PAINEL_PESOS!$C$16:$C$19)</f>
        <v/>
      </c>
      <c r="F993" s="70">
        <f>SUMPRODUCT(R993:T993,PAINEL_PESOS!$C$21:$C$23)</f>
        <v/>
      </c>
      <c r="G993" s="70">
        <f>SUMPRODUCT(U993:V993,PAINEL_PESOS!$C$25:$C$26)</f>
        <v/>
      </c>
      <c r="H993" s="70">
        <f>SUMPRODUCT(W993:X993,PAINEL_PESOS!$C$28:$C$29)</f>
        <v/>
      </c>
      <c r="I993" s="70" t="n">
        <v>0.930370131607673</v>
      </c>
      <c r="J993" s="70" t="n">
        <v>0.5478145419306579</v>
      </c>
      <c r="K993" s="71">
        <f>IF(NOT(AND(PAINEL_PESOS!$D$12="OK - 100%",PAINEL_PESOS!$F$20="OK - 100%",PAINEL_PESOS!$F$24="OK - 100%",PAINEL_PESOS!$F$27="OK - 100%",PAINEL_PESOS!$F$30="OK - 100%")),"", (E993*PAINEL_PESOS!$B$7+F993*PAINEL_PESOS!$B$8+G993*PAINEL_PESOS!$B$9+H993*PAINEL_PESOS!$B$10)*I993)</f>
        <v/>
      </c>
      <c r="L993" s="71">
        <f>IF(K993="","",K993-J993)</f>
        <v/>
      </c>
      <c r="M993" s="71">
        <f>IF(L993="","",ABS(L993))</f>
        <v/>
      </c>
      <c r="N993" t="n">
        <v>0.2</v>
      </c>
      <c r="O993" t="n">
        <v>0.9814000000000001</v>
      </c>
      <c r="P993" t="n">
        <v>0.5279831045406547</v>
      </c>
      <c r="Q993" t="n">
        <v>0.8436887882189283</v>
      </c>
      <c r="R993" t="n">
        <v>0.2692834640350378</v>
      </c>
      <c r="S993" t="n">
        <v>0.9996839866296302</v>
      </c>
      <c r="T993" t="n">
        <v>0.7154071840459371</v>
      </c>
      <c r="U993" t="n">
        <v>0.6909297880616541</v>
      </c>
      <c r="V993" t="n">
        <v>0.2910618522447623</v>
      </c>
      <c r="W993" t="n">
        <v>0.5830926034781576</v>
      </c>
      <c r="X993" t="n">
        <v>0.5459718032458643</v>
      </c>
    </row>
    <row r="994">
      <c r="A994" t="inlineStr">
        <is>
          <t>2307601</t>
        </is>
      </c>
      <c r="B994" t="inlineStr">
        <is>
          <t>Limoeiro do Norte</t>
        </is>
      </c>
      <c r="C994" t="inlineStr">
        <is>
          <t>CE</t>
        </is>
      </c>
      <c r="D994" t="inlineStr">
        <is>
          <t>REGIÃO NORDESTE</t>
        </is>
      </c>
      <c r="E994" s="70">
        <f>SUMPRODUCT(N994:Q994,PAINEL_PESOS!$C$16:$C$19)</f>
        <v/>
      </c>
      <c r="F994" s="70">
        <f>SUMPRODUCT(R994:T994,PAINEL_PESOS!$C$21:$C$23)</f>
        <v/>
      </c>
      <c r="G994" s="70">
        <f>SUMPRODUCT(U994:V994,PAINEL_PESOS!$C$25:$C$26)</f>
        <v/>
      </c>
      <c r="H994" s="70">
        <f>SUMPRODUCT(W994:X994,PAINEL_PESOS!$C$28:$C$29)</f>
        <v/>
      </c>
      <c r="I994" s="70" t="n">
        <v>0.75</v>
      </c>
      <c r="J994" s="70" t="n">
        <v>0.3377133719729713</v>
      </c>
      <c r="K994" s="71">
        <f>IF(NOT(AND(PAINEL_PESOS!$D$12="OK - 100%",PAINEL_PESOS!$F$20="OK - 100%",PAINEL_PESOS!$F$24="OK - 100%",PAINEL_PESOS!$F$27="OK - 100%",PAINEL_PESOS!$F$30="OK - 100%")),"", (E994*PAINEL_PESOS!$B$7+F994*PAINEL_PESOS!$B$8+G994*PAINEL_PESOS!$B$9+H994*PAINEL_PESOS!$B$10)*I994)</f>
        <v/>
      </c>
      <c r="L994" s="71">
        <f>IF(K994="","",K994-J994)</f>
        <v/>
      </c>
      <c r="M994" s="71">
        <f>IF(L994="","",ABS(L994))</f>
        <v/>
      </c>
      <c r="N994" t="n">
        <v>1</v>
      </c>
      <c r="O994" t="n">
        <v>0.95</v>
      </c>
      <c r="P994" t="n">
        <v>0.84350580781415</v>
      </c>
      <c r="Q994" t="n">
        <v>0</v>
      </c>
      <c r="R994" t="n">
        <v>0.4032798635240515</v>
      </c>
      <c r="S994" t="n">
        <v>0</v>
      </c>
      <c r="T994" t="n">
        <v>0</v>
      </c>
      <c r="U994" t="n">
        <v>0.5665239222936648</v>
      </c>
      <c r="V994" t="n">
        <v>0.545795724340669</v>
      </c>
      <c r="W994" t="n">
        <v>0.5535358379110221</v>
      </c>
      <c r="X994" t="n">
        <v>0.2708143369098952</v>
      </c>
    </row>
    <row r="995">
      <c r="A995" t="inlineStr">
        <is>
          <t>2307635</t>
        </is>
      </c>
      <c r="B995" t="inlineStr">
        <is>
          <t>Madalena</t>
        </is>
      </c>
      <c r="C995" t="inlineStr">
        <is>
          <t>CE</t>
        </is>
      </c>
      <c r="D995" t="inlineStr">
        <is>
          <t>REGIÃO NORDESTE</t>
        </is>
      </c>
      <c r="E995" s="70">
        <f>SUMPRODUCT(N995:Q995,PAINEL_PESOS!$C$16:$C$19)</f>
        <v/>
      </c>
      <c r="F995" s="70">
        <f>SUMPRODUCT(R995:T995,PAINEL_PESOS!$C$21:$C$23)</f>
        <v/>
      </c>
      <c r="G995" s="70">
        <f>SUMPRODUCT(U995:V995,PAINEL_PESOS!$C$25:$C$26)</f>
        <v/>
      </c>
      <c r="H995" s="70">
        <f>SUMPRODUCT(W995:X995,PAINEL_PESOS!$C$28:$C$29)</f>
        <v/>
      </c>
      <c r="I995" s="70" t="n">
        <v>0.9553293807032729</v>
      </c>
      <c r="J995" s="70" t="n">
        <v>0.5446906157702336</v>
      </c>
      <c r="K995" s="71">
        <f>IF(NOT(AND(PAINEL_PESOS!$D$12="OK - 100%",PAINEL_PESOS!$F$20="OK - 100%",PAINEL_PESOS!$F$24="OK - 100%",PAINEL_PESOS!$F$27="OK - 100%",PAINEL_PESOS!$F$30="OK - 100%")),"", (E995*PAINEL_PESOS!$B$7+F995*PAINEL_PESOS!$B$8+G995*PAINEL_PESOS!$B$9+H995*PAINEL_PESOS!$B$10)*I995)</f>
        <v/>
      </c>
      <c r="L995" s="71">
        <f>IF(K995="","",K995-J995)</f>
        <v/>
      </c>
      <c r="M995" s="71">
        <f>IF(L995="","",ABS(L995))</f>
        <v/>
      </c>
      <c r="N995" t="n">
        <v>0.2</v>
      </c>
      <c r="O995" t="n">
        <v>1</v>
      </c>
      <c r="P995" t="n">
        <v>1</v>
      </c>
      <c r="Q995" t="n">
        <v>0.7888732805178396</v>
      </c>
      <c r="R995" t="n">
        <v>0.2012831994455889</v>
      </c>
      <c r="S995" t="n">
        <v>0.9985968073782517</v>
      </c>
      <c r="T995" t="n">
        <v>0.9075279248140871</v>
      </c>
      <c r="U995" t="n">
        <v>0.6951271045280472</v>
      </c>
      <c r="V995" t="n">
        <v>0.09109100692015926</v>
      </c>
      <c r="W995" t="n">
        <v>0.5045872758571307</v>
      </c>
      <c r="X995" t="n">
        <v>0.3710994859022439</v>
      </c>
    </row>
    <row r="996">
      <c r="A996" t="inlineStr">
        <is>
          <t>2307650</t>
        </is>
      </c>
      <c r="B996" t="inlineStr">
        <is>
          <t>Maracanaú</t>
        </is>
      </c>
      <c r="C996" t="inlineStr">
        <is>
          <t>CE</t>
        </is>
      </c>
      <c r="D996" t="inlineStr">
        <is>
          <t>REGIÃO NORDESTE</t>
        </is>
      </c>
      <c r="E996" s="70">
        <f>SUMPRODUCT(N996:Q996,PAINEL_PESOS!$C$16:$C$19)</f>
        <v/>
      </c>
      <c r="F996" s="70">
        <f>SUMPRODUCT(R996:T996,PAINEL_PESOS!$C$21:$C$23)</f>
        <v/>
      </c>
      <c r="G996" s="70">
        <f>SUMPRODUCT(U996:V996,PAINEL_PESOS!$C$25:$C$26)</f>
        <v/>
      </c>
      <c r="H996" s="70">
        <f>SUMPRODUCT(W996:X996,PAINEL_PESOS!$C$28:$C$29)</f>
        <v/>
      </c>
      <c r="I996" s="70" t="n">
        <v>0.75</v>
      </c>
      <c r="J996" s="70" t="n">
        <v>0.3357080292994349</v>
      </c>
      <c r="K996" s="71">
        <f>IF(NOT(AND(PAINEL_PESOS!$D$12="OK - 100%",PAINEL_PESOS!$F$20="OK - 100%",PAINEL_PESOS!$F$24="OK - 100%",PAINEL_PESOS!$F$27="OK - 100%",PAINEL_PESOS!$F$30="OK - 100%")),"", (E996*PAINEL_PESOS!$B$7+F996*PAINEL_PESOS!$B$8+G996*PAINEL_PESOS!$B$9+H996*PAINEL_PESOS!$B$10)*I996)</f>
        <v/>
      </c>
      <c r="L996" s="71">
        <f>IF(K996="","",K996-J996)</f>
        <v/>
      </c>
      <c r="M996" s="71">
        <f>IF(L996="","",ABS(L996))</f>
        <v/>
      </c>
      <c r="N996" t="n">
        <v>0.2</v>
      </c>
      <c r="O996" t="n">
        <v>0.967</v>
      </c>
      <c r="P996" t="n">
        <v>0.3819429778247096</v>
      </c>
      <c r="Q996" t="n">
        <v>0</v>
      </c>
      <c r="R996" t="n">
        <v>0.5899725190831989</v>
      </c>
      <c r="S996" t="n">
        <v>0</v>
      </c>
      <c r="T996" t="n">
        <v>0.8379755473416406</v>
      </c>
      <c r="U996" t="n">
        <v>0.6354591606914218</v>
      </c>
      <c r="V996" t="n">
        <v>0</v>
      </c>
      <c r="W996" t="n">
        <v>0.7778450112735766</v>
      </c>
      <c r="X996" t="n">
        <v>0.4411446073667262</v>
      </c>
    </row>
    <row r="997">
      <c r="A997" t="inlineStr">
        <is>
          <t>2307700</t>
        </is>
      </c>
      <c r="B997" t="inlineStr">
        <is>
          <t>Maranguape</t>
        </is>
      </c>
      <c r="C997" t="inlineStr">
        <is>
          <t>CE</t>
        </is>
      </c>
      <c r="D997" t="inlineStr">
        <is>
          <t>REGIÃO NORDESTE</t>
        </is>
      </c>
      <c r="E997" s="70">
        <f>SUMPRODUCT(N997:Q997,PAINEL_PESOS!$C$16:$C$19)</f>
        <v/>
      </c>
      <c r="F997" s="70">
        <f>SUMPRODUCT(R997:T997,PAINEL_PESOS!$C$21:$C$23)</f>
        <v/>
      </c>
      <c r="G997" s="70">
        <f>SUMPRODUCT(U997:V997,PAINEL_PESOS!$C$25:$C$26)</f>
        <v/>
      </c>
      <c r="H997" s="70">
        <f>SUMPRODUCT(W997:X997,PAINEL_PESOS!$C$28:$C$29)</f>
        <v/>
      </c>
      <c r="I997" s="70" t="n">
        <v>0.8353864779608045</v>
      </c>
      <c r="J997" s="70" t="n">
        <v>0.4127925046859606</v>
      </c>
      <c r="K997" s="71">
        <f>IF(NOT(AND(PAINEL_PESOS!$D$12="OK - 100%",PAINEL_PESOS!$F$20="OK - 100%",PAINEL_PESOS!$F$24="OK - 100%",PAINEL_PESOS!$F$27="OK - 100%",PAINEL_PESOS!$F$30="OK - 100%")),"", (E997*PAINEL_PESOS!$B$7+F997*PAINEL_PESOS!$B$8+G997*PAINEL_PESOS!$B$9+H997*PAINEL_PESOS!$B$10)*I997)</f>
        <v/>
      </c>
      <c r="L997" s="71">
        <f>IF(K997="","",K997-J997)</f>
        <v/>
      </c>
      <c r="M997" s="71">
        <f>IF(L997="","",ABS(L997))</f>
        <v/>
      </c>
      <c r="N997" t="n">
        <v>0.2</v>
      </c>
      <c r="O997" t="n">
        <v>0.9228</v>
      </c>
      <c r="P997" t="n">
        <v>0.4321013727560718</v>
      </c>
      <c r="Q997" t="n">
        <v>0.06849150304396134</v>
      </c>
      <c r="R997" t="n">
        <v>0.4109181839398468</v>
      </c>
      <c r="S997" t="n">
        <v>0.3815889457640241</v>
      </c>
      <c r="T997" t="n">
        <v>0.7793203668252794</v>
      </c>
      <c r="U997" t="n">
        <v>0.6490072879190265</v>
      </c>
      <c r="V997" t="n">
        <v>0.242489467753584</v>
      </c>
      <c r="W997" t="n">
        <v>0.7677828027887436</v>
      </c>
      <c r="X997" t="n">
        <v>0.4342075851193413</v>
      </c>
    </row>
    <row r="998">
      <c r="A998" t="inlineStr">
        <is>
          <t>2307809</t>
        </is>
      </c>
      <c r="B998" t="inlineStr">
        <is>
          <t>Marco</t>
        </is>
      </c>
      <c r="C998" t="inlineStr">
        <is>
          <t>CE</t>
        </is>
      </c>
      <c r="D998" t="inlineStr">
        <is>
          <t>REGIÃO NORDESTE</t>
        </is>
      </c>
      <c r="E998" s="70">
        <f>SUMPRODUCT(N998:Q998,PAINEL_PESOS!$C$16:$C$19)</f>
        <v/>
      </c>
      <c r="F998" s="70">
        <f>SUMPRODUCT(R998:T998,PAINEL_PESOS!$C$21:$C$23)</f>
        <v/>
      </c>
      <c r="G998" s="70">
        <f>SUMPRODUCT(U998:V998,PAINEL_PESOS!$C$25:$C$26)</f>
        <v/>
      </c>
      <c r="H998" s="70">
        <f>SUMPRODUCT(W998:X998,PAINEL_PESOS!$C$28:$C$29)</f>
        <v/>
      </c>
      <c r="I998" s="70" t="n">
        <v>0.917217913593194</v>
      </c>
      <c r="J998" s="70" t="n">
        <v>0.5394975406720096</v>
      </c>
      <c r="K998" s="71">
        <f>IF(NOT(AND(PAINEL_PESOS!$D$12="OK - 100%",PAINEL_PESOS!$F$20="OK - 100%",PAINEL_PESOS!$F$24="OK - 100%",PAINEL_PESOS!$F$27="OK - 100%",PAINEL_PESOS!$F$30="OK - 100%")),"", (E998*PAINEL_PESOS!$B$7+F998*PAINEL_PESOS!$B$8+G998*PAINEL_PESOS!$B$9+H998*PAINEL_PESOS!$B$10)*I998)</f>
        <v/>
      </c>
      <c r="L998" s="71">
        <f>IF(K998="","",K998-J998)</f>
        <v/>
      </c>
      <c r="M998" s="71">
        <f>IF(L998="","",ABS(L998))</f>
        <v/>
      </c>
      <c r="N998" t="n">
        <v>0.2</v>
      </c>
      <c r="O998" t="n">
        <v>0.9751</v>
      </c>
      <c r="P998" t="n">
        <v>0.7204857444561774</v>
      </c>
      <c r="Q998" t="n">
        <v>0.8041505318073626</v>
      </c>
      <c r="R998" t="n">
        <v>0.2710677413975453</v>
      </c>
      <c r="S998" t="n">
        <v>0.9745717666614579</v>
      </c>
      <c r="T998" t="n">
        <v>0.6644409270117271</v>
      </c>
      <c r="U998" t="n">
        <v>0.6587656266438831</v>
      </c>
      <c r="V998" t="n">
        <v>0.4815365718007262</v>
      </c>
      <c r="W998" t="n">
        <v>0.6294067366545955</v>
      </c>
      <c r="X998" t="n">
        <v>0.3125484348829551</v>
      </c>
    </row>
    <row r="999">
      <c r="A999" t="inlineStr">
        <is>
          <t>2307908</t>
        </is>
      </c>
      <c r="B999" t="inlineStr">
        <is>
          <t>Martinópole</t>
        </is>
      </c>
      <c r="C999" t="inlineStr">
        <is>
          <t>CE</t>
        </is>
      </c>
      <c r="D999" t="inlineStr">
        <is>
          <t>REGIÃO NORDESTE</t>
        </is>
      </c>
      <c r="E999" s="70">
        <f>SUMPRODUCT(N999:Q999,PAINEL_PESOS!$C$16:$C$19)</f>
        <v/>
      </c>
      <c r="F999" s="70">
        <f>SUMPRODUCT(R999:T999,PAINEL_PESOS!$C$21:$C$23)</f>
        <v/>
      </c>
      <c r="G999" s="70">
        <f>SUMPRODUCT(U999:V999,PAINEL_PESOS!$C$25:$C$26)</f>
        <v/>
      </c>
      <c r="H999" s="70">
        <f>SUMPRODUCT(W999:X999,PAINEL_PESOS!$C$28:$C$29)</f>
        <v/>
      </c>
      <c r="I999" s="70" t="n">
        <v>0.980459705780968</v>
      </c>
      <c r="J999" s="70" t="n">
        <v>0.6011155369126697</v>
      </c>
      <c r="K999" s="71">
        <f>IF(NOT(AND(PAINEL_PESOS!$D$12="OK - 100%",PAINEL_PESOS!$F$20="OK - 100%",PAINEL_PESOS!$F$24="OK - 100%",PAINEL_PESOS!$F$27="OK - 100%",PAINEL_PESOS!$F$30="OK - 100%")),"", (E999*PAINEL_PESOS!$B$7+F999*PAINEL_PESOS!$B$8+G999*PAINEL_PESOS!$B$9+H999*PAINEL_PESOS!$B$10)*I999)</f>
        <v/>
      </c>
      <c r="L999" s="71">
        <f>IF(K999="","",K999-J999)</f>
        <v/>
      </c>
      <c r="M999" s="71">
        <f>IF(L999="","",ABS(L999))</f>
        <v/>
      </c>
      <c r="N999" t="n">
        <v>0.2</v>
      </c>
      <c r="O999" t="n">
        <v>0.958</v>
      </c>
      <c r="P999" t="n">
        <v>0.7527983104540654</v>
      </c>
      <c r="Q999" t="n">
        <v>0.8982030852560302</v>
      </c>
      <c r="R999" t="n">
        <v>0.1504113921631866</v>
      </c>
      <c r="S999" t="n">
        <v>0.9942229700338711</v>
      </c>
      <c r="T999" t="n">
        <v>0.9750966538506227</v>
      </c>
      <c r="U999" t="n">
        <v>0.5411245293164476</v>
      </c>
      <c r="V999" t="n">
        <v>0.5692538645432089</v>
      </c>
      <c r="W999" t="n">
        <v>0.6611792407757608</v>
      </c>
      <c r="X999" t="n">
        <v>0.3155525002279699</v>
      </c>
    </row>
    <row r="1000">
      <c r="A1000" t="inlineStr">
        <is>
          <t>2308005</t>
        </is>
      </c>
      <c r="B1000" t="inlineStr">
        <is>
          <t>Massapê</t>
        </is>
      </c>
      <c r="C1000" t="inlineStr">
        <is>
          <t>CE</t>
        </is>
      </c>
      <c r="D1000" t="inlineStr">
        <is>
          <t>REGIÃO NORDESTE</t>
        </is>
      </c>
      <c r="E1000" s="70">
        <f>SUMPRODUCT(N1000:Q1000,PAINEL_PESOS!$C$16:$C$19)</f>
        <v/>
      </c>
      <c r="F1000" s="70">
        <f>SUMPRODUCT(R1000:T1000,PAINEL_PESOS!$C$21:$C$23)</f>
        <v/>
      </c>
      <c r="G1000" s="70">
        <f>SUMPRODUCT(U1000:V1000,PAINEL_PESOS!$C$25:$C$26)</f>
        <v/>
      </c>
      <c r="H1000" s="70">
        <f>SUMPRODUCT(W1000:X1000,PAINEL_PESOS!$C$28:$C$29)</f>
        <v/>
      </c>
      <c r="I1000" s="70" t="n">
        <v>0.8566707235748011</v>
      </c>
      <c r="J1000" s="70" t="n">
        <v>0.4646662997367189</v>
      </c>
      <c r="K1000" s="71">
        <f>IF(NOT(AND(PAINEL_PESOS!$D$12="OK - 100%",PAINEL_PESOS!$F$20="OK - 100%",PAINEL_PESOS!$F$24="OK - 100%",PAINEL_PESOS!$F$27="OK - 100%",PAINEL_PESOS!$F$30="OK - 100%")),"", (E1000*PAINEL_PESOS!$B$7+F1000*PAINEL_PESOS!$B$8+G1000*PAINEL_PESOS!$B$9+H1000*PAINEL_PESOS!$B$10)*I1000)</f>
        <v/>
      </c>
      <c r="L1000" s="71">
        <f>IF(K1000="","",K1000-J1000)</f>
        <v/>
      </c>
      <c r="M1000" s="71">
        <f>IF(L1000="","",ABS(L1000))</f>
        <v/>
      </c>
      <c r="N1000" t="n">
        <v>0.2</v>
      </c>
      <c r="O1000" t="n">
        <v>0.9232</v>
      </c>
      <c r="P1000" t="n">
        <v>0.5133051742344245</v>
      </c>
      <c r="Q1000" t="n">
        <v>0.2707737465711102</v>
      </c>
      <c r="R1000" t="n">
        <v>0.2770222787850711</v>
      </c>
      <c r="S1000" t="n">
        <v>0.970369869820174</v>
      </c>
      <c r="T1000" t="n">
        <v>0.5962623249374597</v>
      </c>
      <c r="U1000" t="n">
        <v>0.7898752442683394</v>
      </c>
      <c r="V1000" t="n">
        <v>0.4491744673804182</v>
      </c>
      <c r="W1000" t="n">
        <v>0.6022487883158394</v>
      </c>
      <c r="X1000" t="n">
        <v>0.3152346921165103</v>
      </c>
    </row>
    <row r="1001">
      <c r="A1001" t="inlineStr">
        <is>
          <t>2308104</t>
        </is>
      </c>
      <c r="B1001" t="inlineStr">
        <is>
          <t>Mauriti</t>
        </is>
      </c>
      <c r="C1001" t="inlineStr">
        <is>
          <t>CE</t>
        </is>
      </c>
      <c r="D1001" t="inlineStr">
        <is>
          <t>REGIÃO NORDESTE</t>
        </is>
      </c>
      <c r="E1001" s="70">
        <f>SUMPRODUCT(N1001:Q1001,PAINEL_PESOS!$C$16:$C$19)</f>
        <v/>
      </c>
      <c r="F1001" s="70">
        <f>SUMPRODUCT(R1001:T1001,PAINEL_PESOS!$C$21:$C$23)</f>
        <v/>
      </c>
      <c r="G1001" s="70">
        <f>SUMPRODUCT(U1001:V1001,PAINEL_PESOS!$C$25:$C$26)</f>
        <v/>
      </c>
      <c r="H1001" s="70">
        <f>SUMPRODUCT(W1001:X1001,PAINEL_PESOS!$C$28:$C$29)</f>
        <v/>
      </c>
      <c r="I1001" s="70" t="n">
        <v>0.9031541874397668</v>
      </c>
      <c r="J1001" s="70" t="n">
        <v>0.5112642661185134</v>
      </c>
      <c r="K1001" s="71">
        <f>IF(NOT(AND(PAINEL_PESOS!$D$12="OK - 100%",PAINEL_PESOS!$F$20="OK - 100%",PAINEL_PESOS!$F$24="OK - 100%",PAINEL_PESOS!$F$27="OK - 100%",PAINEL_PESOS!$F$30="OK - 100%")),"", (E1001*PAINEL_PESOS!$B$7+F1001*PAINEL_PESOS!$B$8+G1001*PAINEL_PESOS!$B$9+H1001*PAINEL_PESOS!$B$10)*I1001)</f>
        <v/>
      </c>
      <c r="L1001" s="71">
        <f>IF(K1001="","",K1001-J1001)</f>
        <v/>
      </c>
      <c r="M1001" s="71">
        <f>IF(L1001="","",ABS(L1001))</f>
        <v/>
      </c>
      <c r="N1001" t="n">
        <v>0.2</v>
      </c>
      <c r="O1001" t="n">
        <v>0.9818</v>
      </c>
      <c r="P1001" t="n">
        <v>0.4172122492080253</v>
      </c>
      <c r="Q1001" t="n">
        <v>0.8882254015178584</v>
      </c>
      <c r="R1001" t="n">
        <v>0.3128420674009023</v>
      </c>
      <c r="S1001" t="n">
        <v>0.9982951769406957</v>
      </c>
      <c r="T1001" t="n">
        <v>0.5421251331365677</v>
      </c>
      <c r="U1001" t="n">
        <v>0.6910460332948668</v>
      </c>
      <c r="V1001" t="n">
        <v>0.2297747550058368</v>
      </c>
      <c r="W1001" t="n">
        <v>0.5830641826160963</v>
      </c>
      <c r="X1001" t="n">
        <v>0.5456876866534834</v>
      </c>
    </row>
    <row r="1002">
      <c r="A1002" t="inlineStr">
        <is>
          <t>2308203</t>
        </is>
      </c>
      <c r="B1002" t="inlineStr">
        <is>
          <t>Meruoca</t>
        </is>
      </c>
      <c r="C1002" t="inlineStr">
        <is>
          <t>CE</t>
        </is>
      </c>
      <c r="D1002" t="inlineStr">
        <is>
          <t>REGIÃO NORDESTE</t>
        </is>
      </c>
      <c r="E1002" s="70">
        <f>SUMPRODUCT(N1002:Q1002,PAINEL_PESOS!$C$16:$C$19)</f>
        <v/>
      </c>
      <c r="F1002" s="70">
        <f>SUMPRODUCT(R1002:T1002,PAINEL_PESOS!$C$21:$C$23)</f>
        <v/>
      </c>
      <c r="G1002" s="70">
        <f>SUMPRODUCT(U1002:V1002,PAINEL_PESOS!$C$25:$C$26)</f>
        <v/>
      </c>
      <c r="H1002" s="70">
        <f>SUMPRODUCT(W1002:X1002,PAINEL_PESOS!$C$28:$C$29)</f>
        <v/>
      </c>
      <c r="I1002" s="70" t="n">
        <v>0.8587859003684665</v>
      </c>
      <c r="J1002" s="70" t="n">
        <v>0.4638616105565377</v>
      </c>
      <c r="K1002" s="71">
        <f>IF(NOT(AND(PAINEL_PESOS!$D$12="OK - 100%",PAINEL_PESOS!$F$20="OK - 100%",PAINEL_PESOS!$F$24="OK - 100%",PAINEL_PESOS!$F$27="OK - 100%",PAINEL_PESOS!$F$30="OK - 100%")),"", (E1002*PAINEL_PESOS!$B$7+F1002*PAINEL_PESOS!$B$8+G1002*PAINEL_PESOS!$B$9+H1002*PAINEL_PESOS!$B$10)*I1002)</f>
        <v/>
      </c>
      <c r="L1002" s="71">
        <f>IF(K1002="","",K1002-J1002)</f>
        <v/>
      </c>
      <c r="M1002" s="71">
        <f>IF(L1002="","",ABS(L1002))</f>
        <v/>
      </c>
      <c r="N1002" t="n">
        <v>0.2</v>
      </c>
      <c r="O1002" t="n">
        <v>0.9774</v>
      </c>
      <c r="P1002" t="n">
        <v>0.4965153115100317</v>
      </c>
      <c r="Q1002" t="n">
        <v>0.06995504745276093</v>
      </c>
      <c r="R1002" t="n">
        <v>0.1770682541075952</v>
      </c>
      <c r="S1002" t="n">
        <v>0.9940375152782664</v>
      </c>
      <c r="T1002" t="n">
        <v>0.9114444824118041</v>
      </c>
      <c r="U1002" t="n">
        <v>0.7911145588790034</v>
      </c>
      <c r="V1002" t="n">
        <v>0.3434345847305386</v>
      </c>
      <c r="W1002" t="n">
        <v>0.6038152102571744</v>
      </c>
      <c r="X1002" t="n">
        <v>0.3224256328855208</v>
      </c>
    </row>
    <row r="1003">
      <c r="A1003" t="inlineStr">
        <is>
          <t>2308302</t>
        </is>
      </c>
      <c r="B1003" t="inlineStr">
        <is>
          <t>Milagres</t>
        </is>
      </c>
      <c r="C1003" t="inlineStr">
        <is>
          <t>CE</t>
        </is>
      </c>
      <c r="D1003" t="inlineStr">
        <is>
          <t>REGIÃO NORDESTE</t>
        </is>
      </c>
      <c r="E1003" s="70">
        <f>SUMPRODUCT(N1003:Q1003,PAINEL_PESOS!$C$16:$C$19)</f>
        <v/>
      </c>
      <c r="F1003" s="70">
        <f>SUMPRODUCT(R1003:T1003,PAINEL_PESOS!$C$21:$C$23)</f>
        <v/>
      </c>
      <c r="G1003" s="70">
        <f>SUMPRODUCT(U1003:V1003,PAINEL_PESOS!$C$25:$C$26)</f>
        <v/>
      </c>
      <c r="H1003" s="70">
        <f>SUMPRODUCT(W1003:X1003,PAINEL_PESOS!$C$28:$C$29)</f>
        <v/>
      </c>
      <c r="I1003" s="70" t="n">
        <v>0.9278326063657335</v>
      </c>
      <c r="J1003" s="70" t="n">
        <v>0.5431348271247313</v>
      </c>
      <c r="K1003" s="71">
        <f>IF(NOT(AND(PAINEL_PESOS!$D$12="OK - 100%",PAINEL_PESOS!$F$20="OK - 100%",PAINEL_PESOS!$F$24="OK - 100%",PAINEL_PESOS!$F$27="OK - 100%",PAINEL_PESOS!$F$30="OK - 100%")),"", (E1003*PAINEL_PESOS!$B$7+F1003*PAINEL_PESOS!$B$8+G1003*PAINEL_PESOS!$B$9+H1003*PAINEL_PESOS!$B$10)*I1003)</f>
        <v/>
      </c>
      <c r="L1003" s="71">
        <f>IF(K1003="","",K1003-J1003)</f>
        <v/>
      </c>
      <c r="M1003" s="71">
        <f>IF(L1003="","",ABS(L1003))</f>
        <v/>
      </c>
      <c r="N1003" t="n">
        <v>0.2</v>
      </c>
      <c r="O1003" t="n">
        <v>0.9232</v>
      </c>
      <c r="P1003" t="n">
        <v>0.5772967265047518</v>
      </c>
      <c r="Q1003" t="n">
        <v>0.9311119995318892</v>
      </c>
      <c r="R1003" t="n">
        <v>0.2426890789407742</v>
      </c>
      <c r="S1003" t="n">
        <v>0.9991230315750865</v>
      </c>
      <c r="T1003" t="n">
        <v>0.6591770756684794</v>
      </c>
      <c r="U1003" t="n">
        <v>0.6909297880616541</v>
      </c>
      <c r="V1003" t="n">
        <v>0.2799168356775306</v>
      </c>
      <c r="W1003" t="n">
        <v>0.5830926034781576</v>
      </c>
      <c r="X1003" t="n">
        <v>0.5459718032458643</v>
      </c>
    </row>
    <row r="1004">
      <c r="A1004" t="inlineStr">
        <is>
          <t>2308351</t>
        </is>
      </c>
      <c r="B1004" t="inlineStr">
        <is>
          <t>Milhã</t>
        </is>
      </c>
      <c r="C1004" t="inlineStr">
        <is>
          <t>CE</t>
        </is>
      </c>
      <c r="D1004" t="inlineStr">
        <is>
          <t>REGIÃO NORDESTE</t>
        </is>
      </c>
      <c r="E1004" s="70">
        <f>SUMPRODUCT(N1004:Q1004,PAINEL_PESOS!$C$16:$C$19)</f>
        <v/>
      </c>
      <c r="F1004" s="70">
        <f>SUMPRODUCT(R1004:T1004,PAINEL_PESOS!$C$21:$C$23)</f>
        <v/>
      </c>
      <c r="G1004" s="70">
        <f>SUMPRODUCT(U1004:V1004,PAINEL_PESOS!$C$25:$C$26)</f>
        <v/>
      </c>
      <c r="H1004" s="70">
        <f>SUMPRODUCT(W1004:X1004,PAINEL_PESOS!$C$28:$C$29)</f>
        <v/>
      </c>
      <c r="I1004" s="70" t="n">
        <v>0.8915218927073935</v>
      </c>
      <c r="J1004" s="70" t="n">
        <v>0.4710738177562877</v>
      </c>
      <c r="K1004" s="71">
        <f>IF(NOT(AND(PAINEL_PESOS!$D$12="OK - 100%",PAINEL_PESOS!$F$20="OK - 100%",PAINEL_PESOS!$F$24="OK - 100%",PAINEL_PESOS!$F$27="OK - 100%",PAINEL_PESOS!$F$30="OK - 100%")),"", (E1004*PAINEL_PESOS!$B$7+F1004*PAINEL_PESOS!$B$8+G1004*PAINEL_PESOS!$B$9+H1004*PAINEL_PESOS!$B$10)*I1004)</f>
        <v/>
      </c>
      <c r="L1004" s="71">
        <f>IF(K1004="","",K1004-J1004)</f>
        <v/>
      </c>
      <c r="M1004" s="71">
        <f>IF(L1004="","",ABS(L1004))</f>
        <v/>
      </c>
      <c r="N1004" t="n">
        <v>0.2</v>
      </c>
      <c r="O1004" t="n">
        <v>1</v>
      </c>
      <c r="P1004" t="n">
        <v>1</v>
      </c>
      <c r="Q1004" t="n">
        <v>0.6163050276183132</v>
      </c>
      <c r="R1004" t="n">
        <v>0.2152319314709537</v>
      </c>
      <c r="S1004" t="n">
        <v>1</v>
      </c>
      <c r="T1004" t="n">
        <v>0.5987583957867304</v>
      </c>
      <c r="U1004" t="n">
        <v>0.5422743581264392</v>
      </c>
      <c r="V1004" t="n">
        <v>0.1364460706607443</v>
      </c>
      <c r="W1004" t="n">
        <v>0.5397686033445729</v>
      </c>
      <c r="X1004" t="n">
        <v>0.3911745848629756</v>
      </c>
    </row>
    <row r="1005">
      <c r="A1005" t="inlineStr">
        <is>
          <t>2308377</t>
        </is>
      </c>
      <c r="B1005" t="inlineStr">
        <is>
          <t>Miraíma</t>
        </is>
      </c>
      <c r="C1005" t="inlineStr">
        <is>
          <t>CE</t>
        </is>
      </c>
      <c r="D1005" t="inlineStr">
        <is>
          <t>REGIÃO NORDESTE</t>
        </is>
      </c>
      <c r="E1005" s="70">
        <f>SUMPRODUCT(N1005:Q1005,PAINEL_PESOS!$C$16:$C$19)</f>
        <v/>
      </c>
      <c r="F1005" s="70">
        <f>SUMPRODUCT(R1005:T1005,PAINEL_PESOS!$C$21:$C$23)</f>
        <v/>
      </c>
      <c r="G1005" s="70">
        <f>SUMPRODUCT(U1005:V1005,PAINEL_PESOS!$C$25:$C$26)</f>
        <v/>
      </c>
      <c r="H1005" s="70">
        <f>SUMPRODUCT(W1005:X1005,PAINEL_PESOS!$C$28:$C$29)</f>
        <v/>
      </c>
      <c r="I1005" s="70" t="n">
        <v>0.9763597176756865</v>
      </c>
      <c r="J1005" s="70" t="n">
        <v>0.5566560043604558</v>
      </c>
      <c r="K1005" s="71">
        <f>IF(NOT(AND(PAINEL_PESOS!$D$12="OK - 100%",PAINEL_PESOS!$F$20="OK - 100%",PAINEL_PESOS!$F$24="OK - 100%",PAINEL_PESOS!$F$27="OK - 100%",PAINEL_PESOS!$F$30="OK - 100%")),"", (E1005*PAINEL_PESOS!$B$7+F1005*PAINEL_PESOS!$B$8+G1005*PAINEL_PESOS!$B$9+H1005*PAINEL_PESOS!$B$10)*I1005)</f>
        <v/>
      </c>
      <c r="L1005" s="71">
        <f>IF(K1005="","",K1005-J1005)</f>
        <v/>
      </c>
      <c r="M1005" s="71">
        <f>IF(L1005="","",ABS(L1005))</f>
        <v/>
      </c>
      <c r="N1005" t="n">
        <v>0.2</v>
      </c>
      <c r="O1005" t="n">
        <v>0.9496</v>
      </c>
      <c r="P1005" t="n">
        <v>0.5398099260823654</v>
      </c>
      <c r="Q1005" t="n">
        <v>0.8740082753422058</v>
      </c>
      <c r="R1005" t="n">
        <v>0.1616740923922789</v>
      </c>
      <c r="S1005" t="n">
        <v>1</v>
      </c>
      <c r="T1005" t="n">
        <v>0.9683650262890151</v>
      </c>
      <c r="U1005" t="n">
        <v>0.5829514388883079</v>
      </c>
      <c r="V1005" t="n">
        <v>0.3487429748768859</v>
      </c>
      <c r="W1005" t="n">
        <v>0.610323069552016</v>
      </c>
      <c r="X1005" t="n">
        <v>0.317320427293203</v>
      </c>
    </row>
    <row r="1006">
      <c r="A1006" t="inlineStr">
        <is>
          <t>2308401</t>
        </is>
      </c>
      <c r="B1006" t="inlineStr">
        <is>
          <t>Missão Velha</t>
        </is>
      </c>
      <c r="C1006" t="inlineStr">
        <is>
          <t>CE</t>
        </is>
      </c>
      <c r="D1006" t="inlineStr">
        <is>
          <t>REGIÃO NORDESTE</t>
        </is>
      </c>
      <c r="E1006" s="70">
        <f>SUMPRODUCT(N1006:Q1006,PAINEL_PESOS!$C$16:$C$19)</f>
        <v/>
      </c>
      <c r="F1006" s="70">
        <f>SUMPRODUCT(R1006:T1006,PAINEL_PESOS!$C$21:$C$23)</f>
        <v/>
      </c>
      <c r="G1006" s="70">
        <f>SUMPRODUCT(U1006:V1006,PAINEL_PESOS!$C$25:$C$26)</f>
        <v/>
      </c>
      <c r="H1006" s="70">
        <f>SUMPRODUCT(W1006:X1006,PAINEL_PESOS!$C$28:$C$29)</f>
        <v/>
      </c>
      <c r="I1006" s="70" t="n">
        <v>0.8426363338058004</v>
      </c>
      <c r="J1006" s="70" t="n">
        <v>0.464583479117813</v>
      </c>
      <c r="K1006" s="71">
        <f>IF(NOT(AND(PAINEL_PESOS!$D$12="OK - 100%",PAINEL_PESOS!$F$20="OK - 100%",PAINEL_PESOS!$F$24="OK - 100%",PAINEL_PESOS!$F$27="OK - 100%",PAINEL_PESOS!$F$30="OK - 100%")),"", (E1006*PAINEL_PESOS!$B$7+F1006*PAINEL_PESOS!$B$8+G1006*PAINEL_PESOS!$B$9+H1006*PAINEL_PESOS!$B$10)*I1006)</f>
        <v/>
      </c>
      <c r="L1006" s="71">
        <f>IF(K1006="","",K1006-J1006)</f>
        <v/>
      </c>
      <c r="M1006" s="71">
        <f>IF(L1006="","",ABS(L1006))</f>
        <v/>
      </c>
      <c r="N1006" t="n">
        <v>0.2</v>
      </c>
      <c r="O1006" t="n">
        <v>0.9545</v>
      </c>
      <c r="P1006" t="n">
        <v>0.613727560718057</v>
      </c>
      <c r="Q1006" t="n">
        <v>0.8848736831161542</v>
      </c>
      <c r="R1006" t="n">
        <v>0.2970724440601775</v>
      </c>
      <c r="S1006" t="n">
        <v>0.9988938617879669</v>
      </c>
      <c r="T1006" t="n">
        <v>0.216933664961898</v>
      </c>
      <c r="U1006" t="n">
        <v>0.6909297880616541</v>
      </c>
      <c r="V1006" t="n">
        <v>0.2556166235898603</v>
      </c>
      <c r="W1006" t="n">
        <v>0.5830926034781576</v>
      </c>
      <c r="X1006" t="n">
        <v>0.5459718032458643</v>
      </c>
    </row>
    <row r="1007">
      <c r="A1007" t="inlineStr">
        <is>
          <t>2308500</t>
        </is>
      </c>
      <c r="B1007" t="inlineStr">
        <is>
          <t>Mombaça</t>
        </is>
      </c>
      <c r="C1007" t="inlineStr">
        <is>
          <t>CE</t>
        </is>
      </c>
      <c r="D1007" t="inlineStr">
        <is>
          <t>REGIÃO NORDESTE</t>
        </is>
      </c>
      <c r="E1007" s="70">
        <f>SUMPRODUCT(N1007:Q1007,PAINEL_PESOS!$C$16:$C$19)</f>
        <v/>
      </c>
      <c r="F1007" s="70">
        <f>SUMPRODUCT(R1007:T1007,PAINEL_PESOS!$C$21:$C$23)</f>
        <v/>
      </c>
      <c r="G1007" s="70">
        <f>SUMPRODUCT(U1007:V1007,PAINEL_PESOS!$C$25:$C$26)</f>
        <v/>
      </c>
      <c r="H1007" s="70">
        <f>SUMPRODUCT(W1007:X1007,PAINEL_PESOS!$C$28:$C$29)</f>
        <v/>
      </c>
      <c r="I1007" s="70" t="n">
        <v>0.9515554124345792</v>
      </c>
      <c r="J1007" s="70" t="n">
        <v>0.5301151110466639</v>
      </c>
      <c r="K1007" s="71">
        <f>IF(NOT(AND(PAINEL_PESOS!$D$12="OK - 100%",PAINEL_PESOS!$F$20="OK - 100%",PAINEL_PESOS!$F$24="OK - 100%",PAINEL_PESOS!$F$27="OK - 100%",PAINEL_PESOS!$F$30="OK - 100%")),"", (E1007*PAINEL_PESOS!$B$7+F1007*PAINEL_PESOS!$B$8+G1007*PAINEL_PESOS!$B$9+H1007*PAINEL_PESOS!$B$10)*I1007)</f>
        <v/>
      </c>
      <c r="L1007" s="71">
        <f>IF(K1007="","",K1007-J1007)</f>
        <v/>
      </c>
      <c r="M1007" s="71">
        <f>IF(L1007="","",ABS(L1007))</f>
        <v/>
      </c>
      <c r="N1007" t="n">
        <v>0.2</v>
      </c>
      <c r="O1007" t="n">
        <v>0.8806999999999999</v>
      </c>
      <c r="P1007" t="n">
        <v>0.65480464625132</v>
      </c>
      <c r="Q1007" t="n">
        <v>0.762861488075959</v>
      </c>
      <c r="R1007" t="n">
        <v>0.2894806798503178</v>
      </c>
      <c r="S1007" t="n">
        <v>0.9924716057299414</v>
      </c>
      <c r="T1007" t="n">
        <v>0.9067917819976244</v>
      </c>
      <c r="U1007" t="n">
        <v>0.694713466064625</v>
      </c>
      <c r="V1007" t="n">
        <v>0.1778721725842822</v>
      </c>
      <c r="W1007" t="n">
        <v>0.5047151664480199</v>
      </c>
      <c r="X1007" t="n">
        <v>0.3711836047355557</v>
      </c>
    </row>
    <row r="1008">
      <c r="A1008" t="inlineStr">
        <is>
          <t>2308609</t>
        </is>
      </c>
      <c r="B1008" t="inlineStr">
        <is>
          <t>Monsenhor Tabosa</t>
        </is>
      </c>
      <c r="C1008" t="inlineStr">
        <is>
          <t>CE</t>
        </is>
      </c>
      <c r="D1008" t="inlineStr">
        <is>
          <t>REGIÃO NORDESTE</t>
        </is>
      </c>
      <c r="E1008" s="70">
        <f>SUMPRODUCT(N1008:Q1008,PAINEL_PESOS!$C$16:$C$19)</f>
        <v/>
      </c>
      <c r="F1008" s="70">
        <f>SUMPRODUCT(R1008:T1008,PAINEL_PESOS!$C$21:$C$23)</f>
        <v/>
      </c>
      <c r="G1008" s="70">
        <f>SUMPRODUCT(U1008:V1008,PAINEL_PESOS!$C$25:$C$26)</f>
        <v/>
      </c>
      <c r="H1008" s="70">
        <f>SUMPRODUCT(W1008:X1008,PAINEL_PESOS!$C$28:$C$29)</f>
        <v/>
      </c>
      <c r="I1008" s="70" t="n">
        <v>0.9480699286257001</v>
      </c>
      <c r="J1008" s="70" t="n">
        <v>0.568443489521431</v>
      </c>
      <c r="K1008" s="71">
        <f>IF(NOT(AND(PAINEL_PESOS!$D$12="OK - 100%",PAINEL_PESOS!$F$20="OK - 100%",PAINEL_PESOS!$F$24="OK - 100%",PAINEL_PESOS!$F$27="OK - 100%",PAINEL_PESOS!$F$30="OK - 100%")),"", (E1008*PAINEL_PESOS!$B$7+F1008*PAINEL_PESOS!$B$8+G1008*PAINEL_PESOS!$B$9+H1008*PAINEL_PESOS!$B$10)*I1008)</f>
        <v/>
      </c>
      <c r="L1008" s="71">
        <f>IF(K1008="","",K1008-J1008)</f>
        <v/>
      </c>
      <c r="M1008" s="71">
        <f>IF(L1008="","",ABS(L1008))</f>
        <v/>
      </c>
      <c r="N1008" t="n">
        <v>0.2</v>
      </c>
      <c r="O1008" t="n">
        <v>0.9764</v>
      </c>
      <c r="P1008" t="n">
        <v>0.9025343189017953</v>
      </c>
      <c r="Q1008" t="n">
        <v>0.7467422512198625</v>
      </c>
      <c r="R1008" t="n">
        <v>0.1991887692394357</v>
      </c>
      <c r="S1008" t="n">
        <v>0.9999545303785093</v>
      </c>
      <c r="T1008" t="n">
        <v>0.8941874322824371</v>
      </c>
      <c r="U1008" t="n">
        <v>0.709647800059213</v>
      </c>
      <c r="V1008" t="n">
        <v>0.3974064825875465</v>
      </c>
      <c r="W1008" t="n">
        <v>0.5195548707804247</v>
      </c>
      <c r="X1008" t="n">
        <v>0.3616363920303785</v>
      </c>
    </row>
    <row r="1009">
      <c r="A1009" t="inlineStr">
        <is>
          <t>2308708</t>
        </is>
      </c>
      <c r="B1009" t="inlineStr">
        <is>
          <t>Morada Nova</t>
        </is>
      </c>
      <c r="C1009" t="inlineStr">
        <is>
          <t>CE</t>
        </is>
      </c>
      <c r="D1009" t="inlineStr">
        <is>
          <t>REGIÃO NORDESTE</t>
        </is>
      </c>
      <c r="E1009" s="70">
        <f>SUMPRODUCT(N1009:Q1009,PAINEL_PESOS!$C$16:$C$19)</f>
        <v/>
      </c>
      <c r="F1009" s="70">
        <f>SUMPRODUCT(R1009:T1009,PAINEL_PESOS!$C$21:$C$23)</f>
        <v/>
      </c>
      <c r="G1009" s="70">
        <f>SUMPRODUCT(U1009:V1009,PAINEL_PESOS!$C$25:$C$26)</f>
        <v/>
      </c>
      <c r="H1009" s="70">
        <f>SUMPRODUCT(W1009:X1009,PAINEL_PESOS!$C$28:$C$29)</f>
        <v/>
      </c>
      <c r="I1009" s="70" t="n">
        <v>0.7714336899916094</v>
      </c>
      <c r="J1009" s="70" t="n">
        <v>0.3936755569096948</v>
      </c>
      <c r="K1009" s="71">
        <f>IF(NOT(AND(PAINEL_PESOS!$D$12="OK - 100%",PAINEL_PESOS!$F$20="OK - 100%",PAINEL_PESOS!$F$24="OK - 100%",PAINEL_PESOS!$F$27="OK - 100%",PAINEL_PESOS!$F$30="OK - 100%")),"", (E1009*PAINEL_PESOS!$B$7+F1009*PAINEL_PESOS!$B$8+G1009*PAINEL_PESOS!$B$9+H1009*PAINEL_PESOS!$B$10)*I1009)</f>
        <v/>
      </c>
      <c r="L1009" s="71">
        <f>IF(K1009="","",K1009-J1009)</f>
        <v/>
      </c>
      <c r="M1009" s="71">
        <f>IF(L1009="","",ABS(L1009))</f>
        <v/>
      </c>
      <c r="N1009" t="n">
        <v>1</v>
      </c>
      <c r="O1009" t="n">
        <v>0.9664</v>
      </c>
      <c r="P1009" t="n">
        <v>0.6541710665258712</v>
      </c>
      <c r="Q1009" t="n">
        <v>0.6386036563702788</v>
      </c>
      <c r="R1009" t="n">
        <v>0.404483363981323</v>
      </c>
      <c r="S1009" t="n">
        <v>0.4086709359903243</v>
      </c>
      <c r="T1009" t="n">
        <v>0</v>
      </c>
      <c r="U1009" t="n">
        <v>0.6250169035427261</v>
      </c>
      <c r="V1009" t="n">
        <v>0.3896113779686045</v>
      </c>
      <c r="W1009" t="n">
        <v>0.5531529715915908</v>
      </c>
      <c r="X1009" t="n">
        <v>0.3430627613902717</v>
      </c>
    </row>
    <row r="1010">
      <c r="A1010" t="inlineStr">
        <is>
          <t>2308807</t>
        </is>
      </c>
      <c r="B1010" t="inlineStr">
        <is>
          <t>Moraújo</t>
        </is>
      </c>
      <c r="C1010" t="inlineStr">
        <is>
          <t>CE</t>
        </is>
      </c>
      <c r="D1010" t="inlineStr">
        <is>
          <t>REGIÃO NORDESTE</t>
        </is>
      </c>
      <c r="E1010" s="70">
        <f>SUMPRODUCT(N1010:Q1010,PAINEL_PESOS!$C$16:$C$19)</f>
        <v/>
      </c>
      <c r="F1010" s="70">
        <f>SUMPRODUCT(R1010:T1010,PAINEL_PESOS!$C$21:$C$23)</f>
        <v/>
      </c>
      <c r="G1010" s="70">
        <f>SUMPRODUCT(U1010:V1010,PAINEL_PESOS!$C$25:$C$26)</f>
        <v/>
      </c>
      <c r="H1010" s="70">
        <f>SUMPRODUCT(W1010:X1010,PAINEL_PESOS!$C$28:$C$29)</f>
        <v/>
      </c>
      <c r="I1010" s="70" t="n">
        <v>0.9773984844933885</v>
      </c>
      <c r="J1010" s="70" t="n">
        <v>0.6202010919892325</v>
      </c>
      <c r="K1010" s="71">
        <f>IF(NOT(AND(PAINEL_PESOS!$D$12="OK - 100%",PAINEL_PESOS!$F$20="OK - 100%",PAINEL_PESOS!$F$24="OK - 100%",PAINEL_PESOS!$F$27="OK - 100%",PAINEL_PESOS!$F$30="OK - 100%")),"", (E1010*PAINEL_PESOS!$B$7+F1010*PAINEL_PESOS!$B$8+G1010*PAINEL_PESOS!$B$9+H1010*PAINEL_PESOS!$B$10)*I1010)</f>
        <v/>
      </c>
      <c r="L1010" s="71">
        <f>IF(K1010="","",K1010-J1010)</f>
        <v/>
      </c>
      <c r="M1010" s="71">
        <f>IF(L1010="","",ABS(L1010))</f>
        <v/>
      </c>
      <c r="N1010" t="n">
        <v>0.2</v>
      </c>
      <c r="O1010" t="n">
        <v>0.8904</v>
      </c>
      <c r="P1010" t="n">
        <v>0.6389651531151004</v>
      </c>
      <c r="Q1010" t="n">
        <v>0.875010988592933</v>
      </c>
      <c r="R1010" t="n">
        <v>0.1150199795012862</v>
      </c>
      <c r="S1010" t="n">
        <v>1</v>
      </c>
      <c r="T1010" t="n">
        <v>0.9738076101668662</v>
      </c>
      <c r="U1010" t="n">
        <v>0.7910906113250217</v>
      </c>
      <c r="V1010" t="n">
        <v>0.5883276970617841</v>
      </c>
      <c r="W1010" t="n">
        <v>0.6194236443790858</v>
      </c>
      <c r="X1010" t="n">
        <v>0.3827600026902817</v>
      </c>
    </row>
    <row r="1011">
      <c r="A1011" t="inlineStr">
        <is>
          <t>2308906</t>
        </is>
      </c>
      <c r="B1011" t="inlineStr">
        <is>
          <t>Morrinhos</t>
        </is>
      </c>
      <c r="C1011" t="inlineStr">
        <is>
          <t>CE</t>
        </is>
      </c>
      <c r="D1011" t="inlineStr">
        <is>
          <t>REGIÃO NORDESTE</t>
        </is>
      </c>
      <c r="E1011" s="70">
        <f>SUMPRODUCT(N1011:Q1011,PAINEL_PESOS!$C$16:$C$19)</f>
        <v/>
      </c>
      <c r="F1011" s="70">
        <f>SUMPRODUCT(R1011:T1011,PAINEL_PESOS!$C$21:$C$23)</f>
        <v/>
      </c>
      <c r="G1011" s="70">
        <f>SUMPRODUCT(U1011:V1011,PAINEL_PESOS!$C$25:$C$26)</f>
        <v/>
      </c>
      <c r="H1011" s="70">
        <f>SUMPRODUCT(W1011:X1011,PAINEL_PESOS!$C$28:$C$29)</f>
        <v/>
      </c>
      <c r="I1011" s="70" t="n">
        <v>0.9436040910190969</v>
      </c>
      <c r="J1011" s="70" t="n">
        <v>0.5593871982894068</v>
      </c>
      <c r="K1011" s="71">
        <f>IF(NOT(AND(PAINEL_PESOS!$D$12="OK - 100%",PAINEL_PESOS!$F$20="OK - 100%",PAINEL_PESOS!$F$24="OK - 100%",PAINEL_PESOS!$F$27="OK - 100%",PAINEL_PESOS!$F$30="OK - 100%")),"", (E1011*PAINEL_PESOS!$B$7+F1011*PAINEL_PESOS!$B$8+G1011*PAINEL_PESOS!$B$9+H1011*PAINEL_PESOS!$B$10)*I1011)</f>
        <v/>
      </c>
      <c r="L1011" s="71">
        <f>IF(K1011="","",K1011-J1011)</f>
        <v/>
      </c>
      <c r="M1011" s="71">
        <f>IF(L1011="","",ABS(L1011))</f>
        <v/>
      </c>
      <c r="N1011" t="n">
        <v>0.2</v>
      </c>
      <c r="O1011" t="n">
        <v>0.9643</v>
      </c>
      <c r="P1011" t="n">
        <v>0.662090813093981</v>
      </c>
      <c r="Q1011" t="n">
        <v>0.7147734816645765</v>
      </c>
      <c r="R1011" t="n">
        <v>0.2113064622680425</v>
      </c>
      <c r="S1011" t="n">
        <v>0.9956166879630373</v>
      </c>
      <c r="T1011" t="n">
        <v>0.8940453455194823</v>
      </c>
      <c r="U1011" t="n">
        <v>0.6879853098556403</v>
      </c>
      <c r="V1011" t="n">
        <v>0.4610986176048733</v>
      </c>
      <c r="W1011" t="n">
        <v>0.6082782767336845</v>
      </c>
      <c r="X1011" t="n">
        <v>0.3139684674435273</v>
      </c>
    </row>
    <row r="1012">
      <c r="A1012" t="inlineStr">
        <is>
          <t>2309003</t>
        </is>
      </c>
      <c r="B1012" t="inlineStr">
        <is>
          <t>Mucambo</t>
        </is>
      </c>
      <c r="C1012" t="inlineStr">
        <is>
          <t>CE</t>
        </is>
      </c>
      <c r="D1012" t="inlineStr">
        <is>
          <t>REGIÃO NORDESTE</t>
        </is>
      </c>
      <c r="E1012" s="70">
        <f>SUMPRODUCT(N1012:Q1012,PAINEL_PESOS!$C$16:$C$19)</f>
        <v/>
      </c>
      <c r="F1012" s="70">
        <f>SUMPRODUCT(R1012:T1012,PAINEL_PESOS!$C$21:$C$23)</f>
        <v/>
      </c>
      <c r="G1012" s="70">
        <f>SUMPRODUCT(U1012:V1012,PAINEL_PESOS!$C$25:$C$26)</f>
        <v/>
      </c>
      <c r="H1012" s="70">
        <f>SUMPRODUCT(W1012:X1012,PAINEL_PESOS!$C$28:$C$29)</f>
        <v/>
      </c>
      <c r="I1012" s="70" t="n">
        <v>0.9180873874977631</v>
      </c>
      <c r="J1012" s="70" t="n">
        <v>0.5503431009645046</v>
      </c>
      <c r="K1012" s="71">
        <f>IF(NOT(AND(PAINEL_PESOS!$D$12="OK - 100%",PAINEL_PESOS!$F$20="OK - 100%",PAINEL_PESOS!$F$24="OK - 100%",PAINEL_PESOS!$F$27="OK - 100%",PAINEL_PESOS!$F$30="OK - 100%")),"", (E1012*PAINEL_PESOS!$B$7+F1012*PAINEL_PESOS!$B$8+G1012*PAINEL_PESOS!$B$9+H1012*PAINEL_PESOS!$B$10)*I1012)</f>
        <v/>
      </c>
      <c r="L1012" s="71">
        <f>IF(K1012="","",K1012-J1012)</f>
        <v/>
      </c>
      <c r="M1012" s="71">
        <f>IF(L1012="","",ABS(L1012))</f>
        <v/>
      </c>
      <c r="N1012" t="n">
        <v>0.2</v>
      </c>
      <c r="O1012" t="n">
        <v>0.9433</v>
      </c>
      <c r="P1012" t="n">
        <v>0.6111932418162619</v>
      </c>
      <c r="Q1012" t="n">
        <v>0.5138598592427943</v>
      </c>
      <c r="R1012" t="n">
        <v>0.1800841214666779</v>
      </c>
      <c r="S1012" t="n">
        <v>0.999428320289076</v>
      </c>
      <c r="T1012" t="n">
        <v>0.8954215236821679</v>
      </c>
      <c r="U1012" t="n">
        <v>0.7911769425282793</v>
      </c>
      <c r="V1012" t="n">
        <v>0.5454468652765616</v>
      </c>
      <c r="W1012" t="n">
        <v>0.6069330506923049</v>
      </c>
      <c r="X1012" t="n">
        <v>0.334539084134171</v>
      </c>
    </row>
    <row r="1013">
      <c r="A1013" t="inlineStr">
        <is>
          <t>2309102</t>
        </is>
      </c>
      <c r="B1013" t="inlineStr">
        <is>
          <t>Mulungu</t>
        </is>
      </c>
      <c r="C1013" t="inlineStr">
        <is>
          <t>CE</t>
        </is>
      </c>
      <c r="D1013" t="inlineStr">
        <is>
          <t>REGIÃO NORDESTE</t>
        </is>
      </c>
      <c r="E1013" s="70">
        <f>SUMPRODUCT(N1013:Q1013,PAINEL_PESOS!$C$16:$C$19)</f>
        <v/>
      </c>
      <c r="F1013" s="70">
        <f>SUMPRODUCT(R1013:T1013,PAINEL_PESOS!$C$21:$C$23)</f>
        <v/>
      </c>
      <c r="G1013" s="70">
        <f>SUMPRODUCT(U1013:V1013,PAINEL_PESOS!$C$25:$C$26)</f>
        <v/>
      </c>
      <c r="H1013" s="70">
        <f>SUMPRODUCT(W1013:X1013,PAINEL_PESOS!$C$28:$C$29)</f>
        <v/>
      </c>
      <c r="I1013" s="70" t="n">
        <v>0.9207089473544411</v>
      </c>
      <c r="J1013" s="70" t="n">
        <v>0.5429415628968537</v>
      </c>
      <c r="K1013" s="71">
        <f>IF(NOT(AND(PAINEL_PESOS!$D$12="OK - 100%",PAINEL_PESOS!$F$20="OK - 100%",PAINEL_PESOS!$F$24="OK - 100%",PAINEL_PESOS!$F$27="OK - 100%",PAINEL_PESOS!$F$30="OK - 100%")),"", (E1013*PAINEL_PESOS!$B$7+F1013*PAINEL_PESOS!$B$8+G1013*PAINEL_PESOS!$B$9+H1013*PAINEL_PESOS!$B$10)*I1013)</f>
        <v/>
      </c>
      <c r="L1013" s="71">
        <f>IF(K1013="","",K1013-J1013)</f>
        <v/>
      </c>
      <c r="M1013" s="71">
        <f>IF(L1013="","",ABS(L1013))</f>
        <v/>
      </c>
      <c r="N1013" t="n">
        <v>0.2</v>
      </c>
      <c r="O1013" t="n">
        <v>0.9513</v>
      </c>
      <c r="P1013" t="n">
        <v>0.6690601900739177</v>
      </c>
      <c r="Q1013" t="n">
        <v>0.4897590478121353</v>
      </c>
      <c r="R1013" t="n">
        <v>0.1649618462126284</v>
      </c>
      <c r="S1013" t="n">
        <v>0.9979934372798519</v>
      </c>
      <c r="T1013" t="n">
        <v>0.9538967661193817</v>
      </c>
      <c r="U1013" t="n">
        <v>0.7980638778407519</v>
      </c>
      <c r="V1013" t="n">
        <v>0.3003911226494752</v>
      </c>
      <c r="W1013" t="n">
        <v>0.6454941477859708</v>
      </c>
      <c r="X1013" t="n">
        <v>0.407352159383242</v>
      </c>
    </row>
    <row r="1014">
      <c r="A1014" t="inlineStr">
        <is>
          <t>2309201</t>
        </is>
      </c>
      <c r="B1014" t="inlineStr">
        <is>
          <t>Nova Olinda</t>
        </is>
      </c>
      <c r="C1014" t="inlineStr">
        <is>
          <t>CE</t>
        </is>
      </c>
      <c r="D1014" t="inlineStr">
        <is>
          <t>REGIÃO NORDESTE</t>
        </is>
      </c>
      <c r="E1014" s="70">
        <f>SUMPRODUCT(N1014:Q1014,PAINEL_PESOS!$C$16:$C$19)</f>
        <v/>
      </c>
      <c r="F1014" s="70">
        <f>SUMPRODUCT(R1014:T1014,PAINEL_PESOS!$C$21:$C$23)</f>
        <v/>
      </c>
      <c r="G1014" s="70">
        <f>SUMPRODUCT(U1014:V1014,PAINEL_PESOS!$C$25:$C$26)</f>
        <v/>
      </c>
      <c r="H1014" s="70">
        <f>SUMPRODUCT(W1014:X1014,PAINEL_PESOS!$C$28:$C$29)</f>
        <v/>
      </c>
      <c r="I1014" s="70" t="n">
        <v>0.9807252152592394</v>
      </c>
      <c r="J1014" s="70" t="n">
        <v>0.5837186922637247</v>
      </c>
      <c r="K1014" s="71">
        <f>IF(NOT(AND(PAINEL_PESOS!$D$12="OK - 100%",PAINEL_PESOS!$F$20="OK - 100%",PAINEL_PESOS!$F$24="OK - 100%",PAINEL_PESOS!$F$27="OK - 100%",PAINEL_PESOS!$F$30="OK - 100%")),"", (E1014*PAINEL_PESOS!$B$7+F1014*PAINEL_PESOS!$B$8+G1014*PAINEL_PESOS!$B$9+H1014*PAINEL_PESOS!$B$10)*I1014)</f>
        <v/>
      </c>
      <c r="L1014" s="71">
        <f>IF(K1014="","",K1014-J1014)</f>
        <v/>
      </c>
      <c r="M1014" s="71">
        <f>IF(L1014="","",ABS(L1014))</f>
        <v/>
      </c>
      <c r="N1014" t="n">
        <v>0.2</v>
      </c>
      <c r="O1014" t="n">
        <v>0.9278</v>
      </c>
      <c r="P1014" t="n">
        <v>0.3868004223864836</v>
      </c>
      <c r="Q1014" t="n">
        <v>0.9135685644646786</v>
      </c>
      <c r="R1014" t="n">
        <v>0.197346189903989</v>
      </c>
      <c r="S1014" t="n">
        <v>0.9718095222852511</v>
      </c>
      <c r="T1014" t="n">
        <v>0.973622949186763</v>
      </c>
      <c r="U1014" t="n">
        <v>0.7516152974349716</v>
      </c>
      <c r="V1014" t="n">
        <v>0.220546475523958</v>
      </c>
      <c r="W1014" t="n">
        <v>0.6382968536681733</v>
      </c>
      <c r="X1014" t="n">
        <v>0.5084647173755549</v>
      </c>
    </row>
    <row r="1015">
      <c r="A1015" t="inlineStr">
        <is>
          <t>2309300</t>
        </is>
      </c>
      <c r="B1015" t="inlineStr">
        <is>
          <t>Nova Russas</t>
        </is>
      </c>
      <c r="C1015" t="inlineStr">
        <is>
          <t>CE</t>
        </is>
      </c>
      <c r="D1015" t="inlineStr">
        <is>
          <t>REGIÃO NORDESTE</t>
        </is>
      </c>
      <c r="E1015" s="70">
        <f>SUMPRODUCT(N1015:Q1015,PAINEL_PESOS!$C$16:$C$19)</f>
        <v/>
      </c>
      <c r="F1015" s="70">
        <f>SUMPRODUCT(R1015:T1015,PAINEL_PESOS!$C$21:$C$23)</f>
        <v/>
      </c>
      <c r="G1015" s="70">
        <f>SUMPRODUCT(U1015:V1015,PAINEL_PESOS!$C$25:$C$26)</f>
        <v/>
      </c>
      <c r="H1015" s="70">
        <f>SUMPRODUCT(W1015:X1015,PAINEL_PESOS!$C$28:$C$29)</f>
        <v/>
      </c>
      <c r="I1015" s="70" t="n">
        <v>0.9506387079253564</v>
      </c>
      <c r="J1015" s="70" t="n">
        <v>0.6489653792176577</v>
      </c>
      <c r="K1015" s="71">
        <f>IF(NOT(AND(PAINEL_PESOS!$D$12="OK - 100%",PAINEL_PESOS!$F$20="OK - 100%",PAINEL_PESOS!$F$24="OK - 100%",PAINEL_PESOS!$F$27="OK - 100%",PAINEL_PESOS!$F$30="OK - 100%")),"", (E1015*PAINEL_PESOS!$B$7+F1015*PAINEL_PESOS!$B$8+G1015*PAINEL_PESOS!$B$9+H1015*PAINEL_PESOS!$B$10)*I1015)</f>
        <v/>
      </c>
      <c r="L1015" s="71">
        <f>IF(K1015="","",K1015-J1015)</f>
        <v/>
      </c>
      <c r="M1015" s="71">
        <f>IF(L1015="","",ABS(L1015))</f>
        <v/>
      </c>
      <c r="N1015" t="n">
        <v>1</v>
      </c>
      <c r="O1015" t="n">
        <v>0.9556</v>
      </c>
      <c r="P1015" t="n">
        <v>0.8332629355860612</v>
      </c>
      <c r="Q1015" t="n">
        <v>0.7306279120724031</v>
      </c>
      <c r="R1015" t="n">
        <v>0.2667053770307951</v>
      </c>
      <c r="S1015" t="n">
        <v>0.9974610077553978</v>
      </c>
      <c r="T1015" t="n">
        <v>0.9280173110851062</v>
      </c>
      <c r="U1015" t="n">
        <v>0.7780710482130473</v>
      </c>
      <c r="V1015" t="n">
        <v>0.5463052387946365</v>
      </c>
      <c r="W1015" t="n">
        <v>0.602577096700127</v>
      </c>
      <c r="X1015" t="n">
        <v>0.3131452459983911</v>
      </c>
    </row>
    <row r="1016">
      <c r="A1016" t="inlineStr">
        <is>
          <t>2309409</t>
        </is>
      </c>
      <c r="B1016" t="inlineStr">
        <is>
          <t>Novo Oriente</t>
        </is>
      </c>
      <c r="C1016" t="inlineStr">
        <is>
          <t>CE</t>
        </is>
      </c>
      <c r="D1016" t="inlineStr">
        <is>
          <t>REGIÃO NORDESTE</t>
        </is>
      </c>
      <c r="E1016" s="70">
        <f>SUMPRODUCT(N1016:Q1016,PAINEL_PESOS!$C$16:$C$19)</f>
        <v/>
      </c>
      <c r="F1016" s="70">
        <f>SUMPRODUCT(R1016:T1016,PAINEL_PESOS!$C$21:$C$23)</f>
        <v/>
      </c>
      <c r="G1016" s="70">
        <f>SUMPRODUCT(U1016:V1016,PAINEL_PESOS!$C$25:$C$26)</f>
        <v/>
      </c>
      <c r="H1016" s="70">
        <f>SUMPRODUCT(W1016:X1016,PAINEL_PESOS!$C$28:$C$29)</f>
        <v/>
      </c>
      <c r="I1016" s="70" t="n">
        <v>0.9662259116643531</v>
      </c>
      <c r="J1016" s="70" t="n">
        <v>0.6064749666110922</v>
      </c>
      <c r="K1016" s="71">
        <f>IF(NOT(AND(PAINEL_PESOS!$D$12="OK - 100%",PAINEL_PESOS!$F$20="OK - 100%",PAINEL_PESOS!$F$24="OK - 100%",PAINEL_PESOS!$F$27="OK - 100%",PAINEL_PESOS!$F$30="OK - 100%")),"", (E1016*PAINEL_PESOS!$B$7+F1016*PAINEL_PESOS!$B$8+G1016*PAINEL_PESOS!$B$9+H1016*PAINEL_PESOS!$B$10)*I1016)</f>
        <v/>
      </c>
      <c r="L1016" s="71">
        <f>IF(K1016="","",K1016-J1016)</f>
        <v/>
      </c>
      <c r="M1016" s="71">
        <f>IF(L1016="","",ABS(L1016))</f>
        <v/>
      </c>
      <c r="N1016" t="n">
        <v>0.2</v>
      </c>
      <c r="O1016" t="n">
        <v>0.9944</v>
      </c>
      <c r="P1016" t="n">
        <v>0.6600844772967265</v>
      </c>
      <c r="Q1016" t="n">
        <v>0.8186709182210438</v>
      </c>
      <c r="R1016" t="n">
        <v>0.2450245775067224</v>
      </c>
      <c r="S1016" t="n">
        <v>0.999857249272781</v>
      </c>
      <c r="T1016" t="n">
        <v>0.9526719364398539</v>
      </c>
      <c r="U1016" t="n">
        <v>0.6370900733624584</v>
      </c>
      <c r="V1016" t="n">
        <v>0.6285736147184351</v>
      </c>
      <c r="W1016" t="n">
        <v>0.6199544662702059</v>
      </c>
      <c r="X1016" t="n">
        <v>0.3341609990233102</v>
      </c>
    </row>
    <row r="1017">
      <c r="A1017" t="inlineStr">
        <is>
          <t>2309458</t>
        </is>
      </c>
      <c r="B1017" t="inlineStr">
        <is>
          <t>Ocara</t>
        </is>
      </c>
      <c r="C1017" t="inlineStr">
        <is>
          <t>CE</t>
        </is>
      </c>
      <c r="D1017" t="inlineStr">
        <is>
          <t>REGIÃO NORDESTE</t>
        </is>
      </c>
      <c r="E1017" s="70">
        <f>SUMPRODUCT(N1017:Q1017,PAINEL_PESOS!$C$16:$C$19)</f>
        <v/>
      </c>
      <c r="F1017" s="70">
        <f>SUMPRODUCT(R1017:T1017,PAINEL_PESOS!$C$21:$C$23)</f>
        <v/>
      </c>
      <c r="G1017" s="70">
        <f>SUMPRODUCT(U1017:V1017,PAINEL_PESOS!$C$25:$C$26)</f>
        <v/>
      </c>
      <c r="H1017" s="70">
        <f>SUMPRODUCT(W1017:X1017,PAINEL_PESOS!$C$28:$C$29)</f>
        <v/>
      </c>
      <c r="I1017" s="70" t="n">
        <v>0.9348845217907681</v>
      </c>
      <c r="J1017" s="70" t="n">
        <v>0.5239606263597617</v>
      </c>
      <c r="K1017" s="71">
        <f>IF(NOT(AND(PAINEL_PESOS!$D$12="OK - 100%",PAINEL_PESOS!$F$20="OK - 100%",PAINEL_PESOS!$F$24="OK - 100%",PAINEL_PESOS!$F$27="OK - 100%",PAINEL_PESOS!$F$30="OK - 100%")),"", (E1017*PAINEL_PESOS!$B$7+F1017*PAINEL_PESOS!$B$8+G1017*PAINEL_PESOS!$B$9+H1017*PAINEL_PESOS!$B$10)*I1017)</f>
        <v/>
      </c>
      <c r="L1017" s="71">
        <f>IF(K1017="","",K1017-J1017)</f>
        <v/>
      </c>
      <c r="M1017" s="71">
        <f>IF(L1017="","",ABS(L1017))</f>
        <v/>
      </c>
      <c r="N1017" t="n">
        <v>0.2</v>
      </c>
      <c r="O1017" t="n">
        <v>0.9164</v>
      </c>
      <c r="P1017" t="n">
        <v>0.6885955649419219</v>
      </c>
      <c r="Q1017" t="n">
        <v>0.628262224363203</v>
      </c>
      <c r="R1017" t="n">
        <v>0.2391056114029061</v>
      </c>
      <c r="S1017" t="n">
        <v>0.9172126870442562</v>
      </c>
      <c r="T1017" t="n">
        <v>0.9439144069594042</v>
      </c>
      <c r="U1017" t="n">
        <v>0.6598154069492687</v>
      </c>
      <c r="V1017" t="n">
        <v>0.2057298352816649</v>
      </c>
      <c r="W1017" t="n">
        <v>0.6434296060473491</v>
      </c>
      <c r="X1017" t="n">
        <v>0.3578804500980322</v>
      </c>
    </row>
    <row r="1018">
      <c r="A1018" t="inlineStr">
        <is>
          <t>2309508</t>
        </is>
      </c>
      <c r="B1018" t="inlineStr">
        <is>
          <t>Orós</t>
        </is>
      </c>
      <c r="C1018" t="inlineStr">
        <is>
          <t>CE</t>
        </is>
      </c>
      <c r="D1018" t="inlineStr">
        <is>
          <t>REGIÃO NORDESTE</t>
        </is>
      </c>
      <c r="E1018" s="70">
        <f>SUMPRODUCT(N1018:Q1018,PAINEL_PESOS!$C$16:$C$19)</f>
        <v/>
      </c>
      <c r="F1018" s="70">
        <f>SUMPRODUCT(R1018:T1018,PAINEL_PESOS!$C$21:$C$23)</f>
        <v/>
      </c>
      <c r="G1018" s="70">
        <f>SUMPRODUCT(U1018:V1018,PAINEL_PESOS!$C$25:$C$26)</f>
        <v/>
      </c>
      <c r="H1018" s="70">
        <f>SUMPRODUCT(W1018:X1018,PAINEL_PESOS!$C$28:$C$29)</f>
        <v/>
      </c>
      <c r="I1018" s="70" t="n">
        <v>0.8761263570735214</v>
      </c>
      <c r="J1018" s="70" t="n">
        <v>0.456871002890832</v>
      </c>
      <c r="K1018" s="71">
        <f>IF(NOT(AND(PAINEL_PESOS!$D$12="OK - 100%",PAINEL_PESOS!$F$20="OK - 100%",PAINEL_PESOS!$F$24="OK - 100%",PAINEL_PESOS!$F$27="OK - 100%",PAINEL_PESOS!$F$30="OK - 100%")),"", (E1018*PAINEL_PESOS!$B$7+F1018*PAINEL_PESOS!$B$8+G1018*PAINEL_PESOS!$B$9+H1018*PAINEL_PESOS!$B$10)*I1018)</f>
        <v/>
      </c>
      <c r="L1018" s="71">
        <f>IF(K1018="","",K1018-J1018)</f>
        <v/>
      </c>
      <c r="M1018" s="71">
        <f>IF(L1018="","",ABS(L1018))</f>
        <v/>
      </c>
      <c r="N1018" t="n">
        <v>0.2</v>
      </c>
      <c r="O1018" t="n">
        <v>0.9752999999999999</v>
      </c>
      <c r="P1018" t="n">
        <v>0.484688489968321</v>
      </c>
      <c r="Q1018" t="n">
        <v>0.5188609767939817</v>
      </c>
      <c r="R1018" t="n">
        <v>0.2215964570579215</v>
      </c>
      <c r="S1018" t="n">
        <v>0.9997242648437008</v>
      </c>
      <c r="T1018" t="n">
        <v>0.5503215978645463</v>
      </c>
      <c r="U1018" t="n">
        <v>0.5652339513765297</v>
      </c>
      <c r="V1018" t="n">
        <v>0.2142035175596477</v>
      </c>
      <c r="W1018" t="n">
        <v>0.6435518455206654</v>
      </c>
      <c r="X1018" t="n">
        <v>0.4782272535408316</v>
      </c>
    </row>
    <row r="1019">
      <c r="A1019" t="inlineStr">
        <is>
          <t>2309607</t>
        </is>
      </c>
      <c r="B1019" t="inlineStr">
        <is>
          <t>Pacajus</t>
        </is>
      </c>
      <c r="C1019" t="inlineStr">
        <is>
          <t>CE</t>
        </is>
      </c>
      <c r="D1019" t="inlineStr">
        <is>
          <t>REGIÃO NORDESTE</t>
        </is>
      </c>
      <c r="E1019" s="70">
        <f>SUMPRODUCT(N1019:Q1019,PAINEL_PESOS!$C$16:$C$19)</f>
        <v/>
      </c>
      <c r="F1019" s="70">
        <f>SUMPRODUCT(R1019:T1019,PAINEL_PESOS!$C$21:$C$23)</f>
        <v/>
      </c>
      <c r="G1019" s="70">
        <f>SUMPRODUCT(U1019:V1019,PAINEL_PESOS!$C$25:$C$26)</f>
        <v/>
      </c>
      <c r="H1019" s="70">
        <f>SUMPRODUCT(W1019:X1019,PAINEL_PESOS!$C$28:$C$29)</f>
        <v/>
      </c>
      <c r="I1019" s="70" t="n">
        <v>0.8131601413373666</v>
      </c>
      <c r="J1019" s="70" t="n">
        <v>0.4100432072825611</v>
      </c>
      <c r="K1019" s="71">
        <f>IF(NOT(AND(PAINEL_PESOS!$D$12="OK - 100%",PAINEL_PESOS!$F$20="OK - 100%",PAINEL_PESOS!$F$24="OK - 100%",PAINEL_PESOS!$F$27="OK - 100%",PAINEL_PESOS!$F$30="OK - 100%")),"", (E1019*PAINEL_PESOS!$B$7+F1019*PAINEL_PESOS!$B$8+G1019*PAINEL_PESOS!$B$9+H1019*PAINEL_PESOS!$B$10)*I1019)</f>
        <v/>
      </c>
      <c r="L1019" s="71">
        <f>IF(K1019="","",K1019-J1019)</f>
        <v/>
      </c>
      <c r="M1019" s="71">
        <f>IF(L1019="","",ABS(L1019))</f>
        <v/>
      </c>
      <c r="N1019" t="n">
        <v>0.2</v>
      </c>
      <c r="O1019" t="n">
        <v>0.9479</v>
      </c>
      <c r="P1019" t="n">
        <v>0.8166842661034848</v>
      </c>
      <c r="Q1019" t="n">
        <v>0</v>
      </c>
      <c r="R1019" t="n">
        <v>0.4009210210223713</v>
      </c>
      <c r="S1019" t="n">
        <v>0.1800582355238682</v>
      </c>
      <c r="T1019" t="n">
        <v>0.8419650639967822</v>
      </c>
      <c r="U1019" t="n">
        <v>0.7516830128758289</v>
      </c>
      <c r="V1019" t="n">
        <v>0.2317362979180153</v>
      </c>
      <c r="W1019" t="n">
        <v>0.6772844270125685</v>
      </c>
      <c r="X1019" t="n">
        <v>0.4424454760276849</v>
      </c>
    </row>
    <row r="1020">
      <c r="A1020" t="inlineStr">
        <is>
          <t>2309706</t>
        </is>
      </c>
      <c r="B1020" t="inlineStr">
        <is>
          <t>Pacatuba</t>
        </is>
      </c>
      <c r="C1020" t="inlineStr">
        <is>
          <t>CE</t>
        </is>
      </c>
      <c r="D1020" t="inlineStr">
        <is>
          <t>REGIÃO NORDESTE</t>
        </is>
      </c>
      <c r="E1020" s="70">
        <f>SUMPRODUCT(N1020:Q1020,PAINEL_PESOS!$C$16:$C$19)</f>
        <v/>
      </c>
      <c r="F1020" s="70">
        <f>SUMPRODUCT(R1020:T1020,PAINEL_PESOS!$C$21:$C$23)</f>
        <v/>
      </c>
      <c r="G1020" s="70">
        <f>SUMPRODUCT(U1020:V1020,PAINEL_PESOS!$C$25:$C$26)</f>
        <v/>
      </c>
      <c r="H1020" s="70">
        <f>SUMPRODUCT(W1020:X1020,PAINEL_PESOS!$C$28:$C$29)</f>
        <v/>
      </c>
      <c r="I1020" s="70" t="n">
        <v>0.7560874575889486</v>
      </c>
      <c r="J1020" s="70" t="n">
        <v>0.3433259205759907</v>
      </c>
      <c r="K1020" s="71">
        <f>IF(NOT(AND(PAINEL_PESOS!$D$12="OK - 100%",PAINEL_PESOS!$F$20="OK - 100%",PAINEL_PESOS!$F$24="OK - 100%",PAINEL_PESOS!$F$27="OK - 100%",PAINEL_PESOS!$F$30="OK - 100%")),"", (E1020*PAINEL_PESOS!$B$7+F1020*PAINEL_PESOS!$B$8+G1020*PAINEL_PESOS!$B$9+H1020*PAINEL_PESOS!$B$10)*I1020)</f>
        <v/>
      </c>
      <c r="L1020" s="71">
        <f>IF(K1020="","",K1020-J1020)</f>
        <v/>
      </c>
      <c r="M1020" s="71">
        <f>IF(L1020="","",ABS(L1020))</f>
        <v/>
      </c>
      <c r="N1020" t="n">
        <v>0.2</v>
      </c>
      <c r="O1020" t="n">
        <v>0.959</v>
      </c>
      <c r="P1020" t="n">
        <v>0.7242872228088701</v>
      </c>
      <c r="Q1020" t="n">
        <v>0</v>
      </c>
      <c r="R1020" t="n">
        <v>0.3959234864110816</v>
      </c>
      <c r="S1020" t="n">
        <v>0</v>
      </c>
      <c r="T1020" t="n">
        <v>0.6300227010694535</v>
      </c>
      <c r="U1020" t="n">
        <v>0.6354591606914218</v>
      </c>
      <c r="V1020" t="n">
        <v>0.15260176611957</v>
      </c>
      <c r="W1020" t="n">
        <v>0.7778450112735766</v>
      </c>
      <c r="X1020" t="n">
        <v>0.4411446073667262</v>
      </c>
    </row>
    <row r="1021">
      <c r="A1021" t="inlineStr">
        <is>
          <t>2309805</t>
        </is>
      </c>
      <c r="B1021" t="inlineStr">
        <is>
          <t>Pacoti</t>
        </is>
      </c>
      <c r="C1021" t="inlineStr">
        <is>
          <t>CE</t>
        </is>
      </c>
      <c r="D1021" t="inlineStr">
        <is>
          <t>REGIÃO NORDESTE</t>
        </is>
      </c>
      <c r="E1021" s="70">
        <f>SUMPRODUCT(N1021:Q1021,PAINEL_PESOS!$C$16:$C$19)</f>
        <v/>
      </c>
      <c r="F1021" s="70">
        <f>SUMPRODUCT(R1021:T1021,PAINEL_PESOS!$C$21:$C$23)</f>
        <v/>
      </c>
      <c r="G1021" s="70">
        <f>SUMPRODUCT(U1021:V1021,PAINEL_PESOS!$C$25:$C$26)</f>
        <v/>
      </c>
      <c r="H1021" s="70">
        <f>SUMPRODUCT(W1021:X1021,PAINEL_PESOS!$C$28:$C$29)</f>
        <v/>
      </c>
      <c r="I1021" s="70" t="n">
        <v>0.918263461121109</v>
      </c>
      <c r="J1021" s="70" t="n">
        <v>0.5407004012471902</v>
      </c>
      <c r="K1021" s="71">
        <f>IF(NOT(AND(PAINEL_PESOS!$D$12="OK - 100%",PAINEL_PESOS!$F$20="OK - 100%",PAINEL_PESOS!$F$24="OK - 100%",PAINEL_PESOS!$F$27="OK - 100%",PAINEL_PESOS!$F$30="OK - 100%")),"", (E1021*PAINEL_PESOS!$B$7+F1021*PAINEL_PESOS!$B$8+G1021*PAINEL_PESOS!$B$9+H1021*PAINEL_PESOS!$B$10)*I1021)</f>
        <v/>
      </c>
      <c r="L1021" s="71">
        <f>IF(K1021="","",K1021-J1021)</f>
        <v/>
      </c>
      <c r="M1021" s="71">
        <f>IF(L1021="","",ABS(L1021))</f>
        <v/>
      </c>
      <c r="N1021" t="n">
        <v>0.2</v>
      </c>
      <c r="O1021" t="n">
        <v>0.9405</v>
      </c>
      <c r="P1021" t="n">
        <v>0.6461457233368533</v>
      </c>
      <c r="Q1021" t="n">
        <v>0.484736631419998</v>
      </c>
      <c r="R1021" t="n">
        <v>0.1818541042817611</v>
      </c>
      <c r="S1021" t="n">
        <v>0.9085274477106845</v>
      </c>
      <c r="T1021" t="n">
        <v>0.9774426600526407</v>
      </c>
      <c r="U1021" t="n">
        <v>0.6563052495690053</v>
      </c>
      <c r="V1021" t="n">
        <v>0.3432633674978641</v>
      </c>
      <c r="W1021" t="n">
        <v>0.7611420157014533</v>
      </c>
      <c r="X1021" t="n">
        <v>0.4356828557074188</v>
      </c>
    </row>
    <row r="1022">
      <c r="A1022" t="inlineStr">
        <is>
          <t>2309904</t>
        </is>
      </c>
      <c r="B1022" t="inlineStr">
        <is>
          <t>Pacujá</t>
        </is>
      </c>
      <c r="C1022" t="inlineStr">
        <is>
          <t>CE</t>
        </is>
      </c>
      <c r="D1022" t="inlineStr">
        <is>
          <t>REGIÃO NORDESTE</t>
        </is>
      </c>
      <c r="E1022" s="70">
        <f>SUMPRODUCT(N1022:Q1022,PAINEL_PESOS!$C$16:$C$19)</f>
        <v/>
      </c>
      <c r="F1022" s="70">
        <f>SUMPRODUCT(R1022:T1022,PAINEL_PESOS!$C$21:$C$23)</f>
        <v/>
      </c>
      <c r="G1022" s="70">
        <f>SUMPRODUCT(U1022:V1022,PAINEL_PESOS!$C$25:$C$26)</f>
        <v/>
      </c>
      <c r="H1022" s="70">
        <f>SUMPRODUCT(W1022:X1022,PAINEL_PESOS!$C$28:$C$29)</f>
        <v/>
      </c>
      <c r="I1022" s="70" t="n">
        <v>0.9073778399802684</v>
      </c>
      <c r="J1022" s="70" t="n">
        <v>0.5439147795385236</v>
      </c>
      <c r="K1022" s="71">
        <f>IF(NOT(AND(PAINEL_PESOS!$D$12="OK - 100%",PAINEL_PESOS!$F$20="OK - 100%",PAINEL_PESOS!$F$24="OK - 100%",PAINEL_PESOS!$F$27="OK - 100%",PAINEL_PESOS!$F$30="OK - 100%")),"", (E1022*PAINEL_PESOS!$B$7+F1022*PAINEL_PESOS!$B$8+G1022*PAINEL_PESOS!$B$9+H1022*PAINEL_PESOS!$B$10)*I1022)</f>
        <v/>
      </c>
      <c r="L1022" s="71">
        <f>IF(K1022="","",K1022-J1022)</f>
        <v/>
      </c>
      <c r="M1022" s="71">
        <f>IF(L1022="","",ABS(L1022))</f>
        <v/>
      </c>
      <c r="N1022" t="n">
        <v>0.2</v>
      </c>
      <c r="O1022" t="n">
        <v>0.9624</v>
      </c>
      <c r="P1022" t="n">
        <v>0.8070749736008448</v>
      </c>
      <c r="Q1022" t="n">
        <v>0.4262228722946372</v>
      </c>
      <c r="R1022" t="n">
        <v>0.1095937359755123</v>
      </c>
      <c r="S1022" t="n">
        <v>1</v>
      </c>
      <c r="T1022" t="n">
        <v>0.9047298546375547</v>
      </c>
      <c r="U1022" t="n">
        <v>0.7910572017402562</v>
      </c>
      <c r="V1022" t="n">
        <v>0.5514612413072992</v>
      </c>
      <c r="W1022" t="n">
        <v>0.6009485872156384</v>
      </c>
      <c r="X1022" t="n">
        <v>0.3112882128717695</v>
      </c>
    </row>
    <row r="1023">
      <c r="A1023" t="inlineStr">
        <is>
          <t>2310001</t>
        </is>
      </c>
      <c r="B1023" t="inlineStr">
        <is>
          <t>Palhano</t>
        </is>
      </c>
      <c r="C1023" t="inlineStr">
        <is>
          <t>CE</t>
        </is>
      </c>
      <c r="D1023" t="inlineStr">
        <is>
          <t>REGIÃO NORDESTE</t>
        </is>
      </c>
      <c r="E1023" s="70">
        <f>SUMPRODUCT(N1023:Q1023,PAINEL_PESOS!$C$16:$C$19)</f>
        <v/>
      </c>
      <c r="F1023" s="70">
        <f>SUMPRODUCT(R1023:T1023,PAINEL_PESOS!$C$21:$C$23)</f>
        <v/>
      </c>
      <c r="G1023" s="70">
        <f>SUMPRODUCT(U1023:V1023,PAINEL_PESOS!$C$25:$C$26)</f>
        <v/>
      </c>
      <c r="H1023" s="70">
        <f>SUMPRODUCT(W1023:X1023,PAINEL_PESOS!$C$28:$C$29)</f>
        <v/>
      </c>
      <c r="I1023" s="70" t="n">
        <v>0.8928469543365775</v>
      </c>
      <c r="J1023" s="70" t="n">
        <v>0.4484789273087318</v>
      </c>
      <c r="K1023" s="71">
        <f>IF(NOT(AND(PAINEL_PESOS!$D$12="OK - 100%",PAINEL_PESOS!$F$20="OK - 100%",PAINEL_PESOS!$F$24="OK - 100%",PAINEL_PESOS!$F$27="OK - 100%",PAINEL_PESOS!$F$30="OK - 100%")),"", (E1023*PAINEL_PESOS!$B$7+F1023*PAINEL_PESOS!$B$8+G1023*PAINEL_PESOS!$B$9+H1023*PAINEL_PESOS!$B$10)*I1023)</f>
        <v/>
      </c>
      <c r="L1023" s="71">
        <f>IF(K1023="","",K1023-J1023)</f>
        <v/>
      </c>
      <c r="M1023" s="71">
        <f>IF(L1023="","",ABS(L1023))</f>
        <v/>
      </c>
      <c r="N1023" t="n">
        <v>0.2</v>
      </c>
      <c r="O1023" t="n">
        <v>0.9957</v>
      </c>
      <c r="P1023" t="n">
        <v>0.4028511087645195</v>
      </c>
      <c r="Q1023" t="n">
        <v>0.4033372454063813</v>
      </c>
      <c r="R1023" t="n">
        <v>0.150179118797917</v>
      </c>
      <c r="S1023" t="n">
        <v>0.8067841047587246</v>
      </c>
      <c r="T1023" t="n">
        <v>0.8527048004873661</v>
      </c>
      <c r="U1023" t="n">
        <v>0.5508384592082587</v>
      </c>
      <c r="V1023" t="n">
        <v>0.354442006510607</v>
      </c>
      <c r="W1023" t="n">
        <v>0.5923961500228908</v>
      </c>
      <c r="X1023" t="n">
        <v>0.3133509012280074</v>
      </c>
    </row>
    <row r="1024">
      <c r="A1024" t="inlineStr">
        <is>
          <t>2310100</t>
        </is>
      </c>
      <c r="B1024" t="inlineStr">
        <is>
          <t>Palmácia</t>
        </is>
      </c>
      <c r="C1024" t="inlineStr">
        <is>
          <t>CE</t>
        </is>
      </c>
      <c r="D1024" t="inlineStr">
        <is>
          <t>REGIÃO NORDESTE</t>
        </is>
      </c>
      <c r="E1024" s="70">
        <f>SUMPRODUCT(N1024:Q1024,PAINEL_PESOS!$C$16:$C$19)</f>
        <v/>
      </c>
      <c r="F1024" s="70">
        <f>SUMPRODUCT(R1024:T1024,PAINEL_PESOS!$C$21:$C$23)</f>
        <v/>
      </c>
      <c r="G1024" s="70">
        <f>SUMPRODUCT(U1024:V1024,PAINEL_PESOS!$C$25:$C$26)</f>
        <v/>
      </c>
      <c r="H1024" s="70">
        <f>SUMPRODUCT(W1024:X1024,PAINEL_PESOS!$C$28:$C$29)</f>
        <v/>
      </c>
      <c r="I1024" s="70" t="n">
        <v>0.9263838989060627</v>
      </c>
      <c r="J1024" s="70" t="n">
        <v>0.5505091838271141</v>
      </c>
      <c r="K1024" s="71">
        <f>IF(NOT(AND(PAINEL_PESOS!$D$12="OK - 100%",PAINEL_PESOS!$F$20="OK - 100%",PAINEL_PESOS!$F$24="OK - 100%",PAINEL_PESOS!$F$27="OK - 100%",PAINEL_PESOS!$F$30="OK - 100%")),"", (E1024*PAINEL_PESOS!$B$7+F1024*PAINEL_PESOS!$B$8+G1024*PAINEL_PESOS!$B$9+H1024*PAINEL_PESOS!$B$10)*I1024)</f>
        <v/>
      </c>
      <c r="L1024" s="71">
        <f>IF(K1024="","",K1024-J1024)</f>
        <v/>
      </c>
      <c r="M1024" s="71">
        <f>IF(L1024="","",ABS(L1024))</f>
        <v/>
      </c>
      <c r="N1024" t="n">
        <v>0.2</v>
      </c>
      <c r="O1024" t="n">
        <v>0.9159</v>
      </c>
      <c r="P1024" t="n">
        <v>0.7655755015839494</v>
      </c>
      <c r="Q1024" t="n">
        <v>0.5660011758349734</v>
      </c>
      <c r="R1024" t="n">
        <v>0.1615425767567372</v>
      </c>
      <c r="S1024" t="n">
        <v>1</v>
      </c>
      <c r="T1024" t="n">
        <v>0.9079041202976387</v>
      </c>
      <c r="U1024" t="n">
        <v>0.640627679572414</v>
      </c>
      <c r="V1024" t="n">
        <v>0.2975462679496078</v>
      </c>
      <c r="W1024" t="n">
        <v>0.7740063468098733</v>
      </c>
      <c r="X1024" t="n">
        <v>0.4384981803099727</v>
      </c>
    </row>
    <row r="1025">
      <c r="A1025" t="inlineStr">
        <is>
          <t>2310209</t>
        </is>
      </c>
      <c r="B1025" t="inlineStr">
        <is>
          <t>Paracuru</t>
        </is>
      </c>
      <c r="C1025" t="inlineStr">
        <is>
          <t>CE</t>
        </is>
      </c>
      <c r="D1025" t="inlineStr">
        <is>
          <t>REGIÃO NORDESTE</t>
        </is>
      </c>
      <c r="E1025" s="70">
        <f>SUMPRODUCT(N1025:Q1025,PAINEL_PESOS!$C$16:$C$19)</f>
        <v/>
      </c>
      <c r="F1025" s="70">
        <f>SUMPRODUCT(R1025:T1025,PAINEL_PESOS!$C$21:$C$23)</f>
        <v/>
      </c>
      <c r="G1025" s="70">
        <f>SUMPRODUCT(U1025:V1025,PAINEL_PESOS!$C$25:$C$26)</f>
        <v/>
      </c>
      <c r="H1025" s="70">
        <f>SUMPRODUCT(W1025:X1025,PAINEL_PESOS!$C$28:$C$29)</f>
        <v/>
      </c>
      <c r="I1025" s="70" t="n">
        <v>0.9186893451323496</v>
      </c>
      <c r="J1025" s="70" t="n">
        <v>0.563966589832017</v>
      </c>
      <c r="K1025" s="71">
        <f>IF(NOT(AND(PAINEL_PESOS!$D$12="OK - 100%",PAINEL_PESOS!$F$20="OK - 100%",PAINEL_PESOS!$F$24="OK - 100%",PAINEL_PESOS!$F$27="OK - 100%",PAINEL_PESOS!$F$30="OK - 100%")),"", (E1025*PAINEL_PESOS!$B$7+F1025*PAINEL_PESOS!$B$8+G1025*PAINEL_PESOS!$B$9+H1025*PAINEL_PESOS!$B$10)*I1025)</f>
        <v/>
      </c>
      <c r="L1025" s="71">
        <f>IF(K1025="","",K1025-J1025)</f>
        <v/>
      </c>
      <c r="M1025" s="71">
        <f>IF(L1025="","",ABS(L1025))</f>
        <v/>
      </c>
      <c r="N1025" t="n">
        <v>0.2</v>
      </c>
      <c r="O1025" t="n">
        <v>0.9081</v>
      </c>
      <c r="P1025" t="n">
        <v>0.6350580781414994</v>
      </c>
      <c r="Q1025" t="n">
        <v>0.5945745967838836</v>
      </c>
      <c r="R1025" t="n">
        <v>0.3090403418460292</v>
      </c>
      <c r="S1025" t="n">
        <v>0.9652773236743235</v>
      </c>
      <c r="T1025" t="n">
        <v>0.825054223301439</v>
      </c>
      <c r="U1025" t="n">
        <v>0.7481217179616709</v>
      </c>
      <c r="V1025" t="n">
        <v>0.5171542063274785</v>
      </c>
      <c r="W1025" t="n">
        <v>0.6939978845784067</v>
      </c>
      <c r="X1025" t="n">
        <v>0.3833323065303977</v>
      </c>
    </row>
    <row r="1026">
      <c r="A1026" t="inlineStr">
        <is>
          <t>2310258</t>
        </is>
      </c>
      <c r="B1026" t="inlineStr">
        <is>
          <t>Paraipaba</t>
        </is>
      </c>
      <c r="C1026" t="inlineStr">
        <is>
          <t>CE</t>
        </is>
      </c>
      <c r="D1026" t="inlineStr">
        <is>
          <t>REGIÃO NORDESTE</t>
        </is>
      </c>
      <c r="E1026" s="70">
        <f>SUMPRODUCT(N1026:Q1026,PAINEL_PESOS!$C$16:$C$19)</f>
        <v/>
      </c>
      <c r="F1026" s="70">
        <f>SUMPRODUCT(R1026:T1026,PAINEL_PESOS!$C$21:$C$23)</f>
        <v/>
      </c>
      <c r="G1026" s="70">
        <f>SUMPRODUCT(U1026:V1026,PAINEL_PESOS!$C$25:$C$26)</f>
        <v/>
      </c>
      <c r="H1026" s="70">
        <f>SUMPRODUCT(W1026:X1026,PAINEL_PESOS!$C$28:$C$29)</f>
        <v/>
      </c>
      <c r="I1026" s="70" t="n">
        <v>0.75</v>
      </c>
      <c r="J1026" s="70" t="n">
        <v>0.3812767563267553</v>
      </c>
      <c r="K1026" s="71">
        <f>IF(NOT(AND(PAINEL_PESOS!$D$12="OK - 100%",PAINEL_PESOS!$F$20="OK - 100%",PAINEL_PESOS!$F$24="OK - 100%",PAINEL_PESOS!$F$27="OK - 100%",PAINEL_PESOS!$F$30="OK - 100%")),"", (E1026*PAINEL_PESOS!$B$7+F1026*PAINEL_PESOS!$B$8+G1026*PAINEL_PESOS!$B$9+H1026*PAINEL_PESOS!$B$10)*I1026)</f>
        <v/>
      </c>
      <c r="L1026" s="71">
        <f>IF(K1026="","",K1026-J1026)</f>
        <v/>
      </c>
      <c r="M1026" s="71">
        <f>IF(L1026="","",ABS(L1026))</f>
        <v/>
      </c>
      <c r="N1026" t="n">
        <v>0.2</v>
      </c>
      <c r="O1026" t="n">
        <v>0.9547</v>
      </c>
      <c r="P1026" t="n">
        <v>0.5443505807814151</v>
      </c>
      <c r="Q1026" t="n">
        <v>0.5744116492498585</v>
      </c>
      <c r="R1026" t="n">
        <v>0.2995244979764975</v>
      </c>
      <c r="S1026" t="n">
        <v>0.817420297245818</v>
      </c>
      <c r="T1026" t="n">
        <v>0</v>
      </c>
      <c r="U1026" t="n">
        <v>0.7580501628976174</v>
      </c>
      <c r="V1026" t="n">
        <v>0.4781367816473504</v>
      </c>
      <c r="W1026" t="n">
        <v>0.6198699294788326</v>
      </c>
      <c r="X1026" t="n">
        <v>0.3295342149644084</v>
      </c>
    </row>
    <row r="1027">
      <c r="A1027" t="inlineStr">
        <is>
          <t>2310308</t>
        </is>
      </c>
      <c r="B1027" t="inlineStr">
        <is>
          <t>Parambu</t>
        </is>
      </c>
      <c r="C1027" t="inlineStr">
        <is>
          <t>CE</t>
        </is>
      </c>
      <c r="D1027" t="inlineStr">
        <is>
          <t>REGIÃO NORDESTE</t>
        </is>
      </c>
      <c r="E1027" s="70">
        <f>SUMPRODUCT(N1027:Q1027,PAINEL_PESOS!$C$16:$C$19)</f>
        <v/>
      </c>
      <c r="F1027" s="70">
        <f>SUMPRODUCT(R1027:T1027,PAINEL_PESOS!$C$21:$C$23)</f>
        <v/>
      </c>
      <c r="G1027" s="70">
        <f>SUMPRODUCT(U1027:V1027,PAINEL_PESOS!$C$25:$C$26)</f>
        <v/>
      </c>
      <c r="H1027" s="70">
        <f>SUMPRODUCT(W1027:X1027,PAINEL_PESOS!$C$28:$C$29)</f>
        <v/>
      </c>
      <c r="I1027" s="70" t="n">
        <v>0.9881404404072711</v>
      </c>
      <c r="J1027" s="70" t="n">
        <v>0.5905134131058123</v>
      </c>
      <c r="K1027" s="71">
        <f>IF(NOT(AND(PAINEL_PESOS!$D$12="OK - 100%",PAINEL_PESOS!$F$20="OK - 100%",PAINEL_PESOS!$F$24="OK - 100%",PAINEL_PESOS!$F$27="OK - 100%",PAINEL_PESOS!$F$30="OK - 100%")),"", (E1027*PAINEL_PESOS!$B$7+F1027*PAINEL_PESOS!$B$8+G1027*PAINEL_PESOS!$B$9+H1027*PAINEL_PESOS!$B$10)*I1027)</f>
        <v/>
      </c>
      <c r="L1027" s="71">
        <f>IF(K1027="","",K1027-J1027)</f>
        <v/>
      </c>
      <c r="M1027" s="71">
        <f>IF(L1027="","",ABS(L1027))</f>
        <v/>
      </c>
      <c r="N1027" t="n">
        <v>0.2</v>
      </c>
      <c r="O1027" t="n">
        <v>0.8316</v>
      </c>
      <c r="P1027" t="n">
        <v>0.5955649419218585</v>
      </c>
      <c r="Q1027" t="n">
        <v>0.948841281979611</v>
      </c>
      <c r="R1027" t="n">
        <v>0.2465975717178845</v>
      </c>
      <c r="S1027" t="n">
        <v>0.9999787283970905</v>
      </c>
      <c r="T1027" t="n">
        <v>0.9760266142037641</v>
      </c>
      <c r="U1027" t="n">
        <v>0.6926427954500888</v>
      </c>
      <c r="V1027" t="n">
        <v>0.3182431582707331</v>
      </c>
      <c r="W1027" t="n">
        <v>0.6039210269857739</v>
      </c>
      <c r="X1027" t="n">
        <v>0.3962601843361705</v>
      </c>
    </row>
    <row r="1028">
      <c r="A1028" t="inlineStr">
        <is>
          <t>2310407</t>
        </is>
      </c>
      <c r="B1028" t="inlineStr">
        <is>
          <t>Paramoti</t>
        </is>
      </c>
      <c r="C1028" t="inlineStr">
        <is>
          <t>CE</t>
        </is>
      </c>
      <c r="D1028" t="inlineStr">
        <is>
          <t>REGIÃO NORDESTE</t>
        </is>
      </c>
      <c r="E1028" s="70">
        <f>SUMPRODUCT(N1028:Q1028,PAINEL_PESOS!$C$16:$C$19)</f>
        <v/>
      </c>
      <c r="F1028" s="70">
        <f>SUMPRODUCT(R1028:T1028,PAINEL_PESOS!$C$21:$C$23)</f>
        <v/>
      </c>
      <c r="G1028" s="70">
        <f>SUMPRODUCT(U1028:V1028,PAINEL_PESOS!$C$25:$C$26)</f>
        <v/>
      </c>
      <c r="H1028" s="70">
        <f>SUMPRODUCT(W1028:X1028,PAINEL_PESOS!$C$28:$C$29)</f>
        <v/>
      </c>
      <c r="I1028" s="70" t="n">
        <v>0.9789300619375841</v>
      </c>
      <c r="J1028" s="70" t="n">
        <v>0.6138979215909289</v>
      </c>
      <c r="K1028" s="71">
        <f>IF(NOT(AND(PAINEL_PESOS!$D$12="OK - 100%",PAINEL_PESOS!$F$20="OK - 100%",PAINEL_PESOS!$F$24="OK - 100%",PAINEL_PESOS!$F$27="OK - 100%",PAINEL_PESOS!$F$30="OK - 100%")),"", (E1028*PAINEL_PESOS!$B$7+F1028*PAINEL_PESOS!$B$8+G1028*PAINEL_PESOS!$B$9+H1028*PAINEL_PESOS!$B$10)*I1028)</f>
        <v/>
      </c>
      <c r="L1028" s="71">
        <f>IF(K1028="","",K1028-J1028)</f>
        <v/>
      </c>
      <c r="M1028" s="71">
        <f>IF(L1028="","",ABS(L1028))</f>
        <v/>
      </c>
      <c r="N1028" t="n">
        <v>0.2</v>
      </c>
      <c r="O1028" t="n">
        <v>0.9175</v>
      </c>
      <c r="P1028" t="n">
        <v>0.5895459345300951</v>
      </c>
      <c r="Q1028" t="n">
        <v>0.8774967526827097</v>
      </c>
      <c r="R1028" t="n">
        <v>0.1590429498914584</v>
      </c>
      <c r="S1028" t="n">
        <v>0.9999697387174464</v>
      </c>
      <c r="T1028" t="n">
        <v>0.9820041000370946</v>
      </c>
      <c r="U1028" t="n">
        <v>0.8419997578737334</v>
      </c>
      <c r="V1028" t="n">
        <v>0.4954361821319125</v>
      </c>
      <c r="W1028" t="n">
        <v>0.6244470903272882</v>
      </c>
      <c r="X1028" t="n">
        <v>0.335390011652381</v>
      </c>
    </row>
    <row r="1029">
      <c r="A1029" t="inlineStr">
        <is>
          <t>2310506</t>
        </is>
      </c>
      <c r="B1029" t="inlineStr">
        <is>
          <t>Pedra Branca</t>
        </is>
      </c>
      <c r="C1029" t="inlineStr">
        <is>
          <t>CE</t>
        </is>
      </c>
      <c r="D1029" t="inlineStr">
        <is>
          <t>REGIÃO NORDESTE</t>
        </is>
      </c>
      <c r="E1029" s="70">
        <f>SUMPRODUCT(N1029:Q1029,PAINEL_PESOS!$C$16:$C$19)</f>
        <v/>
      </c>
      <c r="F1029" s="70">
        <f>SUMPRODUCT(R1029:T1029,PAINEL_PESOS!$C$21:$C$23)</f>
        <v/>
      </c>
      <c r="G1029" s="70">
        <f>SUMPRODUCT(U1029:V1029,PAINEL_PESOS!$C$25:$C$26)</f>
        <v/>
      </c>
      <c r="H1029" s="70">
        <f>SUMPRODUCT(W1029:X1029,PAINEL_PESOS!$C$28:$C$29)</f>
        <v/>
      </c>
      <c r="I1029" s="70" t="n">
        <v>0.9373412783272509</v>
      </c>
      <c r="J1029" s="70" t="n">
        <v>0.5459615151183099</v>
      </c>
      <c r="K1029" s="71">
        <f>IF(NOT(AND(PAINEL_PESOS!$D$12="OK - 100%",PAINEL_PESOS!$F$20="OK - 100%",PAINEL_PESOS!$F$24="OK - 100%",PAINEL_PESOS!$F$27="OK - 100%",PAINEL_PESOS!$F$30="OK - 100%")),"", (E1029*PAINEL_PESOS!$B$7+F1029*PAINEL_PESOS!$B$8+G1029*PAINEL_PESOS!$B$9+H1029*PAINEL_PESOS!$B$10)*I1029)</f>
        <v/>
      </c>
      <c r="L1029" s="71">
        <f>IF(K1029="","",K1029-J1029)</f>
        <v/>
      </c>
      <c r="M1029" s="71">
        <f>IF(L1029="","",ABS(L1029))</f>
        <v/>
      </c>
      <c r="N1029" t="n">
        <v>0.2</v>
      </c>
      <c r="O1029" t="n">
        <v>0.904</v>
      </c>
      <c r="P1029" t="n">
        <v>0.9901795142555438</v>
      </c>
      <c r="Q1029" t="n">
        <v>0.6860920195626454</v>
      </c>
      <c r="R1029" t="n">
        <v>0.2766264123239412</v>
      </c>
      <c r="S1029" t="n">
        <v>0.992482918800912</v>
      </c>
      <c r="T1029" t="n">
        <v>0.8746926558604617</v>
      </c>
      <c r="U1029" t="n">
        <v>0.6949316809011238</v>
      </c>
      <c r="V1029" t="n">
        <v>0.269843191894083</v>
      </c>
      <c r="W1029" t="n">
        <v>0.5045588221719729</v>
      </c>
      <c r="X1029" t="n">
        <v>0.3709897041911274</v>
      </c>
    </row>
    <row r="1030">
      <c r="A1030" t="inlineStr">
        <is>
          <t>2310605</t>
        </is>
      </c>
      <c r="B1030" t="inlineStr">
        <is>
          <t>Penaforte</t>
        </is>
      </c>
      <c r="C1030" t="inlineStr">
        <is>
          <t>CE</t>
        </is>
      </c>
      <c r="D1030" t="inlineStr">
        <is>
          <t>REGIÃO NORDESTE</t>
        </is>
      </c>
      <c r="E1030" s="70">
        <f>SUMPRODUCT(N1030:Q1030,PAINEL_PESOS!$C$16:$C$19)</f>
        <v/>
      </c>
      <c r="F1030" s="70">
        <f>SUMPRODUCT(R1030:T1030,PAINEL_PESOS!$C$21:$C$23)</f>
        <v/>
      </c>
      <c r="G1030" s="70">
        <f>SUMPRODUCT(U1030:V1030,PAINEL_PESOS!$C$25:$C$26)</f>
        <v/>
      </c>
      <c r="H1030" s="70">
        <f>SUMPRODUCT(W1030:X1030,PAINEL_PESOS!$C$28:$C$29)</f>
        <v/>
      </c>
      <c r="I1030" s="70" t="n">
        <v>0.9363768569360282</v>
      </c>
      <c r="J1030" s="70" t="n">
        <v>0.5601218553169287</v>
      </c>
      <c r="K1030" s="71">
        <f>IF(NOT(AND(PAINEL_PESOS!$D$12="OK - 100%",PAINEL_PESOS!$F$20="OK - 100%",PAINEL_PESOS!$F$24="OK - 100%",PAINEL_PESOS!$F$27="OK - 100%",PAINEL_PESOS!$F$30="OK - 100%")),"", (E1030*PAINEL_PESOS!$B$7+F1030*PAINEL_PESOS!$B$8+G1030*PAINEL_PESOS!$B$9+H1030*PAINEL_PESOS!$B$10)*I1030)</f>
        <v/>
      </c>
      <c r="L1030" s="71">
        <f>IF(K1030="","",K1030-J1030)</f>
        <v/>
      </c>
      <c r="M1030" s="71">
        <f>IF(L1030="","",ABS(L1030))</f>
        <v/>
      </c>
      <c r="N1030" t="n">
        <v>0.2</v>
      </c>
      <c r="O1030" t="n">
        <v>0.9608</v>
      </c>
      <c r="P1030" t="n">
        <v>0.6585005279831044</v>
      </c>
      <c r="Q1030" t="n">
        <v>0.9230043176760403</v>
      </c>
      <c r="R1030" t="n">
        <v>0.1667331897503661</v>
      </c>
      <c r="S1030" t="n">
        <v>1</v>
      </c>
      <c r="T1030" t="n">
        <v>0.7088142113900595</v>
      </c>
      <c r="U1030" t="n">
        <v>0.686428327289478</v>
      </c>
      <c r="V1030" t="n">
        <v>0.3563017828698678</v>
      </c>
      <c r="W1030" t="n">
        <v>0.582973503049117</v>
      </c>
      <c r="X1030" t="n">
        <v>0.5382185773576789</v>
      </c>
    </row>
    <row r="1031">
      <c r="A1031" t="inlineStr">
        <is>
          <t>2310704</t>
        </is>
      </c>
      <c r="B1031" t="inlineStr">
        <is>
          <t>Pentecoste</t>
        </is>
      </c>
      <c r="C1031" t="inlineStr">
        <is>
          <t>CE</t>
        </is>
      </c>
      <c r="D1031" t="inlineStr">
        <is>
          <t>REGIÃO NORDESTE</t>
        </is>
      </c>
      <c r="E1031" s="70">
        <f>SUMPRODUCT(N1031:Q1031,PAINEL_PESOS!$C$16:$C$19)</f>
        <v/>
      </c>
      <c r="F1031" s="70">
        <f>SUMPRODUCT(R1031:T1031,PAINEL_PESOS!$C$21:$C$23)</f>
        <v/>
      </c>
      <c r="G1031" s="70">
        <f>SUMPRODUCT(U1031:V1031,PAINEL_PESOS!$C$25:$C$26)</f>
        <v/>
      </c>
      <c r="H1031" s="70">
        <f>SUMPRODUCT(W1031:X1031,PAINEL_PESOS!$C$28:$C$29)</f>
        <v/>
      </c>
      <c r="I1031" s="70" t="n">
        <v>0.9342197256051572</v>
      </c>
      <c r="J1031" s="70" t="n">
        <v>0.5756024682998142</v>
      </c>
      <c r="K1031" s="71">
        <f>IF(NOT(AND(PAINEL_PESOS!$D$12="OK - 100%",PAINEL_PESOS!$F$20="OK - 100%",PAINEL_PESOS!$F$24="OK - 100%",PAINEL_PESOS!$F$27="OK - 100%",PAINEL_PESOS!$F$30="OK - 100%")),"", (E1031*PAINEL_PESOS!$B$7+F1031*PAINEL_PESOS!$B$8+G1031*PAINEL_PESOS!$B$9+H1031*PAINEL_PESOS!$B$10)*I1031)</f>
        <v/>
      </c>
      <c r="L1031" s="71">
        <f>IF(K1031="","",K1031-J1031)</f>
        <v/>
      </c>
      <c r="M1031" s="71">
        <f>IF(L1031="","",ABS(L1031))</f>
        <v/>
      </c>
      <c r="N1031" t="n">
        <v>0.2</v>
      </c>
      <c r="O1031" t="n">
        <v>0.9508</v>
      </c>
      <c r="P1031" t="n">
        <v>0.7039070749736009</v>
      </c>
      <c r="Q1031" t="n">
        <v>0.8710666787902375</v>
      </c>
      <c r="R1031" t="n">
        <v>0.2843079445097132</v>
      </c>
      <c r="S1031" t="n">
        <v>0.8395324117526121</v>
      </c>
      <c r="T1031" t="n">
        <v>0.7691819624746437</v>
      </c>
      <c r="U1031" t="n">
        <v>0.7811877735259397</v>
      </c>
      <c r="V1031" t="n">
        <v>0.4868250865662037</v>
      </c>
      <c r="W1031" t="n">
        <v>0.6696122157061775</v>
      </c>
      <c r="X1031" t="n">
        <v>0.366527458270739</v>
      </c>
    </row>
    <row r="1032">
      <c r="A1032" t="inlineStr">
        <is>
          <t>2310803</t>
        </is>
      </c>
      <c r="B1032" t="inlineStr">
        <is>
          <t>Pereiro</t>
        </is>
      </c>
      <c r="C1032" t="inlineStr">
        <is>
          <t>CE</t>
        </is>
      </c>
      <c r="D1032" t="inlineStr">
        <is>
          <t>REGIÃO NORDESTE</t>
        </is>
      </c>
      <c r="E1032" s="70">
        <f>SUMPRODUCT(N1032:Q1032,PAINEL_PESOS!$C$16:$C$19)</f>
        <v/>
      </c>
      <c r="F1032" s="70">
        <f>SUMPRODUCT(R1032:T1032,PAINEL_PESOS!$C$21:$C$23)</f>
        <v/>
      </c>
      <c r="G1032" s="70">
        <f>SUMPRODUCT(U1032:V1032,PAINEL_PESOS!$C$25:$C$26)</f>
        <v/>
      </c>
      <c r="H1032" s="70">
        <f>SUMPRODUCT(W1032:X1032,PAINEL_PESOS!$C$28:$C$29)</f>
        <v/>
      </c>
      <c r="I1032" s="70" t="n">
        <v>0.8885973685400684</v>
      </c>
      <c r="J1032" s="70" t="n">
        <v>0.4895772131843342</v>
      </c>
      <c r="K1032" s="71">
        <f>IF(NOT(AND(PAINEL_PESOS!$D$12="OK - 100%",PAINEL_PESOS!$F$20="OK - 100%",PAINEL_PESOS!$F$24="OK - 100%",PAINEL_PESOS!$F$27="OK - 100%",PAINEL_PESOS!$F$30="OK - 100%")),"", (E1032*PAINEL_PESOS!$B$7+F1032*PAINEL_PESOS!$B$8+G1032*PAINEL_PESOS!$B$9+H1032*PAINEL_PESOS!$B$10)*I1032)</f>
        <v/>
      </c>
      <c r="L1032" s="71">
        <f>IF(K1032="","",K1032-J1032)</f>
        <v/>
      </c>
      <c r="M1032" s="71">
        <f>IF(L1032="","",ABS(L1032))</f>
        <v/>
      </c>
      <c r="N1032" t="n">
        <v>0.2</v>
      </c>
      <c r="O1032" t="n">
        <v>0.9567</v>
      </c>
      <c r="P1032" t="n">
        <v>0.6909186906019007</v>
      </c>
      <c r="Q1032" t="n">
        <v>0.4325524135062611</v>
      </c>
      <c r="R1032" t="n">
        <v>0.3068183647470779</v>
      </c>
      <c r="S1032" t="n">
        <v>0.7575386828904254</v>
      </c>
      <c r="T1032" t="n">
        <v>0.7906100771956973</v>
      </c>
      <c r="U1032" t="n">
        <v>0.4751809425842597</v>
      </c>
      <c r="V1032" t="n">
        <v>0.5566833594015557</v>
      </c>
      <c r="W1032" t="n">
        <v>0.5680914505077997</v>
      </c>
      <c r="X1032" t="n">
        <v>0.4309543957142028</v>
      </c>
    </row>
    <row r="1033">
      <c r="A1033" t="inlineStr">
        <is>
          <t>2310852</t>
        </is>
      </c>
      <c r="B1033" t="inlineStr">
        <is>
          <t>Pindoretama</t>
        </is>
      </c>
      <c r="C1033" t="inlineStr">
        <is>
          <t>CE</t>
        </is>
      </c>
      <c r="D1033" t="inlineStr">
        <is>
          <t>REGIÃO NORDESTE</t>
        </is>
      </c>
      <c r="E1033" s="70">
        <f>SUMPRODUCT(N1033:Q1033,PAINEL_PESOS!$C$16:$C$19)</f>
        <v/>
      </c>
      <c r="F1033" s="70">
        <f>SUMPRODUCT(R1033:T1033,PAINEL_PESOS!$C$21:$C$23)</f>
        <v/>
      </c>
      <c r="G1033" s="70">
        <f>SUMPRODUCT(U1033:V1033,PAINEL_PESOS!$C$25:$C$26)</f>
        <v/>
      </c>
      <c r="H1033" s="70">
        <f>SUMPRODUCT(W1033:X1033,PAINEL_PESOS!$C$28:$C$29)</f>
        <v/>
      </c>
      <c r="I1033" s="70" t="n">
        <v>0.8062265785589435</v>
      </c>
      <c r="J1033" s="70" t="n">
        <v>0.3385898556314871</v>
      </c>
      <c r="K1033" s="71">
        <f>IF(NOT(AND(PAINEL_PESOS!$D$12="OK - 100%",PAINEL_PESOS!$F$20="OK - 100%",PAINEL_PESOS!$F$24="OK - 100%",PAINEL_PESOS!$F$27="OK - 100%",PAINEL_PESOS!$F$30="OK - 100%")),"", (E1033*PAINEL_PESOS!$B$7+F1033*PAINEL_PESOS!$B$8+G1033*PAINEL_PESOS!$B$9+H1033*PAINEL_PESOS!$B$10)*I1033)</f>
        <v/>
      </c>
      <c r="L1033" s="71">
        <f>IF(K1033="","",K1033-J1033)</f>
        <v/>
      </c>
      <c r="M1033" s="71">
        <f>IF(L1033="","",ABS(L1033))</f>
        <v/>
      </c>
      <c r="N1033" t="n">
        <v>0.2</v>
      </c>
      <c r="O1033" t="n">
        <v>0.3182</v>
      </c>
      <c r="P1033" t="n">
        <v>0.7582893347412882</v>
      </c>
      <c r="Q1033" t="n">
        <v>0</v>
      </c>
      <c r="R1033" t="n">
        <v>0.2502354251172459</v>
      </c>
      <c r="S1033" t="n">
        <v>0.00251920656873339</v>
      </c>
      <c r="T1033" t="n">
        <v>0.6993213316751823</v>
      </c>
      <c r="U1033" t="n">
        <v>0.6354591606914218</v>
      </c>
      <c r="V1033" t="n">
        <v>0.2323381252736324</v>
      </c>
      <c r="W1033" t="n">
        <v>0.7778450112735766</v>
      </c>
      <c r="X1033" t="n">
        <v>0.4411446073667262</v>
      </c>
    </row>
    <row r="1034">
      <c r="A1034" t="inlineStr">
        <is>
          <t>2310902</t>
        </is>
      </c>
      <c r="B1034" t="inlineStr">
        <is>
          <t>Piquet Carneiro</t>
        </is>
      </c>
      <c r="C1034" t="inlineStr">
        <is>
          <t>CE</t>
        </is>
      </c>
      <c r="D1034" t="inlineStr">
        <is>
          <t>REGIÃO NORDESTE</t>
        </is>
      </c>
      <c r="E1034" s="70">
        <f>SUMPRODUCT(N1034:Q1034,PAINEL_PESOS!$C$16:$C$19)</f>
        <v/>
      </c>
      <c r="F1034" s="70">
        <f>SUMPRODUCT(R1034:T1034,PAINEL_PESOS!$C$21:$C$23)</f>
        <v/>
      </c>
      <c r="G1034" s="70">
        <f>SUMPRODUCT(U1034:V1034,PAINEL_PESOS!$C$25:$C$26)</f>
        <v/>
      </c>
      <c r="H1034" s="70">
        <f>SUMPRODUCT(W1034:X1034,PAINEL_PESOS!$C$28:$C$29)</f>
        <v/>
      </c>
      <c r="I1034" s="70" t="n">
        <v>0.9377219387944103</v>
      </c>
      <c r="J1034" s="70" t="n">
        <v>0.5088412652605733</v>
      </c>
      <c r="K1034" s="71">
        <f>IF(NOT(AND(PAINEL_PESOS!$D$12="OK - 100%",PAINEL_PESOS!$F$20="OK - 100%",PAINEL_PESOS!$F$24="OK - 100%",PAINEL_PESOS!$F$27="OK - 100%",PAINEL_PESOS!$F$30="OK - 100%")),"", (E1034*PAINEL_PESOS!$B$7+F1034*PAINEL_PESOS!$B$8+G1034*PAINEL_PESOS!$B$9+H1034*PAINEL_PESOS!$B$10)*I1034)</f>
        <v/>
      </c>
      <c r="L1034" s="71">
        <f>IF(K1034="","",K1034-J1034)</f>
        <v/>
      </c>
      <c r="M1034" s="71">
        <f>IF(L1034="","",ABS(L1034))</f>
        <v/>
      </c>
      <c r="N1034" t="n">
        <v>0.2</v>
      </c>
      <c r="O1034" t="n">
        <v>0.8887</v>
      </c>
      <c r="P1034" t="n">
        <v>0.6319957761351637</v>
      </c>
      <c r="Q1034" t="n">
        <v>0.6921375150830188</v>
      </c>
      <c r="R1034" t="n">
        <v>0.1958332789926649</v>
      </c>
      <c r="S1034" t="n">
        <v>0.9989051650703153</v>
      </c>
      <c r="T1034" t="n">
        <v>0.8695353231749291</v>
      </c>
      <c r="U1034" t="n">
        <v>0.6934966275466273</v>
      </c>
      <c r="V1034" t="n">
        <v>0.1884231774651822</v>
      </c>
      <c r="W1034" t="n">
        <v>0.5050967525528831</v>
      </c>
      <c r="X1034" t="n">
        <v>0.3714687301731721</v>
      </c>
    </row>
    <row r="1035">
      <c r="A1035" t="inlineStr">
        <is>
          <t>2310951</t>
        </is>
      </c>
      <c r="B1035" t="inlineStr">
        <is>
          <t>Pires Ferreira</t>
        </is>
      </c>
      <c r="C1035" t="inlineStr">
        <is>
          <t>CE</t>
        </is>
      </c>
      <c r="D1035" t="inlineStr">
        <is>
          <t>REGIÃO NORDESTE</t>
        </is>
      </c>
      <c r="E1035" s="70">
        <f>SUMPRODUCT(N1035:Q1035,PAINEL_PESOS!$C$16:$C$19)</f>
        <v/>
      </c>
      <c r="F1035" s="70">
        <f>SUMPRODUCT(R1035:T1035,PAINEL_PESOS!$C$21:$C$23)</f>
        <v/>
      </c>
      <c r="G1035" s="70">
        <f>SUMPRODUCT(U1035:V1035,PAINEL_PESOS!$C$25:$C$26)</f>
        <v/>
      </c>
      <c r="H1035" s="70">
        <f>SUMPRODUCT(W1035:X1035,PAINEL_PESOS!$C$28:$C$29)</f>
        <v/>
      </c>
      <c r="I1035" s="70" t="n">
        <v>0.9418641820879301</v>
      </c>
      <c r="J1035" s="70" t="n">
        <v>0.5523557144107007</v>
      </c>
      <c r="K1035" s="71">
        <f>IF(NOT(AND(PAINEL_PESOS!$D$12="OK - 100%",PAINEL_PESOS!$F$20="OK - 100%",PAINEL_PESOS!$F$24="OK - 100%",PAINEL_PESOS!$F$27="OK - 100%",PAINEL_PESOS!$F$30="OK - 100%")),"", (E1035*PAINEL_PESOS!$B$7+F1035*PAINEL_PESOS!$B$8+G1035*PAINEL_PESOS!$B$9+H1035*PAINEL_PESOS!$B$10)*I1035)</f>
        <v/>
      </c>
      <c r="L1035" s="71">
        <f>IF(K1035="","",K1035-J1035)</f>
        <v/>
      </c>
      <c r="M1035" s="71">
        <f>IF(L1035="","",ABS(L1035))</f>
        <v/>
      </c>
      <c r="N1035" t="n">
        <v>0.2</v>
      </c>
      <c r="O1035" t="n">
        <v>0.9648</v>
      </c>
      <c r="P1035" t="n">
        <v>0.3619852164730729</v>
      </c>
      <c r="Q1035" t="n">
        <v>0.6682766703048371</v>
      </c>
      <c r="R1035" t="n">
        <v>0.1324178958006977</v>
      </c>
      <c r="S1035" t="n">
        <v>0.999933271343321</v>
      </c>
      <c r="T1035" t="n">
        <v>0.9235029979534655</v>
      </c>
      <c r="U1035" t="n">
        <v>0.7910572017402562</v>
      </c>
      <c r="V1035" t="n">
        <v>0.5202010657210352</v>
      </c>
      <c r="W1035" t="n">
        <v>0.6009485872156384</v>
      </c>
      <c r="X1035" t="n">
        <v>0.3112882128717699</v>
      </c>
    </row>
    <row r="1036">
      <c r="A1036" t="inlineStr">
        <is>
          <t>2311009</t>
        </is>
      </c>
      <c r="B1036" t="inlineStr">
        <is>
          <t>Poranga</t>
        </is>
      </c>
      <c r="C1036" t="inlineStr">
        <is>
          <t>CE</t>
        </is>
      </c>
      <c r="D1036" t="inlineStr">
        <is>
          <t>REGIÃO NORDESTE</t>
        </is>
      </c>
      <c r="E1036" s="70">
        <f>SUMPRODUCT(N1036:Q1036,PAINEL_PESOS!$C$16:$C$19)</f>
        <v/>
      </c>
      <c r="F1036" s="70">
        <f>SUMPRODUCT(R1036:T1036,PAINEL_PESOS!$C$21:$C$23)</f>
        <v/>
      </c>
      <c r="G1036" s="70">
        <f>SUMPRODUCT(U1036:V1036,PAINEL_PESOS!$C$25:$C$26)</f>
        <v/>
      </c>
      <c r="H1036" s="70">
        <f>SUMPRODUCT(W1036:X1036,PAINEL_PESOS!$C$28:$C$29)</f>
        <v/>
      </c>
      <c r="I1036" s="70" t="n">
        <v>0.9839733895138224</v>
      </c>
      <c r="J1036" s="70" t="n">
        <v>0.6331395015249097</v>
      </c>
      <c r="K1036" s="71">
        <f>IF(NOT(AND(PAINEL_PESOS!$D$12="OK - 100%",PAINEL_PESOS!$F$20="OK - 100%",PAINEL_PESOS!$F$24="OK - 100%",PAINEL_PESOS!$F$27="OK - 100%",PAINEL_PESOS!$F$30="OK - 100%")),"", (E1036*PAINEL_PESOS!$B$7+F1036*PAINEL_PESOS!$B$8+G1036*PAINEL_PESOS!$B$9+H1036*PAINEL_PESOS!$B$10)*I1036)</f>
        <v/>
      </c>
      <c r="L1036" s="71">
        <f>IF(K1036="","",K1036-J1036)</f>
        <v/>
      </c>
      <c r="M1036" s="71">
        <f>IF(L1036="","",ABS(L1036))</f>
        <v/>
      </c>
      <c r="N1036" t="n">
        <v>0.2</v>
      </c>
      <c r="O1036" t="n">
        <v>0.9956</v>
      </c>
      <c r="P1036" t="n">
        <v>0.5856388595564942</v>
      </c>
      <c r="Q1036" t="n">
        <v>0.941415428787345</v>
      </c>
      <c r="R1036" t="n">
        <v>0.1599802687469368</v>
      </c>
      <c r="S1036" t="n">
        <v>0.9999723124025204</v>
      </c>
      <c r="T1036" t="n">
        <v>0.9587573423423035</v>
      </c>
      <c r="U1036" t="n">
        <v>0.7650116224343418</v>
      </c>
      <c r="V1036" t="n">
        <v>0.5985639143804913</v>
      </c>
      <c r="W1036" t="n">
        <v>0.6825319010733324</v>
      </c>
      <c r="X1036" t="n">
        <v>0.3277069656248382</v>
      </c>
    </row>
    <row r="1037">
      <c r="A1037" t="inlineStr">
        <is>
          <t>2311108</t>
        </is>
      </c>
      <c r="B1037" t="inlineStr">
        <is>
          <t>Porteiras</t>
        </is>
      </c>
      <c r="C1037" t="inlineStr">
        <is>
          <t>CE</t>
        </is>
      </c>
      <c r="D1037" t="inlineStr">
        <is>
          <t>REGIÃO NORDESTE</t>
        </is>
      </c>
      <c r="E1037" s="70">
        <f>SUMPRODUCT(N1037:Q1037,PAINEL_PESOS!$C$16:$C$19)</f>
        <v/>
      </c>
      <c r="F1037" s="70">
        <f>SUMPRODUCT(R1037:T1037,PAINEL_PESOS!$C$21:$C$23)</f>
        <v/>
      </c>
      <c r="G1037" s="70">
        <f>SUMPRODUCT(U1037:V1037,PAINEL_PESOS!$C$25:$C$26)</f>
        <v/>
      </c>
      <c r="H1037" s="70">
        <f>SUMPRODUCT(W1037:X1037,PAINEL_PESOS!$C$28:$C$29)</f>
        <v/>
      </c>
      <c r="I1037" s="70" t="n">
        <v>0.8760072542618571</v>
      </c>
      <c r="J1037" s="70" t="n">
        <v>0.4939335781788049</v>
      </c>
      <c r="K1037" s="71">
        <f>IF(NOT(AND(PAINEL_PESOS!$D$12="OK - 100%",PAINEL_PESOS!$F$20="OK - 100%",PAINEL_PESOS!$F$24="OK - 100%",PAINEL_PESOS!$F$27="OK - 100%",PAINEL_PESOS!$F$30="OK - 100%")),"", (E1037*PAINEL_PESOS!$B$7+F1037*PAINEL_PESOS!$B$8+G1037*PAINEL_PESOS!$B$9+H1037*PAINEL_PESOS!$B$10)*I1037)</f>
        <v/>
      </c>
      <c r="L1037" s="71">
        <f>IF(K1037="","",K1037-J1037)</f>
        <v/>
      </c>
      <c r="M1037" s="71">
        <f>IF(L1037="","",ABS(L1037))</f>
        <v/>
      </c>
      <c r="N1037" t="n">
        <v>0.2</v>
      </c>
      <c r="O1037" t="n">
        <v>0.9762</v>
      </c>
      <c r="P1037" t="n">
        <v>0.5349524815205914</v>
      </c>
      <c r="Q1037" t="n">
        <v>0.9158117372937536</v>
      </c>
      <c r="R1037" t="n">
        <v>0.2082942068066621</v>
      </c>
      <c r="S1037" t="n">
        <v>1</v>
      </c>
      <c r="T1037" t="n">
        <v>0.387044970034742</v>
      </c>
      <c r="U1037" t="n">
        <v>0.6909297880616541</v>
      </c>
      <c r="V1037" t="n">
        <v>0.3137358234747861</v>
      </c>
      <c r="W1037" t="n">
        <v>0.5830926034781576</v>
      </c>
      <c r="X1037" t="n">
        <v>0.5459718032458643</v>
      </c>
    </row>
    <row r="1038">
      <c r="A1038" t="inlineStr">
        <is>
          <t>2311207</t>
        </is>
      </c>
      <c r="B1038" t="inlineStr">
        <is>
          <t>Potengi</t>
        </is>
      </c>
      <c r="C1038" t="inlineStr">
        <is>
          <t>CE</t>
        </is>
      </c>
      <c r="D1038" t="inlineStr">
        <is>
          <t>REGIÃO NORDESTE</t>
        </is>
      </c>
      <c r="E1038" s="70">
        <f>SUMPRODUCT(N1038:Q1038,PAINEL_PESOS!$C$16:$C$19)</f>
        <v/>
      </c>
      <c r="F1038" s="70">
        <f>SUMPRODUCT(R1038:T1038,PAINEL_PESOS!$C$21:$C$23)</f>
        <v/>
      </c>
      <c r="G1038" s="70">
        <f>SUMPRODUCT(U1038:V1038,PAINEL_PESOS!$C$25:$C$26)</f>
        <v/>
      </c>
      <c r="H1038" s="70">
        <f>SUMPRODUCT(W1038:X1038,PAINEL_PESOS!$C$28:$C$29)</f>
        <v/>
      </c>
      <c r="I1038" s="70" t="n">
        <v>0.9908476323175015</v>
      </c>
      <c r="J1038" s="70" t="n">
        <v>0.648660999674318</v>
      </c>
      <c r="K1038" s="71">
        <f>IF(NOT(AND(PAINEL_PESOS!$D$12="OK - 100%",PAINEL_PESOS!$F$20="OK - 100%",PAINEL_PESOS!$F$24="OK - 100%",PAINEL_PESOS!$F$27="OK - 100%",PAINEL_PESOS!$F$30="OK - 100%")),"", (E1038*PAINEL_PESOS!$B$7+F1038*PAINEL_PESOS!$B$8+G1038*PAINEL_PESOS!$B$9+H1038*PAINEL_PESOS!$B$10)*I1038)</f>
        <v/>
      </c>
      <c r="L1038" s="71">
        <f>IF(K1038="","",K1038-J1038)</f>
        <v/>
      </c>
      <c r="M1038" s="71">
        <f>IF(L1038="","",ABS(L1038))</f>
        <v/>
      </c>
      <c r="N1038" t="n">
        <v>0.2</v>
      </c>
      <c r="O1038" t="n">
        <v>0.9872</v>
      </c>
      <c r="P1038" t="n">
        <v>0.8248152059134108</v>
      </c>
      <c r="Q1038" t="n">
        <v>0.9616958029717249</v>
      </c>
      <c r="R1038" t="n">
        <v>0.1469889631705027</v>
      </c>
      <c r="S1038" t="n">
        <v>1</v>
      </c>
      <c r="T1038" t="n">
        <v>0.980889262020733</v>
      </c>
      <c r="U1038" t="n">
        <v>0.7516152974349716</v>
      </c>
      <c r="V1038" t="n">
        <v>0.4334031129583475</v>
      </c>
      <c r="W1038" t="n">
        <v>0.6382968536681733</v>
      </c>
      <c r="X1038" t="n">
        <v>0.5084647173755549</v>
      </c>
    </row>
    <row r="1039">
      <c r="A1039" t="inlineStr">
        <is>
          <t>2311231</t>
        </is>
      </c>
      <c r="B1039" t="inlineStr">
        <is>
          <t>Potiretama</t>
        </is>
      </c>
      <c r="C1039" t="inlineStr">
        <is>
          <t>CE</t>
        </is>
      </c>
      <c r="D1039" t="inlineStr">
        <is>
          <t>REGIÃO NORDESTE</t>
        </is>
      </c>
      <c r="E1039" s="70">
        <f>SUMPRODUCT(N1039:Q1039,PAINEL_PESOS!$C$16:$C$19)</f>
        <v/>
      </c>
      <c r="F1039" s="70">
        <f>SUMPRODUCT(R1039:T1039,PAINEL_PESOS!$C$21:$C$23)</f>
        <v/>
      </c>
      <c r="G1039" s="70">
        <f>SUMPRODUCT(U1039:V1039,PAINEL_PESOS!$C$25:$C$26)</f>
        <v/>
      </c>
      <c r="H1039" s="70">
        <f>SUMPRODUCT(W1039:X1039,PAINEL_PESOS!$C$28:$C$29)</f>
        <v/>
      </c>
      <c r="I1039" s="70" t="n">
        <v>0.9409861844374772</v>
      </c>
      <c r="J1039" s="70" t="n">
        <v>0.5107291102392311</v>
      </c>
      <c r="K1039" s="71">
        <f>IF(NOT(AND(PAINEL_PESOS!$D$12="OK - 100%",PAINEL_PESOS!$F$20="OK - 100%",PAINEL_PESOS!$F$24="OK - 100%",PAINEL_PESOS!$F$27="OK - 100%",PAINEL_PESOS!$F$30="OK - 100%")),"", (E1039*PAINEL_PESOS!$B$7+F1039*PAINEL_PESOS!$B$8+G1039*PAINEL_PESOS!$B$9+H1039*PAINEL_PESOS!$B$10)*I1039)</f>
        <v/>
      </c>
      <c r="L1039" s="71">
        <f>IF(K1039="","",K1039-J1039)</f>
        <v/>
      </c>
      <c r="M1039" s="71">
        <f>IF(L1039="","",ABS(L1039))</f>
        <v/>
      </c>
      <c r="N1039" t="n">
        <v>0.2</v>
      </c>
      <c r="O1039" t="n">
        <v>0.9912</v>
      </c>
      <c r="P1039" t="n">
        <v>0.5134107708553326</v>
      </c>
      <c r="Q1039" t="n">
        <v>0.8412807923798638</v>
      </c>
      <c r="R1039" t="n">
        <v>0.1330988538135138</v>
      </c>
      <c r="S1039" t="n">
        <v>1</v>
      </c>
      <c r="T1039" t="n">
        <v>0.7793873742704175</v>
      </c>
      <c r="U1039" t="n">
        <v>0.4228861777847282</v>
      </c>
      <c r="V1039" t="n">
        <v>0.3969269617158894</v>
      </c>
      <c r="W1039" t="n">
        <v>0.5675209873626129</v>
      </c>
      <c r="X1039" t="n">
        <v>0.4068045864276053</v>
      </c>
    </row>
    <row r="1040">
      <c r="A1040" t="inlineStr">
        <is>
          <t>2311264</t>
        </is>
      </c>
      <c r="B1040" t="inlineStr">
        <is>
          <t>Quiterianópolis</t>
        </is>
      </c>
      <c r="C1040" t="inlineStr">
        <is>
          <t>CE</t>
        </is>
      </c>
      <c r="D1040" t="inlineStr">
        <is>
          <t>REGIÃO NORDESTE</t>
        </is>
      </c>
      <c r="E1040" s="70">
        <f>SUMPRODUCT(N1040:Q1040,PAINEL_PESOS!$C$16:$C$19)</f>
        <v/>
      </c>
      <c r="F1040" s="70">
        <f>SUMPRODUCT(R1040:T1040,PAINEL_PESOS!$C$21:$C$23)</f>
        <v/>
      </c>
      <c r="G1040" s="70">
        <f>SUMPRODUCT(U1040:V1040,PAINEL_PESOS!$C$25:$C$26)</f>
        <v/>
      </c>
      <c r="H1040" s="70">
        <f>SUMPRODUCT(W1040:X1040,PAINEL_PESOS!$C$28:$C$29)</f>
        <v/>
      </c>
      <c r="I1040" s="70" t="n">
        <v>0.9814034949331623</v>
      </c>
      <c r="J1040" s="70" t="n">
        <v>0.6035873052462742</v>
      </c>
      <c r="K1040" s="71">
        <f>IF(NOT(AND(PAINEL_PESOS!$D$12="OK - 100%",PAINEL_PESOS!$F$20="OK - 100%",PAINEL_PESOS!$F$24="OK - 100%",PAINEL_PESOS!$F$27="OK - 100%",PAINEL_PESOS!$F$30="OK - 100%")),"", (E1040*PAINEL_PESOS!$B$7+F1040*PAINEL_PESOS!$B$8+G1040*PAINEL_PESOS!$B$9+H1040*PAINEL_PESOS!$B$10)*I1040)</f>
        <v/>
      </c>
      <c r="L1040" s="71">
        <f>IF(K1040="","",K1040-J1040)</f>
        <v/>
      </c>
      <c r="M1040" s="71">
        <f>IF(L1040="","",ABS(L1040))</f>
        <v/>
      </c>
      <c r="N1040" t="n">
        <v>0.2</v>
      </c>
      <c r="O1040" t="n">
        <v>1</v>
      </c>
      <c r="P1040" t="n">
        <v>0.5503695881731785</v>
      </c>
      <c r="Q1040" t="n">
        <v>0.9144677163528159</v>
      </c>
      <c r="R1040" t="n">
        <v>0.2151031413124232</v>
      </c>
      <c r="S1040" t="n">
        <v>0.9998895131579876</v>
      </c>
      <c r="T1040" t="n">
        <v>0.9655685356420391</v>
      </c>
      <c r="U1040" t="n">
        <v>0.637804452266874</v>
      </c>
      <c r="V1040" t="n">
        <v>0.5419740108686004</v>
      </c>
      <c r="W1040" t="n">
        <v>0.6195463615019696</v>
      </c>
      <c r="X1040" t="n">
        <v>0.3347459717375044</v>
      </c>
    </row>
    <row r="1041">
      <c r="A1041" t="inlineStr">
        <is>
          <t>2311306</t>
        </is>
      </c>
      <c r="B1041" t="inlineStr">
        <is>
          <t>Quixadá</t>
        </is>
      </c>
      <c r="C1041" t="inlineStr">
        <is>
          <t>CE</t>
        </is>
      </c>
      <c r="D1041" t="inlineStr">
        <is>
          <t>REGIÃO NORDESTE</t>
        </is>
      </c>
      <c r="E1041" s="70">
        <f>SUMPRODUCT(N1041:Q1041,PAINEL_PESOS!$C$16:$C$19)</f>
        <v/>
      </c>
      <c r="F1041" s="70">
        <f>SUMPRODUCT(R1041:T1041,PAINEL_PESOS!$C$21:$C$23)</f>
        <v/>
      </c>
      <c r="G1041" s="70">
        <f>SUMPRODUCT(U1041:V1041,PAINEL_PESOS!$C$25:$C$26)</f>
        <v/>
      </c>
      <c r="H1041" s="70">
        <f>SUMPRODUCT(W1041:X1041,PAINEL_PESOS!$C$28:$C$29)</f>
        <v/>
      </c>
      <c r="I1041" s="70" t="n">
        <v>0.9070992755215064</v>
      </c>
      <c r="J1041" s="70" t="n">
        <v>0.467599788556549</v>
      </c>
      <c r="K1041" s="71">
        <f>IF(NOT(AND(PAINEL_PESOS!$D$12="OK - 100%",PAINEL_PESOS!$F$20="OK - 100%",PAINEL_PESOS!$F$24="OK - 100%",PAINEL_PESOS!$F$27="OK - 100%",PAINEL_PESOS!$F$30="OK - 100%")),"", (E1041*PAINEL_PESOS!$B$7+F1041*PAINEL_PESOS!$B$8+G1041*PAINEL_PESOS!$B$9+H1041*PAINEL_PESOS!$B$10)*I1041)</f>
        <v/>
      </c>
      <c r="L1041" s="71">
        <f>IF(K1041="","",K1041-J1041)</f>
        <v/>
      </c>
      <c r="M1041" s="71">
        <f>IF(L1041="","",ABS(L1041))</f>
        <v/>
      </c>
      <c r="N1041" t="n">
        <v>0.2</v>
      </c>
      <c r="O1041" t="n">
        <v>0.9715</v>
      </c>
      <c r="P1041" t="n">
        <v>0.5034846884899683</v>
      </c>
      <c r="Q1041" t="n">
        <v>0.4787506448665099</v>
      </c>
      <c r="R1041" t="n">
        <v>0.3785283749750268</v>
      </c>
      <c r="S1041" t="n">
        <v>0.9126488084556477</v>
      </c>
      <c r="T1041" t="n">
        <v>0.8650709102109871</v>
      </c>
      <c r="U1041" t="n">
        <v>0.6980318543192948</v>
      </c>
      <c r="V1041" t="n">
        <v>0</v>
      </c>
      <c r="W1041" t="n">
        <v>0.5355841412828011</v>
      </c>
      <c r="X1041" t="n">
        <v>0.3759304033981502</v>
      </c>
    </row>
    <row r="1042">
      <c r="A1042" t="inlineStr">
        <is>
          <t>2311355</t>
        </is>
      </c>
      <c r="B1042" t="inlineStr">
        <is>
          <t>Quixelô</t>
        </is>
      </c>
      <c r="C1042" t="inlineStr">
        <is>
          <t>CE</t>
        </is>
      </c>
      <c r="D1042" t="inlineStr">
        <is>
          <t>REGIÃO NORDESTE</t>
        </is>
      </c>
      <c r="E1042" s="70">
        <f>SUMPRODUCT(N1042:Q1042,PAINEL_PESOS!$C$16:$C$19)</f>
        <v/>
      </c>
      <c r="F1042" s="70">
        <f>SUMPRODUCT(R1042:T1042,PAINEL_PESOS!$C$21:$C$23)</f>
        <v/>
      </c>
      <c r="G1042" s="70">
        <f>SUMPRODUCT(U1042:V1042,PAINEL_PESOS!$C$25:$C$26)</f>
        <v/>
      </c>
      <c r="H1042" s="70">
        <f>SUMPRODUCT(W1042:X1042,PAINEL_PESOS!$C$28:$C$29)</f>
        <v/>
      </c>
      <c r="I1042" s="70" t="n">
        <v>0.9285403022654944</v>
      </c>
      <c r="J1042" s="70" t="n">
        <v>0.5501190008739962</v>
      </c>
      <c r="K1042" s="71">
        <f>IF(NOT(AND(PAINEL_PESOS!$D$12="OK - 100%",PAINEL_PESOS!$F$20="OK - 100%",PAINEL_PESOS!$F$24="OK - 100%",PAINEL_PESOS!$F$27="OK - 100%",PAINEL_PESOS!$F$30="OK - 100%")),"", (E1042*PAINEL_PESOS!$B$7+F1042*PAINEL_PESOS!$B$8+G1042*PAINEL_PESOS!$B$9+H1042*PAINEL_PESOS!$B$10)*I1042)</f>
        <v/>
      </c>
      <c r="L1042" s="71">
        <f>IF(K1042="","",K1042-J1042)</f>
        <v/>
      </c>
      <c r="M1042" s="71">
        <f>IF(L1042="","",ABS(L1042))</f>
        <v/>
      </c>
      <c r="N1042" t="n">
        <v>0.6</v>
      </c>
      <c r="O1042" t="n">
        <v>0.9516</v>
      </c>
      <c r="P1042" t="n">
        <v>0.6345300950369588</v>
      </c>
      <c r="Q1042" t="n">
        <v>0.791958460678951</v>
      </c>
      <c r="R1042" t="n">
        <v>0.2118144842959773</v>
      </c>
      <c r="S1042" t="n">
        <v>0.9987779563572172</v>
      </c>
      <c r="T1042" t="n">
        <v>0.7343030898376175</v>
      </c>
      <c r="U1042" t="n">
        <v>0.5580825266263237</v>
      </c>
      <c r="V1042" t="n">
        <v>0.2614065068078039</v>
      </c>
      <c r="W1042" t="n">
        <v>0.660672608045583</v>
      </c>
      <c r="X1042" t="n">
        <v>0.4738427130378996</v>
      </c>
    </row>
    <row r="1043">
      <c r="A1043" t="inlineStr">
        <is>
          <t>2311405</t>
        </is>
      </c>
      <c r="B1043" t="inlineStr">
        <is>
          <t>Quixeramobim</t>
        </is>
      </c>
      <c r="C1043" t="inlineStr">
        <is>
          <t>CE</t>
        </is>
      </c>
      <c r="D1043" t="inlineStr">
        <is>
          <t>REGIÃO NORDESTE</t>
        </is>
      </c>
      <c r="E1043" s="70">
        <f>SUMPRODUCT(N1043:Q1043,PAINEL_PESOS!$C$16:$C$19)</f>
        <v/>
      </c>
      <c r="F1043" s="70">
        <f>SUMPRODUCT(R1043:T1043,PAINEL_PESOS!$C$21:$C$23)</f>
        <v/>
      </c>
      <c r="G1043" s="70">
        <f>SUMPRODUCT(U1043:V1043,PAINEL_PESOS!$C$25:$C$26)</f>
        <v/>
      </c>
      <c r="H1043" s="70">
        <f>SUMPRODUCT(W1043:X1043,PAINEL_PESOS!$C$28:$C$29)</f>
        <v/>
      </c>
      <c r="I1043" s="70" t="n">
        <v>0.9055233088722638</v>
      </c>
      <c r="J1043" s="70" t="n">
        <v>0.4999400945602377</v>
      </c>
      <c r="K1043" s="71">
        <f>IF(NOT(AND(PAINEL_PESOS!$D$12="OK - 100%",PAINEL_PESOS!$F$20="OK - 100%",PAINEL_PESOS!$F$24="OK - 100%",PAINEL_PESOS!$F$27="OK - 100%",PAINEL_PESOS!$F$30="OK - 100%")),"", (E1043*PAINEL_PESOS!$B$7+F1043*PAINEL_PESOS!$B$8+G1043*PAINEL_PESOS!$B$9+H1043*PAINEL_PESOS!$B$10)*I1043)</f>
        <v/>
      </c>
      <c r="L1043" s="71">
        <f>IF(K1043="","",K1043-J1043)</f>
        <v/>
      </c>
      <c r="M1043" s="71">
        <f>IF(L1043="","",ABS(L1043))</f>
        <v/>
      </c>
      <c r="N1043" t="n">
        <v>1</v>
      </c>
      <c r="O1043" t="n">
        <v>0.9781</v>
      </c>
      <c r="P1043" t="n">
        <v>0.4462513199577613</v>
      </c>
      <c r="Q1043" t="n">
        <v>0.6604611379609668</v>
      </c>
      <c r="R1043" t="n">
        <v>0.406978698830485</v>
      </c>
      <c r="S1043" t="n">
        <v>0.4946173408551809</v>
      </c>
      <c r="T1043" t="n">
        <v>0.8375452846481648</v>
      </c>
      <c r="U1043" t="n">
        <v>0.6949991249494828</v>
      </c>
      <c r="V1043" t="n">
        <v>0.1445960761146978</v>
      </c>
      <c r="W1043" t="n">
        <v>0.5043768528974921</v>
      </c>
      <c r="X1043" t="n">
        <v>0.3710001373913649</v>
      </c>
    </row>
    <row r="1044">
      <c r="A1044" t="inlineStr">
        <is>
          <t>2311504</t>
        </is>
      </c>
      <c r="B1044" t="inlineStr">
        <is>
          <t>Quixeré</t>
        </is>
      </c>
      <c r="C1044" t="inlineStr">
        <is>
          <t>CE</t>
        </is>
      </c>
      <c r="D1044" t="inlineStr">
        <is>
          <t>REGIÃO NORDESTE</t>
        </is>
      </c>
      <c r="E1044" s="70">
        <f>SUMPRODUCT(N1044:Q1044,PAINEL_PESOS!$C$16:$C$19)</f>
        <v/>
      </c>
      <c r="F1044" s="70">
        <f>SUMPRODUCT(R1044:T1044,PAINEL_PESOS!$C$21:$C$23)</f>
        <v/>
      </c>
      <c r="G1044" s="70">
        <f>SUMPRODUCT(U1044:V1044,PAINEL_PESOS!$C$25:$C$26)</f>
        <v/>
      </c>
      <c r="H1044" s="70">
        <f>SUMPRODUCT(W1044:X1044,PAINEL_PESOS!$C$28:$C$29)</f>
        <v/>
      </c>
      <c r="I1044" s="70" t="n">
        <v>0.75</v>
      </c>
      <c r="J1044" s="70" t="n">
        <v>0.3027648399668358</v>
      </c>
      <c r="K1044" s="71">
        <f>IF(NOT(AND(PAINEL_PESOS!$D$12="OK - 100%",PAINEL_PESOS!$F$20="OK - 100%",PAINEL_PESOS!$F$24="OK - 100%",PAINEL_PESOS!$F$27="OK - 100%",PAINEL_PESOS!$F$30="OK - 100%")),"", (E1044*PAINEL_PESOS!$B$7+F1044*PAINEL_PESOS!$B$8+G1044*PAINEL_PESOS!$B$9+H1044*PAINEL_PESOS!$B$10)*I1044)</f>
        <v/>
      </c>
      <c r="L1044" s="71">
        <f>IF(K1044="","",K1044-J1044)</f>
        <v/>
      </c>
      <c r="M1044" s="71">
        <f>IF(L1044="","",ABS(L1044))</f>
        <v/>
      </c>
      <c r="N1044" t="n">
        <v>0.2</v>
      </c>
      <c r="O1044" t="n">
        <v>0.9757</v>
      </c>
      <c r="P1044" t="n">
        <v>0.546779303062302</v>
      </c>
      <c r="Q1044" t="n">
        <v>0</v>
      </c>
      <c r="R1044" t="n">
        <v>0.3250331116805919</v>
      </c>
      <c r="S1044" t="n">
        <v>0.6568653869671888</v>
      </c>
      <c r="T1044" t="n">
        <v>0</v>
      </c>
      <c r="U1044" t="n">
        <v>0.5239523901470539</v>
      </c>
      <c r="V1044" t="n">
        <v>0.4939089317871685</v>
      </c>
      <c r="W1044" t="n">
        <v>0.5500877399320707</v>
      </c>
      <c r="X1044" t="n">
        <v>0.1457039138169501</v>
      </c>
    </row>
    <row r="1045">
      <c r="A1045" t="inlineStr">
        <is>
          <t>2311603</t>
        </is>
      </c>
      <c r="B1045" t="inlineStr">
        <is>
          <t>Redenção</t>
        </is>
      </c>
      <c r="C1045" t="inlineStr">
        <is>
          <t>CE</t>
        </is>
      </c>
      <c r="D1045" t="inlineStr">
        <is>
          <t>REGIÃO NORDESTE</t>
        </is>
      </c>
      <c r="E1045" s="70">
        <f>SUMPRODUCT(N1045:Q1045,PAINEL_PESOS!$C$16:$C$19)</f>
        <v/>
      </c>
      <c r="F1045" s="70">
        <f>SUMPRODUCT(R1045:T1045,PAINEL_PESOS!$C$21:$C$23)</f>
        <v/>
      </c>
      <c r="G1045" s="70">
        <f>SUMPRODUCT(U1045:V1045,PAINEL_PESOS!$C$25:$C$26)</f>
        <v/>
      </c>
      <c r="H1045" s="70">
        <f>SUMPRODUCT(W1045:X1045,PAINEL_PESOS!$C$28:$C$29)</f>
        <v/>
      </c>
      <c r="I1045" s="70" t="n">
        <v>0.8773283327489751</v>
      </c>
      <c r="J1045" s="70" t="n">
        <v>0.4945971134344863</v>
      </c>
      <c r="K1045" s="71">
        <f>IF(NOT(AND(PAINEL_PESOS!$D$12="OK - 100%",PAINEL_PESOS!$F$20="OK - 100%",PAINEL_PESOS!$F$24="OK - 100%",PAINEL_PESOS!$F$27="OK - 100%",PAINEL_PESOS!$F$30="OK - 100%")),"", (E1045*PAINEL_PESOS!$B$7+F1045*PAINEL_PESOS!$B$8+G1045*PAINEL_PESOS!$B$9+H1045*PAINEL_PESOS!$B$10)*I1045)</f>
        <v/>
      </c>
      <c r="L1045" s="71">
        <f>IF(K1045="","",K1045-J1045)</f>
        <v/>
      </c>
      <c r="M1045" s="71">
        <f>IF(L1045="","",ABS(L1045))</f>
        <v/>
      </c>
      <c r="N1045" t="n">
        <v>0.2</v>
      </c>
      <c r="O1045" t="n">
        <v>0.9813</v>
      </c>
      <c r="P1045" t="n">
        <v>0.4248152059134108</v>
      </c>
      <c r="Q1045" t="n">
        <v>0.1923203702643812</v>
      </c>
      <c r="R1045" t="n">
        <v>0.2840537180349427</v>
      </c>
      <c r="S1045" t="n">
        <v>0.9701390980639569</v>
      </c>
      <c r="T1045" t="n">
        <v>0.9428010269805296</v>
      </c>
      <c r="U1045" t="n">
        <v>0.6880132877216036</v>
      </c>
      <c r="V1045" t="n">
        <v>0.2840298034484038</v>
      </c>
      <c r="W1045" t="n">
        <v>0.7323735041762465</v>
      </c>
      <c r="X1045" t="n">
        <v>0.4417328344438078</v>
      </c>
    </row>
    <row r="1046">
      <c r="A1046" t="inlineStr">
        <is>
          <t>2311702</t>
        </is>
      </c>
      <c r="B1046" t="inlineStr">
        <is>
          <t>Reriutaba</t>
        </is>
      </c>
      <c r="C1046" t="inlineStr">
        <is>
          <t>CE</t>
        </is>
      </c>
      <c r="D1046" t="inlineStr">
        <is>
          <t>REGIÃO NORDESTE</t>
        </is>
      </c>
      <c r="E1046" s="70">
        <f>SUMPRODUCT(N1046:Q1046,PAINEL_PESOS!$C$16:$C$19)</f>
        <v/>
      </c>
      <c r="F1046" s="70">
        <f>SUMPRODUCT(R1046:T1046,PAINEL_PESOS!$C$21:$C$23)</f>
        <v/>
      </c>
      <c r="G1046" s="70">
        <f>SUMPRODUCT(U1046:V1046,PAINEL_PESOS!$C$25:$C$26)</f>
        <v/>
      </c>
      <c r="H1046" s="70">
        <f>SUMPRODUCT(W1046:X1046,PAINEL_PESOS!$C$28:$C$29)</f>
        <v/>
      </c>
      <c r="I1046" s="70" t="n">
        <v>0.9023649562516389</v>
      </c>
      <c r="J1046" s="70" t="n">
        <v>0.5204635303335731</v>
      </c>
      <c r="K1046" s="71">
        <f>IF(NOT(AND(PAINEL_PESOS!$D$12="OK - 100%",PAINEL_PESOS!$F$20="OK - 100%",PAINEL_PESOS!$F$24="OK - 100%",PAINEL_PESOS!$F$27="OK - 100%",PAINEL_PESOS!$F$30="OK - 100%")),"", (E1046*PAINEL_PESOS!$B$7+F1046*PAINEL_PESOS!$B$8+G1046*PAINEL_PESOS!$B$9+H1046*PAINEL_PESOS!$B$10)*I1046)</f>
        <v/>
      </c>
      <c r="L1046" s="71">
        <f>IF(K1046="","",K1046-J1046)</f>
        <v/>
      </c>
      <c r="M1046" s="71">
        <f>IF(L1046="","",ABS(L1046))</f>
        <v/>
      </c>
      <c r="N1046" t="n">
        <v>0.2</v>
      </c>
      <c r="O1046" t="n">
        <v>0.9341</v>
      </c>
      <c r="P1046" t="n">
        <v>0.5708553326293559</v>
      </c>
      <c r="Q1046" t="n">
        <v>0.6129034768932948</v>
      </c>
      <c r="R1046" t="n">
        <v>0.2107346833559285</v>
      </c>
      <c r="S1046" t="n">
        <v>0.9999557026034585</v>
      </c>
      <c r="T1046" t="n">
        <v>0.6767159944228948</v>
      </c>
      <c r="U1046" t="n">
        <v>0.7910518608173031</v>
      </c>
      <c r="V1046" t="n">
        <v>0.4936971955009161</v>
      </c>
      <c r="W1046" t="n">
        <v>0.600975057055564</v>
      </c>
      <c r="X1046" t="n">
        <v>0.3112931393452575</v>
      </c>
    </row>
    <row r="1047">
      <c r="A1047" t="inlineStr">
        <is>
          <t>2311801</t>
        </is>
      </c>
      <c r="B1047" t="inlineStr">
        <is>
          <t>Russas</t>
        </is>
      </c>
      <c r="C1047" t="inlineStr">
        <is>
          <t>CE</t>
        </is>
      </c>
      <c r="D1047" t="inlineStr">
        <is>
          <t>REGIÃO NORDESTE</t>
        </is>
      </c>
      <c r="E1047" s="70">
        <f>SUMPRODUCT(N1047:Q1047,PAINEL_PESOS!$C$16:$C$19)</f>
        <v/>
      </c>
      <c r="F1047" s="70">
        <f>SUMPRODUCT(R1047:T1047,PAINEL_PESOS!$C$21:$C$23)</f>
        <v/>
      </c>
      <c r="G1047" s="70">
        <f>SUMPRODUCT(U1047:V1047,PAINEL_PESOS!$C$25:$C$26)</f>
        <v/>
      </c>
      <c r="H1047" s="70">
        <f>SUMPRODUCT(W1047:X1047,PAINEL_PESOS!$C$28:$C$29)</f>
        <v/>
      </c>
      <c r="I1047" s="70" t="n">
        <v>0.75</v>
      </c>
      <c r="J1047" s="70" t="n">
        <v>0.2948849366126885</v>
      </c>
      <c r="K1047" s="71">
        <f>IF(NOT(AND(PAINEL_PESOS!$D$12="OK - 100%",PAINEL_PESOS!$F$20="OK - 100%",PAINEL_PESOS!$F$24="OK - 100%",PAINEL_PESOS!$F$27="OK - 100%",PAINEL_PESOS!$F$30="OK - 100%")),"", (E1047*PAINEL_PESOS!$B$7+F1047*PAINEL_PESOS!$B$8+G1047*PAINEL_PESOS!$B$9+H1047*PAINEL_PESOS!$B$10)*I1047)</f>
        <v/>
      </c>
      <c r="L1047" s="71">
        <f>IF(K1047="","",K1047-J1047)</f>
        <v/>
      </c>
      <c r="M1047" s="71">
        <f>IF(L1047="","",ABS(L1047))</f>
        <v/>
      </c>
      <c r="N1047" t="n">
        <v>0.2</v>
      </c>
      <c r="O1047" t="n">
        <v>0.9795</v>
      </c>
      <c r="P1047" t="n">
        <v>0.6</v>
      </c>
      <c r="Q1047" t="n">
        <v>0.04112069784420469</v>
      </c>
      <c r="R1047" t="n">
        <v>0.3844757599000273</v>
      </c>
      <c r="S1047" t="n">
        <v>0.04239507932716591</v>
      </c>
      <c r="T1047" t="n">
        <v>0</v>
      </c>
      <c r="U1047" t="n">
        <v>0.5093307735641364</v>
      </c>
      <c r="V1047" t="n">
        <v>0.5727716273797197</v>
      </c>
      <c r="W1047" t="n">
        <v>0.5689058049549216</v>
      </c>
      <c r="X1047" t="n">
        <v>0.299540209563002</v>
      </c>
    </row>
    <row r="1048">
      <c r="A1048" t="inlineStr">
        <is>
          <t>2311900</t>
        </is>
      </c>
      <c r="B1048" t="inlineStr">
        <is>
          <t>Saboeiro</t>
        </is>
      </c>
      <c r="C1048" t="inlineStr">
        <is>
          <t>CE</t>
        </is>
      </c>
      <c r="D1048" t="inlineStr">
        <is>
          <t>REGIÃO NORDESTE</t>
        </is>
      </c>
      <c r="E1048" s="70">
        <f>SUMPRODUCT(N1048:Q1048,PAINEL_PESOS!$C$16:$C$19)</f>
        <v/>
      </c>
      <c r="F1048" s="70">
        <f>SUMPRODUCT(R1048:T1048,PAINEL_PESOS!$C$21:$C$23)</f>
        <v/>
      </c>
      <c r="G1048" s="70">
        <f>SUMPRODUCT(U1048:V1048,PAINEL_PESOS!$C$25:$C$26)</f>
        <v/>
      </c>
      <c r="H1048" s="70">
        <f>SUMPRODUCT(W1048:X1048,PAINEL_PESOS!$C$28:$C$29)</f>
        <v/>
      </c>
      <c r="I1048" s="70" t="n">
        <v>0.9892003844583973</v>
      </c>
      <c r="J1048" s="70" t="n">
        <v>0.6257385507895868</v>
      </c>
      <c r="K1048" s="71">
        <f>IF(NOT(AND(PAINEL_PESOS!$D$12="OK - 100%",PAINEL_PESOS!$F$20="OK - 100%",PAINEL_PESOS!$F$24="OK - 100%",PAINEL_PESOS!$F$27="OK - 100%",PAINEL_PESOS!$F$30="OK - 100%")),"", (E1048*PAINEL_PESOS!$B$7+F1048*PAINEL_PESOS!$B$8+G1048*PAINEL_PESOS!$B$9+H1048*PAINEL_PESOS!$B$10)*I1048)</f>
        <v/>
      </c>
      <c r="L1048" s="71">
        <f>IF(K1048="","",K1048-J1048)</f>
        <v/>
      </c>
      <c r="M1048" s="71">
        <f>IF(L1048="","",ABS(L1048))</f>
        <v/>
      </c>
      <c r="N1048" t="n">
        <v>0.2</v>
      </c>
      <c r="O1048" t="n">
        <v>0.9865</v>
      </c>
      <c r="P1048" t="n">
        <v>0.6710665258711721</v>
      </c>
      <c r="Q1048" t="n">
        <v>0.9493526155433695</v>
      </c>
      <c r="R1048" t="n">
        <v>0.1897781753865115</v>
      </c>
      <c r="S1048" t="n">
        <v>0.9975610689389114</v>
      </c>
      <c r="T1048" t="n">
        <v>0.9824613171486378</v>
      </c>
      <c r="U1048" t="n">
        <v>0.7057260488987401</v>
      </c>
      <c r="V1048" t="n">
        <v>0.4043699967618589</v>
      </c>
      <c r="W1048" t="n">
        <v>0.661787738984021</v>
      </c>
      <c r="X1048" t="n">
        <v>0.4386834512948433</v>
      </c>
    </row>
    <row r="1049">
      <c r="A1049" t="inlineStr">
        <is>
          <t>2311959</t>
        </is>
      </c>
      <c r="B1049" t="inlineStr">
        <is>
          <t>Salitre</t>
        </is>
      </c>
      <c r="C1049" t="inlineStr">
        <is>
          <t>CE</t>
        </is>
      </c>
      <c r="D1049" t="inlineStr">
        <is>
          <t>REGIÃO NORDESTE</t>
        </is>
      </c>
      <c r="E1049" s="70">
        <f>SUMPRODUCT(N1049:Q1049,PAINEL_PESOS!$C$16:$C$19)</f>
        <v/>
      </c>
      <c r="F1049" s="70">
        <f>SUMPRODUCT(R1049:T1049,PAINEL_PESOS!$C$21:$C$23)</f>
        <v/>
      </c>
      <c r="G1049" s="70">
        <f>SUMPRODUCT(U1049:V1049,PAINEL_PESOS!$C$25:$C$26)</f>
        <v/>
      </c>
      <c r="H1049" s="70">
        <f>SUMPRODUCT(W1049:X1049,PAINEL_PESOS!$C$28:$C$29)</f>
        <v/>
      </c>
      <c r="I1049" s="70" t="n">
        <v>0.9945545296831573</v>
      </c>
      <c r="J1049" s="70" t="n">
        <v>0.6155859057397476</v>
      </c>
      <c r="K1049" s="71">
        <f>IF(NOT(AND(PAINEL_PESOS!$D$12="OK - 100%",PAINEL_PESOS!$F$20="OK - 100%",PAINEL_PESOS!$F$24="OK - 100%",PAINEL_PESOS!$F$27="OK - 100%",PAINEL_PESOS!$F$30="OK - 100%")),"", (E1049*PAINEL_PESOS!$B$7+F1049*PAINEL_PESOS!$B$8+G1049*PAINEL_PESOS!$B$9+H1049*PAINEL_PESOS!$B$10)*I1049)</f>
        <v/>
      </c>
      <c r="L1049" s="71">
        <f>IF(K1049="","",K1049-J1049)</f>
        <v/>
      </c>
      <c r="M1049" s="71">
        <f>IF(L1049="","",ABS(L1049))</f>
        <v/>
      </c>
      <c r="N1049" t="n">
        <v>0.2</v>
      </c>
      <c r="O1049" t="n">
        <v>0.9697</v>
      </c>
      <c r="P1049" t="n">
        <v>0.6952481520591342</v>
      </c>
      <c r="Q1049" t="n">
        <v>0.972500254216987</v>
      </c>
      <c r="R1049" t="n">
        <v>0.2041482721703603</v>
      </c>
      <c r="S1049" t="n">
        <v>1</v>
      </c>
      <c r="T1049" t="n">
        <v>0.9924565654362859</v>
      </c>
      <c r="U1049" t="n">
        <v>0.7400969296390653</v>
      </c>
      <c r="V1049" t="n">
        <v>0.269029249492566</v>
      </c>
      <c r="W1049" t="n">
        <v>0.5846338940621042</v>
      </c>
      <c r="X1049" t="n">
        <v>0.4747638147766981</v>
      </c>
    </row>
    <row r="1050">
      <c r="A1050" t="inlineStr">
        <is>
          <t>2312007</t>
        </is>
      </c>
      <c r="B1050" t="inlineStr">
        <is>
          <t>Santana do Acaraú</t>
        </is>
      </c>
      <c r="C1050" t="inlineStr">
        <is>
          <t>CE</t>
        </is>
      </c>
      <c r="D1050" t="inlineStr">
        <is>
          <t>REGIÃO NORDESTE</t>
        </is>
      </c>
      <c r="E1050" s="70">
        <f>SUMPRODUCT(N1050:Q1050,PAINEL_PESOS!$C$16:$C$19)</f>
        <v/>
      </c>
      <c r="F1050" s="70">
        <f>SUMPRODUCT(R1050:T1050,PAINEL_PESOS!$C$21:$C$23)</f>
        <v/>
      </c>
      <c r="G1050" s="70">
        <f>SUMPRODUCT(U1050:V1050,PAINEL_PESOS!$C$25:$C$26)</f>
        <v/>
      </c>
      <c r="H1050" s="70">
        <f>SUMPRODUCT(W1050:X1050,PAINEL_PESOS!$C$28:$C$29)</f>
        <v/>
      </c>
      <c r="I1050" s="70" t="n">
        <v>0.8200840871169569</v>
      </c>
      <c r="J1050" s="70" t="n">
        <v>0.4478511726835158</v>
      </c>
      <c r="K1050" s="71">
        <f>IF(NOT(AND(PAINEL_PESOS!$D$12="OK - 100%",PAINEL_PESOS!$F$20="OK - 100%",PAINEL_PESOS!$F$24="OK - 100%",PAINEL_PESOS!$F$27="OK - 100%",PAINEL_PESOS!$F$30="OK - 100%")),"", (E1050*PAINEL_PESOS!$B$7+F1050*PAINEL_PESOS!$B$8+G1050*PAINEL_PESOS!$B$9+H1050*PAINEL_PESOS!$B$10)*I1050)</f>
        <v/>
      </c>
      <c r="L1050" s="71">
        <f>IF(K1050="","",K1050-J1050)</f>
        <v/>
      </c>
      <c r="M1050" s="71">
        <f>IF(L1050="","",ABS(L1050))</f>
        <v/>
      </c>
      <c r="N1050" t="n">
        <v>0.2</v>
      </c>
      <c r="O1050" t="n">
        <v>0.9741</v>
      </c>
      <c r="P1050" t="n">
        <v>0.8486800422386483</v>
      </c>
      <c r="Q1050" t="n">
        <v>0.7171298316741277</v>
      </c>
      <c r="R1050" t="n">
        <v>0.2473212565145569</v>
      </c>
      <c r="S1050" t="n">
        <v>0.9988309069075937</v>
      </c>
      <c r="T1050" t="n">
        <v>0.1282879793926411</v>
      </c>
      <c r="U1050" t="n">
        <v>0.7274976805898037</v>
      </c>
      <c r="V1050" t="n">
        <v>0.4376303252011341</v>
      </c>
      <c r="W1050" t="n">
        <v>0.6043910830935856</v>
      </c>
      <c r="X1050" t="n">
        <v>0.3130642761078936</v>
      </c>
    </row>
    <row r="1051">
      <c r="A1051" t="inlineStr">
        <is>
          <t>2312106</t>
        </is>
      </c>
      <c r="B1051" t="inlineStr">
        <is>
          <t>Santana do Cariri</t>
        </is>
      </c>
      <c r="C1051" t="inlineStr">
        <is>
          <t>CE</t>
        </is>
      </c>
      <c r="D1051" t="inlineStr">
        <is>
          <t>REGIÃO NORDESTE</t>
        </is>
      </c>
      <c r="E1051" s="70">
        <f>SUMPRODUCT(N1051:Q1051,PAINEL_PESOS!$C$16:$C$19)</f>
        <v/>
      </c>
      <c r="F1051" s="70">
        <f>SUMPRODUCT(R1051:T1051,PAINEL_PESOS!$C$21:$C$23)</f>
        <v/>
      </c>
      <c r="G1051" s="70">
        <f>SUMPRODUCT(U1051:V1051,PAINEL_PESOS!$C$25:$C$26)</f>
        <v/>
      </c>
      <c r="H1051" s="70">
        <f>SUMPRODUCT(W1051:X1051,PAINEL_PESOS!$C$28:$C$29)</f>
        <v/>
      </c>
      <c r="I1051" s="70" t="n">
        <v>0.9927360838142772</v>
      </c>
      <c r="J1051" s="70" t="n">
        <v>0.6208397087414538</v>
      </c>
      <c r="K1051" s="71">
        <f>IF(NOT(AND(PAINEL_PESOS!$D$12="OK - 100%",PAINEL_PESOS!$F$20="OK - 100%",PAINEL_PESOS!$F$24="OK - 100%",PAINEL_PESOS!$F$27="OK - 100%",PAINEL_PESOS!$F$30="OK - 100%")),"", (E1051*PAINEL_PESOS!$B$7+F1051*PAINEL_PESOS!$B$8+G1051*PAINEL_PESOS!$B$9+H1051*PAINEL_PESOS!$B$10)*I1051)</f>
        <v/>
      </c>
      <c r="L1051" s="71">
        <f>IF(K1051="","",K1051-J1051)</f>
        <v/>
      </c>
      <c r="M1051" s="71">
        <f>IF(L1051="","",ABS(L1051))</f>
        <v/>
      </c>
      <c r="N1051" t="n">
        <v>0.2</v>
      </c>
      <c r="O1051" t="n">
        <v>0.9703000000000001</v>
      </c>
      <c r="P1051" t="n">
        <v>0.684688489968321</v>
      </c>
      <c r="Q1051" t="n">
        <v>0.9599494668094535</v>
      </c>
      <c r="R1051" t="n">
        <v>0.1899625177357981</v>
      </c>
      <c r="S1051" t="n">
        <v>1</v>
      </c>
      <c r="T1051" t="n">
        <v>0.9926559058866715</v>
      </c>
      <c r="U1051" t="n">
        <v>0.7361495589547501</v>
      </c>
      <c r="V1051" t="n">
        <v>0.2713807142432114</v>
      </c>
      <c r="W1051" t="n">
        <v>0.6240618172542619</v>
      </c>
      <c r="X1051" t="n">
        <v>0.5089194567047538</v>
      </c>
    </row>
    <row r="1052">
      <c r="A1052" t="inlineStr">
        <is>
          <t>2312205</t>
        </is>
      </c>
      <c r="B1052" t="inlineStr">
        <is>
          <t>Santa Quitéria</t>
        </is>
      </c>
      <c r="C1052" t="inlineStr">
        <is>
          <t>CE</t>
        </is>
      </c>
      <c r="D1052" t="inlineStr">
        <is>
          <t>REGIÃO NORDESTE</t>
        </is>
      </c>
      <c r="E1052" s="70">
        <f>SUMPRODUCT(N1052:Q1052,PAINEL_PESOS!$C$16:$C$19)</f>
        <v/>
      </c>
      <c r="F1052" s="70">
        <f>SUMPRODUCT(R1052:T1052,PAINEL_PESOS!$C$21:$C$23)</f>
        <v/>
      </c>
      <c r="G1052" s="70">
        <f>SUMPRODUCT(U1052:V1052,PAINEL_PESOS!$C$25:$C$26)</f>
        <v/>
      </c>
      <c r="H1052" s="70">
        <f>SUMPRODUCT(W1052:X1052,PAINEL_PESOS!$C$28:$C$29)</f>
        <v/>
      </c>
      <c r="I1052" s="70" t="n">
        <v>0.9641452159877885</v>
      </c>
      <c r="J1052" s="70" t="n">
        <v>0.5924220402150218</v>
      </c>
      <c r="K1052" s="71">
        <f>IF(NOT(AND(PAINEL_PESOS!$D$12="OK - 100%",PAINEL_PESOS!$F$20="OK - 100%",PAINEL_PESOS!$F$24="OK - 100%",PAINEL_PESOS!$F$27="OK - 100%",PAINEL_PESOS!$F$30="OK - 100%")),"", (E1052*PAINEL_PESOS!$B$7+F1052*PAINEL_PESOS!$B$8+G1052*PAINEL_PESOS!$B$9+H1052*PAINEL_PESOS!$B$10)*I1052)</f>
        <v/>
      </c>
      <c r="L1052" s="71">
        <f>IF(K1052="","",K1052-J1052)</f>
        <v/>
      </c>
      <c r="M1052" s="71">
        <f>IF(L1052="","",ABS(L1052))</f>
        <v/>
      </c>
      <c r="N1052" t="n">
        <v>0.2</v>
      </c>
      <c r="O1052" t="n">
        <v>0.9513</v>
      </c>
      <c r="P1052" t="n">
        <v>0.5162618796198521</v>
      </c>
      <c r="Q1052" t="n">
        <v>0.906222574921034</v>
      </c>
      <c r="R1052" t="n">
        <v>0.3310633985761236</v>
      </c>
      <c r="S1052" t="n">
        <v>0.9308351953640932</v>
      </c>
      <c r="T1052" t="n">
        <v>0.8980856157168614</v>
      </c>
      <c r="U1052" t="n">
        <v>0.7877421019116436</v>
      </c>
      <c r="V1052" t="n">
        <v>0.4898369081069468</v>
      </c>
      <c r="W1052" t="n">
        <v>0.5979618736570447</v>
      </c>
      <c r="X1052" t="n">
        <v>0.3132024101204141</v>
      </c>
    </row>
    <row r="1053">
      <c r="A1053" t="inlineStr">
        <is>
          <t>2312304</t>
        </is>
      </c>
      <c r="B1053" t="inlineStr">
        <is>
          <t>São Benedito</t>
        </is>
      </c>
      <c r="C1053" t="inlineStr">
        <is>
          <t>CE</t>
        </is>
      </c>
      <c r="D1053" t="inlineStr">
        <is>
          <t>REGIÃO NORDESTE</t>
        </is>
      </c>
      <c r="E1053" s="70">
        <f>SUMPRODUCT(N1053:Q1053,PAINEL_PESOS!$C$16:$C$19)</f>
        <v/>
      </c>
      <c r="F1053" s="70">
        <f>SUMPRODUCT(R1053:T1053,PAINEL_PESOS!$C$21:$C$23)</f>
        <v/>
      </c>
      <c r="G1053" s="70">
        <f>SUMPRODUCT(U1053:V1053,PAINEL_PESOS!$C$25:$C$26)</f>
        <v/>
      </c>
      <c r="H1053" s="70">
        <f>SUMPRODUCT(W1053:X1053,PAINEL_PESOS!$C$28:$C$29)</f>
        <v/>
      </c>
      <c r="I1053" s="70" t="n">
        <v>0.7650539009036665</v>
      </c>
      <c r="J1053" s="70" t="n">
        <v>0.4275753373271926</v>
      </c>
      <c r="K1053" s="71">
        <f>IF(NOT(AND(PAINEL_PESOS!$D$12="OK - 100%",PAINEL_PESOS!$F$20="OK - 100%",PAINEL_PESOS!$F$24="OK - 100%",PAINEL_PESOS!$F$27="OK - 100%",PAINEL_PESOS!$F$30="OK - 100%")),"", (E1053*PAINEL_PESOS!$B$7+F1053*PAINEL_PESOS!$B$8+G1053*PAINEL_PESOS!$B$9+H1053*PAINEL_PESOS!$B$10)*I1053)</f>
        <v/>
      </c>
      <c r="L1053" s="71">
        <f>IF(K1053="","",K1053-J1053)</f>
        <v/>
      </c>
      <c r="M1053" s="71">
        <f>IF(L1053="","",ABS(L1053))</f>
        <v/>
      </c>
      <c r="N1053" t="n">
        <v>0.2</v>
      </c>
      <c r="O1053" t="n">
        <v>0.9979</v>
      </c>
      <c r="P1053" t="n">
        <v>0.8997888067581837</v>
      </c>
      <c r="Q1053" t="n">
        <v>0.3544960527759301</v>
      </c>
      <c r="R1053" t="n">
        <v>0.3336288036457487</v>
      </c>
      <c r="S1053" t="n">
        <v>0.9129993802475209</v>
      </c>
      <c r="T1053" t="n">
        <v>0</v>
      </c>
      <c r="U1053" t="n">
        <v>0.7607675155904932</v>
      </c>
      <c r="V1053" t="n">
        <v>0.5650635981103119</v>
      </c>
      <c r="W1053" t="n">
        <v>0.5887447649754998</v>
      </c>
      <c r="X1053" t="n">
        <v>0.4993072871134346</v>
      </c>
    </row>
    <row r="1054">
      <c r="A1054" t="inlineStr">
        <is>
          <t>2312403</t>
        </is>
      </c>
      <c r="B1054" t="inlineStr">
        <is>
          <t>São Gonçalo do Amarante</t>
        </is>
      </c>
      <c r="C1054" t="inlineStr">
        <is>
          <t>CE</t>
        </is>
      </c>
      <c r="D1054" t="inlineStr">
        <is>
          <t>REGIÃO NORDESTE</t>
        </is>
      </c>
      <c r="E1054" s="70">
        <f>SUMPRODUCT(N1054:Q1054,PAINEL_PESOS!$C$16:$C$19)</f>
        <v/>
      </c>
      <c r="F1054" s="70">
        <f>SUMPRODUCT(R1054:T1054,PAINEL_PESOS!$C$21:$C$23)</f>
        <v/>
      </c>
      <c r="G1054" s="70">
        <f>SUMPRODUCT(U1054:V1054,PAINEL_PESOS!$C$25:$C$26)</f>
        <v/>
      </c>
      <c r="H1054" s="70">
        <f>SUMPRODUCT(W1054:X1054,PAINEL_PESOS!$C$28:$C$29)</f>
        <v/>
      </c>
      <c r="I1054" s="70" t="n">
        <v>0.782863705626235</v>
      </c>
      <c r="J1054" s="70" t="n">
        <v>0.4180883299470776</v>
      </c>
      <c r="K1054" s="71">
        <f>IF(NOT(AND(PAINEL_PESOS!$D$12="OK - 100%",PAINEL_PESOS!$F$20="OK - 100%",PAINEL_PESOS!$F$24="OK - 100%",PAINEL_PESOS!$F$27="OK - 100%",PAINEL_PESOS!$F$30="OK - 100%")),"", (E1054*PAINEL_PESOS!$B$7+F1054*PAINEL_PESOS!$B$8+G1054*PAINEL_PESOS!$B$9+H1054*PAINEL_PESOS!$B$10)*I1054)</f>
        <v/>
      </c>
      <c r="L1054" s="71">
        <f>IF(K1054="","",K1054-J1054)</f>
        <v/>
      </c>
      <c r="M1054" s="71">
        <f>IF(L1054="","",ABS(L1054))</f>
        <v/>
      </c>
      <c r="N1054" t="n">
        <v>0.2</v>
      </c>
      <c r="O1054" t="n">
        <v>0.8793000000000001</v>
      </c>
      <c r="P1054" t="n">
        <v>0.4597676874340022</v>
      </c>
      <c r="Q1054" t="n">
        <v>0.6478413485518846</v>
      </c>
      <c r="R1054" t="n">
        <v>0.5267873686355647</v>
      </c>
      <c r="S1054" t="n">
        <v>0</v>
      </c>
      <c r="T1054" t="n">
        <v>0.9630735138023186</v>
      </c>
      <c r="U1054" t="n">
        <v>0.7110708437753182</v>
      </c>
      <c r="V1054" t="n">
        <v>0.3512040173093761</v>
      </c>
      <c r="W1054" t="n">
        <v>0.7212905484160742</v>
      </c>
      <c r="X1054" t="n">
        <v>0.402139156774348</v>
      </c>
    </row>
    <row r="1055">
      <c r="A1055" t="inlineStr">
        <is>
          <t>2312502</t>
        </is>
      </c>
      <c r="B1055" t="inlineStr">
        <is>
          <t>São João do Jaguaribe</t>
        </is>
      </c>
      <c r="C1055" t="inlineStr">
        <is>
          <t>CE</t>
        </is>
      </c>
      <c r="D1055" t="inlineStr">
        <is>
          <t>REGIÃO NORDESTE</t>
        </is>
      </c>
      <c r="E1055" s="70">
        <f>SUMPRODUCT(N1055:Q1055,PAINEL_PESOS!$C$16:$C$19)</f>
        <v/>
      </c>
      <c r="F1055" s="70">
        <f>SUMPRODUCT(R1055:T1055,PAINEL_PESOS!$C$21:$C$23)</f>
        <v/>
      </c>
      <c r="G1055" s="70">
        <f>SUMPRODUCT(U1055:V1055,PAINEL_PESOS!$C$25:$C$26)</f>
        <v/>
      </c>
      <c r="H1055" s="70">
        <f>SUMPRODUCT(W1055:X1055,PAINEL_PESOS!$C$28:$C$29)</f>
        <v/>
      </c>
      <c r="I1055" s="70" t="n">
        <v>0.75</v>
      </c>
      <c r="J1055" s="70" t="n">
        <v>0.3787175504958474</v>
      </c>
      <c r="K1055" s="71">
        <f>IF(NOT(AND(PAINEL_PESOS!$D$12="OK - 100%",PAINEL_PESOS!$F$20="OK - 100%",PAINEL_PESOS!$F$24="OK - 100%",PAINEL_PESOS!$F$27="OK - 100%",PAINEL_PESOS!$F$30="OK - 100%")),"", (E1055*PAINEL_PESOS!$B$7+F1055*PAINEL_PESOS!$B$8+G1055*PAINEL_PESOS!$B$9+H1055*PAINEL_PESOS!$B$10)*I1055)</f>
        <v/>
      </c>
      <c r="L1055" s="71">
        <f>IF(K1055="","",K1055-J1055)</f>
        <v/>
      </c>
      <c r="M1055" s="71">
        <f>IF(L1055="","",ABS(L1055))</f>
        <v/>
      </c>
      <c r="N1055" t="n">
        <v>0.2</v>
      </c>
      <c r="O1055" t="n">
        <v>1</v>
      </c>
      <c r="P1055" t="n">
        <v>1</v>
      </c>
      <c r="Q1055" t="n">
        <v>0.4333608188417654</v>
      </c>
      <c r="R1055" t="n">
        <v>0.1587112951345184</v>
      </c>
      <c r="S1055" t="n">
        <v>0.9937454547442222</v>
      </c>
      <c r="T1055" t="n">
        <v>0</v>
      </c>
      <c r="U1055" t="n">
        <v>0.4237100580268416</v>
      </c>
      <c r="V1055" t="n">
        <v>0.5567761370618156</v>
      </c>
      <c r="W1055" t="n">
        <v>0.5673129247563664</v>
      </c>
      <c r="X1055" t="n">
        <v>0.4068698427706382</v>
      </c>
    </row>
    <row r="1056">
      <c r="A1056" t="inlineStr">
        <is>
          <t>2312601</t>
        </is>
      </c>
      <c r="B1056" t="inlineStr">
        <is>
          <t>São Luís do Curu</t>
        </is>
      </c>
      <c r="C1056" t="inlineStr">
        <is>
          <t>CE</t>
        </is>
      </c>
      <c r="D1056" t="inlineStr">
        <is>
          <t>REGIÃO NORDESTE</t>
        </is>
      </c>
      <c r="E1056" s="70">
        <f>SUMPRODUCT(N1056:Q1056,PAINEL_PESOS!$C$16:$C$19)</f>
        <v/>
      </c>
      <c r="F1056" s="70">
        <f>SUMPRODUCT(R1056:T1056,PAINEL_PESOS!$C$21:$C$23)</f>
        <v/>
      </c>
      <c r="G1056" s="70">
        <f>SUMPRODUCT(U1056:V1056,PAINEL_PESOS!$C$25:$C$26)</f>
        <v/>
      </c>
      <c r="H1056" s="70">
        <f>SUMPRODUCT(W1056:X1056,PAINEL_PESOS!$C$28:$C$29)</f>
        <v/>
      </c>
      <c r="I1056" s="70" t="n">
        <v>0.8020224000409402</v>
      </c>
      <c r="J1056" s="70" t="n">
        <v>0.4384146010405112</v>
      </c>
      <c r="K1056" s="71">
        <f>IF(NOT(AND(PAINEL_PESOS!$D$12="OK - 100%",PAINEL_PESOS!$F$20="OK - 100%",PAINEL_PESOS!$F$24="OK - 100%",PAINEL_PESOS!$F$27="OK - 100%",PAINEL_PESOS!$F$30="OK - 100%")),"", (E1056*PAINEL_PESOS!$B$7+F1056*PAINEL_PESOS!$B$8+G1056*PAINEL_PESOS!$B$9+H1056*PAINEL_PESOS!$B$10)*I1056)</f>
        <v/>
      </c>
      <c r="L1056" s="71">
        <f>IF(K1056="","",K1056-J1056)</f>
        <v/>
      </c>
      <c r="M1056" s="71">
        <f>IF(L1056="","",ABS(L1056))</f>
        <v/>
      </c>
      <c r="N1056" t="n">
        <v>0.2</v>
      </c>
      <c r="O1056" t="n">
        <v>0.9467</v>
      </c>
      <c r="P1056" t="n">
        <v>0.5842661034846885</v>
      </c>
      <c r="Q1056" t="n">
        <v>0.649235685993708</v>
      </c>
      <c r="R1056" t="n">
        <v>0.1738199994827864</v>
      </c>
      <c r="S1056" t="n">
        <v>0.9904887920765174</v>
      </c>
      <c r="T1056" t="n">
        <v>0.04138458744547546</v>
      </c>
      <c r="U1056" t="n">
        <v>0.8419959096603248</v>
      </c>
      <c r="V1056" t="n">
        <v>0.5773618224064462</v>
      </c>
      <c r="W1056" t="n">
        <v>0.6244468805121991</v>
      </c>
      <c r="X1056" t="n">
        <v>0.3353897432251738</v>
      </c>
    </row>
    <row r="1057">
      <c r="A1057" t="inlineStr">
        <is>
          <t>2312700</t>
        </is>
      </c>
      <c r="B1057" t="inlineStr">
        <is>
          <t>Senador Pompeu</t>
        </is>
      </c>
      <c r="C1057" t="inlineStr">
        <is>
          <t>CE</t>
        </is>
      </c>
      <c r="D1057" t="inlineStr">
        <is>
          <t>REGIÃO NORDESTE</t>
        </is>
      </c>
      <c r="E1057" s="70">
        <f>SUMPRODUCT(N1057:Q1057,PAINEL_PESOS!$C$16:$C$19)</f>
        <v/>
      </c>
      <c r="F1057" s="70">
        <f>SUMPRODUCT(R1057:T1057,PAINEL_PESOS!$C$21:$C$23)</f>
        <v/>
      </c>
      <c r="G1057" s="70">
        <f>SUMPRODUCT(U1057:V1057,PAINEL_PESOS!$C$25:$C$26)</f>
        <v/>
      </c>
      <c r="H1057" s="70">
        <f>SUMPRODUCT(W1057:X1057,PAINEL_PESOS!$C$28:$C$29)</f>
        <v/>
      </c>
      <c r="I1057" s="70" t="n">
        <v>0.8843354918901098</v>
      </c>
      <c r="J1057" s="70" t="n">
        <v>0.422745816093901</v>
      </c>
      <c r="K1057" s="71">
        <f>IF(NOT(AND(PAINEL_PESOS!$D$12="OK - 100%",PAINEL_PESOS!$F$20="OK - 100%",PAINEL_PESOS!$F$24="OK - 100%",PAINEL_PESOS!$F$27="OK - 100%",PAINEL_PESOS!$F$30="OK - 100%")),"", (E1057*PAINEL_PESOS!$B$7+F1057*PAINEL_PESOS!$B$8+G1057*PAINEL_PESOS!$B$9+H1057*PAINEL_PESOS!$B$10)*I1057)</f>
        <v/>
      </c>
      <c r="L1057" s="71">
        <f>IF(K1057="","",K1057-J1057)</f>
        <v/>
      </c>
      <c r="M1057" s="71">
        <f>IF(L1057="","",ABS(L1057))</f>
        <v/>
      </c>
      <c r="N1057" t="n">
        <v>0.2</v>
      </c>
      <c r="O1057" t="n">
        <v>0.9728</v>
      </c>
      <c r="P1057" t="n">
        <v>0.4630411826821542</v>
      </c>
      <c r="Q1057" t="n">
        <v>0.5886592930383862</v>
      </c>
      <c r="R1057" t="n">
        <v>0.2751916321930764</v>
      </c>
      <c r="S1057" t="n">
        <v>0.5601463842071484</v>
      </c>
      <c r="T1057" t="n">
        <v>0.678725164347812</v>
      </c>
      <c r="U1057" t="n">
        <v>0.6940511812558192</v>
      </c>
      <c r="V1057" t="n">
        <v>0.133034504222169</v>
      </c>
      <c r="W1057" t="n">
        <v>0.5045084989486899</v>
      </c>
      <c r="X1057" t="n">
        <v>0.3710827327504913</v>
      </c>
    </row>
    <row r="1058">
      <c r="A1058" t="inlineStr">
        <is>
          <t>2312809</t>
        </is>
      </c>
      <c r="B1058" t="inlineStr">
        <is>
          <t>Senador Sá</t>
        </is>
      </c>
      <c r="C1058" t="inlineStr">
        <is>
          <t>CE</t>
        </is>
      </c>
      <c r="D1058" t="inlineStr">
        <is>
          <t>REGIÃO NORDESTE</t>
        </is>
      </c>
      <c r="E1058" s="70">
        <f>SUMPRODUCT(N1058:Q1058,PAINEL_PESOS!$C$16:$C$19)</f>
        <v/>
      </c>
      <c r="F1058" s="70">
        <f>SUMPRODUCT(R1058:T1058,PAINEL_PESOS!$C$21:$C$23)</f>
        <v/>
      </c>
      <c r="G1058" s="70">
        <f>SUMPRODUCT(U1058:V1058,PAINEL_PESOS!$C$25:$C$26)</f>
        <v/>
      </c>
      <c r="H1058" s="70">
        <f>SUMPRODUCT(W1058:X1058,PAINEL_PESOS!$C$28:$C$29)</f>
        <v/>
      </c>
      <c r="I1058" s="70" t="n">
        <v>0.9849825257320838</v>
      </c>
      <c r="J1058" s="70" t="n">
        <v>0.599100477868296</v>
      </c>
      <c r="K1058" s="71">
        <f>IF(NOT(AND(PAINEL_PESOS!$D$12="OK - 100%",PAINEL_PESOS!$F$20="OK - 100%",PAINEL_PESOS!$F$24="OK - 100%",PAINEL_PESOS!$F$27="OK - 100%",PAINEL_PESOS!$F$30="OK - 100%")),"", (E1058*PAINEL_PESOS!$B$7+F1058*PAINEL_PESOS!$B$8+G1058*PAINEL_PESOS!$B$9+H1058*PAINEL_PESOS!$B$10)*I1058)</f>
        <v/>
      </c>
      <c r="L1058" s="71">
        <f>IF(K1058="","",K1058-J1058)</f>
        <v/>
      </c>
      <c r="M1058" s="71">
        <f>IF(L1058="","",ABS(L1058))</f>
        <v/>
      </c>
      <c r="N1058" t="n">
        <v>0.2</v>
      </c>
      <c r="O1058" t="n">
        <v>0.9631999999999999</v>
      </c>
      <c r="P1058" t="n">
        <v>0.7265047518479408</v>
      </c>
      <c r="Q1058" t="n">
        <v>0.9201484172643024</v>
      </c>
      <c r="R1058" t="n">
        <v>0.1107801748957727</v>
      </c>
      <c r="S1058" t="n">
        <v>0.9999716175636221</v>
      </c>
      <c r="T1058" t="n">
        <v>0.9809875006585386</v>
      </c>
      <c r="U1058" t="n">
        <v>0.5448097520704238</v>
      </c>
      <c r="V1058" t="n">
        <v>0.544814258789775</v>
      </c>
      <c r="W1058" t="n">
        <v>0.6605074615363415</v>
      </c>
      <c r="X1058" t="n">
        <v>0.3163260866385766</v>
      </c>
    </row>
    <row r="1059">
      <c r="A1059" t="inlineStr">
        <is>
          <t>2312908</t>
        </is>
      </c>
      <c r="B1059" t="inlineStr">
        <is>
          <t>Sobral</t>
        </is>
      </c>
      <c r="C1059" t="inlineStr">
        <is>
          <t>CE</t>
        </is>
      </c>
      <c r="D1059" t="inlineStr">
        <is>
          <t>REGIÃO NORDESTE</t>
        </is>
      </c>
      <c r="E1059" s="70">
        <f>SUMPRODUCT(N1059:Q1059,PAINEL_PESOS!$C$16:$C$19)</f>
        <v/>
      </c>
      <c r="F1059" s="70">
        <f>SUMPRODUCT(R1059:T1059,PAINEL_PESOS!$C$21:$C$23)</f>
        <v/>
      </c>
      <c r="G1059" s="70">
        <f>SUMPRODUCT(U1059:V1059,PAINEL_PESOS!$C$25:$C$26)</f>
        <v/>
      </c>
      <c r="H1059" s="70">
        <f>SUMPRODUCT(W1059:X1059,PAINEL_PESOS!$C$28:$C$29)</f>
        <v/>
      </c>
      <c r="I1059" s="70" t="n">
        <v>0.7776418134178906</v>
      </c>
      <c r="J1059" s="70" t="n">
        <v>0.37553333298789</v>
      </c>
      <c r="K1059" s="71">
        <f>IF(NOT(AND(PAINEL_PESOS!$D$12="OK - 100%",PAINEL_PESOS!$F$20="OK - 100%",PAINEL_PESOS!$F$24="OK - 100%",PAINEL_PESOS!$F$27="OK - 100%",PAINEL_PESOS!$F$30="OK - 100%")),"", (E1059*PAINEL_PESOS!$B$7+F1059*PAINEL_PESOS!$B$8+G1059*PAINEL_PESOS!$B$9+H1059*PAINEL_PESOS!$B$10)*I1059)</f>
        <v/>
      </c>
      <c r="L1059" s="71">
        <f>IF(K1059="","",K1059-J1059)</f>
        <v/>
      </c>
      <c r="M1059" s="71">
        <f>IF(L1059="","",ABS(L1059))</f>
        <v/>
      </c>
      <c r="N1059" t="n">
        <v>1</v>
      </c>
      <c r="O1059" t="n">
        <v>0.9116</v>
      </c>
      <c r="P1059" t="n">
        <v>0.4648363252375924</v>
      </c>
      <c r="Q1059" t="n">
        <v>0.00220582813781145</v>
      </c>
      <c r="R1059" t="n">
        <v>0.5223419797274634</v>
      </c>
      <c r="S1059" t="n">
        <v>0</v>
      </c>
      <c r="T1059" t="n">
        <v>0.4073090871250026</v>
      </c>
      <c r="U1059" t="n">
        <v>0.6845344264048585</v>
      </c>
      <c r="V1059" t="n">
        <v>0.4440504738050921</v>
      </c>
      <c r="W1059" t="n">
        <v>0.6068751588693341</v>
      </c>
      <c r="X1059" t="n">
        <v>0.3187554034635644</v>
      </c>
    </row>
    <row r="1060">
      <c r="A1060" t="inlineStr">
        <is>
          <t>2313005</t>
        </is>
      </c>
      <c r="B1060" t="inlineStr">
        <is>
          <t>Solonópole</t>
        </is>
      </c>
      <c r="C1060" t="inlineStr">
        <is>
          <t>CE</t>
        </is>
      </c>
      <c r="D1060" t="inlineStr">
        <is>
          <t>REGIÃO NORDESTE</t>
        </is>
      </c>
      <c r="E1060" s="70">
        <f>SUMPRODUCT(N1060:Q1060,PAINEL_PESOS!$C$16:$C$19)</f>
        <v/>
      </c>
      <c r="F1060" s="70">
        <f>SUMPRODUCT(R1060:T1060,PAINEL_PESOS!$C$21:$C$23)</f>
        <v/>
      </c>
      <c r="G1060" s="70">
        <f>SUMPRODUCT(U1060:V1060,PAINEL_PESOS!$C$25:$C$26)</f>
        <v/>
      </c>
      <c r="H1060" s="70">
        <f>SUMPRODUCT(W1060:X1060,PAINEL_PESOS!$C$28:$C$29)</f>
        <v/>
      </c>
      <c r="I1060" s="70" t="n">
        <v>0.9037494343589537</v>
      </c>
      <c r="J1060" s="70" t="n">
        <v>0.4997497977073718</v>
      </c>
      <c r="K1060" s="71">
        <f>IF(NOT(AND(PAINEL_PESOS!$D$12="OK - 100%",PAINEL_PESOS!$F$20="OK - 100%",PAINEL_PESOS!$F$24="OK - 100%",PAINEL_PESOS!$F$27="OK - 100%",PAINEL_PESOS!$F$30="OK - 100%")),"", (E1060*PAINEL_PESOS!$B$7+F1060*PAINEL_PESOS!$B$8+G1060*PAINEL_PESOS!$B$9+H1060*PAINEL_PESOS!$B$10)*I1060)</f>
        <v/>
      </c>
      <c r="L1060" s="71">
        <f>IF(K1060="","",K1060-J1060)</f>
        <v/>
      </c>
      <c r="M1060" s="71">
        <f>IF(L1060="","",ABS(L1060))</f>
        <v/>
      </c>
      <c r="N1060" t="n">
        <v>1</v>
      </c>
      <c r="O1060" t="n">
        <v>0.75</v>
      </c>
      <c r="P1060" t="n">
        <v>0.3758183738120381</v>
      </c>
      <c r="Q1060" t="n">
        <v>0.5110927837977659</v>
      </c>
      <c r="R1060" t="n">
        <v>0.2521285494384448</v>
      </c>
      <c r="S1060" t="n">
        <v>0.9894200218084858</v>
      </c>
      <c r="T1060" t="n">
        <v>0.7743936628663789</v>
      </c>
      <c r="U1060" t="n">
        <v>0.4228922516765967</v>
      </c>
      <c r="V1060" t="n">
        <v>0.3639031659612458</v>
      </c>
      <c r="W1060" t="n">
        <v>0.5675607820398892</v>
      </c>
      <c r="X1060" t="n">
        <v>0.4070174750535548</v>
      </c>
    </row>
    <row r="1061">
      <c r="A1061" t="inlineStr">
        <is>
          <t>2313104</t>
        </is>
      </c>
      <c r="B1061" t="inlineStr">
        <is>
          <t>Tabuleiro do Norte</t>
        </is>
      </c>
      <c r="C1061" t="inlineStr">
        <is>
          <t>CE</t>
        </is>
      </c>
      <c r="D1061" t="inlineStr">
        <is>
          <t>REGIÃO NORDESTE</t>
        </is>
      </c>
      <c r="E1061" s="70">
        <f>SUMPRODUCT(N1061:Q1061,PAINEL_PESOS!$C$16:$C$19)</f>
        <v/>
      </c>
      <c r="F1061" s="70">
        <f>SUMPRODUCT(R1061:T1061,PAINEL_PESOS!$C$21:$C$23)</f>
        <v/>
      </c>
      <c r="G1061" s="70">
        <f>SUMPRODUCT(U1061:V1061,PAINEL_PESOS!$C$25:$C$26)</f>
        <v/>
      </c>
      <c r="H1061" s="70">
        <f>SUMPRODUCT(W1061:X1061,PAINEL_PESOS!$C$28:$C$29)</f>
        <v/>
      </c>
      <c r="I1061" s="70" t="n">
        <v>0.75</v>
      </c>
      <c r="J1061" s="70" t="n">
        <v>0.353235710562797</v>
      </c>
      <c r="K1061" s="71">
        <f>IF(NOT(AND(PAINEL_PESOS!$D$12="OK - 100%",PAINEL_PESOS!$F$20="OK - 100%",PAINEL_PESOS!$F$24="OK - 100%",PAINEL_PESOS!$F$27="OK - 100%",PAINEL_PESOS!$F$30="OK - 100%")),"", (E1061*PAINEL_PESOS!$B$7+F1061*PAINEL_PESOS!$B$8+G1061*PAINEL_PESOS!$B$9+H1061*PAINEL_PESOS!$B$10)*I1061)</f>
        <v/>
      </c>
      <c r="L1061" s="71">
        <f>IF(K1061="","",K1061-J1061)</f>
        <v/>
      </c>
      <c r="M1061" s="71">
        <f>IF(L1061="","",ABS(L1061))</f>
        <v/>
      </c>
      <c r="N1061" t="n">
        <v>0.2</v>
      </c>
      <c r="O1061" t="n">
        <v>0.9799</v>
      </c>
      <c r="P1061" t="n">
        <v>0.4671594508975712</v>
      </c>
      <c r="Q1061" t="n">
        <v>0.3036850892718171</v>
      </c>
      <c r="R1061" t="n">
        <v>0.294905748856311</v>
      </c>
      <c r="S1061" t="n">
        <v>0.9574579816493122</v>
      </c>
      <c r="T1061" t="n">
        <v>0</v>
      </c>
      <c r="U1061" t="n">
        <v>0.5641344341173498</v>
      </c>
      <c r="V1061" t="n">
        <v>0.5206088394468863</v>
      </c>
      <c r="W1061" t="n">
        <v>0.5557495857752122</v>
      </c>
      <c r="X1061" t="n">
        <v>0.3170732962419433</v>
      </c>
    </row>
    <row r="1062">
      <c r="A1062" t="inlineStr">
        <is>
          <t>2313203</t>
        </is>
      </c>
      <c r="B1062" t="inlineStr">
        <is>
          <t>Tamboril</t>
        </is>
      </c>
      <c r="C1062" t="inlineStr">
        <is>
          <t>CE</t>
        </is>
      </c>
      <c r="D1062" t="inlineStr">
        <is>
          <t>REGIÃO NORDESTE</t>
        </is>
      </c>
      <c r="E1062" s="70">
        <f>SUMPRODUCT(N1062:Q1062,PAINEL_PESOS!$C$16:$C$19)</f>
        <v/>
      </c>
      <c r="F1062" s="70">
        <f>SUMPRODUCT(R1062:T1062,PAINEL_PESOS!$C$21:$C$23)</f>
        <v/>
      </c>
      <c r="G1062" s="70">
        <f>SUMPRODUCT(U1062:V1062,PAINEL_PESOS!$C$25:$C$26)</f>
        <v/>
      </c>
      <c r="H1062" s="70">
        <f>SUMPRODUCT(W1062:X1062,PAINEL_PESOS!$C$28:$C$29)</f>
        <v/>
      </c>
      <c r="I1062" s="70" t="n">
        <v>0.9544499169383754</v>
      </c>
      <c r="J1062" s="70" t="n">
        <v>0.5716515299007396</v>
      </c>
      <c r="K1062" s="71">
        <f>IF(NOT(AND(PAINEL_PESOS!$D$12="OK - 100%",PAINEL_PESOS!$F$20="OK - 100%",PAINEL_PESOS!$F$24="OK - 100%",PAINEL_PESOS!$F$27="OK - 100%",PAINEL_PESOS!$F$30="OK - 100%")),"", (E1062*PAINEL_PESOS!$B$7+F1062*PAINEL_PESOS!$B$8+G1062*PAINEL_PESOS!$B$9+H1062*PAINEL_PESOS!$B$10)*I1062)</f>
        <v/>
      </c>
      <c r="L1062" s="71">
        <f>IF(K1062="","",K1062-J1062)</f>
        <v/>
      </c>
      <c r="M1062" s="71">
        <f>IF(L1062="","",ABS(L1062))</f>
        <v/>
      </c>
      <c r="N1062" t="n">
        <v>0.2</v>
      </c>
      <c r="O1062" t="n">
        <v>0.9587</v>
      </c>
      <c r="P1062" t="n">
        <v>0.7239704329461457</v>
      </c>
      <c r="Q1062" t="n">
        <v>0.7847443736704438</v>
      </c>
      <c r="R1062" t="n">
        <v>0.2380863097016108</v>
      </c>
      <c r="S1062" t="n">
        <v>0.999875911457768</v>
      </c>
      <c r="T1062" t="n">
        <v>0.9047270172053336</v>
      </c>
      <c r="U1062" t="n">
        <v>0.6937029584111407</v>
      </c>
      <c r="V1062" t="n">
        <v>0.3973348112624435</v>
      </c>
      <c r="W1062" t="n">
        <v>0.6129701717696584</v>
      </c>
      <c r="X1062" t="n">
        <v>0.325288976921907</v>
      </c>
    </row>
    <row r="1063">
      <c r="A1063" t="inlineStr">
        <is>
          <t>2313252</t>
        </is>
      </c>
      <c r="B1063" t="inlineStr">
        <is>
          <t>Tarrafas</t>
        </is>
      </c>
      <c r="C1063" t="inlineStr">
        <is>
          <t>CE</t>
        </is>
      </c>
      <c r="D1063" t="inlineStr">
        <is>
          <t>REGIÃO NORDESTE</t>
        </is>
      </c>
      <c r="E1063" s="70">
        <f>SUMPRODUCT(N1063:Q1063,PAINEL_PESOS!$C$16:$C$19)</f>
        <v/>
      </c>
      <c r="F1063" s="70">
        <f>SUMPRODUCT(R1063:T1063,PAINEL_PESOS!$C$21:$C$23)</f>
        <v/>
      </c>
      <c r="G1063" s="70">
        <f>SUMPRODUCT(U1063:V1063,PAINEL_PESOS!$C$25:$C$26)</f>
        <v/>
      </c>
      <c r="H1063" s="70">
        <f>SUMPRODUCT(W1063:X1063,PAINEL_PESOS!$C$28:$C$29)</f>
        <v/>
      </c>
      <c r="I1063" s="70" t="n">
        <v>0.9882465884147021</v>
      </c>
      <c r="J1063" s="70" t="n">
        <v>0.6279781547948622</v>
      </c>
      <c r="K1063" s="71">
        <f>IF(NOT(AND(PAINEL_PESOS!$D$12="OK - 100%",PAINEL_PESOS!$F$20="OK - 100%",PAINEL_PESOS!$F$24="OK - 100%",PAINEL_PESOS!$F$27="OK - 100%",PAINEL_PESOS!$F$30="OK - 100%")),"", (E1063*PAINEL_PESOS!$B$7+F1063*PAINEL_PESOS!$B$8+G1063*PAINEL_PESOS!$B$9+H1063*PAINEL_PESOS!$B$10)*I1063)</f>
        <v/>
      </c>
      <c r="L1063" s="71">
        <f>IF(K1063="","",K1063-J1063)</f>
        <v/>
      </c>
      <c r="M1063" s="71">
        <f>IF(L1063="","",ABS(L1063))</f>
        <v/>
      </c>
      <c r="N1063" t="n">
        <v>0.4</v>
      </c>
      <c r="O1063" t="n">
        <v>0.9731</v>
      </c>
      <c r="P1063" t="n">
        <v>0.6077085533262936</v>
      </c>
      <c r="Q1063" t="n">
        <v>0.9510703917679789</v>
      </c>
      <c r="R1063" t="n">
        <v>0.1437083010530806</v>
      </c>
      <c r="S1063" t="n">
        <v>1</v>
      </c>
      <c r="T1063" t="n">
        <v>0.9748903256271503</v>
      </c>
      <c r="U1063" t="n">
        <v>0.7516332480825484</v>
      </c>
      <c r="V1063" t="n">
        <v>0.3067040899827188</v>
      </c>
      <c r="W1063" t="n">
        <v>0.6385670839704436</v>
      </c>
      <c r="X1063" t="n">
        <v>0.5083316037182359</v>
      </c>
    </row>
    <row r="1064">
      <c r="A1064" t="inlineStr">
        <is>
          <t>2313302</t>
        </is>
      </c>
      <c r="B1064" t="inlineStr">
        <is>
          <t>Tauá</t>
        </is>
      </c>
      <c r="C1064" t="inlineStr">
        <is>
          <t>CE</t>
        </is>
      </c>
      <c r="D1064" t="inlineStr">
        <is>
          <t>REGIÃO NORDESTE</t>
        </is>
      </c>
      <c r="E1064" s="70">
        <f>SUMPRODUCT(N1064:Q1064,PAINEL_PESOS!$C$16:$C$19)</f>
        <v/>
      </c>
      <c r="F1064" s="70">
        <f>SUMPRODUCT(R1064:T1064,PAINEL_PESOS!$C$21:$C$23)</f>
        <v/>
      </c>
      <c r="G1064" s="70">
        <f>SUMPRODUCT(U1064:V1064,PAINEL_PESOS!$C$25:$C$26)</f>
        <v/>
      </c>
      <c r="H1064" s="70">
        <f>SUMPRODUCT(W1064:X1064,PAINEL_PESOS!$C$28:$C$29)</f>
        <v/>
      </c>
      <c r="I1064" s="70" t="n">
        <v>0.9670810549426295</v>
      </c>
      <c r="J1064" s="70" t="n">
        <v>0.5855934648142291</v>
      </c>
      <c r="K1064" s="71">
        <f>IF(NOT(AND(PAINEL_PESOS!$D$12="OK - 100%",PAINEL_PESOS!$F$20="OK - 100%",PAINEL_PESOS!$F$24="OK - 100%",PAINEL_PESOS!$F$27="OK - 100%",PAINEL_PESOS!$F$30="OK - 100%")),"", (E1064*PAINEL_PESOS!$B$7+F1064*PAINEL_PESOS!$B$8+G1064*PAINEL_PESOS!$B$9+H1064*PAINEL_PESOS!$B$10)*I1064)</f>
        <v/>
      </c>
      <c r="L1064" s="71">
        <f>IF(K1064="","",K1064-J1064)</f>
        <v/>
      </c>
      <c r="M1064" s="71">
        <f>IF(L1064="","",ABS(L1064))</f>
        <v/>
      </c>
      <c r="N1064" t="n">
        <v>0.2</v>
      </c>
      <c r="O1064" t="n">
        <v>0.9704</v>
      </c>
      <c r="P1064" t="n">
        <v>0.5627243928194299</v>
      </c>
      <c r="Q1064" t="n">
        <v>0.869603217739322</v>
      </c>
      <c r="R1064" t="n">
        <v>0.3389337482869701</v>
      </c>
      <c r="S1064" t="n">
        <v>0.9514218683523048</v>
      </c>
      <c r="T1064" t="n">
        <v>0.9348096801136019</v>
      </c>
      <c r="U1064" t="n">
        <v>0.6915947940455929</v>
      </c>
      <c r="V1064" t="n">
        <v>0.368328561404499</v>
      </c>
      <c r="W1064" t="n">
        <v>0.6045138669775193</v>
      </c>
      <c r="X1064" t="n">
        <v>0.3949695786785416</v>
      </c>
    </row>
    <row r="1065">
      <c r="A1065" t="inlineStr">
        <is>
          <t>2313351</t>
        </is>
      </c>
      <c r="B1065" t="inlineStr">
        <is>
          <t>Tejuçuoca</t>
        </is>
      </c>
      <c r="C1065" t="inlineStr">
        <is>
          <t>CE</t>
        </is>
      </c>
      <c r="D1065" t="inlineStr">
        <is>
          <t>REGIÃO NORDESTE</t>
        </is>
      </c>
      <c r="E1065" s="70">
        <f>SUMPRODUCT(N1065:Q1065,PAINEL_PESOS!$C$16:$C$19)</f>
        <v/>
      </c>
      <c r="F1065" s="70">
        <f>SUMPRODUCT(R1065:T1065,PAINEL_PESOS!$C$21:$C$23)</f>
        <v/>
      </c>
      <c r="G1065" s="70">
        <f>SUMPRODUCT(U1065:V1065,PAINEL_PESOS!$C$25:$C$26)</f>
        <v/>
      </c>
      <c r="H1065" s="70">
        <f>SUMPRODUCT(W1065:X1065,PAINEL_PESOS!$C$28:$C$29)</f>
        <v/>
      </c>
      <c r="I1065" s="70" t="n">
        <v>0.9783768479348437</v>
      </c>
      <c r="J1065" s="70" t="n">
        <v>0.6203549019069516</v>
      </c>
      <c r="K1065" s="71">
        <f>IF(NOT(AND(PAINEL_PESOS!$D$12="OK - 100%",PAINEL_PESOS!$F$20="OK - 100%",PAINEL_PESOS!$F$24="OK - 100%",PAINEL_PESOS!$F$27="OK - 100%",PAINEL_PESOS!$F$30="OK - 100%")),"", (E1065*PAINEL_PESOS!$B$7+F1065*PAINEL_PESOS!$B$8+G1065*PAINEL_PESOS!$B$9+H1065*PAINEL_PESOS!$B$10)*I1065)</f>
        <v/>
      </c>
      <c r="L1065" s="71">
        <f>IF(K1065="","",K1065-J1065)</f>
        <v/>
      </c>
      <c r="M1065" s="71">
        <f>IF(L1065="","",ABS(L1065))</f>
        <v/>
      </c>
      <c r="N1065" t="n">
        <v>0.2</v>
      </c>
      <c r="O1065" t="n">
        <v>1</v>
      </c>
      <c r="P1065" t="n">
        <v>0.5495248152059135</v>
      </c>
      <c r="Q1065" t="n">
        <v>0.8859884049427075</v>
      </c>
      <c r="R1065" t="n">
        <v>0.1813010260824106</v>
      </c>
      <c r="S1065" t="n">
        <v>0.9933450182559376</v>
      </c>
      <c r="T1065" t="n">
        <v>0.9732260184775502</v>
      </c>
      <c r="U1065" t="n">
        <v>0.8419997578737334</v>
      </c>
      <c r="V1065" t="n">
        <v>0.5210149763139225</v>
      </c>
      <c r="W1065" t="n">
        <v>0.6244470903272882</v>
      </c>
      <c r="X1065" t="n">
        <v>0.335390011652381</v>
      </c>
    </row>
    <row r="1066">
      <c r="A1066" t="inlineStr">
        <is>
          <t>2313401</t>
        </is>
      </c>
      <c r="B1066" t="inlineStr">
        <is>
          <t>Tianguá</t>
        </is>
      </c>
      <c r="C1066" t="inlineStr">
        <is>
          <t>CE</t>
        </is>
      </c>
      <c r="D1066" t="inlineStr">
        <is>
          <t>REGIÃO NORDESTE</t>
        </is>
      </c>
      <c r="E1066" s="70">
        <f>SUMPRODUCT(N1066:Q1066,PAINEL_PESOS!$C$16:$C$19)</f>
        <v/>
      </c>
      <c r="F1066" s="70">
        <f>SUMPRODUCT(R1066:T1066,PAINEL_PESOS!$C$21:$C$23)</f>
        <v/>
      </c>
      <c r="G1066" s="70">
        <f>SUMPRODUCT(U1066:V1066,PAINEL_PESOS!$C$25:$C$26)</f>
        <v/>
      </c>
      <c r="H1066" s="70">
        <f>SUMPRODUCT(W1066:X1066,PAINEL_PESOS!$C$28:$C$29)</f>
        <v/>
      </c>
      <c r="I1066" s="70" t="n">
        <v>0.8078925592065247</v>
      </c>
      <c r="J1066" s="70" t="n">
        <v>0.4569429531403815</v>
      </c>
      <c r="K1066" s="71">
        <f>IF(NOT(AND(PAINEL_PESOS!$D$12="OK - 100%",PAINEL_PESOS!$F$20="OK - 100%",PAINEL_PESOS!$F$24="OK - 100%",PAINEL_PESOS!$F$27="OK - 100%",PAINEL_PESOS!$F$30="OK - 100%")),"", (E1066*PAINEL_PESOS!$B$7+F1066*PAINEL_PESOS!$B$8+G1066*PAINEL_PESOS!$B$9+H1066*PAINEL_PESOS!$B$10)*I1066)</f>
        <v/>
      </c>
      <c r="L1066" s="71">
        <f>IF(K1066="","",K1066-J1066)</f>
        <v/>
      </c>
      <c r="M1066" s="71">
        <f>IF(L1066="","",ABS(L1066))</f>
        <v/>
      </c>
      <c r="N1066" t="n">
        <v>0.2</v>
      </c>
      <c r="O1066" t="n">
        <v>0.9854000000000001</v>
      </c>
      <c r="P1066" t="n">
        <v>0.4761351636747624</v>
      </c>
      <c r="Q1066" t="n">
        <v>0.6192501704474778</v>
      </c>
      <c r="R1066" t="n">
        <v>0.422087946804768</v>
      </c>
      <c r="S1066" t="n">
        <v>0.9655264719033179</v>
      </c>
      <c r="T1066" t="n">
        <v>0.08294723977965623</v>
      </c>
      <c r="U1066" t="n">
        <v>0.777346079616784</v>
      </c>
      <c r="V1066" t="n">
        <v>0.5812928320523588</v>
      </c>
      <c r="W1066" t="n">
        <v>0.6015238659674679</v>
      </c>
      <c r="X1066" t="n">
        <v>0.4438594381892821</v>
      </c>
    </row>
    <row r="1067">
      <c r="A1067" t="inlineStr">
        <is>
          <t>2313500</t>
        </is>
      </c>
      <c r="B1067" t="inlineStr">
        <is>
          <t>Trairi</t>
        </is>
      </c>
      <c r="C1067" t="inlineStr">
        <is>
          <t>CE</t>
        </is>
      </c>
      <c r="D1067" t="inlineStr">
        <is>
          <t>REGIÃO NORDESTE</t>
        </is>
      </c>
      <c r="E1067" s="70">
        <f>SUMPRODUCT(N1067:Q1067,PAINEL_PESOS!$C$16:$C$19)</f>
        <v/>
      </c>
      <c r="F1067" s="70">
        <f>SUMPRODUCT(R1067:T1067,PAINEL_PESOS!$C$21:$C$23)</f>
        <v/>
      </c>
      <c r="G1067" s="70">
        <f>SUMPRODUCT(U1067:V1067,PAINEL_PESOS!$C$25:$C$26)</f>
        <v/>
      </c>
      <c r="H1067" s="70">
        <f>SUMPRODUCT(W1067:X1067,PAINEL_PESOS!$C$28:$C$29)</f>
        <v/>
      </c>
      <c r="I1067" s="70" t="n">
        <v>0.9010413438264636</v>
      </c>
      <c r="J1067" s="70" t="n">
        <v>0.4986931172338138</v>
      </c>
      <c r="K1067" s="71">
        <f>IF(NOT(AND(PAINEL_PESOS!$D$12="OK - 100%",PAINEL_PESOS!$F$20="OK - 100%",PAINEL_PESOS!$F$24="OK - 100%",PAINEL_PESOS!$F$27="OK - 100%",PAINEL_PESOS!$F$30="OK - 100%")),"", (E1067*PAINEL_PESOS!$B$7+F1067*PAINEL_PESOS!$B$8+G1067*PAINEL_PESOS!$B$9+H1067*PAINEL_PESOS!$B$10)*I1067)</f>
        <v/>
      </c>
      <c r="L1067" s="71">
        <f>IF(K1067="","",K1067-J1067)</f>
        <v/>
      </c>
      <c r="M1067" s="71">
        <f>IF(L1067="","",ABS(L1067))</f>
        <v/>
      </c>
      <c r="N1067" t="n">
        <v>0.2</v>
      </c>
      <c r="O1067" t="n">
        <v>0.8934000000000001</v>
      </c>
      <c r="P1067" t="n">
        <v>0.4554382259767687</v>
      </c>
      <c r="Q1067" t="n">
        <v>0.7612650109108239</v>
      </c>
      <c r="R1067" t="n">
        <v>0.3489096986528787</v>
      </c>
      <c r="S1067" t="n">
        <v>0.9683967345996101</v>
      </c>
      <c r="T1067" t="n">
        <v>0.5888800585644673</v>
      </c>
      <c r="U1067" t="n">
        <v>0.5832935985574319</v>
      </c>
      <c r="V1067" t="n">
        <v>0.4908824080863613</v>
      </c>
      <c r="W1067" t="n">
        <v>0.6103417250302453</v>
      </c>
      <c r="X1067" t="n">
        <v>0.317344294203553</v>
      </c>
    </row>
    <row r="1068">
      <c r="A1068" t="inlineStr">
        <is>
          <t>2313559</t>
        </is>
      </c>
      <c r="B1068" t="inlineStr">
        <is>
          <t>Tururu</t>
        </is>
      </c>
      <c r="C1068" t="inlineStr">
        <is>
          <t>CE</t>
        </is>
      </c>
      <c r="D1068" t="inlineStr">
        <is>
          <t>REGIÃO NORDESTE</t>
        </is>
      </c>
      <c r="E1068" s="70">
        <f>SUMPRODUCT(N1068:Q1068,PAINEL_PESOS!$C$16:$C$19)</f>
        <v/>
      </c>
      <c r="F1068" s="70">
        <f>SUMPRODUCT(R1068:T1068,PAINEL_PESOS!$C$21:$C$23)</f>
        <v/>
      </c>
      <c r="G1068" s="70">
        <f>SUMPRODUCT(U1068:V1068,PAINEL_PESOS!$C$25:$C$26)</f>
        <v/>
      </c>
      <c r="H1068" s="70">
        <f>SUMPRODUCT(W1068:X1068,PAINEL_PESOS!$C$28:$C$29)</f>
        <v/>
      </c>
      <c r="I1068" s="70" t="n">
        <v>0.9164096994808636</v>
      </c>
      <c r="J1068" s="70" t="n">
        <v>0.5105070532404598</v>
      </c>
      <c r="K1068" s="71">
        <f>IF(NOT(AND(PAINEL_PESOS!$D$12="OK - 100%",PAINEL_PESOS!$F$20="OK - 100%",PAINEL_PESOS!$F$24="OK - 100%",PAINEL_PESOS!$F$27="OK - 100%",PAINEL_PESOS!$F$30="OK - 100%")),"", (E1068*PAINEL_PESOS!$B$7+F1068*PAINEL_PESOS!$B$8+G1068*PAINEL_PESOS!$B$9+H1068*PAINEL_PESOS!$B$10)*I1068)</f>
        <v/>
      </c>
      <c r="L1068" s="71">
        <f>IF(K1068="","",K1068-J1068)</f>
        <v/>
      </c>
      <c r="M1068" s="71">
        <f>IF(L1068="","",ABS(L1068))</f>
        <v/>
      </c>
      <c r="N1068" t="n">
        <v>0.2</v>
      </c>
      <c r="O1068" t="n">
        <v>0.9669</v>
      </c>
      <c r="P1068" t="n">
        <v>0.4027455121436114</v>
      </c>
      <c r="Q1068" t="n">
        <v>0.526770321467072</v>
      </c>
      <c r="R1068" t="n">
        <v>0.1757845752972424</v>
      </c>
      <c r="S1068" t="n">
        <v>0.9491213976869042</v>
      </c>
      <c r="T1068" t="n">
        <v>0.882590250476488</v>
      </c>
      <c r="U1068" t="n">
        <v>0.6297766516002754</v>
      </c>
      <c r="V1068" t="n">
        <v>0.5068054352340379</v>
      </c>
      <c r="W1068" t="n">
        <v>0.6128761078413228</v>
      </c>
      <c r="X1068" t="n">
        <v>0.3205866601510311</v>
      </c>
    </row>
    <row r="1069">
      <c r="A1069" t="inlineStr">
        <is>
          <t>2313609</t>
        </is>
      </c>
      <c r="B1069" t="inlineStr">
        <is>
          <t>Ubajara</t>
        </is>
      </c>
      <c r="C1069" t="inlineStr">
        <is>
          <t>CE</t>
        </is>
      </c>
      <c r="D1069" t="inlineStr">
        <is>
          <t>REGIÃO NORDESTE</t>
        </is>
      </c>
      <c r="E1069" s="70">
        <f>SUMPRODUCT(N1069:Q1069,PAINEL_PESOS!$C$16:$C$19)</f>
        <v/>
      </c>
      <c r="F1069" s="70">
        <f>SUMPRODUCT(R1069:T1069,PAINEL_PESOS!$C$21:$C$23)</f>
        <v/>
      </c>
      <c r="G1069" s="70">
        <f>SUMPRODUCT(U1069:V1069,PAINEL_PESOS!$C$25:$C$26)</f>
        <v/>
      </c>
      <c r="H1069" s="70">
        <f>SUMPRODUCT(W1069:X1069,PAINEL_PESOS!$C$28:$C$29)</f>
        <v/>
      </c>
      <c r="I1069" s="70" t="n">
        <v>0.7715941990409294</v>
      </c>
      <c r="J1069" s="70" t="n">
        <v>0.4441483539878774</v>
      </c>
      <c r="K1069" s="71">
        <f>IF(NOT(AND(PAINEL_PESOS!$D$12="OK - 100%",PAINEL_PESOS!$F$20="OK - 100%",PAINEL_PESOS!$F$24="OK - 100%",PAINEL_PESOS!$F$27="OK - 100%",PAINEL_PESOS!$F$30="OK - 100%")),"", (E1069*PAINEL_PESOS!$B$7+F1069*PAINEL_PESOS!$B$8+G1069*PAINEL_PESOS!$B$9+H1069*PAINEL_PESOS!$B$10)*I1069)</f>
        <v/>
      </c>
      <c r="L1069" s="71">
        <f>IF(K1069="","",K1069-J1069)</f>
        <v/>
      </c>
      <c r="M1069" s="71">
        <f>IF(L1069="","",ABS(L1069))</f>
        <v/>
      </c>
      <c r="N1069" t="n">
        <v>0.2</v>
      </c>
      <c r="O1069" t="n">
        <v>0.9938</v>
      </c>
      <c r="P1069" t="n">
        <v>0.61129883843717</v>
      </c>
      <c r="Q1069" t="n">
        <v>0.6939297586262494</v>
      </c>
      <c r="R1069" t="n">
        <v>0.3289259841408319</v>
      </c>
      <c r="S1069" t="n">
        <v>0.9775451858626318</v>
      </c>
      <c r="T1069" t="n">
        <v>0</v>
      </c>
      <c r="U1069" t="n">
        <v>0.7673837070471028</v>
      </c>
      <c r="V1069" t="n">
        <v>0.6411894206079571</v>
      </c>
      <c r="W1069" t="n">
        <v>0.5888980979212364</v>
      </c>
      <c r="X1069" t="n">
        <v>0.4870279225434542</v>
      </c>
    </row>
    <row r="1070">
      <c r="A1070" t="inlineStr">
        <is>
          <t>2313708</t>
        </is>
      </c>
      <c r="B1070" t="inlineStr">
        <is>
          <t>Umari</t>
        </is>
      </c>
      <c r="C1070" t="inlineStr">
        <is>
          <t>CE</t>
        </is>
      </c>
      <c r="D1070" t="inlineStr">
        <is>
          <t>REGIÃO NORDESTE</t>
        </is>
      </c>
      <c r="E1070" s="70">
        <f>SUMPRODUCT(N1070:Q1070,PAINEL_PESOS!$C$16:$C$19)</f>
        <v/>
      </c>
      <c r="F1070" s="70">
        <f>SUMPRODUCT(R1070:T1070,PAINEL_PESOS!$C$21:$C$23)</f>
        <v/>
      </c>
      <c r="G1070" s="70">
        <f>SUMPRODUCT(U1070:V1070,PAINEL_PESOS!$C$25:$C$26)</f>
        <v/>
      </c>
      <c r="H1070" s="70">
        <f>SUMPRODUCT(W1070:X1070,PAINEL_PESOS!$C$28:$C$29)</f>
        <v/>
      </c>
      <c r="I1070" s="70" t="n">
        <v>0.9670265671704678</v>
      </c>
      <c r="J1070" s="70" t="n">
        <v>0.5611955560795506</v>
      </c>
      <c r="K1070" s="71">
        <f>IF(NOT(AND(PAINEL_PESOS!$D$12="OK - 100%",PAINEL_PESOS!$F$20="OK - 100%",PAINEL_PESOS!$F$24="OK - 100%",PAINEL_PESOS!$F$27="OK - 100%",PAINEL_PESOS!$F$30="OK - 100%")),"", (E1070*PAINEL_PESOS!$B$7+F1070*PAINEL_PESOS!$B$8+G1070*PAINEL_PESOS!$B$9+H1070*PAINEL_PESOS!$B$10)*I1070)</f>
        <v/>
      </c>
      <c r="L1070" s="71">
        <f>IF(K1070="","",K1070-J1070)</f>
        <v/>
      </c>
      <c r="M1070" s="71">
        <f>IF(L1070="","",ABS(L1070))</f>
        <v/>
      </c>
      <c r="N1070" t="n">
        <v>0.2</v>
      </c>
      <c r="O1070" t="n">
        <v>0.8641</v>
      </c>
      <c r="P1070" t="n">
        <v>0.354910242872228</v>
      </c>
      <c r="Q1070" t="n">
        <v>0.8715574139752962</v>
      </c>
      <c r="R1070" t="n">
        <v>0.1145420317962921</v>
      </c>
      <c r="S1070" t="n">
        <v>0.9970620865623481</v>
      </c>
      <c r="T1070" t="n">
        <v>0.9152618741114231</v>
      </c>
      <c r="U1070" t="n">
        <v>0.6905294026438686</v>
      </c>
      <c r="V1070" t="n">
        <v>0.3267199695010373</v>
      </c>
      <c r="W1070" t="n">
        <v>0.5830177825962203</v>
      </c>
      <c r="X1070" t="n">
        <v>0.545853529199525</v>
      </c>
    </row>
    <row r="1071">
      <c r="A1071" t="inlineStr">
        <is>
          <t>2313757</t>
        </is>
      </c>
      <c r="B1071" t="inlineStr">
        <is>
          <t>Umirim</t>
        </is>
      </c>
      <c r="C1071" t="inlineStr">
        <is>
          <t>CE</t>
        </is>
      </c>
      <c r="D1071" t="inlineStr">
        <is>
          <t>REGIÃO NORDESTE</t>
        </is>
      </c>
      <c r="E1071" s="70">
        <f>SUMPRODUCT(N1071:Q1071,PAINEL_PESOS!$C$16:$C$19)</f>
        <v/>
      </c>
      <c r="F1071" s="70">
        <f>SUMPRODUCT(R1071:T1071,PAINEL_PESOS!$C$21:$C$23)</f>
        <v/>
      </c>
      <c r="G1071" s="70">
        <f>SUMPRODUCT(U1071:V1071,PAINEL_PESOS!$C$25:$C$26)</f>
        <v/>
      </c>
      <c r="H1071" s="70">
        <f>SUMPRODUCT(W1071:X1071,PAINEL_PESOS!$C$28:$C$29)</f>
        <v/>
      </c>
      <c r="I1071" s="70" t="n">
        <v>0.9093819277944648</v>
      </c>
      <c r="J1071" s="70" t="n">
        <v>0.5440634170293621</v>
      </c>
      <c r="K1071" s="71">
        <f>IF(NOT(AND(PAINEL_PESOS!$D$12="OK - 100%",PAINEL_PESOS!$F$20="OK - 100%",PAINEL_PESOS!$F$24="OK - 100%",PAINEL_PESOS!$F$27="OK - 100%",PAINEL_PESOS!$F$30="OK - 100%")),"", (E1071*PAINEL_PESOS!$B$7+F1071*PAINEL_PESOS!$B$8+G1071*PAINEL_PESOS!$B$9+H1071*PAINEL_PESOS!$B$10)*I1071)</f>
        <v/>
      </c>
      <c r="L1071" s="71">
        <f>IF(K1071="","",K1071-J1071)</f>
        <v/>
      </c>
      <c r="M1071" s="71">
        <f>IF(L1071="","",ABS(L1071))</f>
        <v/>
      </c>
      <c r="N1071" t="n">
        <v>0.2</v>
      </c>
      <c r="O1071" t="n">
        <v>0.9716</v>
      </c>
      <c r="P1071" t="n">
        <v>0.5012671594508976</v>
      </c>
      <c r="Q1071" t="n">
        <v>0.7060145426660109</v>
      </c>
      <c r="R1071" t="n">
        <v>0.1990702879754563</v>
      </c>
      <c r="S1071" t="n">
        <v>0.9912639612301913</v>
      </c>
      <c r="T1071" t="n">
        <v>0.6662245226427885</v>
      </c>
      <c r="U1071" t="n">
        <v>0.822749290239536</v>
      </c>
      <c r="V1071" t="n">
        <v>0.5788851890537182</v>
      </c>
      <c r="W1071" t="n">
        <v>0.6233975023358896</v>
      </c>
      <c r="X1071" t="n">
        <v>0.3340472198897011</v>
      </c>
    </row>
    <row r="1072">
      <c r="A1072" t="inlineStr">
        <is>
          <t>2313807</t>
        </is>
      </c>
      <c r="B1072" t="inlineStr">
        <is>
          <t>Uruburetama</t>
        </is>
      </c>
      <c r="C1072" t="inlineStr">
        <is>
          <t>CE</t>
        </is>
      </c>
      <c r="D1072" t="inlineStr">
        <is>
          <t>REGIÃO NORDESTE</t>
        </is>
      </c>
      <c r="E1072" s="70">
        <f>SUMPRODUCT(N1072:Q1072,PAINEL_PESOS!$C$16:$C$19)</f>
        <v/>
      </c>
      <c r="F1072" s="70">
        <f>SUMPRODUCT(R1072:T1072,PAINEL_PESOS!$C$21:$C$23)</f>
        <v/>
      </c>
      <c r="G1072" s="70">
        <f>SUMPRODUCT(U1072:V1072,PAINEL_PESOS!$C$25:$C$26)</f>
        <v/>
      </c>
      <c r="H1072" s="70">
        <f>SUMPRODUCT(W1072:X1072,PAINEL_PESOS!$C$28:$C$29)</f>
        <v/>
      </c>
      <c r="I1072" s="70" t="n">
        <v>0.8348617000640096</v>
      </c>
      <c r="J1072" s="70" t="n">
        <v>0.3808828310577948</v>
      </c>
      <c r="K1072" s="71">
        <f>IF(NOT(AND(PAINEL_PESOS!$D$12="OK - 100%",PAINEL_PESOS!$F$20="OK - 100%",PAINEL_PESOS!$F$24="OK - 100%",PAINEL_PESOS!$F$27="OK - 100%",PAINEL_PESOS!$F$30="OK - 100%")),"", (E1072*PAINEL_PESOS!$B$7+F1072*PAINEL_PESOS!$B$8+G1072*PAINEL_PESOS!$B$9+H1072*PAINEL_PESOS!$B$10)*I1072)</f>
        <v/>
      </c>
      <c r="L1072" s="71">
        <f>IF(K1072="","",K1072-J1072)</f>
        <v/>
      </c>
      <c r="M1072" s="71">
        <f>IF(L1072="","",ABS(L1072))</f>
        <v/>
      </c>
      <c r="N1072" t="n">
        <v>0.2</v>
      </c>
      <c r="O1072" t="n">
        <v>0.9176</v>
      </c>
      <c r="P1072" t="n">
        <v>0.5255543822597677</v>
      </c>
      <c r="Q1072" t="n">
        <v>0.1907580086334435</v>
      </c>
      <c r="R1072" t="n">
        <v>0.2693454786243306</v>
      </c>
      <c r="S1072" t="n">
        <v>0</v>
      </c>
      <c r="T1072" t="n">
        <v>0.939769878752961</v>
      </c>
      <c r="U1072" t="n">
        <v>0.6108286880619371</v>
      </c>
      <c r="V1072" t="n">
        <v>0.3848115621188849</v>
      </c>
      <c r="W1072" t="n">
        <v>0.6118430131981584</v>
      </c>
      <c r="X1072" t="n">
        <v>0.3192649691748781</v>
      </c>
    </row>
    <row r="1073">
      <c r="A1073" t="inlineStr">
        <is>
          <t>2313906</t>
        </is>
      </c>
      <c r="B1073" t="inlineStr">
        <is>
          <t>Uruoca</t>
        </is>
      </c>
      <c r="C1073" t="inlineStr">
        <is>
          <t>CE</t>
        </is>
      </c>
      <c r="D1073" t="inlineStr">
        <is>
          <t>REGIÃO NORDESTE</t>
        </is>
      </c>
      <c r="E1073" s="70">
        <f>SUMPRODUCT(N1073:Q1073,PAINEL_PESOS!$C$16:$C$19)</f>
        <v/>
      </c>
      <c r="F1073" s="70">
        <f>SUMPRODUCT(R1073:T1073,PAINEL_PESOS!$C$21:$C$23)</f>
        <v/>
      </c>
      <c r="G1073" s="70">
        <f>SUMPRODUCT(U1073:V1073,PAINEL_PESOS!$C$25:$C$26)</f>
        <v/>
      </c>
      <c r="H1073" s="70">
        <f>SUMPRODUCT(W1073:X1073,PAINEL_PESOS!$C$28:$C$29)</f>
        <v/>
      </c>
      <c r="I1073" s="70" t="n">
        <v>0.9810137736989423</v>
      </c>
      <c r="J1073" s="70" t="n">
        <v>0.6178342909192537</v>
      </c>
      <c r="K1073" s="71">
        <f>IF(NOT(AND(PAINEL_PESOS!$D$12="OK - 100%",PAINEL_PESOS!$F$20="OK - 100%",PAINEL_PESOS!$F$24="OK - 100%",PAINEL_PESOS!$F$27="OK - 100%",PAINEL_PESOS!$F$30="OK - 100%")),"", (E1073*PAINEL_PESOS!$B$7+F1073*PAINEL_PESOS!$B$8+G1073*PAINEL_PESOS!$B$9+H1073*PAINEL_PESOS!$B$10)*I1073)</f>
        <v/>
      </c>
      <c r="L1073" s="71">
        <f>IF(K1073="","",K1073-J1073)</f>
        <v/>
      </c>
      <c r="M1073" s="71">
        <f>IF(L1073="","",ABS(L1073))</f>
        <v/>
      </c>
      <c r="N1073" t="n">
        <v>0.2</v>
      </c>
      <c r="O1073" t="n">
        <v>0.9679</v>
      </c>
      <c r="P1073" t="n">
        <v>0.5508975712777191</v>
      </c>
      <c r="Q1073" t="n">
        <v>0.9232325285671251</v>
      </c>
      <c r="R1073" t="n">
        <v>0.2168291073741545</v>
      </c>
      <c r="S1073" t="n">
        <v>0.9953703160365865</v>
      </c>
      <c r="T1073" t="n">
        <v>0.9713019589203929</v>
      </c>
      <c r="U1073" t="n">
        <v>0.685772959551176</v>
      </c>
      <c r="V1073" t="n">
        <v>0.5844176129103624</v>
      </c>
      <c r="W1073" t="n">
        <v>0.6370164366714555</v>
      </c>
      <c r="X1073" t="n">
        <v>0.3544436155867194</v>
      </c>
    </row>
    <row r="1074">
      <c r="A1074" t="inlineStr">
        <is>
          <t>2313955</t>
        </is>
      </c>
      <c r="B1074" t="inlineStr">
        <is>
          <t>Varjota</t>
        </is>
      </c>
      <c r="C1074" t="inlineStr">
        <is>
          <t>CE</t>
        </is>
      </c>
      <c r="D1074" t="inlineStr">
        <is>
          <t>REGIÃO NORDESTE</t>
        </is>
      </c>
      <c r="E1074" s="70">
        <f>SUMPRODUCT(N1074:Q1074,PAINEL_PESOS!$C$16:$C$19)</f>
        <v/>
      </c>
      <c r="F1074" s="70">
        <f>SUMPRODUCT(R1074:T1074,PAINEL_PESOS!$C$21:$C$23)</f>
        <v/>
      </c>
      <c r="G1074" s="70">
        <f>SUMPRODUCT(U1074:V1074,PAINEL_PESOS!$C$25:$C$26)</f>
        <v/>
      </c>
      <c r="H1074" s="70">
        <f>SUMPRODUCT(W1074:X1074,PAINEL_PESOS!$C$28:$C$29)</f>
        <v/>
      </c>
      <c r="I1074" s="70" t="n">
        <v>0.75</v>
      </c>
      <c r="J1074" s="70" t="n">
        <v>0.3714319534141987</v>
      </c>
      <c r="K1074" s="71">
        <f>IF(NOT(AND(PAINEL_PESOS!$D$12="OK - 100%",PAINEL_PESOS!$F$20="OK - 100%",PAINEL_PESOS!$F$24="OK - 100%",PAINEL_PESOS!$F$27="OK - 100%",PAINEL_PESOS!$F$30="OK - 100%")),"", (E1074*PAINEL_PESOS!$B$7+F1074*PAINEL_PESOS!$B$8+G1074*PAINEL_PESOS!$B$9+H1074*PAINEL_PESOS!$B$10)*I1074)</f>
        <v/>
      </c>
      <c r="L1074" s="71">
        <f>IF(K1074="","",K1074-J1074)</f>
        <v/>
      </c>
      <c r="M1074" s="71">
        <f>IF(L1074="","",ABS(L1074))</f>
        <v/>
      </c>
      <c r="N1074" t="n">
        <v>0.2</v>
      </c>
      <c r="O1074" t="n">
        <v>0.9637</v>
      </c>
      <c r="P1074" t="n">
        <v>0.5237592397043295</v>
      </c>
      <c r="Q1074" t="n">
        <v>0.3548653946697019</v>
      </c>
      <c r="R1074" t="n">
        <v>0.2779607561283976</v>
      </c>
      <c r="S1074" t="n">
        <v>0.9755720232316341</v>
      </c>
      <c r="T1074" t="n">
        <v>0</v>
      </c>
      <c r="U1074" t="n">
        <v>0.7910572017402562</v>
      </c>
      <c r="V1074" t="n">
        <v>0.4017959978300851</v>
      </c>
      <c r="W1074" t="n">
        <v>0.6009485872156384</v>
      </c>
      <c r="X1074" t="n">
        <v>0.3112882128717699</v>
      </c>
    </row>
    <row r="1075">
      <c r="A1075" t="inlineStr">
        <is>
          <t>2314003</t>
        </is>
      </c>
      <c r="B1075" t="inlineStr">
        <is>
          <t>Várzea Alegre</t>
        </is>
      </c>
      <c r="C1075" t="inlineStr">
        <is>
          <t>CE</t>
        </is>
      </c>
      <c r="D1075" t="inlineStr">
        <is>
          <t>REGIÃO NORDESTE</t>
        </is>
      </c>
      <c r="E1075" s="70">
        <f>SUMPRODUCT(N1075:Q1075,PAINEL_PESOS!$C$16:$C$19)</f>
        <v/>
      </c>
      <c r="F1075" s="70">
        <f>SUMPRODUCT(R1075:T1075,PAINEL_PESOS!$C$21:$C$23)</f>
        <v/>
      </c>
      <c r="G1075" s="70">
        <f>SUMPRODUCT(U1075:V1075,PAINEL_PESOS!$C$25:$C$26)</f>
        <v/>
      </c>
      <c r="H1075" s="70">
        <f>SUMPRODUCT(W1075:X1075,PAINEL_PESOS!$C$28:$C$29)</f>
        <v/>
      </c>
      <c r="I1075" s="70" t="n">
        <v>0.9473644183140945</v>
      </c>
      <c r="J1075" s="70" t="n">
        <v>0.5646496651895933</v>
      </c>
      <c r="K1075" s="71">
        <f>IF(NOT(AND(PAINEL_PESOS!$D$12="OK - 100%",PAINEL_PESOS!$F$20="OK - 100%",PAINEL_PESOS!$F$24="OK - 100%",PAINEL_PESOS!$F$27="OK - 100%",PAINEL_PESOS!$F$30="OK - 100%")),"", (E1075*PAINEL_PESOS!$B$7+F1075*PAINEL_PESOS!$B$8+G1075*PAINEL_PESOS!$B$9+H1075*PAINEL_PESOS!$B$10)*I1075)</f>
        <v/>
      </c>
      <c r="L1075" s="71">
        <f>IF(K1075="","",K1075-J1075)</f>
        <v/>
      </c>
      <c r="M1075" s="71">
        <f>IF(L1075="","",ABS(L1075))</f>
        <v/>
      </c>
      <c r="N1075" t="n">
        <v>0.2</v>
      </c>
      <c r="O1075" t="n">
        <v>0.9577</v>
      </c>
      <c r="P1075" t="n">
        <v>0.5087645195353748</v>
      </c>
      <c r="Q1075" t="n">
        <v>0.8261561687422845</v>
      </c>
      <c r="R1075" t="n">
        <v>0.2933837161932084</v>
      </c>
      <c r="S1075" t="n">
        <v>0.9921059748605722</v>
      </c>
      <c r="T1075" t="n">
        <v>0.830325338350373</v>
      </c>
      <c r="U1075" t="n">
        <v>0.7020211423804422</v>
      </c>
      <c r="V1075" t="n">
        <v>0.2769554743518964</v>
      </c>
      <c r="W1075" t="n">
        <v>0.5933755082282328</v>
      </c>
      <c r="X1075" t="n">
        <v>0.538967052300896</v>
      </c>
    </row>
    <row r="1076">
      <c r="A1076" t="inlineStr">
        <is>
          <t>2314102</t>
        </is>
      </c>
      <c r="B1076" t="inlineStr">
        <is>
          <t>Viçosa do Ceará</t>
        </is>
      </c>
      <c r="C1076" t="inlineStr">
        <is>
          <t>CE</t>
        </is>
      </c>
      <c r="D1076" t="inlineStr">
        <is>
          <t>REGIÃO NORDESTE</t>
        </is>
      </c>
      <c r="E1076" s="70">
        <f>SUMPRODUCT(N1076:Q1076,PAINEL_PESOS!$C$16:$C$19)</f>
        <v/>
      </c>
      <c r="F1076" s="70">
        <f>SUMPRODUCT(R1076:T1076,PAINEL_PESOS!$C$21:$C$23)</f>
        <v/>
      </c>
      <c r="G1076" s="70">
        <f>SUMPRODUCT(U1076:V1076,PAINEL_PESOS!$C$25:$C$26)</f>
        <v/>
      </c>
      <c r="H1076" s="70">
        <f>SUMPRODUCT(W1076:X1076,PAINEL_PESOS!$C$28:$C$29)</f>
        <v/>
      </c>
      <c r="I1076" s="70" t="n">
        <v>0.937742639120817</v>
      </c>
      <c r="J1076" s="70" t="n">
        <v>0.5856177864253462</v>
      </c>
      <c r="K1076" s="71">
        <f>IF(NOT(AND(PAINEL_PESOS!$D$12="OK - 100%",PAINEL_PESOS!$F$20="OK - 100%",PAINEL_PESOS!$F$24="OK - 100%",PAINEL_PESOS!$F$27="OK - 100%",PAINEL_PESOS!$F$30="OK - 100%")),"", (E1076*PAINEL_PESOS!$B$7+F1076*PAINEL_PESOS!$B$8+G1076*PAINEL_PESOS!$B$9+H1076*PAINEL_PESOS!$B$10)*I1076)</f>
        <v/>
      </c>
      <c r="L1076" s="71">
        <f>IF(K1076="","",K1076-J1076)</f>
        <v/>
      </c>
      <c r="M1076" s="71">
        <f>IF(L1076="","",ABS(L1076))</f>
        <v/>
      </c>
      <c r="N1076" t="n">
        <v>0.2</v>
      </c>
      <c r="O1076" t="n">
        <v>0.9667</v>
      </c>
      <c r="P1076" t="n">
        <v>0.5248152059134108</v>
      </c>
      <c r="Q1076" t="n">
        <v>0.8747191345922525</v>
      </c>
      <c r="R1076" t="n">
        <v>0.314887259647202</v>
      </c>
      <c r="S1076" t="n">
        <v>0.9998213427207792</v>
      </c>
      <c r="T1076" t="n">
        <v>0.7411420463583824</v>
      </c>
      <c r="U1076" t="n">
        <v>0.7838589456003732</v>
      </c>
      <c r="V1076" t="n">
        <v>0.5626833398190924</v>
      </c>
      <c r="W1076" t="n">
        <v>0.5817690926628244</v>
      </c>
      <c r="X1076" t="n">
        <v>0.4139830954611269</v>
      </c>
    </row>
    <row r="1077">
      <c r="A1077" t="inlineStr">
        <is>
          <t>2400109</t>
        </is>
      </c>
      <c r="B1077" t="inlineStr">
        <is>
          <t>Acari</t>
        </is>
      </c>
      <c r="C1077" t="inlineStr">
        <is>
          <t>RN</t>
        </is>
      </c>
      <c r="D1077" t="inlineStr">
        <is>
          <t>REGIÃO NORDESTE</t>
        </is>
      </c>
      <c r="E1077" s="70">
        <f>SUMPRODUCT(N1077:Q1077,PAINEL_PESOS!$C$16:$C$19)</f>
        <v/>
      </c>
      <c r="F1077" s="70">
        <f>SUMPRODUCT(R1077:T1077,PAINEL_PESOS!$C$21:$C$23)</f>
        <v/>
      </c>
      <c r="G1077" s="70">
        <f>SUMPRODUCT(U1077:V1077,PAINEL_PESOS!$C$25:$C$26)</f>
        <v/>
      </c>
      <c r="H1077" s="70">
        <f>SUMPRODUCT(W1077:X1077,PAINEL_PESOS!$C$28:$C$29)</f>
        <v/>
      </c>
      <c r="I1077" s="70" t="n">
        <v>0.9344204564141677</v>
      </c>
      <c r="J1077" s="70" t="n">
        <v>0.5806007755929058</v>
      </c>
      <c r="K1077" s="71">
        <f>IF(NOT(AND(PAINEL_PESOS!$D$12="OK - 100%",PAINEL_PESOS!$F$20="OK - 100%",PAINEL_PESOS!$F$24="OK - 100%",PAINEL_PESOS!$F$27="OK - 100%",PAINEL_PESOS!$F$30="OK - 100%")),"", (E1077*PAINEL_PESOS!$B$7+F1077*PAINEL_PESOS!$B$8+G1077*PAINEL_PESOS!$B$9+H1077*PAINEL_PESOS!$B$10)*I1077)</f>
        <v/>
      </c>
      <c r="L1077" s="71">
        <f>IF(K1077="","",K1077-J1077)</f>
        <v/>
      </c>
      <c r="M1077" s="71">
        <f>IF(L1077="","",ABS(L1077))</f>
        <v/>
      </c>
      <c r="N1077" t="n">
        <v>1</v>
      </c>
      <c r="O1077" t="n">
        <v>0.9613</v>
      </c>
      <c r="P1077" t="n">
        <v>0.8162618796198522</v>
      </c>
      <c r="Q1077" t="n">
        <v>0.848466587745937</v>
      </c>
      <c r="R1077" t="n">
        <v>0.1922096839317535</v>
      </c>
      <c r="S1077" t="n">
        <v>0.9814712546267566</v>
      </c>
      <c r="T1077" t="n">
        <v>0.7414893829677149</v>
      </c>
      <c r="U1077" t="n">
        <v>0.6137103893928465</v>
      </c>
      <c r="V1077" t="n">
        <v>0.3826906666619022</v>
      </c>
      <c r="W1077" t="n">
        <v>0.554879992137169</v>
      </c>
      <c r="X1077" t="n">
        <v>0.329712731771497</v>
      </c>
    </row>
    <row r="1078">
      <c r="A1078" t="inlineStr">
        <is>
          <t>2400208</t>
        </is>
      </c>
      <c r="B1078" t="inlineStr">
        <is>
          <t>Açu</t>
        </is>
      </c>
      <c r="C1078" t="inlineStr">
        <is>
          <t>RN</t>
        </is>
      </c>
      <c r="D1078" t="inlineStr">
        <is>
          <t>REGIÃO NORDESTE</t>
        </is>
      </c>
      <c r="E1078" s="70">
        <f>SUMPRODUCT(N1078:Q1078,PAINEL_PESOS!$C$16:$C$19)</f>
        <v/>
      </c>
      <c r="F1078" s="70">
        <f>SUMPRODUCT(R1078:T1078,PAINEL_PESOS!$C$21:$C$23)</f>
        <v/>
      </c>
      <c r="G1078" s="70">
        <f>SUMPRODUCT(U1078:V1078,PAINEL_PESOS!$C$25:$C$26)</f>
        <v/>
      </c>
      <c r="H1078" s="70">
        <f>SUMPRODUCT(W1078:X1078,PAINEL_PESOS!$C$28:$C$29)</f>
        <v/>
      </c>
      <c r="I1078" s="70" t="n">
        <v>0.8186838009134842</v>
      </c>
      <c r="J1078" s="70" t="n">
        <v>0.4292506882951916</v>
      </c>
      <c r="K1078" s="71">
        <f>IF(NOT(AND(PAINEL_PESOS!$D$12="OK - 100%",PAINEL_PESOS!$F$20="OK - 100%",PAINEL_PESOS!$F$24="OK - 100%",PAINEL_PESOS!$F$27="OK - 100%",PAINEL_PESOS!$F$30="OK - 100%")),"", (E1078*PAINEL_PESOS!$B$7+F1078*PAINEL_PESOS!$B$8+G1078*PAINEL_PESOS!$B$9+H1078*PAINEL_PESOS!$B$10)*I1078)</f>
        <v/>
      </c>
      <c r="L1078" s="71">
        <f>IF(K1078="","",K1078-J1078)</f>
        <v/>
      </c>
      <c r="M1078" s="71">
        <f>IF(L1078="","",ABS(L1078))</f>
        <v/>
      </c>
      <c r="N1078" t="n">
        <v>1</v>
      </c>
      <c r="O1078" t="n">
        <v>0.9738</v>
      </c>
      <c r="P1078" t="n">
        <v>0.3488912354804646</v>
      </c>
      <c r="Q1078" t="n">
        <v>0.532629245342032</v>
      </c>
      <c r="R1078" t="n">
        <v>0.4180618663008853</v>
      </c>
      <c r="S1078" t="n">
        <v>0.9115402667119259</v>
      </c>
      <c r="T1078" t="n">
        <v>0.1753980508500085</v>
      </c>
      <c r="U1078" t="n">
        <v>0.5183910320626416</v>
      </c>
      <c r="V1078" t="n">
        <v>0.453734081084314</v>
      </c>
      <c r="W1078" t="n">
        <v>0.5222880661729116</v>
      </c>
      <c r="X1078" t="n">
        <v>0.2691374680127752</v>
      </c>
    </row>
    <row r="1079">
      <c r="A1079" t="inlineStr">
        <is>
          <t>2400307</t>
        </is>
      </c>
      <c r="B1079" t="inlineStr">
        <is>
          <t>Afonso Bezerra</t>
        </is>
      </c>
      <c r="C1079" t="inlineStr">
        <is>
          <t>RN</t>
        </is>
      </c>
      <c r="D1079" t="inlineStr">
        <is>
          <t>REGIÃO NORDESTE</t>
        </is>
      </c>
      <c r="E1079" s="70">
        <f>SUMPRODUCT(N1079:Q1079,PAINEL_PESOS!$C$16:$C$19)</f>
        <v/>
      </c>
      <c r="F1079" s="70">
        <f>SUMPRODUCT(R1079:T1079,PAINEL_PESOS!$C$21:$C$23)</f>
        <v/>
      </c>
      <c r="G1079" s="70">
        <f>SUMPRODUCT(U1079:V1079,PAINEL_PESOS!$C$25:$C$26)</f>
        <v/>
      </c>
      <c r="H1079" s="70">
        <f>SUMPRODUCT(W1079:X1079,PAINEL_PESOS!$C$28:$C$29)</f>
        <v/>
      </c>
      <c r="I1079" s="70" t="n">
        <v>0.7628757497918893</v>
      </c>
      <c r="J1079" s="70" t="n">
        <v>0.3837276105310246</v>
      </c>
      <c r="K1079" s="71">
        <f>IF(NOT(AND(PAINEL_PESOS!$D$12="OK - 100%",PAINEL_PESOS!$F$20="OK - 100%",PAINEL_PESOS!$F$24="OK - 100%",PAINEL_PESOS!$F$27="OK - 100%",PAINEL_PESOS!$F$30="OK - 100%")),"", (E1079*PAINEL_PESOS!$B$7+F1079*PAINEL_PESOS!$B$8+G1079*PAINEL_PESOS!$B$9+H1079*PAINEL_PESOS!$B$10)*I1079)</f>
        <v/>
      </c>
      <c r="L1079" s="71">
        <f>IF(K1079="","",K1079-J1079)</f>
        <v/>
      </c>
      <c r="M1079" s="71">
        <f>IF(L1079="","",ABS(L1079))</f>
        <v/>
      </c>
      <c r="N1079" t="n">
        <v>0.4</v>
      </c>
      <c r="O1079" t="n">
        <v>0.9405</v>
      </c>
      <c r="P1079" t="n">
        <v>0.8684266103484688</v>
      </c>
      <c r="Q1079" t="n">
        <v>0.8297289183995669</v>
      </c>
      <c r="R1079" t="n">
        <v>0.1737756644954167</v>
      </c>
      <c r="S1079" t="n">
        <v>0.9997047462465312</v>
      </c>
      <c r="T1079" t="n">
        <v>0</v>
      </c>
      <c r="U1079" t="n">
        <v>0.4747464123057049</v>
      </c>
      <c r="V1079" t="n">
        <v>0.4109620696264112</v>
      </c>
      <c r="W1079" t="n">
        <v>0.5429115409472709</v>
      </c>
      <c r="X1079" t="n">
        <v>0.2937435621556205</v>
      </c>
    </row>
    <row r="1080">
      <c r="A1080" t="inlineStr">
        <is>
          <t>2400406</t>
        </is>
      </c>
      <c r="B1080" t="inlineStr">
        <is>
          <t>Água Nova</t>
        </is>
      </c>
      <c r="C1080" t="inlineStr">
        <is>
          <t>RN</t>
        </is>
      </c>
      <c r="D1080" t="inlineStr">
        <is>
          <t>REGIÃO NORDESTE</t>
        </is>
      </c>
      <c r="E1080" s="70">
        <f>SUMPRODUCT(N1080:Q1080,PAINEL_PESOS!$C$16:$C$19)</f>
        <v/>
      </c>
      <c r="F1080" s="70">
        <f>SUMPRODUCT(R1080:T1080,PAINEL_PESOS!$C$21:$C$23)</f>
        <v/>
      </c>
      <c r="G1080" s="70">
        <f>SUMPRODUCT(U1080:V1080,PAINEL_PESOS!$C$25:$C$26)</f>
        <v/>
      </c>
      <c r="H1080" s="70">
        <f>SUMPRODUCT(W1080:X1080,PAINEL_PESOS!$C$28:$C$29)</f>
        <v/>
      </c>
      <c r="I1080" s="70" t="n">
        <v>0.8984852252709306</v>
      </c>
      <c r="J1080" s="70" t="n">
        <v>0.5305717558367575</v>
      </c>
      <c r="K1080" s="71">
        <f>IF(NOT(AND(PAINEL_PESOS!$D$12="OK - 100%",PAINEL_PESOS!$F$20="OK - 100%",PAINEL_PESOS!$F$24="OK - 100%",PAINEL_PESOS!$F$27="OK - 100%",PAINEL_PESOS!$F$30="OK - 100%")),"", (E1080*PAINEL_PESOS!$B$7+F1080*PAINEL_PESOS!$B$8+G1080*PAINEL_PESOS!$B$9+H1080*PAINEL_PESOS!$B$10)*I1080)</f>
        <v/>
      </c>
      <c r="L1080" s="71">
        <f>IF(K1080="","",K1080-J1080)</f>
        <v/>
      </c>
      <c r="M1080" s="71">
        <f>IF(L1080="","",ABS(L1080))</f>
        <v/>
      </c>
      <c r="N1080" t="n">
        <v>1</v>
      </c>
      <c r="O1080" t="n">
        <v>0.9286</v>
      </c>
      <c r="P1080" t="n">
        <v>0.812882787750792</v>
      </c>
      <c r="Q1080" t="n">
        <v>0.53006390555036</v>
      </c>
      <c r="R1080" t="n">
        <v>0.0488813796730577</v>
      </c>
      <c r="S1080" t="n">
        <v>1</v>
      </c>
      <c r="T1080" t="n">
        <v>0.7111988857973728</v>
      </c>
      <c r="U1080" t="n">
        <v>0.5768111621278189</v>
      </c>
      <c r="V1080" t="n">
        <v>0.280463204645075</v>
      </c>
      <c r="W1080" t="n">
        <v>0.5615079326386706</v>
      </c>
      <c r="X1080" t="n">
        <v>0.4962020229779617</v>
      </c>
    </row>
    <row r="1081">
      <c r="A1081" t="inlineStr">
        <is>
          <t>2400505</t>
        </is>
      </c>
      <c r="B1081" t="inlineStr">
        <is>
          <t>Alexandria</t>
        </is>
      </c>
      <c r="C1081" t="inlineStr">
        <is>
          <t>RN</t>
        </is>
      </c>
      <c r="D1081" t="inlineStr">
        <is>
          <t>REGIÃO NORDESTE</t>
        </is>
      </c>
      <c r="E1081" s="70">
        <f>SUMPRODUCT(N1081:Q1081,PAINEL_PESOS!$C$16:$C$19)</f>
        <v/>
      </c>
      <c r="F1081" s="70">
        <f>SUMPRODUCT(R1081:T1081,PAINEL_PESOS!$C$21:$C$23)</f>
        <v/>
      </c>
      <c r="G1081" s="70">
        <f>SUMPRODUCT(U1081:V1081,PAINEL_PESOS!$C$25:$C$26)</f>
        <v/>
      </c>
      <c r="H1081" s="70">
        <f>SUMPRODUCT(W1081:X1081,PAINEL_PESOS!$C$28:$C$29)</f>
        <v/>
      </c>
      <c r="I1081" s="70" t="n">
        <v>0.934733280343802</v>
      </c>
      <c r="J1081" s="70" t="n">
        <v>0.562893525426539</v>
      </c>
      <c r="K1081" s="71">
        <f>IF(NOT(AND(PAINEL_PESOS!$D$12="OK - 100%",PAINEL_PESOS!$F$20="OK - 100%",PAINEL_PESOS!$F$24="OK - 100%",PAINEL_PESOS!$F$27="OK - 100%",PAINEL_PESOS!$F$30="OK - 100%")),"", (E1081*PAINEL_PESOS!$B$7+F1081*PAINEL_PESOS!$B$8+G1081*PAINEL_PESOS!$B$9+H1081*PAINEL_PESOS!$B$10)*I1081)</f>
        <v/>
      </c>
      <c r="L1081" s="71">
        <f>IF(K1081="","",K1081-J1081)</f>
        <v/>
      </c>
      <c r="M1081" s="71">
        <f>IF(L1081="","",ABS(L1081))</f>
        <v/>
      </c>
      <c r="N1081" t="n">
        <v>1</v>
      </c>
      <c r="O1081" t="n">
        <v>1</v>
      </c>
      <c r="P1081" t="n">
        <v>0.5899683210137276</v>
      </c>
      <c r="Q1081" t="n">
        <v>0.7576793441051796</v>
      </c>
      <c r="R1081" t="n">
        <v>0.198374654930824</v>
      </c>
      <c r="S1081" t="n">
        <v>0.9768109829160196</v>
      </c>
      <c r="T1081" t="n">
        <v>0.8028315454314323</v>
      </c>
      <c r="U1081" t="n">
        <v>0.5136973702488404</v>
      </c>
      <c r="V1081" t="n">
        <v>0.2771271637895534</v>
      </c>
      <c r="W1081" t="n">
        <v>0.5549217724236177</v>
      </c>
      <c r="X1081" t="n">
        <v>0.4793272954866021</v>
      </c>
    </row>
    <row r="1082">
      <c r="A1082" t="inlineStr">
        <is>
          <t>2400604</t>
        </is>
      </c>
      <c r="B1082" t="inlineStr">
        <is>
          <t>Almino Afonso</t>
        </is>
      </c>
      <c r="C1082" t="inlineStr">
        <is>
          <t>RN</t>
        </is>
      </c>
      <c r="D1082" t="inlineStr">
        <is>
          <t>REGIÃO NORDESTE</t>
        </is>
      </c>
      <c r="E1082" s="70">
        <f>SUMPRODUCT(N1082:Q1082,PAINEL_PESOS!$C$16:$C$19)</f>
        <v/>
      </c>
      <c r="F1082" s="70">
        <f>SUMPRODUCT(R1082:T1082,PAINEL_PESOS!$C$21:$C$23)</f>
        <v/>
      </c>
      <c r="G1082" s="70">
        <f>SUMPRODUCT(U1082:V1082,PAINEL_PESOS!$C$25:$C$26)</f>
        <v/>
      </c>
      <c r="H1082" s="70">
        <f>SUMPRODUCT(W1082:X1082,PAINEL_PESOS!$C$28:$C$29)</f>
        <v/>
      </c>
      <c r="I1082" s="70" t="n">
        <v>0.8926066001032253</v>
      </c>
      <c r="J1082" s="70" t="n">
        <v>0.4917117783548084</v>
      </c>
      <c r="K1082" s="71">
        <f>IF(NOT(AND(PAINEL_PESOS!$D$12="OK - 100%",PAINEL_PESOS!$F$20="OK - 100%",PAINEL_PESOS!$F$24="OK - 100%",PAINEL_PESOS!$F$27="OK - 100%",PAINEL_PESOS!$F$30="OK - 100%")),"", (E1082*PAINEL_PESOS!$B$7+F1082*PAINEL_PESOS!$B$8+G1082*PAINEL_PESOS!$B$9+H1082*PAINEL_PESOS!$B$10)*I1082)</f>
        <v/>
      </c>
      <c r="L1082" s="71">
        <f>IF(K1082="","",K1082-J1082)</f>
        <v/>
      </c>
      <c r="M1082" s="71">
        <f>IF(L1082="","",ABS(L1082))</f>
        <v/>
      </c>
      <c r="N1082" t="n">
        <v>0.6</v>
      </c>
      <c r="O1082" t="n">
        <v>0.9804</v>
      </c>
      <c r="P1082" t="n">
        <v>0.4790918690601901</v>
      </c>
      <c r="Q1082" t="n">
        <v>0.6793316517585171</v>
      </c>
      <c r="R1082" t="n">
        <v>0.09334637144298009</v>
      </c>
      <c r="S1082" t="n">
        <v>0.9969989193887486</v>
      </c>
      <c r="T1082" t="n">
        <v>0.5712742329971601</v>
      </c>
      <c r="U1082" t="n">
        <v>0.6399866770151185</v>
      </c>
      <c r="V1082" t="n">
        <v>0.3967497752559686</v>
      </c>
      <c r="W1082" t="n">
        <v>0.543623375420323</v>
      </c>
      <c r="X1082" t="n">
        <v>0.3494562284362634</v>
      </c>
    </row>
    <row r="1083">
      <c r="A1083" t="inlineStr">
        <is>
          <t>2400703</t>
        </is>
      </c>
      <c r="B1083" t="inlineStr">
        <is>
          <t>Alto do Rodrigues</t>
        </is>
      </c>
      <c r="C1083" t="inlineStr">
        <is>
          <t>RN</t>
        </is>
      </c>
      <c r="D1083" t="inlineStr">
        <is>
          <t>REGIÃO NORDESTE</t>
        </is>
      </c>
      <c r="E1083" s="70">
        <f>SUMPRODUCT(N1083:Q1083,PAINEL_PESOS!$C$16:$C$19)</f>
        <v/>
      </c>
      <c r="F1083" s="70">
        <f>SUMPRODUCT(R1083:T1083,PAINEL_PESOS!$C$21:$C$23)</f>
        <v/>
      </c>
      <c r="G1083" s="70">
        <f>SUMPRODUCT(U1083:V1083,PAINEL_PESOS!$C$25:$C$26)</f>
        <v/>
      </c>
      <c r="H1083" s="70">
        <f>SUMPRODUCT(W1083:X1083,PAINEL_PESOS!$C$28:$C$29)</f>
        <v/>
      </c>
      <c r="I1083" s="70" t="n">
        <v>0.75</v>
      </c>
      <c r="J1083" s="70" t="n">
        <v>0.3212764694208734</v>
      </c>
      <c r="K1083" s="71">
        <f>IF(NOT(AND(PAINEL_PESOS!$D$12="OK - 100%",PAINEL_PESOS!$F$20="OK - 100%",PAINEL_PESOS!$F$24="OK - 100%",PAINEL_PESOS!$F$27="OK - 100%",PAINEL_PESOS!$F$30="OK - 100%")),"", (E1083*PAINEL_PESOS!$B$7+F1083*PAINEL_PESOS!$B$8+G1083*PAINEL_PESOS!$B$9+H1083*PAINEL_PESOS!$B$10)*I1083)</f>
        <v/>
      </c>
      <c r="L1083" s="71">
        <f>IF(K1083="","",K1083-J1083)</f>
        <v/>
      </c>
      <c r="M1083" s="71">
        <f>IF(L1083="","",ABS(L1083))</f>
        <v/>
      </c>
      <c r="N1083" t="n">
        <v>0.4</v>
      </c>
      <c r="O1083" t="n">
        <v>0.9646</v>
      </c>
      <c r="P1083" t="n">
        <v>0.3505807814149947</v>
      </c>
      <c r="Q1083" t="n">
        <v>0.04814717277354619</v>
      </c>
      <c r="R1083" t="n">
        <v>0.3357067226974557</v>
      </c>
      <c r="S1083" t="n">
        <v>0.8977103301279774</v>
      </c>
      <c r="T1083" t="n">
        <v>0</v>
      </c>
      <c r="U1083" t="n">
        <v>0.4795277547363665</v>
      </c>
      <c r="V1083" t="n">
        <v>0.4149193341546976</v>
      </c>
      <c r="W1083" t="n">
        <v>0.54007622331641</v>
      </c>
      <c r="X1083" t="n">
        <v>0.2884836826372826</v>
      </c>
    </row>
    <row r="1084">
      <c r="A1084" t="inlineStr">
        <is>
          <t>2400802</t>
        </is>
      </c>
      <c r="B1084" t="inlineStr">
        <is>
          <t>Angicos</t>
        </is>
      </c>
      <c r="C1084" t="inlineStr">
        <is>
          <t>RN</t>
        </is>
      </c>
      <c r="D1084" t="inlineStr">
        <is>
          <t>REGIÃO NORDESTE</t>
        </is>
      </c>
      <c r="E1084" s="70">
        <f>SUMPRODUCT(N1084:Q1084,PAINEL_PESOS!$C$16:$C$19)</f>
        <v/>
      </c>
      <c r="F1084" s="70">
        <f>SUMPRODUCT(R1084:T1084,PAINEL_PESOS!$C$21:$C$23)</f>
        <v/>
      </c>
      <c r="G1084" s="70">
        <f>SUMPRODUCT(U1084:V1084,PAINEL_PESOS!$C$25:$C$26)</f>
        <v/>
      </c>
      <c r="H1084" s="70">
        <f>SUMPRODUCT(W1084:X1084,PAINEL_PESOS!$C$28:$C$29)</f>
        <v/>
      </c>
      <c r="I1084" s="70" t="n">
        <v>0.9693389764128322</v>
      </c>
      <c r="J1084" s="70" t="n">
        <v>0.5998843327908676</v>
      </c>
      <c r="K1084" s="71">
        <f>IF(NOT(AND(PAINEL_PESOS!$D$12="OK - 100%",PAINEL_PESOS!$F$20="OK - 100%",PAINEL_PESOS!$F$24="OK - 100%",PAINEL_PESOS!$F$27="OK - 100%",PAINEL_PESOS!$F$30="OK - 100%")),"", (E1084*PAINEL_PESOS!$B$7+F1084*PAINEL_PESOS!$B$8+G1084*PAINEL_PESOS!$B$9+H1084*PAINEL_PESOS!$B$10)*I1084)</f>
        <v/>
      </c>
      <c r="L1084" s="71">
        <f>IF(K1084="","",K1084-J1084)</f>
        <v/>
      </c>
      <c r="M1084" s="71">
        <f>IF(L1084="","",ABS(L1084))</f>
        <v/>
      </c>
      <c r="N1084" t="n">
        <v>1</v>
      </c>
      <c r="O1084" t="n">
        <v>0.9569</v>
      </c>
      <c r="P1084" t="n">
        <v>0.699155227032735</v>
      </c>
      <c r="Q1084" t="n">
        <v>0.860404798715066</v>
      </c>
      <c r="R1084" t="n">
        <v>0.2180695886189111</v>
      </c>
      <c r="S1084" t="n">
        <v>0.989060387029188</v>
      </c>
      <c r="T1084" t="n">
        <v>0.9411837725310864</v>
      </c>
      <c r="U1084" t="n">
        <v>0.4787876656016224</v>
      </c>
      <c r="V1084" t="n">
        <v>0.4518337315614958</v>
      </c>
      <c r="W1084" t="n">
        <v>0.5405150933205102</v>
      </c>
      <c r="X1084" t="n">
        <v>0.2892978430405662</v>
      </c>
    </row>
    <row r="1085">
      <c r="A1085" t="inlineStr">
        <is>
          <t>2400901</t>
        </is>
      </c>
      <c r="B1085" t="inlineStr">
        <is>
          <t>Antônio Martins</t>
        </is>
      </c>
      <c r="C1085" t="inlineStr">
        <is>
          <t>RN</t>
        </is>
      </c>
      <c r="D1085" t="inlineStr">
        <is>
          <t>REGIÃO NORDESTE</t>
        </is>
      </c>
      <c r="E1085" s="70">
        <f>SUMPRODUCT(N1085:Q1085,PAINEL_PESOS!$C$16:$C$19)</f>
        <v/>
      </c>
      <c r="F1085" s="70">
        <f>SUMPRODUCT(R1085:T1085,PAINEL_PESOS!$C$21:$C$23)</f>
        <v/>
      </c>
      <c r="G1085" s="70">
        <f>SUMPRODUCT(U1085:V1085,PAINEL_PESOS!$C$25:$C$26)</f>
        <v/>
      </c>
      <c r="H1085" s="70">
        <f>SUMPRODUCT(W1085:X1085,PAINEL_PESOS!$C$28:$C$29)</f>
        <v/>
      </c>
      <c r="I1085" s="70" t="n">
        <v>0.8976298854933831</v>
      </c>
      <c r="J1085" s="70" t="n">
        <v>0.4771384054168157</v>
      </c>
      <c r="K1085" s="71">
        <f>IF(NOT(AND(PAINEL_PESOS!$D$12="OK - 100%",PAINEL_PESOS!$F$20="OK - 100%",PAINEL_PESOS!$F$24="OK - 100%",PAINEL_PESOS!$F$27="OK - 100%",PAINEL_PESOS!$F$30="OK - 100%")),"", (E1085*PAINEL_PESOS!$B$7+F1085*PAINEL_PESOS!$B$8+G1085*PAINEL_PESOS!$B$9+H1085*PAINEL_PESOS!$B$10)*I1085)</f>
        <v/>
      </c>
      <c r="L1085" s="71">
        <f>IF(K1085="","",K1085-J1085)</f>
        <v/>
      </c>
      <c r="M1085" s="71">
        <f>IF(L1085="","",ABS(L1085))</f>
        <v/>
      </c>
      <c r="N1085" t="n">
        <v>0.2</v>
      </c>
      <c r="O1085" t="n">
        <v>1</v>
      </c>
      <c r="P1085" t="n">
        <v>0.6381203801478352</v>
      </c>
      <c r="Q1085" t="n">
        <v>0.7519186840067489</v>
      </c>
      <c r="R1085" t="n">
        <v>0.1075217666522194</v>
      </c>
      <c r="S1085" t="n">
        <v>0.9847345637487044</v>
      </c>
      <c r="T1085" t="n">
        <v>0.5692214426697171</v>
      </c>
      <c r="U1085" t="n">
        <v>0.5493647630423824</v>
      </c>
      <c r="V1085" t="n">
        <v>0.3065894316714223</v>
      </c>
      <c r="W1085" t="n">
        <v>0.5513247782155217</v>
      </c>
      <c r="X1085" t="n">
        <v>0.4424785203878504</v>
      </c>
    </row>
    <row r="1086">
      <c r="A1086" t="inlineStr">
        <is>
          <t>2401008</t>
        </is>
      </c>
      <c r="B1086" t="inlineStr">
        <is>
          <t>Apodi</t>
        </is>
      </c>
      <c r="C1086" t="inlineStr">
        <is>
          <t>RN</t>
        </is>
      </c>
      <c r="D1086" t="inlineStr">
        <is>
          <t>REGIÃO NORDESTE</t>
        </is>
      </c>
      <c r="E1086" s="70">
        <f>SUMPRODUCT(N1086:Q1086,PAINEL_PESOS!$C$16:$C$19)</f>
        <v/>
      </c>
      <c r="F1086" s="70">
        <f>SUMPRODUCT(R1086:T1086,PAINEL_PESOS!$C$21:$C$23)</f>
        <v/>
      </c>
      <c r="G1086" s="70">
        <f>SUMPRODUCT(U1086:V1086,PAINEL_PESOS!$C$25:$C$26)</f>
        <v/>
      </c>
      <c r="H1086" s="70">
        <f>SUMPRODUCT(W1086:X1086,PAINEL_PESOS!$C$28:$C$29)</f>
        <v/>
      </c>
      <c r="I1086" s="70" t="n">
        <v>0.75</v>
      </c>
      <c r="J1086" s="70" t="n">
        <v>0.4123957835783927</v>
      </c>
      <c r="K1086" s="71">
        <f>IF(NOT(AND(PAINEL_PESOS!$D$12="OK - 100%",PAINEL_PESOS!$F$20="OK - 100%",PAINEL_PESOS!$F$24="OK - 100%",PAINEL_PESOS!$F$27="OK - 100%",PAINEL_PESOS!$F$30="OK - 100%")),"", (E1086*PAINEL_PESOS!$B$7+F1086*PAINEL_PESOS!$B$8+G1086*PAINEL_PESOS!$B$9+H1086*PAINEL_PESOS!$B$10)*I1086)</f>
        <v/>
      </c>
      <c r="L1086" s="71">
        <f>IF(K1086="","",K1086-J1086)</f>
        <v/>
      </c>
      <c r="M1086" s="71">
        <f>IF(L1086="","",ABS(L1086))</f>
        <v/>
      </c>
      <c r="N1086" t="n">
        <v>1</v>
      </c>
      <c r="O1086" t="n">
        <v>0.9867</v>
      </c>
      <c r="P1086" t="n">
        <v>0.5573389651531151</v>
      </c>
      <c r="Q1086" t="n">
        <v>0.7420718432870927</v>
      </c>
      <c r="R1086" t="n">
        <v>0.3396915245288824</v>
      </c>
      <c r="S1086" t="n">
        <v>0.9740040335573442</v>
      </c>
      <c r="T1086" t="n">
        <v>0</v>
      </c>
      <c r="U1086" t="n">
        <v>0.5600484774200732</v>
      </c>
      <c r="V1086" t="n">
        <v>0.4391063499799377</v>
      </c>
      <c r="W1086" t="n">
        <v>0.551393922104737</v>
      </c>
      <c r="X1086" t="n">
        <v>0.329487165720519</v>
      </c>
    </row>
    <row r="1087">
      <c r="A1087" t="inlineStr">
        <is>
          <t>2401107</t>
        </is>
      </c>
      <c r="B1087" t="inlineStr">
        <is>
          <t>Areia Branca</t>
        </is>
      </c>
      <c r="C1087" t="inlineStr">
        <is>
          <t>RN</t>
        </is>
      </c>
      <c r="D1087" t="inlineStr">
        <is>
          <t>REGIÃO NORDESTE</t>
        </is>
      </c>
      <c r="E1087" s="70">
        <f>SUMPRODUCT(N1087:Q1087,PAINEL_PESOS!$C$16:$C$19)</f>
        <v/>
      </c>
      <c r="F1087" s="70">
        <f>SUMPRODUCT(R1087:T1087,PAINEL_PESOS!$C$21:$C$23)</f>
        <v/>
      </c>
      <c r="G1087" s="70">
        <f>SUMPRODUCT(U1087:V1087,PAINEL_PESOS!$C$25:$C$26)</f>
        <v/>
      </c>
      <c r="H1087" s="70">
        <f>SUMPRODUCT(W1087:X1087,PAINEL_PESOS!$C$28:$C$29)</f>
        <v/>
      </c>
      <c r="I1087" s="70" t="n">
        <v>0.889569986016455</v>
      </c>
      <c r="J1087" s="70" t="n">
        <v>0.5072504099325413</v>
      </c>
      <c r="K1087" s="71">
        <f>IF(NOT(AND(PAINEL_PESOS!$D$12="OK - 100%",PAINEL_PESOS!$F$20="OK - 100%",PAINEL_PESOS!$F$24="OK - 100%",PAINEL_PESOS!$F$27="OK - 100%",PAINEL_PESOS!$F$30="OK - 100%")),"", (E1087*PAINEL_PESOS!$B$7+F1087*PAINEL_PESOS!$B$8+G1087*PAINEL_PESOS!$B$9+H1087*PAINEL_PESOS!$B$10)*I1087)</f>
        <v/>
      </c>
      <c r="L1087" s="71">
        <f>IF(K1087="","",K1087-J1087)</f>
        <v/>
      </c>
      <c r="M1087" s="71">
        <f>IF(L1087="","",ABS(L1087))</f>
        <v/>
      </c>
      <c r="N1087" t="n">
        <v>1</v>
      </c>
      <c r="O1087" t="n">
        <v>1</v>
      </c>
      <c r="P1087" t="n">
        <v>0.6307286166842661</v>
      </c>
      <c r="Q1087" t="n">
        <v>0.2599217487347144</v>
      </c>
      <c r="R1087" t="n">
        <v>0.3533712210701288</v>
      </c>
      <c r="S1087" t="n">
        <v>0.9922264044214636</v>
      </c>
      <c r="T1087" t="n">
        <v>0.9730127771368079</v>
      </c>
      <c r="U1087" t="n">
        <v>0.4525679775651064</v>
      </c>
      <c r="V1087" t="n">
        <v>0.4341586729248088</v>
      </c>
      <c r="W1087" t="n">
        <v>0.4969555940334649</v>
      </c>
      <c r="X1087" t="n">
        <v>0.187010618196329</v>
      </c>
    </row>
    <row r="1088">
      <c r="A1088" t="inlineStr">
        <is>
          <t>2401206</t>
        </is>
      </c>
      <c r="B1088" t="inlineStr">
        <is>
          <t>Arês</t>
        </is>
      </c>
      <c r="C1088" t="inlineStr">
        <is>
          <t>RN</t>
        </is>
      </c>
      <c r="D1088" t="inlineStr">
        <is>
          <t>REGIÃO NORDESTE</t>
        </is>
      </c>
      <c r="E1088" s="70">
        <f>SUMPRODUCT(N1088:Q1088,PAINEL_PESOS!$C$16:$C$19)</f>
        <v/>
      </c>
      <c r="F1088" s="70">
        <f>SUMPRODUCT(R1088:T1088,PAINEL_PESOS!$C$21:$C$23)</f>
        <v/>
      </c>
      <c r="G1088" s="70">
        <f>SUMPRODUCT(U1088:V1088,PAINEL_PESOS!$C$25:$C$26)</f>
        <v/>
      </c>
      <c r="H1088" s="70">
        <f>SUMPRODUCT(W1088:X1088,PAINEL_PESOS!$C$28:$C$29)</f>
        <v/>
      </c>
      <c r="I1088" s="70" t="n">
        <v>0.7925999792784212</v>
      </c>
      <c r="J1088" s="70" t="n">
        <v>0.4162098034908631</v>
      </c>
      <c r="K1088" s="71">
        <f>IF(NOT(AND(PAINEL_PESOS!$D$12="OK - 100%",PAINEL_PESOS!$F$20="OK - 100%",PAINEL_PESOS!$F$24="OK - 100%",PAINEL_PESOS!$F$27="OK - 100%",PAINEL_PESOS!$F$30="OK - 100%")),"", (E1088*PAINEL_PESOS!$B$7+F1088*PAINEL_PESOS!$B$8+G1088*PAINEL_PESOS!$B$9+H1088*PAINEL_PESOS!$B$10)*I1088)</f>
        <v/>
      </c>
      <c r="L1088" s="71">
        <f>IF(K1088="","",K1088-J1088)</f>
        <v/>
      </c>
      <c r="M1088" s="71">
        <f>IF(L1088="","",ABS(L1088))</f>
        <v/>
      </c>
      <c r="N1088" t="n">
        <v>1</v>
      </c>
      <c r="O1088" t="n">
        <v>1</v>
      </c>
      <c r="P1088" t="n">
        <v>0.866948257655755</v>
      </c>
      <c r="Q1088" t="n">
        <v>0.7891072387581959</v>
      </c>
      <c r="R1088" t="n">
        <v>0.274671872597218</v>
      </c>
      <c r="S1088" t="n">
        <v>0</v>
      </c>
      <c r="T1088" t="n">
        <v>0.5834683915842018</v>
      </c>
      <c r="U1088" t="n">
        <v>0.2730557708546024</v>
      </c>
      <c r="V1088" t="n">
        <v>0.4227424940186501</v>
      </c>
      <c r="W1088" t="n">
        <v>0.6554720808483788</v>
      </c>
      <c r="X1088" t="n">
        <v>0.4495653925512116</v>
      </c>
    </row>
    <row r="1089">
      <c r="A1089" t="inlineStr">
        <is>
          <t>2401305</t>
        </is>
      </c>
      <c r="B1089" t="inlineStr">
        <is>
          <t>Augusto Severo</t>
        </is>
      </c>
      <c r="C1089" t="inlineStr">
        <is>
          <t>RN</t>
        </is>
      </c>
      <c r="D1089" t="inlineStr">
        <is>
          <t>REGIÃO NORDESTE</t>
        </is>
      </c>
      <c r="E1089" s="70">
        <f>SUMPRODUCT(N1089:Q1089,PAINEL_PESOS!$C$16:$C$19)</f>
        <v/>
      </c>
      <c r="F1089" s="70">
        <f>SUMPRODUCT(R1089:T1089,PAINEL_PESOS!$C$21:$C$23)</f>
        <v/>
      </c>
      <c r="G1089" s="70">
        <f>SUMPRODUCT(U1089:V1089,PAINEL_PESOS!$C$25:$C$26)</f>
        <v/>
      </c>
      <c r="H1089" s="70">
        <f>SUMPRODUCT(W1089:X1089,PAINEL_PESOS!$C$28:$C$29)</f>
        <v/>
      </c>
      <c r="I1089" s="70" t="n">
        <v>0.9681354445339987</v>
      </c>
      <c r="J1089" s="70" t="n">
        <v>0.5998200219655013</v>
      </c>
      <c r="K1089" s="71">
        <f>IF(NOT(AND(PAINEL_PESOS!$D$12="OK - 100%",PAINEL_PESOS!$F$20="OK - 100%",PAINEL_PESOS!$F$24="OK - 100%",PAINEL_PESOS!$F$27="OK - 100%",PAINEL_PESOS!$F$30="OK - 100%")),"", (E1089*PAINEL_PESOS!$B$7+F1089*PAINEL_PESOS!$B$8+G1089*PAINEL_PESOS!$B$9+H1089*PAINEL_PESOS!$B$10)*I1089)</f>
        <v/>
      </c>
      <c r="L1089" s="71">
        <f>IF(K1089="","",K1089-J1089)</f>
        <v/>
      </c>
      <c r="M1089" s="71">
        <f>IF(L1089="","",ABS(L1089))</f>
        <v/>
      </c>
      <c r="N1089" t="n">
        <v>1</v>
      </c>
      <c r="O1089" t="n">
        <v>0.9032</v>
      </c>
      <c r="P1089" t="n">
        <v>0.6651531151003167</v>
      </c>
      <c r="Q1089" t="n">
        <v>0.8995576898169264</v>
      </c>
      <c r="R1089" t="n">
        <v>0.1582463784777638</v>
      </c>
      <c r="S1089" t="n">
        <v>0.9989840374889942</v>
      </c>
      <c r="T1089" t="n">
        <v>0.90040145441439</v>
      </c>
      <c r="U1089" t="n">
        <v>0.604474427084729</v>
      </c>
      <c r="V1089" t="n">
        <v>0.4423391986201252</v>
      </c>
      <c r="W1089" t="n">
        <v>0.5314428343740984</v>
      </c>
      <c r="X1089" t="n">
        <v>0.2725302982544569</v>
      </c>
    </row>
    <row r="1090">
      <c r="A1090" t="inlineStr">
        <is>
          <t>2401404</t>
        </is>
      </c>
      <c r="B1090" t="inlineStr">
        <is>
          <t>Baía Formosa</t>
        </is>
      </c>
      <c r="C1090" t="inlineStr">
        <is>
          <t>RN</t>
        </is>
      </c>
      <c r="D1090" t="inlineStr">
        <is>
          <t>REGIÃO NORDESTE</t>
        </is>
      </c>
      <c r="E1090" s="70">
        <f>SUMPRODUCT(N1090:Q1090,PAINEL_PESOS!$C$16:$C$19)</f>
        <v/>
      </c>
      <c r="F1090" s="70">
        <f>SUMPRODUCT(R1090:T1090,PAINEL_PESOS!$C$21:$C$23)</f>
        <v/>
      </c>
      <c r="G1090" s="70">
        <f>SUMPRODUCT(U1090:V1090,PAINEL_PESOS!$C$25:$C$26)</f>
        <v/>
      </c>
      <c r="H1090" s="70">
        <f>SUMPRODUCT(W1090:X1090,PAINEL_PESOS!$C$28:$C$29)</f>
        <v/>
      </c>
      <c r="I1090" s="70" t="n">
        <v>0.7786559449462165</v>
      </c>
      <c r="J1090" s="70" t="n">
        <v>0.4036219611590845</v>
      </c>
      <c r="K1090" s="71">
        <f>IF(NOT(AND(PAINEL_PESOS!$D$12="OK - 100%",PAINEL_PESOS!$F$20="OK - 100%",PAINEL_PESOS!$F$24="OK - 100%",PAINEL_PESOS!$F$27="OK - 100%",PAINEL_PESOS!$F$30="OK - 100%")),"", (E1090*PAINEL_PESOS!$B$7+F1090*PAINEL_PESOS!$B$8+G1090*PAINEL_PESOS!$B$9+H1090*PAINEL_PESOS!$B$10)*I1090)</f>
        <v/>
      </c>
      <c r="L1090" s="71">
        <f>IF(K1090="","",K1090-J1090)</f>
        <v/>
      </c>
      <c r="M1090" s="71">
        <f>IF(L1090="","",ABS(L1090))</f>
        <v/>
      </c>
      <c r="N1090" t="n">
        <v>1</v>
      </c>
      <c r="O1090" t="n">
        <v>0.9667</v>
      </c>
      <c r="P1090" t="n">
        <v>0.3984160506863781</v>
      </c>
      <c r="Q1090" t="n">
        <v>0.8050805540319919</v>
      </c>
      <c r="R1090" t="n">
        <v>0.2428804642270677</v>
      </c>
      <c r="S1090" t="n">
        <v>0</v>
      </c>
      <c r="T1090" t="n">
        <v>0.6691277120911611</v>
      </c>
      <c r="U1090" t="n">
        <v>0.2277853624105555</v>
      </c>
      <c r="V1090" t="n">
        <v>0.4234918485092237</v>
      </c>
      <c r="W1090" t="n">
        <v>0.7380691999642283</v>
      </c>
      <c r="X1090" t="n">
        <v>0.5644079061592198</v>
      </c>
    </row>
    <row r="1091">
      <c r="A1091" t="inlineStr">
        <is>
          <t>2401453</t>
        </is>
      </c>
      <c r="B1091" t="inlineStr">
        <is>
          <t>Baraúna</t>
        </is>
      </c>
      <c r="C1091" t="inlineStr">
        <is>
          <t>RN</t>
        </is>
      </c>
      <c r="D1091" t="inlineStr">
        <is>
          <t>REGIÃO NORDESTE</t>
        </is>
      </c>
      <c r="E1091" s="70">
        <f>SUMPRODUCT(N1091:Q1091,PAINEL_PESOS!$C$16:$C$19)</f>
        <v/>
      </c>
      <c r="F1091" s="70">
        <f>SUMPRODUCT(R1091:T1091,PAINEL_PESOS!$C$21:$C$23)</f>
        <v/>
      </c>
      <c r="G1091" s="70">
        <f>SUMPRODUCT(U1091:V1091,PAINEL_PESOS!$C$25:$C$26)</f>
        <v/>
      </c>
      <c r="H1091" s="70">
        <f>SUMPRODUCT(W1091:X1091,PAINEL_PESOS!$C$28:$C$29)</f>
        <v/>
      </c>
      <c r="I1091" s="70" t="n">
        <v>0.75</v>
      </c>
      <c r="J1091" s="70" t="n">
        <v>0.3896176537584519</v>
      </c>
      <c r="K1091" s="71">
        <f>IF(NOT(AND(PAINEL_PESOS!$D$12="OK - 100%",PAINEL_PESOS!$F$20="OK - 100%",PAINEL_PESOS!$F$24="OK - 100%",PAINEL_PESOS!$F$27="OK - 100%",PAINEL_PESOS!$F$30="OK - 100%")),"", (E1091*PAINEL_PESOS!$B$7+F1091*PAINEL_PESOS!$B$8+G1091*PAINEL_PESOS!$B$9+H1091*PAINEL_PESOS!$B$10)*I1091)</f>
        <v/>
      </c>
      <c r="L1091" s="71">
        <f>IF(K1091="","",K1091-J1091)</f>
        <v/>
      </c>
      <c r="M1091" s="71">
        <f>IF(L1091="","",ABS(L1091))</f>
        <v/>
      </c>
      <c r="N1091" t="n">
        <v>1</v>
      </c>
      <c r="O1091" t="n">
        <v>1</v>
      </c>
      <c r="P1091" t="n">
        <v>0.5017951425554382</v>
      </c>
      <c r="Q1091" t="n">
        <v>0.495236293512933</v>
      </c>
      <c r="R1091" t="n">
        <v>0.3444764707928903</v>
      </c>
      <c r="S1091" t="n">
        <v>0.9518764661260986</v>
      </c>
      <c r="T1091" t="n">
        <v>0</v>
      </c>
      <c r="U1091" t="n">
        <v>0.6325163024837178</v>
      </c>
      <c r="V1091" t="n">
        <v>0.4636740073908198</v>
      </c>
      <c r="W1091" t="n">
        <v>0.541475583637316</v>
      </c>
      <c r="X1091" t="n">
        <v>0.1555047372647886</v>
      </c>
    </row>
    <row r="1092">
      <c r="A1092" t="inlineStr">
        <is>
          <t>2401503</t>
        </is>
      </c>
      <c r="B1092" t="inlineStr">
        <is>
          <t>Barcelona</t>
        </is>
      </c>
      <c r="C1092" t="inlineStr">
        <is>
          <t>RN</t>
        </is>
      </c>
      <c r="D1092" t="inlineStr">
        <is>
          <t>REGIÃO NORDESTE</t>
        </is>
      </c>
      <c r="E1092" s="70">
        <f>SUMPRODUCT(N1092:Q1092,PAINEL_PESOS!$C$16:$C$19)</f>
        <v/>
      </c>
      <c r="F1092" s="70">
        <f>SUMPRODUCT(R1092:T1092,PAINEL_PESOS!$C$21:$C$23)</f>
        <v/>
      </c>
      <c r="G1092" s="70">
        <f>SUMPRODUCT(U1092:V1092,PAINEL_PESOS!$C$25:$C$26)</f>
        <v/>
      </c>
      <c r="H1092" s="70">
        <f>SUMPRODUCT(W1092:X1092,PAINEL_PESOS!$C$28:$C$29)</f>
        <v/>
      </c>
      <c r="I1092" s="70" t="n">
        <v>0.9819376647262722</v>
      </c>
      <c r="J1092" s="70" t="n">
        <v>0.5598879715699799</v>
      </c>
      <c r="K1092" s="71">
        <f>IF(NOT(AND(PAINEL_PESOS!$D$12="OK - 100%",PAINEL_PESOS!$F$20="OK - 100%",PAINEL_PESOS!$F$24="OK - 100%",PAINEL_PESOS!$F$27="OK - 100%",PAINEL_PESOS!$F$30="OK - 100%")),"", (E1092*PAINEL_PESOS!$B$7+F1092*PAINEL_PESOS!$B$8+G1092*PAINEL_PESOS!$B$9+H1092*PAINEL_PESOS!$B$10)*I1092)</f>
        <v/>
      </c>
      <c r="L1092" s="71">
        <f>IF(K1092="","",K1092-J1092)</f>
        <v/>
      </c>
      <c r="M1092" s="71">
        <f>IF(L1092="","",ABS(L1092))</f>
        <v/>
      </c>
      <c r="N1092" t="n">
        <v>0.2</v>
      </c>
      <c r="O1092" t="n">
        <v>0.9655</v>
      </c>
      <c r="P1092" t="n">
        <v>0.3721224920802534</v>
      </c>
      <c r="Q1092" t="n">
        <v>0.898982081436143</v>
      </c>
      <c r="R1092" t="n">
        <v>0.0865870160226582</v>
      </c>
      <c r="S1092" t="n">
        <v>0.9991873618757878</v>
      </c>
      <c r="T1092" t="n">
        <v>0.9810580210281107</v>
      </c>
      <c r="U1092" t="n">
        <v>0.4314820172027391</v>
      </c>
      <c r="V1092" t="n">
        <v>0.4402492181230057</v>
      </c>
      <c r="W1092" t="n">
        <v>0.6482387503934823</v>
      </c>
      <c r="X1092" t="n">
        <v>0.4453344866233036</v>
      </c>
    </row>
    <row r="1093">
      <c r="A1093" t="inlineStr">
        <is>
          <t>2401602</t>
        </is>
      </c>
      <c r="B1093" t="inlineStr">
        <is>
          <t>Bento Fernandes</t>
        </is>
      </c>
      <c r="C1093" t="inlineStr">
        <is>
          <t>RN</t>
        </is>
      </c>
      <c r="D1093" t="inlineStr">
        <is>
          <t>REGIÃO NORDESTE</t>
        </is>
      </c>
      <c r="E1093" s="70">
        <f>SUMPRODUCT(N1093:Q1093,PAINEL_PESOS!$C$16:$C$19)</f>
        <v/>
      </c>
      <c r="F1093" s="70">
        <f>SUMPRODUCT(R1093:T1093,PAINEL_PESOS!$C$21:$C$23)</f>
        <v/>
      </c>
      <c r="G1093" s="70">
        <f>SUMPRODUCT(U1093:V1093,PAINEL_PESOS!$C$25:$C$26)</f>
        <v/>
      </c>
      <c r="H1093" s="70">
        <f>SUMPRODUCT(W1093:X1093,PAINEL_PESOS!$C$28:$C$29)</f>
        <v/>
      </c>
      <c r="I1093" s="70" t="n">
        <v>0.9914488948776735</v>
      </c>
      <c r="J1093" s="70" t="n">
        <v>0.5968543429450069</v>
      </c>
      <c r="K1093" s="71">
        <f>IF(NOT(AND(PAINEL_PESOS!$D$12="OK - 100%",PAINEL_PESOS!$F$20="OK - 100%",PAINEL_PESOS!$F$24="OK - 100%",PAINEL_PESOS!$F$27="OK - 100%",PAINEL_PESOS!$F$30="OK - 100%")),"", (E1093*PAINEL_PESOS!$B$7+F1093*PAINEL_PESOS!$B$8+G1093*PAINEL_PESOS!$B$9+H1093*PAINEL_PESOS!$B$10)*I1093)</f>
        <v/>
      </c>
      <c r="L1093" s="71">
        <f>IF(K1093="","",K1093-J1093)</f>
        <v/>
      </c>
      <c r="M1093" s="71">
        <f>IF(L1093="","",ABS(L1093))</f>
        <v/>
      </c>
      <c r="N1093" t="n">
        <v>1</v>
      </c>
      <c r="O1093" t="n">
        <v>0.9318</v>
      </c>
      <c r="P1093" t="n">
        <v>0.2162618796198522</v>
      </c>
      <c r="Q1093" t="n">
        <v>0.9641702557232463</v>
      </c>
      <c r="R1093" t="n">
        <v>0.1527118240743731</v>
      </c>
      <c r="S1093" t="n">
        <v>1</v>
      </c>
      <c r="T1093" t="n">
        <v>0.982273410816644</v>
      </c>
      <c r="U1093" t="n">
        <v>0.3822889044611667</v>
      </c>
      <c r="V1093" t="n">
        <v>0.4498052841083702</v>
      </c>
      <c r="W1093" t="n">
        <v>0.6026359399765079</v>
      </c>
      <c r="X1093" t="n">
        <v>0.4018473251496085</v>
      </c>
    </row>
    <row r="1094">
      <c r="A1094" t="inlineStr">
        <is>
          <t>2401651</t>
        </is>
      </c>
      <c r="B1094" t="inlineStr">
        <is>
          <t>Bodó</t>
        </is>
      </c>
      <c r="C1094" t="inlineStr">
        <is>
          <t>RN</t>
        </is>
      </c>
      <c r="D1094" t="inlineStr">
        <is>
          <t>REGIÃO NORDESTE</t>
        </is>
      </c>
      <c r="E1094" s="70">
        <f>SUMPRODUCT(N1094:Q1094,PAINEL_PESOS!$C$16:$C$19)</f>
        <v/>
      </c>
      <c r="F1094" s="70">
        <f>SUMPRODUCT(R1094:T1094,PAINEL_PESOS!$C$21:$C$23)</f>
        <v/>
      </c>
      <c r="G1094" s="70">
        <f>SUMPRODUCT(U1094:V1094,PAINEL_PESOS!$C$25:$C$26)</f>
        <v/>
      </c>
      <c r="H1094" s="70">
        <f>SUMPRODUCT(W1094:X1094,PAINEL_PESOS!$C$28:$C$29)</f>
        <v/>
      </c>
      <c r="I1094" s="70" t="n">
        <v>0.9778839352779677</v>
      </c>
      <c r="J1094" s="70" t="n">
        <v>0.6019663206472423</v>
      </c>
      <c r="K1094" s="71">
        <f>IF(NOT(AND(PAINEL_PESOS!$D$12="OK - 100%",PAINEL_PESOS!$F$20="OK - 100%",PAINEL_PESOS!$F$24="OK - 100%",PAINEL_PESOS!$F$27="OK - 100%",PAINEL_PESOS!$F$30="OK - 100%")),"", (E1094*PAINEL_PESOS!$B$7+F1094*PAINEL_PESOS!$B$8+G1094*PAINEL_PESOS!$B$9+H1094*PAINEL_PESOS!$B$10)*I1094)</f>
        <v/>
      </c>
      <c r="L1094" s="71">
        <f>IF(K1094="","",K1094-J1094)</f>
        <v/>
      </c>
      <c r="M1094" s="71">
        <f>IF(L1094="","",ABS(L1094))</f>
        <v/>
      </c>
      <c r="N1094" t="n">
        <v>1</v>
      </c>
      <c r="O1094" t="n">
        <v>0.9364</v>
      </c>
      <c r="P1094" t="n">
        <v>0.7119324181626188</v>
      </c>
      <c r="Q1094" t="n">
        <v>0.9292029015721984</v>
      </c>
      <c r="R1094" t="n">
        <v>0.2113733410546471</v>
      </c>
      <c r="S1094" t="n">
        <v>0.994457503080671</v>
      </c>
      <c r="T1094" t="n">
        <v>0.9418866535615348</v>
      </c>
      <c r="U1094" t="n">
        <v>0.4787299745101298</v>
      </c>
      <c r="V1094" t="n">
        <v>0.3923746719705229</v>
      </c>
      <c r="W1094" t="n">
        <v>0.5418722187522484</v>
      </c>
      <c r="X1094" t="n">
        <v>0.2910881274083052</v>
      </c>
    </row>
    <row r="1095">
      <c r="A1095" t="inlineStr">
        <is>
          <t>2401701</t>
        </is>
      </c>
      <c r="B1095" t="inlineStr">
        <is>
          <t>Bom Jesus</t>
        </is>
      </c>
      <c r="C1095" t="inlineStr">
        <is>
          <t>RN</t>
        </is>
      </c>
      <c r="D1095" t="inlineStr">
        <is>
          <t>REGIÃO NORDESTE</t>
        </is>
      </c>
      <c r="E1095" s="70">
        <f>SUMPRODUCT(N1095:Q1095,PAINEL_PESOS!$C$16:$C$19)</f>
        <v/>
      </c>
      <c r="F1095" s="70">
        <f>SUMPRODUCT(R1095:T1095,PAINEL_PESOS!$C$21:$C$23)</f>
        <v/>
      </c>
      <c r="G1095" s="70">
        <f>SUMPRODUCT(U1095:V1095,PAINEL_PESOS!$C$25:$C$26)</f>
        <v/>
      </c>
      <c r="H1095" s="70">
        <f>SUMPRODUCT(W1095:X1095,PAINEL_PESOS!$C$28:$C$29)</f>
        <v/>
      </c>
      <c r="I1095" s="70" t="n">
        <v>0.9628340645073808</v>
      </c>
      <c r="J1095" s="70" t="n">
        <v>0.5871944103124322</v>
      </c>
      <c r="K1095" s="71">
        <f>IF(NOT(AND(PAINEL_PESOS!$D$12="OK - 100%",PAINEL_PESOS!$F$20="OK - 100%",PAINEL_PESOS!$F$24="OK - 100%",PAINEL_PESOS!$F$27="OK - 100%",PAINEL_PESOS!$F$30="OK - 100%")),"", (E1095*PAINEL_PESOS!$B$7+F1095*PAINEL_PESOS!$B$8+G1095*PAINEL_PESOS!$B$9+H1095*PAINEL_PESOS!$B$10)*I1095)</f>
        <v/>
      </c>
      <c r="L1095" s="71">
        <f>IF(K1095="","",K1095-J1095)</f>
        <v/>
      </c>
      <c r="M1095" s="71">
        <f>IF(L1095="","",ABS(L1095))</f>
        <v/>
      </c>
      <c r="N1095" t="n">
        <v>1</v>
      </c>
      <c r="O1095" t="n">
        <v>0.9184</v>
      </c>
      <c r="P1095" t="n">
        <v>0.3681098204857445</v>
      </c>
      <c r="Q1095" t="n">
        <v>0.7779323141246225</v>
      </c>
      <c r="R1095" t="n">
        <v>0.1610460754893484</v>
      </c>
      <c r="S1095" t="n">
        <v>0.9986019863812231</v>
      </c>
      <c r="T1095" t="n">
        <v>0.9681453601559101</v>
      </c>
      <c r="U1095" t="n">
        <v>0.4116164435920691</v>
      </c>
      <c r="V1095" t="n">
        <v>0.4215063207516585</v>
      </c>
      <c r="W1095" t="n">
        <v>0.6491457608283965</v>
      </c>
      <c r="X1095" t="n">
        <v>0.4458650134462768</v>
      </c>
    </row>
    <row r="1096">
      <c r="A1096" t="inlineStr">
        <is>
          <t>2401800</t>
        </is>
      </c>
      <c r="B1096" t="inlineStr">
        <is>
          <t>Brejinho</t>
        </is>
      </c>
      <c r="C1096" t="inlineStr">
        <is>
          <t>RN</t>
        </is>
      </c>
      <c r="D1096" t="inlineStr">
        <is>
          <t>REGIÃO NORDESTE</t>
        </is>
      </c>
      <c r="E1096" s="70">
        <f>SUMPRODUCT(N1096:Q1096,PAINEL_PESOS!$C$16:$C$19)</f>
        <v/>
      </c>
      <c r="F1096" s="70">
        <f>SUMPRODUCT(R1096:T1096,PAINEL_PESOS!$C$21:$C$23)</f>
        <v/>
      </c>
      <c r="G1096" s="70">
        <f>SUMPRODUCT(U1096:V1096,PAINEL_PESOS!$C$25:$C$26)</f>
        <v/>
      </c>
      <c r="H1096" s="70">
        <f>SUMPRODUCT(W1096:X1096,PAINEL_PESOS!$C$28:$C$29)</f>
        <v/>
      </c>
      <c r="I1096" s="70" t="n">
        <v>0.8816751722300211</v>
      </c>
      <c r="J1096" s="70" t="n">
        <v>0.4790457629192277</v>
      </c>
      <c r="K1096" s="71">
        <f>IF(NOT(AND(PAINEL_PESOS!$D$12="OK - 100%",PAINEL_PESOS!$F$20="OK - 100%",PAINEL_PESOS!$F$24="OK - 100%",PAINEL_PESOS!$F$27="OK - 100%",PAINEL_PESOS!$F$30="OK - 100%")),"", (E1096*PAINEL_PESOS!$B$7+F1096*PAINEL_PESOS!$B$8+G1096*PAINEL_PESOS!$B$9+H1096*PAINEL_PESOS!$B$10)*I1096)</f>
        <v/>
      </c>
      <c r="L1096" s="71">
        <f>IF(K1096="","",K1096-J1096)</f>
        <v/>
      </c>
      <c r="M1096" s="71">
        <f>IF(L1096="","",ABS(L1096))</f>
        <v/>
      </c>
      <c r="N1096" t="n">
        <v>0.2</v>
      </c>
      <c r="O1096" t="n">
        <v>1</v>
      </c>
      <c r="P1096" t="n">
        <v>1</v>
      </c>
      <c r="Q1096" t="n">
        <v>0.2734441343538166</v>
      </c>
      <c r="R1096" t="n">
        <v>0.1779089954741995</v>
      </c>
      <c r="S1096" t="n">
        <v>0.9176085073873836</v>
      </c>
      <c r="T1096" t="n">
        <v>0.8712969822166223</v>
      </c>
      <c r="U1096" t="n">
        <v>0.2730557708546024</v>
      </c>
      <c r="V1096" t="n">
        <v>0.4206621384639947</v>
      </c>
      <c r="W1096" t="n">
        <v>0.6554720808483788</v>
      </c>
      <c r="X1096" t="n">
        <v>0.4495653925512116</v>
      </c>
    </row>
    <row r="1097">
      <c r="A1097" t="inlineStr">
        <is>
          <t>2401859</t>
        </is>
      </c>
      <c r="B1097" t="inlineStr">
        <is>
          <t>Caiçara do Norte</t>
        </is>
      </c>
      <c r="C1097" t="inlineStr">
        <is>
          <t>RN</t>
        </is>
      </c>
      <c r="D1097" t="inlineStr">
        <is>
          <t>REGIÃO NORDESTE</t>
        </is>
      </c>
      <c r="E1097" s="70">
        <f>SUMPRODUCT(N1097:Q1097,PAINEL_PESOS!$C$16:$C$19)</f>
        <v/>
      </c>
      <c r="F1097" s="70">
        <f>SUMPRODUCT(R1097:T1097,PAINEL_PESOS!$C$21:$C$23)</f>
        <v/>
      </c>
      <c r="G1097" s="70">
        <f>SUMPRODUCT(U1097:V1097,PAINEL_PESOS!$C$25:$C$26)</f>
        <v/>
      </c>
      <c r="H1097" s="70">
        <f>SUMPRODUCT(W1097:X1097,PAINEL_PESOS!$C$28:$C$29)</f>
        <v/>
      </c>
      <c r="I1097" s="70" t="n">
        <v>0.9164689152741253</v>
      </c>
      <c r="J1097" s="70" t="n">
        <v>0.4700908674763022</v>
      </c>
      <c r="K1097" s="71">
        <f>IF(NOT(AND(PAINEL_PESOS!$D$12="OK - 100%",PAINEL_PESOS!$F$20="OK - 100%",PAINEL_PESOS!$F$24="OK - 100%",PAINEL_PESOS!$F$27="OK - 100%",PAINEL_PESOS!$F$30="OK - 100%")),"", (E1097*PAINEL_PESOS!$B$7+F1097*PAINEL_PESOS!$B$8+G1097*PAINEL_PESOS!$B$9+H1097*PAINEL_PESOS!$B$10)*I1097)</f>
        <v/>
      </c>
      <c r="L1097" s="71">
        <f>IF(K1097="","",K1097-J1097)</f>
        <v/>
      </c>
      <c r="M1097" s="71">
        <f>IF(L1097="","",ABS(L1097))</f>
        <v/>
      </c>
      <c r="N1097" t="n">
        <v>0.2</v>
      </c>
      <c r="O1097" t="n">
        <v>0.963</v>
      </c>
      <c r="P1097" t="n">
        <v>0.2556494192185851</v>
      </c>
      <c r="Q1097" t="n">
        <v>0.8453149432002822</v>
      </c>
      <c r="R1097" t="n">
        <v>0.1459196093723334</v>
      </c>
      <c r="S1097" t="n">
        <v>0.999560526148898</v>
      </c>
      <c r="T1097" t="n">
        <v>0.6341146215775886</v>
      </c>
      <c r="U1097" t="n">
        <v>0.3790669218117282</v>
      </c>
      <c r="V1097" t="n">
        <v>0.4074026686203334</v>
      </c>
      <c r="W1097" t="n">
        <v>0.5996491099968519</v>
      </c>
      <c r="X1097" t="n">
        <v>0.3989990630264605</v>
      </c>
    </row>
    <row r="1098">
      <c r="A1098" t="inlineStr">
        <is>
          <t>2401909</t>
        </is>
      </c>
      <c r="B1098" t="inlineStr">
        <is>
          <t>Caiçara do Rio do Vento</t>
        </is>
      </c>
      <c r="C1098" t="inlineStr">
        <is>
          <t>RN</t>
        </is>
      </c>
      <c r="D1098" t="inlineStr">
        <is>
          <t>REGIÃO NORDESTE</t>
        </is>
      </c>
      <c r="E1098" s="70">
        <f>SUMPRODUCT(N1098:Q1098,PAINEL_PESOS!$C$16:$C$19)</f>
        <v/>
      </c>
      <c r="F1098" s="70">
        <f>SUMPRODUCT(R1098:T1098,PAINEL_PESOS!$C$21:$C$23)</f>
        <v/>
      </c>
      <c r="G1098" s="70">
        <f>SUMPRODUCT(U1098:V1098,PAINEL_PESOS!$C$25:$C$26)</f>
        <v/>
      </c>
      <c r="H1098" s="70">
        <f>SUMPRODUCT(W1098:X1098,PAINEL_PESOS!$C$28:$C$29)</f>
        <v/>
      </c>
      <c r="I1098" s="70" t="n">
        <v>0.9905475005070977</v>
      </c>
      <c r="J1098" s="70" t="n">
        <v>0.6154052977089425</v>
      </c>
      <c r="K1098" s="71">
        <f>IF(NOT(AND(PAINEL_PESOS!$D$12="OK - 100%",PAINEL_PESOS!$F$20="OK - 100%",PAINEL_PESOS!$F$24="OK - 100%",PAINEL_PESOS!$F$27="OK - 100%",PAINEL_PESOS!$F$30="OK - 100%")),"", (E1098*PAINEL_PESOS!$B$7+F1098*PAINEL_PESOS!$B$8+G1098*PAINEL_PESOS!$B$9+H1098*PAINEL_PESOS!$B$10)*I1098)</f>
        <v/>
      </c>
      <c r="L1098" s="71">
        <f>IF(K1098="","",K1098-J1098)</f>
        <v/>
      </c>
      <c r="M1098" s="71">
        <f>IF(L1098="","",ABS(L1098))</f>
        <v/>
      </c>
      <c r="N1098" t="n">
        <v>1</v>
      </c>
      <c r="O1098" t="n">
        <v>0.875</v>
      </c>
      <c r="P1098" t="n">
        <v>0.5853220696937698</v>
      </c>
      <c r="Q1098" t="n">
        <v>0.9586780932209942</v>
      </c>
      <c r="R1098" t="n">
        <v>0.2752478859545327</v>
      </c>
      <c r="S1098" t="n">
        <v>0.9998756357484485</v>
      </c>
      <c r="T1098" t="n">
        <v>0.981626262040721</v>
      </c>
      <c r="U1098" t="n">
        <v>0.3799062130070778</v>
      </c>
      <c r="V1098" t="n">
        <v>0.3761491150828349</v>
      </c>
      <c r="W1098" t="n">
        <v>0.6004271464969455</v>
      </c>
      <c r="X1098" t="n">
        <v>0.3997410041174291</v>
      </c>
    </row>
    <row r="1099">
      <c r="A1099" t="inlineStr">
        <is>
          <t>2402006</t>
        </is>
      </c>
      <c r="B1099" t="inlineStr">
        <is>
          <t>Caicó</t>
        </is>
      </c>
      <c r="C1099" t="inlineStr">
        <is>
          <t>RN</t>
        </is>
      </c>
      <c r="D1099" t="inlineStr">
        <is>
          <t>REGIÃO NORDESTE</t>
        </is>
      </c>
      <c r="E1099" s="70">
        <f>SUMPRODUCT(N1099:Q1099,PAINEL_PESOS!$C$16:$C$19)</f>
        <v/>
      </c>
      <c r="F1099" s="70">
        <f>SUMPRODUCT(R1099:T1099,PAINEL_PESOS!$C$21:$C$23)</f>
        <v/>
      </c>
      <c r="G1099" s="70">
        <f>SUMPRODUCT(U1099:V1099,PAINEL_PESOS!$C$25:$C$26)</f>
        <v/>
      </c>
      <c r="H1099" s="70">
        <f>SUMPRODUCT(W1099:X1099,PAINEL_PESOS!$C$28:$C$29)</f>
        <v/>
      </c>
      <c r="I1099" s="70" t="n">
        <v>0.853396913771359</v>
      </c>
      <c r="J1099" s="70" t="n">
        <v>0.4908015111344474</v>
      </c>
      <c r="K1099" s="71">
        <f>IF(NOT(AND(PAINEL_PESOS!$D$12="OK - 100%",PAINEL_PESOS!$F$20="OK - 100%",PAINEL_PESOS!$F$24="OK - 100%",PAINEL_PESOS!$F$27="OK - 100%",PAINEL_PESOS!$F$30="OK - 100%")),"", (E1099*PAINEL_PESOS!$B$7+F1099*PAINEL_PESOS!$B$8+G1099*PAINEL_PESOS!$B$9+H1099*PAINEL_PESOS!$B$10)*I1099)</f>
        <v/>
      </c>
      <c r="L1099" s="71">
        <f>IF(K1099="","",K1099-J1099)</f>
        <v/>
      </c>
      <c r="M1099" s="71">
        <f>IF(L1099="","",ABS(L1099))</f>
        <v/>
      </c>
      <c r="N1099" t="n">
        <v>1</v>
      </c>
      <c r="O1099" t="n">
        <v>0.9882</v>
      </c>
      <c r="P1099" t="n">
        <v>0.6571277719112989</v>
      </c>
      <c r="Q1099" t="n">
        <v>0.5174823534510906</v>
      </c>
      <c r="R1099" t="n">
        <v>0.3970907649166865</v>
      </c>
      <c r="S1099" t="n">
        <v>0.8719739149145823</v>
      </c>
      <c r="T1099" t="n">
        <v>0.4122153576888957</v>
      </c>
      <c r="U1099" t="n">
        <v>0.602368011593836</v>
      </c>
      <c r="V1099" t="n">
        <v>0.4164386239732639</v>
      </c>
      <c r="W1099" t="n">
        <v>0.5536286384188274</v>
      </c>
      <c r="X1099" t="n">
        <v>0.3262276649238276</v>
      </c>
    </row>
    <row r="1100">
      <c r="A1100" t="inlineStr">
        <is>
          <t>2402105</t>
        </is>
      </c>
      <c r="B1100" t="inlineStr">
        <is>
          <t>Campo Redondo</t>
        </is>
      </c>
      <c r="C1100" t="inlineStr">
        <is>
          <t>RN</t>
        </is>
      </c>
      <c r="D1100" t="inlineStr">
        <is>
          <t>REGIÃO NORDESTE</t>
        </is>
      </c>
      <c r="E1100" s="70">
        <f>SUMPRODUCT(N1100:Q1100,PAINEL_PESOS!$C$16:$C$19)</f>
        <v/>
      </c>
      <c r="F1100" s="70">
        <f>SUMPRODUCT(R1100:T1100,PAINEL_PESOS!$C$21:$C$23)</f>
        <v/>
      </c>
      <c r="G1100" s="70">
        <f>SUMPRODUCT(U1100:V1100,PAINEL_PESOS!$C$25:$C$26)</f>
        <v/>
      </c>
      <c r="H1100" s="70">
        <f>SUMPRODUCT(W1100:X1100,PAINEL_PESOS!$C$28:$C$29)</f>
        <v/>
      </c>
      <c r="I1100" s="70" t="n">
        <v>0.9620815386231055</v>
      </c>
      <c r="J1100" s="70" t="n">
        <v>0.5814088100752408</v>
      </c>
      <c r="K1100" s="71">
        <f>IF(NOT(AND(PAINEL_PESOS!$D$12="OK - 100%",PAINEL_PESOS!$F$20="OK - 100%",PAINEL_PESOS!$F$24="OK - 100%",PAINEL_PESOS!$F$27="OK - 100%",PAINEL_PESOS!$F$30="OK - 100%")),"", (E1100*PAINEL_PESOS!$B$7+F1100*PAINEL_PESOS!$B$8+G1100*PAINEL_PESOS!$B$9+H1100*PAINEL_PESOS!$B$10)*I1100)</f>
        <v/>
      </c>
      <c r="L1100" s="71">
        <f>IF(K1100="","",K1100-J1100)</f>
        <v/>
      </c>
      <c r="M1100" s="71">
        <f>IF(L1100="","",ABS(L1100))</f>
        <v/>
      </c>
      <c r="N1100" t="n">
        <v>1</v>
      </c>
      <c r="O1100" t="n">
        <v>0.8332999999999999</v>
      </c>
      <c r="P1100" t="n">
        <v>0.6381203801478352</v>
      </c>
      <c r="Q1100" t="n">
        <v>0.7890348194043996</v>
      </c>
      <c r="R1100" t="n">
        <v>0.1551559515087885</v>
      </c>
      <c r="S1100" t="n">
        <v>0.999378983244407</v>
      </c>
      <c r="T1100" t="n">
        <v>0.9522122030708682</v>
      </c>
      <c r="U1100" t="n">
        <v>0.282127527511435</v>
      </c>
      <c r="V1100" t="n">
        <v>0.4150664964722224</v>
      </c>
      <c r="W1100" t="n">
        <v>0.6543151855906506</v>
      </c>
      <c r="X1100" t="n">
        <v>0.448355820940631</v>
      </c>
    </row>
    <row r="1101">
      <c r="A1101" t="inlineStr">
        <is>
          <t>2402204</t>
        </is>
      </c>
      <c r="B1101" t="inlineStr">
        <is>
          <t>Canguaretama</t>
        </is>
      </c>
      <c r="C1101" t="inlineStr">
        <is>
          <t>RN</t>
        </is>
      </c>
      <c r="D1101" t="inlineStr">
        <is>
          <t>REGIÃO NORDESTE</t>
        </is>
      </c>
      <c r="E1101" s="70">
        <f>SUMPRODUCT(N1101:Q1101,PAINEL_PESOS!$C$16:$C$19)</f>
        <v/>
      </c>
      <c r="F1101" s="70">
        <f>SUMPRODUCT(R1101:T1101,PAINEL_PESOS!$C$21:$C$23)</f>
        <v/>
      </c>
      <c r="G1101" s="70">
        <f>SUMPRODUCT(U1101:V1101,PAINEL_PESOS!$C$25:$C$26)</f>
        <v/>
      </c>
      <c r="H1101" s="70">
        <f>SUMPRODUCT(W1101:X1101,PAINEL_PESOS!$C$28:$C$29)</f>
        <v/>
      </c>
      <c r="I1101" s="70" t="n">
        <v>0.8893708237967377</v>
      </c>
      <c r="J1101" s="70" t="n">
        <v>0.5040594204547236</v>
      </c>
      <c r="K1101" s="71">
        <f>IF(NOT(AND(PAINEL_PESOS!$D$12="OK - 100%",PAINEL_PESOS!$F$20="OK - 100%",PAINEL_PESOS!$F$24="OK - 100%",PAINEL_PESOS!$F$27="OK - 100%",PAINEL_PESOS!$F$30="OK - 100%")),"", (E1101*PAINEL_PESOS!$B$7+F1101*PAINEL_PESOS!$B$8+G1101*PAINEL_PESOS!$B$9+H1101*PAINEL_PESOS!$B$10)*I1101)</f>
        <v/>
      </c>
      <c r="L1101" s="71">
        <f>IF(K1101="","",K1101-J1101)</f>
        <v/>
      </c>
      <c r="M1101" s="71">
        <f>IF(L1101="","",ABS(L1101))</f>
        <v/>
      </c>
      <c r="N1101" t="n">
        <v>1</v>
      </c>
      <c r="O1101" t="n">
        <v>0.8692</v>
      </c>
      <c r="P1101" t="n">
        <v>0.2630411826821541</v>
      </c>
      <c r="Q1101" t="n">
        <v>0.4662073454298438</v>
      </c>
      <c r="R1101" t="n">
        <v>0.2998095362553616</v>
      </c>
      <c r="S1101" t="n">
        <v>0.9866991630995438</v>
      </c>
      <c r="T1101" t="n">
        <v>0.6956178744679877</v>
      </c>
      <c r="U1101" t="n">
        <v>0.2424992781335803</v>
      </c>
      <c r="V1101" t="n">
        <v>0.4197580231932981</v>
      </c>
      <c r="W1101" t="n">
        <v>0.6925493627565491</v>
      </c>
      <c r="X1101" t="n">
        <v>0.5586278691063076</v>
      </c>
    </row>
    <row r="1102">
      <c r="A1102" t="inlineStr">
        <is>
          <t>2402303</t>
        </is>
      </c>
      <c r="B1102" t="inlineStr">
        <is>
          <t>Caraúbas</t>
        </is>
      </c>
      <c r="C1102" t="inlineStr">
        <is>
          <t>RN</t>
        </is>
      </c>
      <c r="D1102" t="inlineStr">
        <is>
          <t>REGIÃO NORDESTE</t>
        </is>
      </c>
      <c r="E1102" s="70">
        <f>SUMPRODUCT(N1102:Q1102,PAINEL_PESOS!$C$16:$C$19)</f>
        <v/>
      </c>
      <c r="F1102" s="70">
        <f>SUMPRODUCT(R1102:T1102,PAINEL_PESOS!$C$21:$C$23)</f>
        <v/>
      </c>
      <c r="G1102" s="70">
        <f>SUMPRODUCT(U1102:V1102,PAINEL_PESOS!$C$25:$C$26)</f>
        <v/>
      </c>
      <c r="H1102" s="70">
        <f>SUMPRODUCT(W1102:X1102,PAINEL_PESOS!$C$28:$C$29)</f>
        <v/>
      </c>
      <c r="I1102" s="70" t="n">
        <v>0.9091308167175055</v>
      </c>
      <c r="J1102" s="70" t="n">
        <v>0.5368574567343924</v>
      </c>
      <c r="K1102" s="71">
        <f>IF(NOT(AND(PAINEL_PESOS!$D$12="OK - 100%",PAINEL_PESOS!$F$20="OK - 100%",PAINEL_PESOS!$F$24="OK - 100%",PAINEL_PESOS!$F$27="OK - 100%",PAINEL_PESOS!$F$30="OK - 100%")),"", (E1102*PAINEL_PESOS!$B$7+F1102*PAINEL_PESOS!$B$8+G1102*PAINEL_PESOS!$B$9+H1102*PAINEL_PESOS!$B$10)*I1102)</f>
        <v/>
      </c>
      <c r="L1102" s="71">
        <f>IF(K1102="","",K1102-J1102)</f>
        <v/>
      </c>
      <c r="M1102" s="71">
        <f>IF(L1102="","",ABS(L1102))</f>
        <v/>
      </c>
      <c r="N1102" t="n">
        <v>1</v>
      </c>
      <c r="O1102" t="n">
        <v>0.9091</v>
      </c>
      <c r="P1102" t="n">
        <v>0.3908130939809926</v>
      </c>
      <c r="Q1102" t="n">
        <v>0.7184623990463239</v>
      </c>
      <c r="R1102" t="n">
        <v>0.2874924874789345</v>
      </c>
      <c r="S1102" t="n">
        <v>0.9983502917928012</v>
      </c>
      <c r="T1102" t="n">
        <v>0.6556249658064746</v>
      </c>
      <c r="U1102" t="n">
        <v>0.6388667458509681</v>
      </c>
      <c r="V1102" t="n">
        <v>0.4409819200587957</v>
      </c>
      <c r="W1102" t="n">
        <v>0.5399272989385464</v>
      </c>
      <c r="X1102" t="n">
        <v>0.3008626957893089</v>
      </c>
    </row>
    <row r="1103">
      <c r="A1103" t="inlineStr">
        <is>
          <t>2402402</t>
        </is>
      </c>
      <c r="B1103" t="inlineStr">
        <is>
          <t>Carnaúba dos Dantas</t>
        </is>
      </c>
      <c r="C1103" t="inlineStr">
        <is>
          <t>RN</t>
        </is>
      </c>
      <c r="D1103" t="inlineStr">
        <is>
          <t>REGIÃO NORDESTE</t>
        </is>
      </c>
      <c r="E1103" s="70">
        <f>SUMPRODUCT(N1103:Q1103,PAINEL_PESOS!$C$16:$C$19)</f>
        <v/>
      </c>
      <c r="F1103" s="70">
        <f>SUMPRODUCT(R1103:T1103,PAINEL_PESOS!$C$21:$C$23)</f>
        <v/>
      </c>
      <c r="G1103" s="70">
        <f>SUMPRODUCT(U1103:V1103,PAINEL_PESOS!$C$25:$C$26)</f>
        <v/>
      </c>
      <c r="H1103" s="70">
        <f>SUMPRODUCT(W1103:X1103,PAINEL_PESOS!$C$28:$C$29)</f>
        <v/>
      </c>
      <c r="I1103" s="70" t="n">
        <v>0.9084975344725323</v>
      </c>
      <c r="J1103" s="70" t="n">
        <v>0.5452941699300126</v>
      </c>
      <c r="K1103" s="71">
        <f>IF(NOT(AND(PAINEL_PESOS!$D$12="OK - 100%",PAINEL_PESOS!$F$20="OK - 100%",PAINEL_PESOS!$F$24="OK - 100%",PAINEL_PESOS!$F$27="OK - 100%",PAINEL_PESOS!$F$30="OK - 100%")),"", (E1103*PAINEL_PESOS!$B$7+F1103*PAINEL_PESOS!$B$8+G1103*PAINEL_PESOS!$B$9+H1103*PAINEL_PESOS!$B$10)*I1103)</f>
        <v/>
      </c>
      <c r="L1103" s="71">
        <f>IF(K1103="","",K1103-J1103)</f>
        <v/>
      </c>
      <c r="M1103" s="71">
        <f>IF(L1103="","",ABS(L1103))</f>
        <v/>
      </c>
      <c r="N1103" t="n">
        <v>1</v>
      </c>
      <c r="O1103" t="n">
        <v>0.8511</v>
      </c>
      <c r="P1103" t="n">
        <v>0.808025343189018</v>
      </c>
      <c r="Q1103" t="n">
        <v>0.8245682891090444</v>
      </c>
      <c r="R1103" t="n">
        <v>0.1677397384748399</v>
      </c>
      <c r="S1103" t="n">
        <v>0.9389378164598845</v>
      </c>
      <c r="T1103" t="n">
        <v>0.6104598043937882</v>
      </c>
      <c r="U1103" t="n">
        <v>0.6137103893928464</v>
      </c>
      <c r="V1103" t="n">
        <v>0.4168146688833551</v>
      </c>
      <c r="W1103" t="n">
        <v>0.554879992137169</v>
      </c>
      <c r="X1103" t="n">
        <v>0.329712731771497</v>
      </c>
    </row>
    <row r="1104">
      <c r="A1104" t="inlineStr">
        <is>
          <t>2402501</t>
        </is>
      </c>
      <c r="B1104" t="inlineStr">
        <is>
          <t>Carnaubais</t>
        </is>
      </c>
      <c r="C1104" t="inlineStr">
        <is>
          <t>RN</t>
        </is>
      </c>
      <c r="D1104" t="inlineStr">
        <is>
          <t>REGIÃO NORDESTE</t>
        </is>
      </c>
      <c r="E1104" s="70">
        <f>SUMPRODUCT(N1104:Q1104,PAINEL_PESOS!$C$16:$C$19)</f>
        <v/>
      </c>
      <c r="F1104" s="70">
        <f>SUMPRODUCT(R1104:T1104,PAINEL_PESOS!$C$21:$C$23)</f>
        <v/>
      </c>
      <c r="G1104" s="70">
        <f>SUMPRODUCT(U1104:V1104,PAINEL_PESOS!$C$25:$C$26)</f>
        <v/>
      </c>
      <c r="H1104" s="70">
        <f>SUMPRODUCT(W1104:X1104,PAINEL_PESOS!$C$28:$C$29)</f>
        <v/>
      </c>
      <c r="I1104" s="70" t="n">
        <v>0.75</v>
      </c>
      <c r="J1104" s="70" t="n">
        <v>0.3323309200850039</v>
      </c>
      <c r="K1104" s="71">
        <f>IF(NOT(AND(PAINEL_PESOS!$D$12="OK - 100%",PAINEL_PESOS!$F$20="OK - 100%",PAINEL_PESOS!$F$24="OK - 100%",PAINEL_PESOS!$F$27="OK - 100%",PAINEL_PESOS!$F$30="OK - 100%")),"", (E1104*PAINEL_PESOS!$B$7+F1104*PAINEL_PESOS!$B$8+G1104*PAINEL_PESOS!$B$9+H1104*PAINEL_PESOS!$B$10)*I1104)</f>
        <v/>
      </c>
      <c r="L1104" s="71">
        <f>IF(K1104="","",K1104-J1104)</f>
        <v/>
      </c>
      <c r="M1104" s="71">
        <f>IF(L1104="","",ABS(L1104))</f>
        <v/>
      </c>
      <c r="N1104" t="n">
        <v>0.2</v>
      </c>
      <c r="O1104" t="n">
        <v>0.9529</v>
      </c>
      <c r="P1104" t="n">
        <v>0.3609292502639916</v>
      </c>
      <c r="Q1104" t="n">
        <v>0.5463930443309559</v>
      </c>
      <c r="R1104" t="n">
        <v>0.2080506844337678</v>
      </c>
      <c r="S1104" t="n">
        <v>0.9982777807872467</v>
      </c>
      <c r="T1104" t="n">
        <v>0</v>
      </c>
      <c r="U1104" t="n">
        <v>0.5150562213077272</v>
      </c>
      <c r="V1104" t="n">
        <v>0.4169706238305411</v>
      </c>
      <c r="W1104" t="n">
        <v>0.513776116003832</v>
      </c>
      <c r="X1104" t="n">
        <v>0.2647300623197913</v>
      </c>
    </row>
    <row r="1105">
      <c r="A1105" t="inlineStr">
        <is>
          <t>2402600</t>
        </is>
      </c>
      <c r="B1105" t="inlineStr">
        <is>
          <t>Ceará-Mirim</t>
        </is>
      </c>
      <c r="C1105" t="inlineStr">
        <is>
          <t>RN</t>
        </is>
      </c>
      <c r="D1105" t="inlineStr">
        <is>
          <t>REGIÃO NORDESTE</t>
        </is>
      </c>
      <c r="E1105" s="70">
        <f>SUMPRODUCT(N1105:Q1105,PAINEL_PESOS!$C$16:$C$19)</f>
        <v/>
      </c>
      <c r="F1105" s="70">
        <f>SUMPRODUCT(R1105:T1105,PAINEL_PESOS!$C$21:$C$23)</f>
        <v/>
      </c>
      <c r="G1105" s="70">
        <f>SUMPRODUCT(U1105:V1105,PAINEL_PESOS!$C$25:$C$26)</f>
        <v/>
      </c>
      <c r="H1105" s="70">
        <f>SUMPRODUCT(W1105:X1105,PAINEL_PESOS!$C$28:$C$29)</f>
        <v/>
      </c>
      <c r="I1105" s="70" t="n">
        <v>0.9374744626683047</v>
      </c>
      <c r="J1105" s="70" t="n">
        <v>0.5784613389168586</v>
      </c>
      <c r="K1105" s="71">
        <f>IF(NOT(AND(PAINEL_PESOS!$D$12="OK - 100%",PAINEL_PESOS!$F$20="OK - 100%",PAINEL_PESOS!$F$24="OK - 100%",PAINEL_PESOS!$F$27="OK - 100%",PAINEL_PESOS!$F$30="OK - 100%")),"", (E1105*PAINEL_PESOS!$B$7+F1105*PAINEL_PESOS!$B$8+G1105*PAINEL_PESOS!$B$9+H1105*PAINEL_PESOS!$B$10)*I1105)</f>
        <v/>
      </c>
      <c r="L1105" s="71">
        <f>IF(K1105="","",K1105-J1105)</f>
        <v/>
      </c>
      <c r="M1105" s="71">
        <f>IF(L1105="","",ABS(L1105))</f>
        <v/>
      </c>
      <c r="N1105" t="n">
        <v>1</v>
      </c>
      <c r="O1105" t="n">
        <v>0.9993</v>
      </c>
      <c r="P1105" t="n">
        <v>0.652375923970433</v>
      </c>
      <c r="Q1105" t="n">
        <v>0.8745688893514472</v>
      </c>
      <c r="R1105" t="n">
        <v>0.3670362501013942</v>
      </c>
      <c r="S1105" t="n">
        <v>0.8605942917130009</v>
      </c>
      <c r="T1105" t="n">
        <v>0.7806492134383957</v>
      </c>
      <c r="U1105" t="n">
        <v>0.3901727994441888</v>
      </c>
      <c r="V1105" t="n">
        <v>0.425428315684406</v>
      </c>
      <c r="W1105" t="n">
        <v>0.6099444380206711</v>
      </c>
      <c r="X1105" t="n">
        <v>0.4088167604030644</v>
      </c>
    </row>
    <row r="1106">
      <c r="A1106" t="inlineStr">
        <is>
          <t>2402709</t>
        </is>
      </c>
      <c r="B1106" t="inlineStr">
        <is>
          <t>Cerro Corá</t>
        </is>
      </c>
      <c r="C1106" t="inlineStr">
        <is>
          <t>RN</t>
        </is>
      </c>
      <c r="D1106" t="inlineStr">
        <is>
          <t>REGIÃO NORDESTE</t>
        </is>
      </c>
      <c r="E1106" s="70">
        <f>SUMPRODUCT(N1106:Q1106,PAINEL_PESOS!$C$16:$C$19)</f>
        <v/>
      </c>
      <c r="F1106" s="70">
        <f>SUMPRODUCT(R1106:T1106,PAINEL_PESOS!$C$21:$C$23)</f>
        <v/>
      </c>
      <c r="G1106" s="70">
        <f>SUMPRODUCT(U1106:V1106,PAINEL_PESOS!$C$25:$C$26)</f>
        <v/>
      </c>
      <c r="H1106" s="70">
        <f>SUMPRODUCT(W1106:X1106,PAINEL_PESOS!$C$28:$C$29)</f>
        <v/>
      </c>
      <c r="I1106" s="70" t="n">
        <v>0.9755376551353219</v>
      </c>
      <c r="J1106" s="70" t="n">
        <v>0.6324196769583392</v>
      </c>
      <c r="K1106" s="71">
        <f>IF(NOT(AND(PAINEL_PESOS!$D$12="OK - 100%",PAINEL_PESOS!$F$20="OK - 100%",PAINEL_PESOS!$F$24="OK - 100%",PAINEL_PESOS!$F$27="OK - 100%",PAINEL_PESOS!$F$30="OK - 100%")),"", (E1106*PAINEL_PESOS!$B$7+F1106*PAINEL_PESOS!$B$8+G1106*PAINEL_PESOS!$B$9+H1106*PAINEL_PESOS!$B$10)*I1106)</f>
        <v/>
      </c>
      <c r="L1106" s="71">
        <f>IF(K1106="","",K1106-J1106)</f>
        <v/>
      </c>
      <c r="M1106" s="71">
        <f>IF(L1106="","",ABS(L1106))</f>
        <v/>
      </c>
      <c r="N1106" t="n">
        <v>1</v>
      </c>
      <c r="O1106" t="n">
        <v>0.9858</v>
      </c>
      <c r="P1106" t="n">
        <v>0.8922914466737064</v>
      </c>
      <c r="Q1106" t="n">
        <v>0.8713312217937406</v>
      </c>
      <c r="R1106" t="n">
        <v>0.2053910958934905</v>
      </c>
      <c r="S1106" t="n">
        <v>0.9736566347868089</v>
      </c>
      <c r="T1106" t="n">
        <v>0.9766939345381181</v>
      </c>
      <c r="U1106" t="n">
        <v>0.4507138870627007</v>
      </c>
      <c r="V1106" t="n">
        <v>0.3710353906663217</v>
      </c>
      <c r="W1106" t="n">
        <v>0.6308350900588338</v>
      </c>
      <c r="X1106" t="n">
        <v>0.4217678189721402</v>
      </c>
    </row>
    <row r="1107">
      <c r="A1107" t="inlineStr">
        <is>
          <t>2402808</t>
        </is>
      </c>
      <c r="B1107" t="inlineStr">
        <is>
          <t>Coronel Ezequiel</t>
        </is>
      </c>
      <c r="C1107" t="inlineStr">
        <is>
          <t>RN</t>
        </is>
      </c>
      <c r="D1107" t="inlineStr">
        <is>
          <t>REGIÃO NORDESTE</t>
        </is>
      </c>
      <c r="E1107" s="70">
        <f>SUMPRODUCT(N1107:Q1107,PAINEL_PESOS!$C$16:$C$19)</f>
        <v/>
      </c>
      <c r="F1107" s="70">
        <f>SUMPRODUCT(R1107:T1107,PAINEL_PESOS!$C$21:$C$23)</f>
        <v/>
      </c>
      <c r="G1107" s="70">
        <f>SUMPRODUCT(U1107:V1107,PAINEL_PESOS!$C$25:$C$26)</f>
        <v/>
      </c>
      <c r="H1107" s="70">
        <f>SUMPRODUCT(W1107:X1107,PAINEL_PESOS!$C$28:$C$29)</f>
        <v/>
      </c>
      <c r="I1107" s="70" t="n">
        <v>0.9761093164253531</v>
      </c>
      <c r="J1107" s="70" t="n">
        <v>0.6071002595584077</v>
      </c>
      <c r="K1107" s="71">
        <f>IF(NOT(AND(PAINEL_PESOS!$D$12="OK - 100%",PAINEL_PESOS!$F$20="OK - 100%",PAINEL_PESOS!$F$24="OK - 100%",PAINEL_PESOS!$F$27="OK - 100%",PAINEL_PESOS!$F$30="OK - 100%")),"", (E1107*PAINEL_PESOS!$B$7+F1107*PAINEL_PESOS!$B$8+G1107*PAINEL_PESOS!$B$9+H1107*PAINEL_PESOS!$B$10)*I1107)</f>
        <v/>
      </c>
      <c r="L1107" s="71">
        <f>IF(K1107="","",K1107-J1107)</f>
        <v/>
      </c>
      <c r="M1107" s="71">
        <f>IF(L1107="","",ABS(L1107))</f>
        <v/>
      </c>
      <c r="N1107" t="n">
        <v>1</v>
      </c>
      <c r="O1107" t="n">
        <v>1</v>
      </c>
      <c r="P1107" t="n">
        <v>0.7524815205913411</v>
      </c>
      <c r="Q1107" t="n">
        <v>0.8653374690109173</v>
      </c>
      <c r="R1107" t="n">
        <v>0.0893187265012434</v>
      </c>
      <c r="S1107" t="n">
        <v>0.9924699146716259</v>
      </c>
      <c r="T1107" t="n">
        <v>0.9773878370176866</v>
      </c>
      <c r="U1107" t="n">
        <v>0.2756214340094641</v>
      </c>
      <c r="V1107" t="n">
        <v>0.4149819110812267</v>
      </c>
      <c r="W1107" t="n">
        <v>0.6547144647714725</v>
      </c>
      <c r="X1107" t="n">
        <v>0.4486627141812714</v>
      </c>
    </row>
    <row r="1108">
      <c r="A1108" t="inlineStr">
        <is>
          <t>2402907</t>
        </is>
      </c>
      <c r="B1108" t="inlineStr">
        <is>
          <t>Coronel João Pessoa</t>
        </is>
      </c>
      <c r="C1108" t="inlineStr">
        <is>
          <t>RN</t>
        </is>
      </c>
      <c r="D1108" t="inlineStr">
        <is>
          <t>REGIÃO NORDESTE</t>
        </is>
      </c>
      <c r="E1108" s="70">
        <f>SUMPRODUCT(N1108:Q1108,PAINEL_PESOS!$C$16:$C$19)</f>
        <v/>
      </c>
      <c r="F1108" s="70">
        <f>SUMPRODUCT(R1108:T1108,PAINEL_PESOS!$C$21:$C$23)</f>
        <v/>
      </c>
      <c r="G1108" s="70">
        <f>SUMPRODUCT(U1108:V1108,PAINEL_PESOS!$C$25:$C$26)</f>
        <v/>
      </c>
      <c r="H1108" s="70">
        <f>SUMPRODUCT(W1108:X1108,PAINEL_PESOS!$C$28:$C$29)</f>
        <v/>
      </c>
      <c r="I1108" s="70" t="n">
        <v>0.8800318591690739</v>
      </c>
      <c r="J1108" s="70" t="n">
        <v>0.4733137145028181</v>
      </c>
      <c r="K1108" s="71">
        <f>IF(NOT(AND(PAINEL_PESOS!$D$12="OK - 100%",PAINEL_PESOS!$F$20="OK - 100%",PAINEL_PESOS!$F$24="OK - 100%",PAINEL_PESOS!$F$27="OK - 100%",PAINEL_PESOS!$F$30="OK - 100%")),"", (E1108*PAINEL_PESOS!$B$7+F1108*PAINEL_PESOS!$B$8+G1108*PAINEL_PESOS!$B$9+H1108*PAINEL_PESOS!$B$10)*I1108)</f>
        <v/>
      </c>
      <c r="L1108" s="71">
        <f>IF(K1108="","",K1108-J1108)</f>
        <v/>
      </c>
      <c r="M1108" s="71">
        <f>IF(L1108="","",ABS(L1108))</f>
        <v/>
      </c>
      <c r="N1108" t="n">
        <v>0.2</v>
      </c>
      <c r="O1108" t="n">
        <v>0.98</v>
      </c>
      <c r="P1108" t="n">
        <v>0.6191129883843718</v>
      </c>
      <c r="Q1108" t="n">
        <v>0.6561510712615073</v>
      </c>
      <c r="R1108" t="n">
        <v>0.0715432260684276</v>
      </c>
      <c r="S1108" t="n">
        <v>1</v>
      </c>
      <c r="T1108" t="n">
        <v>0.5018763565168517</v>
      </c>
      <c r="U1108" t="n">
        <v>0.6572134065677639</v>
      </c>
      <c r="V1108" t="n">
        <v>0.2847966701500241</v>
      </c>
      <c r="W1108" t="n">
        <v>0.5698799178998007</v>
      </c>
      <c r="X1108" t="n">
        <v>0.514227764098343</v>
      </c>
    </row>
    <row r="1109">
      <c r="A1109" t="inlineStr">
        <is>
          <t>2403004</t>
        </is>
      </c>
      <c r="B1109" t="inlineStr">
        <is>
          <t>Cruzeta</t>
        </is>
      </c>
      <c r="C1109" t="inlineStr">
        <is>
          <t>RN</t>
        </is>
      </c>
      <c r="D1109" t="inlineStr">
        <is>
          <t>REGIÃO NORDESTE</t>
        </is>
      </c>
      <c r="E1109" s="70">
        <f>SUMPRODUCT(N1109:Q1109,PAINEL_PESOS!$C$16:$C$19)</f>
        <v/>
      </c>
      <c r="F1109" s="70">
        <f>SUMPRODUCT(R1109:T1109,PAINEL_PESOS!$C$21:$C$23)</f>
        <v/>
      </c>
      <c r="G1109" s="70">
        <f>SUMPRODUCT(U1109:V1109,PAINEL_PESOS!$C$25:$C$26)</f>
        <v/>
      </c>
      <c r="H1109" s="70">
        <f>SUMPRODUCT(W1109:X1109,PAINEL_PESOS!$C$28:$C$29)</f>
        <v/>
      </c>
      <c r="I1109" s="70" t="n">
        <v>0.8746645942434714</v>
      </c>
      <c r="J1109" s="70" t="n">
        <v>0.4924131519800466</v>
      </c>
      <c r="K1109" s="71">
        <f>IF(NOT(AND(PAINEL_PESOS!$D$12="OK - 100%",PAINEL_PESOS!$F$20="OK - 100%",PAINEL_PESOS!$F$24="OK - 100%",PAINEL_PESOS!$F$27="OK - 100%",PAINEL_PESOS!$F$30="OK - 100%")),"", (E1109*PAINEL_PESOS!$B$7+F1109*PAINEL_PESOS!$B$8+G1109*PAINEL_PESOS!$B$9+H1109*PAINEL_PESOS!$B$10)*I1109)</f>
        <v/>
      </c>
      <c r="L1109" s="71">
        <f>IF(K1109="","",K1109-J1109)</f>
        <v/>
      </c>
      <c r="M1109" s="71">
        <f>IF(L1109="","",ABS(L1109))</f>
        <v/>
      </c>
      <c r="N1109" t="n">
        <v>1</v>
      </c>
      <c r="O1109" t="n">
        <v>0.8698999999999999</v>
      </c>
      <c r="P1109" t="n">
        <v>0.5695881731784583</v>
      </c>
      <c r="Q1109" t="n">
        <v>0.7346812340567288</v>
      </c>
      <c r="R1109" t="n">
        <v>0.1700992185119863</v>
      </c>
      <c r="S1109" t="n">
        <v>0.8759951781882138</v>
      </c>
      <c r="T1109" t="n">
        <v>0.4574697297156201</v>
      </c>
      <c r="U1109" t="n">
        <v>0.6137103893928464</v>
      </c>
      <c r="V1109" t="n">
        <v>0.4160255991065003</v>
      </c>
      <c r="W1109" t="n">
        <v>0.554879992137169</v>
      </c>
      <c r="X1109" t="n">
        <v>0.329712731771497</v>
      </c>
    </row>
    <row r="1110">
      <c r="A1110" t="inlineStr">
        <is>
          <t>2403103</t>
        </is>
      </c>
      <c r="B1110" t="inlineStr">
        <is>
          <t>Currais Novos</t>
        </is>
      </c>
      <c r="C1110" t="inlineStr">
        <is>
          <t>RN</t>
        </is>
      </c>
      <c r="D1110" t="inlineStr">
        <is>
          <t>REGIÃO NORDESTE</t>
        </is>
      </c>
      <c r="E1110" s="70">
        <f>SUMPRODUCT(N1110:Q1110,PAINEL_PESOS!$C$16:$C$19)</f>
        <v/>
      </c>
      <c r="F1110" s="70">
        <f>SUMPRODUCT(R1110:T1110,PAINEL_PESOS!$C$21:$C$23)</f>
        <v/>
      </c>
      <c r="G1110" s="70">
        <f>SUMPRODUCT(U1110:V1110,PAINEL_PESOS!$C$25:$C$26)</f>
        <v/>
      </c>
      <c r="H1110" s="70">
        <f>SUMPRODUCT(W1110:X1110,PAINEL_PESOS!$C$28:$C$29)</f>
        <v/>
      </c>
      <c r="I1110" s="70" t="n">
        <v>0.9427994813820838</v>
      </c>
      <c r="J1110" s="70" t="n">
        <v>0.552487521358344</v>
      </c>
      <c r="K1110" s="71">
        <f>IF(NOT(AND(PAINEL_PESOS!$D$12="OK - 100%",PAINEL_PESOS!$F$20="OK - 100%",PAINEL_PESOS!$F$24="OK - 100%",PAINEL_PESOS!$F$27="OK - 100%",PAINEL_PESOS!$F$30="OK - 100%")),"", (E1110*PAINEL_PESOS!$B$7+F1110*PAINEL_PESOS!$B$8+G1110*PAINEL_PESOS!$B$9+H1110*PAINEL_PESOS!$B$10)*I1110)</f>
        <v/>
      </c>
      <c r="L1110" s="71">
        <f>IF(K1110="","",K1110-J1110)</f>
        <v/>
      </c>
      <c r="M1110" s="71">
        <f>IF(L1110="","",ABS(L1110))</f>
        <v/>
      </c>
      <c r="N1110" t="n">
        <v>0.4</v>
      </c>
      <c r="O1110" t="n">
        <v>0.9745</v>
      </c>
      <c r="P1110" t="n">
        <v>0.6282998944033791</v>
      </c>
      <c r="Q1110" t="n">
        <v>0.7677500795222378</v>
      </c>
      <c r="R1110" t="n">
        <v>0.3410696950993389</v>
      </c>
      <c r="S1110" t="n">
        <v>0.9367940152959321</v>
      </c>
      <c r="T1110" t="n">
        <v>0.8715197029799215</v>
      </c>
      <c r="U1110" t="n">
        <v>0.6094413302889784</v>
      </c>
      <c r="V1110" t="n">
        <v>0.3712211083031569</v>
      </c>
      <c r="W1110" t="n">
        <v>0.5569417609495277</v>
      </c>
      <c r="X1110" t="n">
        <v>0.3322581498960075</v>
      </c>
    </row>
    <row r="1111">
      <c r="A1111" t="inlineStr">
        <is>
          <t>2403202</t>
        </is>
      </c>
      <c r="B1111" t="inlineStr">
        <is>
          <t>Doutor Severiano</t>
        </is>
      </c>
      <c r="C1111" t="inlineStr">
        <is>
          <t>RN</t>
        </is>
      </c>
      <c r="D1111" t="inlineStr">
        <is>
          <t>REGIÃO NORDESTE</t>
        </is>
      </c>
      <c r="E1111" s="70">
        <f>SUMPRODUCT(N1111:Q1111,PAINEL_PESOS!$C$16:$C$19)</f>
        <v/>
      </c>
      <c r="F1111" s="70">
        <f>SUMPRODUCT(R1111:T1111,PAINEL_PESOS!$C$21:$C$23)</f>
        <v/>
      </c>
      <c r="G1111" s="70">
        <f>SUMPRODUCT(U1111:V1111,PAINEL_PESOS!$C$25:$C$26)</f>
        <v/>
      </c>
      <c r="H1111" s="70">
        <f>SUMPRODUCT(W1111:X1111,PAINEL_PESOS!$C$28:$C$29)</f>
        <v/>
      </c>
      <c r="I1111" s="70" t="n">
        <v>0.8492861335759516</v>
      </c>
      <c r="J1111" s="70" t="n">
        <v>0.4893771949473524</v>
      </c>
      <c r="K1111" s="71">
        <f>IF(NOT(AND(PAINEL_PESOS!$D$12="OK - 100%",PAINEL_PESOS!$F$20="OK - 100%",PAINEL_PESOS!$F$24="OK - 100%",PAINEL_PESOS!$F$27="OK - 100%",PAINEL_PESOS!$F$30="OK - 100%")),"", (E1111*PAINEL_PESOS!$B$7+F1111*PAINEL_PESOS!$B$8+G1111*PAINEL_PESOS!$B$9+H1111*PAINEL_PESOS!$B$10)*I1111)</f>
        <v/>
      </c>
      <c r="L1111" s="71">
        <f>IF(K1111="","",K1111-J1111)</f>
        <v/>
      </c>
      <c r="M1111" s="71">
        <f>IF(L1111="","",ABS(L1111))</f>
        <v/>
      </c>
      <c r="N1111" t="n">
        <v>1</v>
      </c>
      <c r="O1111" t="n">
        <v>0.75</v>
      </c>
      <c r="P1111" t="n">
        <v>0.679831045406547</v>
      </c>
      <c r="Q1111" t="n">
        <v>0.4864729891695843</v>
      </c>
      <c r="R1111" t="n">
        <v>0.1347215965045544</v>
      </c>
      <c r="S1111" t="n">
        <v>0.989361911674958</v>
      </c>
      <c r="T1111" t="n">
        <v>0.3812829950173936</v>
      </c>
      <c r="U1111" t="n">
        <v>0.6560969961439924</v>
      </c>
      <c r="V1111" t="n">
        <v>0.4084923049485004</v>
      </c>
      <c r="W1111" t="n">
        <v>0.5699574936598882</v>
      </c>
      <c r="X1111" t="n">
        <v>0.5134980165909904</v>
      </c>
    </row>
    <row r="1112">
      <c r="A1112" t="inlineStr">
        <is>
          <t>2403251</t>
        </is>
      </c>
      <c r="B1112" t="inlineStr">
        <is>
          <t>Parnamirim</t>
        </is>
      </c>
      <c r="C1112" t="inlineStr">
        <is>
          <t>RN</t>
        </is>
      </c>
      <c r="D1112" t="inlineStr">
        <is>
          <t>REGIÃO NORDESTE</t>
        </is>
      </c>
      <c r="E1112" s="70">
        <f>SUMPRODUCT(N1112:Q1112,PAINEL_PESOS!$C$16:$C$19)</f>
        <v/>
      </c>
      <c r="F1112" s="70">
        <f>SUMPRODUCT(R1112:T1112,PAINEL_PESOS!$C$21:$C$23)</f>
        <v/>
      </c>
      <c r="G1112" s="70">
        <f>SUMPRODUCT(U1112:V1112,PAINEL_PESOS!$C$25:$C$26)</f>
        <v/>
      </c>
      <c r="H1112" s="70">
        <f>SUMPRODUCT(W1112:X1112,PAINEL_PESOS!$C$28:$C$29)</f>
        <v/>
      </c>
      <c r="I1112" s="70" t="n">
        <v>0.7502152280990737</v>
      </c>
      <c r="J1112" s="70" t="n">
        <v>0.4061873056481772</v>
      </c>
      <c r="K1112" s="71">
        <f>IF(NOT(AND(PAINEL_PESOS!$D$12="OK - 100%",PAINEL_PESOS!$F$20="OK - 100%",PAINEL_PESOS!$F$24="OK - 100%",PAINEL_PESOS!$F$27="OK - 100%",PAINEL_PESOS!$F$30="OK - 100%")),"", (E1112*PAINEL_PESOS!$B$7+F1112*PAINEL_PESOS!$B$8+G1112*PAINEL_PESOS!$B$9+H1112*PAINEL_PESOS!$B$10)*I1112)</f>
        <v/>
      </c>
      <c r="L1112" s="71">
        <f>IF(K1112="","",K1112-J1112)</f>
        <v/>
      </c>
      <c r="M1112" s="71">
        <f>IF(L1112="","",ABS(L1112))</f>
        <v/>
      </c>
      <c r="N1112" t="n">
        <v>1</v>
      </c>
      <c r="O1112" t="n">
        <v>0.9732</v>
      </c>
      <c r="P1112" t="n">
        <v>0.4232312565997889</v>
      </c>
      <c r="Q1112" t="n">
        <v>0</v>
      </c>
      <c r="R1112" t="n">
        <v>0.5358517270898374</v>
      </c>
      <c r="S1112" t="n">
        <v>0.3462666208198454</v>
      </c>
      <c r="T1112" t="n">
        <v>0.9696522380513997</v>
      </c>
      <c r="U1112" t="n">
        <v>0.1745732861732883</v>
      </c>
      <c r="V1112" t="n">
        <v>0.4245602943743058</v>
      </c>
      <c r="W1112" t="n">
        <v>0.6955981870185832</v>
      </c>
      <c r="X1112" t="n">
        <v>0.6039604822234982</v>
      </c>
    </row>
    <row r="1113">
      <c r="A1113" t="inlineStr">
        <is>
          <t>2403301</t>
        </is>
      </c>
      <c r="B1113" t="inlineStr">
        <is>
          <t>Encanto</t>
        </is>
      </c>
      <c r="C1113" t="inlineStr">
        <is>
          <t>RN</t>
        </is>
      </c>
      <c r="D1113" t="inlineStr">
        <is>
          <t>REGIÃO NORDESTE</t>
        </is>
      </c>
      <c r="E1113" s="70">
        <f>SUMPRODUCT(N1113:Q1113,PAINEL_PESOS!$C$16:$C$19)</f>
        <v/>
      </c>
      <c r="F1113" s="70">
        <f>SUMPRODUCT(R1113:T1113,PAINEL_PESOS!$C$21:$C$23)</f>
        <v/>
      </c>
      <c r="G1113" s="70">
        <f>SUMPRODUCT(U1113:V1113,PAINEL_PESOS!$C$25:$C$26)</f>
        <v/>
      </c>
      <c r="H1113" s="70">
        <f>SUMPRODUCT(W1113:X1113,PAINEL_PESOS!$C$28:$C$29)</f>
        <v/>
      </c>
      <c r="I1113" s="70" t="n">
        <v>0.8674667028799239</v>
      </c>
      <c r="J1113" s="70" t="n">
        <v>0.4978981248127263</v>
      </c>
      <c r="K1113" s="71">
        <f>IF(NOT(AND(PAINEL_PESOS!$D$12="OK - 100%",PAINEL_PESOS!$F$20="OK - 100%",PAINEL_PESOS!$F$24="OK - 100%",PAINEL_PESOS!$F$27="OK - 100%",PAINEL_PESOS!$F$30="OK - 100%")),"", (E1113*PAINEL_PESOS!$B$7+F1113*PAINEL_PESOS!$B$8+G1113*PAINEL_PESOS!$B$9+H1113*PAINEL_PESOS!$B$10)*I1113)</f>
        <v/>
      </c>
      <c r="L1113" s="71">
        <f>IF(K1113="","",K1113-J1113)</f>
        <v/>
      </c>
      <c r="M1113" s="71">
        <f>IF(L1113="","",ABS(L1113))</f>
        <v/>
      </c>
      <c r="N1113" t="n">
        <v>1</v>
      </c>
      <c r="O1113" t="n">
        <v>0.9836</v>
      </c>
      <c r="P1113" t="n">
        <v>0.5364308342133053</v>
      </c>
      <c r="Q1113" t="n">
        <v>0.580954332565829</v>
      </c>
      <c r="R1113" t="n">
        <v>0.102148169157593</v>
      </c>
      <c r="S1113" t="n">
        <v>0.9844149465819526</v>
      </c>
      <c r="T1113" t="n">
        <v>0.4587940859331671</v>
      </c>
      <c r="U1113" t="n">
        <v>0.6567158278588577</v>
      </c>
      <c r="V1113" t="n">
        <v>0.2705531827224871</v>
      </c>
      <c r="W1113" t="n">
        <v>0.569963876546653</v>
      </c>
      <c r="X1113" t="n">
        <v>0.5137803608575899</v>
      </c>
    </row>
    <row r="1114">
      <c r="A1114" t="inlineStr">
        <is>
          <t>2403400</t>
        </is>
      </c>
      <c r="B1114" t="inlineStr">
        <is>
          <t>Equador</t>
        </is>
      </c>
      <c r="C1114" t="inlineStr">
        <is>
          <t>RN</t>
        </is>
      </c>
      <c r="D1114" t="inlineStr">
        <is>
          <t>REGIÃO NORDESTE</t>
        </is>
      </c>
      <c r="E1114" s="70">
        <f>SUMPRODUCT(N1114:Q1114,PAINEL_PESOS!$C$16:$C$19)</f>
        <v/>
      </c>
      <c r="F1114" s="70">
        <f>SUMPRODUCT(R1114:T1114,PAINEL_PESOS!$C$21:$C$23)</f>
        <v/>
      </c>
      <c r="G1114" s="70">
        <f>SUMPRODUCT(U1114:V1114,PAINEL_PESOS!$C$25:$C$26)</f>
        <v/>
      </c>
      <c r="H1114" s="70">
        <f>SUMPRODUCT(W1114:X1114,PAINEL_PESOS!$C$28:$C$29)</f>
        <v/>
      </c>
      <c r="I1114" s="70" t="n">
        <v>0.9596456782842738</v>
      </c>
      <c r="J1114" s="70" t="n">
        <v>0.5852727371885059</v>
      </c>
      <c r="K1114" s="71">
        <f>IF(NOT(AND(PAINEL_PESOS!$D$12="OK - 100%",PAINEL_PESOS!$F$20="OK - 100%",PAINEL_PESOS!$F$24="OK - 100%",PAINEL_PESOS!$F$27="OK - 100%",PAINEL_PESOS!$F$30="OK - 100%")),"", (E1114*PAINEL_PESOS!$B$7+F1114*PAINEL_PESOS!$B$8+G1114*PAINEL_PESOS!$B$9+H1114*PAINEL_PESOS!$B$10)*I1114)</f>
        <v/>
      </c>
      <c r="L1114" s="71">
        <f>IF(K1114="","",K1114-J1114)</f>
        <v/>
      </c>
      <c r="M1114" s="71">
        <f>IF(L1114="","",ABS(L1114))</f>
        <v/>
      </c>
      <c r="N1114" t="n">
        <v>1</v>
      </c>
      <c r="O1114" t="n">
        <v>0.9929</v>
      </c>
      <c r="P1114" t="n">
        <v>0.7445617740232313</v>
      </c>
      <c r="Q1114" t="n">
        <v>0.8107834433631783</v>
      </c>
      <c r="R1114" t="n">
        <v>0.1193801273971246</v>
      </c>
      <c r="S1114" t="n">
        <v>0.9861218908595509</v>
      </c>
      <c r="T1114" t="n">
        <v>0.9514271615907954</v>
      </c>
      <c r="U1114" t="n">
        <v>0.613508166679219</v>
      </c>
      <c r="V1114" t="n">
        <v>0.2356355969988847</v>
      </c>
      <c r="W1114" t="n">
        <v>0.5549209154633975</v>
      </c>
      <c r="X1114" t="n">
        <v>0.3296001956402604</v>
      </c>
    </row>
    <row r="1115">
      <c r="A1115" t="inlineStr">
        <is>
          <t>2403509</t>
        </is>
      </c>
      <c r="B1115" t="inlineStr">
        <is>
          <t>Espírito Santo</t>
        </is>
      </c>
      <c r="C1115" t="inlineStr">
        <is>
          <t>RN</t>
        </is>
      </c>
      <c r="D1115" t="inlineStr">
        <is>
          <t>REGIÃO NORDESTE</t>
        </is>
      </c>
      <c r="E1115" s="70">
        <f>SUMPRODUCT(N1115:Q1115,PAINEL_PESOS!$C$16:$C$19)</f>
        <v/>
      </c>
      <c r="F1115" s="70">
        <f>SUMPRODUCT(R1115:T1115,PAINEL_PESOS!$C$21:$C$23)</f>
        <v/>
      </c>
      <c r="G1115" s="70">
        <f>SUMPRODUCT(U1115:V1115,PAINEL_PESOS!$C$25:$C$26)</f>
        <v/>
      </c>
      <c r="H1115" s="70">
        <f>SUMPRODUCT(W1115:X1115,PAINEL_PESOS!$C$28:$C$29)</f>
        <v/>
      </c>
      <c r="I1115" s="70" t="n">
        <v>0.954257591783841</v>
      </c>
      <c r="J1115" s="70" t="n">
        <v>0.580156911165629</v>
      </c>
      <c r="K1115" s="71">
        <f>IF(NOT(AND(PAINEL_PESOS!$D$12="OK - 100%",PAINEL_PESOS!$F$20="OK - 100%",PAINEL_PESOS!$F$24="OK - 100%",PAINEL_PESOS!$F$27="OK - 100%",PAINEL_PESOS!$F$30="OK - 100%")),"", (E1115*PAINEL_PESOS!$B$7+F1115*PAINEL_PESOS!$B$8+G1115*PAINEL_PESOS!$B$9+H1115*PAINEL_PESOS!$B$10)*I1115)</f>
        <v/>
      </c>
      <c r="L1115" s="71">
        <f>IF(K1115="","",K1115-J1115)</f>
        <v/>
      </c>
      <c r="M1115" s="71">
        <f>IF(L1115="","",ABS(L1115))</f>
        <v/>
      </c>
      <c r="N1115" t="n">
        <v>1</v>
      </c>
      <c r="O1115" t="n">
        <v>1</v>
      </c>
      <c r="P1115" t="n">
        <v>0.6029567053854277</v>
      </c>
      <c r="Q1115" t="n">
        <v>0.8333082177504297</v>
      </c>
      <c r="R1115" t="n">
        <v>0.1513125489234172</v>
      </c>
      <c r="S1115" t="n">
        <v>0.9996837531646953</v>
      </c>
      <c r="T1115" t="n">
        <v>0.8652814031020246</v>
      </c>
      <c r="U1115" t="n">
        <v>0.2728826845115474</v>
      </c>
      <c r="V1115" t="n">
        <v>0.4205594865106596</v>
      </c>
      <c r="W1115" t="n">
        <v>0.6556974550557526</v>
      </c>
      <c r="X1115" t="n">
        <v>0.4522769803354196</v>
      </c>
    </row>
    <row r="1116">
      <c r="A1116" t="inlineStr">
        <is>
          <t>2403608</t>
        </is>
      </c>
      <c r="B1116" t="inlineStr">
        <is>
          <t>Extremoz</t>
        </is>
      </c>
      <c r="C1116" t="inlineStr">
        <is>
          <t>RN</t>
        </is>
      </c>
      <c r="D1116" t="inlineStr">
        <is>
          <t>REGIÃO NORDESTE</t>
        </is>
      </c>
      <c r="E1116" s="70">
        <f>SUMPRODUCT(N1116:Q1116,PAINEL_PESOS!$C$16:$C$19)</f>
        <v/>
      </c>
      <c r="F1116" s="70">
        <f>SUMPRODUCT(R1116:T1116,PAINEL_PESOS!$C$21:$C$23)</f>
        <v/>
      </c>
      <c r="G1116" s="70">
        <f>SUMPRODUCT(U1116:V1116,PAINEL_PESOS!$C$25:$C$26)</f>
        <v/>
      </c>
      <c r="H1116" s="70">
        <f>SUMPRODUCT(W1116:X1116,PAINEL_PESOS!$C$28:$C$29)</f>
        <v/>
      </c>
      <c r="I1116" s="70" t="n">
        <v>0.959805202456214</v>
      </c>
      <c r="J1116" s="70" t="n">
        <v>0.5576737322354827</v>
      </c>
      <c r="K1116" s="71">
        <f>IF(NOT(AND(PAINEL_PESOS!$D$12="OK - 100%",PAINEL_PESOS!$F$20="OK - 100%",PAINEL_PESOS!$F$24="OK - 100%",PAINEL_PESOS!$F$27="OK - 100%",PAINEL_PESOS!$F$30="OK - 100%")),"", (E1116*PAINEL_PESOS!$B$7+F1116*PAINEL_PESOS!$B$8+G1116*PAINEL_PESOS!$B$9+H1116*PAINEL_PESOS!$B$10)*I1116)</f>
        <v/>
      </c>
      <c r="L1116" s="71">
        <f>IF(K1116="","",K1116-J1116)</f>
        <v/>
      </c>
      <c r="M1116" s="71">
        <f>IF(L1116="","",ABS(L1116))</f>
        <v/>
      </c>
      <c r="N1116" t="n">
        <v>0.2</v>
      </c>
      <c r="O1116" t="n">
        <v>1</v>
      </c>
      <c r="P1116" t="n">
        <v>0.5996832101372757</v>
      </c>
      <c r="Q1116" t="n">
        <v>0.8348298514595635</v>
      </c>
      <c r="R1116" t="n">
        <v>0.3440343509390496</v>
      </c>
      <c r="S1116" t="n">
        <v>0.9642053760051885</v>
      </c>
      <c r="T1116" t="n">
        <v>0.9127032758378283</v>
      </c>
      <c r="U1116" t="n">
        <v>0.3958007253409595</v>
      </c>
      <c r="V1116" t="n">
        <v>0.4255848529639802</v>
      </c>
      <c r="W1116" t="n">
        <v>0.6151616162679491</v>
      </c>
      <c r="X1116" t="n">
        <v>0.4137918983562281</v>
      </c>
    </row>
    <row r="1117">
      <c r="A1117" t="inlineStr">
        <is>
          <t>2403707</t>
        </is>
      </c>
      <c r="B1117" t="inlineStr">
        <is>
          <t>Felipe Guerra</t>
        </is>
      </c>
      <c r="C1117" t="inlineStr">
        <is>
          <t>RN</t>
        </is>
      </c>
      <c r="D1117" t="inlineStr">
        <is>
          <t>REGIÃO NORDESTE</t>
        </is>
      </c>
      <c r="E1117" s="70">
        <f>SUMPRODUCT(N1117:Q1117,PAINEL_PESOS!$C$16:$C$19)</f>
        <v/>
      </c>
      <c r="F1117" s="70">
        <f>SUMPRODUCT(R1117:T1117,PAINEL_PESOS!$C$21:$C$23)</f>
        <v/>
      </c>
      <c r="G1117" s="70">
        <f>SUMPRODUCT(U1117:V1117,PAINEL_PESOS!$C$25:$C$26)</f>
        <v/>
      </c>
      <c r="H1117" s="70">
        <f>SUMPRODUCT(W1117:X1117,PAINEL_PESOS!$C$28:$C$29)</f>
        <v/>
      </c>
      <c r="I1117" s="70" t="n">
        <v>0.8027613877474462</v>
      </c>
      <c r="J1117" s="70" t="n">
        <v>0.3973326742186191</v>
      </c>
      <c r="K1117" s="71">
        <f>IF(NOT(AND(PAINEL_PESOS!$D$12="OK - 100%",PAINEL_PESOS!$F$20="OK - 100%",PAINEL_PESOS!$F$24="OK - 100%",PAINEL_PESOS!$F$27="OK - 100%",PAINEL_PESOS!$F$30="OK - 100%")),"", (E1117*PAINEL_PESOS!$B$7+F1117*PAINEL_PESOS!$B$8+G1117*PAINEL_PESOS!$B$9+H1117*PAINEL_PESOS!$B$10)*I1117)</f>
        <v/>
      </c>
      <c r="L1117" s="71">
        <f>IF(K1117="","",K1117-J1117)</f>
        <v/>
      </c>
      <c r="M1117" s="71">
        <f>IF(L1117="","",ABS(L1117))</f>
        <v/>
      </c>
      <c r="N1117" t="n">
        <v>0.4</v>
      </c>
      <c r="O1117" t="n">
        <v>1</v>
      </c>
      <c r="P1117" t="n">
        <v>0.2931362196409716</v>
      </c>
      <c r="Q1117" t="n">
        <v>0.6687152959547484</v>
      </c>
      <c r="R1117" t="n">
        <v>0.2330130332554437</v>
      </c>
      <c r="S1117" t="n">
        <v>1</v>
      </c>
      <c r="T1117" t="n">
        <v>0.04127046947575352</v>
      </c>
      <c r="U1117" t="n">
        <v>0.6419615815408819</v>
      </c>
      <c r="V1117" t="n">
        <v>0.4375413842427855</v>
      </c>
      <c r="W1117" t="n">
        <v>0.5433821584951848</v>
      </c>
      <c r="X1117" t="n">
        <v>0.3063258324754424</v>
      </c>
    </row>
    <row r="1118">
      <c r="A1118" t="inlineStr">
        <is>
          <t>2403756</t>
        </is>
      </c>
      <c r="B1118" t="inlineStr">
        <is>
          <t>Fernando Pedroza</t>
        </is>
      </c>
      <c r="C1118" t="inlineStr">
        <is>
          <t>RN</t>
        </is>
      </c>
      <c r="D1118" t="inlineStr">
        <is>
          <t>REGIÃO NORDESTE</t>
        </is>
      </c>
      <c r="E1118" s="70">
        <f>SUMPRODUCT(N1118:Q1118,PAINEL_PESOS!$C$16:$C$19)</f>
        <v/>
      </c>
      <c r="F1118" s="70">
        <f>SUMPRODUCT(R1118:T1118,PAINEL_PESOS!$C$21:$C$23)</f>
        <v/>
      </c>
      <c r="G1118" s="70">
        <f>SUMPRODUCT(U1118:V1118,PAINEL_PESOS!$C$25:$C$26)</f>
        <v/>
      </c>
      <c r="H1118" s="70">
        <f>SUMPRODUCT(W1118:X1118,PAINEL_PESOS!$C$28:$C$29)</f>
        <v/>
      </c>
      <c r="I1118" s="70" t="n">
        <v>0.9868815016777616</v>
      </c>
      <c r="J1118" s="70" t="n">
        <v>0.5967156094672772</v>
      </c>
      <c r="K1118" s="71">
        <f>IF(NOT(AND(PAINEL_PESOS!$D$12="OK - 100%",PAINEL_PESOS!$F$20="OK - 100%",PAINEL_PESOS!$F$24="OK - 100%",PAINEL_PESOS!$F$27="OK - 100%",PAINEL_PESOS!$F$30="OK - 100%")),"", (E1118*PAINEL_PESOS!$B$7+F1118*PAINEL_PESOS!$B$8+G1118*PAINEL_PESOS!$B$9+H1118*PAINEL_PESOS!$B$10)*I1118)</f>
        <v/>
      </c>
      <c r="L1118" s="71">
        <f>IF(K1118="","",K1118-J1118)</f>
        <v/>
      </c>
      <c r="M1118" s="71">
        <f>IF(L1118="","",ABS(L1118))</f>
        <v/>
      </c>
      <c r="N1118" t="n">
        <v>1</v>
      </c>
      <c r="O1118" t="n">
        <v>0.9365</v>
      </c>
      <c r="P1118" t="n">
        <v>0.5149947201689546</v>
      </c>
      <c r="Q1118" t="n">
        <v>0.9449137152511256</v>
      </c>
      <c r="R1118" t="n">
        <v>0.0842106627490482</v>
      </c>
      <c r="S1118" t="n">
        <v>1</v>
      </c>
      <c r="T1118" t="n">
        <v>0.972177804643239</v>
      </c>
      <c r="U1118" t="n">
        <v>0.4736230528432362</v>
      </c>
      <c r="V1118" t="n">
        <v>0.4546707945661697</v>
      </c>
      <c r="W1118" t="n">
        <v>0.5440985207278639</v>
      </c>
      <c r="X1118" t="n">
        <v>0.2956592014659389</v>
      </c>
    </row>
    <row r="1119">
      <c r="A1119" t="inlineStr">
        <is>
          <t>2403806</t>
        </is>
      </c>
      <c r="B1119" t="inlineStr">
        <is>
          <t>Florânia</t>
        </is>
      </c>
      <c r="C1119" t="inlineStr">
        <is>
          <t>RN</t>
        </is>
      </c>
      <c r="D1119" t="inlineStr">
        <is>
          <t>REGIÃO NORDESTE</t>
        </is>
      </c>
      <c r="E1119" s="70">
        <f>SUMPRODUCT(N1119:Q1119,PAINEL_PESOS!$C$16:$C$19)</f>
        <v/>
      </c>
      <c r="F1119" s="70">
        <f>SUMPRODUCT(R1119:T1119,PAINEL_PESOS!$C$21:$C$23)</f>
        <v/>
      </c>
      <c r="G1119" s="70">
        <f>SUMPRODUCT(U1119:V1119,PAINEL_PESOS!$C$25:$C$26)</f>
        <v/>
      </c>
      <c r="H1119" s="70">
        <f>SUMPRODUCT(W1119:X1119,PAINEL_PESOS!$C$28:$C$29)</f>
        <v/>
      </c>
      <c r="I1119" s="70" t="n">
        <v>0.9259423623440819</v>
      </c>
      <c r="J1119" s="70" t="n">
        <v>0.5721595109936476</v>
      </c>
      <c r="K1119" s="71">
        <f>IF(NOT(AND(PAINEL_PESOS!$D$12="OK - 100%",PAINEL_PESOS!$F$20="OK - 100%",PAINEL_PESOS!$F$24="OK - 100%",PAINEL_PESOS!$F$27="OK - 100%",PAINEL_PESOS!$F$30="OK - 100%")),"", (E1119*PAINEL_PESOS!$B$7+F1119*PAINEL_PESOS!$B$8+G1119*PAINEL_PESOS!$B$9+H1119*PAINEL_PESOS!$B$10)*I1119)</f>
        <v/>
      </c>
      <c r="L1119" s="71">
        <f>IF(K1119="","",K1119-J1119)</f>
        <v/>
      </c>
      <c r="M1119" s="71">
        <f>IF(L1119="","",ABS(L1119))</f>
        <v/>
      </c>
      <c r="N1119" t="n">
        <v>1</v>
      </c>
      <c r="O1119" t="n">
        <v>0.8881</v>
      </c>
      <c r="P1119" t="n">
        <v>0.8827877507919747</v>
      </c>
      <c r="Q1119" t="n">
        <v>0.8342593542598458</v>
      </c>
      <c r="R1119" t="n">
        <v>0.1687300704269597</v>
      </c>
      <c r="S1119" t="n">
        <v>0.9995363540233402</v>
      </c>
      <c r="T1119" t="n">
        <v>0.6945461052586963</v>
      </c>
      <c r="U1119" t="n">
        <v>0.5818659155449358</v>
      </c>
      <c r="V1119" t="n">
        <v>0.4457610249595054</v>
      </c>
      <c r="W1119" t="n">
        <v>0.5513667340298882</v>
      </c>
      <c r="X1119" t="n">
        <v>0.3199281767112248</v>
      </c>
    </row>
    <row r="1120">
      <c r="A1120" t="inlineStr">
        <is>
          <t>2403905</t>
        </is>
      </c>
      <c r="B1120" t="inlineStr">
        <is>
          <t>Francisco Dantas</t>
        </is>
      </c>
      <c r="C1120" t="inlineStr">
        <is>
          <t>RN</t>
        </is>
      </c>
      <c r="D1120" t="inlineStr">
        <is>
          <t>REGIÃO NORDESTE</t>
        </is>
      </c>
      <c r="E1120" s="70">
        <f>SUMPRODUCT(N1120:Q1120,PAINEL_PESOS!$C$16:$C$19)</f>
        <v/>
      </c>
      <c r="F1120" s="70">
        <f>SUMPRODUCT(R1120:T1120,PAINEL_PESOS!$C$21:$C$23)</f>
        <v/>
      </c>
      <c r="G1120" s="70">
        <f>SUMPRODUCT(U1120:V1120,PAINEL_PESOS!$C$25:$C$26)</f>
        <v/>
      </c>
      <c r="H1120" s="70">
        <f>SUMPRODUCT(W1120:X1120,PAINEL_PESOS!$C$28:$C$29)</f>
        <v/>
      </c>
      <c r="I1120" s="70" t="n">
        <v>0.9182678329298113</v>
      </c>
      <c r="J1120" s="70" t="n">
        <v>0.4877255136149146</v>
      </c>
      <c r="K1120" s="71">
        <f>IF(NOT(AND(PAINEL_PESOS!$D$12="OK - 100%",PAINEL_PESOS!$F$20="OK - 100%",PAINEL_PESOS!$F$24="OK - 100%",PAINEL_PESOS!$F$27="OK - 100%",PAINEL_PESOS!$F$30="OK - 100%")),"", (E1120*PAINEL_PESOS!$B$7+F1120*PAINEL_PESOS!$B$8+G1120*PAINEL_PESOS!$B$9+H1120*PAINEL_PESOS!$B$10)*I1120)</f>
        <v/>
      </c>
      <c r="L1120" s="71">
        <f>IF(K1120="","",K1120-J1120)</f>
        <v/>
      </c>
      <c r="M1120" s="71">
        <f>IF(L1120="","",ABS(L1120))</f>
        <v/>
      </c>
      <c r="N1120" t="n">
        <v>1</v>
      </c>
      <c r="O1120" t="n">
        <v>0.74</v>
      </c>
      <c r="P1120" t="n">
        <v>0.3852164730728616</v>
      </c>
      <c r="Q1120" t="n">
        <v>0.8371222629216145</v>
      </c>
      <c r="R1120" t="n">
        <v>0.0489387306826693</v>
      </c>
      <c r="S1120" t="n">
        <v>1</v>
      </c>
      <c r="T1120" t="n">
        <v>0.648255434928153</v>
      </c>
      <c r="U1120" t="n">
        <v>0.4847885950673594</v>
      </c>
      <c r="V1120" t="n">
        <v>0.2214087132238411</v>
      </c>
      <c r="W1120" t="n">
        <v>0.5583884709238019</v>
      </c>
      <c r="X1120" t="n">
        <v>0.3718736468193139</v>
      </c>
    </row>
    <row r="1121">
      <c r="A1121" t="inlineStr">
        <is>
          <t>2404002</t>
        </is>
      </c>
      <c r="B1121" t="inlineStr">
        <is>
          <t>Frutuoso Gomes</t>
        </is>
      </c>
      <c r="C1121" t="inlineStr">
        <is>
          <t>RN</t>
        </is>
      </c>
      <c r="D1121" t="inlineStr">
        <is>
          <t>REGIÃO NORDESTE</t>
        </is>
      </c>
      <c r="E1121" s="70">
        <f>SUMPRODUCT(N1121:Q1121,PAINEL_PESOS!$C$16:$C$19)</f>
        <v/>
      </c>
      <c r="F1121" s="70">
        <f>SUMPRODUCT(R1121:T1121,PAINEL_PESOS!$C$21:$C$23)</f>
        <v/>
      </c>
      <c r="G1121" s="70">
        <f>SUMPRODUCT(U1121:V1121,PAINEL_PESOS!$C$25:$C$26)</f>
        <v/>
      </c>
      <c r="H1121" s="70">
        <f>SUMPRODUCT(W1121:X1121,PAINEL_PESOS!$C$28:$C$29)</f>
        <v/>
      </c>
      <c r="I1121" s="70" t="n">
        <v>0.7735065789115201</v>
      </c>
      <c r="J1121" s="70" t="n">
        <v>0.3936528757291331</v>
      </c>
      <c r="K1121" s="71">
        <f>IF(NOT(AND(PAINEL_PESOS!$D$12="OK - 100%",PAINEL_PESOS!$F$20="OK - 100%",PAINEL_PESOS!$F$24="OK - 100%",PAINEL_PESOS!$F$27="OK - 100%",PAINEL_PESOS!$F$30="OK - 100%")),"", (E1121*PAINEL_PESOS!$B$7+F1121*PAINEL_PESOS!$B$8+G1121*PAINEL_PESOS!$B$9+H1121*PAINEL_PESOS!$B$10)*I1121)</f>
        <v/>
      </c>
      <c r="L1121" s="71">
        <f>IF(K1121="","",K1121-J1121)</f>
        <v/>
      </c>
      <c r="M1121" s="71">
        <f>IF(L1121="","",ABS(L1121))</f>
        <v/>
      </c>
      <c r="N1121" t="n">
        <v>1</v>
      </c>
      <c r="O1121" t="n">
        <v>0.6970000000000001</v>
      </c>
      <c r="P1121" t="n">
        <v>0.7718057022175291</v>
      </c>
      <c r="Q1121" t="n">
        <v>0.5534999990302638</v>
      </c>
      <c r="R1121" t="n">
        <v>0.0795532819017401</v>
      </c>
      <c r="S1121" t="n">
        <v>0.9975268346694771</v>
      </c>
      <c r="T1121" t="n">
        <v>0</v>
      </c>
      <c r="U1121" t="n">
        <v>0.6449614436216506</v>
      </c>
      <c r="V1121" t="n">
        <v>0.3072708903052072</v>
      </c>
      <c r="W1121" t="n">
        <v>0.5432285367660711</v>
      </c>
      <c r="X1121" t="n">
        <v>0.3466919118789361</v>
      </c>
    </row>
    <row r="1122">
      <c r="A1122" t="inlineStr">
        <is>
          <t>2404101</t>
        </is>
      </c>
      <c r="B1122" t="inlineStr">
        <is>
          <t>Galinhos</t>
        </is>
      </c>
      <c r="C1122" t="inlineStr">
        <is>
          <t>RN</t>
        </is>
      </c>
      <c r="D1122" t="inlineStr">
        <is>
          <t>REGIÃO NORDESTE</t>
        </is>
      </c>
      <c r="E1122" s="70">
        <f>SUMPRODUCT(N1122:Q1122,PAINEL_PESOS!$C$16:$C$19)</f>
        <v/>
      </c>
      <c r="F1122" s="70">
        <f>SUMPRODUCT(R1122:T1122,PAINEL_PESOS!$C$21:$C$23)</f>
        <v/>
      </c>
      <c r="G1122" s="70">
        <f>SUMPRODUCT(U1122:V1122,PAINEL_PESOS!$C$25:$C$26)</f>
        <v/>
      </c>
      <c r="H1122" s="70">
        <f>SUMPRODUCT(W1122:X1122,PAINEL_PESOS!$C$28:$C$29)</f>
        <v/>
      </c>
      <c r="I1122" s="70" t="n">
        <v>0.9058287959172944</v>
      </c>
      <c r="J1122" s="70" t="n">
        <v>0.5097452304673213</v>
      </c>
      <c r="K1122" s="71">
        <f>IF(NOT(AND(PAINEL_PESOS!$D$12="OK - 100%",PAINEL_PESOS!$F$20="OK - 100%",PAINEL_PESOS!$F$24="OK - 100%",PAINEL_PESOS!$F$27="OK - 100%",PAINEL_PESOS!$F$30="OK - 100%")),"", (E1122*PAINEL_PESOS!$B$7+F1122*PAINEL_PESOS!$B$8+G1122*PAINEL_PESOS!$B$9+H1122*PAINEL_PESOS!$B$10)*I1122)</f>
        <v/>
      </c>
      <c r="L1122" s="71">
        <f>IF(K1122="","",K1122-J1122)</f>
        <v/>
      </c>
      <c r="M1122" s="71">
        <f>IF(L1122="","",ABS(L1122))</f>
        <v/>
      </c>
      <c r="N1122" t="n">
        <v>0.2</v>
      </c>
      <c r="O1122" t="n">
        <v>1</v>
      </c>
      <c r="P1122" t="n">
        <v>1</v>
      </c>
      <c r="Q1122" t="n">
        <v>0.9504766996253206</v>
      </c>
      <c r="R1122" t="n">
        <v>0.1765077046873004</v>
      </c>
      <c r="S1122" t="n">
        <v>1</v>
      </c>
      <c r="T1122" t="n">
        <v>0.5345840720308328</v>
      </c>
      <c r="U1122" t="n">
        <v>0.3790669218117283</v>
      </c>
      <c r="V1122" t="n">
        <v>0.4082310546626736</v>
      </c>
      <c r="W1122" t="n">
        <v>0.5996491099968519</v>
      </c>
      <c r="X1122" t="n">
        <v>0.3989990630264605</v>
      </c>
    </row>
    <row r="1123">
      <c r="A1123" t="inlineStr">
        <is>
          <t>2404200</t>
        </is>
      </c>
      <c r="B1123" t="inlineStr">
        <is>
          <t>Goianinha</t>
        </is>
      </c>
      <c r="C1123" t="inlineStr">
        <is>
          <t>RN</t>
        </is>
      </c>
      <c r="D1123" t="inlineStr">
        <is>
          <t>REGIÃO NORDESTE</t>
        </is>
      </c>
      <c r="E1123" s="70">
        <f>SUMPRODUCT(N1123:Q1123,PAINEL_PESOS!$C$16:$C$19)</f>
        <v/>
      </c>
      <c r="F1123" s="70">
        <f>SUMPRODUCT(R1123:T1123,PAINEL_PESOS!$C$21:$C$23)</f>
        <v/>
      </c>
      <c r="G1123" s="70">
        <f>SUMPRODUCT(U1123:V1123,PAINEL_PESOS!$C$25:$C$26)</f>
        <v/>
      </c>
      <c r="H1123" s="70">
        <f>SUMPRODUCT(W1123:X1123,PAINEL_PESOS!$C$28:$C$29)</f>
        <v/>
      </c>
      <c r="I1123" s="70" t="n">
        <v>0.9115379428887748</v>
      </c>
      <c r="J1123" s="70" t="n">
        <v>0.5534753286811385</v>
      </c>
      <c r="K1123" s="71">
        <f>IF(NOT(AND(PAINEL_PESOS!$D$12="OK - 100%",PAINEL_PESOS!$F$20="OK - 100%",PAINEL_PESOS!$F$24="OK - 100%",PAINEL_PESOS!$F$27="OK - 100%",PAINEL_PESOS!$F$30="OK - 100%")),"", (E1123*PAINEL_PESOS!$B$7+F1123*PAINEL_PESOS!$B$8+G1123*PAINEL_PESOS!$B$9+H1123*PAINEL_PESOS!$B$10)*I1123)</f>
        <v/>
      </c>
      <c r="L1123" s="71">
        <f>IF(K1123="","",K1123-J1123)</f>
        <v/>
      </c>
      <c r="M1123" s="71">
        <f>IF(L1123="","",ABS(L1123))</f>
        <v/>
      </c>
      <c r="N1123" t="n">
        <v>1</v>
      </c>
      <c r="O1123" t="n">
        <v>0.9231</v>
      </c>
      <c r="P1123" t="n">
        <v>0.7642027455121436</v>
      </c>
      <c r="Q1123" t="n">
        <v>0.6626895201763311</v>
      </c>
      <c r="R1123" t="n">
        <v>0.3043367697944676</v>
      </c>
      <c r="S1123" t="n">
        <v>0.9853318268751287</v>
      </c>
      <c r="T1123" t="n">
        <v>0.7102303396713043</v>
      </c>
      <c r="U1123" t="n">
        <v>0.2522563961457794</v>
      </c>
      <c r="V1123" t="n">
        <v>0.4218705539103031</v>
      </c>
      <c r="W1123" t="n">
        <v>0.6719367475517002</v>
      </c>
      <c r="X1123" t="n">
        <v>0.5031819701579956</v>
      </c>
    </row>
    <row r="1124">
      <c r="A1124" t="inlineStr">
        <is>
          <t>2404309</t>
        </is>
      </c>
      <c r="B1124" t="inlineStr">
        <is>
          <t>Governador Dix-Sept Rosado</t>
        </is>
      </c>
      <c r="C1124" t="inlineStr">
        <is>
          <t>RN</t>
        </is>
      </c>
      <c r="D1124" t="inlineStr">
        <is>
          <t>REGIÃO NORDESTE</t>
        </is>
      </c>
      <c r="E1124" s="70">
        <f>SUMPRODUCT(N1124:Q1124,PAINEL_PESOS!$C$16:$C$19)</f>
        <v/>
      </c>
      <c r="F1124" s="70">
        <f>SUMPRODUCT(R1124:T1124,PAINEL_PESOS!$C$21:$C$23)</f>
        <v/>
      </c>
      <c r="G1124" s="70">
        <f>SUMPRODUCT(U1124:V1124,PAINEL_PESOS!$C$25:$C$26)</f>
        <v/>
      </c>
      <c r="H1124" s="70">
        <f>SUMPRODUCT(W1124:X1124,PAINEL_PESOS!$C$28:$C$29)</f>
        <v/>
      </c>
      <c r="I1124" s="70" t="n">
        <v>0.8845512899949701</v>
      </c>
      <c r="J1124" s="70" t="n">
        <v>0.4997099862063741</v>
      </c>
      <c r="K1124" s="71">
        <f>IF(NOT(AND(PAINEL_PESOS!$D$12="OK - 100%",PAINEL_PESOS!$F$20="OK - 100%",PAINEL_PESOS!$F$24="OK - 100%",PAINEL_PESOS!$F$27="OK - 100%",PAINEL_PESOS!$F$30="OK - 100%")),"", (E1124*PAINEL_PESOS!$B$7+F1124*PAINEL_PESOS!$B$8+G1124*PAINEL_PESOS!$B$9+H1124*PAINEL_PESOS!$B$10)*I1124)</f>
        <v/>
      </c>
      <c r="L1124" s="71">
        <f>IF(K1124="","",K1124-J1124)</f>
        <v/>
      </c>
      <c r="M1124" s="71">
        <f>IF(L1124="","",ABS(L1124))</f>
        <v/>
      </c>
      <c r="N1124" t="n">
        <v>0.4</v>
      </c>
      <c r="O1124" t="n">
        <v>1</v>
      </c>
      <c r="P1124" t="n">
        <v>0.4532206969376979</v>
      </c>
      <c r="Q1124" t="n">
        <v>0.8645503424635492</v>
      </c>
      <c r="R1124" t="n">
        <v>0.2966920139409514</v>
      </c>
      <c r="S1124" t="n">
        <v>0.9820808484460687</v>
      </c>
      <c r="T1124" t="n">
        <v>0.4507149722477816</v>
      </c>
      <c r="U1124" t="n">
        <v>0.6965835332610051</v>
      </c>
      <c r="V1124" t="n">
        <v>0.5015003351763199</v>
      </c>
      <c r="W1124" t="n">
        <v>0.5363282462064022</v>
      </c>
      <c r="X1124" t="n">
        <v>0.2731543282434207</v>
      </c>
    </row>
    <row r="1125">
      <c r="A1125" t="inlineStr">
        <is>
          <t>2404408</t>
        </is>
      </c>
      <c r="B1125" t="inlineStr">
        <is>
          <t>Grossos</t>
        </is>
      </c>
      <c r="C1125" t="inlineStr">
        <is>
          <t>RN</t>
        </is>
      </c>
      <c r="D1125" t="inlineStr">
        <is>
          <t>REGIÃO NORDESTE</t>
        </is>
      </c>
      <c r="E1125" s="70">
        <f>SUMPRODUCT(N1125:Q1125,PAINEL_PESOS!$C$16:$C$19)</f>
        <v/>
      </c>
      <c r="F1125" s="70">
        <f>SUMPRODUCT(R1125:T1125,PAINEL_PESOS!$C$21:$C$23)</f>
        <v/>
      </c>
      <c r="G1125" s="70">
        <f>SUMPRODUCT(U1125:V1125,PAINEL_PESOS!$C$25:$C$26)</f>
        <v/>
      </c>
      <c r="H1125" s="70">
        <f>SUMPRODUCT(W1125:X1125,PAINEL_PESOS!$C$28:$C$29)</f>
        <v/>
      </c>
      <c r="I1125" s="70" t="n">
        <v>0.8677957714597924</v>
      </c>
      <c r="J1125" s="70" t="n">
        <v>0.3861055113058073</v>
      </c>
      <c r="K1125" s="71">
        <f>IF(NOT(AND(PAINEL_PESOS!$D$12="OK - 100%",PAINEL_PESOS!$F$20="OK - 100%",PAINEL_PESOS!$F$24="OK - 100%",PAINEL_PESOS!$F$27="OK - 100%",PAINEL_PESOS!$F$30="OK - 100%")),"", (E1125*PAINEL_PESOS!$B$7+F1125*PAINEL_PESOS!$B$8+G1125*PAINEL_PESOS!$B$9+H1125*PAINEL_PESOS!$B$10)*I1125)</f>
        <v/>
      </c>
      <c r="L1125" s="71">
        <f>IF(K1125="","",K1125-J1125)</f>
        <v/>
      </c>
      <c r="M1125" s="71">
        <f>IF(L1125="","",ABS(L1125))</f>
        <v/>
      </c>
      <c r="N1125" t="n">
        <v>0.4</v>
      </c>
      <c r="O1125" t="n">
        <v>0.8</v>
      </c>
      <c r="P1125" t="n">
        <v>0.2880675818373812</v>
      </c>
      <c r="Q1125" t="n">
        <v>0.1248262154822488</v>
      </c>
      <c r="R1125" t="n">
        <v>0.1873350674574237</v>
      </c>
      <c r="S1125" t="n">
        <v>0.9819322379752469</v>
      </c>
      <c r="T1125" t="n">
        <v>0.9371979431083391</v>
      </c>
      <c r="U1125" t="n">
        <v>0.4132609138767764</v>
      </c>
      <c r="V1125" t="n">
        <v>0.4304875445882593</v>
      </c>
      <c r="W1125" t="n">
        <v>0.5049080996403227</v>
      </c>
      <c r="X1125" t="n">
        <v>0</v>
      </c>
    </row>
    <row r="1126">
      <c r="A1126" t="inlineStr">
        <is>
          <t>2404507</t>
        </is>
      </c>
      <c r="B1126" t="inlineStr">
        <is>
          <t>Guamaré</t>
        </is>
      </c>
      <c r="C1126" t="inlineStr">
        <is>
          <t>RN</t>
        </is>
      </c>
      <c r="D1126" t="inlineStr">
        <is>
          <t>REGIÃO NORDESTE</t>
        </is>
      </c>
      <c r="E1126" s="70">
        <f>SUMPRODUCT(N1126:Q1126,PAINEL_PESOS!$C$16:$C$19)</f>
        <v/>
      </c>
      <c r="F1126" s="70">
        <f>SUMPRODUCT(R1126:T1126,PAINEL_PESOS!$C$21:$C$23)</f>
        <v/>
      </c>
      <c r="G1126" s="70">
        <f>SUMPRODUCT(U1126:V1126,PAINEL_PESOS!$C$25:$C$26)</f>
        <v/>
      </c>
      <c r="H1126" s="70">
        <f>SUMPRODUCT(W1126:X1126,PAINEL_PESOS!$C$28:$C$29)</f>
        <v/>
      </c>
      <c r="I1126" s="70" t="n">
        <v>0.8683793583787851</v>
      </c>
      <c r="J1126" s="70" t="n">
        <v>0.4497357241602798</v>
      </c>
      <c r="K1126" s="71">
        <f>IF(NOT(AND(PAINEL_PESOS!$D$12="OK - 100%",PAINEL_PESOS!$F$20="OK - 100%",PAINEL_PESOS!$F$24="OK - 100%",PAINEL_PESOS!$F$27="OK - 100%",PAINEL_PESOS!$F$30="OK - 100%")),"", (E1126*PAINEL_PESOS!$B$7+F1126*PAINEL_PESOS!$B$8+G1126*PAINEL_PESOS!$B$9+H1126*PAINEL_PESOS!$B$10)*I1126)</f>
        <v/>
      </c>
      <c r="L1126" s="71">
        <f>IF(K1126="","",K1126-J1126)</f>
        <v/>
      </c>
      <c r="M1126" s="71">
        <f>IF(L1126="","",ABS(L1126))</f>
        <v/>
      </c>
      <c r="N1126" t="n">
        <v>1</v>
      </c>
      <c r="O1126" t="n">
        <v>0.9579</v>
      </c>
      <c r="P1126" t="n">
        <v>0.2537486800422386</v>
      </c>
      <c r="Q1126" t="n">
        <v>0.6161846180315246</v>
      </c>
      <c r="R1126" t="n">
        <v>0.4343741200340937</v>
      </c>
      <c r="S1126" t="n">
        <v>0</v>
      </c>
      <c r="T1126" t="n">
        <v>0.97880555997772</v>
      </c>
      <c r="U1126" t="n">
        <v>0.3790669218117283</v>
      </c>
      <c r="V1126" t="n">
        <v>0.4094673962590809</v>
      </c>
      <c r="W1126" t="n">
        <v>0.5996491099968519</v>
      </c>
      <c r="X1126" t="n">
        <v>0.3989990630264605</v>
      </c>
    </row>
    <row r="1127">
      <c r="A1127" t="inlineStr">
        <is>
          <t>2404606</t>
        </is>
      </c>
      <c r="B1127" t="inlineStr">
        <is>
          <t>Ielmo Marinho</t>
        </is>
      </c>
      <c r="C1127" t="inlineStr">
        <is>
          <t>RN</t>
        </is>
      </c>
      <c r="D1127" t="inlineStr">
        <is>
          <t>REGIÃO NORDESTE</t>
        </is>
      </c>
      <c r="E1127" s="70">
        <f>SUMPRODUCT(N1127:Q1127,PAINEL_PESOS!$C$16:$C$19)</f>
        <v/>
      </c>
      <c r="F1127" s="70">
        <f>SUMPRODUCT(R1127:T1127,PAINEL_PESOS!$C$21:$C$23)</f>
        <v/>
      </c>
      <c r="G1127" s="70">
        <f>SUMPRODUCT(U1127:V1127,PAINEL_PESOS!$C$25:$C$26)</f>
        <v/>
      </c>
      <c r="H1127" s="70">
        <f>SUMPRODUCT(W1127:X1127,PAINEL_PESOS!$C$28:$C$29)</f>
        <v/>
      </c>
      <c r="I1127" s="70" t="n">
        <v>0.9860106308483668</v>
      </c>
      <c r="J1127" s="70" t="n">
        <v>0.6224853061558296</v>
      </c>
      <c r="K1127" s="71">
        <f>IF(NOT(AND(PAINEL_PESOS!$D$12="OK - 100%",PAINEL_PESOS!$F$20="OK - 100%",PAINEL_PESOS!$F$24="OK - 100%",PAINEL_PESOS!$F$27="OK - 100%",PAINEL_PESOS!$F$30="OK - 100%")),"", (E1127*PAINEL_PESOS!$B$7+F1127*PAINEL_PESOS!$B$8+G1127*PAINEL_PESOS!$B$9+H1127*PAINEL_PESOS!$B$10)*I1127)</f>
        <v/>
      </c>
      <c r="L1127" s="71">
        <f>IF(K1127="","",K1127-J1127)</f>
        <v/>
      </c>
      <c r="M1127" s="71">
        <f>IF(L1127="","",ABS(L1127))</f>
        <v/>
      </c>
      <c r="N1127" t="n">
        <v>0.8</v>
      </c>
      <c r="O1127" t="n">
        <v>1</v>
      </c>
      <c r="P1127" t="n">
        <v>0.6005279831045407</v>
      </c>
      <c r="Q1127" t="n">
        <v>0.9417816488449956</v>
      </c>
      <c r="R1127" t="n">
        <v>0.178349626423616</v>
      </c>
      <c r="S1127" t="n">
        <v>0.9976818426159935</v>
      </c>
      <c r="T1127" t="n">
        <v>0.970748929592353</v>
      </c>
      <c r="U1127" t="n">
        <v>0.4314820172027391</v>
      </c>
      <c r="V1127" t="n">
        <v>0.4231392628625198</v>
      </c>
      <c r="W1127" t="n">
        <v>0.6482387503934823</v>
      </c>
      <c r="X1127" t="n">
        <v>0.4453344866233036</v>
      </c>
    </row>
    <row r="1128">
      <c r="A1128" t="inlineStr">
        <is>
          <t>2404705</t>
        </is>
      </c>
      <c r="B1128" t="inlineStr">
        <is>
          <t>Ipanguaçu</t>
        </is>
      </c>
      <c r="C1128" t="inlineStr">
        <is>
          <t>RN</t>
        </is>
      </c>
      <c r="D1128" t="inlineStr">
        <is>
          <t>REGIÃO NORDESTE</t>
        </is>
      </c>
      <c r="E1128" s="70">
        <f>SUMPRODUCT(N1128:Q1128,PAINEL_PESOS!$C$16:$C$19)</f>
        <v/>
      </c>
      <c r="F1128" s="70">
        <f>SUMPRODUCT(R1128:T1128,PAINEL_PESOS!$C$21:$C$23)</f>
        <v/>
      </c>
      <c r="G1128" s="70">
        <f>SUMPRODUCT(U1128:V1128,PAINEL_PESOS!$C$25:$C$26)</f>
        <v/>
      </c>
      <c r="H1128" s="70">
        <f>SUMPRODUCT(W1128:X1128,PAINEL_PESOS!$C$28:$C$29)</f>
        <v/>
      </c>
      <c r="I1128" s="70" t="n">
        <v>0.75</v>
      </c>
      <c r="J1128" s="70" t="n">
        <v>0.3370730146493089</v>
      </c>
      <c r="K1128" s="71">
        <f>IF(NOT(AND(PAINEL_PESOS!$D$12="OK - 100%",PAINEL_PESOS!$F$20="OK - 100%",PAINEL_PESOS!$F$24="OK - 100%",PAINEL_PESOS!$F$27="OK - 100%",PAINEL_PESOS!$F$30="OK - 100%")),"", (E1128*PAINEL_PESOS!$B$7+F1128*PAINEL_PESOS!$B$8+G1128*PAINEL_PESOS!$B$9+H1128*PAINEL_PESOS!$B$10)*I1128)</f>
        <v/>
      </c>
      <c r="L1128" s="71">
        <f>IF(K1128="","",K1128-J1128)</f>
        <v/>
      </c>
      <c r="M1128" s="71">
        <f>IF(L1128="","",ABS(L1128))</f>
        <v/>
      </c>
      <c r="N1128" t="n">
        <v>0.2</v>
      </c>
      <c r="O1128" t="n">
        <v>0.875</v>
      </c>
      <c r="P1128" t="n">
        <v>0.3134107708553326</v>
      </c>
      <c r="Q1128" t="n">
        <v>0.6512030676055491</v>
      </c>
      <c r="R1128" t="n">
        <v>0.2201954444696327</v>
      </c>
      <c r="S1128" t="n">
        <v>0.998119298639394</v>
      </c>
      <c r="T1128" t="n">
        <v>0</v>
      </c>
      <c r="U1128" t="n">
        <v>0.4795277547363665</v>
      </c>
      <c r="V1128" t="n">
        <v>0.4553410809327773</v>
      </c>
      <c r="W1128" t="n">
        <v>0.54007622331641</v>
      </c>
      <c r="X1128" t="n">
        <v>0.2884836826372826</v>
      </c>
    </row>
    <row r="1129">
      <c r="A1129" t="inlineStr">
        <is>
          <t>2404804</t>
        </is>
      </c>
      <c r="B1129" t="inlineStr">
        <is>
          <t>Ipueira</t>
        </is>
      </c>
      <c r="C1129" t="inlineStr">
        <is>
          <t>RN</t>
        </is>
      </c>
      <c r="D1129" t="inlineStr">
        <is>
          <t>REGIÃO NORDESTE</t>
        </is>
      </c>
      <c r="E1129" s="70">
        <f>SUMPRODUCT(N1129:Q1129,PAINEL_PESOS!$C$16:$C$19)</f>
        <v/>
      </c>
      <c r="F1129" s="70">
        <f>SUMPRODUCT(R1129:T1129,PAINEL_PESOS!$C$21:$C$23)</f>
        <v/>
      </c>
      <c r="G1129" s="70">
        <f>SUMPRODUCT(U1129:V1129,PAINEL_PESOS!$C$25:$C$26)</f>
        <v/>
      </c>
      <c r="H1129" s="70">
        <f>SUMPRODUCT(W1129:X1129,PAINEL_PESOS!$C$28:$C$29)</f>
        <v/>
      </c>
      <c r="I1129" s="70" t="n">
        <v>0.9313469499968531</v>
      </c>
      <c r="J1129" s="70" t="n">
        <v>0.5675770324630623</v>
      </c>
      <c r="K1129" s="71">
        <f>IF(NOT(AND(PAINEL_PESOS!$D$12="OK - 100%",PAINEL_PESOS!$F$20="OK - 100%",PAINEL_PESOS!$F$24="OK - 100%",PAINEL_PESOS!$F$27="OK - 100%",PAINEL_PESOS!$F$30="OK - 100%")),"", (E1129*PAINEL_PESOS!$B$7+F1129*PAINEL_PESOS!$B$8+G1129*PAINEL_PESOS!$B$9+H1129*PAINEL_PESOS!$B$10)*I1129)</f>
        <v/>
      </c>
      <c r="L1129" s="71">
        <f>IF(K1129="","",K1129-J1129)</f>
        <v/>
      </c>
      <c r="M1129" s="71">
        <f>IF(L1129="","",ABS(L1129))</f>
        <v/>
      </c>
      <c r="N1129" t="n">
        <v>1</v>
      </c>
      <c r="O1129" t="n">
        <v>0.9552</v>
      </c>
      <c r="P1129" t="n">
        <v>0.8326293558606125</v>
      </c>
      <c r="Q1129" t="n">
        <v>0.8420478073450358</v>
      </c>
      <c r="R1129" t="n">
        <v>0.0491347828420817</v>
      </c>
      <c r="S1129" t="n">
        <v>1</v>
      </c>
      <c r="T1129" t="n">
        <v>0.7219461083472813</v>
      </c>
      <c r="U1129" t="n">
        <v>0.6140886745428125</v>
      </c>
      <c r="V1129" t="n">
        <v>0.3807864704179327</v>
      </c>
      <c r="W1129" t="n">
        <v>0.5548788410973682</v>
      </c>
      <c r="X1129" t="n">
        <v>0.3299088218407714</v>
      </c>
    </row>
    <row r="1130">
      <c r="A1130" t="inlineStr">
        <is>
          <t>2404853</t>
        </is>
      </c>
      <c r="B1130" t="inlineStr">
        <is>
          <t>Itajá</t>
        </is>
      </c>
      <c r="C1130" t="inlineStr">
        <is>
          <t>RN</t>
        </is>
      </c>
      <c r="D1130" t="inlineStr">
        <is>
          <t>REGIÃO NORDESTE</t>
        </is>
      </c>
      <c r="E1130" s="70">
        <f>SUMPRODUCT(N1130:Q1130,PAINEL_PESOS!$C$16:$C$19)</f>
        <v/>
      </c>
      <c r="F1130" s="70">
        <f>SUMPRODUCT(R1130:T1130,PAINEL_PESOS!$C$21:$C$23)</f>
        <v/>
      </c>
      <c r="G1130" s="70">
        <f>SUMPRODUCT(U1130:V1130,PAINEL_PESOS!$C$25:$C$26)</f>
        <v/>
      </c>
      <c r="H1130" s="70">
        <f>SUMPRODUCT(W1130:X1130,PAINEL_PESOS!$C$28:$C$29)</f>
        <v/>
      </c>
      <c r="I1130" s="70" t="n">
        <v>0.9185970939214083</v>
      </c>
      <c r="J1130" s="70" t="n">
        <v>0.5552670328828793</v>
      </c>
      <c r="K1130" s="71">
        <f>IF(NOT(AND(PAINEL_PESOS!$D$12="OK - 100%",PAINEL_PESOS!$F$20="OK - 100%",PAINEL_PESOS!$F$24="OK - 100%",PAINEL_PESOS!$F$27="OK - 100%",PAINEL_PESOS!$F$30="OK - 100%")),"", (E1130*PAINEL_PESOS!$B$7+F1130*PAINEL_PESOS!$B$8+G1130*PAINEL_PESOS!$B$9+H1130*PAINEL_PESOS!$B$10)*I1130)</f>
        <v/>
      </c>
      <c r="L1130" s="71">
        <f>IF(K1130="","",K1130-J1130)</f>
        <v/>
      </c>
      <c r="M1130" s="71">
        <f>IF(L1130="","",ABS(L1130))</f>
        <v/>
      </c>
      <c r="N1130" t="n">
        <v>1</v>
      </c>
      <c r="O1130" t="n">
        <v>1</v>
      </c>
      <c r="P1130" t="n">
        <v>0.9577613516367476</v>
      </c>
      <c r="Q1130" t="n">
        <v>0.6847220001629972</v>
      </c>
      <c r="R1130" t="n">
        <v>0.1842898529204794</v>
      </c>
      <c r="S1130" t="n">
        <v>0.9460991814754335</v>
      </c>
      <c r="T1130" t="n">
        <v>0.7547203051031144</v>
      </c>
      <c r="U1130" t="n">
        <v>0.4795277547363665</v>
      </c>
      <c r="V1130" t="n">
        <v>0.4497141608185661</v>
      </c>
      <c r="W1130" t="n">
        <v>0.54007622331641</v>
      </c>
      <c r="X1130" t="n">
        <v>0.2884836826372826</v>
      </c>
    </row>
    <row r="1131">
      <c r="A1131" t="inlineStr">
        <is>
          <t>2404903</t>
        </is>
      </c>
      <c r="B1131" t="inlineStr">
        <is>
          <t>Itaú</t>
        </is>
      </c>
      <c r="C1131" t="inlineStr">
        <is>
          <t>RN</t>
        </is>
      </c>
      <c r="D1131" t="inlineStr">
        <is>
          <t>REGIÃO NORDESTE</t>
        </is>
      </c>
      <c r="E1131" s="70">
        <f>SUMPRODUCT(N1131:Q1131,PAINEL_PESOS!$C$16:$C$19)</f>
        <v/>
      </c>
      <c r="F1131" s="70">
        <f>SUMPRODUCT(R1131:T1131,PAINEL_PESOS!$C$21:$C$23)</f>
        <v/>
      </c>
      <c r="G1131" s="70">
        <f>SUMPRODUCT(U1131:V1131,PAINEL_PESOS!$C$25:$C$26)</f>
        <v/>
      </c>
      <c r="H1131" s="70">
        <f>SUMPRODUCT(W1131:X1131,PAINEL_PESOS!$C$28:$C$29)</f>
        <v/>
      </c>
      <c r="I1131" s="70" t="n">
        <v>0.8991129675381599</v>
      </c>
      <c r="J1131" s="70" t="n">
        <v>0.5009347046539094</v>
      </c>
      <c r="K1131" s="71">
        <f>IF(NOT(AND(PAINEL_PESOS!$D$12="OK - 100%",PAINEL_PESOS!$F$20="OK - 100%",PAINEL_PESOS!$F$24="OK - 100%",PAINEL_PESOS!$F$27="OK - 100%",PAINEL_PESOS!$F$30="OK - 100%")),"", (E1131*PAINEL_PESOS!$B$7+F1131*PAINEL_PESOS!$B$8+G1131*PAINEL_PESOS!$B$9+H1131*PAINEL_PESOS!$B$10)*I1131)</f>
        <v/>
      </c>
      <c r="L1131" s="71">
        <f>IF(K1131="","",K1131-J1131)</f>
        <v/>
      </c>
      <c r="M1131" s="71">
        <f>IF(L1131="","",ABS(L1131))</f>
        <v/>
      </c>
      <c r="N1131" t="n">
        <v>1</v>
      </c>
      <c r="O1131" t="n">
        <v>1</v>
      </c>
      <c r="P1131" t="n">
        <v>0.3192185850052799</v>
      </c>
      <c r="Q1131" t="n">
        <v>0.4579882409404757</v>
      </c>
      <c r="R1131" t="n">
        <v>0.120225074500154</v>
      </c>
      <c r="S1131" t="n">
        <v>1</v>
      </c>
      <c r="T1131" t="n">
        <v>0.7850905969722173</v>
      </c>
      <c r="U1131" t="n">
        <v>0.4794492925732234</v>
      </c>
      <c r="V1131" t="n">
        <v>0.4105113242135239</v>
      </c>
      <c r="W1131" t="n">
        <v>0.5591709194609042</v>
      </c>
      <c r="X1131" t="n">
        <v>0.3492004590118867</v>
      </c>
    </row>
    <row r="1132">
      <c r="A1132" t="inlineStr">
        <is>
          <t>2405009</t>
        </is>
      </c>
      <c r="B1132" t="inlineStr">
        <is>
          <t>Jaçanã</t>
        </is>
      </c>
      <c r="C1132" t="inlineStr">
        <is>
          <t>RN</t>
        </is>
      </c>
      <c r="D1132" t="inlineStr">
        <is>
          <t>REGIÃO NORDESTE</t>
        </is>
      </c>
      <c r="E1132" s="70">
        <f>SUMPRODUCT(N1132:Q1132,PAINEL_PESOS!$C$16:$C$19)</f>
        <v/>
      </c>
      <c r="F1132" s="70">
        <f>SUMPRODUCT(R1132:T1132,PAINEL_PESOS!$C$21:$C$23)</f>
        <v/>
      </c>
      <c r="G1132" s="70">
        <f>SUMPRODUCT(U1132:V1132,PAINEL_PESOS!$C$25:$C$26)</f>
        <v/>
      </c>
      <c r="H1132" s="70">
        <f>SUMPRODUCT(W1132:X1132,PAINEL_PESOS!$C$28:$C$29)</f>
        <v/>
      </c>
      <c r="I1132" s="70" t="n">
        <v>0.9090229545737954</v>
      </c>
      <c r="J1132" s="70" t="n">
        <v>0.5265895417771984</v>
      </c>
      <c r="K1132" s="71">
        <f>IF(NOT(AND(PAINEL_PESOS!$D$12="OK - 100%",PAINEL_PESOS!$F$20="OK - 100%",PAINEL_PESOS!$F$24="OK - 100%",PAINEL_PESOS!$F$27="OK - 100%",PAINEL_PESOS!$F$30="OK - 100%")),"", (E1132*PAINEL_PESOS!$B$7+F1132*PAINEL_PESOS!$B$8+G1132*PAINEL_PESOS!$B$9+H1132*PAINEL_PESOS!$B$10)*I1132)</f>
        <v/>
      </c>
      <c r="L1132" s="71">
        <f>IF(K1132="","",K1132-J1132)</f>
        <v/>
      </c>
      <c r="M1132" s="71">
        <f>IF(L1132="","",ABS(L1132))</f>
        <v/>
      </c>
      <c r="N1132" t="n">
        <v>0.8</v>
      </c>
      <c r="O1132" t="n">
        <v>0.9655</v>
      </c>
      <c r="P1132" t="n">
        <v>0.7535374868004224</v>
      </c>
      <c r="Q1132" t="n">
        <v>0.4280166298855264</v>
      </c>
      <c r="R1132" t="n">
        <v>0.1297079737143455</v>
      </c>
      <c r="S1132" t="n">
        <v>1</v>
      </c>
      <c r="T1132" t="n">
        <v>0.919562422555588</v>
      </c>
      <c r="U1132" t="n">
        <v>0.2760587787388616</v>
      </c>
      <c r="V1132" t="n">
        <v>0.4154741187240124</v>
      </c>
      <c r="W1132" t="n">
        <v>0.6545853210070178</v>
      </c>
      <c r="X1132" t="n">
        <v>0.4485088429972518</v>
      </c>
    </row>
    <row r="1133">
      <c r="A1133" t="inlineStr">
        <is>
          <t>2405108</t>
        </is>
      </c>
      <c r="B1133" t="inlineStr">
        <is>
          <t>Jandaíra</t>
        </is>
      </c>
      <c r="C1133" t="inlineStr">
        <is>
          <t>RN</t>
        </is>
      </c>
      <c r="D1133" t="inlineStr">
        <is>
          <t>REGIÃO NORDESTE</t>
        </is>
      </c>
      <c r="E1133" s="70">
        <f>SUMPRODUCT(N1133:Q1133,PAINEL_PESOS!$C$16:$C$19)</f>
        <v/>
      </c>
      <c r="F1133" s="70">
        <f>SUMPRODUCT(R1133:T1133,PAINEL_PESOS!$C$21:$C$23)</f>
        <v/>
      </c>
      <c r="G1133" s="70">
        <f>SUMPRODUCT(U1133:V1133,PAINEL_PESOS!$C$25:$C$26)</f>
        <v/>
      </c>
      <c r="H1133" s="70">
        <f>SUMPRODUCT(W1133:X1133,PAINEL_PESOS!$C$28:$C$29)</f>
        <v/>
      </c>
      <c r="I1133" s="70" t="n">
        <v>0.9503259171369457</v>
      </c>
      <c r="J1133" s="70" t="n">
        <v>0.5537812521979878</v>
      </c>
      <c r="K1133" s="71">
        <f>IF(NOT(AND(PAINEL_PESOS!$D$12="OK - 100%",PAINEL_PESOS!$F$20="OK - 100%",PAINEL_PESOS!$F$24="OK - 100%",PAINEL_PESOS!$F$27="OK - 100%",PAINEL_PESOS!$F$30="OK - 100%")),"", (E1133*PAINEL_PESOS!$B$7+F1133*PAINEL_PESOS!$B$8+G1133*PAINEL_PESOS!$B$9+H1133*PAINEL_PESOS!$B$10)*I1133)</f>
        <v/>
      </c>
      <c r="L1133" s="71">
        <f>IF(K1133="","",K1133-J1133)</f>
        <v/>
      </c>
      <c r="M1133" s="71">
        <f>IF(L1133="","",ABS(L1133))</f>
        <v/>
      </c>
      <c r="N1133" t="n">
        <v>0.4</v>
      </c>
      <c r="O1133" t="n">
        <v>0.92</v>
      </c>
      <c r="P1133" t="n">
        <v>0.7904963041182682</v>
      </c>
      <c r="Q1133" t="n">
        <v>0.9429759361151243</v>
      </c>
      <c r="R1133" t="n">
        <v>0.2503268750283761</v>
      </c>
      <c r="S1133" t="n">
        <v>1</v>
      </c>
      <c r="T1133" t="n">
        <v>0.7743835191319097</v>
      </c>
      <c r="U1133" t="n">
        <v>0.3790669218117283</v>
      </c>
      <c r="V1133" t="n">
        <v>0.4075635924401605</v>
      </c>
      <c r="W1133" t="n">
        <v>0.5996491099968519</v>
      </c>
      <c r="X1133" t="n">
        <v>0.3989990630264605</v>
      </c>
    </row>
    <row r="1134">
      <c r="A1134" t="inlineStr">
        <is>
          <t>2405207</t>
        </is>
      </c>
      <c r="B1134" t="inlineStr">
        <is>
          <t>Janduís</t>
        </is>
      </c>
      <c r="C1134" t="inlineStr">
        <is>
          <t>RN</t>
        </is>
      </c>
      <c r="D1134" t="inlineStr">
        <is>
          <t>REGIÃO NORDESTE</t>
        </is>
      </c>
      <c r="E1134" s="70">
        <f>SUMPRODUCT(N1134:Q1134,PAINEL_PESOS!$C$16:$C$19)</f>
        <v/>
      </c>
      <c r="F1134" s="70">
        <f>SUMPRODUCT(R1134:T1134,PAINEL_PESOS!$C$21:$C$23)</f>
        <v/>
      </c>
      <c r="G1134" s="70">
        <f>SUMPRODUCT(U1134:V1134,PAINEL_PESOS!$C$25:$C$26)</f>
        <v/>
      </c>
      <c r="H1134" s="70">
        <f>SUMPRODUCT(W1134:X1134,PAINEL_PESOS!$C$28:$C$29)</f>
        <v/>
      </c>
      <c r="I1134" s="70" t="n">
        <v>0.9578587211631044</v>
      </c>
      <c r="J1134" s="70" t="n">
        <v>0.5846520003164558</v>
      </c>
      <c r="K1134" s="71">
        <f>IF(NOT(AND(PAINEL_PESOS!$D$12="OK - 100%",PAINEL_PESOS!$F$20="OK - 100%",PAINEL_PESOS!$F$24="OK - 100%",PAINEL_PESOS!$F$27="OK - 100%",PAINEL_PESOS!$F$30="OK - 100%")),"", (E1134*PAINEL_PESOS!$B$7+F1134*PAINEL_PESOS!$B$8+G1134*PAINEL_PESOS!$B$9+H1134*PAINEL_PESOS!$B$10)*I1134)</f>
        <v/>
      </c>
      <c r="L1134" s="71">
        <f>IF(K1134="","",K1134-J1134)</f>
        <v/>
      </c>
      <c r="M1134" s="71">
        <f>IF(L1134="","",ABS(L1134))</f>
        <v/>
      </c>
      <c r="N1134" t="n">
        <v>1</v>
      </c>
      <c r="O1134" t="n">
        <v>1</v>
      </c>
      <c r="P1134" t="n">
        <v>0.5342133051742344</v>
      </c>
      <c r="Q1134" t="n">
        <v>0.8374071327441552</v>
      </c>
      <c r="R1134" t="n">
        <v>0.1335181510434143</v>
      </c>
      <c r="S1134" t="n">
        <v>0.9905376160358613</v>
      </c>
      <c r="T1134" t="n">
        <v>0.8876994227580038</v>
      </c>
      <c r="U1134" t="n">
        <v>0.6285480789428073</v>
      </c>
      <c r="V1134" t="n">
        <v>0.4283747495328005</v>
      </c>
      <c r="W1134" t="n">
        <v>0.5297623620583749</v>
      </c>
      <c r="X1134" t="n">
        <v>0.2693259732311515</v>
      </c>
    </row>
    <row r="1135">
      <c r="A1135" t="inlineStr">
        <is>
          <t>2405306</t>
        </is>
      </c>
      <c r="B1135" t="inlineStr">
        <is>
          <t>Januário Cicco</t>
        </is>
      </c>
      <c r="C1135" t="inlineStr">
        <is>
          <t>RN</t>
        </is>
      </c>
      <c r="D1135" t="inlineStr">
        <is>
          <t>REGIÃO NORDESTE</t>
        </is>
      </c>
      <c r="E1135" s="70">
        <f>SUMPRODUCT(N1135:Q1135,PAINEL_PESOS!$C$16:$C$19)</f>
        <v/>
      </c>
      <c r="F1135" s="70">
        <f>SUMPRODUCT(R1135:T1135,PAINEL_PESOS!$C$21:$C$23)</f>
        <v/>
      </c>
      <c r="G1135" s="70">
        <f>SUMPRODUCT(U1135:V1135,PAINEL_PESOS!$C$25:$C$26)</f>
        <v/>
      </c>
      <c r="H1135" s="70">
        <f>SUMPRODUCT(W1135:X1135,PAINEL_PESOS!$C$28:$C$29)</f>
        <v/>
      </c>
      <c r="I1135" s="70" t="n">
        <v>0.975668070388354</v>
      </c>
      <c r="J1135" s="70" t="n">
        <v>0.5811742747727124</v>
      </c>
      <c r="K1135" s="71">
        <f>IF(NOT(AND(PAINEL_PESOS!$D$12="OK - 100%",PAINEL_PESOS!$F$20="OK - 100%",PAINEL_PESOS!$F$24="OK - 100%",PAINEL_PESOS!$F$27="OK - 100%",PAINEL_PESOS!$F$30="OK - 100%")),"", (E1135*PAINEL_PESOS!$B$7+F1135*PAINEL_PESOS!$B$8+G1135*PAINEL_PESOS!$B$9+H1135*PAINEL_PESOS!$B$10)*I1135)</f>
        <v/>
      </c>
      <c r="L1135" s="71">
        <f>IF(K1135="","",K1135-J1135)</f>
        <v/>
      </c>
      <c r="M1135" s="71">
        <f>IF(L1135="","",ABS(L1135))</f>
        <v/>
      </c>
      <c r="N1135" t="n">
        <v>0.4</v>
      </c>
      <c r="O1135" t="n">
        <v>1</v>
      </c>
      <c r="P1135" t="n">
        <v>0.8612460401267159</v>
      </c>
      <c r="Q1135" t="n">
        <v>0.8487687854282051</v>
      </c>
      <c r="R1135" t="n">
        <v>0.131811365524831</v>
      </c>
      <c r="S1135" t="n">
        <v>1</v>
      </c>
      <c r="T1135" t="n">
        <v>0.9861124300153259</v>
      </c>
      <c r="U1135" t="n">
        <v>0.2730557708546024</v>
      </c>
      <c r="V1135" t="n">
        <v>0.420294364217632</v>
      </c>
      <c r="W1135" t="n">
        <v>0.6554720808483788</v>
      </c>
      <c r="X1135" t="n">
        <v>0.4495653925512116</v>
      </c>
    </row>
    <row r="1136">
      <c r="A1136" t="inlineStr">
        <is>
          <t>2405405</t>
        </is>
      </c>
      <c r="B1136" t="inlineStr">
        <is>
          <t>Japi</t>
        </is>
      </c>
      <c r="C1136" t="inlineStr">
        <is>
          <t>RN</t>
        </is>
      </c>
      <c r="D1136" t="inlineStr">
        <is>
          <t>REGIÃO NORDESTE</t>
        </is>
      </c>
      <c r="E1136" s="70">
        <f>SUMPRODUCT(N1136:Q1136,PAINEL_PESOS!$C$16:$C$19)</f>
        <v/>
      </c>
      <c r="F1136" s="70">
        <f>SUMPRODUCT(R1136:T1136,PAINEL_PESOS!$C$21:$C$23)</f>
        <v/>
      </c>
      <c r="G1136" s="70">
        <f>SUMPRODUCT(U1136:V1136,PAINEL_PESOS!$C$25:$C$26)</f>
        <v/>
      </c>
      <c r="H1136" s="70">
        <f>SUMPRODUCT(W1136:X1136,PAINEL_PESOS!$C$28:$C$29)</f>
        <v/>
      </c>
      <c r="I1136" s="70" t="n">
        <v>0.9804977929596967</v>
      </c>
      <c r="J1136" s="70" t="n">
        <v>0.6177725606593378</v>
      </c>
      <c r="K1136" s="71">
        <f>IF(NOT(AND(PAINEL_PESOS!$D$12="OK - 100%",PAINEL_PESOS!$F$20="OK - 100%",PAINEL_PESOS!$F$24="OK - 100%",PAINEL_PESOS!$F$27="OK - 100%",PAINEL_PESOS!$F$30="OK - 100%")),"", (E1136*PAINEL_PESOS!$B$7+F1136*PAINEL_PESOS!$B$8+G1136*PAINEL_PESOS!$B$9+H1136*PAINEL_PESOS!$B$10)*I1136)</f>
        <v/>
      </c>
      <c r="L1136" s="71">
        <f>IF(K1136="","",K1136-J1136)</f>
        <v/>
      </c>
      <c r="M1136" s="71">
        <f>IF(L1136="","",ABS(L1136))</f>
        <v/>
      </c>
      <c r="N1136" t="n">
        <v>1</v>
      </c>
      <c r="O1136" t="n">
        <v>0.9583</v>
      </c>
      <c r="P1136" t="n">
        <v>0.8364308342133051</v>
      </c>
      <c r="Q1136" t="n">
        <v>0.8912714330189726</v>
      </c>
      <c r="R1136" t="n">
        <v>0.09450449351897509</v>
      </c>
      <c r="S1136" t="n">
        <v>0.9999276737346303</v>
      </c>
      <c r="T1136" t="n">
        <v>0.9786888866461068</v>
      </c>
      <c r="U1136" t="n">
        <v>0.272905091404614</v>
      </c>
      <c r="V1136" t="n">
        <v>0.4348998305187998</v>
      </c>
      <c r="W1136" t="n">
        <v>0.6556682792370515</v>
      </c>
      <c r="X1136" t="n">
        <v>0.451925951730568</v>
      </c>
    </row>
    <row r="1137">
      <c r="A1137" t="inlineStr">
        <is>
          <t>2405504</t>
        </is>
      </c>
      <c r="B1137" t="inlineStr">
        <is>
          <t>Jardim de Angicos</t>
        </is>
      </c>
      <c r="C1137" t="inlineStr">
        <is>
          <t>RN</t>
        </is>
      </c>
      <c r="D1137" t="inlineStr">
        <is>
          <t>REGIÃO NORDESTE</t>
        </is>
      </c>
      <c r="E1137" s="70">
        <f>SUMPRODUCT(N1137:Q1137,PAINEL_PESOS!$C$16:$C$19)</f>
        <v/>
      </c>
      <c r="F1137" s="70">
        <f>SUMPRODUCT(R1137:T1137,PAINEL_PESOS!$C$21:$C$23)</f>
        <v/>
      </c>
      <c r="G1137" s="70">
        <f>SUMPRODUCT(U1137:V1137,PAINEL_PESOS!$C$25:$C$26)</f>
        <v/>
      </c>
      <c r="H1137" s="70">
        <f>SUMPRODUCT(W1137:X1137,PAINEL_PESOS!$C$28:$C$29)</f>
        <v/>
      </c>
      <c r="I1137" s="70" t="n">
        <v>0.9940504039254644</v>
      </c>
      <c r="J1137" s="70" t="n">
        <v>0.6297181481752379</v>
      </c>
      <c r="K1137" s="71">
        <f>IF(NOT(AND(PAINEL_PESOS!$D$12="OK - 100%",PAINEL_PESOS!$F$20="OK - 100%",PAINEL_PESOS!$F$24="OK - 100%",PAINEL_PESOS!$F$27="OK - 100%",PAINEL_PESOS!$F$30="OK - 100%")),"", (E1137*PAINEL_PESOS!$B$7+F1137*PAINEL_PESOS!$B$8+G1137*PAINEL_PESOS!$B$9+H1137*PAINEL_PESOS!$B$10)*I1137)</f>
        <v/>
      </c>
      <c r="L1137" s="71">
        <f>IF(K1137="","",K1137-J1137)</f>
        <v/>
      </c>
      <c r="M1137" s="71">
        <f>IF(L1137="","",ABS(L1137))</f>
        <v/>
      </c>
      <c r="N1137" t="n">
        <v>1</v>
      </c>
      <c r="O1137" t="n">
        <v>0.931</v>
      </c>
      <c r="P1137" t="n">
        <v>0.9002111932418163</v>
      </c>
      <c r="Q1137" t="n">
        <v>0.9788893854360724</v>
      </c>
      <c r="R1137" t="n">
        <v>0.09464419372993051</v>
      </c>
      <c r="S1137" t="n">
        <v>1</v>
      </c>
      <c r="T1137" t="n">
        <v>0.9849531858042109</v>
      </c>
      <c r="U1137" t="n">
        <v>0.3790669218117283</v>
      </c>
      <c r="V1137" t="n">
        <v>0.3987334890536466</v>
      </c>
      <c r="W1137" t="n">
        <v>0.5996491099968519</v>
      </c>
      <c r="X1137" t="n">
        <v>0.3989990630264605</v>
      </c>
    </row>
    <row r="1138">
      <c r="A1138" t="inlineStr">
        <is>
          <t>2405603</t>
        </is>
      </c>
      <c r="B1138" t="inlineStr">
        <is>
          <t>Jardim de Piranhas</t>
        </is>
      </c>
      <c r="C1138" t="inlineStr">
        <is>
          <t>RN</t>
        </is>
      </c>
      <c r="D1138" t="inlineStr">
        <is>
          <t>REGIÃO NORDESTE</t>
        </is>
      </c>
      <c r="E1138" s="70">
        <f>SUMPRODUCT(N1138:Q1138,PAINEL_PESOS!$C$16:$C$19)</f>
        <v/>
      </c>
      <c r="F1138" s="70">
        <f>SUMPRODUCT(R1138:T1138,PAINEL_PESOS!$C$21:$C$23)</f>
        <v/>
      </c>
      <c r="G1138" s="70">
        <f>SUMPRODUCT(U1138:V1138,PAINEL_PESOS!$C$25:$C$26)</f>
        <v/>
      </c>
      <c r="H1138" s="70">
        <f>SUMPRODUCT(W1138:X1138,PAINEL_PESOS!$C$28:$C$29)</f>
        <v/>
      </c>
      <c r="I1138" s="70" t="n">
        <v>0.8350141795707606</v>
      </c>
      <c r="J1138" s="70" t="n">
        <v>0.4471292930463354</v>
      </c>
      <c r="K1138" s="71">
        <f>IF(NOT(AND(PAINEL_PESOS!$D$12="OK - 100%",PAINEL_PESOS!$F$20="OK - 100%",PAINEL_PESOS!$F$24="OK - 100%",PAINEL_PESOS!$F$27="OK - 100%",PAINEL_PESOS!$F$30="OK - 100%")),"", (E1138*PAINEL_PESOS!$B$7+F1138*PAINEL_PESOS!$B$8+G1138*PAINEL_PESOS!$B$9+H1138*PAINEL_PESOS!$B$10)*I1138)</f>
        <v/>
      </c>
      <c r="L1138" s="71">
        <f>IF(K1138="","",K1138-J1138)</f>
        <v/>
      </c>
      <c r="M1138" s="71">
        <f>IF(L1138="","",ABS(L1138))</f>
        <v/>
      </c>
      <c r="N1138" t="n">
        <v>1</v>
      </c>
      <c r="O1138" t="n">
        <v>0.9778</v>
      </c>
      <c r="P1138" t="n">
        <v>0.515311510031679</v>
      </c>
      <c r="Q1138" t="n">
        <v>0.4438255576114967</v>
      </c>
      <c r="R1138" t="n">
        <v>0.2244863284149864</v>
      </c>
      <c r="S1138" t="n">
        <v>0.7961883937886181</v>
      </c>
      <c r="T1138" t="n">
        <v>0.3289988538529437</v>
      </c>
      <c r="U1138" t="n">
        <v>0.5478256584834209</v>
      </c>
      <c r="V1138" t="n">
        <v>0.4273066393339182</v>
      </c>
      <c r="W1138" t="n">
        <v>0.5498613980417699</v>
      </c>
      <c r="X1138" t="n">
        <v>0.3905561071381759</v>
      </c>
    </row>
    <row r="1139">
      <c r="A1139" t="inlineStr">
        <is>
          <t>2405702</t>
        </is>
      </c>
      <c r="B1139" t="inlineStr">
        <is>
          <t>Jardim do Seridó</t>
        </is>
      </c>
      <c r="C1139" t="inlineStr">
        <is>
          <t>RN</t>
        </is>
      </c>
      <c r="D1139" t="inlineStr">
        <is>
          <t>REGIÃO NORDESTE</t>
        </is>
      </c>
      <c r="E1139" s="70">
        <f>SUMPRODUCT(N1139:Q1139,PAINEL_PESOS!$C$16:$C$19)</f>
        <v/>
      </c>
      <c r="F1139" s="70">
        <f>SUMPRODUCT(R1139:T1139,PAINEL_PESOS!$C$21:$C$23)</f>
        <v/>
      </c>
      <c r="G1139" s="70">
        <f>SUMPRODUCT(U1139:V1139,PAINEL_PESOS!$C$25:$C$26)</f>
        <v/>
      </c>
      <c r="H1139" s="70">
        <f>SUMPRODUCT(W1139:X1139,PAINEL_PESOS!$C$28:$C$29)</f>
        <v/>
      </c>
      <c r="I1139" s="70" t="n">
        <v>0.9152525881923657</v>
      </c>
      <c r="J1139" s="70" t="n">
        <v>0.5351634331150145</v>
      </c>
      <c r="K1139" s="71">
        <f>IF(NOT(AND(PAINEL_PESOS!$D$12="OK - 100%",PAINEL_PESOS!$F$20="OK - 100%",PAINEL_PESOS!$F$24="OK - 100%",PAINEL_PESOS!$F$27="OK - 100%",PAINEL_PESOS!$F$30="OK - 100%")),"", (E1139*PAINEL_PESOS!$B$7+F1139*PAINEL_PESOS!$B$8+G1139*PAINEL_PESOS!$B$9+H1139*PAINEL_PESOS!$B$10)*I1139)</f>
        <v/>
      </c>
      <c r="L1139" s="71">
        <f>IF(K1139="","",K1139-J1139)</f>
        <v/>
      </c>
      <c r="M1139" s="71">
        <f>IF(L1139="","",ABS(L1139))</f>
        <v/>
      </c>
      <c r="N1139" t="n">
        <v>1</v>
      </c>
      <c r="O1139" t="n">
        <v>0.7414000000000001</v>
      </c>
      <c r="P1139" t="n">
        <v>0.6736008447729673</v>
      </c>
      <c r="Q1139" t="n">
        <v>0.6442678323030366</v>
      </c>
      <c r="R1139" t="n">
        <v>0.2131152518456899</v>
      </c>
      <c r="S1139" t="n">
        <v>0.8536147246027121</v>
      </c>
      <c r="T1139" t="n">
        <v>0.7910062976569713</v>
      </c>
      <c r="U1139" t="n">
        <v>0.6137103893928464</v>
      </c>
      <c r="V1139" t="n">
        <v>0.4113049498321576</v>
      </c>
      <c r="W1139" t="n">
        <v>0.554879992137169</v>
      </c>
      <c r="X1139" t="n">
        <v>0.329712731771497</v>
      </c>
    </row>
    <row r="1140">
      <c r="A1140" t="inlineStr">
        <is>
          <t>2405801</t>
        </is>
      </c>
      <c r="B1140" t="inlineStr">
        <is>
          <t>João Câmara</t>
        </is>
      </c>
      <c r="C1140" t="inlineStr">
        <is>
          <t>RN</t>
        </is>
      </c>
      <c r="D1140" t="inlineStr">
        <is>
          <t>REGIÃO NORDESTE</t>
        </is>
      </c>
      <c r="E1140" s="70">
        <f>SUMPRODUCT(N1140:Q1140,PAINEL_PESOS!$C$16:$C$19)</f>
        <v/>
      </c>
      <c r="F1140" s="70">
        <f>SUMPRODUCT(R1140:T1140,PAINEL_PESOS!$C$21:$C$23)</f>
        <v/>
      </c>
      <c r="G1140" s="70">
        <f>SUMPRODUCT(U1140:V1140,PAINEL_PESOS!$C$25:$C$26)</f>
        <v/>
      </c>
      <c r="H1140" s="70">
        <f>SUMPRODUCT(W1140:X1140,PAINEL_PESOS!$C$28:$C$29)</f>
        <v/>
      </c>
      <c r="I1140" s="70" t="n">
        <v>0.9789936404206649</v>
      </c>
      <c r="J1140" s="70" t="n">
        <v>0.612244713675021</v>
      </c>
      <c r="K1140" s="71">
        <f>IF(NOT(AND(PAINEL_PESOS!$D$12="OK - 100%",PAINEL_PESOS!$F$20="OK - 100%",PAINEL_PESOS!$F$24="OK - 100%",PAINEL_PESOS!$F$27="OK - 100%",PAINEL_PESOS!$F$30="OK - 100%")),"", (E1140*PAINEL_PESOS!$B$7+F1140*PAINEL_PESOS!$B$8+G1140*PAINEL_PESOS!$B$9+H1140*PAINEL_PESOS!$B$10)*I1140)</f>
        <v/>
      </c>
      <c r="L1140" s="71">
        <f>IF(K1140="","",K1140-J1140)</f>
        <v/>
      </c>
      <c r="M1140" s="71">
        <f>IF(L1140="","",ABS(L1140))</f>
        <v/>
      </c>
      <c r="N1140" t="n">
        <v>1</v>
      </c>
      <c r="O1140" t="n">
        <v>0.9231</v>
      </c>
      <c r="P1140" t="n">
        <v>0.4630411826821542</v>
      </c>
      <c r="Q1140" t="n">
        <v>0.8920286291335793</v>
      </c>
      <c r="R1140" t="n">
        <v>0.3850581520634373</v>
      </c>
      <c r="S1140" t="n">
        <v>0.997667821776771</v>
      </c>
      <c r="T1140" t="n">
        <v>0.9710036944852503</v>
      </c>
      <c r="U1140" t="n">
        <v>0.3790669218117283</v>
      </c>
      <c r="V1140" t="n">
        <v>0.4171005404791338</v>
      </c>
      <c r="W1140" t="n">
        <v>0.5996491099968519</v>
      </c>
      <c r="X1140" t="n">
        <v>0.3989990630264605</v>
      </c>
    </row>
    <row r="1141">
      <c r="A1141" t="inlineStr">
        <is>
          <t>2405900</t>
        </is>
      </c>
      <c r="B1141" t="inlineStr">
        <is>
          <t>João Dias</t>
        </is>
      </c>
      <c r="C1141" t="inlineStr">
        <is>
          <t>RN</t>
        </is>
      </c>
      <c r="D1141" t="inlineStr">
        <is>
          <t>REGIÃO NORDESTE</t>
        </is>
      </c>
      <c r="E1141" s="70">
        <f>SUMPRODUCT(N1141:Q1141,PAINEL_PESOS!$C$16:$C$19)</f>
        <v/>
      </c>
      <c r="F1141" s="70">
        <f>SUMPRODUCT(R1141:T1141,PAINEL_PESOS!$C$21:$C$23)</f>
        <v/>
      </c>
      <c r="G1141" s="70">
        <f>SUMPRODUCT(U1141:V1141,PAINEL_PESOS!$C$25:$C$26)</f>
        <v/>
      </c>
      <c r="H1141" s="70">
        <f>SUMPRODUCT(W1141:X1141,PAINEL_PESOS!$C$28:$C$29)</f>
        <v/>
      </c>
      <c r="I1141" s="70" t="n">
        <v>0.8973328704163074</v>
      </c>
      <c r="J1141" s="70" t="n">
        <v>0.4649565396739978</v>
      </c>
      <c r="K1141" s="71">
        <f>IF(NOT(AND(PAINEL_PESOS!$D$12="OK - 100%",PAINEL_PESOS!$F$20="OK - 100%",PAINEL_PESOS!$F$24="OK - 100%",PAINEL_PESOS!$F$27="OK - 100%",PAINEL_PESOS!$F$30="OK - 100%")),"", (E1141*PAINEL_PESOS!$B$7+F1141*PAINEL_PESOS!$B$8+G1141*PAINEL_PESOS!$B$9+H1141*PAINEL_PESOS!$B$10)*I1141)</f>
        <v/>
      </c>
      <c r="L1141" s="71">
        <f>IF(K1141="","",K1141-J1141)</f>
        <v/>
      </c>
      <c r="M1141" s="71">
        <f>IF(L1141="","",ABS(L1141))</f>
        <v/>
      </c>
      <c r="N1141" t="n">
        <v>0.2</v>
      </c>
      <c r="O1141" t="n">
        <v>1</v>
      </c>
      <c r="P1141" t="n">
        <v>0.5114044350580782</v>
      </c>
      <c r="Q1141" t="n">
        <v>0.7320765450145055</v>
      </c>
      <c r="R1141" t="n">
        <v>0.0272562842756507</v>
      </c>
      <c r="S1141" t="n">
        <v>1</v>
      </c>
      <c r="T1141" t="n">
        <v>0.5738926162645412</v>
      </c>
      <c r="U1141" t="n">
        <v>0.5517429973605241</v>
      </c>
      <c r="V1141" t="n">
        <v>0.3130305024556569</v>
      </c>
      <c r="W1141" t="n">
        <v>0.5512522550704281</v>
      </c>
      <c r="X1141" t="n">
        <v>0.4400324730195003</v>
      </c>
    </row>
    <row r="1142">
      <c r="A1142" t="inlineStr">
        <is>
          <t>2406007</t>
        </is>
      </c>
      <c r="B1142" t="inlineStr">
        <is>
          <t>José da Penha</t>
        </is>
      </c>
      <c r="C1142" t="inlineStr">
        <is>
          <t>RN</t>
        </is>
      </c>
      <c r="D1142" t="inlineStr">
        <is>
          <t>REGIÃO NORDESTE</t>
        </is>
      </c>
      <c r="E1142" s="70">
        <f>SUMPRODUCT(N1142:Q1142,PAINEL_PESOS!$C$16:$C$19)</f>
        <v/>
      </c>
      <c r="F1142" s="70">
        <f>SUMPRODUCT(R1142:T1142,PAINEL_PESOS!$C$21:$C$23)</f>
        <v/>
      </c>
      <c r="G1142" s="70">
        <f>SUMPRODUCT(U1142:V1142,PAINEL_PESOS!$C$25:$C$26)</f>
        <v/>
      </c>
      <c r="H1142" s="70">
        <f>SUMPRODUCT(W1142:X1142,PAINEL_PESOS!$C$28:$C$29)</f>
        <v/>
      </c>
      <c r="I1142" s="70" t="n">
        <v>0.90354448880146</v>
      </c>
      <c r="J1142" s="70" t="n">
        <v>0.524230374775984</v>
      </c>
      <c r="K1142" s="71">
        <f>IF(NOT(AND(PAINEL_PESOS!$D$12="OK - 100%",PAINEL_PESOS!$F$20="OK - 100%",PAINEL_PESOS!$F$24="OK - 100%",PAINEL_PESOS!$F$27="OK - 100%",PAINEL_PESOS!$F$30="OK - 100%")),"", (E1142*PAINEL_PESOS!$B$7+F1142*PAINEL_PESOS!$B$8+G1142*PAINEL_PESOS!$B$9+H1142*PAINEL_PESOS!$B$10)*I1142)</f>
        <v/>
      </c>
      <c r="L1142" s="71">
        <f>IF(K1142="","",K1142-J1142)</f>
        <v/>
      </c>
      <c r="M1142" s="71">
        <f>IF(L1142="","",ABS(L1142))</f>
        <v/>
      </c>
      <c r="N1142" t="n">
        <v>1</v>
      </c>
      <c r="O1142" t="n">
        <v>0.8935999999999999</v>
      </c>
      <c r="P1142" t="n">
        <v>0.7206969376979937</v>
      </c>
      <c r="Q1142" t="n">
        <v>0.6148843170524401</v>
      </c>
      <c r="R1142" t="n">
        <v>0.1174238835461998</v>
      </c>
      <c r="S1142" t="n">
        <v>1</v>
      </c>
      <c r="T1142" t="n">
        <v>0.6837411266918871</v>
      </c>
      <c r="U1142" t="n">
        <v>0.5105693808206277</v>
      </c>
      <c r="V1142" t="n">
        <v>0.2796475723298756</v>
      </c>
      <c r="W1142" t="n">
        <v>0.5546104234878029</v>
      </c>
      <c r="X1142" t="n">
        <v>0.481350979832167</v>
      </c>
    </row>
    <row r="1143">
      <c r="A1143" t="inlineStr">
        <is>
          <t>2406106</t>
        </is>
      </c>
      <c r="B1143" t="inlineStr">
        <is>
          <t>Jucurutu</t>
        </is>
      </c>
      <c r="C1143" t="inlineStr">
        <is>
          <t>RN</t>
        </is>
      </c>
      <c r="D1143" t="inlineStr">
        <is>
          <t>REGIÃO NORDESTE</t>
        </is>
      </c>
      <c r="E1143" s="70">
        <f>SUMPRODUCT(N1143:Q1143,PAINEL_PESOS!$C$16:$C$19)</f>
        <v/>
      </c>
      <c r="F1143" s="70">
        <f>SUMPRODUCT(R1143:T1143,PAINEL_PESOS!$C$21:$C$23)</f>
        <v/>
      </c>
      <c r="G1143" s="70">
        <f>SUMPRODUCT(U1143:V1143,PAINEL_PESOS!$C$25:$C$26)</f>
        <v/>
      </c>
      <c r="H1143" s="70">
        <f>SUMPRODUCT(W1143:X1143,PAINEL_PESOS!$C$28:$C$29)</f>
        <v/>
      </c>
      <c r="I1143" s="70" t="n">
        <v>0.9231920635227948</v>
      </c>
      <c r="J1143" s="70" t="n">
        <v>0.5509398612335171</v>
      </c>
      <c r="K1143" s="71">
        <f>IF(NOT(AND(PAINEL_PESOS!$D$12="OK - 100%",PAINEL_PESOS!$F$20="OK - 100%",PAINEL_PESOS!$F$24="OK - 100%",PAINEL_PESOS!$F$27="OK - 100%",PAINEL_PESOS!$F$30="OK - 100%")),"", (E1143*PAINEL_PESOS!$B$7+F1143*PAINEL_PESOS!$B$8+G1143*PAINEL_PESOS!$B$9+H1143*PAINEL_PESOS!$B$10)*I1143)</f>
        <v/>
      </c>
      <c r="L1143" s="71">
        <f>IF(K1143="","",K1143-J1143)</f>
        <v/>
      </c>
      <c r="M1143" s="71">
        <f>IF(L1143="","",ABS(L1143))</f>
        <v/>
      </c>
      <c r="N1143" t="n">
        <v>1</v>
      </c>
      <c r="O1143" t="n">
        <v>0.964</v>
      </c>
      <c r="P1143" t="n">
        <v>0.7298838437170011</v>
      </c>
      <c r="Q1143" t="n">
        <v>0.8119827242279624</v>
      </c>
      <c r="R1143" t="n">
        <v>0.2688106826209007</v>
      </c>
      <c r="S1143" t="n">
        <v>0.921620270047657</v>
      </c>
      <c r="T1143" t="n">
        <v>0.7105531575116092</v>
      </c>
      <c r="U1143" t="n">
        <v>0.479545692006433</v>
      </c>
      <c r="V1143" t="n">
        <v>0.4458426958659955</v>
      </c>
      <c r="W1143" t="n">
        <v>0.5400783316676299</v>
      </c>
      <c r="X1143" t="n">
        <v>0.288493872842095</v>
      </c>
    </row>
    <row r="1144">
      <c r="A1144" t="inlineStr">
        <is>
          <t>2406155</t>
        </is>
      </c>
      <c r="B1144" t="inlineStr">
        <is>
          <t>Jundiá</t>
        </is>
      </c>
      <c r="C1144" t="inlineStr">
        <is>
          <t>RN</t>
        </is>
      </c>
      <c r="D1144" t="inlineStr">
        <is>
          <t>REGIÃO NORDESTE</t>
        </is>
      </c>
      <c r="E1144" s="70">
        <f>SUMPRODUCT(N1144:Q1144,PAINEL_PESOS!$C$16:$C$19)</f>
        <v/>
      </c>
      <c r="F1144" s="70">
        <f>SUMPRODUCT(R1144:T1144,PAINEL_PESOS!$C$21:$C$23)</f>
        <v/>
      </c>
      <c r="G1144" s="70">
        <f>SUMPRODUCT(U1144:V1144,PAINEL_PESOS!$C$25:$C$26)</f>
        <v/>
      </c>
      <c r="H1144" s="70">
        <f>SUMPRODUCT(W1144:X1144,PAINEL_PESOS!$C$28:$C$29)</f>
        <v/>
      </c>
      <c r="I1144" s="70" t="n">
        <v>0.9582818094780563</v>
      </c>
      <c r="J1144" s="70" t="n">
        <v>0.4928763311314056</v>
      </c>
      <c r="K1144" s="71">
        <f>IF(NOT(AND(PAINEL_PESOS!$D$12="OK - 100%",PAINEL_PESOS!$F$20="OK - 100%",PAINEL_PESOS!$F$24="OK - 100%",PAINEL_PESOS!$F$27="OK - 100%",PAINEL_PESOS!$F$30="OK - 100%")),"", (E1144*PAINEL_PESOS!$B$7+F1144*PAINEL_PESOS!$B$8+G1144*PAINEL_PESOS!$B$9+H1144*PAINEL_PESOS!$B$10)*I1144)</f>
        <v/>
      </c>
      <c r="L1144" s="71">
        <f>IF(K1144="","",K1144-J1144)</f>
        <v/>
      </c>
      <c r="M1144" s="71">
        <f>IF(L1144="","",ABS(L1144))</f>
        <v/>
      </c>
      <c r="N1144" t="n">
        <v>0.4</v>
      </c>
      <c r="O1144" t="n">
        <v>0.64</v>
      </c>
      <c r="P1144" t="n">
        <v>0.1575501583949313</v>
      </c>
      <c r="Q1144" t="n">
        <v>0.8009413021688939</v>
      </c>
      <c r="R1144" t="n">
        <v>0.0587916075730826</v>
      </c>
      <c r="S1144" t="n">
        <v>1</v>
      </c>
      <c r="T1144" t="n">
        <v>0.9162141835423372</v>
      </c>
      <c r="U1144" t="n">
        <v>0.2730557708546024</v>
      </c>
      <c r="V1144" t="n">
        <v>0.4206576137728089</v>
      </c>
      <c r="W1144" t="n">
        <v>0.6554720808483788</v>
      </c>
      <c r="X1144" t="n">
        <v>0.4495653925512116</v>
      </c>
    </row>
    <row r="1145">
      <c r="A1145" t="inlineStr">
        <is>
          <t>2406205</t>
        </is>
      </c>
      <c r="B1145" t="inlineStr">
        <is>
          <t>Lagoa d'Anta</t>
        </is>
      </c>
      <c r="C1145" t="inlineStr">
        <is>
          <t>RN</t>
        </is>
      </c>
      <c r="D1145" t="inlineStr">
        <is>
          <t>REGIÃO NORDESTE</t>
        </is>
      </c>
      <c r="E1145" s="70">
        <f>SUMPRODUCT(N1145:Q1145,PAINEL_PESOS!$C$16:$C$19)</f>
        <v/>
      </c>
      <c r="F1145" s="70">
        <f>SUMPRODUCT(R1145:T1145,PAINEL_PESOS!$C$21:$C$23)</f>
        <v/>
      </c>
      <c r="G1145" s="70">
        <f>SUMPRODUCT(U1145:V1145,PAINEL_PESOS!$C$25:$C$26)</f>
        <v/>
      </c>
      <c r="H1145" s="70">
        <f>SUMPRODUCT(W1145:X1145,PAINEL_PESOS!$C$28:$C$29)</f>
        <v/>
      </c>
      <c r="I1145" s="70" t="n">
        <v>0.9425213880398531</v>
      </c>
      <c r="J1145" s="70" t="n">
        <v>0.5586691234778975</v>
      </c>
      <c r="K1145" s="71">
        <f>IF(NOT(AND(PAINEL_PESOS!$D$12="OK - 100%",PAINEL_PESOS!$F$20="OK - 100%",PAINEL_PESOS!$F$24="OK - 100%",PAINEL_PESOS!$F$27="OK - 100%",PAINEL_PESOS!$F$30="OK - 100%")),"", (E1145*PAINEL_PESOS!$B$7+F1145*PAINEL_PESOS!$B$8+G1145*PAINEL_PESOS!$B$9+H1145*PAINEL_PESOS!$B$10)*I1145)</f>
        <v/>
      </c>
      <c r="L1145" s="71">
        <f>IF(K1145="","",K1145-J1145)</f>
        <v/>
      </c>
      <c r="M1145" s="71">
        <f>IF(L1145="","",ABS(L1145))</f>
        <v/>
      </c>
      <c r="N1145" t="n">
        <v>1</v>
      </c>
      <c r="O1145" t="n">
        <v>1</v>
      </c>
      <c r="P1145" t="n">
        <v>0.4793030623020063</v>
      </c>
      <c r="Q1145" t="n">
        <v>0.6374631639380464</v>
      </c>
      <c r="R1145" t="n">
        <v>0.1192081350786586</v>
      </c>
      <c r="S1145" t="n">
        <v>1</v>
      </c>
      <c r="T1145" t="n">
        <v>0.962690536501127</v>
      </c>
      <c r="U1145" t="n">
        <v>0.2730557708546024</v>
      </c>
      <c r="V1145" t="n">
        <v>0.4175026724990463</v>
      </c>
      <c r="W1145" t="n">
        <v>0.6554720808483788</v>
      </c>
      <c r="X1145" t="n">
        <v>0.4495653925512116</v>
      </c>
    </row>
    <row r="1146">
      <c r="A1146" t="inlineStr">
        <is>
          <t>2406304</t>
        </is>
      </c>
      <c r="B1146" t="inlineStr">
        <is>
          <t>Lagoa de Pedras</t>
        </is>
      </c>
      <c r="C1146" t="inlineStr">
        <is>
          <t>RN</t>
        </is>
      </c>
      <c r="D1146" t="inlineStr">
        <is>
          <t>REGIÃO NORDESTE</t>
        </is>
      </c>
      <c r="E1146" s="70">
        <f>SUMPRODUCT(N1146:Q1146,PAINEL_PESOS!$C$16:$C$19)</f>
        <v/>
      </c>
      <c r="F1146" s="70">
        <f>SUMPRODUCT(R1146:T1146,PAINEL_PESOS!$C$21:$C$23)</f>
        <v/>
      </c>
      <c r="G1146" s="70">
        <f>SUMPRODUCT(U1146:V1146,PAINEL_PESOS!$C$25:$C$26)</f>
        <v/>
      </c>
      <c r="H1146" s="70">
        <f>SUMPRODUCT(W1146:X1146,PAINEL_PESOS!$C$28:$C$29)</f>
        <v/>
      </c>
      <c r="I1146" s="70" t="n">
        <v>0.9636005526933716</v>
      </c>
      <c r="J1146" s="70" t="n">
        <v>0.5982061336682298</v>
      </c>
      <c r="K1146" s="71">
        <f>IF(NOT(AND(PAINEL_PESOS!$D$12="OK - 100%",PAINEL_PESOS!$F$20="OK - 100%",PAINEL_PESOS!$F$24="OK - 100%",PAINEL_PESOS!$F$27="OK - 100%",PAINEL_PESOS!$F$30="OK - 100%")),"", (E1146*PAINEL_PESOS!$B$7+F1146*PAINEL_PESOS!$B$8+G1146*PAINEL_PESOS!$B$9+H1146*PAINEL_PESOS!$B$10)*I1146)</f>
        <v/>
      </c>
      <c r="L1146" s="71">
        <f>IF(K1146="","",K1146-J1146)</f>
        <v/>
      </c>
      <c r="M1146" s="71">
        <f>IF(L1146="","",ABS(L1146))</f>
        <v/>
      </c>
      <c r="N1146" t="n">
        <v>1</v>
      </c>
      <c r="O1146" t="n">
        <v>1</v>
      </c>
      <c r="P1146" t="n">
        <v>0.7672650475184795</v>
      </c>
      <c r="Q1146" t="n">
        <v>0.8454512325986007</v>
      </c>
      <c r="R1146" t="n">
        <v>0.130067403913648</v>
      </c>
      <c r="S1146" t="n">
        <v>0.9985612849534854</v>
      </c>
      <c r="T1146" t="n">
        <v>0.9141424525872236</v>
      </c>
      <c r="U1146" t="n">
        <v>0.2730557708546024</v>
      </c>
      <c r="V1146" t="n">
        <v>0.420125352056968</v>
      </c>
      <c r="W1146" t="n">
        <v>0.6554720808483788</v>
      </c>
      <c r="X1146" t="n">
        <v>0.4495653925512116</v>
      </c>
    </row>
    <row r="1147">
      <c r="A1147" t="inlineStr">
        <is>
          <t>2406403</t>
        </is>
      </c>
      <c r="B1147" t="inlineStr">
        <is>
          <t>Lagoa de Velhos</t>
        </is>
      </c>
      <c r="C1147" t="inlineStr">
        <is>
          <t>RN</t>
        </is>
      </c>
      <c r="D1147" t="inlineStr">
        <is>
          <t>REGIÃO NORDESTE</t>
        </is>
      </c>
      <c r="E1147" s="70">
        <f>SUMPRODUCT(N1147:Q1147,PAINEL_PESOS!$C$16:$C$19)</f>
        <v/>
      </c>
      <c r="F1147" s="70">
        <f>SUMPRODUCT(R1147:T1147,PAINEL_PESOS!$C$21:$C$23)</f>
        <v/>
      </c>
      <c r="G1147" s="70">
        <f>SUMPRODUCT(U1147:V1147,PAINEL_PESOS!$C$25:$C$26)</f>
        <v/>
      </c>
      <c r="H1147" s="70">
        <f>SUMPRODUCT(W1147:X1147,PAINEL_PESOS!$C$28:$C$29)</f>
        <v/>
      </c>
      <c r="I1147" s="70" t="n">
        <v>0.9811934288504173</v>
      </c>
      <c r="J1147" s="70" t="n">
        <v>0.5580169371925079</v>
      </c>
      <c r="K1147" s="71">
        <f>IF(NOT(AND(PAINEL_PESOS!$D$12="OK - 100%",PAINEL_PESOS!$F$20="OK - 100%",PAINEL_PESOS!$F$24="OK - 100%",PAINEL_PESOS!$F$27="OK - 100%",PAINEL_PESOS!$F$30="OK - 100%")),"", (E1147*PAINEL_PESOS!$B$7+F1147*PAINEL_PESOS!$B$8+G1147*PAINEL_PESOS!$B$9+H1147*PAINEL_PESOS!$B$10)*I1147)</f>
        <v/>
      </c>
      <c r="L1147" s="71">
        <f>IF(K1147="","",K1147-J1147)</f>
        <v/>
      </c>
      <c r="M1147" s="71">
        <f>IF(L1147="","",ABS(L1147))</f>
        <v/>
      </c>
      <c r="N1147" t="n">
        <v>0.2</v>
      </c>
      <c r="O1147" t="n">
        <v>0.9833</v>
      </c>
      <c r="P1147" t="n">
        <v>0.407286166842661</v>
      </c>
      <c r="Q1147" t="n">
        <v>0.9037819571581442</v>
      </c>
      <c r="R1147" t="n">
        <v>0.0620175338644589</v>
      </c>
      <c r="S1147" t="n">
        <v>0.9983535293747312</v>
      </c>
      <c r="T1147" t="n">
        <v>0.9730983646023006</v>
      </c>
      <c r="U1147" t="n">
        <v>0.4314820172027391</v>
      </c>
      <c r="V1147" t="n">
        <v>0.4218141481423769</v>
      </c>
      <c r="W1147" t="n">
        <v>0.6482387503934823</v>
      </c>
      <c r="X1147" t="n">
        <v>0.4453344866233036</v>
      </c>
    </row>
    <row r="1148">
      <c r="A1148" t="inlineStr">
        <is>
          <t>2406502</t>
        </is>
      </c>
      <c r="B1148" t="inlineStr">
        <is>
          <t>Lagoa Nova</t>
        </is>
      </c>
      <c r="C1148" t="inlineStr">
        <is>
          <t>RN</t>
        </is>
      </c>
      <c r="D1148" t="inlineStr">
        <is>
          <t>REGIÃO NORDESTE</t>
        </is>
      </c>
      <c r="E1148" s="70">
        <f>SUMPRODUCT(N1148:Q1148,PAINEL_PESOS!$C$16:$C$19)</f>
        <v/>
      </c>
      <c r="F1148" s="70">
        <f>SUMPRODUCT(R1148:T1148,PAINEL_PESOS!$C$21:$C$23)</f>
        <v/>
      </c>
      <c r="G1148" s="70">
        <f>SUMPRODUCT(U1148:V1148,PAINEL_PESOS!$C$25:$C$26)</f>
        <v/>
      </c>
      <c r="H1148" s="70">
        <f>SUMPRODUCT(W1148:X1148,PAINEL_PESOS!$C$28:$C$29)</f>
        <v/>
      </c>
      <c r="I1148" s="70" t="n">
        <v>0.8931828931028641</v>
      </c>
      <c r="J1148" s="70" t="n">
        <v>0.5056261073834795</v>
      </c>
      <c r="K1148" s="71">
        <f>IF(NOT(AND(PAINEL_PESOS!$D$12="OK - 100%",PAINEL_PESOS!$F$20="OK - 100%",PAINEL_PESOS!$F$24="OK - 100%",PAINEL_PESOS!$F$27="OK - 100%",PAINEL_PESOS!$F$30="OK - 100%")),"", (E1148*PAINEL_PESOS!$B$7+F1148*PAINEL_PESOS!$B$8+G1148*PAINEL_PESOS!$B$9+H1148*PAINEL_PESOS!$B$10)*I1148)</f>
        <v/>
      </c>
      <c r="L1148" s="71">
        <f>IF(K1148="","",K1148-J1148)</f>
        <v/>
      </c>
      <c r="M1148" s="71">
        <f>IF(L1148="","",ABS(L1148))</f>
        <v/>
      </c>
      <c r="N1148" t="n">
        <v>0.4</v>
      </c>
      <c r="O1148" t="n">
        <v>0.9923999999999999</v>
      </c>
      <c r="P1148" t="n">
        <v>0.9513199577613516</v>
      </c>
      <c r="Q1148" t="n">
        <v>0.4026231300652026</v>
      </c>
      <c r="R1148" t="n">
        <v>0.2400958288010038</v>
      </c>
      <c r="S1148" t="n">
        <v>0.9780750714690505</v>
      </c>
      <c r="T1148" t="n">
        <v>0.7990376631801906</v>
      </c>
      <c r="U1148" t="n">
        <v>0.5588805115146421</v>
      </c>
      <c r="V1148" t="n">
        <v>0.3902033616047386</v>
      </c>
      <c r="W1148" t="n">
        <v>0.5488308573988523</v>
      </c>
      <c r="X1148" t="n">
        <v>0.3128656655706374</v>
      </c>
    </row>
    <row r="1149">
      <c r="A1149" t="inlineStr">
        <is>
          <t>2406601</t>
        </is>
      </c>
      <c r="B1149" t="inlineStr">
        <is>
          <t>Lagoa Salgada</t>
        </is>
      </c>
      <c r="C1149" t="inlineStr">
        <is>
          <t>RN</t>
        </is>
      </c>
      <c r="D1149" t="inlineStr">
        <is>
          <t>REGIÃO NORDESTE</t>
        </is>
      </c>
      <c r="E1149" s="70">
        <f>SUMPRODUCT(N1149:Q1149,PAINEL_PESOS!$C$16:$C$19)</f>
        <v/>
      </c>
      <c r="F1149" s="70">
        <f>SUMPRODUCT(R1149:T1149,PAINEL_PESOS!$C$21:$C$23)</f>
        <v/>
      </c>
      <c r="G1149" s="70">
        <f>SUMPRODUCT(U1149:V1149,PAINEL_PESOS!$C$25:$C$26)</f>
        <v/>
      </c>
      <c r="H1149" s="70">
        <f>SUMPRODUCT(W1149:X1149,PAINEL_PESOS!$C$28:$C$29)</f>
        <v/>
      </c>
      <c r="I1149" s="70" t="n">
        <v>0.950326605034341</v>
      </c>
      <c r="J1149" s="70" t="n">
        <v>0.5836472709351246</v>
      </c>
      <c r="K1149" s="71">
        <f>IF(NOT(AND(PAINEL_PESOS!$D$12="OK - 100%",PAINEL_PESOS!$F$20="OK - 100%",PAINEL_PESOS!$F$24="OK - 100%",PAINEL_PESOS!$F$27="OK - 100%",PAINEL_PESOS!$F$30="OK - 100%")),"", (E1149*PAINEL_PESOS!$B$7+F1149*PAINEL_PESOS!$B$8+G1149*PAINEL_PESOS!$B$9+H1149*PAINEL_PESOS!$B$10)*I1149)</f>
        <v/>
      </c>
      <c r="L1149" s="71">
        <f>IF(K1149="","",K1149-J1149)</f>
        <v/>
      </c>
      <c r="M1149" s="71">
        <f>IF(L1149="","",ABS(L1149))</f>
        <v/>
      </c>
      <c r="N1149" t="n">
        <v>1</v>
      </c>
      <c r="O1149" t="n">
        <v>1</v>
      </c>
      <c r="P1149" t="n">
        <v>0.7361140443505808</v>
      </c>
      <c r="Q1149" t="n">
        <v>0.7354820148768229</v>
      </c>
      <c r="R1149" t="n">
        <v>0.1496683487269821</v>
      </c>
      <c r="S1149" t="n">
        <v>0.9976144206578325</v>
      </c>
      <c r="T1149" t="n">
        <v>0.92112091502272</v>
      </c>
      <c r="U1149" t="n">
        <v>0.2730557708546024</v>
      </c>
      <c r="V1149" t="n">
        <v>0.4204081787544336</v>
      </c>
      <c r="W1149" t="n">
        <v>0.6554720808483788</v>
      </c>
      <c r="X1149" t="n">
        <v>0.4495653925512116</v>
      </c>
    </row>
    <row r="1150">
      <c r="A1150" t="inlineStr">
        <is>
          <t>2406700</t>
        </is>
      </c>
      <c r="B1150" t="inlineStr">
        <is>
          <t>Lajes</t>
        </is>
      </c>
      <c r="C1150" t="inlineStr">
        <is>
          <t>RN</t>
        </is>
      </c>
      <c r="D1150" t="inlineStr">
        <is>
          <t>REGIÃO NORDESTE</t>
        </is>
      </c>
      <c r="E1150" s="70">
        <f>SUMPRODUCT(N1150:Q1150,PAINEL_PESOS!$C$16:$C$19)</f>
        <v/>
      </c>
      <c r="F1150" s="70">
        <f>SUMPRODUCT(R1150:T1150,PAINEL_PESOS!$C$21:$C$23)</f>
        <v/>
      </c>
      <c r="G1150" s="70">
        <f>SUMPRODUCT(U1150:V1150,PAINEL_PESOS!$C$25:$C$26)</f>
        <v/>
      </c>
      <c r="H1150" s="70">
        <f>SUMPRODUCT(W1150:X1150,PAINEL_PESOS!$C$28:$C$29)</f>
        <v/>
      </c>
      <c r="I1150" s="70" t="n">
        <v>0.9848845329252373</v>
      </c>
      <c r="J1150" s="70" t="n">
        <v>0.5774690007948791</v>
      </c>
      <c r="K1150" s="71">
        <f>IF(NOT(AND(PAINEL_PESOS!$D$12="OK - 100%",PAINEL_PESOS!$F$20="OK - 100%",PAINEL_PESOS!$F$24="OK - 100%",PAINEL_PESOS!$F$27="OK - 100%",PAINEL_PESOS!$F$30="OK - 100%")),"", (E1150*PAINEL_PESOS!$B$7+F1150*PAINEL_PESOS!$B$8+G1150*PAINEL_PESOS!$B$9+H1150*PAINEL_PESOS!$B$10)*I1150)</f>
        <v/>
      </c>
      <c r="L1150" s="71">
        <f>IF(K1150="","",K1150-J1150)</f>
        <v/>
      </c>
      <c r="M1150" s="71">
        <f>IF(L1150="","",ABS(L1150))</f>
        <v/>
      </c>
      <c r="N1150" t="n">
        <v>0.2</v>
      </c>
      <c r="O1150" t="n">
        <v>0.9898</v>
      </c>
      <c r="P1150" t="n">
        <v>0.6756071805702217</v>
      </c>
      <c r="Q1150" t="n">
        <v>0.9326910641655632</v>
      </c>
      <c r="R1150" t="n">
        <v>0.302323319815524</v>
      </c>
      <c r="S1150" t="n">
        <v>0.9971594992611775</v>
      </c>
      <c r="T1150" t="n">
        <v>0.9741713185911958</v>
      </c>
      <c r="U1150" t="n">
        <v>0.383747142006545</v>
      </c>
      <c r="V1150" t="n">
        <v>0.3941056289412516</v>
      </c>
      <c r="W1150" t="n">
        <v>0.6000221013539907</v>
      </c>
      <c r="X1150" t="n">
        <v>0.3979600039631592</v>
      </c>
    </row>
    <row r="1151">
      <c r="A1151" t="inlineStr">
        <is>
          <t>2406809</t>
        </is>
      </c>
      <c r="B1151" t="inlineStr">
        <is>
          <t>Lajes Pintadas</t>
        </is>
      </c>
      <c r="C1151" t="inlineStr">
        <is>
          <t>RN</t>
        </is>
      </c>
      <c r="D1151" t="inlineStr">
        <is>
          <t>REGIÃO NORDESTE</t>
        </is>
      </c>
      <c r="E1151" s="70">
        <f>SUMPRODUCT(N1151:Q1151,PAINEL_PESOS!$C$16:$C$19)</f>
        <v/>
      </c>
      <c r="F1151" s="70">
        <f>SUMPRODUCT(R1151:T1151,PAINEL_PESOS!$C$21:$C$23)</f>
        <v/>
      </c>
      <c r="G1151" s="70">
        <f>SUMPRODUCT(U1151:V1151,PAINEL_PESOS!$C$25:$C$26)</f>
        <v/>
      </c>
      <c r="H1151" s="70">
        <f>SUMPRODUCT(W1151:X1151,PAINEL_PESOS!$C$28:$C$29)</f>
        <v/>
      </c>
      <c r="I1151" s="70" t="n">
        <v>0.9686868734340343</v>
      </c>
      <c r="J1151" s="70" t="n">
        <v>0.5905517622807346</v>
      </c>
      <c r="K1151" s="71">
        <f>IF(NOT(AND(PAINEL_PESOS!$D$12="OK - 100%",PAINEL_PESOS!$F$20="OK - 100%",PAINEL_PESOS!$F$24="OK - 100%",PAINEL_PESOS!$F$27="OK - 100%",PAINEL_PESOS!$F$30="OK - 100%")),"", (E1151*PAINEL_PESOS!$B$7+F1151*PAINEL_PESOS!$B$8+G1151*PAINEL_PESOS!$B$9+H1151*PAINEL_PESOS!$B$10)*I1151)</f>
        <v/>
      </c>
      <c r="L1151" s="71">
        <f>IF(K1151="","",K1151-J1151)</f>
        <v/>
      </c>
      <c r="M1151" s="71">
        <f>IF(L1151="","",ABS(L1151))</f>
        <v/>
      </c>
      <c r="N1151" t="n">
        <v>1</v>
      </c>
      <c r="O1151" t="n">
        <v>0.9756</v>
      </c>
      <c r="P1151" t="n">
        <v>0.6297782470960929</v>
      </c>
      <c r="Q1151" t="n">
        <v>0.8371984723395229</v>
      </c>
      <c r="R1151" t="n">
        <v>0.0932927636279101</v>
      </c>
      <c r="S1151" t="n">
        <v>0.9929583163122703</v>
      </c>
      <c r="T1151" t="n">
        <v>0.9550412257904377</v>
      </c>
      <c r="U1151" t="n">
        <v>0.2754228749553496</v>
      </c>
      <c r="V1151" t="n">
        <v>0.414693407243619</v>
      </c>
      <c r="W1151" t="n">
        <v>0.6553640050302835</v>
      </c>
      <c r="X1151" t="n">
        <v>0.4495021770487132</v>
      </c>
    </row>
    <row r="1152">
      <c r="A1152" t="inlineStr">
        <is>
          <t>2406908</t>
        </is>
      </c>
      <c r="B1152" t="inlineStr">
        <is>
          <t>Lucrécia</t>
        </is>
      </c>
      <c r="C1152" t="inlineStr">
        <is>
          <t>RN</t>
        </is>
      </c>
      <c r="D1152" t="inlineStr">
        <is>
          <t>REGIÃO NORDESTE</t>
        </is>
      </c>
      <c r="E1152" s="70">
        <f>SUMPRODUCT(N1152:Q1152,PAINEL_PESOS!$C$16:$C$19)</f>
        <v/>
      </c>
      <c r="F1152" s="70">
        <f>SUMPRODUCT(R1152:T1152,PAINEL_PESOS!$C$21:$C$23)</f>
        <v/>
      </c>
      <c r="G1152" s="70">
        <f>SUMPRODUCT(U1152:V1152,PAINEL_PESOS!$C$25:$C$26)</f>
        <v/>
      </c>
      <c r="H1152" s="70">
        <f>SUMPRODUCT(W1152:X1152,PAINEL_PESOS!$C$28:$C$29)</f>
        <v/>
      </c>
      <c r="I1152" s="70" t="n">
        <v>0.8355278620823696</v>
      </c>
      <c r="J1152" s="70" t="n">
        <v>0.4489223879887283</v>
      </c>
      <c r="K1152" s="71">
        <f>IF(NOT(AND(PAINEL_PESOS!$D$12="OK - 100%",PAINEL_PESOS!$F$20="OK - 100%",PAINEL_PESOS!$F$24="OK - 100%",PAINEL_PESOS!$F$27="OK - 100%",PAINEL_PESOS!$F$30="OK - 100%")),"", (E1152*PAINEL_PESOS!$B$7+F1152*PAINEL_PESOS!$B$8+G1152*PAINEL_PESOS!$B$9+H1152*PAINEL_PESOS!$B$10)*I1152)</f>
        <v/>
      </c>
      <c r="L1152" s="71">
        <f>IF(K1152="","",K1152-J1152)</f>
        <v/>
      </c>
      <c r="M1152" s="71">
        <f>IF(L1152="","",ABS(L1152))</f>
        <v/>
      </c>
      <c r="N1152" t="n">
        <v>1</v>
      </c>
      <c r="O1152" t="n">
        <v>1</v>
      </c>
      <c r="P1152" t="n">
        <v>0.4951425554382259</v>
      </c>
      <c r="Q1152" t="n">
        <v>0.09754153875565152</v>
      </c>
      <c r="R1152" t="n">
        <v>0.0828190983659902</v>
      </c>
      <c r="S1152" t="n">
        <v>0.988065394812925</v>
      </c>
      <c r="T1152" t="n">
        <v>0.5552996416179445</v>
      </c>
      <c r="U1152" t="n">
        <v>0.6449614436216506</v>
      </c>
      <c r="V1152" t="n">
        <v>0.3829888436993819</v>
      </c>
      <c r="W1152" t="n">
        <v>0.5432285367660711</v>
      </c>
      <c r="X1152" t="n">
        <v>0.3466919118789361</v>
      </c>
    </row>
    <row r="1153">
      <c r="A1153" t="inlineStr">
        <is>
          <t>2407005</t>
        </is>
      </c>
      <c r="B1153" t="inlineStr">
        <is>
          <t>Luís Gomes</t>
        </is>
      </c>
      <c r="C1153" t="inlineStr">
        <is>
          <t>RN</t>
        </is>
      </c>
      <c r="D1153" t="inlineStr">
        <is>
          <t>REGIÃO NORDESTE</t>
        </is>
      </c>
      <c r="E1153" s="70">
        <f>SUMPRODUCT(N1153:Q1153,PAINEL_PESOS!$C$16:$C$19)</f>
        <v/>
      </c>
      <c r="F1153" s="70">
        <f>SUMPRODUCT(R1153:T1153,PAINEL_PESOS!$C$21:$C$23)</f>
        <v/>
      </c>
      <c r="G1153" s="70">
        <f>SUMPRODUCT(U1153:V1153,PAINEL_PESOS!$C$25:$C$26)</f>
        <v/>
      </c>
      <c r="H1153" s="70">
        <f>SUMPRODUCT(W1153:X1153,PAINEL_PESOS!$C$28:$C$29)</f>
        <v/>
      </c>
      <c r="I1153" s="70" t="n">
        <v>0.903461004763415</v>
      </c>
      <c r="J1153" s="70" t="n">
        <v>0.4759263584889069</v>
      </c>
      <c r="K1153" s="71">
        <f>IF(NOT(AND(PAINEL_PESOS!$D$12="OK - 100%",PAINEL_PESOS!$F$20="OK - 100%",PAINEL_PESOS!$F$24="OK - 100%",PAINEL_PESOS!$F$27="OK - 100%",PAINEL_PESOS!$F$30="OK - 100%")),"", (E1153*PAINEL_PESOS!$B$7+F1153*PAINEL_PESOS!$B$8+G1153*PAINEL_PESOS!$B$9+H1153*PAINEL_PESOS!$B$10)*I1153)</f>
        <v/>
      </c>
      <c r="L1153" s="71">
        <f>IF(K1153="","",K1153-J1153)</f>
        <v/>
      </c>
      <c r="M1153" s="71">
        <f>IF(L1153="","",ABS(L1153))</f>
        <v/>
      </c>
      <c r="N1153" t="n">
        <v>0.2</v>
      </c>
      <c r="O1153" t="n">
        <v>0.931</v>
      </c>
      <c r="P1153" t="n">
        <v>0.6645195353748681</v>
      </c>
      <c r="Q1153" t="n">
        <v>0.5268404602417474</v>
      </c>
      <c r="R1153" t="n">
        <v>0.1400802371991788</v>
      </c>
      <c r="S1153" t="n">
        <v>0.9714872943544386</v>
      </c>
      <c r="T1153" t="n">
        <v>0.7620644692153382</v>
      </c>
      <c r="U1153" t="n">
        <v>0.5111193948588313</v>
      </c>
      <c r="V1153" t="n">
        <v>0.2566192927137166</v>
      </c>
      <c r="W1153" t="n">
        <v>0.5546812288053899</v>
      </c>
      <c r="X1153" t="n">
        <v>0.4815624489991988</v>
      </c>
    </row>
    <row r="1154">
      <c r="A1154" t="inlineStr">
        <is>
          <t>2407104</t>
        </is>
      </c>
      <c r="B1154" t="inlineStr">
        <is>
          <t>Macaíba</t>
        </is>
      </c>
      <c r="C1154" t="inlineStr">
        <is>
          <t>RN</t>
        </is>
      </c>
      <c r="D1154" t="inlineStr">
        <is>
          <t>REGIÃO NORDESTE</t>
        </is>
      </c>
      <c r="E1154" s="70">
        <f>SUMPRODUCT(N1154:Q1154,PAINEL_PESOS!$C$16:$C$19)</f>
        <v/>
      </c>
      <c r="F1154" s="70">
        <f>SUMPRODUCT(R1154:T1154,PAINEL_PESOS!$C$21:$C$23)</f>
        <v/>
      </c>
      <c r="G1154" s="70">
        <f>SUMPRODUCT(U1154:V1154,PAINEL_PESOS!$C$25:$C$26)</f>
        <v/>
      </c>
      <c r="H1154" s="70">
        <f>SUMPRODUCT(W1154:X1154,PAINEL_PESOS!$C$28:$C$29)</f>
        <v/>
      </c>
      <c r="I1154" s="70" t="n">
        <v>0.9436772203545832</v>
      </c>
      <c r="J1154" s="70" t="n">
        <v>0.5477396304541438</v>
      </c>
      <c r="K1154" s="71">
        <f>IF(NOT(AND(PAINEL_PESOS!$D$12="OK - 100%",PAINEL_PESOS!$F$20="OK - 100%",PAINEL_PESOS!$F$24="OK - 100%",PAINEL_PESOS!$F$27="OK - 100%",PAINEL_PESOS!$F$30="OK - 100%")),"", (E1154*PAINEL_PESOS!$B$7+F1154*PAINEL_PESOS!$B$8+G1154*PAINEL_PESOS!$B$9+H1154*PAINEL_PESOS!$B$10)*I1154)</f>
        <v/>
      </c>
      <c r="L1154" s="71">
        <f>IF(K1154="","",K1154-J1154)</f>
        <v/>
      </c>
      <c r="M1154" s="71">
        <f>IF(L1154="","",ABS(L1154))</f>
        <v/>
      </c>
      <c r="N1154" t="n">
        <v>0.4</v>
      </c>
      <c r="O1154" t="n">
        <v>0.9574</v>
      </c>
      <c r="P1154" t="n">
        <v>0.3940865892291446</v>
      </c>
      <c r="Q1154" t="n">
        <v>0.719555808726221</v>
      </c>
      <c r="R1154" t="n">
        <v>0.4296692943774989</v>
      </c>
      <c r="S1154" t="n">
        <v>0.8087235277899981</v>
      </c>
      <c r="T1154" t="n">
        <v>0.9687915823545413</v>
      </c>
      <c r="U1154" t="n">
        <v>0.3801655955808967</v>
      </c>
      <c r="V1154" t="n">
        <v>0.4228353652191715</v>
      </c>
      <c r="W1154" t="n">
        <v>0.6574614295189585</v>
      </c>
      <c r="X1154" t="n">
        <v>0.4760091393845933</v>
      </c>
    </row>
    <row r="1155">
      <c r="A1155" t="inlineStr">
        <is>
          <t>2407203</t>
        </is>
      </c>
      <c r="B1155" t="inlineStr">
        <is>
          <t>Macau</t>
        </is>
      </c>
      <c r="C1155" t="inlineStr">
        <is>
          <t>RN</t>
        </is>
      </c>
      <c r="D1155" t="inlineStr">
        <is>
          <t>REGIÃO NORDESTE</t>
        </is>
      </c>
      <c r="E1155" s="70">
        <f>SUMPRODUCT(N1155:Q1155,PAINEL_PESOS!$C$16:$C$19)</f>
        <v/>
      </c>
      <c r="F1155" s="70">
        <f>SUMPRODUCT(R1155:T1155,PAINEL_PESOS!$C$21:$C$23)</f>
        <v/>
      </c>
      <c r="G1155" s="70">
        <f>SUMPRODUCT(U1155:V1155,PAINEL_PESOS!$C$25:$C$26)</f>
        <v/>
      </c>
      <c r="H1155" s="70">
        <f>SUMPRODUCT(W1155:X1155,PAINEL_PESOS!$C$28:$C$29)</f>
        <v/>
      </c>
      <c r="I1155" s="70" t="n">
        <v>0.8956114489919236</v>
      </c>
      <c r="J1155" s="70" t="n">
        <v>0.467356343864564</v>
      </c>
      <c r="K1155" s="71">
        <f>IF(NOT(AND(PAINEL_PESOS!$D$12="OK - 100%",PAINEL_PESOS!$F$20="OK - 100%",PAINEL_PESOS!$F$24="OK - 100%",PAINEL_PESOS!$F$27="OK - 100%",PAINEL_PESOS!$F$30="OK - 100%")),"", (E1155*PAINEL_PESOS!$B$7+F1155*PAINEL_PESOS!$B$8+G1155*PAINEL_PESOS!$B$9+H1155*PAINEL_PESOS!$B$10)*I1155)</f>
        <v/>
      </c>
      <c r="L1155" s="71">
        <f>IF(K1155="","",K1155-J1155)</f>
        <v/>
      </c>
      <c r="M1155" s="71">
        <f>IF(L1155="","",ABS(L1155))</f>
        <v/>
      </c>
      <c r="N1155" t="n">
        <v>0.2</v>
      </c>
      <c r="O1155" t="n">
        <v>0.9856</v>
      </c>
      <c r="P1155" t="n">
        <v>0.3541710665258712</v>
      </c>
      <c r="Q1155" t="n">
        <v>0.5169972963655779</v>
      </c>
      <c r="R1155" t="n">
        <v>0.3710707456714702</v>
      </c>
      <c r="S1155" t="n">
        <v>0.9846279589486403</v>
      </c>
      <c r="T1155" t="n">
        <v>0.7031839065140617</v>
      </c>
      <c r="U1155" t="n">
        <v>0.3897964998173048</v>
      </c>
      <c r="V1155" t="n">
        <v>0.4108394152435612</v>
      </c>
      <c r="W1155" t="n">
        <v>0.5819453944208975</v>
      </c>
      <c r="X1155" t="n">
        <v>0.391080933668529</v>
      </c>
    </row>
    <row r="1156">
      <c r="A1156" t="inlineStr">
        <is>
          <t>2407252</t>
        </is>
      </c>
      <c r="B1156" t="inlineStr">
        <is>
          <t>Major Sales</t>
        </is>
      </c>
      <c r="C1156" t="inlineStr">
        <is>
          <t>RN</t>
        </is>
      </c>
      <c r="D1156" t="inlineStr">
        <is>
          <t>REGIÃO NORDESTE</t>
        </is>
      </c>
      <c r="E1156" s="70">
        <f>SUMPRODUCT(N1156:Q1156,PAINEL_PESOS!$C$16:$C$19)</f>
        <v/>
      </c>
      <c r="F1156" s="70">
        <f>SUMPRODUCT(R1156:T1156,PAINEL_PESOS!$C$21:$C$23)</f>
        <v/>
      </c>
      <c r="G1156" s="70">
        <f>SUMPRODUCT(U1156:V1156,PAINEL_PESOS!$C$25:$C$26)</f>
        <v/>
      </c>
      <c r="H1156" s="70">
        <f>SUMPRODUCT(W1156:X1156,PAINEL_PESOS!$C$28:$C$29)</f>
        <v/>
      </c>
      <c r="I1156" s="70" t="n">
        <v>0.851616417612264</v>
      </c>
      <c r="J1156" s="70" t="n">
        <v>0.4414248388369671</v>
      </c>
      <c r="K1156" s="71">
        <f>IF(NOT(AND(PAINEL_PESOS!$D$12="OK - 100%",PAINEL_PESOS!$F$20="OK - 100%",PAINEL_PESOS!$F$24="OK - 100%",PAINEL_PESOS!$F$27="OK - 100%",PAINEL_PESOS!$F$30="OK - 100%")),"", (E1156*PAINEL_PESOS!$B$7+F1156*PAINEL_PESOS!$B$8+G1156*PAINEL_PESOS!$B$9+H1156*PAINEL_PESOS!$B$10)*I1156)</f>
        <v/>
      </c>
      <c r="L1156" s="71">
        <f>IF(K1156="","",K1156-J1156)</f>
        <v/>
      </c>
      <c r="M1156" s="71">
        <f>IF(L1156="","",ABS(L1156))</f>
        <v/>
      </c>
      <c r="N1156" t="n">
        <v>0.2</v>
      </c>
      <c r="O1156" t="n">
        <v>1</v>
      </c>
      <c r="P1156" t="n">
        <v>1</v>
      </c>
      <c r="Q1156" t="n">
        <v>0.1511118578359776</v>
      </c>
      <c r="R1156" t="n">
        <v>0.0896980734644361</v>
      </c>
      <c r="S1156" t="n">
        <v>1</v>
      </c>
      <c r="T1156" t="n">
        <v>0.6660291745666465</v>
      </c>
      <c r="U1156" t="n">
        <v>0.5105693808206277</v>
      </c>
      <c r="V1156" t="n">
        <v>0.2541295255705085</v>
      </c>
      <c r="W1156" t="n">
        <v>0.5546104234878029</v>
      </c>
      <c r="X1156" t="n">
        <v>0.481350979832167</v>
      </c>
    </row>
    <row r="1157">
      <c r="A1157" t="inlineStr">
        <is>
          <t>2407302</t>
        </is>
      </c>
      <c r="B1157" t="inlineStr">
        <is>
          <t>Marcelino Vieira</t>
        </is>
      </c>
      <c r="C1157" t="inlineStr">
        <is>
          <t>RN</t>
        </is>
      </c>
      <c r="D1157" t="inlineStr">
        <is>
          <t>REGIÃO NORDESTE</t>
        </is>
      </c>
      <c r="E1157" s="70">
        <f>SUMPRODUCT(N1157:Q1157,PAINEL_PESOS!$C$16:$C$19)</f>
        <v/>
      </c>
      <c r="F1157" s="70">
        <f>SUMPRODUCT(R1157:T1157,PAINEL_PESOS!$C$21:$C$23)</f>
        <v/>
      </c>
      <c r="G1157" s="70">
        <f>SUMPRODUCT(U1157:V1157,PAINEL_PESOS!$C$25:$C$26)</f>
        <v/>
      </c>
      <c r="H1157" s="70">
        <f>SUMPRODUCT(W1157:X1157,PAINEL_PESOS!$C$28:$C$29)</f>
        <v/>
      </c>
      <c r="I1157" s="70" t="n">
        <v>0.9557821278745019</v>
      </c>
      <c r="J1157" s="70" t="n">
        <v>0.5861200594127408</v>
      </c>
      <c r="K1157" s="71">
        <f>IF(NOT(AND(PAINEL_PESOS!$D$12="OK - 100%",PAINEL_PESOS!$F$20="OK - 100%",PAINEL_PESOS!$F$24="OK - 100%",PAINEL_PESOS!$F$27="OK - 100%",PAINEL_PESOS!$F$30="OK - 100%")),"", (E1157*PAINEL_PESOS!$B$7+F1157*PAINEL_PESOS!$B$8+G1157*PAINEL_PESOS!$B$9+H1157*PAINEL_PESOS!$B$10)*I1157)</f>
        <v/>
      </c>
      <c r="L1157" s="71">
        <f>IF(K1157="","",K1157-J1157)</f>
        <v/>
      </c>
      <c r="M1157" s="71">
        <f>IF(L1157="","",ABS(L1157))</f>
        <v/>
      </c>
      <c r="N1157" t="n">
        <v>1</v>
      </c>
      <c r="O1157" t="n">
        <v>0.9362</v>
      </c>
      <c r="P1157" t="n">
        <v>0.7269271383315734</v>
      </c>
      <c r="Q1157" t="n">
        <v>0.7873243408140441</v>
      </c>
      <c r="R1157" t="n">
        <v>0.1302039244159704</v>
      </c>
      <c r="S1157" t="n">
        <v>0.9999367190082609</v>
      </c>
      <c r="T1157" t="n">
        <v>0.9113798129515251</v>
      </c>
      <c r="U1157" t="n">
        <v>0.5105693808206277</v>
      </c>
      <c r="V1157" t="n">
        <v>0.2731182609202584</v>
      </c>
      <c r="W1157" t="n">
        <v>0.5546104234878029</v>
      </c>
      <c r="X1157" t="n">
        <v>0.481350979832167</v>
      </c>
    </row>
    <row r="1158">
      <c r="A1158" t="inlineStr">
        <is>
          <t>2407401</t>
        </is>
      </c>
      <c r="B1158" t="inlineStr">
        <is>
          <t>Martins</t>
        </is>
      </c>
      <c r="C1158" t="inlineStr">
        <is>
          <t>RN</t>
        </is>
      </c>
      <c r="D1158" t="inlineStr">
        <is>
          <t>REGIÃO NORDESTE</t>
        </is>
      </c>
      <c r="E1158" s="70">
        <f>SUMPRODUCT(N1158:Q1158,PAINEL_PESOS!$C$16:$C$19)</f>
        <v/>
      </c>
      <c r="F1158" s="70">
        <f>SUMPRODUCT(R1158:T1158,PAINEL_PESOS!$C$21:$C$23)</f>
        <v/>
      </c>
      <c r="G1158" s="70">
        <f>SUMPRODUCT(U1158:V1158,PAINEL_PESOS!$C$25:$C$26)</f>
        <v/>
      </c>
      <c r="H1158" s="70">
        <f>SUMPRODUCT(W1158:X1158,PAINEL_PESOS!$C$28:$C$29)</f>
        <v/>
      </c>
      <c r="I1158" s="70" t="n">
        <v>0.9212841655521559</v>
      </c>
      <c r="J1158" s="70" t="n">
        <v>0.5453790160324685</v>
      </c>
      <c r="K1158" s="71">
        <f>IF(NOT(AND(PAINEL_PESOS!$D$12="OK - 100%",PAINEL_PESOS!$F$20="OK - 100%",PAINEL_PESOS!$F$24="OK - 100%",PAINEL_PESOS!$F$27="OK - 100%",PAINEL_PESOS!$F$30="OK - 100%")),"", (E1158*PAINEL_PESOS!$B$7+F1158*PAINEL_PESOS!$B$8+G1158*PAINEL_PESOS!$B$9+H1158*PAINEL_PESOS!$B$10)*I1158)</f>
        <v/>
      </c>
      <c r="L1158" s="71">
        <f>IF(K1158="","",K1158-J1158)</f>
        <v/>
      </c>
      <c r="M1158" s="71">
        <f>IF(L1158="","",ABS(L1158))</f>
        <v/>
      </c>
      <c r="N1158" t="n">
        <v>1</v>
      </c>
      <c r="O1158" t="n">
        <v>0.9608</v>
      </c>
      <c r="P1158" t="n">
        <v>0.5606124604012672</v>
      </c>
      <c r="Q1158" t="n">
        <v>0.5257995763686751</v>
      </c>
      <c r="R1158" t="n">
        <v>0.1541416295060814</v>
      </c>
      <c r="S1158" t="n">
        <v>0.9910916353663646</v>
      </c>
      <c r="T1158" t="n">
        <v>0.9134979225469297</v>
      </c>
      <c r="U1158" t="n">
        <v>0.5566684472415697</v>
      </c>
      <c r="V1158" t="n">
        <v>0.3526791994897062</v>
      </c>
      <c r="W1158" t="n">
        <v>0.5513679913574381</v>
      </c>
      <c r="X1158" t="n">
        <v>0.3790067077675043</v>
      </c>
    </row>
    <row r="1159">
      <c r="A1159" t="inlineStr">
        <is>
          <t>2407500</t>
        </is>
      </c>
      <c r="B1159" t="inlineStr">
        <is>
          <t>Maxaranguape</t>
        </is>
      </c>
      <c r="C1159" t="inlineStr">
        <is>
          <t>RN</t>
        </is>
      </c>
      <c r="D1159" t="inlineStr">
        <is>
          <t>REGIÃO NORDESTE</t>
        </is>
      </c>
      <c r="E1159" s="70">
        <f>SUMPRODUCT(N1159:Q1159,PAINEL_PESOS!$C$16:$C$19)</f>
        <v/>
      </c>
      <c r="F1159" s="70">
        <f>SUMPRODUCT(R1159:T1159,PAINEL_PESOS!$C$21:$C$23)</f>
        <v/>
      </c>
      <c r="G1159" s="70">
        <f>SUMPRODUCT(U1159:V1159,PAINEL_PESOS!$C$25:$C$26)</f>
        <v/>
      </c>
      <c r="H1159" s="70">
        <f>SUMPRODUCT(W1159:X1159,PAINEL_PESOS!$C$28:$C$29)</f>
        <v/>
      </c>
      <c r="I1159" s="70" t="n">
        <v>0.971917987319036</v>
      </c>
      <c r="J1159" s="70" t="n">
        <v>0.598395232044223</v>
      </c>
      <c r="K1159" s="71">
        <f>IF(NOT(AND(PAINEL_PESOS!$D$12="OK - 100%",PAINEL_PESOS!$F$20="OK - 100%",PAINEL_PESOS!$F$24="OK - 100%",PAINEL_PESOS!$F$27="OK - 100%",PAINEL_PESOS!$F$30="OK - 100%")),"", (E1159*PAINEL_PESOS!$B$7+F1159*PAINEL_PESOS!$B$8+G1159*PAINEL_PESOS!$B$9+H1159*PAINEL_PESOS!$B$10)*I1159)</f>
        <v/>
      </c>
      <c r="L1159" s="71">
        <f>IF(K1159="","",K1159-J1159)</f>
        <v/>
      </c>
      <c r="M1159" s="71">
        <f>IF(L1159="","",ABS(L1159))</f>
        <v/>
      </c>
      <c r="N1159" t="n">
        <v>1</v>
      </c>
      <c r="O1159" t="n">
        <v>1</v>
      </c>
      <c r="P1159" t="n">
        <v>0.5474128827877508</v>
      </c>
      <c r="Q1159" t="n">
        <v>0.9216495234877853</v>
      </c>
      <c r="R1159" t="n">
        <v>0.1763840696403457</v>
      </c>
      <c r="S1159" t="n">
        <v>0.9971095532443268</v>
      </c>
      <c r="T1159" t="n">
        <v>0.9070086046623547</v>
      </c>
      <c r="U1159" t="n">
        <v>0.3790669218117283</v>
      </c>
      <c r="V1159" t="n">
        <v>0.4262314434466399</v>
      </c>
      <c r="W1159" t="n">
        <v>0.5996491099968519</v>
      </c>
      <c r="X1159" t="n">
        <v>0.3989990630264605</v>
      </c>
    </row>
    <row r="1160">
      <c r="A1160" t="inlineStr">
        <is>
          <t>2407609</t>
        </is>
      </c>
      <c r="B1160" t="inlineStr">
        <is>
          <t>Messias Targino</t>
        </is>
      </c>
      <c r="C1160" t="inlineStr">
        <is>
          <t>RN</t>
        </is>
      </c>
      <c r="D1160" t="inlineStr">
        <is>
          <t>REGIÃO NORDESTE</t>
        </is>
      </c>
      <c r="E1160" s="70">
        <f>SUMPRODUCT(N1160:Q1160,PAINEL_PESOS!$C$16:$C$19)</f>
        <v/>
      </c>
      <c r="F1160" s="70">
        <f>SUMPRODUCT(R1160:T1160,PAINEL_PESOS!$C$21:$C$23)</f>
        <v/>
      </c>
      <c r="G1160" s="70">
        <f>SUMPRODUCT(U1160:V1160,PAINEL_PESOS!$C$25:$C$26)</f>
        <v/>
      </c>
      <c r="H1160" s="70">
        <f>SUMPRODUCT(W1160:X1160,PAINEL_PESOS!$C$28:$C$29)</f>
        <v/>
      </c>
      <c r="I1160" s="70" t="n">
        <v>0.9099722971284202</v>
      </c>
      <c r="J1160" s="70" t="n">
        <v>0.4730630468120147</v>
      </c>
      <c r="K1160" s="71">
        <f>IF(NOT(AND(PAINEL_PESOS!$D$12="OK - 100%",PAINEL_PESOS!$F$20="OK - 100%",PAINEL_PESOS!$F$24="OK - 100%",PAINEL_PESOS!$F$27="OK - 100%",PAINEL_PESOS!$F$30="OK - 100%")),"", (E1160*PAINEL_PESOS!$B$7+F1160*PAINEL_PESOS!$B$8+G1160*PAINEL_PESOS!$B$9+H1160*PAINEL_PESOS!$B$10)*I1160)</f>
        <v/>
      </c>
      <c r="L1160" s="71">
        <f>IF(K1160="","",K1160-J1160)</f>
        <v/>
      </c>
      <c r="M1160" s="71">
        <f>IF(L1160="","",ABS(L1160))</f>
        <v/>
      </c>
      <c r="N1160" t="n">
        <v>0.2</v>
      </c>
      <c r="O1160" t="n">
        <v>1</v>
      </c>
      <c r="P1160" t="n">
        <v>0.3470960929250264</v>
      </c>
      <c r="Q1160" t="n">
        <v>0.5838497800239902</v>
      </c>
      <c r="R1160" t="n">
        <v>0.08912488342537921</v>
      </c>
      <c r="S1160" t="n">
        <v>0.9756068420217976</v>
      </c>
      <c r="T1160" t="n">
        <v>0.763351095686049</v>
      </c>
      <c r="U1160" t="n">
        <v>0.5985175649073452</v>
      </c>
      <c r="V1160" t="n">
        <v>0.4179741557299288</v>
      </c>
      <c r="W1160" t="n">
        <v>0.5379914251544838</v>
      </c>
      <c r="X1160" t="n">
        <v>0.3202446618084729</v>
      </c>
    </row>
    <row r="1161">
      <c r="A1161" t="inlineStr">
        <is>
          <t>2407708</t>
        </is>
      </c>
      <c r="B1161" t="inlineStr">
        <is>
          <t>Montanhas</t>
        </is>
      </c>
      <c r="C1161" t="inlineStr">
        <is>
          <t>RN</t>
        </is>
      </c>
      <c r="D1161" t="inlineStr">
        <is>
          <t>REGIÃO NORDESTE</t>
        </is>
      </c>
      <c r="E1161" s="70">
        <f>SUMPRODUCT(N1161:Q1161,PAINEL_PESOS!$C$16:$C$19)</f>
        <v/>
      </c>
      <c r="F1161" s="70">
        <f>SUMPRODUCT(R1161:T1161,PAINEL_PESOS!$C$21:$C$23)</f>
        <v/>
      </c>
      <c r="G1161" s="70">
        <f>SUMPRODUCT(U1161:V1161,PAINEL_PESOS!$C$25:$C$26)</f>
        <v/>
      </c>
      <c r="H1161" s="70">
        <f>SUMPRODUCT(W1161:X1161,PAINEL_PESOS!$C$28:$C$29)</f>
        <v/>
      </c>
      <c r="I1161" s="70" t="n">
        <v>0.9162611687597937</v>
      </c>
      <c r="J1161" s="70" t="n">
        <v>0.5535050119668137</v>
      </c>
      <c r="K1161" s="71">
        <f>IF(NOT(AND(PAINEL_PESOS!$D$12="OK - 100%",PAINEL_PESOS!$F$20="OK - 100%",PAINEL_PESOS!$F$24="OK - 100%",PAINEL_PESOS!$F$27="OK - 100%",PAINEL_PESOS!$F$30="OK - 100%")),"", (E1161*PAINEL_PESOS!$B$7+F1161*PAINEL_PESOS!$B$8+G1161*PAINEL_PESOS!$B$9+H1161*PAINEL_PESOS!$B$10)*I1161)</f>
        <v/>
      </c>
      <c r="L1161" s="71">
        <f>IF(K1161="","",K1161-J1161)</f>
        <v/>
      </c>
      <c r="M1161" s="71">
        <f>IF(L1161="","",ABS(L1161))</f>
        <v/>
      </c>
      <c r="N1161" t="n">
        <v>1</v>
      </c>
      <c r="O1161" t="n">
        <v>1</v>
      </c>
      <c r="P1161" t="n">
        <v>0.7083421330517423</v>
      </c>
      <c r="Q1161" t="n">
        <v>0.5813180392711013</v>
      </c>
      <c r="R1161" t="n">
        <v>0.172625587444477</v>
      </c>
      <c r="S1161" t="n">
        <v>0.9997887223572444</v>
      </c>
      <c r="T1161" t="n">
        <v>0.80718414795325</v>
      </c>
      <c r="U1161" t="n">
        <v>0.2685493370860357</v>
      </c>
      <c r="V1161" t="n">
        <v>0.4181117798365221</v>
      </c>
      <c r="W1161" t="n">
        <v>0.6613398686862112</v>
      </c>
      <c r="X1161" t="n">
        <v>0.5201636300638324</v>
      </c>
    </row>
    <row r="1162">
      <c r="A1162" t="inlineStr">
        <is>
          <t>2407807</t>
        </is>
      </c>
      <c r="B1162" t="inlineStr">
        <is>
          <t>Monte Alegre</t>
        </is>
      </c>
      <c r="C1162" t="inlineStr">
        <is>
          <t>RN</t>
        </is>
      </c>
      <c r="D1162" t="inlineStr">
        <is>
          <t>REGIÃO NORDESTE</t>
        </is>
      </c>
      <c r="E1162" s="70">
        <f>SUMPRODUCT(N1162:Q1162,PAINEL_PESOS!$C$16:$C$19)</f>
        <v/>
      </c>
      <c r="F1162" s="70">
        <f>SUMPRODUCT(R1162:T1162,PAINEL_PESOS!$C$21:$C$23)</f>
        <v/>
      </c>
      <c r="G1162" s="70">
        <f>SUMPRODUCT(U1162:V1162,PAINEL_PESOS!$C$25:$C$26)</f>
        <v/>
      </c>
      <c r="H1162" s="70">
        <f>SUMPRODUCT(W1162:X1162,PAINEL_PESOS!$C$28:$C$29)</f>
        <v/>
      </c>
      <c r="I1162" s="70" t="n">
        <v>0.9500337701910022</v>
      </c>
      <c r="J1162" s="70" t="n">
        <v>0.5723500382948061</v>
      </c>
      <c r="K1162" s="71">
        <f>IF(NOT(AND(PAINEL_PESOS!$D$12="OK - 100%",PAINEL_PESOS!$F$20="OK - 100%",PAINEL_PESOS!$F$24="OK - 100%",PAINEL_PESOS!$F$27="OK - 100%",PAINEL_PESOS!$F$30="OK - 100%")),"", (E1162*PAINEL_PESOS!$B$7+F1162*PAINEL_PESOS!$B$8+G1162*PAINEL_PESOS!$B$9+H1162*PAINEL_PESOS!$B$10)*I1162)</f>
        <v/>
      </c>
      <c r="L1162" s="71">
        <f>IF(K1162="","",K1162-J1162)</f>
        <v/>
      </c>
      <c r="M1162" s="71">
        <f>IF(L1162="","",ABS(L1162))</f>
        <v/>
      </c>
      <c r="N1162" t="n">
        <v>1</v>
      </c>
      <c r="O1162" t="n">
        <v>1</v>
      </c>
      <c r="P1162" t="n">
        <v>0.5028511087645195</v>
      </c>
      <c r="Q1162" t="n">
        <v>0.7663934859340351</v>
      </c>
      <c r="R1162" t="n">
        <v>0.2463993536446226</v>
      </c>
      <c r="S1162" t="n">
        <v>0.9044961561856072</v>
      </c>
      <c r="T1162" t="n">
        <v>0.927232751376877</v>
      </c>
      <c r="U1162" t="n">
        <v>0.2730557708546024</v>
      </c>
      <c r="V1162" t="n">
        <v>0.4214840880361553</v>
      </c>
      <c r="W1162" t="n">
        <v>0.6554720808483788</v>
      </c>
      <c r="X1162" t="n">
        <v>0.4495653925512116</v>
      </c>
    </row>
    <row r="1163">
      <c r="A1163" t="inlineStr">
        <is>
          <t>2407906</t>
        </is>
      </c>
      <c r="B1163" t="inlineStr">
        <is>
          <t>Monte das Gameleiras</t>
        </is>
      </c>
      <c r="C1163" t="inlineStr">
        <is>
          <t>RN</t>
        </is>
      </c>
      <c r="D1163" t="inlineStr">
        <is>
          <t>REGIÃO NORDESTE</t>
        </is>
      </c>
      <c r="E1163" s="70">
        <f>SUMPRODUCT(N1163:Q1163,PAINEL_PESOS!$C$16:$C$19)</f>
        <v/>
      </c>
      <c r="F1163" s="70">
        <f>SUMPRODUCT(R1163:T1163,PAINEL_PESOS!$C$21:$C$23)</f>
        <v/>
      </c>
      <c r="G1163" s="70">
        <f>SUMPRODUCT(U1163:V1163,PAINEL_PESOS!$C$25:$C$26)</f>
        <v/>
      </c>
      <c r="H1163" s="70">
        <f>SUMPRODUCT(W1163:X1163,PAINEL_PESOS!$C$28:$C$29)</f>
        <v/>
      </c>
      <c r="I1163" s="70" t="n">
        <v>0.9766415781253069</v>
      </c>
      <c r="J1163" s="70" t="n">
        <v>0.5642860515466036</v>
      </c>
      <c r="K1163" s="71">
        <f>IF(NOT(AND(PAINEL_PESOS!$D$12="OK - 100%",PAINEL_PESOS!$F$20="OK - 100%",PAINEL_PESOS!$F$24="OK - 100%",PAINEL_PESOS!$F$27="OK - 100%",PAINEL_PESOS!$F$30="OK - 100%")),"", (E1163*PAINEL_PESOS!$B$7+F1163*PAINEL_PESOS!$B$8+G1163*PAINEL_PESOS!$B$9+H1163*PAINEL_PESOS!$B$10)*I1163)</f>
        <v/>
      </c>
      <c r="L1163" s="71">
        <f>IF(K1163="","",K1163-J1163)</f>
        <v/>
      </c>
      <c r="M1163" s="71">
        <f>IF(L1163="","",ABS(L1163))</f>
        <v/>
      </c>
      <c r="N1163" t="n">
        <v>1</v>
      </c>
      <c r="O1163" t="n">
        <v>0.8571000000000001</v>
      </c>
      <c r="P1163" t="n">
        <v>0.1983104540654698</v>
      </c>
      <c r="Q1163" t="n">
        <v>0.8757073825465984</v>
      </c>
      <c r="R1163" t="n">
        <v>0.056033381753141</v>
      </c>
      <c r="S1163" t="n">
        <v>1</v>
      </c>
      <c r="T1163" t="n">
        <v>0.9686400798147626</v>
      </c>
      <c r="U1163" t="n">
        <v>0.272342443537177</v>
      </c>
      <c r="V1163" t="n">
        <v>0.4174320258237914</v>
      </c>
      <c r="W1163" t="n">
        <v>0.6564008980844775</v>
      </c>
      <c r="X1163" t="n">
        <v>0.4607404489186444</v>
      </c>
    </row>
    <row r="1164">
      <c r="A1164" t="inlineStr">
        <is>
          <t>2408003</t>
        </is>
      </c>
      <c r="B1164" t="inlineStr">
        <is>
          <t>Mossoró</t>
        </is>
      </c>
      <c r="C1164" t="inlineStr">
        <is>
          <t>RN</t>
        </is>
      </c>
      <c r="D1164" t="inlineStr">
        <is>
          <t>REGIÃO NORDESTE</t>
        </is>
      </c>
      <c r="E1164" s="70">
        <f>SUMPRODUCT(N1164:Q1164,PAINEL_PESOS!$C$16:$C$19)</f>
        <v/>
      </c>
      <c r="F1164" s="70">
        <f>SUMPRODUCT(R1164:T1164,PAINEL_PESOS!$C$21:$C$23)</f>
        <v/>
      </c>
      <c r="G1164" s="70">
        <f>SUMPRODUCT(U1164:V1164,PAINEL_PESOS!$C$25:$C$26)</f>
        <v/>
      </c>
      <c r="H1164" s="70">
        <f>SUMPRODUCT(W1164:X1164,PAINEL_PESOS!$C$28:$C$29)</f>
        <v/>
      </c>
      <c r="I1164" s="70" t="n">
        <v>0.75</v>
      </c>
      <c r="J1164" s="70" t="n">
        <v>0.347139001760822</v>
      </c>
      <c r="K1164" s="71">
        <f>IF(NOT(AND(PAINEL_PESOS!$D$12="OK - 100%",PAINEL_PESOS!$F$20="OK - 100%",PAINEL_PESOS!$F$24="OK - 100%",PAINEL_PESOS!$F$27="OK - 100%",PAINEL_PESOS!$F$30="OK - 100%")),"", (E1164*PAINEL_PESOS!$B$7+F1164*PAINEL_PESOS!$B$8+G1164*PAINEL_PESOS!$B$9+H1164*PAINEL_PESOS!$B$10)*I1164)</f>
        <v/>
      </c>
      <c r="L1164" s="71">
        <f>IF(K1164="","",K1164-J1164)</f>
        <v/>
      </c>
      <c r="M1164" s="71">
        <f>IF(L1164="","",ABS(L1164))</f>
        <v/>
      </c>
      <c r="N1164" t="n">
        <v>1</v>
      </c>
      <c r="O1164" t="n">
        <v>0.9951</v>
      </c>
      <c r="P1164" t="n">
        <v>0.3997888067581837</v>
      </c>
      <c r="Q1164" t="n">
        <v>0</v>
      </c>
      <c r="R1164" t="n">
        <v>0.5645061710124146</v>
      </c>
      <c r="S1164" t="n">
        <v>0.5433917411490294</v>
      </c>
      <c r="T1164" t="n">
        <v>0</v>
      </c>
      <c r="U1164" t="n">
        <v>0.5806883922993521</v>
      </c>
      <c r="V1164" t="n">
        <v>0.4770079905062392</v>
      </c>
      <c r="W1164" t="n">
        <v>0.5289847203552799</v>
      </c>
      <c r="X1164" t="n">
        <v>0.1800919041345092</v>
      </c>
    </row>
    <row r="1165">
      <c r="A1165" t="inlineStr">
        <is>
          <t>2408102</t>
        </is>
      </c>
      <c r="B1165" t="inlineStr">
        <is>
          <t>Natal</t>
        </is>
      </c>
      <c r="C1165" t="inlineStr">
        <is>
          <t>RN</t>
        </is>
      </c>
      <c r="D1165" t="inlineStr">
        <is>
          <t>REGIÃO NORDESTE</t>
        </is>
      </c>
      <c r="E1165" s="70">
        <f>SUMPRODUCT(N1165:Q1165,PAINEL_PESOS!$C$16:$C$19)</f>
        <v/>
      </c>
      <c r="F1165" s="70">
        <f>SUMPRODUCT(R1165:T1165,PAINEL_PESOS!$C$21:$C$23)</f>
        <v/>
      </c>
      <c r="G1165" s="70">
        <f>SUMPRODUCT(U1165:V1165,PAINEL_PESOS!$C$25:$C$26)</f>
        <v/>
      </c>
      <c r="H1165" s="70">
        <f>SUMPRODUCT(W1165:X1165,PAINEL_PESOS!$C$28:$C$29)</f>
        <v/>
      </c>
      <c r="I1165" s="70" t="n">
        <v>0.75</v>
      </c>
      <c r="J1165" s="70" t="n">
        <v>0.3872924021613796</v>
      </c>
      <c r="K1165" s="71">
        <f>IF(NOT(AND(PAINEL_PESOS!$D$12="OK - 100%",PAINEL_PESOS!$F$20="OK - 100%",PAINEL_PESOS!$F$24="OK - 100%",PAINEL_PESOS!$F$27="OK - 100%",PAINEL_PESOS!$F$30="OK - 100%")),"", (E1165*PAINEL_PESOS!$B$7+F1165*PAINEL_PESOS!$B$8+G1165*PAINEL_PESOS!$B$9+H1165*PAINEL_PESOS!$B$10)*I1165)</f>
        <v/>
      </c>
      <c r="L1165" s="71">
        <f>IF(K1165="","",K1165-J1165)</f>
        <v/>
      </c>
      <c r="M1165" s="71">
        <f>IF(L1165="","",ABS(L1165))</f>
        <v/>
      </c>
      <c r="N1165" t="n">
        <v>0.8</v>
      </c>
      <c r="O1165" t="n">
        <v>0.9826</v>
      </c>
      <c r="P1165" t="n">
        <v>0.4069693769799367</v>
      </c>
      <c r="Q1165" t="n">
        <v>0</v>
      </c>
      <c r="R1165" t="n">
        <v>0.6682398060916533</v>
      </c>
      <c r="S1165" t="n">
        <v>0</v>
      </c>
      <c r="T1165" t="n">
        <v>0.9962674849889323</v>
      </c>
      <c r="U1165" t="n">
        <v>0.3195480865258356</v>
      </c>
      <c r="V1165" t="n">
        <v>0.4252989363677465</v>
      </c>
      <c r="W1165" t="n">
        <v>0.6682331348832236</v>
      </c>
      <c r="X1165" t="n">
        <v>0.5135825827342175</v>
      </c>
    </row>
    <row r="1166">
      <c r="A1166" t="inlineStr">
        <is>
          <t>2408201</t>
        </is>
      </c>
      <c r="B1166" t="inlineStr">
        <is>
          <t>Nísia Floresta</t>
        </is>
      </c>
      <c r="C1166" t="inlineStr">
        <is>
          <t>RN</t>
        </is>
      </c>
      <c r="D1166" t="inlineStr">
        <is>
          <t>REGIÃO NORDESTE</t>
        </is>
      </c>
      <c r="E1166" s="70">
        <f>SUMPRODUCT(N1166:Q1166,PAINEL_PESOS!$C$16:$C$19)</f>
        <v/>
      </c>
      <c r="F1166" s="70">
        <f>SUMPRODUCT(R1166:T1166,PAINEL_PESOS!$C$21:$C$23)</f>
        <v/>
      </c>
      <c r="G1166" s="70">
        <f>SUMPRODUCT(U1166:V1166,PAINEL_PESOS!$C$25:$C$26)</f>
        <v/>
      </c>
      <c r="H1166" s="70">
        <f>SUMPRODUCT(W1166:X1166,PAINEL_PESOS!$C$28:$C$29)</f>
        <v/>
      </c>
      <c r="I1166" s="70" t="n">
        <v>0.9210601451634647</v>
      </c>
      <c r="J1166" s="70" t="n">
        <v>0.5456356429283375</v>
      </c>
      <c r="K1166" s="71">
        <f>IF(NOT(AND(PAINEL_PESOS!$D$12="OK - 100%",PAINEL_PESOS!$F$20="OK - 100%",PAINEL_PESOS!$F$24="OK - 100%",PAINEL_PESOS!$F$27="OK - 100%",PAINEL_PESOS!$F$30="OK - 100%")),"", (E1166*PAINEL_PESOS!$B$7+F1166*PAINEL_PESOS!$B$8+G1166*PAINEL_PESOS!$B$9+H1166*PAINEL_PESOS!$B$10)*I1166)</f>
        <v/>
      </c>
      <c r="L1166" s="71">
        <f>IF(K1166="","",K1166-J1166)</f>
        <v/>
      </c>
      <c r="M1166" s="71">
        <f>IF(L1166="","",ABS(L1166))</f>
        <v/>
      </c>
      <c r="N1166" t="n">
        <v>1</v>
      </c>
      <c r="O1166" t="n">
        <v>0.7368000000000001</v>
      </c>
      <c r="P1166" t="n">
        <v>0.5604012671594509</v>
      </c>
      <c r="Q1166" t="n">
        <v>0.8209773248134321</v>
      </c>
      <c r="R1166" t="n">
        <v>0.2930802569875823</v>
      </c>
      <c r="S1166" t="n">
        <v>0.9957591766455622</v>
      </c>
      <c r="T1166" t="n">
        <v>0.6736410881228705</v>
      </c>
      <c r="U1166" t="n">
        <v>0.1948588602625001</v>
      </c>
      <c r="V1166" t="n">
        <v>0.4241654465161152</v>
      </c>
      <c r="W1166" t="n">
        <v>0.6860537052113967</v>
      </c>
      <c r="X1166" t="n">
        <v>0.5667089822646092</v>
      </c>
    </row>
    <row r="1167">
      <c r="A1167" t="inlineStr">
        <is>
          <t>2408300</t>
        </is>
      </c>
      <c r="B1167" t="inlineStr">
        <is>
          <t>Nova Cruz</t>
        </is>
      </c>
      <c r="C1167" t="inlineStr">
        <is>
          <t>RN</t>
        </is>
      </c>
      <c r="D1167" t="inlineStr">
        <is>
          <t>REGIÃO NORDESTE</t>
        </is>
      </c>
      <c r="E1167" s="70">
        <f>SUMPRODUCT(N1167:Q1167,PAINEL_PESOS!$C$16:$C$19)</f>
        <v/>
      </c>
      <c r="F1167" s="70">
        <f>SUMPRODUCT(R1167:T1167,PAINEL_PESOS!$C$21:$C$23)</f>
        <v/>
      </c>
      <c r="G1167" s="70">
        <f>SUMPRODUCT(U1167:V1167,PAINEL_PESOS!$C$25:$C$26)</f>
        <v/>
      </c>
      <c r="H1167" s="70">
        <f>SUMPRODUCT(W1167:X1167,PAINEL_PESOS!$C$28:$C$29)</f>
        <v/>
      </c>
      <c r="I1167" s="70" t="n">
        <v>0.9226588244227252</v>
      </c>
      <c r="J1167" s="70" t="n">
        <v>0.5631417220769691</v>
      </c>
      <c r="K1167" s="71">
        <f>IF(NOT(AND(PAINEL_PESOS!$D$12="OK - 100%",PAINEL_PESOS!$F$20="OK - 100%",PAINEL_PESOS!$F$24="OK - 100%",PAINEL_PESOS!$F$27="OK - 100%",PAINEL_PESOS!$F$30="OK - 100%")),"", (E1167*PAINEL_PESOS!$B$7+F1167*PAINEL_PESOS!$B$8+G1167*PAINEL_PESOS!$B$9+H1167*PAINEL_PESOS!$B$10)*I1167)</f>
        <v/>
      </c>
      <c r="L1167" s="71">
        <f>IF(K1167="","",K1167-J1167)</f>
        <v/>
      </c>
      <c r="M1167" s="71">
        <f>IF(L1167="","",ABS(L1167))</f>
        <v/>
      </c>
      <c r="N1167" t="n">
        <v>1</v>
      </c>
      <c r="O1167" t="n">
        <v>1</v>
      </c>
      <c r="P1167" t="n">
        <v>0.6310454065469906</v>
      </c>
      <c r="Q1167" t="n">
        <v>0.6328590125655408</v>
      </c>
      <c r="R1167" t="n">
        <v>0.3018100417655103</v>
      </c>
      <c r="S1167" t="n">
        <v>0.994391969361943</v>
      </c>
      <c r="T1167" t="n">
        <v>0.8117271379390024</v>
      </c>
      <c r="U1167" t="n">
        <v>0.269872006271705</v>
      </c>
      <c r="V1167" t="n">
        <v>0.4166026840147808</v>
      </c>
      <c r="W1167" t="n">
        <v>0.6596176327542683</v>
      </c>
      <c r="X1167" t="n">
        <v>0.4994425636694155</v>
      </c>
    </row>
    <row r="1168">
      <c r="A1168" t="inlineStr">
        <is>
          <t>2408409</t>
        </is>
      </c>
      <c r="B1168" t="inlineStr">
        <is>
          <t>Olho-d'Água do Borges</t>
        </is>
      </c>
      <c r="C1168" t="inlineStr">
        <is>
          <t>RN</t>
        </is>
      </c>
      <c r="D1168" t="inlineStr">
        <is>
          <t>REGIÃO NORDESTE</t>
        </is>
      </c>
      <c r="E1168" s="70">
        <f>SUMPRODUCT(N1168:Q1168,PAINEL_PESOS!$C$16:$C$19)</f>
        <v/>
      </c>
      <c r="F1168" s="70">
        <f>SUMPRODUCT(R1168:T1168,PAINEL_PESOS!$C$21:$C$23)</f>
        <v/>
      </c>
      <c r="G1168" s="70">
        <f>SUMPRODUCT(U1168:V1168,PAINEL_PESOS!$C$25:$C$26)</f>
        <v/>
      </c>
      <c r="H1168" s="70">
        <f>SUMPRODUCT(W1168:X1168,PAINEL_PESOS!$C$28:$C$29)</f>
        <v/>
      </c>
      <c r="I1168" s="70" t="n">
        <v>0.92752539014711</v>
      </c>
      <c r="J1168" s="70" t="n">
        <v>0.5608692141703989</v>
      </c>
      <c r="K1168" s="71">
        <f>IF(NOT(AND(PAINEL_PESOS!$D$12="OK - 100%",PAINEL_PESOS!$F$20="OK - 100%",PAINEL_PESOS!$F$24="OK - 100%",PAINEL_PESOS!$F$27="OK - 100%",PAINEL_PESOS!$F$30="OK - 100%")),"", (E1168*PAINEL_PESOS!$B$7+F1168*PAINEL_PESOS!$B$8+G1168*PAINEL_PESOS!$B$9+H1168*PAINEL_PESOS!$B$10)*I1168)</f>
        <v/>
      </c>
      <c r="L1168" s="71">
        <f>IF(K1168="","",K1168-J1168)</f>
        <v/>
      </c>
      <c r="M1168" s="71">
        <f>IF(L1168="","",ABS(L1168))</f>
        <v/>
      </c>
      <c r="N1168" t="n">
        <v>1</v>
      </c>
      <c r="O1168" t="n">
        <v>0.9772999999999999</v>
      </c>
      <c r="P1168" t="n">
        <v>0.6206969376979936</v>
      </c>
      <c r="Q1168" t="n">
        <v>0.6489665619471233</v>
      </c>
      <c r="R1168" t="n">
        <v>0.07951826002484901</v>
      </c>
      <c r="S1168" t="n">
        <v>1</v>
      </c>
      <c r="T1168" t="n">
        <v>0.8324136973151016</v>
      </c>
      <c r="U1168" t="n">
        <v>0.6449614436216506</v>
      </c>
      <c r="V1168" t="n">
        <v>0.4045685701794645</v>
      </c>
      <c r="W1168" t="n">
        <v>0.5432285367660711</v>
      </c>
      <c r="X1168" t="n">
        <v>0.3466919118789361</v>
      </c>
    </row>
    <row r="1169">
      <c r="A1169" t="inlineStr">
        <is>
          <t>2408508</t>
        </is>
      </c>
      <c r="B1169" t="inlineStr">
        <is>
          <t>Ouro Branco</t>
        </is>
      </c>
      <c r="C1169" t="inlineStr">
        <is>
          <t>RN</t>
        </is>
      </c>
      <c r="D1169" t="inlineStr">
        <is>
          <t>REGIÃO NORDESTE</t>
        </is>
      </c>
      <c r="E1169" s="70">
        <f>SUMPRODUCT(N1169:Q1169,PAINEL_PESOS!$C$16:$C$19)</f>
        <v/>
      </c>
      <c r="F1169" s="70">
        <f>SUMPRODUCT(R1169:T1169,PAINEL_PESOS!$C$21:$C$23)</f>
        <v/>
      </c>
      <c r="G1169" s="70">
        <f>SUMPRODUCT(U1169:V1169,PAINEL_PESOS!$C$25:$C$26)</f>
        <v/>
      </c>
      <c r="H1169" s="70">
        <f>SUMPRODUCT(W1169:X1169,PAINEL_PESOS!$C$28:$C$29)</f>
        <v/>
      </c>
      <c r="I1169" s="70" t="n">
        <v>0.9097334785245808</v>
      </c>
      <c r="J1169" s="70" t="n">
        <v>0.5184430585336756</v>
      </c>
      <c r="K1169" s="71">
        <f>IF(NOT(AND(PAINEL_PESOS!$D$12="OK - 100%",PAINEL_PESOS!$F$20="OK - 100%",PAINEL_PESOS!$F$24="OK - 100%",PAINEL_PESOS!$F$27="OK - 100%",PAINEL_PESOS!$F$30="OK - 100%")),"", (E1169*PAINEL_PESOS!$B$7+F1169*PAINEL_PESOS!$B$8+G1169*PAINEL_PESOS!$B$9+H1169*PAINEL_PESOS!$B$10)*I1169)</f>
        <v/>
      </c>
      <c r="L1169" s="71">
        <f>IF(K1169="","",K1169-J1169)</f>
        <v/>
      </c>
      <c r="M1169" s="71">
        <f>IF(L1169="","",ABS(L1169))</f>
        <v/>
      </c>
      <c r="N1169" t="n">
        <v>0.4</v>
      </c>
      <c r="O1169" t="n">
        <v>0.9726</v>
      </c>
      <c r="P1169" t="n">
        <v>0.7718057022175291</v>
      </c>
      <c r="Q1169" t="n">
        <v>0.7979114064999853</v>
      </c>
      <c r="R1169" t="n">
        <v>0.1091906452244344</v>
      </c>
      <c r="S1169" t="n">
        <v>0.960314962393832</v>
      </c>
      <c r="T1169" t="n">
        <v>0.625679387383382</v>
      </c>
      <c r="U1169" t="n">
        <v>0.6137103893928464</v>
      </c>
      <c r="V1169" t="n">
        <v>0.4594914419525209</v>
      </c>
      <c r="W1169" t="n">
        <v>0.554879992137169</v>
      </c>
      <c r="X1169" t="n">
        <v>0.329712731771497</v>
      </c>
    </row>
    <row r="1170">
      <c r="A1170" t="inlineStr">
        <is>
          <t>2408607</t>
        </is>
      </c>
      <c r="B1170" t="inlineStr">
        <is>
          <t>Paraná</t>
        </is>
      </c>
      <c r="C1170" t="inlineStr">
        <is>
          <t>RN</t>
        </is>
      </c>
      <c r="D1170" t="inlineStr">
        <is>
          <t>REGIÃO NORDESTE</t>
        </is>
      </c>
      <c r="E1170" s="70">
        <f>SUMPRODUCT(N1170:Q1170,PAINEL_PESOS!$C$16:$C$19)</f>
        <v/>
      </c>
      <c r="F1170" s="70">
        <f>SUMPRODUCT(R1170:T1170,PAINEL_PESOS!$C$21:$C$23)</f>
        <v/>
      </c>
      <c r="G1170" s="70">
        <f>SUMPRODUCT(U1170:V1170,PAINEL_PESOS!$C$25:$C$26)</f>
        <v/>
      </c>
      <c r="H1170" s="70">
        <f>SUMPRODUCT(W1170:X1170,PAINEL_PESOS!$C$28:$C$29)</f>
        <v/>
      </c>
      <c r="I1170" s="70" t="n">
        <v>0.9400322724332827</v>
      </c>
      <c r="J1170" s="70" t="n">
        <v>0.5365965127533988</v>
      </c>
      <c r="K1170" s="71">
        <f>IF(NOT(AND(PAINEL_PESOS!$D$12="OK - 100%",PAINEL_PESOS!$F$20="OK - 100%",PAINEL_PESOS!$F$24="OK - 100%",PAINEL_PESOS!$F$27="OK - 100%",PAINEL_PESOS!$F$30="OK - 100%")),"", (E1170*PAINEL_PESOS!$B$7+F1170*PAINEL_PESOS!$B$8+G1170*PAINEL_PESOS!$B$9+H1170*PAINEL_PESOS!$B$10)*I1170)</f>
        <v/>
      </c>
      <c r="L1170" s="71">
        <f>IF(K1170="","",K1170-J1170)</f>
        <v/>
      </c>
      <c r="M1170" s="71">
        <f>IF(L1170="","",ABS(L1170))</f>
        <v/>
      </c>
      <c r="N1170" t="n">
        <v>0.2</v>
      </c>
      <c r="O1170" t="n">
        <v>1</v>
      </c>
      <c r="P1170" t="n">
        <v>1</v>
      </c>
      <c r="Q1170" t="n">
        <v>0.7164309397315425</v>
      </c>
      <c r="R1170" t="n">
        <v>0.07476673712499821</v>
      </c>
      <c r="S1170" t="n">
        <v>0.9966149305979943</v>
      </c>
      <c r="T1170" t="n">
        <v>0.865438570880711</v>
      </c>
      <c r="U1170" t="n">
        <v>0.5115873362518907</v>
      </c>
      <c r="V1170" t="n">
        <v>0.2690891649742131</v>
      </c>
      <c r="W1170" t="n">
        <v>0.5547458278431315</v>
      </c>
      <c r="X1170" t="n">
        <v>0.481770757621874</v>
      </c>
    </row>
    <row r="1171">
      <c r="A1171" t="inlineStr">
        <is>
          <t>2408706</t>
        </is>
      </c>
      <c r="B1171" t="inlineStr">
        <is>
          <t>Paraú</t>
        </is>
      </c>
      <c r="C1171" t="inlineStr">
        <is>
          <t>RN</t>
        </is>
      </c>
      <c r="D1171" t="inlineStr">
        <is>
          <t>REGIÃO NORDESTE</t>
        </is>
      </c>
      <c r="E1171" s="70">
        <f>SUMPRODUCT(N1171:Q1171,PAINEL_PESOS!$C$16:$C$19)</f>
        <v/>
      </c>
      <c r="F1171" s="70">
        <f>SUMPRODUCT(R1171:T1171,PAINEL_PESOS!$C$21:$C$23)</f>
        <v/>
      </c>
      <c r="G1171" s="70">
        <f>SUMPRODUCT(U1171:V1171,PAINEL_PESOS!$C$25:$C$26)</f>
        <v/>
      </c>
      <c r="H1171" s="70">
        <f>SUMPRODUCT(W1171:X1171,PAINEL_PESOS!$C$28:$C$29)</f>
        <v/>
      </c>
      <c r="I1171" s="70" t="n">
        <v>0.978913065277717</v>
      </c>
      <c r="J1171" s="70" t="n">
        <v>0.5519292924709708</v>
      </c>
      <c r="K1171" s="71">
        <f>IF(NOT(AND(PAINEL_PESOS!$D$12="OK - 100%",PAINEL_PESOS!$F$20="OK - 100%",PAINEL_PESOS!$F$24="OK - 100%",PAINEL_PESOS!$F$27="OK - 100%",PAINEL_PESOS!$F$30="OK - 100%")),"", (E1171*PAINEL_PESOS!$B$7+F1171*PAINEL_PESOS!$B$8+G1171*PAINEL_PESOS!$B$9+H1171*PAINEL_PESOS!$B$10)*I1171)</f>
        <v/>
      </c>
      <c r="L1171" s="71">
        <f>IF(K1171="","",K1171-J1171)</f>
        <v/>
      </c>
      <c r="M1171" s="71">
        <f>IF(L1171="","",ABS(L1171))</f>
        <v/>
      </c>
      <c r="N1171" t="n">
        <v>0.6</v>
      </c>
      <c r="O1171" t="n">
        <v>0.6596000000000001</v>
      </c>
      <c r="P1171" t="n">
        <v>0.5923970432946146</v>
      </c>
      <c r="Q1171" t="n">
        <v>0.9281073007816865</v>
      </c>
      <c r="R1171" t="n">
        <v>0.0844466415790902</v>
      </c>
      <c r="S1171" t="n">
        <v>1</v>
      </c>
      <c r="T1171" t="n">
        <v>0.9405281667537825</v>
      </c>
      <c r="U1171" t="n">
        <v>0.4894565372013961</v>
      </c>
      <c r="V1171" t="n">
        <v>0.4544613629339809</v>
      </c>
      <c r="W1171" t="n">
        <v>0.5393888552174347</v>
      </c>
      <c r="X1171" t="n">
        <v>0.2872058374347034</v>
      </c>
    </row>
    <row r="1172">
      <c r="A1172" t="inlineStr">
        <is>
          <t>2408805</t>
        </is>
      </c>
      <c r="B1172" t="inlineStr">
        <is>
          <t>Parazinho</t>
        </is>
      </c>
      <c r="C1172" t="inlineStr">
        <is>
          <t>RN</t>
        </is>
      </c>
      <c r="D1172" t="inlineStr">
        <is>
          <t>REGIÃO NORDESTE</t>
        </is>
      </c>
      <c r="E1172" s="70">
        <f>SUMPRODUCT(N1172:Q1172,PAINEL_PESOS!$C$16:$C$19)</f>
        <v/>
      </c>
      <c r="F1172" s="70">
        <f>SUMPRODUCT(R1172:T1172,PAINEL_PESOS!$C$21:$C$23)</f>
        <v/>
      </c>
      <c r="G1172" s="70">
        <f>SUMPRODUCT(U1172:V1172,PAINEL_PESOS!$C$25:$C$26)</f>
        <v/>
      </c>
      <c r="H1172" s="70">
        <f>SUMPRODUCT(W1172:X1172,PAINEL_PESOS!$C$28:$C$29)</f>
        <v/>
      </c>
      <c r="I1172" s="70" t="n">
        <v>0.9727717730689152</v>
      </c>
      <c r="J1172" s="70" t="n">
        <v>0.5992546075323026</v>
      </c>
      <c r="K1172" s="71">
        <f>IF(NOT(AND(PAINEL_PESOS!$D$12="OK - 100%",PAINEL_PESOS!$F$20="OK - 100%",PAINEL_PESOS!$F$24="OK - 100%",PAINEL_PESOS!$F$27="OK - 100%",PAINEL_PESOS!$F$30="OK - 100%")),"", (E1172*PAINEL_PESOS!$B$7+F1172*PAINEL_PESOS!$B$8+G1172*PAINEL_PESOS!$B$9+H1172*PAINEL_PESOS!$B$10)*I1172)</f>
        <v/>
      </c>
      <c r="L1172" s="71">
        <f>IF(K1172="","",K1172-J1172)</f>
        <v/>
      </c>
      <c r="M1172" s="71">
        <f>IF(L1172="","",ABS(L1172))</f>
        <v/>
      </c>
      <c r="N1172" t="n">
        <v>1</v>
      </c>
      <c r="O1172" t="n">
        <v>1</v>
      </c>
      <c r="P1172" t="n">
        <v>0.3880675818373812</v>
      </c>
      <c r="Q1172" t="n">
        <v>0.9397759178217937</v>
      </c>
      <c r="R1172" t="n">
        <v>0.2848021801027371</v>
      </c>
      <c r="S1172" t="n">
        <v>0.9998749713769939</v>
      </c>
      <c r="T1172" t="n">
        <v>0.8983952777355209</v>
      </c>
      <c r="U1172" t="n">
        <v>0.3790669218117283</v>
      </c>
      <c r="V1172" t="n">
        <v>0.4312051880869734</v>
      </c>
      <c r="W1172" t="n">
        <v>0.5996491099968519</v>
      </c>
      <c r="X1172" t="n">
        <v>0.3989990630264605</v>
      </c>
    </row>
    <row r="1173">
      <c r="A1173" t="inlineStr">
        <is>
          <t>2408904</t>
        </is>
      </c>
      <c r="B1173" t="inlineStr">
        <is>
          <t>Parelhas</t>
        </is>
      </c>
      <c r="C1173" t="inlineStr">
        <is>
          <t>RN</t>
        </is>
      </c>
      <c r="D1173" t="inlineStr">
        <is>
          <t>REGIÃO NORDESTE</t>
        </is>
      </c>
      <c r="E1173" s="70">
        <f>SUMPRODUCT(N1173:Q1173,PAINEL_PESOS!$C$16:$C$19)</f>
        <v/>
      </c>
      <c r="F1173" s="70">
        <f>SUMPRODUCT(R1173:T1173,PAINEL_PESOS!$C$21:$C$23)</f>
        <v/>
      </c>
      <c r="G1173" s="70">
        <f>SUMPRODUCT(U1173:V1173,PAINEL_PESOS!$C$25:$C$26)</f>
        <v/>
      </c>
      <c r="H1173" s="70">
        <f>SUMPRODUCT(W1173:X1173,PAINEL_PESOS!$C$28:$C$29)</f>
        <v/>
      </c>
      <c r="I1173" s="70" t="n">
        <v>0.9141539702205724</v>
      </c>
      <c r="J1173" s="70" t="n">
        <v>0.5512921200228046</v>
      </c>
      <c r="K1173" s="71">
        <f>IF(NOT(AND(PAINEL_PESOS!$D$12="OK - 100%",PAINEL_PESOS!$F$20="OK - 100%",PAINEL_PESOS!$F$24="OK - 100%",PAINEL_PESOS!$F$27="OK - 100%",PAINEL_PESOS!$F$30="OK - 100%")),"", (E1173*PAINEL_PESOS!$B$7+F1173*PAINEL_PESOS!$B$8+G1173*PAINEL_PESOS!$B$9+H1173*PAINEL_PESOS!$B$10)*I1173)</f>
        <v/>
      </c>
      <c r="L1173" s="71">
        <f>IF(K1173="","",K1173-J1173)</f>
        <v/>
      </c>
      <c r="M1173" s="71">
        <f>IF(L1173="","",ABS(L1173))</f>
        <v/>
      </c>
      <c r="N1173" t="n">
        <v>1</v>
      </c>
      <c r="O1173" t="n">
        <v>0.7645000000000001</v>
      </c>
      <c r="P1173" t="n">
        <v>0.7560718057022175</v>
      </c>
      <c r="Q1173" t="n">
        <v>0.6289686076875742</v>
      </c>
      <c r="R1173" t="n">
        <v>0.2751668619297884</v>
      </c>
      <c r="S1173" t="n">
        <v>0.8824096611843026</v>
      </c>
      <c r="T1173" t="n">
        <v>0.7994453621662428</v>
      </c>
      <c r="U1173" t="n">
        <v>0.6137103893928464</v>
      </c>
      <c r="V1173" t="n">
        <v>0.4467466601990693</v>
      </c>
      <c r="W1173" t="n">
        <v>0.554879992137169</v>
      </c>
      <c r="X1173" t="n">
        <v>0.329712731771497</v>
      </c>
    </row>
    <row r="1174">
      <c r="A1174" t="inlineStr">
        <is>
          <t>2408953</t>
        </is>
      </c>
      <c r="B1174" t="inlineStr">
        <is>
          <t>Rio do Fogo</t>
        </is>
      </c>
      <c r="C1174" t="inlineStr">
        <is>
          <t>RN</t>
        </is>
      </c>
      <c r="D1174" t="inlineStr">
        <is>
          <t>REGIÃO NORDESTE</t>
        </is>
      </c>
      <c r="E1174" s="70">
        <f>SUMPRODUCT(N1174:Q1174,PAINEL_PESOS!$C$16:$C$19)</f>
        <v/>
      </c>
      <c r="F1174" s="70">
        <f>SUMPRODUCT(R1174:T1174,PAINEL_PESOS!$C$21:$C$23)</f>
        <v/>
      </c>
      <c r="G1174" s="70">
        <f>SUMPRODUCT(U1174:V1174,PAINEL_PESOS!$C$25:$C$26)</f>
        <v/>
      </c>
      <c r="H1174" s="70">
        <f>SUMPRODUCT(W1174:X1174,PAINEL_PESOS!$C$28:$C$29)</f>
        <v/>
      </c>
      <c r="I1174" s="70" t="n">
        <v>0.9773015407478532</v>
      </c>
      <c r="J1174" s="70" t="n">
        <v>0.6232375813203135</v>
      </c>
      <c r="K1174" s="71">
        <f>IF(NOT(AND(PAINEL_PESOS!$D$12="OK - 100%",PAINEL_PESOS!$F$20="OK - 100%",PAINEL_PESOS!$F$24="OK - 100%",PAINEL_PESOS!$F$27="OK - 100%",PAINEL_PESOS!$F$30="OK - 100%")),"", (E1174*PAINEL_PESOS!$B$7+F1174*PAINEL_PESOS!$B$8+G1174*PAINEL_PESOS!$B$9+H1174*PAINEL_PESOS!$B$10)*I1174)</f>
        <v/>
      </c>
      <c r="L1174" s="71">
        <f>IF(K1174="","",K1174-J1174)</f>
        <v/>
      </c>
      <c r="M1174" s="71">
        <f>IF(L1174="","",ABS(L1174))</f>
        <v/>
      </c>
      <c r="N1174" t="n">
        <v>1</v>
      </c>
      <c r="O1174" t="n">
        <v>1</v>
      </c>
      <c r="P1174" t="n">
        <v>0.8284054910242873</v>
      </c>
      <c r="Q1174" t="n">
        <v>0.9253410910839188</v>
      </c>
      <c r="R1174" t="n">
        <v>0.1975321287810077</v>
      </c>
      <c r="S1174" t="n">
        <v>0.9997803523910219</v>
      </c>
      <c r="T1174" t="n">
        <v>0.9336738510787617</v>
      </c>
      <c r="U1174" t="n">
        <v>0.3790669218117283</v>
      </c>
      <c r="V1174" t="n">
        <v>0.4264554714605722</v>
      </c>
      <c r="W1174" t="n">
        <v>0.5996491099968519</v>
      </c>
      <c r="X1174" t="n">
        <v>0.3989990630264605</v>
      </c>
    </row>
    <row r="1175">
      <c r="A1175" t="inlineStr">
        <is>
          <t>2409100</t>
        </is>
      </c>
      <c r="B1175" t="inlineStr">
        <is>
          <t>Passa e Fica</t>
        </is>
      </c>
      <c r="C1175" t="inlineStr">
        <is>
          <t>RN</t>
        </is>
      </c>
      <c r="D1175" t="inlineStr">
        <is>
          <t>REGIÃO NORDESTE</t>
        </is>
      </c>
      <c r="E1175" s="70">
        <f>SUMPRODUCT(N1175:Q1175,PAINEL_PESOS!$C$16:$C$19)</f>
        <v/>
      </c>
      <c r="F1175" s="70">
        <f>SUMPRODUCT(R1175:T1175,PAINEL_PESOS!$C$21:$C$23)</f>
        <v/>
      </c>
      <c r="G1175" s="70">
        <f>SUMPRODUCT(U1175:V1175,PAINEL_PESOS!$C$25:$C$26)</f>
        <v/>
      </c>
      <c r="H1175" s="70">
        <f>SUMPRODUCT(W1175:X1175,PAINEL_PESOS!$C$28:$C$29)</f>
        <v/>
      </c>
      <c r="I1175" s="70" t="n">
        <v>0.9016697491306123</v>
      </c>
      <c r="J1175" s="70" t="n">
        <v>0.5258179553792097</v>
      </c>
      <c r="K1175" s="71">
        <f>IF(NOT(AND(PAINEL_PESOS!$D$12="OK - 100%",PAINEL_PESOS!$F$20="OK - 100%",PAINEL_PESOS!$F$24="OK - 100%",PAINEL_PESOS!$F$27="OK - 100%",PAINEL_PESOS!$F$30="OK - 100%")),"", (E1175*PAINEL_PESOS!$B$7+F1175*PAINEL_PESOS!$B$8+G1175*PAINEL_PESOS!$B$9+H1175*PAINEL_PESOS!$B$10)*I1175)</f>
        <v/>
      </c>
      <c r="L1175" s="71">
        <f>IF(K1175="","",K1175-J1175)</f>
        <v/>
      </c>
      <c r="M1175" s="71">
        <f>IF(L1175="","",ABS(L1175))</f>
        <v/>
      </c>
      <c r="N1175" t="n">
        <v>1</v>
      </c>
      <c r="O1175" t="n">
        <v>1</v>
      </c>
      <c r="P1175" t="n">
        <v>0.574973600844773</v>
      </c>
      <c r="Q1175" t="n">
        <v>0.4052140599033315</v>
      </c>
      <c r="R1175" t="n">
        <v>0.1840778112093667</v>
      </c>
      <c r="S1175" t="n">
        <v>0.9782607860764995</v>
      </c>
      <c r="T1175" t="n">
        <v>0.8817002564348501</v>
      </c>
      <c r="U1175" t="n">
        <v>0.2719252624765796</v>
      </c>
      <c r="V1175" t="n">
        <v>0.4163501750601424</v>
      </c>
      <c r="W1175" t="n">
        <v>0.6569441058801013</v>
      </c>
      <c r="X1175" t="n">
        <v>0.4672760487109373</v>
      </c>
    </row>
    <row r="1176">
      <c r="A1176" t="inlineStr">
        <is>
          <t>2409209</t>
        </is>
      </c>
      <c r="B1176" t="inlineStr">
        <is>
          <t>Passagem</t>
        </is>
      </c>
      <c r="C1176" t="inlineStr">
        <is>
          <t>RN</t>
        </is>
      </c>
      <c r="D1176" t="inlineStr">
        <is>
          <t>REGIÃO NORDESTE</t>
        </is>
      </c>
      <c r="E1176" s="70">
        <f>SUMPRODUCT(N1176:Q1176,PAINEL_PESOS!$C$16:$C$19)</f>
        <v/>
      </c>
      <c r="F1176" s="70">
        <f>SUMPRODUCT(R1176:T1176,PAINEL_PESOS!$C$21:$C$23)</f>
        <v/>
      </c>
      <c r="G1176" s="70">
        <f>SUMPRODUCT(U1176:V1176,PAINEL_PESOS!$C$25:$C$26)</f>
        <v/>
      </c>
      <c r="H1176" s="70">
        <f>SUMPRODUCT(W1176:X1176,PAINEL_PESOS!$C$28:$C$29)</f>
        <v/>
      </c>
      <c r="I1176" s="70" t="n">
        <v>0.9548241440871147</v>
      </c>
      <c r="J1176" s="70" t="n">
        <v>0.5694641539223366</v>
      </c>
      <c r="K1176" s="71">
        <f>IF(NOT(AND(PAINEL_PESOS!$D$12="OK - 100%",PAINEL_PESOS!$F$20="OK - 100%",PAINEL_PESOS!$F$24="OK - 100%",PAINEL_PESOS!$F$27="OK - 100%",PAINEL_PESOS!$F$30="OK - 100%")),"", (E1176*PAINEL_PESOS!$B$7+F1176*PAINEL_PESOS!$B$8+G1176*PAINEL_PESOS!$B$9+H1176*PAINEL_PESOS!$B$10)*I1176)</f>
        <v/>
      </c>
      <c r="L1176" s="71">
        <f>IF(K1176="","",K1176-J1176)</f>
        <v/>
      </c>
      <c r="M1176" s="71">
        <f>IF(L1176="","",ABS(L1176))</f>
        <v/>
      </c>
      <c r="N1176" t="n">
        <v>1</v>
      </c>
      <c r="O1176" t="n">
        <v>1</v>
      </c>
      <c r="P1176" t="n">
        <v>0.5461457233368533</v>
      </c>
      <c r="Q1176" t="n">
        <v>0.8173134939188269</v>
      </c>
      <c r="R1176" t="n">
        <v>0.0573752664546015</v>
      </c>
      <c r="S1176" t="n">
        <v>1</v>
      </c>
      <c r="T1176" t="n">
        <v>0.8807503378306735</v>
      </c>
      <c r="U1176" t="n">
        <v>0.2730557708546025</v>
      </c>
      <c r="V1176" t="n">
        <v>0.4193523485977197</v>
      </c>
      <c r="W1176" t="n">
        <v>0.6554720808483788</v>
      </c>
      <c r="X1176" t="n">
        <v>0.4495653925512116</v>
      </c>
    </row>
    <row r="1177">
      <c r="A1177" t="inlineStr">
        <is>
          <t>2409308</t>
        </is>
      </c>
      <c r="B1177" t="inlineStr">
        <is>
          <t>Patu</t>
        </is>
      </c>
      <c r="C1177" t="inlineStr">
        <is>
          <t>RN</t>
        </is>
      </c>
      <c r="D1177" t="inlineStr">
        <is>
          <t>REGIÃO NORDESTE</t>
        </is>
      </c>
      <c r="E1177" s="70">
        <f>SUMPRODUCT(N1177:Q1177,PAINEL_PESOS!$C$16:$C$19)</f>
        <v/>
      </c>
      <c r="F1177" s="70">
        <f>SUMPRODUCT(R1177:T1177,PAINEL_PESOS!$C$21:$C$23)</f>
        <v/>
      </c>
      <c r="G1177" s="70">
        <f>SUMPRODUCT(U1177:V1177,PAINEL_PESOS!$C$25:$C$26)</f>
        <v/>
      </c>
      <c r="H1177" s="70">
        <f>SUMPRODUCT(W1177:X1177,PAINEL_PESOS!$C$28:$C$29)</f>
        <v/>
      </c>
      <c r="I1177" s="70" t="n">
        <v>0.899634425445596</v>
      </c>
      <c r="J1177" s="70" t="n">
        <v>0.4793067133377553</v>
      </c>
      <c r="K1177" s="71">
        <f>IF(NOT(AND(PAINEL_PESOS!$D$12="OK - 100%",PAINEL_PESOS!$F$20="OK - 100%",PAINEL_PESOS!$F$24="OK - 100%",PAINEL_PESOS!$F$27="OK - 100%",PAINEL_PESOS!$F$30="OK - 100%")),"", (E1177*PAINEL_PESOS!$B$7+F1177*PAINEL_PESOS!$B$8+G1177*PAINEL_PESOS!$B$9+H1177*PAINEL_PESOS!$B$10)*I1177)</f>
        <v/>
      </c>
      <c r="L1177" s="71">
        <f>IF(K1177="","",K1177-J1177)</f>
        <v/>
      </c>
      <c r="M1177" s="71">
        <f>IF(L1177="","",ABS(L1177))</f>
        <v/>
      </c>
      <c r="N1177" t="n">
        <v>0.2</v>
      </c>
      <c r="O1177" t="n">
        <v>1</v>
      </c>
      <c r="P1177" t="n">
        <v>0.4457233368532207</v>
      </c>
      <c r="Q1177" t="n">
        <v>0.4938495966323638</v>
      </c>
      <c r="R1177" t="n">
        <v>0.1933146008520027</v>
      </c>
      <c r="S1177" t="n">
        <v>0.9996029119395186</v>
      </c>
      <c r="T1177" t="n">
        <v>0.7560090037458348</v>
      </c>
      <c r="U1177" t="n">
        <v>0.6150203383482884</v>
      </c>
      <c r="V1177" t="n">
        <v>0.4102164770359297</v>
      </c>
      <c r="W1177" t="n">
        <v>0.5396238099218545</v>
      </c>
      <c r="X1177" t="n">
        <v>0.3283039763860524</v>
      </c>
    </row>
    <row r="1178">
      <c r="A1178" t="inlineStr">
        <is>
          <t>2409332</t>
        </is>
      </c>
      <c r="B1178" t="inlineStr">
        <is>
          <t>Santa Maria</t>
        </is>
      </c>
      <c r="C1178" t="inlineStr">
        <is>
          <t>RN</t>
        </is>
      </c>
      <c r="D1178" t="inlineStr">
        <is>
          <t>REGIÃO NORDESTE</t>
        </is>
      </c>
      <c r="E1178" s="70">
        <f>SUMPRODUCT(N1178:Q1178,PAINEL_PESOS!$C$16:$C$19)</f>
        <v/>
      </c>
      <c r="F1178" s="70">
        <f>SUMPRODUCT(R1178:T1178,PAINEL_PESOS!$C$21:$C$23)</f>
        <v/>
      </c>
      <c r="G1178" s="70">
        <f>SUMPRODUCT(U1178:V1178,PAINEL_PESOS!$C$25:$C$26)</f>
        <v/>
      </c>
      <c r="H1178" s="70">
        <f>SUMPRODUCT(W1178:X1178,PAINEL_PESOS!$C$28:$C$29)</f>
        <v/>
      </c>
      <c r="I1178" s="70" t="n">
        <v>0.9849336531846937</v>
      </c>
      <c r="J1178" s="70" t="n">
        <v>0.6227459838291981</v>
      </c>
      <c r="K1178" s="71">
        <f>IF(NOT(AND(PAINEL_PESOS!$D$12="OK - 100%",PAINEL_PESOS!$F$20="OK - 100%",PAINEL_PESOS!$F$24="OK - 100%",PAINEL_PESOS!$F$27="OK - 100%",PAINEL_PESOS!$F$30="OK - 100%")),"", (E1178*PAINEL_PESOS!$B$7+F1178*PAINEL_PESOS!$B$8+G1178*PAINEL_PESOS!$B$9+H1178*PAINEL_PESOS!$B$10)*I1178)</f>
        <v/>
      </c>
      <c r="L1178" s="71">
        <f>IF(K1178="","",K1178-J1178)</f>
        <v/>
      </c>
      <c r="M1178" s="71">
        <f>IF(L1178="","",ABS(L1178))</f>
        <v/>
      </c>
      <c r="N1178" t="n">
        <v>1</v>
      </c>
      <c r="O1178" t="n">
        <v>0.9355</v>
      </c>
      <c r="P1178" t="n">
        <v>0.5554382259767687</v>
      </c>
      <c r="Q1178" t="n">
        <v>0.9365528992428561</v>
      </c>
      <c r="R1178" t="n">
        <v>0.1189291511385899</v>
      </c>
      <c r="S1178" t="n">
        <v>0.9977735917639078</v>
      </c>
      <c r="T1178" t="n">
        <v>0.9793359203088294</v>
      </c>
      <c r="U1178" t="n">
        <v>0.4310651609590664</v>
      </c>
      <c r="V1178" t="n">
        <v>0.4231879739126375</v>
      </c>
      <c r="W1178" t="n">
        <v>0.6478523179196682</v>
      </c>
      <c r="X1178" t="n">
        <v>0.4449659818922625</v>
      </c>
    </row>
    <row r="1179">
      <c r="A1179" t="inlineStr">
        <is>
          <t>2409407</t>
        </is>
      </c>
      <c r="B1179" t="inlineStr">
        <is>
          <t>Pau dos Ferros</t>
        </is>
      </c>
      <c r="C1179" t="inlineStr">
        <is>
          <t>RN</t>
        </is>
      </c>
      <c r="D1179" t="inlineStr">
        <is>
          <t>REGIÃO NORDESTE</t>
        </is>
      </c>
      <c r="E1179" s="70">
        <f>SUMPRODUCT(N1179:Q1179,PAINEL_PESOS!$C$16:$C$19)</f>
        <v/>
      </c>
      <c r="F1179" s="70">
        <f>SUMPRODUCT(R1179:T1179,PAINEL_PESOS!$C$21:$C$23)</f>
        <v/>
      </c>
      <c r="G1179" s="70">
        <f>SUMPRODUCT(U1179:V1179,PAINEL_PESOS!$C$25:$C$26)</f>
        <v/>
      </c>
      <c r="H1179" s="70">
        <f>SUMPRODUCT(W1179:X1179,PAINEL_PESOS!$C$28:$C$29)</f>
        <v/>
      </c>
      <c r="I1179" s="70" t="n">
        <v>0.8761033737795544</v>
      </c>
      <c r="J1179" s="70" t="n">
        <v>0.4970177870489286</v>
      </c>
      <c r="K1179" s="71">
        <f>IF(NOT(AND(PAINEL_PESOS!$D$12="OK - 100%",PAINEL_PESOS!$F$20="OK - 100%",PAINEL_PESOS!$F$24="OK - 100%",PAINEL_PESOS!$F$27="OK - 100%",PAINEL_PESOS!$F$30="OK - 100%")),"", (E1179*PAINEL_PESOS!$B$7+F1179*PAINEL_PESOS!$B$8+G1179*PAINEL_PESOS!$B$9+H1179*PAINEL_PESOS!$B$10)*I1179)</f>
        <v/>
      </c>
      <c r="L1179" s="71">
        <f>IF(K1179="","",K1179-J1179)</f>
        <v/>
      </c>
      <c r="M1179" s="71">
        <f>IF(L1179="","",ABS(L1179))</f>
        <v/>
      </c>
      <c r="N1179" t="n">
        <v>1</v>
      </c>
      <c r="O1179" t="n">
        <v>0.8874</v>
      </c>
      <c r="P1179" t="n">
        <v>0.5191129883843717</v>
      </c>
      <c r="Q1179" t="n">
        <v>0.2694973200024827</v>
      </c>
      <c r="R1179" t="n">
        <v>0.3275562569291265</v>
      </c>
      <c r="S1179" t="n">
        <v>0.9569778651893759</v>
      </c>
      <c r="T1179" t="n">
        <v>0.796634394333787</v>
      </c>
      <c r="U1179" t="n">
        <v>0.5517760729358101</v>
      </c>
      <c r="V1179" t="n">
        <v>0.2275963496516424</v>
      </c>
      <c r="W1179" t="n">
        <v>0.5599718005521995</v>
      </c>
      <c r="X1179" t="n">
        <v>0.4736446034003998</v>
      </c>
    </row>
    <row r="1180">
      <c r="A1180" t="inlineStr">
        <is>
          <t>2409506</t>
        </is>
      </c>
      <c r="B1180" t="inlineStr">
        <is>
          <t>Pedra Grande</t>
        </is>
      </c>
      <c r="C1180" t="inlineStr">
        <is>
          <t>RN</t>
        </is>
      </c>
      <c r="D1180" t="inlineStr">
        <is>
          <t>REGIÃO NORDESTE</t>
        </is>
      </c>
      <c r="E1180" s="70">
        <f>SUMPRODUCT(N1180:Q1180,PAINEL_PESOS!$C$16:$C$19)</f>
        <v/>
      </c>
      <c r="F1180" s="70">
        <f>SUMPRODUCT(R1180:T1180,PAINEL_PESOS!$C$21:$C$23)</f>
        <v/>
      </c>
      <c r="G1180" s="70">
        <f>SUMPRODUCT(U1180:V1180,PAINEL_PESOS!$C$25:$C$26)</f>
        <v/>
      </c>
      <c r="H1180" s="70">
        <f>SUMPRODUCT(W1180:X1180,PAINEL_PESOS!$C$28:$C$29)</f>
        <v/>
      </c>
      <c r="I1180" s="70" t="n">
        <v>0.9767307759237555</v>
      </c>
      <c r="J1180" s="70" t="n">
        <v>0.5868144804322944</v>
      </c>
      <c r="K1180" s="71">
        <f>IF(NOT(AND(PAINEL_PESOS!$D$12="OK - 100%",PAINEL_PESOS!$F$20="OK - 100%",PAINEL_PESOS!$F$24="OK - 100%",PAINEL_PESOS!$F$27="OK - 100%",PAINEL_PESOS!$F$30="OK - 100%")),"", (E1180*PAINEL_PESOS!$B$7+F1180*PAINEL_PESOS!$B$8+G1180*PAINEL_PESOS!$B$9+H1180*PAINEL_PESOS!$B$10)*I1180)</f>
        <v/>
      </c>
      <c r="L1180" s="71">
        <f>IF(K1180="","",K1180-J1180)</f>
        <v/>
      </c>
      <c r="M1180" s="71">
        <f>IF(L1180="","",ABS(L1180))</f>
        <v/>
      </c>
      <c r="N1180" t="n">
        <v>1</v>
      </c>
      <c r="O1180" t="n">
        <v>0.9815</v>
      </c>
      <c r="P1180" t="n">
        <v>0.2551214361140442</v>
      </c>
      <c r="Q1180" t="n">
        <v>0.967578593321461</v>
      </c>
      <c r="R1180" t="n">
        <v>0.2398934828700101</v>
      </c>
      <c r="S1180" t="n">
        <v>1</v>
      </c>
      <c r="T1180" t="n">
        <v>0.9017392247299705</v>
      </c>
      <c r="U1180" t="n">
        <v>0.3790669218117283</v>
      </c>
      <c r="V1180" t="n">
        <v>0.3987857706936654</v>
      </c>
      <c r="W1180" t="n">
        <v>0.5996491099968519</v>
      </c>
      <c r="X1180" t="n">
        <v>0.3989990630264605</v>
      </c>
    </row>
    <row r="1181">
      <c r="A1181" t="inlineStr">
        <is>
          <t>2409605</t>
        </is>
      </c>
      <c r="B1181" t="inlineStr">
        <is>
          <t>Pedra Preta</t>
        </is>
      </c>
      <c r="C1181" t="inlineStr">
        <is>
          <t>RN</t>
        </is>
      </c>
      <c r="D1181" t="inlineStr">
        <is>
          <t>REGIÃO NORDESTE</t>
        </is>
      </c>
      <c r="E1181" s="70">
        <f>SUMPRODUCT(N1181:Q1181,PAINEL_PESOS!$C$16:$C$19)</f>
        <v/>
      </c>
      <c r="F1181" s="70">
        <f>SUMPRODUCT(R1181:T1181,PAINEL_PESOS!$C$21:$C$23)</f>
        <v/>
      </c>
      <c r="G1181" s="70">
        <f>SUMPRODUCT(U1181:V1181,PAINEL_PESOS!$C$25:$C$26)</f>
        <v/>
      </c>
      <c r="H1181" s="70">
        <f>SUMPRODUCT(W1181:X1181,PAINEL_PESOS!$C$28:$C$29)</f>
        <v/>
      </c>
      <c r="I1181" s="70" t="n">
        <v>0.9900198655945625</v>
      </c>
      <c r="J1181" s="70" t="n">
        <v>0.6085067820986781</v>
      </c>
      <c r="K1181" s="71">
        <f>IF(NOT(AND(PAINEL_PESOS!$D$12="OK - 100%",PAINEL_PESOS!$F$20="OK - 100%",PAINEL_PESOS!$F$24="OK - 100%",PAINEL_PESOS!$F$27="OK - 100%",PAINEL_PESOS!$F$30="OK - 100%")),"", (E1181*PAINEL_PESOS!$B$7+F1181*PAINEL_PESOS!$B$8+G1181*PAINEL_PESOS!$B$9+H1181*PAINEL_PESOS!$B$10)*I1181)</f>
        <v/>
      </c>
      <c r="L1181" s="71">
        <f>IF(K1181="","",K1181-J1181)</f>
        <v/>
      </c>
      <c r="M1181" s="71">
        <f>IF(L1181="","",ABS(L1181))</f>
        <v/>
      </c>
      <c r="N1181" t="n">
        <v>1</v>
      </c>
      <c r="O1181" t="n">
        <v>1</v>
      </c>
      <c r="P1181" t="n">
        <v>0.6385427666314678</v>
      </c>
      <c r="Q1181" t="n">
        <v>0.973785321901349</v>
      </c>
      <c r="R1181" t="n">
        <v>0.08900262845936351</v>
      </c>
      <c r="S1181" t="n">
        <v>1</v>
      </c>
      <c r="T1181" t="n">
        <v>0.9675864637651511</v>
      </c>
      <c r="U1181" t="n">
        <v>0.3790669218117283</v>
      </c>
      <c r="V1181" t="n">
        <v>0.3621893197398574</v>
      </c>
      <c r="W1181" t="n">
        <v>0.5996491099968519</v>
      </c>
      <c r="X1181" t="n">
        <v>0.3989990630264605</v>
      </c>
    </row>
    <row r="1182">
      <c r="A1182" t="inlineStr">
        <is>
          <t>2409704</t>
        </is>
      </c>
      <c r="B1182" t="inlineStr">
        <is>
          <t>Pedro Avelino</t>
        </is>
      </c>
      <c r="C1182" t="inlineStr">
        <is>
          <t>RN</t>
        </is>
      </c>
      <c r="D1182" t="inlineStr">
        <is>
          <t>REGIÃO NORDESTE</t>
        </is>
      </c>
      <c r="E1182" s="70">
        <f>SUMPRODUCT(N1182:Q1182,PAINEL_PESOS!$C$16:$C$19)</f>
        <v/>
      </c>
      <c r="F1182" s="70">
        <f>SUMPRODUCT(R1182:T1182,PAINEL_PESOS!$C$21:$C$23)</f>
        <v/>
      </c>
      <c r="G1182" s="70">
        <f>SUMPRODUCT(U1182:V1182,PAINEL_PESOS!$C$25:$C$26)</f>
        <v/>
      </c>
      <c r="H1182" s="70">
        <f>SUMPRODUCT(W1182:X1182,PAINEL_PESOS!$C$28:$C$29)</f>
        <v/>
      </c>
      <c r="I1182" s="70" t="n">
        <v>0.9855277807921964</v>
      </c>
      <c r="J1182" s="70" t="n">
        <v>0.6184746651683561</v>
      </c>
      <c r="K1182" s="71">
        <f>IF(NOT(AND(PAINEL_PESOS!$D$12="OK - 100%",PAINEL_PESOS!$F$20="OK - 100%",PAINEL_PESOS!$F$24="OK - 100%",PAINEL_PESOS!$F$27="OK - 100%",PAINEL_PESOS!$F$30="OK - 100%")),"", (E1182*PAINEL_PESOS!$B$7+F1182*PAINEL_PESOS!$B$8+G1182*PAINEL_PESOS!$B$9+H1182*PAINEL_PESOS!$B$10)*I1182)</f>
        <v/>
      </c>
      <c r="L1182" s="71">
        <f>IF(K1182="","",K1182-J1182)</f>
        <v/>
      </c>
      <c r="M1182" s="71">
        <f>IF(L1182="","",ABS(L1182))</f>
        <v/>
      </c>
      <c r="N1182" t="n">
        <v>1</v>
      </c>
      <c r="O1182" t="n">
        <v>0.9452</v>
      </c>
      <c r="P1182" t="n">
        <v>0.7349524815205913</v>
      </c>
      <c r="Q1182" t="n">
        <v>0.964207247364226</v>
      </c>
      <c r="R1182" t="n">
        <v>0.2264852180556513</v>
      </c>
      <c r="S1182" t="n">
        <v>0.9996074487823715</v>
      </c>
      <c r="T1182" t="n">
        <v>0.9506370977999047</v>
      </c>
      <c r="U1182" t="n">
        <v>0.4354834807482018</v>
      </c>
      <c r="V1182" t="n">
        <v>0.4085075139663055</v>
      </c>
      <c r="W1182" t="n">
        <v>0.5661943080150266</v>
      </c>
      <c r="X1182" t="n">
        <v>0.3369360949064368</v>
      </c>
    </row>
    <row r="1183">
      <c r="A1183" t="inlineStr">
        <is>
          <t>2409803</t>
        </is>
      </c>
      <c r="B1183" t="inlineStr">
        <is>
          <t>Pedro Velho</t>
        </is>
      </c>
      <c r="C1183" t="inlineStr">
        <is>
          <t>RN</t>
        </is>
      </c>
      <c r="D1183" t="inlineStr">
        <is>
          <t>REGIÃO NORDESTE</t>
        </is>
      </c>
      <c r="E1183" s="70">
        <f>SUMPRODUCT(N1183:Q1183,PAINEL_PESOS!$C$16:$C$19)</f>
        <v/>
      </c>
      <c r="F1183" s="70">
        <f>SUMPRODUCT(R1183:T1183,PAINEL_PESOS!$C$21:$C$23)</f>
        <v/>
      </c>
      <c r="G1183" s="70">
        <f>SUMPRODUCT(U1183:V1183,PAINEL_PESOS!$C$25:$C$26)</f>
        <v/>
      </c>
      <c r="H1183" s="70">
        <f>SUMPRODUCT(W1183:X1183,PAINEL_PESOS!$C$28:$C$29)</f>
        <v/>
      </c>
      <c r="I1183" s="70" t="n">
        <v>0.9383002650320814</v>
      </c>
      <c r="J1183" s="70" t="n">
        <v>0.5649901322688476</v>
      </c>
      <c r="K1183" s="71">
        <f>IF(NOT(AND(PAINEL_PESOS!$D$12="OK - 100%",PAINEL_PESOS!$F$20="OK - 100%",PAINEL_PESOS!$F$24="OK - 100%",PAINEL_PESOS!$F$27="OK - 100%",PAINEL_PESOS!$F$30="OK - 100%")),"", (E1183*PAINEL_PESOS!$B$7+F1183*PAINEL_PESOS!$B$8+G1183*PAINEL_PESOS!$B$9+H1183*PAINEL_PESOS!$B$10)*I1183)</f>
        <v/>
      </c>
      <c r="L1183" s="71">
        <f>IF(K1183="","",K1183-J1183)</f>
        <v/>
      </c>
      <c r="M1183" s="71">
        <f>IF(L1183="","",ABS(L1183))</f>
        <v/>
      </c>
      <c r="N1183" t="n">
        <v>1</v>
      </c>
      <c r="O1183" t="n">
        <v>0.9744</v>
      </c>
      <c r="P1183" t="n">
        <v>0.4686378035902852</v>
      </c>
      <c r="Q1183" t="n">
        <v>0.7510266379658568</v>
      </c>
      <c r="R1183" t="n">
        <v>0.1946087958941954</v>
      </c>
      <c r="S1183" t="n">
        <v>0.9958541505397766</v>
      </c>
      <c r="T1183" t="n">
        <v>0.8256074327994216</v>
      </c>
      <c r="U1183" t="n">
        <v>0.2652656786515353</v>
      </c>
      <c r="V1183" t="n">
        <v>0.419702448913097</v>
      </c>
      <c r="W1183" t="n">
        <v>0.6675272070988022</v>
      </c>
      <c r="X1183" t="n">
        <v>0.5235626682592678</v>
      </c>
    </row>
    <row r="1184">
      <c r="A1184" t="inlineStr">
        <is>
          <t>2409902</t>
        </is>
      </c>
      <c r="B1184" t="inlineStr">
        <is>
          <t>Pendências</t>
        </is>
      </c>
      <c r="C1184" t="inlineStr">
        <is>
          <t>RN</t>
        </is>
      </c>
      <c r="D1184" t="inlineStr">
        <is>
          <t>REGIÃO NORDESTE</t>
        </is>
      </c>
      <c r="E1184" s="70">
        <f>SUMPRODUCT(N1184:Q1184,PAINEL_PESOS!$C$16:$C$19)</f>
        <v/>
      </c>
      <c r="F1184" s="70">
        <f>SUMPRODUCT(R1184:T1184,PAINEL_PESOS!$C$21:$C$23)</f>
        <v/>
      </c>
      <c r="G1184" s="70">
        <f>SUMPRODUCT(U1184:V1184,PAINEL_PESOS!$C$25:$C$26)</f>
        <v/>
      </c>
      <c r="H1184" s="70">
        <f>SUMPRODUCT(W1184:X1184,PAINEL_PESOS!$C$28:$C$29)</f>
        <v/>
      </c>
      <c r="I1184" s="70" t="n">
        <v>0.848928135271233</v>
      </c>
      <c r="J1184" s="70" t="n">
        <v>0.396439845657316</v>
      </c>
      <c r="K1184" s="71">
        <f>IF(NOT(AND(PAINEL_PESOS!$D$12="OK - 100%",PAINEL_PESOS!$F$20="OK - 100%",PAINEL_PESOS!$F$24="OK - 100%",PAINEL_PESOS!$F$27="OK - 100%",PAINEL_PESOS!$F$30="OK - 100%")),"", (E1184*PAINEL_PESOS!$B$7+F1184*PAINEL_PESOS!$B$8+G1184*PAINEL_PESOS!$B$9+H1184*PAINEL_PESOS!$B$10)*I1184)</f>
        <v/>
      </c>
      <c r="L1184" s="71">
        <f>IF(K1184="","",K1184-J1184)</f>
        <v/>
      </c>
      <c r="M1184" s="71">
        <f>IF(L1184="","",ABS(L1184))</f>
        <v/>
      </c>
      <c r="N1184" t="n">
        <v>0.2</v>
      </c>
      <c r="O1184" t="n">
        <v>0.9826</v>
      </c>
      <c r="P1184" t="n">
        <v>0.4570221752903907</v>
      </c>
      <c r="Q1184" t="n">
        <v>0.2696584012269204</v>
      </c>
      <c r="R1184" t="n">
        <v>0.3075000615266661</v>
      </c>
      <c r="S1184" t="n">
        <v>0.7066609822357782</v>
      </c>
      <c r="T1184" t="n">
        <v>0.5752186100564702</v>
      </c>
      <c r="U1184" t="n">
        <v>0.4761897967557696</v>
      </c>
      <c r="V1184" t="n">
        <v>0.4131583732463977</v>
      </c>
      <c r="W1184" t="n">
        <v>0.5394452717739967</v>
      </c>
      <c r="X1184" t="n">
        <v>0.2928894281827309</v>
      </c>
    </row>
    <row r="1185">
      <c r="A1185" t="inlineStr">
        <is>
          <t>2410009</t>
        </is>
      </c>
      <c r="B1185" t="inlineStr">
        <is>
          <t>Pilões</t>
        </is>
      </c>
      <c r="C1185" t="inlineStr">
        <is>
          <t>RN</t>
        </is>
      </c>
      <c r="D1185" t="inlineStr">
        <is>
          <t>REGIÃO NORDESTE</t>
        </is>
      </c>
      <c r="E1185" s="70">
        <f>SUMPRODUCT(N1185:Q1185,PAINEL_PESOS!$C$16:$C$19)</f>
        <v/>
      </c>
      <c r="F1185" s="70">
        <f>SUMPRODUCT(R1185:T1185,PAINEL_PESOS!$C$21:$C$23)</f>
        <v/>
      </c>
      <c r="G1185" s="70">
        <f>SUMPRODUCT(U1185:V1185,PAINEL_PESOS!$C$25:$C$26)</f>
        <v/>
      </c>
      <c r="H1185" s="70">
        <f>SUMPRODUCT(W1185:X1185,PAINEL_PESOS!$C$28:$C$29)</f>
        <v/>
      </c>
      <c r="I1185" s="70" t="n">
        <v>0.9166704468577804</v>
      </c>
      <c r="J1185" s="70" t="n">
        <v>0.5404286290673029</v>
      </c>
      <c r="K1185" s="71">
        <f>IF(NOT(AND(PAINEL_PESOS!$D$12="OK - 100%",PAINEL_PESOS!$F$20="OK - 100%",PAINEL_PESOS!$F$24="OK - 100%",PAINEL_PESOS!$F$27="OK - 100%",PAINEL_PESOS!$F$30="OK - 100%")),"", (E1185*PAINEL_PESOS!$B$7+F1185*PAINEL_PESOS!$B$8+G1185*PAINEL_PESOS!$B$9+H1185*PAINEL_PESOS!$B$10)*I1185)</f>
        <v/>
      </c>
      <c r="L1185" s="71">
        <f>IF(K1185="","",K1185-J1185)</f>
        <v/>
      </c>
      <c r="M1185" s="71">
        <f>IF(L1185="","",ABS(L1185))</f>
        <v/>
      </c>
      <c r="N1185" t="n">
        <v>1</v>
      </c>
      <c r="O1185" t="n">
        <v>1</v>
      </c>
      <c r="P1185" t="n">
        <v>0.7017951425554383</v>
      </c>
      <c r="Q1185" t="n">
        <v>0.5567393942253025</v>
      </c>
      <c r="R1185" t="n">
        <v>0.0650490409604612</v>
      </c>
      <c r="S1185" t="n">
        <v>1</v>
      </c>
      <c r="T1185" t="n">
        <v>0.8346241300865369</v>
      </c>
      <c r="U1185" t="n">
        <v>0.5105693808206277</v>
      </c>
      <c r="V1185" t="n">
        <v>0.2742017523652792</v>
      </c>
      <c r="W1185" t="n">
        <v>0.5546104234878029</v>
      </c>
      <c r="X1185" t="n">
        <v>0.481350979832167</v>
      </c>
    </row>
    <row r="1186">
      <c r="A1186" t="inlineStr">
        <is>
          <t>2410108</t>
        </is>
      </c>
      <c r="B1186" t="inlineStr">
        <is>
          <t>Poço Branco</t>
        </is>
      </c>
      <c r="C1186" t="inlineStr">
        <is>
          <t>RN</t>
        </is>
      </c>
      <c r="D1186" t="inlineStr">
        <is>
          <t>REGIÃO NORDESTE</t>
        </is>
      </c>
      <c r="E1186" s="70">
        <f>SUMPRODUCT(N1186:Q1186,PAINEL_PESOS!$C$16:$C$19)</f>
        <v/>
      </c>
      <c r="F1186" s="70">
        <f>SUMPRODUCT(R1186:T1186,PAINEL_PESOS!$C$21:$C$23)</f>
        <v/>
      </c>
      <c r="G1186" s="70">
        <f>SUMPRODUCT(U1186:V1186,PAINEL_PESOS!$C$25:$C$26)</f>
        <v/>
      </c>
      <c r="H1186" s="70">
        <f>SUMPRODUCT(W1186:X1186,PAINEL_PESOS!$C$28:$C$29)</f>
        <v/>
      </c>
      <c r="I1186" s="70" t="n">
        <v>0.9808946093951206</v>
      </c>
      <c r="J1186" s="70" t="n">
        <v>0.5907198345981551</v>
      </c>
      <c r="K1186" s="71">
        <f>IF(NOT(AND(PAINEL_PESOS!$D$12="OK - 100%",PAINEL_PESOS!$F$20="OK - 100%",PAINEL_PESOS!$F$24="OK - 100%",PAINEL_PESOS!$F$27="OK - 100%",PAINEL_PESOS!$F$30="OK - 100%")),"", (E1186*PAINEL_PESOS!$B$7+F1186*PAINEL_PESOS!$B$8+G1186*PAINEL_PESOS!$B$9+H1186*PAINEL_PESOS!$B$10)*I1186)</f>
        <v/>
      </c>
      <c r="L1186" s="71">
        <f>IF(K1186="","",K1186-J1186)</f>
        <v/>
      </c>
      <c r="M1186" s="71">
        <f>IF(L1186="","",ABS(L1186))</f>
        <v/>
      </c>
      <c r="N1186" t="n">
        <v>1</v>
      </c>
      <c r="O1186" t="n">
        <v>0.9886</v>
      </c>
      <c r="P1186" t="n">
        <v>0.2251319957761351</v>
      </c>
      <c r="Q1186" t="n">
        <v>0.8902894856988079</v>
      </c>
      <c r="R1186" t="n">
        <v>0.1738818001846361</v>
      </c>
      <c r="S1186" t="n">
        <v>1</v>
      </c>
      <c r="T1186" t="n">
        <v>0.9818410243219468</v>
      </c>
      <c r="U1186" t="n">
        <v>0.3794158339931752</v>
      </c>
      <c r="V1186" t="n">
        <v>0.4499495315623748</v>
      </c>
      <c r="W1186" t="n">
        <v>0.5999725572270828</v>
      </c>
      <c r="X1186" t="n">
        <v>0.3993075045852299</v>
      </c>
    </row>
    <row r="1187">
      <c r="A1187" t="inlineStr">
        <is>
          <t>2410207</t>
        </is>
      </c>
      <c r="B1187" t="inlineStr">
        <is>
          <t>Portalegre</t>
        </is>
      </c>
      <c r="C1187" t="inlineStr">
        <is>
          <t>RN</t>
        </is>
      </c>
      <c r="D1187" t="inlineStr">
        <is>
          <t>REGIÃO NORDESTE</t>
        </is>
      </c>
      <c r="E1187" s="70">
        <f>SUMPRODUCT(N1187:Q1187,PAINEL_PESOS!$C$16:$C$19)</f>
        <v/>
      </c>
      <c r="F1187" s="70">
        <f>SUMPRODUCT(R1187:T1187,PAINEL_PESOS!$C$21:$C$23)</f>
        <v/>
      </c>
      <c r="G1187" s="70">
        <f>SUMPRODUCT(U1187:V1187,PAINEL_PESOS!$C$25:$C$26)</f>
        <v/>
      </c>
      <c r="H1187" s="70">
        <f>SUMPRODUCT(W1187:X1187,PAINEL_PESOS!$C$28:$C$29)</f>
        <v/>
      </c>
      <c r="I1187" s="70" t="n">
        <v>0.9138634829847646</v>
      </c>
      <c r="J1187" s="70" t="n">
        <v>0.5176167816919258</v>
      </c>
      <c r="K1187" s="71">
        <f>IF(NOT(AND(PAINEL_PESOS!$D$12="OK - 100%",PAINEL_PESOS!$F$20="OK - 100%",PAINEL_PESOS!$F$24="OK - 100%",PAINEL_PESOS!$F$27="OK - 100%",PAINEL_PESOS!$F$30="OK - 100%")),"", (E1187*PAINEL_PESOS!$B$7+F1187*PAINEL_PESOS!$B$8+G1187*PAINEL_PESOS!$B$9+H1187*PAINEL_PESOS!$B$10)*I1187)</f>
        <v/>
      </c>
      <c r="L1187" s="71">
        <f>IF(K1187="","",K1187-J1187)</f>
        <v/>
      </c>
      <c r="M1187" s="71">
        <f>IF(L1187="","",ABS(L1187))</f>
        <v/>
      </c>
      <c r="N1187" t="n">
        <v>1</v>
      </c>
      <c r="O1187" t="n">
        <v>0.875</v>
      </c>
      <c r="P1187" t="n">
        <v>0.6666314677930306</v>
      </c>
      <c r="Q1187" t="n">
        <v>0.4970255196326951</v>
      </c>
      <c r="R1187" t="n">
        <v>0.1289473451497958</v>
      </c>
      <c r="S1187" t="n">
        <v>0.998833651726894</v>
      </c>
      <c r="T1187" t="n">
        <v>0.8767441476870064</v>
      </c>
      <c r="U1187" t="n">
        <v>0.4809445762824189</v>
      </c>
      <c r="V1187" t="n">
        <v>0.2801143405811298</v>
      </c>
      <c r="W1187" t="n">
        <v>0.5589517929828488</v>
      </c>
      <c r="X1187" t="n">
        <v>0.3555501364091141</v>
      </c>
    </row>
    <row r="1188">
      <c r="A1188" t="inlineStr">
        <is>
          <t>2410256</t>
        </is>
      </c>
      <c r="B1188" t="inlineStr">
        <is>
          <t>Porto do Mangue</t>
        </is>
      </c>
      <c r="C1188" t="inlineStr">
        <is>
          <t>RN</t>
        </is>
      </c>
      <c r="D1188" t="inlineStr">
        <is>
          <t>REGIÃO NORDESTE</t>
        </is>
      </c>
      <c r="E1188" s="70">
        <f>SUMPRODUCT(N1188:Q1188,PAINEL_PESOS!$C$16:$C$19)</f>
        <v/>
      </c>
      <c r="F1188" s="70">
        <f>SUMPRODUCT(R1188:T1188,PAINEL_PESOS!$C$21:$C$23)</f>
        <v/>
      </c>
      <c r="G1188" s="70">
        <f>SUMPRODUCT(U1188:V1188,PAINEL_PESOS!$C$25:$C$26)</f>
        <v/>
      </c>
      <c r="H1188" s="70">
        <f>SUMPRODUCT(W1188:X1188,PAINEL_PESOS!$C$28:$C$29)</f>
        <v/>
      </c>
      <c r="I1188" s="70" t="n">
        <v>0.9388586308249938</v>
      </c>
      <c r="J1188" s="70" t="n">
        <v>0.5061442745351189</v>
      </c>
      <c r="K1188" s="71">
        <f>IF(NOT(AND(PAINEL_PESOS!$D$12="OK - 100%",PAINEL_PESOS!$F$20="OK - 100%",PAINEL_PESOS!$F$24="OK - 100%",PAINEL_PESOS!$F$27="OK - 100%",PAINEL_PESOS!$F$30="OK - 100%")),"", (E1188*PAINEL_PESOS!$B$7+F1188*PAINEL_PESOS!$B$8+G1188*PAINEL_PESOS!$B$9+H1188*PAINEL_PESOS!$B$10)*I1188)</f>
        <v/>
      </c>
      <c r="L1188" s="71">
        <f>IF(K1188="","",K1188-J1188)</f>
        <v/>
      </c>
      <c r="M1188" s="71">
        <f>IF(L1188="","",ABS(L1188))</f>
        <v/>
      </c>
      <c r="N1188" t="n">
        <v>0.2</v>
      </c>
      <c r="O1188" t="n">
        <v>0.8571000000000001</v>
      </c>
      <c r="P1188" t="n">
        <v>0.74350580781415</v>
      </c>
      <c r="Q1188" t="n">
        <v>0.7707839343830409</v>
      </c>
      <c r="R1188" t="n">
        <v>0.1791547815312925</v>
      </c>
      <c r="S1188" t="n">
        <v>0.9991485740328091</v>
      </c>
      <c r="T1188" t="n">
        <v>0.8135398720446204</v>
      </c>
      <c r="U1188" t="n">
        <v>0.4658766418462371</v>
      </c>
      <c r="V1188" t="n">
        <v>0.4605890441417272</v>
      </c>
      <c r="W1188" t="n">
        <v>0.4997866082998971</v>
      </c>
      <c r="X1188" t="n">
        <v>0.2730049533628197</v>
      </c>
    </row>
    <row r="1189">
      <c r="A1189" t="inlineStr">
        <is>
          <t>2410306</t>
        </is>
      </c>
      <c r="B1189" t="inlineStr">
        <is>
          <t>Presidente Juscelino</t>
        </is>
      </c>
      <c r="C1189" t="inlineStr">
        <is>
          <t>RN</t>
        </is>
      </c>
      <c r="D1189" t="inlineStr">
        <is>
          <t>REGIÃO NORDESTE</t>
        </is>
      </c>
      <c r="E1189" s="70">
        <f>SUMPRODUCT(N1189:Q1189,PAINEL_PESOS!$C$16:$C$19)</f>
        <v/>
      </c>
      <c r="F1189" s="70">
        <f>SUMPRODUCT(R1189:T1189,PAINEL_PESOS!$C$21:$C$23)</f>
        <v/>
      </c>
      <c r="G1189" s="70">
        <f>SUMPRODUCT(U1189:V1189,PAINEL_PESOS!$C$25:$C$26)</f>
        <v/>
      </c>
      <c r="H1189" s="70">
        <f>SUMPRODUCT(W1189:X1189,PAINEL_PESOS!$C$28:$C$29)</f>
        <v/>
      </c>
      <c r="I1189" s="70" t="n">
        <v>0.9803157965426406</v>
      </c>
      <c r="J1189" s="70" t="n">
        <v>0.6064961260886791</v>
      </c>
      <c r="K1189" s="71">
        <f>IF(NOT(AND(PAINEL_PESOS!$D$12="OK - 100%",PAINEL_PESOS!$F$20="OK - 100%",PAINEL_PESOS!$F$24="OK - 100%",PAINEL_PESOS!$F$27="OK - 100%",PAINEL_PESOS!$F$30="OK - 100%")),"", (E1189*PAINEL_PESOS!$B$7+F1189*PAINEL_PESOS!$B$8+G1189*PAINEL_PESOS!$B$9+H1189*PAINEL_PESOS!$B$10)*I1189)</f>
        <v/>
      </c>
      <c r="L1189" s="71">
        <f>IF(K1189="","",K1189-J1189)</f>
        <v/>
      </c>
      <c r="M1189" s="71">
        <f>IF(L1189="","",ABS(L1189))</f>
        <v/>
      </c>
      <c r="N1189" t="n">
        <v>1</v>
      </c>
      <c r="O1189" t="n">
        <v>1</v>
      </c>
      <c r="P1189" t="n">
        <v>0.3612460401267159</v>
      </c>
      <c r="Q1189" t="n">
        <v>0.8921130373445234</v>
      </c>
      <c r="R1189" t="n">
        <v>0.1674349724479638</v>
      </c>
      <c r="S1189" t="n">
        <v>0.9986903885619931</v>
      </c>
      <c r="T1189" t="n">
        <v>0.9774251458540755</v>
      </c>
      <c r="U1189" t="n">
        <v>0.3753554377024224</v>
      </c>
      <c r="V1189" t="n">
        <v>0.4206904991275886</v>
      </c>
      <c r="W1189" t="n">
        <v>0.6508013440683755</v>
      </c>
      <c r="X1189" t="n">
        <v>0.4468333940543316</v>
      </c>
    </row>
    <row r="1190">
      <c r="A1190" t="inlineStr">
        <is>
          <t>2410405</t>
        </is>
      </c>
      <c r="B1190" t="inlineStr">
        <is>
          <t>Pureza</t>
        </is>
      </c>
      <c r="C1190" t="inlineStr">
        <is>
          <t>RN</t>
        </is>
      </c>
      <c r="D1190" t="inlineStr">
        <is>
          <t>REGIÃO NORDESTE</t>
        </is>
      </c>
      <c r="E1190" s="70">
        <f>SUMPRODUCT(N1190:Q1190,PAINEL_PESOS!$C$16:$C$19)</f>
        <v/>
      </c>
      <c r="F1190" s="70">
        <f>SUMPRODUCT(R1190:T1190,PAINEL_PESOS!$C$21:$C$23)</f>
        <v/>
      </c>
      <c r="G1190" s="70">
        <f>SUMPRODUCT(U1190:V1190,PAINEL_PESOS!$C$25:$C$26)</f>
        <v/>
      </c>
      <c r="H1190" s="70">
        <f>SUMPRODUCT(W1190:X1190,PAINEL_PESOS!$C$28:$C$29)</f>
        <v/>
      </c>
      <c r="I1190" s="70" t="n">
        <v>0.9245274705537352</v>
      </c>
      <c r="J1190" s="70" t="n">
        <v>0.4924368615976095</v>
      </c>
      <c r="K1190" s="71">
        <f>IF(NOT(AND(PAINEL_PESOS!$D$12="OK - 100%",PAINEL_PESOS!$F$20="OK - 100%",PAINEL_PESOS!$F$24="OK - 100%",PAINEL_PESOS!$F$27="OK - 100%",PAINEL_PESOS!$F$30="OK - 100%")),"", (E1190*PAINEL_PESOS!$B$7+F1190*PAINEL_PESOS!$B$8+G1190*PAINEL_PESOS!$B$9+H1190*PAINEL_PESOS!$B$10)*I1190)</f>
        <v/>
      </c>
      <c r="L1190" s="71">
        <f>IF(K1190="","",K1190-J1190)</f>
        <v/>
      </c>
      <c r="M1190" s="71">
        <f>IF(L1190="","",ABS(L1190))</f>
        <v/>
      </c>
      <c r="N1190" t="n">
        <v>0.2</v>
      </c>
      <c r="O1190" t="n">
        <v>1</v>
      </c>
      <c r="P1190" t="n">
        <v>0.3021119324181626</v>
      </c>
      <c r="Q1190" t="n">
        <v>0.9792020621772314</v>
      </c>
      <c r="R1190" t="n">
        <v>0.1857911826779799</v>
      </c>
      <c r="S1190" t="n">
        <v>0.9998441695086652</v>
      </c>
      <c r="T1190" t="n">
        <v>0.6221725984895577</v>
      </c>
      <c r="U1190" t="n">
        <v>0.3790669218117283</v>
      </c>
      <c r="V1190" t="n">
        <v>0.4375127515755743</v>
      </c>
      <c r="W1190" t="n">
        <v>0.5996491099968519</v>
      </c>
      <c r="X1190" t="n">
        <v>0.3989990630264605</v>
      </c>
    </row>
    <row r="1191">
      <c r="A1191" t="inlineStr">
        <is>
          <t>2410504</t>
        </is>
      </c>
      <c r="B1191" t="inlineStr">
        <is>
          <t>Rafael Fernandes</t>
        </is>
      </c>
      <c r="C1191" t="inlineStr">
        <is>
          <t>RN</t>
        </is>
      </c>
      <c r="D1191" t="inlineStr">
        <is>
          <t>REGIÃO NORDESTE</t>
        </is>
      </c>
      <c r="E1191" s="70">
        <f>SUMPRODUCT(N1191:Q1191,PAINEL_PESOS!$C$16:$C$19)</f>
        <v/>
      </c>
      <c r="F1191" s="70">
        <f>SUMPRODUCT(R1191:T1191,PAINEL_PESOS!$C$21:$C$23)</f>
        <v/>
      </c>
      <c r="G1191" s="70">
        <f>SUMPRODUCT(U1191:V1191,PAINEL_PESOS!$C$25:$C$26)</f>
        <v/>
      </c>
      <c r="H1191" s="70">
        <f>SUMPRODUCT(W1191:X1191,PAINEL_PESOS!$C$28:$C$29)</f>
        <v/>
      </c>
      <c r="I1191" s="70" t="n">
        <v>0.9035827807362886</v>
      </c>
      <c r="J1191" s="70" t="n">
        <v>0.5151653773575727</v>
      </c>
      <c r="K1191" s="71">
        <f>IF(NOT(AND(PAINEL_PESOS!$D$12="OK - 100%",PAINEL_PESOS!$F$20="OK - 100%",PAINEL_PESOS!$F$24="OK - 100%",PAINEL_PESOS!$F$27="OK - 100%",PAINEL_PESOS!$F$30="OK - 100%")),"", (E1191*PAINEL_PESOS!$B$7+F1191*PAINEL_PESOS!$B$8+G1191*PAINEL_PESOS!$B$9+H1191*PAINEL_PESOS!$B$10)*I1191)</f>
        <v/>
      </c>
      <c r="L1191" s="71">
        <f>IF(K1191="","",K1191-J1191)</f>
        <v/>
      </c>
      <c r="M1191" s="71">
        <f>IF(L1191="","",ABS(L1191))</f>
        <v/>
      </c>
      <c r="N1191" t="n">
        <v>1</v>
      </c>
      <c r="O1191" t="n">
        <v>1</v>
      </c>
      <c r="P1191" t="n">
        <v>0.4079197465681098</v>
      </c>
      <c r="Q1191" t="n">
        <v>0.5168169806167363</v>
      </c>
      <c r="R1191" t="n">
        <v>0.0840150774388839</v>
      </c>
      <c r="S1191" t="n">
        <v>1</v>
      </c>
      <c r="T1191" t="n">
        <v>0.7644805035247445</v>
      </c>
      <c r="U1191" t="n">
        <v>0.549988857760402</v>
      </c>
      <c r="V1191" t="n">
        <v>0.2674994562705526</v>
      </c>
      <c r="W1191" t="n">
        <v>0.5587150263162446</v>
      </c>
      <c r="X1191" t="n">
        <v>0.4901886098183295</v>
      </c>
    </row>
    <row r="1192">
      <c r="A1192" t="inlineStr">
        <is>
          <t>2410603</t>
        </is>
      </c>
      <c r="B1192" t="inlineStr">
        <is>
          <t>Rafael Godeiro</t>
        </is>
      </c>
      <c r="C1192" t="inlineStr">
        <is>
          <t>RN</t>
        </is>
      </c>
      <c r="D1192" t="inlineStr">
        <is>
          <t>REGIÃO NORDESTE</t>
        </is>
      </c>
      <c r="E1192" s="70">
        <f>SUMPRODUCT(N1192:Q1192,PAINEL_PESOS!$C$16:$C$19)</f>
        <v/>
      </c>
      <c r="F1192" s="70">
        <f>SUMPRODUCT(R1192:T1192,PAINEL_PESOS!$C$21:$C$23)</f>
        <v/>
      </c>
      <c r="G1192" s="70">
        <f>SUMPRODUCT(U1192:V1192,PAINEL_PESOS!$C$25:$C$26)</f>
        <v/>
      </c>
      <c r="H1192" s="70">
        <f>SUMPRODUCT(W1192:X1192,PAINEL_PESOS!$C$28:$C$29)</f>
        <v/>
      </c>
      <c r="I1192" s="70" t="n">
        <v>0.9234926621043945</v>
      </c>
      <c r="J1192" s="70" t="n">
        <v>0.5308464511334995</v>
      </c>
      <c r="K1192" s="71">
        <f>IF(NOT(AND(PAINEL_PESOS!$D$12="OK - 100%",PAINEL_PESOS!$F$20="OK - 100%",PAINEL_PESOS!$F$24="OK - 100%",PAINEL_PESOS!$F$27="OK - 100%",PAINEL_PESOS!$F$30="OK - 100%")),"", (E1192*PAINEL_PESOS!$B$7+F1192*PAINEL_PESOS!$B$8+G1192*PAINEL_PESOS!$B$9+H1192*PAINEL_PESOS!$B$10)*I1192)</f>
        <v/>
      </c>
      <c r="L1192" s="71">
        <f>IF(K1192="","",K1192-J1192)</f>
        <v/>
      </c>
      <c r="M1192" s="71">
        <f>IF(L1192="","",ABS(L1192))</f>
        <v/>
      </c>
      <c r="N1192" t="n">
        <v>1</v>
      </c>
      <c r="O1192" t="n">
        <v>0.9258999999999999</v>
      </c>
      <c r="P1192" t="n">
        <v>0.2664202745512144</v>
      </c>
      <c r="Q1192" t="n">
        <v>0.6105836065539101</v>
      </c>
      <c r="R1192" t="n">
        <v>0.0607544326284919</v>
      </c>
      <c r="S1192" t="n">
        <v>1</v>
      </c>
      <c r="T1192" t="n">
        <v>0.8368498392568464</v>
      </c>
      <c r="U1192" t="n">
        <v>0.6449614436216506</v>
      </c>
      <c r="V1192" t="n">
        <v>0.3971947609834584</v>
      </c>
      <c r="W1192" t="n">
        <v>0.5432285367660711</v>
      </c>
      <c r="X1192" t="n">
        <v>0.3466919118789361</v>
      </c>
    </row>
    <row r="1193">
      <c r="A1193" t="inlineStr">
        <is>
          <t>2410702</t>
        </is>
      </c>
      <c r="B1193" t="inlineStr">
        <is>
          <t>Riacho da Cruz</t>
        </is>
      </c>
      <c r="C1193" t="inlineStr">
        <is>
          <t>RN</t>
        </is>
      </c>
      <c r="D1193" t="inlineStr">
        <is>
          <t>REGIÃO NORDESTE</t>
        </is>
      </c>
      <c r="E1193" s="70">
        <f>SUMPRODUCT(N1193:Q1193,PAINEL_PESOS!$C$16:$C$19)</f>
        <v/>
      </c>
      <c r="F1193" s="70">
        <f>SUMPRODUCT(R1193:T1193,PAINEL_PESOS!$C$21:$C$23)</f>
        <v/>
      </c>
      <c r="G1193" s="70">
        <f>SUMPRODUCT(U1193:V1193,PAINEL_PESOS!$C$25:$C$26)</f>
        <v/>
      </c>
      <c r="H1193" s="70">
        <f>SUMPRODUCT(W1193:X1193,PAINEL_PESOS!$C$28:$C$29)</f>
        <v/>
      </c>
      <c r="I1193" s="70" t="n">
        <v>0.9355073786516479</v>
      </c>
      <c r="J1193" s="70" t="n">
        <v>0.5024010632052066</v>
      </c>
      <c r="K1193" s="71">
        <f>IF(NOT(AND(PAINEL_PESOS!$D$12="OK - 100%",PAINEL_PESOS!$F$20="OK - 100%",PAINEL_PESOS!$F$24="OK - 100%",PAINEL_PESOS!$F$27="OK - 100%",PAINEL_PESOS!$F$30="OK - 100%")),"", (E1193*PAINEL_PESOS!$B$7+F1193*PAINEL_PESOS!$B$8+G1193*PAINEL_PESOS!$B$9+H1193*PAINEL_PESOS!$B$10)*I1193)</f>
        <v/>
      </c>
      <c r="L1193" s="71">
        <f>IF(K1193="","",K1193-J1193)</f>
        <v/>
      </c>
      <c r="M1193" s="71">
        <f>IF(L1193="","",ABS(L1193))</f>
        <v/>
      </c>
      <c r="N1193" t="n">
        <v>0.2</v>
      </c>
      <c r="O1193" t="n">
        <v>1</v>
      </c>
      <c r="P1193" t="n">
        <v>0.6896515311510032</v>
      </c>
      <c r="Q1193" t="n">
        <v>0.6893857201911919</v>
      </c>
      <c r="R1193" t="n">
        <v>0.0495475747546116</v>
      </c>
      <c r="S1193" t="n">
        <v>1</v>
      </c>
      <c r="T1193" t="n">
        <v>0.8554813049514344</v>
      </c>
      <c r="U1193" t="n">
        <v>0.4794492925732234</v>
      </c>
      <c r="V1193" t="n">
        <v>0.3489287882898381</v>
      </c>
      <c r="W1193" t="n">
        <v>0.5591709194609042</v>
      </c>
      <c r="X1193" t="n">
        <v>0.3492004590118867</v>
      </c>
    </row>
    <row r="1194">
      <c r="A1194" t="inlineStr">
        <is>
          <t>2410801</t>
        </is>
      </c>
      <c r="B1194" t="inlineStr">
        <is>
          <t>Riacho de Santana</t>
        </is>
      </c>
      <c r="C1194" t="inlineStr">
        <is>
          <t>RN</t>
        </is>
      </c>
      <c r="D1194" t="inlineStr">
        <is>
          <t>REGIÃO NORDESTE</t>
        </is>
      </c>
      <c r="E1194" s="70">
        <f>SUMPRODUCT(N1194:Q1194,PAINEL_PESOS!$C$16:$C$19)</f>
        <v/>
      </c>
      <c r="F1194" s="70">
        <f>SUMPRODUCT(R1194:T1194,PAINEL_PESOS!$C$21:$C$23)</f>
        <v/>
      </c>
      <c r="G1194" s="70">
        <f>SUMPRODUCT(U1194:V1194,PAINEL_PESOS!$C$25:$C$26)</f>
        <v/>
      </c>
      <c r="H1194" s="70">
        <f>SUMPRODUCT(W1194:X1194,PAINEL_PESOS!$C$28:$C$29)</f>
        <v/>
      </c>
      <c r="I1194" s="70" t="n">
        <v>0.9257900673175583</v>
      </c>
      <c r="J1194" s="70" t="n">
        <v>0.4767701263815365</v>
      </c>
      <c r="K1194" s="71">
        <f>IF(NOT(AND(PAINEL_PESOS!$D$12="OK - 100%",PAINEL_PESOS!$F$20="OK - 100%",PAINEL_PESOS!$F$24="OK - 100%",PAINEL_PESOS!$F$27="OK - 100%",PAINEL_PESOS!$F$30="OK - 100%")),"", (E1194*PAINEL_PESOS!$B$7+F1194*PAINEL_PESOS!$B$8+G1194*PAINEL_PESOS!$B$9+H1194*PAINEL_PESOS!$B$10)*I1194)</f>
        <v/>
      </c>
      <c r="L1194" s="71">
        <f>IF(K1194="","",K1194-J1194)</f>
        <v/>
      </c>
      <c r="M1194" s="71">
        <f>IF(L1194="","",ABS(L1194))</f>
        <v/>
      </c>
      <c r="N1194" t="n">
        <v>0.2</v>
      </c>
      <c r="O1194" t="n">
        <v>0.7097</v>
      </c>
      <c r="P1194" t="n">
        <v>0.5110876451953538</v>
      </c>
      <c r="Q1194" t="n">
        <v>0.7762243309642638</v>
      </c>
      <c r="R1194" t="n">
        <v>0.0709624979233779</v>
      </c>
      <c r="S1194" t="n">
        <v>1</v>
      </c>
      <c r="T1194" t="n">
        <v>0.7341022128286472</v>
      </c>
      <c r="U1194" t="n">
        <v>0.5108850189319536</v>
      </c>
      <c r="V1194" t="n">
        <v>0.2710658787793108</v>
      </c>
      <c r="W1194" t="n">
        <v>0.554643289704838</v>
      </c>
      <c r="X1194" t="n">
        <v>0.4814217441612241</v>
      </c>
    </row>
    <row r="1195">
      <c r="A1195" t="inlineStr">
        <is>
          <t>2410900</t>
        </is>
      </c>
      <c r="B1195" t="inlineStr">
        <is>
          <t>Riachuelo</t>
        </is>
      </c>
      <c r="C1195" t="inlineStr">
        <is>
          <t>RN</t>
        </is>
      </c>
      <c r="D1195" t="inlineStr">
        <is>
          <t>REGIÃO NORDESTE</t>
        </is>
      </c>
      <c r="E1195" s="70">
        <f>SUMPRODUCT(N1195:Q1195,PAINEL_PESOS!$C$16:$C$19)</f>
        <v/>
      </c>
      <c r="F1195" s="70">
        <f>SUMPRODUCT(R1195:T1195,PAINEL_PESOS!$C$21:$C$23)</f>
        <v/>
      </c>
      <c r="G1195" s="70">
        <f>SUMPRODUCT(U1195:V1195,PAINEL_PESOS!$C$25:$C$26)</f>
        <v/>
      </c>
      <c r="H1195" s="70">
        <f>SUMPRODUCT(W1195:X1195,PAINEL_PESOS!$C$28:$C$29)</f>
        <v/>
      </c>
      <c r="I1195" s="70" t="n">
        <v>0.9844329122536601</v>
      </c>
      <c r="J1195" s="70" t="n">
        <v>0.6179268370792143</v>
      </c>
      <c r="K1195" s="71">
        <f>IF(NOT(AND(PAINEL_PESOS!$D$12="OK - 100%",PAINEL_PESOS!$F$20="OK - 100%",PAINEL_PESOS!$F$24="OK - 100%",PAINEL_PESOS!$F$27="OK - 100%",PAINEL_PESOS!$F$30="OK - 100%")),"", (E1195*PAINEL_PESOS!$B$7+F1195*PAINEL_PESOS!$B$8+G1195*PAINEL_PESOS!$B$9+H1195*PAINEL_PESOS!$B$10)*I1195)</f>
        <v/>
      </c>
      <c r="L1195" s="71">
        <f>IF(K1195="","",K1195-J1195)</f>
        <v/>
      </c>
      <c r="M1195" s="71">
        <f>IF(L1195="","",ABS(L1195))</f>
        <v/>
      </c>
      <c r="N1195" t="n">
        <v>1</v>
      </c>
      <c r="O1195" t="n">
        <v>0.8817</v>
      </c>
      <c r="P1195" t="n">
        <v>0.442027455121436</v>
      </c>
      <c r="Q1195" t="n">
        <v>0.9033721383997894</v>
      </c>
      <c r="R1195" t="n">
        <v>0.2383005080232609</v>
      </c>
      <c r="S1195" t="n">
        <v>0.99974484891025</v>
      </c>
      <c r="T1195" t="n">
        <v>0.9918465061606319</v>
      </c>
      <c r="U1195" t="n">
        <v>0.4219162764486215</v>
      </c>
      <c r="V1195" t="n">
        <v>0.4232760820768503</v>
      </c>
      <c r="W1195" t="n">
        <v>0.6393711541427716</v>
      </c>
      <c r="X1195" t="n">
        <v>0.4368782843298009</v>
      </c>
    </row>
    <row r="1196">
      <c r="A1196" t="inlineStr">
        <is>
          <t>2411007</t>
        </is>
      </c>
      <c r="B1196" t="inlineStr">
        <is>
          <t>Rodolfo Fernandes</t>
        </is>
      </c>
      <c r="C1196" t="inlineStr">
        <is>
          <t>RN</t>
        </is>
      </c>
      <c r="D1196" t="inlineStr">
        <is>
          <t>REGIÃO NORDESTE</t>
        </is>
      </c>
      <c r="E1196" s="70">
        <f>SUMPRODUCT(N1196:Q1196,PAINEL_PESOS!$C$16:$C$19)</f>
        <v/>
      </c>
      <c r="F1196" s="70">
        <f>SUMPRODUCT(R1196:T1196,PAINEL_PESOS!$C$21:$C$23)</f>
        <v/>
      </c>
      <c r="G1196" s="70">
        <f>SUMPRODUCT(U1196:V1196,PAINEL_PESOS!$C$25:$C$26)</f>
        <v/>
      </c>
      <c r="H1196" s="70">
        <f>SUMPRODUCT(W1196:X1196,PAINEL_PESOS!$C$28:$C$29)</f>
        <v/>
      </c>
      <c r="I1196" s="70" t="n">
        <v>0.9279565061582852</v>
      </c>
      <c r="J1196" s="70" t="n">
        <v>0.535806328095087</v>
      </c>
      <c r="K1196" s="71">
        <f>IF(NOT(AND(PAINEL_PESOS!$D$12="OK - 100%",PAINEL_PESOS!$F$20="OK - 100%",PAINEL_PESOS!$F$24="OK - 100%",PAINEL_PESOS!$F$27="OK - 100%",PAINEL_PESOS!$F$30="OK - 100%")),"", (E1196*PAINEL_PESOS!$B$7+F1196*PAINEL_PESOS!$B$8+G1196*PAINEL_PESOS!$B$9+H1196*PAINEL_PESOS!$B$10)*I1196)</f>
        <v/>
      </c>
      <c r="L1196" s="71">
        <f>IF(K1196="","",K1196-J1196)</f>
        <v/>
      </c>
      <c r="M1196" s="71">
        <f>IF(L1196="","",ABS(L1196))</f>
        <v/>
      </c>
      <c r="N1196" t="n">
        <v>1</v>
      </c>
      <c r="O1196" t="n">
        <v>0.9434</v>
      </c>
      <c r="P1196" t="n">
        <v>0.6082365364308342</v>
      </c>
      <c r="Q1196" t="n">
        <v>0.67522331723875</v>
      </c>
      <c r="R1196" t="n">
        <v>0.0925681249417412</v>
      </c>
      <c r="S1196" t="n">
        <v>1</v>
      </c>
      <c r="T1196" t="n">
        <v>0.8129241718805411</v>
      </c>
      <c r="U1196" t="n">
        <v>0.4775616305299282</v>
      </c>
      <c r="V1196" t="n">
        <v>0.347344364671897</v>
      </c>
      <c r="W1196" t="n">
        <v>0.5594495835036455</v>
      </c>
      <c r="X1196" t="n">
        <v>0.3511228624238344</v>
      </c>
    </row>
    <row r="1197">
      <c r="A1197" t="inlineStr">
        <is>
          <t>2411056</t>
        </is>
      </c>
      <c r="B1197" t="inlineStr">
        <is>
          <t>Tibau</t>
        </is>
      </c>
      <c r="C1197" t="inlineStr">
        <is>
          <t>RN</t>
        </is>
      </c>
      <c r="D1197" t="inlineStr">
        <is>
          <t>REGIÃO NORDESTE</t>
        </is>
      </c>
      <c r="E1197" s="70">
        <f>SUMPRODUCT(N1197:Q1197,PAINEL_PESOS!$C$16:$C$19)</f>
        <v/>
      </c>
      <c r="F1197" s="70">
        <f>SUMPRODUCT(R1197:T1197,PAINEL_PESOS!$C$21:$C$23)</f>
        <v/>
      </c>
      <c r="G1197" s="70">
        <f>SUMPRODUCT(U1197:V1197,PAINEL_PESOS!$C$25:$C$26)</f>
        <v/>
      </c>
      <c r="H1197" s="70">
        <f>SUMPRODUCT(W1197:X1197,PAINEL_PESOS!$C$28:$C$29)</f>
        <v/>
      </c>
      <c r="I1197" s="70" t="n">
        <v>0.75</v>
      </c>
      <c r="J1197" s="70" t="n">
        <v>0.3324071019813526</v>
      </c>
      <c r="K1197" s="71">
        <f>IF(NOT(AND(PAINEL_PESOS!$D$12="OK - 100%",PAINEL_PESOS!$F$20="OK - 100%",PAINEL_PESOS!$F$24="OK - 100%",PAINEL_PESOS!$F$27="OK - 100%",PAINEL_PESOS!$F$30="OK - 100%")),"", (E1197*PAINEL_PESOS!$B$7+F1197*PAINEL_PESOS!$B$8+G1197*PAINEL_PESOS!$B$9+H1197*PAINEL_PESOS!$B$10)*I1197)</f>
        <v/>
      </c>
      <c r="L1197" s="71">
        <f>IF(K1197="","",K1197-J1197)</f>
        <v/>
      </c>
      <c r="M1197" s="71">
        <f>IF(L1197="","",ABS(L1197))</f>
        <v/>
      </c>
      <c r="N1197" t="n">
        <v>1</v>
      </c>
      <c r="O1197" t="n">
        <v>1</v>
      </c>
      <c r="P1197" t="n">
        <v>0.1208025343189017</v>
      </c>
      <c r="Q1197" t="n">
        <v>0.5107555152348688</v>
      </c>
      <c r="R1197" t="n">
        <v>0.1703131721910084</v>
      </c>
      <c r="S1197" t="n">
        <v>0.9998535476830824</v>
      </c>
      <c r="T1197" t="n">
        <v>0</v>
      </c>
      <c r="U1197" t="n">
        <v>0.4937910259983702</v>
      </c>
      <c r="V1197" t="n">
        <v>0.3955126569265303</v>
      </c>
      <c r="W1197" t="n">
        <v>0.5194658588988572</v>
      </c>
      <c r="X1197" t="n">
        <v>0.0410160412843912</v>
      </c>
    </row>
    <row r="1198">
      <c r="A1198" t="inlineStr">
        <is>
          <t>2411106</t>
        </is>
      </c>
      <c r="B1198" t="inlineStr">
        <is>
          <t>Ruy Barbosa</t>
        </is>
      </c>
      <c r="C1198" t="inlineStr">
        <is>
          <t>RN</t>
        </is>
      </c>
      <c r="D1198" t="inlineStr">
        <is>
          <t>REGIÃO NORDESTE</t>
        </is>
      </c>
      <c r="E1198" s="70">
        <f>SUMPRODUCT(N1198:Q1198,PAINEL_PESOS!$C$16:$C$19)</f>
        <v/>
      </c>
      <c r="F1198" s="70">
        <f>SUMPRODUCT(R1198:T1198,PAINEL_PESOS!$C$21:$C$23)</f>
        <v/>
      </c>
      <c r="G1198" s="70">
        <f>SUMPRODUCT(U1198:V1198,PAINEL_PESOS!$C$25:$C$26)</f>
        <v/>
      </c>
      <c r="H1198" s="70">
        <f>SUMPRODUCT(W1198:X1198,PAINEL_PESOS!$C$28:$C$29)</f>
        <v/>
      </c>
      <c r="I1198" s="70" t="n">
        <v>0.983529819828853</v>
      </c>
      <c r="J1198" s="70" t="n">
        <v>0.5851948880082849</v>
      </c>
      <c r="K1198" s="71">
        <f>IF(NOT(AND(PAINEL_PESOS!$D$12="OK - 100%",PAINEL_PESOS!$F$20="OK - 100%",PAINEL_PESOS!$F$24="OK - 100%",PAINEL_PESOS!$F$27="OK - 100%",PAINEL_PESOS!$F$30="OK - 100%")),"", (E1198*PAINEL_PESOS!$B$7+F1198*PAINEL_PESOS!$B$8+G1198*PAINEL_PESOS!$B$9+H1198*PAINEL_PESOS!$B$10)*I1198)</f>
        <v/>
      </c>
      <c r="L1198" s="71">
        <f>IF(K1198="","",K1198-J1198)</f>
        <v/>
      </c>
      <c r="M1198" s="71">
        <f>IF(L1198="","",ABS(L1198))</f>
        <v/>
      </c>
      <c r="N1198" t="n">
        <v>0.2</v>
      </c>
      <c r="O1198" t="n">
        <v>0.9661</v>
      </c>
      <c r="P1198" t="n">
        <v>0.6004223864836324</v>
      </c>
      <c r="Q1198" t="n">
        <v>0.9253837601098892</v>
      </c>
      <c r="R1198" t="n">
        <v>0.2023837388514572</v>
      </c>
      <c r="S1198" t="n">
        <v>1</v>
      </c>
      <c r="T1198" t="n">
        <v>0.9704106128353361</v>
      </c>
      <c r="U1198" t="n">
        <v>0.4311157241848407</v>
      </c>
      <c r="V1198" t="n">
        <v>0.441448207944904</v>
      </c>
      <c r="W1198" t="n">
        <v>0.647899190847006</v>
      </c>
      <c r="X1198" t="n">
        <v>0.4450106802461849</v>
      </c>
    </row>
    <row r="1199">
      <c r="A1199" t="inlineStr">
        <is>
          <t>2411205</t>
        </is>
      </c>
      <c r="B1199" t="inlineStr">
        <is>
          <t>Santa Cruz</t>
        </is>
      </c>
      <c r="C1199" t="inlineStr">
        <is>
          <t>RN</t>
        </is>
      </c>
      <c r="D1199" t="inlineStr">
        <is>
          <t>REGIÃO NORDESTE</t>
        </is>
      </c>
      <c r="E1199" s="70">
        <f>SUMPRODUCT(N1199:Q1199,PAINEL_PESOS!$C$16:$C$19)</f>
        <v/>
      </c>
      <c r="F1199" s="70">
        <f>SUMPRODUCT(R1199:T1199,PAINEL_PESOS!$C$21:$C$23)</f>
        <v/>
      </c>
      <c r="G1199" s="70">
        <f>SUMPRODUCT(U1199:V1199,PAINEL_PESOS!$C$25:$C$26)</f>
        <v/>
      </c>
      <c r="H1199" s="70">
        <f>SUMPRODUCT(W1199:X1199,PAINEL_PESOS!$C$28:$C$29)</f>
        <v/>
      </c>
      <c r="I1199" s="70" t="n">
        <v>0.9185443535209168</v>
      </c>
      <c r="J1199" s="70" t="n">
        <v>0.5349512595441548</v>
      </c>
      <c r="K1199" s="71">
        <f>IF(NOT(AND(PAINEL_PESOS!$D$12="OK - 100%",PAINEL_PESOS!$F$20="OK - 100%",PAINEL_PESOS!$F$24="OK - 100%",PAINEL_PESOS!$F$27="OK - 100%",PAINEL_PESOS!$F$30="OK - 100%")),"", (E1199*PAINEL_PESOS!$B$7+F1199*PAINEL_PESOS!$B$8+G1199*PAINEL_PESOS!$B$9+H1199*PAINEL_PESOS!$B$10)*I1199)</f>
        <v/>
      </c>
      <c r="L1199" s="71">
        <f>IF(K1199="","",K1199-J1199)</f>
        <v/>
      </c>
      <c r="M1199" s="71">
        <f>IF(L1199="","",ABS(L1199))</f>
        <v/>
      </c>
      <c r="N1199" t="n">
        <v>0.2</v>
      </c>
      <c r="O1199" t="n">
        <v>1</v>
      </c>
      <c r="P1199" t="n">
        <v>1</v>
      </c>
      <c r="Q1199" t="n">
        <v>0.4730351454170781</v>
      </c>
      <c r="R1199" t="n">
        <v>0.3139817850198901</v>
      </c>
      <c r="S1199" t="n">
        <v>0.9821865537066783</v>
      </c>
      <c r="T1199" t="n">
        <v>0.9614547816170749</v>
      </c>
      <c r="U1199" t="n">
        <v>0.274428575262937</v>
      </c>
      <c r="V1199" t="n">
        <v>0.4381554984124518</v>
      </c>
      <c r="W1199" t="n">
        <v>0.6554094021687766</v>
      </c>
      <c r="X1199" t="n">
        <v>0.4495287306568413</v>
      </c>
    </row>
    <row r="1200">
      <c r="A1200" t="inlineStr">
        <is>
          <t>2411403</t>
        </is>
      </c>
      <c r="B1200" t="inlineStr">
        <is>
          <t>Santana do Matos</t>
        </is>
      </c>
      <c r="C1200" t="inlineStr">
        <is>
          <t>RN</t>
        </is>
      </c>
      <c r="D1200" t="inlineStr">
        <is>
          <t>REGIÃO NORDESTE</t>
        </is>
      </c>
      <c r="E1200" s="70">
        <f>SUMPRODUCT(N1200:Q1200,PAINEL_PESOS!$C$16:$C$19)</f>
        <v/>
      </c>
      <c r="F1200" s="70">
        <f>SUMPRODUCT(R1200:T1200,PAINEL_PESOS!$C$21:$C$23)</f>
        <v/>
      </c>
      <c r="G1200" s="70">
        <f>SUMPRODUCT(U1200:V1200,PAINEL_PESOS!$C$25:$C$26)</f>
        <v/>
      </c>
      <c r="H1200" s="70">
        <f>SUMPRODUCT(W1200:X1200,PAINEL_PESOS!$C$28:$C$29)</f>
        <v/>
      </c>
      <c r="I1200" s="70" t="n">
        <v>0.9763990320137349</v>
      </c>
      <c r="J1200" s="70" t="n">
        <v>0.6175615776010618</v>
      </c>
      <c r="K1200" s="71">
        <f>IF(NOT(AND(PAINEL_PESOS!$D$12="OK - 100%",PAINEL_PESOS!$F$20="OK - 100%",PAINEL_PESOS!$F$24="OK - 100%",PAINEL_PESOS!$F$27="OK - 100%",PAINEL_PESOS!$F$30="OK - 100%")),"", (E1200*PAINEL_PESOS!$B$7+F1200*PAINEL_PESOS!$B$8+G1200*PAINEL_PESOS!$B$9+H1200*PAINEL_PESOS!$B$10)*I1200)</f>
        <v/>
      </c>
      <c r="L1200" s="71">
        <f>IF(K1200="","",K1200-J1200)</f>
        <v/>
      </c>
      <c r="M1200" s="71">
        <f>IF(L1200="","",ABS(L1200))</f>
        <v/>
      </c>
      <c r="N1200" t="n">
        <v>1</v>
      </c>
      <c r="O1200" t="n">
        <v>0.9677</v>
      </c>
      <c r="P1200" t="n">
        <v>0.8633579725448786</v>
      </c>
      <c r="Q1200" t="n">
        <v>0.9146530677709206</v>
      </c>
      <c r="R1200" t="n">
        <v>0.1974591576576442</v>
      </c>
      <c r="S1200" t="n">
        <v>0.9997567305766203</v>
      </c>
      <c r="T1200" t="n">
        <v>0.9364299744683586</v>
      </c>
      <c r="U1200" t="n">
        <v>0.4801391588513157</v>
      </c>
      <c r="V1200" t="n">
        <v>0.4552819269865782</v>
      </c>
      <c r="W1200" t="n">
        <v>0.5402985134277679</v>
      </c>
      <c r="X1200" t="n">
        <v>0.2889057338859075</v>
      </c>
    </row>
    <row r="1201">
      <c r="A1201" t="inlineStr">
        <is>
          <t>2411429</t>
        </is>
      </c>
      <c r="B1201" t="inlineStr">
        <is>
          <t>Santana do Seridó</t>
        </is>
      </c>
      <c r="C1201" t="inlineStr">
        <is>
          <t>RN</t>
        </is>
      </c>
      <c r="D1201" t="inlineStr">
        <is>
          <t>REGIÃO NORDESTE</t>
        </is>
      </c>
      <c r="E1201" s="70">
        <f>SUMPRODUCT(N1201:Q1201,PAINEL_PESOS!$C$16:$C$19)</f>
        <v/>
      </c>
      <c r="F1201" s="70">
        <f>SUMPRODUCT(R1201:T1201,PAINEL_PESOS!$C$21:$C$23)</f>
        <v/>
      </c>
      <c r="G1201" s="70">
        <f>SUMPRODUCT(U1201:V1201,PAINEL_PESOS!$C$25:$C$26)</f>
        <v/>
      </c>
      <c r="H1201" s="70">
        <f>SUMPRODUCT(W1201:X1201,PAINEL_PESOS!$C$28:$C$29)</f>
        <v/>
      </c>
      <c r="I1201" s="70" t="n">
        <v>0.9552409568560547</v>
      </c>
      <c r="J1201" s="70" t="n">
        <v>0.5808557479443983</v>
      </c>
      <c r="K1201" s="71">
        <f>IF(NOT(AND(PAINEL_PESOS!$D$12="OK - 100%",PAINEL_PESOS!$F$20="OK - 100%",PAINEL_PESOS!$F$24="OK - 100%",PAINEL_PESOS!$F$27="OK - 100%",PAINEL_PESOS!$F$30="OK - 100%")),"", (E1201*PAINEL_PESOS!$B$7+F1201*PAINEL_PESOS!$B$8+G1201*PAINEL_PESOS!$B$9+H1201*PAINEL_PESOS!$B$10)*I1201)</f>
        <v/>
      </c>
      <c r="L1201" s="71">
        <f>IF(K1201="","",K1201-J1201)</f>
        <v/>
      </c>
      <c r="M1201" s="71">
        <f>IF(L1201="","",ABS(L1201))</f>
        <v/>
      </c>
      <c r="N1201" t="n">
        <v>1</v>
      </c>
      <c r="O1201" t="n">
        <v>0.9917</v>
      </c>
      <c r="P1201" t="n">
        <v>0.5628299894403379</v>
      </c>
      <c r="Q1201" t="n">
        <v>0.8347522632283737</v>
      </c>
      <c r="R1201" t="n">
        <v>0.0667042294431494</v>
      </c>
      <c r="S1201" t="n">
        <v>0.922573349268007</v>
      </c>
      <c r="T1201" t="n">
        <v>0.8986461977677651</v>
      </c>
      <c r="U1201" t="n">
        <v>0.6137103893928464</v>
      </c>
      <c r="V1201" t="n">
        <v>0.4130198357343143</v>
      </c>
      <c r="W1201" t="n">
        <v>0.554879992137169</v>
      </c>
      <c r="X1201" t="n">
        <v>0.329712731771497</v>
      </c>
    </row>
    <row r="1202">
      <c r="A1202" t="inlineStr">
        <is>
          <t>2411502</t>
        </is>
      </c>
      <c r="B1202" t="inlineStr">
        <is>
          <t>Santo Antônio</t>
        </is>
      </c>
      <c r="C1202" t="inlineStr">
        <is>
          <t>RN</t>
        </is>
      </c>
      <c r="D1202" t="inlineStr">
        <is>
          <t>REGIÃO NORDESTE</t>
        </is>
      </c>
      <c r="E1202" s="70">
        <f>SUMPRODUCT(N1202:Q1202,PAINEL_PESOS!$C$16:$C$19)</f>
        <v/>
      </c>
      <c r="F1202" s="70">
        <f>SUMPRODUCT(R1202:T1202,PAINEL_PESOS!$C$21:$C$23)</f>
        <v/>
      </c>
      <c r="G1202" s="70">
        <f>SUMPRODUCT(U1202:V1202,PAINEL_PESOS!$C$25:$C$26)</f>
        <v/>
      </c>
      <c r="H1202" s="70">
        <f>SUMPRODUCT(W1202:X1202,PAINEL_PESOS!$C$28:$C$29)</f>
        <v/>
      </c>
      <c r="I1202" s="70" t="n">
        <v>0.944821827513855</v>
      </c>
      <c r="J1202" s="70" t="n">
        <v>0.5204583330884799</v>
      </c>
      <c r="K1202" s="71">
        <f>IF(NOT(AND(PAINEL_PESOS!$D$12="OK - 100%",PAINEL_PESOS!$F$20="OK - 100%",PAINEL_PESOS!$F$24="OK - 100%",PAINEL_PESOS!$F$27="OK - 100%",PAINEL_PESOS!$F$30="OK - 100%")),"", (E1202*PAINEL_PESOS!$B$7+F1202*PAINEL_PESOS!$B$8+G1202*PAINEL_PESOS!$B$9+H1202*PAINEL_PESOS!$B$10)*I1202)</f>
        <v/>
      </c>
      <c r="L1202" s="71">
        <f>IF(K1202="","",K1202-J1202)</f>
        <v/>
      </c>
      <c r="M1202" s="71">
        <f>IF(L1202="","",ABS(L1202))</f>
        <v/>
      </c>
      <c r="N1202" t="n">
        <v>0.2</v>
      </c>
      <c r="O1202" t="n">
        <v>0.9552</v>
      </c>
      <c r="P1202" t="n">
        <v>0.4961985216473072</v>
      </c>
      <c r="Q1202" t="n">
        <v>0.7081120197324646</v>
      </c>
      <c r="R1202" t="n">
        <v>0.2438791631780057</v>
      </c>
      <c r="S1202" t="n">
        <v>0.9939292980435865</v>
      </c>
      <c r="T1202" t="n">
        <v>0.9085124569397032</v>
      </c>
      <c r="U1202" t="n">
        <v>0.2730557708546025</v>
      </c>
      <c r="V1202" t="n">
        <v>0.4180982169608078</v>
      </c>
      <c r="W1202" t="n">
        <v>0.6554720808483788</v>
      </c>
      <c r="X1202" t="n">
        <v>0.4495653925512116</v>
      </c>
    </row>
    <row r="1203">
      <c r="A1203" t="inlineStr">
        <is>
          <t>2411601</t>
        </is>
      </c>
      <c r="B1203" t="inlineStr">
        <is>
          <t>São Bento do Norte</t>
        </is>
      </c>
      <c r="C1203" t="inlineStr">
        <is>
          <t>RN</t>
        </is>
      </c>
      <c r="D1203" t="inlineStr">
        <is>
          <t>REGIÃO NORDESTE</t>
        </is>
      </c>
      <c r="E1203" s="70">
        <f>SUMPRODUCT(N1203:Q1203,PAINEL_PESOS!$C$16:$C$19)</f>
        <v/>
      </c>
      <c r="F1203" s="70">
        <f>SUMPRODUCT(R1203:T1203,PAINEL_PESOS!$C$21:$C$23)</f>
        <v/>
      </c>
      <c r="G1203" s="70">
        <f>SUMPRODUCT(U1203:V1203,PAINEL_PESOS!$C$25:$C$26)</f>
        <v/>
      </c>
      <c r="H1203" s="70">
        <f>SUMPRODUCT(W1203:X1203,PAINEL_PESOS!$C$28:$C$29)</f>
        <v/>
      </c>
      <c r="I1203" s="70" t="n">
        <v>0.982703748392775</v>
      </c>
      <c r="J1203" s="70" t="n">
        <v>0.5952051413173872</v>
      </c>
      <c r="K1203" s="71">
        <f>IF(NOT(AND(PAINEL_PESOS!$D$12="OK - 100%",PAINEL_PESOS!$F$20="OK - 100%",PAINEL_PESOS!$F$24="OK - 100%",PAINEL_PESOS!$F$27="OK - 100%",PAINEL_PESOS!$F$30="OK - 100%")),"", (E1203*PAINEL_PESOS!$B$7+F1203*PAINEL_PESOS!$B$8+G1203*PAINEL_PESOS!$B$9+H1203*PAINEL_PESOS!$B$10)*I1203)</f>
        <v/>
      </c>
      <c r="L1203" s="71">
        <f>IF(K1203="","",K1203-J1203)</f>
        <v/>
      </c>
      <c r="M1203" s="71">
        <f>IF(L1203="","",ABS(L1203))</f>
        <v/>
      </c>
      <c r="N1203" t="n">
        <v>1</v>
      </c>
      <c r="O1203" t="n">
        <v>0.9612000000000001</v>
      </c>
      <c r="P1203" t="n">
        <v>0.2758183738120381</v>
      </c>
      <c r="Q1203" t="n">
        <v>0.9644330688001623</v>
      </c>
      <c r="R1203" t="n">
        <v>0.2580571159443074</v>
      </c>
      <c r="S1203" t="n">
        <v>0.9952214847948904</v>
      </c>
      <c r="T1203" t="n">
        <v>0.9371151248191276</v>
      </c>
      <c r="U1203" t="n">
        <v>0.3790669218117283</v>
      </c>
      <c r="V1203" t="n">
        <v>0.4067459398929804</v>
      </c>
      <c r="W1203" t="n">
        <v>0.5996491099968519</v>
      </c>
      <c r="X1203" t="n">
        <v>0.3989990630264605</v>
      </c>
    </row>
    <row r="1204">
      <c r="A1204" t="inlineStr">
        <is>
          <t>2411700</t>
        </is>
      </c>
      <c r="B1204" t="inlineStr">
        <is>
          <t>São Bento do Trairí</t>
        </is>
      </c>
      <c r="C1204" t="inlineStr">
        <is>
          <t>RN</t>
        </is>
      </c>
      <c r="D1204" t="inlineStr">
        <is>
          <t>REGIÃO NORDESTE</t>
        </is>
      </c>
      <c r="E1204" s="70">
        <f>SUMPRODUCT(N1204:Q1204,PAINEL_PESOS!$C$16:$C$19)</f>
        <v/>
      </c>
      <c r="F1204" s="70">
        <f>SUMPRODUCT(R1204:T1204,PAINEL_PESOS!$C$21:$C$23)</f>
        <v/>
      </c>
      <c r="G1204" s="70">
        <f>SUMPRODUCT(U1204:V1204,PAINEL_PESOS!$C$25:$C$26)</f>
        <v/>
      </c>
      <c r="H1204" s="70">
        <f>SUMPRODUCT(W1204:X1204,PAINEL_PESOS!$C$28:$C$29)</f>
        <v/>
      </c>
      <c r="I1204" s="70" t="n">
        <v>0.9807302023974318</v>
      </c>
      <c r="J1204" s="70" t="n">
        <v>0.5856343313519062</v>
      </c>
      <c r="K1204" s="71">
        <f>IF(NOT(AND(PAINEL_PESOS!$D$12="OK - 100%",PAINEL_PESOS!$F$20="OK - 100%",PAINEL_PESOS!$F$24="OK - 100%",PAINEL_PESOS!$F$27="OK - 100%",PAINEL_PESOS!$F$30="OK - 100%")),"", (E1204*PAINEL_PESOS!$B$7+F1204*PAINEL_PESOS!$B$8+G1204*PAINEL_PESOS!$B$9+H1204*PAINEL_PESOS!$B$10)*I1204)</f>
        <v/>
      </c>
      <c r="L1204" s="71">
        <f>IF(K1204="","",K1204-J1204)</f>
        <v/>
      </c>
      <c r="M1204" s="71">
        <f>IF(L1204="","",ABS(L1204))</f>
        <v/>
      </c>
      <c r="N1204" t="n">
        <v>1</v>
      </c>
      <c r="O1204" t="n">
        <v>1</v>
      </c>
      <c r="P1204" t="n">
        <v>0.3385427666314677</v>
      </c>
      <c r="Q1204" t="n">
        <v>0.8909048350527465</v>
      </c>
      <c r="R1204" t="n">
        <v>0.07836320826129239</v>
      </c>
      <c r="S1204" t="n">
        <v>0.9982776354714831</v>
      </c>
      <c r="T1204" t="n">
        <v>0.9810729063419178</v>
      </c>
      <c r="U1204" t="n">
        <v>0.2730557708546024</v>
      </c>
      <c r="V1204" t="n">
        <v>0.4125027471633248</v>
      </c>
      <c r="W1204" t="n">
        <v>0.6554720808483788</v>
      </c>
      <c r="X1204" t="n">
        <v>0.4495653925512116</v>
      </c>
    </row>
    <row r="1205">
      <c r="A1205" t="inlineStr">
        <is>
          <t>2411809</t>
        </is>
      </c>
      <c r="B1205" t="inlineStr">
        <is>
          <t>São Fernando</t>
        </is>
      </c>
      <c r="C1205" t="inlineStr">
        <is>
          <t>RN</t>
        </is>
      </c>
      <c r="D1205" t="inlineStr">
        <is>
          <t>REGIÃO NORDESTE</t>
        </is>
      </c>
      <c r="E1205" s="70">
        <f>SUMPRODUCT(N1205:Q1205,PAINEL_PESOS!$C$16:$C$19)</f>
        <v/>
      </c>
      <c r="F1205" s="70">
        <f>SUMPRODUCT(R1205:T1205,PAINEL_PESOS!$C$21:$C$23)</f>
        <v/>
      </c>
      <c r="G1205" s="70">
        <f>SUMPRODUCT(U1205:V1205,PAINEL_PESOS!$C$25:$C$26)</f>
        <v/>
      </c>
      <c r="H1205" s="70">
        <f>SUMPRODUCT(W1205:X1205,PAINEL_PESOS!$C$28:$C$29)</f>
        <v/>
      </c>
      <c r="I1205" s="70" t="n">
        <v>0.9129365110058483</v>
      </c>
      <c r="J1205" s="70" t="n">
        <v>0.5461311193868873</v>
      </c>
      <c r="K1205" s="71">
        <f>IF(NOT(AND(PAINEL_PESOS!$D$12="OK - 100%",PAINEL_PESOS!$F$20="OK - 100%",PAINEL_PESOS!$F$24="OK - 100%",PAINEL_PESOS!$F$27="OK - 100%",PAINEL_PESOS!$F$30="OK - 100%")),"", (E1205*PAINEL_PESOS!$B$7+F1205*PAINEL_PESOS!$B$8+G1205*PAINEL_PESOS!$B$9+H1205*PAINEL_PESOS!$B$10)*I1205)</f>
        <v/>
      </c>
      <c r="L1205" s="71">
        <f>IF(K1205="","",K1205-J1205)</f>
        <v/>
      </c>
      <c r="M1205" s="71">
        <f>IF(L1205="","",ABS(L1205))</f>
        <v/>
      </c>
      <c r="N1205" t="n">
        <v>1</v>
      </c>
      <c r="O1205" t="n">
        <v>0.9429999999999999</v>
      </c>
      <c r="P1205" t="n">
        <v>0.7068637803590285</v>
      </c>
      <c r="Q1205" t="n">
        <v>0.8744832333091448</v>
      </c>
      <c r="R1205" t="n">
        <v>0.1052445853490959</v>
      </c>
      <c r="S1205" t="n">
        <v>0.9808319709238481</v>
      </c>
      <c r="T1205" t="n">
        <v>0.6059042457773773</v>
      </c>
      <c r="U1205" t="n">
        <v>0.5837204218428048</v>
      </c>
      <c r="V1205" t="n">
        <v>0.432040489642103</v>
      </c>
      <c r="W1205" t="n">
        <v>0.5517790787382604</v>
      </c>
      <c r="X1205" t="n">
        <v>0.3280088251016573</v>
      </c>
    </row>
    <row r="1206">
      <c r="A1206" t="inlineStr">
        <is>
          <t>2411908</t>
        </is>
      </c>
      <c r="B1206" t="inlineStr">
        <is>
          <t>São Francisco do Oeste</t>
        </is>
      </c>
      <c r="C1206" t="inlineStr">
        <is>
          <t>RN</t>
        </is>
      </c>
      <c r="D1206" t="inlineStr">
        <is>
          <t>REGIÃO NORDESTE</t>
        </is>
      </c>
      <c r="E1206" s="70">
        <f>SUMPRODUCT(N1206:Q1206,PAINEL_PESOS!$C$16:$C$19)</f>
        <v/>
      </c>
      <c r="F1206" s="70">
        <f>SUMPRODUCT(R1206:T1206,PAINEL_PESOS!$C$21:$C$23)</f>
        <v/>
      </c>
      <c r="G1206" s="70">
        <f>SUMPRODUCT(U1206:V1206,PAINEL_PESOS!$C$25:$C$26)</f>
        <v/>
      </c>
      <c r="H1206" s="70">
        <f>SUMPRODUCT(W1206:X1206,PAINEL_PESOS!$C$28:$C$29)</f>
        <v/>
      </c>
      <c r="I1206" s="70" t="n">
        <v>0.8622753982580612</v>
      </c>
      <c r="J1206" s="70" t="n">
        <v>0.4263544603053887</v>
      </c>
      <c r="K1206" s="71">
        <f>IF(NOT(AND(PAINEL_PESOS!$D$12="OK - 100%",PAINEL_PESOS!$F$20="OK - 100%",PAINEL_PESOS!$F$24="OK - 100%",PAINEL_PESOS!$F$27="OK - 100%",PAINEL_PESOS!$F$30="OK - 100%")),"", (E1206*PAINEL_PESOS!$B$7+F1206*PAINEL_PESOS!$B$8+G1206*PAINEL_PESOS!$B$9+H1206*PAINEL_PESOS!$B$10)*I1206)</f>
        <v/>
      </c>
      <c r="L1206" s="71">
        <f>IF(K1206="","",K1206-J1206)</f>
        <v/>
      </c>
      <c r="M1206" s="71">
        <f>IF(L1206="","",ABS(L1206))</f>
        <v/>
      </c>
      <c r="N1206" t="n">
        <v>1</v>
      </c>
      <c r="O1206" t="n">
        <v>0.8077</v>
      </c>
      <c r="P1206" t="n">
        <v>0.6948257655755017</v>
      </c>
      <c r="Q1206" t="n">
        <v>0.4852967926707522</v>
      </c>
      <c r="R1206" t="n">
        <v>0.1012846312089072</v>
      </c>
      <c r="S1206" t="n">
        <v>0.7917724450607768</v>
      </c>
      <c r="T1206" t="n">
        <v>0.5083482676372755</v>
      </c>
      <c r="U1206" t="n">
        <v>0.4790159386063578</v>
      </c>
      <c r="V1206" t="n">
        <v>0.1395480420356492</v>
      </c>
      <c r="W1206" t="n">
        <v>0.5592348928658756</v>
      </c>
      <c r="X1206" t="n">
        <v>0.3496417886171741</v>
      </c>
    </row>
    <row r="1207">
      <c r="A1207" t="inlineStr">
        <is>
          <t>2412005</t>
        </is>
      </c>
      <c r="B1207" t="inlineStr">
        <is>
          <t>São Gonçalo do Amarante</t>
        </is>
      </c>
      <c r="C1207" t="inlineStr">
        <is>
          <t>RN</t>
        </is>
      </c>
      <c r="D1207" t="inlineStr">
        <is>
          <t>REGIÃO NORDESTE</t>
        </is>
      </c>
      <c r="E1207" s="70">
        <f>SUMPRODUCT(N1207:Q1207,PAINEL_PESOS!$C$16:$C$19)</f>
        <v/>
      </c>
      <c r="F1207" s="70">
        <f>SUMPRODUCT(R1207:T1207,PAINEL_PESOS!$C$21:$C$23)</f>
        <v/>
      </c>
      <c r="G1207" s="70">
        <f>SUMPRODUCT(U1207:V1207,PAINEL_PESOS!$C$25:$C$26)</f>
        <v/>
      </c>
      <c r="H1207" s="70">
        <f>SUMPRODUCT(W1207:X1207,PAINEL_PESOS!$C$28:$C$29)</f>
        <v/>
      </c>
      <c r="I1207" s="70" t="n">
        <v>0.9387305026896932</v>
      </c>
      <c r="J1207" s="70" t="n">
        <v>0.5882535451048387</v>
      </c>
      <c r="K1207" s="71">
        <f>IF(NOT(AND(PAINEL_PESOS!$D$12="OK - 100%",PAINEL_PESOS!$F$20="OK - 100%",PAINEL_PESOS!$F$24="OK - 100%",PAINEL_PESOS!$F$27="OK - 100%",PAINEL_PESOS!$F$30="OK - 100%")),"", (E1207*PAINEL_PESOS!$B$7+F1207*PAINEL_PESOS!$B$8+G1207*PAINEL_PESOS!$B$9+H1207*PAINEL_PESOS!$B$10)*I1207)</f>
        <v/>
      </c>
      <c r="L1207" s="71">
        <f>IF(K1207="","",K1207-J1207)</f>
        <v/>
      </c>
      <c r="M1207" s="71">
        <f>IF(L1207="","",ABS(L1207))</f>
        <v/>
      </c>
      <c r="N1207" t="n">
        <v>1</v>
      </c>
      <c r="O1207" t="n">
        <v>0.9602000000000001</v>
      </c>
      <c r="P1207" t="n">
        <v>0.4865892291446674</v>
      </c>
      <c r="Q1207" t="n">
        <v>0.6670085882230754</v>
      </c>
      <c r="R1207" t="n">
        <v>0.4346153595917094</v>
      </c>
      <c r="S1207" t="n">
        <v>0.8749753624409529</v>
      </c>
      <c r="T1207" t="n">
        <v>0.9505720552397037</v>
      </c>
      <c r="U1207" t="n">
        <v>0.4314820172027391</v>
      </c>
      <c r="V1207" t="n">
        <v>0.424454252179101</v>
      </c>
      <c r="W1207" t="n">
        <v>0.6482387503934823</v>
      </c>
      <c r="X1207" t="n">
        <v>0.4453344866233036</v>
      </c>
    </row>
    <row r="1208">
      <c r="A1208" t="inlineStr">
        <is>
          <t>2412104</t>
        </is>
      </c>
      <c r="B1208" t="inlineStr">
        <is>
          <t>São João do Sabugi</t>
        </is>
      </c>
      <c r="C1208" t="inlineStr">
        <is>
          <t>RN</t>
        </is>
      </c>
      <c r="D1208" t="inlineStr">
        <is>
          <t>REGIÃO NORDESTE</t>
        </is>
      </c>
      <c r="E1208" s="70">
        <f>SUMPRODUCT(N1208:Q1208,PAINEL_PESOS!$C$16:$C$19)</f>
        <v/>
      </c>
      <c r="F1208" s="70">
        <f>SUMPRODUCT(R1208:T1208,PAINEL_PESOS!$C$21:$C$23)</f>
        <v/>
      </c>
      <c r="G1208" s="70">
        <f>SUMPRODUCT(U1208:V1208,PAINEL_PESOS!$C$25:$C$26)</f>
        <v/>
      </c>
      <c r="H1208" s="70">
        <f>SUMPRODUCT(W1208:X1208,PAINEL_PESOS!$C$28:$C$29)</f>
        <v/>
      </c>
      <c r="I1208" s="70" t="n">
        <v>0.901395524522545</v>
      </c>
      <c r="J1208" s="70" t="n">
        <v>0.5230472012588039</v>
      </c>
      <c r="K1208" s="71">
        <f>IF(NOT(AND(PAINEL_PESOS!$D$12="OK - 100%",PAINEL_PESOS!$F$20="OK - 100%",PAINEL_PESOS!$F$24="OK - 100%",PAINEL_PESOS!$F$27="OK - 100%",PAINEL_PESOS!$F$30="OK - 100%")),"", (E1208*PAINEL_PESOS!$B$7+F1208*PAINEL_PESOS!$B$8+G1208*PAINEL_PESOS!$B$9+H1208*PAINEL_PESOS!$B$10)*I1208)</f>
        <v/>
      </c>
      <c r="L1208" s="71">
        <f>IF(K1208="","",K1208-J1208)</f>
        <v/>
      </c>
      <c r="M1208" s="71">
        <f>IF(L1208="","",ABS(L1208))</f>
        <v/>
      </c>
      <c r="N1208" t="n">
        <v>1</v>
      </c>
      <c r="O1208" t="n">
        <v>1</v>
      </c>
      <c r="P1208" t="n">
        <v>0.4832101372756072</v>
      </c>
      <c r="Q1208" t="n">
        <v>0.7339556040052273</v>
      </c>
      <c r="R1208" t="n">
        <v>0.1291737419054549</v>
      </c>
      <c r="S1208" t="n">
        <v>0.996103872483883</v>
      </c>
      <c r="T1208" t="n">
        <v>0.5988709415900194</v>
      </c>
      <c r="U1208" t="n">
        <v>0.6172721262618868</v>
      </c>
      <c r="V1208" t="n">
        <v>0.3803949426473194</v>
      </c>
      <c r="W1208" t="n">
        <v>0.5548691545431043</v>
      </c>
      <c r="X1208" t="n">
        <v>0.3315590142106833</v>
      </c>
    </row>
    <row r="1209">
      <c r="A1209" t="inlineStr">
        <is>
          <t>2412203</t>
        </is>
      </c>
      <c r="B1209" t="inlineStr">
        <is>
          <t>São José de Mipibu</t>
        </is>
      </c>
      <c r="C1209" t="inlineStr">
        <is>
          <t>RN</t>
        </is>
      </c>
      <c r="D1209" t="inlineStr">
        <is>
          <t>REGIÃO NORDESTE</t>
        </is>
      </c>
      <c r="E1209" s="70">
        <f>SUMPRODUCT(N1209:Q1209,PAINEL_PESOS!$C$16:$C$19)</f>
        <v/>
      </c>
      <c r="F1209" s="70">
        <f>SUMPRODUCT(R1209:T1209,PAINEL_PESOS!$C$21:$C$23)</f>
        <v/>
      </c>
      <c r="G1209" s="70">
        <f>SUMPRODUCT(U1209:V1209,PAINEL_PESOS!$C$25:$C$26)</f>
        <v/>
      </c>
      <c r="H1209" s="70">
        <f>SUMPRODUCT(W1209:X1209,PAINEL_PESOS!$C$28:$C$29)</f>
        <v/>
      </c>
      <c r="I1209" s="70" t="n">
        <v>0.9126481346243349</v>
      </c>
      <c r="J1209" s="70" t="n">
        <v>0.5576089990900234</v>
      </c>
      <c r="K1209" s="71">
        <f>IF(NOT(AND(PAINEL_PESOS!$D$12="OK - 100%",PAINEL_PESOS!$F$20="OK - 100%",PAINEL_PESOS!$F$24="OK - 100%",PAINEL_PESOS!$F$27="OK - 100%",PAINEL_PESOS!$F$30="OK - 100%")),"", (E1209*PAINEL_PESOS!$B$7+F1209*PAINEL_PESOS!$B$8+G1209*PAINEL_PESOS!$B$9+H1209*PAINEL_PESOS!$B$10)*I1209)</f>
        <v/>
      </c>
      <c r="L1209" s="71">
        <f>IF(K1209="","",K1209-J1209)</f>
        <v/>
      </c>
      <c r="M1209" s="71">
        <f>IF(L1209="","",ABS(L1209))</f>
        <v/>
      </c>
      <c r="N1209" t="n">
        <v>1</v>
      </c>
      <c r="O1209" t="n">
        <v>0.7978999999999999</v>
      </c>
      <c r="P1209" t="n">
        <v>0.9380147835269272</v>
      </c>
      <c r="Q1209" t="n">
        <v>0.7336810690927814</v>
      </c>
      <c r="R1209" t="n">
        <v>0.380702188475528</v>
      </c>
      <c r="S1209" t="n">
        <v>0.8826473250961177</v>
      </c>
      <c r="T1209" t="n">
        <v>0.6984023693695538</v>
      </c>
      <c r="U1209" t="n">
        <v>0.2235018230799582</v>
      </c>
      <c r="V1209" t="n">
        <v>0.4230470058727118</v>
      </c>
      <c r="W1209" t="n">
        <v>0.674851877378369</v>
      </c>
      <c r="X1209" t="n">
        <v>0.5238001325535659</v>
      </c>
    </row>
    <row r="1210">
      <c r="A1210" t="inlineStr">
        <is>
          <t>2412302</t>
        </is>
      </c>
      <c r="B1210" t="inlineStr">
        <is>
          <t>São José do Campestre</t>
        </is>
      </c>
      <c r="C1210" t="inlineStr">
        <is>
          <t>RN</t>
        </is>
      </c>
      <c r="D1210" t="inlineStr">
        <is>
          <t>REGIÃO NORDESTE</t>
        </is>
      </c>
      <c r="E1210" s="70">
        <f>SUMPRODUCT(N1210:Q1210,PAINEL_PESOS!$C$16:$C$19)</f>
        <v/>
      </c>
      <c r="F1210" s="70">
        <f>SUMPRODUCT(R1210:T1210,PAINEL_PESOS!$C$21:$C$23)</f>
        <v/>
      </c>
      <c r="G1210" s="70">
        <f>SUMPRODUCT(U1210:V1210,PAINEL_PESOS!$C$25:$C$26)</f>
        <v/>
      </c>
      <c r="H1210" s="70">
        <f>SUMPRODUCT(W1210:X1210,PAINEL_PESOS!$C$28:$C$29)</f>
        <v/>
      </c>
      <c r="I1210" s="70" t="n">
        <v>0.9783773318758612</v>
      </c>
      <c r="J1210" s="70" t="n">
        <v>0.6058175709382289</v>
      </c>
      <c r="K1210" s="71">
        <f>IF(NOT(AND(PAINEL_PESOS!$D$12="OK - 100%",PAINEL_PESOS!$F$20="OK - 100%",PAINEL_PESOS!$F$24="OK - 100%",PAINEL_PESOS!$F$27="OK - 100%",PAINEL_PESOS!$F$30="OK - 100%")),"", (E1210*PAINEL_PESOS!$B$7+F1210*PAINEL_PESOS!$B$8+G1210*PAINEL_PESOS!$B$9+H1210*PAINEL_PESOS!$B$10)*I1210)</f>
        <v/>
      </c>
      <c r="L1210" s="71">
        <f>IF(K1210="","",K1210-J1210)</f>
        <v/>
      </c>
      <c r="M1210" s="71">
        <f>IF(L1210="","",ABS(L1210))</f>
        <v/>
      </c>
      <c r="N1210" t="n">
        <v>1</v>
      </c>
      <c r="O1210" t="n">
        <v>1</v>
      </c>
      <c r="P1210" t="n">
        <v>0.5649419218585006</v>
      </c>
      <c r="Q1210" t="n">
        <v>0.8729034822568253</v>
      </c>
      <c r="R1210" t="n">
        <v>0.1762568619921144</v>
      </c>
      <c r="S1210" t="n">
        <v>0.9985427182840759</v>
      </c>
      <c r="T1210" t="n">
        <v>0.9821765135690252</v>
      </c>
      <c r="U1210" t="n">
        <v>0.2730557708546024</v>
      </c>
      <c r="V1210" t="n">
        <v>0.4186517260983993</v>
      </c>
      <c r="W1210" t="n">
        <v>0.6554720808483788</v>
      </c>
      <c r="X1210" t="n">
        <v>0.4495653925512116</v>
      </c>
    </row>
    <row r="1211">
      <c r="A1211" t="inlineStr">
        <is>
          <t>2412401</t>
        </is>
      </c>
      <c r="B1211" t="inlineStr">
        <is>
          <t>São José do Seridó</t>
        </is>
      </c>
      <c r="C1211" t="inlineStr">
        <is>
          <t>RN</t>
        </is>
      </c>
      <c r="D1211" t="inlineStr">
        <is>
          <t>REGIÃO NORDESTE</t>
        </is>
      </c>
      <c r="E1211" s="70">
        <f>SUMPRODUCT(N1211:Q1211,PAINEL_PESOS!$C$16:$C$19)</f>
        <v/>
      </c>
      <c r="F1211" s="70">
        <f>SUMPRODUCT(R1211:T1211,PAINEL_PESOS!$C$21:$C$23)</f>
        <v/>
      </c>
      <c r="G1211" s="70">
        <f>SUMPRODUCT(U1211:V1211,PAINEL_PESOS!$C$25:$C$26)</f>
        <v/>
      </c>
      <c r="H1211" s="70">
        <f>SUMPRODUCT(W1211:X1211,PAINEL_PESOS!$C$28:$C$29)</f>
        <v/>
      </c>
      <c r="I1211" s="70" t="n">
        <v>0.8880439147438126</v>
      </c>
      <c r="J1211" s="70" t="n">
        <v>0.4699539913789194</v>
      </c>
      <c r="K1211" s="71">
        <f>IF(NOT(AND(PAINEL_PESOS!$D$12="OK - 100%",PAINEL_PESOS!$F$20="OK - 100%",PAINEL_PESOS!$F$24="OK - 100%",PAINEL_PESOS!$F$27="OK - 100%",PAINEL_PESOS!$F$30="OK - 100%")),"", (E1211*PAINEL_PESOS!$B$7+F1211*PAINEL_PESOS!$B$8+G1211*PAINEL_PESOS!$B$9+H1211*PAINEL_PESOS!$B$10)*I1211)</f>
        <v/>
      </c>
      <c r="L1211" s="71">
        <f>IF(K1211="","",K1211-J1211)</f>
        <v/>
      </c>
      <c r="M1211" s="71">
        <f>IF(L1211="","",ABS(L1211))</f>
        <v/>
      </c>
      <c r="N1211" t="n">
        <v>0.2</v>
      </c>
      <c r="O1211" t="n">
        <v>0.9667</v>
      </c>
      <c r="P1211" t="n">
        <v>0.7696937697993664</v>
      </c>
      <c r="Q1211" t="n">
        <v>0.7344685426728859</v>
      </c>
      <c r="R1211" t="n">
        <v>0.135060609674151</v>
      </c>
      <c r="S1211" t="n">
        <v>0.781133263948519</v>
      </c>
      <c r="T1211" t="n">
        <v>0.5598008005713944</v>
      </c>
      <c r="U1211" t="n">
        <v>0.6137103893928464</v>
      </c>
      <c r="V1211" t="n">
        <v>0.4158796561306523</v>
      </c>
      <c r="W1211" t="n">
        <v>0.554879992137169</v>
      </c>
      <c r="X1211" t="n">
        <v>0.329712731771497</v>
      </c>
    </row>
    <row r="1212">
      <c r="A1212" t="inlineStr">
        <is>
          <t>2412500</t>
        </is>
      </c>
      <c r="B1212" t="inlineStr">
        <is>
          <t>São Miguel</t>
        </is>
      </c>
      <c r="C1212" t="inlineStr">
        <is>
          <t>RN</t>
        </is>
      </c>
      <c r="D1212" t="inlineStr">
        <is>
          <t>REGIÃO NORDESTE</t>
        </is>
      </c>
      <c r="E1212" s="70">
        <f>SUMPRODUCT(N1212:Q1212,PAINEL_PESOS!$C$16:$C$19)</f>
        <v/>
      </c>
      <c r="F1212" s="70">
        <f>SUMPRODUCT(R1212:T1212,PAINEL_PESOS!$C$21:$C$23)</f>
        <v/>
      </c>
      <c r="G1212" s="70">
        <f>SUMPRODUCT(U1212:V1212,PAINEL_PESOS!$C$25:$C$26)</f>
        <v/>
      </c>
      <c r="H1212" s="70">
        <f>SUMPRODUCT(W1212:X1212,PAINEL_PESOS!$C$28:$C$29)</f>
        <v/>
      </c>
      <c r="I1212" s="70" t="n">
        <v>0.8034890116692543</v>
      </c>
      <c r="J1212" s="70" t="n">
        <v>0.4213978892003115</v>
      </c>
      <c r="K1212" s="71">
        <f>IF(NOT(AND(PAINEL_PESOS!$D$12="OK - 100%",PAINEL_PESOS!$F$20="OK - 100%",PAINEL_PESOS!$F$24="OK - 100%",PAINEL_PESOS!$F$27="OK - 100%",PAINEL_PESOS!$F$30="OK - 100%")),"", (E1212*PAINEL_PESOS!$B$7+F1212*PAINEL_PESOS!$B$8+G1212*PAINEL_PESOS!$B$9+H1212*PAINEL_PESOS!$B$10)*I1212)</f>
        <v/>
      </c>
      <c r="L1212" s="71">
        <f>IF(K1212="","",K1212-J1212)</f>
        <v/>
      </c>
      <c r="M1212" s="71">
        <f>IF(L1212="","",ABS(L1212))</f>
        <v/>
      </c>
      <c r="N1212" t="n">
        <v>0.2</v>
      </c>
      <c r="O1212" t="n">
        <v>1</v>
      </c>
      <c r="P1212" t="n">
        <v>1</v>
      </c>
      <c r="Q1212" t="n">
        <v>0.01305394543302985</v>
      </c>
      <c r="R1212" t="n">
        <v>0.263868708871725</v>
      </c>
      <c r="S1212" t="n">
        <v>0.9937234605441781</v>
      </c>
      <c r="T1212" t="n">
        <v>0.3144693086094482</v>
      </c>
      <c r="U1212" t="n">
        <v>0.655910941610037</v>
      </c>
      <c r="V1212" t="n">
        <v>0.3018328167602075</v>
      </c>
      <c r="W1212" t="n">
        <v>0.5699555746163198</v>
      </c>
      <c r="X1212" t="n">
        <v>0.5134131285193626</v>
      </c>
    </row>
    <row r="1213">
      <c r="A1213" t="inlineStr">
        <is>
          <t>2412559</t>
        </is>
      </c>
      <c r="B1213" t="inlineStr">
        <is>
          <t>São Miguel do Gostoso</t>
        </is>
      </c>
      <c r="C1213" t="inlineStr">
        <is>
          <t>RN</t>
        </is>
      </c>
      <c r="D1213" t="inlineStr">
        <is>
          <t>REGIÃO NORDESTE</t>
        </is>
      </c>
      <c r="E1213" s="70">
        <f>SUMPRODUCT(N1213:Q1213,PAINEL_PESOS!$C$16:$C$19)</f>
        <v/>
      </c>
      <c r="F1213" s="70">
        <f>SUMPRODUCT(R1213:T1213,PAINEL_PESOS!$C$21:$C$23)</f>
        <v/>
      </c>
      <c r="G1213" s="70">
        <f>SUMPRODUCT(U1213:V1213,PAINEL_PESOS!$C$25:$C$26)</f>
        <v/>
      </c>
      <c r="H1213" s="70">
        <f>SUMPRODUCT(W1213:X1213,PAINEL_PESOS!$C$28:$C$29)</f>
        <v/>
      </c>
      <c r="I1213" s="70" t="n">
        <v>0.9742954440934528</v>
      </c>
      <c r="J1213" s="70" t="n">
        <v>0.542304493419084</v>
      </c>
      <c r="K1213" s="71">
        <f>IF(NOT(AND(PAINEL_PESOS!$D$12="OK - 100%",PAINEL_PESOS!$F$20="OK - 100%",PAINEL_PESOS!$F$24="OK - 100%",PAINEL_PESOS!$F$27="OK - 100%",PAINEL_PESOS!$F$30="OK - 100%")),"", (E1213*PAINEL_PESOS!$B$7+F1213*PAINEL_PESOS!$B$8+G1213*PAINEL_PESOS!$B$9+H1213*PAINEL_PESOS!$B$10)*I1213)</f>
        <v/>
      </c>
      <c r="L1213" s="71">
        <f>IF(K1213="","",K1213-J1213)</f>
        <v/>
      </c>
      <c r="M1213" s="71">
        <f>IF(L1213="","",ABS(L1213))</f>
        <v/>
      </c>
      <c r="N1213" t="n">
        <v>0.2</v>
      </c>
      <c r="O1213" t="n">
        <v>1</v>
      </c>
      <c r="P1213" t="n">
        <v>0.2120380147835269</v>
      </c>
      <c r="Q1213" t="n">
        <v>0.9437101236310995</v>
      </c>
      <c r="R1213" t="n">
        <v>0.313428161070119</v>
      </c>
      <c r="S1213" t="n">
        <v>0.9998309568536309</v>
      </c>
      <c r="T1213" t="n">
        <v>0.9040360097142035</v>
      </c>
      <c r="U1213" t="n">
        <v>0.3790669218117283</v>
      </c>
      <c r="V1213" t="n">
        <v>0.4191097367999852</v>
      </c>
      <c r="W1213" t="n">
        <v>0.5996491099968519</v>
      </c>
      <c r="X1213" t="n">
        <v>0.3989990630264605</v>
      </c>
    </row>
    <row r="1214">
      <c r="A1214" t="inlineStr">
        <is>
          <t>2412609</t>
        </is>
      </c>
      <c r="B1214" t="inlineStr">
        <is>
          <t>São Paulo do Potengi</t>
        </is>
      </c>
      <c r="C1214" t="inlineStr">
        <is>
          <t>RN</t>
        </is>
      </c>
      <c r="D1214" t="inlineStr">
        <is>
          <t>REGIÃO NORDESTE</t>
        </is>
      </c>
      <c r="E1214" s="70">
        <f>SUMPRODUCT(N1214:Q1214,PAINEL_PESOS!$C$16:$C$19)</f>
        <v/>
      </c>
      <c r="F1214" s="70">
        <f>SUMPRODUCT(R1214:T1214,PAINEL_PESOS!$C$21:$C$23)</f>
        <v/>
      </c>
      <c r="G1214" s="70">
        <f>SUMPRODUCT(U1214:V1214,PAINEL_PESOS!$C$25:$C$26)</f>
        <v/>
      </c>
      <c r="H1214" s="70">
        <f>SUMPRODUCT(W1214:X1214,PAINEL_PESOS!$C$28:$C$29)</f>
        <v/>
      </c>
      <c r="I1214" s="70" t="n">
        <v>0.9731661254876999</v>
      </c>
      <c r="J1214" s="70" t="n">
        <v>0.6338770170773151</v>
      </c>
      <c r="K1214" s="71">
        <f>IF(NOT(AND(PAINEL_PESOS!$D$12="OK - 100%",PAINEL_PESOS!$F$20="OK - 100%",PAINEL_PESOS!$F$24="OK - 100%",PAINEL_PESOS!$F$27="OK - 100%",PAINEL_PESOS!$F$30="OK - 100%")),"", (E1214*PAINEL_PESOS!$B$7+F1214*PAINEL_PESOS!$B$8+G1214*PAINEL_PESOS!$B$9+H1214*PAINEL_PESOS!$B$10)*I1214)</f>
        <v/>
      </c>
      <c r="L1214" s="71">
        <f>IF(K1214="","",K1214-J1214)</f>
        <v/>
      </c>
      <c r="M1214" s="71">
        <f>IF(L1214="","",ABS(L1214))</f>
        <v/>
      </c>
      <c r="N1214" t="n">
        <v>1</v>
      </c>
      <c r="O1214" t="n">
        <v>0.9855</v>
      </c>
      <c r="P1214" t="n">
        <v>0.7608236536430835</v>
      </c>
      <c r="Q1214" t="n">
        <v>0.8469259829065353</v>
      </c>
      <c r="R1214" t="n">
        <v>0.2292845673276816</v>
      </c>
      <c r="S1214" t="n">
        <v>0.9984449961643574</v>
      </c>
      <c r="T1214" t="n">
        <v>0.972644050571296</v>
      </c>
      <c r="U1214" t="n">
        <v>0.4314820172027391</v>
      </c>
      <c r="V1214" t="n">
        <v>0.4222474353026376</v>
      </c>
      <c r="W1214" t="n">
        <v>0.6482387503934823</v>
      </c>
      <c r="X1214" t="n">
        <v>0.4453344866233036</v>
      </c>
    </row>
    <row r="1215">
      <c r="A1215" t="inlineStr">
        <is>
          <t>2412708</t>
        </is>
      </c>
      <c r="B1215" t="inlineStr">
        <is>
          <t>São Pedro</t>
        </is>
      </c>
      <c r="C1215" t="inlineStr">
        <is>
          <t>RN</t>
        </is>
      </c>
      <c r="D1215" t="inlineStr">
        <is>
          <t>REGIÃO NORDESTE</t>
        </is>
      </c>
      <c r="E1215" s="70">
        <f>SUMPRODUCT(N1215:Q1215,PAINEL_PESOS!$C$16:$C$19)</f>
        <v/>
      </c>
      <c r="F1215" s="70">
        <f>SUMPRODUCT(R1215:T1215,PAINEL_PESOS!$C$21:$C$23)</f>
        <v/>
      </c>
      <c r="G1215" s="70">
        <f>SUMPRODUCT(U1215:V1215,PAINEL_PESOS!$C$25:$C$26)</f>
        <v/>
      </c>
      <c r="H1215" s="70">
        <f>SUMPRODUCT(W1215:X1215,PAINEL_PESOS!$C$28:$C$29)</f>
        <v/>
      </c>
      <c r="I1215" s="70" t="n">
        <v>0.9881089088141819</v>
      </c>
      <c r="J1215" s="70" t="n">
        <v>0.6203449063219909</v>
      </c>
      <c r="K1215" s="71">
        <f>IF(NOT(AND(PAINEL_PESOS!$D$12="OK - 100%",PAINEL_PESOS!$F$20="OK - 100%",PAINEL_PESOS!$F$24="OK - 100%",PAINEL_PESOS!$F$27="OK - 100%",PAINEL_PESOS!$F$30="OK - 100%")),"", (E1215*PAINEL_PESOS!$B$7+F1215*PAINEL_PESOS!$B$8+G1215*PAINEL_PESOS!$B$9+H1215*PAINEL_PESOS!$B$10)*I1215)</f>
        <v/>
      </c>
      <c r="L1215" s="71">
        <f>IF(K1215="","",K1215-J1215)</f>
        <v/>
      </c>
      <c r="M1215" s="71">
        <f>IF(L1215="","",ABS(L1215))</f>
        <v/>
      </c>
      <c r="N1215" t="n">
        <v>1</v>
      </c>
      <c r="O1215" t="n">
        <v>0.9756</v>
      </c>
      <c r="P1215" t="n">
        <v>0.458922914466737</v>
      </c>
      <c r="Q1215" t="n">
        <v>0.9419453211867148</v>
      </c>
      <c r="R1215" t="n">
        <v>0.09891507497942741</v>
      </c>
      <c r="S1215" t="n">
        <v>1</v>
      </c>
      <c r="T1215" t="n">
        <v>0.9812137051976544</v>
      </c>
      <c r="U1215" t="n">
        <v>0.4314820172027391</v>
      </c>
      <c r="V1215" t="n">
        <v>0.4224401503583927</v>
      </c>
      <c r="W1215" t="n">
        <v>0.6482387503934823</v>
      </c>
      <c r="X1215" t="n">
        <v>0.4453344866233039</v>
      </c>
    </row>
    <row r="1216">
      <c r="A1216" t="inlineStr">
        <is>
          <t>2412807</t>
        </is>
      </c>
      <c r="B1216" t="inlineStr">
        <is>
          <t>São Rafael</t>
        </is>
      </c>
      <c r="C1216" t="inlineStr">
        <is>
          <t>RN</t>
        </is>
      </c>
      <c r="D1216" t="inlineStr">
        <is>
          <t>REGIÃO NORDESTE</t>
        </is>
      </c>
      <c r="E1216" s="70">
        <f>SUMPRODUCT(N1216:Q1216,PAINEL_PESOS!$C$16:$C$19)</f>
        <v/>
      </c>
      <c r="F1216" s="70">
        <f>SUMPRODUCT(R1216:T1216,PAINEL_PESOS!$C$21:$C$23)</f>
        <v/>
      </c>
      <c r="G1216" s="70">
        <f>SUMPRODUCT(U1216:V1216,PAINEL_PESOS!$C$25:$C$26)</f>
        <v/>
      </c>
      <c r="H1216" s="70">
        <f>SUMPRODUCT(W1216:X1216,PAINEL_PESOS!$C$28:$C$29)</f>
        <v/>
      </c>
      <c r="I1216" s="70" t="n">
        <v>0.9641861815494975</v>
      </c>
      <c r="J1216" s="70" t="n">
        <v>0.5673176455892365</v>
      </c>
      <c r="K1216" s="71">
        <f>IF(NOT(AND(PAINEL_PESOS!$D$12="OK - 100%",PAINEL_PESOS!$F$20="OK - 100%",PAINEL_PESOS!$F$24="OK - 100%",PAINEL_PESOS!$F$27="OK - 100%",PAINEL_PESOS!$F$30="OK - 100%")),"", (E1216*PAINEL_PESOS!$B$7+F1216*PAINEL_PESOS!$B$8+G1216*PAINEL_PESOS!$B$9+H1216*PAINEL_PESOS!$B$10)*I1216)</f>
        <v/>
      </c>
      <c r="L1216" s="71">
        <f>IF(K1216="","",K1216-J1216)</f>
        <v/>
      </c>
      <c r="M1216" s="71">
        <f>IF(L1216="","",ABS(L1216))</f>
        <v/>
      </c>
      <c r="N1216" t="n">
        <v>1</v>
      </c>
      <c r="O1216" t="n">
        <v>0.9868</v>
      </c>
      <c r="P1216" t="n">
        <v>0.3174234424498416</v>
      </c>
      <c r="Q1216" t="n">
        <v>0.8273249679372304</v>
      </c>
      <c r="R1216" t="n">
        <v>0.1365356402169479</v>
      </c>
      <c r="S1216" t="n">
        <v>0.9995804800556284</v>
      </c>
      <c r="T1216" t="n">
        <v>0.932211734687328</v>
      </c>
      <c r="U1216" t="n">
        <v>0.4795277547363665</v>
      </c>
      <c r="V1216" t="n">
        <v>0.4543740443697168</v>
      </c>
      <c r="W1216" t="n">
        <v>0.54007622331641</v>
      </c>
      <c r="X1216" t="n">
        <v>0.2884836826372826</v>
      </c>
    </row>
    <row r="1217">
      <c r="A1217" t="inlineStr">
        <is>
          <t>2412906</t>
        </is>
      </c>
      <c r="B1217" t="inlineStr">
        <is>
          <t>São Tomé</t>
        </is>
      </c>
      <c r="C1217" t="inlineStr">
        <is>
          <t>RN</t>
        </is>
      </c>
      <c r="D1217" t="inlineStr">
        <is>
          <t>REGIÃO NORDESTE</t>
        </is>
      </c>
      <c r="E1217" s="70">
        <f>SUMPRODUCT(N1217:Q1217,PAINEL_PESOS!$C$16:$C$19)</f>
        <v/>
      </c>
      <c r="F1217" s="70">
        <f>SUMPRODUCT(R1217:T1217,PAINEL_PESOS!$C$21:$C$23)</f>
        <v/>
      </c>
      <c r="G1217" s="70">
        <f>SUMPRODUCT(U1217:V1217,PAINEL_PESOS!$C$25:$C$26)</f>
        <v/>
      </c>
      <c r="H1217" s="70">
        <f>SUMPRODUCT(W1217:X1217,PAINEL_PESOS!$C$28:$C$29)</f>
        <v/>
      </c>
      <c r="I1217" s="70" t="n">
        <v>0.9842598146722649</v>
      </c>
      <c r="J1217" s="70" t="n">
        <v>0.6331933306506158</v>
      </c>
      <c r="K1217" s="71">
        <f>IF(NOT(AND(PAINEL_PESOS!$D$12="OK - 100%",PAINEL_PESOS!$F$20="OK - 100%",PAINEL_PESOS!$F$24="OK - 100%",PAINEL_PESOS!$F$27="OK - 100%",PAINEL_PESOS!$F$30="OK - 100%")),"", (E1217*PAINEL_PESOS!$B$7+F1217*PAINEL_PESOS!$B$8+G1217*PAINEL_PESOS!$B$9+H1217*PAINEL_PESOS!$B$10)*I1217)</f>
        <v/>
      </c>
      <c r="L1217" s="71">
        <f>IF(K1217="","",K1217-J1217)</f>
        <v/>
      </c>
      <c r="M1217" s="71">
        <f>IF(L1217="","",ABS(L1217))</f>
        <v/>
      </c>
      <c r="N1217" t="n">
        <v>1</v>
      </c>
      <c r="O1217" t="n">
        <v>0.991</v>
      </c>
      <c r="P1217" t="n">
        <v>0.6776135163674762</v>
      </c>
      <c r="Q1217" t="n">
        <v>0.9459491438341442</v>
      </c>
      <c r="R1217" t="n">
        <v>0.1867956604040162</v>
      </c>
      <c r="S1217" t="n">
        <v>1</v>
      </c>
      <c r="T1217" t="n">
        <v>0.9588279435035937</v>
      </c>
      <c r="U1217" t="n">
        <v>0.4312152335923214</v>
      </c>
      <c r="V1217" t="n">
        <v>0.3841486662462801</v>
      </c>
      <c r="W1217" t="n">
        <v>0.6481998080118743</v>
      </c>
      <c r="X1217" t="n">
        <v>0.4452935908149494</v>
      </c>
    </row>
    <row r="1218">
      <c r="A1218" t="inlineStr">
        <is>
          <t>2413003</t>
        </is>
      </c>
      <c r="B1218" t="inlineStr">
        <is>
          <t>São Vicente</t>
        </is>
      </c>
      <c r="C1218" t="inlineStr">
        <is>
          <t>RN</t>
        </is>
      </c>
      <c r="D1218" t="inlineStr">
        <is>
          <t>REGIÃO NORDESTE</t>
        </is>
      </c>
      <c r="E1218" s="70">
        <f>SUMPRODUCT(N1218:Q1218,PAINEL_PESOS!$C$16:$C$19)</f>
        <v/>
      </c>
      <c r="F1218" s="70">
        <f>SUMPRODUCT(R1218:T1218,PAINEL_PESOS!$C$21:$C$23)</f>
        <v/>
      </c>
      <c r="G1218" s="70">
        <f>SUMPRODUCT(U1218:V1218,PAINEL_PESOS!$C$25:$C$26)</f>
        <v/>
      </c>
      <c r="H1218" s="70">
        <f>SUMPRODUCT(W1218:X1218,PAINEL_PESOS!$C$28:$C$29)</f>
        <v/>
      </c>
      <c r="I1218" s="70" t="n">
        <v>0.9293305997811696</v>
      </c>
      <c r="J1218" s="70" t="n">
        <v>0.5673266308217845</v>
      </c>
      <c r="K1218" s="71">
        <f>IF(NOT(AND(PAINEL_PESOS!$D$12="OK - 100%",PAINEL_PESOS!$F$20="OK - 100%",PAINEL_PESOS!$F$24="OK - 100%",PAINEL_PESOS!$F$27="OK - 100%",PAINEL_PESOS!$F$30="OK - 100%")),"", (E1218*PAINEL_PESOS!$B$7+F1218*PAINEL_PESOS!$B$8+G1218*PAINEL_PESOS!$B$9+H1218*PAINEL_PESOS!$B$10)*I1218)</f>
        <v/>
      </c>
      <c r="L1218" s="71">
        <f>IF(K1218="","",K1218-J1218)</f>
        <v/>
      </c>
      <c r="M1218" s="71">
        <f>IF(L1218="","",ABS(L1218))</f>
        <v/>
      </c>
      <c r="N1218" t="n">
        <v>1</v>
      </c>
      <c r="O1218" t="n">
        <v>0.9898</v>
      </c>
      <c r="P1218" t="n">
        <v>0.7249208025343189</v>
      </c>
      <c r="Q1218" t="n">
        <v>0.7816488440444468</v>
      </c>
      <c r="R1218" t="n">
        <v>0.1295342843175421</v>
      </c>
      <c r="S1218" t="n">
        <v>0.9311072695301643</v>
      </c>
      <c r="T1218" t="n">
        <v>0.768783582149557</v>
      </c>
      <c r="U1218" t="n">
        <v>0.6124657717158766</v>
      </c>
      <c r="V1218" t="n">
        <v>0.4194039880705913</v>
      </c>
      <c r="W1218" t="n">
        <v>0.5547426790458941</v>
      </c>
      <c r="X1218" t="n">
        <v>0.3293303096832105</v>
      </c>
    </row>
    <row r="1219">
      <c r="A1219" t="inlineStr">
        <is>
          <t>2413102</t>
        </is>
      </c>
      <c r="B1219" t="inlineStr">
        <is>
          <t>Senador Elói de Souza</t>
        </is>
      </c>
      <c r="C1219" t="inlineStr">
        <is>
          <t>RN</t>
        </is>
      </c>
      <c r="D1219" t="inlineStr">
        <is>
          <t>REGIÃO NORDESTE</t>
        </is>
      </c>
      <c r="E1219" s="70">
        <f>SUMPRODUCT(N1219:Q1219,PAINEL_PESOS!$C$16:$C$19)</f>
        <v/>
      </c>
      <c r="F1219" s="70">
        <f>SUMPRODUCT(R1219:T1219,PAINEL_PESOS!$C$21:$C$23)</f>
        <v/>
      </c>
      <c r="G1219" s="70">
        <f>SUMPRODUCT(U1219:V1219,PAINEL_PESOS!$C$25:$C$26)</f>
        <v/>
      </c>
      <c r="H1219" s="70">
        <f>SUMPRODUCT(W1219:X1219,PAINEL_PESOS!$C$28:$C$29)</f>
        <v/>
      </c>
      <c r="I1219" s="70" t="n">
        <v>0.9830847038920849</v>
      </c>
      <c r="J1219" s="70" t="n">
        <v>0.610141053548426</v>
      </c>
      <c r="K1219" s="71">
        <f>IF(NOT(AND(PAINEL_PESOS!$D$12="OK - 100%",PAINEL_PESOS!$F$20="OK - 100%",PAINEL_PESOS!$F$24="OK - 100%",PAINEL_PESOS!$F$27="OK - 100%",PAINEL_PESOS!$F$30="OK - 100%")),"", (E1219*PAINEL_PESOS!$B$7+F1219*PAINEL_PESOS!$B$8+G1219*PAINEL_PESOS!$B$9+H1219*PAINEL_PESOS!$B$10)*I1219)</f>
        <v/>
      </c>
      <c r="L1219" s="71">
        <f>IF(K1219="","",K1219-J1219)</f>
        <v/>
      </c>
      <c r="M1219" s="71">
        <f>IF(L1219="","",ABS(L1219))</f>
        <v/>
      </c>
      <c r="N1219" t="n">
        <v>1</v>
      </c>
      <c r="O1219" t="n">
        <v>0.9714</v>
      </c>
      <c r="P1219" t="n">
        <v>0.4184794086589229</v>
      </c>
      <c r="Q1219" t="n">
        <v>0.9051167994737657</v>
      </c>
      <c r="R1219" t="n">
        <v>0.1080942813687202</v>
      </c>
      <c r="S1219" t="n">
        <v>0.9999534807130273</v>
      </c>
      <c r="T1219" t="n">
        <v>0.9823504063829082</v>
      </c>
      <c r="U1219" t="n">
        <v>0.4074164692413117</v>
      </c>
      <c r="V1219" t="n">
        <v>0.4212867653969044</v>
      </c>
      <c r="W1219" t="n">
        <v>0.6493375207361226</v>
      </c>
      <c r="X1219" t="n">
        <v>0.445977177287732</v>
      </c>
    </row>
    <row r="1220">
      <c r="A1220" t="inlineStr">
        <is>
          <t>2413201</t>
        </is>
      </c>
      <c r="B1220" t="inlineStr">
        <is>
          <t>Senador Georgino Avelino</t>
        </is>
      </c>
      <c r="C1220" t="inlineStr">
        <is>
          <t>RN</t>
        </is>
      </c>
      <c r="D1220" t="inlineStr">
        <is>
          <t>REGIÃO NORDESTE</t>
        </is>
      </c>
      <c r="E1220" s="70">
        <f>SUMPRODUCT(N1220:Q1220,PAINEL_PESOS!$C$16:$C$19)</f>
        <v/>
      </c>
      <c r="F1220" s="70">
        <f>SUMPRODUCT(R1220:T1220,PAINEL_PESOS!$C$21:$C$23)</f>
        <v/>
      </c>
      <c r="G1220" s="70">
        <f>SUMPRODUCT(U1220:V1220,PAINEL_PESOS!$C$25:$C$26)</f>
        <v/>
      </c>
      <c r="H1220" s="70">
        <f>SUMPRODUCT(W1220:X1220,PAINEL_PESOS!$C$28:$C$29)</f>
        <v/>
      </c>
      <c r="I1220" s="70" t="n">
        <v>0.9409786338263803</v>
      </c>
      <c r="J1220" s="70" t="n">
        <v>0.5153914624634653</v>
      </c>
      <c r="K1220" s="71">
        <f>IF(NOT(AND(PAINEL_PESOS!$D$12="OK - 100%",PAINEL_PESOS!$F$20="OK - 100%",PAINEL_PESOS!$F$24="OK - 100%",PAINEL_PESOS!$F$27="OK - 100%",PAINEL_PESOS!$F$30="OK - 100%")),"", (E1220*PAINEL_PESOS!$B$7+F1220*PAINEL_PESOS!$B$8+G1220*PAINEL_PESOS!$B$9+H1220*PAINEL_PESOS!$B$10)*I1220)</f>
        <v/>
      </c>
      <c r="L1220" s="71">
        <f>IF(K1220="","",K1220-J1220)</f>
        <v/>
      </c>
      <c r="M1220" s="71">
        <f>IF(L1220="","",ABS(L1220))</f>
        <v/>
      </c>
      <c r="N1220" t="n">
        <v>0.4</v>
      </c>
      <c r="O1220" t="n">
        <v>0.8621000000000001</v>
      </c>
      <c r="P1220" t="n">
        <v>0.4428722280887012</v>
      </c>
      <c r="Q1220" t="n">
        <v>0.6298817490954779</v>
      </c>
      <c r="R1220" t="n">
        <v>0.1418486880648871</v>
      </c>
      <c r="S1220" t="n">
        <v>1</v>
      </c>
      <c r="T1220" t="n">
        <v>0.958657497957799</v>
      </c>
      <c r="U1220" t="n">
        <v>0.2578641749488385</v>
      </c>
      <c r="V1220" t="n">
        <v>0.4223159298937315</v>
      </c>
      <c r="W1220" t="n">
        <v>0.6614315304168139</v>
      </c>
      <c r="X1220" t="n">
        <v>0.4723724001035042</v>
      </c>
    </row>
    <row r="1221">
      <c r="A1221" t="inlineStr">
        <is>
          <t>2413300</t>
        </is>
      </c>
      <c r="B1221" t="inlineStr">
        <is>
          <t>Serra de São Bento</t>
        </is>
      </c>
      <c r="C1221" t="inlineStr">
        <is>
          <t>RN</t>
        </is>
      </c>
      <c r="D1221" t="inlineStr">
        <is>
          <t>REGIÃO NORDESTE</t>
        </is>
      </c>
      <c r="E1221" s="70">
        <f>SUMPRODUCT(N1221:Q1221,PAINEL_PESOS!$C$16:$C$19)</f>
        <v/>
      </c>
      <c r="F1221" s="70">
        <f>SUMPRODUCT(R1221:T1221,PAINEL_PESOS!$C$21:$C$23)</f>
        <v/>
      </c>
      <c r="G1221" s="70">
        <f>SUMPRODUCT(U1221:V1221,PAINEL_PESOS!$C$25:$C$26)</f>
        <v/>
      </c>
      <c r="H1221" s="70">
        <f>SUMPRODUCT(W1221:X1221,PAINEL_PESOS!$C$28:$C$29)</f>
        <v/>
      </c>
      <c r="I1221" s="70" t="n">
        <v>0.9555025820661692</v>
      </c>
      <c r="J1221" s="70" t="n">
        <v>0.5768644800834214</v>
      </c>
      <c r="K1221" s="71">
        <f>IF(NOT(AND(PAINEL_PESOS!$D$12="OK - 100%",PAINEL_PESOS!$F$20="OK - 100%",PAINEL_PESOS!$F$24="OK - 100%",PAINEL_PESOS!$F$27="OK - 100%",PAINEL_PESOS!$F$30="OK - 100%")),"", (E1221*PAINEL_PESOS!$B$7+F1221*PAINEL_PESOS!$B$8+G1221*PAINEL_PESOS!$B$9+H1221*PAINEL_PESOS!$B$10)*I1221)</f>
        <v/>
      </c>
      <c r="L1221" s="71">
        <f>IF(K1221="","",K1221-J1221)</f>
        <v/>
      </c>
      <c r="M1221" s="71">
        <f>IF(L1221="","",ABS(L1221))</f>
        <v/>
      </c>
      <c r="N1221" t="n">
        <v>1</v>
      </c>
      <c r="O1221" t="n">
        <v>1</v>
      </c>
      <c r="P1221" t="n">
        <v>0.5039070749736009</v>
      </c>
      <c r="Q1221" t="n">
        <v>0.7401056572071543</v>
      </c>
      <c r="R1221" t="n">
        <v>0.1136607166028499</v>
      </c>
      <c r="S1221" t="n">
        <v>0.9838401146806048</v>
      </c>
      <c r="T1221" t="n">
        <v>0.9593960684192827</v>
      </c>
      <c r="U1221" t="n">
        <v>0.2704638881649061</v>
      </c>
      <c r="V1221" t="n">
        <v>0.417078956267022</v>
      </c>
      <c r="W1221" t="n">
        <v>0.6588469485386068</v>
      </c>
      <c r="X1221" t="n">
        <v>0.4901700833398279</v>
      </c>
    </row>
    <row r="1222">
      <c r="A1222" t="inlineStr">
        <is>
          <t>2413359</t>
        </is>
      </c>
      <c r="B1222" t="inlineStr">
        <is>
          <t>Serra do Mel</t>
        </is>
      </c>
      <c r="C1222" t="inlineStr">
        <is>
          <t>RN</t>
        </is>
      </c>
      <c r="D1222" t="inlineStr">
        <is>
          <t>REGIÃO NORDESTE</t>
        </is>
      </c>
      <c r="E1222" s="70">
        <f>SUMPRODUCT(N1222:Q1222,PAINEL_PESOS!$C$16:$C$19)</f>
        <v/>
      </c>
      <c r="F1222" s="70">
        <f>SUMPRODUCT(R1222:T1222,PAINEL_PESOS!$C$21:$C$23)</f>
        <v/>
      </c>
      <c r="G1222" s="70">
        <f>SUMPRODUCT(U1222:V1222,PAINEL_PESOS!$C$25:$C$26)</f>
        <v/>
      </c>
      <c r="H1222" s="70">
        <f>SUMPRODUCT(W1222:X1222,PAINEL_PESOS!$C$28:$C$29)</f>
        <v/>
      </c>
      <c r="I1222" s="70" t="n">
        <v>0.9549949984904962</v>
      </c>
      <c r="J1222" s="70" t="n">
        <v>0.5023800303400986</v>
      </c>
      <c r="K1222" s="71">
        <f>IF(NOT(AND(PAINEL_PESOS!$D$12="OK - 100%",PAINEL_PESOS!$F$20="OK - 100%",PAINEL_PESOS!$F$24="OK - 100%",PAINEL_PESOS!$F$27="OK - 100%",PAINEL_PESOS!$F$30="OK - 100%")),"", (E1222*PAINEL_PESOS!$B$7+F1222*PAINEL_PESOS!$B$8+G1222*PAINEL_PESOS!$B$9+H1222*PAINEL_PESOS!$B$10)*I1222)</f>
        <v/>
      </c>
      <c r="L1222" s="71">
        <f>IF(K1222="","",K1222-J1222)</f>
        <v/>
      </c>
      <c r="M1222" s="71">
        <f>IF(L1222="","",ABS(L1222))</f>
        <v/>
      </c>
      <c r="N1222" t="n">
        <v>0.2</v>
      </c>
      <c r="O1222" t="n">
        <v>1</v>
      </c>
      <c r="P1222" t="n">
        <v>0.0526927138331574</v>
      </c>
      <c r="Q1222" t="n">
        <v>0.7656031412387183</v>
      </c>
      <c r="R1222" t="n">
        <v>0.3098320096783606</v>
      </c>
      <c r="S1222" t="n">
        <v>0.9841680928002581</v>
      </c>
      <c r="T1222" t="n">
        <v>0.931213067481248</v>
      </c>
      <c r="U1222" t="n">
        <v>0.5030233056633596</v>
      </c>
      <c r="V1222" t="n">
        <v>0.4657356901510115</v>
      </c>
      <c r="W1222" t="n">
        <v>0.5117453583861638</v>
      </c>
      <c r="X1222" t="n">
        <v>0.2353134143243065</v>
      </c>
    </row>
    <row r="1223">
      <c r="A1223" t="inlineStr">
        <is>
          <t>2413409</t>
        </is>
      </c>
      <c r="B1223" t="inlineStr">
        <is>
          <t>Serra Negra do Norte</t>
        </is>
      </c>
      <c r="C1223" t="inlineStr">
        <is>
          <t>RN</t>
        </is>
      </c>
      <c r="D1223" t="inlineStr">
        <is>
          <t>REGIÃO NORDESTE</t>
        </is>
      </c>
      <c r="E1223" s="70">
        <f>SUMPRODUCT(N1223:Q1223,PAINEL_PESOS!$C$16:$C$19)</f>
        <v/>
      </c>
      <c r="F1223" s="70">
        <f>SUMPRODUCT(R1223:T1223,PAINEL_PESOS!$C$21:$C$23)</f>
        <v/>
      </c>
      <c r="G1223" s="70">
        <f>SUMPRODUCT(U1223:V1223,PAINEL_PESOS!$C$25:$C$26)</f>
        <v/>
      </c>
      <c r="H1223" s="70">
        <f>SUMPRODUCT(W1223:X1223,PAINEL_PESOS!$C$28:$C$29)</f>
        <v/>
      </c>
      <c r="I1223" s="70" t="n">
        <v>0.8923139261381806</v>
      </c>
      <c r="J1223" s="70" t="n">
        <v>0.5485256239430326</v>
      </c>
      <c r="K1223" s="71">
        <f>IF(NOT(AND(PAINEL_PESOS!$D$12="OK - 100%",PAINEL_PESOS!$F$20="OK - 100%",PAINEL_PESOS!$F$24="OK - 100%",PAINEL_PESOS!$F$27="OK - 100%",PAINEL_PESOS!$F$30="OK - 100%")),"", (E1223*PAINEL_PESOS!$B$7+F1223*PAINEL_PESOS!$B$8+G1223*PAINEL_PESOS!$B$9+H1223*PAINEL_PESOS!$B$10)*I1223)</f>
        <v/>
      </c>
      <c r="L1223" s="71">
        <f>IF(K1223="","",K1223-J1223)</f>
        <v/>
      </c>
      <c r="M1223" s="71">
        <f>IF(L1223="","",ABS(L1223))</f>
        <v/>
      </c>
      <c r="N1223" t="n">
        <v>1</v>
      </c>
      <c r="O1223" t="n">
        <v>1</v>
      </c>
      <c r="P1223" t="n">
        <v>0.8749736008447729</v>
      </c>
      <c r="Q1223" t="n">
        <v>0.8267703321981891</v>
      </c>
      <c r="R1223" t="n">
        <v>0.1745994332374602</v>
      </c>
      <c r="S1223" t="n">
        <v>0.9305199136642855</v>
      </c>
      <c r="T1223" t="n">
        <v>0.5163466594387719</v>
      </c>
      <c r="U1223" t="n">
        <v>0.6552072680686595</v>
      </c>
      <c r="V1223" t="n">
        <v>0.4008616564943195</v>
      </c>
      <c r="W1223" t="n">
        <v>0.5548678803176388</v>
      </c>
      <c r="X1223" t="n">
        <v>0.3749954732838906</v>
      </c>
    </row>
    <row r="1224">
      <c r="A1224" t="inlineStr">
        <is>
          <t>2413508</t>
        </is>
      </c>
      <c r="B1224" t="inlineStr">
        <is>
          <t>Serrinha</t>
        </is>
      </c>
      <c r="C1224" t="inlineStr">
        <is>
          <t>RN</t>
        </is>
      </c>
      <c r="D1224" t="inlineStr">
        <is>
          <t>REGIÃO NORDESTE</t>
        </is>
      </c>
      <c r="E1224" s="70">
        <f>SUMPRODUCT(N1224:Q1224,PAINEL_PESOS!$C$16:$C$19)</f>
        <v/>
      </c>
      <c r="F1224" s="70">
        <f>SUMPRODUCT(R1224:T1224,PAINEL_PESOS!$C$21:$C$23)</f>
        <v/>
      </c>
      <c r="G1224" s="70">
        <f>SUMPRODUCT(U1224:V1224,PAINEL_PESOS!$C$25:$C$26)</f>
        <v/>
      </c>
      <c r="H1224" s="70">
        <f>SUMPRODUCT(W1224:X1224,PAINEL_PESOS!$C$28:$C$29)</f>
        <v/>
      </c>
      <c r="I1224" s="70" t="n">
        <v>0.9673335593568944</v>
      </c>
      <c r="J1224" s="70" t="n">
        <v>0.5964923336803073</v>
      </c>
      <c r="K1224" s="71">
        <f>IF(NOT(AND(PAINEL_PESOS!$D$12="OK - 100%",PAINEL_PESOS!$F$20="OK - 100%",PAINEL_PESOS!$F$24="OK - 100%",PAINEL_PESOS!$F$27="OK - 100%",PAINEL_PESOS!$F$30="OK - 100%")),"", (E1224*PAINEL_PESOS!$B$7+F1224*PAINEL_PESOS!$B$8+G1224*PAINEL_PESOS!$B$9+H1224*PAINEL_PESOS!$B$10)*I1224)</f>
        <v/>
      </c>
      <c r="L1224" s="71">
        <f>IF(K1224="","",K1224-J1224)</f>
        <v/>
      </c>
      <c r="M1224" s="71">
        <f>IF(L1224="","",ABS(L1224))</f>
        <v/>
      </c>
      <c r="N1224" t="n">
        <v>1</v>
      </c>
      <c r="O1224" t="n">
        <v>0.9545</v>
      </c>
      <c r="P1224" t="n">
        <v>0.7279831045406546</v>
      </c>
      <c r="Q1224" t="n">
        <v>0.8948576472384856</v>
      </c>
      <c r="R1224" t="n">
        <v>0.1216508695027447</v>
      </c>
      <c r="S1224" t="n">
        <v>1</v>
      </c>
      <c r="T1224" t="n">
        <v>0.8994195736099418</v>
      </c>
      <c r="U1224" t="n">
        <v>0.2730557708546024</v>
      </c>
      <c r="V1224" t="n">
        <v>0.4189410821552431</v>
      </c>
      <c r="W1224" t="n">
        <v>0.6554720808483788</v>
      </c>
      <c r="X1224" t="n">
        <v>0.4495653925512116</v>
      </c>
    </row>
    <row r="1225">
      <c r="A1225" t="inlineStr">
        <is>
          <t>2413557</t>
        </is>
      </c>
      <c r="B1225" t="inlineStr">
        <is>
          <t>Serrinha dos Pintos</t>
        </is>
      </c>
      <c r="C1225" t="inlineStr">
        <is>
          <t>RN</t>
        </is>
      </c>
      <c r="D1225" t="inlineStr">
        <is>
          <t>REGIÃO NORDESTE</t>
        </is>
      </c>
      <c r="E1225" s="70">
        <f>SUMPRODUCT(N1225:Q1225,PAINEL_PESOS!$C$16:$C$19)</f>
        <v/>
      </c>
      <c r="F1225" s="70">
        <f>SUMPRODUCT(R1225:T1225,PAINEL_PESOS!$C$21:$C$23)</f>
        <v/>
      </c>
      <c r="G1225" s="70">
        <f>SUMPRODUCT(U1225:V1225,PAINEL_PESOS!$C$25:$C$26)</f>
        <v/>
      </c>
      <c r="H1225" s="70">
        <f>SUMPRODUCT(W1225:X1225,PAINEL_PESOS!$C$28:$C$29)</f>
        <v/>
      </c>
      <c r="I1225" s="70" t="n">
        <v>0.9118235997097403</v>
      </c>
      <c r="J1225" s="70" t="n">
        <v>0.536113858945376</v>
      </c>
      <c r="K1225" s="71">
        <f>IF(NOT(AND(PAINEL_PESOS!$D$12="OK - 100%",PAINEL_PESOS!$F$20="OK - 100%",PAINEL_PESOS!$F$24="OK - 100%",PAINEL_PESOS!$F$27="OK - 100%",PAINEL_PESOS!$F$30="OK - 100%")),"", (E1225*PAINEL_PESOS!$B$7+F1225*PAINEL_PESOS!$B$8+G1225*PAINEL_PESOS!$B$9+H1225*PAINEL_PESOS!$B$10)*I1225)</f>
        <v/>
      </c>
      <c r="L1225" s="71">
        <f>IF(K1225="","",K1225-J1225)</f>
        <v/>
      </c>
      <c r="M1225" s="71">
        <f>IF(L1225="","",ABS(L1225))</f>
        <v/>
      </c>
      <c r="N1225" t="n">
        <v>1</v>
      </c>
      <c r="O1225" t="n">
        <v>1</v>
      </c>
      <c r="P1225" t="n">
        <v>0.6861668426610349</v>
      </c>
      <c r="Q1225" t="n">
        <v>0.647352303137171</v>
      </c>
      <c r="R1225" t="n">
        <v>0.08825413167695061</v>
      </c>
      <c r="S1225" t="n">
        <v>0.9991589801486985</v>
      </c>
      <c r="T1225" t="n">
        <v>0.7195798836763529</v>
      </c>
      <c r="U1225" t="n">
        <v>0.5102047650078522</v>
      </c>
      <c r="V1225" t="n">
        <v>0.2875700968005275</v>
      </c>
      <c r="W1225" t="n">
        <v>0.5546638561430278</v>
      </c>
      <c r="X1225" t="n">
        <v>0.4798026497254355</v>
      </c>
    </row>
    <row r="1226">
      <c r="A1226" t="inlineStr">
        <is>
          <t>2413607</t>
        </is>
      </c>
      <c r="B1226" t="inlineStr">
        <is>
          <t>Severiano Melo</t>
        </is>
      </c>
      <c r="C1226" t="inlineStr">
        <is>
          <t>RN</t>
        </is>
      </c>
      <c r="D1226" t="inlineStr">
        <is>
          <t>REGIÃO NORDESTE</t>
        </is>
      </c>
      <c r="E1226" s="70">
        <f>SUMPRODUCT(N1226:Q1226,PAINEL_PESOS!$C$16:$C$19)</f>
        <v/>
      </c>
      <c r="F1226" s="70">
        <f>SUMPRODUCT(R1226:T1226,PAINEL_PESOS!$C$21:$C$23)</f>
        <v/>
      </c>
      <c r="G1226" s="70">
        <f>SUMPRODUCT(U1226:V1226,PAINEL_PESOS!$C$25:$C$26)</f>
        <v/>
      </c>
      <c r="H1226" s="70">
        <f>SUMPRODUCT(W1226:X1226,PAINEL_PESOS!$C$28:$C$29)</f>
        <v/>
      </c>
      <c r="I1226" s="70" t="n">
        <v>0.9368765636962787</v>
      </c>
      <c r="J1226" s="70" t="n">
        <v>0.5513631974316402</v>
      </c>
      <c r="K1226" s="71">
        <f>IF(NOT(AND(PAINEL_PESOS!$D$12="OK - 100%",PAINEL_PESOS!$F$20="OK - 100%",PAINEL_PESOS!$F$24="OK - 100%",PAINEL_PESOS!$F$27="OK - 100%",PAINEL_PESOS!$F$30="OK - 100%")),"", (E1226*PAINEL_PESOS!$B$7+F1226*PAINEL_PESOS!$B$8+G1226*PAINEL_PESOS!$B$9+H1226*PAINEL_PESOS!$B$10)*I1226)</f>
        <v/>
      </c>
      <c r="L1226" s="71">
        <f>IF(K1226="","",K1226-J1226)</f>
        <v/>
      </c>
      <c r="M1226" s="71">
        <f>IF(L1226="","",ABS(L1226))</f>
        <v/>
      </c>
      <c r="N1226" t="n">
        <v>1</v>
      </c>
      <c r="O1226" t="n">
        <v>0.961</v>
      </c>
      <c r="P1226" t="n">
        <v>0.5086589229144667</v>
      </c>
      <c r="Q1226" t="n">
        <v>0.6959301412387051</v>
      </c>
      <c r="R1226" t="n">
        <v>0.1261193045570239</v>
      </c>
      <c r="S1226" t="n">
        <v>0.9895996511488889</v>
      </c>
      <c r="T1226" t="n">
        <v>0.8631390768002383</v>
      </c>
      <c r="U1226" t="n">
        <v>0.4794488854757405</v>
      </c>
      <c r="V1226" t="n">
        <v>0.4182428707510487</v>
      </c>
      <c r="W1226" t="n">
        <v>0.5591709795582246</v>
      </c>
      <c r="X1226" t="n">
        <v>0.349200873601772</v>
      </c>
    </row>
    <row r="1227">
      <c r="A1227" t="inlineStr">
        <is>
          <t>2413706</t>
        </is>
      </c>
      <c r="B1227" t="inlineStr">
        <is>
          <t>Sítio Novo</t>
        </is>
      </c>
      <c r="C1227" t="inlineStr">
        <is>
          <t>RN</t>
        </is>
      </c>
      <c r="D1227" t="inlineStr">
        <is>
          <t>REGIÃO NORDESTE</t>
        </is>
      </c>
      <c r="E1227" s="70">
        <f>SUMPRODUCT(N1227:Q1227,PAINEL_PESOS!$C$16:$C$19)</f>
        <v/>
      </c>
      <c r="F1227" s="70">
        <f>SUMPRODUCT(R1227:T1227,PAINEL_PESOS!$C$21:$C$23)</f>
        <v/>
      </c>
      <c r="G1227" s="70">
        <f>SUMPRODUCT(U1227:V1227,PAINEL_PESOS!$C$25:$C$26)</f>
        <v/>
      </c>
      <c r="H1227" s="70">
        <f>SUMPRODUCT(W1227:X1227,PAINEL_PESOS!$C$28:$C$29)</f>
        <v/>
      </c>
      <c r="I1227" s="70" t="n">
        <v>0.9869300847226418</v>
      </c>
      <c r="J1227" s="70" t="n">
        <v>0.5754608577628291</v>
      </c>
      <c r="K1227" s="71">
        <f>IF(NOT(AND(PAINEL_PESOS!$D$12="OK - 100%",PAINEL_PESOS!$F$20="OK - 100%",PAINEL_PESOS!$F$24="OK - 100%",PAINEL_PESOS!$F$27="OK - 100%",PAINEL_PESOS!$F$30="OK - 100%")),"", (E1227*PAINEL_PESOS!$B$7+F1227*PAINEL_PESOS!$B$8+G1227*PAINEL_PESOS!$B$9+H1227*PAINEL_PESOS!$B$10)*I1227)</f>
        <v/>
      </c>
      <c r="L1227" s="71">
        <f>IF(K1227="","",K1227-J1227)</f>
        <v/>
      </c>
      <c r="M1227" s="71">
        <f>IF(L1227="","",ABS(L1227))</f>
        <v/>
      </c>
      <c r="N1227" t="n">
        <v>0.2</v>
      </c>
      <c r="O1227" t="n">
        <v>1</v>
      </c>
      <c r="P1227" t="n">
        <v>0.5114044350580782</v>
      </c>
      <c r="Q1227" t="n">
        <v>0.9254940767822573</v>
      </c>
      <c r="R1227" t="n">
        <v>0.0874864572844854</v>
      </c>
      <c r="S1227" t="n">
        <v>1</v>
      </c>
      <c r="T1227" t="n">
        <v>0.987717154064419</v>
      </c>
      <c r="U1227" t="n">
        <v>0.4299947855966444</v>
      </c>
      <c r="V1227" t="n">
        <v>0.4390595143260085</v>
      </c>
      <c r="W1227" t="n">
        <v>0.6483066535213908</v>
      </c>
      <c r="X1227" t="n">
        <v>0.4453742043920662</v>
      </c>
    </row>
    <row r="1228">
      <c r="A1228" t="inlineStr">
        <is>
          <t>2413805</t>
        </is>
      </c>
      <c r="B1228" t="inlineStr">
        <is>
          <t>Taboleiro Grande</t>
        </is>
      </c>
      <c r="C1228" t="inlineStr">
        <is>
          <t>RN</t>
        </is>
      </c>
      <c r="D1228" t="inlineStr">
        <is>
          <t>REGIÃO NORDESTE</t>
        </is>
      </c>
      <c r="E1228" s="70">
        <f>SUMPRODUCT(N1228:Q1228,PAINEL_PESOS!$C$16:$C$19)</f>
        <v/>
      </c>
      <c r="F1228" s="70">
        <f>SUMPRODUCT(R1228:T1228,PAINEL_PESOS!$C$21:$C$23)</f>
        <v/>
      </c>
      <c r="G1228" s="70">
        <f>SUMPRODUCT(U1228:V1228,PAINEL_PESOS!$C$25:$C$26)</f>
        <v/>
      </c>
      <c r="H1228" s="70">
        <f>SUMPRODUCT(W1228:X1228,PAINEL_PESOS!$C$28:$C$29)</f>
        <v/>
      </c>
      <c r="I1228" s="70" t="n">
        <v>0.9327375032568331</v>
      </c>
      <c r="J1228" s="70" t="n">
        <v>0.5043697406297264</v>
      </c>
      <c r="K1228" s="71">
        <f>IF(NOT(AND(PAINEL_PESOS!$D$12="OK - 100%",PAINEL_PESOS!$F$20="OK - 100%",PAINEL_PESOS!$F$24="OK - 100%",PAINEL_PESOS!$F$27="OK - 100%",PAINEL_PESOS!$F$30="OK - 100%")),"", (E1228*PAINEL_PESOS!$B$7+F1228*PAINEL_PESOS!$B$8+G1228*PAINEL_PESOS!$B$9+H1228*PAINEL_PESOS!$B$10)*I1228)</f>
        <v/>
      </c>
      <c r="L1228" s="71">
        <f>IF(K1228="","",K1228-J1228)</f>
        <v/>
      </c>
      <c r="M1228" s="71">
        <f>IF(L1228="","",ABS(L1228))</f>
        <v/>
      </c>
      <c r="N1228" t="n">
        <v>0.8</v>
      </c>
      <c r="O1228" t="n">
        <v>0.8448</v>
      </c>
      <c r="P1228" t="n">
        <v>0.4713833157338964</v>
      </c>
      <c r="Q1228" t="n">
        <v>0.6992486682620713</v>
      </c>
      <c r="R1228" t="n">
        <v>0.051066647113767</v>
      </c>
      <c r="S1228" t="n">
        <v>0.9633805287330912</v>
      </c>
      <c r="T1228" t="n">
        <v>0.8390206819457829</v>
      </c>
      <c r="U1228" t="n">
        <v>0.4794492925732234</v>
      </c>
      <c r="V1228" t="n">
        <v>0.2947489320747433</v>
      </c>
      <c r="W1228" t="n">
        <v>0.5591709194609042</v>
      </c>
      <c r="X1228" t="n">
        <v>0.3492004590118867</v>
      </c>
    </row>
    <row r="1229">
      <c r="A1229" t="inlineStr">
        <is>
          <t>2413904</t>
        </is>
      </c>
      <c r="B1229" t="inlineStr">
        <is>
          <t>Taipu</t>
        </is>
      </c>
      <c r="C1229" t="inlineStr">
        <is>
          <t>RN</t>
        </is>
      </c>
      <c r="D1229" t="inlineStr">
        <is>
          <t>REGIÃO NORDESTE</t>
        </is>
      </c>
      <c r="E1229" s="70">
        <f>SUMPRODUCT(N1229:Q1229,PAINEL_PESOS!$C$16:$C$19)</f>
        <v/>
      </c>
      <c r="F1229" s="70">
        <f>SUMPRODUCT(R1229:T1229,PAINEL_PESOS!$C$21:$C$23)</f>
        <v/>
      </c>
      <c r="G1229" s="70">
        <f>SUMPRODUCT(U1229:V1229,PAINEL_PESOS!$C$25:$C$26)</f>
        <v/>
      </c>
      <c r="H1229" s="70">
        <f>SUMPRODUCT(W1229:X1229,PAINEL_PESOS!$C$28:$C$29)</f>
        <v/>
      </c>
      <c r="I1229" s="70" t="n">
        <v>0.9242148133371602</v>
      </c>
      <c r="J1229" s="70" t="n">
        <v>0.5003762166217665</v>
      </c>
      <c r="K1229" s="71">
        <f>IF(NOT(AND(PAINEL_PESOS!$D$12="OK - 100%",PAINEL_PESOS!$F$20="OK - 100%",PAINEL_PESOS!$F$24="OK - 100%",PAINEL_PESOS!$F$27="OK - 100%",PAINEL_PESOS!$F$30="OK - 100%")),"", (E1229*PAINEL_PESOS!$B$7+F1229*PAINEL_PESOS!$B$8+G1229*PAINEL_PESOS!$B$9+H1229*PAINEL_PESOS!$B$10)*I1229)</f>
        <v/>
      </c>
      <c r="L1229" s="71">
        <f>IF(K1229="","",K1229-J1229)</f>
        <v/>
      </c>
      <c r="M1229" s="71">
        <f>IF(L1229="","",ABS(L1229))</f>
        <v/>
      </c>
      <c r="N1229" t="n">
        <v>0.4</v>
      </c>
      <c r="O1229" t="n">
        <v>0.978</v>
      </c>
      <c r="P1229" t="n">
        <v>0.2837381203801479</v>
      </c>
      <c r="Q1229" t="n">
        <v>0.9562296244336859</v>
      </c>
      <c r="R1229" t="n">
        <v>0.1864062776901069</v>
      </c>
      <c r="S1229" t="n">
        <v>0.9887697809513187</v>
      </c>
      <c r="T1229" t="n">
        <v>0.6318221524975788</v>
      </c>
      <c r="U1229" t="n">
        <v>0.3845993700498876</v>
      </c>
      <c r="V1229" t="n">
        <v>0.4243383838499293</v>
      </c>
      <c r="W1229" t="n">
        <v>0.6047777789117852</v>
      </c>
      <c r="X1229" t="n">
        <v>0.4038897978563869</v>
      </c>
    </row>
    <row r="1230">
      <c r="A1230" t="inlineStr">
        <is>
          <t>2414001</t>
        </is>
      </c>
      <c r="B1230" t="inlineStr">
        <is>
          <t>Tangará</t>
        </is>
      </c>
      <c r="C1230" t="inlineStr">
        <is>
          <t>RN</t>
        </is>
      </c>
      <c r="D1230" t="inlineStr">
        <is>
          <t>REGIÃO NORDESTE</t>
        </is>
      </c>
      <c r="E1230" s="70">
        <f>SUMPRODUCT(N1230:Q1230,PAINEL_PESOS!$C$16:$C$19)</f>
        <v/>
      </c>
      <c r="F1230" s="70">
        <f>SUMPRODUCT(R1230:T1230,PAINEL_PESOS!$C$21:$C$23)</f>
        <v/>
      </c>
      <c r="G1230" s="70">
        <f>SUMPRODUCT(U1230:V1230,PAINEL_PESOS!$C$25:$C$26)</f>
        <v/>
      </c>
      <c r="H1230" s="70">
        <f>SUMPRODUCT(W1230:X1230,PAINEL_PESOS!$C$28:$C$29)</f>
        <v/>
      </c>
      <c r="I1230" s="70" t="n">
        <v>0.9734442831470483</v>
      </c>
      <c r="J1230" s="70" t="n">
        <v>0.6120311463382735</v>
      </c>
      <c r="K1230" s="71">
        <f>IF(NOT(AND(PAINEL_PESOS!$D$12="OK - 100%",PAINEL_PESOS!$F$20="OK - 100%",PAINEL_PESOS!$F$24="OK - 100%",PAINEL_PESOS!$F$27="OK - 100%",PAINEL_PESOS!$F$30="OK - 100%")),"", (E1230*PAINEL_PESOS!$B$7+F1230*PAINEL_PESOS!$B$8+G1230*PAINEL_PESOS!$B$9+H1230*PAINEL_PESOS!$B$10)*I1230)</f>
        <v/>
      </c>
      <c r="L1230" s="71">
        <f>IF(K1230="","",K1230-J1230)</f>
        <v/>
      </c>
      <c r="M1230" s="71">
        <f>IF(L1230="","",ABS(L1230))</f>
        <v/>
      </c>
      <c r="N1230" t="n">
        <v>1</v>
      </c>
      <c r="O1230" t="n">
        <v>0.9302</v>
      </c>
      <c r="P1230" t="n">
        <v>0.7271383315733897</v>
      </c>
      <c r="Q1230" t="n">
        <v>0.8457189994892627</v>
      </c>
      <c r="R1230" t="n">
        <v>0.2052484816979947</v>
      </c>
      <c r="S1230" t="n">
        <v>0.9878324623939362</v>
      </c>
      <c r="T1230" t="n">
        <v>0.9799915094831728</v>
      </c>
      <c r="U1230" t="n">
        <v>0.3070320845201948</v>
      </c>
      <c r="V1230" t="n">
        <v>0.4199650804191489</v>
      </c>
      <c r="W1230" t="n">
        <v>0.6539208107144996</v>
      </c>
      <c r="X1230" t="n">
        <v>0.448658026567293</v>
      </c>
    </row>
    <row r="1231">
      <c r="A1231" t="inlineStr">
        <is>
          <t>2414100</t>
        </is>
      </c>
      <c r="B1231" t="inlineStr">
        <is>
          <t>Tenente Ananias</t>
        </is>
      </c>
      <c r="C1231" t="inlineStr">
        <is>
          <t>RN</t>
        </is>
      </c>
      <c r="D1231" t="inlineStr">
        <is>
          <t>REGIÃO NORDESTE</t>
        </is>
      </c>
      <c r="E1231" s="70">
        <f>SUMPRODUCT(N1231:Q1231,PAINEL_PESOS!$C$16:$C$19)</f>
        <v/>
      </c>
      <c r="F1231" s="70">
        <f>SUMPRODUCT(R1231:T1231,PAINEL_PESOS!$C$21:$C$23)</f>
        <v/>
      </c>
      <c r="G1231" s="70">
        <f>SUMPRODUCT(U1231:V1231,PAINEL_PESOS!$C$25:$C$26)</f>
        <v/>
      </c>
      <c r="H1231" s="70">
        <f>SUMPRODUCT(W1231:X1231,PAINEL_PESOS!$C$28:$C$29)</f>
        <v/>
      </c>
      <c r="I1231" s="70" t="n">
        <v>0.9244589558524063</v>
      </c>
      <c r="J1231" s="70" t="n">
        <v>0.4945427021774274</v>
      </c>
      <c r="K1231" s="71">
        <f>IF(NOT(AND(PAINEL_PESOS!$D$12="OK - 100%",PAINEL_PESOS!$F$20="OK - 100%",PAINEL_PESOS!$F$24="OK - 100%",PAINEL_PESOS!$F$27="OK - 100%",PAINEL_PESOS!$F$30="OK - 100%")),"", (E1231*PAINEL_PESOS!$B$7+F1231*PAINEL_PESOS!$B$8+G1231*PAINEL_PESOS!$B$9+H1231*PAINEL_PESOS!$B$10)*I1231)</f>
        <v/>
      </c>
      <c r="L1231" s="71">
        <f>IF(K1231="","",K1231-J1231)</f>
        <v/>
      </c>
      <c r="M1231" s="71">
        <f>IF(L1231="","",ABS(L1231))</f>
        <v/>
      </c>
      <c r="N1231" t="n">
        <v>0.2</v>
      </c>
      <c r="O1231" t="n">
        <v>0.8701000000000001</v>
      </c>
      <c r="P1231" t="n">
        <v>0.6073917634635692</v>
      </c>
      <c r="Q1231" t="n">
        <v>0.6734181792624329</v>
      </c>
      <c r="R1231" t="n">
        <v>0.1625547357357649</v>
      </c>
      <c r="S1231" t="n">
        <v>0.9596652624360976</v>
      </c>
      <c r="T1231" t="n">
        <v>0.8014403076333976</v>
      </c>
      <c r="U1231" t="n">
        <v>0.511035443983713</v>
      </c>
      <c r="V1231" t="n">
        <v>0.274483073476437</v>
      </c>
      <c r="W1231" t="n">
        <v>0.5546724173435277</v>
      </c>
      <c r="X1231" t="n">
        <v>0.4815431719050764</v>
      </c>
    </row>
    <row r="1232">
      <c r="A1232" t="inlineStr">
        <is>
          <t>2414159</t>
        </is>
      </c>
      <c r="B1232" t="inlineStr">
        <is>
          <t>Tenente Laurentino Cruz</t>
        </is>
      </c>
      <c r="C1232" t="inlineStr">
        <is>
          <t>RN</t>
        </is>
      </c>
      <c r="D1232" t="inlineStr">
        <is>
          <t>REGIÃO NORDESTE</t>
        </is>
      </c>
      <c r="E1232" s="70">
        <f>SUMPRODUCT(N1232:Q1232,PAINEL_PESOS!$C$16:$C$19)</f>
        <v/>
      </c>
      <c r="F1232" s="70">
        <f>SUMPRODUCT(R1232:T1232,PAINEL_PESOS!$C$21:$C$23)</f>
        <v/>
      </c>
      <c r="G1232" s="70">
        <f>SUMPRODUCT(U1232:V1232,PAINEL_PESOS!$C$25:$C$26)</f>
        <v/>
      </c>
      <c r="H1232" s="70">
        <f>SUMPRODUCT(W1232:X1232,PAINEL_PESOS!$C$28:$C$29)</f>
        <v/>
      </c>
      <c r="I1232" s="70" t="n">
        <v>0.8783341579167536</v>
      </c>
      <c r="J1232" s="70" t="n">
        <v>0.5178010504828476</v>
      </c>
      <c r="K1232" s="71">
        <f>IF(NOT(AND(PAINEL_PESOS!$D$12="OK - 100%",PAINEL_PESOS!$F$20="OK - 100%",PAINEL_PESOS!$F$24="OK - 100%",PAINEL_PESOS!$F$27="OK - 100%",PAINEL_PESOS!$F$30="OK - 100%")),"", (E1232*PAINEL_PESOS!$B$7+F1232*PAINEL_PESOS!$B$8+G1232*PAINEL_PESOS!$B$9+H1232*PAINEL_PESOS!$B$10)*I1232)</f>
        <v/>
      </c>
      <c r="L1232" s="71">
        <f>IF(K1232="","",K1232-J1232)</f>
        <v/>
      </c>
      <c r="M1232" s="71">
        <f>IF(L1232="","",ABS(L1232))</f>
        <v/>
      </c>
      <c r="N1232" t="n">
        <v>1</v>
      </c>
      <c r="O1232" t="n">
        <v>0.9608</v>
      </c>
      <c r="P1232" t="n">
        <v>0.8145723336853221</v>
      </c>
      <c r="Q1232" t="n">
        <v>0.5203040081848455</v>
      </c>
      <c r="R1232" t="n">
        <v>0.1466094495319194</v>
      </c>
      <c r="S1232" t="n">
        <v>0.9641574462093842</v>
      </c>
      <c r="T1232" t="n">
        <v>0.5723905788383161</v>
      </c>
      <c r="U1232" t="n">
        <v>0.61340014780509</v>
      </c>
      <c r="V1232" t="n">
        <v>0.4484036008587203</v>
      </c>
      <c r="W1232" t="n">
        <v>0.5548457645729579</v>
      </c>
      <c r="X1232" t="n">
        <v>0.3296174067266593</v>
      </c>
    </row>
    <row r="1233">
      <c r="A1233" t="inlineStr">
        <is>
          <t>2414209</t>
        </is>
      </c>
      <c r="B1233" t="inlineStr">
        <is>
          <t>Tibau do Sul</t>
        </is>
      </c>
      <c r="C1233" t="inlineStr">
        <is>
          <t>RN</t>
        </is>
      </c>
      <c r="D1233" t="inlineStr">
        <is>
          <t>REGIÃO NORDESTE</t>
        </is>
      </c>
      <c r="E1233" s="70">
        <f>SUMPRODUCT(N1233:Q1233,PAINEL_PESOS!$C$16:$C$19)</f>
        <v/>
      </c>
      <c r="F1233" s="70">
        <f>SUMPRODUCT(R1233:T1233,PAINEL_PESOS!$C$21:$C$23)</f>
        <v/>
      </c>
      <c r="G1233" s="70">
        <f>SUMPRODUCT(U1233:V1233,PAINEL_PESOS!$C$25:$C$26)</f>
        <v/>
      </c>
      <c r="H1233" s="70">
        <f>SUMPRODUCT(W1233:X1233,PAINEL_PESOS!$C$28:$C$29)</f>
        <v/>
      </c>
      <c r="I1233" s="70" t="n">
        <v>0.920955514248885</v>
      </c>
      <c r="J1233" s="70" t="n">
        <v>0.5564274292275948</v>
      </c>
      <c r="K1233" s="71">
        <f>IF(NOT(AND(PAINEL_PESOS!$D$12="OK - 100%",PAINEL_PESOS!$F$20="OK - 100%",PAINEL_PESOS!$F$24="OK - 100%",PAINEL_PESOS!$F$27="OK - 100%",PAINEL_PESOS!$F$30="OK - 100%")),"", (E1233*PAINEL_PESOS!$B$7+F1233*PAINEL_PESOS!$B$8+G1233*PAINEL_PESOS!$B$9+H1233*PAINEL_PESOS!$B$10)*I1233)</f>
        <v/>
      </c>
      <c r="L1233" s="71">
        <f>IF(K1233="","",K1233-J1233)</f>
        <v/>
      </c>
      <c r="M1233" s="71">
        <f>IF(L1233="","",ABS(L1233))</f>
        <v/>
      </c>
      <c r="N1233" t="n">
        <v>1</v>
      </c>
      <c r="O1233" t="n">
        <v>0.959</v>
      </c>
      <c r="P1233" t="n">
        <v>0.4403379091869061</v>
      </c>
      <c r="Q1233" t="n">
        <v>0.540840825851043</v>
      </c>
      <c r="R1233" t="n">
        <v>0.2935469752251029</v>
      </c>
      <c r="S1233" t="n">
        <v>0.9871992109359866</v>
      </c>
      <c r="T1233" t="n">
        <v>0.8936971359542123</v>
      </c>
      <c r="U1233" t="n">
        <v>0.2251428765414512</v>
      </c>
      <c r="V1233" t="n">
        <v>0.422256624503485</v>
      </c>
      <c r="W1233" t="n">
        <v>0.6933954051967763</v>
      </c>
      <c r="X1233" t="n">
        <v>0.5729661659787955</v>
      </c>
    </row>
    <row r="1234">
      <c r="A1234" t="inlineStr">
        <is>
          <t>2414308</t>
        </is>
      </c>
      <c r="B1234" t="inlineStr">
        <is>
          <t>Timbaúba dos Batistas</t>
        </is>
      </c>
      <c r="C1234" t="inlineStr">
        <is>
          <t>RN</t>
        </is>
      </c>
      <c r="D1234" t="inlineStr">
        <is>
          <t>REGIÃO NORDESTE</t>
        </is>
      </c>
      <c r="E1234" s="70">
        <f>SUMPRODUCT(N1234:Q1234,PAINEL_PESOS!$C$16:$C$19)</f>
        <v/>
      </c>
      <c r="F1234" s="70">
        <f>SUMPRODUCT(R1234:T1234,PAINEL_PESOS!$C$21:$C$23)</f>
        <v/>
      </c>
      <c r="G1234" s="70">
        <f>SUMPRODUCT(U1234:V1234,PAINEL_PESOS!$C$25:$C$26)</f>
        <v/>
      </c>
      <c r="H1234" s="70">
        <f>SUMPRODUCT(W1234:X1234,PAINEL_PESOS!$C$28:$C$29)</f>
        <v/>
      </c>
      <c r="I1234" s="70" t="n">
        <v>0.85664263438576</v>
      </c>
      <c r="J1234" s="70" t="n">
        <v>0.4934687422605855</v>
      </c>
      <c r="K1234" s="71">
        <f>IF(NOT(AND(PAINEL_PESOS!$D$12="OK - 100%",PAINEL_PESOS!$F$20="OK - 100%",PAINEL_PESOS!$F$24="OK - 100%",PAINEL_PESOS!$F$27="OK - 100%",PAINEL_PESOS!$F$30="OK - 100%")),"", (E1234*PAINEL_PESOS!$B$7+F1234*PAINEL_PESOS!$B$8+G1234*PAINEL_PESOS!$B$9+H1234*PAINEL_PESOS!$B$10)*I1234)</f>
        <v/>
      </c>
      <c r="L1234" s="71">
        <f>IF(K1234="","",K1234-J1234)</f>
        <v/>
      </c>
      <c r="M1234" s="71">
        <f>IF(L1234="","",ABS(L1234))</f>
        <v/>
      </c>
      <c r="N1234" t="n">
        <v>1</v>
      </c>
      <c r="O1234" t="n">
        <v>0.9813</v>
      </c>
      <c r="P1234" t="n">
        <v>0.782259767687434</v>
      </c>
      <c r="Q1234" t="n">
        <v>0.835562928835091</v>
      </c>
      <c r="R1234" t="n">
        <v>0.0588908286177395</v>
      </c>
      <c r="S1234" t="n">
        <v>0.9947035799243851</v>
      </c>
      <c r="T1234" t="n">
        <v>0.3037928459082619</v>
      </c>
      <c r="U1234" t="n">
        <v>0.579217314815402</v>
      </c>
      <c r="V1234" t="n">
        <v>0.4039706529411514</v>
      </c>
      <c r="W1234" t="n">
        <v>0.552434664768908</v>
      </c>
      <c r="X1234" t="n">
        <v>0.3682888736435832</v>
      </c>
    </row>
    <row r="1235">
      <c r="A1235" t="inlineStr">
        <is>
          <t>2414407</t>
        </is>
      </c>
      <c r="B1235" t="inlineStr">
        <is>
          <t>Touros</t>
        </is>
      </c>
      <c r="C1235" t="inlineStr">
        <is>
          <t>RN</t>
        </is>
      </c>
      <c r="D1235" t="inlineStr">
        <is>
          <t>REGIÃO NORDESTE</t>
        </is>
      </c>
      <c r="E1235" s="70">
        <f>SUMPRODUCT(N1235:Q1235,PAINEL_PESOS!$C$16:$C$19)</f>
        <v/>
      </c>
      <c r="F1235" s="70">
        <f>SUMPRODUCT(R1235:T1235,PAINEL_PESOS!$C$21:$C$23)</f>
        <v/>
      </c>
      <c r="G1235" s="70">
        <f>SUMPRODUCT(U1235:V1235,PAINEL_PESOS!$C$25:$C$26)</f>
        <v/>
      </c>
      <c r="H1235" s="70">
        <f>SUMPRODUCT(W1235:X1235,PAINEL_PESOS!$C$28:$C$29)</f>
        <v/>
      </c>
      <c r="I1235" s="70" t="n">
        <v>0.923424537084066</v>
      </c>
      <c r="J1235" s="70" t="n">
        <v>0.4966162899107893</v>
      </c>
      <c r="K1235" s="71">
        <f>IF(NOT(AND(PAINEL_PESOS!$D$12="OK - 100%",PAINEL_PESOS!$F$20="OK - 100%",PAINEL_PESOS!$F$24="OK - 100%",PAINEL_PESOS!$F$27="OK - 100%",PAINEL_PESOS!$F$30="OK - 100%")),"", (E1235*PAINEL_PESOS!$B$7+F1235*PAINEL_PESOS!$B$8+G1235*PAINEL_PESOS!$B$9+H1235*PAINEL_PESOS!$B$10)*I1235)</f>
        <v/>
      </c>
      <c r="L1235" s="71">
        <f>IF(K1235="","",K1235-J1235)</f>
        <v/>
      </c>
      <c r="M1235" s="71">
        <f>IF(L1235="","",ABS(L1235))</f>
        <v/>
      </c>
      <c r="N1235" t="n">
        <v>0.2</v>
      </c>
      <c r="O1235" t="n">
        <v>1</v>
      </c>
      <c r="P1235" t="n">
        <v>0.2839493136219641</v>
      </c>
      <c r="Q1235" t="n">
        <v>0.9480369276617348</v>
      </c>
      <c r="R1235" t="n">
        <v>0.3467697824670047</v>
      </c>
      <c r="S1235" t="n">
        <v>0.9998728240684067</v>
      </c>
      <c r="T1235" t="n">
        <v>0.6283782594962153</v>
      </c>
      <c r="U1235" t="n">
        <v>0.3790669218117283</v>
      </c>
      <c r="V1235" t="n">
        <v>0.3919988520019055</v>
      </c>
      <c r="W1235" t="n">
        <v>0.5996491099968519</v>
      </c>
      <c r="X1235" t="n">
        <v>0.3989990630264605</v>
      </c>
    </row>
    <row r="1236">
      <c r="A1236" t="inlineStr">
        <is>
          <t>2414456</t>
        </is>
      </c>
      <c r="B1236" t="inlineStr">
        <is>
          <t>Triunfo Potiguar</t>
        </is>
      </c>
      <c r="C1236" t="inlineStr">
        <is>
          <t>RN</t>
        </is>
      </c>
      <c r="D1236" t="inlineStr">
        <is>
          <t>REGIÃO NORDESTE</t>
        </is>
      </c>
      <c r="E1236" s="70">
        <f>SUMPRODUCT(N1236:Q1236,PAINEL_PESOS!$C$16:$C$19)</f>
        <v/>
      </c>
      <c r="F1236" s="70">
        <f>SUMPRODUCT(R1236:T1236,PAINEL_PESOS!$C$21:$C$23)</f>
        <v/>
      </c>
      <c r="G1236" s="70">
        <f>SUMPRODUCT(U1236:V1236,PAINEL_PESOS!$C$25:$C$26)</f>
        <v/>
      </c>
      <c r="H1236" s="70">
        <f>SUMPRODUCT(W1236:X1236,PAINEL_PESOS!$C$28:$C$29)</f>
        <v/>
      </c>
      <c r="I1236" s="70" t="n">
        <v>0.972618075051574</v>
      </c>
      <c r="J1236" s="70" t="n">
        <v>0.610954896539452</v>
      </c>
      <c r="K1236" s="71">
        <f>IF(NOT(AND(PAINEL_PESOS!$D$12="OK - 100%",PAINEL_PESOS!$F$20="OK - 100%",PAINEL_PESOS!$F$24="OK - 100%",PAINEL_PESOS!$F$27="OK - 100%",PAINEL_PESOS!$F$30="OK - 100%")),"", (E1236*PAINEL_PESOS!$B$7+F1236*PAINEL_PESOS!$B$8+G1236*PAINEL_PESOS!$B$9+H1236*PAINEL_PESOS!$B$10)*I1236)</f>
        <v/>
      </c>
      <c r="L1236" s="71">
        <f>IF(K1236="","",K1236-J1236)</f>
        <v/>
      </c>
      <c r="M1236" s="71">
        <f>IF(L1236="","",ABS(L1236))</f>
        <v/>
      </c>
      <c r="N1236" t="n">
        <v>1</v>
      </c>
      <c r="O1236" t="n">
        <v>1</v>
      </c>
      <c r="P1236" t="n">
        <v>0.9770855332629356</v>
      </c>
      <c r="Q1236" t="n">
        <v>0.891251246464736</v>
      </c>
      <c r="R1236" t="n">
        <v>0.0745688971387601</v>
      </c>
      <c r="S1236" t="n">
        <v>0.9966675326435589</v>
      </c>
      <c r="T1236" t="n">
        <v>0.9335014541919623</v>
      </c>
      <c r="U1236" t="n">
        <v>0.4795443469109386</v>
      </c>
      <c r="V1236" t="n">
        <v>0.4464786332291677</v>
      </c>
      <c r="W1236" t="n">
        <v>0.5400750746426896</v>
      </c>
      <c r="X1236" t="n">
        <v>0.2884815472062009</v>
      </c>
    </row>
    <row r="1237">
      <c r="A1237" t="inlineStr">
        <is>
          <t>2414506</t>
        </is>
      </c>
      <c r="B1237" t="inlineStr">
        <is>
          <t>Umarizal</t>
        </is>
      </c>
      <c r="C1237" t="inlineStr">
        <is>
          <t>RN</t>
        </is>
      </c>
      <c r="D1237" t="inlineStr">
        <is>
          <t>REGIÃO NORDESTE</t>
        </is>
      </c>
      <c r="E1237" s="70">
        <f>SUMPRODUCT(N1237:Q1237,PAINEL_PESOS!$C$16:$C$19)</f>
        <v/>
      </c>
      <c r="F1237" s="70">
        <f>SUMPRODUCT(R1237:T1237,PAINEL_PESOS!$C$21:$C$23)</f>
        <v/>
      </c>
      <c r="G1237" s="70">
        <f>SUMPRODUCT(U1237:V1237,PAINEL_PESOS!$C$25:$C$26)</f>
        <v/>
      </c>
      <c r="H1237" s="70">
        <f>SUMPRODUCT(W1237:X1237,PAINEL_PESOS!$C$28:$C$29)</f>
        <v/>
      </c>
      <c r="I1237" s="70" t="n">
        <v>0.8823608769648859</v>
      </c>
      <c r="J1237" s="70" t="n">
        <v>0.5049301446192828</v>
      </c>
      <c r="K1237" s="71">
        <f>IF(NOT(AND(PAINEL_PESOS!$D$12="OK - 100%",PAINEL_PESOS!$F$20="OK - 100%",PAINEL_PESOS!$F$24="OK - 100%",PAINEL_PESOS!$F$27="OK - 100%",PAINEL_PESOS!$F$30="OK - 100%")),"", (E1237*PAINEL_PESOS!$B$7+F1237*PAINEL_PESOS!$B$8+G1237*PAINEL_PESOS!$B$9+H1237*PAINEL_PESOS!$B$10)*I1237)</f>
        <v/>
      </c>
      <c r="L1237" s="71">
        <f>IF(K1237="","",K1237-J1237)</f>
        <v/>
      </c>
      <c r="M1237" s="71">
        <f>IF(L1237="","",ABS(L1237))</f>
        <v/>
      </c>
      <c r="N1237" t="n">
        <v>1</v>
      </c>
      <c r="O1237" t="n">
        <v>0.9881</v>
      </c>
      <c r="P1237" t="n">
        <v>0.5557550158394932</v>
      </c>
      <c r="Q1237" t="n">
        <v>0.5816572843326819</v>
      </c>
      <c r="R1237" t="n">
        <v>0.1772978349622054</v>
      </c>
      <c r="S1237" t="n">
        <v>0.9992881277023064</v>
      </c>
      <c r="T1237" t="n">
        <v>0.556456064972101</v>
      </c>
      <c r="U1237" t="n">
        <v>0.5773734110221627</v>
      </c>
      <c r="V1237" t="n">
        <v>0.3850462108125453</v>
      </c>
      <c r="W1237" t="n">
        <v>0.5497387190968936</v>
      </c>
      <c r="X1237" t="n">
        <v>0.3477162944655029</v>
      </c>
    </row>
    <row r="1238">
      <c r="A1238" t="inlineStr">
        <is>
          <t>2414605</t>
        </is>
      </c>
      <c r="B1238" t="inlineStr">
        <is>
          <t>Upanema</t>
        </is>
      </c>
      <c r="C1238" t="inlineStr">
        <is>
          <t>RN</t>
        </is>
      </c>
      <c r="D1238" t="inlineStr">
        <is>
          <t>REGIÃO NORDESTE</t>
        </is>
      </c>
      <c r="E1238" s="70">
        <f>SUMPRODUCT(N1238:Q1238,PAINEL_PESOS!$C$16:$C$19)</f>
        <v/>
      </c>
      <c r="F1238" s="70">
        <f>SUMPRODUCT(R1238:T1238,PAINEL_PESOS!$C$21:$C$23)</f>
        <v/>
      </c>
      <c r="G1238" s="70">
        <f>SUMPRODUCT(U1238:V1238,PAINEL_PESOS!$C$25:$C$26)</f>
        <v/>
      </c>
      <c r="H1238" s="70">
        <f>SUMPRODUCT(W1238:X1238,PAINEL_PESOS!$C$28:$C$29)</f>
        <v/>
      </c>
      <c r="I1238" s="70" t="n">
        <v>0.8566463371419187</v>
      </c>
      <c r="J1238" s="70" t="n">
        <v>0.493070978932455</v>
      </c>
      <c r="K1238" s="71">
        <f>IF(NOT(AND(PAINEL_PESOS!$D$12="OK - 100%",PAINEL_PESOS!$F$20="OK - 100%",PAINEL_PESOS!$F$24="OK - 100%",PAINEL_PESOS!$F$27="OK - 100%",PAINEL_PESOS!$F$30="OK - 100%")),"", (E1238*PAINEL_PESOS!$B$7+F1238*PAINEL_PESOS!$B$8+G1238*PAINEL_PESOS!$B$9+H1238*PAINEL_PESOS!$B$10)*I1238)</f>
        <v/>
      </c>
      <c r="L1238" s="71">
        <f>IF(K1238="","",K1238-J1238)</f>
        <v/>
      </c>
      <c r="M1238" s="71">
        <f>IF(L1238="","",ABS(L1238))</f>
        <v/>
      </c>
      <c r="N1238" t="n">
        <v>1</v>
      </c>
      <c r="O1238" t="n">
        <v>1</v>
      </c>
      <c r="P1238" t="n">
        <v>0.5629355860612461</v>
      </c>
      <c r="Q1238" t="n">
        <v>0.847521421744438</v>
      </c>
      <c r="R1238" t="n">
        <v>0.2520086619781304</v>
      </c>
      <c r="S1238" t="n">
        <v>0.9779201837691256</v>
      </c>
      <c r="T1238" t="n">
        <v>0.3028769518897275</v>
      </c>
      <c r="U1238" t="n">
        <v>0.6262964707708205</v>
      </c>
      <c r="V1238" t="n">
        <v>0.4522324385748978</v>
      </c>
      <c r="W1238" t="n">
        <v>0.5296720674544184</v>
      </c>
      <c r="X1238" t="n">
        <v>0.2693631494923555</v>
      </c>
    </row>
    <row r="1239">
      <c r="A1239" t="inlineStr">
        <is>
          <t>2414704</t>
        </is>
      </c>
      <c r="B1239" t="inlineStr">
        <is>
          <t>Várzea</t>
        </is>
      </c>
      <c r="C1239" t="inlineStr">
        <is>
          <t>RN</t>
        </is>
      </c>
      <c r="D1239" t="inlineStr">
        <is>
          <t>REGIÃO NORDESTE</t>
        </is>
      </c>
      <c r="E1239" s="70">
        <f>SUMPRODUCT(N1239:Q1239,PAINEL_PESOS!$C$16:$C$19)</f>
        <v/>
      </c>
      <c r="F1239" s="70">
        <f>SUMPRODUCT(R1239:T1239,PAINEL_PESOS!$C$21:$C$23)</f>
        <v/>
      </c>
      <c r="G1239" s="70">
        <f>SUMPRODUCT(U1239:V1239,PAINEL_PESOS!$C$25:$C$26)</f>
        <v/>
      </c>
      <c r="H1239" s="70">
        <f>SUMPRODUCT(W1239:X1239,PAINEL_PESOS!$C$28:$C$29)</f>
        <v/>
      </c>
      <c r="I1239" s="70" t="n">
        <v>0.9615458720148004</v>
      </c>
      <c r="J1239" s="70" t="n">
        <v>0.6033281734268637</v>
      </c>
      <c r="K1239" s="71">
        <f>IF(NOT(AND(PAINEL_PESOS!$D$12="OK - 100%",PAINEL_PESOS!$F$20="OK - 100%",PAINEL_PESOS!$F$24="OK - 100%",PAINEL_PESOS!$F$27="OK - 100%",PAINEL_PESOS!$F$30="OK - 100%")),"", (E1239*PAINEL_PESOS!$B$7+F1239*PAINEL_PESOS!$B$8+G1239*PAINEL_PESOS!$B$9+H1239*PAINEL_PESOS!$B$10)*I1239)</f>
        <v/>
      </c>
      <c r="L1239" s="71">
        <f>IF(K1239="","",K1239-J1239)</f>
        <v/>
      </c>
      <c r="M1239" s="71">
        <f>IF(L1239="","",ABS(L1239))</f>
        <v/>
      </c>
      <c r="N1239" t="n">
        <v>1</v>
      </c>
      <c r="O1239" t="n">
        <v>1</v>
      </c>
      <c r="P1239" t="n">
        <v>0.9211193241816262</v>
      </c>
      <c r="Q1239" t="n">
        <v>0.818759042361028</v>
      </c>
      <c r="R1239" t="n">
        <v>0.0993014955478498</v>
      </c>
      <c r="S1239" t="n">
        <v>1</v>
      </c>
      <c r="T1239" t="n">
        <v>0.922377408874737</v>
      </c>
      <c r="U1239" t="n">
        <v>0.2727886534473336</v>
      </c>
      <c r="V1239" t="n">
        <v>0.4195679716061022</v>
      </c>
      <c r="W1239" t="n">
        <v>0.655819892078753</v>
      </c>
      <c r="X1239" t="n">
        <v>0.4537500802955769</v>
      </c>
    </row>
    <row r="1240">
      <c r="A1240" t="inlineStr">
        <is>
          <t>2414753</t>
        </is>
      </c>
      <c r="B1240" t="inlineStr">
        <is>
          <t>Venha-Ver</t>
        </is>
      </c>
      <c r="C1240" t="inlineStr">
        <is>
          <t>RN</t>
        </is>
      </c>
      <c r="D1240" t="inlineStr">
        <is>
          <t>REGIÃO NORDESTE</t>
        </is>
      </c>
      <c r="E1240" s="70">
        <f>SUMPRODUCT(N1240:Q1240,PAINEL_PESOS!$C$16:$C$19)</f>
        <v/>
      </c>
      <c r="F1240" s="70">
        <f>SUMPRODUCT(R1240:T1240,PAINEL_PESOS!$C$21:$C$23)</f>
        <v/>
      </c>
      <c r="G1240" s="70">
        <f>SUMPRODUCT(U1240:V1240,PAINEL_PESOS!$C$25:$C$26)</f>
        <v/>
      </c>
      <c r="H1240" s="70">
        <f>SUMPRODUCT(W1240:X1240,PAINEL_PESOS!$C$28:$C$29)</f>
        <v/>
      </c>
      <c r="I1240" s="70" t="n">
        <v>0.8703586411069164</v>
      </c>
      <c r="J1240" s="70" t="n">
        <v>0.5095942101885113</v>
      </c>
      <c r="K1240" s="71">
        <f>IF(NOT(AND(PAINEL_PESOS!$D$12="OK - 100%",PAINEL_PESOS!$F$20="OK - 100%",PAINEL_PESOS!$F$24="OK - 100%",PAINEL_PESOS!$F$27="OK - 100%",PAINEL_PESOS!$F$30="OK - 100%")),"", (E1240*PAINEL_PESOS!$B$7+F1240*PAINEL_PESOS!$B$8+G1240*PAINEL_PESOS!$B$9+H1240*PAINEL_PESOS!$B$10)*I1240)</f>
        <v/>
      </c>
      <c r="L1240" s="71">
        <f>IF(K1240="","",K1240-J1240)</f>
        <v/>
      </c>
      <c r="M1240" s="71">
        <f>IF(L1240="","",ABS(L1240))</f>
        <v/>
      </c>
      <c r="N1240" t="n">
        <v>1</v>
      </c>
      <c r="O1240" t="n">
        <v>0.9167</v>
      </c>
      <c r="P1240" t="n">
        <v>0.8637803590285111</v>
      </c>
      <c r="Q1240" t="n">
        <v>0.5517833931111996</v>
      </c>
      <c r="R1240" t="n">
        <v>0.0599342142193783</v>
      </c>
      <c r="S1240" t="n">
        <v>1</v>
      </c>
      <c r="T1240" t="n">
        <v>0.4905786770150884</v>
      </c>
      <c r="U1240" t="n">
        <v>0.6573330942283313</v>
      </c>
      <c r="V1240" t="n">
        <v>0.2426810806731157</v>
      </c>
      <c r="W1240" t="n">
        <v>0.569952037874713</v>
      </c>
      <c r="X1240" t="n">
        <v>0.5142195343716618</v>
      </c>
    </row>
    <row r="1241">
      <c r="A1241" t="inlineStr">
        <is>
          <t>2414803</t>
        </is>
      </c>
      <c r="B1241" t="inlineStr">
        <is>
          <t>Vera Cruz</t>
        </is>
      </c>
      <c r="C1241" t="inlineStr">
        <is>
          <t>RN</t>
        </is>
      </c>
      <c r="D1241" t="inlineStr">
        <is>
          <t>REGIÃO NORDESTE</t>
        </is>
      </c>
      <c r="E1241" s="70">
        <f>SUMPRODUCT(N1241:Q1241,PAINEL_PESOS!$C$16:$C$19)</f>
        <v/>
      </c>
      <c r="F1241" s="70">
        <f>SUMPRODUCT(R1241:T1241,PAINEL_PESOS!$C$21:$C$23)</f>
        <v/>
      </c>
      <c r="G1241" s="70">
        <f>SUMPRODUCT(U1241:V1241,PAINEL_PESOS!$C$25:$C$26)</f>
        <v/>
      </c>
      <c r="H1241" s="70">
        <f>SUMPRODUCT(W1241:X1241,PAINEL_PESOS!$C$28:$C$29)</f>
        <v/>
      </c>
      <c r="I1241" s="70" t="n">
        <v>0.9387218476504496</v>
      </c>
      <c r="J1241" s="70" t="n">
        <v>0.5574842871543833</v>
      </c>
      <c r="K1241" s="71">
        <f>IF(NOT(AND(PAINEL_PESOS!$D$12="OK - 100%",PAINEL_PESOS!$F$20="OK - 100%",PAINEL_PESOS!$F$24="OK - 100%",PAINEL_PESOS!$F$27="OK - 100%",PAINEL_PESOS!$F$30="OK - 100%")),"", (E1241*PAINEL_PESOS!$B$7+F1241*PAINEL_PESOS!$B$8+G1241*PAINEL_PESOS!$B$9+H1241*PAINEL_PESOS!$B$10)*I1241)</f>
        <v/>
      </c>
      <c r="L1241" s="71">
        <f>IF(K1241="","",K1241-J1241)</f>
        <v/>
      </c>
      <c r="M1241" s="71">
        <f>IF(L1241="","",ABS(L1241))</f>
        <v/>
      </c>
      <c r="N1241" t="n">
        <v>1</v>
      </c>
      <c r="O1241" t="n">
        <v>1</v>
      </c>
      <c r="P1241" t="n">
        <v>0.3228088701161563</v>
      </c>
      <c r="Q1241" t="n">
        <v>0.7472727439800582</v>
      </c>
      <c r="R1241" t="n">
        <v>0.1774404773102388</v>
      </c>
      <c r="S1241" t="n">
        <v>0.9789349099239349</v>
      </c>
      <c r="T1241" t="n">
        <v>0.9104077866036387</v>
      </c>
      <c r="U1241" t="n">
        <v>0.2355051557543382</v>
      </c>
      <c r="V1241" t="n">
        <v>0.4219532209425559</v>
      </c>
      <c r="W1241" t="n">
        <v>0.6710467299309661</v>
      </c>
      <c r="X1241" t="n">
        <v>0.5096058799767837</v>
      </c>
    </row>
    <row r="1242">
      <c r="A1242" t="inlineStr">
        <is>
          <t>2414902</t>
        </is>
      </c>
      <c r="B1242" t="inlineStr">
        <is>
          <t>Viçosa</t>
        </is>
      </c>
      <c r="C1242" t="inlineStr">
        <is>
          <t>RN</t>
        </is>
      </c>
      <c r="D1242" t="inlineStr">
        <is>
          <t>REGIÃO NORDESTE</t>
        </is>
      </c>
      <c r="E1242" s="70">
        <f>SUMPRODUCT(N1242:Q1242,PAINEL_PESOS!$C$16:$C$19)</f>
        <v/>
      </c>
      <c r="F1242" s="70">
        <f>SUMPRODUCT(R1242:T1242,PAINEL_PESOS!$C$21:$C$23)</f>
        <v/>
      </c>
      <c r="G1242" s="70">
        <f>SUMPRODUCT(U1242:V1242,PAINEL_PESOS!$C$25:$C$26)</f>
        <v/>
      </c>
      <c r="H1242" s="70">
        <f>SUMPRODUCT(W1242:X1242,PAINEL_PESOS!$C$28:$C$29)</f>
        <v/>
      </c>
      <c r="I1242" s="70" t="n">
        <v>0.9192811882935739</v>
      </c>
      <c r="J1242" s="70" t="n">
        <v>0.528870717680696</v>
      </c>
      <c r="K1242" s="71">
        <f>IF(NOT(AND(PAINEL_PESOS!$D$12="OK - 100%",PAINEL_PESOS!$F$20="OK - 100%",PAINEL_PESOS!$F$24="OK - 100%",PAINEL_PESOS!$F$27="OK - 100%",PAINEL_PESOS!$F$30="OK - 100%")),"", (E1242*PAINEL_PESOS!$B$7+F1242*PAINEL_PESOS!$B$8+G1242*PAINEL_PESOS!$B$9+H1242*PAINEL_PESOS!$B$10)*I1242)</f>
        <v/>
      </c>
      <c r="L1242" s="71">
        <f>IF(K1242="","",K1242-J1242)</f>
        <v/>
      </c>
      <c r="M1242" s="71">
        <f>IF(L1242="","",ABS(L1242))</f>
        <v/>
      </c>
      <c r="N1242" t="n">
        <v>1</v>
      </c>
      <c r="O1242" t="n">
        <v>1</v>
      </c>
      <c r="P1242" t="n">
        <v>0.6989440337909187</v>
      </c>
      <c r="Q1242" t="n">
        <v>0.566868227446679</v>
      </c>
      <c r="R1242" t="n">
        <v>0.0151682438080668</v>
      </c>
      <c r="S1242" t="n">
        <v>1</v>
      </c>
      <c r="T1242" t="n">
        <v>0.8460726810355037</v>
      </c>
      <c r="U1242" t="n">
        <v>0.4794492925732234</v>
      </c>
      <c r="V1242" t="n">
        <v>0.3409177108135522</v>
      </c>
      <c r="W1242" t="n">
        <v>0.5591709194609042</v>
      </c>
      <c r="X1242" t="n">
        <v>0.3492004590118867</v>
      </c>
    </row>
    <row r="1243">
      <c r="A1243" t="inlineStr">
        <is>
          <t>2415008</t>
        </is>
      </c>
      <c r="B1243" t="inlineStr">
        <is>
          <t>Vila Flor</t>
        </is>
      </c>
      <c r="C1243" t="inlineStr">
        <is>
          <t>RN</t>
        </is>
      </c>
      <c r="D1243" t="inlineStr">
        <is>
          <t>REGIÃO NORDESTE</t>
        </is>
      </c>
      <c r="E1243" s="70">
        <f>SUMPRODUCT(N1243:Q1243,PAINEL_PESOS!$C$16:$C$19)</f>
        <v/>
      </c>
      <c r="F1243" s="70">
        <f>SUMPRODUCT(R1243:T1243,PAINEL_PESOS!$C$21:$C$23)</f>
        <v/>
      </c>
      <c r="G1243" s="70">
        <f>SUMPRODUCT(U1243:V1243,PAINEL_PESOS!$C$25:$C$26)</f>
        <v/>
      </c>
      <c r="H1243" s="70">
        <f>SUMPRODUCT(W1243:X1243,PAINEL_PESOS!$C$28:$C$29)</f>
        <v/>
      </c>
      <c r="I1243" s="70" t="n">
        <v>0.9050174038415615</v>
      </c>
      <c r="J1243" s="70" t="n">
        <v>0.5321060557333727</v>
      </c>
      <c r="K1243" s="71">
        <f>IF(NOT(AND(PAINEL_PESOS!$D$12="OK - 100%",PAINEL_PESOS!$F$20="OK - 100%",PAINEL_PESOS!$F$24="OK - 100%",PAINEL_PESOS!$F$27="OK - 100%",PAINEL_PESOS!$F$30="OK - 100%")),"", (E1243*PAINEL_PESOS!$B$7+F1243*PAINEL_PESOS!$B$8+G1243*PAINEL_PESOS!$B$9+H1243*PAINEL_PESOS!$B$10)*I1243)</f>
        <v/>
      </c>
      <c r="L1243" s="71">
        <f>IF(K1243="","",K1243-J1243)</f>
        <v/>
      </c>
      <c r="M1243" s="71">
        <f>IF(L1243="","",ABS(L1243))</f>
        <v/>
      </c>
      <c r="N1243" t="n">
        <v>1</v>
      </c>
      <c r="O1243" t="n">
        <v>1</v>
      </c>
      <c r="P1243" t="n">
        <v>0.4789862724392819</v>
      </c>
      <c r="Q1243" t="n">
        <v>0.7433404252486968</v>
      </c>
      <c r="R1243" t="n">
        <v>0.06376421036908821</v>
      </c>
      <c r="S1243" t="n">
        <v>0.9993104908716944</v>
      </c>
      <c r="T1243" t="n">
        <v>0.6158630982177233</v>
      </c>
      <c r="U1243" t="n">
        <v>0.2007851076131302</v>
      </c>
      <c r="V1243" t="n">
        <v>0.4219176544593145</v>
      </c>
      <c r="W1243" t="n">
        <v>0.7127526720737336</v>
      </c>
      <c r="X1243" t="n">
        <v>0.63769883688396</v>
      </c>
    </row>
    <row r="1244">
      <c r="A1244" t="inlineStr">
        <is>
          <t>2500106</t>
        </is>
      </c>
      <c r="B1244" t="inlineStr">
        <is>
          <t>Água Branca</t>
        </is>
      </c>
      <c r="C1244" t="inlineStr">
        <is>
          <t>PB</t>
        </is>
      </c>
      <c r="D1244" t="inlineStr">
        <is>
          <t>REGIÃO NORDESTE</t>
        </is>
      </c>
      <c r="E1244" s="70">
        <f>SUMPRODUCT(N1244:Q1244,PAINEL_PESOS!$C$16:$C$19)</f>
        <v/>
      </c>
      <c r="F1244" s="70">
        <f>SUMPRODUCT(R1244:T1244,PAINEL_PESOS!$C$21:$C$23)</f>
        <v/>
      </c>
      <c r="G1244" s="70">
        <f>SUMPRODUCT(U1244:V1244,PAINEL_PESOS!$C$25:$C$26)</f>
        <v/>
      </c>
      <c r="H1244" s="70">
        <f>SUMPRODUCT(W1244:X1244,PAINEL_PESOS!$C$28:$C$29)</f>
        <v/>
      </c>
      <c r="I1244" s="70" t="n">
        <v>0.9698604733882137</v>
      </c>
      <c r="J1244" s="70" t="n">
        <v>0.623682436711856</v>
      </c>
      <c r="K1244" s="71">
        <f>IF(NOT(AND(PAINEL_PESOS!$D$12="OK - 100%",PAINEL_PESOS!$F$20="OK - 100%",PAINEL_PESOS!$F$24="OK - 100%",PAINEL_PESOS!$F$27="OK - 100%",PAINEL_PESOS!$F$30="OK - 100%")),"", (E1244*PAINEL_PESOS!$B$7+F1244*PAINEL_PESOS!$B$8+G1244*PAINEL_PESOS!$B$9+H1244*PAINEL_PESOS!$B$10)*I1244)</f>
        <v/>
      </c>
      <c r="L1244" s="71">
        <f>IF(K1244="","",K1244-J1244)</f>
        <v/>
      </c>
      <c r="M1244" s="71">
        <f>IF(L1244="","",ABS(L1244))</f>
        <v/>
      </c>
      <c r="N1244" t="n">
        <v>0.8</v>
      </c>
      <c r="O1244" t="n">
        <v>1</v>
      </c>
      <c r="P1244" t="n">
        <v>0.6124604012671595</v>
      </c>
      <c r="Q1244" t="n">
        <v>0.8440648316915749</v>
      </c>
      <c r="R1244" t="n">
        <v>0.135780472252753</v>
      </c>
      <c r="S1244" t="n">
        <v>0.9987374513528983</v>
      </c>
      <c r="T1244" t="n">
        <v>0.9542213578810235</v>
      </c>
      <c r="U1244" t="n">
        <v>0.7951675756220671</v>
      </c>
      <c r="V1244" t="n">
        <v>0.3585793413435254</v>
      </c>
      <c r="W1244" t="n">
        <v>0.560165071840064</v>
      </c>
      <c r="X1244" t="n">
        <v>0.4098452106142546</v>
      </c>
    </row>
    <row r="1245">
      <c r="A1245" t="inlineStr">
        <is>
          <t>2500205</t>
        </is>
      </c>
      <c r="B1245" t="inlineStr">
        <is>
          <t>Aguiar</t>
        </is>
      </c>
      <c r="C1245" t="inlineStr">
        <is>
          <t>PB</t>
        </is>
      </c>
      <c r="D1245" t="inlineStr">
        <is>
          <t>REGIÃO NORDESTE</t>
        </is>
      </c>
      <c r="E1245" s="70">
        <f>SUMPRODUCT(N1245:Q1245,PAINEL_PESOS!$C$16:$C$19)</f>
        <v/>
      </c>
      <c r="F1245" s="70">
        <f>SUMPRODUCT(R1245:T1245,PAINEL_PESOS!$C$21:$C$23)</f>
        <v/>
      </c>
      <c r="G1245" s="70">
        <f>SUMPRODUCT(U1245:V1245,PAINEL_PESOS!$C$25:$C$26)</f>
        <v/>
      </c>
      <c r="H1245" s="70">
        <f>SUMPRODUCT(W1245:X1245,PAINEL_PESOS!$C$28:$C$29)</f>
        <v/>
      </c>
      <c r="I1245" s="70" t="n">
        <v>0.9708062898668736</v>
      </c>
      <c r="J1245" s="70" t="n">
        <v>0.6305564056387579</v>
      </c>
      <c r="K1245" s="71">
        <f>IF(NOT(AND(PAINEL_PESOS!$D$12="OK - 100%",PAINEL_PESOS!$F$20="OK - 100%",PAINEL_PESOS!$F$24="OK - 100%",PAINEL_PESOS!$F$27="OK - 100%",PAINEL_PESOS!$F$30="OK - 100%")),"", (E1245*PAINEL_PESOS!$B$7+F1245*PAINEL_PESOS!$B$8+G1245*PAINEL_PESOS!$B$9+H1245*PAINEL_PESOS!$B$10)*I1245)</f>
        <v/>
      </c>
      <c r="L1245" s="71">
        <f>IF(K1245="","",K1245-J1245)</f>
        <v/>
      </c>
      <c r="M1245" s="71">
        <f>IF(L1245="","",ABS(L1245))</f>
        <v/>
      </c>
      <c r="N1245" t="n">
        <v>1</v>
      </c>
      <c r="O1245" t="n">
        <v>0.947</v>
      </c>
      <c r="P1245" t="n">
        <v>0.8770855332629356</v>
      </c>
      <c r="Q1245" t="n">
        <v>0.9306832725898765</v>
      </c>
      <c r="R1245" t="n">
        <v>0.0936975008608085</v>
      </c>
      <c r="S1245" t="n">
        <v>0.9994870515490357</v>
      </c>
      <c r="T1245" t="n">
        <v>0.8937364126461902</v>
      </c>
      <c r="U1245" t="n">
        <v>0.6822654583161615</v>
      </c>
      <c r="V1245" t="n">
        <v>0.3082795094136993</v>
      </c>
      <c r="W1245" t="n">
        <v>0.5717456034198042</v>
      </c>
      <c r="X1245" t="n">
        <v>0.4318570752224858</v>
      </c>
    </row>
    <row r="1246">
      <c r="A1246" t="inlineStr">
        <is>
          <t>2500304</t>
        </is>
      </c>
      <c r="B1246" t="inlineStr">
        <is>
          <t>Alagoa Grande</t>
        </is>
      </c>
      <c r="C1246" t="inlineStr">
        <is>
          <t>PB</t>
        </is>
      </c>
      <c r="D1246" t="inlineStr">
        <is>
          <t>REGIÃO NORDESTE</t>
        </is>
      </c>
      <c r="E1246" s="70">
        <f>SUMPRODUCT(N1246:Q1246,PAINEL_PESOS!$C$16:$C$19)</f>
        <v/>
      </c>
      <c r="F1246" s="70">
        <f>SUMPRODUCT(R1246:T1246,PAINEL_PESOS!$C$21:$C$23)</f>
        <v/>
      </c>
      <c r="G1246" s="70">
        <f>SUMPRODUCT(U1246:V1246,PAINEL_PESOS!$C$25:$C$26)</f>
        <v/>
      </c>
      <c r="H1246" s="70">
        <f>SUMPRODUCT(W1246:X1246,PAINEL_PESOS!$C$28:$C$29)</f>
        <v/>
      </c>
      <c r="I1246" s="70" t="n">
        <v>0.9445510478197329</v>
      </c>
      <c r="J1246" s="70" t="n">
        <v>0.590782855881139</v>
      </c>
      <c r="K1246" s="71">
        <f>IF(NOT(AND(PAINEL_PESOS!$D$12="OK - 100%",PAINEL_PESOS!$F$20="OK - 100%",PAINEL_PESOS!$F$24="OK - 100%",PAINEL_PESOS!$F$27="OK - 100%",PAINEL_PESOS!$F$30="OK - 100%")),"", (E1246*PAINEL_PESOS!$B$7+F1246*PAINEL_PESOS!$B$8+G1246*PAINEL_PESOS!$B$9+H1246*PAINEL_PESOS!$B$10)*I1246)</f>
        <v/>
      </c>
      <c r="L1246" s="71">
        <f>IF(K1246="","",K1246-J1246)</f>
        <v/>
      </c>
      <c r="M1246" s="71">
        <f>IF(L1246="","",ABS(L1246))</f>
        <v/>
      </c>
      <c r="N1246" t="n">
        <v>1</v>
      </c>
      <c r="O1246" t="n">
        <v>0.9458</v>
      </c>
      <c r="P1246" t="n">
        <v>0.5338965153115101</v>
      </c>
      <c r="Q1246" t="n">
        <v>0.7623562567462737</v>
      </c>
      <c r="R1246" t="n">
        <v>0.2512477595291134</v>
      </c>
      <c r="S1246" t="n">
        <v>0.9922149632734009</v>
      </c>
      <c r="T1246" t="n">
        <v>0.8602205794026807</v>
      </c>
      <c r="U1246" t="n">
        <v>0.2394877884843481</v>
      </c>
      <c r="V1246" t="n">
        <v>0.3993720950462192</v>
      </c>
      <c r="W1246" t="n">
        <v>0.727172247098909</v>
      </c>
      <c r="X1246" t="n">
        <v>0.6141994672077462</v>
      </c>
    </row>
    <row r="1247">
      <c r="A1247" t="inlineStr">
        <is>
          <t>2500403</t>
        </is>
      </c>
      <c r="B1247" t="inlineStr">
        <is>
          <t>Alagoa Nova</t>
        </is>
      </c>
      <c r="C1247" t="inlineStr">
        <is>
          <t>PB</t>
        </is>
      </c>
      <c r="D1247" t="inlineStr">
        <is>
          <t>REGIÃO NORDESTE</t>
        </is>
      </c>
      <c r="E1247" s="70">
        <f>SUMPRODUCT(N1247:Q1247,PAINEL_PESOS!$C$16:$C$19)</f>
        <v/>
      </c>
      <c r="F1247" s="70">
        <f>SUMPRODUCT(R1247:T1247,PAINEL_PESOS!$C$21:$C$23)</f>
        <v/>
      </c>
      <c r="G1247" s="70">
        <f>SUMPRODUCT(U1247:V1247,PAINEL_PESOS!$C$25:$C$26)</f>
        <v/>
      </c>
      <c r="H1247" s="70">
        <f>SUMPRODUCT(W1247:X1247,PAINEL_PESOS!$C$28:$C$29)</f>
        <v/>
      </c>
      <c r="I1247" s="70" t="n">
        <v>0.9107950538714865</v>
      </c>
      <c r="J1247" s="70" t="n">
        <v>0.4802429155965965</v>
      </c>
      <c r="K1247" s="71">
        <f>IF(NOT(AND(PAINEL_PESOS!$D$12="OK - 100%",PAINEL_PESOS!$F$20="OK - 100%",PAINEL_PESOS!$F$24="OK - 100%",PAINEL_PESOS!$F$27="OK - 100%",PAINEL_PESOS!$F$30="OK - 100%")),"", (E1247*PAINEL_PESOS!$B$7+F1247*PAINEL_PESOS!$B$8+G1247*PAINEL_PESOS!$B$9+H1247*PAINEL_PESOS!$B$10)*I1247)</f>
        <v/>
      </c>
      <c r="L1247" s="71">
        <f>IF(K1247="","",K1247-J1247)</f>
        <v/>
      </c>
      <c r="M1247" s="71">
        <f>IF(L1247="","",ABS(L1247))</f>
        <v/>
      </c>
      <c r="N1247" t="n">
        <v>0.2</v>
      </c>
      <c r="O1247" t="n">
        <v>0.5385</v>
      </c>
      <c r="P1247" t="n">
        <v>0.8876451953537486</v>
      </c>
      <c r="Q1247" t="n">
        <v>0.7445360845750806</v>
      </c>
      <c r="R1247" t="n">
        <v>0.2536690789374839</v>
      </c>
      <c r="S1247" t="n">
        <v>0.5284819564314198</v>
      </c>
      <c r="T1247" t="n">
        <v>0.8003916054880076</v>
      </c>
      <c r="U1247" t="n">
        <v>0.2328416198000304</v>
      </c>
      <c r="V1247" t="n">
        <v>0.3978737476880015</v>
      </c>
      <c r="W1247" t="n">
        <v>0.7286444250642824</v>
      </c>
      <c r="X1247" t="n">
        <v>0.6185014747667474</v>
      </c>
    </row>
    <row r="1248">
      <c r="A1248" t="inlineStr">
        <is>
          <t>2500502</t>
        </is>
      </c>
      <c r="B1248" t="inlineStr">
        <is>
          <t>Alagoinha</t>
        </is>
      </c>
      <c r="C1248" t="inlineStr">
        <is>
          <t>PB</t>
        </is>
      </c>
      <c r="D1248" t="inlineStr">
        <is>
          <t>REGIÃO NORDESTE</t>
        </is>
      </c>
      <c r="E1248" s="70">
        <f>SUMPRODUCT(N1248:Q1248,PAINEL_PESOS!$C$16:$C$19)</f>
        <v/>
      </c>
      <c r="F1248" s="70">
        <f>SUMPRODUCT(R1248:T1248,PAINEL_PESOS!$C$21:$C$23)</f>
        <v/>
      </c>
      <c r="G1248" s="70">
        <f>SUMPRODUCT(U1248:V1248,PAINEL_PESOS!$C$25:$C$26)</f>
        <v/>
      </c>
      <c r="H1248" s="70">
        <f>SUMPRODUCT(W1248:X1248,PAINEL_PESOS!$C$28:$C$29)</f>
        <v/>
      </c>
      <c r="I1248" s="70" t="n">
        <v>0.9014086609405058</v>
      </c>
      <c r="J1248" s="70" t="n">
        <v>0.5589407189317636</v>
      </c>
      <c r="K1248" s="71">
        <f>IF(NOT(AND(PAINEL_PESOS!$D$12="OK - 100%",PAINEL_PESOS!$F$20="OK - 100%",PAINEL_PESOS!$F$24="OK - 100%",PAINEL_PESOS!$F$27="OK - 100%",PAINEL_PESOS!$F$30="OK - 100%")),"", (E1248*PAINEL_PESOS!$B$7+F1248*PAINEL_PESOS!$B$8+G1248*PAINEL_PESOS!$B$9+H1248*PAINEL_PESOS!$B$10)*I1248)</f>
        <v/>
      </c>
      <c r="L1248" s="71">
        <f>IF(K1248="","",K1248-J1248)</f>
        <v/>
      </c>
      <c r="M1248" s="71">
        <f>IF(L1248="","",ABS(L1248))</f>
        <v/>
      </c>
      <c r="N1248" t="n">
        <v>1</v>
      </c>
      <c r="O1248" t="n">
        <v>0.9852</v>
      </c>
      <c r="P1248" t="n">
        <v>0.8502639915522703</v>
      </c>
      <c r="Q1248" t="n">
        <v>0.4189530958812342</v>
      </c>
      <c r="R1248" t="n">
        <v>0.1770806477957423</v>
      </c>
      <c r="S1248" t="n">
        <v>0.9945695385623731</v>
      </c>
      <c r="T1248" t="n">
        <v>0.8548991592653002</v>
      </c>
      <c r="U1248" t="n">
        <v>0.2328416198000304</v>
      </c>
      <c r="V1248" t="n">
        <v>0.4023687631247714</v>
      </c>
      <c r="W1248" t="n">
        <v>0.7286444250642824</v>
      </c>
      <c r="X1248" t="n">
        <v>0.6185014747667474</v>
      </c>
    </row>
    <row r="1249">
      <c r="A1249" t="inlineStr">
        <is>
          <t>2500536</t>
        </is>
      </c>
      <c r="B1249" t="inlineStr">
        <is>
          <t>Alcantil</t>
        </is>
      </c>
      <c r="C1249" t="inlineStr">
        <is>
          <t>PB</t>
        </is>
      </c>
      <c r="D1249" t="inlineStr">
        <is>
          <t>REGIÃO NORDESTE</t>
        </is>
      </c>
      <c r="E1249" s="70">
        <f>SUMPRODUCT(N1249:Q1249,PAINEL_PESOS!$C$16:$C$19)</f>
        <v/>
      </c>
      <c r="F1249" s="70">
        <f>SUMPRODUCT(R1249:T1249,PAINEL_PESOS!$C$21:$C$23)</f>
        <v/>
      </c>
      <c r="G1249" s="70">
        <f>SUMPRODUCT(U1249:V1249,PAINEL_PESOS!$C$25:$C$26)</f>
        <v/>
      </c>
      <c r="H1249" s="70">
        <f>SUMPRODUCT(W1249:X1249,PAINEL_PESOS!$C$28:$C$29)</f>
        <v/>
      </c>
      <c r="I1249" s="70" t="n">
        <v>0.9981299259926487</v>
      </c>
      <c r="J1249" s="70" t="n">
        <v>0.5986936866300331</v>
      </c>
      <c r="K1249" s="71">
        <f>IF(NOT(AND(PAINEL_PESOS!$D$12="OK - 100%",PAINEL_PESOS!$F$20="OK - 100%",PAINEL_PESOS!$F$24="OK - 100%",PAINEL_PESOS!$F$27="OK - 100%",PAINEL_PESOS!$F$30="OK - 100%")),"", (E1249*PAINEL_PESOS!$B$7+F1249*PAINEL_PESOS!$B$8+G1249*PAINEL_PESOS!$B$9+H1249*PAINEL_PESOS!$B$10)*I1249)</f>
        <v/>
      </c>
      <c r="L1249" s="71">
        <f>IF(K1249="","",K1249-J1249)</f>
        <v/>
      </c>
      <c r="M1249" s="71">
        <f>IF(L1249="","",ABS(L1249))</f>
        <v/>
      </c>
      <c r="N1249" t="n">
        <v>0.2</v>
      </c>
      <c r="O1249" t="n">
        <v>1</v>
      </c>
      <c r="P1249" t="n">
        <v>1</v>
      </c>
      <c r="Q1249" t="n">
        <v>0.9913901943663482</v>
      </c>
      <c r="R1249" t="n">
        <v>0.09608061534585691</v>
      </c>
      <c r="S1249" t="n">
        <v>0.9996521027233496</v>
      </c>
      <c r="T1249" t="n">
        <v>0.9970052688980817</v>
      </c>
      <c r="U1249" t="n">
        <v>0.3402205847870976</v>
      </c>
      <c r="V1249" t="n">
        <v>0.2135679609974329</v>
      </c>
      <c r="W1249" t="n">
        <v>0.70485212349295</v>
      </c>
      <c r="X1249" t="n">
        <v>0.5490286618988534</v>
      </c>
    </row>
    <row r="1250">
      <c r="A1250" t="inlineStr">
        <is>
          <t>2500577</t>
        </is>
      </c>
      <c r="B1250" t="inlineStr">
        <is>
          <t>Algodão de Jandaíra</t>
        </is>
      </c>
      <c r="C1250" t="inlineStr">
        <is>
          <t>PB</t>
        </is>
      </c>
      <c r="D1250" t="inlineStr">
        <is>
          <t>REGIÃO NORDESTE</t>
        </is>
      </c>
      <c r="E1250" s="70">
        <f>SUMPRODUCT(N1250:Q1250,PAINEL_PESOS!$C$16:$C$19)</f>
        <v/>
      </c>
      <c r="F1250" s="70">
        <f>SUMPRODUCT(R1250:T1250,PAINEL_PESOS!$C$21:$C$23)</f>
        <v/>
      </c>
      <c r="G1250" s="70">
        <f>SUMPRODUCT(U1250:V1250,PAINEL_PESOS!$C$25:$C$26)</f>
        <v/>
      </c>
      <c r="H1250" s="70">
        <f>SUMPRODUCT(W1250:X1250,PAINEL_PESOS!$C$28:$C$29)</f>
        <v/>
      </c>
      <c r="I1250" s="70" t="n">
        <v>0.9890297676607213</v>
      </c>
      <c r="J1250" s="70" t="n">
        <v>0.5909955928126174</v>
      </c>
      <c r="K1250" s="71">
        <f>IF(NOT(AND(PAINEL_PESOS!$D$12="OK - 100%",PAINEL_PESOS!$F$20="OK - 100%",PAINEL_PESOS!$F$24="OK - 100%",PAINEL_PESOS!$F$27="OK - 100%",PAINEL_PESOS!$F$30="OK - 100%")),"", (E1250*PAINEL_PESOS!$B$7+F1250*PAINEL_PESOS!$B$8+G1250*PAINEL_PESOS!$B$9+H1250*PAINEL_PESOS!$B$10)*I1250)</f>
        <v/>
      </c>
      <c r="L1250" s="71">
        <f>IF(K1250="","",K1250-J1250)</f>
        <v/>
      </c>
      <c r="M1250" s="71">
        <f>IF(L1250="","",ABS(L1250))</f>
        <v/>
      </c>
      <c r="N1250" t="n">
        <v>0.2</v>
      </c>
      <c r="O1250" t="n">
        <v>1</v>
      </c>
      <c r="P1250" t="n">
        <v>1</v>
      </c>
      <c r="Q1250" t="n">
        <v>0.9509470703439569</v>
      </c>
      <c r="R1250" t="n">
        <v>0.0394396035170409</v>
      </c>
      <c r="S1250" t="n">
        <v>0.9986113397982352</v>
      </c>
      <c r="T1250" t="n">
        <v>0.9798474822340946</v>
      </c>
      <c r="U1250" t="n">
        <v>0.2682048804487848</v>
      </c>
      <c r="V1250" t="n">
        <v>0.4083615062931151</v>
      </c>
      <c r="W1250" t="n">
        <v>0.6619891261275637</v>
      </c>
      <c r="X1250" t="n">
        <v>0.5211122519829976</v>
      </c>
    </row>
    <row r="1251">
      <c r="A1251" t="inlineStr">
        <is>
          <t>2500601</t>
        </is>
      </c>
      <c r="B1251" t="inlineStr">
        <is>
          <t>Alhandra</t>
        </is>
      </c>
      <c r="C1251" t="inlineStr">
        <is>
          <t>PB</t>
        </is>
      </c>
      <c r="D1251" t="inlineStr">
        <is>
          <t>REGIÃO NORDESTE</t>
        </is>
      </c>
      <c r="E1251" s="70">
        <f>SUMPRODUCT(N1251:Q1251,PAINEL_PESOS!$C$16:$C$19)</f>
        <v/>
      </c>
      <c r="F1251" s="70">
        <f>SUMPRODUCT(R1251:T1251,PAINEL_PESOS!$C$21:$C$23)</f>
        <v/>
      </c>
      <c r="G1251" s="70">
        <f>SUMPRODUCT(U1251:V1251,PAINEL_PESOS!$C$25:$C$26)</f>
        <v/>
      </c>
      <c r="H1251" s="70">
        <f>SUMPRODUCT(W1251:X1251,PAINEL_PESOS!$C$28:$C$29)</f>
        <v/>
      </c>
      <c r="I1251" s="70" t="n">
        <v>0.9057595745091158</v>
      </c>
      <c r="J1251" s="70" t="n">
        <v>0.5611291548912852</v>
      </c>
      <c r="K1251" s="71">
        <f>IF(NOT(AND(PAINEL_PESOS!$D$12="OK - 100%",PAINEL_PESOS!$F$20="OK - 100%",PAINEL_PESOS!$F$24="OK - 100%",PAINEL_PESOS!$F$27="OK - 100%",PAINEL_PESOS!$F$30="OK - 100%")),"", (E1251*PAINEL_PESOS!$B$7+F1251*PAINEL_PESOS!$B$8+G1251*PAINEL_PESOS!$B$9+H1251*PAINEL_PESOS!$B$10)*I1251)</f>
        <v/>
      </c>
      <c r="L1251" s="71">
        <f>IF(K1251="","",K1251-J1251)</f>
        <v/>
      </c>
      <c r="M1251" s="71">
        <f>IF(L1251="","",ABS(L1251))</f>
        <v/>
      </c>
      <c r="N1251" t="n">
        <v>1</v>
      </c>
      <c r="O1251" t="n">
        <v>1</v>
      </c>
      <c r="P1251" t="n">
        <v>0.3972544878563886</v>
      </c>
      <c r="Q1251" t="n">
        <v>0.7516083452480126</v>
      </c>
      <c r="R1251" t="n">
        <v>0.4529951041970861</v>
      </c>
      <c r="S1251" t="n">
        <v>0.8415137470766378</v>
      </c>
      <c r="T1251" t="n">
        <v>0.6533543088157676</v>
      </c>
      <c r="U1251" t="n">
        <v>0.2255184750433939</v>
      </c>
      <c r="V1251" t="n">
        <v>0.4525531352862271</v>
      </c>
      <c r="W1251" t="n">
        <v>0.7553263542925619</v>
      </c>
      <c r="X1251" t="n">
        <v>0.6496932046280084</v>
      </c>
    </row>
    <row r="1252">
      <c r="A1252" t="inlineStr">
        <is>
          <t>2500700</t>
        </is>
      </c>
      <c r="B1252" t="inlineStr">
        <is>
          <t>São João do Rio do Peixe</t>
        </is>
      </c>
      <c r="C1252" t="inlineStr">
        <is>
          <t>PB</t>
        </is>
      </c>
      <c r="D1252" t="inlineStr">
        <is>
          <t>REGIÃO NORDESTE</t>
        </is>
      </c>
      <c r="E1252" s="70">
        <f>SUMPRODUCT(N1252:Q1252,PAINEL_PESOS!$C$16:$C$19)</f>
        <v/>
      </c>
      <c r="F1252" s="70">
        <f>SUMPRODUCT(R1252:T1252,PAINEL_PESOS!$C$21:$C$23)</f>
        <v/>
      </c>
      <c r="G1252" s="70">
        <f>SUMPRODUCT(U1252:V1252,PAINEL_PESOS!$C$25:$C$26)</f>
        <v/>
      </c>
      <c r="H1252" s="70">
        <f>SUMPRODUCT(W1252:X1252,PAINEL_PESOS!$C$28:$C$29)</f>
        <v/>
      </c>
      <c r="I1252" s="70" t="n">
        <v>0.9056653136062816</v>
      </c>
      <c r="J1252" s="70" t="n">
        <v>0.5472703475485577</v>
      </c>
      <c r="K1252" s="71">
        <f>IF(NOT(AND(PAINEL_PESOS!$D$12="OK - 100%",PAINEL_PESOS!$F$20="OK - 100%",PAINEL_PESOS!$F$24="OK - 100%",PAINEL_PESOS!$F$27="OK - 100%",PAINEL_PESOS!$F$30="OK - 100%")),"", (E1252*PAINEL_PESOS!$B$7+F1252*PAINEL_PESOS!$B$8+G1252*PAINEL_PESOS!$B$9+H1252*PAINEL_PESOS!$B$10)*I1252)</f>
        <v/>
      </c>
      <c r="L1252" s="71">
        <f>IF(K1252="","",K1252-J1252)</f>
        <v/>
      </c>
      <c r="M1252" s="71">
        <f>IF(L1252="","",ABS(L1252))</f>
        <v/>
      </c>
      <c r="N1252" t="n">
        <v>1</v>
      </c>
      <c r="O1252" t="n">
        <v>0.9955000000000001</v>
      </c>
      <c r="P1252" t="n">
        <v>0.4818373812038015</v>
      </c>
      <c r="Q1252" t="n">
        <v>0.7864988727453694</v>
      </c>
      <c r="R1252" t="n">
        <v>0.2277931331233933</v>
      </c>
      <c r="S1252" t="n">
        <v>0.9981358636354448</v>
      </c>
      <c r="T1252" t="n">
        <v>0.5989376663800698</v>
      </c>
      <c r="U1252" t="n">
        <v>0.6075342822489548</v>
      </c>
      <c r="V1252" t="n">
        <v>0.2893198333632367</v>
      </c>
      <c r="W1252" t="n">
        <v>0.5675083064050512</v>
      </c>
      <c r="X1252" t="n">
        <v>0.5213367304364307</v>
      </c>
    </row>
    <row r="1253">
      <c r="A1253" t="inlineStr">
        <is>
          <t>2500734</t>
        </is>
      </c>
      <c r="B1253" t="inlineStr">
        <is>
          <t>Amparo</t>
        </is>
      </c>
      <c r="C1253" t="inlineStr">
        <is>
          <t>PB</t>
        </is>
      </c>
      <c r="D1253" t="inlineStr">
        <is>
          <t>REGIÃO NORDESTE</t>
        </is>
      </c>
      <c r="E1253" s="70">
        <f>SUMPRODUCT(N1253:Q1253,PAINEL_PESOS!$C$16:$C$19)</f>
        <v/>
      </c>
      <c r="F1253" s="70">
        <f>SUMPRODUCT(R1253:T1253,PAINEL_PESOS!$C$21:$C$23)</f>
        <v/>
      </c>
      <c r="G1253" s="70">
        <f>SUMPRODUCT(U1253:V1253,PAINEL_PESOS!$C$25:$C$26)</f>
        <v/>
      </c>
      <c r="H1253" s="70">
        <f>SUMPRODUCT(W1253:X1253,PAINEL_PESOS!$C$28:$C$29)</f>
        <v/>
      </c>
      <c r="I1253" s="70" t="n">
        <v>0.9901495891751513</v>
      </c>
      <c r="J1253" s="70" t="n">
        <v>0.5864505824477102</v>
      </c>
      <c r="K1253" s="71">
        <f>IF(NOT(AND(PAINEL_PESOS!$D$12="OK - 100%",PAINEL_PESOS!$F$20="OK - 100%",PAINEL_PESOS!$F$24="OK - 100%",PAINEL_PESOS!$F$27="OK - 100%",PAINEL_PESOS!$F$30="OK - 100%")),"", (E1253*PAINEL_PESOS!$B$7+F1253*PAINEL_PESOS!$B$8+G1253*PAINEL_PESOS!$B$9+H1253*PAINEL_PESOS!$B$10)*I1253)</f>
        <v/>
      </c>
      <c r="L1253" s="71">
        <f>IF(K1253="","",K1253-J1253)</f>
        <v/>
      </c>
      <c r="M1253" s="71">
        <f>IF(L1253="","",ABS(L1253))</f>
        <v/>
      </c>
      <c r="N1253" t="n">
        <v>0.2</v>
      </c>
      <c r="O1253" t="n">
        <v>1</v>
      </c>
      <c r="P1253" t="n">
        <v>1</v>
      </c>
      <c r="Q1253" t="n">
        <v>0.9686131650886185</v>
      </c>
      <c r="R1253" t="n">
        <v>0.0358485978809789</v>
      </c>
      <c r="S1253" t="n">
        <v>1</v>
      </c>
      <c r="T1253" t="n">
        <v>0.975832216516597</v>
      </c>
      <c r="U1253" t="n">
        <v>0.6969447763247452</v>
      </c>
      <c r="V1253" t="n">
        <v>0.2350465091874382</v>
      </c>
      <c r="W1253" t="n">
        <v>0.613077018372101</v>
      </c>
      <c r="X1253" t="n">
        <v>0.2677832215353019</v>
      </c>
    </row>
    <row r="1254">
      <c r="A1254" t="inlineStr">
        <is>
          <t>2500775</t>
        </is>
      </c>
      <c r="B1254" t="inlineStr">
        <is>
          <t>Aparecida</t>
        </is>
      </c>
      <c r="C1254" t="inlineStr">
        <is>
          <t>PB</t>
        </is>
      </c>
      <c r="D1254" t="inlineStr">
        <is>
          <t>REGIÃO NORDESTE</t>
        </is>
      </c>
      <c r="E1254" s="70">
        <f>SUMPRODUCT(N1254:Q1254,PAINEL_PESOS!$C$16:$C$19)</f>
        <v/>
      </c>
      <c r="F1254" s="70">
        <f>SUMPRODUCT(R1254:T1254,PAINEL_PESOS!$C$21:$C$23)</f>
        <v/>
      </c>
      <c r="G1254" s="70">
        <f>SUMPRODUCT(U1254:V1254,PAINEL_PESOS!$C$25:$C$26)</f>
        <v/>
      </c>
      <c r="H1254" s="70">
        <f>SUMPRODUCT(W1254:X1254,PAINEL_PESOS!$C$28:$C$29)</f>
        <v/>
      </c>
      <c r="I1254" s="70" t="n">
        <v>0.8923803451100747</v>
      </c>
      <c r="J1254" s="70" t="n">
        <v>0.5375185921949769</v>
      </c>
      <c r="K1254" s="71">
        <f>IF(NOT(AND(PAINEL_PESOS!$D$12="OK - 100%",PAINEL_PESOS!$F$20="OK - 100%",PAINEL_PESOS!$F$24="OK - 100%",PAINEL_PESOS!$F$27="OK - 100%",PAINEL_PESOS!$F$30="OK - 100%")),"", (E1254*PAINEL_PESOS!$B$7+F1254*PAINEL_PESOS!$B$8+G1254*PAINEL_PESOS!$B$9+H1254*PAINEL_PESOS!$B$10)*I1254)</f>
        <v/>
      </c>
      <c r="L1254" s="71">
        <f>IF(K1254="","",K1254-J1254)</f>
        <v/>
      </c>
      <c r="M1254" s="71">
        <f>IF(L1254="","",ABS(L1254))</f>
        <v/>
      </c>
      <c r="N1254" t="n">
        <v>1</v>
      </c>
      <c r="O1254" t="n">
        <v>1</v>
      </c>
      <c r="P1254" t="n">
        <v>0.5413938753959873</v>
      </c>
      <c r="Q1254" t="n">
        <v>0.8805351417966976</v>
      </c>
      <c r="R1254" t="n">
        <v>0.1656858471241078</v>
      </c>
      <c r="S1254" t="n">
        <v>0.9920806055556586</v>
      </c>
      <c r="T1254" t="n">
        <v>0.4868675845144214</v>
      </c>
      <c r="U1254" t="n">
        <v>0.6075342822489549</v>
      </c>
      <c r="V1254" t="n">
        <v>0.3149733389424335</v>
      </c>
      <c r="W1254" t="n">
        <v>0.5675083064050512</v>
      </c>
      <c r="X1254" t="n">
        <v>0.5213367304364307</v>
      </c>
    </row>
    <row r="1255">
      <c r="A1255" t="inlineStr">
        <is>
          <t>2500809</t>
        </is>
      </c>
      <c r="B1255" t="inlineStr">
        <is>
          <t>Araçagi</t>
        </is>
      </c>
      <c r="C1255" t="inlineStr">
        <is>
          <t>PB</t>
        </is>
      </c>
      <c r="D1255" t="inlineStr">
        <is>
          <t>REGIÃO NORDESTE</t>
        </is>
      </c>
      <c r="E1255" s="70">
        <f>SUMPRODUCT(N1255:Q1255,PAINEL_PESOS!$C$16:$C$19)</f>
        <v/>
      </c>
      <c r="F1255" s="70">
        <f>SUMPRODUCT(R1255:T1255,PAINEL_PESOS!$C$21:$C$23)</f>
        <v/>
      </c>
      <c r="G1255" s="70">
        <f>SUMPRODUCT(U1255:V1255,PAINEL_PESOS!$C$25:$C$26)</f>
        <v/>
      </c>
      <c r="H1255" s="70">
        <f>SUMPRODUCT(W1255:X1255,PAINEL_PESOS!$C$28:$C$29)</f>
        <v/>
      </c>
      <c r="I1255" s="70" t="n">
        <v>0.8328059568950629</v>
      </c>
      <c r="J1255" s="70" t="n">
        <v>0.4589954939724954</v>
      </c>
      <c r="K1255" s="71">
        <f>IF(NOT(AND(PAINEL_PESOS!$D$12="OK - 100%",PAINEL_PESOS!$F$20="OK - 100%",PAINEL_PESOS!$F$24="OK - 100%",PAINEL_PESOS!$F$27="OK - 100%",PAINEL_PESOS!$F$30="OK - 100%")),"", (E1255*PAINEL_PESOS!$B$7+F1255*PAINEL_PESOS!$B$8+G1255*PAINEL_PESOS!$B$9+H1255*PAINEL_PESOS!$B$10)*I1255)</f>
        <v/>
      </c>
      <c r="L1255" s="71">
        <f>IF(K1255="","",K1255-J1255)</f>
        <v/>
      </c>
      <c r="M1255" s="71">
        <f>IF(L1255="","",ABS(L1255))</f>
        <v/>
      </c>
      <c r="N1255" t="n">
        <v>1</v>
      </c>
      <c r="O1255" t="n">
        <v>0.9065</v>
      </c>
      <c r="P1255" t="n">
        <v>0.5610348468848997</v>
      </c>
      <c r="Q1255" t="n">
        <v>0.1325882740965173</v>
      </c>
      <c r="R1255" t="n">
        <v>0.208574566517245</v>
      </c>
      <c r="S1255" t="n">
        <v>0.9806013663836771</v>
      </c>
      <c r="T1255" t="n">
        <v>0.4914030364423863</v>
      </c>
      <c r="U1255" t="n">
        <v>0.232795497689386</v>
      </c>
      <c r="V1255" t="n">
        <v>0.4086724057000156</v>
      </c>
      <c r="W1255" t="n">
        <v>0.7287680423423942</v>
      </c>
      <c r="X1255" t="n">
        <v>0.618463592689714</v>
      </c>
    </row>
    <row r="1256">
      <c r="A1256" t="inlineStr">
        <is>
          <t>2500908</t>
        </is>
      </c>
      <c r="B1256" t="inlineStr">
        <is>
          <t>Arara</t>
        </is>
      </c>
      <c r="C1256" t="inlineStr">
        <is>
          <t>PB</t>
        </is>
      </c>
      <c r="D1256" t="inlineStr">
        <is>
          <t>REGIÃO NORDESTE</t>
        </is>
      </c>
      <c r="E1256" s="70">
        <f>SUMPRODUCT(N1256:Q1256,PAINEL_PESOS!$C$16:$C$19)</f>
        <v/>
      </c>
      <c r="F1256" s="70">
        <f>SUMPRODUCT(R1256:T1256,PAINEL_PESOS!$C$21:$C$23)</f>
        <v/>
      </c>
      <c r="G1256" s="70">
        <f>SUMPRODUCT(U1256:V1256,PAINEL_PESOS!$C$25:$C$26)</f>
        <v/>
      </c>
      <c r="H1256" s="70">
        <f>SUMPRODUCT(W1256:X1256,PAINEL_PESOS!$C$28:$C$29)</f>
        <v/>
      </c>
      <c r="I1256" s="70" t="n">
        <v>0.9478733190820101</v>
      </c>
      <c r="J1256" s="70" t="n">
        <v>0.5724727932953046</v>
      </c>
      <c r="K1256" s="71">
        <f>IF(NOT(AND(PAINEL_PESOS!$D$12="OK - 100%",PAINEL_PESOS!$F$20="OK - 100%",PAINEL_PESOS!$F$24="OK - 100%",PAINEL_PESOS!$F$27="OK - 100%",PAINEL_PESOS!$F$30="OK - 100%")),"", (E1256*PAINEL_PESOS!$B$7+F1256*PAINEL_PESOS!$B$8+G1256*PAINEL_PESOS!$B$9+H1256*PAINEL_PESOS!$B$10)*I1256)</f>
        <v/>
      </c>
      <c r="L1256" s="71">
        <f>IF(K1256="","",K1256-J1256)</f>
        <v/>
      </c>
      <c r="M1256" s="71">
        <f>IF(L1256="","",ABS(L1256))</f>
        <v/>
      </c>
      <c r="N1256" t="n">
        <v>0.2</v>
      </c>
      <c r="O1256" t="n">
        <v>1</v>
      </c>
      <c r="P1256" t="n">
        <v>1</v>
      </c>
      <c r="Q1256" t="n">
        <v>0.7126414014698115</v>
      </c>
      <c r="R1256" t="n">
        <v>0.1565696171334822</v>
      </c>
      <c r="S1256" t="n">
        <v>0.9984352377973067</v>
      </c>
      <c r="T1256" t="n">
        <v>0.924996796030937</v>
      </c>
      <c r="U1256" t="n">
        <v>0.2328416198000304</v>
      </c>
      <c r="V1256" t="n">
        <v>0.4086636989436572</v>
      </c>
      <c r="W1256" t="n">
        <v>0.7286444250642824</v>
      </c>
      <c r="X1256" t="n">
        <v>0.6185014747667474</v>
      </c>
    </row>
    <row r="1257">
      <c r="A1257" t="inlineStr">
        <is>
          <t>2501005</t>
        </is>
      </c>
      <c r="B1257" t="inlineStr">
        <is>
          <t>Araruna</t>
        </is>
      </c>
      <c r="C1257" t="inlineStr">
        <is>
          <t>PB</t>
        </is>
      </c>
      <c r="D1257" t="inlineStr">
        <is>
          <t>REGIÃO NORDESTE</t>
        </is>
      </c>
      <c r="E1257" s="70">
        <f>SUMPRODUCT(N1257:Q1257,PAINEL_PESOS!$C$16:$C$19)</f>
        <v/>
      </c>
      <c r="F1257" s="70">
        <f>SUMPRODUCT(R1257:T1257,PAINEL_PESOS!$C$21:$C$23)</f>
        <v/>
      </c>
      <c r="G1257" s="70">
        <f>SUMPRODUCT(U1257:V1257,PAINEL_PESOS!$C$25:$C$26)</f>
        <v/>
      </c>
      <c r="H1257" s="70">
        <f>SUMPRODUCT(W1257:X1257,PAINEL_PESOS!$C$28:$C$29)</f>
        <v/>
      </c>
      <c r="I1257" s="70" t="n">
        <v>0.959819136473149</v>
      </c>
      <c r="J1257" s="70" t="n">
        <v>0.5495582415128833</v>
      </c>
      <c r="K1257" s="71">
        <f>IF(NOT(AND(PAINEL_PESOS!$D$12="OK - 100%",PAINEL_PESOS!$F$20="OK - 100%",PAINEL_PESOS!$F$24="OK - 100%",PAINEL_PESOS!$F$27="OK - 100%",PAINEL_PESOS!$F$30="OK - 100%")),"", (E1257*PAINEL_PESOS!$B$7+F1257*PAINEL_PESOS!$B$8+G1257*PAINEL_PESOS!$B$9+H1257*PAINEL_PESOS!$B$10)*I1257)</f>
        <v/>
      </c>
      <c r="L1257" s="71">
        <f>IF(K1257="","",K1257-J1257)</f>
        <v/>
      </c>
      <c r="M1257" s="71">
        <f>IF(L1257="","",ABS(L1257))</f>
        <v/>
      </c>
      <c r="N1257" t="n">
        <v>0.2</v>
      </c>
      <c r="O1257" t="n">
        <v>0.972</v>
      </c>
      <c r="P1257" t="n">
        <v>0.6242872228088702</v>
      </c>
      <c r="Q1257" t="n">
        <v>0.7853974684715889</v>
      </c>
      <c r="R1257" t="n">
        <v>0.2129023973621052</v>
      </c>
      <c r="S1257" t="n">
        <v>0.9955410773872581</v>
      </c>
      <c r="T1257" t="n">
        <v>0.9417773003039837</v>
      </c>
      <c r="U1257" t="n">
        <v>0.2691489748323248</v>
      </c>
      <c r="V1257" t="n">
        <v>0.4157144107827598</v>
      </c>
      <c r="W1257" t="n">
        <v>0.66055908564235</v>
      </c>
      <c r="X1257" t="n">
        <v>0.5107696457720108</v>
      </c>
    </row>
    <row r="1258">
      <c r="A1258" t="inlineStr">
        <is>
          <t>2501104</t>
        </is>
      </c>
      <c r="B1258" t="inlineStr">
        <is>
          <t>Areia</t>
        </is>
      </c>
      <c r="C1258" t="inlineStr">
        <is>
          <t>PB</t>
        </is>
      </c>
      <c r="D1258" t="inlineStr">
        <is>
          <t>REGIÃO NORDESTE</t>
        </is>
      </c>
      <c r="E1258" s="70">
        <f>SUMPRODUCT(N1258:Q1258,PAINEL_PESOS!$C$16:$C$19)</f>
        <v/>
      </c>
      <c r="F1258" s="70">
        <f>SUMPRODUCT(R1258:T1258,PAINEL_PESOS!$C$21:$C$23)</f>
        <v/>
      </c>
      <c r="G1258" s="70">
        <f>SUMPRODUCT(U1258:V1258,PAINEL_PESOS!$C$25:$C$26)</f>
        <v/>
      </c>
      <c r="H1258" s="70">
        <f>SUMPRODUCT(W1258:X1258,PAINEL_PESOS!$C$28:$C$29)</f>
        <v/>
      </c>
      <c r="I1258" s="70" t="n">
        <v>0.9344500343224138</v>
      </c>
      <c r="J1258" s="70" t="n">
        <v>0.5562382025318332</v>
      </c>
      <c r="K1258" s="71">
        <f>IF(NOT(AND(PAINEL_PESOS!$D$12="OK - 100%",PAINEL_PESOS!$F$20="OK - 100%",PAINEL_PESOS!$F$24="OK - 100%",PAINEL_PESOS!$F$27="OK - 100%",PAINEL_PESOS!$F$30="OK - 100%")),"", (E1258*PAINEL_PESOS!$B$7+F1258*PAINEL_PESOS!$B$8+G1258*PAINEL_PESOS!$B$9+H1258*PAINEL_PESOS!$B$10)*I1258)</f>
        <v/>
      </c>
      <c r="L1258" s="71">
        <f>IF(K1258="","",K1258-J1258)</f>
        <v/>
      </c>
      <c r="M1258" s="71">
        <f>IF(L1258="","",ABS(L1258))</f>
        <v/>
      </c>
      <c r="N1258" t="n">
        <v>0.6</v>
      </c>
      <c r="O1258" t="n">
        <v>0.875</v>
      </c>
      <c r="P1258" t="n">
        <v>0.6231256599788807</v>
      </c>
      <c r="Q1258" t="n">
        <v>0.7006971540331725</v>
      </c>
      <c r="R1258" t="n">
        <v>0.2482022431897164</v>
      </c>
      <c r="S1258" t="n">
        <v>0.969969045988439</v>
      </c>
      <c r="T1258" t="n">
        <v>0.8480759858365161</v>
      </c>
      <c r="U1258" t="n">
        <v>0.2328416198000304</v>
      </c>
      <c r="V1258" t="n">
        <v>0.4051612738919449</v>
      </c>
      <c r="W1258" t="n">
        <v>0.7286444250642824</v>
      </c>
      <c r="X1258" t="n">
        <v>0.6185014747667474</v>
      </c>
    </row>
    <row r="1259">
      <c r="A1259" t="inlineStr">
        <is>
          <t>2501153</t>
        </is>
      </c>
      <c r="B1259" t="inlineStr">
        <is>
          <t>Areia de Baraúnas</t>
        </is>
      </c>
      <c r="C1259" t="inlineStr">
        <is>
          <t>PB</t>
        </is>
      </c>
      <c r="D1259" t="inlineStr">
        <is>
          <t>REGIÃO NORDESTE</t>
        </is>
      </c>
      <c r="E1259" s="70">
        <f>SUMPRODUCT(N1259:Q1259,PAINEL_PESOS!$C$16:$C$19)</f>
        <v/>
      </c>
      <c r="F1259" s="70">
        <f>SUMPRODUCT(R1259:T1259,PAINEL_PESOS!$C$21:$C$23)</f>
        <v/>
      </c>
      <c r="G1259" s="70">
        <f>SUMPRODUCT(U1259:V1259,PAINEL_PESOS!$C$25:$C$26)</f>
        <v/>
      </c>
      <c r="H1259" s="70">
        <f>SUMPRODUCT(W1259:X1259,PAINEL_PESOS!$C$28:$C$29)</f>
        <v/>
      </c>
      <c r="I1259" s="70" t="n">
        <v>0.9747031527630974</v>
      </c>
      <c r="J1259" s="70" t="n">
        <v>0.5610646982379259</v>
      </c>
      <c r="K1259" s="71">
        <f>IF(NOT(AND(PAINEL_PESOS!$D$12="OK - 100%",PAINEL_PESOS!$F$20="OK - 100%",PAINEL_PESOS!$F$24="OK - 100%",PAINEL_PESOS!$F$27="OK - 100%",PAINEL_PESOS!$F$30="OK - 100%")),"", (E1259*PAINEL_PESOS!$B$7+F1259*PAINEL_PESOS!$B$8+G1259*PAINEL_PESOS!$B$9+H1259*PAINEL_PESOS!$B$10)*I1259)</f>
        <v/>
      </c>
      <c r="L1259" s="71">
        <f>IF(K1259="","",K1259-J1259)</f>
        <v/>
      </c>
      <c r="M1259" s="71">
        <f>IF(L1259="","",ABS(L1259))</f>
        <v/>
      </c>
      <c r="N1259" t="n">
        <v>0.4</v>
      </c>
      <c r="O1259" t="n">
        <v>0.9823</v>
      </c>
      <c r="P1259" t="n">
        <v>0.6430834213305174</v>
      </c>
      <c r="Q1259" t="n">
        <v>0.8745218473780026</v>
      </c>
      <c r="R1259" t="n">
        <v>0.009298085952226301</v>
      </c>
      <c r="S1259" t="n">
        <v>1</v>
      </c>
      <c r="T1259" t="n">
        <v>0.9579242307124212</v>
      </c>
      <c r="U1259" t="n">
        <v>0.6800473379915241</v>
      </c>
      <c r="V1259" t="n">
        <v>0.2441927409541863</v>
      </c>
      <c r="W1259" t="n">
        <v>0.5553679888511638</v>
      </c>
      <c r="X1259" t="n">
        <v>0.3639675691422992</v>
      </c>
    </row>
    <row r="1260">
      <c r="A1260" t="inlineStr">
        <is>
          <t>2501203</t>
        </is>
      </c>
      <c r="B1260" t="inlineStr">
        <is>
          <t>Areial</t>
        </is>
      </c>
      <c r="C1260" t="inlineStr">
        <is>
          <t>PB</t>
        </is>
      </c>
      <c r="D1260" t="inlineStr">
        <is>
          <t>REGIÃO NORDESTE</t>
        </is>
      </c>
      <c r="E1260" s="70">
        <f>SUMPRODUCT(N1260:Q1260,PAINEL_PESOS!$C$16:$C$19)</f>
        <v/>
      </c>
      <c r="F1260" s="70">
        <f>SUMPRODUCT(R1260:T1260,PAINEL_PESOS!$C$21:$C$23)</f>
        <v/>
      </c>
      <c r="G1260" s="70">
        <f>SUMPRODUCT(U1260:V1260,PAINEL_PESOS!$C$25:$C$26)</f>
        <v/>
      </c>
      <c r="H1260" s="70">
        <f>SUMPRODUCT(W1260:X1260,PAINEL_PESOS!$C$28:$C$29)</f>
        <v/>
      </c>
      <c r="I1260" s="70" t="n">
        <v>0.9589948287704807</v>
      </c>
      <c r="J1260" s="70" t="n">
        <v>0.5801619134890622</v>
      </c>
      <c r="K1260" s="71">
        <f>IF(NOT(AND(PAINEL_PESOS!$D$12="OK - 100%",PAINEL_PESOS!$F$20="OK - 100%",PAINEL_PESOS!$F$24="OK - 100%",PAINEL_PESOS!$F$27="OK - 100%",PAINEL_PESOS!$F$30="OK - 100%")),"", (E1260*PAINEL_PESOS!$B$7+F1260*PAINEL_PESOS!$B$8+G1260*PAINEL_PESOS!$B$9+H1260*PAINEL_PESOS!$B$10)*I1260)</f>
        <v/>
      </c>
      <c r="L1260" s="71">
        <f>IF(K1260="","",K1260-J1260)</f>
        <v/>
      </c>
      <c r="M1260" s="71">
        <f>IF(L1260="","",ABS(L1260))</f>
        <v/>
      </c>
      <c r="N1260" t="n">
        <v>0.2</v>
      </c>
      <c r="O1260" t="n">
        <v>1</v>
      </c>
      <c r="P1260" t="n">
        <v>1</v>
      </c>
      <c r="Q1260" t="n">
        <v>0.7401380396405716</v>
      </c>
      <c r="R1260" t="n">
        <v>0.1098545895394751</v>
      </c>
      <c r="S1260" t="n">
        <v>0.9986651247473333</v>
      </c>
      <c r="T1260" t="n">
        <v>0.9787181715810859</v>
      </c>
      <c r="U1260" t="n">
        <v>0.2349347957342683</v>
      </c>
      <c r="V1260" t="n">
        <v>0.4058183587846207</v>
      </c>
      <c r="W1260" t="n">
        <v>0.724699051672118</v>
      </c>
      <c r="X1260" t="n">
        <v>0.6127369390976575</v>
      </c>
    </row>
    <row r="1261">
      <c r="A1261" t="inlineStr">
        <is>
          <t>2501302</t>
        </is>
      </c>
      <c r="B1261" t="inlineStr">
        <is>
          <t>Aroeiras</t>
        </is>
      </c>
      <c r="C1261" t="inlineStr">
        <is>
          <t>PB</t>
        </is>
      </c>
      <c r="D1261" t="inlineStr">
        <is>
          <t>REGIÃO NORDESTE</t>
        </is>
      </c>
      <c r="E1261" s="70">
        <f>SUMPRODUCT(N1261:Q1261,PAINEL_PESOS!$C$16:$C$19)</f>
        <v/>
      </c>
      <c r="F1261" s="70">
        <f>SUMPRODUCT(R1261:T1261,PAINEL_PESOS!$C$21:$C$23)</f>
        <v/>
      </c>
      <c r="G1261" s="70">
        <f>SUMPRODUCT(U1261:V1261,PAINEL_PESOS!$C$25:$C$26)</f>
        <v/>
      </c>
      <c r="H1261" s="70">
        <f>SUMPRODUCT(W1261:X1261,PAINEL_PESOS!$C$28:$C$29)</f>
        <v/>
      </c>
      <c r="I1261" s="70" t="n">
        <v>0.9898103255695808</v>
      </c>
      <c r="J1261" s="70" t="n">
        <v>0.5902010027304994</v>
      </c>
      <c r="K1261" s="71">
        <f>IF(NOT(AND(PAINEL_PESOS!$D$12="OK - 100%",PAINEL_PESOS!$F$20="OK - 100%",PAINEL_PESOS!$F$24="OK - 100%",PAINEL_PESOS!$F$27="OK - 100%",PAINEL_PESOS!$F$30="OK - 100%")),"", (E1261*PAINEL_PESOS!$B$7+F1261*PAINEL_PESOS!$B$8+G1261*PAINEL_PESOS!$B$9+H1261*PAINEL_PESOS!$B$10)*I1261)</f>
        <v/>
      </c>
      <c r="L1261" s="71">
        <f>IF(K1261="","",K1261-J1261)</f>
        <v/>
      </c>
      <c r="M1261" s="71">
        <f>IF(L1261="","",ABS(L1261))</f>
        <v/>
      </c>
      <c r="N1261" t="n">
        <v>0.2</v>
      </c>
      <c r="O1261" t="n">
        <v>0.9893</v>
      </c>
      <c r="P1261" t="n">
        <v>0.5052798310454065</v>
      </c>
      <c r="Q1261" t="n">
        <v>0.9486648084839702</v>
      </c>
      <c r="R1261" t="n">
        <v>0.2405531008326022</v>
      </c>
      <c r="S1261" t="n">
        <v>0.9999237540910716</v>
      </c>
      <c r="T1261" t="n">
        <v>0.9853401559206547</v>
      </c>
      <c r="U1261" t="n">
        <v>0.3401772676762125</v>
      </c>
      <c r="V1261" t="n">
        <v>0.3706445814838534</v>
      </c>
      <c r="W1261" t="n">
        <v>0.7048687456905042</v>
      </c>
      <c r="X1261" t="n">
        <v>0.5490240373969736</v>
      </c>
    </row>
    <row r="1262">
      <c r="A1262" t="inlineStr">
        <is>
          <t>2501351</t>
        </is>
      </c>
      <c r="B1262" t="inlineStr">
        <is>
          <t>Assunção</t>
        </is>
      </c>
      <c r="C1262" t="inlineStr">
        <is>
          <t>PB</t>
        </is>
      </c>
      <c r="D1262" t="inlineStr">
        <is>
          <t>REGIÃO NORDESTE</t>
        </is>
      </c>
      <c r="E1262" s="70">
        <f>SUMPRODUCT(N1262:Q1262,PAINEL_PESOS!$C$16:$C$19)</f>
        <v/>
      </c>
      <c r="F1262" s="70">
        <f>SUMPRODUCT(R1262:T1262,PAINEL_PESOS!$C$21:$C$23)</f>
        <v/>
      </c>
      <c r="G1262" s="70">
        <f>SUMPRODUCT(U1262:V1262,PAINEL_PESOS!$C$25:$C$26)</f>
        <v/>
      </c>
      <c r="H1262" s="70">
        <f>SUMPRODUCT(W1262:X1262,PAINEL_PESOS!$C$28:$C$29)</f>
        <v/>
      </c>
      <c r="I1262" s="70" t="n">
        <v>0.9474792657264547</v>
      </c>
      <c r="J1262" s="70" t="n">
        <v>0.5260730363784829</v>
      </c>
      <c r="K1262" s="71">
        <f>IF(NOT(AND(PAINEL_PESOS!$D$12="OK - 100%",PAINEL_PESOS!$F$20="OK - 100%",PAINEL_PESOS!$F$24="OK - 100%",PAINEL_PESOS!$F$27="OK - 100%",PAINEL_PESOS!$F$30="OK - 100%")),"", (E1262*PAINEL_PESOS!$B$7+F1262*PAINEL_PESOS!$B$8+G1262*PAINEL_PESOS!$B$9+H1262*PAINEL_PESOS!$B$10)*I1262)</f>
        <v/>
      </c>
      <c r="L1262" s="71">
        <f>IF(K1262="","",K1262-J1262)</f>
        <v/>
      </c>
      <c r="M1262" s="71">
        <f>IF(L1262="","",ABS(L1262))</f>
        <v/>
      </c>
      <c r="N1262" t="n">
        <v>0.4</v>
      </c>
      <c r="O1262" t="n">
        <v>0.9612000000000001</v>
      </c>
      <c r="P1262" t="n">
        <v>0.9288278775079196</v>
      </c>
      <c r="Q1262" t="n">
        <v>0.7200347264587901</v>
      </c>
      <c r="R1262" t="n">
        <v>0.07512947692120441</v>
      </c>
      <c r="S1262" t="n">
        <v>0.9947712456578822</v>
      </c>
      <c r="T1262" t="n">
        <v>0.9162754071181648</v>
      </c>
      <c r="U1262" t="n">
        <v>0.5210007640733284</v>
      </c>
      <c r="V1262" t="n">
        <v>0.2394105767085513</v>
      </c>
      <c r="W1262" t="n">
        <v>0.574325404000833</v>
      </c>
      <c r="X1262" t="n">
        <v>0.277989351457289</v>
      </c>
    </row>
    <row r="1263">
      <c r="A1263" t="inlineStr">
        <is>
          <t>2501401</t>
        </is>
      </c>
      <c r="B1263" t="inlineStr">
        <is>
          <t>Baía da Traição</t>
        </is>
      </c>
      <c r="C1263" t="inlineStr">
        <is>
          <t>PB</t>
        </is>
      </c>
      <c r="D1263" t="inlineStr">
        <is>
          <t>REGIÃO NORDESTE</t>
        </is>
      </c>
      <c r="E1263" s="70">
        <f>SUMPRODUCT(N1263:Q1263,PAINEL_PESOS!$C$16:$C$19)</f>
        <v/>
      </c>
      <c r="F1263" s="70">
        <f>SUMPRODUCT(R1263:T1263,PAINEL_PESOS!$C$21:$C$23)</f>
        <v/>
      </c>
      <c r="G1263" s="70">
        <f>SUMPRODUCT(U1263:V1263,PAINEL_PESOS!$C$25:$C$26)</f>
        <v/>
      </c>
      <c r="H1263" s="70">
        <f>SUMPRODUCT(W1263:X1263,PAINEL_PESOS!$C$28:$C$29)</f>
        <v/>
      </c>
      <c r="I1263" s="70" t="n">
        <v>0.9047186006511024</v>
      </c>
      <c r="J1263" s="70" t="n">
        <v>0.5272991407764398</v>
      </c>
      <c r="K1263" s="71">
        <f>IF(NOT(AND(PAINEL_PESOS!$D$12="OK - 100%",PAINEL_PESOS!$F$20="OK - 100%",PAINEL_PESOS!$F$24="OK - 100%",PAINEL_PESOS!$F$27="OK - 100%",PAINEL_PESOS!$F$30="OK - 100%")),"", (E1263*PAINEL_PESOS!$B$7+F1263*PAINEL_PESOS!$B$8+G1263*PAINEL_PESOS!$B$9+H1263*PAINEL_PESOS!$B$10)*I1263)</f>
        <v/>
      </c>
      <c r="L1263" s="71">
        <f>IF(K1263="","",K1263-J1263)</f>
        <v/>
      </c>
      <c r="M1263" s="71">
        <f>IF(L1263="","",ABS(L1263))</f>
        <v/>
      </c>
      <c r="N1263" t="n">
        <v>0.2</v>
      </c>
      <c r="O1263" t="n">
        <v>1</v>
      </c>
      <c r="P1263" t="n">
        <v>1</v>
      </c>
      <c r="Q1263" t="n">
        <v>0.7301096521005983</v>
      </c>
      <c r="R1263" t="n">
        <v>0.1540732809847985</v>
      </c>
      <c r="S1263" t="n">
        <v>1</v>
      </c>
      <c r="T1263" t="n">
        <v>0.6208022949524403</v>
      </c>
      <c r="U1263" t="n">
        <v>0.1971086428320859</v>
      </c>
      <c r="V1263" t="n">
        <v>0.4237286488035296</v>
      </c>
      <c r="W1263" t="n">
        <v>0.7958114637595955</v>
      </c>
      <c r="X1263" t="n">
        <v>0.5977037086793555</v>
      </c>
    </row>
    <row r="1264">
      <c r="A1264" t="inlineStr">
        <is>
          <t>2501500</t>
        </is>
      </c>
      <c r="B1264" t="inlineStr">
        <is>
          <t>Bananeiras</t>
        </is>
      </c>
      <c r="C1264" t="inlineStr">
        <is>
          <t>PB</t>
        </is>
      </c>
      <c r="D1264" t="inlineStr">
        <is>
          <t>REGIÃO NORDESTE</t>
        </is>
      </c>
      <c r="E1264" s="70">
        <f>SUMPRODUCT(N1264:Q1264,PAINEL_PESOS!$C$16:$C$19)</f>
        <v/>
      </c>
      <c r="F1264" s="70">
        <f>SUMPRODUCT(R1264:T1264,PAINEL_PESOS!$C$21:$C$23)</f>
        <v/>
      </c>
      <c r="G1264" s="70">
        <f>SUMPRODUCT(U1264:V1264,PAINEL_PESOS!$C$25:$C$26)</f>
        <v/>
      </c>
      <c r="H1264" s="70">
        <f>SUMPRODUCT(W1264:X1264,PAINEL_PESOS!$C$28:$C$29)</f>
        <v/>
      </c>
      <c r="I1264" s="70" t="n">
        <v>0.9258738955268376</v>
      </c>
      <c r="J1264" s="70" t="n">
        <v>0.5055349689022024</v>
      </c>
      <c r="K1264" s="71">
        <f>IF(NOT(AND(PAINEL_PESOS!$D$12="OK - 100%",PAINEL_PESOS!$F$20="OK - 100%",PAINEL_PESOS!$F$24="OK - 100%",PAINEL_PESOS!$F$27="OK - 100%",PAINEL_PESOS!$F$30="OK - 100%")),"", (E1264*PAINEL_PESOS!$B$7+F1264*PAINEL_PESOS!$B$8+G1264*PAINEL_PESOS!$B$9+H1264*PAINEL_PESOS!$B$10)*I1264)</f>
        <v/>
      </c>
      <c r="L1264" s="71">
        <f>IF(K1264="","",K1264-J1264)</f>
        <v/>
      </c>
      <c r="M1264" s="71">
        <f>IF(L1264="","",ABS(L1264))</f>
        <v/>
      </c>
      <c r="N1264" t="n">
        <v>0.2</v>
      </c>
      <c r="O1264" t="n">
        <v>0.8609</v>
      </c>
      <c r="P1264" t="n">
        <v>0.5573389651531151</v>
      </c>
      <c r="Q1264" t="n">
        <v>0.6647395419731852</v>
      </c>
      <c r="R1264" t="n">
        <v>0.2522012184454719</v>
      </c>
      <c r="S1264" t="n">
        <v>0.9026757341549002</v>
      </c>
      <c r="T1264" t="n">
        <v>0.838173658125117</v>
      </c>
      <c r="U1264" t="n">
        <v>0.258588651538145</v>
      </c>
      <c r="V1264" t="n">
        <v>0.4115797439933143</v>
      </c>
      <c r="W1264" t="n">
        <v>0.6801145082592929</v>
      </c>
      <c r="X1264" t="n">
        <v>0.54759502089449</v>
      </c>
    </row>
    <row r="1265">
      <c r="A1265" t="inlineStr">
        <is>
          <t>2501534</t>
        </is>
      </c>
      <c r="B1265" t="inlineStr">
        <is>
          <t>Baraúna</t>
        </is>
      </c>
      <c r="C1265" t="inlineStr">
        <is>
          <t>PB</t>
        </is>
      </c>
      <c r="D1265" t="inlineStr">
        <is>
          <t>REGIÃO NORDESTE</t>
        </is>
      </c>
      <c r="E1265" s="70">
        <f>SUMPRODUCT(N1265:Q1265,PAINEL_PESOS!$C$16:$C$19)</f>
        <v/>
      </c>
      <c r="F1265" s="70">
        <f>SUMPRODUCT(R1265:T1265,PAINEL_PESOS!$C$21:$C$23)</f>
        <v/>
      </c>
      <c r="G1265" s="70">
        <f>SUMPRODUCT(U1265:V1265,PAINEL_PESOS!$C$25:$C$26)</f>
        <v/>
      </c>
      <c r="H1265" s="70">
        <f>SUMPRODUCT(W1265:X1265,PAINEL_PESOS!$C$28:$C$29)</f>
        <v/>
      </c>
      <c r="I1265" s="70" t="n">
        <v>0.9137611160609973</v>
      </c>
      <c r="J1265" s="70" t="n">
        <v>0.5163672573836819</v>
      </c>
      <c r="K1265" s="71">
        <f>IF(NOT(AND(PAINEL_PESOS!$D$12="OK - 100%",PAINEL_PESOS!$F$20="OK - 100%",PAINEL_PESOS!$F$24="OK - 100%",PAINEL_PESOS!$F$27="OK - 100%",PAINEL_PESOS!$F$30="OK - 100%")),"", (E1265*PAINEL_PESOS!$B$7+F1265*PAINEL_PESOS!$B$8+G1265*PAINEL_PESOS!$B$9+H1265*PAINEL_PESOS!$B$10)*I1265)</f>
        <v/>
      </c>
      <c r="L1265" s="71">
        <f>IF(K1265="","",K1265-J1265)</f>
        <v/>
      </c>
      <c r="M1265" s="71">
        <f>IF(L1265="","",ABS(L1265))</f>
        <v/>
      </c>
      <c r="N1265" t="n">
        <v>0.2</v>
      </c>
      <c r="O1265" t="n">
        <v>1</v>
      </c>
      <c r="P1265" t="n">
        <v>1</v>
      </c>
      <c r="Q1265" t="n">
        <v>0.4459579010084698</v>
      </c>
      <c r="R1265" t="n">
        <v>0.0842227786650848</v>
      </c>
      <c r="S1265" t="n">
        <v>1</v>
      </c>
      <c r="T1265" t="n">
        <v>0.9436840414856201</v>
      </c>
      <c r="U1265" t="n">
        <v>0.3426111881953613</v>
      </c>
      <c r="V1265" t="n">
        <v>0.4432527252873399</v>
      </c>
      <c r="W1265" t="n">
        <v>0.6349330236017461</v>
      </c>
      <c r="X1265" t="n">
        <v>0.4250936801883932</v>
      </c>
    </row>
    <row r="1266">
      <c r="A1266" t="inlineStr">
        <is>
          <t>2501575</t>
        </is>
      </c>
      <c r="B1266" t="inlineStr">
        <is>
          <t>Barra de Santana</t>
        </is>
      </c>
      <c r="C1266" t="inlineStr">
        <is>
          <t>PB</t>
        </is>
      </c>
      <c r="D1266" t="inlineStr">
        <is>
          <t>REGIÃO NORDESTE</t>
        </is>
      </c>
      <c r="E1266" s="70">
        <f>SUMPRODUCT(N1266:Q1266,PAINEL_PESOS!$C$16:$C$19)</f>
        <v/>
      </c>
      <c r="F1266" s="70">
        <f>SUMPRODUCT(R1266:T1266,PAINEL_PESOS!$C$21:$C$23)</f>
        <v/>
      </c>
      <c r="G1266" s="70">
        <f>SUMPRODUCT(U1266:V1266,PAINEL_PESOS!$C$25:$C$26)</f>
        <v/>
      </c>
      <c r="H1266" s="70">
        <f>SUMPRODUCT(W1266:X1266,PAINEL_PESOS!$C$28:$C$29)</f>
        <v/>
      </c>
      <c r="I1266" s="70" t="n">
        <v>0.9965562708430479</v>
      </c>
      <c r="J1266" s="70" t="n">
        <v>0.5613906327353366</v>
      </c>
      <c r="K1266" s="71">
        <f>IF(NOT(AND(PAINEL_PESOS!$D$12="OK - 100%",PAINEL_PESOS!$F$20="OK - 100%",PAINEL_PESOS!$F$24="OK - 100%",PAINEL_PESOS!$F$27="OK - 100%",PAINEL_PESOS!$F$30="OK - 100%")),"", (E1266*PAINEL_PESOS!$B$7+F1266*PAINEL_PESOS!$B$8+G1266*PAINEL_PESOS!$B$9+H1266*PAINEL_PESOS!$B$10)*I1266)</f>
        <v/>
      </c>
      <c r="L1266" s="71">
        <f>IF(K1266="","",K1266-J1266)</f>
        <v/>
      </c>
      <c r="M1266" s="71">
        <f>IF(L1266="","",ABS(L1266))</f>
        <v/>
      </c>
      <c r="N1266" t="n">
        <v>0.4</v>
      </c>
      <c r="O1266" t="n">
        <v>0.9583</v>
      </c>
      <c r="P1266" t="n">
        <v>0.2101372756071806</v>
      </c>
      <c r="Q1266" t="n">
        <v>0.988509933166396</v>
      </c>
      <c r="R1266" t="n">
        <v>0.1423270474331882</v>
      </c>
      <c r="S1266" t="n">
        <v>0.999731453211254</v>
      </c>
      <c r="T1266" t="n">
        <v>0.9909684284620185</v>
      </c>
      <c r="U1266" t="n">
        <v>0.3623984648762357</v>
      </c>
      <c r="V1266" t="n">
        <v>0.2485470469804575</v>
      </c>
      <c r="W1266" t="n">
        <v>0.6777697483515991</v>
      </c>
      <c r="X1266" t="n">
        <v>0.5174379083919753</v>
      </c>
    </row>
    <row r="1267">
      <c r="A1267" t="inlineStr">
        <is>
          <t>2501609</t>
        </is>
      </c>
      <c r="B1267" t="inlineStr">
        <is>
          <t>Barra de Santa Rosa</t>
        </is>
      </c>
      <c r="C1267" t="inlineStr">
        <is>
          <t>PB</t>
        </is>
      </c>
      <c r="D1267" t="inlineStr">
        <is>
          <t>REGIÃO NORDESTE</t>
        </is>
      </c>
      <c r="E1267" s="70">
        <f>SUMPRODUCT(N1267:Q1267,PAINEL_PESOS!$C$16:$C$19)</f>
        <v/>
      </c>
      <c r="F1267" s="70">
        <f>SUMPRODUCT(R1267:T1267,PAINEL_PESOS!$C$21:$C$23)</f>
        <v/>
      </c>
      <c r="G1267" s="70">
        <f>SUMPRODUCT(U1267:V1267,PAINEL_PESOS!$C$25:$C$26)</f>
        <v/>
      </c>
      <c r="H1267" s="70">
        <f>SUMPRODUCT(W1267:X1267,PAINEL_PESOS!$C$28:$C$29)</f>
        <v/>
      </c>
      <c r="I1267" s="70" t="n">
        <v>0.9866647232296342</v>
      </c>
      <c r="J1267" s="70" t="n">
        <v>0.6342906381309552</v>
      </c>
      <c r="K1267" s="71">
        <f>IF(NOT(AND(PAINEL_PESOS!$D$12="OK - 100%",PAINEL_PESOS!$F$20="OK - 100%",PAINEL_PESOS!$F$24="OK - 100%",PAINEL_PESOS!$F$27="OK - 100%",PAINEL_PESOS!$F$30="OK - 100%")),"", (E1267*PAINEL_PESOS!$B$7+F1267*PAINEL_PESOS!$B$8+G1267*PAINEL_PESOS!$B$9+H1267*PAINEL_PESOS!$B$10)*I1267)</f>
        <v/>
      </c>
      <c r="L1267" s="71">
        <f>IF(K1267="","",K1267-J1267)</f>
        <v/>
      </c>
      <c r="M1267" s="71">
        <f>IF(L1267="","",ABS(L1267))</f>
        <v/>
      </c>
      <c r="N1267" t="n">
        <v>1</v>
      </c>
      <c r="O1267" t="n">
        <v>0.787</v>
      </c>
      <c r="P1267" t="n">
        <v>0.9582893347412884</v>
      </c>
      <c r="Q1267" t="n">
        <v>0.9392246835954642</v>
      </c>
      <c r="R1267" t="n">
        <v>0.1883667180066985</v>
      </c>
      <c r="S1267" t="n">
        <v>0.9995861491961044</v>
      </c>
      <c r="T1267" t="n">
        <v>0.9754883045453286</v>
      </c>
      <c r="U1267" t="n">
        <v>0.2750091773689976</v>
      </c>
      <c r="V1267" t="n">
        <v>0.4111374914794925</v>
      </c>
      <c r="W1267" t="n">
        <v>0.6590431827980819</v>
      </c>
      <c r="X1267" t="n">
        <v>0.5131662205956963</v>
      </c>
    </row>
    <row r="1268">
      <c r="A1268" t="inlineStr">
        <is>
          <t>2501708</t>
        </is>
      </c>
      <c r="B1268" t="inlineStr">
        <is>
          <t>Barra de São Miguel</t>
        </is>
      </c>
      <c r="C1268" t="inlineStr">
        <is>
          <t>PB</t>
        </is>
      </c>
      <c r="D1268" t="inlineStr">
        <is>
          <t>REGIÃO NORDESTE</t>
        </is>
      </c>
      <c r="E1268" s="70">
        <f>SUMPRODUCT(N1268:Q1268,PAINEL_PESOS!$C$16:$C$19)</f>
        <v/>
      </c>
      <c r="F1268" s="70">
        <f>SUMPRODUCT(R1268:T1268,PAINEL_PESOS!$C$21:$C$23)</f>
        <v/>
      </c>
      <c r="G1268" s="70">
        <f>SUMPRODUCT(U1268:V1268,PAINEL_PESOS!$C$25:$C$26)</f>
        <v/>
      </c>
      <c r="H1268" s="70">
        <f>SUMPRODUCT(W1268:X1268,PAINEL_PESOS!$C$28:$C$29)</f>
        <v/>
      </c>
      <c r="I1268" s="70" t="n">
        <v>0.9976760842700974</v>
      </c>
      <c r="J1268" s="70" t="n">
        <v>0.5920733170990938</v>
      </c>
      <c r="K1268" s="71">
        <f>IF(NOT(AND(PAINEL_PESOS!$D$12="OK - 100%",PAINEL_PESOS!$F$20="OK - 100%",PAINEL_PESOS!$F$24="OK - 100%",PAINEL_PESOS!$F$27="OK - 100%",PAINEL_PESOS!$F$30="OK - 100%")),"", (E1268*PAINEL_PESOS!$B$7+F1268*PAINEL_PESOS!$B$8+G1268*PAINEL_PESOS!$B$9+H1268*PAINEL_PESOS!$B$10)*I1268)</f>
        <v/>
      </c>
      <c r="L1268" s="71">
        <f>IF(K1268="","",K1268-J1268)</f>
        <v/>
      </c>
      <c r="M1268" s="71">
        <f>IF(L1268="","",ABS(L1268))</f>
        <v/>
      </c>
      <c r="N1268" t="n">
        <v>0.2</v>
      </c>
      <c r="O1268" t="n">
        <v>1</v>
      </c>
      <c r="P1268" t="n">
        <v>1</v>
      </c>
      <c r="Q1268" t="n">
        <v>0.9957113190745585</v>
      </c>
      <c r="R1268" t="n">
        <v>0.1305254019812298</v>
      </c>
      <c r="S1268" t="n">
        <v>0.9999918455736326</v>
      </c>
      <c r="T1268" t="n">
        <v>0.9912870492530848</v>
      </c>
      <c r="U1268" t="n">
        <v>0.5379181899782235</v>
      </c>
      <c r="V1268" t="n">
        <v>0.2580146830904044</v>
      </c>
      <c r="W1268" t="n">
        <v>0.6182141613775003</v>
      </c>
      <c r="X1268" t="n">
        <v>0.3210807128162685</v>
      </c>
    </row>
    <row r="1269">
      <c r="A1269" t="inlineStr">
        <is>
          <t>2501807</t>
        </is>
      </c>
      <c r="B1269" t="inlineStr">
        <is>
          <t>Bayeux</t>
        </is>
      </c>
      <c r="C1269" t="inlineStr">
        <is>
          <t>PB</t>
        </is>
      </c>
      <c r="D1269" t="inlineStr">
        <is>
          <t>REGIÃO NORDESTE</t>
        </is>
      </c>
      <c r="E1269" s="70">
        <f>SUMPRODUCT(N1269:Q1269,PAINEL_PESOS!$C$16:$C$19)</f>
        <v/>
      </c>
      <c r="F1269" s="70">
        <f>SUMPRODUCT(R1269:T1269,PAINEL_PESOS!$C$21:$C$23)</f>
        <v/>
      </c>
      <c r="G1269" s="70">
        <f>SUMPRODUCT(U1269:V1269,PAINEL_PESOS!$C$25:$C$26)</f>
        <v/>
      </c>
      <c r="H1269" s="70">
        <f>SUMPRODUCT(W1269:X1269,PAINEL_PESOS!$C$28:$C$29)</f>
        <v/>
      </c>
      <c r="I1269" s="70" t="n">
        <v>0.75</v>
      </c>
      <c r="J1269" s="70" t="n">
        <v>0.3507290169863622</v>
      </c>
      <c r="K1269" s="71">
        <f>IF(NOT(AND(PAINEL_PESOS!$D$12="OK - 100%",PAINEL_PESOS!$F$20="OK - 100%",PAINEL_PESOS!$F$24="OK - 100%",PAINEL_PESOS!$F$27="OK - 100%",PAINEL_PESOS!$F$30="OK - 100%")),"", (E1269*PAINEL_PESOS!$B$7+F1269*PAINEL_PESOS!$B$8+G1269*PAINEL_PESOS!$B$9+H1269*PAINEL_PESOS!$B$10)*I1269)</f>
        <v/>
      </c>
      <c r="L1269" s="71">
        <f>IF(K1269="","",K1269-J1269)</f>
        <v/>
      </c>
      <c r="M1269" s="71">
        <f>IF(L1269="","",ABS(L1269))</f>
        <v/>
      </c>
      <c r="N1269" t="n">
        <v>0.2</v>
      </c>
      <c r="O1269" t="n">
        <v>0.9543</v>
      </c>
      <c r="P1269" t="n">
        <v>0.4824709609292503</v>
      </c>
      <c r="Q1269" t="n">
        <v>0</v>
      </c>
      <c r="R1269" t="n">
        <v>0.4055284009962482</v>
      </c>
      <c r="S1269" t="n">
        <v>0</v>
      </c>
      <c r="T1269" t="n">
        <v>0.9464318771086366</v>
      </c>
      <c r="U1269" t="n">
        <v>0.3401772676762125</v>
      </c>
      <c r="V1269" t="n">
        <v>0.4273471312229573</v>
      </c>
      <c r="W1269" t="n">
        <v>0.7048687456905042</v>
      </c>
      <c r="X1269" t="n">
        <v>0.5490240373969736</v>
      </c>
    </row>
    <row r="1270">
      <c r="A1270" t="inlineStr">
        <is>
          <t>2501906</t>
        </is>
      </c>
      <c r="B1270" t="inlineStr">
        <is>
          <t>Belém</t>
        </is>
      </c>
      <c r="C1270" t="inlineStr">
        <is>
          <t>PB</t>
        </is>
      </c>
      <c r="D1270" t="inlineStr">
        <is>
          <t>REGIÃO NORDESTE</t>
        </is>
      </c>
      <c r="E1270" s="70">
        <f>SUMPRODUCT(N1270:Q1270,PAINEL_PESOS!$C$16:$C$19)</f>
        <v/>
      </c>
      <c r="F1270" s="70">
        <f>SUMPRODUCT(R1270:T1270,PAINEL_PESOS!$C$21:$C$23)</f>
        <v/>
      </c>
      <c r="G1270" s="70">
        <f>SUMPRODUCT(U1270:V1270,PAINEL_PESOS!$C$25:$C$26)</f>
        <v/>
      </c>
      <c r="H1270" s="70">
        <f>SUMPRODUCT(W1270:X1270,PAINEL_PESOS!$C$28:$C$29)</f>
        <v/>
      </c>
      <c r="I1270" s="70" t="n">
        <v>0.850514562376296</v>
      </c>
      <c r="J1270" s="70" t="n">
        <v>0.4701195340730128</v>
      </c>
      <c r="K1270" s="71">
        <f>IF(NOT(AND(PAINEL_PESOS!$D$12="OK - 100%",PAINEL_PESOS!$F$20="OK - 100%",PAINEL_PESOS!$F$24="OK - 100%",PAINEL_PESOS!$F$27="OK - 100%",PAINEL_PESOS!$F$30="OK - 100%")),"", (E1270*PAINEL_PESOS!$B$7+F1270*PAINEL_PESOS!$B$8+G1270*PAINEL_PESOS!$B$9+H1270*PAINEL_PESOS!$B$10)*I1270)</f>
        <v/>
      </c>
      <c r="L1270" s="71">
        <f>IF(K1270="","",K1270-J1270)</f>
        <v/>
      </c>
      <c r="M1270" s="71">
        <f>IF(L1270="","",ABS(L1270))</f>
        <v/>
      </c>
      <c r="N1270" t="n">
        <v>1</v>
      </c>
      <c r="O1270" t="n">
        <v>0.9518</v>
      </c>
      <c r="P1270" t="n">
        <v>0.6481520591341077</v>
      </c>
      <c r="Q1270" t="n">
        <v>0.1483382877663628</v>
      </c>
      <c r="R1270" t="n">
        <v>0.221898916700971</v>
      </c>
      <c r="S1270" t="n">
        <v>0.7888448104964886</v>
      </c>
      <c r="T1270" t="n">
        <v>0.7124081707235502</v>
      </c>
      <c r="U1270" t="n">
        <v>0.2581040867763139</v>
      </c>
      <c r="V1270" t="n">
        <v>0.4110029769379948</v>
      </c>
      <c r="W1270" t="n">
        <v>0.6810278518950753</v>
      </c>
      <c r="X1270" t="n">
        <v>0.5489294958461032</v>
      </c>
    </row>
    <row r="1271">
      <c r="A1271" t="inlineStr">
        <is>
          <t>2502003</t>
        </is>
      </c>
      <c r="B1271" t="inlineStr">
        <is>
          <t>Belém do Brejo do Cruz</t>
        </is>
      </c>
      <c r="C1271" t="inlineStr">
        <is>
          <t>PB</t>
        </is>
      </c>
      <c r="D1271" t="inlineStr">
        <is>
          <t>REGIÃO NORDESTE</t>
        </is>
      </c>
      <c r="E1271" s="70">
        <f>SUMPRODUCT(N1271:Q1271,PAINEL_PESOS!$C$16:$C$19)</f>
        <v/>
      </c>
      <c r="F1271" s="70">
        <f>SUMPRODUCT(R1271:T1271,PAINEL_PESOS!$C$21:$C$23)</f>
        <v/>
      </c>
      <c r="G1271" s="70">
        <f>SUMPRODUCT(U1271:V1271,PAINEL_PESOS!$C$25:$C$26)</f>
        <v/>
      </c>
      <c r="H1271" s="70">
        <f>SUMPRODUCT(W1271:X1271,PAINEL_PESOS!$C$28:$C$29)</f>
        <v/>
      </c>
      <c r="I1271" s="70" t="n">
        <v>0.9548527329902954</v>
      </c>
      <c r="J1271" s="70" t="n">
        <v>0.537649513956136</v>
      </c>
      <c r="K1271" s="71">
        <f>IF(NOT(AND(PAINEL_PESOS!$D$12="OK - 100%",PAINEL_PESOS!$F$20="OK - 100%",PAINEL_PESOS!$F$24="OK - 100%",PAINEL_PESOS!$F$27="OK - 100%",PAINEL_PESOS!$F$30="OK - 100%")),"", (E1271*PAINEL_PESOS!$B$7+F1271*PAINEL_PESOS!$B$8+G1271*PAINEL_PESOS!$B$9+H1271*PAINEL_PESOS!$B$10)*I1271)</f>
        <v/>
      </c>
      <c r="L1271" s="71">
        <f>IF(K1271="","",K1271-J1271)</f>
        <v/>
      </c>
      <c r="M1271" s="71">
        <f>IF(L1271="","",ABS(L1271))</f>
        <v/>
      </c>
      <c r="N1271" t="n">
        <v>0.2</v>
      </c>
      <c r="O1271" t="n">
        <v>1</v>
      </c>
      <c r="P1271" t="n">
        <v>0.4864836325237592</v>
      </c>
      <c r="Q1271" t="n">
        <v>0.8208825785751782</v>
      </c>
      <c r="R1271" t="n">
        <v>0.122452537640364</v>
      </c>
      <c r="S1271" t="n">
        <v>0.9993863825593656</v>
      </c>
      <c r="T1271" t="n">
        <v>0.8783993741128954</v>
      </c>
      <c r="U1271" t="n">
        <v>0.547994360903385</v>
      </c>
      <c r="V1271" t="n">
        <v>0.4300206910455164</v>
      </c>
      <c r="W1271" t="n">
        <v>0.5497123292166535</v>
      </c>
      <c r="X1271" t="n">
        <v>0.3896622233099099</v>
      </c>
    </row>
    <row r="1272">
      <c r="A1272" t="inlineStr">
        <is>
          <t>2502052</t>
        </is>
      </c>
      <c r="B1272" t="inlineStr">
        <is>
          <t>Bernardino Batista</t>
        </is>
      </c>
      <c r="C1272" t="inlineStr">
        <is>
          <t>PB</t>
        </is>
      </c>
      <c r="D1272" t="inlineStr">
        <is>
          <t>REGIÃO NORDESTE</t>
        </is>
      </c>
      <c r="E1272" s="70">
        <f>SUMPRODUCT(N1272:Q1272,PAINEL_PESOS!$C$16:$C$19)</f>
        <v/>
      </c>
      <c r="F1272" s="70">
        <f>SUMPRODUCT(R1272:T1272,PAINEL_PESOS!$C$21:$C$23)</f>
        <v/>
      </c>
      <c r="G1272" s="70">
        <f>SUMPRODUCT(U1272:V1272,PAINEL_PESOS!$C$25:$C$26)</f>
        <v/>
      </c>
      <c r="H1272" s="70">
        <f>SUMPRODUCT(W1272:X1272,PAINEL_PESOS!$C$28:$C$29)</f>
        <v/>
      </c>
      <c r="I1272" s="70" t="n">
        <v>0.9505194628795368</v>
      </c>
      <c r="J1272" s="70" t="n">
        <v>0.5632118593166421</v>
      </c>
      <c r="K1272" s="71">
        <f>IF(NOT(AND(PAINEL_PESOS!$D$12="OK - 100%",PAINEL_PESOS!$F$20="OK - 100%",PAINEL_PESOS!$F$24="OK - 100%",PAINEL_PESOS!$F$27="OK - 100%",PAINEL_PESOS!$F$30="OK - 100%")),"", (E1272*PAINEL_PESOS!$B$7+F1272*PAINEL_PESOS!$B$8+G1272*PAINEL_PESOS!$B$9+H1272*PAINEL_PESOS!$B$10)*I1272)</f>
        <v/>
      </c>
      <c r="L1272" s="71">
        <f>IF(K1272="","",K1272-J1272)</f>
        <v/>
      </c>
      <c r="M1272" s="71">
        <f>IF(L1272="","",ABS(L1272))</f>
        <v/>
      </c>
      <c r="N1272" t="n">
        <v>0.2</v>
      </c>
      <c r="O1272" t="n">
        <v>1</v>
      </c>
      <c r="P1272" t="n">
        <v>1</v>
      </c>
      <c r="Q1272" t="n">
        <v>0.7364195118853067</v>
      </c>
      <c r="R1272" t="n">
        <v>0.0707617124921093</v>
      </c>
      <c r="S1272" t="n">
        <v>1</v>
      </c>
      <c r="T1272" t="n">
        <v>0.9207173232639185</v>
      </c>
      <c r="U1272" t="n">
        <v>0.6088718045636291</v>
      </c>
      <c r="V1272" t="n">
        <v>0.2460203915928958</v>
      </c>
      <c r="W1272" t="n">
        <v>0.5677582520692769</v>
      </c>
      <c r="X1272" t="n">
        <v>0.5217318351760103</v>
      </c>
    </row>
    <row r="1273">
      <c r="A1273" t="inlineStr">
        <is>
          <t>2502102</t>
        </is>
      </c>
      <c r="B1273" t="inlineStr">
        <is>
          <t>Boa Ventura</t>
        </is>
      </c>
      <c r="C1273" t="inlineStr">
        <is>
          <t>PB</t>
        </is>
      </c>
      <c r="D1273" t="inlineStr">
        <is>
          <t>REGIÃO NORDESTE</t>
        </is>
      </c>
      <c r="E1273" s="70">
        <f>SUMPRODUCT(N1273:Q1273,PAINEL_PESOS!$C$16:$C$19)</f>
        <v/>
      </c>
      <c r="F1273" s="70">
        <f>SUMPRODUCT(R1273:T1273,PAINEL_PESOS!$C$21:$C$23)</f>
        <v/>
      </c>
      <c r="G1273" s="70">
        <f>SUMPRODUCT(U1273:V1273,PAINEL_PESOS!$C$25:$C$26)</f>
        <v/>
      </c>
      <c r="H1273" s="70">
        <f>SUMPRODUCT(W1273:X1273,PAINEL_PESOS!$C$28:$C$29)</f>
        <v/>
      </c>
      <c r="I1273" s="70" t="n">
        <v>0.9704375196120946</v>
      </c>
      <c r="J1273" s="70" t="n">
        <v>0.6348912432598682</v>
      </c>
      <c r="K1273" s="71">
        <f>IF(NOT(AND(PAINEL_PESOS!$D$12="OK - 100%",PAINEL_PESOS!$F$20="OK - 100%",PAINEL_PESOS!$F$24="OK - 100%",PAINEL_PESOS!$F$27="OK - 100%",PAINEL_PESOS!$F$30="OK - 100%")),"", (E1273*PAINEL_PESOS!$B$7+F1273*PAINEL_PESOS!$B$8+G1273*PAINEL_PESOS!$B$9+H1273*PAINEL_PESOS!$B$10)*I1273)</f>
        <v/>
      </c>
      <c r="L1273" s="71">
        <f>IF(K1273="","",K1273-J1273)</f>
        <v/>
      </c>
      <c r="M1273" s="71">
        <f>IF(L1273="","",ABS(L1273))</f>
        <v/>
      </c>
      <c r="N1273" t="n">
        <v>1</v>
      </c>
      <c r="O1273" t="n">
        <v>1</v>
      </c>
      <c r="P1273" t="n">
        <v>0.6727560718057022</v>
      </c>
      <c r="Q1273" t="n">
        <v>0.8721006649180526</v>
      </c>
      <c r="R1273" t="n">
        <v>0.0866135935238804</v>
      </c>
      <c r="S1273" t="n">
        <v>1</v>
      </c>
      <c r="T1273" t="n">
        <v>0.9341954471120539</v>
      </c>
      <c r="U1273" t="n">
        <v>0.7702802695399368</v>
      </c>
      <c r="V1273" t="n">
        <v>0.3025776074510431</v>
      </c>
      <c r="W1273" t="n">
        <v>0.5807707870265354</v>
      </c>
      <c r="X1273" t="n">
        <v>0.4605926431713928</v>
      </c>
    </row>
    <row r="1274">
      <c r="A1274" t="inlineStr">
        <is>
          <t>2502151</t>
        </is>
      </c>
      <c r="B1274" t="inlineStr">
        <is>
          <t>Boa Vista</t>
        </is>
      </c>
      <c r="C1274" t="inlineStr">
        <is>
          <t>PB</t>
        </is>
      </c>
      <c r="D1274" t="inlineStr">
        <is>
          <t>REGIÃO NORDESTE</t>
        </is>
      </c>
      <c r="E1274" s="70">
        <f>SUMPRODUCT(N1274:Q1274,PAINEL_PESOS!$C$16:$C$19)</f>
        <v/>
      </c>
      <c r="F1274" s="70">
        <f>SUMPRODUCT(R1274:T1274,PAINEL_PESOS!$C$21:$C$23)</f>
        <v/>
      </c>
      <c r="G1274" s="70">
        <f>SUMPRODUCT(U1274:V1274,PAINEL_PESOS!$C$25:$C$26)</f>
        <v/>
      </c>
      <c r="H1274" s="70">
        <f>SUMPRODUCT(W1274:X1274,PAINEL_PESOS!$C$28:$C$29)</f>
        <v/>
      </c>
      <c r="I1274" s="70" t="n">
        <v>0.9969086947653595</v>
      </c>
      <c r="J1274" s="70" t="n">
        <v>0.6463277621020541</v>
      </c>
      <c r="K1274" s="71">
        <f>IF(NOT(AND(PAINEL_PESOS!$D$12="OK - 100%",PAINEL_PESOS!$F$20="OK - 100%",PAINEL_PESOS!$F$24="OK - 100%",PAINEL_PESOS!$F$27="OK - 100%",PAINEL_PESOS!$F$30="OK - 100%")),"", (E1274*PAINEL_PESOS!$B$7+F1274*PAINEL_PESOS!$B$8+G1274*PAINEL_PESOS!$B$9+H1274*PAINEL_PESOS!$B$10)*I1274)</f>
        <v/>
      </c>
      <c r="L1274" s="71">
        <f>IF(K1274="","",K1274-J1274)</f>
        <v/>
      </c>
      <c r="M1274" s="71">
        <f>IF(L1274="","",ABS(L1274))</f>
        <v/>
      </c>
      <c r="N1274" t="n">
        <v>1</v>
      </c>
      <c r="O1274" t="n">
        <v>0.9718</v>
      </c>
      <c r="P1274" t="n">
        <v>0.6985216473072862</v>
      </c>
      <c r="Q1274" t="n">
        <v>0.9909063708377593</v>
      </c>
      <c r="R1274" t="n">
        <v>0.2381580573842933</v>
      </c>
      <c r="S1274" t="n">
        <v>0.9934112163956</v>
      </c>
      <c r="T1274" t="n">
        <v>0.993742947418458</v>
      </c>
      <c r="U1274" t="n">
        <v>0.4310968479782432</v>
      </c>
      <c r="V1274" t="n">
        <v>0.4735411915858059</v>
      </c>
      <c r="W1274" t="n">
        <v>0.5940464359595508</v>
      </c>
      <c r="X1274" t="n">
        <v>0.3738156671285062</v>
      </c>
    </row>
    <row r="1275">
      <c r="A1275" t="inlineStr">
        <is>
          <t>2502201</t>
        </is>
      </c>
      <c r="B1275" t="inlineStr">
        <is>
          <t>Bom Jesus</t>
        </is>
      </c>
      <c r="C1275" t="inlineStr">
        <is>
          <t>PB</t>
        </is>
      </c>
      <c r="D1275" t="inlineStr">
        <is>
          <t>REGIÃO NORDESTE</t>
        </is>
      </c>
      <c r="E1275" s="70">
        <f>SUMPRODUCT(N1275:Q1275,PAINEL_PESOS!$C$16:$C$19)</f>
        <v/>
      </c>
      <c r="F1275" s="70">
        <f>SUMPRODUCT(R1275:T1275,PAINEL_PESOS!$C$21:$C$23)</f>
        <v/>
      </c>
      <c r="G1275" s="70">
        <f>SUMPRODUCT(U1275:V1275,PAINEL_PESOS!$C$25:$C$26)</f>
        <v/>
      </c>
      <c r="H1275" s="70">
        <f>SUMPRODUCT(W1275:X1275,PAINEL_PESOS!$C$28:$C$29)</f>
        <v/>
      </c>
      <c r="I1275" s="70" t="n">
        <v>0.944651853093076</v>
      </c>
      <c r="J1275" s="70" t="n">
        <v>0.5871526472052266</v>
      </c>
      <c r="K1275" s="71">
        <f>IF(NOT(AND(PAINEL_PESOS!$D$12="OK - 100%",PAINEL_PESOS!$F$20="OK - 100%",PAINEL_PESOS!$F$24="OK - 100%",PAINEL_PESOS!$F$27="OK - 100%",PAINEL_PESOS!$F$30="OK - 100%")),"", (E1275*PAINEL_PESOS!$B$7+F1275*PAINEL_PESOS!$B$8+G1275*PAINEL_PESOS!$B$9+H1275*PAINEL_PESOS!$B$10)*I1275)</f>
        <v/>
      </c>
      <c r="L1275" s="71">
        <f>IF(K1275="","",K1275-J1275)</f>
        <v/>
      </c>
      <c r="M1275" s="71">
        <f>IF(L1275="","",ABS(L1275))</f>
        <v/>
      </c>
      <c r="N1275" t="n">
        <v>1</v>
      </c>
      <c r="O1275" t="n">
        <v>0.9833</v>
      </c>
      <c r="P1275" t="n">
        <v>0.6444561774023232</v>
      </c>
      <c r="Q1275" t="n">
        <v>0.7943008937971343</v>
      </c>
      <c r="R1275" t="n">
        <v>0.0437947090434406</v>
      </c>
      <c r="S1275" t="n">
        <v>0.9997861204256521</v>
      </c>
      <c r="T1275" t="n">
        <v>0.8335103606106871</v>
      </c>
      <c r="U1275" t="n">
        <v>0.6090944519776929</v>
      </c>
      <c r="V1275" t="n">
        <v>0.3113217348931437</v>
      </c>
      <c r="W1275" t="n">
        <v>0.5677998586691712</v>
      </c>
      <c r="X1275" t="n">
        <v>0.5217976053299634</v>
      </c>
    </row>
    <row r="1276">
      <c r="A1276" t="inlineStr">
        <is>
          <t>2502300</t>
        </is>
      </c>
      <c r="B1276" t="inlineStr">
        <is>
          <t>Bom Sucesso</t>
        </is>
      </c>
      <c r="C1276" t="inlineStr">
        <is>
          <t>PB</t>
        </is>
      </c>
      <c r="D1276" t="inlineStr">
        <is>
          <t>REGIÃO NORDESTE</t>
        </is>
      </c>
      <c r="E1276" s="70">
        <f>SUMPRODUCT(N1276:Q1276,PAINEL_PESOS!$C$16:$C$19)</f>
        <v/>
      </c>
      <c r="F1276" s="70">
        <f>SUMPRODUCT(R1276:T1276,PAINEL_PESOS!$C$21:$C$23)</f>
        <v/>
      </c>
      <c r="G1276" s="70">
        <f>SUMPRODUCT(U1276:V1276,PAINEL_PESOS!$C$25:$C$26)</f>
        <v/>
      </c>
      <c r="H1276" s="70">
        <f>SUMPRODUCT(W1276:X1276,PAINEL_PESOS!$C$28:$C$29)</f>
        <v/>
      </c>
      <c r="I1276" s="70" t="n">
        <v>0.8665032996643164</v>
      </c>
      <c r="J1276" s="70" t="n">
        <v>0.5147372244821946</v>
      </c>
      <c r="K1276" s="71">
        <f>IF(NOT(AND(PAINEL_PESOS!$D$12="OK - 100%",PAINEL_PESOS!$F$20="OK - 100%",PAINEL_PESOS!$F$24="OK - 100%",PAINEL_PESOS!$F$27="OK - 100%",PAINEL_PESOS!$F$30="OK - 100%")),"", (E1276*PAINEL_PESOS!$B$7+F1276*PAINEL_PESOS!$B$8+G1276*PAINEL_PESOS!$B$9+H1276*PAINEL_PESOS!$B$10)*I1276)</f>
        <v/>
      </c>
      <c r="L1276" s="71">
        <f>IF(K1276="","",K1276-J1276)</f>
        <v/>
      </c>
      <c r="M1276" s="71">
        <f>IF(L1276="","",ABS(L1276))</f>
        <v/>
      </c>
      <c r="N1276" t="n">
        <v>1</v>
      </c>
      <c r="O1276" t="n">
        <v>1</v>
      </c>
      <c r="P1276" t="n">
        <v>0.917845828933474</v>
      </c>
      <c r="Q1276" t="n">
        <v>0.8206643324637031</v>
      </c>
      <c r="R1276" t="n">
        <v>0.0908848598514515</v>
      </c>
      <c r="S1276" t="n">
        <v>1</v>
      </c>
      <c r="T1276" t="n">
        <v>0.3615211286510437</v>
      </c>
      <c r="U1276" t="n">
        <v>0.5903956534808965</v>
      </c>
      <c r="V1276" t="n">
        <v>0.3364461194168528</v>
      </c>
      <c r="W1276" t="n">
        <v>0.5624238891356226</v>
      </c>
      <c r="X1276" t="n">
        <v>0.4255249454203125</v>
      </c>
    </row>
    <row r="1277">
      <c r="A1277" t="inlineStr">
        <is>
          <t>2502409</t>
        </is>
      </c>
      <c r="B1277" t="inlineStr">
        <is>
          <t>Bonito de Santa Fé</t>
        </is>
      </c>
      <c r="C1277" t="inlineStr">
        <is>
          <t>PB</t>
        </is>
      </c>
      <c r="D1277" t="inlineStr">
        <is>
          <t>REGIÃO NORDESTE</t>
        </is>
      </c>
      <c r="E1277" s="70">
        <f>SUMPRODUCT(N1277:Q1277,PAINEL_PESOS!$C$16:$C$19)</f>
        <v/>
      </c>
      <c r="F1277" s="70">
        <f>SUMPRODUCT(R1277:T1277,PAINEL_PESOS!$C$21:$C$23)</f>
        <v/>
      </c>
      <c r="G1277" s="70">
        <f>SUMPRODUCT(U1277:V1277,PAINEL_PESOS!$C$25:$C$26)</f>
        <v/>
      </c>
      <c r="H1277" s="70">
        <f>SUMPRODUCT(W1277:X1277,PAINEL_PESOS!$C$28:$C$29)</f>
        <v/>
      </c>
      <c r="I1277" s="70" t="n">
        <v>0.9742372638331067</v>
      </c>
      <c r="J1277" s="70" t="n">
        <v>0.6173014262505163</v>
      </c>
      <c r="K1277" s="71">
        <f>IF(NOT(AND(PAINEL_PESOS!$D$12="OK - 100%",PAINEL_PESOS!$F$20="OK - 100%",PAINEL_PESOS!$F$24="OK - 100%",PAINEL_PESOS!$F$27="OK - 100%",PAINEL_PESOS!$F$30="OK - 100%")),"", (E1277*PAINEL_PESOS!$B$7+F1277*PAINEL_PESOS!$B$8+G1277*PAINEL_PESOS!$B$9+H1277*PAINEL_PESOS!$B$10)*I1277)</f>
        <v/>
      </c>
      <c r="L1277" s="71">
        <f>IF(K1277="","",K1277-J1277)</f>
        <v/>
      </c>
      <c r="M1277" s="71">
        <f>IF(L1277="","",ABS(L1277))</f>
        <v/>
      </c>
      <c r="N1277" t="n">
        <v>0.8</v>
      </c>
      <c r="O1277" t="n">
        <v>0.9957</v>
      </c>
      <c r="P1277" t="n">
        <v>0.6507919746568109</v>
      </c>
      <c r="Q1277" t="n">
        <v>0.8638710021478442</v>
      </c>
      <c r="R1277" t="n">
        <v>0.145899982025437</v>
      </c>
      <c r="S1277" t="n">
        <v>0.9999694771123153</v>
      </c>
      <c r="T1277" t="n">
        <v>0.9640117681163397</v>
      </c>
      <c r="U1277" t="n">
        <v>0.6124317726819284</v>
      </c>
      <c r="V1277" t="n">
        <v>0.3074713769570232</v>
      </c>
      <c r="W1277" t="n">
        <v>0.5679148533013363</v>
      </c>
      <c r="X1277" t="n">
        <v>0.519415815373456</v>
      </c>
    </row>
    <row r="1278">
      <c r="A1278" t="inlineStr">
        <is>
          <t>2502508</t>
        </is>
      </c>
      <c r="B1278" t="inlineStr">
        <is>
          <t>Boqueirão</t>
        </is>
      </c>
      <c r="C1278" t="inlineStr">
        <is>
          <t>PB</t>
        </is>
      </c>
      <c r="D1278" t="inlineStr">
        <is>
          <t>REGIÃO NORDESTE</t>
        </is>
      </c>
      <c r="E1278" s="70">
        <f>SUMPRODUCT(N1278:Q1278,PAINEL_PESOS!$C$16:$C$19)</f>
        <v/>
      </c>
      <c r="F1278" s="70">
        <f>SUMPRODUCT(R1278:T1278,PAINEL_PESOS!$C$21:$C$23)</f>
        <v/>
      </c>
      <c r="G1278" s="70">
        <f>SUMPRODUCT(U1278:V1278,PAINEL_PESOS!$C$25:$C$26)</f>
        <v/>
      </c>
      <c r="H1278" s="70">
        <f>SUMPRODUCT(W1278:X1278,PAINEL_PESOS!$C$28:$C$29)</f>
        <v/>
      </c>
      <c r="I1278" s="70" t="n">
        <v>0.9795386953639003</v>
      </c>
      <c r="J1278" s="70" t="n">
        <v>0.5562264900244747</v>
      </c>
      <c r="K1278" s="71">
        <f>IF(NOT(AND(PAINEL_PESOS!$D$12="OK - 100%",PAINEL_PESOS!$F$20="OK - 100%",PAINEL_PESOS!$F$24="OK - 100%",PAINEL_PESOS!$F$27="OK - 100%",PAINEL_PESOS!$F$30="OK - 100%")),"", (E1278*PAINEL_PESOS!$B$7+F1278*PAINEL_PESOS!$B$8+G1278*PAINEL_PESOS!$B$9+H1278*PAINEL_PESOS!$B$10)*I1278)</f>
        <v/>
      </c>
      <c r="L1278" s="71">
        <f>IF(K1278="","",K1278-J1278)</f>
        <v/>
      </c>
      <c r="M1278" s="71">
        <f>IF(L1278="","",ABS(L1278))</f>
        <v/>
      </c>
      <c r="N1278" t="n">
        <v>0.4</v>
      </c>
      <c r="O1278" t="n">
        <v>0.9606</v>
      </c>
      <c r="P1278" t="n">
        <v>0.4432946145723337</v>
      </c>
      <c r="Q1278" t="n">
        <v>0.9609107437752884</v>
      </c>
      <c r="R1278" t="n">
        <v>0.2331486198956024</v>
      </c>
      <c r="S1278" t="n">
        <v>0.9997282892159615</v>
      </c>
      <c r="T1278" t="n">
        <v>0.9208136535759176</v>
      </c>
      <c r="U1278" t="n">
        <v>0.4940119734222785</v>
      </c>
      <c r="V1278" t="n">
        <v>0.264041661744172</v>
      </c>
      <c r="W1278" t="n">
        <v>0.5951417764096857</v>
      </c>
      <c r="X1278" t="n">
        <v>0.3713709739792526</v>
      </c>
    </row>
    <row r="1279">
      <c r="A1279" t="inlineStr">
        <is>
          <t>2502607</t>
        </is>
      </c>
      <c r="B1279" t="inlineStr">
        <is>
          <t>Igaracy</t>
        </is>
      </c>
      <c r="C1279" t="inlineStr">
        <is>
          <t>PB</t>
        </is>
      </c>
      <c r="D1279" t="inlineStr">
        <is>
          <t>REGIÃO NORDESTE</t>
        </is>
      </c>
      <c r="E1279" s="70">
        <f>SUMPRODUCT(N1279:Q1279,PAINEL_PESOS!$C$16:$C$19)</f>
        <v/>
      </c>
      <c r="F1279" s="70">
        <f>SUMPRODUCT(R1279:T1279,PAINEL_PESOS!$C$21:$C$23)</f>
        <v/>
      </c>
      <c r="G1279" s="70">
        <f>SUMPRODUCT(U1279:V1279,PAINEL_PESOS!$C$25:$C$26)</f>
        <v/>
      </c>
      <c r="H1279" s="70">
        <f>SUMPRODUCT(W1279:X1279,PAINEL_PESOS!$C$28:$C$29)</f>
        <v/>
      </c>
      <c r="I1279" s="70" t="n">
        <v>0.9503778341064164</v>
      </c>
      <c r="J1279" s="70" t="n">
        <v>0.5889717842143999</v>
      </c>
      <c r="K1279" s="71">
        <f>IF(NOT(AND(PAINEL_PESOS!$D$12="OK - 100%",PAINEL_PESOS!$F$20="OK - 100%",PAINEL_PESOS!$F$24="OK - 100%",PAINEL_PESOS!$F$27="OK - 100%",PAINEL_PESOS!$F$30="OK - 100%")),"", (E1279*PAINEL_PESOS!$B$7+F1279*PAINEL_PESOS!$B$8+G1279*PAINEL_PESOS!$B$9+H1279*PAINEL_PESOS!$B$10)*I1279)</f>
        <v/>
      </c>
      <c r="L1279" s="71">
        <f>IF(K1279="","",K1279-J1279)</f>
        <v/>
      </c>
      <c r="M1279" s="71">
        <f>IF(L1279="","",ABS(L1279))</f>
        <v/>
      </c>
      <c r="N1279" t="n">
        <v>1</v>
      </c>
      <c r="O1279" t="n">
        <v>1</v>
      </c>
      <c r="P1279" t="n">
        <v>0.5066525871172123</v>
      </c>
      <c r="Q1279" t="n">
        <v>0.8495199750765473</v>
      </c>
      <c r="R1279" t="n">
        <v>0.0996773408162402</v>
      </c>
      <c r="S1279" t="n">
        <v>0.996562760469527</v>
      </c>
      <c r="T1279" t="n">
        <v>0.8313173296581238</v>
      </c>
      <c r="U1279" t="n">
        <v>0.684636118449426</v>
      </c>
      <c r="V1279" t="n">
        <v>0.3057162433328985</v>
      </c>
      <c r="W1279" t="n">
        <v>0.571979755252024</v>
      </c>
      <c r="X1279" t="n">
        <v>0.4323338949322856</v>
      </c>
    </row>
    <row r="1280">
      <c r="A1280" t="inlineStr">
        <is>
          <t>2502706</t>
        </is>
      </c>
      <c r="B1280" t="inlineStr">
        <is>
          <t>Borborema</t>
        </is>
      </c>
      <c r="C1280" t="inlineStr">
        <is>
          <t>PB</t>
        </is>
      </c>
      <c r="D1280" t="inlineStr">
        <is>
          <t>REGIÃO NORDESTE</t>
        </is>
      </c>
      <c r="E1280" s="70">
        <f>SUMPRODUCT(N1280:Q1280,PAINEL_PESOS!$C$16:$C$19)</f>
        <v/>
      </c>
      <c r="F1280" s="70">
        <f>SUMPRODUCT(R1280:T1280,PAINEL_PESOS!$C$21:$C$23)</f>
        <v/>
      </c>
      <c r="G1280" s="70">
        <f>SUMPRODUCT(U1280:V1280,PAINEL_PESOS!$C$25:$C$26)</f>
        <v/>
      </c>
      <c r="H1280" s="70">
        <f>SUMPRODUCT(W1280:X1280,PAINEL_PESOS!$C$28:$C$29)</f>
        <v/>
      </c>
      <c r="I1280" s="70" t="n">
        <v>0.8453028576357254</v>
      </c>
      <c r="J1280" s="70" t="n">
        <v>0.4653607984793613</v>
      </c>
      <c r="K1280" s="71">
        <f>IF(NOT(AND(PAINEL_PESOS!$D$12="OK - 100%",PAINEL_PESOS!$F$20="OK - 100%",PAINEL_PESOS!$F$24="OK - 100%",PAINEL_PESOS!$F$27="OK - 100%",PAINEL_PESOS!$F$30="OK - 100%")),"", (E1280*PAINEL_PESOS!$B$7+F1280*PAINEL_PESOS!$B$8+G1280*PAINEL_PESOS!$B$9+H1280*PAINEL_PESOS!$B$10)*I1280)</f>
        <v/>
      </c>
      <c r="L1280" s="71">
        <f>IF(K1280="","",K1280-J1280)</f>
        <v/>
      </c>
      <c r="M1280" s="71">
        <f>IF(L1280="","",ABS(L1280))</f>
        <v/>
      </c>
      <c r="N1280" t="n">
        <v>0.2</v>
      </c>
      <c r="O1280" t="n">
        <v>1</v>
      </c>
      <c r="P1280" t="n">
        <v>1</v>
      </c>
      <c r="Q1280" t="n">
        <v>0.06547816184471567</v>
      </c>
      <c r="R1280" t="n">
        <v>0.1089372499659026</v>
      </c>
      <c r="S1280" t="n">
        <v>1</v>
      </c>
      <c r="T1280" t="n">
        <v>0.8146452943100471</v>
      </c>
      <c r="U1280" t="n">
        <v>0.2328416198000304</v>
      </c>
      <c r="V1280" t="n">
        <v>0.409089227088856</v>
      </c>
      <c r="W1280" t="n">
        <v>0.7286444250642824</v>
      </c>
      <c r="X1280" t="n">
        <v>0.6185014747667474</v>
      </c>
    </row>
    <row r="1281">
      <c r="A1281" t="inlineStr">
        <is>
          <t>2502805</t>
        </is>
      </c>
      <c r="B1281" t="inlineStr">
        <is>
          <t>Brejo do Cruz</t>
        </is>
      </c>
      <c r="C1281" t="inlineStr">
        <is>
          <t>PB</t>
        </is>
      </c>
      <c r="D1281" t="inlineStr">
        <is>
          <t>REGIÃO NORDESTE</t>
        </is>
      </c>
      <c r="E1281" s="70">
        <f>SUMPRODUCT(N1281:Q1281,PAINEL_PESOS!$C$16:$C$19)</f>
        <v/>
      </c>
      <c r="F1281" s="70">
        <f>SUMPRODUCT(R1281:T1281,PAINEL_PESOS!$C$21:$C$23)</f>
        <v/>
      </c>
      <c r="G1281" s="70">
        <f>SUMPRODUCT(U1281:V1281,PAINEL_PESOS!$C$25:$C$26)</f>
        <v/>
      </c>
      <c r="H1281" s="70">
        <f>SUMPRODUCT(W1281:X1281,PAINEL_PESOS!$C$28:$C$29)</f>
        <v/>
      </c>
      <c r="I1281" s="70" t="n">
        <v>0.9334345912482647</v>
      </c>
      <c r="J1281" s="70" t="n">
        <v>0.5542572952006144</v>
      </c>
      <c r="K1281" s="71">
        <f>IF(NOT(AND(PAINEL_PESOS!$D$12="OK - 100%",PAINEL_PESOS!$F$20="OK - 100%",PAINEL_PESOS!$F$24="OK - 100%",PAINEL_PESOS!$F$27="OK - 100%",PAINEL_PESOS!$F$30="OK - 100%")),"", (E1281*PAINEL_PESOS!$B$7+F1281*PAINEL_PESOS!$B$8+G1281*PAINEL_PESOS!$B$9+H1281*PAINEL_PESOS!$B$10)*I1281)</f>
        <v/>
      </c>
      <c r="L1281" s="71">
        <f>IF(K1281="","",K1281-J1281)</f>
        <v/>
      </c>
      <c r="M1281" s="71">
        <f>IF(L1281="","",ABS(L1281))</f>
        <v/>
      </c>
      <c r="N1281" t="n">
        <v>0.8</v>
      </c>
      <c r="O1281" t="n">
        <v>1</v>
      </c>
      <c r="P1281" t="n">
        <v>0.4608236536430834</v>
      </c>
      <c r="Q1281" t="n">
        <v>0.6420022458295724</v>
      </c>
      <c r="R1281" t="n">
        <v>0.1975574967543243</v>
      </c>
      <c r="S1281" t="n">
        <v>0.9891971035218641</v>
      </c>
      <c r="T1281" t="n">
        <v>0.8881963637869713</v>
      </c>
      <c r="U1281" t="n">
        <v>0.5553865839580979</v>
      </c>
      <c r="V1281" t="n">
        <v>0.4088972740203893</v>
      </c>
      <c r="W1281" t="n">
        <v>0.5513948592661079</v>
      </c>
      <c r="X1281" t="n">
        <v>0.3998691474899991</v>
      </c>
    </row>
    <row r="1282">
      <c r="A1282" t="inlineStr">
        <is>
          <t>2502904</t>
        </is>
      </c>
      <c r="B1282" t="inlineStr">
        <is>
          <t>Brejo dos Santos</t>
        </is>
      </c>
      <c r="C1282" t="inlineStr">
        <is>
          <t>PB</t>
        </is>
      </c>
      <c r="D1282" t="inlineStr">
        <is>
          <t>REGIÃO NORDESTE</t>
        </is>
      </c>
      <c r="E1282" s="70">
        <f>SUMPRODUCT(N1282:Q1282,PAINEL_PESOS!$C$16:$C$19)</f>
        <v/>
      </c>
      <c r="F1282" s="70">
        <f>SUMPRODUCT(R1282:T1282,PAINEL_PESOS!$C$21:$C$23)</f>
        <v/>
      </c>
      <c r="G1282" s="70">
        <f>SUMPRODUCT(U1282:V1282,PAINEL_PESOS!$C$25:$C$26)</f>
        <v/>
      </c>
      <c r="H1282" s="70">
        <f>SUMPRODUCT(W1282:X1282,PAINEL_PESOS!$C$28:$C$29)</f>
        <v/>
      </c>
      <c r="I1282" s="70" t="n">
        <v>0.9041369467746248</v>
      </c>
      <c r="J1282" s="70" t="n">
        <v>0.5309660960794338</v>
      </c>
      <c r="K1282" s="71">
        <f>IF(NOT(AND(PAINEL_PESOS!$D$12="OK - 100%",PAINEL_PESOS!$F$20="OK - 100%",PAINEL_PESOS!$F$24="OK - 100%",PAINEL_PESOS!$F$27="OK - 100%",PAINEL_PESOS!$F$30="OK - 100%")),"", (E1282*PAINEL_PESOS!$B$7+F1282*PAINEL_PESOS!$B$8+G1282*PAINEL_PESOS!$B$9+H1282*PAINEL_PESOS!$B$10)*I1282)</f>
        <v/>
      </c>
      <c r="L1282" s="71">
        <f>IF(K1282="","",K1282-J1282)</f>
        <v/>
      </c>
      <c r="M1282" s="71">
        <f>IF(L1282="","",ABS(L1282))</f>
        <v/>
      </c>
      <c r="N1282" t="n">
        <v>1</v>
      </c>
      <c r="O1282" t="n">
        <v>1</v>
      </c>
      <c r="P1282" t="n">
        <v>0.6923970432946146</v>
      </c>
      <c r="Q1282" t="n">
        <v>0.5156907957145588</v>
      </c>
      <c r="R1282" t="n">
        <v>0.1071037282559202</v>
      </c>
      <c r="S1282" t="n">
        <v>0.968426370873808</v>
      </c>
      <c r="T1282" t="n">
        <v>0.7793030408241786</v>
      </c>
      <c r="U1282" t="n">
        <v>0.5869506624533073</v>
      </c>
      <c r="V1282" t="n">
        <v>0.2806826697294518</v>
      </c>
      <c r="W1282" t="n">
        <v>0.5620820872049049</v>
      </c>
      <c r="X1282" t="n">
        <v>0.4277885293195846</v>
      </c>
    </row>
    <row r="1283">
      <c r="A1283" t="inlineStr">
        <is>
          <t>2503001</t>
        </is>
      </c>
      <c r="B1283" t="inlineStr">
        <is>
          <t>Caaporã</t>
        </is>
      </c>
      <c r="C1283" t="inlineStr">
        <is>
          <t>PB</t>
        </is>
      </c>
      <c r="D1283" t="inlineStr">
        <is>
          <t>REGIÃO NORDESTE</t>
        </is>
      </c>
      <c r="E1283" s="70">
        <f>SUMPRODUCT(N1283:Q1283,PAINEL_PESOS!$C$16:$C$19)</f>
        <v/>
      </c>
      <c r="F1283" s="70">
        <f>SUMPRODUCT(R1283:T1283,PAINEL_PESOS!$C$21:$C$23)</f>
        <v/>
      </c>
      <c r="G1283" s="70">
        <f>SUMPRODUCT(U1283:V1283,PAINEL_PESOS!$C$25:$C$26)</f>
        <v/>
      </c>
      <c r="H1283" s="70">
        <f>SUMPRODUCT(W1283:X1283,PAINEL_PESOS!$C$28:$C$29)</f>
        <v/>
      </c>
      <c r="I1283" s="70" t="n">
        <v>0.788243901863851</v>
      </c>
      <c r="J1283" s="70" t="n">
        <v>0.3617405747967613</v>
      </c>
      <c r="K1283" s="71">
        <f>IF(NOT(AND(PAINEL_PESOS!$D$12="OK - 100%",PAINEL_PESOS!$F$20="OK - 100%",PAINEL_PESOS!$F$24="OK - 100%",PAINEL_PESOS!$F$27="OK - 100%",PAINEL_PESOS!$F$30="OK - 100%")),"", (E1283*PAINEL_PESOS!$B$7+F1283*PAINEL_PESOS!$B$8+G1283*PAINEL_PESOS!$B$9+H1283*PAINEL_PESOS!$B$10)*I1283)</f>
        <v/>
      </c>
      <c r="L1283" s="71">
        <f>IF(K1283="","",K1283-J1283)</f>
        <v/>
      </c>
      <c r="M1283" s="71">
        <f>IF(L1283="","",ABS(L1283))</f>
        <v/>
      </c>
      <c r="N1283" t="n">
        <v>0.2</v>
      </c>
      <c r="O1283" t="n">
        <v>1</v>
      </c>
      <c r="P1283" t="n">
        <v>0.2846884899683211</v>
      </c>
      <c r="Q1283" t="n">
        <v>0.6438604355750364</v>
      </c>
      <c r="R1283" t="n">
        <v>0.2883444399270022</v>
      </c>
      <c r="S1283" t="n">
        <v>0</v>
      </c>
      <c r="T1283" t="n">
        <v>0.552854698836627</v>
      </c>
      <c r="U1283" t="n">
        <v>0.2255184750433939</v>
      </c>
      <c r="V1283" t="n">
        <v>0.415744863730374</v>
      </c>
      <c r="W1283" t="n">
        <v>0.7553263542925619</v>
      </c>
      <c r="X1283" t="n">
        <v>0.6496932046280084</v>
      </c>
    </row>
    <row r="1284">
      <c r="A1284" t="inlineStr">
        <is>
          <t>2503100</t>
        </is>
      </c>
      <c r="B1284" t="inlineStr">
        <is>
          <t>Cabaceiras</t>
        </is>
      </c>
      <c r="C1284" t="inlineStr">
        <is>
          <t>PB</t>
        </is>
      </c>
      <c r="D1284" t="inlineStr">
        <is>
          <t>REGIÃO NORDESTE</t>
        </is>
      </c>
      <c r="E1284" s="70">
        <f>SUMPRODUCT(N1284:Q1284,PAINEL_PESOS!$C$16:$C$19)</f>
        <v/>
      </c>
      <c r="F1284" s="70">
        <f>SUMPRODUCT(R1284:T1284,PAINEL_PESOS!$C$21:$C$23)</f>
        <v/>
      </c>
      <c r="G1284" s="70">
        <f>SUMPRODUCT(U1284:V1284,PAINEL_PESOS!$C$25:$C$26)</f>
        <v/>
      </c>
      <c r="H1284" s="70">
        <f>SUMPRODUCT(W1284:X1284,PAINEL_PESOS!$C$28:$C$29)</f>
        <v/>
      </c>
      <c r="I1284" s="70" t="n">
        <v>0.9959999089942804</v>
      </c>
      <c r="J1284" s="70" t="n">
        <v>0.5304712568867347</v>
      </c>
      <c r="K1284" s="71">
        <f>IF(NOT(AND(PAINEL_PESOS!$D$12="OK - 100%",PAINEL_PESOS!$F$20="OK - 100%",PAINEL_PESOS!$F$24="OK - 100%",PAINEL_PESOS!$F$27="OK - 100%",PAINEL_PESOS!$F$30="OK - 100%")),"", (E1284*PAINEL_PESOS!$B$7+F1284*PAINEL_PESOS!$B$8+G1284*PAINEL_PESOS!$B$9+H1284*PAINEL_PESOS!$B$10)*I1284)</f>
        <v/>
      </c>
      <c r="L1284" s="71">
        <f>IF(K1284="","",K1284-J1284)</f>
        <v/>
      </c>
      <c r="M1284" s="71">
        <f>IF(L1284="","",ABS(L1284))</f>
        <v/>
      </c>
      <c r="N1284" t="n">
        <v>0.2</v>
      </c>
      <c r="O1284" t="n">
        <v>0.947</v>
      </c>
      <c r="P1284" t="n">
        <v>0.2175290390707498</v>
      </c>
      <c r="Q1284" t="n">
        <v>0.9900752892486295</v>
      </c>
      <c r="R1284" t="n">
        <v>0.1795177426888706</v>
      </c>
      <c r="S1284" t="n">
        <v>0.9997986345259728</v>
      </c>
      <c r="T1284" t="n">
        <v>0.9868941638318288</v>
      </c>
      <c r="U1284" t="n">
        <v>0.5328570739148928</v>
      </c>
      <c r="V1284" t="n">
        <v>0.2525125635173222</v>
      </c>
      <c r="W1284" t="n">
        <v>0.5786855517831702</v>
      </c>
      <c r="X1284" t="n">
        <v>0.2753159835700094</v>
      </c>
    </row>
    <row r="1285">
      <c r="A1285" t="inlineStr">
        <is>
          <t>2503209</t>
        </is>
      </c>
      <c r="B1285" t="inlineStr">
        <is>
          <t>Cabedelo</t>
        </is>
      </c>
      <c r="C1285" t="inlineStr">
        <is>
          <t>PB</t>
        </is>
      </c>
      <c r="D1285" t="inlineStr">
        <is>
          <t>REGIÃO NORDESTE</t>
        </is>
      </c>
      <c r="E1285" s="70">
        <f>SUMPRODUCT(N1285:Q1285,PAINEL_PESOS!$C$16:$C$19)</f>
        <v/>
      </c>
      <c r="F1285" s="70">
        <f>SUMPRODUCT(R1285:T1285,PAINEL_PESOS!$C$21:$C$23)</f>
        <v/>
      </c>
      <c r="G1285" s="70">
        <f>SUMPRODUCT(U1285:V1285,PAINEL_PESOS!$C$25:$C$26)</f>
        <v/>
      </c>
      <c r="H1285" s="70">
        <f>SUMPRODUCT(W1285:X1285,PAINEL_PESOS!$C$28:$C$29)</f>
        <v/>
      </c>
      <c r="I1285" s="70" t="n">
        <v>0.75</v>
      </c>
      <c r="J1285" s="70" t="n">
        <v>0.3938338611395968</v>
      </c>
      <c r="K1285" s="71">
        <f>IF(NOT(AND(PAINEL_PESOS!$D$12="OK - 100%",PAINEL_PESOS!$F$20="OK - 100%",PAINEL_PESOS!$F$24="OK - 100%",PAINEL_PESOS!$F$27="OK - 100%",PAINEL_PESOS!$F$30="OK - 100%")),"", (E1285*PAINEL_PESOS!$B$7+F1285*PAINEL_PESOS!$B$8+G1285*PAINEL_PESOS!$B$9+H1285*PAINEL_PESOS!$B$10)*I1285)</f>
        <v/>
      </c>
      <c r="L1285" s="71">
        <f>IF(K1285="","",K1285-J1285)</f>
        <v/>
      </c>
      <c r="M1285" s="71">
        <f>IF(L1285="","",ABS(L1285))</f>
        <v/>
      </c>
      <c r="N1285" t="n">
        <v>1</v>
      </c>
      <c r="O1285" t="n">
        <v>0.9842</v>
      </c>
      <c r="P1285" t="n">
        <v>0.4904963041182683</v>
      </c>
      <c r="Q1285" t="n">
        <v>0</v>
      </c>
      <c r="R1285" t="n">
        <v>0.4776314046221777</v>
      </c>
      <c r="S1285" t="n">
        <v>0</v>
      </c>
      <c r="T1285" t="n">
        <v>0.9852990498679576</v>
      </c>
      <c r="U1285" t="n">
        <v>0.3112237579502305</v>
      </c>
      <c r="V1285" t="n">
        <v>0.3849804921205046</v>
      </c>
      <c r="W1285" t="n">
        <v>0.7176102444265663</v>
      </c>
      <c r="X1285" t="n">
        <v>0.5744449026058402</v>
      </c>
    </row>
    <row r="1286">
      <c r="A1286" t="inlineStr">
        <is>
          <t>2503308</t>
        </is>
      </c>
      <c r="B1286" t="inlineStr">
        <is>
          <t>Cachoeira dos Índios</t>
        </is>
      </c>
      <c r="C1286" t="inlineStr">
        <is>
          <t>PB</t>
        </is>
      </c>
      <c r="D1286" t="inlineStr">
        <is>
          <t>REGIÃO NORDESTE</t>
        </is>
      </c>
      <c r="E1286" s="70">
        <f>SUMPRODUCT(N1286:Q1286,PAINEL_PESOS!$C$16:$C$19)</f>
        <v/>
      </c>
      <c r="F1286" s="70">
        <f>SUMPRODUCT(R1286:T1286,PAINEL_PESOS!$C$21:$C$23)</f>
        <v/>
      </c>
      <c r="G1286" s="70">
        <f>SUMPRODUCT(U1286:V1286,PAINEL_PESOS!$C$25:$C$26)</f>
        <v/>
      </c>
      <c r="H1286" s="70">
        <f>SUMPRODUCT(W1286:X1286,PAINEL_PESOS!$C$28:$C$29)</f>
        <v/>
      </c>
      <c r="I1286" s="70" t="n">
        <v>0.9676664839486118</v>
      </c>
      <c r="J1286" s="70" t="n">
        <v>0.6264753019816837</v>
      </c>
      <c r="K1286" s="71">
        <f>IF(NOT(AND(PAINEL_PESOS!$D$12="OK - 100%",PAINEL_PESOS!$F$20="OK - 100%",PAINEL_PESOS!$F$24="OK - 100%",PAINEL_PESOS!$F$27="OK - 100%",PAINEL_PESOS!$F$30="OK - 100%")),"", (E1286*PAINEL_PESOS!$B$7+F1286*PAINEL_PESOS!$B$8+G1286*PAINEL_PESOS!$B$9+H1286*PAINEL_PESOS!$B$10)*I1286)</f>
        <v/>
      </c>
      <c r="L1286" s="71">
        <f>IF(K1286="","",K1286-J1286)</f>
        <v/>
      </c>
      <c r="M1286" s="71">
        <f>IF(L1286="","",ABS(L1286))</f>
        <v/>
      </c>
      <c r="N1286" t="n">
        <v>1</v>
      </c>
      <c r="O1286" t="n">
        <v>1</v>
      </c>
      <c r="P1286" t="n">
        <v>0.6505807814149946</v>
      </c>
      <c r="Q1286" t="n">
        <v>0.8526636811304003</v>
      </c>
      <c r="R1286" t="n">
        <v>0.1691128731650361</v>
      </c>
      <c r="S1286" t="n">
        <v>0.9997223925421445</v>
      </c>
      <c r="T1286" t="n">
        <v>0.9330196782191358</v>
      </c>
      <c r="U1286" t="n">
        <v>0.6088795819598455</v>
      </c>
      <c r="V1286" t="n">
        <v>0.3280340255086748</v>
      </c>
      <c r="W1286" t="n">
        <v>0.5677597054479921</v>
      </c>
      <c r="X1286" t="n">
        <v>0.5217341326226198</v>
      </c>
    </row>
    <row r="1287">
      <c r="A1287" t="inlineStr">
        <is>
          <t>2503407</t>
        </is>
      </c>
      <c r="B1287" t="inlineStr">
        <is>
          <t>Cacimba de Areia</t>
        </is>
      </c>
      <c r="C1287" t="inlineStr">
        <is>
          <t>PB</t>
        </is>
      </c>
      <c r="D1287" t="inlineStr">
        <is>
          <t>REGIÃO NORDESTE</t>
        </is>
      </c>
      <c r="E1287" s="70">
        <f>SUMPRODUCT(N1287:Q1287,PAINEL_PESOS!$C$16:$C$19)</f>
        <v/>
      </c>
      <c r="F1287" s="70">
        <f>SUMPRODUCT(R1287:T1287,PAINEL_PESOS!$C$21:$C$23)</f>
        <v/>
      </c>
      <c r="G1287" s="70">
        <f>SUMPRODUCT(U1287:V1287,PAINEL_PESOS!$C$25:$C$26)</f>
        <v/>
      </c>
      <c r="H1287" s="70">
        <f>SUMPRODUCT(W1287:X1287,PAINEL_PESOS!$C$28:$C$29)</f>
        <v/>
      </c>
      <c r="I1287" s="70" t="n">
        <v>0.9316156974740419</v>
      </c>
      <c r="J1287" s="70" t="n">
        <v>0.5512963196644118</v>
      </c>
      <c r="K1287" s="71">
        <f>IF(NOT(AND(PAINEL_PESOS!$D$12="OK - 100%",PAINEL_PESOS!$F$20="OK - 100%",PAINEL_PESOS!$F$24="OK - 100%",PAINEL_PESOS!$F$27="OK - 100%",PAINEL_PESOS!$F$30="OK - 100%")),"", (E1287*PAINEL_PESOS!$B$7+F1287*PAINEL_PESOS!$B$8+G1287*PAINEL_PESOS!$B$9+H1287*PAINEL_PESOS!$B$10)*I1287)</f>
        <v/>
      </c>
      <c r="L1287" s="71">
        <f>IF(K1287="","",K1287-J1287)</f>
        <v/>
      </c>
      <c r="M1287" s="71">
        <f>IF(L1287="","",ABS(L1287))</f>
        <v/>
      </c>
      <c r="N1287" t="n">
        <v>1</v>
      </c>
      <c r="O1287" t="n">
        <v>1</v>
      </c>
      <c r="P1287" t="n">
        <v>0.5723336853220697</v>
      </c>
      <c r="Q1287" t="n">
        <v>0.8753798186297106</v>
      </c>
      <c r="R1287" t="n">
        <v>0.0555146530383233</v>
      </c>
      <c r="S1287" t="n">
        <v>0.9999004295598396</v>
      </c>
      <c r="T1287" t="n">
        <v>0.7063939019079657</v>
      </c>
      <c r="U1287" t="n">
        <v>0.6874406082448807</v>
      </c>
      <c r="V1287" t="n">
        <v>0.2256850383608429</v>
      </c>
      <c r="W1287" t="n">
        <v>0.5546556470461066</v>
      </c>
      <c r="X1287" t="n">
        <v>0.3679319527047239</v>
      </c>
    </row>
    <row r="1288">
      <c r="A1288" t="inlineStr">
        <is>
          <t>2503506</t>
        </is>
      </c>
      <c r="B1288" t="inlineStr">
        <is>
          <t>Cacimba de Dentro</t>
        </is>
      </c>
      <c r="C1288" t="inlineStr">
        <is>
          <t>PB</t>
        </is>
      </c>
      <c r="D1288" t="inlineStr">
        <is>
          <t>REGIÃO NORDESTE</t>
        </is>
      </c>
      <c r="E1288" s="70">
        <f>SUMPRODUCT(N1288:Q1288,PAINEL_PESOS!$C$16:$C$19)</f>
        <v/>
      </c>
      <c r="F1288" s="70">
        <f>SUMPRODUCT(R1288:T1288,PAINEL_PESOS!$C$21:$C$23)</f>
        <v/>
      </c>
      <c r="G1288" s="70">
        <f>SUMPRODUCT(U1288:V1288,PAINEL_PESOS!$C$25:$C$26)</f>
        <v/>
      </c>
      <c r="H1288" s="70">
        <f>SUMPRODUCT(W1288:X1288,PAINEL_PESOS!$C$28:$C$29)</f>
        <v/>
      </c>
      <c r="I1288" s="70" t="n">
        <v>0.949202023315892</v>
      </c>
      <c r="J1288" s="70" t="n">
        <v>0.6020452295363757</v>
      </c>
      <c r="K1288" s="71">
        <f>IF(NOT(AND(PAINEL_PESOS!$D$12="OK - 100%",PAINEL_PESOS!$F$20="OK - 100%",PAINEL_PESOS!$F$24="OK - 100%",PAINEL_PESOS!$F$27="OK - 100%",PAINEL_PESOS!$F$30="OK - 100%")),"", (E1288*PAINEL_PESOS!$B$7+F1288*PAINEL_PESOS!$B$8+G1288*PAINEL_PESOS!$B$9+H1288*PAINEL_PESOS!$B$10)*I1288)</f>
        <v/>
      </c>
      <c r="L1288" s="71">
        <f>IF(K1288="","",K1288-J1288)</f>
        <v/>
      </c>
      <c r="M1288" s="71">
        <f>IF(L1288="","",ABS(L1288))</f>
        <v/>
      </c>
      <c r="N1288" t="n">
        <v>1</v>
      </c>
      <c r="O1288" t="n">
        <v>0.9764</v>
      </c>
      <c r="P1288" t="n">
        <v>0.9209081309398101</v>
      </c>
      <c r="Q1288" t="n">
        <v>0.7120354350709182</v>
      </c>
      <c r="R1288" t="n">
        <v>0.1839297250101452</v>
      </c>
      <c r="S1288" t="n">
        <v>0.9982409368032499</v>
      </c>
      <c r="T1288" t="n">
        <v>0.9353816164706416</v>
      </c>
      <c r="U1288" t="n">
        <v>0.2689838788057144</v>
      </c>
      <c r="V1288" t="n">
        <v>0.4146294051451244</v>
      </c>
      <c r="W1288" t="n">
        <v>0.6607740557288465</v>
      </c>
      <c r="X1288" t="n">
        <v>0.5133560564678326</v>
      </c>
    </row>
    <row r="1289">
      <c r="A1289" t="inlineStr">
        <is>
          <t>2503555</t>
        </is>
      </c>
      <c r="B1289" t="inlineStr">
        <is>
          <t>Cacimbas</t>
        </is>
      </c>
      <c r="C1289" t="inlineStr">
        <is>
          <t>PB</t>
        </is>
      </c>
      <c r="D1289" t="inlineStr">
        <is>
          <t>REGIÃO NORDESTE</t>
        </is>
      </c>
      <c r="E1289" s="70">
        <f>SUMPRODUCT(N1289:Q1289,PAINEL_PESOS!$C$16:$C$19)</f>
        <v/>
      </c>
      <c r="F1289" s="70">
        <f>SUMPRODUCT(R1289:T1289,PAINEL_PESOS!$C$21:$C$23)</f>
        <v/>
      </c>
      <c r="G1289" s="70">
        <f>SUMPRODUCT(U1289:V1289,PAINEL_PESOS!$C$25:$C$26)</f>
        <v/>
      </c>
      <c r="H1289" s="70">
        <f>SUMPRODUCT(W1289:X1289,PAINEL_PESOS!$C$28:$C$29)</f>
        <v/>
      </c>
      <c r="I1289" s="70" t="n">
        <v>0.937122171804077</v>
      </c>
      <c r="J1289" s="70" t="n">
        <v>0.5524986488763447</v>
      </c>
      <c r="K1289" s="71">
        <f>IF(NOT(AND(PAINEL_PESOS!$D$12="OK - 100%",PAINEL_PESOS!$F$20="OK - 100%",PAINEL_PESOS!$F$24="OK - 100%",PAINEL_PESOS!$F$27="OK - 100%",PAINEL_PESOS!$F$30="OK - 100%")),"", (E1289*PAINEL_PESOS!$B$7+F1289*PAINEL_PESOS!$B$8+G1289*PAINEL_PESOS!$B$9+H1289*PAINEL_PESOS!$B$10)*I1289)</f>
        <v/>
      </c>
      <c r="L1289" s="71">
        <f>IF(K1289="","",K1289-J1289)</f>
        <v/>
      </c>
      <c r="M1289" s="71">
        <f>IF(L1289="","",ABS(L1289))</f>
        <v/>
      </c>
      <c r="N1289" t="n">
        <v>1</v>
      </c>
      <c r="O1289" t="n">
        <v>1</v>
      </c>
      <c r="P1289" t="n">
        <v>0.7174234424498416</v>
      </c>
      <c r="Q1289" t="n">
        <v>0.6636591119386037</v>
      </c>
      <c r="R1289" t="n">
        <v>0.1127397594555939</v>
      </c>
      <c r="S1289" t="n">
        <v>1</v>
      </c>
      <c r="T1289" t="n">
        <v>0.8915081395885872</v>
      </c>
      <c r="U1289" t="n">
        <v>0.5945313649040804</v>
      </c>
      <c r="V1289" t="n">
        <v>0.2119578468677563</v>
      </c>
      <c r="W1289" t="n">
        <v>0.5656356034649401</v>
      </c>
      <c r="X1289" t="n">
        <v>0.3177246296469749</v>
      </c>
    </row>
    <row r="1290">
      <c r="A1290" t="inlineStr">
        <is>
          <t>2503605</t>
        </is>
      </c>
      <c r="B1290" t="inlineStr">
        <is>
          <t>Caiçara</t>
        </is>
      </c>
      <c r="C1290" t="inlineStr">
        <is>
          <t>PB</t>
        </is>
      </c>
      <c r="D1290" t="inlineStr">
        <is>
          <t>REGIÃO NORDESTE</t>
        </is>
      </c>
      <c r="E1290" s="70">
        <f>SUMPRODUCT(N1290:Q1290,PAINEL_PESOS!$C$16:$C$19)</f>
        <v/>
      </c>
      <c r="F1290" s="70">
        <f>SUMPRODUCT(R1290:T1290,PAINEL_PESOS!$C$21:$C$23)</f>
        <v/>
      </c>
      <c r="G1290" s="70">
        <f>SUMPRODUCT(U1290:V1290,PAINEL_PESOS!$C$25:$C$26)</f>
        <v/>
      </c>
      <c r="H1290" s="70">
        <f>SUMPRODUCT(W1290:X1290,PAINEL_PESOS!$C$28:$C$29)</f>
        <v/>
      </c>
      <c r="I1290" s="70" t="n">
        <v>0.9451346235948674</v>
      </c>
      <c r="J1290" s="70" t="n">
        <v>0.5764755138996285</v>
      </c>
      <c r="K1290" s="71">
        <f>IF(NOT(AND(PAINEL_PESOS!$D$12="OK - 100%",PAINEL_PESOS!$F$20="OK - 100%",PAINEL_PESOS!$F$24="OK - 100%",PAINEL_PESOS!$F$27="OK - 100%",PAINEL_PESOS!$F$30="OK - 100%")),"", (E1290*PAINEL_PESOS!$B$7+F1290*PAINEL_PESOS!$B$8+G1290*PAINEL_PESOS!$B$9+H1290*PAINEL_PESOS!$B$10)*I1290)</f>
        <v/>
      </c>
      <c r="L1290" s="71">
        <f>IF(K1290="","",K1290-J1290)</f>
        <v/>
      </c>
      <c r="M1290" s="71">
        <f>IF(L1290="","",ABS(L1290))</f>
        <v/>
      </c>
      <c r="N1290" t="n">
        <v>1</v>
      </c>
      <c r="O1290" t="n">
        <v>0.971</v>
      </c>
      <c r="P1290" t="n">
        <v>0.6771911298838438</v>
      </c>
      <c r="Q1290" t="n">
        <v>0.7657055245525448</v>
      </c>
      <c r="R1290" t="n">
        <v>0.1120925986102352</v>
      </c>
      <c r="S1290" t="n">
        <v>0.9863551453256365</v>
      </c>
      <c r="T1290" t="n">
        <v>0.8630718712440991</v>
      </c>
      <c r="U1290" t="n">
        <v>0.2685493370860357</v>
      </c>
      <c r="V1290" t="n">
        <v>0.414839953341771</v>
      </c>
      <c r="W1290" t="n">
        <v>0.6613398686862112</v>
      </c>
      <c r="X1290" t="n">
        <v>0.5201636300638324</v>
      </c>
    </row>
    <row r="1291">
      <c r="A1291" t="inlineStr">
        <is>
          <t>2503704</t>
        </is>
      </c>
      <c r="B1291" t="inlineStr">
        <is>
          <t>Cajazeiras</t>
        </is>
      </c>
      <c r="C1291" t="inlineStr">
        <is>
          <t>PB</t>
        </is>
      </c>
      <c r="D1291" t="inlineStr">
        <is>
          <t>REGIÃO NORDESTE</t>
        </is>
      </c>
      <c r="E1291" s="70">
        <f>SUMPRODUCT(N1291:Q1291,PAINEL_PESOS!$C$16:$C$19)</f>
        <v/>
      </c>
      <c r="F1291" s="70">
        <f>SUMPRODUCT(R1291:T1291,PAINEL_PESOS!$C$21:$C$23)</f>
        <v/>
      </c>
      <c r="G1291" s="70">
        <f>SUMPRODUCT(U1291:V1291,PAINEL_PESOS!$C$25:$C$26)</f>
        <v/>
      </c>
      <c r="H1291" s="70">
        <f>SUMPRODUCT(W1291:X1291,PAINEL_PESOS!$C$28:$C$29)</f>
        <v/>
      </c>
      <c r="I1291" s="70" t="n">
        <v>0.9192289302798426</v>
      </c>
      <c r="J1291" s="70" t="n">
        <v>0.5669864636148393</v>
      </c>
      <c r="K1291" s="71">
        <f>IF(NOT(AND(PAINEL_PESOS!$D$12="OK - 100%",PAINEL_PESOS!$F$20="OK - 100%",PAINEL_PESOS!$F$24="OK - 100%",PAINEL_PESOS!$F$27="OK - 100%",PAINEL_PESOS!$F$30="OK - 100%")),"", (E1291*PAINEL_PESOS!$B$7+F1291*PAINEL_PESOS!$B$8+G1291*PAINEL_PESOS!$B$9+H1291*PAINEL_PESOS!$B$10)*I1291)</f>
        <v/>
      </c>
      <c r="L1291" s="71">
        <f>IF(K1291="","",K1291-J1291)</f>
        <v/>
      </c>
      <c r="M1291" s="71">
        <f>IF(L1291="","",ABS(L1291))</f>
        <v/>
      </c>
      <c r="N1291" t="n">
        <v>1</v>
      </c>
      <c r="O1291" t="n">
        <v>0.985</v>
      </c>
      <c r="P1291" t="n">
        <v>0.4839493136219641</v>
      </c>
      <c r="Q1291" t="n">
        <v>0.5896388379619861</v>
      </c>
      <c r="R1291" t="n">
        <v>0.400940701228751</v>
      </c>
      <c r="S1291" t="n">
        <v>0.8205001790484026</v>
      </c>
      <c r="T1291" t="n">
        <v>0.8872343731760389</v>
      </c>
      <c r="U1291" t="n">
        <v>0.6075342822489548</v>
      </c>
      <c r="V1291" t="n">
        <v>0.3029958376068296</v>
      </c>
      <c r="W1291" t="n">
        <v>0.5675083064050512</v>
      </c>
      <c r="X1291" t="n">
        <v>0.5213367304364307</v>
      </c>
    </row>
    <row r="1292">
      <c r="A1292" t="inlineStr">
        <is>
          <t>2503753</t>
        </is>
      </c>
      <c r="B1292" t="inlineStr">
        <is>
          <t>Cajazeirinhas</t>
        </is>
      </c>
      <c r="C1292" t="inlineStr">
        <is>
          <t>PB</t>
        </is>
      </c>
      <c r="D1292" t="inlineStr">
        <is>
          <t>REGIÃO NORDESTE</t>
        </is>
      </c>
      <c r="E1292" s="70">
        <f>SUMPRODUCT(N1292:Q1292,PAINEL_PESOS!$C$16:$C$19)</f>
        <v/>
      </c>
      <c r="F1292" s="70">
        <f>SUMPRODUCT(R1292:T1292,PAINEL_PESOS!$C$21:$C$23)</f>
        <v/>
      </c>
      <c r="G1292" s="70">
        <f>SUMPRODUCT(U1292:V1292,PAINEL_PESOS!$C$25:$C$26)</f>
        <v/>
      </c>
      <c r="H1292" s="70">
        <f>SUMPRODUCT(W1292:X1292,PAINEL_PESOS!$C$28:$C$29)</f>
        <v/>
      </c>
      <c r="I1292" s="70" t="n">
        <v>0.9613827189846762</v>
      </c>
      <c r="J1292" s="70" t="n">
        <v>0.605213651059702</v>
      </c>
      <c r="K1292" s="71">
        <f>IF(NOT(AND(PAINEL_PESOS!$D$12="OK - 100%",PAINEL_PESOS!$F$20="OK - 100%",PAINEL_PESOS!$F$24="OK - 100%",PAINEL_PESOS!$F$27="OK - 100%",PAINEL_PESOS!$F$30="OK - 100%")),"", (E1292*PAINEL_PESOS!$B$7+F1292*PAINEL_PESOS!$B$8+G1292*PAINEL_PESOS!$B$9+H1292*PAINEL_PESOS!$B$10)*I1292)</f>
        <v/>
      </c>
      <c r="L1292" s="71">
        <f>IF(K1292="","",K1292-J1292)</f>
        <v/>
      </c>
      <c r="M1292" s="71">
        <f>IF(L1292="","",ABS(L1292))</f>
        <v/>
      </c>
      <c r="N1292" t="n">
        <v>1</v>
      </c>
      <c r="O1292" t="n">
        <v>1</v>
      </c>
      <c r="P1292" t="n">
        <v>0.5682154171066526</v>
      </c>
      <c r="Q1292" t="n">
        <v>0.961204138834133</v>
      </c>
      <c r="R1292" t="n">
        <v>0.0660191822954464</v>
      </c>
      <c r="S1292" t="n">
        <v>1</v>
      </c>
      <c r="T1292" t="n">
        <v>0.8236318477808253</v>
      </c>
      <c r="U1292" t="n">
        <v>0.6824601013047594</v>
      </c>
      <c r="V1292" t="n">
        <v>0.3259004202654734</v>
      </c>
      <c r="W1292" t="n">
        <v>0.5717485490491193</v>
      </c>
      <c r="X1292" t="n">
        <v>0.4316070984329954</v>
      </c>
    </row>
    <row r="1293">
      <c r="A1293" t="inlineStr">
        <is>
          <t>2503803</t>
        </is>
      </c>
      <c r="B1293" t="inlineStr">
        <is>
          <t>Caldas Brandão</t>
        </is>
      </c>
      <c r="C1293" t="inlineStr">
        <is>
          <t>PB</t>
        </is>
      </c>
      <c r="D1293" t="inlineStr">
        <is>
          <t>REGIÃO NORDESTE</t>
        </is>
      </c>
      <c r="E1293" s="70">
        <f>SUMPRODUCT(N1293:Q1293,PAINEL_PESOS!$C$16:$C$19)</f>
        <v/>
      </c>
      <c r="F1293" s="70">
        <f>SUMPRODUCT(R1293:T1293,PAINEL_PESOS!$C$21:$C$23)</f>
        <v/>
      </c>
      <c r="G1293" s="70">
        <f>SUMPRODUCT(U1293:V1293,PAINEL_PESOS!$C$25:$C$26)</f>
        <v/>
      </c>
      <c r="H1293" s="70">
        <f>SUMPRODUCT(W1293:X1293,PAINEL_PESOS!$C$28:$C$29)</f>
        <v/>
      </c>
      <c r="I1293" s="70" t="n">
        <v>0.9490739959859815</v>
      </c>
      <c r="J1293" s="70" t="n">
        <v>0.5840634158865655</v>
      </c>
      <c r="K1293" s="71">
        <f>IF(NOT(AND(PAINEL_PESOS!$D$12="OK - 100%",PAINEL_PESOS!$F$20="OK - 100%",PAINEL_PESOS!$F$24="OK - 100%",PAINEL_PESOS!$F$27="OK - 100%",PAINEL_PESOS!$F$30="OK - 100%")),"", (E1293*PAINEL_PESOS!$B$7+F1293*PAINEL_PESOS!$B$8+G1293*PAINEL_PESOS!$B$9+H1293*PAINEL_PESOS!$B$10)*I1293)</f>
        <v/>
      </c>
      <c r="L1293" s="71">
        <f>IF(K1293="","",K1293-J1293)</f>
        <v/>
      </c>
      <c r="M1293" s="71">
        <f>IF(L1293="","",ABS(L1293))</f>
        <v/>
      </c>
      <c r="N1293" t="n">
        <v>1</v>
      </c>
      <c r="O1293" t="n">
        <v>0.9487</v>
      </c>
      <c r="P1293" t="n">
        <v>0.4779303062302007</v>
      </c>
      <c r="Q1293" t="n">
        <v>0.7292103392309065</v>
      </c>
      <c r="R1293" t="n">
        <v>0.1214076014521082</v>
      </c>
      <c r="S1293" t="n">
        <v>0.9825818614338915</v>
      </c>
      <c r="T1293" t="n">
        <v>0.9243882585934057</v>
      </c>
      <c r="U1293" t="n">
        <v>0.3401772676762125</v>
      </c>
      <c r="V1293" t="n">
        <v>0.3989854497090973</v>
      </c>
      <c r="W1293" t="n">
        <v>0.7048687456905042</v>
      </c>
      <c r="X1293" t="n">
        <v>0.5490240373969734</v>
      </c>
    </row>
    <row r="1294">
      <c r="A1294" t="inlineStr">
        <is>
          <t>2503902</t>
        </is>
      </c>
      <c r="B1294" t="inlineStr">
        <is>
          <t>Camalaú</t>
        </is>
      </c>
      <c r="C1294" t="inlineStr">
        <is>
          <t>PB</t>
        </is>
      </c>
      <c r="D1294" t="inlineStr">
        <is>
          <t>REGIÃO NORDESTE</t>
        </is>
      </c>
      <c r="E1294" s="70">
        <f>SUMPRODUCT(N1294:Q1294,PAINEL_PESOS!$C$16:$C$19)</f>
        <v/>
      </c>
      <c r="F1294" s="70">
        <f>SUMPRODUCT(R1294:T1294,PAINEL_PESOS!$C$21:$C$23)</f>
        <v/>
      </c>
      <c r="G1294" s="70">
        <f>SUMPRODUCT(U1294:V1294,PAINEL_PESOS!$C$25:$C$26)</f>
        <v/>
      </c>
      <c r="H1294" s="70">
        <f>SUMPRODUCT(W1294:X1294,PAINEL_PESOS!$C$28:$C$29)</f>
        <v/>
      </c>
      <c r="I1294" s="70" t="n">
        <v>0.9972338454288696</v>
      </c>
      <c r="J1294" s="70" t="n">
        <v>0.611530439087456</v>
      </c>
      <c r="K1294" s="71">
        <f>IF(NOT(AND(PAINEL_PESOS!$D$12="OK - 100%",PAINEL_PESOS!$F$20="OK - 100%",PAINEL_PESOS!$F$24="OK - 100%",PAINEL_PESOS!$F$27="OK - 100%",PAINEL_PESOS!$F$30="OK - 100%")),"", (E1294*PAINEL_PESOS!$B$7+F1294*PAINEL_PESOS!$B$8+G1294*PAINEL_PESOS!$B$9+H1294*PAINEL_PESOS!$B$10)*I1294)</f>
        <v/>
      </c>
      <c r="L1294" s="71">
        <f>IF(K1294="","",K1294-J1294)</f>
        <v/>
      </c>
      <c r="M1294" s="71">
        <f>IF(L1294="","",ABS(L1294))</f>
        <v/>
      </c>
      <c r="N1294" t="n">
        <v>1</v>
      </c>
      <c r="O1294" t="n">
        <v>0.8841</v>
      </c>
      <c r="P1294" t="n">
        <v>0.3534318901795142</v>
      </c>
      <c r="Q1294" t="n">
        <v>0.9912165858955473</v>
      </c>
      <c r="R1294" t="n">
        <v>0.1167954733125856</v>
      </c>
      <c r="S1294" t="n">
        <v>0.99999398322896</v>
      </c>
      <c r="T1294" t="n">
        <v>0.9923455720628288</v>
      </c>
      <c r="U1294" t="n">
        <v>0.6507403041755668</v>
      </c>
      <c r="V1294" t="n">
        <v>0.3196727154587672</v>
      </c>
      <c r="W1294" t="n">
        <v>0.6202953314005327</v>
      </c>
      <c r="X1294" t="n">
        <v>0.2946411436924181</v>
      </c>
    </row>
    <row r="1295">
      <c r="A1295" t="inlineStr">
        <is>
          <t>2504009</t>
        </is>
      </c>
      <c r="B1295" t="inlineStr">
        <is>
          <t>Campina Grande</t>
        </is>
      </c>
      <c r="C1295" t="inlineStr">
        <is>
          <t>PB</t>
        </is>
      </c>
      <c r="D1295" t="inlineStr">
        <is>
          <t>REGIÃO NORDESTE</t>
        </is>
      </c>
      <c r="E1295" s="70">
        <f>SUMPRODUCT(N1295:Q1295,PAINEL_PESOS!$C$16:$C$19)</f>
        <v/>
      </c>
      <c r="F1295" s="70">
        <f>SUMPRODUCT(R1295:T1295,PAINEL_PESOS!$C$21:$C$23)</f>
        <v/>
      </c>
      <c r="G1295" s="70">
        <f>SUMPRODUCT(U1295:V1295,PAINEL_PESOS!$C$25:$C$26)</f>
        <v/>
      </c>
      <c r="H1295" s="70">
        <f>SUMPRODUCT(W1295:X1295,PAINEL_PESOS!$C$28:$C$29)</f>
        <v/>
      </c>
      <c r="I1295" s="70" t="n">
        <v>0.9022248229225537</v>
      </c>
      <c r="J1295" s="70" t="n">
        <v>0.5454763166942331</v>
      </c>
      <c r="K1295" s="71">
        <f>IF(NOT(AND(PAINEL_PESOS!$D$12="OK - 100%",PAINEL_PESOS!$F$20="OK - 100%",PAINEL_PESOS!$F$24="OK - 100%",PAINEL_PESOS!$F$27="OK - 100%",PAINEL_PESOS!$F$30="OK - 100%")),"", (E1295*PAINEL_PESOS!$B$7+F1295*PAINEL_PESOS!$B$8+G1295*PAINEL_PESOS!$B$9+H1295*PAINEL_PESOS!$B$10)*I1295)</f>
        <v/>
      </c>
      <c r="L1295" s="71">
        <f>IF(K1295="","",K1295-J1295)</f>
        <v/>
      </c>
      <c r="M1295" s="71">
        <f>IF(L1295="","",ABS(L1295))</f>
        <v/>
      </c>
      <c r="N1295" t="n">
        <v>1</v>
      </c>
      <c r="O1295" t="n">
        <v>0.9157</v>
      </c>
      <c r="P1295" t="n">
        <v>0.712038014783527</v>
      </c>
      <c r="Q1295" t="n">
        <v>0.4951239782743642</v>
      </c>
      <c r="R1295" t="n">
        <v>0.5854889102509548</v>
      </c>
      <c r="S1295" t="n">
        <v>0.5046184987565536</v>
      </c>
      <c r="T1295" t="n">
        <v>0.9868618160317759</v>
      </c>
      <c r="U1295" t="n">
        <v>0.3360734364636242</v>
      </c>
      <c r="V1295" t="n">
        <v>0.4094825910120636</v>
      </c>
      <c r="W1295" t="n">
        <v>0.6386803444067523</v>
      </c>
      <c r="X1295" t="n">
        <v>0.5064083525239065</v>
      </c>
    </row>
    <row r="1296">
      <c r="A1296" t="inlineStr">
        <is>
          <t>2504033</t>
        </is>
      </c>
      <c r="B1296" t="inlineStr">
        <is>
          <t>Capim</t>
        </is>
      </c>
      <c r="C1296" t="inlineStr">
        <is>
          <t>PB</t>
        </is>
      </c>
      <c r="D1296" t="inlineStr">
        <is>
          <t>REGIÃO NORDESTE</t>
        </is>
      </c>
      <c r="E1296" s="70">
        <f>SUMPRODUCT(N1296:Q1296,PAINEL_PESOS!$C$16:$C$19)</f>
        <v/>
      </c>
      <c r="F1296" s="70">
        <f>SUMPRODUCT(R1296:T1296,PAINEL_PESOS!$C$21:$C$23)</f>
        <v/>
      </c>
      <c r="G1296" s="70">
        <f>SUMPRODUCT(U1296:V1296,PAINEL_PESOS!$C$25:$C$26)</f>
        <v/>
      </c>
      <c r="H1296" s="70">
        <f>SUMPRODUCT(W1296:X1296,PAINEL_PESOS!$C$28:$C$29)</f>
        <v/>
      </c>
      <c r="I1296" s="70" t="n">
        <v>0.8546494469135889</v>
      </c>
      <c r="J1296" s="70" t="n">
        <v>0.4235332117945857</v>
      </c>
      <c r="K1296" s="71">
        <f>IF(NOT(AND(PAINEL_PESOS!$D$12="OK - 100%",PAINEL_PESOS!$F$20="OK - 100%",PAINEL_PESOS!$F$24="OK - 100%",PAINEL_PESOS!$F$27="OK - 100%",PAINEL_PESOS!$F$30="OK - 100%")),"", (E1296*PAINEL_PESOS!$B$7+F1296*PAINEL_PESOS!$B$8+G1296*PAINEL_PESOS!$B$9+H1296*PAINEL_PESOS!$B$10)*I1296)</f>
        <v/>
      </c>
      <c r="L1296" s="71">
        <f>IF(K1296="","",K1296-J1296)</f>
        <v/>
      </c>
      <c r="M1296" s="71">
        <f>IF(L1296="","",ABS(L1296))</f>
        <v/>
      </c>
      <c r="N1296" t="n">
        <v>0.2</v>
      </c>
      <c r="O1296" t="n">
        <v>1</v>
      </c>
      <c r="P1296" t="n">
        <v>0.1344244984160507</v>
      </c>
      <c r="Q1296" t="n">
        <v>0.4894309356870848</v>
      </c>
      <c r="R1296" t="n">
        <v>0.1305882716923891</v>
      </c>
      <c r="S1296" t="n">
        <v>1</v>
      </c>
      <c r="T1296" t="n">
        <v>0.4151299664995319</v>
      </c>
      <c r="U1296" t="n">
        <v>0.2307037176413634</v>
      </c>
      <c r="V1296" t="n">
        <v>0.4125408651359495</v>
      </c>
      <c r="W1296" t="n">
        <v>0.7649600763718652</v>
      </c>
      <c r="X1296" t="n">
        <v>0.613898114517597</v>
      </c>
    </row>
    <row r="1297">
      <c r="A1297" t="inlineStr">
        <is>
          <t>2504074</t>
        </is>
      </c>
      <c r="B1297" t="inlineStr">
        <is>
          <t>Caraúbas</t>
        </is>
      </c>
      <c r="C1297" t="inlineStr">
        <is>
          <t>PB</t>
        </is>
      </c>
      <c r="D1297" t="inlineStr">
        <is>
          <t>REGIÃO NORDESTE</t>
        </is>
      </c>
      <c r="E1297" s="70">
        <f>SUMPRODUCT(N1297:Q1297,PAINEL_PESOS!$C$16:$C$19)</f>
        <v/>
      </c>
      <c r="F1297" s="70">
        <f>SUMPRODUCT(R1297:T1297,PAINEL_PESOS!$C$21:$C$23)</f>
        <v/>
      </c>
      <c r="G1297" s="70">
        <f>SUMPRODUCT(U1297:V1297,PAINEL_PESOS!$C$25:$C$26)</f>
        <v/>
      </c>
      <c r="H1297" s="70">
        <f>SUMPRODUCT(W1297:X1297,PAINEL_PESOS!$C$28:$C$29)</f>
        <v/>
      </c>
      <c r="I1297" s="70" t="n">
        <v>0.9992270283229828</v>
      </c>
      <c r="J1297" s="70" t="n">
        <v>0.6034459322260999</v>
      </c>
      <c r="K1297" s="71">
        <f>IF(NOT(AND(PAINEL_PESOS!$D$12="OK - 100%",PAINEL_PESOS!$F$20="OK - 100%",PAINEL_PESOS!$F$24="OK - 100%",PAINEL_PESOS!$F$27="OK - 100%",PAINEL_PESOS!$F$30="OK - 100%")),"", (E1297*PAINEL_PESOS!$B$7+F1297*PAINEL_PESOS!$B$8+G1297*PAINEL_PESOS!$B$9+H1297*PAINEL_PESOS!$B$10)*I1297)</f>
        <v/>
      </c>
      <c r="L1297" s="71">
        <f>IF(K1297="","",K1297-J1297)</f>
        <v/>
      </c>
      <c r="M1297" s="71">
        <f>IF(L1297="","",ABS(L1297))</f>
        <v/>
      </c>
      <c r="N1297" t="n">
        <v>1</v>
      </c>
      <c r="O1297" t="n">
        <v>0.7016</v>
      </c>
      <c r="P1297" t="n">
        <v>0.6900739176346357</v>
      </c>
      <c r="Q1297" t="n">
        <v>0.9969712699816967</v>
      </c>
      <c r="R1297" t="n">
        <v>0.07308700594598851</v>
      </c>
      <c r="S1297" t="n">
        <v>0.9999977254240158</v>
      </c>
      <c r="T1297" t="n">
        <v>0.9983094616697378</v>
      </c>
      <c r="U1297" t="n">
        <v>0.6019965497056736</v>
      </c>
      <c r="V1297" t="n">
        <v>0.3329369470959986</v>
      </c>
      <c r="W1297" t="n">
        <v>0.5877137922127136</v>
      </c>
      <c r="X1297" t="n">
        <v>0.2334025725049862</v>
      </c>
    </row>
    <row r="1298">
      <c r="A1298" t="inlineStr">
        <is>
          <t>2504108</t>
        </is>
      </c>
      <c r="B1298" t="inlineStr">
        <is>
          <t>Carrapateira</t>
        </is>
      </c>
      <c r="C1298" t="inlineStr">
        <is>
          <t>PB</t>
        </is>
      </c>
      <c r="D1298" t="inlineStr">
        <is>
          <t>REGIÃO NORDESTE</t>
        </is>
      </c>
      <c r="E1298" s="70">
        <f>SUMPRODUCT(N1298:Q1298,PAINEL_PESOS!$C$16:$C$19)</f>
        <v/>
      </c>
      <c r="F1298" s="70">
        <f>SUMPRODUCT(R1298:T1298,PAINEL_PESOS!$C$21:$C$23)</f>
        <v/>
      </c>
      <c r="G1298" s="70">
        <f>SUMPRODUCT(U1298:V1298,PAINEL_PESOS!$C$25:$C$26)</f>
        <v/>
      </c>
      <c r="H1298" s="70">
        <f>SUMPRODUCT(W1298:X1298,PAINEL_PESOS!$C$28:$C$29)</f>
        <v/>
      </c>
      <c r="I1298" s="70" t="n">
        <v>0.9677552396068899</v>
      </c>
      <c r="J1298" s="70" t="n">
        <v>0.6104206513570606</v>
      </c>
      <c r="K1298" s="71">
        <f>IF(NOT(AND(PAINEL_PESOS!$D$12="OK - 100%",PAINEL_PESOS!$F$20="OK - 100%",PAINEL_PESOS!$F$24="OK - 100%",PAINEL_PESOS!$F$27="OK - 100%",PAINEL_PESOS!$F$30="OK - 100%")),"", (E1298*PAINEL_PESOS!$B$7+F1298*PAINEL_PESOS!$B$8+G1298*PAINEL_PESOS!$B$9+H1298*PAINEL_PESOS!$B$10)*I1298)</f>
        <v/>
      </c>
      <c r="L1298" s="71">
        <f>IF(K1298="","",K1298-J1298)</f>
        <v/>
      </c>
      <c r="M1298" s="71">
        <f>IF(L1298="","",ABS(L1298))</f>
        <v/>
      </c>
      <c r="N1298" t="n">
        <v>1</v>
      </c>
      <c r="O1298" t="n">
        <v>0.9667</v>
      </c>
      <c r="P1298" t="n">
        <v>0.6494192185850053</v>
      </c>
      <c r="Q1298" t="n">
        <v>0.8512900136618038</v>
      </c>
      <c r="R1298" t="n">
        <v>0.042603900163011</v>
      </c>
      <c r="S1298" t="n">
        <v>1</v>
      </c>
      <c r="T1298" t="n">
        <v>0.9345777575128081</v>
      </c>
      <c r="U1298" t="n">
        <v>0.6260629372580103</v>
      </c>
      <c r="V1298" t="n">
        <v>0.3004757548843625</v>
      </c>
      <c r="W1298" t="n">
        <v>0.5685588908958754</v>
      </c>
      <c r="X1298" t="n">
        <v>0.4991513755545885</v>
      </c>
    </row>
    <row r="1299">
      <c r="A1299" t="inlineStr">
        <is>
          <t>2504157</t>
        </is>
      </c>
      <c r="B1299" t="inlineStr">
        <is>
          <t>Casserengue</t>
        </is>
      </c>
      <c r="C1299" t="inlineStr">
        <is>
          <t>PB</t>
        </is>
      </c>
      <c r="D1299" t="inlineStr">
        <is>
          <t>REGIÃO NORDESTE</t>
        </is>
      </c>
      <c r="E1299" s="70">
        <f>SUMPRODUCT(N1299:Q1299,PAINEL_PESOS!$C$16:$C$19)</f>
        <v/>
      </c>
      <c r="F1299" s="70">
        <f>SUMPRODUCT(R1299:T1299,PAINEL_PESOS!$C$21:$C$23)</f>
        <v/>
      </c>
      <c r="G1299" s="70">
        <f>SUMPRODUCT(U1299:V1299,PAINEL_PESOS!$C$25:$C$26)</f>
        <v/>
      </c>
      <c r="H1299" s="70">
        <f>SUMPRODUCT(W1299:X1299,PAINEL_PESOS!$C$28:$C$29)</f>
        <v/>
      </c>
      <c r="I1299" s="70" t="n">
        <v>0.9764907270252553</v>
      </c>
      <c r="J1299" s="70" t="n">
        <v>0.5517834453305089</v>
      </c>
      <c r="K1299" s="71">
        <f>IF(NOT(AND(PAINEL_PESOS!$D$12="OK - 100%",PAINEL_PESOS!$F$20="OK - 100%",PAINEL_PESOS!$F$24="OK - 100%",PAINEL_PESOS!$F$27="OK - 100%",PAINEL_PESOS!$F$30="OK - 100%")),"", (E1299*PAINEL_PESOS!$B$7+F1299*PAINEL_PESOS!$B$8+G1299*PAINEL_PESOS!$B$9+H1299*PAINEL_PESOS!$B$10)*I1299)</f>
        <v/>
      </c>
      <c r="L1299" s="71">
        <f>IF(K1299="","",K1299-J1299)</f>
        <v/>
      </c>
      <c r="M1299" s="71">
        <f>IF(L1299="","",ABS(L1299))</f>
        <v/>
      </c>
      <c r="N1299" t="n">
        <v>0.2</v>
      </c>
      <c r="O1299" t="n">
        <v>0.9571</v>
      </c>
      <c r="P1299" t="n">
        <v>0.4833157338965153</v>
      </c>
      <c r="Q1299" t="n">
        <v>0.8838762053084681</v>
      </c>
      <c r="R1299" t="n">
        <v>0.1126379900188848</v>
      </c>
      <c r="S1299" t="n">
        <v>0.9998959623527572</v>
      </c>
      <c r="T1299" t="n">
        <v>0.9642886176123088</v>
      </c>
      <c r="U1299" t="n">
        <v>0.2635933111968006</v>
      </c>
      <c r="V1299" t="n">
        <v>0.4057608511830768</v>
      </c>
      <c r="W1299" t="n">
        <v>0.6706813542032352</v>
      </c>
      <c r="X1299" t="n">
        <v>0.5338123576017935</v>
      </c>
    </row>
    <row r="1300">
      <c r="A1300" t="inlineStr">
        <is>
          <t>2504207</t>
        </is>
      </c>
      <c r="B1300" t="inlineStr">
        <is>
          <t>Catingueira</t>
        </is>
      </c>
      <c r="C1300" t="inlineStr">
        <is>
          <t>PB</t>
        </is>
      </c>
      <c r="D1300" t="inlineStr">
        <is>
          <t>REGIÃO NORDESTE</t>
        </is>
      </c>
      <c r="E1300" s="70">
        <f>SUMPRODUCT(N1300:Q1300,PAINEL_PESOS!$C$16:$C$19)</f>
        <v/>
      </c>
      <c r="F1300" s="70">
        <f>SUMPRODUCT(R1300:T1300,PAINEL_PESOS!$C$21:$C$23)</f>
        <v/>
      </c>
      <c r="G1300" s="70">
        <f>SUMPRODUCT(U1300:V1300,PAINEL_PESOS!$C$25:$C$26)</f>
        <v/>
      </c>
      <c r="H1300" s="70">
        <f>SUMPRODUCT(W1300:X1300,PAINEL_PESOS!$C$28:$C$29)</f>
        <v/>
      </c>
      <c r="I1300" s="70" t="n">
        <v>0.980857612298205</v>
      </c>
      <c r="J1300" s="70" t="n">
        <v>0.6297970780533197</v>
      </c>
      <c r="K1300" s="71">
        <f>IF(NOT(AND(PAINEL_PESOS!$D$12="OK - 100%",PAINEL_PESOS!$F$20="OK - 100%",PAINEL_PESOS!$F$24="OK - 100%",PAINEL_PESOS!$F$27="OK - 100%",PAINEL_PESOS!$F$30="OK - 100%")),"", (E1300*PAINEL_PESOS!$B$7+F1300*PAINEL_PESOS!$B$8+G1300*PAINEL_PESOS!$B$9+H1300*PAINEL_PESOS!$B$10)*I1300)</f>
        <v/>
      </c>
      <c r="L1300" s="71">
        <f>IF(K1300="","",K1300-J1300)</f>
        <v/>
      </c>
      <c r="M1300" s="71">
        <f>IF(L1300="","",ABS(L1300))</f>
        <v/>
      </c>
      <c r="N1300" t="n">
        <v>1</v>
      </c>
      <c r="O1300" t="n">
        <v>0.9917</v>
      </c>
      <c r="P1300" t="n">
        <v>0.4069693769799367</v>
      </c>
      <c r="Q1300" t="n">
        <v>0.9391054028218285</v>
      </c>
      <c r="R1300" t="n">
        <v>0.0864924572687822</v>
      </c>
      <c r="S1300" t="n">
        <v>0.9998076925947902</v>
      </c>
      <c r="T1300" t="n">
        <v>0.9433297716916266</v>
      </c>
      <c r="U1300" t="n">
        <v>0.7951306892206053</v>
      </c>
      <c r="V1300" t="n">
        <v>0.3501551991059694</v>
      </c>
      <c r="W1300" t="n">
        <v>0.5598131410717965</v>
      </c>
      <c r="X1300" t="n">
        <v>0.4096323976330791</v>
      </c>
    </row>
    <row r="1301">
      <c r="A1301" t="inlineStr">
        <is>
          <t>2504306</t>
        </is>
      </c>
      <c r="B1301" t="inlineStr">
        <is>
          <t>Catolé do Rocha</t>
        </is>
      </c>
      <c r="C1301" t="inlineStr">
        <is>
          <t>PB</t>
        </is>
      </c>
      <c r="D1301" t="inlineStr">
        <is>
          <t>REGIÃO NORDESTE</t>
        </is>
      </c>
      <c r="E1301" s="70">
        <f>SUMPRODUCT(N1301:Q1301,PAINEL_PESOS!$C$16:$C$19)</f>
        <v/>
      </c>
      <c r="F1301" s="70">
        <f>SUMPRODUCT(R1301:T1301,PAINEL_PESOS!$C$21:$C$23)</f>
        <v/>
      </c>
      <c r="G1301" s="70">
        <f>SUMPRODUCT(U1301:V1301,PAINEL_PESOS!$C$25:$C$26)</f>
        <v/>
      </c>
      <c r="H1301" s="70">
        <f>SUMPRODUCT(W1301:X1301,PAINEL_PESOS!$C$28:$C$29)</f>
        <v/>
      </c>
      <c r="I1301" s="70" t="n">
        <v>0.8857608882378143</v>
      </c>
      <c r="J1301" s="70" t="n">
        <v>0.4976519584136113</v>
      </c>
      <c r="K1301" s="71">
        <f>IF(NOT(AND(PAINEL_PESOS!$D$12="OK - 100%",PAINEL_PESOS!$F$20="OK - 100%",PAINEL_PESOS!$F$24="OK - 100%",PAINEL_PESOS!$F$27="OK - 100%",PAINEL_PESOS!$F$30="OK - 100%")),"", (E1301*PAINEL_PESOS!$B$7+F1301*PAINEL_PESOS!$B$8+G1301*PAINEL_PESOS!$B$9+H1301*PAINEL_PESOS!$B$10)*I1301)</f>
        <v/>
      </c>
      <c r="L1301" s="71">
        <f>IF(K1301="","",K1301-J1301)</f>
        <v/>
      </c>
      <c r="M1301" s="71">
        <f>IF(L1301="","",ABS(L1301))</f>
        <v/>
      </c>
      <c r="N1301" t="n">
        <v>1</v>
      </c>
      <c r="O1301" t="n">
        <v>0.9968</v>
      </c>
      <c r="P1301" t="n">
        <v>0.3661034846884899</v>
      </c>
      <c r="Q1301" t="n">
        <v>0.4910453372685426</v>
      </c>
      <c r="R1301" t="n">
        <v>0.3008339667632163</v>
      </c>
      <c r="S1301" t="n">
        <v>0.8660509651799015</v>
      </c>
      <c r="T1301" t="n">
        <v>0.6747133906799356</v>
      </c>
      <c r="U1301" t="n">
        <v>0.563409068510924</v>
      </c>
      <c r="V1301" t="n">
        <v>0.3185550572853194</v>
      </c>
      <c r="W1301" t="n">
        <v>0.5535286657736702</v>
      </c>
      <c r="X1301" t="n">
        <v>0.4044850058705079</v>
      </c>
    </row>
    <row r="1302">
      <c r="A1302" t="inlineStr">
        <is>
          <t>2504355</t>
        </is>
      </c>
      <c r="B1302" t="inlineStr">
        <is>
          <t>Caturité</t>
        </is>
      </c>
      <c r="C1302" t="inlineStr">
        <is>
          <t>PB</t>
        </is>
      </c>
      <c r="D1302" t="inlineStr">
        <is>
          <t>REGIÃO NORDESTE</t>
        </is>
      </c>
      <c r="E1302" s="70">
        <f>SUMPRODUCT(N1302:Q1302,PAINEL_PESOS!$C$16:$C$19)</f>
        <v/>
      </c>
      <c r="F1302" s="70">
        <f>SUMPRODUCT(R1302:T1302,PAINEL_PESOS!$C$21:$C$23)</f>
        <v/>
      </c>
      <c r="G1302" s="70">
        <f>SUMPRODUCT(U1302:V1302,PAINEL_PESOS!$C$25:$C$26)</f>
        <v/>
      </c>
      <c r="H1302" s="70">
        <f>SUMPRODUCT(W1302:X1302,PAINEL_PESOS!$C$28:$C$29)</f>
        <v/>
      </c>
      <c r="I1302" s="70" t="n">
        <v>0.9895794636056063</v>
      </c>
      <c r="J1302" s="70" t="n">
        <v>0.5784373673404375</v>
      </c>
      <c r="K1302" s="71">
        <f>IF(NOT(AND(PAINEL_PESOS!$D$12="OK - 100%",PAINEL_PESOS!$F$20="OK - 100%",PAINEL_PESOS!$F$24="OK - 100%",PAINEL_PESOS!$F$27="OK - 100%",PAINEL_PESOS!$F$30="OK - 100%")),"", (E1302*PAINEL_PESOS!$B$7+F1302*PAINEL_PESOS!$B$8+G1302*PAINEL_PESOS!$B$9+H1302*PAINEL_PESOS!$B$10)*I1302)</f>
        <v/>
      </c>
      <c r="L1302" s="71">
        <f>IF(K1302="","",K1302-J1302)</f>
        <v/>
      </c>
      <c r="M1302" s="71">
        <f>IF(L1302="","",ABS(L1302))</f>
        <v/>
      </c>
      <c r="N1302" t="n">
        <v>1</v>
      </c>
      <c r="O1302" t="n">
        <v>0.9741</v>
      </c>
      <c r="P1302" t="n">
        <v>0.2274551214361141</v>
      </c>
      <c r="Q1302" t="n">
        <v>0.9704584233612036</v>
      </c>
      <c r="R1302" t="n">
        <v>0.1162630040696818</v>
      </c>
      <c r="S1302" t="n">
        <v>0.9799992900048211</v>
      </c>
      <c r="T1302" t="n">
        <v>0.975926361503534</v>
      </c>
      <c r="U1302" t="n">
        <v>0.3978438323529447</v>
      </c>
      <c r="V1302" t="n">
        <v>0.262708462978523</v>
      </c>
      <c r="W1302" t="n">
        <v>0.6027217290548644</v>
      </c>
      <c r="X1302" t="n">
        <v>0.4454878395737677</v>
      </c>
    </row>
    <row r="1303">
      <c r="A1303" t="inlineStr">
        <is>
          <t>2504405</t>
        </is>
      </c>
      <c r="B1303" t="inlineStr">
        <is>
          <t>Conceição</t>
        </is>
      </c>
      <c r="C1303" t="inlineStr">
        <is>
          <t>PB</t>
        </is>
      </c>
      <c r="D1303" t="inlineStr">
        <is>
          <t>REGIÃO NORDESTE</t>
        </is>
      </c>
      <c r="E1303" s="70">
        <f>SUMPRODUCT(N1303:Q1303,PAINEL_PESOS!$C$16:$C$19)</f>
        <v/>
      </c>
      <c r="F1303" s="70">
        <f>SUMPRODUCT(R1303:T1303,PAINEL_PESOS!$C$21:$C$23)</f>
        <v/>
      </c>
      <c r="G1303" s="70">
        <f>SUMPRODUCT(U1303:V1303,PAINEL_PESOS!$C$25:$C$26)</f>
        <v/>
      </c>
      <c r="H1303" s="70">
        <f>SUMPRODUCT(W1303:X1303,PAINEL_PESOS!$C$28:$C$29)</f>
        <v/>
      </c>
      <c r="I1303" s="70" t="n">
        <v>0.9825930146964823</v>
      </c>
      <c r="J1303" s="70" t="n">
        <v>0.6478893066924053</v>
      </c>
      <c r="K1303" s="71">
        <f>IF(NOT(AND(PAINEL_PESOS!$D$12="OK - 100%",PAINEL_PESOS!$F$20="OK - 100%",PAINEL_PESOS!$F$24="OK - 100%",PAINEL_PESOS!$F$27="OK - 100%",PAINEL_PESOS!$F$30="OK - 100%")),"", (E1303*PAINEL_PESOS!$B$7+F1303*PAINEL_PESOS!$B$8+G1303*PAINEL_PESOS!$B$9+H1303*PAINEL_PESOS!$B$10)*I1303)</f>
        <v/>
      </c>
      <c r="L1303" s="71">
        <f>IF(K1303="","",K1303-J1303)</f>
        <v/>
      </c>
      <c r="M1303" s="71">
        <f>IF(L1303="","",ABS(L1303))</f>
        <v/>
      </c>
      <c r="N1303" t="n">
        <v>1</v>
      </c>
      <c r="O1303" t="n">
        <v>0.9972</v>
      </c>
      <c r="P1303" t="n">
        <v>0.5726504751847941</v>
      </c>
      <c r="Q1303" t="n">
        <v>0.9385571240801093</v>
      </c>
      <c r="R1303" t="n">
        <v>0.2179719713939405</v>
      </c>
      <c r="S1303" t="n">
        <v>0.9998428346057749</v>
      </c>
      <c r="T1303" t="n">
        <v>0.9533190405483278</v>
      </c>
      <c r="U1303" t="n">
        <v>0.7695677317173844</v>
      </c>
      <c r="V1303" t="n">
        <v>0.2618711071416203</v>
      </c>
      <c r="W1303" t="n">
        <v>0.5807564339689182</v>
      </c>
      <c r="X1303" t="n">
        <v>0.4611135357393546</v>
      </c>
    </row>
    <row r="1304">
      <c r="A1304" t="inlineStr">
        <is>
          <t>2504504</t>
        </is>
      </c>
      <c r="B1304" t="inlineStr">
        <is>
          <t>Condado</t>
        </is>
      </c>
      <c r="C1304" t="inlineStr">
        <is>
          <t>PB</t>
        </is>
      </c>
      <c r="D1304" t="inlineStr">
        <is>
          <t>REGIÃO NORDESTE</t>
        </is>
      </c>
      <c r="E1304" s="70">
        <f>SUMPRODUCT(N1304:Q1304,PAINEL_PESOS!$C$16:$C$19)</f>
        <v/>
      </c>
      <c r="F1304" s="70">
        <f>SUMPRODUCT(R1304:T1304,PAINEL_PESOS!$C$21:$C$23)</f>
        <v/>
      </c>
      <c r="G1304" s="70">
        <f>SUMPRODUCT(U1304:V1304,PAINEL_PESOS!$C$25:$C$26)</f>
        <v/>
      </c>
      <c r="H1304" s="70">
        <f>SUMPRODUCT(W1304:X1304,PAINEL_PESOS!$C$28:$C$29)</f>
        <v/>
      </c>
      <c r="I1304" s="70" t="n">
        <v>0.9376219467882967</v>
      </c>
      <c r="J1304" s="70" t="n">
        <v>0.5689431261144026</v>
      </c>
      <c r="K1304" s="71">
        <f>IF(NOT(AND(PAINEL_PESOS!$D$12="OK - 100%",PAINEL_PESOS!$F$20="OK - 100%",PAINEL_PESOS!$F$24="OK - 100%",PAINEL_PESOS!$F$27="OK - 100%",PAINEL_PESOS!$F$30="OK - 100%")),"", (E1304*PAINEL_PESOS!$B$7+F1304*PAINEL_PESOS!$B$8+G1304*PAINEL_PESOS!$B$9+H1304*PAINEL_PESOS!$B$10)*I1304)</f>
        <v/>
      </c>
      <c r="L1304" s="71">
        <f>IF(K1304="","",K1304-J1304)</f>
        <v/>
      </c>
      <c r="M1304" s="71">
        <f>IF(L1304="","",ABS(L1304))</f>
        <v/>
      </c>
      <c r="N1304" t="n">
        <v>1</v>
      </c>
      <c r="O1304" t="n">
        <v>0.9817</v>
      </c>
      <c r="P1304" t="n">
        <v>0.5213305174234425</v>
      </c>
      <c r="Q1304" t="n">
        <v>0.8381361881964868</v>
      </c>
      <c r="R1304" t="n">
        <v>0.1182022096934757</v>
      </c>
      <c r="S1304" t="n">
        <v>1</v>
      </c>
      <c r="T1304" t="n">
        <v>0.7612605264038744</v>
      </c>
      <c r="U1304" t="n">
        <v>0.6003174340683581</v>
      </c>
      <c r="V1304" t="n">
        <v>0.3426880321536443</v>
      </c>
      <c r="W1304" t="n">
        <v>0.5629045519471192</v>
      </c>
      <c r="X1304" t="n">
        <v>0.42488137725997</v>
      </c>
    </row>
    <row r="1305">
      <c r="A1305" t="inlineStr">
        <is>
          <t>2504603</t>
        </is>
      </c>
      <c r="B1305" t="inlineStr">
        <is>
          <t>Conde</t>
        </is>
      </c>
      <c r="C1305" t="inlineStr">
        <is>
          <t>PB</t>
        </is>
      </c>
      <c r="D1305" t="inlineStr">
        <is>
          <t>REGIÃO NORDESTE</t>
        </is>
      </c>
      <c r="E1305" s="70">
        <f>SUMPRODUCT(N1305:Q1305,PAINEL_PESOS!$C$16:$C$19)</f>
        <v/>
      </c>
      <c r="F1305" s="70">
        <f>SUMPRODUCT(R1305:T1305,PAINEL_PESOS!$C$21:$C$23)</f>
        <v/>
      </c>
      <c r="G1305" s="70">
        <f>SUMPRODUCT(U1305:V1305,PAINEL_PESOS!$C$25:$C$26)</f>
        <v/>
      </c>
      <c r="H1305" s="70">
        <f>SUMPRODUCT(W1305:X1305,PAINEL_PESOS!$C$28:$C$29)</f>
        <v/>
      </c>
      <c r="I1305" s="70" t="n">
        <v>0.9131637999529141</v>
      </c>
      <c r="J1305" s="70" t="n">
        <v>0.5183384473146221</v>
      </c>
      <c r="K1305" s="71">
        <f>IF(NOT(AND(PAINEL_PESOS!$D$12="OK - 100%",PAINEL_PESOS!$F$20="OK - 100%",PAINEL_PESOS!$F$24="OK - 100%",PAINEL_PESOS!$F$27="OK - 100%",PAINEL_PESOS!$F$30="OK - 100%")),"", (E1305*PAINEL_PESOS!$B$7+F1305*PAINEL_PESOS!$B$8+G1305*PAINEL_PESOS!$B$9+H1305*PAINEL_PESOS!$B$10)*I1305)</f>
        <v/>
      </c>
      <c r="L1305" s="71">
        <f>IF(K1305="","",K1305-J1305)</f>
        <v/>
      </c>
      <c r="M1305" s="71">
        <f>IF(L1305="","",ABS(L1305))</f>
        <v/>
      </c>
      <c r="N1305" t="n">
        <v>0.4</v>
      </c>
      <c r="O1305" t="n">
        <v>1</v>
      </c>
      <c r="P1305" t="n">
        <v>0.1901795142555439</v>
      </c>
      <c r="Q1305" t="n">
        <v>0.6364338457334984</v>
      </c>
      <c r="R1305" t="n">
        <v>0.392234215033248</v>
      </c>
      <c r="S1305" t="n">
        <v>0.9454088949707609</v>
      </c>
      <c r="T1305" t="n">
        <v>0.7520363291046586</v>
      </c>
      <c r="U1305" t="n">
        <v>0.2255184750433939</v>
      </c>
      <c r="V1305" t="n">
        <v>0.4040693482633222</v>
      </c>
      <c r="W1305" t="n">
        <v>0.7553263542925619</v>
      </c>
      <c r="X1305" t="n">
        <v>0.6496932046280084</v>
      </c>
    </row>
    <row r="1306">
      <c r="A1306" t="inlineStr">
        <is>
          <t>2504702</t>
        </is>
      </c>
      <c r="B1306" t="inlineStr">
        <is>
          <t>Congo</t>
        </is>
      </c>
      <c r="C1306" t="inlineStr">
        <is>
          <t>PB</t>
        </is>
      </c>
      <c r="D1306" t="inlineStr">
        <is>
          <t>REGIÃO NORDESTE</t>
        </is>
      </c>
      <c r="E1306" s="70">
        <f>SUMPRODUCT(N1306:Q1306,PAINEL_PESOS!$C$16:$C$19)</f>
        <v/>
      </c>
      <c r="F1306" s="70">
        <f>SUMPRODUCT(R1306:T1306,PAINEL_PESOS!$C$21:$C$23)</f>
        <v/>
      </c>
      <c r="G1306" s="70">
        <f>SUMPRODUCT(U1306:V1306,PAINEL_PESOS!$C$25:$C$26)</f>
        <v/>
      </c>
      <c r="H1306" s="70">
        <f>SUMPRODUCT(W1306:X1306,PAINEL_PESOS!$C$28:$C$29)</f>
        <v/>
      </c>
      <c r="I1306" s="70" t="n">
        <v>0.997636556001256</v>
      </c>
      <c r="J1306" s="70" t="n">
        <v>0.6027587129956653</v>
      </c>
      <c r="K1306" s="71">
        <f>IF(NOT(AND(PAINEL_PESOS!$D$12="OK - 100%",PAINEL_PESOS!$F$20="OK - 100%",PAINEL_PESOS!$F$24="OK - 100%",PAINEL_PESOS!$F$27="OK - 100%",PAINEL_PESOS!$F$30="OK - 100%")),"", (E1306*PAINEL_PESOS!$B$7+F1306*PAINEL_PESOS!$B$8+G1306*PAINEL_PESOS!$B$9+H1306*PAINEL_PESOS!$B$10)*I1306)</f>
        <v/>
      </c>
      <c r="L1306" s="71">
        <f>IF(K1306="","",K1306-J1306)</f>
        <v/>
      </c>
      <c r="M1306" s="71">
        <f>IF(L1306="","",ABS(L1306))</f>
        <v/>
      </c>
      <c r="N1306" t="n">
        <v>1</v>
      </c>
      <c r="O1306" t="n">
        <v>0.9118000000000001</v>
      </c>
      <c r="P1306" t="n">
        <v>0.3521647307286166</v>
      </c>
      <c r="Q1306" t="n">
        <v>0.9922457214669159</v>
      </c>
      <c r="R1306" t="n">
        <v>0.1143576405246046</v>
      </c>
      <c r="S1306" t="n">
        <v>0.9999180906038084</v>
      </c>
      <c r="T1306" t="n">
        <v>0.993691187059987</v>
      </c>
      <c r="U1306" t="n">
        <v>0.6168836988511075</v>
      </c>
      <c r="V1306" t="n">
        <v>0.3253370970123545</v>
      </c>
      <c r="W1306" t="n">
        <v>0.6061569223264152</v>
      </c>
      <c r="X1306" t="n">
        <v>0.2516991718426115</v>
      </c>
    </row>
    <row r="1307">
      <c r="A1307" t="inlineStr">
        <is>
          <t>2504801</t>
        </is>
      </c>
      <c r="B1307" t="inlineStr">
        <is>
          <t>Coremas</t>
        </is>
      </c>
      <c r="C1307" t="inlineStr">
        <is>
          <t>PB</t>
        </is>
      </c>
      <c r="D1307" t="inlineStr">
        <is>
          <t>REGIÃO NORDESTE</t>
        </is>
      </c>
      <c r="E1307" s="70">
        <f>SUMPRODUCT(N1307:Q1307,PAINEL_PESOS!$C$16:$C$19)</f>
        <v/>
      </c>
      <c r="F1307" s="70">
        <f>SUMPRODUCT(R1307:T1307,PAINEL_PESOS!$C$21:$C$23)</f>
        <v/>
      </c>
      <c r="G1307" s="70">
        <f>SUMPRODUCT(U1307:V1307,PAINEL_PESOS!$C$25:$C$26)</f>
        <v/>
      </c>
      <c r="H1307" s="70">
        <f>SUMPRODUCT(W1307:X1307,PAINEL_PESOS!$C$28:$C$29)</f>
        <v/>
      </c>
      <c r="I1307" s="70" t="n">
        <v>0.9484483770392597</v>
      </c>
      <c r="J1307" s="70" t="n">
        <v>0.5754038809053444</v>
      </c>
      <c r="K1307" s="71">
        <f>IF(NOT(AND(PAINEL_PESOS!$D$12="OK - 100%",PAINEL_PESOS!$F$20="OK - 100%",PAINEL_PESOS!$F$24="OK - 100%",PAINEL_PESOS!$F$27="OK - 100%",PAINEL_PESOS!$F$30="OK - 100%")),"", (E1307*PAINEL_PESOS!$B$7+F1307*PAINEL_PESOS!$B$8+G1307*PAINEL_PESOS!$B$9+H1307*PAINEL_PESOS!$B$10)*I1307)</f>
        <v/>
      </c>
      <c r="L1307" s="71">
        <f>IF(K1307="","",K1307-J1307)</f>
        <v/>
      </c>
      <c r="M1307" s="71">
        <f>IF(L1307="","",ABS(L1307))</f>
        <v/>
      </c>
      <c r="N1307" t="n">
        <v>0.2</v>
      </c>
      <c r="O1307" t="n">
        <v>1</v>
      </c>
      <c r="P1307" t="n">
        <v>1</v>
      </c>
      <c r="Q1307" t="n">
        <v>0.8474552507655575</v>
      </c>
      <c r="R1307" t="n">
        <v>0.2170085878735059</v>
      </c>
      <c r="S1307" t="n">
        <v>0.9976214365657218</v>
      </c>
      <c r="T1307" t="n">
        <v>0.82077886446558</v>
      </c>
      <c r="U1307" t="n">
        <v>0.6827108539932263</v>
      </c>
      <c r="V1307" t="n">
        <v>0.2865329584490964</v>
      </c>
      <c r="W1307" t="n">
        <v>0.5717602557813833</v>
      </c>
      <c r="X1307" t="n">
        <v>0.4317624639349114</v>
      </c>
    </row>
    <row r="1308">
      <c r="A1308" t="inlineStr">
        <is>
          <t>2504850</t>
        </is>
      </c>
      <c r="B1308" t="inlineStr">
        <is>
          <t>Coxixola</t>
        </is>
      </c>
      <c r="C1308" t="inlineStr">
        <is>
          <t>PB</t>
        </is>
      </c>
      <c r="D1308" t="inlineStr">
        <is>
          <t>REGIÃO NORDESTE</t>
        </is>
      </c>
      <c r="E1308" s="70">
        <f>SUMPRODUCT(N1308:Q1308,PAINEL_PESOS!$C$16:$C$19)</f>
        <v/>
      </c>
      <c r="F1308" s="70">
        <f>SUMPRODUCT(R1308:T1308,PAINEL_PESOS!$C$21:$C$23)</f>
        <v/>
      </c>
      <c r="G1308" s="70">
        <f>SUMPRODUCT(U1308:V1308,PAINEL_PESOS!$C$25:$C$26)</f>
        <v/>
      </c>
      <c r="H1308" s="70">
        <f>SUMPRODUCT(W1308:X1308,PAINEL_PESOS!$C$28:$C$29)</f>
        <v/>
      </c>
      <c r="I1308" s="70" t="n">
        <v>0.9987693522307666</v>
      </c>
      <c r="J1308" s="70" t="n">
        <v>0.5934832725006109</v>
      </c>
      <c r="K1308" s="71">
        <f>IF(NOT(AND(PAINEL_PESOS!$D$12="OK - 100%",PAINEL_PESOS!$F$20="OK - 100%",PAINEL_PESOS!$F$24="OK - 100%",PAINEL_PESOS!$F$27="OK - 100%",PAINEL_PESOS!$F$30="OK - 100%")),"", (E1308*PAINEL_PESOS!$B$7+F1308*PAINEL_PESOS!$B$8+G1308*PAINEL_PESOS!$B$9+H1308*PAINEL_PESOS!$B$10)*I1308)</f>
        <v/>
      </c>
      <c r="L1308" s="71">
        <f>IF(K1308="","",K1308-J1308)</f>
        <v/>
      </c>
      <c r="M1308" s="71">
        <f>IF(L1308="","",ABS(L1308))</f>
        <v/>
      </c>
      <c r="N1308" t="n">
        <v>1</v>
      </c>
      <c r="O1308" t="n">
        <v>0.6418</v>
      </c>
      <c r="P1308" t="n">
        <v>0.5752903907074973</v>
      </c>
      <c r="Q1308" t="n">
        <v>0.9954821221347745</v>
      </c>
      <c r="R1308" t="n">
        <v>0.0189428924064097</v>
      </c>
      <c r="S1308" t="n">
        <v>0.9999684127338521</v>
      </c>
      <c r="T1308" t="n">
        <v>0.9970864408016108</v>
      </c>
      <c r="U1308" t="n">
        <v>0.6709691645885691</v>
      </c>
      <c r="V1308" t="n">
        <v>0.2692543144696653</v>
      </c>
      <c r="W1308" t="n">
        <v>0.6052494425399212</v>
      </c>
      <c r="X1308" t="n">
        <v>0.2579586550885931</v>
      </c>
    </row>
    <row r="1309">
      <c r="A1309" t="inlineStr">
        <is>
          <t>2504900</t>
        </is>
      </c>
      <c r="B1309" t="inlineStr">
        <is>
          <t>Cruz do Espírito Santo</t>
        </is>
      </c>
      <c r="C1309" t="inlineStr">
        <is>
          <t>PB</t>
        </is>
      </c>
      <c r="D1309" t="inlineStr">
        <is>
          <t>REGIÃO NORDESTE</t>
        </is>
      </c>
      <c r="E1309" s="70">
        <f>SUMPRODUCT(N1309:Q1309,PAINEL_PESOS!$C$16:$C$19)</f>
        <v/>
      </c>
      <c r="F1309" s="70">
        <f>SUMPRODUCT(R1309:T1309,PAINEL_PESOS!$C$21:$C$23)</f>
        <v/>
      </c>
      <c r="G1309" s="70">
        <f>SUMPRODUCT(U1309:V1309,PAINEL_PESOS!$C$25:$C$26)</f>
        <v/>
      </c>
      <c r="H1309" s="70">
        <f>SUMPRODUCT(W1309:X1309,PAINEL_PESOS!$C$28:$C$29)</f>
        <v/>
      </c>
      <c r="I1309" s="70" t="n">
        <v>0.75</v>
      </c>
      <c r="J1309" s="70" t="n">
        <v>0.3068084702993443</v>
      </c>
      <c r="K1309" s="71">
        <f>IF(NOT(AND(PAINEL_PESOS!$D$12="OK - 100%",PAINEL_PESOS!$F$20="OK - 100%",PAINEL_PESOS!$F$24="OK - 100%",PAINEL_PESOS!$F$27="OK - 100%",PAINEL_PESOS!$F$30="OK - 100%")),"", (E1309*PAINEL_PESOS!$B$7+F1309*PAINEL_PESOS!$B$8+G1309*PAINEL_PESOS!$B$9+H1309*PAINEL_PESOS!$B$10)*I1309)</f>
        <v/>
      </c>
      <c r="L1309" s="71">
        <f>IF(K1309="","",K1309-J1309)</f>
        <v/>
      </c>
      <c r="M1309" s="71">
        <f>IF(L1309="","",ABS(L1309))</f>
        <v/>
      </c>
      <c r="N1309" t="n">
        <v>0.4</v>
      </c>
      <c r="O1309" t="n">
        <v>1</v>
      </c>
      <c r="P1309" t="n">
        <v>0.3822597676874339</v>
      </c>
      <c r="Q1309" t="n">
        <v>0</v>
      </c>
      <c r="R1309" t="n">
        <v>0.2162663340732511</v>
      </c>
      <c r="S1309" t="n">
        <v>0.3416364684564521</v>
      </c>
      <c r="T1309" t="n">
        <v>0</v>
      </c>
      <c r="U1309" t="n">
        <v>0.3357151078630767</v>
      </c>
      <c r="V1309" t="n">
        <v>0.4140670244886074</v>
      </c>
      <c r="W1309" t="n">
        <v>0.7068382792316354</v>
      </c>
      <c r="X1309" t="n">
        <v>0.5529381860795003</v>
      </c>
    </row>
    <row r="1310">
      <c r="A1310" t="inlineStr">
        <is>
          <t>2505006</t>
        </is>
      </c>
      <c r="B1310" t="inlineStr">
        <is>
          <t>Cubati</t>
        </is>
      </c>
      <c r="C1310" t="inlineStr">
        <is>
          <t>PB</t>
        </is>
      </c>
      <c r="D1310" t="inlineStr">
        <is>
          <t>REGIÃO NORDESTE</t>
        </is>
      </c>
      <c r="E1310" s="70">
        <f>SUMPRODUCT(N1310:Q1310,PAINEL_PESOS!$C$16:$C$19)</f>
        <v/>
      </c>
      <c r="F1310" s="70">
        <f>SUMPRODUCT(R1310:T1310,PAINEL_PESOS!$C$21:$C$23)</f>
        <v/>
      </c>
      <c r="G1310" s="70">
        <f>SUMPRODUCT(U1310:V1310,PAINEL_PESOS!$C$25:$C$26)</f>
        <v/>
      </c>
      <c r="H1310" s="70">
        <f>SUMPRODUCT(W1310:X1310,PAINEL_PESOS!$C$28:$C$29)</f>
        <v/>
      </c>
      <c r="I1310" s="70" t="n">
        <v>0.9342399761195723</v>
      </c>
      <c r="J1310" s="70" t="n">
        <v>0.5814157475371307</v>
      </c>
      <c r="K1310" s="71">
        <f>IF(NOT(AND(PAINEL_PESOS!$D$12="OK - 100%",PAINEL_PESOS!$F$20="OK - 100%",PAINEL_PESOS!$F$24="OK - 100%",PAINEL_PESOS!$F$27="OK - 100%",PAINEL_PESOS!$F$30="OK - 100%")),"", (E1310*PAINEL_PESOS!$B$7+F1310*PAINEL_PESOS!$B$8+G1310*PAINEL_PESOS!$B$9+H1310*PAINEL_PESOS!$B$10)*I1310)</f>
        <v/>
      </c>
      <c r="L1310" s="71">
        <f>IF(K1310="","",K1310-J1310)</f>
        <v/>
      </c>
      <c r="M1310" s="71">
        <f>IF(L1310="","",ABS(L1310))</f>
        <v/>
      </c>
      <c r="N1310" t="n">
        <v>1</v>
      </c>
      <c r="O1310" t="n">
        <v>0.8153999999999999</v>
      </c>
      <c r="P1310" t="n">
        <v>0.9</v>
      </c>
      <c r="Q1310" t="n">
        <v>0.6711521178047035</v>
      </c>
      <c r="R1310" t="n">
        <v>0.1310832842044351</v>
      </c>
      <c r="S1310" t="n">
        <v>0.9975146272213539</v>
      </c>
      <c r="T1310" t="n">
        <v>0.8683506279409181</v>
      </c>
      <c r="U1310" t="n">
        <v>0.6113575932650818</v>
      </c>
      <c r="V1310" t="n">
        <v>0.4590349894494516</v>
      </c>
      <c r="W1310" t="n">
        <v>0.5553561218545419</v>
      </c>
      <c r="X1310" t="n">
        <v>0.3284034101376523</v>
      </c>
    </row>
    <row r="1311">
      <c r="A1311" t="inlineStr">
        <is>
          <t>2505105</t>
        </is>
      </c>
      <c r="B1311" t="inlineStr">
        <is>
          <t>Cuité</t>
        </is>
      </c>
      <c r="C1311" t="inlineStr">
        <is>
          <t>PB</t>
        </is>
      </c>
      <c r="D1311" t="inlineStr">
        <is>
          <t>REGIÃO NORDESTE</t>
        </is>
      </c>
      <c r="E1311" s="70">
        <f>SUMPRODUCT(N1311:Q1311,PAINEL_PESOS!$C$16:$C$19)</f>
        <v/>
      </c>
      <c r="F1311" s="70">
        <f>SUMPRODUCT(R1311:T1311,PAINEL_PESOS!$C$21:$C$23)</f>
        <v/>
      </c>
      <c r="G1311" s="70">
        <f>SUMPRODUCT(U1311:V1311,PAINEL_PESOS!$C$25:$C$26)</f>
        <v/>
      </c>
      <c r="H1311" s="70">
        <f>SUMPRODUCT(W1311:X1311,PAINEL_PESOS!$C$28:$C$29)</f>
        <v/>
      </c>
      <c r="I1311" s="70" t="n">
        <v>0.9733666351368224</v>
      </c>
      <c r="J1311" s="70" t="n">
        <v>0.5815964850319585</v>
      </c>
      <c r="K1311" s="71">
        <f>IF(NOT(AND(PAINEL_PESOS!$D$12="OK - 100%",PAINEL_PESOS!$F$20="OK - 100%",PAINEL_PESOS!$F$24="OK - 100%",PAINEL_PESOS!$F$27="OK - 100%",PAINEL_PESOS!$F$30="OK - 100%")),"", (E1311*PAINEL_PESOS!$B$7+F1311*PAINEL_PESOS!$B$8+G1311*PAINEL_PESOS!$B$9+H1311*PAINEL_PESOS!$B$10)*I1311)</f>
        <v/>
      </c>
      <c r="L1311" s="71">
        <f>IF(K1311="","",K1311-J1311)</f>
        <v/>
      </c>
      <c r="M1311" s="71">
        <f>IF(L1311="","",ABS(L1311))</f>
        <v/>
      </c>
      <c r="N1311" t="n">
        <v>0.2</v>
      </c>
      <c r="O1311" t="n">
        <v>1</v>
      </c>
      <c r="P1311" t="n">
        <v>1</v>
      </c>
      <c r="Q1311" t="n">
        <v>0.8687868256178931</v>
      </c>
      <c r="R1311" t="n">
        <v>0.2235589869159602</v>
      </c>
      <c r="S1311" t="n">
        <v>0.9993566518585104</v>
      </c>
      <c r="T1311" t="n">
        <v>0.9548363832325969</v>
      </c>
      <c r="U1311" t="n">
        <v>0.272803725698257</v>
      </c>
      <c r="V1311" t="n">
        <v>0.4117354924773728</v>
      </c>
      <c r="W1311" t="n">
        <v>0.6558002666331793</v>
      </c>
      <c r="X1311" t="n">
        <v>0.4535139569206021</v>
      </c>
    </row>
    <row r="1312">
      <c r="A1312" t="inlineStr">
        <is>
          <t>2505204</t>
        </is>
      </c>
      <c r="B1312" t="inlineStr">
        <is>
          <t>Cuitegi</t>
        </is>
      </c>
      <c r="C1312" t="inlineStr">
        <is>
          <t>PB</t>
        </is>
      </c>
      <c r="D1312" t="inlineStr">
        <is>
          <t>REGIÃO NORDESTE</t>
        </is>
      </c>
      <c r="E1312" s="70">
        <f>SUMPRODUCT(N1312:Q1312,PAINEL_PESOS!$C$16:$C$19)</f>
        <v/>
      </c>
      <c r="F1312" s="70">
        <f>SUMPRODUCT(R1312:T1312,PAINEL_PESOS!$C$21:$C$23)</f>
        <v/>
      </c>
      <c r="G1312" s="70">
        <f>SUMPRODUCT(U1312:V1312,PAINEL_PESOS!$C$25:$C$26)</f>
        <v/>
      </c>
      <c r="H1312" s="70">
        <f>SUMPRODUCT(W1312:X1312,PAINEL_PESOS!$C$28:$C$29)</f>
        <v/>
      </c>
      <c r="I1312" s="70" t="n">
        <v>0.8662822775243191</v>
      </c>
      <c r="J1312" s="70" t="n">
        <v>0.4915277625498111</v>
      </c>
      <c r="K1312" s="71">
        <f>IF(NOT(AND(PAINEL_PESOS!$D$12="OK - 100%",PAINEL_PESOS!$F$20="OK - 100%",PAINEL_PESOS!$F$24="OK - 100%",PAINEL_PESOS!$F$27="OK - 100%",PAINEL_PESOS!$F$30="OK - 100%")),"", (E1312*PAINEL_PESOS!$B$7+F1312*PAINEL_PESOS!$B$8+G1312*PAINEL_PESOS!$B$9+H1312*PAINEL_PESOS!$B$10)*I1312)</f>
        <v/>
      </c>
      <c r="L1312" s="71">
        <f>IF(K1312="","",K1312-J1312)</f>
        <v/>
      </c>
      <c r="M1312" s="71">
        <f>IF(L1312="","",ABS(L1312))</f>
        <v/>
      </c>
      <c r="N1312" t="n">
        <v>1</v>
      </c>
      <c r="O1312" t="n">
        <v>0.9583</v>
      </c>
      <c r="P1312" t="n">
        <v>0.5680042238648364</v>
      </c>
      <c r="Q1312" t="n">
        <v>0.2564531536892363</v>
      </c>
      <c r="R1312" t="n">
        <v>0.1167430047157956</v>
      </c>
      <c r="S1312" t="n">
        <v>0.9087536652433386</v>
      </c>
      <c r="T1312" t="n">
        <v>0.7183513560941065</v>
      </c>
      <c r="U1312" t="n">
        <v>0.2328416198000304</v>
      </c>
      <c r="V1312" t="n">
        <v>0.4052610371368711</v>
      </c>
      <c r="W1312" t="n">
        <v>0.7286444250642824</v>
      </c>
      <c r="X1312" t="n">
        <v>0.6185014747667474</v>
      </c>
    </row>
    <row r="1313">
      <c r="A1313" t="inlineStr">
        <is>
          <t>2505238</t>
        </is>
      </c>
      <c r="B1313" t="inlineStr">
        <is>
          <t>Cuité de Mamanguape</t>
        </is>
      </c>
      <c r="C1313" t="inlineStr">
        <is>
          <t>PB</t>
        </is>
      </c>
      <c r="D1313" t="inlineStr">
        <is>
          <t>REGIÃO NORDESTE</t>
        </is>
      </c>
      <c r="E1313" s="70">
        <f>SUMPRODUCT(N1313:Q1313,PAINEL_PESOS!$C$16:$C$19)</f>
        <v/>
      </c>
      <c r="F1313" s="70">
        <f>SUMPRODUCT(R1313:T1313,PAINEL_PESOS!$C$21:$C$23)</f>
        <v/>
      </c>
      <c r="G1313" s="70">
        <f>SUMPRODUCT(U1313:V1313,PAINEL_PESOS!$C$25:$C$26)</f>
        <v/>
      </c>
      <c r="H1313" s="70">
        <f>SUMPRODUCT(W1313:X1313,PAINEL_PESOS!$C$28:$C$29)</f>
        <v/>
      </c>
      <c r="I1313" s="70" t="n">
        <v>0.8817655350779883</v>
      </c>
      <c r="J1313" s="70" t="n">
        <v>0.4606912635054781</v>
      </c>
      <c r="K1313" s="71">
        <f>IF(NOT(AND(PAINEL_PESOS!$D$12="OK - 100%",PAINEL_PESOS!$F$20="OK - 100%",PAINEL_PESOS!$F$24="OK - 100%",PAINEL_PESOS!$F$27="OK - 100%",PAINEL_PESOS!$F$30="OK - 100%")),"", (E1313*PAINEL_PESOS!$B$7+F1313*PAINEL_PESOS!$B$8+G1313*PAINEL_PESOS!$B$9+H1313*PAINEL_PESOS!$B$10)*I1313)</f>
        <v/>
      </c>
      <c r="L1313" s="71">
        <f>IF(K1313="","",K1313-J1313)</f>
        <v/>
      </c>
      <c r="M1313" s="71">
        <f>IF(L1313="","",ABS(L1313))</f>
        <v/>
      </c>
      <c r="N1313" t="n">
        <v>0.2</v>
      </c>
      <c r="O1313" t="n">
        <v>1</v>
      </c>
      <c r="P1313" t="n">
        <v>0.3491024287222809</v>
      </c>
      <c r="Q1313" t="n">
        <v>0.6235855412194145</v>
      </c>
      <c r="R1313" t="n">
        <v>0.1139612928160773</v>
      </c>
      <c r="S1313" t="n">
        <v>0.9998487231547537</v>
      </c>
      <c r="T1313" t="n">
        <v>0.5292564522776089</v>
      </c>
      <c r="U1313" t="n">
        <v>0.2323069296310712</v>
      </c>
      <c r="V1313" t="n">
        <v>0.410610955949398</v>
      </c>
      <c r="W1313" t="n">
        <v>0.7377269837093515</v>
      </c>
      <c r="X1313" t="n">
        <v>0.6173501725617239</v>
      </c>
    </row>
    <row r="1314">
      <c r="A1314" t="inlineStr">
        <is>
          <t>2505279</t>
        </is>
      </c>
      <c r="B1314" t="inlineStr">
        <is>
          <t>Curral de Cima</t>
        </is>
      </c>
      <c r="C1314" t="inlineStr">
        <is>
          <t>PB</t>
        </is>
      </c>
      <c r="D1314" t="inlineStr">
        <is>
          <t>REGIÃO NORDESTE</t>
        </is>
      </c>
      <c r="E1314" s="70">
        <f>SUMPRODUCT(N1314:Q1314,PAINEL_PESOS!$C$16:$C$19)</f>
        <v/>
      </c>
      <c r="F1314" s="70">
        <f>SUMPRODUCT(R1314:T1314,PAINEL_PESOS!$C$21:$C$23)</f>
        <v/>
      </c>
      <c r="G1314" s="70">
        <f>SUMPRODUCT(U1314:V1314,PAINEL_PESOS!$C$25:$C$26)</f>
        <v/>
      </c>
      <c r="H1314" s="70">
        <f>SUMPRODUCT(W1314:X1314,PAINEL_PESOS!$C$28:$C$29)</f>
        <v/>
      </c>
      <c r="I1314" s="70" t="n">
        <v>0.8998523461339163</v>
      </c>
      <c r="J1314" s="70" t="n">
        <v>0.5152354374174195</v>
      </c>
      <c r="K1314" s="71">
        <f>IF(NOT(AND(PAINEL_PESOS!$D$12="OK - 100%",PAINEL_PESOS!$F$20="OK - 100%",PAINEL_PESOS!$F$24="OK - 100%",PAINEL_PESOS!$F$27="OK - 100%",PAINEL_PESOS!$F$30="OK - 100%")),"", (E1314*PAINEL_PESOS!$B$7+F1314*PAINEL_PESOS!$B$8+G1314*PAINEL_PESOS!$B$9+H1314*PAINEL_PESOS!$B$10)*I1314)</f>
        <v/>
      </c>
      <c r="L1314" s="71">
        <f>IF(K1314="","",K1314-J1314)</f>
        <v/>
      </c>
      <c r="M1314" s="71">
        <f>IF(L1314="","",ABS(L1314))</f>
        <v/>
      </c>
      <c r="N1314" t="n">
        <v>0.2</v>
      </c>
      <c r="O1314" t="n">
        <v>1</v>
      </c>
      <c r="P1314" t="n">
        <v>1</v>
      </c>
      <c r="Q1314" t="n">
        <v>0.5957054033180917</v>
      </c>
      <c r="R1314" t="n">
        <v>0.1013843368527179</v>
      </c>
      <c r="S1314" t="n">
        <v>0.9997383191647</v>
      </c>
      <c r="T1314" t="n">
        <v>0.6708355887388225</v>
      </c>
      <c r="U1314" t="n">
        <v>0.2080999090860492</v>
      </c>
      <c r="V1314" t="n">
        <v>0.4141117033217775</v>
      </c>
      <c r="W1314" t="n">
        <v>0.7751512538237508</v>
      </c>
      <c r="X1314" t="n">
        <v>0.6041009865988314</v>
      </c>
    </row>
    <row r="1315">
      <c r="A1315" t="inlineStr">
        <is>
          <t>2505303</t>
        </is>
      </c>
      <c r="B1315" t="inlineStr">
        <is>
          <t>Curral Velho</t>
        </is>
      </c>
      <c r="C1315" t="inlineStr">
        <is>
          <t>PB</t>
        </is>
      </c>
      <c r="D1315" t="inlineStr">
        <is>
          <t>REGIÃO NORDESTE</t>
        </is>
      </c>
      <c r="E1315" s="70">
        <f>SUMPRODUCT(N1315:Q1315,PAINEL_PESOS!$C$16:$C$19)</f>
        <v/>
      </c>
      <c r="F1315" s="70">
        <f>SUMPRODUCT(R1315:T1315,PAINEL_PESOS!$C$21:$C$23)</f>
        <v/>
      </c>
      <c r="G1315" s="70">
        <f>SUMPRODUCT(U1315:V1315,PAINEL_PESOS!$C$25:$C$26)</f>
        <v/>
      </c>
      <c r="H1315" s="70">
        <f>SUMPRODUCT(W1315:X1315,PAINEL_PESOS!$C$28:$C$29)</f>
        <v/>
      </c>
      <c r="I1315" s="70" t="n">
        <v>0.9825475942783689</v>
      </c>
      <c r="J1315" s="70" t="n">
        <v>0.6145205467720749</v>
      </c>
      <c r="K1315" s="71">
        <f>IF(NOT(AND(PAINEL_PESOS!$D$12="OK - 100%",PAINEL_PESOS!$F$20="OK - 100%",PAINEL_PESOS!$F$24="OK - 100%",PAINEL_PESOS!$F$27="OK - 100%",PAINEL_PESOS!$F$30="OK - 100%")),"", (E1315*PAINEL_PESOS!$B$7+F1315*PAINEL_PESOS!$B$8+G1315*PAINEL_PESOS!$B$9+H1315*PAINEL_PESOS!$B$10)*I1315)</f>
        <v/>
      </c>
      <c r="L1315" s="71">
        <f>IF(K1315="","",K1315-J1315)</f>
        <v/>
      </c>
      <c r="M1315" s="71">
        <f>IF(L1315="","",ABS(L1315))</f>
        <v/>
      </c>
      <c r="N1315" t="n">
        <v>0.2</v>
      </c>
      <c r="O1315" t="n">
        <v>1</v>
      </c>
      <c r="P1315" t="n">
        <v>1</v>
      </c>
      <c r="Q1315" t="n">
        <v>0.9692294313920679</v>
      </c>
      <c r="R1315" t="n">
        <v>0.0272090475745206</v>
      </c>
      <c r="S1315" t="n">
        <v>0.9999728547153751</v>
      </c>
      <c r="T1315" t="n">
        <v>0.9310916445338615</v>
      </c>
      <c r="U1315" t="n">
        <v>0.7702802695399368</v>
      </c>
      <c r="V1315" t="n">
        <v>0.3017131506133105</v>
      </c>
      <c r="W1315" t="n">
        <v>0.5807707870265354</v>
      </c>
      <c r="X1315" t="n">
        <v>0.460592643171393</v>
      </c>
    </row>
    <row r="1316">
      <c r="A1316" t="inlineStr">
        <is>
          <t>2505352</t>
        </is>
      </c>
      <c r="B1316" t="inlineStr">
        <is>
          <t>Damião</t>
        </is>
      </c>
      <c r="C1316" t="inlineStr">
        <is>
          <t>PB</t>
        </is>
      </c>
      <c r="D1316" t="inlineStr">
        <is>
          <t>REGIÃO NORDESTE</t>
        </is>
      </c>
      <c r="E1316" s="70">
        <f>SUMPRODUCT(N1316:Q1316,PAINEL_PESOS!$C$16:$C$19)</f>
        <v/>
      </c>
      <c r="F1316" s="70">
        <f>SUMPRODUCT(R1316:T1316,PAINEL_PESOS!$C$21:$C$23)</f>
        <v/>
      </c>
      <c r="G1316" s="70">
        <f>SUMPRODUCT(U1316:V1316,PAINEL_PESOS!$C$25:$C$26)</f>
        <v/>
      </c>
      <c r="H1316" s="70">
        <f>SUMPRODUCT(W1316:X1316,PAINEL_PESOS!$C$28:$C$29)</f>
        <v/>
      </c>
      <c r="I1316" s="70" t="n">
        <v>0.9808080274818779</v>
      </c>
      <c r="J1316" s="70" t="n">
        <v>0.5497617107892059</v>
      </c>
      <c r="K1316" s="71">
        <f>IF(NOT(AND(PAINEL_PESOS!$D$12="OK - 100%",PAINEL_PESOS!$F$20="OK - 100%",PAINEL_PESOS!$F$24="OK - 100%",PAINEL_PESOS!$F$27="OK - 100%",PAINEL_PESOS!$F$30="OK - 100%")),"", (E1316*PAINEL_PESOS!$B$7+F1316*PAINEL_PESOS!$B$8+G1316*PAINEL_PESOS!$B$9+H1316*PAINEL_PESOS!$B$10)*I1316)</f>
        <v/>
      </c>
      <c r="L1316" s="71">
        <f>IF(K1316="","",K1316-J1316)</f>
        <v/>
      </c>
      <c r="M1316" s="71">
        <f>IF(L1316="","",ABS(L1316))</f>
        <v/>
      </c>
      <c r="N1316" t="n">
        <v>0.2</v>
      </c>
      <c r="O1316" t="n">
        <v>1</v>
      </c>
      <c r="P1316" t="n">
        <v>0.4276663146779302</v>
      </c>
      <c r="Q1316" t="n">
        <v>0.9141974279964543</v>
      </c>
      <c r="R1316" t="n">
        <v>0.08520500675255741</v>
      </c>
      <c r="S1316" t="n">
        <v>1</v>
      </c>
      <c r="T1316" t="n">
        <v>0.9618607136845363</v>
      </c>
      <c r="U1316" t="n">
        <v>0.2692059029048931</v>
      </c>
      <c r="V1316" t="n">
        <v>0.4089424162367101</v>
      </c>
      <c r="W1316" t="n">
        <v>0.6604849600989597</v>
      </c>
      <c r="X1316" t="n">
        <v>0.5098778049518153</v>
      </c>
    </row>
    <row r="1317">
      <c r="A1317" t="inlineStr">
        <is>
          <t>2505402</t>
        </is>
      </c>
      <c r="B1317" t="inlineStr">
        <is>
          <t>Desterro</t>
        </is>
      </c>
      <c r="C1317" t="inlineStr">
        <is>
          <t>PB</t>
        </is>
      </c>
      <c r="D1317" t="inlineStr">
        <is>
          <t>REGIÃO NORDESTE</t>
        </is>
      </c>
      <c r="E1317" s="70">
        <f>SUMPRODUCT(N1317:Q1317,PAINEL_PESOS!$C$16:$C$19)</f>
        <v/>
      </c>
      <c r="F1317" s="70">
        <f>SUMPRODUCT(R1317:T1317,PAINEL_PESOS!$C$21:$C$23)</f>
        <v/>
      </c>
      <c r="G1317" s="70">
        <f>SUMPRODUCT(U1317:V1317,PAINEL_PESOS!$C$25:$C$26)</f>
        <v/>
      </c>
      <c r="H1317" s="70">
        <f>SUMPRODUCT(W1317:X1317,PAINEL_PESOS!$C$28:$C$29)</f>
        <v/>
      </c>
      <c r="I1317" s="70" t="n">
        <v>0.9696084005896578</v>
      </c>
      <c r="J1317" s="70" t="n">
        <v>0.5273136448674299</v>
      </c>
      <c r="K1317" s="71">
        <f>IF(NOT(AND(PAINEL_PESOS!$D$12="OK - 100%",PAINEL_PESOS!$F$20="OK - 100%",PAINEL_PESOS!$F$24="OK - 100%",PAINEL_PESOS!$F$27="OK - 100%",PAINEL_PESOS!$F$30="OK - 100%")),"", (E1317*PAINEL_PESOS!$B$7+F1317*PAINEL_PESOS!$B$8+G1317*PAINEL_PESOS!$B$9+H1317*PAINEL_PESOS!$B$10)*I1317)</f>
        <v/>
      </c>
      <c r="L1317" s="71">
        <f>IF(K1317="","",K1317-J1317)</f>
        <v/>
      </c>
      <c r="M1317" s="71">
        <f>IF(L1317="","",ABS(L1317))</f>
        <v/>
      </c>
      <c r="N1317" t="n">
        <v>0.4</v>
      </c>
      <c r="O1317" t="n">
        <v>0.989</v>
      </c>
      <c r="P1317" t="n">
        <v>0.5382259767687434</v>
      </c>
      <c r="Q1317" t="n">
        <v>0.865589570504995</v>
      </c>
      <c r="R1317" t="n">
        <v>0.1240653549517713</v>
      </c>
      <c r="S1317" t="n">
        <v>1</v>
      </c>
      <c r="T1317" t="n">
        <v>0.9343688975218593</v>
      </c>
      <c r="U1317" t="n">
        <v>0.5143998546630263</v>
      </c>
      <c r="V1317" t="n">
        <v>0.2177043556525391</v>
      </c>
      <c r="W1317" t="n">
        <v>0.5753232502603591</v>
      </c>
      <c r="X1317" t="n">
        <v>0.2746102169025494</v>
      </c>
    </row>
    <row r="1318">
      <c r="A1318" t="inlineStr">
        <is>
          <t>2505501</t>
        </is>
      </c>
      <c r="B1318" t="inlineStr">
        <is>
          <t>Vista Serrana</t>
        </is>
      </c>
      <c r="C1318" t="inlineStr">
        <is>
          <t>PB</t>
        </is>
      </c>
      <c r="D1318" t="inlineStr">
        <is>
          <t>REGIÃO NORDESTE</t>
        </is>
      </c>
      <c r="E1318" s="70">
        <f>SUMPRODUCT(N1318:Q1318,PAINEL_PESOS!$C$16:$C$19)</f>
        <v/>
      </c>
      <c r="F1318" s="70">
        <f>SUMPRODUCT(R1318:T1318,PAINEL_PESOS!$C$21:$C$23)</f>
        <v/>
      </c>
      <c r="G1318" s="70">
        <f>SUMPRODUCT(U1318:V1318,PAINEL_PESOS!$C$25:$C$26)</f>
        <v/>
      </c>
      <c r="H1318" s="70">
        <f>SUMPRODUCT(W1318:X1318,PAINEL_PESOS!$C$28:$C$29)</f>
        <v/>
      </c>
      <c r="I1318" s="70" t="n">
        <v>0.8848624491496717</v>
      </c>
      <c r="J1318" s="70" t="n">
        <v>0.5052890683262651</v>
      </c>
      <c r="K1318" s="71">
        <f>IF(NOT(AND(PAINEL_PESOS!$D$12="OK - 100%",PAINEL_PESOS!$F$20="OK - 100%",PAINEL_PESOS!$F$24="OK - 100%",PAINEL_PESOS!$F$27="OK - 100%",PAINEL_PESOS!$F$30="OK - 100%")),"", (E1318*PAINEL_PESOS!$B$7+F1318*PAINEL_PESOS!$B$8+G1318*PAINEL_PESOS!$B$9+H1318*PAINEL_PESOS!$B$10)*I1318)</f>
        <v/>
      </c>
      <c r="L1318" s="71">
        <f>IF(K1318="","",K1318-J1318)</f>
        <v/>
      </c>
      <c r="M1318" s="71">
        <f>IF(L1318="","",ABS(L1318))</f>
        <v/>
      </c>
      <c r="N1318" t="n">
        <v>1</v>
      </c>
      <c r="O1318" t="n">
        <v>0.9917</v>
      </c>
      <c r="P1318" t="n">
        <v>0.5395987328405492</v>
      </c>
      <c r="Q1318" t="n">
        <v>0.514070201141141</v>
      </c>
      <c r="R1318" t="n">
        <v>0.0648668324799145</v>
      </c>
      <c r="S1318" t="n">
        <v>1</v>
      </c>
      <c r="T1318" t="n">
        <v>0.6181857355744392</v>
      </c>
      <c r="U1318" t="n">
        <v>0.5935970306401001</v>
      </c>
      <c r="V1318" t="n">
        <v>0.3442899287721786</v>
      </c>
      <c r="W1318" t="n">
        <v>0.5622864523060512</v>
      </c>
      <c r="X1318" t="n">
        <v>0.4234019001559946</v>
      </c>
    </row>
    <row r="1319">
      <c r="A1319" t="inlineStr">
        <is>
          <t>2505600</t>
        </is>
      </c>
      <c r="B1319" t="inlineStr">
        <is>
          <t>Diamante</t>
        </is>
      </c>
      <c r="C1319" t="inlineStr">
        <is>
          <t>PB</t>
        </is>
      </c>
      <c r="D1319" t="inlineStr">
        <is>
          <t>REGIÃO NORDESTE</t>
        </is>
      </c>
      <c r="E1319" s="70">
        <f>SUMPRODUCT(N1319:Q1319,PAINEL_PESOS!$C$16:$C$19)</f>
        <v/>
      </c>
      <c r="F1319" s="70">
        <f>SUMPRODUCT(R1319:T1319,PAINEL_PESOS!$C$21:$C$23)</f>
        <v/>
      </c>
      <c r="G1319" s="70">
        <f>SUMPRODUCT(U1319:V1319,PAINEL_PESOS!$C$25:$C$26)</f>
        <v/>
      </c>
      <c r="H1319" s="70">
        <f>SUMPRODUCT(W1319:X1319,PAINEL_PESOS!$C$28:$C$29)</f>
        <v/>
      </c>
      <c r="I1319" s="70" t="n">
        <v>0.9849251364406841</v>
      </c>
      <c r="J1319" s="70" t="n">
        <v>0.6448581032765681</v>
      </c>
      <c r="K1319" s="71">
        <f>IF(NOT(AND(PAINEL_PESOS!$D$12="OK - 100%",PAINEL_PESOS!$F$20="OK - 100%",PAINEL_PESOS!$F$24="OK - 100%",PAINEL_PESOS!$F$27="OK - 100%",PAINEL_PESOS!$F$30="OK - 100%")),"", (E1319*PAINEL_PESOS!$B$7+F1319*PAINEL_PESOS!$B$8+G1319*PAINEL_PESOS!$B$9+H1319*PAINEL_PESOS!$B$10)*I1319)</f>
        <v/>
      </c>
      <c r="L1319" s="71">
        <f>IF(K1319="","",K1319-J1319)</f>
        <v/>
      </c>
      <c r="M1319" s="71">
        <f>IF(L1319="","",ABS(L1319))</f>
        <v/>
      </c>
      <c r="N1319" t="n">
        <v>1</v>
      </c>
      <c r="O1319" t="n">
        <v>1</v>
      </c>
      <c r="P1319" t="n">
        <v>0.5564941921858501</v>
      </c>
      <c r="Q1319" t="n">
        <v>0.9298096042712256</v>
      </c>
      <c r="R1319" t="n">
        <v>0.102776669381494</v>
      </c>
      <c r="S1319" t="n">
        <v>0.9992072987976921</v>
      </c>
      <c r="T1319" t="n">
        <v>0.9732871116422819</v>
      </c>
      <c r="U1319" t="n">
        <v>0.7702802695399368</v>
      </c>
      <c r="V1319" t="n">
        <v>0.2995146618991767</v>
      </c>
      <c r="W1319" t="n">
        <v>0.5807707870265354</v>
      </c>
      <c r="X1319" t="n">
        <v>0.4605926431713928</v>
      </c>
    </row>
    <row r="1320">
      <c r="A1320" t="inlineStr">
        <is>
          <t>2505709</t>
        </is>
      </c>
      <c r="B1320" t="inlineStr">
        <is>
          <t>Dona Inês</t>
        </is>
      </c>
      <c r="C1320" t="inlineStr">
        <is>
          <t>PB</t>
        </is>
      </c>
      <c r="D1320" t="inlineStr">
        <is>
          <t>REGIÃO NORDESTE</t>
        </is>
      </c>
      <c r="E1320" s="70">
        <f>SUMPRODUCT(N1320:Q1320,PAINEL_PESOS!$C$16:$C$19)</f>
        <v/>
      </c>
      <c r="F1320" s="70">
        <f>SUMPRODUCT(R1320:T1320,PAINEL_PESOS!$C$21:$C$23)</f>
        <v/>
      </c>
      <c r="G1320" s="70">
        <f>SUMPRODUCT(U1320:V1320,PAINEL_PESOS!$C$25:$C$26)</f>
        <v/>
      </c>
      <c r="H1320" s="70">
        <f>SUMPRODUCT(W1320:X1320,PAINEL_PESOS!$C$28:$C$29)</f>
        <v/>
      </c>
      <c r="I1320" s="70" t="n">
        <v>0.9604262923792696</v>
      </c>
      <c r="J1320" s="70" t="n">
        <v>0.569705371576278</v>
      </c>
      <c r="K1320" s="71">
        <f>IF(NOT(AND(PAINEL_PESOS!$D$12="OK - 100%",PAINEL_PESOS!$F$20="OK - 100%",PAINEL_PESOS!$F$24="OK - 100%",PAINEL_PESOS!$F$27="OK - 100%",PAINEL_PESOS!$F$30="OK - 100%")),"", (E1320*PAINEL_PESOS!$B$7+F1320*PAINEL_PESOS!$B$8+G1320*PAINEL_PESOS!$B$9+H1320*PAINEL_PESOS!$B$10)*I1320)</f>
        <v/>
      </c>
      <c r="L1320" s="71">
        <f>IF(K1320="","",K1320-J1320)</f>
        <v/>
      </c>
      <c r="M1320" s="71">
        <f>IF(L1320="","",ABS(L1320))</f>
        <v/>
      </c>
      <c r="N1320" t="n">
        <v>0.2</v>
      </c>
      <c r="O1320" t="n">
        <v>1</v>
      </c>
      <c r="P1320" t="n">
        <v>1</v>
      </c>
      <c r="Q1320" t="n">
        <v>0.7944400149185408</v>
      </c>
      <c r="R1320" t="n">
        <v>0.1441821013325455</v>
      </c>
      <c r="S1320" t="n">
        <v>0.9944230936889464</v>
      </c>
      <c r="T1320" t="n">
        <v>0.9381589683039511</v>
      </c>
      <c r="U1320" t="n">
        <v>0.2685493370860357</v>
      </c>
      <c r="V1320" t="n">
        <v>0.413655244440714</v>
      </c>
      <c r="W1320" t="n">
        <v>0.6613398686862112</v>
      </c>
      <c r="X1320" t="n">
        <v>0.5201636300638324</v>
      </c>
    </row>
    <row r="1321">
      <c r="A1321" t="inlineStr">
        <is>
          <t>2505808</t>
        </is>
      </c>
      <c r="B1321" t="inlineStr">
        <is>
          <t>Duas Estradas</t>
        </is>
      </c>
      <c r="C1321" t="inlineStr">
        <is>
          <t>PB</t>
        </is>
      </c>
      <c r="D1321" t="inlineStr">
        <is>
          <t>REGIÃO NORDESTE</t>
        </is>
      </c>
      <c r="E1321" s="70">
        <f>SUMPRODUCT(N1321:Q1321,PAINEL_PESOS!$C$16:$C$19)</f>
        <v/>
      </c>
      <c r="F1321" s="70">
        <f>SUMPRODUCT(R1321:T1321,PAINEL_PESOS!$C$21:$C$23)</f>
        <v/>
      </c>
      <c r="G1321" s="70">
        <f>SUMPRODUCT(U1321:V1321,PAINEL_PESOS!$C$25:$C$26)</f>
        <v/>
      </c>
      <c r="H1321" s="70">
        <f>SUMPRODUCT(W1321:X1321,PAINEL_PESOS!$C$28:$C$29)</f>
        <v/>
      </c>
      <c r="I1321" s="70" t="n">
        <v>0.8318827437693341</v>
      </c>
      <c r="J1321" s="70" t="n">
        <v>0.4311282689915303</v>
      </c>
      <c r="K1321" s="71">
        <f>IF(NOT(AND(PAINEL_PESOS!$D$12="OK - 100%",PAINEL_PESOS!$F$20="OK - 100%",PAINEL_PESOS!$F$24="OK - 100%",PAINEL_PESOS!$F$27="OK - 100%",PAINEL_PESOS!$F$30="OK - 100%")),"", (E1321*PAINEL_PESOS!$B$7+F1321*PAINEL_PESOS!$B$8+G1321*PAINEL_PESOS!$B$9+H1321*PAINEL_PESOS!$B$10)*I1321)</f>
        <v/>
      </c>
      <c r="L1321" s="71">
        <f>IF(K1321="","",K1321-J1321)</f>
        <v/>
      </c>
      <c r="M1321" s="71">
        <f>IF(L1321="","",ABS(L1321))</f>
        <v/>
      </c>
      <c r="N1321" t="n">
        <v>1</v>
      </c>
      <c r="O1321" t="n">
        <v>0.9316</v>
      </c>
      <c r="P1321" t="n">
        <v>0.6914466737064414</v>
      </c>
      <c r="Q1321" t="n">
        <v>0.1368781382979604</v>
      </c>
      <c r="R1321" t="n">
        <v>0.0676556983936621</v>
      </c>
      <c r="S1321" t="n">
        <v>0.4940248995937294</v>
      </c>
      <c r="T1321" t="n">
        <v>0.5871851314405749</v>
      </c>
      <c r="U1321" t="n">
        <v>0.1997198528644415</v>
      </c>
      <c r="V1321" t="n">
        <v>0.4119289727745129</v>
      </c>
      <c r="W1321" t="n">
        <v>0.7909007086907905</v>
      </c>
      <c r="X1321" t="n">
        <v>0.5976260132198299</v>
      </c>
    </row>
    <row r="1322">
      <c r="A1322" t="inlineStr">
        <is>
          <t>2505907</t>
        </is>
      </c>
      <c r="B1322" t="inlineStr">
        <is>
          <t>Emas</t>
        </is>
      </c>
      <c r="C1322" t="inlineStr">
        <is>
          <t>PB</t>
        </is>
      </c>
      <c r="D1322" t="inlineStr">
        <is>
          <t>REGIÃO NORDESTE</t>
        </is>
      </c>
      <c r="E1322" s="70">
        <f>SUMPRODUCT(N1322:Q1322,PAINEL_PESOS!$C$16:$C$19)</f>
        <v/>
      </c>
      <c r="F1322" s="70">
        <f>SUMPRODUCT(R1322:T1322,PAINEL_PESOS!$C$21:$C$23)</f>
        <v/>
      </c>
      <c r="G1322" s="70">
        <f>SUMPRODUCT(U1322:V1322,PAINEL_PESOS!$C$25:$C$26)</f>
        <v/>
      </c>
      <c r="H1322" s="70">
        <f>SUMPRODUCT(W1322:X1322,PAINEL_PESOS!$C$28:$C$29)</f>
        <v/>
      </c>
      <c r="I1322" s="70" t="n">
        <v>0.974573694551967</v>
      </c>
      <c r="J1322" s="70" t="n">
        <v>0.6152028135840536</v>
      </c>
      <c r="K1322" s="71">
        <f>IF(NOT(AND(PAINEL_PESOS!$D$12="OK - 100%",PAINEL_PESOS!$F$20="OK - 100%",PAINEL_PESOS!$F$24="OK - 100%",PAINEL_PESOS!$F$27="OK - 100%",PAINEL_PESOS!$F$30="OK - 100%")),"", (E1322*PAINEL_PESOS!$B$7+F1322*PAINEL_PESOS!$B$8+G1322*PAINEL_PESOS!$B$9+H1322*PAINEL_PESOS!$B$10)*I1322)</f>
        <v/>
      </c>
      <c r="L1322" s="71">
        <f>IF(K1322="","",K1322-J1322)</f>
        <v/>
      </c>
      <c r="M1322" s="71">
        <f>IF(L1322="","",ABS(L1322))</f>
        <v/>
      </c>
      <c r="N1322" t="n">
        <v>1</v>
      </c>
      <c r="O1322" t="n">
        <v>1</v>
      </c>
      <c r="P1322" t="n">
        <v>0.4319957761351637</v>
      </c>
      <c r="Q1322" t="n">
        <v>0.9330388429511833</v>
      </c>
      <c r="R1322" t="n">
        <v>0.0562784207143721</v>
      </c>
      <c r="S1322" t="n">
        <v>1</v>
      </c>
      <c r="T1322" t="n">
        <v>0.9128165267704529</v>
      </c>
      <c r="U1322" t="n">
        <v>0.7655829142155488</v>
      </c>
      <c r="V1322" t="n">
        <v>0.3106740384887671</v>
      </c>
      <c r="W1322" t="n">
        <v>0.5630107705740993</v>
      </c>
      <c r="X1322" t="n">
        <v>0.4155110147775576</v>
      </c>
    </row>
    <row r="1323">
      <c r="A1323" t="inlineStr">
        <is>
          <t>2506004</t>
        </is>
      </c>
      <c r="B1323" t="inlineStr">
        <is>
          <t>Esperança</t>
        </is>
      </c>
      <c r="C1323" t="inlineStr">
        <is>
          <t>PB</t>
        </is>
      </c>
      <c r="D1323" t="inlineStr">
        <is>
          <t>REGIÃO NORDESTE</t>
        </is>
      </c>
      <c r="E1323" s="70">
        <f>SUMPRODUCT(N1323:Q1323,PAINEL_PESOS!$C$16:$C$19)</f>
        <v/>
      </c>
      <c r="F1323" s="70">
        <f>SUMPRODUCT(R1323:T1323,PAINEL_PESOS!$C$21:$C$23)</f>
        <v/>
      </c>
      <c r="G1323" s="70">
        <f>SUMPRODUCT(U1323:V1323,PAINEL_PESOS!$C$25:$C$26)</f>
        <v/>
      </c>
      <c r="H1323" s="70">
        <f>SUMPRODUCT(W1323:X1323,PAINEL_PESOS!$C$28:$C$29)</f>
        <v/>
      </c>
      <c r="I1323" s="70" t="n">
        <v>0.9517126630194589</v>
      </c>
      <c r="J1323" s="70" t="n">
        <v>0.579308574996995</v>
      </c>
      <c r="K1323" s="71">
        <f>IF(NOT(AND(PAINEL_PESOS!$D$12="OK - 100%",PAINEL_PESOS!$F$20="OK - 100%",PAINEL_PESOS!$F$24="OK - 100%",PAINEL_PESOS!$F$27="OK - 100%",PAINEL_PESOS!$F$30="OK - 100%")),"", (E1323*PAINEL_PESOS!$B$7+F1323*PAINEL_PESOS!$B$8+G1323*PAINEL_PESOS!$B$9+H1323*PAINEL_PESOS!$B$10)*I1323)</f>
        <v/>
      </c>
      <c r="L1323" s="71">
        <f>IF(K1323="","",K1323-J1323)</f>
        <v/>
      </c>
      <c r="M1323" s="71">
        <f>IF(L1323="","",ABS(L1323))</f>
        <v/>
      </c>
      <c r="N1323" t="n">
        <v>0.2</v>
      </c>
      <c r="O1323" t="n">
        <v>0.9852</v>
      </c>
      <c r="P1323" t="n">
        <v>0.94181626187962</v>
      </c>
      <c r="Q1323" t="n">
        <v>0.7181250576278735</v>
      </c>
      <c r="R1323" t="n">
        <v>0.330231926564576</v>
      </c>
      <c r="S1323" t="n">
        <v>0.9732059880581347</v>
      </c>
      <c r="T1323" t="n">
        <v>0.9580143167740277</v>
      </c>
      <c r="U1323" t="n">
        <v>0.2451327167987906</v>
      </c>
      <c r="V1323" t="n">
        <v>0.4041413931420522</v>
      </c>
      <c r="W1323" t="n">
        <v>0.705477252985612</v>
      </c>
      <c r="X1323" t="n">
        <v>0.584652209684595</v>
      </c>
    </row>
    <row r="1324">
      <c r="A1324" t="inlineStr">
        <is>
          <t>2506103</t>
        </is>
      </c>
      <c r="B1324" t="inlineStr">
        <is>
          <t>Fagundes</t>
        </is>
      </c>
      <c r="C1324" t="inlineStr">
        <is>
          <t>PB</t>
        </is>
      </c>
      <c r="D1324" t="inlineStr">
        <is>
          <t>REGIÃO NORDESTE</t>
        </is>
      </c>
      <c r="E1324" s="70">
        <f>SUMPRODUCT(N1324:Q1324,PAINEL_PESOS!$C$16:$C$19)</f>
        <v/>
      </c>
      <c r="F1324" s="70">
        <f>SUMPRODUCT(R1324:T1324,PAINEL_PESOS!$C$21:$C$23)</f>
        <v/>
      </c>
      <c r="G1324" s="70">
        <f>SUMPRODUCT(U1324:V1324,PAINEL_PESOS!$C$25:$C$26)</f>
        <v/>
      </c>
      <c r="H1324" s="70">
        <f>SUMPRODUCT(W1324:X1324,PAINEL_PESOS!$C$28:$C$29)</f>
        <v/>
      </c>
      <c r="I1324" s="70" t="n">
        <v>0.9886732093323832</v>
      </c>
      <c r="J1324" s="70" t="n">
        <v>0.6368032284802423</v>
      </c>
      <c r="K1324" s="71">
        <f>IF(NOT(AND(PAINEL_PESOS!$D$12="OK - 100%",PAINEL_PESOS!$F$20="OK - 100%",PAINEL_PESOS!$F$24="OK - 100%",PAINEL_PESOS!$F$27="OK - 100%",PAINEL_PESOS!$F$30="OK - 100%")),"", (E1324*PAINEL_PESOS!$B$7+F1324*PAINEL_PESOS!$B$8+G1324*PAINEL_PESOS!$B$9+H1324*PAINEL_PESOS!$B$10)*I1324)</f>
        <v/>
      </c>
      <c r="L1324" s="71">
        <f>IF(K1324="","",K1324-J1324)</f>
        <v/>
      </c>
      <c r="M1324" s="71">
        <f>IF(L1324="","",ABS(L1324))</f>
        <v/>
      </c>
      <c r="N1324" t="n">
        <v>1</v>
      </c>
      <c r="O1324" t="n">
        <v>0.963</v>
      </c>
      <c r="P1324" t="n">
        <v>0.5705385427666314</v>
      </c>
      <c r="Q1324" t="n">
        <v>0.9414381178299205</v>
      </c>
      <c r="R1324" t="n">
        <v>0.157590078264482</v>
      </c>
      <c r="S1324" t="n">
        <v>0.9999029797957099</v>
      </c>
      <c r="T1324" t="n">
        <v>0.9847589919439356</v>
      </c>
      <c r="U1324" t="n">
        <v>0.3401772676762125</v>
      </c>
      <c r="V1324" t="n">
        <v>0.3930639917281826</v>
      </c>
      <c r="W1324" t="n">
        <v>0.7048687456905042</v>
      </c>
      <c r="X1324" t="n">
        <v>0.5490240373969736</v>
      </c>
    </row>
    <row r="1325">
      <c r="A1325" t="inlineStr">
        <is>
          <t>2506202</t>
        </is>
      </c>
      <c r="B1325" t="inlineStr">
        <is>
          <t>Frei Martinho</t>
        </is>
      </c>
      <c r="C1325" t="inlineStr">
        <is>
          <t>PB</t>
        </is>
      </c>
      <c r="D1325" t="inlineStr">
        <is>
          <t>REGIÃO NORDESTE</t>
        </is>
      </c>
      <c r="E1325" s="70">
        <f>SUMPRODUCT(N1325:Q1325,PAINEL_PESOS!$C$16:$C$19)</f>
        <v/>
      </c>
      <c r="F1325" s="70">
        <f>SUMPRODUCT(R1325:T1325,PAINEL_PESOS!$C$21:$C$23)</f>
        <v/>
      </c>
      <c r="G1325" s="70">
        <f>SUMPRODUCT(U1325:V1325,PAINEL_PESOS!$C$25:$C$26)</f>
        <v/>
      </c>
      <c r="H1325" s="70">
        <f>SUMPRODUCT(W1325:X1325,PAINEL_PESOS!$C$28:$C$29)</f>
        <v/>
      </c>
      <c r="I1325" s="70" t="n">
        <v>0.9778224557917564</v>
      </c>
      <c r="J1325" s="70" t="n">
        <v>0.5829715638254839</v>
      </c>
      <c r="K1325" s="71">
        <f>IF(NOT(AND(PAINEL_PESOS!$D$12="OK - 100%",PAINEL_PESOS!$F$20="OK - 100%",PAINEL_PESOS!$F$24="OK - 100%",PAINEL_PESOS!$F$27="OK - 100%",PAINEL_PESOS!$F$30="OK - 100%")),"", (E1325*PAINEL_PESOS!$B$7+F1325*PAINEL_PESOS!$B$8+G1325*PAINEL_PESOS!$B$9+H1325*PAINEL_PESOS!$B$10)*I1325)</f>
        <v/>
      </c>
      <c r="L1325" s="71">
        <f>IF(K1325="","",K1325-J1325)</f>
        <v/>
      </c>
      <c r="M1325" s="71">
        <f>IF(L1325="","",ABS(L1325))</f>
        <v/>
      </c>
      <c r="N1325" t="n">
        <v>0.2</v>
      </c>
      <c r="O1325" t="n">
        <v>1</v>
      </c>
      <c r="P1325" t="n">
        <v>1</v>
      </c>
      <c r="Q1325" t="n">
        <v>0.8944705923939299</v>
      </c>
      <c r="R1325" t="n">
        <v>0.0401469413832418</v>
      </c>
      <c r="S1325" t="n">
        <v>0.9980619275373821</v>
      </c>
      <c r="T1325" t="n">
        <v>0.9610785015259519</v>
      </c>
      <c r="U1325" t="n">
        <v>0.6137103893928464</v>
      </c>
      <c r="V1325" t="n">
        <v>0.3911527468872074</v>
      </c>
      <c r="W1325" t="n">
        <v>0.554879992137169</v>
      </c>
      <c r="X1325" t="n">
        <v>0.329712731771497</v>
      </c>
    </row>
    <row r="1326">
      <c r="A1326" t="inlineStr">
        <is>
          <t>2506251</t>
        </is>
      </c>
      <c r="B1326" t="inlineStr">
        <is>
          <t>Gado Bravo</t>
        </is>
      </c>
      <c r="C1326" t="inlineStr">
        <is>
          <t>PB</t>
        </is>
      </c>
      <c r="D1326" t="inlineStr">
        <is>
          <t>REGIÃO NORDESTE</t>
        </is>
      </c>
      <c r="E1326" s="70">
        <f>SUMPRODUCT(N1326:Q1326,PAINEL_PESOS!$C$16:$C$19)</f>
        <v/>
      </c>
      <c r="F1326" s="70">
        <f>SUMPRODUCT(R1326:T1326,PAINEL_PESOS!$C$21:$C$23)</f>
        <v/>
      </c>
      <c r="G1326" s="70">
        <f>SUMPRODUCT(U1326:V1326,PAINEL_PESOS!$C$25:$C$26)</f>
        <v/>
      </c>
      <c r="H1326" s="70">
        <f>SUMPRODUCT(W1326:X1326,PAINEL_PESOS!$C$28:$C$29)</f>
        <v/>
      </c>
      <c r="I1326" s="70" t="n">
        <v>0.9893652776116467</v>
      </c>
      <c r="J1326" s="70" t="n">
        <v>0.6150187837789076</v>
      </c>
      <c r="K1326" s="71">
        <f>IF(NOT(AND(PAINEL_PESOS!$D$12="OK - 100%",PAINEL_PESOS!$F$20="OK - 100%",PAINEL_PESOS!$F$24="OK - 100%",PAINEL_PESOS!$F$27="OK - 100%",PAINEL_PESOS!$F$30="OK - 100%")),"", (E1326*PAINEL_PESOS!$B$7+F1326*PAINEL_PESOS!$B$8+G1326*PAINEL_PESOS!$B$9+H1326*PAINEL_PESOS!$B$10)*I1326)</f>
        <v/>
      </c>
      <c r="L1326" s="71">
        <f>IF(K1326="","",K1326-J1326)</f>
        <v/>
      </c>
      <c r="M1326" s="71">
        <f>IF(L1326="","",ABS(L1326))</f>
        <v/>
      </c>
      <c r="N1326" t="n">
        <v>0.2</v>
      </c>
      <c r="O1326" t="n">
        <v>1</v>
      </c>
      <c r="P1326" t="n">
        <v>1</v>
      </c>
      <c r="Q1326" t="n">
        <v>0.958882414759333</v>
      </c>
      <c r="R1326" t="n">
        <v>0.1307812405003896</v>
      </c>
      <c r="S1326" t="n">
        <v>1</v>
      </c>
      <c r="T1326" t="n">
        <v>0.9750287317995335</v>
      </c>
      <c r="U1326" t="n">
        <v>0.3401772676762125</v>
      </c>
      <c r="V1326" t="n">
        <v>0.3956525666283127</v>
      </c>
      <c r="W1326" t="n">
        <v>0.7048687456905042</v>
      </c>
      <c r="X1326" t="n">
        <v>0.5490240373969736</v>
      </c>
    </row>
    <row r="1327">
      <c r="A1327" t="inlineStr">
        <is>
          <t>2506301</t>
        </is>
      </c>
      <c r="B1327" t="inlineStr">
        <is>
          <t>Guarabira</t>
        </is>
      </c>
      <c r="C1327" t="inlineStr">
        <is>
          <t>PB</t>
        </is>
      </c>
      <c r="D1327" t="inlineStr">
        <is>
          <t>REGIÃO NORDESTE</t>
        </is>
      </c>
      <c r="E1327" s="70">
        <f>SUMPRODUCT(N1327:Q1327,PAINEL_PESOS!$C$16:$C$19)</f>
        <v/>
      </c>
      <c r="F1327" s="70">
        <f>SUMPRODUCT(R1327:T1327,PAINEL_PESOS!$C$21:$C$23)</f>
        <v/>
      </c>
      <c r="G1327" s="70">
        <f>SUMPRODUCT(U1327:V1327,PAINEL_PESOS!$C$25:$C$26)</f>
        <v/>
      </c>
      <c r="H1327" s="70">
        <f>SUMPRODUCT(W1327:X1327,PAINEL_PESOS!$C$28:$C$29)</f>
        <v/>
      </c>
      <c r="I1327" s="70" t="n">
        <v>0.75</v>
      </c>
      <c r="J1327" s="70" t="n">
        <v>0.3516065667012179</v>
      </c>
      <c r="K1327" s="71">
        <f>IF(NOT(AND(PAINEL_PESOS!$D$12="OK - 100%",PAINEL_PESOS!$F$20="OK - 100%",PAINEL_PESOS!$F$24="OK - 100%",PAINEL_PESOS!$F$27="OK - 100%",PAINEL_PESOS!$F$30="OK - 100%")),"", (E1327*PAINEL_PESOS!$B$7+F1327*PAINEL_PESOS!$B$8+G1327*PAINEL_PESOS!$B$9+H1327*PAINEL_PESOS!$B$10)*I1327)</f>
        <v/>
      </c>
      <c r="L1327" s="71">
        <f>IF(K1327="","",K1327-J1327)</f>
        <v/>
      </c>
      <c r="M1327" s="71">
        <f>IF(L1327="","",ABS(L1327))</f>
        <v/>
      </c>
      <c r="N1327" t="n">
        <v>1</v>
      </c>
      <c r="O1327" t="n">
        <v>0.9843</v>
      </c>
      <c r="P1327" t="n">
        <v>0.5216473072861669</v>
      </c>
      <c r="Q1327" t="n">
        <v>0</v>
      </c>
      <c r="R1327" t="n">
        <v>0.3827087346239115</v>
      </c>
      <c r="S1327" t="n">
        <v>0</v>
      </c>
      <c r="T1327" t="n">
        <v>0.3842952956303386</v>
      </c>
      <c r="U1327" t="n">
        <v>0.2328416198000304</v>
      </c>
      <c r="V1327" t="n">
        <v>0.4061728513693471</v>
      </c>
      <c r="W1327" t="n">
        <v>0.7286444250642824</v>
      </c>
      <c r="X1327" t="n">
        <v>0.6185014747667474</v>
      </c>
    </row>
    <row r="1328">
      <c r="A1328" t="inlineStr">
        <is>
          <t>2506400</t>
        </is>
      </c>
      <c r="B1328" t="inlineStr">
        <is>
          <t>Gurinhém</t>
        </is>
      </c>
      <c r="C1328" t="inlineStr">
        <is>
          <t>PB</t>
        </is>
      </c>
      <c r="D1328" t="inlineStr">
        <is>
          <t>REGIÃO NORDESTE</t>
        </is>
      </c>
      <c r="E1328" s="70">
        <f>SUMPRODUCT(N1328:Q1328,PAINEL_PESOS!$C$16:$C$19)</f>
        <v/>
      </c>
      <c r="F1328" s="70">
        <f>SUMPRODUCT(R1328:T1328,PAINEL_PESOS!$C$21:$C$23)</f>
        <v/>
      </c>
      <c r="G1328" s="70">
        <f>SUMPRODUCT(U1328:V1328,PAINEL_PESOS!$C$25:$C$26)</f>
        <v/>
      </c>
      <c r="H1328" s="70">
        <f>SUMPRODUCT(W1328:X1328,PAINEL_PESOS!$C$28:$C$29)</f>
        <v/>
      </c>
      <c r="I1328" s="70" t="n">
        <v>0.975689184319422</v>
      </c>
      <c r="J1328" s="70" t="n">
        <v>0.6227324273355264</v>
      </c>
      <c r="K1328" s="71">
        <f>IF(NOT(AND(PAINEL_PESOS!$D$12="OK - 100%",PAINEL_PESOS!$F$20="OK - 100%",PAINEL_PESOS!$F$24="OK - 100%",PAINEL_PESOS!$F$27="OK - 100%",PAINEL_PESOS!$F$30="OK - 100%")),"", (E1328*PAINEL_PESOS!$B$7+F1328*PAINEL_PESOS!$B$8+G1328*PAINEL_PESOS!$B$9+H1328*PAINEL_PESOS!$B$10)*I1328)</f>
        <v/>
      </c>
      <c r="L1328" s="71">
        <f>IF(K1328="","",K1328-J1328)</f>
        <v/>
      </c>
      <c r="M1328" s="71">
        <f>IF(L1328="","",ABS(L1328))</f>
        <v/>
      </c>
      <c r="N1328" t="n">
        <v>1</v>
      </c>
      <c r="O1328" t="n">
        <v>0.9348</v>
      </c>
      <c r="P1328" t="n">
        <v>0.5499472016895459</v>
      </c>
      <c r="Q1328" t="n">
        <v>0.899304383641054</v>
      </c>
      <c r="R1328" t="n">
        <v>0.1947633739945018</v>
      </c>
      <c r="S1328" t="n">
        <v>0.9997807988198592</v>
      </c>
      <c r="T1328" t="n">
        <v>0.9462243916846567</v>
      </c>
      <c r="U1328" t="n">
        <v>0.3398843129611009</v>
      </c>
      <c r="V1328" t="n">
        <v>0.3927537549225903</v>
      </c>
      <c r="W1328" t="n">
        <v>0.7049336374344434</v>
      </c>
      <c r="X1328" t="n">
        <v>0.5492136644526076</v>
      </c>
    </row>
    <row r="1329">
      <c r="A1329" t="inlineStr">
        <is>
          <t>2506509</t>
        </is>
      </c>
      <c r="B1329" t="inlineStr">
        <is>
          <t>Gurjão</t>
        </is>
      </c>
      <c r="C1329" t="inlineStr">
        <is>
          <t>PB</t>
        </is>
      </c>
      <c r="D1329" t="inlineStr">
        <is>
          <t>REGIÃO NORDESTE</t>
        </is>
      </c>
      <c r="E1329" s="70">
        <f>SUMPRODUCT(N1329:Q1329,PAINEL_PESOS!$C$16:$C$19)</f>
        <v/>
      </c>
      <c r="F1329" s="70">
        <f>SUMPRODUCT(R1329:T1329,PAINEL_PESOS!$C$21:$C$23)</f>
        <v/>
      </c>
      <c r="G1329" s="70">
        <f>SUMPRODUCT(U1329:V1329,PAINEL_PESOS!$C$25:$C$26)</f>
        <v/>
      </c>
      <c r="H1329" s="70">
        <f>SUMPRODUCT(W1329:X1329,PAINEL_PESOS!$C$28:$C$29)</f>
        <v/>
      </c>
      <c r="I1329" s="70" t="n">
        <v>0.9809672714273344</v>
      </c>
      <c r="J1329" s="70" t="n">
        <v>0.5813691441934277</v>
      </c>
      <c r="K1329" s="71">
        <f>IF(NOT(AND(PAINEL_PESOS!$D$12="OK - 100%",PAINEL_PESOS!$F$20="OK - 100%",PAINEL_PESOS!$F$24="OK - 100%",PAINEL_PESOS!$F$27="OK - 100%",PAINEL_PESOS!$F$30="OK - 100%")),"", (E1329*PAINEL_PESOS!$B$7+F1329*PAINEL_PESOS!$B$8+G1329*PAINEL_PESOS!$B$9+H1329*PAINEL_PESOS!$B$10)*I1329)</f>
        <v/>
      </c>
      <c r="L1329" s="71">
        <f>IF(K1329="","",K1329-J1329)</f>
        <v/>
      </c>
      <c r="M1329" s="71">
        <f>IF(L1329="","",ABS(L1329))</f>
        <v/>
      </c>
      <c r="N1329" t="n">
        <v>1</v>
      </c>
      <c r="O1329" t="n">
        <v>0.8963</v>
      </c>
      <c r="P1329" t="n">
        <v>0.7515311510031679</v>
      </c>
      <c r="Q1329" t="n">
        <v>0.9164498441557991</v>
      </c>
      <c r="R1329" t="n">
        <v>0.06479422247397899</v>
      </c>
      <c r="S1329" t="n">
        <v>0.9993360718062227</v>
      </c>
      <c r="T1329" t="n">
        <v>0.9623358675990328</v>
      </c>
      <c r="U1329" t="n">
        <v>0.5128762668692122</v>
      </c>
      <c r="V1329" t="n">
        <v>0.2463122504474157</v>
      </c>
      <c r="W1329" t="n">
        <v>0.5752855520121446</v>
      </c>
      <c r="X1329" t="n">
        <v>0.2735989459266723</v>
      </c>
    </row>
    <row r="1330">
      <c r="A1330" t="inlineStr">
        <is>
          <t>2506608</t>
        </is>
      </c>
      <c r="B1330" t="inlineStr">
        <is>
          <t>Ibiara</t>
        </is>
      </c>
      <c r="C1330" t="inlineStr">
        <is>
          <t>PB</t>
        </is>
      </c>
      <c r="D1330" t="inlineStr">
        <is>
          <t>REGIÃO NORDESTE</t>
        </is>
      </c>
      <c r="E1330" s="70">
        <f>SUMPRODUCT(N1330:Q1330,PAINEL_PESOS!$C$16:$C$19)</f>
        <v/>
      </c>
      <c r="F1330" s="70">
        <f>SUMPRODUCT(R1330:T1330,PAINEL_PESOS!$C$21:$C$23)</f>
        <v/>
      </c>
      <c r="G1330" s="70">
        <f>SUMPRODUCT(U1330:V1330,PAINEL_PESOS!$C$25:$C$26)</f>
        <v/>
      </c>
      <c r="H1330" s="70">
        <f>SUMPRODUCT(W1330:X1330,PAINEL_PESOS!$C$28:$C$29)</f>
        <v/>
      </c>
      <c r="I1330" s="70" t="n">
        <v>0.9747419850329001</v>
      </c>
      <c r="J1330" s="70" t="n">
        <v>0.6290068011916397</v>
      </c>
      <c r="K1330" s="71">
        <f>IF(NOT(AND(PAINEL_PESOS!$D$12="OK - 100%",PAINEL_PESOS!$F$20="OK - 100%",PAINEL_PESOS!$F$24="OK - 100%",PAINEL_PESOS!$F$27="OK - 100%",PAINEL_PESOS!$F$30="OK - 100%")),"", (E1330*PAINEL_PESOS!$B$7+F1330*PAINEL_PESOS!$B$8+G1330*PAINEL_PESOS!$B$9+H1330*PAINEL_PESOS!$B$10)*I1330)</f>
        <v/>
      </c>
      <c r="L1330" s="71">
        <f>IF(K1330="","",K1330-J1330)</f>
        <v/>
      </c>
      <c r="M1330" s="71">
        <f>IF(L1330="","",ABS(L1330))</f>
        <v/>
      </c>
      <c r="N1330" t="n">
        <v>1</v>
      </c>
      <c r="O1330" t="n">
        <v>0.9919</v>
      </c>
      <c r="P1330" t="n">
        <v>0.5382259767687434</v>
      </c>
      <c r="Q1330" t="n">
        <v>0.9337986841327439</v>
      </c>
      <c r="R1330" t="n">
        <v>0.0866076880625789</v>
      </c>
      <c r="S1330" t="n">
        <v>1</v>
      </c>
      <c r="T1330" t="n">
        <v>0.9132196579416665</v>
      </c>
      <c r="U1330" t="n">
        <v>0.7702802695399368</v>
      </c>
      <c r="V1330" t="n">
        <v>0.2856233271190058</v>
      </c>
      <c r="W1330" t="n">
        <v>0.5807707870265354</v>
      </c>
      <c r="X1330" t="n">
        <v>0.4605926431713928</v>
      </c>
    </row>
    <row r="1331">
      <c r="A1331" t="inlineStr">
        <is>
          <t>2506707</t>
        </is>
      </c>
      <c r="B1331" t="inlineStr">
        <is>
          <t>Imaculada</t>
        </is>
      </c>
      <c r="C1331" t="inlineStr">
        <is>
          <t>PB</t>
        </is>
      </c>
      <c r="D1331" t="inlineStr">
        <is>
          <t>REGIÃO NORDESTE</t>
        </is>
      </c>
      <c r="E1331" s="70">
        <f>SUMPRODUCT(N1331:Q1331,PAINEL_PESOS!$C$16:$C$19)</f>
        <v/>
      </c>
      <c r="F1331" s="70">
        <f>SUMPRODUCT(R1331:T1331,PAINEL_PESOS!$C$21:$C$23)</f>
        <v/>
      </c>
      <c r="G1331" s="70">
        <f>SUMPRODUCT(U1331:V1331,PAINEL_PESOS!$C$25:$C$26)</f>
        <v/>
      </c>
      <c r="H1331" s="70">
        <f>SUMPRODUCT(W1331:X1331,PAINEL_PESOS!$C$28:$C$29)</f>
        <v/>
      </c>
      <c r="I1331" s="70" t="n">
        <v>0.9735000226752365</v>
      </c>
      <c r="J1331" s="70" t="n">
        <v>0.6144471811455496</v>
      </c>
      <c r="K1331" s="71">
        <f>IF(NOT(AND(PAINEL_PESOS!$D$12="OK - 100%",PAINEL_PESOS!$F$20="OK - 100%",PAINEL_PESOS!$F$24="OK - 100%",PAINEL_PESOS!$F$27="OK - 100%",PAINEL_PESOS!$F$30="OK - 100%")),"", (E1331*PAINEL_PESOS!$B$7+F1331*PAINEL_PESOS!$B$8+G1331*PAINEL_PESOS!$B$9+H1331*PAINEL_PESOS!$B$10)*I1331)</f>
        <v/>
      </c>
      <c r="L1331" s="71">
        <f>IF(K1331="","",K1331-J1331)</f>
        <v/>
      </c>
      <c r="M1331" s="71">
        <f>IF(L1331="","",ABS(L1331))</f>
        <v/>
      </c>
      <c r="N1331" t="n">
        <v>0.4</v>
      </c>
      <c r="O1331" t="n">
        <v>0.9826</v>
      </c>
      <c r="P1331" t="n">
        <v>0.876557550158395</v>
      </c>
      <c r="Q1331" t="n">
        <v>0.8624373334170733</v>
      </c>
      <c r="R1331" t="n">
        <v>0.134565805459447</v>
      </c>
      <c r="S1331" t="n">
        <v>1</v>
      </c>
      <c r="T1331" t="n">
        <v>0.9607581376560028</v>
      </c>
      <c r="U1331" t="n">
        <v>0.7719891417778618</v>
      </c>
      <c r="V1331" t="n">
        <v>0.3602295927264666</v>
      </c>
      <c r="W1331" t="n">
        <v>0.558848352480897</v>
      </c>
      <c r="X1331" t="n">
        <v>0.4006389078849209</v>
      </c>
    </row>
    <row r="1332">
      <c r="A1332" t="inlineStr">
        <is>
          <t>2506806</t>
        </is>
      </c>
      <c r="B1332" t="inlineStr">
        <is>
          <t>Ingá</t>
        </is>
      </c>
      <c r="C1332" t="inlineStr">
        <is>
          <t>PB</t>
        </is>
      </c>
      <c r="D1332" t="inlineStr">
        <is>
          <t>REGIÃO NORDESTE</t>
        </is>
      </c>
      <c r="E1332" s="70">
        <f>SUMPRODUCT(N1332:Q1332,PAINEL_PESOS!$C$16:$C$19)</f>
        <v/>
      </c>
      <c r="F1332" s="70">
        <f>SUMPRODUCT(R1332:T1332,PAINEL_PESOS!$C$21:$C$23)</f>
        <v/>
      </c>
      <c r="G1332" s="70">
        <f>SUMPRODUCT(U1332:V1332,PAINEL_PESOS!$C$25:$C$26)</f>
        <v/>
      </c>
      <c r="H1332" s="70">
        <f>SUMPRODUCT(W1332:X1332,PAINEL_PESOS!$C$28:$C$29)</f>
        <v/>
      </c>
      <c r="I1332" s="70" t="n">
        <v>0.9717878231302466</v>
      </c>
      <c r="J1332" s="70" t="n">
        <v>0.6210996860354796</v>
      </c>
      <c r="K1332" s="71">
        <f>IF(NOT(AND(PAINEL_PESOS!$D$12="OK - 100%",PAINEL_PESOS!$F$20="OK - 100%",PAINEL_PESOS!$F$24="OK - 100%",PAINEL_PESOS!$F$27="OK - 100%",PAINEL_PESOS!$F$30="OK - 100%")),"", (E1332*PAINEL_PESOS!$B$7+F1332*PAINEL_PESOS!$B$8+G1332*PAINEL_PESOS!$B$9+H1332*PAINEL_PESOS!$B$10)*I1332)</f>
        <v/>
      </c>
      <c r="L1332" s="71">
        <f>IF(K1332="","",K1332-J1332)</f>
        <v/>
      </c>
      <c r="M1332" s="71">
        <f>IF(L1332="","",ABS(L1332))</f>
        <v/>
      </c>
      <c r="N1332" t="n">
        <v>1</v>
      </c>
      <c r="O1332" t="n">
        <v>0.8713</v>
      </c>
      <c r="P1332" t="n">
        <v>0.6831045406546991</v>
      </c>
      <c r="Q1332" t="n">
        <v>0.8762436488559445</v>
      </c>
      <c r="R1332" t="n">
        <v>0.2224231075420152</v>
      </c>
      <c r="S1332" t="n">
        <v>0.9406190090577042</v>
      </c>
      <c r="T1332" t="n">
        <v>0.9632879659776712</v>
      </c>
      <c r="U1332" t="n">
        <v>0.3401772676762125</v>
      </c>
      <c r="V1332" t="n">
        <v>0.386100160271459</v>
      </c>
      <c r="W1332" t="n">
        <v>0.7048687456905042</v>
      </c>
      <c r="X1332" t="n">
        <v>0.5490240373969736</v>
      </c>
    </row>
    <row r="1333">
      <c r="A1333" t="inlineStr">
        <is>
          <t>2506905</t>
        </is>
      </c>
      <c r="B1333" t="inlineStr">
        <is>
          <t>Itabaiana</t>
        </is>
      </c>
      <c r="C1333" t="inlineStr">
        <is>
          <t>PB</t>
        </is>
      </c>
      <c r="D1333" t="inlineStr">
        <is>
          <t>REGIÃO NORDESTE</t>
        </is>
      </c>
      <c r="E1333" s="70">
        <f>SUMPRODUCT(N1333:Q1333,PAINEL_PESOS!$C$16:$C$19)</f>
        <v/>
      </c>
      <c r="F1333" s="70">
        <f>SUMPRODUCT(R1333:T1333,PAINEL_PESOS!$C$21:$C$23)</f>
        <v/>
      </c>
      <c r="G1333" s="70">
        <f>SUMPRODUCT(U1333:V1333,PAINEL_PESOS!$C$25:$C$26)</f>
        <v/>
      </c>
      <c r="H1333" s="70">
        <f>SUMPRODUCT(W1333:X1333,PAINEL_PESOS!$C$28:$C$29)</f>
        <v/>
      </c>
      <c r="I1333" s="70" t="n">
        <v>0.9255949044963689</v>
      </c>
      <c r="J1333" s="70" t="n">
        <v>0.5320431264898373</v>
      </c>
      <c r="K1333" s="71">
        <f>IF(NOT(AND(PAINEL_PESOS!$D$12="OK - 100%",PAINEL_PESOS!$F$20="OK - 100%",PAINEL_PESOS!$F$24="OK - 100%",PAINEL_PESOS!$F$27="OK - 100%",PAINEL_PESOS!$F$30="OK - 100%")),"", (E1333*PAINEL_PESOS!$B$7+F1333*PAINEL_PESOS!$B$8+G1333*PAINEL_PESOS!$B$9+H1333*PAINEL_PESOS!$B$10)*I1333)</f>
        <v/>
      </c>
      <c r="L1333" s="71">
        <f>IF(K1333="","",K1333-J1333)</f>
        <v/>
      </c>
      <c r="M1333" s="71">
        <f>IF(L1333="","",ABS(L1333))</f>
        <v/>
      </c>
      <c r="N1333" t="n">
        <v>0.6</v>
      </c>
      <c r="O1333" t="n">
        <v>1</v>
      </c>
      <c r="P1333" t="n">
        <v>0.1927138331573389</v>
      </c>
      <c r="Q1333" t="n">
        <v>0.542262106848782</v>
      </c>
      <c r="R1333" t="n">
        <v>0.2632684060904178</v>
      </c>
      <c r="S1333" t="n">
        <v>0.9881308780437881</v>
      </c>
      <c r="T1333" t="n">
        <v>0.9341777570840099</v>
      </c>
      <c r="U1333" t="n">
        <v>0.337400939543821</v>
      </c>
      <c r="V1333" t="n">
        <v>0.3790041788568302</v>
      </c>
      <c r="W1333" t="n">
        <v>0.7060905174799883</v>
      </c>
      <c r="X1333" t="n">
        <v>0.5514616231645385</v>
      </c>
    </row>
    <row r="1334">
      <c r="A1334" t="inlineStr">
        <is>
          <t>2507002</t>
        </is>
      </c>
      <c r="B1334" t="inlineStr">
        <is>
          <t>Itaporanga</t>
        </is>
      </c>
      <c r="C1334" t="inlineStr">
        <is>
          <t>PB</t>
        </is>
      </c>
      <c r="D1334" t="inlineStr">
        <is>
          <t>REGIÃO NORDESTE</t>
        </is>
      </c>
      <c r="E1334" s="70">
        <f>SUMPRODUCT(N1334:Q1334,PAINEL_PESOS!$C$16:$C$19)</f>
        <v/>
      </c>
      <c r="F1334" s="70">
        <f>SUMPRODUCT(R1334:T1334,PAINEL_PESOS!$C$21:$C$23)</f>
        <v/>
      </c>
      <c r="G1334" s="70">
        <f>SUMPRODUCT(U1334:V1334,PAINEL_PESOS!$C$25:$C$26)</f>
        <v/>
      </c>
      <c r="H1334" s="70">
        <f>SUMPRODUCT(W1334:X1334,PAINEL_PESOS!$C$28:$C$29)</f>
        <v/>
      </c>
      <c r="I1334" s="70" t="n">
        <v>0.9318389929187157</v>
      </c>
      <c r="J1334" s="70" t="n">
        <v>0.5750046191605633</v>
      </c>
      <c r="K1334" s="71">
        <f>IF(NOT(AND(PAINEL_PESOS!$D$12="OK - 100%",PAINEL_PESOS!$F$20="OK - 100%",PAINEL_PESOS!$F$24="OK - 100%",PAINEL_PESOS!$F$27="OK - 100%",PAINEL_PESOS!$F$30="OK - 100%")),"", (E1334*PAINEL_PESOS!$B$7+F1334*PAINEL_PESOS!$B$8+G1334*PAINEL_PESOS!$B$9+H1334*PAINEL_PESOS!$B$10)*I1334)</f>
        <v/>
      </c>
      <c r="L1334" s="71">
        <f>IF(K1334="","",K1334-J1334)</f>
        <v/>
      </c>
      <c r="M1334" s="71">
        <f>IF(L1334="","",ABS(L1334))</f>
        <v/>
      </c>
      <c r="N1334" t="n">
        <v>1</v>
      </c>
      <c r="O1334" t="n">
        <v>1</v>
      </c>
      <c r="P1334" t="n">
        <v>0.2812038014783528</v>
      </c>
      <c r="Q1334" t="n">
        <v>0.6795615490825415</v>
      </c>
      <c r="R1334" t="n">
        <v>0.2694662262174792</v>
      </c>
      <c r="S1334" t="n">
        <v>0.9218875680033175</v>
      </c>
      <c r="T1334" t="n">
        <v>0.8642132166412553</v>
      </c>
      <c r="U1334" t="n">
        <v>0.7481151488519763</v>
      </c>
      <c r="V1334" t="n">
        <v>0.3058641723472066</v>
      </c>
      <c r="W1334" t="n">
        <v>0.5784956254682427</v>
      </c>
      <c r="X1334" t="n">
        <v>0.4532791423983097</v>
      </c>
    </row>
    <row r="1335">
      <c r="A1335" t="inlineStr">
        <is>
          <t>2507101</t>
        </is>
      </c>
      <c r="B1335" t="inlineStr">
        <is>
          <t>Itapororoca</t>
        </is>
      </c>
      <c r="C1335" t="inlineStr">
        <is>
          <t>PB</t>
        </is>
      </c>
      <c r="D1335" t="inlineStr">
        <is>
          <t>REGIÃO NORDESTE</t>
        </is>
      </c>
      <c r="E1335" s="70">
        <f>SUMPRODUCT(N1335:Q1335,PAINEL_PESOS!$C$16:$C$19)</f>
        <v/>
      </c>
      <c r="F1335" s="70">
        <f>SUMPRODUCT(R1335:T1335,PAINEL_PESOS!$C$21:$C$23)</f>
        <v/>
      </c>
      <c r="G1335" s="70">
        <f>SUMPRODUCT(U1335:V1335,PAINEL_PESOS!$C$25:$C$26)</f>
        <v/>
      </c>
      <c r="H1335" s="70">
        <f>SUMPRODUCT(W1335:X1335,PAINEL_PESOS!$C$28:$C$29)</f>
        <v/>
      </c>
      <c r="I1335" s="70" t="n">
        <v>0.8330408589141076</v>
      </c>
      <c r="J1335" s="70" t="n">
        <v>0.4300119749544328</v>
      </c>
      <c r="K1335" s="71">
        <f>IF(NOT(AND(PAINEL_PESOS!$D$12="OK - 100%",PAINEL_PESOS!$F$20="OK - 100%",PAINEL_PESOS!$F$24="OK - 100%",PAINEL_PESOS!$F$27="OK - 100%",PAINEL_PESOS!$F$30="OK - 100%")),"", (E1335*PAINEL_PESOS!$B$7+F1335*PAINEL_PESOS!$B$8+G1335*PAINEL_PESOS!$B$9+H1335*PAINEL_PESOS!$B$10)*I1335)</f>
        <v/>
      </c>
      <c r="L1335" s="71">
        <f>IF(K1335="","",K1335-J1335)</f>
        <v/>
      </c>
      <c r="M1335" s="71">
        <f>IF(L1335="","",ABS(L1335))</f>
        <v/>
      </c>
      <c r="N1335" t="n">
        <v>1</v>
      </c>
      <c r="O1335" t="n">
        <v>0</v>
      </c>
      <c r="P1335" t="n">
        <v>0.875818373812038</v>
      </c>
      <c r="Q1335" t="n">
        <v>0.2388290720695992</v>
      </c>
      <c r="R1335" t="n">
        <v>0.2191935863027854</v>
      </c>
      <c r="S1335" t="n">
        <v>0.9976005025972386</v>
      </c>
      <c r="T1335" t="n">
        <v>0.40239416677006</v>
      </c>
      <c r="U1335" t="n">
        <v>0.2328143611771519</v>
      </c>
      <c r="V1335" t="n">
        <v>0.4127861163699081</v>
      </c>
      <c r="W1335" t="n">
        <v>0.7286956629160657</v>
      </c>
      <c r="X1335" t="n">
        <v>0.6184856093530429</v>
      </c>
    </row>
    <row r="1336">
      <c r="A1336" t="inlineStr">
        <is>
          <t>2507200</t>
        </is>
      </c>
      <c r="B1336" t="inlineStr">
        <is>
          <t>Itatuba</t>
        </is>
      </c>
      <c r="C1336" t="inlineStr">
        <is>
          <t>PB</t>
        </is>
      </c>
      <c r="D1336" t="inlineStr">
        <is>
          <t>REGIÃO NORDESTE</t>
        </is>
      </c>
      <c r="E1336" s="70">
        <f>SUMPRODUCT(N1336:Q1336,PAINEL_PESOS!$C$16:$C$19)</f>
        <v/>
      </c>
      <c r="F1336" s="70">
        <f>SUMPRODUCT(R1336:T1336,PAINEL_PESOS!$C$21:$C$23)</f>
        <v/>
      </c>
      <c r="G1336" s="70">
        <f>SUMPRODUCT(U1336:V1336,PAINEL_PESOS!$C$25:$C$26)</f>
        <v/>
      </c>
      <c r="H1336" s="70">
        <f>SUMPRODUCT(W1336:X1336,PAINEL_PESOS!$C$28:$C$29)</f>
        <v/>
      </c>
      <c r="I1336" s="70" t="n">
        <v>0.9807425149211906</v>
      </c>
      <c r="J1336" s="70" t="n">
        <v>0.599719383655914</v>
      </c>
      <c r="K1336" s="71">
        <f>IF(NOT(AND(PAINEL_PESOS!$D$12="OK - 100%",PAINEL_PESOS!$F$20="OK - 100%",PAINEL_PESOS!$F$24="OK - 100%",PAINEL_PESOS!$F$27="OK - 100%",PAINEL_PESOS!$F$30="OK - 100%")),"", (E1336*PAINEL_PESOS!$B$7+F1336*PAINEL_PESOS!$B$8+G1336*PAINEL_PESOS!$B$9+H1336*PAINEL_PESOS!$B$10)*I1336)</f>
        <v/>
      </c>
      <c r="L1336" s="71">
        <f>IF(K1336="","",K1336-J1336)</f>
        <v/>
      </c>
      <c r="M1336" s="71">
        <f>IF(L1336="","",ABS(L1336))</f>
        <v/>
      </c>
      <c r="N1336" t="n">
        <v>0.4</v>
      </c>
      <c r="O1336" t="n">
        <v>0.9206</v>
      </c>
      <c r="P1336" t="n">
        <v>0.7331573389651531</v>
      </c>
      <c r="Q1336" t="n">
        <v>0.9252579769588378</v>
      </c>
      <c r="R1336" t="n">
        <v>0.1994483702751406</v>
      </c>
      <c r="S1336" t="n">
        <v>0.9954251994849801</v>
      </c>
      <c r="T1336" t="n">
        <v>0.9547776924483995</v>
      </c>
      <c r="U1336" t="n">
        <v>0.3401772676762125</v>
      </c>
      <c r="V1336" t="n">
        <v>0.375283403376342</v>
      </c>
      <c r="W1336" t="n">
        <v>0.7048687456905042</v>
      </c>
      <c r="X1336" t="n">
        <v>0.5490240373969736</v>
      </c>
    </row>
    <row r="1337">
      <c r="A1337" t="inlineStr">
        <is>
          <t>2507309</t>
        </is>
      </c>
      <c r="B1337" t="inlineStr">
        <is>
          <t>Jacaraú</t>
        </is>
      </c>
      <c r="C1337" t="inlineStr">
        <is>
          <t>PB</t>
        </is>
      </c>
      <c r="D1337" t="inlineStr">
        <is>
          <t>REGIÃO NORDESTE</t>
        </is>
      </c>
      <c r="E1337" s="70">
        <f>SUMPRODUCT(N1337:Q1337,PAINEL_PESOS!$C$16:$C$19)</f>
        <v/>
      </c>
      <c r="F1337" s="70">
        <f>SUMPRODUCT(R1337:T1337,PAINEL_PESOS!$C$21:$C$23)</f>
        <v/>
      </c>
      <c r="G1337" s="70">
        <f>SUMPRODUCT(U1337:V1337,PAINEL_PESOS!$C$25:$C$26)</f>
        <v/>
      </c>
      <c r="H1337" s="70">
        <f>SUMPRODUCT(W1337:X1337,PAINEL_PESOS!$C$28:$C$29)</f>
        <v/>
      </c>
      <c r="I1337" s="70" t="n">
        <v>0.9076963621497242</v>
      </c>
      <c r="J1337" s="70" t="n">
        <v>0.5481778350992739</v>
      </c>
      <c r="K1337" s="71">
        <f>IF(NOT(AND(PAINEL_PESOS!$D$12="OK - 100%",PAINEL_PESOS!$F$20="OK - 100%",PAINEL_PESOS!$F$24="OK - 100%",PAINEL_PESOS!$F$27="OK - 100%",PAINEL_PESOS!$F$30="OK - 100%")),"", (E1337*PAINEL_PESOS!$B$7+F1337*PAINEL_PESOS!$B$8+G1337*PAINEL_PESOS!$B$9+H1337*PAINEL_PESOS!$B$10)*I1337)</f>
        <v/>
      </c>
      <c r="L1337" s="71">
        <f>IF(K1337="","",K1337-J1337)</f>
        <v/>
      </c>
      <c r="M1337" s="71">
        <f>IF(L1337="","",ABS(L1337))</f>
        <v/>
      </c>
      <c r="N1337" t="n">
        <v>1</v>
      </c>
      <c r="O1337" t="n">
        <v>0.9494</v>
      </c>
      <c r="P1337" t="n">
        <v>0.6813093980992608</v>
      </c>
      <c r="Q1337" t="n">
        <v>0.7209616184767498</v>
      </c>
      <c r="R1337" t="n">
        <v>0.2019607162929514</v>
      </c>
      <c r="S1337" t="n">
        <v>0.997893798260395</v>
      </c>
      <c r="T1337" t="n">
        <v>0.6451161774949606</v>
      </c>
      <c r="U1337" t="n">
        <v>0.2388001230822566</v>
      </c>
      <c r="V1337" t="n">
        <v>0.4169711511716298</v>
      </c>
      <c r="W1337" t="n">
        <v>0.7173363046257522</v>
      </c>
      <c r="X1337" t="n">
        <v>0.5524527394669863</v>
      </c>
    </row>
    <row r="1338">
      <c r="A1338" t="inlineStr">
        <is>
          <t>2507408</t>
        </is>
      </c>
      <c r="B1338" t="inlineStr">
        <is>
          <t>Jericó</t>
        </is>
      </c>
      <c r="C1338" t="inlineStr">
        <is>
          <t>PB</t>
        </is>
      </c>
      <c r="D1338" t="inlineStr">
        <is>
          <t>REGIÃO NORDESTE</t>
        </is>
      </c>
      <c r="E1338" s="70">
        <f>SUMPRODUCT(N1338:Q1338,PAINEL_PESOS!$C$16:$C$19)</f>
        <v/>
      </c>
      <c r="F1338" s="70">
        <f>SUMPRODUCT(R1338:T1338,PAINEL_PESOS!$C$21:$C$23)</f>
        <v/>
      </c>
      <c r="G1338" s="70">
        <f>SUMPRODUCT(U1338:V1338,PAINEL_PESOS!$C$25:$C$26)</f>
        <v/>
      </c>
      <c r="H1338" s="70">
        <f>SUMPRODUCT(W1338:X1338,PAINEL_PESOS!$C$28:$C$29)</f>
        <v/>
      </c>
      <c r="I1338" s="70" t="n">
        <v>0.8747389135743219</v>
      </c>
      <c r="J1338" s="70" t="n">
        <v>0.4594137144143983</v>
      </c>
      <c r="K1338" s="71">
        <f>IF(NOT(AND(PAINEL_PESOS!$D$12="OK - 100%",PAINEL_PESOS!$F$20="OK - 100%",PAINEL_PESOS!$F$24="OK - 100%",PAINEL_PESOS!$F$27="OK - 100%",PAINEL_PESOS!$F$30="OK - 100%")),"", (E1338*PAINEL_PESOS!$B$7+F1338*PAINEL_PESOS!$B$8+G1338*PAINEL_PESOS!$B$9+H1338*PAINEL_PESOS!$B$10)*I1338)</f>
        <v/>
      </c>
      <c r="L1338" s="71">
        <f>IF(K1338="","",K1338-J1338)</f>
        <v/>
      </c>
      <c r="M1338" s="71">
        <f>IF(L1338="","",ABS(L1338))</f>
        <v/>
      </c>
      <c r="N1338" t="n">
        <v>0.4</v>
      </c>
      <c r="O1338" t="n">
        <v>0.86</v>
      </c>
      <c r="P1338" t="n">
        <v>0.5221752903907075</v>
      </c>
      <c r="Q1338" t="n">
        <v>0.6647444992433494</v>
      </c>
      <c r="R1338" t="n">
        <v>0.1252516639954551</v>
      </c>
      <c r="S1338" t="n">
        <v>0.9706083576903428</v>
      </c>
      <c r="T1338" t="n">
        <v>0.4693710941834214</v>
      </c>
      <c r="U1338" t="n">
        <v>0.5911084748561963</v>
      </c>
      <c r="V1338" t="n">
        <v>0.3561902084979629</v>
      </c>
      <c r="W1338" t="n">
        <v>0.5624888069588699</v>
      </c>
      <c r="X1338" t="n">
        <v>0.4248728591932136</v>
      </c>
    </row>
    <row r="1339">
      <c r="A1339" t="inlineStr">
        <is>
          <t>2507507</t>
        </is>
      </c>
      <c r="B1339" t="inlineStr">
        <is>
          <t>João Pessoa</t>
        </is>
      </c>
      <c r="C1339" t="inlineStr">
        <is>
          <t>PB</t>
        </is>
      </c>
      <c r="D1339" t="inlineStr">
        <is>
          <t>REGIÃO NORDESTE</t>
        </is>
      </c>
      <c r="E1339" s="70">
        <f>SUMPRODUCT(N1339:Q1339,PAINEL_PESOS!$C$16:$C$19)</f>
        <v/>
      </c>
      <c r="F1339" s="70">
        <f>SUMPRODUCT(R1339:T1339,PAINEL_PESOS!$C$21:$C$23)</f>
        <v/>
      </c>
      <c r="G1339" s="70">
        <f>SUMPRODUCT(U1339:V1339,PAINEL_PESOS!$C$25:$C$26)</f>
        <v/>
      </c>
      <c r="H1339" s="70">
        <f>SUMPRODUCT(W1339:X1339,PAINEL_PESOS!$C$28:$C$29)</f>
        <v/>
      </c>
      <c r="I1339" s="70" t="n">
        <v>0.75</v>
      </c>
      <c r="J1339" s="70" t="n">
        <v>0.4114137120532585</v>
      </c>
      <c r="K1339" s="71">
        <f>IF(NOT(AND(PAINEL_PESOS!$D$12="OK - 100%",PAINEL_PESOS!$F$20="OK - 100%",PAINEL_PESOS!$F$24="OK - 100%",PAINEL_PESOS!$F$27="OK - 100%",PAINEL_PESOS!$F$30="OK - 100%")),"", (E1339*PAINEL_PESOS!$B$7+F1339*PAINEL_PESOS!$B$8+G1339*PAINEL_PESOS!$B$9+H1339*PAINEL_PESOS!$B$10)*I1339)</f>
        <v/>
      </c>
      <c r="L1339" s="71">
        <f>IF(K1339="","",K1339-J1339)</f>
        <v/>
      </c>
      <c r="M1339" s="71">
        <f>IF(L1339="","",ABS(L1339))</f>
        <v/>
      </c>
      <c r="N1339" t="n">
        <v>1</v>
      </c>
      <c r="O1339" t="n">
        <v>0.979</v>
      </c>
      <c r="P1339" t="n">
        <v>0.6575501583949314</v>
      </c>
      <c r="Q1339" t="n">
        <v>0</v>
      </c>
      <c r="R1339" t="n">
        <v>0.6596642787165213</v>
      </c>
      <c r="S1339" t="n">
        <v>0</v>
      </c>
      <c r="T1339" t="n">
        <v>0.9269553156464427</v>
      </c>
      <c r="U1339" t="n">
        <v>0.248401445282926</v>
      </c>
      <c r="V1339" t="n">
        <v>0.3891314983691286</v>
      </c>
      <c r="W1339" t="n">
        <v>0.7452563027118134</v>
      </c>
      <c r="X1339" t="n">
        <v>0.6296022067647805</v>
      </c>
    </row>
    <row r="1340">
      <c r="A1340" t="inlineStr">
        <is>
          <t>2507606</t>
        </is>
      </c>
      <c r="B1340" t="inlineStr">
        <is>
          <t>Juarez Távora</t>
        </is>
      </c>
      <c r="C1340" t="inlineStr">
        <is>
          <t>PB</t>
        </is>
      </c>
      <c r="D1340" t="inlineStr">
        <is>
          <t>REGIÃO NORDESTE</t>
        </is>
      </c>
      <c r="E1340" s="70">
        <f>SUMPRODUCT(N1340:Q1340,PAINEL_PESOS!$C$16:$C$19)</f>
        <v/>
      </c>
      <c r="F1340" s="70">
        <f>SUMPRODUCT(R1340:T1340,PAINEL_PESOS!$C$21:$C$23)</f>
        <v/>
      </c>
      <c r="G1340" s="70">
        <f>SUMPRODUCT(U1340:V1340,PAINEL_PESOS!$C$25:$C$26)</f>
        <v/>
      </c>
      <c r="H1340" s="70">
        <f>SUMPRODUCT(W1340:X1340,PAINEL_PESOS!$C$28:$C$29)</f>
        <v/>
      </c>
      <c r="I1340" s="70" t="n">
        <v>0.966885170002785</v>
      </c>
      <c r="J1340" s="70" t="n">
        <v>0.6197738813270973</v>
      </c>
      <c r="K1340" s="71">
        <f>IF(NOT(AND(PAINEL_PESOS!$D$12="OK - 100%",PAINEL_PESOS!$F$20="OK - 100%",PAINEL_PESOS!$F$24="OK - 100%",PAINEL_PESOS!$F$27="OK - 100%",PAINEL_PESOS!$F$30="OK - 100%")),"", (E1340*PAINEL_PESOS!$B$7+F1340*PAINEL_PESOS!$B$8+G1340*PAINEL_PESOS!$B$9+H1340*PAINEL_PESOS!$B$10)*I1340)</f>
        <v/>
      </c>
      <c r="L1340" s="71">
        <f>IF(K1340="","",K1340-J1340)</f>
        <v/>
      </c>
      <c r="M1340" s="71">
        <f>IF(L1340="","",ABS(L1340))</f>
        <v/>
      </c>
      <c r="N1340" t="n">
        <v>1</v>
      </c>
      <c r="O1340" t="n">
        <v>0.9530999999999999</v>
      </c>
      <c r="P1340" t="n">
        <v>0.7373812038014784</v>
      </c>
      <c r="Q1340" t="n">
        <v>0.8035210708206377</v>
      </c>
      <c r="R1340" t="n">
        <v>0.122516013787147</v>
      </c>
      <c r="S1340" t="n">
        <v>0.9992259741478857</v>
      </c>
      <c r="T1340" t="n">
        <v>0.9710588844601872</v>
      </c>
      <c r="U1340" t="n">
        <v>0.3370321439019037</v>
      </c>
      <c r="V1340" t="n">
        <v>0.3921449056997125</v>
      </c>
      <c r="W1340" t="n">
        <v>0.7055654150257009</v>
      </c>
      <c r="X1340" t="n">
        <v>0.5510598488386838</v>
      </c>
    </row>
    <row r="1341">
      <c r="A1341" t="inlineStr">
        <is>
          <t>2507705</t>
        </is>
      </c>
      <c r="B1341" t="inlineStr">
        <is>
          <t>Juazeirinho</t>
        </is>
      </c>
      <c r="C1341" t="inlineStr">
        <is>
          <t>PB</t>
        </is>
      </c>
      <c r="D1341" t="inlineStr">
        <is>
          <t>REGIÃO NORDESTE</t>
        </is>
      </c>
      <c r="E1341" s="70">
        <f>SUMPRODUCT(N1341:Q1341,PAINEL_PESOS!$C$16:$C$19)</f>
        <v/>
      </c>
      <c r="F1341" s="70">
        <f>SUMPRODUCT(R1341:T1341,PAINEL_PESOS!$C$21:$C$23)</f>
        <v/>
      </c>
      <c r="G1341" s="70">
        <f>SUMPRODUCT(U1341:V1341,PAINEL_PESOS!$C$25:$C$26)</f>
        <v/>
      </c>
      <c r="H1341" s="70">
        <f>SUMPRODUCT(W1341:X1341,PAINEL_PESOS!$C$28:$C$29)</f>
        <v/>
      </c>
      <c r="I1341" s="70" t="n">
        <v>0.9459493541215418</v>
      </c>
      <c r="J1341" s="70" t="n">
        <v>0.5034728627951083</v>
      </c>
      <c r="K1341" s="71">
        <f>IF(NOT(AND(PAINEL_PESOS!$D$12="OK - 100%",PAINEL_PESOS!$F$20="OK - 100%",PAINEL_PESOS!$F$24="OK - 100%",PAINEL_PESOS!$F$27="OK - 100%",PAINEL_PESOS!$F$30="OK - 100%")),"", (E1341*PAINEL_PESOS!$B$7+F1341*PAINEL_PESOS!$B$8+G1341*PAINEL_PESOS!$B$9+H1341*PAINEL_PESOS!$B$10)*I1341)</f>
        <v/>
      </c>
      <c r="L1341" s="71">
        <f>IF(K1341="","",K1341-J1341)</f>
        <v/>
      </c>
      <c r="M1341" s="71">
        <f>IF(L1341="","",ABS(L1341))</f>
        <v/>
      </c>
      <c r="N1341" t="n">
        <v>0.4</v>
      </c>
      <c r="O1341" t="n">
        <v>0.8682</v>
      </c>
      <c r="P1341" t="n">
        <v>0.4567053854276662</v>
      </c>
      <c r="Q1341" t="n">
        <v>0.7044818917506255</v>
      </c>
      <c r="R1341" t="n">
        <v>0.2186875349019248</v>
      </c>
      <c r="S1341" t="n">
        <v>0.9868530782944335</v>
      </c>
      <c r="T1341" t="n">
        <v>0.9233844913960437</v>
      </c>
      <c r="U1341" t="n">
        <v>0.5298221435359146</v>
      </c>
      <c r="V1341" t="n">
        <v>0.2392418851167173</v>
      </c>
      <c r="W1341" t="n">
        <v>0.5718562555368834</v>
      </c>
      <c r="X1341" t="n">
        <v>0.2830292585076668</v>
      </c>
    </row>
    <row r="1342">
      <c r="A1342" t="inlineStr">
        <is>
          <t>2507804</t>
        </is>
      </c>
      <c r="B1342" t="inlineStr">
        <is>
          <t>Junco do Seridó</t>
        </is>
      </c>
      <c r="C1342" t="inlineStr">
        <is>
          <t>PB</t>
        </is>
      </c>
      <c r="D1342" t="inlineStr">
        <is>
          <t>REGIÃO NORDESTE</t>
        </is>
      </c>
      <c r="E1342" s="70">
        <f>SUMPRODUCT(N1342:Q1342,PAINEL_PESOS!$C$16:$C$19)</f>
        <v/>
      </c>
      <c r="F1342" s="70">
        <f>SUMPRODUCT(R1342:T1342,PAINEL_PESOS!$C$21:$C$23)</f>
        <v/>
      </c>
      <c r="G1342" s="70">
        <f>SUMPRODUCT(U1342:V1342,PAINEL_PESOS!$C$25:$C$26)</f>
        <v/>
      </c>
      <c r="H1342" s="70">
        <f>SUMPRODUCT(W1342:X1342,PAINEL_PESOS!$C$28:$C$29)</f>
        <v/>
      </c>
      <c r="I1342" s="70" t="n">
        <v>0.9347255856105886</v>
      </c>
      <c r="J1342" s="70" t="n">
        <v>0.5138830830295599</v>
      </c>
      <c r="K1342" s="71">
        <f>IF(NOT(AND(PAINEL_PESOS!$D$12="OK - 100%",PAINEL_PESOS!$F$20="OK - 100%",PAINEL_PESOS!$F$24="OK - 100%",PAINEL_PESOS!$F$27="OK - 100%",PAINEL_PESOS!$F$30="OK - 100%")),"", (E1342*PAINEL_PESOS!$B$7+F1342*PAINEL_PESOS!$B$8+G1342*PAINEL_PESOS!$B$9+H1342*PAINEL_PESOS!$B$10)*I1342)</f>
        <v/>
      </c>
      <c r="L1342" s="71">
        <f>IF(K1342="","",K1342-J1342)</f>
        <v/>
      </c>
      <c r="M1342" s="71">
        <f>IF(L1342="","",ABS(L1342))</f>
        <v/>
      </c>
      <c r="N1342" t="n">
        <v>0.4</v>
      </c>
      <c r="O1342" t="n">
        <v>0.9826</v>
      </c>
      <c r="P1342" t="n">
        <v>0.6929250263991553</v>
      </c>
      <c r="Q1342" t="n">
        <v>0.6276790861599514</v>
      </c>
      <c r="R1342" t="n">
        <v>0.1524251360576279</v>
      </c>
      <c r="S1342" t="n">
        <v>0.9963798436011742</v>
      </c>
      <c r="T1342" t="n">
        <v>0.9278805322377883</v>
      </c>
      <c r="U1342" t="n">
        <v>0.5596322508409624</v>
      </c>
      <c r="V1342" t="n">
        <v>0.2369158182505099</v>
      </c>
      <c r="W1342" t="n">
        <v>0.5659499935565078</v>
      </c>
      <c r="X1342" t="n">
        <v>0.2995942958940181</v>
      </c>
    </row>
    <row r="1343">
      <c r="A1343" t="inlineStr">
        <is>
          <t>2507903</t>
        </is>
      </c>
      <c r="B1343" t="inlineStr">
        <is>
          <t>Juripiranga</t>
        </is>
      </c>
      <c r="C1343" t="inlineStr">
        <is>
          <t>PB</t>
        </is>
      </c>
      <c r="D1343" t="inlineStr">
        <is>
          <t>REGIÃO NORDESTE</t>
        </is>
      </c>
      <c r="E1343" s="70">
        <f>SUMPRODUCT(N1343:Q1343,PAINEL_PESOS!$C$16:$C$19)</f>
        <v/>
      </c>
      <c r="F1343" s="70">
        <f>SUMPRODUCT(R1343:T1343,PAINEL_PESOS!$C$21:$C$23)</f>
        <v/>
      </c>
      <c r="G1343" s="70">
        <f>SUMPRODUCT(U1343:V1343,PAINEL_PESOS!$C$25:$C$26)</f>
        <v/>
      </c>
      <c r="H1343" s="70">
        <f>SUMPRODUCT(W1343:X1343,PAINEL_PESOS!$C$28:$C$29)</f>
        <v/>
      </c>
      <c r="I1343" s="70" t="n">
        <v>0.8992515390763026</v>
      </c>
      <c r="J1343" s="70" t="n">
        <v>0.4716281105062619</v>
      </c>
      <c r="K1343" s="71">
        <f>IF(NOT(AND(PAINEL_PESOS!$D$12="OK - 100%",PAINEL_PESOS!$F$20="OK - 100%",PAINEL_PESOS!$F$24="OK - 100%",PAINEL_PESOS!$F$27="OK - 100%",PAINEL_PESOS!$F$30="OK - 100%")),"", (E1343*PAINEL_PESOS!$B$7+F1343*PAINEL_PESOS!$B$8+G1343*PAINEL_PESOS!$B$9+H1343*PAINEL_PESOS!$B$10)*I1343)</f>
        <v/>
      </c>
      <c r="L1343" s="71">
        <f>IF(K1343="","",K1343-J1343)</f>
        <v/>
      </c>
      <c r="M1343" s="71">
        <f>IF(L1343="","",ABS(L1343))</f>
        <v/>
      </c>
      <c r="N1343" t="n">
        <v>0.2</v>
      </c>
      <c r="O1343" t="n">
        <v>1</v>
      </c>
      <c r="P1343" t="n">
        <v>0.171805702217529</v>
      </c>
      <c r="Q1343" t="n">
        <v>0.518811723421343</v>
      </c>
      <c r="R1343" t="n">
        <v>0.1674649319535547</v>
      </c>
      <c r="S1343" t="n">
        <v>0.9987001175237969</v>
      </c>
      <c r="T1343" t="n">
        <v>0.7273775237996303</v>
      </c>
      <c r="U1343" t="n">
        <v>0.3394446403812227</v>
      </c>
      <c r="V1343" t="n">
        <v>0.3937656493535704</v>
      </c>
      <c r="W1343" t="n">
        <v>0.7051911511550388</v>
      </c>
      <c r="X1343" t="n">
        <v>0.5496672761576809</v>
      </c>
    </row>
    <row r="1344">
      <c r="A1344" t="inlineStr">
        <is>
          <t>2508000</t>
        </is>
      </c>
      <c r="B1344" t="inlineStr">
        <is>
          <t>Juru</t>
        </is>
      </c>
      <c r="C1344" t="inlineStr">
        <is>
          <t>PB</t>
        </is>
      </c>
      <c r="D1344" t="inlineStr">
        <is>
          <t>REGIÃO NORDESTE</t>
        </is>
      </c>
      <c r="E1344" s="70">
        <f>SUMPRODUCT(N1344:Q1344,PAINEL_PESOS!$C$16:$C$19)</f>
        <v/>
      </c>
      <c r="F1344" s="70">
        <f>SUMPRODUCT(R1344:T1344,PAINEL_PESOS!$C$21:$C$23)</f>
        <v/>
      </c>
      <c r="G1344" s="70">
        <f>SUMPRODUCT(U1344:V1344,PAINEL_PESOS!$C$25:$C$26)</f>
        <v/>
      </c>
      <c r="H1344" s="70">
        <f>SUMPRODUCT(W1344:X1344,PAINEL_PESOS!$C$28:$C$29)</f>
        <v/>
      </c>
      <c r="I1344" s="70" t="n">
        <v>0.9669645507782941</v>
      </c>
      <c r="J1344" s="70" t="n">
        <v>0.6261425701034622</v>
      </c>
      <c r="K1344" s="71">
        <f>IF(NOT(AND(PAINEL_PESOS!$D$12="OK - 100%",PAINEL_PESOS!$F$20="OK - 100%",PAINEL_PESOS!$F$24="OK - 100%",PAINEL_PESOS!$F$27="OK - 100%",PAINEL_PESOS!$F$30="OK - 100%")),"", (E1344*PAINEL_PESOS!$B$7+F1344*PAINEL_PESOS!$B$8+G1344*PAINEL_PESOS!$B$9+H1344*PAINEL_PESOS!$B$10)*I1344)</f>
        <v/>
      </c>
      <c r="L1344" s="71">
        <f>IF(K1344="","",K1344-J1344)</f>
        <v/>
      </c>
      <c r="M1344" s="71">
        <f>IF(L1344="","",ABS(L1344))</f>
        <v/>
      </c>
      <c r="N1344" t="n">
        <v>1</v>
      </c>
      <c r="O1344" t="n">
        <v>1</v>
      </c>
      <c r="P1344" t="n">
        <v>0.5079197465681098</v>
      </c>
      <c r="Q1344" t="n">
        <v>0.9059400559193516</v>
      </c>
      <c r="R1344" t="n">
        <v>0.1389228131338782</v>
      </c>
      <c r="S1344" t="n">
        <v>0.9999597088504129</v>
      </c>
      <c r="T1344" t="n">
        <v>0.8888581700838348</v>
      </c>
      <c r="U1344" t="n">
        <v>0.7904769103733547</v>
      </c>
      <c r="V1344" t="n">
        <v>0.3460979770388614</v>
      </c>
      <c r="W1344" t="n">
        <v>0.5643329296205132</v>
      </c>
      <c r="X1344" t="n">
        <v>0.42060836720588</v>
      </c>
    </row>
    <row r="1345">
      <c r="A1345" t="inlineStr">
        <is>
          <t>2508109</t>
        </is>
      </c>
      <c r="B1345" t="inlineStr">
        <is>
          <t>Lagoa</t>
        </is>
      </c>
      <c r="C1345" t="inlineStr">
        <is>
          <t>PB</t>
        </is>
      </c>
      <c r="D1345" t="inlineStr">
        <is>
          <t>REGIÃO NORDESTE</t>
        </is>
      </c>
      <c r="E1345" s="70">
        <f>SUMPRODUCT(N1345:Q1345,PAINEL_PESOS!$C$16:$C$19)</f>
        <v/>
      </c>
      <c r="F1345" s="70">
        <f>SUMPRODUCT(R1345:T1345,PAINEL_PESOS!$C$21:$C$23)</f>
        <v/>
      </c>
      <c r="G1345" s="70">
        <f>SUMPRODUCT(U1345:V1345,PAINEL_PESOS!$C$25:$C$26)</f>
        <v/>
      </c>
      <c r="H1345" s="70">
        <f>SUMPRODUCT(W1345:X1345,PAINEL_PESOS!$C$28:$C$29)</f>
        <v/>
      </c>
      <c r="I1345" s="70" t="n">
        <v>0.9306852007683977</v>
      </c>
      <c r="J1345" s="70" t="n">
        <v>0.5591344610240545</v>
      </c>
      <c r="K1345" s="71">
        <f>IF(NOT(AND(PAINEL_PESOS!$D$12="OK - 100%",PAINEL_PESOS!$F$20="OK - 100%",PAINEL_PESOS!$F$24="OK - 100%",PAINEL_PESOS!$F$27="OK - 100%",PAINEL_PESOS!$F$30="OK - 100%")),"", (E1345*PAINEL_PESOS!$B$7+F1345*PAINEL_PESOS!$B$8+G1345*PAINEL_PESOS!$B$9+H1345*PAINEL_PESOS!$B$10)*I1345)</f>
        <v/>
      </c>
      <c r="L1345" s="71">
        <f>IF(K1345="","",K1345-J1345)</f>
        <v/>
      </c>
      <c r="M1345" s="71">
        <f>IF(L1345="","",ABS(L1345))</f>
        <v/>
      </c>
      <c r="N1345" t="n">
        <v>1</v>
      </c>
      <c r="O1345" t="n">
        <v>1</v>
      </c>
      <c r="P1345" t="n">
        <v>0.5253431890179514</v>
      </c>
      <c r="Q1345" t="n">
        <v>0.8218664932860166</v>
      </c>
      <c r="R1345" t="n">
        <v>0.0900773168780017</v>
      </c>
      <c r="S1345" t="n">
        <v>1</v>
      </c>
      <c r="T1345" t="n">
        <v>0.7293782377709666</v>
      </c>
      <c r="U1345" t="n">
        <v>0.5911423474952668</v>
      </c>
      <c r="V1345" t="n">
        <v>0.3409292038756173</v>
      </c>
      <c r="W1345" t="n">
        <v>0.5624991579686554</v>
      </c>
      <c r="X1345" t="n">
        <v>0.4250717831070183</v>
      </c>
    </row>
    <row r="1346">
      <c r="A1346" t="inlineStr">
        <is>
          <t>2508208</t>
        </is>
      </c>
      <c r="B1346" t="inlineStr">
        <is>
          <t>Lagoa de Dentro</t>
        </is>
      </c>
      <c r="C1346" t="inlineStr">
        <is>
          <t>PB</t>
        </is>
      </c>
      <c r="D1346" t="inlineStr">
        <is>
          <t>REGIÃO NORDESTE</t>
        </is>
      </c>
      <c r="E1346" s="70">
        <f>SUMPRODUCT(N1346:Q1346,PAINEL_PESOS!$C$16:$C$19)</f>
        <v/>
      </c>
      <c r="F1346" s="70">
        <f>SUMPRODUCT(R1346:T1346,PAINEL_PESOS!$C$21:$C$23)</f>
        <v/>
      </c>
      <c r="G1346" s="70">
        <f>SUMPRODUCT(U1346:V1346,PAINEL_PESOS!$C$25:$C$26)</f>
        <v/>
      </c>
      <c r="H1346" s="70">
        <f>SUMPRODUCT(W1346:X1346,PAINEL_PESOS!$C$28:$C$29)</f>
        <v/>
      </c>
      <c r="I1346" s="70" t="n">
        <v>0.8979663309268167</v>
      </c>
      <c r="J1346" s="70" t="n">
        <v>0.5191842247727363</v>
      </c>
      <c r="K1346" s="71">
        <f>IF(NOT(AND(PAINEL_PESOS!$D$12="OK - 100%",PAINEL_PESOS!$F$20="OK - 100%",PAINEL_PESOS!$F$24="OK - 100%",PAINEL_PESOS!$F$27="OK - 100%",PAINEL_PESOS!$F$30="OK - 100%")),"", (E1346*PAINEL_PESOS!$B$7+F1346*PAINEL_PESOS!$B$8+G1346*PAINEL_PESOS!$B$9+H1346*PAINEL_PESOS!$B$10)*I1346)</f>
        <v/>
      </c>
      <c r="L1346" s="71">
        <f>IF(K1346="","",K1346-J1346)</f>
        <v/>
      </c>
      <c r="M1346" s="71">
        <f>IF(L1346="","",ABS(L1346))</f>
        <v/>
      </c>
      <c r="N1346" t="n">
        <v>0.8</v>
      </c>
      <c r="O1346" t="n">
        <v>0.9369</v>
      </c>
      <c r="P1346" t="n">
        <v>0.6199577613516367</v>
      </c>
      <c r="Q1346" t="n">
        <v>0.5157710270151181</v>
      </c>
      <c r="R1346" t="n">
        <v>0.1331816044969775</v>
      </c>
      <c r="S1346" t="n">
        <v>1</v>
      </c>
      <c r="T1346" t="n">
        <v>0.719304339981473</v>
      </c>
      <c r="U1346" t="n">
        <v>0.2225447662755199</v>
      </c>
      <c r="V1346" t="n">
        <v>0.4135216792517257</v>
      </c>
      <c r="W1346" t="n">
        <v>0.7479335180428219</v>
      </c>
      <c r="X1346" t="n">
        <v>0.5701176538807851</v>
      </c>
    </row>
    <row r="1347">
      <c r="A1347" t="inlineStr">
        <is>
          <t>2508307</t>
        </is>
      </c>
      <c r="B1347" t="inlineStr">
        <is>
          <t>Lagoa Seca</t>
        </is>
      </c>
      <c r="C1347" t="inlineStr">
        <is>
          <t>PB</t>
        </is>
      </c>
      <c r="D1347" t="inlineStr">
        <is>
          <t>REGIÃO NORDESTE</t>
        </is>
      </c>
      <c r="E1347" s="70">
        <f>SUMPRODUCT(N1347:Q1347,PAINEL_PESOS!$C$16:$C$19)</f>
        <v/>
      </c>
      <c r="F1347" s="70">
        <f>SUMPRODUCT(R1347:T1347,PAINEL_PESOS!$C$21:$C$23)</f>
        <v/>
      </c>
      <c r="G1347" s="70">
        <f>SUMPRODUCT(U1347:V1347,PAINEL_PESOS!$C$25:$C$26)</f>
        <v/>
      </c>
      <c r="H1347" s="70">
        <f>SUMPRODUCT(W1347:X1347,PAINEL_PESOS!$C$28:$C$29)</f>
        <v/>
      </c>
      <c r="I1347" s="70" t="n">
        <v>0.9527363225194864</v>
      </c>
      <c r="J1347" s="70" t="n">
        <v>0.5898418866710053</v>
      </c>
      <c r="K1347" s="71">
        <f>IF(NOT(AND(PAINEL_PESOS!$D$12="OK - 100%",PAINEL_PESOS!$F$20="OK - 100%",PAINEL_PESOS!$F$24="OK - 100%",PAINEL_PESOS!$F$27="OK - 100%",PAINEL_PESOS!$F$30="OK - 100%")),"", (E1347*PAINEL_PESOS!$B$7+F1347*PAINEL_PESOS!$B$8+G1347*PAINEL_PESOS!$B$9+H1347*PAINEL_PESOS!$B$10)*I1347)</f>
        <v/>
      </c>
      <c r="L1347" s="71">
        <f>IF(K1347="","",K1347-J1347)</f>
        <v/>
      </c>
      <c r="M1347" s="71">
        <f>IF(L1347="","",ABS(L1347))</f>
        <v/>
      </c>
      <c r="N1347" t="n">
        <v>1</v>
      </c>
      <c r="O1347" t="n">
        <v>0.9056999999999999</v>
      </c>
      <c r="P1347" t="n">
        <v>0.3700105596620908</v>
      </c>
      <c r="Q1347" t="n">
        <v>0.754469901606015</v>
      </c>
      <c r="R1347" t="n">
        <v>0.2631349082072562</v>
      </c>
      <c r="S1347" t="n">
        <v>0.9918997272384493</v>
      </c>
      <c r="T1347" t="n">
        <v>0.9226982628460036</v>
      </c>
      <c r="U1347" t="n">
        <v>0.2708392268090125</v>
      </c>
      <c r="V1347" t="n">
        <v>0.4010254330541393</v>
      </c>
      <c r="W1347" t="n">
        <v>0.7201757928834102</v>
      </c>
      <c r="X1347" t="n">
        <v>0.5938711425130587</v>
      </c>
    </row>
    <row r="1348">
      <c r="A1348" t="inlineStr">
        <is>
          <t>2508406</t>
        </is>
      </c>
      <c r="B1348" t="inlineStr">
        <is>
          <t>Lastro</t>
        </is>
      </c>
      <c r="C1348" t="inlineStr">
        <is>
          <t>PB</t>
        </is>
      </c>
      <c r="D1348" t="inlineStr">
        <is>
          <t>REGIÃO NORDESTE</t>
        </is>
      </c>
      <c r="E1348" s="70">
        <f>SUMPRODUCT(N1348:Q1348,PAINEL_PESOS!$C$16:$C$19)</f>
        <v/>
      </c>
      <c r="F1348" s="70">
        <f>SUMPRODUCT(R1348:T1348,PAINEL_PESOS!$C$21:$C$23)</f>
        <v/>
      </c>
      <c r="G1348" s="70">
        <f>SUMPRODUCT(U1348:V1348,PAINEL_PESOS!$C$25:$C$26)</f>
        <v/>
      </c>
      <c r="H1348" s="70">
        <f>SUMPRODUCT(W1348:X1348,PAINEL_PESOS!$C$28:$C$29)</f>
        <v/>
      </c>
      <c r="I1348" s="70" t="n">
        <v>0.9649956877206965</v>
      </c>
      <c r="J1348" s="70" t="n">
        <v>0.6140322561898998</v>
      </c>
      <c r="K1348" s="71">
        <f>IF(NOT(AND(PAINEL_PESOS!$D$12="OK - 100%",PAINEL_PESOS!$F$20="OK - 100%",PAINEL_PESOS!$F$24="OK - 100%",PAINEL_PESOS!$F$27="OK - 100%",PAINEL_PESOS!$F$30="OK - 100%")),"", (E1348*PAINEL_PESOS!$B$7+F1348*PAINEL_PESOS!$B$8+G1348*PAINEL_PESOS!$B$9+H1348*PAINEL_PESOS!$B$10)*I1348)</f>
        <v/>
      </c>
      <c r="L1348" s="71">
        <f>IF(K1348="","",K1348-J1348)</f>
        <v/>
      </c>
      <c r="M1348" s="71">
        <f>IF(L1348="","",ABS(L1348))</f>
        <v/>
      </c>
      <c r="N1348" t="n">
        <v>1</v>
      </c>
      <c r="O1348" t="n">
        <v>0.956</v>
      </c>
      <c r="P1348" t="n">
        <v>0.8500527983104541</v>
      </c>
      <c r="Q1348" t="n">
        <v>0.8708330979655527</v>
      </c>
      <c r="R1348" t="n">
        <v>0.0363769261723765</v>
      </c>
      <c r="S1348" t="n">
        <v>0.9980975873343421</v>
      </c>
      <c r="T1348" t="n">
        <v>0.9032748342564351</v>
      </c>
      <c r="U1348" t="n">
        <v>0.605002033053279</v>
      </c>
      <c r="V1348" t="n">
        <v>0.2677037422667843</v>
      </c>
      <c r="W1348" t="n">
        <v>0.5671714767567763</v>
      </c>
      <c r="X1348" t="n">
        <v>0.5202924981078807</v>
      </c>
    </row>
    <row r="1349">
      <c r="A1349" t="inlineStr">
        <is>
          <t>2508505</t>
        </is>
      </c>
      <c r="B1349" t="inlineStr">
        <is>
          <t>Livramento</t>
        </is>
      </c>
      <c r="C1349" t="inlineStr">
        <is>
          <t>PB</t>
        </is>
      </c>
      <c r="D1349" t="inlineStr">
        <is>
          <t>REGIÃO NORDESTE</t>
        </is>
      </c>
      <c r="E1349" s="70">
        <f>SUMPRODUCT(N1349:Q1349,PAINEL_PESOS!$C$16:$C$19)</f>
        <v/>
      </c>
      <c r="F1349" s="70">
        <f>SUMPRODUCT(R1349:T1349,PAINEL_PESOS!$C$21:$C$23)</f>
        <v/>
      </c>
      <c r="G1349" s="70">
        <f>SUMPRODUCT(U1349:V1349,PAINEL_PESOS!$C$25:$C$26)</f>
        <v/>
      </c>
      <c r="H1349" s="70">
        <f>SUMPRODUCT(W1349:X1349,PAINEL_PESOS!$C$28:$C$29)</f>
        <v/>
      </c>
      <c r="I1349" s="70" t="n">
        <v>0.9887933375532656</v>
      </c>
      <c r="J1349" s="70" t="n">
        <v>0.5848335686272422</v>
      </c>
      <c r="K1349" s="71">
        <f>IF(NOT(AND(PAINEL_PESOS!$D$12="OK - 100%",PAINEL_PESOS!$F$20="OK - 100%",PAINEL_PESOS!$F$24="OK - 100%",PAINEL_PESOS!$F$27="OK - 100%",PAINEL_PESOS!$F$30="OK - 100%")),"", (E1349*PAINEL_PESOS!$B$7+F1349*PAINEL_PESOS!$B$8+G1349*PAINEL_PESOS!$B$9+H1349*PAINEL_PESOS!$B$10)*I1349)</f>
        <v/>
      </c>
      <c r="L1349" s="71">
        <f>IF(K1349="","",K1349-J1349)</f>
        <v/>
      </c>
      <c r="M1349" s="71">
        <f>IF(L1349="","",ABS(L1349))</f>
        <v/>
      </c>
      <c r="N1349" t="n">
        <v>1</v>
      </c>
      <c r="O1349" t="n">
        <v>0.6184000000000001</v>
      </c>
      <c r="P1349" t="n">
        <v>0.9310454065469904</v>
      </c>
      <c r="Q1349" t="n">
        <v>0.9506500662542601</v>
      </c>
      <c r="R1349" t="n">
        <v>0.1122882264556935</v>
      </c>
      <c r="S1349" t="n">
        <v>1</v>
      </c>
      <c r="T1349" t="n">
        <v>0.978199269200465</v>
      </c>
      <c r="U1349" t="n">
        <v>0.5135302106263929</v>
      </c>
      <c r="V1349" t="n">
        <v>0.2251094678898672</v>
      </c>
      <c r="W1349" t="n">
        <v>0.5753095604070284</v>
      </c>
      <c r="X1349" t="n">
        <v>0.2740397525762565</v>
      </c>
    </row>
    <row r="1350">
      <c r="A1350" t="inlineStr">
        <is>
          <t>2508554</t>
        </is>
      </c>
      <c r="B1350" t="inlineStr">
        <is>
          <t>Logradouro</t>
        </is>
      </c>
      <c r="C1350" t="inlineStr">
        <is>
          <t>PB</t>
        </is>
      </c>
      <c r="D1350" t="inlineStr">
        <is>
          <t>REGIÃO NORDESTE</t>
        </is>
      </c>
      <c r="E1350" s="70">
        <f>SUMPRODUCT(N1350:Q1350,PAINEL_PESOS!$C$16:$C$19)</f>
        <v/>
      </c>
      <c r="F1350" s="70">
        <f>SUMPRODUCT(R1350:T1350,PAINEL_PESOS!$C$21:$C$23)</f>
        <v/>
      </c>
      <c r="G1350" s="70">
        <f>SUMPRODUCT(U1350:V1350,PAINEL_PESOS!$C$25:$C$26)</f>
        <v/>
      </c>
      <c r="H1350" s="70">
        <f>SUMPRODUCT(W1350:X1350,PAINEL_PESOS!$C$28:$C$29)</f>
        <v/>
      </c>
      <c r="I1350" s="70" t="n">
        <v>0.9251129220737542</v>
      </c>
      <c r="J1350" s="70" t="n">
        <v>0.5363021587708657</v>
      </c>
      <c r="K1350" s="71">
        <f>IF(NOT(AND(PAINEL_PESOS!$D$12="OK - 100%",PAINEL_PESOS!$F$20="OK - 100%",PAINEL_PESOS!$F$24="OK - 100%",PAINEL_PESOS!$F$27="OK - 100%",PAINEL_PESOS!$F$30="OK - 100%")),"", (E1350*PAINEL_PESOS!$B$7+F1350*PAINEL_PESOS!$B$8+G1350*PAINEL_PESOS!$B$9+H1350*PAINEL_PESOS!$B$10)*I1350)</f>
        <v/>
      </c>
      <c r="L1350" s="71">
        <f>IF(K1350="","",K1350-J1350)</f>
        <v/>
      </c>
      <c r="M1350" s="71">
        <f>IF(L1350="","",ABS(L1350))</f>
        <v/>
      </c>
      <c r="N1350" t="n">
        <v>1</v>
      </c>
      <c r="O1350" t="n">
        <v>0.9077</v>
      </c>
      <c r="P1350" t="n">
        <v>0.4475184794086589</v>
      </c>
      <c r="Q1350" t="n">
        <v>0.6357186887402768</v>
      </c>
      <c r="R1350" t="n">
        <v>0.0894749453706577</v>
      </c>
      <c r="S1350" t="n">
        <v>1</v>
      </c>
      <c r="T1350" t="n">
        <v>0.8260753212356995</v>
      </c>
      <c r="U1350" t="n">
        <v>0.2685493370860357</v>
      </c>
      <c r="V1350" t="n">
        <v>0.4151678462006338</v>
      </c>
      <c r="W1350" t="n">
        <v>0.6613398686862112</v>
      </c>
      <c r="X1350" t="n">
        <v>0.5201636300638324</v>
      </c>
    </row>
    <row r="1351">
      <c r="A1351" t="inlineStr">
        <is>
          <t>2508604</t>
        </is>
      </c>
      <c r="B1351" t="inlineStr">
        <is>
          <t>Lucena</t>
        </is>
      </c>
      <c r="C1351" t="inlineStr">
        <is>
          <t>PB</t>
        </is>
      </c>
      <c r="D1351" t="inlineStr">
        <is>
          <t>REGIÃO NORDESTE</t>
        </is>
      </c>
      <c r="E1351" s="70">
        <f>SUMPRODUCT(N1351:Q1351,PAINEL_PESOS!$C$16:$C$19)</f>
        <v/>
      </c>
      <c r="F1351" s="70">
        <f>SUMPRODUCT(R1351:T1351,PAINEL_PESOS!$C$21:$C$23)</f>
        <v/>
      </c>
      <c r="G1351" s="70">
        <f>SUMPRODUCT(U1351:V1351,PAINEL_PESOS!$C$25:$C$26)</f>
        <v/>
      </c>
      <c r="H1351" s="70">
        <f>SUMPRODUCT(W1351:X1351,PAINEL_PESOS!$C$28:$C$29)</f>
        <v/>
      </c>
      <c r="I1351" s="70" t="n">
        <v>0.8147687460110866</v>
      </c>
      <c r="J1351" s="70" t="n">
        <v>0.3927465704978241</v>
      </c>
      <c r="K1351" s="71">
        <f>IF(NOT(AND(PAINEL_PESOS!$D$12="OK - 100%",PAINEL_PESOS!$F$20="OK - 100%",PAINEL_PESOS!$F$24="OK - 100%",PAINEL_PESOS!$F$27="OK - 100%",PAINEL_PESOS!$F$30="OK - 100%")),"", (E1351*PAINEL_PESOS!$B$7+F1351*PAINEL_PESOS!$B$8+G1351*PAINEL_PESOS!$B$9+H1351*PAINEL_PESOS!$B$10)*I1351)</f>
        <v/>
      </c>
      <c r="L1351" s="71">
        <f>IF(K1351="","",K1351-J1351)</f>
        <v/>
      </c>
      <c r="M1351" s="71">
        <f>IF(L1351="","",ABS(L1351))</f>
        <v/>
      </c>
      <c r="N1351" t="n">
        <v>1</v>
      </c>
      <c r="O1351" t="n">
        <v>1</v>
      </c>
      <c r="P1351" t="n">
        <v>0.2516367476240759</v>
      </c>
      <c r="Q1351" t="n">
        <v>0.1420200086277136</v>
      </c>
      <c r="R1351" t="n">
        <v>0.2257638422925123</v>
      </c>
      <c r="S1351" t="n">
        <v>0.1973992952401796</v>
      </c>
      <c r="T1351" t="n">
        <v>0.4737423995621238</v>
      </c>
      <c r="U1351" t="n">
        <v>0.264833310419879</v>
      </c>
      <c r="V1351" t="n">
        <v>0.425617256551899</v>
      </c>
      <c r="W1351" t="n">
        <v>0.7836354262992539</v>
      </c>
      <c r="X1351" t="n">
        <v>0.5874238713830768</v>
      </c>
    </row>
    <row r="1352">
      <c r="A1352" t="inlineStr">
        <is>
          <t>2508703</t>
        </is>
      </c>
      <c r="B1352" t="inlineStr">
        <is>
          <t>Mãe d'Água</t>
        </is>
      </c>
      <c r="C1352" t="inlineStr">
        <is>
          <t>PB</t>
        </is>
      </c>
      <c r="D1352" t="inlineStr">
        <is>
          <t>REGIÃO NORDESTE</t>
        </is>
      </c>
      <c r="E1352" s="70">
        <f>SUMPRODUCT(N1352:Q1352,PAINEL_PESOS!$C$16:$C$19)</f>
        <v/>
      </c>
      <c r="F1352" s="70">
        <f>SUMPRODUCT(R1352:T1352,PAINEL_PESOS!$C$21:$C$23)</f>
        <v/>
      </c>
      <c r="G1352" s="70">
        <f>SUMPRODUCT(U1352:V1352,PAINEL_PESOS!$C$25:$C$26)</f>
        <v/>
      </c>
      <c r="H1352" s="70">
        <f>SUMPRODUCT(W1352:X1352,PAINEL_PESOS!$C$28:$C$29)</f>
        <v/>
      </c>
      <c r="I1352" s="70" t="n">
        <v>0.981683899266758</v>
      </c>
      <c r="J1352" s="70" t="n">
        <v>0.6512824335111348</v>
      </c>
      <c r="K1352" s="71">
        <f>IF(NOT(AND(PAINEL_PESOS!$D$12="OK - 100%",PAINEL_PESOS!$F$20="OK - 100%",PAINEL_PESOS!$F$24="OK - 100%",PAINEL_PESOS!$F$27="OK - 100%",PAINEL_PESOS!$F$30="OK - 100%")),"", (E1352*PAINEL_PESOS!$B$7+F1352*PAINEL_PESOS!$B$8+G1352*PAINEL_PESOS!$B$9+H1352*PAINEL_PESOS!$B$10)*I1352)</f>
        <v/>
      </c>
      <c r="L1352" s="71">
        <f>IF(K1352="","",K1352-J1352)</f>
        <v/>
      </c>
      <c r="M1352" s="71">
        <f>IF(L1352="","",ABS(L1352))</f>
        <v/>
      </c>
      <c r="N1352" t="n">
        <v>1</v>
      </c>
      <c r="O1352" t="n">
        <v>1</v>
      </c>
      <c r="P1352" t="n">
        <v>0.9877507919746568</v>
      </c>
      <c r="Q1352" t="n">
        <v>0.8972576809761993</v>
      </c>
      <c r="R1352" t="n">
        <v>0.0551768646402325</v>
      </c>
      <c r="S1352" t="n">
        <v>1</v>
      </c>
      <c r="T1352" t="n">
        <v>0.9806600243922454</v>
      </c>
      <c r="U1352" t="n">
        <v>0.7036987693897171</v>
      </c>
      <c r="V1352" t="n">
        <v>0.3744470744122445</v>
      </c>
      <c r="W1352" t="n">
        <v>0.5554264625121024</v>
      </c>
      <c r="X1352" t="n">
        <v>0.3741705180562241</v>
      </c>
    </row>
    <row r="1353">
      <c r="A1353" t="inlineStr">
        <is>
          <t>2508802</t>
        </is>
      </c>
      <c r="B1353" t="inlineStr">
        <is>
          <t>Malta</t>
        </is>
      </c>
      <c r="C1353" t="inlineStr">
        <is>
          <t>PB</t>
        </is>
      </c>
      <c r="D1353" t="inlineStr">
        <is>
          <t>REGIÃO NORDESTE</t>
        </is>
      </c>
      <c r="E1353" s="70">
        <f>SUMPRODUCT(N1353:Q1353,PAINEL_PESOS!$C$16:$C$19)</f>
        <v/>
      </c>
      <c r="F1353" s="70">
        <f>SUMPRODUCT(R1353:T1353,PAINEL_PESOS!$C$21:$C$23)</f>
        <v/>
      </c>
      <c r="G1353" s="70">
        <f>SUMPRODUCT(U1353:V1353,PAINEL_PESOS!$C$25:$C$26)</f>
        <v/>
      </c>
      <c r="H1353" s="70">
        <f>SUMPRODUCT(W1353:X1353,PAINEL_PESOS!$C$28:$C$29)</f>
        <v/>
      </c>
      <c r="I1353" s="70" t="n">
        <v>0.9406032984255529</v>
      </c>
      <c r="J1353" s="70" t="n">
        <v>0.5660285451758993</v>
      </c>
      <c r="K1353" s="71">
        <f>IF(NOT(AND(PAINEL_PESOS!$D$12="OK - 100%",PAINEL_PESOS!$F$20="OK - 100%",PAINEL_PESOS!$F$24="OK - 100%",PAINEL_PESOS!$F$27="OK - 100%",PAINEL_PESOS!$F$30="OK - 100%")),"", (E1353*PAINEL_PESOS!$B$7+F1353*PAINEL_PESOS!$B$8+G1353*PAINEL_PESOS!$B$9+H1353*PAINEL_PESOS!$B$10)*I1353)</f>
        <v/>
      </c>
      <c r="L1353" s="71">
        <f>IF(K1353="","",K1353-J1353)</f>
        <v/>
      </c>
      <c r="M1353" s="71">
        <f>IF(L1353="","",ABS(L1353))</f>
        <v/>
      </c>
      <c r="N1353" t="n">
        <v>1</v>
      </c>
      <c r="O1353" t="n">
        <v>0.9939</v>
      </c>
      <c r="P1353" t="n">
        <v>0.4501583949313622</v>
      </c>
      <c r="Q1353" t="n">
        <v>0.7741872189836345</v>
      </c>
      <c r="R1353" t="n">
        <v>0.105191302990076</v>
      </c>
      <c r="S1353" t="n">
        <v>0.9901147432132784</v>
      </c>
      <c r="T1353" t="n">
        <v>0.8252225370171651</v>
      </c>
      <c r="U1353" t="n">
        <v>0.6003314838444969</v>
      </c>
      <c r="V1353" t="n">
        <v>0.3431960319073472</v>
      </c>
      <c r="W1353" t="n">
        <v>0.5617402053479854</v>
      </c>
      <c r="X1353" t="n">
        <v>0.4194315273254538</v>
      </c>
    </row>
    <row r="1354">
      <c r="A1354" t="inlineStr">
        <is>
          <t>2508901</t>
        </is>
      </c>
      <c r="B1354" t="inlineStr">
        <is>
          <t>Mamanguape</t>
        </is>
      </c>
      <c r="C1354" t="inlineStr">
        <is>
          <t>PB</t>
        </is>
      </c>
      <c r="D1354" t="inlineStr">
        <is>
          <t>REGIÃO NORDESTE</t>
        </is>
      </c>
      <c r="E1354" s="70">
        <f>SUMPRODUCT(N1354:Q1354,PAINEL_PESOS!$C$16:$C$19)</f>
        <v/>
      </c>
      <c r="F1354" s="70">
        <f>SUMPRODUCT(R1354:T1354,PAINEL_PESOS!$C$21:$C$23)</f>
        <v/>
      </c>
      <c r="G1354" s="70">
        <f>SUMPRODUCT(U1354:V1354,PAINEL_PESOS!$C$25:$C$26)</f>
        <v/>
      </c>
      <c r="H1354" s="70">
        <f>SUMPRODUCT(W1354:X1354,PAINEL_PESOS!$C$28:$C$29)</f>
        <v/>
      </c>
      <c r="I1354" s="70" t="n">
        <v>0.75</v>
      </c>
      <c r="J1354" s="70" t="n">
        <v>0.3145509735499818</v>
      </c>
      <c r="K1354" s="71">
        <f>IF(NOT(AND(PAINEL_PESOS!$D$12="OK - 100%",PAINEL_PESOS!$F$20="OK - 100%",PAINEL_PESOS!$F$24="OK - 100%",PAINEL_PESOS!$F$27="OK - 100%",PAINEL_PESOS!$F$30="OK - 100%")),"", (E1354*PAINEL_PESOS!$B$7+F1354*PAINEL_PESOS!$B$8+G1354*PAINEL_PESOS!$B$9+H1354*PAINEL_PESOS!$B$10)*I1354)</f>
        <v/>
      </c>
      <c r="L1354" s="71">
        <f>IF(K1354="","",K1354-J1354)</f>
        <v/>
      </c>
      <c r="M1354" s="71">
        <f>IF(L1354="","",ABS(L1354))</f>
        <v/>
      </c>
      <c r="N1354" t="n">
        <v>0.2</v>
      </c>
      <c r="O1354" t="n">
        <v>1</v>
      </c>
      <c r="P1354" t="n">
        <v>0.583843717001056</v>
      </c>
      <c r="Q1354" t="n">
        <v>0.4086142329997122</v>
      </c>
      <c r="R1354" t="n">
        <v>0.353125569147423</v>
      </c>
      <c r="S1354" t="n">
        <v>0</v>
      </c>
      <c r="T1354" t="n">
        <v>0.03341563695588612</v>
      </c>
      <c r="U1354" t="n">
        <v>0.2138042845471166</v>
      </c>
      <c r="V1354" t="n">
        <v>0.4160408175593163</v>
      </c>
      <c r="W1354" t="n">
        <v>0.7644281450506432</v>
      </c>
      <c r="X1354" t="n">
        <v>0.6070140249734735</v>
      </c>
    </row>
    <row r="1355">
      <c r="A1355" t="inlineStr">
        <is>
          <t>2509008</t>
        </is>
      </c>
      <c r="B1355" t="inlineStr">
        <is>
          <t>Manaíra</t>
        </is>
      </c>
      <c r="C1355" t="inlineStr">
        <is>
          <t>PB</t>
        </is>
      </c>
      <c r="D1355" t="inlineStr">
        <is>
          <t>REGIÃO NORDESTE</t>
        </is>
      </c>
      <c r="E1355" s="70">
        <f>SUMPRODUCT(N1355:Q1355,PAINEL_PESOS!$C$16:$C$19)</f>
        <v/>
      </c>
      <c r="F1355" s="70">
        <f>SUMPRODUCT(R1355:T1355,PAINEL_PESOS!$C$21:$C$23)</f>
        <v/>
      </c>
      <c r="G1355" s="70">
        <f>SUMPRODUCT(U1355:V1355,PAINEL_PESOS!$C$25:$C$26)</f>
        <v/>
      </c>
      <c r="H1355" s="70">
        <f>SUMPRODUCT(W1355:X1355,PAINEL_PESOS!$C$28:$C$29)</f>
        <v/>
      </c>
      <c r="I1355" s="70" t="n">
        <v>0.9870990653894659</v>
      </c>
      <c r="J1355" s="70" t="n">
        <v>0.6486167042769306</v>
      </c>
      <c r="K1355" s="71">
        <f>IF(NOT(AND(PAINEL_PESOS!$D$12="OK - 100%",PAINEL_PESOS!$F$20="OK - 100%",PAINEL_PESOS!$F$24="OK - 100%",PAINEL_PESOS!$F$27="OK - 100%",PAINEL_PESOS!$F$30="OK - 100%")),"", (E1355*PAINEL_PESOS!$B$7+F1355*PAINEL_PESOS!$B$8+G1355*PAINEL_PESOS!$B$9+H1355*PAINEL_PESOS!$B$10)*I1355)</f>
        <v/>
      </c>
      <c r="L1355" s="71">
        <f>IF(K1355="","",K1355-J1355)</f>
        <v/>
      </c>
      <c r="M1355" s="71">
        <f>IF(L1355="","",ABS(L1355))</f>
        <v/>
      </c>
      <c r="N1355" t="n">
        <v>1</v>
      </c>
      <c r="O1355" t="n">
        <v>1</v>
      </c>
      <c r="P1355" t="n">
        <v>0.4960929250263992</v>
      </c>
      <c r="Q1355" t="n">
        <v>0.9347520034405351</v>
      </c>
      <c r="R1355" t="n">
        <v>0.138083479652442</v>
      </c>
      <c r="S1355" t="n">
        <v>1</v>
      </c>
      <c r="T1355" t="n">
        <v>0.9812441402995274</v>
      </c>
      <c r="U1355" t="n">
        <v>0.7698248730658804</v>
      </c>
      <c r="V1355" t="n">
        <v>0.3177124536499393</v>
      </c>
      <c r="W1355" t="n">
        <v>0.5808098719480642</v>
      </c>
      <c r="X1355" t="n">
        <v>0.4600958874962939</v>
      </c>
    </row>
    <row r="1356">
      <c r="A1356" t="inlineStr">
        <is>
          <t>2509057</t>
        </is>
      </c>
      <c r="B1356" t="inlineStr">
        <is>
          <t>Marcação</t>
        </is>
      </c>
      <c r="C1356" t="inlineStr">
        <is>
          <t>PB</t>
        </is>
      </c>
      <c r="D1356" t="inlineStr">
        <is>
          <t>REGIÃO NORDESTE</t>
        </is>
      </c>
      <c r="E1356" s="70">
        <f>SUMPRODUCT(N1356:Q1356,PAINEL_PESOS!$C$16:$C$19)</f>
        <v/>
      </c>
      <c r="F1356" s="70">
        <f>SUMPRODUCT(R1356:T1356,PAINEL_PESOS!$C$21:$C$23)</f>
        <v/>
      </c>
      <c r="G1356" s="70">
        <f>SUMPRODUCT(U1356:V1356,PAINEL_PESOS!$C$25:$C$26)</f>
        <v/>
      </c>
      <c r="H1356" s="70">
        <f>SUMPRODUCT(W1356:X1356,PAINEL_PESOS!$C$28:$C$29)</f>
        <v/>
      </c>
      <c r="I1356" s="70" t="n">
        <v>0.8775215704389439</v>
      </c>
      <c r="J1356" s="70" t="n">
        <v>0.4782527241408703</v>
      </c>
      <c r="K1356" s="71">
        <f>IF(NOT(AND(PAINEL_PESOS!$D$12="OK - 100%",PAINEL_PESOS!$F$20="OK - 100%",PAINEL_PESOS!$F$24="OK - 100%",PAINEL_PESOS!$F$27="OK - 100%",PAINEL_PESOS!$F$30="OK - 100%")),"", (E1356*PAINEL_PESOS!$B$7+F1356*PAINEL_PESOS!$B$8+G1356*PAINEL_PESOS!$B$9+H1356*PAINEL_PESOS!$B$10)*I1356)</f>
        <v/>
      </c>
      <c r="L1356" s="71">
        <f>IF(K1356="","",K1356-J1356)</f>
        <v/>
      </c>
      <c r="M1356" s="71">
        <f>IF(L1356="","",ABS(L1356))</f>
        <v/>
      </c>
      <c r="N1356" t="n">
        <v>0.6</v>
      </c>
      <c r="O1356" t="n">
        <v>1</v>
      </c>
      <c r="P1356" t="n">
        <v>0.2608236536430834</v>
      </c>
      <c r="Q1356" t="n">
        <v>0.6609171979246153</v>
      </c>
      <c r="R1356" t="n">
        <v>0.1487991694532356</v>
      </c>
      <c r="S1356" t="n">
        <v>0.9999088343497704</v>
      </c>
      <c r="T1356" t="n">
        <v>0.4838098028407093</v>
      </c>
      <c r="U1356" t="n">
        <v>0.2060050777290866</v>
      </c>
      <c r="V1356" t="n">
        <v>0.4228402903490724</v>
      </c>
      <c r="W1356" t="n">
        <v>0.7790888943662525</v>
      </c>
      <c r="X1356" t="n">
        <v>0.6028817259535814</v>
      </c>
    </row>
    <row r="1357">
      <c r="A1357" t="inlineStr">
        <is>
          <t>2509107</t>
        </is>
      </c>
      <c r="B1357" t="inlineStr">
        <is>
          <t>Mari</t>
        </is>
      </c>
      <c r="C1357" t="inlineStr">
        <is>
          <t>PB</t>
        </is>
      </c>
      <c r="D1357" t="inlineStr">
        <is>
          <t>REGIÃO NORDESTE</t>
        </is>
      </c>
      <c r="E1357" s="70">
        <f>SUMPRODUCT(N1357:Q1357,PAINEL_PESOS!$C$16:$C$19)</f>
        <v/>
      </c>
      <c r="F1357" s="70">
        <f>SUMPRODUCT(R1357:T1357,PAINEL_PESOS!$C$21:$C$23)</f>
        <v/>
      </c>
      <c r="G1357" s="70">
        <f>SUMPRODUCT(U1357:V1357,PAINEL_PESOS!$C$25:$C$26)</f>
        <v/>
      </c>
      <c r="H1357" s="70">
        <f>SUMPRODUCT(W1357:X1357,PAINEL_PESOS!$C$28:$C$29)</f>
        <v/>
      </c>
      <c r="I1357" s="70" t="n">
        <v>0.8413719044587109</v>
      </c>
      <c r="J1357" s="70" t="n">
        <v>0.447204260348916</v>
      </c>
      <c r="K1357" s="71">
        <f>IF(NOT(AND(PAINEL_PESOS!$D$12="OK - 100%",PAINEL_PESOS!$F$20="OK - 100%",PAINEL_PESOS!$F$24="OK - 100%",PAINEL_PESOS!$F$27="OK - 100%",PAINEL_PESOS!$F$30="OK - 100%")),"", (E1357*PAINEL_PESOS!$B$7+F1357*PAINEL_PESOS!$B$8+G1357*PAINEL_PESOS!$B$9+H1357*PAINEL_PESOS!$B$10)*I1357)</f>
        <v/>
      </c>
      <c r="L1357" s="71">
        <f>IF(K1357="","",K1357-J1357)</f>
        <v/>
      </c>
      <c r="M1357" s="71">
        <f>IF(L1357="","",ABS(L1357))</f>
        <v/>
      </c>
      <c r="N1357" t="n">
        <v>0.4</v>
      </c>
      <c r="O1357" t="n">
        <v>0.9361</v>
      </c>
      <c r="P1357" t="n">
        <v>0.5513199577613517</v>
      </c>
      <c r="Q1357" t="n">
        <v>0.5763678657566813</v>
      </c>
      <c r="R1357" t="n">
        <v>0.233211227705766</v>
      </c>
      <c r="S1357" t="n">
        <v>0.9972661685503186</v>
      </c>
      <c r="T1357" t="n">
        <v>0.2919470006201889</v>
      </c>
      <c r="U1357" t="n">
        <v>0.3147858988127378</v>
      </c>
      <c r="V1357" t="n">
        <v>0.4036700278496674</v>
      </c>
      <c r="W1357" t="n">
        <v>0.723568601081282</v>
      </c>
      <c r="X1357" t="n">
        <v>0.5632754722836943</v>
      </c>
    </row>
    <row r="1358">
      <c r="A1358" t="inlineStr">
        <is>
          <t>2509156</t>
        </is>
      </c>
      <c r="B1358" t="inlineStr">
        <is>
          <t>Marizópolis</t>
        </is>
      </c>
      <c r="C1358" t="inlineStr">
        <is>
          <t>PB</t>
        </is>
      </c>
      <c r="D1358" t="inlineStr">
        <is>
          <t>REGIÃO NORDESTE</t>
        </is>
      </c>
      <c r="E1358" s="70">
        <f>SUMPRODUCT(N1358:Q1358,PAINEL_PESOS!$C$16:$C$19)</f>
        <v/>
      </c>
      <c r="F1358" s="70">
        <f>SUMPRODUCT(R1358:T1358,PAINEL_PESOS!$C$21:$C$23)</f>
        <v/>
      </c>
      <c r="G1358" s="70">
        <f>SUMPRODUCT(U1358:V1358,PAINEL_PESOS!$C$25:$C$26)</f>
        <v/>
      </c>
      <c r="H1358" s="70">
        <f>SUMPRODUCT(W1358:X1358,PAINEL_PESOS!$C$28:$C$29)</f>
        <v/>
      </c>
      <c r="I1358" s="70" t="n">
        <v>0.8772758791284299</v>
      </c>
      <c r="J1358" s="70" t="n">
        <v>0.5336766987562285</v>
      </c>
      <c r="K1358" s="71">
        <f>IF(NOT(AND(PAINEL_PESOS!$D$12="OK - 100%",PAINEL_PESOS!$F$20="OK - 100%",PAINEL_PESOS!$F$24="OK - 100%",PAINEL_PESOS!$F$27="OK - 100%",PAINEL_PESOS!$F$30="OK - 100%")),"", (E1358*PAINEL_PESOS!$B$7+F1358*PAINEL_PESOS!$B$8+G1358*PAINEL_PESOS!$B$9+H1358*PAINEL_PESOS!$B$10)*I1358)</f>
        <v/>
      </c>
      <c r="L1358" s="71">
        <f>IF(K1358="","",K1358-J1358)</f>
        <v/>
      </c>
      <c r="M1358" s="71">
        <f>IF(L1358="","",ABS(L1358))</f>
        <v/>
      </c>
      <c r="N1358" t="n">
        <v>1</v>
      </c>
      <c r="O1358" t="n">
        <v>1</v>
      </c>
      <c r="P1358" t="n">
        <v>0.9749736008447728</v>
      </c>
      <c r="Q1358" t="n">
        <v>0.625344874636439</v>
      </c>
      <c r="R1358" t="n">
        <v>0.126975159223779</v>
      </c>
      <c r="S1358" t="n">
        <v>0.9991146302623266</v>
      </c>
      <c r="T1358" t="n">
        <v>0.4993125722348647</v>
      </c>
      <c r="U1358" t="n">
        <v>0.6075342822489547</v>
      </c>
      <c r="V1358" t="n">
        <v>0.2865314501427934</v>
      </c>
      <c r="W1358" t="n">
        <v>0.5675083064050512</v>
      </c>
      <c r="X1358" t="n">
        <v>0.5213367304364307</v>
      </c>
    </row>
    <row r="1359">
      <c r="A1359" t="inlineStr">
        <is>
          <t>2509206</t>
        </is>
      </c>
      <c r="B1359" t="inlineStr">
        <is>
          <t>Massaranduba</t>
        </is>
      </c>
      <c r="C1359" t="inlineStr">
        <is>
          <t>PB</t>
        </is>
      </c>
      <c r="D1359" t="inlineStr">
        <is>
          <t>REGIÃO NORDESTE</t>
        </is>
      </c>
      <c r="E1359" s="70">
        <f>SUMPRODUCT(N1359:Q1359,PAINEL_PESOS!$C$16:$C$19)</f>
        <v/>
      </c>
      <c r="F1359" s="70">
        <f>SUMPRODUCT(R1359:T1359,PAINEL_PESOS!$C$21:$C$23)</f>
        <v/>
      </c>
      <c r="G1359" s="70">
        <f>SUMPRODUCT(U1359:V1359,PAINEL_PESOS!$C$25:$C$26)</f>
        <v/>
      </c>
      <c r="H1359" s="70">
        <f>SUMPRODUCT(W1359:X1359,PAINEL_PESOS!$C$28:$C$29)</f>
        <v/>
      </c>
      <c r="I1359" s="70" t="n">
        <v>0.9733059733879285</v>
      </c>
      <c r="J1359" s="70" t="n">
        <v>0.6374710424637473</v>
      </c>
      <c r="K1359" s="71">
        <f>IF(NOT(AND(PAINEL_PESOS!$D$12="OK - 100%",PAINEL_PESOS!$F$20="OK - 100%",PAINEL_PESOS!$F$24="OK - 100%",PAINEL_PESOS!$F$27="OK - 100%",PAINEL_PESOS!$F$30="OK - 100%")),"", (E1359*PAINEL_PESOS!$B$7+F1359*PAINEL_PESOS!$B$8+G1359*PAINEL_PESOS!$B$9+H1359*PAINEL_PESOS!$B$10)*I1359)</f>
        <v/>
      </c>
      <c r="L1359" s="71">
        <f>IF(K1359="","",K1359-J1359)</f>
        <v/>
      </c>
      <c r="M1359" s="71">
        <f>IF(L1359="","",ABS(L1359))</f>
        <v/>
      </c>
      <c r="N1359" t="n">
        <v>1</v>
      </c>
      <c r="O1359" t="n">
        <v>0.9419999999999999</v>
      </c>
      <c r="P1359" t="n">
        <v>0.8371700105596621</v>
      </c>
      <c r="Q1359" t="n">
        <v>0.8551866293473773</v>
      </c>
      <c r="R1359" t="n">
        <v>0.1923749603011829</v>
      </c>
      <c r="S1359" t="n">
        <v>0.9944177465233742</v>
      </c>
      <c r="T1359" t="n">
        <v>0.970147020826246</v>
      </c>
      <c r="U1359" t="n">
        <v>0.3092243932311314</v>
      </c>
      <c r="V1359" t="n">
        <v>0.3944881590723864</v>
      </c>
      <c r="W1359" t="n">
        <v>0.7117250477025998</v>
      </c>
      <c r="X1359" t="n">
        <v>0.5690595655576955</v>
      </c>
    </row>
    <row r="1360">
      <c r="A1360" t="inlineStr">
        <is>
          <t>2509305</t>
        </is>
      </c>
      <c r="B1360" t="inlineStr">
        <is>
          <t>Mataraca</t>
        </is>
      </c>
      <c r="C1360" t="inlineStr">
        <is>
          <t>PB</t>
        </is>
      </c>
      <c r="D1360" t="inlineStr">
        <is>
          <t>REGIÃO NORDESTE</t>
        </is>
      </c>
      <c r="E1360" s="70">
        <f>SUMPRODUCT(N1360:Q1360,PAINEL_PESOS!$C$16:$C$19)</f>
        <v/>
      </c>
      <c r="F1360" s="70">
        <f>SUMPRODUCT(R1360:T1360,PAINEL_PESOS!$C$21:$C$23)</f>
        <v/>
      </c>
      <c r="G1360" s="70">
        <f>SUMPRODUCT(U1360:V1360,PAINEL_PESOS!$C$25:$C$26)</f>
        <v/>
      </c>
      <c r="H1360" s="70">
        <f>SUMPRODUCT(W1360:X1360,PAINEL_PESOS!$C$28:$C$29)</f>
        <v/>
      </c>
      <c r="I1360" s="70" t="n">
        <v>0.8315251318683277</v>
      </c>
      <c r="J1360" s="70" t="n">
        <v>0.4902927278742428</v>
      </c>
      <c r="K1360" s="71">
        <f>IF(NOT(AND(PAINEL_PESOS!$D$12="OK - 100%",PAINEL_PESOS!$F$20="OK - 100%",PAINEL_PESOS!$F$24="OK - 100%",PAINEL_PESOS!$F$27="OK - 100%",PAINEL_PESOS!$F$30="OK - 100%")),"", (E1360*PAINEL_PESOS!$B$7+F1360*PAINEL_PESOS!$B$8+G1360*PAINEL_PESOS!$B$9+H1360*PAINEL_PESOS!$B$10)*I1360)</f>
        <v/>
      </c>
      <c r="L1360" s="71">
        <f>IF(K1360="","",K1360-J1360)</f>
        <v/>
      </c>
      <c r="M1360" s="71">
        <f>IF(L1360="","",ABS(L1360))</f>
        <v/>
      </c>
      <c r="N1360" t="n">
        <v>1</v>
      </c>
      <c r="O1360" t="n">
        <v>1</v>
      </c>
      <c r="P1360" t="n">
        <v>0.604012671594509</v>
      </c>
      <c r="Q1360" t="n">
        <v>0.8539364881557634</v>
      </c>
      <c r="R1360" t="n">
        <v>0.2077382789350202</v>
      </c>
      <c r="S1360" t="n">
        <v>0.99461963761265</v>
      </c>
      <c r="T1360" t="n">
        <v>0.2600086536021556</v>
      </c>
      <c r="U1360" t="n">
        <v>0.1971086428320859</v>
      </c>
      <c r="V1360" t="n">
        <v>0.422535987827874</v>
      </c>
      <c r="W1360" t="n">
        <v>0.7958114637595955</v>
      </c>
      <c r="X1360" t="n">
        <v>0.5977037086793555</v>
      </c>
    </row>
    <row r="1361">
      <c r="A1361" t="inlineStr">
        <is>
          <t>2509339</t>
        </is>
      </c>
      <c r="B1361" t="inlineStr">
        <is>
          <t>Matinhas</t>
        </is>
      </c>
      <c r="C1361" t="inlineStr">
        <is>
          <t>PB</t>
        </is>
      </c>
      <c r="D1361" t="inlineStr">
        <is>
          <t>REGIÃO NORDESTE</t>
        </is>
      </c>
      <c r="E1361" s="70">
        <f>SUMPRODUCT(N1361:Q1361,PAINEL_PESOS!$C$16:$C$19)</f>
        <v/>
      </c>
      <c r="F1361" s="70">
        <f>SUMPRODUCT(R1361:T1361,PAINEL_PESOS!$C$21:$C$23)</f>
        <v/>
      </c>
      <c r="G1361" s="70">
        <f>SUMPRODUCT(U1361:V1361,PAINEL_PESOS!$C$25:$C$26)</f>
        <v/>
      </c>
      <c r="H1361" s="70">
        <f>SUMPRODUCT(W1361:X1361,PAINEL_PESOS!$C$28:$C$29)</f>
        <v/>
      </c>
      <c r="I1361" s="70" t="n">
        <v>0.9672680814836018</v>
      </c>
      <c r="J1361" s="70" t="n">
        <v>0.5383038167718498</v>
      </c>
      <c r="K1361" s="71">
        <f>IF(NOT(AND(PAINEL_PESOS!$D$12="OK - 100%",PAINEL_PESOS!$F$20="OK - 100%",PAINEL_PESOS!$F$24="OK - 100%",PAINEL_PESOS!$F$27="OK - 100%",PAINEL_PESOS!$F$30="OK - 100%")),"", (E1361*PAINEL_PESOS!$B$7+F1361*PAINEL_PESOS!$B$8+G1361*PAINEL_PESOS!$B$9+H1361*PAINEL_PESOS!$B$10)*I1361)</f>
        <v/>
      </c>
      <c r="L1361" s="71">
        <f>IF(K1361="","",K1361-J1361)</f>
        <v/>
      </c>
      <c r="M1361" s="71">
        <f>IF(L1361="","",ABS(L1361))</f>
        <v/>
      </c>
      <c r="N1361" t="n">
        <v>1</v>
      </c>
      <c r="O1361" t="n">
        <v>0</v>
      </c>
      <c r="P1361" t="n">
        <v>0.3719112988384372</v>
      </c>
      <c r="Q1361" t="n">
        <v>0.8093510040978289</v>
      </c>
      <c r="R1361" t="n">
        <v>0.1091116778610546</v>
      </c>
      <c r="S1361" t="n">
        <v>1</v>
      </c>
      <c r="T1361" t="n">
        <v>0.9678622351913881</v>
      </c>
      <c r="U1361" t="n">
        <v>0.2328416198000304</v>
      </c>
      <c r="V1361" t="n">
        <v>0.396890267592019</v>
      </c>
      <c r="W1361" t="n">
        <v>0.7286444250642824</v>
      </c>
      <c r="X1361" t="n">
        <v>0.6185014747667474</v>
      </c>
    </row>
    <row r="1362">
      <c r="A1362" t="inlineStr">
        <is>
          <t>2509370</t>
        </is>
      </c>
      <c r="B1362" t="inlineStr">
        <is>
          <t>Mato Grosso</t>
        </is>
      </c>
      <c r="C1362" t="inlineStr">
        <is>
          <t>PB</t>
        </is>
      </c>
      <c r="D1362" t="inlineStr">
        <is>
          <t>REGIÃO NORDESTE</t>
        </is>
      </c>
      <c r="E1362" s="70">
        <f>SUMPRODUCT(N1362:Q1362,PAINEL_PESOS!$C$16:$C$19)</f>
        <v/>
      </c>
      <c r="F1362" s="70">
        <f>SUMPRODUCT(R1362:T1362,PAINEL_PESOS!$C$21:$C$23)</f>
        <v/>
      </c>
      <c r="G1362" s="70">
        <f>SUMPRODUCT(U1362:V1362,PAINEL_PESOS!$C$25:$C$26)</f>
        <v/>
      </c>
      <c r="H1362" s="70">
        <f>SUMPRODUCT(W1362:X1362,PAINEL_PESOS!$C$28:$C$29)</f>
        <v/>
      </c>
      <c r="I1362" s="70" t="n">
        <v>0.9127227240846227</v>
      </c>
      <c r="J1362" s="70" t="n">
        <v>0.5221808210656019</v>
      </c>
      <c r="K1362" s="71">
        <f>IF(NOT(AND(PAINEL_PESOS!$D$12="OK - 100%",PAINEL_PESOS!$F$20="OK - 100%",PAINEL_PESOS!$F$24="OK - 100%",PAINEL_PESOS!$F$27="OK - 100%",PAINEL_PESOS!$F$30="OK - 100%")),"", (E1362*PAINEL_PESOS!$B$7+F1362*PAINEL_PESOS!$B$8+G1362*PAINEL_PESOS!$B$9+H1362*PAINEL_PESOS!$B$10)*I1362)</f>
        <v/>
      </c>
      <c r="L1362" s="71">
        <f>IF(K1362="","",K1362-J1362)</f>
        <v/>
      </c>
      <c r="M1362" s="71">
        <f>IF(L1362="","",ABS(L1362))</f>
        <v/>
      </c>
      <c r="N1362" t="n">
        <v>0.8</v>
      </c>
      <c r="O1362" t="n">
        <v>0.7436</v>
      </c>
      <c r="P1362" t="n">
        <v>0.7286166842661035</v>
      </c>
      <c r="Q1362" t="n">
        <v>0.6914470114496702</v>
      </c>
      <c r="R1362" t="n">
        <v>0.0404515660174787</v>
      </c>
      <c r="S1362" t="n">
        <v>1</v>
      </c>
      <c r="T1362" t="n">
        <v>0.6953234430122619</v>
      </c>
      <c r="U1362" t="n">
        <v>0.5911084748561963</v>
      </c>
      <c r="V1362" t="n">
        <v>0.3594211717414491</v>
      </c>
      <c r="W1362" t="n">
        <v>0.5624888069588699</v>
      </c>
      <c r="X1362" t="n">
        <v>0.4248728591932136</v>
      </c>
    </row>
    <row r="1363">
      <c r="A1363" t="inlineStr">
        <is>
          <t>2509396</t>
        </is>
      </c>
      <c r="B1363" t="inlineStr">
        <is>
          <t>Maturéia</t>
        </is>
      </c>
      <c r="C1363" t="inlineStr">
        <is>
          <t>PB</t>
        </is>
      </c>
      <c r="D1363" t="inlineStr">
        <is>
          <t>REGIÃO NORDESTE</t>
        </is>
      </c>
      <c r="E1363" s="70">
        <f>SUMPRODUCT(N1363:Q1363,PAINEL_PESOS!$C$16:$C$19)</f>
        <v/>
      </c>
      <c r="F1363" s="70">
        <f>SUMPRODUCT(R1363:T1363,PAINEL_PESOS!$C$21:$C$23)</f>
        <v/>
      </c>
      <c r="G1363" s="70">
        <f>SUMPRODUCT(U1363:V1363,PAINEL_PESOS!$C$25:$C$26)</f>
        <v/>
      </c>
      <c r="H1363" s="70">
        <f>SUMPRODUCT(W1363:X1363,PAINEL_PESOS!$C$28:$C$29)</f>
        <v/>
      </c>
      <c r="I1363" s="70" t="n">
        <v>0.9284101798230688</v>
      </c>
      <c r="J1363" s="70" t="n">
        <v>0.5478669305061116</v>
      </c>
      <c r="K1363" s="71">
        <f>IF(NOT(AND(PAINEL_PESOS!$D$12="OK - 100%",PAINEL_PESOS!$F$20="OK - 100%",PAINEL_PESOS!$F$24="OK - 100%",PAINEL_PESOS!$F$27="OK - 100%",PAINEL_PESOS!$F$30="OK - 100%")),"", (E1363*PAINEL_PESOS!$B$7+F1363*PAINEL_PESOS!$B$8+G1363*PAINEL_PESOS!$B$9+H1363*PAINEL_PESOS!$B$10)*I1363)</f>
        <v/>
      </c>
      <c r="L1363" s="71">
        <f>IF(K1363="","",K1363-J1363)</f>
        <v/>
      </c>
      <c r="M1363" s="71">
        <f>IF(L1363="","",ABS(L1363))</f>
        <v/>
      </c>
      <c r="N1363" t="n">
        <v>1</v>
      </c>
      <c r="O1363" t="n">
        <v>0.9756</v>
      </c>
      <c r="P1363" t="n">
        <v>0.5158394931362196</v>
      </c>
      <c r="Q1363" t="n">
        <v>0.599922468169972</v>
      </c>
      <c r="R1363" t="n">
        <v>0.1075761050997217</v>
      </c>
      <c r="S1363" t="n">
        <v>1</v>
      </c>
      <c r="T1363" t="n">
        <v>0.8873517946627596</v>
      </c>
      <c r="U1363" t="n">
        <v>0.6897902388089656</v>
      </c>
      <c r="V1363" t="n">
        <v>0.2288786991956462</v>
      </c>
      <c r="W1363" t="n">
        <v>0.556000360033193</v>
      </c>
      <c r="X1363" t="n">
        <v>0.3706019092890179</v>
      </c>
    </row>
    <row r="1364">
      <c r="A1364" t="inlineStr">
        <is>
          <t>2509404</t>
        </is>
      </c>
      <c r="B1364" t="inlineStr">
        <is>
          <t>Mogeiro</t>
        </is>
      </c>
      <c r="C1364" t="inlineStr">
        <is>
          <t>PB</t>
        </is>
      </c>
      <c r="D1364" t="inlineStr">
        <is>
          <t>REGIÃO NORDESTE</t>
        </is>
      </c>
      <c r="E1364" s="70">
        <f>SUMPRODUCT(N1364:Q1364,PAINEL_PESOS!$C$16:$C$19)</f>
        <v/>
      </c>
      <c r="F1364" s="70">
        <f>SUMPRODUCT(R1364:T1364,PAINEL_PESOS!$C$21:$C$23)</f>
        <v/>
      </c>
      <c r="G1364" s="70">
        <f>SUMPRODUCT(U1364:V1364,PAINEL_PESOS!$C$25:$C$26)</f>
        <v/>
      </c>
      <c r="H1364" s="70">
        <f>SUMPRODUCT(W1364:X1364,PAINEL_PESOS!$C$28:$C$29)</f>
        <v/>
      </c>
      <c r="I1364" s="70" t="n">
        <v>0.9474253746388233</v>
      </c>
      <c r="J1364" s="70" t="n">
        <v>0.5204169707812221</v>
      </c>
      <c r="K1364" s="71">
        <f>IF(NOT(AND(PAINEL_PESOS!$D$12="OK - 100%",PAINEL_PESOS!$F$20="OK - 100%",PAINEL_PESOS!$F$24="OK - 100%",PAINEL_PESOS!$F$27="OK - 100%",PAINEL_PESOS!$F$30="OK - 100%")),"", (E1364*PAINEL_PESOS!$B$7+F1364*PAINEL_PESOS!$B$8+G1364*PAINEL_PESOS!$B$9+H1364*PAINEL_PESOS!$B$10)*I1364)</f>
        <v/>
      </c>
      <c r="L1364" s="71">
        <f>IF(K1364="","",K1364-J1364)</f>
        <v/>
      </c>
      <c r="M1364" s="71">
        <f>IF(L1364="","",ABS(L1364))</f>
        <v/>
      </c>
      <c r="N1364" t="n">
        <v>0.2</v>
      </c>
      <c r="O1364" t="n">
        <v>1</v>
      </c>
      <c r="P1364" t="n">
        <v>0.2667370644139388</v>
      </c>
      <c r="Q1364" t="n">
        <v>0.7768704784230037</v>
      </c>
      <c r="R1364" t="n">
        <v>0.2032735599590407</v>
      </c>
      <c r="S1364" t="n">
        <v>0.8019466647065462</v>
      </c>
      <c r="T1364" t="n">
        <v>0.9431057605326971</v>
      </c>
      <c r="U1364" t="n">
        <v>0.3401772676762125</v>
      </c>
      <c r="V1364" t="n">
        <v>0.3796102062083946</v>
      </c>
      <c r="W1364" t="n">
        <v>0.7048687456905042</v>
      </c>
      <c r="X1364" t="n">
        <v>0.5490240373969734</v>
      </c>
    </row>
    <row r="1365">
      <c r="A1365" t="inlineStr">
        <is>
          <t>2509503</t>
        </is>
      </c>
      <c r="B1365" t="inlineStr">
        <is>
          <t>Montadas</t>
        </is>
      </c>
      <c r="C1365" t="inlineStr">
        <is>
          <t>PB</t>
        </is>
      </c>
      <c r="D1365" t="inlineStr">
        <is>
          <t>REGIÃO NORDESTE</t>
        </is>
      </c>
      <c r="E1365" s="70">
        <f>SUMPRODUCT(N1365:Q1365,PAINEL_PESOS!$C$16:$C$19)</f>
        <v/>
      </c>
      <c r="F1365" s="70">
        <f>SUMPRODUCT(R1365:T1365,PAINEL_PESOS!$C$21:$C$23)</f>
        <v/>
      </c>
      <c r="G1365" s="70">
        <f>SUMPRODUCT(U1365:V1365,PAINEL_PESOS!$C$25:$C$26)</f>
        <v/>
      </c>
      <c r="H1365" s="70">
        <f>SUMPRODUCT(W1365:X1365,PAINEL_PESOS!$C$28:$C$29)</f>
        <v/>
      </c>
      <c r="I1365" s="70" t="n">
        <v>0.9492959465201687</v>
      </c>
      <c r="J1365" s="70" t="n">
        <v>0.5648535338768575</v>
      </c>
      <c r="K1365" s="71">
        <f>IF(NOT(AND(PAINEL_PESOS!$D$12="OK - 100%",PAINEL_PESOS!$F$20="OK - 100%",PAINEL_PESOS!$F$24="OK - 100%",PAINEL_PESOS!$F$27="OK - 100%",PAINEL_PESOS!$F$30="OK - 100%")),"", (E1365*PAINEL_PESOS!$B$7+F1365*PAINEL_PESOS!$B$8+G1365*PAINEL_PESOS!$B$9+H1365*PAINEL_PESOS!$B$10)*I1365)</f>
        <v/>
      </c>
      <c r="L1365" s="71">
        <f>IF(K1365="","",K1365-J1365)</f>
        <v/>
      </c>
      <c r="M1365" s="71">
        <f>IF(L1365="","",ABS(L1365))</f>
        <v/>
      </c>
      <c r="N1365" t="n">
        <v>0.2</v>
      </c>
      <c r="O1365" t="n">
        <v>1</v>
      </c>
      <c r="P1365" t="n">
        <v>1</v>
      </c>
      <c r="Q1365" t="n">
        <v>0.6884567837512805</v>
      </c>
      <c r="R1365" t="n">
        <v>0.0933546160833201</v>
      </c>
      <c r="S1365" t="n">
        <v>1</v>
      </c>
      <c r="T1365" t="n">
        <v>0.9598682461160258</v>
      </c>
      <c r="U1365" t="n">
        <v>0.2609833534514201</v>
      </c>
      <c r="V1365" t="n">
        <v>0.4061385296492136</v>
      </c>
      <c r="W1365" t="n">
        <v>0.6971128594249041</v>
      </c>
      <c r="X1365" t="n">
        <v>0.5829107807170213</v>
      </c>
    </row>
    <row r="1366">
      <c r="A1366" t="inlineStr">
        <is>
          <t>2509602</t>
        </is>
      </c>
      <c r="B1366" t="inlineStr">
        <is>
          <t>Monte Horebe</t>
        </is>
      </c>
      <c r="C1366" t="inlineStr">
        <is>
          <t>PB</t>
        </is>
      </c>
      <c r="D1366" t="inlineStr">
        <is>
          <t>REGIÃO NORDESTE</t>
        </is>
      </c>
      <c r="E1366" s="70">
        <f>SUMPRODUCT(N1366:Q1366,PAINEL_PESOS!$C$16:$C$19)</f>
        <v/>
      </c>
      <c r="F1366" s="70">
        <f>SUMPRODUCT(R1366:T1366,PAINEL_PESOS!$C$21:$C$23)</f>
        <v/>
      </c>
      <c r="G1366" s="70">
        <f>SUMPRODUCT(U1366:V1366,PAINEL_PESOS!$C$25:$C$26)</f>
        <v/>
      </c>
      <c r="H1366" s="70">
        <f>SUMPRODUCT(W1366:X1366,PAINEL_PESOS!$C$28:$C$29)</f>
        <v/>
      </c>
      <c r="I1366" s="70" t="n">
        <v>0.9821408452282778</v>
      </c>
      <c r="J1366" s="70" t="n">
        <v>0.6176054381744934</v>
      </c>
      <c r="K1366" s="71">
        <f>IF(NOT(AND(PAINEL_PESOS!$D$12="OK - 100%",PAINEL_PESOS!$F$20="OK - 100%",PAINEL_PESOS!$F$24="OK - 100%",PAINEL_PESOS!$F$27="OK - 100%",PAINEL_PESOS!$F$30="OK - 100%")),"", (E1366*PAINEL_PESOS!$B$7+F1366*PAINEL_PESOS!$B$8+G1366*PAINEL_PESOS!$B$9+H1366*PAINEL_PESOS!$B$10)*I1366)</f>
        <v/>
      </c>
      <c r="L1366" s="71">
        <f>IF(K1366="","",K1366-J1366)</f>
        <v/>
      </c>
      <c r="M1366" s="71">
        <f>IF(L1366="","",ABS(L1366))</f>
        <v/>
      </c>
      <c r="N1366" t="n">
        <v>1</v>
      </c>
      <c r="O1366" t="n">
        <v>0.9504</v>
      </c>
      <c r="P1366" t="n">
        <v>0.4122492080253432</v>
      </c>
      <c r="Q1366" t="n">
        <v>0.8976669308276235</v>
      </c>
      <c r="R1366" t="n">
        <v>0.0808274327154935</v>
      </c>
      <c r="S1366" t="n">
        <v>1</v>
      </c>
      <c r="T1366" t="n">
        <v>0.9830170372659208</v>
      </c>
      <c r="U1366" t="n">
        <v>0.6078967406501009</v>
      </c>
      <c r="V1366" t="n">
        <v>0.3277390833869047</v>
      </c>
      <c r="W1366" t="n">
        <v>0.5675742175885379</v>
      </c>
      <c r="X1366" t="n">
        <v>0.5214229046399611</v>
      </c>
    </row>
    <row r="1367">
      <c r="A1367" t="inlineStr">
        <is>
          <t>2509701</t>
        </is>
      </c>
      <c r="B1367" t="inlineStr">
        <is>
          <t>Monteiro</t>
        </is>
      </c>
      <c r="C1367" t="inlineStr">
        <is>
          <t>PB</t>
        </is>
      </c>
      <c r="D1367" t="inlineStr">
        <is>
          <t>REGIÃO NORDESTE</t>
        </is>
      </c>
      <c r="E1367" s="70">
        <f>SUMPRODUCT(N1367:Q1367,PAINEL_PESOS!$C$16:$C$19)</f>
        <v/>
      </c>
      <c r="F1367" s="70">
        <f>SUMPRODUCT(R1367:T1367,PAINEL_PESOS!$C$21:$C$23)</f>
        <v/>
      </c>
      <c r="G1367" s="70">
        <f>SUMPRODUCT(U1367:V1367,PAINEL_PESOS!$C$25:$C$26)</f>
        <v/>
      </c>
      <c r="H1367" s="70">
        <f>SUMPRODUCT(W1367:X1367,PAINEL_PESOS!$C$28:$C$29)</f>
        <v/>
      </c>
      <c r="I1367" s="70" t="n">
        <v>0.9845807040187853</v>
      </c>
      <c r="J1367" s="70" t="n">
        <v>0.6278431860332252</v>
      </c>
      <c r="K1367" s="71">
        <f>IF(NOT(AND(PAINEL_PESOS!$D$12="OK - 100%",PAINEL_PESOS!$F$20="OK - 100%",PAINEL_PESOS!$F$24="OK - 100%",PAINEL_PESOS!$F$27="OK - 100%",PAINEL_PESOS!$F$30="OK - 100%")),"", (E1367*PAINEL_PESOS!$B$7+F1367*PAINEL_PESOS!$B$8+G1367*PAINEL_PESOS!$B$9+H1367*PAINEL_PESOS!$B$10)*I1367)</f>
        <v/>
      </c>
      <c r="L1367" s="71">
        <f>IF(K1367="","",K1367-J1367)</f>
        <v/>
      </c>
      <c r="M1367" s="71">
        <f>IF(L1367="","",ABS(L1367))</f>
        <v/>
      </c>
      <c r="N1367" t="n">
        <v>1</v>
      </c>
      <c r="O1367" t="n">
        <v>0.9743000000000001</v>
      </c>
      <c r="P1367" t="n">
        <v>0.5889123548046462</v>
      </c>
      <c r="Q1367" t="n">
        <v>0.931463269238735</v>
      </c>
      <c r="R1367" t="n">
        <v>0.3292084050212099</v>
      </c>
      <c r="S1367" t="n">
        <v>0.9984161016417314</v>
      </c>
      <c r="T1367" t="n">
        <v>0.9703877357243735</v>
      </c>
      <c r="U1367" t="n">
        <v>0.6273006545979279</v>
      </c>
      <c r="V1367" t="n">
        <v>0.2762475371234929</v>
      </c>
      <c r="W1367" t="n">
        <v>0.6189444105995424</v>
      </c>
      <c r="X1367" t="n">
        <v>0.2995669947461422</v>
      </c>
    </row>
    <row r="1368">
      <c r="A1368" t="inlineStr">
        <is>
          <t>2509800</t>
        </is>
      </c>
      <c r="B1368" t="inlineStr">
        <is>
          <t>Mulungu</t>
        </is>
      </c>
      <c r="C1368" t="inlineStr">
        <is>
          <t>PB</t>
        </is>
      </c>
      <c r="D1368" t="inlineStr">
        <is>
          <t>REGIÃO NORDESTE</t>
        </is>
      </c>
      <c r="E1368" s="70">
        <f>SUMPRODUCT(N1368:Q1368,PAINEL_PESOS!$C$16:$C$19)</f>
        <v/>
      </c>
      <c r="F1368" s="70">
        <f>SUMPRODUCT(R1368:T1368,PAINEL_PESOS!$C$21:$C$23)</f>
        <v/>
      </c>
      <c r="G1368" s="70">
        <f>SUMPRODUCT(U1368:V1368,PAINEL_PESOS!$C$25:$C$26)</f>
        <v/>
      </c>
      <c r="H1368" s="70">
        <f>SUMPRODUCT(W1368:X1368,PAINEL_PESOS!$C$28:$C$29)</f>
        <v/>
      </c>
      <c r="I1368" s="70" t="n">
        <v>0.93330446275447</v>
      </c>
      <c r="J1368" s="70" t="n">
        <v>0.5696704237388864</v>
      </c>
      <c r="K1368" s="71">
        <f>IF(NOT(AND(PAINEL_PESOS!$D$12="OK - 100%",PAINEL_PESOS!$F$20="OK - 100%",PAINEL_PESOS!$F$24="OK - 100%",PAINEL_PESOS!$F$27="OK - 100%",PAINEL_PESOS!$F$30="OK - 100%")),"", (E1368*PAINEL_PESOS!$B$7+F1368*PAINEL_PESOS!$B$8+G1368*PAINEL_PESOS!$B$9+H1368*PAINEL_PESOS!$B$10)*I1368)</f>
        <v/>
      </c>
      <c r="L1368" s="71">
        <f>IF(K1368="","",K1368-J1368)</f>
        <v/>
      </c>
      <c r="M1368" s="71">
        <f>IF(L1368="","",ABS(L1368))</f>
        <v/>
      </c>
      <c r="N1368" t="n">
        <v>1</v>
      </c>
      <c r="O1368" t="n">
        <v>0.8628999999999999</v>
      </c>
      <c r="P1368" t="n">
        <v>0.6244984160506863</v>
      </c>
      <c r="Q1368" t="n">
        <v>0.7311962738281204</v>
      </c>
      <c r="R1368" t="n">
        <v>0.1394011285995674</v>
      </c>
      <c r="S1368" t="n">
        <v>0.9865966359102817</v>
      </c>
      <c r="T1368" t="n">
        <v>0.8099307846339026</v>
      </c>
      <c r="U1368" t="n">
        <v>0.2439068604897552</v>
      </c>
      <c r="V1368" t="n">
        <v>0.40168472564936</v>
      </c>
      <c r="W1368" t="n">
        <v>0.7261933883394093</v>
      </c>
      <c r="X1368" t="n">
        <v>0.6113390400843888</v>
      </c>
    </row>
    <row r="1369">
      <c r="A1369" t="inlineStr">
        <is>
          <t>2509909</t>
        </is>
      </c>
      <c r="B1369" t="inlineStr">
        <is>
          <t>Natuba</t>
        </is>
      </c>
      <c r="C1369" t="inlineStr">
        <is>
          <t>PB</t>
        </is>
      </c>
      <c r="D1369" t="inlineStr">
        <is>
          <t>REGIÃO NORDESTE</t>
        </is>
      </c>
      <c r="E1369" s="70">
        <f>SUMPRODUCT(N1369:Q1369,PAINEL_PESOS!$C$16:$C$19)</f>
        <v/>
      </c>
      <c r="F1369" s="70">
        <f>SUMPRODUCT(R1369:T1369,PAINEL_PESOS!$C$21:$C$23)</f>
        <v/>
      </c>
      <c r="G1369" s="70">
        <f>SUMPRODUCT(U1369:V1369,PAINEL_PESOS!$C$25:$C$26)</f>
        <v/>
      </c>
      <c r="H1369" s="70">
        <f>SUMPRODUCT(W1369:X1369,PAINEL_PESOS!$C$28:$C$29)</f>
        <v/>
      </c>
      <c r="I1369" s="70" t="n">
        <v>0.9798412145292552</v>
      </c>
      <c r="J1369" s="70" t="n">
        <v>0.622744012549112</v>
      </c>
      <c r="K1369" s="71">
        <f>IF(NOT(AND(PAINEL_PESOS!$D$12="OK - 100%",PAINEL_PESOS!$F$20="OK - 100%",PAINEL_PESOS!$F$24="OK - 100%",PAINEL_PESOS!$F$27="OK - 100%",PAINEL_PESOS!$F$30="OK - 100%")),"", (E1369*PAINEL_PESOS!$B$7+F1369*PAINEL_PESOS!$B$8+G1369*PAINEL_PESOS!$B$9+H1369*PAINEL_PESOS!$B$10)*I1369)</f>
        <v/>
      </c>
      <c r="L1369" s="71">
        <f>IF(K1369="","",K1369-J1369)</f>
        <v/>
      </c>
      <c r="M1369" s="71">
        <f>IF(L1369="","",ABS(L1369))</f>
        <v/>
      </c>
      <c r="N1369" t="n">
        <v>1</v>
      </c>
      <c r="O1369" t="n">
        <v>0.9231</v>
      </c>
      <c r="P1369" t="n">
        <v>0.6639915522703274</v>
      </c>
      <c r="Q1369" t="n">
        <v>0.883602132077268</v>
      </c>
      <c r="R1369" t="n">
        <v>0.1431617925104749</v>
      </c>
      <c r="S1369" t="n">
        <v>1</v>
      </c>
      <c r="T1369" t="n">
        <v>0.9812223621995191</v>
      </c>
      <c r="U1369" t="n">
        <v>0.3374803376578261</v>
      </c>
      <c r="V1369" t="n">
        <v>0.3379176326171881</v>
      </c>
      <c r="W1369" t="n">
        <v>0.7060555769501935</v>
      </c>
      <c r="X1369" t="n">
        <v>0.5513919124879032</v>
      </c>
    </row>
    <row r="1370">
      <c r="A1370" t="inlineStr">
        <is>
          <t>2510006</t>
        </is>
      </c>
      <c r="B1370" t="inlineStr">
        <is>
          <t>Nazarezinho</t>
        </is>
      </c>
      <c r="C1370" t="inlineStr">
        <is>
          <t>PB</t>
        </is>
      </c>
      <c r="D1370" t="inlineStr">
        <is>
          <t>REGIÃO NORDESTE</t>
        </is>
      </c>
      <c r="E1370" s="70">
        <f>SUMPRODUCT(N1370:Q1370,PAINEL_PESOS!$C$16:$C$19)</f>
        <v/>
      </c>
      <c r="F1370" s="70">
        <f>SUMPRODUCT(R1370:T1370,PAINEL_PESOS!$C$21:$C$23)</f>
        <v/>
      </c>
      <c r="G1370" s="70">
        <f>SUMPRODUCT(U1370:V1370,PAINEL_PESOS!$C$25:$C$26)</f>
        <v/>
      </c>
      <c r="H1370" s="70">
        <f>SUMPRODUCT(W1370:X1370,PAINEL_PESOS!$C$28:$C$29)</f>
        <v/>
      </c>
      <c r="I1370" s="70" t="n">
        <v>0.918924613765119</v>
      </c>
      <c r="J1370" s="70" t="n">
        <v>0.5636144296983372</v>
      </c>
      <c r="K1370" s="71">
        <f>IF(NOT(AND(PAINEL_PESOS!$D$12="OK - 100%",PAINEL_PESOS!$F$20="OK - 100%",PAINEL_PESOS!$F$24="OK - 100%",PAINEL_PESOS!$F$27="OK - 100%",PAINEL_PESOS!$F$30="OK - 100%")),"", (E1370*PAINEL_PESOS!$B$7+F1370*PAINEL_PESOS!$B$8+G1370*PAINEL_PESOS!$B$9+H1370*PAINEL_PESOS!$B$10)*I1370)</f>
        <v/>
      </c>
      <c r="L1370" s="71">
        <f>IF(K1370="","",K1370-J1370)</f>
        <v/>
      </c>
      <c r="M1370" s="71">
        <f>IF(L1370="","",ABS(L1370))</f>
        <v/>
      </c>
      <c r="N1370" t="n">
        <v>1</v>
      </c>
      <c r="O1370" t="n">
        <v>1</v>
      </c>
      <c r="P1370" t="n">
        <v>0.5968321013727561</v>
      </c>
      <c r="Q1370" t="n">
        <v>0.8619569913673355</v>
      </c>
      <c r="R1370" t="n">
        <v>0.1098292285291361</v>
      </c>
      <c r="S1370" t="n">
        <v>0.9999467374515976</v>
      </c>
      <c r="T1370" t="n">
        <v>0.6403649466071399</v>
      </c>
      <c r="U1370" t="n">
        <v>0.6075699009008599</v>
      </c>
      <c r="V1370" t="n">
        <v>0.3142010447591116</v>
      </c>
      <c r="W1370" t="n">
        <v>0.5675103260013608</v>
      </c>
      <c r="X1370" t="n">
        <v>0.521294082309379</v>
      </c>
    </row>
    <row r="1371">
      <c r="A1371" t="inlineStr">
        <is>
          <t>2510105</t>
        </is>
      </c>
      <c r="B1371" t="inlineStr">
        <is>
          <t>Nova Floresta</t>
        </is>
      </c>
      <c r="C1371" t="inlineStr">
        <is>
          <t>PB</t>
        </is>
      </c>
      <c r="D1371" t="inlineStr">
        <is>
          <t>REGIÃO NORDESTE</t>
        </is>
      </c>
      <c r="E1371" s="70">
        <f>SUMPRODUCT(N1371:Q1371,PAINEL_PESOS!$C$16:$C$19)</f>
        <v/>
      </c>
      <c r="F1371" s="70">
        <f>SUMPRODUCT(R1371:T1371,PAINEL_PESOS!$C$21:$C$23)</f>
        <v/>
      </c>
      <c r="G1371" s="70">
        <f>SUMPRODUCT(U1371:V1371,PAINEL_PESOS!$C$25:$C$26)</f>
        <v/>
      </c>
      <c r="H1371" s="70">
        <f>SUMPRODUCT(W1371:X1371,PAINEL_PESOS!$C$28:$C$29)</f>
        <v/>
      </c>
      <c r="I1371" s="70" t="n">
        <v>0.8942786902899431</v>
      </c>
      <c r="J1371" s="70" t="n">
        <v>0.4927071062701282</v>
      </c>
      <c r="K1371" s="71">
        <f>IF(NOT(AND(PAINEL_PESOS!$D$12="OK - 100%",PAINEL_PESOS!$F$20="OK - 100%",PAINEL_PESOS!$F$24="OK - 100%",PAINEL_PESOS!$F$27="OK - 100%",PAINEL_PESOS!$F$30="OK - 100%")),"", (E1371*PAINEL_PESOS!$B$7+F1371*PAINEL_PESOS!$B$8+G1371*PAINEL_PESOS!$B$9+H1371*PAINEL_PESOS!$B$10)*I1371)</f>
        <v/>
      </c>
      <c r="L1371" s="71">
        <f>IF(K1371="","",K1371-J1371)</f>
        <v/>
      </c>
      <c r="M1371" s="71">
        <f>IF(L1371="","",ABS(L1371))</f>
        <v/>
      </c>
      <c r="N1371" t="n">
        <v>0.2</v>
      </c>
      <c r="O1371" t="n">
        <v>1</v>
      </c>
      <c r="P1371" t="n">
        <v>1</v>
      </c>
      <c r="Q1371" t="n">
        <v>0.3350902488734692</v>
      </c>
      <c r="R1371" t="n">
        <v>0.1421915553195681</v>
      </c>
      <c r="S1371" t="n">
        <v>0.9720059390824558</v>
      </c>
      <c r="T1371" t="n">
        <v>0.9058258252479477</v>
      </c>
      <c r="U1371" t="n">
        <v>0.2741255942891553</v>
      </c>
      <c r="V1371" t="n">
        <v>0.4149400254793418</v>
      </c>
      <c r="W1371" t="n">
        <v>0.6551561721009922</v>
      </c>
      <c r="X1371" t="n">
        <v>0.449188996112655</v>
      </c>
    </row>
    <row r="1372">
      <c r="A1372" t="inlineStr">
        <is>
          <t>2510204</t>
        </is>
      </c>
      <c r="B1372" t="inlineStr">
        <is>
          <t>Nova Olinda</t>
        </is>
      </c>
      <c r="C1372" t="inlineStr">
        <is>
          <t>PB</t>
        </is>
      </c>
      <c r="D1372" t="inlineStr">
        <is>
          <t>REGIÃO NORDESTE</t>
        </is>
      </c>
      <c r="E1372" s="70">
        <f>SUMPRODUCT(N1372:Q1372,PAINEL_PESOS!$C$16:$C$19)</f>
        <v/>
      </c>
      <c r="F1372" s="70">
        <f>SUMPRODUCT(R1372:T1372,PAINEL_PESOS!$C$21:$C$23)</f>
        <v/>
      </c>
      <c r="G1372" s="70">
        <f>SUMPRODUCT(U1372:V1372,PAINEL_PESOS!$C$25:$C$26)</f>
        <v/>
      </c>
      <c r="H1372" s="70">
        <f>SUMPRODUCT(W1372:X1372,PAINEL_PESOS!$C$28:$C$29)</f>
        <v/>
      </c>
      <c r="I1372" s="70" t="n">
        <v>0.8721203078666248</v>
      </c>
      <c r="J1372" s="70" t="n">
        <v>0.5146754696792213</v>
      </c>
      <c r="K1372" s="71">
        <f>IF(NOT(AND(PAINEL_PESOS!$D$12="OK - 100%",PAINEL_PESOS!$F$20="OK - 100%",PAINEL_PESOS!$F$24="OK - 100%",PAINEL_PESOS!$F$27="OK - 100%",PAINEL_PESOS!$F$30="OK - 100%")),"", (E1372*PAINEL_PESOS!$B$7+F1372*PAINEL_PESOS!$B$8+G1372*PAINEL_PESOS!$B$9+H1372*PAINEL_PESOS!$B$10)*I1372)</f>
        <v/>
      </c>
      <c r="L1372" s="71">
        <f>IF(K1372="","",K1372-J1372)</f>
        <v/>
      </c>
      <c r="M1372" s="71">
        <f>IF(L1372="","",ABS(L1372))</f>
        <v/>
      </c>
      <c r="N1372" t="n">
        <v>1</v>
      </c>
      <c r="O1372" t="n">
        <v>1</v>
      </c>
      <c r="P1372" t="n">
        <v>0.4602956705385428</v>
      </c>
      <c r="Q1372" t="n">
        <v>0.7723899007389246</v>
      </c>
      <c r="R1372" t="n">
        <v>0.0949175668526383</v>
      </c>
      <c r="S1372" t="n">
        <v>1</v>
      </c>
      <c r="T1372" t="n">
        <v>0.4080181807880231</v>
      </c>
      <c r="U1372" t="n">
        <v>0.7702802695399368</v>
      </c>
      <c r="V1372" t="n">
        <v>0.2911982840704443</v>
      </c>
      <c r="W1372" t="n">
        <v>0.5807707870265354</v>
      </c>
      <c r="X1372" t="n">
        <v>0.4605926431713928</v>
      </c>
    </row>
    <row r="1373">
      <c r="A1373" t="inlineStr">
        <is>
          <t>2510303</t>
        </is>
      </c>
      <c r="B1373" t="inlineStr">
        <is>
          <t>Nova Palmeira</t>
        </is>
      </c>
      <c r="C1373" t="inlineStr">
        <is>
          <t>PB</t>
        </is>
      </c>
      <c r="D1373" t="inlineStr">
        <is>
          <t>REGIÃO NORDESTE</t>
        </is>
      </c>
      <c r="E1373" s="70">
        <f>SUMPRODUCT(N1373:Q1373,PAINEL_PESOS!$C$16:$C$19)</f>
        <v/>
      </c>
      <c r="F1373" s="70">
        <f>SUMPRODUCT(R1373:T1373,PAINEL_PESOS!$C$21:$C$23)</f>
        <v/>
      </c>
      <c r="G1373" s="70">
        <f>SUMPRODUCT(U1373:V1373,PAINEL_PESOS!$C$25:$C$26)</f>
        <v/>
      </c>
      <c r="H1373" s="70">
        <f>SUMPRODUCT(W1373:X1373,PAINEL_PESOS!$C$28:$C$29)</f>
        <v/>
      </c>
      <c r="I1373" s="70" t="n">
        <v>0.9551832254484185</v>
      </c>
      <c r="J1373" s="70" t="n">
        <v>0.5693347632869464</v>
      </c>
      <c r="K1373" s="71">
        <f>IF(NOT(AND(PAINEL_PESOS!$D$12="OK - 100%",PAINEL_PESOS!$F$20="OK - 100%",PAINEL_PESOS!$F$24="OK - 100%",PAINEL_PESOS!$F$27="OK - 100%",PAINEL_PESOS!$F$30="OK - 100%")),"", (E1373*PAINEL_PESOS!$B$7+F1373*PAINEL_PESOS!$B$8+G1373*PAINEL_PESOS!$B$9+H1373*PAINEL_PESOS!$B$10)*I1373)</f>
        <v/>
      </c>
      <c r="L1373" s="71">
        <f>IF(K1373="","",K1373-J1373)</f>
        <v/>
      </c>
      <c r="M1373" s="71">
        <f>IF(L1373="","",ABS(L1373))</f>
        <v/>
      </c>
      <c r="N1373" t="n">
        <v>0.2</v>
      </c>
      <c r="O1373" t="n">
        <v>1</v>
      </c>
      <c r="P1373" t="n">
        <v>1</v>
      </c>
      <c r="Q1373" t="n">
        <v>0.7501178667842712</v>
      </c>
      <c r="R1373" t="n">
        <v>0.0723423528890462</v>
      </c>
      <c r="S1373" t="n">
        <v>0.98457113697628</v>
      </c>
      <c r="T1373" t="n">
        <v>0.9470103178903144</v>
      </c>
      <c r="U1373" t="n">
        <v>0.611452217405154</v>
      </c>
      <c r="V1373" t="n">
        <v>0.4598671986043676</v>
      </c>
      <c r="W1373" t="n">
        <v>0.5555468089790655</v>
      </c>
      <c r="X1373" t="n">
        <v>0.3305072253919988</v>
      </c>
    </row>
    <row r="1374">
      <c r="A1374" t="inlineStr">
        <is>
          <t>2510402</t>
        </is>
      </c>
      <c r="B1374" t="inlineStr">
        <is>
          <t>Olho d'Água</t>
        </is>
      </c>
      <c r="C1374" t="inlineStr">
        <is>
          <t>PB</t>
        </is>
      </c>
      <c r="D1374" t="inlineStr">
        <is>
          <t>REGIÃO NORDESTE</t>
        </is>
      </c>
      <c r="E1374" s="70">
        <f>SUMPRODUCT(N1374:Q1374,PAINEL_PESOS!$C$16:$C$19)</f>
        <v/>
      </c>
      <c r="F1374" s="70">
        <f>SUMPRODUCT(R1374:T1374,PAINEL_PESOS!$C$21:$C$23)</f>
        <v/>
      </c>
      <c r="G1374" s="70">
        <f>SUMPRODUCT(U1374:V1374,PAINEL_PESOS!$C$25:$C$26)</f>
        <v/>
      </c>
      <c r="H1374" s="70">
        <f>SUMPRODUCT(W1374:X1374,PAINEL_PESOS!$C$28:$C$29)</f>
        <v/>
      </c>
      <c r="I1374" s="70" t="n">
        <v>0.9819751605761269</v>
      </c>
      <c r="J1374" s="70" t="n">
        <v>0.6366166284034314</v>
      </c>
      <c r="K1374" s="71">
        <f>IF(NOT(AND(PAINEL_PESOS!$D$12="OK - 100%",PAINEL_PESOS!$F$20="OK - 100%",PAINEL_PESOS!$F$24="OK - 100%",PAINEL_PESOS!$F$27="OK - 100%",PAINEL_PESOS!$F$30="OK - 100%")),"", (E1374*PAINEL_PESOS!$B$7+F1374*PAINEL_PESOS!$B$8+G1374*PAINEL_PESOS!$B$9+H1374*PAINEL_PESOS!$B$10)*I1374)</f>
        <v/>
      </c>
      <c r="L1374" s="71">
        <f>IF(K1374="","",K1374-J1374)</f>
        <v/>
      </c>
      <c r="M1374" s="71">
        <f>IF(L1374="","",ABS(L1374))</f>
        <v/>
      </c>
      <c r="N1374" t="n">
        <v>1</v>
      </c>
      <c r="O1374" t="n">
        <v>1</v>
      </c>
      <c r="P1374" t="n">
        <v>0.5548046462513201</v>
      </c>
      <c r="Q1374" t="n">
        <v>0.9424751353595962</v>
      </c>
      <c r="R1374" t="n">
        <v>0.1039942014844148</v>
      </c>
      <c r="S1374" t="n">
        <v>1</v>
      </c>
      <c r="T1374" t="n">
        <v>0.9469472404366645</v>
      </c>
      <c r="U1374" t="n">
        <v>0.7948060483260015</v>
      </c>
      <c r="V1374" t="n">
        <v>0.3027936127713438</v>
      </c>
      <c r="W1374" t="n">
        <v>0.5608164372748302</v>
      </c>
      <c r="X1374" t="n">
        <v>0.4120670836694372</v>
      </c>
    </row>
    <row r="1375">
      <c r="A1375" t="inlineStr">
        <is>
          <t>2510501</t>
        </is>
      </c>
      <c r="B1375" t="inlineStr">
        <is>
          <t>Olivedos</t>
        </is>
      </c>
      <c r="C1375" t="inlineStr">
        <is>
          <t>PB</t>
        </is>
      </c>
      <c r="D1375" t="inlineStr">
        <is>
          <t>REGIÃO NORDESTE</t>
        </is>
      </c>
      <c r="E1375" s="70">
        <f>SUMPRODUCT(N1375:Q1375,PAINEL_PESOS!$C$16:$C$19)</f>
        <v/>
      </c>
      <c r="F1375" s="70">
        <f>SUMPRODUCT(R1375:T1375,PAINEL_PESOS!$C$21:$C$23)</f>
        <v/>
      </c>
      <c r="G1375" s="70">
        <f>SUMPRODUCT(U1375:V1375,PAINEL_PESOS!$C$25:$C$26)</f>
        <v/>
      </c>
      <c r="H1375" s="70">
        <f>SUMPRODUCT(W1375:X1375,PAINEL_PESOS!$C$28:$C$29)</f>
        <v/>
      </c>
      <c r="I1375" s="70" t="n">
        <v>0.9871235163202969</v>
      </c>
      <c r="J1375" s="70" t="n">
        <v>0.5943963589282331</v>
      </c>
      <c r="K1375" s="71">
        <f>IF(NOT(AND(PAINEL_PESOS!$D$12="OK - 100%",PAINEL_PESOS!$F$20="OK - 100%",PAINEL_PESOS!$F$24="OK - 100%",PAINEL_PESOS!$F$27="OK - 100%",PAINEL_PESOS!$F$30="OK - 100%")),"", (E1375*PAINEL_PESOS!$B$7+F1375*PAINEL_PESOS!$B$8+G1375*PAINEL_PESOS!$B$9+H1375*PAINEL_PESOS!$B$10)*I1375)</f>
        <v/>
      </c>
      <c r="L1375" s="71">
        <f>IF(K1375="","",K1375-J1375)</f>
        <v/>
      </c>
      <c r="M1375" s="71">
        <f>IF(L1375="","",ABS(L1375))</f>
        <v/>
      </c>
      <c r="N1375" t="n">
        <v>1</v>
      </c>
      <c r="O1375" t="n">
        <v>0.8240000000000001</v>
      </c>
      <c r="P1375" t="n">
        <v>0.504012671594509</v>
      </c>
      <c r="Q1375" t="n">
        <v>0.9566810137789655</v>
      </c>
      <c r="R1375" t="n">
        <v>0.0699701144763885</v>
      </c>
      <c r="S1375" t="n">
        <v>1</v>
      </c>
      <c r="T1375" t="n">
        <v>0.9646266599328237</v>
      </c>
      <c r="U1375" t="n">
        <v>0.5106027536244674</v>
      </c>
      <c r="V1375" t="n">
        <v>0.4548623035547383</v>
      </c>
      <c r="W1375" t="n">
        <v>0.5761745359909718</v>
      </c>
      <c r="X1375" t="n">
        <v>0.2768151762129538</v>
      </c>
    </row>
    <row r="1376">
      <c r="A1376" t="inlineStr">
        <is>
          <t>2510600</t>
        </is>
      </c>
      <c r="B1376" t="inlineStr">
        <is>
          <t>Ouro Velho</t>
        </is>
      </c>
      <c r="C1376" t="inlineStr">
        <is>
          <t>PB</t>
        </is>
      </c>
      <c r="D1376" t="inlineStr">
        <is>
          <t>REGIÃO NORDESTE</t>
        </is>
      </c>
      <c r="E1376" s="70">
        <f>SUMPRODUCT(N1376:Q1376,PAINEL_PESOS!$C$16:$C$19)</f>
        <v/>
      </c>
      <c r="F1376" s="70">
        <f>SUMPRODUCT(R1376:T1376,PAINEL_PESOS!$C$21:$C$23)</f>
        <v/>
      </c>
      <c r="G1376" s="70">
        <f>SUMPRODUCT(U1376:V1376,PAINEL_PESOS!$C$25:$C$26)</f>
        <v/>
      </c>
      <c r="H1376" s="70">
        <f>SUMPRODUCT(W1376:X1376,PAINEL_PESOS!$C$28:$C$29)</f>
        <v/>
      </c>
      <c r="I1376" s="70" t="n">
        <v>0.9917205007867166</v>
      </c>
      <c r="J1376" s="70" t="n">
        <v>0.5575715436881119</v>
      </c>
      <c r="K1376" s="71">
        <f>IF(NOT(AND(PAINEL_PESOS!$D$12="OK - 100%",PAINEL_PESOS!$F$20="OK - 100%",PAINEL_PESOS!$F$24="OK - 100%",PAINEL_PESOS!$F$27="OK - 100%",PAINEL_PESOS!$F$30="OK - 100%")),"", (E1376*PAINEL_PESOS!$B$7+F1376*PAINEL_PESOS!$B$8+G1376*PAINEL_PESOS!$B$9+H1376*PAINEL_PESOS!$B$10)*I1376)</f>
        <v/>
      </c>
      <c r="L1376" s="71">
        <f>IF(K1376="","",K1376-J1376)</f>
        <v/>
      </c>
      <c r="M1376" s="71">
        <f>IF(L1376="","",ABS(L1376))</f>
        <v/>
      </c>
      <c r="N1376" t="n">
        <v>0.6</v>
      </c>
      <c r="O1376" t="n">
        <v>0.6667000000000001</v>
      </c>
      <c r="P1376" t="n">
        <v>0.4181626187961985</v>
      </c>
      <c r="Q1376" t="n">
        <v>0.970094426403454</v>
      </c>
      <c r="R1376" t="n">
        <v>0.0592886426452082</v>
      </c>
      <c r="S1376" t="n">
        <v>1</v>
      </c>
      <c r="T1376" t="n">
        <v>0.979216220302068</v>
      </c>
      <c r="U1376" t="n">
        <v>0.6976358739607114</v>
      </c>
      <c r="V1376" t="n">
        <v>0.230675687177358</v>
      </c>
      <c r="W1376" t="n">
        <v>0.6125790218336454</v>
      </c>
      <c r="X1376" t="n">
        <v>0.2704396327205375</v>
      </c>
    </row>
    <row r="1377">
      <c r="A1377" t="inlineStr">
        <is>
          <t>2510659</t>
        </is>
      </c>
      <c r="B1377" t="inlineStr">
        <is>
          <t>Parari</t>
        </is>
      </c>
      <c r="C1377" t="inlineStr">
        <is>
          <t>PB</t>
        </is>
      </c>
      <c r="D1377" t="inlineStr">
        <is>
          <t>REGIÃO NORDESTE</t>
        </is>
      </c>
      <c r="E1377" s="70">
        <f>SUMPRODUCT(N1377:Q1377,PAINEL_PESOS!$C$16:$C$19)</f>
        <v/>
      </c>
      <c r="F1377" s="70">
        <f>SUMPRODUCT(R1377:T1377,PAINEL_PESOS!$C$21:$C$23)</f>
        <v/>
      </c>
      <c r="G1377" s="70">
        <f>SUMPRODUCT(U1377:V1377,PAINEL_PESOS!$C$25:$C$26)</f>
        <v/>
      </c>
      <c r="H1377" s="70">
        <f>SUMPRODUCT(W1377:X1377,PAINEL_PESOS!$C$28:$C$29)</f>
        <v/>
      </c>
      <c r="I1377" s="70" t="n">
        <v>0.9807448225792668</v>
      </c>
      <c r="J1377" s="70" t="n">
        <v>0.4885848219022224</v>
      </c>
      <c r="K1377" s="71">
        <f>IF(NOT(AND(PAINEL_PESOS!$D$12="OK - 100%",PAINEL_PESOS!$F$20="OK - 100%",PAINEL_PESOS!$F$24="OK - 100%",PAINEL_PESOS!$F$27="OK - 100%",PAINEL_PESOS!$F$30="OK - 100%")),"", (E1377*PAINEL_PESOS!$B$7+F1377*PAINEL_PESOS!$B$8+G1377*PAINEL_PESOS!$B$9+H1377*PAINEL_PESOS!$B$10)*I1377)</f>
        <v/>
      </c>
      <c r="L1377" s="71">
        <f>IF(K1377="","",K1377-J1377)</f>
        <v/>
      </c>
      <c r="M1377" s="71">
        <f>IF(L1377="","",ABS(L1377))</f>
        <v/>
      </c>
      <c r="N1377" t="n">
        <v>0.2</v>
      </c>
      <c r="O1377" t="n">
        <v>0.5935</v>
      </c>
      <c r="P1377" t="n">
        <v>0.4511087645195354</v>
      </c>
      <c r="Q1377" t="n">
        <v>0.939333595491867</v>
      </c>
      <c r="R1377" t="n">
        <v>0.009720924449760599</v>
      </c>
      <c r="S1377" t="n">
        <v>1</v>
      </c>
      <c r="T1377" t="n">
        <v>0.9427160014032226</v>
      </c>
      <c r="U1377" t="n">
        <v>0.5128762668692122</v>
      </c>
      <c r="V1377" t="n">
        <v>0.2300619537870261</v>
      </c>
      <c r="W1377" t="n">
        <v>0.5752855520121446</v>
      </c>
      <c r="X1377" t="n">
        <v>0.2735989459266723</v>
      </c>
    </row>
    <row r="1378">
      <c r="A1378" t="inlineStr">
        <is>
          <t>2510709</t>
        </is>
      </c>
      <c r="B1378" t="inlineStr">
        <is>
          <t>Passagem</t>
        </is>
      </c>
      <c r="C1378" t="inlineStr">
        <is>
          <t>PB</t>
        </is>
      </c>
      <c r="D1378" t="inlineStr">
        <is>
          <t>REGIÃO NORDESTE</t>
        </is>
      </c>
      <c r="E1378" s="70">
        <f>SUMPRODUCT(N1378:Q1378,PAINEL_PESOS!$C$16:$C$19)</f>
        <v/>
      </c>
      <c r="F1378" s="70">
        <f>SUMPRODUCT(R1378:T1378,PAINEL_PESOS!$C$21:$C$23)</f>
        <v/>
      </c>
      <c r="G1378" s="70">
        <f>SUMPRODUCT(U1378:V1378,PAINEL_PESOS!$C$25:$C$26)</f>
        <v/>
      </c>
      <c r="H1378" s="70">
        <f>SUMPRODUCT(W1378:X1378,PAINEL_PESOS!$C$28:$C$29)</f>
        <v/>
      </c>
      <c r="I1378" s="70" t="n">
        <v>0.94748371859831</v>
      </c>
      <c r="J1378" s="70" t="n">
        <v>0.5718374998218888</v>
      </c>
      <c r="K1378" s="71">
        <f>IF(NOT(AND(PAINEL_PESOS!$D$12="OK - 100%",PAINEL_PESOS!$F$20="OK - 100%",PAINEL_PESOS!$F$24="OK - 100%",PAINEL_PESOS!$F$27="OK - 100%",PAINEL_PESOS!$F$30="OK - 100%")),"", (E1378*PAINEL_PESOS!$B$7+F1378*PAINEL_PESOS!$B$8+G1378*PAINEL_PESOS!$B$9+H1378*PAINEL_PESOS!$B$10)*I1378)</f>
        <v/>
      </c>
      <c r="L1378" s="71">
        <f>IF(K1378="","",K1378-J1378)</f>
        <v/>
      </c>
      <c r="M1378" s="71">
        <f>IF(L1378="","",ABS(L1378))</f>
        <v/>
      </c>
      <c r="N1378" t="n">
        <v>1</v>
      </c>
      <c r="O1378" t="n">
        <v>0.9909</v>
      </c>
      <c r="P1378" t="n">
        <v>0.7140443505807814</v>
      </c>
      <c r="Q1378" t="n">
        <v>0.8506586242334451</v>
      </c>
      <c r="R1378" t="n">
        <v>0.0314715823409349</v>
      </c>
      <c r="S1378" t="n">
        <v>0.9990600226251287</v>
      </c>
      <c r="T1378" t="n">
        <v>0.8124746705011984</v>
      </c>
      <c r="U1378" t="n">
        <v>0.6874340996064531</v>
      </c>
      <c r="V1378" t="n">
        <v>0.2117717016235295</v>
      </c>
      <c r="W1378" t="n">
        <v>0.5546556668504841</v>
      </c>
      <c r="X1378" t="n">
        <v>0.3679285788494186</v>
      </c>
    </row>
    <row r="1379">
      <c r="A1379" t="inlineStr">
        <is>
          <t>2510808</t>
        </is>
      </c>
      <c r="B1379" t="inlineStr">
        <is>
          <t>Patos</t>
        </is>
      </c>
      <c r="C1379" t="inlineStr">
        <is>
          <t>PB</t>
        </is>
      </c>
      <c r="D1379" t="inlineStr">
        <is>
          <t>REGIÃO NORDESTE</t>
        </is>
      </c>
      <c r="E1379" s="70">
        <f>SUMPRODUCT(N1379:Q1379,PAINEL_PESOS!$C$16:$C$19)</f>
        <v/>
      </c>
      <c r="F1379" s="70">
        <f>SUMPRODUCT(R1379:T1379,PAINEL_PESOS!$C$21:$C$23)</f>
        <v/>
      </c>
      <c r="G1379" s="70">
        <f>SUMPRODUCT(U1379:V1379,PAINEL_PESOS!$C$25:$C$26)</f>
        <v/>
      </c>
      <c r="H1379" s="70">
        <f>SUMPRODUCT(W1379:X1379,PAINEL_PESOS!$C$28:$C$29)</f>
        <v/>
      </c>
      <c r="I1379" s="70" t="n">
        <v>0.8277318785393534</v>
      </c>
      <c r="J1379" s="70" t="n">
        <v>0.4662183569746247</v>
      </c>
      <c r="K1379" s="71">
        <f>IF(NOT(AND(PAINEL_PESOS!$D$12="OK - 100%",PAINEL_PESOS!$F$20="OK - 100%",PAINEL_PESOS!$F$24="OK - 100%",PAINEL_PESOS!$F$27="OK - 100%",PAINEL_PESOS!$F$30="OK - 100%")),"", (E1379*PAINEL_PESOS!$B$7+F1379*PAINEL_PESOS!$B$8+G1379*PAINEL_PESOS!$B$9+H1379*PAINEL_PESOS!$B$10)*I1379)</f>
        <v/>
      </c>
      <c r="L1379" s="71">
        <f>IF(K1379="","",K1379-J1379)</f>
        <v/>
      </c>
      <c r="M1379" s="71">
        <f>IF(L1379="","",ABS(L1379))</f>
        <v/>
      </c>
      <c r="N1379" t="n">
        <v>1</v>
      </c>
      <c r="O1379" t="n">
        <v>1</v>
      </c>
      <c r="P1379" t="n">
        <v>0.5160506863780359</v>
      </c>
      <c r="Q1379" t="n">
        <v>0</v>
      </c>
      <c r="R1379" t="n">
        <v>0.4333977712361823</v>
      </c>
      <c r="S1379" t="n">
        <v>0.5983681548091204</v>
      </c>
      <c r="T1379" t="n">
        <v>0.8462451433003862</v>
      </c>
      <c r="U1379" t="n">
        <v>0.6853820936953616</v>
      </c>
      <c r="V1379" t="n">
        <v>0.3867297210113588</v>
      </c>
      <c r="W1379" t="n">
        <v>0.554814357416293</v>
      </c>
      <c r="X1379" t="n">
        <v>0.3690254129638699</v>
      </c>
    </row>
    <row r="1380">
      <c r="A1380" t="inlineStr">
        <is>
          <t>2510907</t>
        </is>
      </c>
      <c r="B1380" t="inlineStr">
        <is>
          <t>Paulista</t>
        </is>
      </c>
      <c r="C1380" t="inlineStr">
        <is>
          <t>PB</t>
        </is>
      </c>
      <c r="D1380" t="inlineStr">
        <is>
          <t>REGIÃO NORDESTE</t>
        </is>
      </c>
      <c r="E1380" s="70">
        <f>SUMPRODUCT(N1380:Q1380,PAINEL_PESOS!$C$16:$C$19)</f>
        <v/>
      </c>
      <c r="F1380" s="70">
        <f>SUMPRODUCT(R1380:T1380,PAINEL_PESOS!$C$21:$C$23)</f>
        <v/>
      </c>
      <c r="G1380" s="70">
        <f>SUMPRODUCT(U1380:V1380,PAINEL_PESOS!$C$25:$C$26)</f>
        <v/>
      </c>
      <c r="H1380" s="70">
        <f>SUMPRODUCT(W1380:X1380,PAINEL_PESOS!$C$28:$C$29)</f>
        <v/>
      </c>
      <c r="I1380" s="70" t="n">
        <v>0.804525857676971</v>
      </c>
      <c r="J1380" s="70" t="n">
        <v>0.434102732681496</v>
      </c>
      <c r="K1380" s="71">
        <f>IF(NOT(AND(PAINEL_PESOS!$D$12="OK - 100%",PAINEL_PESOS!$F$20="OK - 100%",PAINEL_PESOS!$F$24="OK - 100%",PAINEL_PESOS!$F$27="OK - 100%",PAINEL_PESOS!$F$30="OK - 100%")),"", (E1380*PAINEL_PESOS!$B$7+F1380*PAINEL_PESOS!$B$8+G1380*PAINEL_PESOS!$B$9+H1380*PAINEL_PESOS!$B$10)*I1380)</f>
        <v/>
      </c>
      <c r="L1380" s="71">
        <f>IF(K1380="","",K1380-J1380)</f>
        <v/>
      </c>
      <c r="M1380" s="71">
        <f>IF(L1380="","",ABS(L1380))</f>
        <v/>
      </c>
      <c r="N1380" t="n">
        <v>1</v>
      </c>
      <c r="O1380" t="n">
        <v>1</v>
      </c>
      <c r="P1380" t="n">
        <v>0.4405491024287223</v>
      </c>
      <c r="Q1380" t="n">
        <v>0.6851265836828352</v>
      </c>
      <c r="R1380" t="n">
        <v>0.1943209114408544</v>
      </c>
      <c r="S1380" t="n">
        <v>0.9705465353327495</v>
      </c>
      <c r="T1380" t="n">
        <v>0.0541620037928513</v>
      </c>
      <c r="U1380" t="n">
        <v>0.5916516654223548</v>
      </c>
      <c r="V1380" t="n">
        <v>0.3624346595138132</v>
      </c>
      <c r="W1380" t="n">
        <v>0.5624446379114488</v>
      </c>
      <c r="X1380" t="n">
        <v>0.4245517849872862</v>
      </c>
    </row>
    <row r="1381">
      <c r="A1381" t="inlineStr">
        <is>
          <t>2511004</t>
        </is>
      </c>
      <c r="B1381" t="inlineStr">
        <is>
          <t>Pedra Branca</t>
        </is>
      </c>
      <c r="C1381" t="inlineStr">
        <is>
          <t>PB</t>
        </is>
      </c>
      <c r="D1381" t="inlineStr">
        <is>
          <t>REGIÃO NORDESTE</t>
        </is>
      </c>
      <c r="E1381" s="70">
        <f>SUMPRODUCT(N1381:Q1381,PAINEL_PESOS!$C$16:$C$19)</f>
        <v/>
      </c>
      <c r="F1381" s="70">
        <f>SUMPRODUCT(R1381:T1381,PAINEL_PESOS!$C$21:$C$23)</f>
        <v/>
      </c>
      <c r="G1381" s="70">
        <f>SUMPRODUCT(U1381:V1381,PAINEL_PESOS!$C$25:$C$26)</f>
        <v/>
      </c>
      <c r="H1381" s="70">
        <f>SUMPRODUCT(W1381:X1381,PAINEL_PESOS!$C$28:$C$29)</f>
        <v/>
      </c>
      <c r="I1381" s="70" t="n">
        <v>0.9374107631117207</v>
      </c>
      <c r="J1381" s="70" t="n">
        <v>0.5841251616515925</v>
      </c>
      <c r="K1381" s="71">
        <f>IF(NOT(AND(PAINEL_PESOS!$D$12="OK - 100%",PAINEL_PESOS!$F$20="OK - 100%",PAINEL_PESOS!$F$24="OK - 100%",PAINEL_PESOS!$F$27="OK - 100%",PAINEL_PESOS!$F$30="OK - 100%")),"", (E1381*PAINEL_PESOS!$B$7+F1381*PAINEL_PESOS!$B$8+G1381*PAINEL_PESOS!$B$9+H1381*PAINEL_PESOS!$B$10)*I1381)</f>
        <v/>
      </c>
      <c r="L1381" s="71">
        <f>IF(K1381="","",K1381-J1381)</f>
        <v/>
      </c>
      <c r="M1381" s="71">
        <f>IF(L1381="","",ABS(L1381))</f>
        <v/>
      </c>
      <c r="N1381" t="n">
        <v>1</v>
      </c>
      <c r="O1381" t="n">
        <v>1</v>
      </c>
      <c r="P1381" t="n">
        <v>0.4536430834213305</v>
      </c>
      <c r="Q1381" t="n">
        <v>0.9104860303964337</v>
      </c>
      <c r="R1381" t="n">
        <v>0.0613591328920105</v>
      </c>
      <c r="S1381" t="n">
        <v>0.9999528036819337</v>
      </c>
      <c r="T1381" t="n">
        <v>0.7206041718556726</v>
      </c>
      <c r="U1381" t="n">
        <v>0.7702802695399368</v>
      </c>
      <c r="V1381" t="n">
        <v>0.303356886984934</v>
      </c>
      <c r="W1381" t="n">
        <v>0.5807707870265354</v>
      </c>
      <c r="X1381" t="n">
        <v>0.4605926431713928</v>
      </c>
    </row>
    <row r="1382">
      <c r="A1382" t="inlineStr">
        <is>
          <t>2511103</t>
        </is>
      </c>
      <c r="B1382" t="inlineStr">
        <is>
          <t>Pedra Lavrada</t>
        </is>
      </c>
      <c r="C1382" t="inlineStr">
        <is>
          <t>PB</t>
        </is>
      </c>
      <c r="D1382" t="inlineStr">
        <is>
          <t>REGIÃO NORDESTE</t>
        </is>
      </c>
      <c r="E1382" s="70">
        <f>SUMPRODUCT(N1382:Q1382,PAINEL_PESOS!$C$16:$C$19)</f>
        <v/>
      </c>
      <c r="F1382" s="70">
        <f>SUMPRODUCT(R1382:T1382,PAINEL_PESOS!$C$21:$C$23)</f>
        <v/>
      </c>
      <c r="G1382" s="70">
        <f>SUMPRODUCT(U1382:V1382,PAINEL_PESOS!$C$25:$C$26)</f>
        <v/>
      </c>
      <c r="H1382" s="70">
        <f>SUMPRODUCT(W1382:X1382,PAINEL_PESOS!$C$28:$C$29)</f>
        <v/>
      </c>
      <c r="I1382" s="70" t="n">
        <v>0.9612252133531185</v>
      </c>
      <c r="J1382" s="70" t="n">
        <v>0.6018799832895898</v>
      </c>
      <c r="K1382" s="71">
        <f>IF(NOT(AND(PAINEL_PESOS!$D$12="OK - 100%",PAINEL_PESOS!$F$20="OK - 100%",PAINEL_PESOS!$F$24="OK - 100%",PAINEL_PESOS!$F$27="OK - 100%",PAINEL_PESOS!$F$30="OK - 100%")),"", (E1382*PAINEL_PESOS!$B$7+F1382*PAINEL_PESOS!$B$8+G1382*PAINEL_PESOS!$B$9+H1382*PAINEL_PESOS!$B$10)*I1382)</f>
        <v/>
      </c>
      <c r="L1382" s="71">
        <f>IF(K1382="","",K1382-J1382)</f>
        <v/>
      </c>
      <c r="M1382" s="71">
        <f>IF(L1382="","",ABS(L1382))</f>
        <v/>
      </c>
      <c r="N1382" t="n">
        <v>1</v>
      </c>
      <c r="O1382" t="n">
        <v>0.9091</v>
      </c>
      <c r="P1382" t="n">
        <v>0.6575501583949314</v>
      </c>
      <c r="Q1382" t="n">
        <v>0.8119672161323974</v>
      </c>
      <c r="R1382" t="n">
        <v>0.1240068834314968</v>
      </c>
      <c r="S1382" t="n">
        <v>0.9905927916437595</v>
      </c>
      <c r="T1382" t="n">
        <v>0.9417936659557031</v>
      </c>
      <c r="U1382" t="n">
        <v>0.5886501247874834</v>
      </c>
      <c r="V1382" t="n">
        <v>0.4595759197049106</v>
      </c>
      <c r="W1382" t="n">
        <v>0.5622800513852313</v>
      </c>
      <c r="X1382" t="n">
        <v>0.3385296954330634</v>
      </c>
    </row>
    <row r="1383">
      <c r="A1383" t="inlineStr">
        <is>
          <t>2511202</t>
        </is>
      </c>
      <c r="B1383" t="inlineStr">
        <is>
          <t>Pedras de Fogo</t>
        </is>
      </c>
      <c r="C1383" t="inlineStr">
        <is>
          <t>PB</t>
        </is>
      </c>
      <c r="D1383" t="inlineStr">
        <is>
          <t>REGIÃO NORDESTE</t>
        </is>
      </c>
      <c r="E1383" s="70">
        <f>SUMPRODUCT(N1383:Q1383,PAINEL_PESOS!$C$16:$C$19)</f>
        <v/>
      </c>
      <c r="F1383" s="70">
        <f>SUMPRODUCT(R1383:T1383,PAINEL_PESOS!$C$21:$C$23)</f>
        <v/>
      </c>
      <c r="G1383" s="70">
        <f>SUMPRODUCT(U1383:V1383,PAINEL_PESOS!$C$25:$C$26)</f>
        <v/>
      </c>
      <c r="H1383" s="70">
        <f>SUMPRODUCT(W1383:X1383,PAINEL_PESOS!$C$28:$C$29)</f>
        <v/>
      </c>
      <c r="I1383" s="70" t="n">
        <v>0.8519737820144503</v>
      </c>
      <c r="J1383" s="70" t="n">
        <v>0.4131885355675045</v>
      </c>
      <c r="K1383" s="71">
        <f>IF(NOT(AND(PAINEL_PESOS!$D$12="OK - 100%",PAINEL_PESOS!$F$20="OK - 100%",PAINEL_PESOS!$F$24="OK - 100%",PAINEL_PESOS!$F$27="OK - 100%",PAINEL_PESOS!$F$30="OK - 100%")),"", (E1383*PAINEL_PESOS!$B$7+F1383*PAINEL_PESOS!$B$8+G1383*PAINEL_PESOS!$B$9+H1383*PAINEL_PESOS!$B$10)*I1383)</f>
        <v/>
      </c>
      <c r="L1383" s="71">
        <f>IF(K1383="","",K1383-J1383)</f>
        <v/>
      </c>
      <c r="M1383" s="71">
        <f>IF(L1383="","",ABS(L1383))</f>
        <v/>
      </c>
      <c r="N1383" t="n">
        <v>0.2</v>
      </c>
      <c r="O1383" t="n">
        <v>1</v>
      </c>
      <c r="P1383" t="n">
        <v>0.404012671594509</v>
      </c>
      <c r="Q1383" t="n">
        <v>0.7799040929426472</v>
      </c>
      <c r="R1383" t="n">
        <v>0.3285991929156829</v>
      </c>
      <c r="S1383" t="n">
        <v>0</v>
      </c>
      <c r="T1383" t="n">
        <v>0.6255683143931456</v>
      </c>
      <c r="U1383" t="n">
        <v>0.2380105268350013</v>
      </c>
      <c r="V1383" t="n">
        <v>0.4251890418327213</v>
      </c>
      <c r="W1383" t="n">
        <v>0.7498290082498901</v>
      </c>
      <c r="X1383" t="n">
        <v>0.6387253196364466</v>
      </c>
    </row>
    <row r="1384">
      <c r="A1384" t="inlineStr">
        <is>
          <t>2511301</t>
        </is>
      </c>
      <c r="B1384" t="inlineStr">
        <is>
          <t>Piancó</t>
        </is>
      </c>
      <c r="C1384" t="inlineStr">
        <is>
          <t>PB</t>
        </is>
      </c>
      <c r="D1384" t="inlineStr">
        <is>
          <t>REGIÃO NORDESTE</t>
        </is>
      </c>
      <c r="E1384" s="70">
        <f>SUMPRODUCT(N1384:Q1384,PAINEL_PESOS!$C$16:$C$19)</f>
        <v/>
      </c>
      <c r="F1384" s="70">
        <f>SUMPRODUCT(R1384:T1384,PAINEL_PESOS!$C$21:$C$23)</f>
        <v/>
      </c>
      <c r="G1384" s="70">
        <f>SUMPRODUCT(U1384:V1384,PAINEL_PESOS!$C$25:$C$26)</f>
        <v/>
      </c>
      <c r="H1384" s="70">
        <f>SUMPRODUCT(W1384:X1384,PAINEL_PESOS!$C$28:$C$29)</f>
        <v/>
      </c>
      <c r="I1384" s="70" t="n">
        <v>0.9444046562352104</v>
      </c>
      <c r="J1384" s="70" t="n">
        <v>0.5763946438026577</v>
      </c>
      <c r="K1384" s="71">
        <f>IF(NOT(AND(PAINEL_PESOS!$D$12="OK - 100%",PAINEL_PESOS!$F$20="OK - 100%",PAINEL_PESOS!$F$24="OK - 100%",PAINEL_PESOS!$F$27="OK - 100%",PAINEL_PESOS!$F$30="OK - 100%")),"", (E1384*PAINEL_PESOS!$B$7+F1384*PAINEL_PESOS!$B$8+G1384*PAINEL_PESOS!$B$9+H1384*PAINEL_PESOS!$B$10)*I1384)</f>
        <v/>
      </c>
      <c r="L1384" s="71">
        <f>IF(K1384="","",K1384-J1384)</f>
        <v/>
      </c>
      <c r="M1384" s="71">
        <f>IF(L1384="","",ABS(L1384))</f>
        <v/>
      </c>
      <c r="N1384" t="n">
        <v>0.6</v>
      </c>
      <c r="O1384" t="n">
        <v>1</v>
      </c>
      <c r="P1384" t="n">
        <v>0.5065469904963041</v>
      </c>
      <c r="Q1384" t="n">
        <v>0.8032174301307844</v>
      </c>
      <c r="R1384" t="n">
        <v>0.2138880633708535</v>
      </c>
      <c r="S1384" t="n">
        <v>0.9880033793465443</v>
      </c>
      <c r="T1384" t="n">
        <v>0.830180112883248</v>
      </c>
      <c r="U1384" t="n">
        <v>0.7633616539590318</v>
      </c>
      <c r="V1384" t="n">
        <v>0.2825888042180218</v>
      </c>
      <c r="W1384" t="n">
        <v>0.5768470799766948</v>
      </c>
      <c r="X1384" t="n">
        <v>0.4502132676769936</v>
      </c>
    </row>
    <row r="1385">
      <c r="A1385" t="inlineStr">
        <is>
          <t>2511400</t>
        </is>
      </c>
      <c r="B1385" t="inlineStr">
        <is>
          <t>Picuí</t>
        </is>
      </c>
      <c r="C1385" t="inlineStr">
        <is>
          <t>PB</t>
        </is>
      </c>
      <c r="D1385" t="inlineStr">
        <is>
          <t>REGIÃO NORDESTE</t>
        </is>
      </c>
      <c r="E1385" s="70">
        <f>SUMPRODUCT(N1385:Q1385,PAINEL_PESOS!$C$16:$C$19)</f>
        <v/>
      </c>
      <c r="F1385" s="70">
        <f>SUMPRODUCT(R1385:T1385,PAINEL_PESOS!$C$21:$C$23)</f>
        <v/>
      </c>
      <c r="G1385" s="70">
        <f>SUMPRODUCT(U1385:V1385,PAINEL_PESOS!$C$25:$C$26)</f>
        <v/>
      </c>
      <c r="H1385" s="70">
        <f>SUMPRODUCT(W1385:X1385,PAINEL_PESOS!$C$28:$C$29)</f>
        <v/>
      </c>
      <c r="I1385" s="70" t="n">
        <v>0.9635652566477743</v>
      </c>
      <c r="J1385" s="70" t="n">
        <v>0.5881156585185661</v>
      </c>
      <c r="K1385" s="71">
        <f>IF(NOT(AND(PAINEL_PESOS!$D$12="OK - 100%",PAINEL_PESOS!$F$20="OK - 100%",PAINEL_PESOS!$F$24="OK - 100%",PAINEL_PESOS!$F$27="OK - 100%",PAINEL_PESOS!$F$30="OK - 100%")),"", (E1385*PAINEL_PESOS!$B$7+F1385*PAINEL_PESOS!$B$8+G1385*PAINEL_PESOS!$B$9+H1385*PAINEL_PESOS!$B$10)*I1385)</f>
        <v/>
      </c>
      <c r="L1385" s="71">
        <f>IF(K1385="","",K1385-J1385)</f>
        <v/>
      </c>
      <c r="M1385" s="71">
        <f>IF(L1385="","",ABS(L1385))</f>
        <v/>
      </c>
      <c r="N1385" t="n">
        <v>0.2</v>
      </c>
      <c r="O1385" t="n">
        <v>1</v>
      </c>
      <c r="P1385" t="n">
        <v>1</v>
      </c>
      <c r="Q1385" t="n">
        <v>0.8039482761232132</v>
      </c>
      <c r="R1385" t="n">
        <v>0.2224776586272854</v>
      </c>
      <c r="S1385" t="n">
        <v>0.9963721805193597</v>
      </c>
      <c r="T1385" t="n">
        <v>0.9503758032887289</v>
      </c>
      <c r="U1385" t="n">
        <v>0.5878555955362048</v>
      </c>
      <c r="V1385" t="n">
        <v>0.4455258579826136</v>
      </c>
      <c r="W1385" t="n">
        <v>0.5625146683626003</v>
      </c>
      <c r="X1385" t="n">
        <v>0.338809235000857</v>
      </c>
    </row>
    <row r="1386">
      <c r="A1386" t="inlineStr">
        <is>
          <t>2511509</t>
        </is>
      </c>
      <c r="B1386" t="inlineStr">
        <is>
          <t>Pilar</t>
        </is>
      </c>
      <c r="C1386" t="inlineStr">
        <is>
          <t>PB</t>
        </is>
      </c>
      <c r="D1386" t="inlineStr">
        <is>
          <t>REGIÃO NORDESTE</t>
        </is>
      </c>
      <c r="E1386" s="70">
        <f>SUMPRODUCT(N1386:Q1386,PAINEL_PESOS!$C$16:$C$19)</f>
        <v/>
      </c>
      <c r="F1386" s="70">
        <f>SUMPRODUCT(R1386:T1386,PAINEL_PESOS!$C$21:$C$23)</f>
        <v/>
      </c>
      <c r="G1386" s="70">
        <f>SUMPRODUCT(U1386:V1386,PAINEL_PESOS!$C$25:$C$26)</f>
        <v/>
      </c>
      <c r="H1386" s="70">
        <f>SUMPRODUCT(W1386:X1386,PAINEL_PESOS!$C$28:$C$29)</f>
        <v/>
      </c>
      <c r="I1386" s="70" t="n">
        <v>0.9468194648079307</v>
      </c>
      <c r="J1386" s="70" t="n">
        <v>0.5639088904261155</v>
      </c>
      <c r="K1386" s="71">
        <f>IF(NOT(AND(PAINEL_PESOS!$D$12="OK - 100%",PAINEL_PESOS!$F$20="OK - 100%",PAINEL_PESOS!$F$24="OK - 100%",PAINEL_PESOS!$F$27="OK - 100%",PAINEL_PESOS!$F$30="OK - 100%")),"", (E1386*PAINEL_PESOS!$B$7+F1386*PAINEL_PESOS!$B$8+G1386*PAINEL_PESOS!$B$9+H1386*PAINEL_PESOS!$B$10)*I1386)</f>
        <v/>
      </c>
      <c r="L1386" s="71">
        <f>IF(K1386="","",K1386-J1386)</f>
        <v/>
      </c>
      <c r="M1386" s="71">
        <f>IF(L1386="","",ABS(L1386))</f>
        <v/>
      </c>
      <c r="N1386" t="n">
        <v>0.6</v>
      </c>
      <c r="O1386" t="n">
        <v>1</v>
      </c>
      <c r="P1386" t="n">
        <v>0.4383315733896515</v>
      </c>
      <c r="Q1386" t="n">
        <v>0.6903967382850904</v>
      </c>
      <c r="R1386" t="n">
        <v>0.1725895488306959</v>
      </c>
      <c r="S1386" t="n">
        <v>0.9946866454970684</v>
      </c>
      <c r="T1386" t="n">
        <v>0.9529996828521384</v>
      </c>
      <c r="U1386" t="n">
        <v>0.3401772676762125</v>
      </c>
      <c r="V1386" t="n">
        <v>0.3927067382408506</v>
      </c>
      <c r="W1386" t="n">
        <v>0.7048687456905042</v>
      </c>
      <c r="X1386" t="n">
        <v>0.5490240373969736</v>
      </c>
    </row>
    <row r="1387">
      <c r="A1387" t="inlineStr">
        <is>
          <t>2511608</t>
        </is>
      </c>
      <c r="B1387" t="inlineStr">
        <is>
          <t>Pilões</t>
        </is>
      </c>
      <c r="C1387" t="inlineStr">
        <is>
          <t>PB</t>
        </is>
      </c>
      <c r="D1387" t="inlineStr">
        <is>
          <t>REGIÃO NORDESTE</t>
        </is>
      </c>
      <c r="E1387" s="70">
        <f>SUMPRODUCT(N1387:Q1387,PAINEL_PESOS!$C$16:$C$19)</f>
        <v/>
      </c>
      <c r="F1387" s="70">
        <f>SUMPRODUCT(R1387:T1387,PAINEL_PESOS!$C$21:$C$23)</f>
        <v/>
      </c>
      <c r="G1387" s="70">
        <f>SUMPRODUCT(U1387:V1387,PAINEL_PESOS!$C$25:$C$26)</f>
        <v/>
      </c>
      <c r="H1387" s="70">
        <f>SUMPRODUCT(W1387:X1387,PAINEL_PESOS!$C$28:$C$29)</f>
        <v/>
      </c>
      <c r="I1387" s="70" t="n">
        <v>0.940886808634309</v>
      </c>
      <c r="J1387" s="70" t="n">
        <v>0.5524222308483505</v>
      </c>
      <c r="K1387" s="71">
        <f>IF(NOT(AND(PAINEL_PESOS!$D$12="OK - 100%",PAINEL_PESOS!$F$20="OK - 100%",PAINEL_PESOS!$F$24="OK - 100%",PAINEL_PESOS!$F$27="OK - 100%",PAINEL_PESOS!$F$30="OK - 100%")),"", (E1387*PAINEL_PESOS!$B$7+F1387*PAINEL_PESOS!$B$8+G1387*PAINEL_PESOS!$B$9+H1387*PAINEL_PESOS!$B$10)*I1387)</f>
        <v/>
      </c>
      <c r="L1387" s="71">
        <f>IF(K1387="","",K1387-J1387)</f>
        <v/>
      </c>
      <c r="M1387" s="71">
        <f>IF(L1387="","",ABS(L1387))</f>
        <v/>
      </c>
      <c r="N1387" t="n">
        <v>0.8</v>
      </c>
      <c r="O1387" t="n">
        <v>0.9828</v>
      </c>
      <c r="P1387" t="n">
        <v>0.2100316789862724</v>
      </c>
      <c r="Q1387" t="n">
        <v>0.6429874375026261</v>
      </c>
      <c r="R1387" t="n">
        <v>0.1565128321118152</v>
      </c>
      <c r="S1387" t="n">
        <v>0.9830161969937378</v>
      </c>
      <c r="T1387" t="n">
        <v>0.949664769387108</v>
      </c>
      <c r="U1387" t="n">
        <v>0.2328416198000304</v>
      </c>
      <c r="V1387" t="n">
        <v>0.406341605391618</v>
      </c>
      <c r="W1387" t="n">
        <v>0.7286444250642824</v>
      </c>
      <c r="X1387" t="n">
        <v>0.6185014747667474</v>
      </c>
    </row>
    <row r="1388">
      <c r="A1388" t="inlineStr">
        <is>
          <t>2511707</t>
        </is>
      </c>
      <c r="B1388" t="inlineStr">
        <is>
          <t>Pilõezinhos</t>
        </is>
      </c>
      <c r="C1388" t="inlineStr">
        <is>
          <t>PB</t>
        </is>
      </c>
      <c r="D1388" t="inlineStr">
        <is>
          <t>REGIÃO NORDESTE</t>
        </is>
      </c>
      <c r="E1388" s="70">
        <f>SUMPRODUCT(N1388:Q1388,PAINEL_PESOS!$C$16:$C$19)</f>
        <v/>
      </c>
      <c r="F1388" s="70">
        <f>SUMPRODUCT(R1388:T1388,PAINEL_PESOS!$C$21:$C$23)</f>
        <v/>
      </c>
      <c r="G1388" s="70">
        <f>SUMPRODUCT(U1388:V1388,PAINEL_PESOS!$C$25:$C$26)</f>
        <v/>
      </c>
      <c r="H1388" s="70">
        <f>SUMPRODUCT(W1388:X1388,PAINEL_PESOS!$C$28:$C$29)</f>
        <v/>
      </c>
      <c r="I1388" s="70" t="n">
        <v>0.9010998159613109</v>
      </c>
      <c r="J1388" s="70" t="n">
        <v>0.5340236508829167</v>
      </c>
      <c r="K1388" s="71">
        <f>IF(NOT(AND(PAINEL_PESOS!$D$12="OK - 100%",PAINEL_PESOS!$F$20="OK - 100%",PAINEL_PESOS!$F$24="OK - 100%",PAINEL_PESOS!$F$27="OK - 100%",PAINEL_PESOS!$F$30="OK - 100%")),"", (E1388*PAINEL_PESOS!$B$7+F1388*PAINEL_PESOS!$B$8+G1388*PAINEL_PESOS!$B$9+H1388*PAINEL_PESOS!$B$10)*I1388)</f>
        <v/>
      </c>
      <c r="L1388" s="71">
        <f>IF(K1388="","",K1388-J1388)</f>
        <v/>
      </c>
      <c r="M1388" s="71">
        <f>IF(L1388="","",ABS(L1388))</f>
        <v/>
      </c>
      <c r="N1388" t="n">
        <v>1</v>
      </c>
      <c r="O1388" t="n">
        <v>0.9739</v>
      </c>
      <c r="P1388" t="n">
        <v>0.535480464625132</v>
      </c>
      <c r="Q1388" t="n">
        <v>0.4239795634275662</v>
      </c>
      <c r="R1388" t="n">
        <v>0.0879548007527543</v>
      </c>
      <c r="S1388" t="n">
        <v>0.9995611323409602</v>
      </c>
      <c r="T1388" t="n">
        <v>0.8437008112175537</v>
      </c>
      <c r="U1388" t="n">
        <v>0.2328416198000304</v>
      </c>
      <c r="V1388" t="n">
        <v>0.4069378457753012</v>
      </c>
      <c r="W1388" t="n">
        <v>0.7286444250642824</v>
      </c>
      <c r="X1388" t="n">
        <v>0.6185014747667474</v>
      </c>
    </row>
    <row r="1389">
      <c r="A1389" t="inlineStr">
        <is>
          <t>2511806</t>
        </is>
      </c>
      <c r="B1389" t="inlineStr">
        <is>
          <t>Pirpirituba</t>
        </is>
      </c>
      <c r="C1389" t="inlineStr">
        <is>
          <t>PB</t>
        </is>
      </c>
      <c r="D1389" t="inlineStr">
        <is>
          <t>REGIÃO NORDESTE</t>
        </is>
      </c>
      <c r="E1389" s="70">
        <f>SUMPRODUCT(N1389:Q1389,PAINEL_PESOS!$C$16:$C$19)</f>
        <v/>
      </c>
      <c r="F1389" s="70">
        <f>SUMPRODUCT(R1389:T1389,PAINEL_PESOS!$C$21:$C$23)</f>
        <v/>
      </c>
      <c r="G1389" s="70">
        <f>SUMPRODUCT(U1389:V1389,PAINEL_PESOS!$C$25:$C$26)</f>
        <v/>
      </c>
      <c r="H1389" s="70">
        <f>SUMPRODUCT(W1389:X1389,PAINEL_PESOS!$C$28:$C$29)</f>
        <v/>
      </c>
      <c r="I1389" s="70" t="n">
        <v>0.8199132092159503</v>
      </c>
      <c r="J1389" s="70" t="n">
        <v>0.4423406010708946</v>
      </c>
      <c r="K1389" s="71">
        <f>IF(NOT(AND(PAINEL_PESOS!$D$12="OK - 100%",PAINEL_PESOS!$F$20="OK - 100%",PAINEL_PESOS!$F$24="OK - 100%",PAINEL_PESOS!$F$27="OK - 100%",PAINEL_PESOS!$F$30="OK - 100%")),"", (E1389*PAINEL_PESOS!$B$7+F1389*PAINEL_PESOS!$B$8+G1389*PAINEL_PESOS!$B$9+H1389*PAINEL_PESOS!$B$10)*I1389)</f>
        <v/>
      </c>
      <c r="L1389" s="71">
        <f>IF(K1389="","",K1389-J1389)</f>
        <v/>
      </c>
      <c r="M1389" s="71">
        <f>IF(L1389="","",ABS(L1389))</f>
        <v/>
      </c>
      <c r="N1389" t="n">
        <v>1</v>
      </c>
      <c r="O1389" t="n">
        <v>0.9647</v>
      </c>
      <c r="P1389" t="n">
        <v>0.4771911298838437</v>
      </c>
      <c r="Q1389" t="n">
        <v>0</v>
      </c>
      <c r="R1389" t="n">
        <v>0.1469959480118889</v>
      </c>
      <c r="S1389" t="n">
        <v>0.9688647086153573</v>
      </c>
      <c r="T1389" t="n">
        <v>0.5430385478115587</v>
      </c>
      <c r="U1389" t="n">
        <v>0.2324782354422388</v>
      </c>
      <c r="V1389" t="n">
        <v>0.409000819751271</v>
      </c>
      <c r="W1389" t="n">
        <v>0.7293274762201646</v>
      </c>
      <c r="X1389" t="n">
        <v>0.6182899731367559</v>
      </c>
    </row>
    <row r="1390">
      <c r="A1390" t="inlineStr">
        <is>
          <t>2511905</t>
        </is>
      </c>
      <c r="B1390" t="inlineStr">
        <is>
          <t>Pitimbu</t>
        </is>
      </c>
      <c r="C1390" t="inlineStr">
        <is>
          <t>PB</t>
        </is>
      </c>
      <c r="D1390" t="inlineStr">
        <is>
          <t>REGIÃO NORDESTE</t>
        </is>
      </c>
      <c r="E1390" s="70">
        <f>SUMPRODUCT(N1390:Q1390,PAINEL_PESOS!$C$16:$C$19)</f>
        <v/>
      </c>
      <c r="F1390" s="70">
        <f>SUMPRODUCT(R1390:T1390,PAINEL_PESOS!$C$21:$C$23)</f>
        <v/>
      </c>
      <c r="G1390" s="70">
        <f>SUMPRODUCT(U1390:V1390,PAINEL_PESOS!$C$25:$C$26)</f>
        <v/>
      </c>
      <c r="H1390" s="70">
        <f>SUMPRODUCT(W1390:X1390,PAINEL_PESOS!$C$28:$C$29)</f>
        <v/>
      </c>
      <c r="I1390" s="70" t="n">
        <v>0.9224811874210107</v>
      </c>
      <c r="J1390" s="70" t="n">
        <v>0.520231180112623</v>
      </c>
      <c r="K1390" s="71">
        <f>IF(NOT(AND(PAINEL_PESOS!$D$12="OK - 100%",PAINEL_PESOS!$F$20="OK - 100%",PAINEL_PESOS!$F$24="OK - 100%",PAINEL_PESOS!$F$27="OK - 100%",PAINEL_PESOS!$F$30="OK - 100%")),"", (E1390*PAINEL_PESOS!$B$7+F1390*PAINEL_PESOS!$B$8+G1390*PAINEL_PESOS!$B$9+H1390*PAINEL_PESOS!$B$10)*I1390)</f>
        <v/>
      </c>
      <c r="L1390" s="71">
        <f>IF(K1390="","",K1390-J1390)</f>
        <v/>
      </c>
      <c r="M1390" s="71">
        <f>IF(L1390="","",ABS(L1390))</f>
        <v/>
      </c>
      <c r="N1390" t="n">
        <v>0.2</v>
      </c>
      <c r="O1390" t="n">
        <v>1</v>
      </c>
      <c r="P1390" t="n">
        <v>0.3321013727560719</v>
      </c>
      <c r="Q1390" t="n">
        <v>0.7472304036652134</v>
      </c>
      <c r="R1390" t="n">
        <v>0.2762304374934127</v>
      </c>
      <c r="S1390" t="n">
        <v>0.911696965542644</v>
      </c>
      <c r="T1390" t="n">
        <v>0.7696196147294644</v>
      </c>
      <c r="U1390" t="n">
        <v>0.2255184750433939</v>
      </c>
      <c r="V1390" t="n">
        <v>0.4363466463525548</v>
      </c>
      <c r="W1390" t="n">
        <v>0.7553263542925619</v>
      </c>
      <c r="X1390" t="n">
        <v>0.6496932046280084</v>
      </c>
    </row>
    <row r="1391">
      <c r="A1391" t="inlineStr">
        <is>
          <t>2512002</t>
        </is>
      </c>
      <c r="B1391" t="inlineStr">
        <is>
          <t>Pocinhos</t>
        </is>
      </c>
      <c r="C1391" t="inlineStr">
        <is>
          <t>PB</t>
        </is>
      </c>
      <c r="D1391" t="inlineStr">
        <is>
          <t>REGIÃO NORDESTE</t>
        </is>
      </c>
      <c r="E1391" s="70">
        <f>SUMPRODUCT(N1391:Q1391,PAINEL_PESOS!$C$16:$C$19)</f>
        <v/>
      </c>
      <c r="F1391" s="70">
        <f>SUMPRODUCT(R1391:T1391,PAINEL_PESOS!$C$21:$C$23)</f>
        <v/>
      </c>
      <c r="G1391" s="70">
        <f>SUMPRODUCT(U1391:V1391,PAINEL_PESOS!$C$25:$C$26)</f>
        <v/>
      </c>
      <c r="H1391" s="70">
        <f>SUMPRODUCT(W1391:X1391,PAINEL_PESOS!$C$28:$C$29)</f>
        <v/>
      </c>
      <c r="I1391" s="70" t="n">
        <v>0.9896984283284771</v>
      </c>
      <c r="J1391" s="70" t="n">
        <v>0.638735467513562</v>
      </c>
      <c r="K1391" s="71">
        <f>IF(NOT(AND(PAINEL_PESOS!$D$12="OK - 100%",PAINEL_PESOS!$F$20="OK - 100%",PAINEL_PESOS!$F$24="OK - 100%",PAINEL_PESOS!$F$27="OK - 100%",PAINEL_PESOS!$F$30="OK - 100%")),"", (E1391*PAINEL_PESOS!$B$7+F1391*PAINEL_PESOS!$B$8+G1391*PAINEL_PESOS!$B$9+H1391*PAINEL_PESOS!$B$10)*I1391)</f>
        <v/>
      </c>
      <c r="L1391" s="71">
        <f>IF(K1391="","",K1391-J1391)</f>
        <v/>
      </c>
      <c r="M1391" s="71">
        <f>IF(L1391="","",ABS(L1391))</f>
        <v/>
      </c>
      <c r="N1391" t="n">
        <v>1</v>
      </c>
      <c r="O1391" t="n">
        <v>0.8835</v>
      </c>
      <c r="P1391" t="n">
        <v>0.8878563885955649</v>
      </c>
      <c r="Q1391" t="n">
        <v>0.9543808988762752</v>
      </c>
      <c r="R1391" t="n">
        <v>0.2423728875360485</v>
      </c>
      <c r="S1391" t="n">
        <v>0.9969364420966789</v>
      </c>
      <c r="T1391" t="n">
        <v>0.982403871370357</v>
      </c>
      <c r="U1391" t="n">
        <v>0.3984816929777398</v>
      </c>
      <c r="V1391" t="n">
        <v>0.4132079198568275</v>
      </c>
      <c r="W1391" t="n">
        <v>0.6124769574303253</v>
      </c>
      <c r="X1391" t="n">
        <v>0.3948941431165912</v>
      </c>
    </row>
    <row r="1392">
      <c r="A1392" t="inlineStr">
        <is>
          <t>2512036</t>
        </is>
      </c>
      <c r="B1392" t="inlineStr">
        <is>
          <t>Poço Dantas</t>
        </is>
      </c>
      <c r="C1392" t="inlineStr">
        <is>
          <t>PB</t>
        </is>
      </c>
      <c r="D1392" t="inlineStr">
        <is>
          <t>REGIÃO NORDESTE</t>
        </is>
      </c>
      <c r="E1392" s="70">
        <f>SUMPRODUCT(N1392:Q1392,PAINEL_PESOS!$C$16:$C$19)</f>
        <v/>
      </c>
      <c r="F1392" s="70">
        <f>SUMPRODUCT(R1392:T1392,PAINEL_PESOS!$C$21:$C$23)</f>
        <v/>
      </c>
      <c r="G1392" s="70">
        <f>SUMPRODUCT(U1392:V1392,PAINEL_PESOS!$C$25:$C$26)</f>
        <v/>
      </c>
      <c r="H1392" s="70">
        <f>SUMPRODUCT(W1392:X1392,PAINEL_PESOS!$C$28:$C$29)</f>
        <v/>
      </c>
      <c r="I1392" s="70" t="n">
        <v>0.9534159219191242</v>
      </c>
      <c r="J1392" s="70" t="n">
        <v>0.555651070989588</v>
      </c>
      <c r="K1392" s="71">
        <f>IF(NOT(AND(PAINEL_PESOS!$D$12="OK - 100%",PAINEL_PESOS!$F$20="OK - 100%",PAINEL_PESOS!$F$24="OK - 100%",PAINEL_PESOS!$F$27="OK - 100%",PAINEL_PESOS!$F$30="OK - 100%")),"", (E1392*PAINEL_PESOS!$B$7+F1392*PAINEL_PESOS!$B$8+G1392*PAINEL_PESOS!$B$9+H1392*PAINEL_PESOS!$B$10)*I1392)</f>
        <v/>
      </c>
      <c r="L1392" s="71">
        <f>IF(K1392="","",K1392-J1392)</f>
        <v/>
      </c>
      <c r="M1392" s="71">
        <f>IF(L1392="","",ABS(L1392))</f>
        <v/>
      </c>
      <c r="N1392" t="n">
        <v>0.2</v>
      </c>
      <c r="O1392" t="n">
        <v>0.9302</v>
      </c>
      <c r="P1392" t="n">
        <v>0.9135163674762408</v>
      </c>
      <c r="Q1392" t="n">
        <v>0.7833856569881075</v>
      </c>
      <c r="R1392" t="n">
        <v>0.0758507794087921</v>
      </c>
      <c r="S1392" t="n">
        <v>0.9995913097210637</v>
      </c>
      <c r="T1392" t="n">
        <v>0.8991124522627862</v>
      </c>
      <c r="U1392" t="n">
        <v>0.6064714185853785</v>
      </c>
      <c r="V1392" t="n">
        <v>0.2383422510872055</v>
      </c>
      <c r="W1392" t="n">
        <v>0.5674739519364983</v>
      </c>
      <c r="X1392" t="n">
        <v>0.5201939516585532</v>
      </c>
    </row>
    <row r="1393">
      <c r="A1393" t="inlineStr">
        <is>
          <t>2512077</t>
        </is>
      </c>
      <c r="B1393" t="inlineStr">
        <is>
          <t>Poço de José de Moura</t>
        </is>
      </c>
      <c r="C1393" t="inlineStr">
        <is>
          <t>PB</t>
        </is>
      </c>
      <c r="D1393" t="inlineStr">
        <is>
          <t>REGIÃO NORDESTE</t>
        </is>
      </c>
      <c r="E1393" s="70">
        <f>SUMPRODUCT(N1393:Q1393,PAINEL_PESOS!$C$16:$C$19)</f>
        <v/>
      </c>
      <c r="F1393" s="70">
        <f>SUMPRODUCT(R1393:T1393,PAINEL_PESOS!$C$21:$C$23)</f>
        <v/>
      </c>
      <c r="G1393" s="70">
        <f>SUMPRODUCT(U1393:V1393,PAINEL_PESOS!$C$25:$C$26)</f>
        <v/>
      </c>
      <c r="H1393" s="70">
        <f>SUMPRODUCT(W1393:X1393,PAINEL_PESOS!$C$28:$C$29)</f>
        <v/>
      </c>
      <c r="I1393" s="70" t="n">
        <v>0.9542304616280124</v>
      </c>
      <c r="J1393" s="70" t="n">
        <v>0.5922348158156181</v>
      </c>
      <c r="K1393" s="71">
        <f>IF(NOT(AND(PAINEL_PESOS!$D$12="OK - 100%",PAINEL_PESOS!$F$20="OK - 100%",PAINEL_PESOS!$F$24="OK - 100%",PAINEL_PESOS!$F$27="OK - 100%",PAINEL_PESOS!$F$30="OK - 100%")),"", (E1393*PAINEL_PESOS!$B$7+F1393*PAINEL_PESOS!$B$8+G1393*PAINEL_PESOS!$B$9+H1393*PAINEL_PESOS!$B$10)*I1393)</f>
        <v/>
      </c>
      <c r="L1393" s="71">
        <f>IF(K1393="","",K1393-J1393)</f>
        <v/>
      </c>
      <c r="M1393" s="71">
        <f>IF(L1393="","",ABS(L1393))</f>
        <v/>
      </c>
      <c r="N1393" t="n">
        <v>0.6</v>
      </c>
      <c r="O1393" t="n">
        <v>1</v>
      </c>
      <c r="P1393" t="n">
        <v>0.9517423442449842</v>
      </c>
      <c r="Q1393" t="n">
        <v>0.8207150161996329</v>
      </c>
      <c r="R1393" t="n">
        <v>0.0836958087373255</v>
      </c>
      <c r="S1393" t="n">
        <v>1</v>
      </c>
      <c r="T1393" t="n">
        <v>0.8744036521189803</v>
      </c>
      <c r="U1393" t="n">
        <v>0.6075342822489547</v>
      </c>
      <c r="V1393" t="n">
        <v>0.277122605949924</v>
      </c>
      <c r="W1393" t="n">
        <v>0.5675083064050512</v>
      </c>
      <c r="X1393" t="n">
        <v>0.5213367304364307</v>
      </c>
    </row>
    <row r="1394">
      <c r="A1394" t="inlineStr">
        <is>
          <t>2512101</t>
        </is>
      </c>
      <c r="B1394" t="inlineStr">
        <is>
          <t>Pombal</t>
        </is>
      </c>
      <c r="C1394" t="inlineStr">
        <is>
          <t>PB</t>
        </is>
      </c>
      <c r="D1394" t="inlineStr">
        <is>
          <t>REGIÃO NORDESTE</t>
        </is>
      </c>
      <c r="E1394" s="70">
        <f>SUMPRODUCT(N1394:Q1394,PAINEL_PESOS!$C$16:$C$19)</f>
        <v/>
      </c>
      <c r="F1394" s="70">
        <f>SUMPRODUCT(R1394:T1394,PAINEL_PESOS!$C$21:$C$23)</f>
        <v/>
      </c>
      <c r="G1394" s="70">
        <f>SUMPRODUCT(U1394:V1394,PAINEL_PESOS!$C$25:$C$26)</f>
        <v/>
      </c>
      <c r="H1394" s="70">
        <f>SUMPRODUCT(W1394:X1394,PAINEL_PESOS!$C$28:$C$29)</f>
        <v/>
      </c>
      <c r="I1394" s="70" t="n">
        <v>0.8491624674971361</v>
      </c>
      <c r="J1394" s="70" t="n">
        <v>0.4700094248242249</v>
      </c>
      <c r="K1394" s="71">
        <f>IF(NOT(AND(PAINEL_PESOS!$D$12="OK - 100%",PAINEL_PESOS!$F$20="OK - 100%",PAINEL_PESOS!$F$24="OK - 100%",PAINEL_PESOS!$F$27="OK - 100%",PAINEL_PESOS!$F$30="OK - 100%")),"", (E1394*PAINEL_PESOS!$B$7+F1394*PAINEL_PESOS!$B$8+G1394*PAINEL_PESOS!$B$9+H1394*PAINEL_PESOS!$B$10)*I1394)</f>
        <v/>
      </c>
      <c r="L1394" s="71">
        <f>IF(K1394="","",K1394-J1394)</f>
        <v/>
      </c>
      <c r="M1394" s="71">
        <f>IF(L1394="","",ABS(L1394))</f>
        <v/>
      </c>
      <c r="N1394" t="n">
        <v>1</v>
      </c>
      <c r="O1394" t="n">
        <v>0.6494</v>
      </c>
      <c r="P1394" t="n">
        <v>0.4927138331573389</v>
      </c>
      <c r="Q1394" t="n">
        <v>0.65706173690817</v>
      </c>
      <c r="R1394" t="n">
        <v>0.2964471205591912</v>
      </c>
      <c r="S1394" t="n">
        <v>0.9667309216221305</v>
      </c>
      <c r="T1394" t="n">
        <v>0.3155816834861914</v>
      </c>
      <c r="U1394" t="n">
        <v>0.6251722942904094</v>
      </c>
      <c r="V1394" t="n">
        <v>0.3201482956353017</v>
      </c>
      <c r="W1394" t="n">
        <v>0.5672107376290112</v>
      </c>
      <c r="X1394" t="n">
        <v>0.4633555527262194</v>
      </c>
    </row>
    <row r="1395">
      <c r="A1395" t="inlineStr">
        <is>
          <t>2512200</t>
        </is>
      </c>
      <c r="B1395" t="inlineStr">
        <is>
          <t>Prata</t>
        </is>
      </c>
      <c r="C1395" t="inlineStr">
        <is>
          <t>PB</t>
        </is>
      </c>
      <c r="D1395" t="inlineStr">
        <is>
          <t>REGIÃO NORDESTE</t>
        </is>
      </c>
      <c r="E1395" s="70">
        <f>SUMPRODUCT(N1395:Q1395,PAINEL_PESOS!$C$16:$C$19)</f>
        <v/>
      </c>
      <c r="F1395" s="70">
        <f>SUMPRODUCT(R1395:T1395,PAINEL_PESOS!$C$21:$C$23)</f>
        <v/>
      </c>
      <c r="G1395" s="70">
        <f>SUMPRODUCT(U1395:V1395,PAINEL_PESOS!$C$25:$C$26)</f>
        <v/>
      </c>
      <c r="H1395" s="70">
        <f>SUMPRODUCT(W1395:X1395,PAINEL_PESOS!$C$28:$C$29)</f>
        <v/>
      </c>
      <c r="I1395" s="70" t="n">
        <v>0.9946772551902311</v>
      </c>
      <c r="J1395" s="70" t="n">
        <v>0.6116313106255875</v>
      </c>
      <c r="K1395" s="71">
        <f>IF(NOT(AND(PAINEL_PESOS!$D$12="OK - 100%",PAINEL_PESOS!$F$20="OK - 100%",PAINEL_PESOS!$F$24="OK - 100%",PAINEL_PESOS!$F$27="OK - 100%",PAINEL_PESOS!$F$30="OK - 100%")),"", (E1395*PAINEL_PESOS!$B$7+F1395*PAINEL_PESOS!$B$8+G1395*PAINEL_PESOS!$B$9+H1395*PAINEL_PESOS!$B$10)*I1395)</f>
        <v/>
      </c>
      <c r="L1395" s="71">
        <f>IF(K1395="","",K1395-J1395)</f>
        <v/>
      </c>
      <c r="M1395" s="71">
        <f>IF(L1395="","",ABS(L1395))</f>
        <v/>
      </c>
      <c r="N1395" t="n">
        <v>1</v>
      </c>
      <c r="O1395" t="n">
        <v>0.8841</v>
      </c>
      <c r="P1395" t="n">
        <v>0.4866948257655755</v>
      </c>
      <c r="Q1395" t="n">
        <v>0.9798490611048269</v>
      </c>
      <c r="R1395" t="n">
        <v>0.1123533452694101</v>
      </c>
      <c r="S1395" t="n">
        <v>0.9972005586535015</v>
      </c>
      <c r="T1395" t="n">
        <v>0.9892505018554205</v>
      </c>
      <c r="U1395" t="n">
        <v>0.6975801622817567</v>
      </c>
      <c r="V1395" t="n">
        <v>0.264284613443785</v>
      </c>
      <c r="W1395" t="n">
        <v>0.6126191669908955</v>
      </c>
      <c r="X1395" t="n">
        <v>0.270225490579946</v>
      </c>
    </row>
    <row r="1396">
      <c r="A1396" t="inlineStr">
        <is>
          <t>2512309</t>
        </is>
      </c>
      <c r="B1396" t="inlineStr">
        <is>
          <t>Princesa Isabel</t>
        </is>
      </c>
      <c r="C1396" t="inlineStr">
        <is>
          <t>PB</t>
        </is>
      </c>
      <c r="D1396" t="inlineStr">
        <is>
          <t>REGIÃO NORDESTE</t>
        </is>
      </c>
      <c r="E1396" s="70">
        <f>SUMPRODUCT(N1396:Q1396,PAINEL_PESOS!$C$16:$C$19)</f>
        <v/>
      </c>
      <c r="F1396" s="70">
        <f>SUMPRODUCT(R1396:T1396,PAINEL_PESOS!$C$21:$C$23)</f>
        <v/>
      </c>
      <c r="G1396" s="70">
        <f>SUMPRODUCT(U1396:V1396,PAINEL_PESOS!$C$25:$C$26)</f>
        <v/>
      </c>
      <c r="H1396" s="70">
        <f>SUMPRODUCT(W1396:X1396,PAINEL_PESOS!$C$28:$C$29)</f>
        <v/>
      </c>
      <c r="I1396" s="70" t="n">
        <v>0.9749551707654805</v>
      </c>
      <c r="J1396" s="70" t="n">
        <v>0.6521383381786311</v>
      </c>
      <c r="K1396" s="71">
        <f>IF(NOT(AND(PAINEL_PESOS!$D$12="OK - 100%",PAINEL_PESOS!$F$20="OK - 100%",PAINEL_PESOS!$F$24="OK - 100%",PAINEL_PESOS!$F$27="OK - 100%",PAINEL_PESOS!$F$30="OK - 100%")),"", (E1396*PAINEL_PESOS!$B$7+F1396*PAINEL_PESOS!$B$8+G1396*PAINEL_PESOS!$B$9+H1396*PAINEL_PESOS!$B$10)*I1396)</f>
        <v/>
      </c>
      <c r="L1396" s="71">
        <f>IF(K1396="","",K1396-J1396)</f>
        <v/>
      </c>
      <c r="M1396" s="71">
        <f>IF(L1396="","",ABS(L1396))</f>
        <v/>
      </c>
      <c r="N1396" t="n">
        <v>1</v>
      </c>
      <c r="O1396" t="n">
        <v>1</v>
      </c>
      <c r="P1396" t="n">
        <v>0.6173178458289335</v>
      </c>
      <c r="Q1396" t="n">
        <v>0.8777881050037173</v>
      </c>
      <c r="R1396" t="n">
        <v>0.2449417590672273</v>
      </c>
      <c r="S1396" t="n">
        <v>0.9978897151284641</v>
      </c>
      <c r="T1396" t="n">
        <v>0.9576069951998798</v>
      </c>
      <c r="U1396" t="n">
        <v>0.7697702110115927</v>
      </c>
      <c r="V1396" t="n">
        <v>0.3259917195745149</v>
      </c>
      <c r="W1396" t="n">
        <v>0.5808145633811871</v>
      </c>
      <c r="X1396" t="n">
        <v>0.460036261023041</v>
      </c>
    </row>
    <row r="1397">
      <c r="A1397" t="inlineStr">
        <is>
          <t>2512408</t>
        </is>
      </c>
      <c r="B1397" t="inlineStr">
        <is>
          <t>Puxinanã</t>
        </is>
      </c>
      <c r="C1397" t="inlineStr">
        <is>
          <t>PB</t>
        </is>
      </c>
      <c r="D1397" t="inlineStr">
        <is>
          <t>REGIÃO NORDESTE</t>
        </is>
      </c>
      <c r="E1397" s="70">
        <f>SUMPRODUCT(N1397:Q1397,PAINEL_PESOS!$C$16:$C$19)</f>
        <v/>
      </c>
      <c r="F1397" s="70">
        <f>SUMPRODUCT(R1397:T1397,PAINEL_PESOS!$C$21:$C$23)</f>
        <v/>
      </c>
      <c r="G1397" s="70">
        <f>SUMPRODUCT(U1397:V1397,PAINEL_PESOS!$C$25:$C$26)</f>
        <v/>
      </c>
      <c r="H1397" s="70">
        <f>SUMPRODUCT(W1397:X1397,PAINEL_PESOS!$C$28:$C$29)</f>
        <v/>
      </c>
      <c r="I1397" s="70" t="n">
        <v>0.9692805563487896</v>
      </c>
      <c r="J1397" s="70" t="n">
        <v>0.583825077254001</v>
      </c>
      <c r="K1397" s="71">
        <f>IF(NOT(AND(PAINEL_PESOS!$D$12="OK - 100%",PAINEL_PESOS!$F$20="OK - 100%",PAINEL_PESOS!$F$24="OK - 100%",PAINEL_PESOS!$F$27="OK - 100%",PAINEL_PESOS!$F$30="OK - 100%")),"", (E1397*PAINEL_PESOS!$B$7+F1397*PAINEL_PESOS!$B$8+G1397*PAINEL_PESOS!$B$9+H1397*PAINEL_PESOS!$B$10)*I1397)</f>
        <v/>
      </c>
      <c r="L1397" s="71">
        <f>IF(K1397="","",K1397-J1397)</f>
        <v/>
      </c>
      <c r="M1397" s="71">
        <f>IF(L1397="","",ABS(L1397))</f>
        <v/>
      </c>
      <c r="N1397" t="n">
        <v>0.2</v>
      </c>
      <c r="O1397" t="n">
        <v>1</v>
      </c>
      <c r="P1397" t="n">
        <v>1</v>
      </c>
      <c r="Q1397" t="n">
        <v>0.8317896933116851</v>
      </c>
      <c r="R1397" t="n">
        <v>0.1890693973788509</v>
      </c>
      <c r="S1397" t="n">
        <v>0.9943699879693032</v>
      </c>
      <c r="T1397" t="n">
        <v>0.9630022459472352</v>
      </c>
      <c r="U1397" t="n">
        <v>0.3217158689451212</v>
      </c>
      <c r="V1397" t="n">
        <v>0.4081722960619394</v>
      </c>
      <c r="W1397" t="n">
        <v>0.6323332371869523</v>
      </c>
      <c r="X1397" t="n">
        <v>0.5095487955891732</v>
      </c>
    </row>
    <row r="1398">
      <c r="A1398" t="inlineStr">
        <is>
          <t>2512507</t>
        </is>
      </c>
      <c r="B1398" t="inlineStr">
        <is>
          <t>Queimadas</t>
        </is>
      </c>
      <c r="C1398" t="inlineStr">
        <is>
          <t>PB</t>
        </is>
      </c>
      <c r="D1398" t="inlineStr">
        <is>
          <t>REGIÃO NORDESTE</t>
        </is>
      </c>
      <c r="E1398" s="70">
        <f>SUMPRODUCT(N1398:Q1398,PAINEL_PESOS!$C$16:$C$19)</f>
        <v/>
      </c>
      <c r="F1398" s="70">
        <f>SUMPRODUCT(R1398:T1398,PAINEL_PESOS!$C$21:$C$23)</f>
        <v/>
      </c>
      <c r="G1398" s="70">
        <f>SUMPRODUCT(U1398:V1398,PAINEL_PESOS!$C$25:$C$26)</f>
        <v/>
      </c>
      <c r="H1398" s="70">
        <f>SUMPRODUCT(W1398:X1398,PAINEL_PESOS!$C$28:$C$29)</f>
        <v/>
      </c>
      <c r="I1398" s="70" t="n">
        <v>0.9810216131760096</v>
      </c>
      <c r="J1398" s="70" t="n">
        <v>0.6435085968939332</v>
      </c>
      <c r="K1398" s="71">
        <f>IF(NOT(AND(PAINEL_PESOS!$D$12="OK - 100%",PAINEL_PESOS!$F$20="OK - 100%",PAINEL_PESOS!$F$24="OK - 100%",PAINEL_PESOS!$F$27="OK - 100%",PAINEL_PESOS!$F$30="OK - 100%")),"", (E1398*PAINEL_PESOS!$B$7+F1398*PAINEL_PESOS!$B$8+G1398*PAINEL_PESOS!$B$9+H1398*PAINEL_PESOS!$B$10)*I1398)</f>
        <v/>
      </c>
      <c r="L1398" s="71">
        <f>IF(K1398="","",K1398-J1398)</f>
        <v/>
      </c>
      <c r="M1398" s="71">
        <f>IF(L1398="","",ABS(L1398))</f>
        <v/>
      </c>
      <c r="N1398" t="n">
        <v>1</v>
      </c>
      <c r="O1398" t="n">
        <v>0.9376</v>
      </c>
      <c r="P1398" t="n">
        <v>0.7382259767687434</v>
      </c>
      <c r="Q1398" t="n">
        <v>0.9157241020745061</v>
      </c>
      <c r="R1398" t="n">
        <v>0.3230254423480129</v>
      </c>
      <c r="S1398" t="n">
        <v>0.9767441333514847</v>
      </c>
      <c r="T1398" t="n">
        <v>0.9715321281075906</v>
      </c>
      <c r="U1398" t="n">
        <v>0.3381072488830316</v>
      </c>
      <c r="V1398" t="n">
        <v>0.3951664117201537</v>
      </c>
      <c r="W1398" t="n">
        <v>0.6746413446069793</v>
      </c>
      <c r="X1398" t="n">
        <v>0.5297697333933481</v>
      </c>
    </row>
    <row r="1399">
      <c r="A1399" t="inlineStr">
        <is>
          <t>2512606</t>
        </is>
      </c>
      <c r="B1399" t="inlineStr">
        <is>
          <t>Quixabá</t>
        </is>
      </c>
      <c r="C1399" t="inlineStr">
        <is>
          <t>PB</t>
        </is>
      </c>
      <c r="D1399" t="inlineStr">
        <is>
          <t>REGIÃO NORDESTE</t>
        </is>
      </c>
      <c r="E1399" s="70">
        <f>SUMPRODUCT(N1399:Q1399,PAINEL_PESOS!$C$16:$C$19)</f>
        <v/>
      </c>
      <c r="F1399" s="70">
        <f>SUMPRODUCT(R1399:T1399,PAINEL_PESOS!$C$21:$C$23)</f>
        <v/>
      </c>
      <c r="G1399" s="70">
        <f>SUMPRODUCT(U1399:V1399,PAINEL_PESOS!$C$25:$C$26)</f>
        <v/>
      </c>
      <c r="H1399" s="70">
        <f>SUMPRODUCT(W1399:X1399,PAINEL_PESOS!$C$28:$C$29)</f>
        <v/>
      </c>
      <c r="I1399" s="70" t="n">
        <v>0.9764969551088151</v>
      </c>
      <c r="J1399" s="70" t="n">
        <v>0.620474727316241</v>
      </c>
      <c r="K1399" s="71">
        <f>IF(NOT(AND(PAINEL_PESOS!$D$12="OK - 100%",PAINEL_PESOS!$F$20="OK - 100%",PAINEL_PESOS!$F$24="OK - 100%",PAINEL_PESOS!$F$27="OK - 100%",PAINEL_PESOS!$F$30="OK - 100%")),"", (E1399*PAINEL_PESOS!$B$7+F1399*PAINEL_PESOS!$B$8+G1399*PAINEL_PESOS!$B$9+H1399*PAINEL_PESOS!$B$10)*I1399)</f>
        <v/>
      </c>
      <c r="L1399" s="71">
        <f>IF(K1399="","",K1399-J1399)</f>
        <v/>
      </c>
      <c r="M1399" s="71">
        <f>IF(L1399="","",ABS(L1399))</f>
        <v/>
      </c>
      <c r="N1399" t="n">
        <v>1</v>
      </c>
      <c r="O1399" t="n">
        <v>1</v>
      </c>
      <c r="P1399" t="n">
        <v>0.6228088701161563</v>
      </c>
      <c r="Q1399" t="n">
        <v>0.8967204858686411</v>
      </c>
      <c r="R1399" t="n">
        <v>0.018061626370427</v>
      </c>
      <c r="S1399" t="n">
        <v>0.9991373722963449</v>
      </c>
      <c r="T1399" t="n">
        <v>0.9510142087744343</v>
      </c>
      <c r="U1399" t="n">
        <v>0.6820416389664103</v>
      </c>
      <c r="V1399" t="n">
        <v>0.4095163028557115</v>
      </c>
      <c r="W1399" t="n">
        <v>0.5546720749405748</v>
      </c>
      <c r="X1399" t="n">
        <v>0.3651333118912514</v>
      </c>
    </row>
    <row r="1400">
      <c r="A1400" t="inlineStr">
        <is>
          <t>2512705</t>
        </is>
      </c>
      <c r="B1400" t="inlineStr">
        <is>
          <t>Remígio</t>
        </is>
      </c>
      <c r="C1400" t="inlineStr">
        <is>
          <t>PB</t>
        </is>
      </c>
      <c r="D1400" t="inlineStr">
        <is>
          <t>REGIÃO NORDESTE</t>
        </is>
      </c>
      <c r="E1400" s="70">
        <f>SUMPRODUCT(N1400:Q1400,PAINEL_PESOS!$C$16:$C$19)</f>
        <v/>
      </c>
      <c r="F1400" s="70">
        <f>SUMPRODUCT(R1400:T1400,PAINEL_PESOS!$C$21:$C$23)</f>
        <v/>
      </c>
      <c r="G1400" s="70">
        <f>SUMPRODUCT(U1400:V1400,PAINEL_PESOS!$C$25:$C$26)</f>
        <v/>
      </c>
      <c r="H1400" s="70">
        <f>SUMPRODUCT(W1400:X1400,PAINEL_PESOS!$C$28:$C$29)</f>
        <v/>
      </c>
      <c r="I1400" s="70" t="n">
        <v>0.9671591833215039</v>
      </c>
      <c r="J1400" s="70" t="n">
        <v>0.6325275689677299</v>
      </c>
      <c r="K1400" s="71">
        <f>IF(NOT(AND(PAINEL_PESOS!$D$12="OK - 100%",PAINEL_PESOS!$F$20="OK - 100%",PAINEL_PESOS!$F$24="OK - 100%",PAINEL_PESOS!$F$27="OK - 100%",PAINEL_PESOS!$F$30="OK - 100%")),"", (E1400*PAINEL_PESOS!$B$7+F1400*PAINEL_PESOS!$B$8+G1400*PAINEL_PESOS!$B$9+H1400*PAINEL_PESOS!$B$10)*I1400)</f>
        <v/>
      </c>
      <c r="L1400" s="71">
        <f>IF(K1400="","",K1400-J1400)</f>
        <v/>
      </c>
      <c r="M1400" s="71">
        <f>IF(L1400="","",ABS(L1400))</f>
        <v/>
      </c>
      <c r="N1400" t="n">
        <v>1</v>
      </c>
      <c r="O1400" t="n">
        <v>1</v>
      </c>
      <c r="P1400" t="n">
        <v>0.9133051742344244</v>
      </c>
      <c r="Q1400" t="n">
        <v>0.8033648231984948</v>
      </c>
      <c r="R1400" t="n">
        <v>0.2049835289969734</v>
      </c>
      <c r="S1400" t="n">
        <v>0.9953382226706055</v>
      </c>
      <c r="T1400" t="n">
        <v>0.9746588501581575</v>
      </c>
      <c r="U1400" t="n">
        <v>0.2491724347209528</v>
      </c>
      <c r="V1400" t="n">
        <v>0.4031608312941952</v>
      </c>
      <c r="W1400" t="n">
        <v>0.697862892748974</v>
      </c>
      <c r="X1400" t="n">
        <v>0.5735269632710176</v>
      </c>
    </row>
    <row r="1401">
      <c r="A1401" t="inlineStr">
        <is>
          <t>2512721</t>
        </is>
      </c>
      <c r="B1401" t="inlineStr">
        <is>
          <t>Pedro Régis</t>
        </is>
      </c>
      <c r="C1401" t="inlineStr">
        <is>
          <t>PB</t>
        </is>
      </c>
      <c r="D1401" t="inlineStr">
        <is>
          <t>REGIÃO NORDESTE</t>
        </is>
      </c>
      <c r="E1401" s="70">
        <f>SUMPRODUCT(N1401:Q1401,PAINEL_PESOS!$C$16:$C$19)</f>
        <v/>
      </c>
      <c r="F1401" s="70">
        <f>SUMPRODUCT(R1401:T1401,PAINEL_PESOS!$C$21:$C$23)</f>
        <v/>
      </c>
      <c r="G1401" s="70">
        <f>SUMPRODUCT(U1401:V1401,PAINEL_PESOS!$C$25:$C$26)</f>
        <v/>
      </c>
      <c r="H1401" s="70">
        <f>SUMPRODUCT(W1401:X1401,PAINEL_PESOS!$C$28:$C$29)</f>
        <v/>
      </c>
      <c r="I1401" s="70" t="n">
        <v>0.9096937276631379</v>
      </c>
      <c r="J1401" s="70" t="n">
        <v>0.5407636307363889</v>
      </c>
      <c r="K1401" s="71">
        <f>IF(NOT(AND(PAINEL_PESOS!$D$12="OK - 100%",PAINEL_PESOS!$F$20="OK - 100%",PAINEL_PESOS!$F$24="OK - 100%",PAINEL_PESOS!$F$27="OK - 100%",PAINEL_PESOS!$F$30="OK - 100%")),"", (E1401*PAINEL_PESOS!$B$7+F1401*PAINEL_PESOS!$B$8+G1401*PAINEL_PESOS!$B$9+H1401*PAINEL_PESOS!$B$10)*I1401)</f>
        <v/>
      </c>
      <c r="L1401" s="71">
        <f>IF(K1401="","",K1401-J1401)</f>
        <v/>
      </c>
      <c r="M1401" s="71">
        <f>IF(L1401="","",ABS(L1401))</f>
        <v/>
      </c>
      <c r="N1401" t="n">
        <v>1</v>
      </c>
      <c r="O1401" t="n">
        <v>0.9085</v>
      </c>
      <c r="P1401" t="n">
        <v>0.5982048574445618</v>
      </c>
      <c r="Q1401" t="n">
        <v>0.5592697179201358</v>
      </c>
      <c r="R1401" t="n">
        <v>0.096304582459319</v>
      </c>
      <c r="S1401" t="n">
        <v>1</v>
      </c>
      <c r="T1401" t="n">
        <v>0.7750271248433001</v>
      </c>
      <c r="U1401" t="n">
        <v>0.2127906838303236</v>
      </c>
      <c r="V1401" t="n">
        <v>0.4152578788362637</v>
      </c>
      <c r="W1401" t="n">
        <v>0.7662934266091848</v>
      </c>
      <c r="X1401" t="n">
        <v>0.580682783777188</v>
      </c>
    </row>
    <row r="1402">
      <c r="A1402" t="inlineStr">
        <is>
          <t>2512747</t>
        </is>
      </c>
      <c r="B1402" t="inlineStr">
        <is>
          <t>Riachão</t>
        </is>
      </c>
      <c r="C1402" t="inlineStr">
        <is>
          <t>PB</t>
        </is>
      </c>
      <c r="D1402" t="inlineStr">
        <is>
          <t>REGIÃO NORDESTE</t>
        </is>
      </c>
      <c r="E1402" s="70">
        <f>SUMPRODUCT(N1402:Q1402,PAINEL_PESOS!$C$16:$C$19)</f>
        <v/>
      </c>
      <c r="F1402" s="70">
        <f>SUMPRODUCT(R1402:T1402,PAINEL_PESOS!$C$21:$C$23)</f>
        <v/>
      </c>
      <c r="G1402" s="70">
        <f>SUMPRODUCT(U1402:V1402,PAINEL_PESOS!$C$25:$C$26)</f>
        <v/>
      </c>
      <c r="H1402" s="70">
        <f>SUMPRODUCT(W1402:X1402,PAINEL_PESOS!$C$28:$C$29)</f>
        <v/>
      </c>
      <c r="I1402" s="70" t="n">
        <v>0.970553362310682</v>
      </c>
      <c r="J1402" s="70" t="n">
        <v>0.5729648015967574</v>
      </c>
      <c r="K1402" s="71">
        <f>IF(NOT(AND(PAINEL_PESOS!$D$12="OK - 100%",PAINEL_PESOS!$F$20="OK - 100%",PAINEL_PESOS!$F$24="OK - 100%",PAINEL_PESOS!$F$27="OK - 100%",PAINEL_PESOS!$F$30="OK - 100%")),"", (E1402*PAINEL_PESOS!$B$7+F1402*PAINEL_PESOS!$B$8+G1402*PAINEL_PESOS!$B$9+H1402*PAINEL_PESOS!$B$10)*I1402)</f>
        <v/>
      </c>
      <c r="L1402" s="71">
        <f>IF(K1402="","",K1402-J1402)</f>
        <v/>
      </c>
      <c r="M1402" s="71">
        <f>IF(L1402="","",ABS(L1402))</f>
        <v/>
      </c>
      <c r="N1402" t="n">
        <v>0.2</v>
      </c>
      <c r="O1402" t="n">
        <v>1</v>
      </c>
      <c r="P1402" t="n">
        <v>1</v>
      </c>
      <c r="Q1402" t="n">
        <v>0.8677147428637881</v>
      </c>
      <c r="R1402" t="n">
        <v>0.0476666099761891</v>
      </c>
      <c r="S1402" t="n">
        <v>1</v>
      </c>
      <c r="T1402" t="n">
        <v>0.9383902111750294</v>
      </c>
      <c r="U1402" t="n">
        <v>0.2685493370860357</v>
      </c>
      <c r="V1402" t="n">
        <v>0.4148405712724667</v>
      </c>
      <c r="W1402" t="n">
        <v>0.6613398686862112</v>
      </c>
      <c r="X1402" t="n">
        <v>0.5201636300638324</v>
      </c>
    </row>
    <row r="1403">
      <c r="A1403" t="inlineStr">
        <is>
          <t>2512754</t>
        </is>
      </c>
      <c r="B1403" t="inlineStr">
        <is>
          <t>Riachão do Bacamarte</t>
        </is>
      </c>
      <c r="C1403" t="inlineStr">
        <is>
          <t>PB</t>
        </is>
      </c>
      <c r="D1403" t="inlineStr">
        <is>
          <t>REGIÃO NORDESTE</t>
        </is>
      </c>
      <c r="E1403" s="70">
        <f>SUMPRODUCT(N1403:Q1403,PAINEL_PESOS!$C$16:$C$19)</f>
        <v/>
      </c>
      <c r="F1403" s="70">
        <f>SUMPRODUCT(R1403:T1403,PAINEL_PESOS!$C$21:$C$23)</f>
        <v/>
      </c>
      <c r="G1403" s="70">
        <f>SUMPRODUCT(U1403:V1403,PAINEL_PESOS!$C$25:$C$26)</f>
        <v/>
      </c>
      <c r="H1403" s="70">
        <f>SUMPRODUCT(W1403:X1403,PAINEL_PESOS!$C$28:$C$29)</f>
        <v/>
      </c>
      <c r="I1403" s="70" t="n">
        <v>0.964982847348383</v>
      </c>
      <c r="J1403" s="70" t="n">
        <v>0.5104799366606158</v>
      </c>
      <c r="K1403" s="71">
        <f>IF(NOT(AND(PAINEL_PESOS!$D$12="OK - 100%",PAINEL_PESOS!$F$20="OK - 100%",PAINEL_PESOS!$F$24="OK - 100%",PAINEL_PESOS!$F$27="OK - 100%",PAINEL_PESOS!$F$30="OK - 100%")),"", (E1403*PAINEL_PESOS!$B$7+F1403*PAINEL_PESOS!$B$8+G1403*PAINEL_PESOS!$B$9+H1403*PAINEL_PESOS!$B$10)*I1403)</f>
        <v/>
      </c>
      <c r="L1403" s="71">
        <f>IF(K1403="","",K1403-J1403)</f>
        <v/>
      </c>
      <c r="M1403" s="71">
        <f>IF(L1403="","",ABS(L1403))</f>
        <v/>
      </c>
      <c r="N1403" t="n">
        <v>0.2</v>
      </c>
      <c r="O1403" t="n">
        <v>0.6</v>
      </c>
      <c r="P1403" t="n">
        <v>0.1538542766631468</v>
      </c>
      <c r="Q1403" t="n">
        <v>0.7963612796488198</v>
      </c>
      <c r="R1403" t="n">
        <v>0.093061487128451</v>
      </c>
      <c r="S1403" t="n">
        <v>1</v>
      </c>
      <c r="T1403" t="n">
        <v>0.9646975250718661</v>
      </c>
      <c r="U1403" t="n">
        <v>0.3401772676762125</v>
      </c>
      <c r="V1403" t="n">
        <v>0.3910160771542286</v>
      </c>
      <c r="W1403" t="n">
        <v>0.7048687456905042</v>
      </c>
      <c r="X1403" t="n">
        <v>0.5490240373969736</v>
      </c>
    </row>
    <row r="1404">
      <c r="A1404" t="inlineStr">
        <is>
          <t>2512762</t>
        </is>
      </c>
      <c r="B1404" t="inlineStr">
        <is>
          <t>Riachão do Poço</t>
        </is>
      </c>
      <c r="C1404" t="inlineStr">
        <is>
          <t>PB</t>
        </is>
      </c>
      <c r="D1404" t="inlineStr">
        <is>
          <t>REGIÃO NORDESTE</t>
        </is>
      </c>
      <c r="E1404" s="70">
        <f>SUMPRODUCT(N1404:Q1404,PAINEL_PESOS!$C$16:$C$19)</f>
        <v/>
      </c>
      <c r="F1404" s="70">
        <f>SUMPRODUCT(R1404:T1404,PAINEL_PESOS!$C$21:$C$23)</f>
        <v/>
      </c>
      <c r="G1404" s="70">
        <f>SUMPRODUCT(U1404:V1404,PAINEL_PESOS!$C$25:$C$26)</f>
        <v/>
      </c>
      <c r="H1404" s="70">
        <f>SUMPRODUCT(W1404:X1404,PAINEL_PESOS!$C$28:$C$29)</f>
        <v/>
      </c>
      <c r="I1404" s="70" t="n">
        <v>0.9417495605253651</v>
      </c>
      <c r="J1404" s="70" t="n">
        <v>0.5622513582297617</v>
      </c>
      <c r="K1404" s="71">
        <f>IF(NOT(AND(PAINEL_PESOS!$D$12="OK - 100%",PAINEL_PESOS!$F$20="OK - 100%",PAINEL_PESOS!$F$24="OK - 100%",PAINEL_PESOS!$F$27="OK - 100%",PAINEL_PESOS!$F$30="OK - 100%")),"", (E1404*PAINEL_PESOS!$B$7+F1404*PAINEL_PESOS!$B$8+G1404*PAINEL_PESOS!$B$9+H1404*PAINEL_PESOS!$B$10)*I1404)</f>
        <v/>
      </c>
      <c r="L1404" s="71">
        <f>IF(K1404="","",K1404-J1404)</f>
        <v/>
      </c>
      <c r="M1404" s="71">
        <f>IF(L1404="","",ABS(L1404))</f>
        <v/>
      </c>
      <c r="N1404" t="n">
        <v>0.2</v>
      </c>
      <c r="O1404" t="n">
        <v>1</v>
      </c>
      <c r="P1404" t="n">
        <v>1</v>
      </c>
      <c r="Q1404" t="n">
        <v>0.6693733438363958</v>
      </c>
      <c r="R1404" t="n">
        <v>0.1002549013673875</v>
      </c>
      <c r="S1404" t="n">
        <v>1</v>
      </c>
      <c r="T1404" t="n">
        <v>0.9214519878678172</v>
      </c>
      <c r="U1404" t="n">
        <v>0.3401772676762125</v>
      </c>
      <c r="V1404" t="n">
        <v>0.399666945571641</v>
      </c>
      <c r="W1404" t="n">
        <v>0.7048687456905042</v>
      </c>
      <c r="X1404" t="n">
        <v>0.5490240373969736</v>
      </c>
    </row>
    <row r="1405">
      <c r="A1405" t="inlineStr">
        <is>
          <t>2512788</t>
        </is>
      </c>
      <c r="B1405" t="inlineStr">
        <is>
          <t>Riacho de Santo Antônio</t>
        </is>
      </c>
      <c r="C1405" t="inlineStr">
        <is>
          <t>PB</t>
        </is>
      </c>
      <c r="D1405" t="inlineStr">
        <is>
          <t>REGIÃO NORDESTE</t>
        </is>
      </c>
      <c r="E1405" s="70">
        <f>SUMPRODUCT(N1405:Q1405,PAINEL_PESOS!$C$16:$C$19)</f>
        <v/>
      </c>
      <c r="F1405" s="70">
        <f>SUMPRODUCT(R1405:T1405,PAINEL_PESOS!$C$21:$C$23)</f>
        <v/>
      </c>
      <c r="G1405" s="70">
        <f>SUMPRODUCT(U1405:V1405,PAINEL_PESOS!$C$25:$C$26)</f>
        <v/>
      </c>
      <c r="H1405" s="70">
        <f>SUMPRODUCT(W1405:X1405,PAINEL_PESOS!$C$28:$C$29)</f>
        <v/>
      </c>
      <c r="I1405" s="70" t="n">
        <v>0.9979606083751842</v>
      </c>
      <c r="J1405" s="70" t="n">
        <v>0.5931626109376191</v>
      </c>
      <c r="K1405" s="71">
        <f>IF(NOT(AND(PAINEL_PESOS!$D$12="OK - 100%",PAINEL_PESOS!$F$20="OK - 100%",PAINEL_PESOS!$F$24="OK - 100%",PAINEL_PESOS!$F$27="OK - 100%",PAINEL_PESOS!$F$30="OK - 100%")),"", (E1405*PAINEL_PESOS!$B$7+F1405*PAINEL_PESOS!$B$8+G1405*PAINEL_PESOS!$B$9+H1405*PAINEL_PESOS!$B$10)*I1405)</f>
        <v/>
      </c>
      <c r="L1405" s="71">
        <f>IF(K1405="","",K1405-J1405)</f>
        <v/>
      </c>
      <c r="M1405" s="71">
        <f>IF(L1405="","",ABS(L1405))</f>
        <v/>
      </c>
      <c r="N1405" t="n">
        <v>0.2</v>
      </c>
      <c r="O1405" t="n">
        <v>1</v>
      </c>
      <c r="P1405" t="n">
        <v>1</v>
      </c>
      <c r="Q1405" t="n">
        <v>0.9936340855994417</v>
      </c>
      <c r="R1405" t="n">
        <v>0.0313918691367614</v>
      </c>
      <c r="S1405" t="n">
        <v>1</v>
      </c>
      <c r="T1405" t="n">
        <v>0.9942909931335273</v>
      </c>
      <c r="U1405" t="n">
        <v>0.3401772676762125</v>
      </c>
      <c r="V1405" t="n">
        <v>0.2136558559107307</v>
      </c>
      <c r="W1405" t="n">
        <v>0.7048687456905042</v>
      </c>
      <c r="X1405" t="n">
        <v>0.5490240373969736</v>
      </c>
    </row>
    <row r="1406">
      <c r="A1406" t="inlineStr">
        <is>
          <t>2512804</t>
        </is>
      </c>
      <c r="B1406" t="inlineStr">
        <is>
          <t>Riacho dos Cavalos</t>
        </is>
      </c>
      <c r="C1406" t="inlineStr">
        <is>
          <t>PB</t>
        </is>
      </c>
      <c r="D1406" t="inlineStr">
        <is>
          <t>REGIÃO NORDESTE</t>
        </is>
      </c>
      <c r="E1406" s="70">
        <f>SUMPRODUCT(N1406:Q1406,PAINEL_PESOS!$C$16:$C$19)</f>
        <v/>
      </c>
      <c r="F1406" s="70">
        <f>SUMPRODUCT(R1406:T1406,PAINEL_PESOS!$C$21:$C$23)</f>
        <v/>
      </c>
      <c r="G1406" s="70">
        <f>SUMPRODUCT(U1406:V1406,PAINEL_PESOS!$C$25:$C$26)</f>
        <v/>
      </c>
      <c r="H1406" s="70">
        <f>SUMPRODUCT(W1406:X1406,PAINEL_PESOS!$C$28:$C$29)</f>
        <v/>
      </c>
      <c r="I1406" s="70" t="n">
        <v>0.8879987515378778</v>
      </c>
      <c r="J1406" s="70" t="n">
        <v>0.4977811002557506</v>
      </c>
      <c r="K1406" s="71">
        <f>IF(NOT(AND(PAINEL_PESOS!$D$12="OK - 100%",PAINEL_PESOS!$F$20="OK - 100%",PAINEL_PESOS!$F$24="OK - 100%",PAINEL_PESOS!$F$27="OK - 100%",PAINEL_PESOS!$F$30="OK - 100%")),"", (E1406*PAINEL_PESOS!$B$7+F1406*PAINEL_PESOS!$B$8+G1406*PAINEL_PESOS!$B$9+H1406*PAINEL_PESOS!$B$10)*I1406)</f>
        <v/>
      </c>
      <c r="L1406" s="71">
        <f>IF(K1406="","",K1406-J1406)</f>
        <v/>
      </c>
      <c r="M1406" s="71">
        <f>IF(L1406="","",ABS(L1406))</f>
        <v/>
      </c>
      <c r="N1406" t="n">
        <v>0.2</v>
      </c>
      <c r="O1406" t="n">
        <v>1</v>
      </c>
      <c r="P1406" t="n">
        <v>1</v>
      </c>
      <c r="Q1406" t="n">
        <v>0.529926642005587</v>
      </c>
      <c r="R1406" t="n">
        <v>0.1395457456950457</v>
      </c>
      <c r="S1406" t="n">
        <v>0.9921212548910209</v>
      </c>
      <c r="T1406" t="n">
        <v>0.6321225675646842</v>
      </c>
      <c r="U1406" t="n">
        <v>0.5911084748561963</v>
      </c>
      <c r="V1406" t="n">
        <v>0.3652275475103427</v>
      </c>
      <c r="W1406" t="n">
        <v>0.5624888069588699</v>
      </c>
      <c r="X1406" t="n">
        <v>0.4248728591932136</v>
      </c>
    </row>
    <row r="1407">
      <c r="A1407" t="inlineStr">
        <is>
          <t>2512903</t>
        </is>
      </c>
      <c r="B1407" t="inlineStr">
        <is>
          <t>Rio Tinto</t>
        </is>
      </c>
      <c r="C1407" t="inlineStr">
        <is>
          <t>PB</t>
        </is>
      </c>
      <c r="D1407" t="inlineStr">
        <is>
          <t>REGIÃO NORDESTE</t>
        </is>
      </c>
      <c r="E1407" s="70">
        <f>SUMPRODUCT(N1407:Q1407,PAINEL_PESOS!$C$16:$C$19)</f>
        <v/>
      </c>
      <c r="F1407" s="70">
        <f>SUMPRODUCT(R1407:T1407,PAINEL_PESOS!$C$21:$C$23)</f>
        <v/>
      </c>
      <c r="G1407" s="70">
        <f>SUMPRODUCT(U1407:V1407,PAINEL_PESOS!$C$25:$C$26)</f>
        <v/>
      </c>
      <c r="H1407" s="70">
        <f>SUMPRODUCT(W1407:X1407,PAINEL_PESOS!$C$28:$C$29)</f>
        <v/>
      </c>
      <c r="I1407" s="70" t="n">
        <v>0.8251323674080296</v>
      </c>
      <c r="J1407" s="70" t="n">
        <v>0.3778605829689733</v>
      </c>
      <c r="K1407" s="71">
        <f>IF(NOT(AND(PAINEL_PESOS!$D$12="OK - 100%",PAINEL_PESOS!$F$20="OK - 100%",PAINEL_PESOS!$F$24="OK - 100%",PAINEL_PESOS!$F$27="OK - 100%",PAINEL_PESOS!$F$30="OK - 100%")),"", (E1407*PAINEL_PESOS!$B$7+F1407*PAINEL_PESOS!$B$8+G1407*PAINEL_PESOS!$B$9+H1407*PAINEL_PESOS!$B$10)*I1407)</f>
        <v/>
      </c>
      <c r="L1407" s="71">
        <f>IF(K1407="","",K1407-J1407)</f>
        <v/>
      </c>
      <c r="M1407" s="71">
        <f>IF(L1407="","",ABS(L1407))</f>
        <v/>
      </c>
      <c r="N1407" t="n">
        <v>0.2</v>
      </c>
      <c r="O1407" t="n">
        <v>1</v>
      </c>
      <c r="P1407" t="n">
        <v>0.5714889123548047</v>
      </c>
      <c r="Q1407" t="n">
        <v>0.7428367842579272</v>
      </c>
      <c r="R1407" t="n">
        <v>0.2576402774196285</v>
      </c>
      <c r="S1407" t="n">
        <v>0</v>
      </c>
      <c r="T1407" t="n">
        <v>0.3188008875070637</v>
      </c>
      <c r="U1407" t="n">
        <v>0.2219056274232211</v>
      </c>
      <c r="V1407" t="n">
        <v>0.4176129205043637</v>
      </c>
      <c r="W1407" t="n">
        <v>0.77286403886352</v>
      </c>
      <c r="X1407" t="n">
        <v>0.609675283787299</v>
      </c>
    </row>
    <row r="1408">
      <c r="A1408" t="inlineStr">
        <is>
          <t>2513000</t>
        </is>
      </c>
      <c r="B1408" t="inlineStr">
        <is>
          <t>Salgadinho</t>
        </is>
      </c>
      <c r="C1408" t="inlineStr">
        <is>
          <t>PB</t>
        </is>
      </c>
      <c r="D1408" t="inlineStr">
        <is>
          <t>REGIÃO NORDESTE</t>
        </is>
      </c>
      <c r="E1408" s="70">
        <f>SUMPRODUCT(N1408:Q1408,PAINEL_PESOS!$C$16:$C$19)</f>
        <v/>
      </c>
      <c r="F1408" s="70">
        <f>SUMPRODUCT(R1408:T1408,PAINEL_PESOS!$C$21:$C$23)</f>
        <v/>
      </c>
      <c r="G1408" s="70">
        <f>SUMPRODUCT(U1408:V1408,PAINEL_PESOS!$C$25:$C$26)</f>
        <v/>
      </c>
      <c r="H1408" s="70">
        <f>SUMPRODUCT(W1408:X1408,PAINEL_PESOS!$C$28:$C$29)</f>
        <v/>
      </c>
      <c r="I1408" s="70" t="n">
        <v>0.9635891381936</v>
      </c>
      <c r="J1408" s="70" t="n">
        <v>0.5565349363496006</v>
      </c>
      <c r="K1408" s="71">
        <f>IF(NOT(AND(PAINEL_PESOS!$D$12="OK - 100%",PAINEL_PESOS!$F$20="OK - 100%",PAINEL_PESOS!$F$24="OK - 100%",PAINEL_PESOS!$F$27="OK - 100%",PAINEL_PESOS!$F$30="OK - 100%")),"", (E1408*PAINEL_PESOS!$B$7+F1408*PAINEL_PESOS!$B$8+G1408*PAINEL_PESOS!$B$9+H1408*PAINEL_PESOS!$B$10)*I1408)</f>
        <v/>
      </c>
      <c r="L1408" s="71">
        <f>IF(K1408="","",K1408-J1408)</f>
        <v/>
      </c>
      <c r="M1408" s="71">
        <f>IF(L1408="","",ABS(L1408))</f>
        <v/>
      </c>
      <c r="N1408" t="n">
        <v>0.2</v>
      </c>
      <c r="O1408" t="n">
        <v>0.9913999999999999</v>
      </c>
      <c r="P1408" t="n">
        <v>0.958078141499472</v>
      </c>
      <c r="Q1408" t="n">
        <v>0.7809358112502648</v>
      </c>
      <c r="R1408" t="n">
        <v>0.0437201415073409</v>
      </c>
      <c r="S1408" t="n">
        <v>0.9947499242772623</v>
      </c>
      <c r="T1408" t="n">
        <v>0.9720632169122437</v>
      </c>
      <c r="U1408" t="n">
        <v>0.6632569687567105</v>
      </c>
      <c r="V1408" t="n">
        <v>0.239327820969585</v>
      </c>
      <c r="W1408" t="n">
        <v>0.557504015420318</v>
      </c>
      <c r="X1408" t="n">
        <v>0.354865174422685</v>
      </c>
    </row>
    <row r="1409">
      <c r="A1409" t="inlineStr">
        <is>
          <t>2513109</t>
        </is>
      </c>
      <c r="B1409" t="inlineStr">
        <is>
          <t>Salgado de São Félix</t>
        </is>
      </c>
      <c r="C1409" t="inlineStr">
        <is>
          <t>PB</t>
        </is>
      </c>
      <c r="D1409" t="inlineStr">
        <is>
          <t>REGIÃO NORDESTE</t>
        </is>
      </c>
      <c r="E1409" s="70">
        <f>SUMPRODUCT(N1409:Q1409,PAINEL_PESOS!$C$16:$C$19)</f>
        <v/>
      </c>
      <c r="F1409" s="70">
        <f>SUMPRODUCT(R1409:T1409,PAINEL_PESOS!$C$21:$C$23)</f>
        <v/>
      </c>
      <c r="G1409" s="70">
        <f>SUMPRODUCT(U1409:V1409,PAINEL_PESOS!$C$25:$C$26)</f>
        <v/>
      </c>
      <c r="H1409" s="70">
        <f>SUMPRODUCT(W1409:X1409,PAINEL_PESOS!$C$28:$C$29)</f>
        <v/>
      </c>
      <c r="I1409" s="70" t="n">
        <v>0.970159896552744</v>
      </c>
      <c r="J1409" s="70" t="n">
        <v>0.5566331117774546</v>
      </c>
      <c r="K1409" s="71">
        <f>IF(NOT(AND(PAINEL_PESOS!$D$12="OK - 100%",PAINEL_PESOS!$F$20="OK - 100%",PAINEL_PESOS!$F$24="OK - 100%",PAINEL_PESOS!$F$27="OK - 100%",PAINEL_PESOS!$F$30="OK - 100%")),"", (E1409*PAINEL_PESOS!$B$7+F1409*PAINEL_PESOS!$B$8+G1409*PAINEL_PESOS!$B$9+H1409*PAINEL_PESOS!$B$10)*I1409)</f>
        <v/>
      </c>
      <c r="L1409" s="71">
        <f>IF(K1409="","",K1409-J1409)</f>
        <v/>
      </c>
      <c r="M1409" s="71">
        <f>IF(L1409="","",ABS(L1409))</f>
        <v/>
      </c>
      <c r="N1409" t="n">
        <v>0.2</v>
      </c>
      <c r="O1409" t="n">
        <v>1</v>
      </c>
      <c r="P1409" t="n">
        <v>0.3601900739176346</v>
      </c>
      <c r="Q1409" t="n">
        <v>0.8265244452000201</v>
      </c>
      <c r="R1409" t="n">
        <v>0.182888118807786</v>
      </c>
      <c r="S1409" t="n">
        <v>1</v>
      </c>
      <c r="T1409" t="n">
        <v>0.9710623890117873</v>
      </c>
      <c r="U1409" t="n">
        <v>0.337927608816956</v>
      </c>
      <c r="V1409" t="n">
        <v>0.3659220872523947</v>
      </c>
      <c r="W1409" t="n">
        <v>0.7058587474479099</v>
      </c>
      <c r="X1409" t="n">
        <v>0.5509992132968325</v>
      </c>
    </row>
    <row r="1410">
      <c r="A1410" t="inlineStr">
        <is>
          <t>2513158</t>
        </is>
      </c>
      <c r="B1410" t="inlineStr">
        <is>
          <t>Santa Cecília</t>
        </is>
      </c>
      <c r="C1410" t="inlineStr">
        <is>
          <t>PB</t>
        </is>
      </c>
      <c r="D1410" t="inlineStr">
        <is>
          <t>REGIÃO NORDESTE</t>
        </is>
      </c>
      <c r="E1410" s="70">
        <f>SUMPRODUCT(N1410:Q1410,PAINEL_PESOS!$C$16:$C$19)</f>
        <v/>
      </c>
      <c r="F1410" s="70">
        <f>SUMPRODUCT(R1410:T1410,PAINEL_PESOS!$C$21:$C$23)</f>
        <v/>
      </c>
      <c r="G1410" s="70">
        <f>SUMPRODUCT(U1410:V1410,PAINEL_PESOS!$C$25:$C$26)</f>
        <v/>
      </c>
      <c r="H1410" s="70">
        <f>SUMPRODUCT(W1410:X1410,PAINEL_PESOS!$C$28:$C$29)</f>
        <v/>
      </c>
      <c r="I1410" s="70" t="n">
        <v>0.9968836139864029</v>
      </c>
      <c r="J1410" s="70" t="n">
        <v>0.6007976128739715</v>
      </c>
      <c r="K1410" s="71">
        <f>IF(NOT(AND(PAINEL_PESOS!$D$12="OK - 100%",PAINEL_PESOS!$F$20="OK - 100%",PAINEL_PESOS!$F$24="OK - 100%",PAINEL_PESOS!$F$27="OK - 100%",PAINEL_PESOS!$F$30="OK - 100%")),"", (E1410*PAINEL_PESOS!$B$7+F1410*PAINEL_PESOS!$B$8+G1410*PAINEL_PESOS!$B$9+H1410*PAINEL_PESOS!$B$10)*I1410)</f>
        <v/>
      </c>
      <c r="L1410" s="71">
        <f>IF(K1410="","",K1410-J1410)</f>
        <v/>
      </c>
      <c r="M1410" s="71">
        <f>IF(L1410="","",ABS(L1410))</f>
        <v/>
      </c>
      <c r="N1410" t="n">
        <v>0.2</v>
      </c>
      <c r="O1410" t="n">
        <v>1</v>
      </c>
      <c r="P1410" t="n">
        <v>1</v>
      </c>
      <c r="Q1410" t="n">
        <v>0.9858230489953804</v>
      </c>
      <c r="R1410" t="n">
        <v>0.1196941117680552</v>
      </c>
      <c r="S1410" t="n">
        <v>0.9997596278267351</v>
      </c>
      <c r="T1410" t="n">
        <v>0.9947241513318893</v>
      </c>
      <c r="U1410" t="n">
        <v>0.3415208928707521</v>
      </c>
      <c r="V1410" t="n">
        <v>0.2240012869973917</v>
      </c>
      <c r="W1410" t="n">
        <v>0.7043531525919372</v>
      </c>
      <c r="X1410" t="n">
        <v>0.5491674818029203</v>
      </c>
    </row>
    <row r="1411">
      <c r="A1411" t="inlineStr">
        <is>
          <t>2513208</t>
        </is>
      </c>
      <c r="B1411" t="inlineStr">
        <is>
          <t>Santa Cruz</t>
        </is>
      </c>
      <c r="C1411" t="inlineStr">
        <is>
          <t>PB</t>
        </is>
      </c>
      <c r="D1411" t="inlineStr">
        <is>
          <t>REGIÃO NORDESTE</t>
        </is>
      </c>
      <c r="E1411" s="70">
        <f>SUMPRODUCT(N1411:Q1411,PAINEL_PESOS!$C$16:$C$19)</f>
        <v/>
      </c>
      <c r="F1411" s="70">
        <f>SUMPRODUCT(R1411:T1411,PAINEL_PESOS!$C$21:$C$23)</f>
        <v/>
      </c>
      <c r="G1411" s="70">
        <f>SUMPRODUCT(U1411:V1411,PAINEL_PESOS!$C$25:$C$26)</f>
        <v/>
      </c>
      <c r="H1411" s="70">
        <f>SUMPRODUCT(W1411:X1411,PAINEL_PESOS!$C$28:$C$29)</f>
        <v/>
      </c>
      <c r="I1411" s="70" t="n">
        <v>0.946790089790148</v>
      </c>
      <c r="J1411" s="70" t="n">
        <v>0.613029612965222</v>
      </c>
      <c r="K1411" s="71">
        <f>IF(NOT(AND(PAINEL_PESOS!$D$12="OK - 100%",PAINEL_PESOS!$F$20="OK - 100%",PAINEL_PESOS!$F$24="OK - 100%",PAINEL_PESOS!$F$27="OK - 100%",PAINEL_PESOS!$F$30="OK - 100%")),"", (E1411*PAINEL_PESOS!$B$7+F1411*PAINEL_PESOS!$B$8+G1411*PAINEL_PESOS!$B$9+H1411*PAINEL_PESOS!$B$10)*I1411)</f>
        <v/>
      </c>
      <c r="L1411" s="71">
        <f>IF(K1411="","",K1411-J1411)</f>
        <v/>
      </c>
      <c r="M1411" s="71">
        <f>IF(L1411="","",ABS(L1411))</f>
        <v/>
      </c>
      <c r="N1411" t="n">
        <v>1</v>
      </c>
      <c r="O1411" t="n">
        <v>0.9747</v>
      </c>
      <c r="P1411" t="n">
        <v>0.9335797254487856</v>
      </c>
      <c r="Q1411" t="n">
        <v>0.8278623258715856</v>
      </c>
      <c r="R1411" t="n">
        <v>0.101227789488748</v>
      </c>
      <c r="S1411" t="n">
        <v>0.9975095910048549</v>
      </c>
      <c r="T1411" t="n">
        <v>0.8239105449896439</v>
      </c>
      <c r="U1411" t="n">
        <v>0.6063988975519479</v>
      </c>
      <c r="V1411" t="n">
        <v>0.338695814624754</v>
      </c>
      <c r="W1411" t="n">
        <v>0.5672561760553514</v>
      </c>
      <c r="X1411" t="n">
        <v>0.5176694112268421</v>
      </c>
    </row>
    <row r="1412">
      <c r="A1412" t="inlineStr">
        <is>
          <t>2513307</t>
        </is>
      </c>
      <c r="B1412" t="inlineStr">
        <is>
          <t>Santa Helena</t>
        </is>
      </c>
      <c r="C1412" t="inlineStr">
        <is>
          <t>PB</t>
        </is>
      </c>
      <c r="D1412" t="inlineStr">
        <is>
          <t>REGIÃO NORDESTE</t>
        </is>
      </c>
      <c r="E1412" s="70">
        <f>SUMPRODUCT(N1412:Q1412,PAINEL_PESOS!$C$16:$C$19)</f>
        <v/>
      </c>
      <c r="F1412" s="70">
        <f>SUMPRODUCT(R1412:T1412,PAINEL_PESOS!$C$21:$C$23)</f>
        <v/>
      </c>
      <c r="G1412" s="70">
        <f>SUMPRODUCT(U1412:V1412,PAINEL_PESOS!$C$25:$C$26)</f>
        <v/>
      </c>
      <c r="H1412" s="70">
        <f>SUMPRODUCT(W1412:X1412,PAINEL_PESOS!$C$28:$C$29)</f>
        <v/>
      </c>
      <c r="I1412" s="70" t="n">
        <v>0.9296277571015947</v>
      </c>
      <c r="J1412" s="70" t="n">
        <v>0.5743001247044657</v>
      </c>
      <c r="K1412" s="71">
        <f>IF(NOT(AND(PAINEL_PESOS!$D$12="OK - 100%",PAINEL_PESOS!$F$20="OK - 100%",PAINEL_PESOS!$F$24="OK - 100%",PAINEL_PESOS!$F$27="OK - 100%",PAINEL_PESOS!$F$30="OK - 100%")),"", (E1412*PAINEL_PESOS!$B$7+F1412*PAINEL_PESOS!$B$8+G1412*PAINEL_PESOS!$B$9+H1412*PAINEL_PESOS!$B$10)*I1412)</f>
        <v/>
      </c>
      <c r="L1412" s="71">
        <f>IF(K1412="","",K1412-J1412)</f>
        <v/>
      </c>
      <c r="M1412" s="71">
        <f>IF(L1412="","",ABS(L1412))</f>
        <v/>
      </c>
      <c r="N1412" t="n">
        <v>1</v>
      </c>
      <c r="O1412" t="n">
        <v>0.9836</v>
      </c>
      <c r="P1412" t="n">
        <v>0.5834213305174234</v>
      </c>
      <c r="Q1412" t="n">
        <v>0.8693333588608243</v>
      </c>
      <c r="R1412" t="n">
        <v>0.1130198938045812</v>
      </c>
      <c r="S1412" t="n">
        <v>1</v>
      </c>
      <c r="T1412" t="n">
        <v>0.6976127109141015</v>
      </c>
      <c r="U1412" t="n">
        <v>0.6080389069972606</v>
      </c>
      <c r="V1412" t="n">
        <v>0.3198012366377151</v>
      </c>
      <c r="W1412" t="n">
        <v>0.5676026067142994</v>
      </c>
      <c r="X1412" t="n">
        <v>0.5214857968314938</v>
      </c>
    </row>
    <row r="1413">
      <c r="A1413" t="inlineStr">
        <is>
          <t>2513356</t>
        </is>
      </c>
      <c r="B1413" t="inlineStr">
        <is>
          <t>Santa Inês</t>
        </is>
      </c>
      <c r="C1413" t="inlineStr">
        <is>
          <t>PB</t>
        </is>
      </c>
      <c r="D1413" t="inlineStr">
        <is>
          <t>REGIÃO NORDESTE</t>
        </is>
      </c>
      <c r="E1413" s="70">
        <f>SUMPRODUCT(N1413:Q1413,PAINEL_PESOS!$C$16:$C$19)</f>
        <v/>
      </c>
      <c r="F1413" s="70">
        <f>SUMPRODUCT(R1413:T1413,PAINEL_PESOS!$C$21:$C$23)</f>
        <v/>
      </c>
      <c r="G1413" s="70">
        <f>SUMPRODUCT(U1413:V1413,PAINEL_PESOS!$C$25:$C$26)</f>
        <v/>
      </c>
      <c r="H1413" s="70">
        <f>SUMPRODUCT(W1413:X1413,PAINEL_PESOS!$C$28:$C$29)</f>
        <v/>
      </c>
      <c r="I1413" s="70" t="n">
        <v>0.9910814516623174</v>
      </c>
      <c r="J1413" s="70" t="n">
        <v>0.6445597773621486</v>
      </c>
      <c r="K1413" s="71">
        <f>IF(NOT(AND(PAINEL_PESOS!$D$12="OK - 100%",PAINEL_PESOS!$F$20="OK - 100%",PAINEL_PESOS!$F$24="OK - 100%",PAINEL_PESOS!$F$27="OK - 100%",PAINEL_PESOS!$F$30="OK - 100%")),"", (E1413*PAINEL_PESOS!$B$7+F1413*PAINEL_PESOS!$B$8+G1413*PAINEL_PESOS!$B$9+H1413*PAINEL_PESOS!$B$10)*I1413)</f>
        <v/>
      </c>
      <c r="L1413" s="71">
        <f>IF(K1413="","",K1413-J1413)</f>
        <v/>
      </c>
      <c r="M1413" s="71">
        <f>IF(L1413="","",ABS(L1413))</f>
        <v/>
      </c>
      <c r="N1413" t="n">
        <v>0.8</v>
      </c>
      <c r="O1413" t="n">
        <v>1</v>
      </c>
      <c r="P1413" t="n">
        <v>0.7440337909186907</v>
      </c>
      <c r="Q1413" t="n">
        <v>0.9807174588642896</v>
      </c>
      <c r="R1413" t="n">
        <v>0.0431050358138589</v>
      </c>
      <c r="S1413" t="n">
        <v>1</v>
      </c>
      <c r="T1413" t="n">
        <v>0.9680201162124558</v>
      </c>
      <c r="U1413" t="n">
        <v>0.7679269965064609</v>
      </c>
      <c r="V1413" t="n">
        <v>0.2926499928459946</v>
      </c>
      <c r="W1413" t="n">
        <v>0.5809679547800782</v>
      </c>
      <c r="X1413" t="n">
        <v>0.4582096884980768</v>
      </c>
    </row>
    <row r="1414">
      <c r="A1414" t="inlineStr">
        <is>
          <t>2513406</t>
        </is>
      </c>
      <c r="B1414" t="inlineStr">
        <is>
          <t>Santa Luzia</t>
        </is>
      </c>
      <c r="C1414" t="inlineStr">
        <is>
          <t>PB</t>
        </is>
      </c>
      <c r="D1414" t="inlineStr">
        <is>
          <t>REGIÃO NORDESTE</t>
        </is>
      </c>
      <c r="E1414" s="70">
        <f>SUMPRODUCT(N1414:Q1414,PAINEL_PESOS!$C$16:$C$19)</f>
        <v/>
      </c>
      <c r="F1414" s="70">
        <f>SUMPRODUCT(R1414:T1414,PAINEL_PESOS!$C$21:$C$23)</f>
        <v/>
      </c>
      <c r="G1414" s="70">
        <f>SUMPRODUCT(U1414:V1414,PAINEL_PESOS!$C$25:$C$26)</f>
        <v/>
      </c>
      <c r="H1414" s="70">
        <f>SUMPRODUCT(W1414:X1414,PAINEL_PESOS!$C$28:$C$29)</f>
        <v/>
      </c>
      <c r="I1414" s="70" t="n">
        <v>0.9317746302680627</v>
      </c>
      <c r="J1414" s="70" t="n">
        <v>0.5421804150297799</v>
      </c>
      <c r="K1414" s="71">
        <f>IF(NOT(AND(PAINEL_PESOS!$D$12="OK - 100%",PAINEL_PESOS!$F$20="OK - 100%",PAINEL_PESOS!$F$24="OK - 100%",PAINEL_PESOS!$F$27="OK - 100%",PAINEL_PESOS!$F$30="OK - 100%")),"", (E1414*PAINEL_PESOS!$B$7+F1414*PAINEL_PESOS!$B$8+G1414*PAINEL_PESOS!$B$9+H1414*PAINEL_PESOS!$B$10)*I1414)</f>
        <v/>
      </c>
      <c r="L1414" s="71">
        <f>IF(K1414="","",K1414-J1414)</f>
        <v/>
      </c>
      <c r="M1414" s="71">
        <f>IF(L1414="","",ABS(L1414))</f>
        <v/>
      </c>
      <c r="N1414" t="n">
        <v>0.8</v>
      </c>
      <c r="O1414" t="n">
        <v>1</v>
      </c>
      <c r="P1414" t="n">
        <v>0.5945089757127773</v>
      </c>
      <c r="Q1414" t="n">
        <v>0.6337886481427756</v>
      </c>
      <c r="R1414" t="n">
        <v>0.293091228683113</v>
      </c>
      <c r="S1414" t="n">
        <v>0.9521626714560113</v>
      </c>
      <c r="T1414" t="n">
        <v>0.8967872349814714</v>
      </c>
      <c r="U1414" t="n">
        <v>0.6154271842891736</v>
      </c>
      <c r="V1414" t="n">
        <v>0.2119539424982868</v>
      </c>
      <c r="W1414" t="n">
        <v>0.5548747683020394</v>
      </c>
      <c r="X1414" t="n">
        <v>0.3306026594627662</v>
      </c>
    </row>
    <row r="1415">
      <c r="A1415" t="inlineStr">
        <is>
          <t>2513505</t>
        </is>
      </c>
      <c r="B1415" t="inlineStr">
        <is>
          <t>Santana de Mangueira</t>
        </is>
      </c>
      <c r="C1415" t="inlineStr">
        <is>
          <t>PB</t>
        </is>
      </c>
      <c r="D1415" t="inlineStr">
        <is>
          <t>REGIÃO NORDESTE</t>
        </is>
      </c>
      <c r="E1415" s="70">
        <f>SUMPRODUCT(N1415:Q1415,PAINEL_PESOS!$C$16:$C$19)</f>
        <v/>
      </c>
      <c r="F1415" s="70">
        <f>SUMPRODUCT(R1415:T1415,PAINEL_PESOS!$C$21:$C$23)</f>
        <v/>
      </c>
      <c r="G1415" s="70">
        <f>SUMPRODUCT(U1415:V1415,PAINEL_PESOS!$C$25:$C$26)</f>
        <v/>
      </c>
      <c r="H1415" s="70">
        <f>SUMPRODUCT(W1415:X1415,PAINEL_PESOS!$C$28:$C$29)</f>
        <v/>
      </c>
      <c r="I1415" s="70" t="n">
        <v>0.9894609778935403</v>
      </c>
      <c r="J1415" s="70" t="n">
        <v>0.6456692580808661</v>
      </c>
      <c r="K1415" s="71">
        <f>IF(NOT(AND(PAINEL_PESOS!$D$12="OK - 100%",PAINEL_PESOS!$F$20="OK - 100%",PAINEL_PESOS!$F$24="OK - 100%",PAINEL_PESOS!$F$27="OK - 100%",PAINEL_PESOS!$F$30="OK - 100%")),"", (E1415*PAINEL_PESOS!$B$7+F1415*PAINEL_PESOS!$B$8+G1415*PAINEL_PESOS!$B$9+H1415*PAINEL_PESOS!$B$10)*I1415)</f>
        <v/>
      </c>
      <c r="L1415" s="71">
        <f>IF(K1415="","",K1415-J1415)</f>
        <v/>
      </c>
      <c r="M1415" s="71">
        <f>IF(L1415="","",ABS(L1415))</f>
        <v/>
      </c>
      <c r="N1415" t="n">
        <v>1</v>
      </c>
      <c r="O1415" t="n">
        <v>1</v>
      </c>
      <c r="P1415" t="n">
        <v>0.5134107708553326</v>
      </c>
      <c r="Q1415" t="n">
        <v>0.9761440590668484</v>
      </c>
      <c r="R1415" t="n">
        <v>0.0826005617413767</v>
      </c>
      <c r="S1415" t="n">
        <v>1</v>
      </c>
      <c r="T1415" t="n">
        <v>0.9628016882802771</v>
      </c>
      <c r="U1415" t="n">
        <v>0.7701433177946529</v>
      </c>
      <c r="V1415" t="n">
        <v>0.3006236498794856</v>
      </c>
      <c r="W1415" t="n">
        <v>0.5807825410661966</v>
      </c>
      <c r="X1415" t="n">
        <v>0.4604432534405538</v>
      </c>
    </row>
    <row r="1416">
      <c r="A1416" t="inlineStr">
        <is>
          <t>2513604</t>
        </is>
      </c>
      <c r="B1416" t="inlineStr">
        <is>
          <t>Santana dos Garrotes</t>
        </is>
      </c>
      <c r="C1416" t="inlineStr">
        <is>
          <t>PB</t>
        </is>
      </c>
      <c r="D1416" t="inlineStr">
        <is>
          <t>REGIÃO NORDESTE</t>
        </is>
      </c>
      <c r="E1416" s="70">
        <f>SUMPRODUCT(N1416:Q1416,PAINEL_PESOS!$C$16:$C$19)</f>
        <v/>
      </c>
      <c r="F1416" s="70">
        <f>SUMPRODUCT(R1416:T1416,PAINEL_PESOS!$C$21:$C$23)</f>
        <v/>
      </c>
      <c r="G1416" s="70">
        <f>SUMPRODUCT(U1416:V1416,PAINEL_PESOS!$C$25:$C$26)</f>
        <v/>
      </c>
      <c r="H1416" s="70">
        <f>SUMPRODUCT(W1416:X1416,PAINEL_PESOS!$C$28:$C$29)</f>
        <v/>
      </c>
      <c r="I1416" s="70" t="n">
        <v>0.9779881317016917</v>
      </c>
      <c r="J1416" s="70" t="n">
        <v>0.6363195794946754</v>
      </c>
      <c r="K1416" s="71">
        <f>IF(NOT(AND(PAINEL_PESOS!$D$12="OK - 100%",PAINEL_PESOS!$F$20="OK - 100%",PAINEL_PESOS!$F$24="OK - 100%",PAINEL_PESOS!$F$27="OK - 100%",PAINEL_PESOS!$F$30="OK - 100%")),"", (E1416*PAINEL_PESOS!$B$7+F1416*PAINEL_PESOS!$B$8+G1416*PAINEL_PESOS!$B$9+H1416*PAINEL_PESOS!$B$10)*I1416)</f>
        <v/>
      </c>
      <c r="L1416" s="71">
        <f>IF(K1416="","",K1416-J1416)</f>
        <v/>
      </c>
      <c r="M1416" s="71">
        <f>IF(L1416="","",ABS(L1416))</f>
        <v/>
      </c>
      <c r="N1416" t="n">
        <v>1</v>
      </c>
      <c r="O1416" t="n">
        <v>1</v>
      </c>
      <c r="P1416" t="n">
        <v>0.5557550158394932</v>
      </c>
      <c r="Q1416" t="n">
        <v>0.924889444332042</v>
      </c>
      <c r="R1416" t="n">
        <v>0.1098995308665141</v>
      </c>
      <c r="S1416" t="n">
        <v>0.9979541367455609</v>
      </c>
      <c r="T1416" t="n">
        <v>0.9385135392586322</v>
      </c>
      <c r="U1416" t="n">
        <v>0.7704468690646772</v>
      </c>
      <c r="V1416" t="n">
        <v>0.2892191392953345</v>
      </c>
      <c r="W1416" t="n">
        <v>0.5806352404567756</v>
      </c>
      <c r="X1416" t="n">
        <v>0.4602630171390738</v>
      </c>
    </row>
    <row r="1417">
      <c r="A1417" t="inlineStr">
        <is>
          <t>2513653</t>
        </is>
      </c>
      <c r="B1417" t="inlineStr">
        <is>
          <t>Joca Claudino</t>
        </is>
      </c>
      <c r="C1417" t="inlineStr">
        <is>
          <t>PB</t>
        </is>
      </c>
      <c r="D1417" t="inlineStr">
        <is>
          <t>REGIÃO NORDESTE</t>
        </is>
      </c>
      <c r="E1417" s="70">
        <f>SUMPRODUCT(N1417:Q1417,PAINEL_PESOS!$C$16:$C$19)</f>
        <v/>
      </c>
      <c r="F1417" s="70">
        <f>SUMPRODUCT(R1417:T1417,PAINEL_PESOS!$C$21:$C$23)</f>
        <v/>
      </c>
      <c r="G1417" s="70">
        <f>SUMPRODUCT(U1417:V1417,PAINEL_PESOS!$C$25:$C$26)</f>
        <v/>
      </c>
      <c r="H1417" s="70">
        <f>SUMPRODUCT(W1417:X1417,PAINEL_PESOS!$C$28:$C$29)</f>
        <v/>
      </c>
      <c r="I1417" s="70" t="n">
        <v>0.9627681794272236</v>
      </c>
      <c r="J1417" s="70" t="n">
        <v>0.6029478632020215</v>
      </c>
      <c r="K1417" s="71">
        <f>IF(NOT(AND(PAINEL_PESOS!$D$12="OK - 100%",PAINEL_PESOS!$F$20="OK - 100%",PAINEL_PESOS!$F$24="OK - 100%",PAINEL_PESOS!$F$27="OK - 100%",PAINEL_PESOS!$F$30="OK - 100%")),"", (E1417*PAINEL_PESOS!$B$7+F1417*PAINEL_PESOS!$B$8+G1417*PAINEL_PESOS!$B$9+H1417*PAINEL_PESOS!$B$10)*I1417)</f>
        <v/>
      </c>
      <c r="L1417" s="71">
        <f>IF(K1417="","",K1417-J1417)</f>
        <v/>
      </c>
      <c r="M1417" s="71">
        <f>IF(L1417="","",ABS(L1417))</f>
        <v/>
      </c>
      <c r="N1417" t="n">
        <v>1</v>
      </c>
      <c r="O1417" t="n">
        <v>0.8448</v>
      </c>
      <c r="P1417" t="n">
        <v>0.8025343189017952</v>
      </c>
      <c r="Q1417" t="n">
        <v>0.8310264348557963</v>
      </c>
      <c r="R1417" t="n">
        <v>0.050141611694963</v>
      </c>
      <c r="S1417" t="n">
        <v>0.9997834883323212</v>
      </c>
      <c r="T1417" t="n">
        <v>0.9200849791275462</v>
      </c>
      <c r="U1417" t="n">
        <v>0.6075342822489548</v>
      </c>
      <c r="V1417" t="n">
        <v>0.2612189991466385</v>
      </c>
      <c r="W1417" t="n">
        <v>0.5675083064050512</v>
      </c>
      <c r="X1417" t="n">
        <v>0.5213367304364307</v>
      </c>
    </row>
    <row r="1418">
      <c r="A1418" t="inlineStr">
        <is>
          <t>2513703</t>
        </is>
      </c>
      <c r="B1418" t="inlineStr">
        <is>
          <t>Santa Rita</t>
        </is>
      </c>
      <c r="C1418" t="inlineStr">
        <is>
          <t>PB</t>
        </is>
      </c>
      <c r="D1418" t="inlineStr">
        <is>
          <t>REGIÃO NORDESTE</t>
        </is>
      </c>
      <c r="E1418" s="70">
        <f>SUMPRODUCT(N1418:Q1418,PAINEL_PESOS!$C$16:$C$19)</f>
        <v/>
      </c>
      <c r="F1418" s="70">
        <f>SUMPRODUCT(R1418:T1418,PAINEL_PESOS!$C$21:$C$23)</f>
        <v/>
      </c>
      <c r="G1418" s="70">
        <f>SUMPRODUCT(U1418:V1418,PAINEL_PESOS!$C$25:$C$26)</f>
        <v/>
      </c>
      <c r="H1418" s="70">
        <f>SUMPRODUCT(W1418:X1418,PAINEL_PESOS!$C$28:$C$29)</f>
        <v/>
      </c>
      <c r="I1418" s="70" t="n">
        <v>0.75</v>
      </c>
      <c r="J1418" s="70" t="n">
        <v>0.3387910851962299</v>
      </c>
      <c r="K1418" s="71">
        <f>IF(NOT(AND(PAINEL_PESOS!$D$12="OK - 100%",PAINEL_PESOS!$F$20="OK - 100%",PAINEL_PESOS!$F$24="OK - 100%",PAINEL_PESOS!$F$27="OK - 100%",PAINEL_PESOS!$F$30="OK - 100%")),"", (E1418*PAINEL_PESOS!$B$7+F1418*PAINEL_PESOS!$B$8+G1418*PAINEL_PESOS!$B$9+H1418*PAINEL_PESOS!$B$10)*I1418)</f>
        <v/>
      </c>
      <c r="L1418" s="71">
        <f>IF(K1418="","",K1418-J1418)</f>
        <v/>
      </c>
      <c r="M1418" s="71">
        <f>IF(L1418="","",ABS(L1418))</f>
        <v/>
      </c>
      <c r="N1418" t="n">
        <v>1</v>
      </c>
      <c r="O1418" t="n">
        <v>0.9931</v>
      </c>
      <c r="P1418" t="n">
        <v>0.5672650475184795</v>
      </c>
      <c r="Q1418" t="n">
        <v>0</v>
      </c>
      <c r="R1418" t="n">
        <v>0.4534500849189343</v>
      </c>
      <c r="S1418" t="n">
        <v>0</v>
      </c>
      <c r="T1418" t="n">
        <v>0</v>
      </c>
      <c r="U1418" t="n">
        <v>0.3083289184352495</v>
      </c>
      <c r="V1418" t="n">
        <v>0.4232344503061308</v>
      </c>
      <c r="W1418" t="n">
        <v>0.7287293211262799</v>
      </c>
      <c r="X1418" t="n">
        <v>0.5709963051869296</v>
      </c>
    </row>
    <row r="1419">
      <c r="A1419" t="inlineStr">
        <is>
          <t>2513802</t>
        </is>
      </c>
      <c r="B1419" t="inlineStr">
        <is>
          <t>Santa Teresinha</t>
        </is>
      </c>
      <c r="C1419" t="inlineStr">
        <is>
          <t>PB</t>
        </is>
      </c>
      <c r="D1419" t="inlineStr">
        <is>
          <t>REGIÃO NORDESTE</t>
        </is>
      </c>
      <c r="E1419" s="70">
        <f>SUMPRODUCT(N1419:Q1419,PAINEL_PESOS!$C$16:$C$19)</f>
        <v/>
      </c>
      <c r="F1419" s="70">
        <f>SUMPRODUCT(R1419:T1419,PAINEL_PESOS!$C$21:$C$23)</f>
        <v/>
      </c>
      <c r="G1419" s="70">
        <f>SUMPRODUCT(U1419:V1419,PAINEL_PESOS!$C$25:$C$26)</f>
        <v/>
      </c>
      <c r="H1419" s="70">
        <f>SUMPRODUCT(W1419:X1419,PAINEL_PESOS!$C$28:$C$29)</f>
        <v/>
      </c>
      <c r="I1419" s="70" t="n">
        <v>0.9747211060760259</v>
      </c>
      <c r="J1419" s="70" t="n">
        <v>0.6233366345314859</v>
      </c>
      <c r="K1419" s="71">
        <f>IF(NOT(AND(PAINEL_PESOS!$D$12="OK - 100%",PAINEL_PESOS!$F$20="OK - 100%",PAINEL_PESOS!$F$24="OK - 100%",PAINEL_PESOS!$F$27="OK - 100%",PAINEL_PESOS!$F$30="OK - 100%")),"", (E1419*PAINEL_PESOS!$B$7+F1419*PAINEL_PESOS!$B$8+G1419*PAINEL_PESOS!$B$9+H1419*PAINEL_PESOS!$B$10)*I1419)</f>
        <v/>
      </c>
      <c r="L1419" s="71">
        <f>IF(K1419="","",K1419-J1419)</f>
        <v/>
      </c>
      <c r="M1419" s="71">
        <f>IF(L1419="","",ABS(L1419))</f>
        <v/>
      </c>
      <c r="N1419" t="n">
        <v>1</v>
      </c>
      <c r="O1419" t="n">
        <v>1</v>
      </c>
      <c r="P1419" t="n">
        <v>0.5194297782470961</v>
      </c>
      <c r="Q1419" t="n">
        <v>0.9068871436443284</v>
      </c>
      <c r="R1419" t="n">
        <v>0.0913744932203481</v>
      </c>
      <c r="S1419" t="n">
        <v>0.9980506032675889</v>
      </c>
      <c r="T1419" t="n">
        <v>0.9333076083135283</v>
      </c>
      <c r="U1419" t="n">
        <v>0.7211663992143769</v>
      </c>
      <c r="V1419" t="n">
        <v>0.3960556124994926</v>
      </c>
      <c r="W1419" t="n">
        <v>0.5562573813136804</v>
      </c>
      <c r="X1419" t="n">
        <v>0.3808940897592657</v>
      </c>
    </row>
    <row r="1420">
      <c r="A1420" t="inlineStr">
        <is>
          <t>2513851</t>
        </is>
      </c>
      <c r="B1420" t="inlineStr">
        <is>
          <t>Santo André</t>
        </is>
      </c>
      <c r="C1420" t="inlineStr">
        <is>
          <t>PB</t>
        </is>
      </c>
      <c r="D1420" t="inlineStr">
        <is>
          <t>REGIÃO NORDESTE</t>
        </is>
      </c>
      <c r="E1420" s="70">
        <f>SUMPRODUCT(N1420:Q1420,PAINEL_PESOS!$C$16:$C$19)</f>
        <v/>
      </c>
      <c r="F1420" s="70">
        <f>SUMPRODUCT(R1420:T1420,PAINEL_PESOS!$C$21:$C$23)</f>
        <v/>
      </c>
      <c r="G1420" s="70">
        <f>SUMPRODUCT(U1420:V1420,PAINEL_PESOS!$C$25:$C$26)</f>
        <v/>
      </c>
      <c r="H1420" s="70">
        <f>SUMPRODUCT(W1420:X1420,PAINEL_PESOS!$C$28:$C$29)</f>
        <v/>
      </c>
      <c r="I1420" s="70" t="n">
        <v>0.9740174191937773</v>
      </c>
      <c r="J1420" s="70" t="n">
        <v>0.5853201815137932</v>
      </c>
      <c r="K1420" s="71">
        <f>IF(NOT(AND(PAINEL_PESOS!$D$12="OK - 100%",PAINEL_PESOS!$F$20="OK - 100%",PAINEL_PESOS!$F$24="OK - 100%",PAINEL_PESOS!$F$27="OK - 100%",PAINEL_PESOS!$F$30="OK - 100%")),"", (E1420*PAINEL_PESOS!$B$7+F1420*PAINEL_PESOS!$B$8+G1420*PAINEL_PESOS!$B$9+H1420*PAINEL_PESOS!$B$10)*I1420)</f>
        <v/>
      </c>
      <c r="L1420" s="71">
        <f>IF(K1420="","",K1420-J1420)</f>
        <v/>
      </c>
      <c r="M1420" s="71">
        <f>IF(L1420="","",ABS(L1420))</f>
        <v/>
      </c>
      <c r="N1420" t="n">
        <v>1</v>
      </c>
      <c r="O1420" t="n">
        <v>0.9655</v>
      </c>
      <c r="P1420" t="n">
        <v>0.8995776135163674</v>
      </c>
      <c r="Q1420" t="n">
        <v>0.8973843319505205</v>
      </c>
      <c r="R1420" t="n">
        <v>0.0435638236736595</v>
      </c>
      <c r="S1420" t="n">
        <v>1</v>
      </c>
      <c r="T1420" t="n">
        <v>0.935690285262995</v>
      </c>
      <c r="U1420" t="n">
        <v>0.5128762668692122</v>
      </c>
      <c r="V1420" t="n">
        <v>0.244977504506565</v>
      </c>
      <c r="W1420" t="n">
        <v>0.5752855520121446</v>
      </c>
      <c r="X1420" t="n">
        <v>0.2735989459266723</v>
      </c>
    </row>
    <row r="1421">
      <c r="A1421" t="inlineStr">
        <is>
          <t>2513901</t>
        </is>
      </c>
      <c r="B1421" t="inlineStr">
        <is>
          <t>São Bento</t>
        </is>
      </c>
      <c r="C1421" t="inlineStr">
        <is>
          <t>PB</t>
        </is>
      </c>
      <c r="D1421" t="inlineStr">
        <is>
          <t>REGIÃO NORDESTE</t>
        </is>
      </c>
      <c r="E1421" s="70">
        <f>SUMPRODUCT(N1421:Q1421,PAINEL_PESOS!$C$16:$C$19)</f>
        <v/>
      </c>
      <c r="F1421" s="70">
        <f>SUMPRODUCT(R1421:T1421,PAINEL_PESOS!$C$21:$C$23)</f>
        <v/>
      </c>
      <c r="G1421" s="70">
        <f>SUMPRODUCT(U1421:V1421,PAINEL_PESOS!$C$25:$C$26)</f>
        <v/>
      </c>
      <c r="H1421" s="70">
        <f>SUMPRODUCT(W1421:X1421,PAINEL_PESOS!$C$28:$C$29)</f>
        <v/>
      </c>
      <c r="I1421" s="70" t="n">
        <v>0.75</v>
      </c>
      <c r="J1421" s="70" t="n">
        <v>0.3648200232634348</v>
      </c>
      <c r="K1421" s="71">
        <f>IF(NOT(AND(PAINEL_PESOS!$D$12="OK - 100%",PAINEL_PESOS!$F$20="OK - 100%",PAINEL_PESOS!$F$24="OK - 100%",PAINEL_PESOS!$F$27="OK - 100%",PAINEL_PESOS!$F$30="OK - 100%")),"", (E1421*PAINEL_PESOS!$B$7+F1421*PAINEL_PESOS!$B$8+G1421*PAINEL_PESOS!$B$9+H1421*PAINEL_PESOS!$B$10)*I1421)</f>
        <v/>
      </c>
      <c r="L1421" s="71">
        <f>IF(K1421="","",K1421-J1421)</f>
        <v/>
      </c>
      <c r="M1421" s="71">
        <f>IF(L1421="","",ABS(L1421))</f>
        <v/>
      </c>
      <c r="N1421" t="n">
        <v>1</v>
      </c>
      <c r="O1421" t="n">
        <v>1</v>
      </c>
      <c r="P1421" t="n">
        <v>0.4411826821541711</v>
      </c>
      <c r="Q1421" t="n">
        <v>0</v>
      </c>
      <c r="R1421" t="n">
        <v>0.3150294413170507</v>
      </c>
      <c r="S1421" t="n">
        <v>0.736910599698028</v>
      </c>
      <c r="T1421" t="n">
        <v>0</v>
      </c>
      <c r="U1421" t="n">
        <v>0.5884709693101138</v>
      </c>
      <c r="V1421" t="n">
        <v>0.3966121340491886</v>
      </c>
      <c r="W1421" t="n">
        <v>0.5616113287202572</v>
      </c>
      <c r="X1421" t="n">
        <v>0.422834447643274</v>
      </c>
    </row>
    <row r="1422">
      <c r="A1422" t="inlineStr">
        <is>
          <t>2513927</t>
        </is>
      </c>
      <c r="B1422" t="inlineStr">
        <is>
          <t>São Bentinho</t>
        </is>
      </c>
      <c r="C1422" t="inlineStr">
        <is>
          <t>PB</t>
        </is>
      </c>
      <c r="D1422" t="inlineStr">
        <is>
          <t>REGIÃO NORDESTE</t>
        </is>
      </c>
      <c r="E1422" s="70">
        <f>SUMPRODUCT(N1422:Q1422,PAINEL_PESOS!$C$16:$C$19)</f>
        <v/>
      </c>
      <c r="F1422" s="70">
        <f>SUMPRODUCT(R1422:T1422,PAINEL_PESOS!$C$21:$C$23)</f>
        <v/>
      </c>
      <c r="G1422" s="70">
        <f>SUMPRODUCT(U1422:V1422,PAINEL_PESOS!$C$25:$C$26)</f>
        <v/>
      </c>
      <c r="H1422" s="70">
        <f>SUMPRODUCT(W1422:X1422,PAINEL_PESOS!$C$28:$C$29)</f>
        <v/>
      </c>
      <c r="I1422" s="70" t="n">
        <v>0.9653972018715085</v>
      </c>
      <c r="J1422" s="70" t="n">
        <v>0.6017157109446244</v>
      </c>
      <c r="K1422" s="71">
        <f>IF(NOT(AND(PAINEL_PESOS!$D$12="OK - 100%",PAINEL_PESOS!$F$20="OK - 100%",PAINEL_PESOS!$F$24="OK - 100%",PAINEL_PESOS!$F$27="OK - 100%",PAINEL_PESOS!$F$30="OK - 100%")),"", (E1422*PAINEL_PESOS!$B$7+F1422*PAINEL_PESOS!$B$8+G1422*PAINEL_PESOS!$B$9+H1422*PAINEL_PESOS!$B$10)*I1422)</f>
        <v/>
      </c>
      <c r="L1422" s="71">
        <f>IF(K1422="","",K1422-J1422)</f>
        <v/>
      </c>
      <c r="M1422" s="71">
        <f>IF(L1422="","",ABS(L1422))</f>
        <v/>
      </c>
      <c r="N1422" t="n">
        <v>1</v>
      </c>
      <c r="O1422" t="n">
        <v>1</v>
      </c>
      <c r="P1422" t="n">
        <v>0.5443505807814151</v>
      </c>
      <c r="Q1422" t="n">
        <v>0.8804811149516765</v>
      </c>
      <c r="R1422" t="n">
        <v>0.0875873265321922</v>
      </c>
      <c r="S1422" t="n">
        <v>0.9967924753792142</v>
      </c>
      <c r="T1422" t="n">
        <v>0.8990016592872845</v>
      </c>
      <c r="U1422" t="n">
        <v>0.6295839868676731</v>
      </c>
      <c r="V1422" t="n">
        <v>0.3279046379551149</v>
      </c>
      <c r="W1422" t="n">
        <v>0.5663921361253462</v>
      </c>
      <c r="X1422" t="n">
        <v>0.4277134712950842</v>
      </c>
    </row>
    <row r="1423">
      <c r="A1423" t="inlineStr">
        <is>
          <t>2513943</t>
        </is>
      </c>
      <c r="B1423" t="inlineStr">
        <is>
          <t>São Domingos do Cariri</t>
        </is>
      </c>
      <c r="C1423" t="inlineStr">
        <is>
          <t>PB</t>
        </is>
      </c>
      <c r="D1423" t="inlineStr">
        <is>
          <t>REGIÃO NORDESTE</t>
        </is>
      </c>
      <c r="E1423" s="70">
        <f>SUMPRODUCT(N1423:Q1423,PAINEL_PESOS!$C$16:$C$19)</f>
        <v/>
      </c>
      <c r="F1423" s="70">
        <f>SUMPRODUCT(R1423:T1423,PAINEL_PESOS!$C$21:$C$23)</f>
        <v/>
      </c>
      <c r="G1423" s="70">
        <f>SUMPRODUCT(U1423:V1423,PAINEL_PESOS!$C$25:$C$26)</f>
        <v/>
      </c>
      <c r="H1423" s="70">
        <f>SUMPRODUCT(W1423:X1423,PAINEL_PESOS!$C$28:$C$29)</f>
        <v/>
      </c>
      <c r="I1423" s="70" t="n">
        <v>0.9987474271310801</v>
      </c>
      <c r="J1423" s="70" t="n">
        <v>0.5964538597939354</v>
      </c>
      <c r="K1423" s="71">
        <f>IF(NOT(AND(PAINEL_PESOS!$D$12="OK - 100%",PAINEL_PESOS!$F$20="OK - 100%",PAINEL_PESOS!$F$24="OK - 100%",PAINEL_PESOS!$F$27="OK - 100%",PAINEL_PESOS!$F$30="OK - 100%")),"", (E1423*PAINEL_PESOS!$B$7+F1423*PAINEL_PESOS!$B$8+G1423*PAINEL_PESOS!$B$9+H1423*PAINEL_PESOS!$B$10)*I1423)</f>
        <v/>
      </c>
      <c r="L1423" s="71">
        <f>IF(K1423="","",K1423-J1423)</f>
        <v/>
      </c>
      <c r="M1423" s="71">
        <f>IF(L1423="","",ABS(L1423))</f>
        <v/>
      </c>
      <c r="N1423" t="n">
        <v>1</v>
      </c>
      <c r="O1423" t="n">
        <v>0.8636</v>
      </c>
      <c r="P1423" t="n">
        <v>0.6303062302006336</v>
      </c>
      <c r="Q1423" t="n">
        <v>0.995866111760759</v>
      </c>
      <c r="R1423" t="n">
        <v>0.042384252819666</v>
      </c>
      <c r="S1423" t="n">
        <v>1</v>
      </c>
      <c r="T1423" t="n">
        <v>0.9966728793628044</v>
      </c>
      <c r="U1423" t="n">
        <v>0.6098346031863677</v>
      </c>
      <c r="V1423" t="n">
        <v>0.2412908677798209</v>
      </c>
      <c r="W1423" t="n">
        <v>0.5865889953537692</v>
      </c>
      <c r="X1423" t="n">
        <v>0.2356431307603764</v>
      </c>
    </row>
    <row r="1424">
      <c r="A1424" t="inlineStr">
        <is>
          <t>2513968</t>
        </is>
      </c>
      <c r="B1424" t="inlineStr">
        <is>
          <t>São Domingos de Pombal</t>
        </is>
      </c>
      <c r="C1424" t="inlineStr">
        <is>
          <t>PB</t>
        </is>
      </c>
      <c r="D1424" t="inlineStr">
        <is>
          <t>REGIÃO NORDESTE</t>
        </is>
      </c>
      <c r="E1424" s="70">
        <f>SUMPRODUCT(N1424:Q1424,PAINEL_PESOS!$C$16:$C$19)</f>
        <v/>
      </c>
      <c r="F1424" s="70">
        <f>SUMPRODUCT(R1424:T1424,PAINEL_PESOS!$C$21:$C$23)</f>
        <v/>
      </c>
      <c r="G1424" s="70">
        <f>SUMPRODUCT(U1424:V1424,PAINEL_PESOS!$C$25:$C$26)</f>
        <v/>
      </c>
      <c r="H1424" s="70">
        <f>SUMPRODUCT(W1424:X1424,PAINEL_PESOS!$C$28:$C$29)</f>
        <v/>
      </c>
      <c r="I1424" s="70" t="n">
        <v>0.9106485040442931</v>
      </c>
      <c r="J1424" s="70" t="n">
        <v>0.5265024755910612</v>
      </c>
      <c r="K1424" s="71">
        <f>IF(NOT(AND(PAINEL_PESOS!$D$12="OK - 100%",PAINEL_PESOS!$F$20="OK - 100%",PAINEL_PESOS!$F$24="OK - 100%",PAINEL_PESOS!$F$27="OK - 100%",PAINEL_PESOS!$F$30="OK - 100%")),"", (E1424*PAINEL_PESOS!$B$7+F1424*PAINEL_PESOS!$B$8+G1424*PAINEL_PESOS!$B$9+H1424*PAINEL_PESOS!$B$10)*I1424)</f>
        <v/>
      </c>
      <c r="L1424" s="71">
        <f>IF(K1424="","",K1424-J1424)</f>
        <v/>
      </c>
      <c r="M1424" s="71">
        <f>IF(L1424="","",ABS(L1424))</f>
        <v/>
      </c>
      <c r="N1424" t="n">
        <v>0.2</v>
      </c>
      <c r="O1424" t="n">
        <v>1</v>
      </c>
      <c r="P1424" t="n">
        <v>1</v>
      </c>
      <c r="Q1424" t="n">
        <v>0.9098551240571698</v>
      </c>
      <c r="R1424" t="n">
        <v>0.0521639407587473</v>
      </c>
      <c r="S1424" t="n">
        <v>0.9597861802839949</v>
      </c>
      <c r="T1424" t="n">
        <v>0.5826154228172654</v>
      </c>
      <c r="U1424" t="n">
        <v>0.6077678512078533</v>
      </c>
      <c r="V1424" t="n">
        <v>0.310979287194602</v>
      </c>
      <c r="W1424" t="n">
        <v>0.5675215498879503</v>
      </c>
      <c r="X1424" t="n">
        <v>0.5210570657635221</v>
      </c>
    </row>
    <row r="1425">
      <c r="A1425" t="inlineStr">
        <is>
          <t>2513984</t>
        </is>
      </c>
      <c r="B1425" t="inlineStr">
        <is>
          <t>São Francisco</t>
        </is>
      </c>
      <c r="C1425" t="inlineStr">
        <is>
          <t>PB</t>
        </is>
      </c>
      <c r="D1425" t="inlineStr">
        <is>
          <t>REGIÃO NORDESTE</t>
        </is>
      </c>
      <c r="E1425" s="70">
        <f>SUMPRODUCT(N1425:Q1425,PAINEL_PESOS!$C$16:$C$19)</f>
        <v/>
      </c>
      <c r="F1425" s="70">
        <f>SUMPRODUCT(R1425:T1425,PAINEL_PESOS!$C$21:$C$23)</f>
        <v/>
      </c>
      <c r="G1425" s="70">
        <f>SUMPRODUCT(U1425:V1425,PAINEL_PESOS!$C$25:$C$26)</f>
        <v/>
      </c>
      <c r="H1425" s="70">
        <f>SUMPRODUCT(W1425:X1425,PAINEL_PESOS!$C$28:$C$29)</f>
        <v/>
      </c>
      <c r="I1425" s="70" t="n">
        <v>0.8870611059237254</v>
      </c>
      <c r="J1425" s="70" t="n">
        <v>0.5092093811070116</v>
      </c>
      <c r="K1425" s="71">
        <f>IF(NOT(AND(PAINEL_PESOS!$D$12="OK - 100%",PAINEL_PESOS!$F$20="OK - 100%",PAINEL_PESOS!$F$24="OK - 100%",PAINEL_PESOS!$F$27="OK - 100%",PAINEL_PESOS!$F$30="OK - 100%")),"", (E1425*PAINEL_PESOS!$B$7+F1425*PAINEL_PESOS!$B$8+G1425*PAINEL_PESOS!$B$9+H1425*PAINEL_PESOS!$B$10)*I1425)</f>
        <v/>
      </c>
      <c r="L1425" s="71">
        <f>IF(K1425="","",K1425-J1425)</f>
        <v/>
      </c>
      <c r="M1425" s="71">
        <f>IF(L1425="","",ABS(L1425))</f>
        <v/>
      </c>
      <c r="N1425" t="n">
        <v>1</v>
      </c>
      <c r="O1425" t="n">
        <v>0.9189000000000001</v>
      </c>
      <c r="P1425" t="n">
        <v>0.4787750791974656</v>
      </c>
      <c r="Q1425" t="n">
        <v>0.7965783945512683</v>
      </c>
      <c r="R1425" t="n">
        <v>0.0610592076620335</v>
      </c>
      <c r="S1425" t="n">
        <v>1</v>
      </c>
      <c r="T1425" t="n">
        <v>0.486024804504663</v>
      </c>
      <c r="U1425" t="n">
        <v>0.6075342429845304</v>
      </c>
      <c r="V1425" t="n">
        <v>0.2674323144831555</v>
      </c>
      <c r="W1425" t="n">
        <v>0.5675082944063865</v>
      </c>
      <c r="X1425" t="n">
        <v>0.5213364998481689</v>
      </c>
    </row>
    <row r="1426">
      <c r="A1426" t="inlineStr">
        <is>
          <t>2514008</t>
        </is>
      </c>
      <c r="B1426" t="inlineStr">
        <is>
          <t>São João do Cariri</t>
        </is>
      </c>
      <c r="C1426" t="inlineStr">
        <is>
          <t>PB</t>
        </is>
      </c>
      <c r="D1426" t="inlineStr">
        <is>
          <t>REGIÃO NORDESTE</t>
        </is>
      </c>
      <c r="E1426" s="70">
        <f>SUMPRODUCT(N1426:Q1426,PAINEL_PESOS!$C$16:$C$19)</f>
        <v/>
      </c>
      <c r="F1426" s="70">
        <f>SUMPRODUCT(R1426:T1426,PAINEL_PESOS!$C$21:$C$23)</f>
        <v/>
      </c>
      <c r="G1426" s="70">
        <f>SUMPRODUCT(U1426:V1426,PAINEL_PESOS!$C$25:$C$26)</f>
        <v/>
      </c>
      <c r="H1426" s="70">
        <f>SUMPRODUCT(W1426:X1426,PAINEL_PESOS!$C$28:$C$29)</f>
        <v/>
      </c>
      <c r="I1426" s="70" t="n">
        <v>0.9983750626086078</v>
      </c>
      <c r="J1426" s="70" t="n">
        <v>0.5984313921000769</v>
      </c>
      <c r="K1426" s="71">
        <f>IF(NOT(AND(PAINEL_PESOS!$D$12="OK - 100%",PAINEL_PESOS!$F$20="OK - 100%",PAINEL_PESOS!$F$24="OK - 100%",PAINEL_PESOS!$F$27="OK - 100%",PAINEL_PESOS!$F$30="OK - 100%")),"", (E1426*PAINEL_PESOS!$B$7+F1426*PAINEL_PESOS!$B$8+G1426*PAINEL_PESOS!$B$9+H1426*PAINEL_PESOS!$B$10)*I1426)</f>
        <v/>
      </c>
      <c r="L1426" s="71">
        <f>IF(K1426="","",K1426-J1426)</f>
        <v/>
      </c>
      <c r="M1426" s="71">
        <f>IF(L1426="","",ABS(L1426))</f>
        <v/>
      </c>
      <c r="N1426" t="n">
        <v>1</v>
      </c>
      <c r="O1426" t="n">
        <v>0.5770000000000001</v>
      </c>
      <c r="P1426" t="n">
        <v>0.9621964097148892</v>
      </c>
      <c r="Q1426" t="n">
        <v>0.9967031338125577</v>
      </c>
      <c r="R1426" t="n">
        <v>0.0976779686831039</v>
      </c>
      <c r="S1426" t="n">
        <v>1</v>
      </c>
      <c r="T1426" t="n">
        <v>0.9941796073259876</v>
      </c>
      <c r="U1426" t="n">
        <v>0.5438780800534169</v>
      </c>
      <c r="V1426" t="n">
        <v>0.2484809664071798</v>
      </c>
      <c r="W1426" t="n">
        <v>0.5788997563407855</v>
      </c>
      <c r="X1426" t="n">
        <v>0.2614628147208865</v>
      </c>
    </row>
    <row r="1427">
      <c r="A1427" t="inlineStr">
        <is>
          <t>2514107</t>
        </is>
      </c>
      <c r="B1427" t="inlineStr">
        <is>
          <t>São João do Tigre</t>
        </is>
      </c>
      <c r="C1427" t="inlineStr">
        <is>
          <t>PB</t>
        </is>
      </c>
      <c r="D1427" t="inlineStr">
        <is>
          <t>REGIÃO NORDESTE</t>
        </is>
      </c>
      <c r="E1427" s="70">
        <f>SUMPRODUCT(N1427:Q1427,PAINEL_PESOS!$C$16:$C$19)</f>
        <v/>
      </c>
      <c r="F1427" s="70">
        <f>SUMPRODUCT(R1427:T1427,PAINEL_PESOS!$C$21:$C$23)</f>
        <v/>
      </c>
      <c r="G1427" s="70">
        <f>SUMPRODUCT(U1427:V1427,PAINEL_PESOS!$C$25:$C$26)</f>
        <v/>
      </c>
      <c r="H1427" s="70">
        <f>SUMPRODUCT(W1427:X1427,PAINEL_PESOS!$C$28:$C$29)</f>
        <v/>
      </c>
      <c r="I1427" s="70" t="n">
        <v>0.9986476953301967</v>
      </c>
      <c r="J1427" s="70" t="n">
        <v>0.6220241194331323</v>
      </c>
      <c r="K1427" s="71">
        <f>IF(NOT(AND(PAINEL_PESOS!$D$12="OK - 100%",PAINEL_PESOS!$F$20="OK - 100%",PAINEL_PESOS!$F$24="OK - 100%",PAINEL_PESOS!$F$27="OK - 100%",PAINEL_PESOS!$F$30="OK - 100%")),"", (E1427*PAINEL_PESOS!$B$7+F1427*PAINEL_PESOS!$B$8+G1427*PAINEL_PESOS!$B$9+H1427*PAINEL_PESOS!$B$10)*I1427)</f>
        <v/>
      </c>
      <c r="L1427" s="71">
        <f>IF(K1427="","",K1427-J1427)</f>
        <v/>
      </c>
      <c r="M1427" s="71">
        <f>IF(L1427="","",ABS(L1427))</f>
        <v/>
      </c>
      <c r="N1427" t="n">
        <v>0.2</v>
      </c>
      <c r="O1427" t="n">
        <v>1</v>
      </c>
      <c r="P1427" t="n">
        <v>1</v>
      </c>
      <c r="Q1427" t="n">
        <v>0.9951380182885936</v>
      </c>
      <c r="R1427" t="n">
        <v>0.0667899658227582</v>
      </c>
      <c r="S1427" t="n">
        <v>1</v>
      </c>
      <c r="T1427" t="n">
        <v>0.996704610116132</v>
      </c>
      <c r="U1427" t="n">
        <v>0.7161702078639088</v>
      </c>
      <c r="V1427" t="n">
        <v>0.3648158692532438</v>
      </c>
      <c r="W1427" t="n">
        <v>0.6302098630951842</v>
      </c>
      <c r="X1427" t="n">
        <v>0.2985033968797835</v>
      </c>
    </row>
    <row r="1428">
      <c r="A1428" t="inlineStr">
        <is>
          <t>2514206</t>
        </is>
      </c>
      <c r="B1428" t="inlineStr">
        <is>
          <t>São José da Lagoa Tapada</t>
        </is>
      </c>
      <c r="C1428" t="inlineStr">
        <is>
          <t>PB</t>
        </is>
      </c>
      <c r="D1428" t="inlineStr">
        <is>
          <t>REGIÃO NORDESTE</t>
        </is>
      </c>
      <c r="E1428" s="70">
        <f>SUMPRODUCT(N1428:Q1428,PAINEL_PESOS!$C$16:$C$19)</f>
        <v/>
      </c>
      <c r="F1428" s="70">
        <f>SUMPRODUCT(R1428:T1428,PAINEL_PESOS!$C$21:$C$23)</f>
        <v/>
      </c>
      <c r="G1428" s="70">
        <f>SUMPRODUCT(U1428:V1428,PAINEL_PESOS!$C$25:$C$26)</f>
        <v/>
      </c>
      <c r="H1428" s="70">
        <f>SUMPRODUCT(W1428:X1428,PAINEL_PESOS!$C$28:$C$29)</f>
        <v/>
      </c>
      <c r="I1428" s="70" t="n">
        <v>0.9756610686551652</v>
      </c>
      <c r="J1428" s="70" t="n">
        <v>0.5766118537453178</v>
      </c>
      <c r="K1428" s="71">
        <f>IF(NOT(AND(PAINEL_PESOS!$D$12="OK - 100%",PAINEL_PESOS!$F$20="OK - 100%",PAINEL_PESOS!$F$24="OK - 100%",PAINEL_PESOS!$F$27="OK - 100%",PAINEL_PESOS!$F$30="OK - 100%")),"", (E1428*PAINEL_PESOS!$B$7+F1428*PAINEL_PESOS!$B$8+G1428*PAINEL_PESOS!$B$9+H1428*PAINEL_PESOS!$B$10)*I1428)</f>
        <v/>
      </c>
      <c r="L1428" s="71">
        <f>IF(K1428="","",K1428-J1428)</f>
        <v/>
      </c>
      <c r="M1428" s="71">
        <f>IF(L1428="","",ABS(L1428))</f>
        <v/>
      </c>
      <c r="N1428" t="n">
        <v>0.4</v>
      </c>
      <c r="O1428" t="n">
        <v>0.9808</v>
      </c>
      <c r="P1428" t="n">
        <v>0.4582893347412883</v>
      </c>
      <c r="Q1428" t="n">
        <v>0.9259782203684732</v>
      </c>
      <c r="R1428" t="n">
        <v>0.1163189693572322</v>
      </c>
      <c r="S1428" t="n">
        <v>0.9988993136414522</v>
      </c>
      <c r="T1428" t="n">
        <v>0.924284928621574</v>
      </c>
      <c r="U1428" t="n">
        <v>0.6099296963381525</v>
      </c>
      <c r="V1428" t="n">
        <v>0.2897235498135313</v>
      </c>
      <c r="W1428" t="n">
        <v>0.5676441276446385</v>
      </c>
      <c r="X1428" t="n">
        <v>0.5184685723520019</v>
      </c>
    </row>
    <row r="1429">
      <c r="A1429" t="inlineStr">
        <is>
          <t>2514305</t>
        </is>
      </c>
      <c r="B1429" t="inlineStr">
        <is>
          <t>São José de Caiana</t>
        </is>
      </c>
      <c r="C1429" t="inlineStr">
        <is>
          <t>PB</t>
        </is>
      </c>
      <c r="D1429" t="inlineStr">
        <is>
          <t>REGIÃO NORDESTE</t>
        </is>
      </c>
      <c r="E1429" s="70">
        <f>SUMPRODUCT(N1429:Q1429,PAINEL_PESOS!$C$16:$C$19)</f>
        <v/>
      </c>
      <c r="F1429" s="70">
        <f>SUMPRODUCT(R1429:T1429,PAINEL_PESOS!$C$21:$C$23)</f>
        <v/>
      </c>
      <c r="G1429" s="70">
        <f>SUMPRODUCT(U1429:V1429,PAINEL_PESOS!$C$25:$C$26)</f>
        <v/>
      </c>
      <c r="H1429" s="70">
        <f>SUMPRODUCT(W1429:X1429,PAINEL_PESOS!$C$28:$C$29)</f>
        <v/>
      </c>
      <c r="I1429" s="70" t="n">
        <v>0.9800148207103553</v>
      </c>
      <c r="J1429" s="70" t="n">
        <v>0.6373359654415266</v>
      </c>
      <c r="K1429" s="71">
        <f>IF(NOT(AND(PAINEL_PESOS!$D$12="OK - 100%",PAINEL_PESOS!$F$20="OK - 100%",PAINEL_PESOS!$F$24="OK - 100%",PAINEL_PESOS!$F$27="OK - 100%",PAINEL_PESOS!$F$30="OK - 100%")),"", (E1429*PAINEL_PESOS!$B$7+F1429*PAINEL_PESOS!$B$8+G1429*PAINEL_PESOS!$B$9+H1429*PAINEL_PESOS!$B$10)*I1429)</f>
        <v/>
      </c>
      <c r="L1429" s="71">
        <f>IF(K1429="","",K1429-J1429)</f>
        <v/>
      </c>
      <c r="M1429" s="71">
        <f>IF(L1429="","",ABS(L1429))</f>
        <v/>
      </c>
      <c r="N1429" t="n">
        <v>1</v>
      </c>
      <c r="O1429" t="n">
        <v>0.9833</v>
      </c>
      <c r="P1429" t="n">
        <v>0.6707497360084478</v>
      </c>
      <c r="Q1429" t="n">
        <v>0.9053705622011172</v>
      </c>
      <c r="R1429" t="n">
        <v>0.08716118431669299</v>
      </c>
      <c r="S1429" t="n">
        <v>0.9991892169148239</v>
      </c>
      <c r="T1429" t="n">
        <v>0.964616896090664</v>
      </c>
      <c r="U1429" t="n">
        <v>0.7252552237331193</v>
      </c>
      <c r="V1429" t="n">
        <v>0.3084999312108865</v>
      </c>
      <c r="W1429" t="n">
        <v>0.5761491895757169</v>
      </c>
      <c r="X1429" t="n">
        <v>0.4457378690697829</v>
      </c>
    </row>
    <row r="1430">
      <c r="A1430" t="inlineStr">
        <is>
          <t>2514404</t>
        </is>
      </c>
      <c r="B1430" t="inlineStr">
        <is>
          <t>São José de Espinharas</t>
        </is>
      </c>
      <c r="C1430" t="inlineStr">
        <is>
          <t>PB</t>
        </is>
      </c>
      <c r="D1430" t="inlineStr">
        <is>
          <t>REGIÃO NORDESTE</t>
        </is>
      </c>
      <c r="E1430" s="70">
        <f>SUMPRODUCT(N1430:Q1430,PAINEL_PESOS!$C$16:$C$19)</f>
        <v/>
      </c>
      <c r="F1430" s="70">
        <f>SUMPRODUCT(R1430:T1430,PAINEL_PESOS!$C$21:$C$23)</f>
        <v/>
      </c>
      <c r="G1430" s="70">
        <f>SUMPRODUCT(U1430:V1430,PAINEL_PESOS!$C$25:$C$26)</f>
        <v/>
      </c>
      <c r="H1430" s="70">
        <f>SUMPRODUCT(W1430:X1430,PAINEL_PESOS!$C$28:$C$29)</f>
        <v/>
      </c>
      <c r="I1430" s="70" t="n">
        <v>0.9706476060687074</v>
      </c>
      <c r="J1430" s="70" t="n">
        <v>0.6075160244646416</v>
      </c>
      <c r="K1430" s="71">
        <f>IF(NOT(AND(PAINEL_PESOS!$D$12="OK - 100%",PAINEL_PESOS!$F$20="OK - 100%",PAINEL_PESOS!$F$24="OK - 100%",PAINEL_PESOS!$F$27="OK - 100%",PAINEL_PESOS!$F$30="OK - 100%")),"", (E1430*PAINEL_PESOS!$B$7+F1430*PAINEL_PESOS!$B$8+G1430*PAINEL_PESOS!$B$9+H1430*PAINEL_PESOS!$B$10)*I1430)</f>
        <v/>
      </c>
      <c r="L1430" s="71">
        <f>IF(K1430="","",K1430-J1430)</f>
        <v/>
      </c>
      <c r="M1430" s="71">
        <f>IF(L1430="","",ABS(L1430))</f>
        <v/>
      </c>
      <c r="N1430" t="n">
        <v>1</v>
      </c>
      <c r="O1430" t="n">
        <v>1</v>
      </c>
      <c r="P1430" t="n">
        <v>0.47740232312566</v>
      </c>
      <c r="Q1430" t="n">
        <v>0.9143791288193256</v>
      </c>
      <c r="R1430" t="n">
        <v>0.09075498869013431</v>
      </c>
      <c r="S1430" t="n">
        <v>1</v>
      </c>
      <c r="T1430" t="n">
        <v>0.9038835009151412</v>
      </c>
      <c r="U1430" t="n">
        <v>0.6850526729273889</v>
      </c>
      <c r="V1430" t="n">
        <v>0.3748556655462181</v>
      </c>
      <c r="W1430" t="n">
        <v>0.5546750007253118</v>
      </c>
      <c r="X1430" t="n">
        <v>0.3668654658061809</v>
      </c>
    </row>
    <row r="1431">
      <c r="A1431" t="inlineStr">
        <is>
          <t>2514453</t>
        </is>
      </c>
      <c r="B1431" t="inlineStr">
        <is>
          <t>São José dos Ramos</t>
        </is>
      </c>
      <c r="C1431" t="inlineStr">
        <is>
          <t>PB</t>
        </is>
      </c>
      <c r="D1431" t="inlineStr">
        <is>
          <t>REGIÃO NORDESTE</t>
        </is>
      </c>
      <c r="E1431" s="70">
        <f>SUMPRODUCT(N1431:Q1431,PAINEL_PESOS!$C$16:$C$19)</f>
        <v/>
      </c>
      <c r="F1431" s="70">
        <f>SUMPRODUCT(R1431:T1431,PAINEL_PESOS!$C$21:$C$23)</f>
        <v/>
      </c>
      <c r="G1431" s="70">
        <f>SUMPRODUCT(U1431:V1431,PAINEL_PESOS!$C$25:$C$26)</f>
        <v/>
      </c>
      <c r="H1431" s="70">
        <f>SUMPRODUCT(W1431:X1431,PAINEL_PESOS!$C$28:$C$29)</f>
        <v/>
      </c>
      <c r="I1431" s="70" t="n">
        <v>0.9642832781318218</v>
      </c>
      <c r="J1431" s="70" t="n">
        <v>0.5996364160805111</v>
      </c>
      <c r="K1431" s="71">
        <f>IF(NOT(AND(PAINEL_PESOS!$D$12="OK - 100%",PAINEL_PESOS!$F$20="OK - 100%",PAINEL_PESOS!$F$24="OK - 100%",PAINEL_PESOS!$F$27="OK - 100%",PAINEL_PESOS!$F$30="OK - 100%")),"", (E1431*PAINEL_PESOS!$B$7+F1431*PAINEL_PESOS!$B$8+G1431*PAINEL_PESOS!$B$9+H1431*PAINEL_PESOS!$B$10)*I1431)</f>
        <v/>
      </c>
      <c r="L1431" s="71">
        <f>IF(K1431="","",K1431-J1431)</f>
        <v/>
      </c>
      <c r="M1431" s="71">
        <f>IF(L1431="","",ABS(L1431))</f>
        <v/>
      </c>
      <c r="N1431" t="n">
        <v>1</v>
      </c>
      <c r="O1431" t="n">
        <v>1</v>
      </c>
      <c r="P1431" t="n">
        <v>0.4331573389651532</v>
      </c>
      <c r="Q1431" t="n">
        <v>0.8101186074457731</v>
      </c>
      <c r="R1431" t="n">
        <v>0.1060162024619596</v>
      </c>
      <c r="S1431" t="n">
        <v>0.9997651634389465</v>
      </c>
      <c r="T1431" t="n">
        <v>0.9476238864008387</v>
      </c>
      <c r="U1431" t="n">
        <v>0.3401772676762125</v>
      </c>
      <c r="V1431" t="n">
        <v>0.3901290871945733</v>
      </c>
      <c r="W1431" t="n">
        <v>0.7048687456905042</v>
      </c>
      <c r="X1431" t="n">
        <v>0.5490240373969736</v>
      </c>
    </row>
    <row r="1432">
      <c r="A1432" t="inlineStr">
        <is>
          <t>2514503</t>
        </is>
      </c>
      <c r="B1432" t="inlineStr">
        <is>
          <t>São José de Piranhas</t>
        </is>
      </c>
      <c r="C1432" t="inlineStr">
        <is>
          <t>PB</t>
        </is>
      </c>
      <c r="D1432" t="inlineStr">
        <is>
          <t>REGIÃO NORDESTE</t>
        </is>
      </c>
      <c r="E1432" s="70">
        <f>SUMPRODUCT(N1432:Q1432,PAINEL_PESOS!$C$16:$C$19)</f>
        <v/>
      </c>
      <c r="F1432" s="70">
        <f>SUMPRODUCT(R1432:T1432,PAINEL_PESOS!$C$21:$C$23)</f>
        <v/>
      </c>
      <c r="G1432" s="70">
        <f>SUMPRODUCT(U1432:V1432,PAINEL_PESOS!$C$25:$C$26)</f>
        <v/>
      </c>
      <c r="H1432" s="70">
        <f>SUMPRODUCT(W1432:X1432,PAINEL_PESOS!$C$28:$C$29)</f>
        <v/>
      </c>
      <c r="I1432" s="70" t="n">
        <v>0.9807792336270276</v>
      </c>
      <c r="J1432" s="70" t="n">
        <v>0.6404226884589125</v>
      </c>
      <c r="K1432" s="71">
        <f>IF(NOT(AND(PAINEL_PESOS!$D$12="OK - 100%",PAINEL_PESOS!$F$20="OK - 100%",PAINEL_PESOS!$F$24="OK - 100%",PAINEL_PESOS!$F$27="OK - 100%",PAINEL_PESOS!$F$30="OK - 100%")),"", (E1432*PAINEL_PESOS!$B$7+F1432*PAINEL_PESOS!$B$8+G1432*PAINEL_PESOS!$B$9+H1432*PAINEL_PESOS!$B$10)*I1432)</f>
        <v/>
      </c>
      <c r="L1432" s="71">
        <f>IF(K1432="","",K1432-J1432)</f>
        <v/>
      </c>
      <c r="M1432" s="71">
        <f>IF(L1432="","",ABS(L1432))</f>
        <v/>
      </c>
      <c r="N1432" t="n">
        <v>1</v>
      </c>
      <c r="O1432" t="n">
        <v>0.9687</v>
      </c>
      <c r="P1432" t="n">
        <v>0.5870116156282998</v>
      </c>
      <c r="Q1432" t="n">
        <v>0.9215093589285251</v>
      </c>
      <c r="R1432" t="n">
        <v>0.2288951098433054</v>
      </c>
      <c r="S1432" t="n">
        <v>0.9998205855865506</v>
      </c>
      <c r="T1432" t="n">
        <v>0.9560860374351038</v>
      </c>
      <c r="U1432" t="n">
        <v>0.6152740055365923</v>
      </c>
      <c r="V1432" t="n">
        <v>0.332740089657397</v>
      </c>
      <c r="W1432" t="n">
        <v>0.5679961537585825</v>
      </c>
      <c r="X1432" t="n">
        <v>0.5126314664383571</v>
      </c>
    </row>
    <row r="1433">
      <c r="A1433" t="inlineStr">
        <is>
          <t>2514552</t>
        </is>
      </c>
      <c r="B1433" t="inlineStr">
        <is>
          <t>São José de Princesa</t>
        </is>
      </c>
      <c r="C1433" t="inlineStr">
        <is>
          <t>PB</t>
        </is>
      </c>
      <c r="D1433" t="inlineStr">
        <is>
          <t>REGIÃO NORDESTE</t>
        </is>
      </c>
      <c r="E1433" s="70">
        <f>SUMPRODUCT(N1433:Q1433,PAINEL_PESOS!$C$16:$C$19)</f>
        <v/>
      </c>
      <c r="F1433" s="70">
        <f>SUMPRODUCT(R1433:T1433,PAINEL_PESOS!$C$21:$C$23)</f>
        <v/>
      </c>
      <c r="G1433" s="70">
        <f>SUMPRODUCT(U1433:V1433,PAINEL_PESOS!$C$25:$C$26)</f>
        <v/>
      </c>
      <c r="H1433" s="70">
        <f>SUMPRODUCT(W1433:X1433,PAINEL_PESOS!$C$28:$C$29)</f>
        <v/>
      </c>
      <c r="I1433" s="70" t="n">
        <v>0.986355440390553</v>
      </c>
      <c r="J1433" s="70" t="n">
        <v>0.6227741011834891</v>
      </c>
      <c r="K1433" s="71">
        <f>IF(NOT(AND(PAINEL_PESOS!$D$12="OK - 100%",PAINEL_PESOS!$F$20="OK - 100%",PAINEL_PESOS!$F$24="OK - 100%",PAINEL_PESOS!$F$27="OK - 100%",PAINEL_PESOS!$F$30="OK - 100%")),"", (E1433*PAINEL_PESOS!$B$7+F1433*PAINEL_PESOS!$B$8+G1433*PAINEL_PESOS!$B$9+H1433*PAINEL_PESOS!$B$10)*I1433)</f>
        <v/>
      </c>
      <c r="L1433" s="71">
        <f>IF(K1433="","",K1433-J1433)</f>
        <v/>
      </c>
      <c r="M1433" s="71">
        <f>IF(L1433="","",ABS(L1433))</f>
        <v/>
      </c>
      <c r="N1433" t="n">
        <v>0.2</v>
      </c>
      <c r="O1433" t="n">
        <v>1</v>
      </c>
      <c r="P1433" t="n">
        <v>1</v>
      </c>
      <c r="Q1433" t="n">
        <v>0.9501192672422991</v>
      </c>
      <c r="R1433" t="n">
        <v>0.0506475027011416</v>
      </c>
      <c r="S1433" t="n">
        <v>1</v>
      </c>
      <c r="T1433" t="n">
        <v>0.9652849739057009</v>
      </c>
      <c r="U1433" t="n">
        <v>0.7701467514379735</v>
      </c>
      <c r="V1433" t="n">
        <v>0.3207224074316898</v>
      </c>
      <c r="W1433" t="n">
        <v>0.5807822463698443</v>
      </c>
      <c r="X1433" t="n">
        <v>0.4604469989280639</v>
      </c>
    </row>
    <row r="1434">
      <c r="A1434" t="inlineStr">
        <is>
          <t>2514602</t>
        </is>
      </c>
      <c r="B1434" t="inlineStr">
        <is>
          <t>São José do Bonfim</t>
        </is>
      </c>
      <c r="C1434" t="inlineStr">
        <is>
          <t>PB</t>
        </is>
      </c>
      <c r="D1434" t="inlineStr">
        <is>
          <t>REGIÃO NORDESTE</t>
        </is>
      </c>
      <c r="E1434" s="70">
        <f>SUMPRODUCT(N1434:Q1434,PAINEL_PESOS!$C$16:$C$19)</f>
        <v/>
      </c>
      <c r="F1434" s="70">
        <f>SUMPRODUCT(R1434:T1434,PAINEL_PESOS!$C$21:$C$23)</f>
        <v/>
      </c>
      <c r="G1434" s="70">
        <f>SUMPRODUCT(U1434:V1434,PAINEL_PESOS!$C$25:$C$26)</f>
        <v/>
      </c>
      <c r="H1434" s="70">
        <f>SUMPRODUCT(W1434:X1434,PAINEL_PESOS!$C$28:$C$29)</f>
        <v/>
      </c>
      <c r="I1434" s="70" t="n">
        <v>0.9681274647538044</v>
      </c>
      <c r="J1434" s="70" t="n">
        <v>0.6105145512676183</v>
      </c>
      <c r="K1434" s="71">
        <f>IF(NOT(AND(PAINEL_PESOS!$D$12="OK - 100%",PAINEL_PESOS!$F$20="OK - 100%",PAINEL_PESOS!$F$24="OK - 100%",PAINEL_PESOS!$F$27="OK - 100%",PAINEL_PESOS!$F$30="OK - 100%")),"", (E1434*PAINEL_PESOS!$B$7+F1434*PAINEL_PESOS!$B$8+G1434*PAINEL_PESOS!$B$9+H1434*PAINEL_PESOS!$B$10)*I1434)</f>
        <v/>
      </c>
      <c r="L1434" s="71">
        <f>IF(K1434="","",K1434-J1434)</f>
        <v/>
      </c>
      <c r="M1434" s="71">
        <f>IF(L1434="","",ABS(L1434))</f>
        <v/>
      </c>
      <c r="N1434" t="n">
        <v>1</v>
      </c>
      <c r="O1434" t="n">
        <v>1</v>
      </c>
      <c r="P1434" t="n">
        <v>0.5844772967265047</v>
      </c>
      <c r="Q1434" t="n">
        <v>0.8488156124605839</v>
      </c>
      <c r="R1434" t="n">
        <v>0.0454387018167763</v>
      </c>
      <c r="S1434" t="n">
        <v>0.9997133129040126</v>
      </c>
      <c r="T1434" t="n">
        <v>0.9390242229144864</v>
      </c>
      <c r="U1434" t="n">
        <v>0.6874406082448807</v>
      </c>
      <c r="V1434" t="n">
        <v>0.3954516767830739</v>
      </c>
      <c r="W1434" t="n">
        <v>0.5546556470461066</v>
      </c>
      <c r="X1434" t="n">
        <v>0.3679319527047239</v>
      </c>
    </row>
    <row r="1435">
      <c r="A1435" t="inlineStr">
        <is>
          <t>2514651</t>
        </is>
      </c>
      <c r="B1435" t="inlineStr">
        <is>
          <t>São José do Brejo do Cruz</t>
        </is>
      </c>
      <c r="C1435" t="inlineStr">
        <is>
          <t>PB</t>
        </is>
      </c>
      <c r="D1435" t="inlineStr">
        <is>
          <t>REGIÃO NORDESTE</t>
        </is>
      </c>
      <c r="E1435" s="70">
        <f>SUMPRODUCT(N1435:Q1435,PAINEL_PESOS!$C$16:$C$19)</f>
        <v/>
      </c>
      <c r="F1435" s="70">
        <f>SUMPRODUCT(R1435:T1435,PAINEL_PESOS!$C$21:$C$23)</f>
        <v/>
      </c>
      <c r="G1435" s="70">
        <f>SUMPRODUCT(U1435:V1435,PAINEL_PESOS!$C$25:$C$26)</f>
        <v/>
      </c>
      <c r="H1435" s="70">
        <f>SUMPRODUCT(W1435:X1435,PAINEL_PESOS!$C$28:$C$29)</f>
        <v/>
      </c>
      <c r="I1435" s="70" t="n">
        <v>0.9661025483100506</v>
      </c>
      <c r="J1435" s="70" t="n">
        <v>0.6036354244936134</v>
      </c>
      <c r="K1435" s="71">
        <f>IF(NOT(AND(PAINEL_PESOS!$D$12="OK - 100%",PAINEL_PESOS!$F$20="OK - 100%",PAINEL_PESOS!$F$24="OK - 100%",PAINEL_PESOS!$F$27="OK - 100%",PAINEL_PESOS!$F$30="OK - 100%")),"", (E1435*PAINEL_PESOS!$B$7+F1435*PAINEL_PESOS!$B$8+G1435*PAINEL_PESOS!$B$9+H1435*PAINEL_PESOS!$B$10)*I1435)</f>
        <v/>
      </c>
      <c r="L1435" s="71">
        <f>IF(K1435="","",K1435-J1435)</f>
        <v/>
      </c>
      <c r="M1435" s="71">
        <f>IF(L1435="","",ABS(L1435))</f>
        <v/>
      </c>
      <c r="N1435" t="n">
        <v>1</v>
      </c>
      <c r="O1435" t="n">
        <v>1</v>
      </c>
      <c r="P1435" t="n">
        <v>0.6835269271383315</v>
      </c>
      <c r="Q1435" t="n">
        <v>0.917012248240571</v>
      </c>
      <c r="R1435" t="n">
        <v>0.0339640431753783</v>
      </c>
      <c r="S1435" t="n">
        <v>1</v>
      </c>
      <c r="T1435" t="n">
        <v>0.8764607527906103</v>
      </c>
      <c r="U1435" t="n">
        <v>0.5526760642238316</v>
      </c>
      <c r="V1435" t="n">
        <v>0.4234333463595644</v>
      </c>
      <c r="W1435" t="n">
        <v>0.5505530683251432</v>
      </c>
      <c r="X1435" t="n">
        <v>0.3979719059863286</v>
      </c>
    </row>
    <row r="1436">
      <c r="A1436" t="inlineStr">
        <is>
          <t>2514701</t>
        </is>
      </c>
      <c r="B1436" t="inlineStr">
        <is>
          <t>São José do Sabugi</t>
        </is>
      </c>
      <c r="C1436" t="inlineStr">
        <is>
          <t>PB</t>
        </is>
      </c>
      <c r="D1436" t="inlineStr">
        <is>
          <t>REGIÃO NORDESTE</t>
        </is>
      </c>
      <c r="E1436" s="70">
        <f>SUMPRODUCT(N1436:Q1436,PAINEL_PESOS!$C$16:$C$19)</f>
        <v/>
      </c>
      <c r="F1436" s="70">
        <f>SUMPRODUCT(R1436:T1436,PAINEL_PESOS!$C$21:$C$23)</f>
        <v/>
      </c>
      <c r="G1436" s="70">
        <f>SUMPRODUCT(U1436:V1436,PAINEL_PESOS!$C$25:$C$26)</f>
        <v/>
      </c>
      <c r="H1436" s="70">
        <f>SUMPRODUCT(W1436:X1436,PAINEL_PESOS!$C$28:$C$29)</f>
        <v/>
      </c>
      <c r="I1436" s="70" t="n">
        <v>0.9517550825219986</v>
      </c>
      <c r="J1436" s="70" t="n">
        <v>0.5691024685172674</v>
      </c>
      <c r="K1436" s="71">
        <f>IF(NOT(AND(PAINEL_PESOS!$D$12="OK - 100%",PAINEL_PESOS!$F$20="OK - 100%",PAINEL_PESOS!$F$24="OK - 100%",PAINEL_PESOS!$F$27="OK - 100%",PAINEL_PESOS!$F$30="OK - 100%")),"", (E1436*PAINEL_PESOS!$B$7+F1436*PAINEL_PESOS!$B$8+G1436*PAINEL_PESOS!$B$9+H1436*PAINEL_PESOS!$B$10)*I1436)</f>
        <v/>
      </c>
      <c r="L1436" s="71">
        <f>IF(K1436="","",K1436-J1436)</f>
        <v/>
      </c>
      <c r="M1436" s="71">
        <f>IF(L1436="","",ABS(L1436))</f>
        <v/>
      </c>
      <c r="N1436" t="n">
        <v>1</v>
      </c>
      <c r="O1436" t="n">
        <v>0.9832</v>
      </c>
      <c r="P1436" t="n">
        <v>0.6674762407602957</v>
      </c>
      <c r="Q1436" t="n">
        <v>0.8376829448904929</v>
      </c>
      <c r="R1436" t="n">
        <v>0.1534443028932003</v>
      </c>
      <c r="S1436" t="n">
        <v>0.9956099951147416</v>
      </c>
      <c r="T1436" t="n">
        <v>0.8481187313512919</v>
      </c>
      <c r="U1436" t="n">
        <v>0.6137103893928464</v>
      </c>
      <c r="V1436" t="n">
        <v>0.2096729526441885</v>
      </c>
      <c r="W1436" t="n">
        <v>0.554879992137169</v>
      </c>
      <c r="X1436" t="n">
        <v>0.3297127317714968</v>
      </c>
    </row>
    <row r="1437">
      <c r="A1437" t="inlineStr">
        <is>
          <t>2514800</t>
        </is>
      </c>
      <c r="B1437" t="inlineStr">
        <is>
          <t>São José dos Cordeiros</t>
        </is>
      </c>
      <c r="C1437" t="inlineStr">
        <is>
          <t>PB</t>
        </is>
      </c>
      <c r="D1437" t="inlineStr">
        <is>
          <t>REGIÃO NORDESTE</t>
        </is>
      </c>
      <c r="E1437" s="70">
        <f>SUMPRODUCT(N1437:Q1437,PAINEL_PESOS!$C$16:$C$19)</f>
        <v/>
      </c>
      <c r="F1437" s="70">
        <f>SUMPRODUCT(R1437:T1437,PAINEL_PESOS!$C$21:$C$23)</f>
        <v/>
      </c>
      <c r="G1437" s="70">
        <f>SUMPRODUCT(U1437:V1437,PAINEL_PESOS!$C$25:$C$26)</f>
        <v/>
      </c>
      <c r="H1437" s="70">
        <f>SUMPRODUCT(W1437:X1437,PAINEL_PESOS!$C$28:$C$29)</f>
        <v/>
      </c>
      <c r="I1437" s="70" t="n">
        <v>0.9961480419202159</v>
      </c>
      <c r="J1437" s="70" t="n">
        <v>0.5966611817466166</v>
      </c>
      <c r="K1437" s="71">
        <f>IF(NOT(AND(PAINEL_PESOS!$D$12="OK - 100%",PAINEL_PESOS!$F$20="OK - 100%",PAINEL_PESOS!$F$24="OK - 100%",PAINEL_PESOS!$F$27="OK - 100%",PAINEL_PESOS!$F$30="OK - 100%")),"", (E1437*PAINEL_PESOS!$B$7+F1437*PAINEL_PESOS!$B$8+G1437*PAINEL_PESOS!$B$9+H1437*PAINEL_PESOS!$B$10)*I1437)</f>
        <v/>
      </c>
      <c r="L1437" s="71">
        <f>IF(K1437="","",K1437-J1437)</f>
        <v/>
      </c>
      <c r="M1437" s="71">
        <f>IF(L1437="","",ABS(L1437))</f>
        <v/>
      </c>
      <c r="N1437" t="n">
        <v>1</v>
      </c>
      <c r="O1437" t="n">
        <v>0.7914</v>
      </c>
      <c r="P1437" t="n">
        <v>0.8611404435058079</v>
      </c>
      <c r="Q1437" t="n">
        <v>0.9880771706794801</v>
      </c>
      <c r="R1437" t="n">
        <v>0.0537003053963794</v>
      </c>
      <c r="S1437" t="n">
        <v>1</v>
      </c>
      <c r="T1437" t="n">
        <v>0.9890560998775801</v>
      </c>
      <c r="U1437" t="n">
        <v>0.5248199442933638</v>
      </c>
      <c r="V1437" t="n">
        <v>0.2334180832866151</v>
      </c>
      <c r="W1437" t="n">
        <v>0.57761112291243</v>
      </c>
      <c r="X1437" t="n">
        <v>0.2737515016866945</v>
      </c>
    </row>
    <row r="1438">
      <c r="A1438" t="inlineStr">
        <is>
          <t>2514909</t>
        </is>
      </c>
      <c r="B1438" t="inlineStr">
        <is>
          <t>São Mamede</t>
        </is>
      </c>
      <c r="C1438" t="inlineStr">
        <is>
          <t>PB</t>
        </is>
      </c>
      <c r="D1438" t="inlineStr">
        <is>
          <t>REGIÃO NORDESTE</t>
        </is>
      </c>
      <c r="E1438" s="70">
        <f>SUMPRODUCT(N1438:Q1438,PAINEL_PESOS!$C$16:$C$19)</f>
        <v/>
      </c>
      <c r="F1438" s="70">
        <f>SUMPRODUCT(R1438:T1438,PAINEL_PESOS!$C$21:$C$23)</f>
        <v/>
      </c>
      <c r="G1438" s="70">
        <f>SUMPRODUCT(U1438:V1438,PAINEL_PESOS!$C$25:$C$26)</f>
        <v/>
      </c>
      <c r="H1438" s="70">
        <f>SUMPRODUCT(W1438:X1438,PAINEL_PESOS!$C$28:$C$29)</f>
        <v/>
      </c>
      <c r="I1438" s="70" t="n">
        <v>0.9604255618101691</v>
      </c>
      <c r="J1438" s="70" t="n">
        <v>0.6000110543855269</v>
      </c>
      <c r="K1438" s="71">
        <f>IF(NOT(AND(PAINEL_PESOS!$D$12="OK - 100%",PAINEL_PESOS!$F$20="OK - 100%",PAINEL_PESOS!$F$24="OK - 100%",PAINEL_PESOS!$F$27="OK - 100%",PAINEL_PESOS!$F$30="OK - 100%")),"", (E1438*PAINEL_PESOS!$B$7+F1438*PAINEL_PESOS!$B$8+G1438*PAINEL_PESOS!$B$9+H1438*PAINEL_PESOS!$B$10)*I1438)</f>
        <v/>
      </c>
      <c r="L1438" s="71">
        <f>IF(K1438="","",K1438-J1438)</f>
        <v/>
      </c>
      <c r="M1438" s="71">
        <f>IF(L1438="","",ABS(L1438))</f>
        <v/>
      </c>
      <c r="N1438" t="n">
        <v>1</v>
      </c>
      <c r="O1438" t="n">
        <v>1</v>
      </c>
      <c r="P1438" t="n">
        <v>0.5877507919746568</v>
      </c>
      <c r="Q1438" t="n">
        <v>0.8164433911555662</v>
      </c>
      <c r="R1438" t="n">
        <v>0.1302632999482171</v>
      </c>
      <c r="S1438" t="n">
        <v>0.9997970700683291</v>
      </c>
      <c r="T1438" t="n">
        <v>0.9174149489521283</v>
      </c>
      <c r="U1438" t="n">
        <v>0.6140107304387675</v>
      </c>
      <c r="V1438" t="n">
        <v>0.4320377288771107</v>
      </c>
      <c r="W1438" t="n">
        <v>0.5548790782643995</v>
      </c>
      <c r="X1438" t="n">
        <v>0.3298684182860376</v>
      </c>
    </row>
    <row r="1439">
      <c r="A1439" t="inlineStr">
        <is>
          <t>2515005</t>
        </is>
      </c>
      <c r="B1439" t="inlineStr">
        <is>
          <t>São Miguel de Taipu</t>
        </is>
      </c>
      <c r="C1439" t="inlineStr">
        <is>
          <t>PB</t>
        </is>
      </c>
      <c r="D1439" t="inlineStr">
        <is>
          <t>REGIÃO NORDESTE</t>
        </is>
      </c>
      <c r="E1439" s="70">
        <f>SUMPRODUCT(N1439:Q1439,PAINEL_PESOS!$C$16:$C$19)</f>
        <v/>
      </c>
      <c r="F1439" s="70">
        <f>SUMPRODUCT(R1439:T1439,PAINEL_PESOS!$C$21:$C$23)</f>
        <v/>
      </c>
      <c r="G1439" s="70">
        <f>SUMPRODUCT(U1439:V1439,PAINEL_PESOS!$C$25:$C$26)</f>
        <v/>
      </c>
      <c r="H1439" s="70">
        <f>SUMPRODUCT(W1439:X1439,PAINEL_PESOS!$C$28:$C$29)</f>
        <v/>
      </c>
      <c r="I1439" s="70" t="n">
        <v>0.9480890116576868</v>
      </c>
      <c r="J1439" s="70" t="n">
        <v>0.6092992280148104</v>
      </c>
      <c r="K1439" s="71">
        <f>IF(NOT(AND(PAINEL_PESOS!$D$12="OK - 100%",PAINEL_PESOS!$F$20="OK - 100%",PAINEL_PESOS!$F$24="OK - 100%",PAINEL_PESOS!$F$27="OK - 100%",PAINEL_PESOS!$F$30="OK - 100%")),"", (E1439*PAINEL_PESOS!$B$7+F1439*PAINEL_PESOS!$B$8+G1439*PAINEL_PESOS!$B$9+H1439*PAINEL_PESOS!$B$10)*I1439)</f>
        <v/>
      </c>
      <c r="L1439" s="71">
        <f>IF(K1439="","",K1439-J1439)</f>
        <v/>
      </c>
      <c r="M1439" s="71">
        <f>IF(L1439="","",ABS(L1439))</f>
        <v/>
      </c>
      <c r="N1439" t="n">
        <v>0.8</v>
      </c>
      <c r="O1439" t="n">
        <v>1</v>
      </c>
      <c r="P1439" t="n">
        <v>1</v>
      </c>
      <c r="Q1439" t="n">
        <v>0.6966247496124882</v>
      </c>
      <c r="R1439" t="n">
        <v>0.1481996366101452</v>
      </c>
      <c r="S1439" t="n">
        <v>0.9999096785798136</v>
      </c>
      <c r="T1439" t="n">
        <v>0.9470777075536267</v>
      </c>
      <c r="U1439" t="n">
        <v>0.3399511792056233</v>
      </c>
      <c r="V1439" t="n">
        <v>0.4020372178580943</v>
      </c>
      <c r="W1439" t="n">
        <v>0.7049682398792747</v>
      </c>
      <c r="X1439" t="n">
        <v>0.5492225406040292</v>
      </c>
    </row>
    <row r="1440">
      <c r="A1440" t="inlineStr">
        <is>
          <t>2515104</t>
        </is>
      </c>
      <c r="B1440" t="inlineStr">
        <is>
          <t>São Sebastião de Lagoa de Roça</t>
        </is>
      </c>
      <c r="C1440" t="inlineStr">
        <is>
          <t>PB</t>
        </is>
      </c>
      <c r="D1440" t="inlineStr">
        <is>
          <t>REGIÃO NORDESTE</t>
        </is>
      </c>
      <c r="E1440" s="70">
        <f>SUMPRODUCT(N1440:Q1440,PAINEL_PESOS!$C$16:$C$19)</f>
        <v/>
      </c>
      <c r="F1440" s="70">
        <f>SUMPRODUCT(R1440:T1440,PAINEL_PESOS!$C$21:$C$23)</f>
        <v/>
      </c>
      <c r="G1440" s="70">
        <f>SUMPRODUCT(U1440:V1440,PAINEL_PESOS!$C$25:$C$26)</f>
        <v/>
      </c>
      <c r="H1440" s="70">
        <f>SUMPRODUCT(W1440:X1440,PAINEL_PESOS!$C$28:$C$29)</f>
        <v/>
      </c>
      <c r="I1440" s="70" t="n">
        <v>0.9435203546276459</v>
      </c>
      <c r="J1440" s="70" t="n">
        <v>0.577200281528764</v>
      </c>
      <c r="K1440" s="71">
        <f>IF(NOT(AND(PAINEL_PESOS!$D$12="OK - 100%",PAINEL_PESOS!$F$20="OK - 100%",PAINEL_PESOS!$F$24="OK - 100%",PAINEL_PESOS!$F$27="OK - 100%",PAINEL_PESOS!$F$30="OK - 100%")),"", (E1440*PAINEL_PESOS!$B$7+F1440*PAINEL_PESOS!$B$8+G1440*PAINEL_PESOS!$B$9+H1440*PAINEL_PESOS!$B$10)*I1440)</f>
        <v/>
      </c>
      <c r="L1440" s="71">
        <f>IF(K1440="","",K1440-J1440)</f>
        <v/>
      </c>
      <c r="M1440" s="71">
        <f>IF(L1440="","",ABS(L1440))</f>
        <v/>
      </c>
      <c r="N1440" t="n">
        <v>1</v>
      </c>
      <c r="O1440" t="n">
        <v>0.8667</v>
      </c>
      <c r="P1440" t="n">
        <v>0.5062302006335797</v>
      </c>
      <c r="Q1440" t="n">
        <v>0.6742748073839502</v>
      </c>
      <c r="R1440" t="n">
        <v>0.156580829867323</v>
      </c>
      <c r="S1440" t="n">
        <v>0.9948163969712156</v>
      </c>
      <c r="T1440" t="n">
        <v>0.9321031035787424</v>
      </c>
      <c r="U1440" t="n">
        <v>0.2328416198000304</v>
      </c>
      <c r="V1440" t="n">
        <v>0.4014242090636807</v>
      </c>
      <c r="W1440" t="n">
        <v>0.7286444250642824</v>
      </c>
      <c r="X1440" t="n">
        <v>0.6185014747667474</v>
      </c>
    </row>
    <row r="1441">
      <c r="A1441" t="inlineStr">
        <is>
          <t>2515203</t>
        </is>
      </c>
      <c r="B1441" t="inlineStr">
        <is>
          <t>São Sebastião do Umbuzeiro</t>
        </is>
      </c>
      <c r="C1441" t="inlineStr">
        <is>
          <t>PB</t>
        </is>
      </c>
      <c r="D1441" t="inlineStr">
        <is>
          <t>REGIÃO NORDESTE</t>
        </is>
      </c>
      <c r="E1441" s="70">
        <f>SUMPRODUCT(N1441:Q1441,PAINEL_PESOS!$C$16:$C$19)</f>
        <v/>
      </c>
      <c r="F1441" s="70">
        <f>SUMPRODUCT(R1441:T1441,PAINEL_PESOS!$C$21:$C$23)</f>
        <v/>
      </c>
      <c r="G1441" s="70">
        <f>SUMPRODUCT(U1441:V1441,PAINEL_PESOS!$C$25:$C$26)</f>
        <v/>
      </c>
      <c r="H1441" s="70">
        <f>SUMPRODUCT(W1441:X1441,PAINEL_PESOS!$C$28:$C$29)</f>
        <v/>
      </c>
      <c r="I1441" s="70" t="n">
        <v>0.9963730678316725</v>
      </c>
      <c r="J1441" s="70" t="n">
        <v>0.6336157461350241</v>
      </c>
      <c r="K1441" s="71">
        <f>IF(NOT(AND(PAINEL_PESOS!$D$12="OK - 100%",PAINEL_PESOS!$F$20="OK - 100%",PAINEL_PESOS!$F$24="OK - 100%",PAINEL_PESOS!$F$27="OK - 100%",PAINEL_PESOS!$F$30="OK - 100%")),"", (E1441*PAINEL_PESOS!$B$7+F1441*PAINEL_PESOS!$B$8+G1441*PAINEL_PESOS!$B$9+H1441*PAINEL_PESOS!$B$10)*I1441)</f>
        <v/>
      </c>
      <c r="L1441" s="71">
        <f>IF(K1441="","",K1441-J1441)</f>
        <v/>
      </c>
      <c r="M1441" s="71">
        <f>IF(L1441="","",ABS(L1441))</f>
        <v/>
      </c>
      <c r="N1441" t="n">
        <v>0.8</v>
      </c>
      <c r="O1441" t="n">
        <v>1</v>
      </c>
      <c r="P1441" t="n">
        <v>0.7360084477296727</v>
      </c>
      <c r="Q1441" t="n">
        <v>0.9873203211752386</v>
      </c>
      <c r="R1441" t="n">
        <v>0.0571512628097226</v>
      </c>
      <c r="S1441" t="n">
        <v>1</v>
      </c>
      <c r="T1441" t="n">
        <v>0.9907902394005594</v>
      </c>
      <c r="U1441" t="n">
        <v>0.7155529431164902</v>
      </c>
      <c r="V1441" t="n">
        <v>0.313888253579673</v>
      </c>
      <c r="W1441" t="n">
        <v>0.6305569988830367</v>
      </c>
      <c r="X1441" t="n">
        <v>0.3004206275024259</v>
      </c>
    </row>
    <row r="1442">
      <c r="A1442" t="inlineStr">
        <is>
          <t>2515302</t>
        </is>
      </c>
      <c r="B1442" t="inlineStr">
        <is>
          <t>Sapé</t>
        </is>
      </c>
      <c r="C1442" t="inlineStr">
        <is>
          <t>PB</t>
        </is>
      </c>
      <c r="D1442" t="inlineStr">
        <is>
          <t>REGIÃO NORDESTE</t>
        </is>
      </c>
      <c r="E1442" s="70">
        <f>SUMPRODUCT(N1442:Q1442,PAINEL_PESOS!$C$16:$C$19)</f>
        <v/>
      </c>
      <c r="F1442" s="70">
        <f>SUMPRODUCT(R1442:T1442,PAINEL_PESOS!$C$21:$C$23)</f>
        <v/>
      </c>
      <c r="G1442" s="70">
        <f>SUMPRODUCT(U1442:V1442,PAINEL_PESOS!$C$25:$C$26)</f>
        <v/>
      </c>
      <c r="H1442" s="70">
        <f>SUMPRODUCT(W1442:X1442,PAINEL_PESOS!$C$28:$C$29)</f>
        <v/>
      </c>
      <c r="I1442" s="70" t="n">
        <v>0.8392700262587111</v>
      </c>
      <c r="J1442" s="70" t="n">
        <v>0.4483138938827111</v>
      </c>
      <c r="K1442" s="71">
        <f>IF(NOT(AND(PAINEL_PESOS!$D$12="OK - 100%",PAINEL_PESOS!$F$20="OK - 100%",PAINEL_PESOS!$F$24="OK - 100%",PAINEL_PESOS!$F$27="OK - 100%",PAINEL_PESOS!$F$30="OK - 100%")),"", (E1442*PAINEL_PESOS!$B$7+F1442*PAINEL_PESOS!$B$8+G1442*PAINEL_PESOS!$B$9+H1442*PAINEL_PESOS!$B$10)*I1442)</f>
        <v/>
      </c>
      <c r="L1442" s="71">
        <f>IF(K1442="","",K1442-J1442)</f>
        <v/>
      </c>
      <c r="M1442" s="71">
        <f>IF(L1442="","",ABS(L1442))</f>
        <v/>
      </c>
      <c r="N1442" t="n">
        <v>0.4</v>
      </c>
      <c r="O1442" t="n">
        <v>0.9625</v>
      </c>
      <c r="P1442" t="n">
        <v>0.5017951425554382</v>
      </c>
      <c r="Q1442" t="n">
        <v>0.4688361159762755</v>
      </c>
      <c r="R1442" t="n">
        <v>0.3303224004414297</v>
      </c>
      <c r="S1442" t="n">
        <v>0.9729443955782204</v>
      </c>
      <c r="T1442" t="n">
        <v>0.3256720501610597</v>
      </c>
      <c r="U1442" t="n">
        <v>0.3080044911073332</v>
      </c>
      <c r="V1442" t="n">
        <v>0.4089405300071018</v>
      </c>
      <c r="W1442" t="n">
        <v>0.7384737541798209</v>
      </c>
      <c r="X1442" t="n">
        <v>0.5654261250975465</v>
      </c>
    </row>
    <row r="1443">
      <c r="A1443" t="inlineStr">
        <is>
          <t>2515401</t>
        </is>
      </c>
      <c r="B1443" t="inlineStr">
        <is>
          <t>Seridó</t>
        </is>
      </c>
      <c r="C1443" t="inlineStr">
        <is>
          <t>PB</t>
        </is>
      </c>
      <c r="D1443" t="inlineStr">
        <is>
          <t>REGIÃO NORDESTE</t>
        </is>
      </c>
      <c r="E1443" s="70">
        <f>SUMPRODUCT(N1443:Q1443,PAINEL_PESOS!$C$16:$C$19)</f>
        <v/>
      </c>
      <c r="F1443" s="70">
        <f>SUMPRODUCT(R1443:T1443,PAINEL_PESOS!$C$21:$C$23)</f>
        <v/>
      </c>
      <c r="G1443" s="70">
        <f>SUMPRODUCT(U1443:V1443,PAINEL_PESOS!$C$25:$C$26)</f>
        <v/>
      </c>
      <c r="H1443" s="70">
        <f>SUMPRODUCT(W1443:X1443,PAINEL_PESOS!$C$28:$C$29)</f>
        <v/>
      </c>
      <c r="I1443" s="70" t="n">
        <v>0.9478064532502507</v>
      </c>
      <c r="J1443" s="70" t="n">
        <v>0.5142798666304621</v>
      </c>
      <c r="K1443" s="71">
        <f>IF(NOT(AND(PAINEL_PESOS!$D$12="OK - 100%",PAINEL_PESOS!$F$20="OK - 100%",PAINEL_PESOS!$F$24="OK - 100%",PAINEL_PESOS!$F$27="OK - 100%",PAINEL_PESOS!$F$30="OK - 100%")),"", (E1443*PAINEL_PESOS!$B$7+F1443*PAINEL_PESOS!$B$8+G1443*PAINEL_PESOS!$B$9+H1443*PAINEL_PESOS!$B$10)*I1443)</f>
        <v/>
      </c>
      <c r="L1443" s="71">
        <f>IF(K1443="","",K1443-J1443)</f>
        <v/>
      </c>
      <c r="M1443" s="71">
        <f>IF(L1443="","",ABS(L1443))</f>
        <v/>
      </c>
      <c r="N1443" t="n">
        <v>0.2</v>
      </c>
      <c r="O1443" t="n">
        <v>0.8138</v>
      </c>
      <c r="P1443" t="n">
        <v>0.3081309398099261</v>
      </c>
      <c r="Q1443" t="n">
        <v>0.7083514172782296</v>
      </c>
      <c r="R1443" t="n">
        <v>0.1397488421694663</v>
      </c>
      <c r="S1443" t="n">
        <v>0.9982128284027015</v>
      </c>
      <c r="T1443" t="n">
        <v>0.9288345917154915</v>
      </c>
      <c r="U1443" t="n">
        <v>0.5946860731778097</v>
      </c>
      <c r="V1443" t="n">
        <v>0.4752536183418229</v>
      </c>
      <c r="W1443" t="n">
        <v>0.5587298974459142</v>
      </c>
      <c r="X1443" t="n">
        <v>0.3191257758956767</v>
      </c>
    </row>
    <row r="1444">
      <c r="A1444" t="inlineStr">
        <is>
          <t>2515500</t>
        </is>
      </c>
      <c r="B1444" t="inlineStr">
        <is>
          <t>Serra Branca</t>
        </is>
      </c>
      <c r="C1444" t="inlineStr">
        <is>
          <t>PB</t>
        </is>
      </c>
      <c r="D1444" t="inlineStr">
        <is>
          <t>REGIÃO NORDESTE</t>
        </is>
      </c>
      <c r="E1444" s="70">
        <f>SUMPRODUCT(N1444:Q1444,PAINEL_PESOS!$C$16:$C$19)</f>
        <v/>
      </c>
      <c r="F1444" s="70">
        <f>SUMPRODUCT(R1444:T1444,PAINEL_PESOS!$C$21:$C$23)</f>
        <v/>
      </c>
      <c r="G1444" s="70">
        <f>SUMPRODUCT(U1444:V1444,PAINEL_PESOS!$C$25:$C$26)</f>
        <v/>
      </c>
      <c r="H1444" s="70">
        <f>SUMPRODUCT(W1444:X1444,PAINEL_PESOS!$C$28:$C$29)</f>
        <v/>
      </c>
      <c r="I1444" s="70" t="n">
        <v>0.9956000093849906</v>
      </c>
      <c r="J1444" s="70" t="n">
        <v>0.5917518360747389</v>
      </c>
      <c r="K1444" s="71">
        <f>IF(NOT(AND(PAINEL_PESOS!$D$12="OK - 100%",PAINEL_PESOS!$F$20="OK - 100%",PAINEL_PESOS!$F$24="OK - 100%",PAINEL_PESOS!$F$27="OK - 100%",PAINEL_PESOS!$F$30="OK - 100%")),"", (E1444*PAINEL_PESOS!$B$7+F1444*PAINEL_PESOS!$B$8+G1444*PAINEL_PESOS!$B$9+H1444*PAINEL_PESOS!$B$10)*I1444)</f>
        <v/>
      </c>
      <c r="L1444" s="71">
        <f>IF(K1444="","",K1444-J1444)</f>
        <v/>
      </c>
      <c r="M1444" s="71">
        <f>IF(L1444="","",ABS(L1444))</f>
        <v/>
      </c>
      <c r="N1444" t="n">
        <v>1</v>
      </c>
      <c r="O1444" t="n">
        <v>0.9307</v>
      </c>
      <c r="P1444" t="n">
        <v>0.3256599788806759</v>
      </c>
      <c r="Q1444" t="n">
        <v>0.9786885703164997</v>
      </c>
      <c r="R1444" t="n">
        <v>0.1879045299978691</v>
      </c>
      <c r="S1444" t="n">
        <v>0.9999222620225793</v>
      </c>
      <c r="T1444" t="n">
        <v>0.9932913386275372</v>
      </c>
      <c r="U1444" t="n">
        <v>0.5828748116971348</v>
      </c>
      <c r="V1444" t="n">
        <v>0.2406294144127682</v>
      </c>
      <c r="W1444" t="n">
        <v>0.5894713129648256</v>
      </c>
      <c r="X1444" t="n">
        <v>0.2703577965357245</v>
      </c>
    </row>
    <row r="1445">
      <c r="A1445" t="inlineStr">
        <is>
          <t>2515609</t>
        </is>
      </c>
      <c r="B1445" t="inlineStr">
        <is>
          <t>Serra da Raiz</t>
        </is>
      </c>
      <c r="C1445" t="inlineStr">
        <is>
          <t>PB</t>
        </is>
      </c>
      <c r="D1445" t="inlineStr">
        <is>
          <t>REGIÃO NORDESTE</t>
        </is>
      </c>
      <c r="E1445" s="70">
        <f>SUMPRODUCT(N1445:Q1445,PAINEL_PESOS!$C$16:$C$19)</f>
        <v/>
      </c>
      <c r="F1445" s="70">
        <f>SUMPRODUCT(R1445:T1445,PAINEL_PESOS!$C$21:$C$23)</f>
        <v/>
      </c>
      <c r="G1445" s="70">
        <f>SUMPRODUCT(U1445:V1445,PAINEL_PESOS!$C$25:$C$26)</f>
        <v/>
      </c>
      <c r="H1445" s="70">
        <f>SUMPRODUCT(W1445:X1445,PAINEL_PESOS!$C$28:$C$29)</f>
        <v/>
      </c>
      <c r="I1445" s="70" t="n">
        <v>0.8841915988125613</v>
      </c>
      <c r="J1445" s="70" t="n">
        <v>0.5185200626387911</v>
      </c>
      <c r="K1445" s="71">
        <f>IF(NOT(AND(PAINEL_PESOS!$D$12="OK - 100%",PAINEL_PESOS!$F$20="OK - 100%",PAINEL_PESOS!$F$24="OK - 100%",PAINEL_PESOS!$F$27="OK - 100%",PAINEL_PESOS!$F$30="OK - 100%")),"", (E1445*PAINEL_PESOS!$B$7+F1445*PAINEL_PESOS!$B$8+G1445*PAINEL_PESOS!$B$9+H1445*PAINEL_PESOS!$B$10)*I1445)</f>
        <v/>
      </c>
      <c r="L1445" s="71">
        <f>IF(K1445="","",K1445-J1445)</f>
        <v/>
      </c>
      <c r="M1445" s="71">
        <f>IF(L1445="","",ABS(L1445))</f>
        <v/>
      </c>
      <c r="N1445" t="n">
        <v>1</v>
      </c>
      <c r="O1445" t="n">
        <v>0.9340000000000001</v>
      </c>
      <c r="P1445" t="n">
        <v>0.7634635691657867</v>
      </c>
      <c r="Q1445" t="n">
        <v>0.4051892877306389</v>
      </c>
      <c r="R1445" t="n">
        <v>0.0592194926233935</v>
      </c>
      <c r="S1445" t="n">
        <v>0.9991989710532316</v>
      </c>
      <c r="T1445" t="n">
        <v>0.705090775697188</v>
      </c>
      <c r="U1445" t="n">
        <v>0.2269266755200384</v>
      </c>
      <c r="V1445" t="n">
        <v>0.4116307653007746</v>
      </c>
      <c r="W1445" t="n">
        <v>0.7397178845543274</v>
      </c>
      <c r="X1445" t="n">
        <v>0.5861978413813005</v>
      </c>
    </row>
    <row r="1446">
      <c r="A1446" t="inlineStr">
        <is>
          <t>2515708</t>
        </is>
      </c>
      <c r="B1446" t="inlineStr">
        <is>
          <t>Serra Grande</t>
        </is>
      </c>
      <c r="C1446" t="inlineStr">
        <is>
          <t>PB</t>
        </is>
      </c>
      <c r="D1446" t="inlineStr">
        <is>
          <t>REGIÃO NORDESTE</t>
        </is>
      </c>
      <c r="E1446" s="70">
        <f>SUMPRODUCT(N1446:Q1446,PAINEL_PESOS!$C$16:$C$19)</f>
        <v/>
      </c>
      <c r="F1446" s="70">
        <f>SUMPRODUCT(R1446:T1446,PAINEL_PESOS!$C$21:$C$23)</f>
        <v/>
      </c>
      <c r="G1446" s="70">
        <f>SUMPRODUCT(U1446:V1446,PAINEL_PESOS!$C$25:$C$26)</f>
        <v/>
      </c>
      <c r="H1446" s="70">
        <f>SUMPRODUCT(W1446:X1446,PAINEL_PESOS!$C$28:$C$29)</f>
        <v/>
      </c>
      <c r="I1446" s="70" t="n">
        <v>0.9747332938677311</v>
      </c>
      <c r="J1446" s="70" t="n">
        <v>0.6279693570521044</v>
      </c>
      <c r="K1446" s="71">
        <f>IF(NOT(AND(PAINEL_PESOS!$D$12="OK - 100%",PAINEL_PESOS!$F$20="OK - 100%",PAINEL_PESOS!$F$24="OK - 100%",PAINEL_PESOS!$F$27="OK - 100%",PAINEL_PESOS!$F$30="OK - 100%")),"", (E1446*PAINEL_PESOS!$B$7+F1446*PAINEL_PESOS!$B$8+G1446*PAINEL_PESOS!$B$9+H1446*PAINEL_PESOS!$B$10)*I1446)</f>
        <v/>
      </c>
      <c r="L1446" s="71">
        <f>IF(K1446="","",K1446-J1446)</f>
        <v/>
      </c>
      <c r="M1446" s="71">
        <f>IF(L1446="","",ABS(L1446))</f>
        <v/>
      </c>
      <c r="N1446" t="n">
        <v>1</v>
      </c>
      <c r="O1446" t="n">
        <v>0.9833</v>
      </c>
      <c r="P1446" t="n">
        <v>0.7837381203801479</v>
      </c>
      <c r="Q1446" t="n">
        <v>0.8806736825710842</v>
      </c>
      <c r="R1446" t="n">
        <v>0.0440180570049318</v>
      </c>
      <c r="S1446" t="n">
        <v>1</v>
      </c>
      <c r="T1446" t="n">
        <v>0.9530740074517356</v>
      </c>
      <c r="U1446" t="n">
        <v>0.6835440419143489</v>
      </c>
      <c r="V1446" t="n">
        <v>0.310863838972009</v>
      </c>
      <c r="W1446" t="n">
        <v>0.5718816531005718</v>
      </c>
      <c r="X1446" t="n">
        <v>0.432438782286706</v>
      </c>
    </row>
    <row r="1447">
      <c r="A1447" t="inlineStr">
        <is>
          <t>2515807</t>
        </is>
      </c>
      <c r="B1447" t="inlineStr">
        <is>
          <t>Serra Redonda</t>
        </is>
      </c>
      <c r="C1447" t="inlineStr">
        <is>
          <t>PB</t>
        </is>
      </c>
      <c r="D1447" t="inlineStr">
        <is>
          <t>REGIÃO NORDESTE</t>
        </is>
      </c>
      <c r="E1447" s="70">
        <f>SUMPRODUCT(N1447:Q1447,PAINEL_PESOS!$C$16:$C$19)</f>
        <v/>
      </c>
      <c r="F1447" s="70">
        <f>SUMPRODUCT(R1447:T1447,PAINEL_PESOS!$C$21:$C$23)</f>
        <v/>
      </c>
      <c r="G1447" s="70">
        <f>SUMPRODUCT(U1447:V1447,PAINEL_PESOS!$C$25:$C$26)</f>
        <v/>
      </c>
      <c r="H1447" s="70">
        <f>SUMPRODUCT(W1447:X1447,PAINEL_PESOS!$C$28:$C$29)</f>
        <v/>
      </c>
      <c r="I1447" s="70" t="n">
        <v>0.9431029059461233</v>
      </c>
      <c r="J1447" s="70" t="n">
        <v>0.5924898780636522</v>
      </c>
      <c r="K1447" s="71">
        <f>IF(NOT(AND(PAINEL_PESOS!$D$12="OK - 100%",PAINEL_PESOS!$F$20="OK - 100%",PAINEL_PESOS!$F$24="OK - 100%",PAINEL_PESOS!$F$27="OK - 100%",PAINEL_PESOS!$F$30="OK - 100%")),"", (E1447*PAINEL_PESOS!$B$7+F1447*PAINEL_PESOS!$B$8+G1447*PAINEL_PESOS!$B$9+H1447*PAINEL_PESOS!$B$10)*I1447)</f>
        <v/>
      </c>
      <c r="L1447" s="71">
        <f>IF(K1447="","",K1447-J1447)</f>
        <v/>
      </c>
      <c r="M1447" s="71">
        <f>IF(L1447="","",ABS(L1447))</f>
        <v/>
      </c>
      <c r="N1447" t="n">
        <v>1</v>
      </c>
      <c r="O1447" t="n">
        <v>1</v>
      </c>
      <c r="P1447" t="n">
        <v>0.8997888067581837</v>
      </c>
      <c r="Q1447" t="n">
        <v>0.7531723075936927</v>
      </c>
      <c r="R1447" t="n">
        <v>0.1017356170472276</v>
      </c>
      <c r="S1447" t="n">
        <v>0.777262243705803</v>
      </c>
      <c r="T1447" t="n">
        <v>0.9430945759125808</v>
      </c>
      <c r="U1447" t="n">
        <v>0.3100498962879245</v>
      </c>
      <c r="V1447" t="n">
        <v>0.3945506485724934</v>
      </c>
      <c r="W1447" t="n">
        <v>0.7115421923661972</v>
      </c>
      <c r="X1447" t="n">
        <v>0.5685252245623064</v>
      </c>
    </row>
    <row r="1448">
      <c r="A1448" t="inlineStr">
        <is>
          <t>2515906</t>
        </is>
      </c>
      <c r="B1448" t="inlineStr">
        <is>
          <t>Serraria</t>
        </is>
      </c>
      <c r="C1448" t="inlineStr">
        <is>
          <t>PB</t>
        </is>
      </c>
      <c r="D1448" t="inlineStr">
        <is>
          <t>REGIÃO NORDESTE</t>
        </is>
      </c>
      <c r="E1448" s="70">
        <f>SUMPRODUCT(N1448:Q1448,PAINEL_PESOS!$C$16:$C$19)</f>
        <v/>
      </c>
      <c r="F1448" s="70">
        <f>SUMPRODUCT(R1448:T1448,PAINEL_PESOS!$C$21:$C$23)</f>
        <v/>
      </c>
      <c r="G1448" s="70">
        <f>SUMPRODUCT(U1448:V1448,PAINEL_PESOS!$C$25:$C$26)</f>
        <v/>
      </c>
      <c r="H1448" s="70">
        <f>SUMPRODUCT(W1448:X1448,PAINEL_PESOS!$C$28:$C$29)</f>
        <v/>
      </c>
      <c r="I1448" s="70" t="n">
        <v>0.8966393406234916</v>
      </c>
      <c r="J1448" s="70" t="n">
        <v>0.5142470463964105</v>
      </c>
      <c r="K1448" s="71">
        <f>IF(NOT(AND(PAINEL_PESOS!$D$12="OK - 100%",PAINEL_PESOS!$F$20="OK - 100%",PAINEL_PESOS!$F$24="OK - 100%",PAINEL_PESOS!$F$27="OK - 100%",PAINEL_PESOS!$F$30="OK - 100%")),"", (E1448*PAINEL_PESOS!$B$7+F1448*PAINEL_PESOS!$B$8+G1448*PAINEL_PESOS!$B$9+H1448*PAINEL_PESOS!$B$10)*I1448)</f>
        <v/>
      </c>
      <c r="L1448" s="71">
        <f>IF(K1448="","",K1448-J1448)</f>
        <v/>
      </c>
      <c r="M1448" s="71">
        <f>IF(L1448="","",ABS(L1448))</f>
        <v/>
      </c>
      <c r="N1448" t="n">
        <v>1</v>
      </c>
      <c r="O1448" t="n">
        <v>0.9217</v>
      </c>
      <c r="P1448" t="n">
        <v>0.7201689545934531</v>
      </c>
      <c r="Q1448" t="n">
        <v>0.5816225155094634</v>
      </c>
      <c r="R1448" t="n">
        <v>0.1076575538554403</v>
      </c>
      <c r="S1448" t="n">
        <v>0.5939292420187651</v>
      </c>
      <c r="T1448" t="n">
        <v>0.7809345327502425</v>
      </c>
      <c r="U1448" t="n">
        <v>0.2328416198000304</v>
      </c>
      <c r="V1448" t="n">
        <v>0.4081367568445294</v>
      </c>
      <c r="W1448" t="n">
        <v>0.7286444250642824</v>
      </c>
      <c r="X1448" t="n">
        <v>0.6185014747667474</v>
      </c>
    </row>
    <row r="1449">
      <c r="A1449" t="inlineStr">
        <is>
          <t>2515930</t>
        </is>
      </c>
      <c r="B1449" t="inlineStr">
        <is>
          <t>Sertãozinho</t>
        </is>
      </c>
      <c r="C1449" t="inlineStr">
        <is>
          <t>PB</t>
        </is>
      </c>
      <c r="D1449" t="inlineStr">
        <is>
          <t>REGIÃO NORDESTE</t>
        </is>
      </c>
      <c r="E1449" s="70">
        <f>SUMPRODUCT(N1449:Q1449,PAINEL_PESOS!$C$16:$C$19)</f>
        <v/>
      </c>
      <c r="F1449" s="70">
        <f>SUMPRODUCT(R1449:T1449,PAINEL_PESOS!$C$21:$C$23)</f>
        <v/>
      </c>
      <c r="G1449" s="70">
        <f>SUMPRODUCT(U1449:V1449,PAINEL_PESOS!$C$25:$C$26)</f>
        <v/>
      </c>
      <c r="H1449" s="70">
        <f>SUMPRODUCT(W1449:X1449,PAINEL_PESOS!$C$28:$C$29)</f>
        <v/>
      </c>
      <c r="I1449" s="70" t="n">
        <v>0.8188358639220096</v>
      </c>
      <c r="J1449" s="70" t="n">
        <v>0.4533969885027105</v>
      </c>
      <c r="K1449" s="71">
        <f>IF(NOT(AND(PAINEL_PESOS!$D$12="OK - 100%",PAINEL_PESOS!$F$20="OK - 100%",PAINEL_PESOS!$F$24="OK - 100%",PAINEL_PESOS!$F$27="OK - 100%",PAINEL_PESOS!$F$30="OK - 100%")),"", (E1449*PAINEL_PESOS!$B$7+F1449*PAINEL_PESOS!$B$8+G1449*PAINEL_PESOS!$B$9+H1449*PAINEL_PESOS!$B$10)*I1449)</f>
        <v/>
      </c>
      <c r="L1449" s="71">
        <f>IF(K1449="","",K1449-J1449)</f>
        <v/>
      </c>
      <c r="M1449" s="71">
        <f>IF(L1449="","",ABS(L1449))</f>
        <v/>
      </c>
      <c r="N1449" t="n">
        <v>1</v>
      </c>
      <c r="O1449" t="n">
        <v>0.8672</v>
      </c>
      <c r="P1449" t="n">
        <v>0.6599788806758183</v>
      </c>
      <c r="Q1449" t="n">
        <v>0</v>
      </c>
      <c r="R1449" t="n">
        <v>0.09717799836846649</v>
      </c>
      <c r="S1449" t="n">
        <v>0.9837128267595069</v>
      </c>
      <c r="T1449" t="n">
        <v>0.669351927743935</v>
      </c>
      <c r="U1449" t="n">
        <v>0.2051077672121145</v>
      </c>
      <c r="V1449" t="n">
        <v>0.4110132308028639</v>
      </c>
      <c r="W1449" t="n">
        <v>0.7807755629656599</v>
      </c>
      <c r="X1449" t="n">
        <v>0.6023594617644967</v>
      </c>
    </row>
    <row r="1450">
      <c r="A1450" t="inlineStr">
        <is>
          <t>2515971</t>
        </is>
      </c>
      <c r="B1450" t="inlineStr">
        <is>
          <t>Sobrado</t>
        </is>
      </c>
      <c r="C1450" t="inlineStr">
        <is>
          <t>PB</t>
        </is>
      </c>
      <c r="D1450" t="inlineStr">
        <is>
          <t>REGIÃO NORDESTE</t>
        </is>
      </c>
      <c r="E1450" s="70">
        <f>SUMPRODUCT(N1450:Q1450,PAINEL_PESOS!$C$16:$C$19)</f>
        <v/>
      </c>
      <c r="F1450" s="70">
        <f>SUMPRODUCT(R1450:T1450,PAINEL_PESOS!$C$21:$C$23)</f>
        <v/>
      </c>
      <c r="G1450" s="70">
        <f>SUMPRODUCT(U1450:V1450,PAINEL_PESOS!$C$25:$C$26)</f>
        <v/>
      </c>
      <c r="H1450" s="70">
        <f>SUMPRODUCT(W1450:X1450,PAINEL_PESOS!$C$28:$C$29)</f>
        <v/>
      </c>
      <c r="I1450" s="70" t="n">
        <v>0.9375501744750422</v>
      </c>
      <c r="J1450" s="70" t="n">
        <v>0.5572582951532764</v>
      </c>
      <c r="K1450" s="71">
        <f>IF(NOT(AND(PAINEL_PESOS!$D$12="OK - 100%",PAINEL_PESOS!$F$20="OK - 100%",PAINEL_PESOS!$F$24="OK - 100%",PAINEL_PESOS!$F$27="OK - 100%",PAINEL_PESOS!$F$30="OK - 100%")),"", (E1450*PAINEL_PESOS!$B$7+F1450*PAINEL_PESOS!$B$8+G1450*PAINEL_PESOS!$B$9+H1450*PAINEL_PESOS!$B$10)*I1450)</f>
        <v/>
      </c>
      <c r="L1450" s="71">
        <f>IF(K1450="","",K1450-J1450)</f>
        <v/>
      </c>
      <c r="M1450" s="71">
        <f>IF(L1450="","",ABS(L1450))</f>
        <v/>
      </c>
      <c r="N1450" t="n">
        <v>1</v>
      </c>
      <c r="O1450" t="n">
        <v>0.4132</v>
      </c>
      <c r="P1450" t="n">
        <v>0.7053854276663147</v>
      </c>
      <c r="Q1450" t="n">
        <v>0.6611322756594822</v>
      </c>
      <c r="R1450" t="n">
        <v>0.1574659022363013</v>
      </c>
      <c r="S1450" t="n">
        <v>0.9973314681104478</v>
      </c>
      <c r="T1450" t="n">
        <v>0.8990909477627299</v>
      </c>
      <c r="U1450" t="n">
        <v>0.3401772676762125</v>
      </c>
      <c r="V1450" t="n">
        <v>0.401828518331963</v>
      </c>
      <c r="W1450" t="n">
        <v>0.7048687456905042</v>
      </c>
      <c r="X1450" t="n">
        <v>0.5490240373969736</v>
      </c>
    </row>
    <row r="1451">
      <c r="A1451" t="inlineStr">
        <is>
          <t>2516003</t>
        </is>
      </c>
      <c r="B1451" t="inlineStr">
        <is>
          <t>Solânea</t>
        </is>
      </c>
      <c r="C1451" t="inlineStr">
        <is>
          <t>PB</t>
        </is>
      </c>
      <c r="D1451" t="inlineStr">
        <is>
          <t>REGIÃO NORDESTE</t>
        </is>
      </c>
      <c r="E1451" s="70">
        <f>SUMPRODUCT(N1451:Q1451,PAINEL_PESOS!$C$16:$C$19)</f>
        <v/>
      </c>
      <c r="F1451" s="70">
        <f>SUMPRODUCT(R1451:T1451,PAINEL_PESOS!$C$21:$C$23)</f>
        <v/>
      </c>
      <c r="G1451" s="70">
        <f>SUMPRODUCT(U1451:V1451,PAINEL_PESOS!$C$25:$C$26)</f>
        <v/>
      </c>
      <c r="H1451" s="70">
        <f>SUMPRODUCT(W1451:X1451,PAINEL_PESOS!$C$28:$C$29)</f>
        <v/>
      </c>
      <c r="I1451" s="70" t="n">
        <v>0.9308853288513403</v>
      </c>
      <c r="J1451" s="70" t="n">
        <v>0.5659853301380247</v>
      </c>
      <c r="K1451" s="71">
        <f>IF(NOT(AND(PAINEL_PESOS!$D$12="OK - 100%",PAINEL_PESOS!$F$20="OK - 100%",PAINEL_PESOS!$F$24="OK - 100%",PAINEL_PESOS!$F$27="OK - 100%",PAINEL_PESOS!$F$30="OK - 100%")),"", (E1451*PAINEL_PESOS!$B$7+F1451*PAINEL_PESOS!$B$8+G1451*PAINEL_PESOS!$B$9+H1451*PAINEL_PESOS!$B$10)*I1451)</f>
        <v/>
      </c>
      <c r="L1451" s="71">
        <f>IF(K1451="","",K1451-J1451)</f>
        <v/>
      </c>
      <c r="M1451" s="71">
        <f>IF(L1451="","",ABS(L1451))</f>
        <v/>
      </c>
      <c r="N1451" t="n">
        <v>0.6</v>
      </c>
      <c r="O1451" t="n">
        <v>0.9755</v>
      </c>
      <c r="P1451" t="n">
        <v>0.8240760295670538</v>
      </c>
      <c r="Q1451" t="n">
        <v>0.5943983620578056</v>
      </c>
      <c r="R1451" t="n">
        <v>0.2657302385885896</v>
      </c>
      <c r="S1451" t="n">
        <v>0.9950271735671333</v>
      </c>
      <c r="T1451" t="n">
        <v>0.9160598817413584</v>
      </c>
      <c r="U1451" t="n">
        <v>0.2535802541844232</v>
      </c>
      <c r="V1451" t="n">
        <v>0.4113389248370349</v>
      </c>
      <c r="W1451" t="n">
        <v>0.6895547074004871</v>
      </c>
      <c r="X1451" t="n">
        <v>0.5613879776728785</v>
      </c>
    </row>
    <row r="1452">
      <c r="A1452" t="inlineStr">
        <is>
          <t>2516102</t>
        </is>
      </c>
      <c r="B1452" t="inlineStr">
        <is>
          <t>Soledade</t>
        </is>
      </c>
      <c r="C1452" t="inlineStr">
        <is>
          <t>PB</t>
        </is>
      </c>
      <c r="D1452" t="inlineStr">
        <is>
          <t>REGIÃO NORDESTE</t>
        </is>
      </c>
      <c r="E1452" s="70">
        <f>SUMPRODUCT(N1452:Q1452,PAINEL_PESOS!$C$16:$C$19)</f>
        <v/>
      </c>
      <c r="F1452" s="70">
        <f>SUMPRODUCT(R1452:T1452,PAINEL_PESOS!$C$21:$C$23)</f>
        <v/>
      </c>
      <c r="G1452" s="70">
        <f>SUMPRODUCT(U1452:V1452,PAINEL_PESOS!$C$25:$C$26)</f>
        <v/>
      </c>
      <c r="H1452" s="70">
        <f>SUMPRODUCT(W1452:X1452,PAINEL_PESOS!$C$28:$C$29)</f>
        <v/>
      </c>
      <c r="I1452" s="70" t="n">
        <v>0.959533299556852</v>
      </c>
      <c r="J1452" s="70" t="n">
        <v>0.5581836269288765</v>
      </c>
      <c r="K1452" s="71">
        <f>IF(NOT(AND(PAINEL_PESOS!$D$12="OK - 100%",PAINEL_PESOS!$F$20="OK - 100%",PAINEL_PESOS!$F$24="OK - 100%",PAINEL_PESOS!$F$27="OK - 100%",PAINEL_PESOS!$F$30="OK - 100%")),"", (E1452*PAINEL_PESOS!$B$7+F1452*PAINEL_PESOS!$B$8+G1452*PAINEL_PESOS!$B$9+H1452*PAINEL_PESOS!$B$10)*I1452)</f>
        <v/>
      </c>
      <c r="L1452" s="71">
        <f>IF(K1452="","",K1452-J1452)</f>
        <v/>
      </c>
      <c r="M1452" s="71">
        <f>IF(L1452="","",ABS(L1452))</f>
        <v/>
      </c>
      <c r="N1452" t="n">
        <v>1</v>
      </c>
      <c r="O1452" t="n">
        <v>0.8608</v>
      </c>
      <c r="P1452" t="n">
        <v>0.5507919746568111</v>
      </c>
      <c r="Q1452" t="n">
        <v>0.8372710746685558</v>
      </c>
      <c r="R1452" t="n">
        <v>0.2382159448432452</v>
      </c>
      <c r="S1452" t="n">
        <v>0.9784287191141753</v>
      </c>
      <c r="T1452" t="n">
        <v>0.9046785264326949</v>
      </c>
      <c r="U1452" t="n">
        <v>0.5128762668692122</v>
      </c>
      <c r="V1452" t="n">
        <v>0.2533848987300102</v>
      </c>
      <c r="W1452" t="n">
        <v>0.5752855520121446</v>
      </c>
      <c r="X1452" t="n">
        <v>0.2735989459266725</v>
      </c>
    </row>
    <row r="1453">
      <c r="A1453" t="inlineStr">
        <is>
          <t>2516151</t>
        </is>
      </c>
      <c r="B1453" t="inlineStr">
        <is>
          <t>Sossêgo</t>
        </is>
      </c>
      <c r="C1453" t="inlineStr">
        <is>
          <t>PB</t>
        </is>
      </c>
      <c r="D1453" t="inlineStr">
        <is>
          <t>REGIÃO NORDESTE</t>
        </is>
      </c>
      <c r="E1453" s="70">
        <f>SUMPRODUCT(N1453:Q1453,PAINEL_PESOS!$C$16:$C$19)</f>
        <v/>
      </c>
      <c r="F1453" s="70">
        <f>SUMPRODUCT(R1453:T1453,PAINEL_PESOS!$C$21:$C$23)</f>
        <v/>
      </c>
      <c r="G1453" s="70">
        <f>SUMPRODUCT(U1453:V1453,PAINEL_PESOS!$C$25:$C$26)</f>
        <v/>
      </c>
      <c r="H1453" s="70">
        <f>SUMPRODUCT(W1453:X1453,PAINEL_PESOS!$C$28:$C$29)</f>
        <v/>
      </c>
      <c r="I1453" s="70" t="n">
        <v>0.9549654158354016</v>
      </c>
      <c r="J1453" s="70" t="n">
        <v>0.5529737249976864</v>
      </c>
      <c r="K1453" s="71">
        <f>IF(NOT(AND(PAINEL_PESOS!$D$12="OK - 100%",PAINEL_PESOS!$F$20="OK - 100%",PAINEL_PESOS!$F$24="OK - 100%",PAINEL_PESOS!$F$27="OK - 100%",PAINEL_PESOS!$F$30="OK - 100%")),"", (E1453*PAINEL_PESOS!$B$7+F1453*PAINEL_PESOS!$B$8+G1453*PAINEL_PESOS!$B$9+H1453*PAINEL_PESOS!$B$10)*I1453)</f>
        <v/>
      </c>
      <c r="L1453" s="71">
        <f>IF(K1453="","",K1453-J1453)</f>
        <v/>
      </c>
      <c r="M1453" s="71">
        <f>IF(L1453="","",ABS(L1453))</f>
        <v/>
      </c>
      <c r="N1453" t="n">
        <v>0.2</v>
      </c>
      <c r="O1453" t="n">
        <v>1</v>
      </c>
      <c r="P1453" t="n">
        <v>1</v>
      </c>
      <c r="Q1453" t="n">
        <v>0.7581248231285999</v>
      </c>
      <c r="R1453" t="n">
        <v>0.0597476908108797</v>
      </c>
      <c r="S1453" t="n">
        <v>1</v>
      </c>
      <c r="T1453" t="n">
        <v>0.9317780865980909</v>
      </c>
      <c r="U1453" t="n">
        <v>0.2829151997311867</v>
      </c>
      <c r="V1453" t="n">
        <v>0.4423000128062434</v>
      </c>
      <c r="W1453" t="n">
        <v>0.6526710849706421</v>
      </c>
      <c r="X1453" t="n">
        <v>0.4477758246154436</v>
      </c>
    </row>
    <row r="1454">
      <c r="A1454" t="inlineStr">
        <is>
          <t>2516201</t>
        </is>
      </c>
      <c r="B1454" t="inlineStr">
        <is>
          <t>Sousa</t>
        </is>
      </c>
      <c r="C1454" t="inlineStr">
        <is>
          <t>PB</t>
        </is>
      </c>
      <c r="D1454" t="inlineStr">
        <is>
          <t>REGIÃO NORDESTE</t>
        </is>
      </c>
      <c r="E1454" s="70">
        <f>SUMPRODUCT(N1454:Q1454,PAINEL_PESOS!$C$16:$C$19)</f>
        <v/>
      </c>
      <c r="F1454" s="70">
        <f>SUMPRODUCT(R1454:T1454,PAINEL_PESOS!$C$21:$C$23)</f>
        <v/>
      </c>
      <c r="G1454" s="70">
        <f>SUMPRODUCT(U1454:V1454,PAINEL_PESOS!$C$25:$C$26)</f>
        <v/>
      </c>
      <c r="H1454" s="70">
        <f>SUMPRODUCT(W1454:X1454,PAINEL_PESOS!$C$28:$C$29)</f>
        <v/>
      </c>
      <c r="I1454" s="70" t="n">
        <v>0.8328836772012175</v>
      </c>
      <c r="J1454" s="70" t="n">
        <v>0.4519278087384498</v>
      </c>
      <c r="K1454" s="71">
        <f>IF(NOT(AND(PAINEL_PESOS!$D$12="OK - 100%",PAINEL_PESOS!$F$20="OK - 100%",PAINEL_PESOS!$F$24="OK - 100%",PAINEL_PESOS!$F$27="OK - 100%",PAINEL_PESOS!$F$30="OK - 100%")),"", (E1454*PAINEL_PESOS!$B$7+F1454*PAINEL_PESOS!$B$8+G1454*PAINEL_PESOS!$B$9+H1454*PAINEL_PESOS!$B$10)*I1454)</f>
        <v/>
      </c>
      <c r="L1454" s="71">
        <f>IF(K1454="","",K1454-J1454)</f>
        <v/>
      </c>
      <c r="M1454" s="71">
        <f>IF(L1454="","",ABS(L1454))</f>
        <v/>
      </c>
      <c r="N1454" t="n">
        <v>0.2</v>
      </c>
      <c r="O1454" t="n">
        <v>1</v>
      </c>
      <c r="P1454" t="n">
        <v>1</v>
      </c>
      <c r="Q1454" t="n">
        <v>0.4691324082051477</v>
      </c>
      <c r="R1454" t="n">
        <v>0.3959463779000354</v>
      </c>
      <c r="S1454" t="n">
        <v>0.8086049501543878</v>
      </c>
      <c r="T1454" t="n">
        <v>0.3015148687920471</v>
      </c>
      <c r="U1454" t="n">
        <v>0.6075342822489549</v>
      </c>
      <c r="V1454" t="n">
        <v>0.3058595768356387</v>
      </c>
      <c r="W1454" t="n">
        <v>0.5675083064050512</v>
      </c>
      <c r="X1454" t="n">
        <v>0.5213367304364307</v>
      </c>
    </row>
    <row r="1455">
      <c r="A1455" t="inlineStr">
        <is>
          <t>2516300</t>
        </is>
      </c>
      <c r="B1455" t="inlineStr">
        <is>
          <t>Sumé</t>
        </is>
      </c>
      <c r="C1455" t="inlineStr">
        <is>
          <t>PB</t>
        </is>
      </c>
      <c r="D1455" t="inlineStr">
        <is>
          <t>REGIÃO NORDESTE</t>
        </is>
      </c>
      <c r="E1455" s="70">
        <f>SUMPRODUCT(N1455:Q1455,PAINEL_PESOS!$C$16:$C$19)</f>
        <v/>
      </c>
      <c r="F1455" s="70">
        <f>SUMPRODUCT(R1455:T1455,PAINEL_PESOS!$C$21:$C$23)</f>
        <v/>
      </c>
      <c r="G1455" s="70">
        <f>SUMPRODUCT(U1455:V1455,PAINEL_PESOS!$C$25:$C$26)</f>
        <v/>
      </c>
      <c r="H1455" s="70">
        <f>SUMPRODUCT(W1455:X1455,PAINEL_PESOS!$C$28:$C$29)</f>
        <v/>
      </c>
      <c r="I1455" s="70" t="n">
        <v>0.9944164886877893</v>
      </c>
      <c r="J1455" s="70" t="n">
        <v>0.6379652088222082</v>
      </c>
      <c r="K1455" s="71">
        <f>IF(NOT(AND(PAINEL_PESOS!$D$12="OK - 100%",PAINEL_PESOS!$F$20="OK - 100%",PAINEL_PESOS!$F$24="OK - 100%",PAINEL_PESOS!$F$27="OK - 100%",PAINEL_PESOS!$F$30="OK - 100%")),"", (E1455*PAINEL_PESOS!$B$7+F1455*PAINEL_PESOS!$B$8+G1455*PAINEL_PESOS!$B$9+H1455*PAINEL_PESOS!$B$10)*I1455)</f>
        <v/>
      </c>
      <c r="L1455" s="71">
        <f>IF(K1455="","",K1455-J1455)</f>
        <v/>
      </c>
      <c r="M1455" s="71">
        <f>IF(L1455="","",ABS(L1455))</f>
        <v/>
      </c>
      <c r="N1455" t="n">
        <v>1</v>
      </c>
      <c r="O1455" t="n">
        <v>0.9782999999999999</v>
      </c>
      <c r="P1455" t="n">
        <v>0.7239704329461457</v>
      </c>
      <c r="Q1455" t="n">
        <v>0.9792444866707845</v>
      </c>
      <c r="R1455" t="n">
        <v>0.2172218962472841</v>
      </c>
      <c r="S1455" t="n">
        <v>0.9999218631985194</v>
      </c>
      <c r="T1455" t="n">
        <v>0.9866453405055602</v>
      </c>
      <c r="U1455" t="n">
        <v>0.679687304611746</v>
      </c>
      <c r="V1455" t="n">
        <v>0.2555656528198997</v>
      </c>
      <c r="W1455" t="n">
        <v>0.6135298134502853</v>
      </c>
      <c r="X1455" t="n">
        <v>0.2736453992359852</v>
      </c>
    </row>
    <row r="1456">
      <c r="A1456" t="inlineStr">
        <is>
          <t>2516409</t>
        </is>
      </c>
      <c r="B1456" t="inlineStr">
        <is>
          <t>Tacima</t>
        </is>
      </c>
      <c r="C1456" t="inlineStr">
        <is>
          <t>PB</t>
        </is>
      </c>
      <c r="D1456" t="inlineStr">
        <is>
          <t>REGIÃO NORDESTE</t>
        </is>
      </c>
      <c r="E1456" s="70">
        <f>SUMPRODUCT(N1456:Q1456,PAINEL_PESOS!$C$16:$C$19)</f>
        <v/>
      </c>
      <c r="F1456" s="70">
        <f>SUMPRODUCT(R1456:T1456,PAINEL_PESOS!$C$21:$C$23)</f>
        <v/>
      </c>
      <c r="G1456" s="70">
        <f>SUMPRODUCT(U1456:V1456,PAINEL_PESOS!$C$25:$C$26)</f>
        <v/>
      </c>
      <c r="H1456" s="70">
        <f>SUMPRODUCT(W1456:X1456,PAINEL_PESOS!$C$28:$C$29)</f>
        <v/>
      </c>
      <c r="I1456" s="70" t="n">
        <v>0.9588519867549919</v>
      </c>
      <c r="J1456" s="70" t="n">
        <v>0.538912337252836</v>
      </c>
      <c r="K1456" s="71">
        <f>IF(NOT(AND(PAINEL_PESOS!$D$12="OK - 100%",PAINEL_PESOS!$F$20="OK - 100%",PAINEL_PESOS!$F$24="OK - 100%",PAINEL_PESOS!$F$27="OK - 100%",PAINEL_PESOS!$F$30="OK - 100%")),"", (E1456*PAINEL_PESOS!$B$7+F1456*PAINEL_PESOS!$B$8+G1456*PAINEL_PESOS!$B$9+H1456*PAINEL_PESOS!$B$10)*I1456)</f>
        <v/>
      </c>
      <c r="L1456" s="71">
        <f>IF(K1456="","",K1456-J1456)</f>
        <v/>
      </c>
      <c r="M1456" s="71">
        <f>IF(L1456="","",ABS(L1456))</f>
        <v/>
      </c>
      <c r="N1456" t="n">
        <v>0.4</v>
      </c>
      <c r="O1456" t="n">
        <v>1</v>
      </c>
      <c r="P1456" t="n">
        <v>0.3251319957761353</v>
      </c>
      <c r="Q1456" t="n">
        <v>0.8410554888714732</v>
      </c>
      <c r="R1456" t="n">
        <v>0.1351680612741796</v>
      </c>
      <c r="S1456" t="n">
        <v>0.9998982279538063</v>
      </c>
      <c r="T1456" t="n">
        <v>0.8877865045197715</v>
      </c>
      <c r="U1456" t="n">
        <v>0.2685493370860357</v>
      </c>
      <c r="V1456" t="n">
        <v>0.4145979395021835</v>
      </c>
      <c r="W1456" t="n">
        <v>0.6613398686862112</v>
      </c>
      <c r="X1456" t="n">
        <v>0.5201636300638324</v>
      </c>
    </row>
    <row r="1457">
      <c r="A1457" t="inlineStr">
        <is>
          <t>2516508</t>
        </is>
      </c>
      <c r="B1457" t="inlineStr">
        <is>
          <t>Taperoá</t>
        </is>
      </c>
      <c r="C1457" t="inlineStr">
        <is>
          <t>PB</t>
        </is>
      </c>
      <c r="D1457" t="inlineStr">
        <is>
          <t>REGIÃO NORDESTE</t>
        </is>
      </c>
      <c r="E1457" s="70">
        <f>SUMPRODUCT(N1457:Q1457,PAINEL_PESOS!$C$16:$C$19)</f>
        <v/>
      </c>
      <c r="F1457" s="70">
        <f>SUMPRODUCT(R1457:T1457,PAINEL_PESOS!$C$21:$C$23)</f>
        <v/>
      </c>
      <c r="G1457" s="70">
        <f>SUMPRODUCT(U1457:V1457,PAINEL_PESOS!$C$25:$C$26)</f>
        <v/>
      </c>
      <c r="H1457" s="70">
        <f>SUMPRODUCT(W1457:X1457,PAINEL_PESOS!$C$28:$C$29)</f>
        <v/>
      </c>
      <c r="I1457" s="70" t="n">
        <v>0.9619451625684794</v>
      </c>
      <c r="J1457" s="70" t="n">
        <v>0.5603191470818555</v>
      </c>
      <c r="K1457" s="71">
        <f>IF(NOT(AND(PAINEL_PESOS!$D$12="OK - 100%",PAINEL_PESOS!$F$20="OK - 100%",PAINEL_PESOS!$F$24="OK - 100%",PAINEL_PESOS!$F$27="OK - 100%",PAINEL_PESOS!$F$30="OK - 100%")),"", (E1457*PAINEL_PESOS!$B$7+F1457*PAINEL_PESOS!$B$8+G1457*PAINEL_PESOS!$B$9+H1457*PAINEL_PESOS!$B$10)*I1457)</f>
        <v/>
      </c>
      <c r="L1457" s="71">
        <f>IF(K1457="","",K1457-J1457)</f>
        <v/>
      </c>
      <c r="M1457" s="71">
        <f>IF(L1457="","",ABS(L1457))</f>
        <v/>
      </c>
      <c r="N1457" t="n">
        <v>1</v>
      </c>
      <c r="O1457" t="n">
        <v>1</v>
      </c>
      <c r="P1457" t="n">
        <v>0.5251319957761351</v>
      </c>
      <c r="Q1457" t="n">
        <v>0.8335642890871406</v>
      </c>
      <c r="R1457" t="n">
        <v>0.1788081109502614</v>
      </c>
      <c r="S1457" t="n">
        <v>0.9970159318428665</v>
      </c>
      <c r="T1457" t="n">
        <v>0.9146430801249823</v>
      </c>
      <c r="U1457" t="n">
        <v>0.5145224239665249</v>
      </c>
      <c r="V1457" t="n">
        <v>0.2227894770960562</v>
      </c>
      <c r="W1457" t="n">
        <v>0.5750910101932994</v>
      </c>
      <c r="X1457" t="n">
        <v>0.2744885144799909</v>
      </c>
    </row>
    <row r="1458">
      <c r="A1458" t="inlineStr">
        <is>
          <t>2516607</t>
        </is>
      </c>
      <c r="B1458" t="inlineStr">
        <is>
          <t>Tavares</t>
        </is>
      </c>
      <c r="C1458" t="inlineStr">
        <is>
          <t>PB</t>
        </is>
      </c>
      <c r="D1458" t="inlineStr">
        <is>
          <t>REGIÃO NORDESTE</t>
        </is>
      </c>
      <c r="E1458" s="70">
        <f>SUMPRODUCT(N1458:Q1458,PAINEL_PESOS!$C$16:$C$19)</f>
        <v/>
      </c>
      <c r="F1458" s="70">
        <f>SUMPRODUCT(R1458:T1458,PAINEL_PESOS!$C$21:$C$23)</f>
        <v/>
      </c>
      <c r="G1458" s="70">
        <f>SUMPRODUCT(U1458:V1458,PAINEL_PESOS!$C$25:$C$26)</f>
        <v/>
      </c>
      <c r="H1458" s="70">
        <f>SUMPRODUCT(W1458:X1458,PAINEL_PESOS!$C$28:$C$29)</f>
        <v/>
      </c>
      <c r="I1458" s="70" t="n">
        <v>0.964394879176962</v>
      </c>
      <c r="J1458" s="70" t="n">
        <v>0.6415496608871952</v>
      </c>
      <c r="K1458" s="71">
        <f>IF(NOT(AND(PAINEL_PESOS!$D$12="OK - 100%",PAINEL_PESOS!$F$20="OK - 100%",PAINEL_PESOS!$F$24="OK - 100%",PAINEL_PESOS!$F$27="OK - 100%",PAINEL_PESOS!$F$30="OK - 100%")),"", (E1458*PAINEL_PESOS!$B$7+F1458*PAINEL_PESOS!$B$8+G1458*PAINEL_PESOS!$B$9+H1458*PAINEL_PESOS!$B$10)*I1458)</f>
        <v/>
      </c>
      <c r="L1458" s="71">
        <f>IF(K1458="","",K1458-J1458)</f>
        <v/>
      </c>
      <c r="M1458" s="71">
        <f>IF(L1458="","",ABS(L1458))</f>
        <v/>
      </c>
      <c r="N1458" t="n">
        <v>1</v>
      </c>
      <c r="O1458" t="n">
        <v>1</v>
      </c>
      <c r="P1458" t="n">
        <v>0.7237592397043295</v>
      </c>
      <c r="Q1458" t="n">
        <v>0.8143704043000989</v>
      </c>
      <c r="R1458" t="n">
        <v>0.1774444053319846</v>
      </c>
      <c r="S1458" t="n">
        <v>1</v>
      </c>
      <c r="T1458" t="n">
        <v>0.9445100241234542</v>
      </c>
      <c r="U1458" t="n">
        <v>0.7749821644835951</v>
      </c>
      <c r="V1458" t="n">
        <v>0.3365712225977697</v>
      </c>
      <c r="W1458" t="n">
        <v>0.5766374998262936</v>
      </c>
      <c r="X1458" t="n">
        <v>0.449991600308778</v>
      </c>
    </row>
    <row r="1459">
      <c r="A1459" t="inlineStr">
        <is>
          <t>2516706</t>
        </is>
      </c>
      <c r="B1459" t="inlineStr">
        <is>
          <t>Teixeira</t>
        </is>
      </c>
      <c r="C1459" t="inlineStr">
        <is>
          <t>PB</t>
        </is>
      </c>
      <c r="D1459" t="inlineStr">
        <is>
          <t>REGIÃO NORDESTE</t>
        </is>
      </c>
      <c r="E1459" s="70">
        <f>SUMPRODUCT(N1459:Q1459,PAINEL_PESOS!$C$16:$C$19)</f>
        <v/>
      </c>
      <c r="F1459" s="70">
        <f>SUMPRODUCT(R1459:T1459,PAINEL_PESOS!$C$21:$C$23)</f>
        <v/>
      </c>
      <c r="G1459" s="70">
        <f>SUMPRODUCT(U1459:V1459,PAINEL_PESOS!$C$25:$C$26)</f>
        <v/>
      </c>
      <c r="H1459" s="70">
        <f>SUMPRODUCT(W1459:X1459,PAINEL_PESOS!$C$28:$C$29)</f>
        <v/>
      </c>
      <c r="I1459" s="70" t="n">
        <v>0.9207709279199016</v>
      </c>
      <c r="J1459" s="70" t="n">
        <v>0.5392277204234761</v>
      </c>
      <c r="K1459" s="71">
        <f>IF(NOT(AND(PAINEL_PESOS!$D$12="OK - 100%",PAINEL_PESOS!$F$20="OK - 100%",PAINEL_PESOS!$F$24="OK - 100%",PAINEL_PESOS!$F$27="OK - 100%",PAINEL_PESOS!$F$30="OK - 100%")),"", (E1459*PAINEL_PESOS!$B$7+F1459*PAINEL_PESOS!$B$8+G1459*PAINEL_PESOS!$B$9+H1459*PAINEL_PESOS!$B$10)*I1459)</f>
        <v/>
      </c>
      <c r="L1459" s="71">
        <f>IF(K1459="","",K1459-J1459)</f>
        <v/>
      </c>
      <c r="M1459" s="71">
        <f>IF(L1459="","",ABS(L1459))</f>
        <v/>
      </c>
      <c r="N1459" t="n">
        <v>1</v>
      </c>
      <c r="O1459" t="n">
        <v>1</v>
      </c>
      <c r="P1459" t="n">
        <v>0.4778247096092924</v>
      </c>
      <c r="Q1459" t="n">
        <v>0.6327769231426187</v>
      </c>
      <c r="R1459" t="n">
        <v>0.2041904862764813</v>
      </c>
      <c r="S1459" t="n">
        <v>0.9990096038445128</v>
      </c>
      <c r="T1459" t="n">
        <v>0.796171475599021</v>
      </c>
      <c r="U1459" t="n">
        <v>0.6590292545027724</v>
      </c>
      <c r="V1459" t="n">
        <v>0.2259848796764269</v>
      </c>
      <c r="W1459" t="n">
        <v>0.5586517460145068</v>
      </c>
      <c r="X1459" t="n">
        <v>0.3531297499128268</v>
      </c>
    </row>
    <row r="1460">
      <c r="A1460" t="inlineStr">
        <is>
          <t>2516755</t>
        </is>
      </c>
      <c r="B1460" t="inlineStr">
        <is>
          <t>Tenório</t>
        </is>
      </c>
      <c r="C1460" t="inlineStr">
        <is>
          <t>PB</t>
        </is>
      </c>
      <c r="D1460" t="inlineStr">
        <is>
          <t>REGIÃO NORDESTE</t>
        </is>
      </c>
      <c r="E1460" s="70">
        <f>SUMPRODUCT(N1460:Q1460,PAINEL_PESOS!$C$16:$C$19)</f>
        <v/>
      </c>
      <c r="F1460" s="70">
        <f>SUMPRODUCT(R1460:T1460,PAINEL_PESOS!$C$21:$C$23)</f>
        <v/>
      </c>
      <c r="G1460" s="70">
        <f>SUMPRODUCT(U1460:V1460,PAINEL_PESOS!$C$25:$C$26)</f>
        <v/>
      </c>
      <c r="H1460" s="70">
        <f>SUMPRODUCT(W1460:X1460,PAINEL_PESOS!$C$28:$C$29)</f>
        <v/>
      </c>
      <c r="I1460" s="70" t="n">
        <v>0.9088390661685957</v>
      </c>
      <c r="J1460" s="70" t="n">
        <v>0.4878035639579282</v>
      </c>
      <c r="K1460" s="71">
        <f>IF(NOT(AND(PAINEL_PESOS!$D$12="OK - 100%",PAINEL_PESOS!$F$20="OK - 100%",PAINEL_PESOS!$F$24="OK - 100%",PAINEL_PESOS!$F$27="OK - 100%",PAINEL_PESOS!$F$30="OK - 100%")),"", (E1460*PAINEL_PESOS!$B$7+F1460*PAINEL_PESOS!$B$8+G1460*PAINEL_PESOS!$B$9+H1460*PAINEL_PESOS!$B$10)*I1460)</f>
        <v/>
      </c>
      <c r="L1460" s="71">
        <f>IF(K1460="","",K1460-J1460)</f>
        <v/>
      </c>
      <c r="M1460" s="71">
        <f>IF(L1460="","",ABS(L1460))</f>
        <v/>
      </c>
      <c r="N1460" t="n">
        <v>1</v>
      </c>
      <c r="O1460" t="n">
        <v>1</v>
      </c>
      <c r="P1460" t="n">
        <v>0.295987328405491</v>
      </c>
      <c r="Q1460" t="n">
        <v>0.4391771680808286</v>
      </c>
      <c r="R1460" t="n">
        <v>0.0436105129663839</v>
      </c>
      <c r="S1460" t="n">
        <v>0.9983889863679136</v>
      </c>
      <c r="T1460" t="n">
        <v>0.9024229435752562</v>
      </c>
      <c r="U1460" t="n">
        <v>0.536010710669907</v>
      </c>
      <c r="V1460" t="n">
        <v>0.236909230238307</v>
      </c>
      <c r="W1460" t="n">
        <v>0.5706038900277435</v>
      </c>
      <c r="X1460" t="n">
        <v>0.2864731713632754</v>
      </c>
    </row>
    <row r="1461">
      <c r="A1461" t="inlineStr">
        <is>
          <t>2516805</t>
        </is>
      </c>
      <c r="B1461" t="inlineStr">
        <is>
          <t>Triunfo</t>
        </is>
      </c>
      <c r="C1461" t="inlineStr">
        <is>
          <t>PB</t>
        </is>
      </c>
      <c r="D1461" t="inlineStr">
        <is>
          <t>REGIÃO NORDESTE</t>
        </is>
      </c>
      <c r="E1461" s="70">
        <f>SUMPRODUCT(N1461:Q1461,PAINEL_PESOS!$C$16:$C$19)</f>
        <v/>
      </c>
      <c r="F1461" s="70">
        <f>SUMPRODUCT(R1461:T1461,PAINEL_PESOS!$C$21:$C$23)</f>
        <v/>
      </c>
      <c r="G1461" s="70">
        <f>SUMPRODUCT(U1461:V1461,PAINEL_PESOS!$C$25:$C$26)</f>
        <v/>
      </c>
      <c r="H1461" s="70">
        <f>SUMPRODUCT(W1461:X1461,PAINEL_PESOS!$C$28:$C$29)</f>
        <v/>
      </c>
      <c r="I1461" s="70" t="n">
        <v>0.9309600299467027</v>
      </c>
      <c r="J1461" s="70" t="n">
        <v>0.550799684286139</v>
      </c>
      <c r="K1461" s="71">
        <f>IF(NOT(AND(PAINEL_PESOS!$D$12="OK - 100%",PAINEL_PESOS!$F$20="OK - 100%",PAINEL_PESOS!$F$24="OK - 100%",PAINEL_PESOS!$F$27="OK - 100%",PAINEL_PESOS!$F$30="OK - 100%")),"", (E1461*PAINEL_PESOS!$B$7+F1461*PAINEL_PESOS!$B$8+G1461*PAINEL_PESOS!$B$9+H1461*PAINEL_PESOS!$B$10)*I1461)</f>
        <v/>
      </c>
      <c r="L1461" s="71">
        <f>IF(K1461="","",K1461-J1461)</f>
        <v/>
      </c>
      <c r="M1461" s="71">
        <f>IF(L1461="","",ABS(L1461))</f>
        <v/>
      </c>
      <c r="N1461" t="n">
        <v>0.2</v>
      </c>
      <c r="O1461" t="n">
        <v>1</v>
      </c>
      <c r="P1461" t="n">
        <v>1</v>
      </c>
      <c r="Q1461" t="n">
        <v>0.8376790961729029</v>
      </c>
      <c r="R1461" t="n">
        <v>0.1476193818452191</v>
      </c>
      <c r="S1461" t="n">
        <v>0.9974909111955582</v>
      </c>
      <c r="T1461" t="n">
        <v>0.727475190845335</v>
      </c>
      <c r="U1461" t="n">
        <v>0.6085898350974174</v>
      </c>
      <c r="V1461" t="n">
        <v>0.2680019821560784</v>
      </c>
      <c r="W1461" t="n">
        <v>0.5677055598302388</v>
      </c>
      <c r="X1461" t="n">
        <v>0.5216485412591205</v>
      </c>
    </row>
    <row r="1462">
      <c r="A1462" t="inlineStr">
        <is>
          <t>2516904</t>
        </is>
      </c>
      <c r="B1462" t="inlineStr">
        <is>
          <t>Uiraúna</t>
        </is>
      </c>
      <c r="C1462" t="inlineStr">
        <is>
          <t>PB</t>
        </is>
      </c>
      <c r="D1462" t="inlineStr">
        <is>
          <t>REGIÃO NORDESTE</t>
        </is>
      </c>
      <c r="E1462" s="70">
        <f>SUMPRODUCT(N1462:Q1462,PAINEL_PESOS!$C$16:$C$19)</f>
        <v/>
      </c>
      <c r="F1462" s="70">
        <f>SUMPRODUCT(R1462:T1462,PAINEL_PESOS!$C$21:$C$23)</f>
        <v/>
      </c>
      <c r="G1462" s="70">
        <f>SUMPRODUCT(U1462:V1462,PAINEL_PESOS!$C$25:$C$26)</f>
        <v/>
      </c>
      <c r="H1462" s="70">
        <f>SUMPRODUCT(W1462:X1462,PAINEL_PESOS!$C$28:$C$29)</f>
        <v/>
      </c>
      <c r="I1462" s="70" t="n">
        <v>0.9509686798235608</v>
      </c>
      <c r="J1462" s="70" t="n">
        <v>0.5928731283581191</v>
      </c>
      <c r="K1462" s="71">
        <f>IF(NOT(AND(PAINEL_PESOS!$D$12="OK - 100%",PAINEL_PESOS!$F$20="OK - 100%",PAINEL_PESOS!$F$24="OK - 100%",PAINEL_PESOS!$F$27="OK - 100%",PAINEL_PESOS!$F$30="OK - 100%")),"", (E1462*PAINEL_PESOS!$B$7+F1462*PAINEL_PESOS!$B$8+G1462*PAINEL_PESOS!$B$9+H1462*PAINEL_PESOS!$B$10)*I1462)</f>
        <v/>
      </c>
      <c r="L1462" s="71">
        <f>IF(K1462="","",K1462-J1462)</f>
        <v/>
      </c>
      <c r="M1462" s="71">
        <f>IF(L1462="","",ABS(L1462))</f>
        <v/>
      </c>
      <c r="N1462" t="n">
        <v>1</v>
      </c>
      <c r="O1462" t="n">
        <v>0.7966</v>
      </c>
      <c r="P1462" t="n">
        <v>0.6979936642027456</v>
      </c>
      <c r="Q1462" t="n">
        <v>0.7469852794959628</v>
      </c>
      <c r="R1462" t="n">
        <v>0.2134397510474641</v>
      </c>
      <c r="S1462" t="n">
        <v>0.9825517772366945</v>
      </c>
      <c r="T1462" t="n">
        <v>0.9207016971592014</v>
      </c>
      <c r="U1462" t="n">
        <v>0.606833394009769</v>
      </c>
      <c r="V1462" t="n">
        <v>0.2603157552499511</v>
      </c>
      <c r="W1462" t="n">
        <v>0.5674150770579995</v>
      </c>
      <c r="X1462" t="n">
        <v>0.5210477027375343</v>
      </c>
    </row>
    <row r="1463">
      <c r="A1463" t="inlineStr">
        <is>
          <t>2517001</t>
        </is>
      </c>
      <c r="B1463" t="inlineStr">
        <is>
          <t>Umbuzeiro</t>
        </is>
      </c>
      <c r="C1463" t="inlineStr">
        <is>
          <t>PB</t>
        </is>
      </c>
      <c r="D1463" t="inlineStr">
        <is>
          <t>REGIÃO NORDESTE</t>
        </is>
      </c>
      <c r="E1463" s="70">
        <f>SUMPRODUCT(N1463:Q1463,PAINEL_PESOS!$C$16:$C$19)</f>
        <v/>
      </c>
      <c r="F1463" s="70">
        <f>SUMPRODUCT(R1463:T1463,PAINEL_PESOS!$C$21:$C$23)</f>
        <v/>
      </c>
      <c r="G1463" s="70">
        <f>SUMPRODUCT(U1463:V1463,PAINEL_PESOS!$C$25:$C$26)</f>
        <v/>
      </c>
      <c r="H1463" s="70">
        <f>SUMPRODUCT(W1463:X1463,PAINEL_PESOS!$C$28:$C$29)</f>
        <v/>
      </c>
      <c r="I1463" s="70" t="n">
        <v>0.9931483356232989</v>
      </c>
      <c r="J1463" s="70" t="n">
        <v>0.5985675061962105</v>
      </c>
      <c r="K1463" s="71">
        <f>IF(NOT(AND(PAINEL_PESOS!$D$12="OK - 100%",PAINEL_PESOS!$F$20="OK - 100%",PAINEL_PESOS!$F$24="OK - 100%",PAINEL_PESOS!$F$27="OK - 100%",PAINEL_PESOS!$F$30="OK - 100%")),"", (E1463*PAINEL_PESOS!$B$7+F1463*PAINEL_PESOS!$B$8+G1463*PAINEL_PESOS!$B$9+H1463*PAINEL_PESOS!$B$10)*I1463)</f>
        <v/>
      </c>
      <c r="L1463" s="71">
        <f>IF(K1463="","",K1463-J1463)</f>
        <v/>
      </c>
      <c r="M1463" s="71">
        <f>IF(L1463="","",ABS(L1463))</f>
        <v/>
      </c>
      <c r="N1463" t="n">
        <v>0.2</v>
      </c>
      <c r="O1463" t="n">
        <v>0.8667</v>
      </c>
      <c r="P1463" t="n">
        <v>0.7638859556494192</v>
      </c>
      <c r="Q1463" t="n">
        <v>0.9655049153066138</v>
      </c>
      <c r="R1463" t="n">
        <v>0.1450885398857521</v>
      </c>
      <c r="S1463" t="n">
        <v>0.9999824800661403</v>
      </c>
      <c r="T1463" t="n">
        <v>0.9903396711848451</v>
      </c>
      <c r="U1463" t="n">
        <v>0.3405692943510239</v>
      </c>
      <c r="V1463" t="n">
        <v>0.4052204711529719</v>
      </c>
      <c r="W1463" t="n">
        <v>0.7047372154651929</v>
      </c>
      <c r="X1463" t="n">
        <v>0.549396325320493</v>
      </c>
    </row>
    <row r="1464">
      <c r="A1464" t="inlineStr">
        <is>
          <t>2517100</t>
        </is>
      </c>
      <c r="B1464" t="inlineStr">
        <is>
          <t>Várzea</t>
        </is>
      </c>
      <c r="C1464" t="inlineStr">
        <is>
          <t>PB</t>
        </is>
      </c>
      <c r="D1464" t="inlineStr">
        <is>
          <t>REGIÃO NORDESTE</t>
        </is>
      </c>
      <c r="E1464" s="70">
        <f>SUMPRODUCT(N1464:Q1464,PAINEL_PESOS!$C$16:$C$19)</f>
        <v/>
      </c>
      <c r="F1464" s="70">
        <f>SUMPRODUCT(R1464:T1464,PAINEL_PESOS!$C$21:$C$23)</f>
        <v/>
      </c>
      <c r="G1464" s="70">
        <f>SUMPRODUCT(U1464:V1464,PAINEL_PESOS!$C$25:$C$26)</f>
        <v/>
      </c>
      <c r="H1464" s="70">
        <f>SUMPRODUCT(W1464:X1464,PAINEL_PESOS!$C$28:$C$29)</f>
        <v/>
      </c>
      <c r="I1464" s="70" t="n">
        <v>0.9528834444992998</v>
      </c>
      <c r="J1464" s="70" t="n">
        <v>0.5983670142430523</v>
      </c>
      <c r="K1464" s="71">
        <f>IF(NOT(AND(PAINEL_PESOS!$D$12="OK - 100%",PAINEL_PESOS!$F$20="OK - 100%",PAINEL_PESOS!$F$24="OK - 100%",PAINEL_PESOS!$F$27="OK - 100%",PAINEL_PESOS!$F$30="OK - 100%")),"", (E1464*PAINEL_PESOS!$B$7+F1464*PAINEL_PESOS!$B$8+G1464*PAINEL_PESOS!$B$9+H1464*PAINEL_PESOS!$B$10)*I1464)</f>
        <v/>
      </c>
      <c r="L1464" s="71">
        <f>IF(K1464="","",K1464-J1464)</f>
        <v/>
      </c>
      <c r="M1464" s="71">
        <f>IF(L1464="","",ABS(L1464))</f>
        <v/>
      </c>
      <c r="N1464" t="n">
        <v>1</v>
      </c>
      <c r="O1464" t="n">
        <v>1</v>
      </c>
      <c r="P1464" t="n">
        <v>0.782259767687434</v>
      </c>
      <c r="Q1464" t="n">
        <v>0.840469745925859</v>
      </c>
      <c r="R1464" t="n">
        <v>0.0570218642530697</v>
      </c>
      <c r="S1464" t="n">
        <v>0.9785509291146571</v>
      </c>
      <c r="T1464" t="n">
        <v>0.858779279604326</v>
      </c>
      <c r="U1464" t="n">
        <v>0.6137103893928464</v>
      </c>
      <c r="V1464" t="n">
        <v>0.4510631150986255</v>
      </c>
      <c r="W1464" t="n">
        <v>0.554879992137169</v>
      </c>
      <c r="X1464" t="n">
        <v>0.329712731771497</v>
      </c>
    </row>
    <row r="1465">
      <c r="A1465" t="inlineStr">
        <is>
          <t>2517209</t>
        </is>
      </c>
      <c r="B1465" t="inlineStr">
        <is>
          <t>Vieirópolis</t>
        </is>
      </c>
      <c r="C1465" t="inlineStr">
        <is>
          <t>PB</t>
        </is>
      </c>
      <c r="D1465" t="inlineStr">
        <is>
          <t>REGIÃO NORDESTE</t>
        </is>
      </c>
      <c r="E1465" s="70">
        <f>SUMPRODUCT(N1465:Q1465,PAINEL_PESOS!$C$16:$C$19)</f>
        <v/>
      </c>
      <c r="F1465" s="70">
        <f>SUMPRODUCT(R1465:T1465,PAINEL_PESOS!$C$21:$C$23)</f>
        <v/>
      </c>
      <c r="G1465" s="70">
        <f>SUMPRODUCT(U1465:V1465,PAINEL_PESOS!$C$25:$C$26)</f>
        <v/>
      </c>
      <c r="H1465" s="70">
        <f>SUMPRODUCT(W1465:X1465,PAINEL_PESOS!$C$28:$C$29)</f>
        <v/>
      </c>
      <c r="I1465" s="70" t="n">
        <v>0.9585686438549527</v>
      </c>
      <c r="J1465" s="70" t="n">
        <v>0.5989609949742087</v>
      </c>
      <c r="K1465" s="71">
        <f>IF(NOT(AND(PAINEL_PESOS!$D$12="OK - 100%",PAINEL_PESOS!$F$20="OK - 100%",PAINEL_PESOS!$F$24="OK - 100%",PAINEL_PESOS!$F$27="OK - 100%",PAINEL_PESOS!$F$30="OK - 100%")),"", (E1465*PAINEL_PESOS!$B$7+F1465*PAINEL_PESOS!$B$8+G1465*PAINEL_PESOS!$B$9+H1465*PAINEL_PESOS!$B$10)*I1465)</f>
        <v/>
      </c>
      <c r="L1465" s="71">
        <f>IF(K1465="","",K1465-J1465)</f>
        <v/>
      </c>
      <c r="M1465" s="71">
        <f>IF(L1465="","",ABS(L1465))</f>
        <v/>
      </c>
      <c r="N1465" t="n">
        <v>1</v>
      </c>
      <c r="O1465" t="n">
        <v>0.9545</v>
      </c>
      <c r="P1465" t="n">
        <v>0.521752903907075</v>
      </c>
      <c r="Q1465" t="n">
        <v>0.8264056702811391</v>
      </c>
      <c r="R1465" t="n">
        <v>0.0799471730221077</v>
      </c>
      <c r="S1465" t="n">
        <v>1</v>
      </c>
      <c r="T1465" t="n">
        <v>0.9068143809711492</v>
      </c>
      <c r="U1465" t="n">
        <v>0.6072261085101505</v>
      </c>
      <c r="V1465" t="n">
        <v>0.3270547473660745</v>
      </c>
      <c r="W1465" t="n">
        <v>0.5674673143683171</v>
      </c>
      <c r="X1465" t="n">
        <v>0.5212096477695987</v>
      </c>
    </row>
    <row r="1466">
      <c r="A1466" t="inlineStr">
        <is>
          <t>2517407</t>
        </is>
      </c>
      <c r="B1466" t="inlineStr">
        <is>
          <t>Zabelê</t>
        </is>
      </c>
      <c r="C1466" t="inlineStr">
        <is>
          <t>PB</t>
        </is>
      </c>
      <c r="D1466" t="inlineStr">
        <is>
          <t>REGIÃO NORDESTE</t>
        </is>
      </c>
      <c r="E1466" s="70">
        <f>SUMPRODUCT(N1466:Q1466,PAINEL_PESOS!$C$16:$C$19)</f>
        <v/>
      </c>
      <c r="F1466" s="70">
        <f>SUMPRODUCT(R1466:T1466,PAINEL_PESOS!$C$21:$C$23)</f>
        <v/>
      </c>
      <c r="G1466" s="70">
        <f>SUMPRODUCT(U1466:V1466,PAINEL_PESOS!$C$25:$C$26)</f>
        <v/>
      </c>
      <c r="H1466" s="70">
        <f>SUMPRODUCT(W1466:X1466,PAINEL_PESOS!$C$28:$C$29)</f>
        <v/>
      </c>
      <c r="I1466" s="70" t="n">
        <v>0.9848311923556461</v>
      </c>
      <c r="J1466" s="70" t="n">
        <v>0.623353963890093</v>
      </c>
      <c r="K1466" s="71">
        <f>IF(NOT(AND(PAINEL_PESOS!$D$12="OK - 100%",PAINEL_PESOS!$F$20="OK - 100%",PAINEL_PESOS!$F$24="OK - 100%",PAINEL_PESOS!$F$27="OK - 100%",PAINEL_PESOS!$F$30="OK - 100%")),"", (E1466*PAINEL_PESOS!$B$7+F1466*PAINEL_PESOS!$B$8+G1466*PAINEL_PESOS!$B$9+H1466*PAINEL_PESOS!$B$10)*I1466)</f>
        <v/>
      </c>
      <c r="L1466" s="71">
        <f>IF(K1466="","",K1466-J1466)</f>
        <v/>
      </c>
      <c r="M1466" s="71">
        <f>IF(L1466="","",ABS(L1466))</f>
        <v/>
      </c>
      <c r="N1466" t="n">
        <v>1</v>
      </c>
      <c r="O1466" t="n">
        <v>1</v>
      </c>
      <c r="P1466" t="n">
        <v>0.6234424498416051</v>
      </c>
      <c r="Q1466" t="n">
        <v>0.9427112543104144</v>
      </c>
      <c r="R1466" t="n">
        <v>0.0314317341978589</v>
      </c>
      <c r="S1466" t="n">
        <v>1</v>
      </c>
      <c r="T1466" t="n">
        <v>0.9625019185506984</v>
      </c>
      <c r="U1466" t="n">
        <v>0.7118075618182951</v>
      </c>
      <c r="V1466" t="n">
        <v>0.3072613440561938</v>
      </c>
      <c r="W1466" t="n">
        <v>0.6302090347778602</v>
      </c>
      <c r="X1466" t="n">
        <v>0.3019972145237592</v>
      </c>
    </row>
    <row r="1467">
      <c r="A1467" t="inlineStr">
        <is>
          <t>2600054</t>
        </is>
      </c>
      <c r="B1467" t="inlineStr">
        <is>
          <t>Abreu e Lima</t>
        </is>
      </c>
      <c r="C1467" t="inlineStr">
        <is>
          <t>PE</t>
        </is>
      </c>
      <c r="D1467" t="inlineStr">
        <is>
          <t>REGIÃO NORDESTE</t>
        </is>
      </c>
      <c r="E1467" s="70">
        <f>SUMPRODUCT(N1467:Q1467,PAINEL_PESOS!$C$16:$C$19)</f>
        <v/>
      </c>
      <c r="F1467" s="70">
        <f>SUMPRODUCT(R1467:T1467,PAINEL_PESOS!$C$21:$C$23)</f>
        <v/>
      </c>
      <c r="G1467" s="70">
        <f>SUMPRODUCT(U1467:V1467,PAINEL_PESOS!$C$25:$C$26)</f>
        <v/>
      </c>
      <c r="H1467" s="70">
        <f>SUMPRODUCT(W1467:X1467,PAINEL_PESOS!$C$28:$C$29)</f>
        <v/>
      </c>
      <c r="I1467" s="70" t="n">
        <v>0.8706915878521467</v>
      </c>
      <c r="J1467" s="70" t="n">
        <v>0.5068416185279622</v>
      </c>
      <c r="K1467" s="71">
        <f>IF(NOT(AND(PAINEL_PESOS!$D$12="OK - 100%",PAINEL_PESOS!$F$20="OK - 100%",PAINEL_PESOS!$F$24="OK - 100%",PAINEL_PESOS!$F$27="OK - 100%",PAINEL_PESOS!$F$30="OK - 100%")),"", (E1467*PAINEL_PESOS!$B$7+F1467*PAINEL_PESOS!$B$8+G1467*PAINEL_PESOS!$B$9+H1467*PAINEL_PESOS!$B$10)*I1467)</f>
        <v/>
      </c>
      <c r="L1467" s="71">
        <f>IF(K1467="","",K1467-J1467)</f>
        <v/>
      </c>
      <c r="M1467" s="71">
        <f>IF(L1467="","",ABS(L1467))</f>
        <v/>
      </c>
      <c r="N1467" t="n">
        <v>0.6</v>
      </c>
      <c r="O1467" t="n">
        <v>0.9983</v>
      </c>
      <c r="P1467" t="n">
        <v>0.3727560718057022</v>
      </c>
      <c r="Q1467" t="n">
        <v>0.1902492479722518</v>
      </c>
      <c r="R1467" t="n">
        <v>0.4162973211184818</v>
      </c>
      <c r="S1467" t="n">
        <v>0.7737945586538522</v>
      </c>
      <c r="T1467" t="n">
        <v>0.9299414244415756</v>
      </c>
      <c r="U1467" t="n">
        <v>0.2272729207338598</v>
      </c>
      <c r="V1467" t="n">
        <v>0.5320574718583441</v>
      </c>
      <c r="W1467" t="n">
        <v>0.7546010854308723</v>
      </c>
      <c r="X1467" t="n">
        <v>0.6489709987888199</v>
      </c>
    </row>
    <row r="1468">
      <c r="A1468" t="inlineStr">
        <is>
          <t>2600104</t>
        </is>
      </c>
      <c r="B1468" t="inlineStr">
        <is>
          <t>Afogados da Ingazeira</t>
        </is>
      </c>
      <c r="C1468" t="inlineStr">
        <is>
          <t>PE</t>
        </is>
      </c>
      <c r="D1468" t="inlineStr">
        <is>
          <t>REGIÃO NORDESTE</t>
        </is>
      </c>
      <c r="E1468" s="70">
        <f>SUMPRODUCT(N1468:Q1468,PAINEL_PESOS!$C$16:$C$19)</f>
        <v/>
      </c>
      <c r="F1468" s="70">
        <f>SUMPRODUCT(R1468:T1468,PAINEL_PESOS!$C$21:$C$23)</f>
        <v/>
      </c>
      <c r="G1468" s="70">
        <f>SUMPRODUCT(U1468:V1468,PAINEL_PESOS!$C$25:$C$26)</f>
        <v/>
      </c>
      <c r="H1468" s="70">
        <f>SUMPRODUCT(W1468:X1468,PAINEL_PESOS!$C$28:$C$29)</f>
        <v/>
      </c>
      <c r="I1468" s="70" t="n">
        <v>0.953338493080895</v>
      </c>
      <c r="J1468" s="70" t="n">
        <v>0.6327859700067942</v>
      </c>
      <c r="K1468" s="71">
        <f>IF(NOT(AND(PAINEL_PESOS!$D$12="OK - 100%",PAINEL_PESOS!$F$20="OK - 100%",PAINEL_PESOS!$F$24="OK - 100%",PAINEL_PESOS!$F$27="OK - 100%",PAINEL_PESOS!$F$30="OK - 100%")),"", (E1468*PAINEL_PESOS!$B$7+F1468*PAINEL_PESOS!$B$8+G1468*PAINEL_PESOS!$B$9+H1468*PAINEL_PESOS!$B$10)*I1468)</f>
        <v/>
      </c>
      <c r="L1468" s="71">
        <f>IF(K1468="","",K1468-J1468)</f>
        <v/>
      </c>
      <c r="M1468" s="71">
        <f>IF(L1468="","",ABS(L1468))</f>
        <v/>
      </c>
      <c r="N1468" t="n">
        <v>1</v>
      </c>
      <c r="O1468" t="n">
        <v>1</v>
      </c>
      <c r="P1468" t="n">
        <v>0.505596620908131</v>
      </c>
      <c r="Q1468" t="n">
        <v>0.7286526035227709</v>
      </c>
      <c r="R1468" t="n">
        <v>0.3050052176022321</v>
      </c>
      <c r="S1468" t="n">
        <v>0.9837912057700335</v>
      </c>
      <c r="T1468" t="n">
        <v>0.9550549703614888</v>
      </c>
      <c r="U1468" t="n">
        <v>0.7378723777113568</v>
      </c>
      <c r="V1468" t="n">
        <v>0.4502996625514415</v>
      </c>
      <c r="W1468" t="n">
        <v>0.5835542446908287</v>
      </c>
      <c r="X1468" t="n">
        <v>0.4253114899003706</v>
      </c>
    </row>
    <row r="1469">
      <c r="A1469" t="inlineStr">
        <is>
          <t>2600203</t>
        </is>
      </c>
      <c r="B1469" t="inlineStr">
        <is>
          <t>Afrânio</t>
        </is>
      </c>
      <c r="C1469" t="inlineStr">
        <is>
          <t>PE</t>
        </is>
      </c>
      <c r="D1469" t="inlineStr">
        <is>
          <t>REGIÃO NORDESTE</t>
        </is>
      </c>
      <c r="E1469" s="70">
        <f>SUMPRODUCT(N1469:Q1469,PAINEL_PESOS!$C$16:$C$19)</f>
        <v/>
      </c>
      <c r="F1469" s="70">
        <f>SUMPRODUCT(R1469:T1469,PAINEL_PESOS!$C$21:$C$23)</f>
        <v/>
      </c>
      <c r="G1469" s="70">
        <f>SUMPRODUCT(U1469:V1469,PAINEL_PESOS!$C$25:$C$26)</f>
        <v/>
      </c>
      <c r="H1469" s="70">
        <f>SUMPRODUCT(W1469:X1469,PAINEL_PESOS!$C$28:$C$29)</f>
        <v/>
      </c>
      <c r="I1469" s="70" t="n">
        <v>0.9953923735662491</v>
      </c>
      <c r="J1469" s="70" t="n">
        <v>0.6339029021732756</v>
      </c>
      <c r="K1469" s="71">
        <f>IF(NOT(AND(PAINEL_PESOS!$D$12="OK - 100%",PAINEL_PESOS!$F$20="OK - 100%",PAINEL_PESOS!$F$24="OK - 100%",PAINEL_PESOS!$F$27="OK - 100%",PAINEL_PESOS!$F$30="OK - 100%")),"", (E1469*PAINEL_PESOS!$B$7+F1469*PAINEL_PESOS!$B$8+G1469*PAINEL_PESOS!$B$9+H1469*PAINEL_PESOS!$B$10)*I1469)</f>
        <v/>
      </c>
      <c r="L1469" s="71">
        <f>IF(K1469="","",K1469-J1469)</f>
        <v/>
      </c>
      <c r="M1469" s="71">
        <f>IF(L1469="","",ABS(L1469))</f>
        <v/>
      </c>
      <c r="N1469" t="n">
        <v>1</v>
      </c>
      <c r="O1469" t="n">
        <v>1</v>
      </c>
      <c r="P1469" t="n">
        <v>0.5285110876451954</v>
      </c>
      <c r="Q1469" t="n">
        <v>0.9905564391880811</v>
      </c>
      <c r="R1469" t="n">
        <v>0.2229461164242976</v>
      </c>
      <c r="S1469" t="n">
        <v>0.9995952848532423</v>
      </c>
      <c r="T1469" t="n">
        <v>0.9834822027186371</v>
      </c>
      <c r="U1469" t="n">
        <v>0.5799047330434809</v>
      </c>
      <c r="V1469" t="n">
        <v>0.387858147344441</v>
      </c>
      <c r="W1469" t="n">
        <v>0.5593975414710163</v>
      </c>
      <c r="X1469" t="n">
        <v>0.3373210931538859</v>
      </c>
    </row>
    <row r="1470">
      <c r="A1470" t="inlineStr">
        <is>
          <t>2600302</t>
        </is>
      </c>
      <c r="B1470" t="inlineStr">
        <is>
          <t>Agrestina</t>
        </is>
      </c>
      <c r="C1470" t="inlineStr">
        <is>
          <t>PE</t>
        </is>
      </c>
      <c r="D1470" t="inlineStr">
        <is>
          <t>REGIÃO NORDESTE</t>
        </is>
      </c>
      <c r="E1470" s="70">
        <f>SUMPRODUCT(N1470:Q1470,PAINEL_PESOS!$C$16:$C$19)</f>
        <v/>
      </c>
      <c r="F1470" s="70">
        <f>SUMPRODUCT(R1470:T1470,PAINEL_PESOS!$C$21:$C$23)</f>
        <v/>
      </c>
      <c r="G1470" s="70">
        <f>SUMPRODUCT(U1470:V1470,PAINEL_PESOS!$C$25:$C$26)</f>
        <v/>
      </c>
      <c r="H1470" s="70">
        <f>SUMPRODUCT(W1470:X1470,PAINEL_PESOS!$C$28:$C$29)</f>
        <v/>
      </c>
      <c r="I1470" s="70" t="n">
        <v>0.9917568951521182</v>
      </c>
      <c r="J1470" s="70" t="n">
        <v>0.6108830171377264</v>
      </c>
      <c r="K1470" s="71">
        <f>IF(NOT(AND(PAINEL_PESOS!$D$12="OK - 100%",PAINEL_PESOS!$F$20="OK - 100%",PAINEL_PESOS!$F$24="OK - 100%",PAINEL_PESOS!$F$27="OK - 100%",PAINEL_PESOS!$F$30="OK - 100%")),"", (E1470*PAINEL_PESOS!$B$7+F1470*PAINEL_PESOS!$B$8+G1470*PAINEL_PESOS!$B$9+H1470*PAINEL_PESOS!$B$10)*I1470)</f>
        <v/>
      </c>
      <c r="L1470" s="71">
        <f>IF(K1470="","",K1470-J1470)</f>
        <v/>
      </c>
      <c r="M1470" s="71">
        <f>IF(L1470="","",ABS(L1470))</f>
        <v/>
      </c>
      <c r="N1470" t="n">
        <v>1</v>
      </c>
      <c r="O1470" t="n">
        <v>1</v>
      </c>
      <c r="P1470" t="n">
        <v>0.6488912354804646</v>
      </c>
      <c r="Q1470" t="n">
        <v>0.9614307734329961</v>
      </c>
      <c r="R1470" t="n">
        <v>0.2514633120532429</v>
      </c>
      <c r="S1470" t="n">
        <v>0.9953807399817057</v>
      </c>
      <c r="T1470" t="n">
        <v>0.9879665516030494</v>
      </c>
      <c r="U1470" t="n">
        <v>0.2294888887639464</v>
      </c>
      <c r="V1470" t="n">
        <v>0.06012722205049315</v>
      </c>
      <c r="W1470" t="n">
        <v>0.6981284704428151</v>
      </c>
      <c r="X1470" t="n">
        <v>0.6449042277828575</v>
      </c>
    </row>
    <row r="1471">
      <c r="A1471" t="inlineStr">
        <is>
          <t>2600401</t>
        </is>
      </c>
      <c r="B1471" t="inlineStr">
        <is>
          <t>Água Preta</t>
        </is>
      </c>
      <c r="C1471" t="inlineStr">
        <is>
          <t>PE</t>
        </is>
      </c>
      <c r="D1471" t="inlineStr">
        <is>
          <t>REGIÃO NORDESTE</t>
        </is>
      </c>
      <c r="E1471" s="70">
        <f>SUMPRODUCT(N1471:Q1471,PAINEL_PESOS!$C$16:$C$19)</f>
        <v/>
      </c>
      <c r="F1471" s="70">
        <f>SUMPRODUCT(R1471:T1471,PAINEL_PESOS!$C$21:$C$23)</f>
        <v/>
      </c>
      <c r="G1471" s="70">
        <f>SUMPRODUCT(U1471:V1471,PAINEL_PESOS!$C$25:$C$26)</f>
        <v/>
      </c>
      <c r="H1471" s="70">
        <f>SUMPRODUCT(W1471:X1471,PAINEL_PESOS!$C$28:$C$29)</f>
        <v/>
      </c>
      <c r="I1471" s="70" t="n">
        <v>0.9861438219795937</v>
      </c>
      <c r="J1471" s="70" t="n">
        <v>0.6370244085976207</v>
      </c>
      <c r="K1471" s="71">
        <f>IF(NOT(AND(PAINEL_PESOS!$D$12="OK - 100%",PAINEL_PESOS!$F$20="OK - 100%",PAINEL_PESOS!$F$24="OK - 100%",PAINEL_PESOS!$F$27="OK - 100%",PAINEL_PESOS!$F$30="OK - 100%")),"", (E1471*PAINEL_PESOS!$B$7+F1471*PAINEL_PESOS!$B$8+G1471*PAINEL_PESOS!$B$9+H1471*PAINEL_PESOS!$B$10)*I1471)</f>
        <v/>
      </c>
      <c r="L1471" s="71">
        <f>IF(K1471="","",K1471-J1471)</f>
        <v/>
      </c>
      <c r="M1471" s="71">
        <f>IF(L1471="","",ABS(L1471))</f>
        <v/>
      </c>
      <c r="N1471" t="n">
        <v>1</v>
      </c>
      <c r="O1471" t="n">
        <v>1</v>
      </c>
      <c r="P1471" t="n">
        <v>0.3876451953537486</v>
      </c>
      <c r="Q1471" t="n">
        <v>0.9585781543073443</v>
      </c>
      <c r="R1471" t="n">
        <v>0.2201302913651552</v>
      </c>
      <c r="S1471" t="n">
        <v>0.9978100633967965</v>
      </c>
      <c r="T1471" t="n">
        <v>0.9587548276483742</v>
      </c>
      <c r="U1471" t="n">
        <v>0.238015601214916</v>
      </c>
      <c r="V1471" t="n">
        <v>0.4649786469699412</v>
      </c>
      <c r="W1471" t="n">
        <v>0.6986620855156987</v>
      </c>
      <c r="X1471" t="n">
        <v>0.6419031126369453</v>
      </c>
    </row>
    <row r="1472">
      <c r="A1472" t="inlineStr">
        <is>
          <t>2600500</t>
        </is>
      </c>
      <c r="B1472" t="inlineStr">
        <is>
          <t>Águas Belas</t>
        </is>
      </c>
      <c r="C1472" t="inlineStr">
        <is>
          <t>PE</t>
        </is>
      </c>
      <c r="D1472" t="inlineStr">
        <is>
          <t>REGIÃO NORDESTE</t>
        </is>
      </c>
      <c r="E1472" s="70">
        <f>SUMPRODUCT(N1472:Q1472,PAINEL_PESOS!$C$16:$C$19)</f>
        <v/>
      </c>
      <c r="F1472" s="70">
        <f>SUMPRODUCT(R1472:T1472,PAINEL_PESOS!$C$21:$C$23)</f>
        <v/>
      </c>
      <c r="G1472" s="70">
        <f>SUMPRODUCT(U1472:V1472,PAINEL_PESOS!$C$25:$C$26)</f>
        <v/>
      </c>
      <c r="H1472" s="70">
        <f>SUMPRODUCT(W1472:X1472,PAINEL_PESOS!$C$28:$C$29)</f>
        <v/>
      </c>
      <c r="I1472" s="70" t="n">
        <v>0.9778115383908147</v>
      </c>
      <c r="J1472" s="70" t="n">
        <v>0.5615432666286869</v>
      </c>
      <c r="K1472" s="71">
        <f>IF(NOT(AND(PAINEL_PESOS!$D$12="OK - 100%",PAINEL_PESOS!$F$20="OK - 100%",PAINEL_PESOS!$F$24="OK - 100%",PAINEL_PESOS!$F$27="OK - 100%",PAINEL_PESOS!$F$30="OK - 100%")),"", (E1472*PAINEL_PESOS!$B$7+F1472*PAINEL_PESOS!$B$8+G1472*PAINEL_PESOS!$B$9+H1472*PAINEL_PESOS!$B$10)*I1472)</f>
        <v/>
      </c>
      <c r="L1472" s="71">
        <f>IF(K1472="","",K1472-J1472)</f>
        <v/>
      </c>
      <c r="M1472" s="71">
        <f>IF(L1472="","",ABS(L1472))</f>
        <v/>
      </c>
      <c r="N1472" t="n">
        <v>0.2</v>
      </c>
      <c r="O1472" t="n">
        <v>1</v>
      </c>
      <c r="P1472" t="n">
        <v>0.6141499472016896</v>
      </c>
      <c r="Q1472" t="n">
        <v>0.9118782065563358</v>
      </c>
      <c r="R1472" t="n">
        <v>0.2782590449215769</v>
      </c>
      <c r="S1472" t="n">
        <v>0.9991092208181759</v>
      </c>
      <c r="T1472" t="n">
        <v>0.9468526011493767</v>
      </c>
      <c r="U1472" t="n">
        <v>0.4098061951515222</v>
      </c>
      <c r="V1472" t="n">
        <v>0.2028754676323107</v>
      </c>
      <c r="W1472" t="n">
        <v>0.6244719860545737</v>
      </c>
      <c r="X1472" t="n">
        <v>0.5113046407475512</v>
      </c>
    </row>
    <row r="1473">
      <c r="A1473" t="inlineStr">
        <is>
          <t>2600609</t>
        </is>
      </c>
      <c r="B1473" t="inlineStr">
        <is>
          <t>Alagoinha</t>
        </is>
      </c>
      <c r="C1473" t="inlineStr">
        <is>
          <t>PE</t>
        </is>
      </c>
      <c r="D1473" t="inlineStr">
        <is>
          <t>REGIÃO NORDESTE</t>
        </is>
      </c>
      <c r="E1473" s="70">
        <f>SUMPRODUCT(N1473:Q1473,PAINEL_PESOS!$C$16:$C$19)</f>
        <v/>
      </c>
      <c r="F1473" s="70">
        <f>SUMPRODUCT(R1473:T1473,PAINEL_PESOS!$C$21:$C$23)</f>
        <v/>
      </c>
      <c r="G1473" s="70">
        <f>SUMPRODUCT(U1473:V1473,PAINEL_PESOS!$C$25:$C$26)</f>
        <v/>
      </c>
      <c r="H1473" s="70">
        <f>SUMPRODUCT(W1473:X1473,PAINEL_PESOS!$C$28:$C$29)</f>
        <v/>
      </c>
      <c r="I1473" s="70" t="n">
        <v>0.9743771738218362</v>
      </c>
      <c r="J1473" s="70" t="n">
        <v>0.5812167749943663</v>
      </c>
      <c r="K1473" s="71">
        <f>IF(NOT(AND(PAINEL_PESOS!$D$12="OK - 100%",PAINEL_PESOS!$F$20="OK - 100%",PAINEL_PESOS!$F$24="OK - 100%",PAINEL_PESOS!$F$27="OK - 100%",PAINEL_PESOS!$F$30="OK - 100%")),"", (E1473*PAINEL_PESOS!$B$7+F1473*PAINEL_PESOS!$B$8+G1473*PAINEL_PESOS!$B$9+H1473*PAINEL_PESOS!$B$10)*I1473)</f>
        <v/>
      </c>
      <c r="L1473" s="71">
        <f>IF(K1473="","",K1473-J1473)</f>
        <v/>
      </c>
      <c r="M1473" s="71">
        <f>IF(L1473="","",ABS(L1473))</f>
        <v/>
      </c>
      <c r="N1473" t="n">
        <v>0.4</v>
      </c>
      <c r="O1473" t="n">
        <v>1</v>
      </c>
      <c r="P1473" t="n">
        <v>0.6087645195353749</v>
      </c>
      <c r="Q1473" t="n">
        <v>0.9059675050043339</v>
      </c>
      <c r="R1473" t="n">
        <v>0.1940721058318825</v>
      </c>
      <c r="S1473" t="n">
        <v>0.99972442723593</v>
      </c>
      <c r="T1473" t="n">
        <v>0.9313748568543827</v>
      </c>
      <c r="U1473" t="n">
        <v>0.3812363634533276</v>
      </c>
      <c r="V1473" t="n">
        <v>0.3296535914865556</v>
      </c>
      <c r="W1473" t="n">
        <v>0.6461960122288813</v>
      </c>
      <c r="X1473" t="n">
        <v>0.5407735867886775</v>
      </c>
    </row>
    <row r="1474">
      <c r="A1474" t="inlineStr">
        <is>
          <t>2600708</t>
        </is>
      </c>
      <c r="B1474" t="inlineStr">
        <is>
          <t>Aliança</t>
        </is>
      </c>
      <c r="C1474" t="inlineStr">
        <is>
          <t>PE</t>
        </is>
      </c>
      <c r="D1474" t="inlineStr">
        <is>
          <t>REGIÃO NORDESTE</t>
        </is>
      </c>
      <c r="E1474" s="70">
        <f>SUMPRODUCT(N1474:Q1474,PAINEL_PESOS!$C$16:$C$19)</f>
        <v/>
      </c>
      <c r="F1474" s="70">
        <f>SUMPRODUCT(R1474:T1474,PAINEL_PESOS!$C$21:$C$23)</f>
        <v/>
      </c>
      <c r="G1474" s="70">
        <f>SUMPRODUCT(U1474:V1474,PAINEL_PESOS!$C$25:$C$26)</f>
        <v/>
      </c>
      <c r="H1474" s="70">
        <f>SUMPRODUCT(W1474:X1474,PAINEL_PESOS!$C$28:$C$29)</f>
        <v/>
      </c>
      <c r="I1474" s="70" t="n">
        <v>0.9223181032028321</v>
      </c>
      <c r="J1474" s="70" t="n">
        <v>0.5698604059968071</v>
      </c>
      <c r="K1474" s="71">
        <f>IF(NOT(AND(PAINEL_PESOS!$D$12="OK - 100%",PAINEL_PESOS!$F$20="OK - 100%",PAINEL_PESOS!$F$24="OK - 100%",PAINEL_PESOS!$F$27="OK - 100%",PAINEL_PESOS!$F$30="OK - 100%")),"", (E1474*PAINEL_PESOS!$B$7+F1474*PAINEL_PESOS!$B$8+G1474*PAINEL_PESOS!$B$9+H1474*PAINEL_PESOS!$B$10)*I1474)</f>
        <v/>
      </c>
      <c r="L1474" s="71">
        <f>IF(K1474="","",K1474-J1474)</f>
        <v/>
      </c>
      <c r="M1474" s="71">
        <f>IF(L1474="","",ABS(L1474))</f>
        <v/>
      </c>
      <c r="N1474" t="n">
        <v>1</v>
      </c>
      <c r="O1474" t="n">
        <v>0.9967</v>
      </c>
      <c r="P1474" t="n">
        <v>0.4287222808870116</v>
      </c>
      <c r="Q1474" t="n">
        <v>0.6101049212072619</v>
      </c>
      <c r="R1474" t="n">
        <v>0.2749036958695319</v>
      </c>
      <c r="S1474" t="n">
        <v>0.9879963018088846</v>
      </c>
      <c r="T1474" t="n">
        <v>0.8318765891139404</v>
      </c>
      <c r="U1474" t="n">
        <v>0.2255184750433939</v>
      </c>
      <c r="V1474" t="n">
        <v>0.3980341225112974</v>
      </c>
      <c r="W1474" t="n">
        <v>0.7553263542925619</v>
      </c>
      <c r="X1474" t="n">
        <v>0.6496932046280084</v>
      </c>
    </row>
    <row r="1475">
      <c r="A1475" t="inlineStr">
        <is>
          <t>2600807</t>
        </is>
      </c>
      <c r="B1475" t="inlineStr">
        <is>
          <t>Altinho</t>
        </is>
      </c>
      <c r="C1475" t="inlineStr">
        <is>
          <t>PE</t>
        </is>
      </c>
      <c r="D1475" t="inlineStr">
        <is>
          <t>REGIÃO NORDESTE</t>
        </is>
      </c>
      <c r="E1475" s="70">
        <f>SUMPRODUCT(N1475:Q1475,PAINEL_PESOS!$C$16:$C$19)</f>
        <v/>
      </c>
      <c r="F1475" s="70">
        <f>SUMPRODUCT(R1475:T1475,PAINEL_PESOS!$C$21:$C$23)</f>
        <v/>
      </c>
      <c r="G1475" s="70">
        <f>SUMPRODUCT(U1475:V1475,PAINEL_PESOS!$C$25:$C$26)</f>
        <v/>
      </c>
      <c r="H1475" s="70">
        <f>SUMPRODUCT(W1475:X1475,PAINEL_PESOS!$C$28:$C$29)</f>
        <v/>
      </c>
      <c r="I1475" s="70" t="n">
        <v>0.9938535054798193</v>
      </c>
      <c r="J1475" s="70" t="n">
        <v>0.6224245692914157</v>
      </c>
      <c r="K1475" s="71">
        <f>IF(NOT(AND(PAINEL_PESOS!$D$12="OK - 100%",PAINEL_PESOS!$F$20="OK - 100%",PAINEL_PESOS!$F$24="OK - 100%",PAINEL_PESOS!$F$27="OK - 100%",PAINEL_PESOS!$F$30="OK - 100%")),"", (E1475*PAINEL_PESOS!$B$7+F1475*PAINEL_PESOS!$B$8+G1475*PAINEL_PESOS!$B$9+H1475*PAINEL_PESOS!$B$10)*I1475)</f>
        <v/>
      </c>
      <c r="L1475" s="71">
        <f>IF(K1475="","",K1475-J1475)</f>
        <v/>
      </c>
      <c r="M1475" s="71">
        <f>IF(L1475="","",ABS(L1475))</f>
        <v/>
      </c>
      <c r="N1475" t="n">
        <v>1</v>
      </c>
      <c r="O1475" t="n">
        <v>1</v>
      </c>
      <c r="P1475" t="n">
        <v>0.6969376979936642</v>
      </c>
      <c r="Q1475" t="n">
        <v>0.97548402588698</v>
      </c>
      <c r="R1475" t="n">
        <v>0.2328915527124776</v>
      </c>
      <c r="S1475" t="n">
        <v>0.9985862171311483</v>
      </c>
      <c r="T1475" t="n">
        <v>0.9870804214781151</v>
      </c>
      <c r="U1475" t="n">
        <v>0.2292065086007383</v>
      </c>
      <c r="V1475" t="n">
        <v>0.1226210904975518</v>
      </c>
      <c r="W1475" t="n">
        <v>0.698110798648177</v>
      </c>
      <c r="X1475" t="n">
        <v>0.6450036160746032</v>
      </c>
    </row>
    <row r="1476">
      <c r="A1476" t="inlineStr">
        <is>
          <t>2600906</t>
        </is>
      </c>
      <c r="B1476" t="inlineStr">
        <is>
          <t>Amaraji</t>
        </is>
      </c>
      <c r="C1476" t="inlineStr">
        <is>
          <t>PE</t>
        </is>
      </c>
      <c r="D1476" t="inlineStr">
        <is>
          <t>REGIÃO NORDESTE</t>
        </is>
      </c>
      <c r="E1476" s="70">
        <f>SUMPRODUCT(N1476:Q1476,PAINEL_PESOS!$C$16:$C$19)</f>
        <v/>
      </c>
      <c r="F1476" s="70">
        <f>SUMPRODUCT(R1476:T1476,PAINEL_PESOS!$C$21:$C$23)</f>
        <v/>
      </c>
      <c r="G1476" s="70">
        <f>SUMPRODUCT(U1476:V1476,PAINEL_PESOS!$C$25:$C$26)</f>
        <v/>
      </c>
      <c r="H1476" s="70">
        <f>SUMPRODUCT(W1476:X1476,PAINEL_PESOS!$C$28:$C$29)</f>
        <v/>
      </c>
      <c r="I1476" s="70" t="n">
        <v>0.986694483015511</v>
      </c>
      <c r="J1476" s="70" t="n">
        <v>0.614323932832795</v>
      </c>
      <c r="K1476" s="71">
        <f>IF(NOT(AND(PAINEL_PESOS!$D$12="OK - 100%",PAINEL_PESOS!$F$20="OK - 100%",PAINEL_PESOS!$F$24="OK - 100%",PAINEL_PESOS!$F$27="OK - 100%",PAINEL_PESOS!$F$30="OK - 100%")),"", (E1476*PAINEL_PESOS!$B$7+F1476*PAINEL_PESOS!$B$8+G1476*PAINEL_PESOS!$B$9+H1476*PAINEL_PESOS!$B$10)*I1476)</f>
        <v/>
      </c>
      <c r="L1476" s="71">
        <f>IF(K1476="","",K1476-J1476)</f>
        <v/>
      </c>
      <c r="M1476" s="71">
        <f>IF(L1476="","",ABS(L1476))</f>
        <v/>
      </c>
      <c r="N1476" t="n">
        <v>0.2</v>
      </c>
      <c r="O1476" t="n">
        <v>1</v>
      </c>
      <c r="P1476" t="n">
        <v>1</v>
      </c>
      <c r="Q1476" t="n">
        <v>0.9747456974515392</v>
      </c>
      <c r="R1476" t="n">
        <v>0.2346684851150234</v>
      </c>
      <c r="S1476" t="n">
        <v>0.99361157445221</v>
      </c>
      <c r="T1476" t="n">
        <v>0.9517549218980688</v>
      </c>
      <c r="U1476" t="n">
        <v>0.3065927822817615</v>
      </c>
      <c r="V1476" t="n">
        <v>0.3128221421382715</v>
      </c>
      <c r="W1476" t="n">
        <v>0.7029537533400281</v>
      </c>
      <c r="X1476" t="n">
        <v>0.6177662582575933</v>
      </c>
    </row>
    <row r="1477">
      <c r="A1477" t="inlineStr">
        <is>
          <t>2601003</t>
        </is>
      </c>
      <c r="B1477" t="inlineStr">
        <is>
          <t>Angelim</t>
        </is>
      </c>
      <c r="C1477" t="inlineStr">
        <is>
          <t>PE</t>
        </is>
      </c>
      <c r="D1477" t="inlineStr">
        <is>
          <t>REGIÃO NORDESTE</t>
        </is>
      </c>
      <c r="E1477" s="70">
        <f>SUMPRODUCT(N1477:Q1477,PAINEL_PESOS!$C$16:$C$19)</f>
        <v/>
      </c>
      <c r="F1477" s="70">
        <f>SUMPRODUCT(R1477:T1477,PAINEL_PESOS!$C$21:$C$23)</f>
        <v/>
      </c>
      <c r="G1477" s="70">
        <f>SUMPRODUCT(U1477:V1477,PAINEL_PESOS!$C$25:$C$26)</f>
        <v/>
      </c>
      <c r="H1477" s="70">
        <f>SUMPRODUCT(W1477:X1477,PAINEL_PESOS!$C$28:$C$29)</f>
        <v/>
      </c>
      <c r="I1477" s="70" t="n">
        <v>0.9457182445127605</v>
      </c>
      <c r="J1477" s="70" t="n">
        <v>0.5785868513355943</v>
      </c>
      <c r="K1477" s="71">
        <f>IF(NOT(AND(PAINEL_PESOS!$D$12="OK - 100%",PAINEL_PESOS!$F$20="OK - 100%",PAINEL_PESOS!$F$24="OK - 100%",PAINEL_PESOS!$F$27="OK - 100%",PAINEL_PESOS!$F$30="OK - 100%")),"", (E1477*PAINEL_PESOS!$B$7+F1477*PAINEL_PESOS!$B$8+G1477*PAINEL_PESOS!$B$9+H1477*PAINEL_PESOS!$B$10)*I1477)</f>
        <v/>
      </c>
      <c r="L1477" s="71">
        <f>IF(K1477="","",K1477-J1477)</f>
        <v/>
      </c>
      <c r="M1477" s="71">
        <f>IF(L1477="","",ABS(L1477))</f>
        <v/>
      </c>
      <c r="N1477" t="n">
        <v>1</v>
      </c>
      <c r="O1477" t="n">
        <v>0.9931</v>
      </c>
      <c r="P1477" t="n">
        <v>0.591974656810982</v>
      </c>
      <c r="Q1477" t="n">
        <v>0.7356547087468259</v>
      </c>
      <c r="R1477" t="n">
        <v>0.1878417615429477</v>
      </c>
      <c r="S1477" t="n">
        <v>0.9966765276102332</v>
      </c>
      <c r="T1477" t="n">
        <v>0.8887135065654109</v>
      </c>
      <c r="U1477" t="n">
        <v>0.1960864388128858</v>
      </c>
      <c r="V1477" t="n">
        <v>0.3137039357232061</v>
      </c>
      <c r="W1477" t="n">
        <v>0.6471698980631257</v>
      </c>
      <c r="X1477" t="n">
        <v>0.6948903093131376</v>
      </c>
    </row>
    <row r="1478">
      <c r="A1478" t="inlineStr">
        <is>
          <t>2601052</t>
        </is>
      </c>
      <c r="B1478" t="inlineStr">
        <is>
          <t>Araçoiaba</t>
        </is>
      </c>
      <c r="C1478" t="inlineStr">
        <is>
          <t>PE</t>
        </is>
      </c>
      <c r="D1478" t="inlineStr">
        <is>
          <t>REGIÃO NORDESTE</t>
        </is>
      </c>
      <c r="E1478" s="70">
        <f>SUMPRODUCT(N1478:Q1478,PAINEL_PESOS!$C$16:$C$19)</f>
        <v/>
      </c>
      <c r="F1478" s="70">
        <f>SUMPRODUCT(R1478:T1478,PAINEL_PESOS!$C$21:$C$23)</f>
        <v/>
      </c>
      <c r="G1478" s="70">
        <f>SUMPRODUCT(U1478:V1478,PAINEL_PESOS!$C$25:$C$26)</f>
        <v/>
      </c>
      <c r="H1478" s="70">
        <f>SUMPRODUCT(W1478:X1478,PAINEL_PESOS!$C$28:$C$29)</f>
        <v/>
      </c>
      <c r="I1478" s="70" t="n">
        <v>0.930724594856538</v>
      </c>
      <c r="J1478" s="70" t="n">
        <v>0.5350496182878521</v>
      </c>
      <c r="K1478" s="71">
        <f>IF(NOT(AND(PAINEL_PESOS!$D$12="OK - 100%",PAINEL_PESOS!$F$20="OK - 100%",PAINEL_PESOS!$F$24="OK - 100%",PAINEL_PESOS!$F$27="OK - 100%",PAINEL_PESOS!$F$30="OK - 100%")),"", (E1478*PAINEL_PESOS!$B$7+F1478*PAINEL_PESOS!$B$8+G1478*PAINEL_PESOS!$B$9+H1478*PAINEL_PESOS!$B$10)*I1478)</f>
        <v/>
      </c>
      <c r="L1478" s="71">
        <f>IF(K1478="","",K1478-J1478)</f>
        <v/>
      </c>
      <c r="M1478" s="71">
        <f>IF(L1478="","",ABS(L1478))</f>
        <v/>
      </c>
      <c r="N1478" t="n">
        <v>0.2</v>
      </c>
      <c r="O1478" t="n">
        <v>0.963</v>
      </c>
      <c r="P1478" t="n">
        <v>0.3732840549102428</v>
      </c>
      <c r="Q1478" t="n">
        <v>0.7866652581484082</v>
      </c>
      <c r="R1478" t="n">
        <v>0.1956393191818133</v>
      </c>
      <c r="S1478" t="n">
        <v>1</v>
      </c>
      <c r="T1478" t="n">
        <v>0.7508002837258982</v>
      </c>
      <c r="U1478" t="n">
        <v>0.2255184750433939</v>
      </c>
      <c r="V1478" t="n">
        <v>0.509355035323716</v>
      </c>
      <c r="W1478" t="n">
        <v>0.7553263542925619</v>
      </c>
      <c r="X1478" t="n">
        <v>0.6496932046280084</v>
      </c>
    </row>
    <row r="1479">
      <c r="A1479" t="inlineStr">
        <is>
          <t>2601102</t>
        </is>
      </c>
      <c r="B1479" t="inlineStr">
        <is>
          <t>Araripina</t>
        </is>
      </c>
      <c r="C1479" t="inlineStr">
        <is>
          <t>PE</t>
        </is>
      </c>
      <c r="D1479" t="inlineStr">
        <is>
          <t>REGIÃO NORDESTE</t>
        </is>
      </c>
      <c r="E1479" s="70">
        <f>SUMPRODUCT(N1479:Q1479,PAINEL_PESOS!$C$16:$C$19)</f>
        <v/>
      </c>
      <c r="F1479" s="70">
        <f>SUMPRODUCT(R1479:T1479,PAINEL_PESOS!$C$21:$C$23)</f>
        <v/>
      </c>
      <c r="G1479" s="70">
        <f>SUMPRODUCT(U1479:V1479,PAINEL_PESOS!$C$25:$C$26)</f>
        <v/>
      </c>
      <c r="H1479" s="70">
        <f>SUMPRODUCT(W1479:X1479,PAINEL_PESOS!$C$28:$C$29)</f>
        <v/>
      </c>
      <c r="I1479" s="70" t="n">
        <v>0.9915679098870471</v>
      </c>
      <c r="J1479" s="70" t="n">
        <v>0.6444330911689958</v>
      </c>
      <c r="K1479" s="71">
        <f>IF(NOT(AND(PAINEL_PESOS!$D$12="OK - 100%",PAINEL_PESOS!$F$20="OK - 100%",PAINEL_PESOS!$F$24="OK - 100%",PAINEL_PESOS!$F$27="OK - 100%",PAINEL_PESOS!$F$30="OK - 100%")),"", (E1479*PAINEL_PESOS!$B$7+F1479*PAINEL_PESOS!$B$8+G1479*PAINEL_PESOS!$B$9+H1479*PAINEL_PESOS!$B$10)*I1479)</f>
        <v/>
      </c>
      <c r="L1479" s="71">
        <f>IF(K1479="","",K1479-J1479)</f>
        <v/>
      </c>
      <c r="M1479" s="71">
        <f>IF(L1479="","",ABS(L1479))</f>
        <v/>
      </c>
      <c r="N1479" t="n">
        <v>1</v>
      </c>
      <c r="O1479" t="n">
        <v>0.996</v>
      </c>
      <c r="P1479" t="n">
        <v>0.6839493136219641</v>
      </c>
      <c r="Q1479" t="n">
        <v>0.9618013708847762</v>
      </c>
      <c r="R1479" t="n">
        <v>0.3993312390950858</v>
      </c>
      <c r="S1479" t="n">
        <v>0.9815077258005873</v>
      </c>
      <c r="T1479" t="n">
        <v>0.9928183131357986</v>
      </c>
      <c r="U1479" t="n">
        <v>0.6144221997546166</v>
      </c>
      <c r="V1479" t="n">
        <v>0.2620181600928326</v>
      </c>
      <c r="W1479" t="n">
        <v>0.5053767619643291</v>
      </c>
      <c r="X1479" t="n">
        <v>0.4141750944899414</v>
      </c>
    </row>
    <row r="1480">
      <c r="A1480" t="inlineStr">
        <is>
          <t>2601201</t>
        </is>
      </c>
      <c r="B1480" t="inlineStr">
        <is>
          <t>Arcoverde</t>
        </is>
      </c>
      <c r="C1480" t="inlineStr">
        <is>
          <t>PE</t>
        </is>
      </c>
      <c r="D1480" t="inlineStr">
        <is>
          <t>REGIÃO NORDESTE</t>
        </is>
      </c>
      <c r="E1480" s="70">
        <f>SUMPRODUCT(N1480:Q1480,PAINEL_PESOS!$C$16:$C$19)</f>
        <v/>
      </c>
      <c r="F1480" s="70">
        <f>SUMPRODUCT(R1480:T1480,PAINEL_PESOS!$C$21:$C$23)</f>
        <v/>
      </c>
      <c r="G1480" s="70">
        <f>SUMPRODUCT(U1480:V1480,PAINEL_PESOS!$C$25:$C$26)</f>
        <v/>
      </c>
      <c r="H1480" s="70">
        <f>SUMPRODUCT(W1480:X1480,PAINEL_PESOS!$C$28:$C$29)</f>
        <v/>
      </c>
      <c r="I1480" s="70" t="n">
        <v>0.9416978252450064</v>
      </c>
      <c r="J1480" s="70" t="n">
        <v>0.5814664904690605</v>
      </c>
      <c r="K1480" s="71">
        <f>IF(NOT(AND(PAINEL_PESOS!$D$12="OK - 100%",PAINEL_PESOS!$F$20="OK - 100%",PAINEL_PESOS!$F$24="OK - 100%",PAINEL_PESOS!$F$27="OK - 100%",PAINEL_PESOS!$F$30="OK - 100%")),"", (E1480*PAINEL_PESOS!$B$7+F1480*PAINEL_PESOS!$B$8+G1480*PAINEL_PESOS!$B$9+H1480*PAINEL_PESOS!$B$10)*I1480)</f>
        <v/>
      </c>
      <c r="L1480" s="71">
        <f>IF(K1480="","",K1480-J1480)</f>
        <v/>
      </c>
      <c r="M1480" s="71">
        <f>IF(L1480="","",ABS(L1480))</f>
        <v/>
      </c>
      <c r="N1480" t="n">
        <v>1</v>
      </c>
      <c r="O1480" t="n">
        <v>1</v>
      </c>
      <c r="P1480" t="n">
        <v>0.3745512143611404</v>
      </c>
      <c r="Q1480" t="n">
        <v>0.6481315425731953</v>
      </c>
      <c r="R1480" t="n">
        <v>0.3836080821954917</v>
      </c>
      <c r="S1480" t="n">
        <v>0.9781432582571382</v>
      </c>
      <c r="T1480" t="n">
        <v>0.9535007764814923</v>
      </c>
      <c r="U1480" t="n">
        <v>0.3815622773673571</v>
      </c>
      <c r="V1480" t="n">
        <v>0.3149007102141769</v>
      </c>
      <c r="W1480" t="n">
        <v>0.6473651083382728</v>
      </c>
      <c r="X1480" t="n">
        <v>0.5410579732515997</v>
      </c>
    </row>
    <row r="1481">
      <c r="A1481" t="inlineStr">
        <is>
          <t>2601300</t>
        </is>
      </c>
      <c r="B1481" t="inlineStr">
        <is>
          <t>Barra de Guabiraba</t>
        </is>
      </c>
      <c r="C1481" t="inlineStr">
        <is>
          <t>PE</t>
        </is>
      </c>
      <c r="D1481" t="inlineStr">
        <is>
          <t>REGIÃO NORDESTE</t>
        </is>
      </c>
      <c r="E1481" s="70">
        <f>SUMPRODUCT(N1481:Q1481,PAINEL_PESOS!$C$16:$C$19)</f>
        <v/>
      </c>
      <c r="F1481" s="70">
        <f>SUMPRODUCT(R1481:T1481,PAINEL_PESOS!$C$21:$C$23)</f>
        <v/>
      </c>
      <c r="G1481" s="70">
        <f>SUMPRODUCT(U1481:V1481,PAINEL_PESOS!$C$25:$C$26)</f>
        <v/>
      </c>
      <c r="H1481" s="70">
        <f>SUMPRODUCT(W1481:X1481,PAINEL_PESOS!$C$28:$C$29)</f>
        <v/>
      </c>
      <c r="I1481" s="70" t="n">
        <v>0.9865726877436539</v>
      </c>
      <c r="J1481" s="70" t="n">
        <v>0.6943586107064526</v>
      </c>
      <c r="K1481" s="71">
        <f>IF(NOT(AND(PAINEL_PESOS!$D$12="OK - 100%",PAINEL_PESOS!$F$20="OK - 100%",PAINEL_PESOS!$F$24="OK - 100%",PAINEL_PESOS!$F$27="OK - 100%",PAINEL_PESOS!$F$30="OK - 100%")),"", (E1481*PAINEL_PESOS!$B$7+F1481*PAINEL_PESOS!$B$8+G1481*PAINEL_PESOS!$B$9+H1481*PAINEL_PESOS!$B$10)*I1481)</f>
        <v/>
      </c>
      <c r="L1481" s="71">
        <f>IF(K1481="","",K1481-J1481)</f>
        <v/>
      </c>
      <c r="M1481" s="71">
        <f>IF(L1481="","",ABS(L1481))</f>
        <v/>
      </c>
      <c r="N1481" t="n">
        <v>1</v>
      </c>
      <c r="O1481" t="n">
        <v>1</v>
      </c>
      <c r="P1481" t="n">
        <v>0.5633579725448785</v>
      </c>
      <c r="Q1481" t="n">
        <v>0.9732371029633777</v>
      </c>
      <c r="R1481" t="n">
        <v>0.1927780664181548</v>
      </c>
      <c r="S1481" t="n">
        <v>0.9720443842067206</v>
      </c>
      <c r="T1481" t="n">
        <v>0.9618624404732505</v>
      </c>
      <c r="U1481" t="n">
        <v>0.2985212010724501</v>
      </c>
      <c r="V1481" t="n">
        <v>0.8228065077374932</v>
      </c>
      <c r="W1481" t="n">
        <v>0.7024486210959118</v>
      </c>
      <c r="X1481" t="n">
        <v>0.6206071825596635</v>
      </c>
    </row>
    <row r="1482">
      <c r="A1482" t="inlineStr">
        <is>
          <t>2601409</t>
        </is>
      </c>
      <c r="B1482" t="inlineStr">
        <is>
          <t>Barreiros</t>
        </is>
      </c>
      <c r="C1482" t="inlineStr">
        <is>
          <t>PE</t>
        </is>
      </c>
      <c r="D1482" t="inlineStr">
        <is>
          <t>REGIÃO NORDESTE</t>
        </is>
      </c>
      <c r="E1482" s="70">
        <f>SUMPRODUCT(N1482:Q1482,PAINEL_PESOS!$C$16:$C$19)</f>
        <v/>
      </c>
      <c r="F1482" s="70">
        <f>SUMPRODUCT(R1482:T1482,PAINEL_PESOS!$C$21:$C$23)</f>
        <v/>
      </c>
      <c r="G1482" s="70">
        <f>SUMPRODUCT(U1482:V1482,PAINEL_PESOS!$C$25:$C$26)</f>
        <v/>
      </c>
      <c r="H1482" s="70">
        <f>SUMPRODUCT(W1482:X1482,PAINEL_PESOS!$C$28:$C$29)</f>
        <v/>
      </c>
      <c r="I1482" s="70" t="n">
        <v>0.9624784466703774</v>
      </c>
      <c r="J1482" s="70" t="n">
        <v>0.6418206434459199</v>
      </c>
      <c r="K1482" s="71">
        <f>IF(NOT(AND(PAINEL_PESOS!$D$12="OK - 100%",PAINEL_PESOS!$F$20="OK - 100%",PAINEL_PESOS!$F$24="OK - 100%",PAINEL_PESOS!$F$27="OK - 100%",PAINEL_PESOS!$F$30="OK - 100%")),"", (E1482*PAINEL_PESOS!$B$7+F1482*PAINEL_PESOS!$B$8+G1482*PAINEL_PESOS!$B$9+H1482*PAINEL_PESOS!$B$10)*I1482)</f>
        <v/>
      </c>
      <c r="L1482" s="71">
        <f>IF(K1482="","",K1482-J1482)</f>
        <v/>
      </c>
      <c r="M1482" s="71">
        <f>IF(L1482="","",ABS(L1482))</f>
        <v/>
      </c>
      <c r="N1482" t="n">
        <v>1</v>
      </c>
      <c r="O1482" t="n">
        <v>1</v>
      </c>
      <c r="P1482" t="n">
        <v>0.334635691657867</v>
      </c>
      <c r="Q1482" t="n">
        <v>0.8390479118791174</v>
      </c>
      <c r="R1482" t="n">
        <v>0.3041992486476385</v>
      </c>
      <c r="S1482" t="n">
        <v>0.986056688474053</v>
      </c>
      <c r="T1482" t="n">
        <v>0.9171564596499644</v>
      </c>
      <c r="U1482" t="n">
        <v>0.2381301085677193</v>
      </c>
      <c r="V1482" t="n">
        <v>0.6942741239695978</v>
      </c>
      <c r="W1482" t="n">
        <v>0.6960103451649304</v>
      </c>
      <c r="X1482" t="n">
        <v>0.6478679573837215</v>
      </c>
    </row>
    <row r="1483">
      <c r="A1483" t="inlineStr">
        <is>
          <t>2601508</t>
        </is>
      </c>
      <c r="B1483" t="inlineStr">
        <is>
          <t>Belém de Maria</t>
        </is>
      </c>
      <c r="C1483" t="inlineStr">
        <is>
          <t>PE</t>
        </is>
      </c>
      <c r="D1483" t="inlineStr">
        <is>
          <t>REGIÃO NORDESTE</t>
        </is>
      </c>
      <c r="E1483" s="70">
        <f>SUMPRODUCT(N1483:Q1483,PAINEL_PESOS!$C$16:$C$19)</f>
        <v/>
      </c>
      <c r="F1483" s="70">
        <f>SUMPRODUCT(R1483:T1483,PAINEL_PESOS!$C$21:$C$23)</f>
        <v/>
      </c>
      <c r="G1483" s="70">
        <f>SUMPRODUCT(U1483:V1483,PAINEL_PESOS!$C$25:$C$26)</f>
        <v/>
      </c>
      <c r="H1483" s="70">
        <f>SUMPRODUCT(W1483:X1483,PAINEL_PESOS!$C$28:$C$29)</f>
        <v/>
      </c>
      <c r="I1483" s="70" t="n">
        <v>0.9698352292708097</v>
      </c>
      <c r="J1483" s="70" t="n">
        <v>0.6252547300361579</v>
      </c>
      <c r="K1483" s="71">
        <f>IF(NOT(AND(PAINEL_PESOS!$D$12="OK - 100%",PAINEL_PESOS!$F$20="OK - 100%",PAINEL_PESOS!$F$24="OK - 100%",PAINEL_PESOS!$F$27="OK - 100%",PAINEL_PESOS!$F$30="OK - 100%")),"", (E1483*PAINEL_PESOS!$B$7+F1483*PAINEL_PESOS!$B$8+G1483*PAINEL_PESOS!$B$9+H1483*PAINEL_PESOS!$B$10)*I1483)</f>
        <v/>
      </c>
      <c r="L1483" s="71">
        <f>IF(K1483="","",K1483-J1483)</f>
        <v/>
      </c>
      <c r="M1483" s="71">
        <f>IF(L1483="","",ABS(L1483))</f>
        <v/>
      </c>
      <c r="N1483" t="n">
        <v>1</v>
      </c>
      <c r="O1483" t="n">
        <v>1</v>
      </c>
      <c r="P1483" t="n">
        <v>0.3916578669482576</v>
      </c>
      <c r="Q1483" t="n">
        <v>0.9293791930472609</v>
      </c>
      <c r="R1483" t="n">
        <v>0.1386780749693067</v>
      </c>
      <c r="S1483" t="n">
        <v>0.9999489879689077</v>
      </c>
      <c r="T1483" t="n">
        <v>0.8890632716119691</v>
      </c>
      <c r="U1483" t="n">
        <v>0.229167621732799</v>
      </c>
      <c r="V1483" t="n">
        <v>0.5730107728464305</v>
      </c>
      <c r="W1483" t="n">
        <v>0.6981083650468344</v>
      </c>
      <c r="X1483" t="n">
        <v>0.6450173029403232</v>
      </c>
    </row>
    <row r="1484">
      <c r="A1484" t="inlineStr">
        <is>
          <t>2601607</t>
        </is>
      </c>
      <c r="B1484" t="inlineStr">
        <is>
          <t>Belém de São Francisco</t>
        </is>
      </c>
      <c r="C1484" t="inlineStr">
        <is>
          <t>PE</t>
        </is>
      </c>
      <c r="D1484" t="inlineStr">
        <is>
          <t>REGIÃO NORDESTE</t>
        </is>
      </c>
      <c r="E1484" s="70">
        <f>SUMPRODUCT(N1484:Q1484,PAINEL_PESOS!$C$16:$C$19)</f>
        <v/>
      </c>
      <c r="F1484" s="70">
        <f>SUMPRODUCT(R1484:T1484,PAINEL_PESOS!$C$21:$C$23)</f>
        <v/>
      </c>
      <c r="G1484" s="70">
        <f>SUMPRODUCT(U1484:V1484,PAINEL_PESOS!$C$25:$C$26)</f>
        <v/>
      </c>
      <c r="H1484" s="70">
        <f>SUMPRODUCT(W1484:X1484,PAINEL_PESOS!$C$28:$C$29)</f>
        <v/>
      </c>
      <c r="I1484" s="70" t="n">
        <v>0.9738787865457931</v>
      </c>
      <c r="J1484" s="70" t="n">
        <v>0.6404455046050678</v>
      </c>
      <c r="K1484" s="71">
        <f>IF(NOT(AND(PAINEL_PESOS!$D$12="OK - 100%",PAINEL_PESOS!$F$20="OK - 100%",PAINEL_PESOS!$F$24="OK - 100%",PAINEL_PESOS!$F$27="OK - 100%",PAINEL_PESOS!$F$30="OK - 100%")),"", (E1484*PAINEL_PESOS!$B$7+F1484*PAINEL_PESOS!$B$8+G1484*PAINEL_PESOS!$B$9+H1484*PAINEL_PESOS!$B$10)*I1484)</f>
        <v/>
      </c>
      <c r="L1484" s="71">
        <f>IF(K1484="","",K1484-J1484)</f>
        <v/>
      </c>
      <c r="M1484" s="71">
        <f>IF(L1484="","",ABS(L1484))</f>
        <v/>
      </c>
      <c r="N1484" t="n">
        <v>1</v>
      </c>
      <c r="O1484" t="n">
        <v>1</v>
      </c>
      <c r="P1484" t="n">
        <v>0.4743400211193241</v>
      </c>
      <c r="Q1484" t="n">
        <v>0.9919837720448256</v>
      </c>
      <c r="R1484" t="n">
        <v>0.3138612414107048</v>
      </c>
      <c r="S1484" t="n">
        <v>1</v>
      </c>
      <c r="T1484" t="n">
        <v>0.8712790829083203</v>
      </c>
      <c r="U1484" t="n">
        <v>0.5954229175707743</v>
      </c>
      <c r="V1484" t="n">
        <v>0.5426124814859726</v>
      </c>
      <c r="W1484" t="n">
        <v>0.5804527019017204</v>
      </c>
      <c r="X1484" t="n">
        <v>0.3525771982563129</v>
      </c>
    </row>
    <row r="1485">
      <c r="A1485" t="inlineStr">
        <is>
          <t>2601706</t>
        </is>
      </c>
      <c r="B1485" t="inlineStr">
        <is>
          <t>Belo Jardim</t>
        </is>
      </c>
      <c r="C1485" t="inlineStr">
        <is>
          <t>PE</t>
        </is>
      </c>
      <c r="D1485" t="inlineStr">
        <is>
          <t>REGIÃO NORDESTE</t>
        </is>
      </c>
      <c r="E1485" s="70">
        <f>SUMPRODUCT(N1485:Q1485,PAINEL_PESOS!$C$16:$C$19)</f>
        <v/>
      </c>
      <c r="F1485" s="70">
        <f>SUMPRODUCT(R1485:T1485,PAINEL_PESOS!$C$21:$C$23)</f>
        <v/>
      </c>
      <c r="G1485" s="70">
        <f>SUMPRODUCT(U1485:V1485,PAINEL_PESOS!$C$25:$C$26)</f>
        <v/>
      </c>
      <c r="H1485" s="70">
        <f>SUMPRODUCT(W1485:X1485,PAINEL_PESOS!$C$28:$C$29)</f>
        <v/>
      </c>
      <c r="I1485" s="70" t="n">
        <v>0.9835741260634417</v>
      </c>
      <c r="J1485" s="70" t="n">
        <v>0.7206386930894039</v>
      </c>
      <c r="K1485" s="71">
        <f>IF(NOT(AND(PAINEL_PESOS!$D$12="OK - 100%",PAINEL_PESOS!$F$20="OK - 100%",PAINEL_PESOS!$F$24="OK - 100%",PAINEL_PESOS!$F$27="OK - 100%",PAINEL_PESOS!$F$30="OK - 100%")),"", (E1485*PAINEL_PESOS!$B$7+F1485*PAINEL_PESOS!$B$8+G1485*PAINEL_PESOS!$B$9+H1485*PAINEL_PESOS!$B$10)*I1485)</f>
        <v/>
      </c>
      <c r="L1485" s="71">
        <f>IF(K1485="","",K1485-J1485)</f>
        <v/>
      </c>
      <c r="M1485" s="71">
        <f>IF(L1485="","",ABS(L1485))</f>
        <v/>
      </c>
      <c r="N1485" t="n">
        <v>1</v>
      </c>
      <c r="O1485" t="n">
        <v>0.9947</v>
      </c>
      <c r="P1485" t="n">
        <v>0.744350580781415</v>
      </c>
      <c r="Q1485" t="n">
        <v>0.9340013858688105</v>
      </c>
      <c r="R1485" t="n">
        <v>0.4610330860381118</v>
      </c>
      <c r="S1485" t="n">
        <v>0.9321627123793265</v>
      </c>
      <c r="T1485" t="n">
        <v>0.9913765696640012</v>
      </c>
      <c r="U1485" t="n">
        <v>0.3932168330759079</v>
      </c>
      <c r="V1485" t="n">
        <v>0.7816478469737924</v>
      </c>
      <c r="W1485" t="n">
        <v>0.6790909794180744</v>
      </c>
      <c r="X1485" t="n">
        <v>0.5811914096664113</v>
      </c>
    </row>
    <row r="1486">
      <c r="A1486" t="inlineStr">
        <is>
          <t>2601805</t>
        </is>
      </c>
      <c r="B1486" t="inlineStr">
        <is>
          <t>Betânia</t>
        </is>
      </c>
      <c r="C1486" t="inlineStr">
        <is>
          <t>PE</t>
        </is>
      </c>
      <c r="D1486" t="inlineStr">
        <is>
          <t>REGIÃO NORDESTE</t>
        </is>
      </c>
      <c r="E1486" s="70">
        <f>SUMPRODUCT(N1486:Q1486,PAINEL_PESOS!$C$16:$C$19)</f>
        <v/>
      </c>
      <c r="F1486" s="70">
        <f>SUMPRODUCT(R1486:T1486,PAINEL_PESOS!$C$21:$C$23)</f>
        <v/>
      </c>
      <c r="G1486" s="70">
        <f>SUMPRODUCT(U1486:V1486,PAINEL_PESOS!$C$25:$C$26)</f>
        <v/>
      </c>
      <c r="H1486" s="70">
        <f>SUMPRODUCT(W1486:X1486,PAINEL_PESOS!$C$28:$C$29)</f>
        <v/>
      </c>
      <c r="I1486" s="70" t="n">
        <v>0.9967984318516954</v>
      </c>
      <c r="J1486" s="70" t="n">
        <v>0.6788029624214919</v>
      </c>
      <c r="K1486" s="71">
        <f>IF(NOT(AND(PAINEL_PESOS!$D$12="OK - 100%",PAINEL_PESOS!$F$20="OK - 100%",PAINEL_PESOS!$F$24="OK - 100%",PAINEL_PESOS!$F$27="OK - 100%",PAINEL_PESOS!$F$30="OK - 100%")),"", (E1486*PAINEL_PESOS!$B$7+F1486*PAINEL_PESOS!$B$8+G1486*PAINEL_PESOS!$B$9+H1486*PAINEL_PESOS!$B$10)*I1486)</f>
        <v/>
      </c>
      <c r="L1486" s="71">
        <f>IF(K1486="","",K1486-J1486)</f>
        <v/>
      </c>
      <c r="M1486" s="71">
        <f>IF(L1486="","",ABS(L1486))</f>
        <v/>
      </c>
      <c r="N1486" t="n">
        <v>1</v>
      </c>
      <c r="O1486" t="n">
        <v>1</v>
      </c>
      <c r="P1486" t="n">
        <v>0.6074973600844773</v>
      </c>
      <c r="Q1486" t="n">
        <v>0.9868190054585023</v>
      </c>
      <c r="R1486" t="n">
        <v>0.1504308470642113</v>
      </c>
      <c r="S1486" t="n">
        <v>0.9996986195261877</v>
      </c>
      <c r="T1486" t="n">
        <v>0.9935090022082746</v>
      </c>
      <c r="U1486" t="n">
        <v>0.7378334983798038</v>
      </c>
      <c r="V1486" t="n">
        <v>0.4749006431851043</v>
      </c>
      <c r="W1486" t="n">
        <v>0.5835590938783325</v>
      </c>
      <c r="X1486" t="n">
        <v>0.4253216810032664</v>
      </c>
    </row>
    <row r="1487">
      <c r="A1487" t="inlineStr">
        <is>
          <t>2601904</t>
        </is>
      </c>
      <c r="B1487" t="inlineStr">
        <is>
          <t>Bezerros</t>
        </is>
      </c>
      <c r="C1487" t="inlineStr">
        <is>
          <t>PE</t>
        </is>
      </c>
      <c r="D1487" t="inlineStr">
        <is>
          <t>REGIÃO NORDESTE</t>
        </is>
      </c>
      <c r="E1487" s="70">
        <f>SUMPRODUCT(N1487:Q1487,PAINEL_PESOS!$C$16:$C$19)</f>
        <v/>
      </c>
      <c r="F1487" s="70">
        <f>SUMPRODUCT(R1487:T1487,PAINEL_PESOS!$C$21:$C$23)</f>
        <v/>
      </c>
      <c r="G1487" s="70">
        <f>SUMPRODUCT(U1487:V1487,PAINEL_PESOS!$C$25:$C$26)</f>
        <v/>
      </c>
      <c r="H1487" s="70">
        <f>SUMPRODUCT(W1487:X1487,PAINEL_PESOS!$C$28:$C$29)</f>
        <v/>
      </c>
      <c r="I1487" s="70" t="n">
        <v>0.9937666181401354</v>
      </c>
      <c r="J1487" s="70" t="n">
        <v>0.610693789141052</v>
      </c>
      <c r="K1487" s="71">
        <f>IF(NOT(AND(PAINEL_PESOS!$D$12="OK - 100%",PAINEL_PESOS!$F$20="OK - 100%",PAINEL_PESOS!$F$24="OK - 100%",PAINEL_PESOS!$F$27="OK - 100%",PAINEL_PESOS!$F$30="OK - 100%")),"", (E1487*PAINEL_PESOS!$B$7+F1487*PAINEL_PESOS!$B$8+G1487*PAINEL_PESOS!$B$9+H1487*PAINEL_PESOS!$B$10)*I1487)</f>
        <v/>
      </c>
      <c r="L1487" s="71">
        <f>IF(K1487="","",K1487-J1487)</f>
        <v/>
      </c>
      <c r="M1487" s="71">
        <f>IF(L1487="","",ABS(L1487))</f>
        <v/>
      </c>
      <c r="N1487" t="n">
        <v>1</v>
      </c>
      <c r="O1487" t="n">
        <v>1</v>
      </c>
      <c r="P1487" t="n">
        <v>0.4607180570221753</v>
      </c>
      <c r="Q1487" t="n">
        <v>0.9639800952763636</v>
      </c>
      <c r="R1487" t="n">
        <v>0.3533744955381245</v>
      </c>
      <c r="S1487" t="n">
        <v>0.99652076021444</v>
      </c>
      <c r="T1487" t="n">
        <v>0.9963517723323962</v>
      </c>
      <c r="U1487" t="n">
        <v>0.3584278782675973</v>
      </c>
      <c r="V1487" t="n">
        <v>0</v>
      </c>
      <c r="W1487" t="n">
        <v>0.6859410952061209</v>
      </c>
      <c r="X1487" t="n">
        <v>0.5953120978059077</v>
      </c>
    </row>
    <row r="1488">
      <c r="A1488" t="inlineStr">
        <is>
          <t>2602001</t>
        </is>
      </c>
      <c r="B1488" t="inlineStr">
        <is>
          <t>Bodocó</t>
        </is>
      </c>
      <c r="C1488" t="inlineStr">
        <is>
          <t>PE</t>
        </is>
      </c>
      <c r="D1488" t="inlineStr">
        <is>
          <t>REGIÃO NORDESTE</t>
        </is>
      </c>
      <c r="E1488" s="70">
        <f>SUMPRODUCT(N1488:Q1488,PAINEL_PESOS!$C$16:$C$19)</f>
        <v/>
      </c>
      <c r="F1488" s="70">
        <f>SUMPRODUCT(R1488:T1488,PAINEL_PESOS!$C$21:$C$23)</f>
        <v/>
      </c>
      <c r="G1488" s="70">
        <f>SUMPRODUCT(U1488:V1488,PAINEL_PESOS!$C$25:$C$26)</f>
        <v/>
      </c>
      <c r="H1488" s="70">
        <f>SUMPRODUCT(W1488:X1488,PAINEL_PESOS!$C$28:$C$29)</f>
        <v/>
      </c>
      <c r="I1488" s="70" t="n">
        <v>0.9943395696071422</v>
      </c>
      <c r="J1488" s="70" t="n">
        <v>0.6357258453873488</v>
      </c>
      <c r="K1488" s="71">
        <f>IF(NOT(AND(PAINEL_PESOS!$D$12="OK - 100%",PAINEL_PESOS!$F$20="OK - 100%",PAINEL_PESOS!$F$24="OK - 100%",PAINEL_PESOS!$F$27="OK - 100%",PAINEL_PESOS!$F$30="OK - 100%")),"", (E1488*PAINEL_PESOS!$B$7+F1488*PAINEL_PESOS!$B$8+G1488*PAINEL_PESOS!$B$9+H1488*PAINEL_PESOS!$B$10)*I1488)</f>
        <v/>
      </c>
      <c r="L1488" s="71">
        <f>IF(K1488="","",K1488-J1488)</f>
        <v/>
      </c>
      <c r="M1488" s="71">
        <f>IF(L1488="","",ABS(L1488))</f>
        <v/>
      </c>
      <c r="N1488" t="n">
        <v>1</v>
      </c>
      <c r="O1488" t="n">
        <v>1</v>
      </c>
      <c r="P1488" t="n">
        <v>0.5232312565997889</v>
      </c>
      <c r="Q1488" t="n">
        <v>0.9811423646289267</v>
      </c>
      <c r="R1488" t="n">
        <v>0.2564729105568393</v>
      </c>
      <c r="S1488" t="n">
        <v>0.9997939134241765</v>
      </c>
      <c r="T1488" t="n">
        <v>0.9849208804875107</v>
      </c>
      <c r="U1488" t="n">
        <v>0.6079841256567023</v>
      </c>
      <c r="V1488" t="n">
        <v>0.3485021062885941</v>
      </c>
      <c r="W1488" t="n">
        <v>0.5041801066388663</v>
      </c>
      <c r="X1488" t="n">
        <v>0.407780212039581</v>
      </c>
    </row>
    <row r="1489">
      <c r="A1489" t="inlineStr">
        <is>
          <t>2602100</t>
        </is>
      </c>
      <c r="B1489" t="inlineStr">
        <is>
          <t>Bom Conselho</t>
        </is>
      </c>
      <c r="C1489" t="inlineStr">
        <is>
          <t>PE</t>
        </is>
      </c>
      <c r="D1489" t="inlineStr">
        <is>
          <t>REGIÃO NORDESTE</t>
        </is>
      </c>
      <c r="E1489" s="70">
        <f>SUMPRODUCT(N1489:Q1489,PAINEL_PESOS!$C$16:$C$19)</f>
        <v/>
      </c>
      <c r="F1489" s="70">
        <f>SUMPRODUCT(R1489:T1489,PAINEL_PESOS!$C$21:$C$23)</f>
        <v/>
      </c>
      <c r="G1489" s="70">
        <f>SUMPRODUCT(U1489:V1489,PAINEL_PESOS!$C$25:$C$26)</f>
        <v/>
      </c>
      <c r="H1489" s="70">
        <f>SUMPRODUCT(W1489:X1489,PAINEL_PESOS!$C$28:$C$29)</f>
        <v/>
      </c>
      <c r="I1489" s="70" t="n">
        <v>0.9539475792911352</v>
      </c>
      <c r="J1489" s="70" t="n">
        <v>0.6083520534112252</v>
      </c>
      <c r="K1489" s="71">
        <f>IF(NOT(AND(PAINEL_PESOS!$D$12="OK - 100%",PAINEL_PESOS!$F$20="OK - 100%",PAINEL_PESOS!$F$24="OK - 100%",PAINEL_PESOS!$F$27="OK - 100%",PAINEL_PESOS!$F$30="OK - 100%")),"", (E1489*PAINEL_PESOS!$B$7+F1489*PAINEL_PESOS!$B$8+G1489*PAINEL_PESOS!$B$9+H1489*PAINEL_PESOS!$B$10)*I1489)</f>
        <v/>
      </c>
      <c r="L1489" s="71">
        <f>IF(K1489="","",K1489-J1489)</f>
        <v/>
      </c>
      <c r="M1489" s="71">
        <f>IF(L1489="","",ABS(L1489))</f>
        <v/>
      </c>
      <c r="N1489" t="n">
        <v>1</v>
      </c>
      <c r="O1489" t="n">
        <v>0.9936</v>
      </c>
      <c r="P1489" t="n">
        <v>0.7441393875395987</v>
      </c>
      <c r="Q1489" t="n">
        <v>0.8294142666798493</v>
      </c>
      <c r="R1489" t="n">
        <v>0.3245533021696409</v>
      </c>
      <c r="S1489" t="n">
        <v>0.9679489855314654</v>
      </c>
      <c r="T1489" t="n">
        <v>0.877251948003595</v>
      </c>
      <c r="U1489" t="n">
        <v>0.2869140762656832</v>
      </c>
      <c r="V1489" t="n">
        <v>0.3372723417152766</v>
      </c>
      <c r="W1489" t="n">
        <v>0.6285083982290091</v>
      </c>
      <c r="X1489" t="n">
        <v>0.6189905909805375</v>
      </c>
    </row>
    <row r="1490">
      <c r="A1490" t="inlineStr">
        <is>
          <t>2602209</t>
        </is>
      </c>
      <c r="B1490" t="inlineStr">
        <is>
          <t>Bom Jardim</t>
        </is>
      </c>
      <c r="C1490" t="inlineStr">
        <is>
          <t>PE</t>
        </is>
      </c>
      <c r="D1490" t="inlineStr">
        <is>
          <t>REGIÃO NORDESTE</t>
        </is>
      </c>
      <c r="E1490" s="70">
        <f>SUMPRODUCT(N1490:Q1490,PAINEL_PESOS!$C$16:$C$19)</f>
        <v/>
      </c>
      <c r="F1490" s="70">
        <f>SUMPRODUCT(R1490:T1490,PAINEL_PESOS!$C$21:$C$23)</f>
        <v/>
      </c>
      <c r="G1490" s="70">
        <f>SUMPRODUCT(U1490:V1490,PAINEL_PESOS!$C$25:$C$26)</f>
        <v/>
      </c>
      <c r="H1490" s="70">
        <f>SUMPRODUCT(W1490:X1490,PAINEL_PESOS!$C$28:$C$29)</f>
        <v/>
      </c>
      <c r="I1490" s="70" t="n">
        <v>0.9755543406793479</v>
      </c>
      <c r="J1490" s="70" t="n">
        <v>0.6295423637373262</v>
      </c>
      <c r="K1490" s="71">
        <f>IF(NOT(AND(PAINEL_PESOS!$D$12="OK - 100%",PAINEL_PESOS!$F$20="OK - 100%",PAINEL_PESOS!$F$24="OK - 100%",PAINEL_PESOS!$F$27="OK - 100%",PAINEL_PESOS!$F$30="OK - 100%")),"", (E1490*PAINEL_PESOS!$B$7+F1490*PAINEL_PESOS!$B$8+G1490*PAINEL_PESOS!$B$9+H1490*PAINEL_PESOS!$B$10)*I1490)</f>
        <v/>
      </c>
      <c r="L1490" s="71">
        <f>IF(K1490="","",K1490-J1490)</f>
        <v/>
      </c>
      <c r="M1490" s="71">
        <f>IF(L1490="","",ABS(L1490))</f>
        <v/>
      </c>
      <c r="N1490" t="n">
        <v>1</v>
      </c>
      <c r="O1490" t="n">
        <v>0.9885</v>
      </c>
      <c r="P1490" t="n">
        <v>0.4319957761351637</v>
      </c>
      <c r="Q1490" t="n">
        <v>0.8664071815145939</v>
      </c>
      <c r="R1490" t="n">
        <v>0.263639983576585</v>
      </c>
      <c r="S1490" t="n">
        <v>0.9968506153266951</v>
      </c>
      <c r="T1490" t="n">
        <v>0.9712149796135034</v>
      </c>
      <c r="U1490" t="n">
        <v>0.2806546602476675</v>
      </c>
      <c r="V1490" t="n">
        <v>0.391100346401325</v>
      </c>
      <c r="W1490" t="n">
        <v>0.7325336520172403</v>
      </c>
      <c r="X1490" t="n">
        <v>0.6269967625999093</v>
      </c>
    </row>
    <row r="1491">
      <c r="A1491" t="inlineStr">
        <is>
          <t>2602308</t>
        </is>
      </c>
      <c r="B1491" t="inlineStr">
        <is>
          <t>Bonito</t>
        </is>
      </c>
      <c r="C1491" t="inlineStr">
        <is>
          <t>PE</t>
        </is>
      </c>
      <c r="D1491" t="inlineStr">
        <is>
          <t>REGIÃO NORDESTE</t>
        </is>
      </c>
      <c r="E1491" s="70">
        <f>SUMPRODUCT(N1491:Q1491,PAINEL_PESOS!$C$16:$C$19)</f>
        <v/>
      </c>
      <c r="F1491" s="70">
        <f>SUMPRODUCT(R1491:T1491,PAINEL_PESOS!$C$21:$C$23)</f>
        <v/>
      </c>
      <c r="G1491" s="70">
        <f>SUMPRODUCT(U1491:V1491,PAINEL_PESOS!$C$25:$C$26)</f>
        <v/>
      </c>
      <c r="H1491" s="70">
        <f>SUMPRODUCT(W1491:X1491,PAINEL_PESOS!$C$28:$C$29)</f>
        <v/>
      </c>
      <c r="I1491" s="70" t="n">
        <v>0.8997176118514226</v>
      </c>
      <c r="J1491" s="70" t="n">
        <v>0.5476334462017491</v>
      </c>
      <c r="K1491" s="71">
        <f>IF(NOT(AND(PAINEL_PESOS!$D$12="OK - 100%",PAINEL_PESOS!$F$20="OK - 100%",PAINEL_PESOS!$F$24="OK - 100%",PAINEL_PESOS!$F$27="OK - 100%",PAINEL_PESOS!$F$30="OK - 100%")),"", (E1491*PAINEL_PESOS!$B$7+F1491*PAINEL_PESOS!$B$8+G1491*PAINEL_PESOS!$B$9+H1491*PAINEL_PESOS!$B$10)*I1491)</f>
        <v/>
      </c>
      <c r="L1491" s="71">
        <f>IF(K1491="","",K1491-J1491)</f>
        <v/>
      </c>
      <c r="M1491" s="71">
        <f>IF(L1491="","",ABS(L1491))</f>
        <v/>
      </c>
      <c r="N1491" t="n">
        <v>1</v>
      </c>
      <c r="O1491" t="n">
        <v>0.997</v>
      </c>
      <c r="P1491" t="n">
        <v>0.4855332629355861</v>
      </c>
      <c r="Q1491" t="n">
        <v>0.9629052150366487</v>
      </c>
      <c r="R1491" t="n">
        <v>0.3165524850587834</v>
      </c>
      <c r="S1491" t="n">
        <v>0.9982214016446775</v>
      </c>
      <c r="T1491" t="n">
        <v>0.4989267086883011</v>
      </c>
      <c r="U1491" t="n">
        <v>0.2488467095359577</v>
      </c>
      <c r="V1491" t="n">
        <v>0.3512501744896473</v>
      </c>
      <c r="W1491" t="n">
        <v>0.6993399133056443</v>
      </c>
      <c r="X1491" t="n">
        <v>0.6380909278803695</v>
      </c>
    </row>
    <row r="1492">
      <c r="A1492" t="inlineStr">
        <is>
          <t>2602407</t>
        </is>
      </c>
      <c r="B1492" t="inlineStr">
        <is>
          <t>Brejão</t>
        </is>
      </c>
      <c r="C1492" t="inlineStr">
        <is>
          <t>PE</t>
        </is>
      </c>
      <c r="D1492" t="inlineStr">
        <is>
          <t>REGIÃO NORDESTE</t>
        </is>
      </c>
      <c r="E1492" s="70">
        <f>SUMPRODUCT(N1492:Q1492,PAINEL_PESOS!$C$16:$C$19)</f>
        <v/>
      </c>
      <c r="F1492" s="70">
        <f>SUMPRODUCT(R1492:T1492,PAINEL_PESOS!$C$21:$C$23)</f>
        <v/>
      </c>
      <c r="G1492" s="70">
        <f>SUMPRODUCT(U1492:V1492,PAINEL_PESOS!$C$25:$C$26)</f>
        <v/>
      </c>
      <c r="H1492" s="70">
        <f>SUMPRODUCT(W1492:X1492,PAINEL_PESOS!$C$28:$C$29)</f>
        <v/>
      </c>
      <c r="I1492" s="70" t="n">
        <v>0.9563041334551943</v>
      </c>
      <c r="J1492" s="70" t="n">
        <v>0.6019792905964515</v>
      </c>
      <c r="K1492" s="71">
        <f>IF(NOT(AND(PAINEL_PESOS!$D$12="OK - 100%",PAINEL_PESOS!$F$20="OK - 100%",PAINEL_PESOS!$F$24="OK - 100%",PAINEL_PESOS!$F$27="OK - 100%",PAINEL_PESOS!$F$30="OK - 100%")),"", (E1492*PAINEL_PESOS!$B$7+F1492*PAINEL_PESOS!$B$8+G1492*PAINEL_PESOS!$B$9+H1492*PAINEL_PESOS!$B$10)*I1492)</f>
        <v/>
      </c>
      <c r="L1492" s="71">
        <f>IF(K1492="","",K1492-J1492)</f>
        <v/>
      </c>
      <c r="M1492" s="71">
        <f>IF(L1492="","",ABS(L1492))</f>
        <v/>
      </c>
      <c r="N1492" t="n">
        <v>1</v>
      </c>
      <c r="O1492" t="n">
        <v>1</v>
      </c>
      <c r="P1492" t="n">
        <v>0.7118268215417107</v>
      </c>
      <c r="Q1492" t="n">
        <v>0.8679875264039062</v>
      </c>
      <c r="R1492" t="n">
        <v>0.2060579171073944</v>
      </c>
      <c r="S1492" t="n">
        <v>0.9988068810448761</v>
      </c>
      <c r="T1492" t="n">
        <v>0.8534064335557223</v>
      </c>
      <c r="U1492" t="n">
        <v>0.2029605860400468</v>
      </c>
      <c r="V1492" t="n">
        <v>0.3386385033848238</v>
      </c>
      <c r="W1492" t="n">
        <v>0.6422148556881785</v>
      </c>
      <c r="X1492" t="n">
        <v>0.6899795919107258</v>
      </c>
    </row>
    <row r="1493">
      <c r="A1493" t="inlineStr">
        <is>
          <t>2602506</t>
        </is>
      </c>
      <c r="B1493" t="inlineStr">
        <is>
          <t>Brejinho</t>
        </is>
      </c>
      <c r="C1493" t="inlineStr">
        <is>
          <t>PE</t>
        </is>
      </c>
      <c r="D1493" t="inlineStr">
        <is>
          <t>REGIÃO NORDESTE</t>
        </is>
      </c>
      <c r="E1493" s="70">
        <f>SUMPRODUCT(N1493:Q1493,PAINEL_PESOS!$C$16:$C$19)</f>
        <v/>
      </c>
      <c r="F1493" s="70">
        <f>SUMPRODUCT(R1493:T1493,PAINEL_PESOS!$C$21:$C$23)</f>
        <v/>
      </c>
      <c r="G1493" s="70">
        <f>SUMPRODUCT(U1493:V1493,PAINEL_PESOS!$C$25:$C$26)</f>
        <v/>
      </c>
      <c r="H1493" s="70">
        <f>SUMPRODUCT(W1493:X1493,PAINEL_PESOS!$C$28:$C$29)</f>
        <v/>
      </c>
      <c r="I1493" s="70" t="n">
        <v>0.9298797531452645</v>
      </c>
      <c r="J1493" s="70" t="n">
        <v>0.5734959860894212</v>
      </c>
      <c r="K1493" s="71">
        <f>IF(NOT(AND(PAINEL_PESOS!$D$12="OK - 100%",PAINEL_PESOS!$F$20="OK - 100%",PAINEL_PESOS!$F$24="OK - 100%",PAINEL_PESOS!$F$27="OK - 100%",PAINEL_PESOS!$F$30="OK - 100%")),"", (E1493*PAINEL_PESOS!$B$7+F1493*PAINEL_PESOS!$B$8+G1493*PAINEL_PESOS!$B$9+H1493*PAINEL_PESOS!$B$10)*I1493)</f>
        <v/>
      </c>
      <c r="L1493" s="71">
        <f>IF(K1493="","",K1493-J1493)</f>
        <v/>
      </c>
      <c r="M1493" s="71">
        <f>IF(L1493="","",ABS(L1493))</f>
        <v/>
      </c>
      <c r="N1493" t="n">
        <v>1</v>
      </c>
      <c r="O1493" t="n">
        <v>1</v>
      </c>
      <c r="P1493" t="n">
        <v>0.6293558606124604</v>
      </c>
      <c r="Q1493" t="n">
        <v>0.6198671512915186</v>
      </c>
      <c r="R1493" t="n">
        <v>0.1249616409848021</v>
      </c>
      <c r="S1493" t="n">
        <v>1</v>
      </c>
      <c r="T1493" t="n">
        <v>0.8785201160110225</v>
      </c>
      <c r="U1493" t="n">
        <v>0.7364457878665834</v>
      </c>
      <c r="V1493" t="n">
        <v>0.2309052100188513</v>
      </c>
      <c r="W1493" t="n">
        <v>0.5827017162788964</v>
      </c>
      <c r="X1493" t="n">
        <v>0.4236180269307925</v>
      </c>
    </row>
    <row r="1494">
      <c r="A1494" t="inlineStr">
        <is>
          <t>2602605</t>
        </is>
      </c>
      <c r="B1494" t="inlineStr">
        <is>
          <t>Brejo da Madre de Deus</t>
        </is>
      </c>
      <c r="C1494" t="inlineStr">
        <is>
          <t>PE</t>
        </is>
      </c>
      <c r="D1494" t="inlineStr">
        <is>
          <t>REGIÃO NORDESTE</t>
        </is>
      </c>
      <c r="E1494" s="70">
        <f>SUMPRODUCT(N1494:Q1494,PAINEL_PESOS!$C$16:$C$19)</f>
        <v/>
      </c>
      <c r="F1494" s="70">
        <f>SUMPRODUCT(R1494:T1494,PAINEL_PESOS!$C$21:$C$23)</f>
        <v/>
      </c>
      <c r="G1494" s="70">
        <f>SUMPRODUCT(U1494:V1494,PAINEL_PESOS!$C$25:$C$26)</f>
        <v/>
      </c>
      <c r="H1494" s="70">
        <f>SUMPRODUCT(W1494:X1494,PAINEL_PESOS!$C$28:$C$29)</f>
        <v/>
      </c>
      <c r="I1494" s="70" t="n">
        <v>0.9967724758363397</v>
      </c>
      <c r="J1494" s="70" t="n">
        <v>0.6294485637489931</v>
      </c>
      <c r="K1494" s="71">
        <f>IF(NOT(AND(PAINEL_PESOS!$D$12="OK - 100%",PAINEL_PESOS!$F$20="OK - 100%",PAINEL_PESOS!$F$24="OK - 100%",PAINEL_PESOS!$F$27="OK - 100%",PAINEL_PESOS!$F$30="OK - 100%")),"", (E1494*PAINEL_PESOS!$B$7+F1494*PAINEL_PESOS!$B$8+G1494*PAINEL_PESOS!$B$9+H1494*PAINEL_PESOS!$B$10)*I1494)</f>
        <v/>
      </c>
      <c r="L1494" s="71">
        <f>IF(K1494="","",K1494-J1494)</f>
        <v/>
      </c>
      <c r="M1494" s="71">
        <f>IF(L1494="","",ABS(L1494))</f>
        <v/>
      </c>
      <c r="N1494" t="n">
        <v>0.2</v>
      </c>
      <c r="O1494" t="n">
        <v>1</v>
      </c>
      <c r="P1494" t="n">
        <v>0.7870116156282999</v>
      </c>
      <c r="Q1494" t="n">
        <v>0.9823597282032067</v>
      </c>
      <c r="R1494" t="n">
        <v>0.285703053222562</v>
      </c>
      <c r="S1494" t="n">
        <v>0.9991158734180188</v>
      </c>
      <c r="T1494" t="n">
        <v>0.9970041067007188</v>
      </c>
      <c r="U1494" t="n">
        <v>0.4433127317696245</v>
      </c>
      <c r="V1494" t="n">
        <v>0.3773488557921657</v>
      </c>
      <c r="W1494" t="n">
        <v>0.665291247668122</v>
      </c>
      <c r="X1494" t="n">
        <v>0.5600397560120687</v>
      </c>
    </row>
    <row r="1495">
      <c r="A1495" t="inlineStr">
        <is>
          <t>2602704</t>
        </is>
      </c>
      <c r="B1495" t="inlineStr">
        <is>
          <t>Buenos Aires</t>
        </is>
      </c>
      <c r="C1495" t="inlineStr">
        <is>
          <t>PE</t>
        </is>
      </c>
      <c r="D1495" t="inlineStr">
        <is>
          <t>REGIÃO NORDESTE</t>
        </is>
      </c>
      <c r="E1495" s="70">
        <f>SUMPRODUCT(N1495:Q1495,PAINEL_PESOS!$C$16:$C$19)</f>
        <v/>
      </c>
      <c r="F1495" s="70">
        <f>SUMPRODUCT(R1495:T1495,PAINEL_PESOS!$C$21:$C$23)</f>
        <v/>
      </c>
      <c r="G1495" s="70">
        <f>SUMPRODUCT(U1495:V1495,PAINEL_PESOS!$C$25:$C$26)</f>
        <v/>
      </c>
      <c r="H1495" s="70">
        <f>SUMPRODUCT(W1495:X1495,PAINEL_PESOS!$C$28:$C$29)</f>
        <v/>
      </c>
      <c r="I1495" s="70" t="n">
        <v>0.9256437560793568</v>
      </c>
      <c r="J1495" s="70" t="n">
        <v>0.5668795933969244</v>
      </c>
      <c r="K1495" s="71">
        <f>IF(NOT(AND(PAINEL_PESOS!$D$12="OK - 100%",PAINEL_PESOS!$F$20="OK - 100%",PAINEL_PESOS!$F$24="OK - 100%",PAINEL_PESOS!$F$27="OK - 100%",PAINEL_PESOS!$F$30="OK - 100%")),"", (E1495*PAINEL_PESOS!$B$7+F1495*PAINEL_PESOS!$B$8+G1495*PAINEL_PESOS!$B$9+H1495*PAINEL_PESOS!$B$10)*I1495)</f>
        <v/>
      </c>
      <c r="L1495" s="71">
        <f>IF(K1495="","",K1495-J1495)</f>
        <v/>
      </c>
      <c r="M1495" s="71">
        <f>IF(L1495="","",ABS(L1495))</f>
        <v/>
      </c>
      <c r="N1495" t="n">
        <v>1</v>
      </c>
      <c r="O1495" t="n">
        <v>1</v>
      </c>
      <c r="P1495" t="n">
        <v>0.4286166842661035</v>
      </c>
      <c r="Q1495" t="n">
        <v>0.6611186856582126</v>
      </c>
      <c r="R1495" t="n">
        <v>0.1751058967291228</v>
      </c>
      <c r="S1495" t="n">
        <v>0.9938952401510106</v>
      </c>
      <c r="T1495" t="n">
        <v>0.8098065153450497</v>
      </c>
      <c r="U1495" t="n">
        <v>0.2255184750433939</v>
      </c>
      <c r="V1495" t="n">
        <v>0.4047219060206535</v>
      </c>
      <c r="W1495" t="n">
        <v>0.7553263542925619</v>
      </c>
      <c r="X1495" t="n">
        <v>0.6496932046280084</v>
      </c>
    </row>
    <row r="1496">
      <c r="A1496" t="inlineStr">
        <is>
          <t>2602803</t>
        </is>
      </c>
      <c r="B1496" t="inlineStr">
        <is>
          <t>Buíque</t>
        </is>
      </c>
      <c r="C1496" t="inlineStr">
        <is>
          <t>PE</t>
        </is>
      </c>
      <c r="D1496" t="inlineStr">
        <is>
          <t>REGIÃO NORDESTE</t>
        </is>
      </c>
      <c r="E1496" s="70">
        <f>SUMPRODUCT(N1496:Q1496,PAINEL_PESOS!$C$16:$C$19)</f>
        <v/>
      </c>
      <c r="F1496" s="70">
        <f>SUMPRODUCT(R1496:T1496,PAINEL_PESOS!$C$21:$C$23)</f>
        <v/>
      </c>
      <c r="G1496" s="70">
        <f>SUMPRODUCT(U1496:V1496,PAINEL_PESOS!$C$25:$C$26)</f>
        <v/>
      </c>
      <c r="H1496" s="70">
        <f>SUMPRODUCT(W1496:X1496,PAINEL_PESOS!$C$28:$C$29)</f>
        <v/>
      </c>
      <c r="I1496" s="70" t="n">
        <v>0.9754222327839638</v>
      </c>
      <c r="J1496" s="70" t="n">
        <v>0.5702510468093421</v>
      </c>
      <c r="K1496" s="71">
        <f>IF(NOT(AND(PAINEL_PESOS!$D$12="OK - 100%",PAINEL_PESOS!$F$20="OK - 100%",PAINEL_PESOS!$F$24="OK - 100%",PAINEL_PESOS!$F$27="OK - 100%",PAINEL_PESOS!$F$30="OK - 100%")),"", (E1496*PAINEL_PESOS!$B$7+F1496*PAINEL_PESOS!$B$8+G1496*PAINEL_PESOS!$B$9+H1496*PAINEL_PESOS!$B$10)*I1496)</f>
        <v/>
      </c>
      <c r="L1496" s="71">
        <f>IF(K1496="","",K1496-J1496)</f>
        <v/>
      </c>
      <c r="M1496" s="71">
        <f>IF(L1496="","",ABS(L1496))</f>
        <v/>
      </c>
      <c r="N1496" t="n">
        <v>0.4</v>
      </c>
      <c r="O1496" t="n">
        <v>0.9965000000000001</v>
      </c>
      <c r="P1496" t="n">
        <v>0.5299894403379093</v>
      </c>
      <c r="Q1496" t="n">
        <v>0.9186249319444252</v>
      </c>
      <c r="R1496" t="n">
        <v>0.3044354979280355</v>
      </c>
      <c r="S1496" t="n">
        <v>0.9997007837002028</v>
      </c>
      <c r="T1496" t="n">
        <v>0.9279689255039698</v>
      </c>
      <c r="U1496" t="n">
        <v>0.4098061951515222</v>
      </c>
      <c r="V1496" t="n">
        <v>0.2207474021951037</v>
      </c>
      <c r="W1496" t="n">
        <v>0.6244719860545737</v>
      </c>
      <c r="X1496" t="n">
        <v>0.5113046407475512</v>
      </c>
    </row>
    <row r="1497">
      <c r="A1497" t="inlineStr">
        <is>
          <t>2602902</t>
        </is>
      </c>
      <c r="B1497" t="inlineStr">
        <is>
          <t>Cabo de Santo Agostinho</t>
        </is>
      </c>
      <c r="C1497" t="inlineStr">
        <is>
          <t>PE</t>
        </is>
      </c>
      <c r="D1497" t="inlineStr">
        <is>
          <t>REGIÃO NORDESTE</t>
        </is>
      </c>
      <c r="E1497" s="70">
        <f>SUMPRODUCT(N1497:Q1497,PAINEL_PESOS!$C$16:$C$19)</f>
        <v/>
      </c>
      <c r="F1497" s="70">
        <f>SUMPRODUCT(R1497:T1497,PAINEL_PESOS!$C$21:$C$23)</f>
        <v/>
      </c>
      <c r="G1497" s="70">
        <f>SUMPRODUCT(U1497:V1497,PAINEL_PESOS!$C$25:$C$26)</f>
        <v/>
      </c>
      <c r="H1497" s="70">
        <f>SUMPRODUCT(W1497:X1497,PAINEL_PESOS!$C$28:$C$29)</f>
        <v/>
      </c>
      <c r="I1497" s="70" t="n">
        <v>0.9492727603289304</v>
      </c>
      <c r="J1497" s="70" t="n">
        <v>0.6567609016011037</v>
      </c>
      <c r="K1497" s="71">
        <f>IF(NOT(AND(PAINEL_PESOS!$D$12="OK - 100%",PAINEL_PESOS!$F$20="OK - 100%",PAINEL_PESOS!$F$24="OK - 100%",PAINEL_PESOS!$F$27="OK - 100%",PAINEL_PESOS!$F$30="OK - 100%")),"", (E1497*PAINEL_PESOS!$B$7+F1497*PAINEL_PESOS!$B$8+G1497*PAINEL_PESOS!$B$9+H1497*PAINEL_PESOS!$B$10)*I1497)</f>
        <v/>
      </c>
      <c r="L1497" s="71">
        <f>IF(K1497="","",K1497-J1497)</f>
        <v/>
      </c>
      <c r="M1497" s="71">
        <f>IF(L1497="","",ABS(L1497))</f>
        <v/>
      </c>
      <c r="N1497" t="n">
        <v>0.8</v>
      </c>
      <c r="O1497" t="n">
        <v>1</v>
      </c>
      <c r="P1497" t="n">
        <v>0.6071805702217529</v>
      </c>
      <c r="Q1497" t="n">
        <v>0.7083821886213505</v>
      </c>
      <c r="R1497" t="n">
        <v>0.6050442936007241</v>
      </c>
      <c r="S1497" t="n">
        <v>0.9084466049661889</v>
      </c>
      <c r="T1497" t="n">
        <v>0.9774406526564188</v>
      </c>
      <c r="U1497" t="n">
        <v>0.3065927822817615</v>
      </c>
      <c r="V1497" t="n">
        <v>0.6891399283788382</v>
      </c>
      <c r="W1497" t="n">
        <v>0.7029537533400281</v>
      </c>
      <c r="X1497" t="n">
        <v>0.6177662582575933</v>
      </c>
    </row>
    <row r="1498">
      <c r="A1498" t="inlineStr">
        <is>
          <t>2603009</t>
        </is>
      </c>
      <c r="B1498" t="inlineStr">
        <is>
          <t>Cabrobó</t>
        </is>
      </c>
      <c r="C1498" t="inlineStr">
        <is>
          <t>PE</t>
        </is>
      </c>
      <c r="D1498" t="inlineStr">
        <is>
          <t>REGIÃO NORDESTE</t>
        </is>
      </c>
      <c r="E1498" s="70">
        <f>SUMPRODUCT(N1498:Q1498,PAINEL_PESOS!$C$16:$C$19)</f>
        <v/>
      </c>
      <c r="F1498" s="70">
        <f>SUMPRODUCT(R1498:T1498,PAINEL_PESOS!$C$21:$C$23)</f>
        <v/>
      </c>
      <c r="G1498" s="70">
        <f>SUMPRODUCT(U1498:V1498,PAINEL_PESOS!$C$25:$C$26)</f>
        <v/>
      </c>
      <c r="H1498" s="70">
        <f>SUMPRODUCT(W1498:X1498,PAINEL_PESOS!$C$28:$C$29)</f>
        <v/>
      </c>
      <c r="I1498" s="70" t="n">
        <v>0.9600711166440246</v>
      </c>
      <c r="J1498" s="70" t="n">
        <v>0.5994776750802879</v>
      </c>
      <c r="K1498" s="71">
        <f>IF(NOT(AND(PAINEL_PESOS!$D$12="OK - 100%",PAINEL_PESOS!$F$20="OK - 100%",PAINEL_PESOS!$F$24="OK - 100%",PAINEL_PESOS!$F$27="OK - 100%",PAINEL_PESOS!$F$30="OK - 100%")),"", (E1498*PAINEL_PESOS!$B$7+F1498*PAINEL_PESOS!$B$8+G1498*PAINEL_PESOS!$B$9+H1498*PAINEL_PESOS!$B$10)*I1498)</f>
        <v/>
      </c>
      <c r="L1498" s="71">
        <f>IF(K1498="","",K1498-J1498)</f>
        <v/>
      </c>
      <c r="M1498" s="71">
        <f>IF(L1498="","",ABS(L1498))</f>
        <v/>
      </c>
      <c r="N1498" t="n">
        <v>1</v>
      </c>
      <c r="O1498" t="n">
        <v>1</v>
      </c>
      <c r="P1498" t="n">
        <v>0.3971488912354805</v>
      </c>
      <c r="Q1498" t="n">
        <v>0.9850578236056884</v>
      </c>
      <c r="R1498" t="n">
        <v>0.2867845134537636</v>
      </c>
      <c r="S1498" t="n">
        <v>0.9998238888165668</v>
      </c>
      <c r="T1498" t="n">
        <v>0.803829849557387</v>
      </c>
      <c r="U1498" t="n">
        <v>0.5719140407932025</v>
      </c>
      <c r="V1498" t="n">
        <v>0.4183644003138497</v>
      </c>
      <c r="W1498" t="n">
        <v>0.5792459891557842</v>
      </c>
      <c r="X1498" t="n">
        <v>0.3410239541072752</v>
      </c>
    </row>
    <row r="1499">
      <c r="A1499" t="inlineStr">
        <is>
          <t>2603108</t>
        </is>
      </c>
      <c r="B1499" t="inlineStr">
        <is>
          <t>Cachoeirinha</t>
        </is>
      </c>
      <c r="C1499" t="inlineStr">
        <is>
          <t>PE</t>
        </is>
      </c>
      <c r="D1499" t="inlineStr">
        <is>
          <t>REGIÃO NORDESTE</t>
        </is>
      </c>
      <c r="E1499" s="70">
        <f>SUMPRODUCT(N1499:Q1499,PAINEL_PESOS!$C$16:$C$19)</f>
        <v/>
      </c>
      <c r="F1499" s="70">
        <f>SUMPRODUCT(R1499:T1499,PAINEL_PESOS!$C$21:$C$23)</f>
        <v/>
      </c>
      <c r="G1499" s="70">
        <f>SUMPRODUCT(U1499:V1499,PAINEL_PESOS!$C$25:$C$26)</f>
        <v/>
      </c>
      <c r="H1499" s="70">
        <f>SUMPRODUCT(W1499:X1499,PAINEL_PESOS!$C$28:$C$29)</f>
        <v/>
      </c>
      <c r="I1499" s="70" t="n">
        <v>0.9836381398449339</v>
      </c>
      <c r="J1499" s="70" t="n">
        <v>0.6333748369041086</v>
      </c>
      <c r="K1499" s="71">
        <f>IF(NOT(AND(PAINEL_PESOS!$D$12="OK - 100%",PAINEL_PESOS!$F$20="OK - 100%",PAINEL_PESOS!$F$24="OK - 100%",PAINEL_PESOS!$F$27="OK - 100%",PAINEL_PESOS!$F$30="OK - 100%")),"", (E1499*PAINEL_PESOS!$B$7+F1499*PAINEL_PESOS!$B$8+G1499*PAINEL_PESOS!$B$9+H1499*PAINEL_PESOS!$B$10)*I1499)</f>
        <v/>
      </c>
      <c r="L1499" s="71">
        <f>IF(K1499="","",K1499-J1499)</f>
        <v/>
      </c>
      <c r="M1499" s="71">
        <f>IF(L1499="","",ABS(L1499))</f>
        <v/>
      </c>
      <c r="N1499" t="n">
        <v>1</v>
      </c>
      <c r="O1499" t="n">
        <v>0.9955000000000001</v>
      </c>
      <c r="P1499" t="n">
        <v>0.8100316789862725</v>
      </c>
      <c r="Q1499" t="n">
        <v>0.928976525605371</v>
      </c>
      <c r="R1499" t="n">
        <v>0.2291869500375086</v>
      </c>
      <c r="S1499" t="n">
        <v>0.9881340392827983</v>
      </c>
      <c r="T1499" t="n">
        <v>0.9712949635947088</v>
      </c>
      <c r="U1499" t="n">
        <v>0.229986965397809</v>
      </c>
      <c r="V1499" t="n">
        <v>0.2520763396358872</v>
      </c>
      <c r="W1499" t="n">
        <v>0.6981596408617554</v>
      </c>
      <c r="X1499" t="n">
        <v>0.6447289216096628</v>
      </c>
    </row>
    <row r="1500">
      <c r="A1500" t="inlineStr">
        <is>
          <t>2603207</t>
        </is>
      </c>
      <c r="B1500" t="inlineStr">
        <is>
          <t>Caetés</t>
        </is>
      </c>
      <c r="C1500" t="inlineStr">
        <is>
          <t>PE</t>
        </is>
      </c>
      <c r="D1500" t="inlineStr">
        <is>
          <t>REGIÃO NORDESTE</t>
        </is>
      </c>
      <c r="E1500" s="70">
        <f>SUMPRODUCT(N1500:Q1500,PAINEL_PESOS!$C$16:$C$19)</f>
        <v/>
      </c>
      <c r="F1500" s="70">
        <f>SUMPRODUCT(R1500:T1500,PAINEL_PESOS!$C$21:$C$23)</f>
        <v/>
      </c>
      <c r="G1500" s="70">
        <f>SUMPRODUCT(U1500:V1500,PAINEL_PESOS!$C$25:$C$26)</f>
        <v/>
      </c>
      <c r="H1500" s="70">
        <f>SUMPRODUCT(W1500:X1500,PAINEL_PESOS!$C$28:$C$29)</f>
        <v/>
      </c>
      <c r="I1500" s="70" t="n">
        <v>0.950608485653256</v>
      </c>
      <c r="J1500" s="70" t="n">
        <v>0.5560900067928622</v>
      </c>
      <c r="K1500" s="71">
        <f>IF(NOT(AND(PAINEL_PESOS!$D$12="OK - 100%",PAINEL_PESOS!$F$20="OK - 100%",PAINEL_PESOS!$F$24="OK - 100%",PAINEL_PESOS!$F$27="OK - 100%",PAINEL_PESOS!$F$30="OK - 100%")),"", (E1500*PAINEL_PESOS!$B$7+F1500*PAINEL_PESOS!$B$8+G1500*PAINEL_PESOS!$B$9+H1500*PAINEL_PESOS!$B$10)*I1500)</f>
        <v/>
      </c>
      <c r="L1500" s="71">
        <f>IF(K1500="","",K1500-J1500)</f>
        <v/>
      </c>
      <c r="M1500" s="71">
        <f>IF(L1500="","",ABS(L1500))</f>
        <v/>
      </c>
      <c r="N1500" t="n">
        <v>0.4</v>
      </c>
      <c r="O1500" t="n">
        <v>0.9833</v>
      </c>
      <c r="P1500" t="n">
        <v>0.6686378035902851</v>
      </c>
      <c r="Q1500" t="n">
        <v>0.779689845555759</v>
      </c>
      <c r="R1500" t="n">
        <v>0.2808268601704396</v>
      </c>
      <c r="S1500" t="n">
        <v>0.997720965154707</v>
      </c>
      <c r="T1500" t="n">
        <v>0.8842262482894969</v>
      </c>
      <c r="U1500" t="n">
        <v>0.2724772312547724</v>
      </c>
      <c r="V1500" t="n">
        <v>0.2860884053970847</v>
      </c>
      <c r="W1500" t="n">
        <v>0.6330780125066294</v>
      </c>
      <c r="X1500" t="n">
        <v>0.6305588524903409</v>
      </c>
    </row>
    <row r="1501">
      <c r="A1501" t="inlineStr">
        <is>
          <t>2603306</t>
        </is>
      </c>
      <c r="B1501" t="inlineStr">
        <is>
          <t>Calçado</t>
        </is>
      </c>
      <c r="C1501" t="inlineStr">
        <is>
          <t>PE</t>
        </is>
      </c>
      <c r="D1501" t="inlineStr">
        <is>
          <t>REGIÃO NORDESTE</t>
        </is>
      </c>
      <c r="E1501" s="70">
        <f>SUMPRODUCT(N1501:Q1501,PAINEL_PESOS!$C$16:$C$19)</f>
        <v/>
      </c>
      <c r="F1501" s="70">
        <f>SUMPRODUCT(R1501:T1501,PAINEL_PESOS!$C$21:$C$23)</f>
        <v/>
      </c>
      <c r="G1501" s="70">
        <f>SUMPRODUCT(U1501:V1501,PAINEL_PESOS!$C$25:$C$26)</f>
        <v/>
      </c>
      <c r="H1501" s="70">
        <f>SUMPRODUCT(W1501:X1501,PAINEL_PESOS!$C$28:$C$29)</f>
        <v/>
      </c>
      <c r="I1501" s="70" t="n">
        <v>0.9678197124558723</v>
      </c>
      <c r="J1501" s="70" t="n">
        <v>0.6083703356429866</v>
      </c>
      <c r="K1501" s="71">
        <f>IF(NOT(AND(PAINEL_PESOS!$D$12="OK - 100%",PAINEL_PESOS!$F$20="OK - 100%",PAINEL_PESOS!$F$24="OK - 100%",PAINEL_PESOS!$F$27="OK - 100%",PAINEL_PESOS!$F$30="OK - 100%")),"", (E1501*PAINEL_PESOS!$B$7+F1501*PAINEL_PESOS!$B$8+G1501*PAINEL_PESOS!$B$9+H1501*PAINEL_PESOS!$B$10)*I1501)</f>
        <v/>
      </c>
      <c r="L1501" s="71">
        <f>IF(K1501="","",K1501-J1501)</f>
        <v/>
      </c>
      <c r="M1501" s="71">
        <f>IF(L1501="","",ABS(L1501))</f>
        <v/>
      </c>
      <c r="N1501" t="n">
        <v>1</v>
      </c>
      <c r="O1501" t="n">
        <v>1</v>
      </c>
      <c r="P1501" t="n">
        <v>0.73389651531151</v>
      </c>
      <c r="Q1501" t="n">
        <v>0.84970281013474</v>
      </c>
      <c r="R1501" t="n">
        <v>0.1568173864954732</v>
      </c>
      <c r="S1501" t="n">
        <v>0.9994123894434974</v>
      </c>
      <c r="T1501" t="n">
        <v>0.9365029911092174</v>
      </c>
      <c r="U1501" t="n">
        <v>0.2141944437636094</v>
      </c>
      <c r="V1501" t="n">
        <v>0.2849979084764186</v>
      </c>
      <c r="W1501" t="n">
        <v>0.6750526377631028</v>
      </c>
      <c r="X1501" t="n">
        <v>0.6675907823133708</v>
      </c>
    </row>
    <row r="1502">
      <c r="A1502" t="inlineStr">
        <is>
          <t>2603405</t>
        </is>
      </c>
      <c r="B1502" t="inlineStr">
        <is>
          <t>Calumbi</t>
        </is>
      </c>
      <c r="C1502" t="inlineStr">
        <is>
          <t>PE</t>
        </is>
      </c>
      <c r="D1502" t="inlineStr">
        <is>
          <t>REGIÃO NORDESTE</t>
        </is>
      </c>
      <c r="E1502" s="70">
        <f>SUMPRODUCT(N1502:Q1502,PAINEL_PESOS!$C$16:$C$19)</f>
        <v/>
      </c>
      <c r="F1502" s="70">
        <f>SUMPRODUCT(R1502:T1502,PAINEL_PESOS!$C$21:$C$23)</f>
        <v/>
      </c>
      <c r="G1502" s="70">
        <f>SUMPRODUCT(U1502:V1502,PAINEL_PESOS!$C$25:$C$26)</f>
        <v/>
      </c>
      <c r="H1502" s="70">
        <f>SUMPRODUCT(W1502:X1502,PAINEL_PESOS!$C$28:$C$29)</f>
        <v/>
      </c>
      <c r="I1502" s="70" t="n">
        <v>0.9903438932688823</v>
      </c>
      <c r="J1502" s="70" t="n">
        <v>0.6539352554183842</v>
      </c>
      <c r="K1502" s="71">
        <f>IF(NOT(AND(PAINEL_PESOS!$D$12="OK - 100%",PAINEL_PESOS!$F$20="OK - 100%",PAINEL_PESOS!$F$24="OK - 100%",PAINEL_PESOS!$F$27="OK - 100%",PAINEL_PESOS!$F$30="OK - 100%")),"", (E1502*PAINEL_PESOS!$B$7+F1502*PAINEL_PESOS!$B$8+G1502*PAINEL_PESOS!$B$9+H1502*PAINEL_PESOS!$B$10)*I1502)</f>
        <v/>
      </c>
      <c r="L1502" s="71">
        <f>IF(K1502="","",K1502-J1502)</f>
        <v/>
      </c>
      <c r="M1502" s="71">
        <f>IF(L1502="","",ABS(L1502))</f>
        <v/>
      </c>
      <c r="N1502" t="n">
        <v>1</v>
      </c>
      <c r="O1502" t="n">
        <v>1</v>
      </c>
      <c r="P1502" t="n">
        <v>0.5204857444561775</v>
      </c>
      <c r="Q1502" t="n">
        <v>0.9541622708421027</v>
      </c>
      <c r="R1502" t="n">
        <v>0.0845960903551301</v>
      </c>
      <c r="S1502" t="n">
        <v>1</v>
      </c>
      <c r="T1502" t="n">
        <v>0.9839454516116941</v>
      </c>
      <c r="U1502" t="n">
        <v>0.7379241389500676</v>
      </c>
      <c r="V1502" t="n">
        <v>0.4193687815784179</v>
      </c>
      <c r="W1502" t="n">
        <v>0.5835477888197551</v>
      </c>
      <c r="X1502" t="n">
        <v>0.4252979221745729</v>
      </c>
    </row>
    <row r="1503">
      <c r="A1503" t="inlineStr">
        <is>
          <t>2603454</t>
        </is>
      </c>
      <c r="B1503" t="inlineStr">
        <is>
          <t>Camaragibe</t>
        </is>
      </c>
      <c r="C1503" t="inlineStr">
        <is>
          <t>PE</t>
        </is>
      </c>
      <c r="D1503" t="inlineStr">
        <is>
          <t>REGIÃO NORDESTE</t>
        </is>
      </c>
      <c r="E1503" s="70">
        <f>SUMPRODUCT(N1503:Q1503,PAINEL_PESOS!$C$16:$C$19)</f>
        <v/>
      </c>
      <c r="F1503" s="70">
        <f>SUMPRODUCT(R1503:T1503,PAINEL_PESOS!$C$21:$C$23)</f>
        <v/>
      </c>
      <c r="G1503" s="70">
        <f>SUMPRODUCT(U1503:V1503,PAINEL_PESOS!$C$25:$C$26)</f>
        <v/>
      </c>
      <c r="H1503" s="70">
        <f>SUMPRODUCT(W1503:X1503,PAINEL_PESOS!$C$28:$C$29)</f>
        <v/>
      </c>
      <c r="I1503" s="70" t="n">
        <v>0.75</v>
      </c>
      <c r="J1503" s="70" t="n">
        <v>0.3861599160521235</v>
      </c>
      <c r="K1503" s="71">
        <f>IF(NOT(AND(PAINEL_PESOS!$D$12="OK - 100%",PAINEL_PESOS!$F$20="OK - 100%",PAINEL_PESOS!$F$24="OK - 100%",PAINEL_PESOS!$F$27="OK - 100%",PAINEL_PESOS!$F$30="OK - 100%")),"", (E1503*PAINEL_PESOS!$B$7+F1503*PAINEL_PESOS!$B$8+G1503*PAINEL_PESOS!$B$9+H1503*PAINEL_PESOS!$B$10)*I1503)</f>
        <v/>
      </c>
      <c r="L1503" s="71">
        <f>IF(K1503="","",K1503-J1503)</f>
        <v/>
      </c>
      <c r="M1503" s="71">
        <f>IF(L1503="","",ABS(L1503))</f>
        <v/>
      </c>
      <c r="N1503" t="n">
        <v>0.2</v>
      </c>
      <c r="O1503" t="n">
        <v>0.997</v>
      </c>
      <c r="P1503" t="n">
        <v>0.3158394931362196</v>
      </c>
      <c r="Q1503" t="n">
        <v>0</v>
      </c>
      <c r="R1503" t="n">
        <v>0.4289327858308253</v>
      </c>
      <c r="S1503" t="n">
        <v>0.6159962148093862</v>
      </c>
      <c r="T1503" t="n">
        <v>0.9496325961075884</v>
      </c>
      <c r="U1503" t="n">
        <v>0.4254942179216188</v>
      </c>
      <c r="V1503" t="n">
        <v>0.367384335557407</v>
      </c>
      <c r="W1503" t="n">
        <v>0.6726585463398931</v>
      </c>
      <c r="X1503" t="n">
        <v>0.5673745270037556</v>
      </c>
    </row>
    <row r="1504">
      <c r="A1504" t="inlineStr">
        <is>
          <t>2603504</t>
        </is>
      </c>
      <c r="B1504" t="inlineStr">
        <is>
          <t>Camocim de São Félix</t>
        </is>
      </c>
      <c r="C1504" t="inlineStr">
        <is>
          <t>PE</t>
        </is>
      </c>
      <c r="D1504" t="inlineStr">
        <is>
          <t>REGIÃO NORDESTE</t>
        </is>
      </c>
      <c r="E1504" s="70">
        <f>SUMPRODUCT(N1504:Q1504,PAINEL_PESOS!$C$16:$C$19)</f>
        <v/>
      </c>
      <c r="F1504" s="70">
        <f>SUMPRODUCT(R1504:T1504,PAINEL_PESOS!$C$21:$C$23)</f>
        <v/>
      </c>
      <c r="G1504" s="70">
        <f>SUMPRODUCT(U1504:V1504,PAINEL_PESOS!$C$25:$C$26)</f>
        <v/>
      </c>
      <c r="H1504" s="70">
        <f>SUMPRODUCT(W1504:X1504,PAINEL_PESOS!$C$28:$C$29)</f>
        <v/>
      </c>
      <c r="I1504" s="70" t="n">
        <v>0.989522091755985</v>
      </c>
      <c r="J1504" s="70" t="n">
        <v>0.5734738433360026</v>
      </c>
      <c r="K1504" s="71">
        <f>IF(NOT(AND(PAINEL_PESOS!$D$12="OK - 100%",PAINEL_PESOS!$F$20="OK - 100%",PAINEL_PESOS!$F$24="OK - 100%",PAINEL_PESOS!$F$27="OK - 100%",PAINEL_PESOS!$F$30="OK - 100%")),"", (E1504*PAINEL_PESOS!$B$7+F1504*PAINEL_PESOS!$B$8+G1504*PAINEL_PESOS!$B$9+H1504*PAINEL_PESOS!$B$10)*I1504)</f>
        <v/>
      </c>
      <c r="L1504" s="71">
        <f>IF(K1504="","",K1504-J1504)</f>
        <v/>
      </c>
      <c r="M1504" s="71">
        <f>IF(L1504="","",ABS(L1504))</f>
        <v/>
      </c>
      <c r="N1504" t="n">
        <v>0.6</v>
      </c>
      <c r="O1504" t="n">
        <v>1</v>
      </c>
      <c r="P1504" t="n">
        <v>0.6044350580781415</v>
      </c>
      <c r="Q1504" t="n">
        <v>0.9441592261996863</v>
      </c>
      <c r="R1504" t="n">
        <v>0.1984325598323117</v>
      </c>
      <c r="S1504" t="n">
        <v>0.9980724911516189</v>
      </c>
      <c r="T1504" t="n">
        <v>0.988088569144761</v>
      </c>
      <c r="U1504" t="n">
        <v>0.276146668511715</v>
      </c>
      <c r="V1504" t="n">
        <v>0</v>
      </c>
      <c r="W1504" t="n">
        <v>0.7010483876657608</v>
      </c>
      <c r="X1504" t="n">
        <v>0.62848226324719</v>
      </c>
    </row>
    <row r="1505">
      <c r="A1505" t="inlineStr">
        <is>
          <t>2603603</t>
        </is>
      </c>
      <c r="B1505" t="inlineStr">
        <is>
          <t>Camutanga</t>
        </is>
      </c>
      <c r="C1505" t="inlineStr">
        <is>
          <t>PE</t>
        </is>
      </c>
      <c r="D1505" t="inlineStr">
        <is>
          <t>REGIÃO NORDESTE</t>
        </is>
      </c>
      <c r="E1505" s="70">
        <f>SUMPRODUCT(N1505:Q1505,PAINEL_PESOS!$C$16:$C$19)</f>
        <v/>
      </c>
      <c r="F1505" s="70">
        <f>SUMPRODUCT(R1505:T1505,PAINEL_PESOS!$C$21:$C$23)</f>
        <v/>
      </c>
      <c r="G1505" s="70">
        <f>SUMPRODUCT(U1505:V1505,PAINEL_PESOS!$C$25:$C$26)</f>
        <v/>
      </c>
      <c r="H1505" s="70">
        <f>SUMPRODUCT(W1505:X1505,PAINEL_PESOS!$C$28:$C$29)</f>
        <v/>
      </c>
      <c r="I1505" s="70" t="n">
        <v>0.75</v>
      </c>
      <c r="J1505" s="70" t="n">
        <v>0.3976618401666295</v>
      </c>
      <c r="K1505" s="71">
        <f>IF(NOT(AND(PAINEL_PESOS!$D$12="OK - 100%",PAINEL_PESOS!$F$20="OK - 100%",PAINEL_PESOS!$F$24="OK - 100%",PAINEL_PESOS!$F$27="OK - 100%",PAINEL_PESOS!$F$30="OK - 100%")),"", (E1505*PAINEL_PESOS!$B$7+F1505*PAINEL_PESOS!$B$8+G1505*PAINEL_PESOS!$B$9+H1505*PAINEL_PESOS!$B$10)*I1505)</f>
        <v/>
      </c>
      <c r="L1505" s="71">
        <f>IF(K1505="","",K1505-J1505)</f>
        <v/>
      </c>
      <c r="M1505" s="71">
        <f>IF(L1505="","",ABS(L1505))</f>
        <v/>
      </c>
      <c r="N1505" t="n">
        <v>1</v>
      </c>
      <c r="O1505" t="n">
        <v>0.9917</v>
      </c>
      <c r="P1505" t="n">
        <v>0.7489968321013727</v>
      </c>
      <c r="Q1505" t="n">
        <v>0.4516823266065678</v>
      </c>
      <c r="R1505" t="n">
        <v>0.2655152340366277</v>
      </c>
      <c r="S1505" t="n">
        <v>0</v>
      </c>
      <c r="T1505" t="n">
        <v>0.7258014433598176</v>
      </c>
      <c r="U1505" t="n">
        <v>0.2258827900599671</v>
      </c>
      <c r="V1505" t="n">
        <v>0.3542367696492312</v>
      </c>
      <c r="W1505" t="n">
        <v>0.7551660310928143</v>
      </c>
      <c r="X1505" t="n">
        <v>0.649373340023768</v>
      </c>
    </row>
    <row r="1506">
      <c r="A1506" t="inlineStr">
        <is>
          <t>2603702</t>
        </is>
      </c>
      <c r="B1506" t="inlineStr">
        <is>
          <t>Canhotinho</t>
        </is>
      </c>
      <c r="C1506" t="inlineStr">
        <is>
          <t>PE</t>
        </is>
      </c>
      <c r="D1506" t="inlineStr">
        <is>
          <t>REGIÃO NORDESTE</t>
        </is>
      </c>
      <c r="E1506" s="70">
        <f>SUMPRODUCT(N1506:Q1506,PAINEL_PESOS!$C$16:$C$19)</f>
        <v/>
      </c>
      <c r="F1506" s="70">
        <f>SUMPRODUCT(R1506:T1506,PAINEL_PESOS!$C$21:$C$23)</f>
        <v/>
      </c>
      <c r="G1506" s="70">
        <f>SUMPRODUCT(U1506:V1506,PAINEL_PESOS!$C$25:$C$26)</f>
        <v/>
      </c>
      <c r="H1506" s="70">
        <f>SUMPRODUCT(W1506:X1506,PAINEL_PESOS!$C$28:$C$29)</f>
        <v/>
      </c>
      <c r="I1506" s="70" t="n">
        <v>0.9609697859549001</v>
      </c>
      <c r="J1506" s="70" t="n">
        <v>0.6048002696605653</v>
      </c>
      <c r="K1506" s="71">
        <f>IF(NOT(AND(PAINEL_PESOS!$D$12="OK - 100%",PAINEL_PESOS!$F$20="OK - 100%",PAINEL_PESOS!$F$24="OK - 100%",PAINEL_PESOS!$F$27="OK - 100%",PAINEL_PESOS!$F$30="OK - 100%")),"", (E1506*PAINEL_PESOS!$B$7+F1506*PAINEL_PESOS!$B$8+G1506*PAINEL_PESOS!$B$9+H1506*PAINEL_PESOS!$B$10)*I1506)</f>
        <v/>
      </c>
      <c r="L1506" s="71">
        <f>IF(K1506="","",K1506-J1506)</f>
        <v/>
      </c>
      <c r="M1506" s="71">
        <f>IF(L1506="","",ABS(L1506))</f>
        <v/>
      </c>
      <c r="N1506" t="n">
        <v>1</v>
      </c>
      <c r="O1506" t="n">
        <v>0.9951</v>
      </c>
      <c r="P1506" t="n">
        <v>0.5921858500527983</v>
      </c>
      <c r="Q1506" t="n">
        <v>0.8791554384726796</v>
      </c>
      <c r="R1506" t="n">
        <v>0.2506742949758572</v>
      </c>
      <c r="S1506" t="n">
        <v>0.9883624925334199</v>
      </c>
      <c r="T1506" t="n">
        <v>0.8768042490162086</v>
      </c>
      <c r="U1506" t="n">
        <v>0.1999751931699259</v>
      </c>
      <c r="V1506" t="n">
        <v>0.348974024030942</v>
      </c>
      <c r="W1506" t="n">
        <v>0.6531578092543124</v>
      </c>
      <c r="X1506" t="n">
        <v>0.6890276449912333</v>
      </c>
    </row>
    <row r="1507">
      <c r="A1507" t="inlineStr">
        <is>
          <t>2603801</t>
        </is>
      </c>
      <c r="B1507" t="inlineStr">
        <is>
          <t>Capoeiras</t>
        </is>
      </c>
      <c r="C1507" t="inlineStr">
        <is>
          <t>PE</t>
        </is>
      </c>
      <c r="D1507" t="inlineStr">
        <is>
          <t>REGIÃO NORDESTE</t>
        </is>
      </c>
      <c r="E1507" s="70">
        <f>SUMPRODUCT(N1507:Q1507,PAINEL_PESOS!$C$16:$C$19)</f>
        <v/>
      </c>
      <c r="F1507" s="70">
        <f>SUMPRODUCT(R1507:T1507,PAINEL_PESOS!$C$21:$C$23)</f>
        <v/>
      </c>
      <c r="G1507" s="70">
        <f>SUMPRODUCT(U1507:V1507,PAINEL_PESOS!$C$25:$C$26)</f>
        <v/>
      </c>
      <c r="H1507" s="70">
        <f>SUMPRODUCT(W1507:X1507,PAINEL_PESOS!$C$28:$C$29)</f>
        <v/>
      </c>
      <c r="I1507" s="70" t="n">
        <v>0.9663976359553957</v>
      </c>
      <c r="J1507" s="70" t="n">
        <v>0.6078589085454789</v>
      </c>
      <c r="K1507" s="71">
        <f>IF(NOT(AND(PAINEL_PESOS!$D$12="OK - 100%",PAINEL_PESOS!$F$20="OK - 100%",PAINEL_PESOS!$F$24="OK - 100%",PAINEL_PESOS!$F$27="OK - 100%",PAINEL_PESOS!$F$30="OK - 100%")),"", (E1507*PAINEL_PESOS!$B$7+F1507*PAINEL_PESOS!$B$8+G1507*PAINEL_PESOS!$B$9+H1507*PAINEL_PESOS!$B$10)*I1507)</f>
        <v/>
      </c>
      <c r="L1507" s="71">
        <f>IF(K1507="","",K1507-J1507)</f>
        <v/>
      </c>
      <c r="M1507" s="71">
        <f>IF(L1507="","",ABS(L1507))</f>
        <v/>
      </c>
      <c r="N1507" t="n">
        <v>1</v>
      </c>
      <c r="O1507" t="n">
        <v>1</v>
      </c>
      <c r="P1507" t="n">
        <v>0.6255543822597677</v>
      </c>
      <c r="Q1507" t="n">
        <v>0.8903909268500255</v>
      </c>
      <c r="R1507" t="n">
        <v>0.220998127250794</v>
      </c>
      <c r="S1507" t="n">
        <v>0.9995001566398453</v>
      </c>
      <c r="T1507" t="n">
        <v>0.8967102491135093</v>
      </c>
      <c r="U1507" t="n">
        <v>0.2215499090123808</v>
      </c>
      <c r="V1507" t="n">
        <v>0.2990935635667086</v>
      </c>
      <c r="W1507" t="n">
        <v>0.6845452515122727</v>
      </c>
      <c r="X1507" t="n">
        <v>0.6573231825474728</v>
      </c>
    </row>
    <row r="1508">
      <c r="A1508" t="inlineStr">
        <is>
          <t>2603900</t>
        </is>
      </c>
      <c r="B1508" t="inlineStr">
        <is>
          <t>Carnaíba</t>
        </is>
      </c>
      <c r="C1508" t="inlineStr">
        <is>
          <t>PE</t>
        </is>
      </c>
      <c r="D1508" t="inlineStr">
        <is>
          <t>REGIÃO NORDESTE</t>
        </is>
      </c>
      <c r="E1508" s="70">
        <f>SUMPRODUCT(N1508:Q1508,PAINEL_PESOS!$C$16:$C$19)</f>
        <v/>
      </c>
      <c r="F1508" s="70">
        <f>SUMPRODUCT(R1508:T1508,PAINEL_PESOS!$C$21:$C$23)</f>
        <v/>
      </c>
      <c r="G1508" s="70">
        <f>SUMPRODUCT(U1508:V1508,PAINEL_PESOS!$C$25:$C$26)</f>
        <v/>
      </c>
      <c r="H1508" s="70">
        <f>SUMPRODUCT(W1508:X1508,PAINEL_PESOS!$C$28:$C$29)</f>
        <v/>
      </c>
      <c r="I1508" s="70" t="n">
        <v>0.9808497657240786</v>
      </c>
      <c r="J1508" s="70" t="n">
        <v>0.6631938032112831</v>
      </c>
      <c r="K1508" s="71">
        <f>IF(NOT(AND(PAINEL_PESOS!$D$12="OK - 100%",PAINEL_PESOS!$F$20="OK - 100%",PAINEL_PESOS!$F$24="OK - 100%",PAINEL_PESOS!$F$27="OK - 100%",PAINEL_PESOS!$F$30="OK - 100%")),"", (E1508*PAINEL_PESOS!$B$7+F1508*PAINEL_PESOS!$B$8+G1508*PAINEL_PESOS!$B$9+H1508*PAINEL_PESOS!$B$10)*I1508)</f>
        <v/>
      </c>
      <c r="L1508" s="71">
        <f>IF(K1508="","",K1508-J1508)</f>
        <v/>
      </c>
      <c r="M1508" s="71">
        <f>IF(L1508="","",ABS(L1508))</f>
        <v/>
      </c>
      <c r="N1508" t="n">
        <v>1</v>
      </c>
      <c r="O1508" t="n">
        <v>1</v>
      </c>
      <c r="P1508" t="n">
        <v>0.6639915522703274</v>
      </c>
      <c r="Q1508" t="n">
        <v>0.9092207050698878</v>
      </c>
      <c r="R1508" t="n">
        <v>0.2000541227225136</v>
      </c>
      <c r="S1508" t="n">
        <v>0.9865780343429709</v>
      </c>
      <c r="T1508" t="n">
        <v>0.9717217916885534</v>
      </c>
      <c r="U1508" t="n">
        <v>0.7370444749723444</v>
      </c>
      <c r="V1508" t="n">
        <v>0.4374496629880247</v>
      </c>
      <c r="W1508" t="n">
        <v>0.5836066621622918</v>
      </c>
      <c r="X1508" t="n">
        <v>0.4255270986634932</v>
      </c>
    </row>
    <row r="1509">
      <c r="A1509" t="inlineStr">
        <is>
          <t>2603926</t>
        </is>
      </c>
      <c r="B1509" t="inlineStr">
        <is>
          <t>Carnaubeira da Penha</t>
        </is>
      </c>
      <c r="C1509" t="inlineStr">
        <is>
          <t>PE</t>
        </is>
      </c>
      <c r="D1509" t="inlineStr">
        <is>
          <t>REGIÃO NORDESTE</t>
        </is>
      </c>
      <c r="E1509" s="70">
        <f>SUMPRODUCT(N1509:Q1509,PAINEL_PESOS!$C$16:$C$19)</f>
        <v/>
      </c>
      <c r="F1509" s="70">
        <f>SUMPRODUCT(R1509:T1509,PAINEL_PESOS!$C$21:$C$23)</f>
        <v/>
      </c>
      <c r="G1509" s="70">
        <f>SUMPRODUCT(U1509:V1509,PAINEL_PESOS!$C$25:$C$26)</f>
        <v/>
      </c>
      <c r="H1509" s="70">
        <f>SUMPRODUCT(W1509:X1509,PAINEL_PESOS!$C$28:$C$29)</f>
        <v/>
      </c>
      <c r="I1509" s="70" t="n">
        <v>0.9918109405631189</v>
      </c>
      <c r="J1509" s="70" t="n">
        <v>0.6489419309788128</v>
      </c>
      <c r="K1509" s="71">
        <f>IF(NOT(AND(PAINEL_PESOS!$D$12="OK - 100%",PAINEL_PESOS!$F$20="OK - 100%",PAINEL_PESOS!$F$24="OK - 100%",PAINEL_PESOS!$F$27="OK - 100%",PAINEL_PESOS!$F$30="OK - 100%")),"", (E1509*PAINEL_PESOS!$B$7+F1509*PAINEL_PESOS!$B$8+G1509*PAINEL_PESOS!$B$9+H1509*PAINEL_PESOS!$B$10)*I1509)</f>
        <v/>
      </c>
      <c r="L1509" s="71">
        <f>IF(K1509="","",K1509-J1509)</f>
        <v/>
      </c>
      <c r="M1509" s="71">
        <f>IF(L1509="","",ABS(L1509))</f>
        <v/>
      </c>
      <c r="N1509" t="n">
        <v>0.2</v>
      </c>
      <c r="O1509" t="n">
        <v>1</v>
      </c>
      <c r="P1509" t="n">
        <v>1</v>
      </c>
      <c r="Q1509" t="n">
        <v>0.9883749198967264</v>
      </c>
      <c r="R1509" t="n">
        <v>0.1355098545471772</v>
      </c>
      <c r="S1509" t="n">
        <v>1</v>
      </c>
      <c r="T1509" t="n">
        <v>0.9663276132352243</v>
      </c>
      <c r="U1509" t="n">
        <v>0.7298578181536008</v>
      </c>
      <c r="V1509" t="n">
        <v>0.5045758698873524</v>
      </c>
      <c r="W1509" t="n">
        <v>0.5833725905742091</v>
      </c>
      <c r="X1509" t="n">
        <v>0.4211815456130369</v>
      </c>
    </row>
    <row r="1510">
      <c r="A1510" t="inlineStr">
        <is>
          <t>2604007</t>
        </is>
      </c>
      <c r="B1510" t="inlineStr">
        <is>
          <t>Carpina</t>
        </is>
      </c>
      <c r="C1510" t="inlineStr">
        <is>
          <t>PE</t>
        </is>
      </c>
      <c r="D1510" t="inlineStr">
        <is>
          <t>REGIÃO NORDESTE</t>
        </is>
      </c>
      <c r="E1510" s="70">
        <f>SUMPRODUCT(N1510:Q1510,PAINEL_PESOS!$C$16:$C$19)</f>
        <v/>
      </c>
      <c r="F1510" s="70">
        <f>SUMPRODUCT(R1510:T1510,PAINEL_PESOS!$C$21:$C$23)</f>
        <v/>
      </c>
      <c r="G1510" s="70">
        <f>SUMPRODUCT(U1510:V1510,PAINEL_PESOS!$C$25:$C$26)</f>
        <v/>
      </c>
      <c r="H1510" s="70">
        <f>SUMPRODUCT(W1510:X1510,PAINEL_PESOS!$C$28:$C$29)</f>
        <v/>
      </c>
      <c r="I1510" s="70" t="n">
        <v>0.9048485021088558</v>
      </c>
      <c r="J1510" s="70" t="n">
        <v>0.553504306750176</v>
      </c>
      <c r="K1510" s="71">
        <f>IF(NOT(AND(PAINEL_PESOS!$D$12="OK - 100%",PAINEL_PESOS!$F$20="OK - 100%",PAINEL_PESOS!$F$24="OK - 100%",PAINEL_PESOS!$F$27="OK - 100%",PAINEL_PESOS!$F$30="OK - 100%")),"", (E1510*PAINEL_PESOS!$B$7+F1510*PAINEL_PESOS!$B$8+G1510*PAINEL_PESOS!$B$9+H1510*PAINEL_PESOS!$B$10)*I1510)</f>
        <v/>
      </c>
      <c r="L1510" s="71">
        <f>IF(K1510="","",K1510-J1510)</f>
        <v/>
      </c>
      <c r="M1510" s="71">
        <f>IF(L1510="","",ABS(L1510))</f>
        <v/>
      </c>
      <c r="N1510" t="n">
        <v>1</v>
      </c>
      <c r="O1510" t="n">
        <v>0.9487</v>
      </c>
      <c r="P1510" t="n">
        <v>0.4625131995776135</v>
      </c>
      <c r="Q1510" t="n">
        <v>0.4765939144852124</v>
      </c>
      <c r="R1510" t="n">
        <v>0.4074115542191</v>
      </c>
      <c r="S1510" t="n">
        <v>0.6646593320166003</v>
      </c>
      <c r="T1510" t="n">
        <v>0.9524472328859553</v>
      </c>
      <c r="U1510" t="n">
        <v>0.2788582489992757</v>
      </c>
      <c r="V1510" t="n">
        <v>0.4602218919055603</v>
      </c>
      <c r="W1510" t="n">
        <v>0.7332762689864218</v>
      </c>
      <c r="X1510" t="n">
        <v>0.6277362432804585</v>
      </c>
    </row>
    <row r="1511">
      <c r="A1511" t="inlineStr">
        <is>
          <t>2604106</t>
        </is>
      </c>
      <c r="B1511" t="inlineStr">
        <is>
          <t>Caruaru</t>
        </is>
      </c>
      <c r="C1511" t="inlineStr">
        <is>
          <t>PE</t>
        </is>
      </c>
      <c r="D1511" t="inlineStr">
        <is>
          <t>REGIÃO NORDESTE</t>
        </is>
      </c>
      <c r="E1511" s="70">
        <f>SUMPRODUCT(N1511:Q1511,PAINEL_PESOS!$C$16:$C$19)</f>
        <v/>
      </c>
      <c r="F1511" s="70">
        <f>SUMPRODUCT(R1511:T1511,PAINEL_PESOS!$C$21:$C$23)</f>
        <v/>
      </c>
      <c r="G1511" s="70">
        <f>SUMPRODUCT(U1511:V1511,PAINEL_PESOS!$C$25:$C$26)</f>
        <v/>
      </c>
      <c r="H1511" s="70">
        <f>SUMPRODUCT(W1511:X1511,PAINEL_PESOS!$C$28:$C$29)</f>
        <v/>
      </c>
      <c r="I1511" s="70" t="n">
        <v>0.9831857822489221</v>
      </c>
      <c r="J1511" s="70" t="n">
        <v>0.6271443800122039</v>
      </c>
      <c r="K1511" s="71">
        <f>IF(NOT(AND(PAINEL_PESOS!$D$12="OK - 100%",PAINEL_PESOS!$F$20="OK - 100%",PAINEL_PESOS!$F$24="OK - 100%",PAINEL_PESOS!$F$27="OK - 100%",PAINEL_PESOS!$F$30="OK - 100%")),"", (E1511*PAINEL_PESOS!$B$7+F1511*PAINEL_PESOS!$B$8+G1511*PAINEL_PESOS!$B$9+H1511*PAINEL_PESOS!$B$10)*I1511)</f>
        <v/>
      </c>
      <c r="L1511" s="71">
        <f>IF(K1511="","",K1511-J1511)</f>
        <v/>
      </c>
      <c r="M1511" s="71">
        <f>IF(L1511="","",ABS(L1511))</f>
        <v/>
      </c>
      <c r="N1511" t="n">
        <v>1</v>
      </c>
      <c r="O1511" t="n">
        <v>0.9995000000000001</v>
      </c>
      <c r="P1511" t="n">
        <v>0.6205913410770856</v>
      </c>
      <c r="Q1511" t="n">
        <v>0.9056851748529</v>
      </c>
      <c r="R1511" t="n">
        <v>0.572478066125149</v>
      </c>
      <c r="S1511" t="n">
        <v>0.9688561898464041</v>
      </c>
      <c r="T1511" t="n">
        <v>0.9962504597805305</v>
      </c>
      <c r="U1511" t="n">
        <v>0.3780835867814989</v>
      </c>
      <c r="V1511" t="n">
        <v>0</v>
      </c>
      <c r="W1511" t="n">
        <v>0.6827807951536315</v>
      </c>
      <c r="X1511" t="n">
        <v>0.5874814911572688</v>
      </c>
    </row>
    <row r="1512">
      <c r="A1512" t="inlineStr">
        <is>
          <t>2604155</t>
        </is>
      </c>
      <c r="B1512" t="inlineStr">
        <is>
          <t>Casinhas</t>
        </is>
      </c>
      <c r="C1512" t="inlineStr">
        <is>
          <t>PE</t>
        </is>
      </c>
      <c r="D1512" t="inlineStr">
        <is>
          <t>REGIÃO NORDESTE</t>
        </is>
      </c>
      <c r="E1512" s="70">
        <f>SUMPRODUCT(N1512:Q1512,PAINEL_PESOS!$C$16:$C$19)</f>
        <v/>
      </c>
      <c r="F1512" s="70">
        <f>SUMPRODUCT(R1512:T1512,PAINEL_PESOS!$C$21:$C$23)</f>
        <v/>
      </c>
      <c r="G1512" s="70">
        <f>SUMPRODUCT(U1512:V1512,PAINEL_PESOS!$C$25:$C$26)</f>
        <v/>
      </c>
      <c r="H1512" s="70">
        <f>SUMPRODUCT(W1512:X1512,PAINEL_PESOS!$C$28:$C$29)</f>
        <v/>
      </c>
      <c r="I1512" s="70" t="n">
        <v>0.9901104682303725</v>
      </c>
      <c r="J1512" s="70" t="n">
        <v>0.6210113009637864</v>
      </c>
      <c r="K1512" s="71">
        <f>IF(NOT(AND(PAINEL_PESOS!$D$12="OK - 100%",PAINEL_PESOS!$F$20="OK - 100%",PAINEL_PESOS!$F$24="OK - 100%",PAINEL_PESOS!$F$27="OK - 100%",PAINEL_PESOS!$F$30="OK - 100%")),"", (E1512*PAINEL_PESOS!$B$7+F1512*PAINEL_PESOS!$B$8+G1512*PAINEL_PESOS!$B$9+H1512*PAINEL_PESOS!$B$10)*I1512)</f>
        <v/>
      </c>
      <c r="L1512" s="71">
        <f>IF(K1512="","",K1512-J1512)</f>
        <v/>
      </c>
      <c r="M1512" s="71">
        <f>IF(L1512="","",ABS(L1512))</f>
        <v/>
      </c>
      <c r="N1512" t="n">
        <v>1</v>
      </c>
      <c r="O1512" t="n">
        <v>0.9512</v>
      </c>
      <c r="P1512" t="n">
        <v>0.297571277719113</v>
      </c>
      <c r="Q1512" t="n">
        <v>0.9509623799246967</v>
      </c>
      <c r="R1512" t="n">
        <v>0.1505303033653273</v>
      </c>
      <c r="S1512" t="n">
        <v>0.9997465639503644</v>
      </c>
      <c r="T1512" t="n">
        <v>0.985305758083929</v>
      </c>
      <c r="U1512" t="n">
        <v>0.4203379240907731</v>
      </c>
      <c r="V1512" t="n">
        <v>0.3303560026699618</v>
      </c>
      <c r="W1512" t="n">
        <v>0.6747437586892886</v>
      </c>
      <c r="X1512" t="n">
        <v>0.5686869776918653</v>
      </c>
    </row>
    <row r="1513">
      <c r="A1513" t="inlineStr">
        <is>
          <t>2604205</t>
        </is>
      </c>
      <c r="B1513" t="inlineStr">
        <is>
          <t>Catende</t>
        </is>
      </c>
      <c r="C1513" t="inlineStr">
        <is>
          <t>PE</t>
        </is>
      </c>
      <c r="D1513" t="inlineStr">
        <is>
          <t>REGIÃO NORDESTE</t>
        </is>
      </c>
      <c r="E1513" s="70">
        <f>SUMPRODUCT(N1513:Q1513,PAINEL_PESOS!$C$16:$C$19)</f>
        <v/>
      </c>
      <c r="F1513" s="70">
        <f>SUMPRODUCT(R1513:T1513,PAINEL_PESOS!$C$21:$C$23)</f>
        <v/>
      </c>
      <c r="G1513" s="70">
        <f>SUMPRODUCT(U1513:V1513,PAINEL_PESOS!$C$25:$C$26)</f>
        <v/>
      </c>
      <c r="H1513" s="70">
        <f>SUMPRODUCT(W1513:X1513,PAINEL_PESOS!$C$28:$C$29)</f>
        <v/>
      </c>
      <c r="I1513" s="70" t="n">
        <v>0.9682034825879174</v>
      </c>
      <c r="J1513" s="70" t="n">
        <v>0.6414296263300615</v>
      </c>
      <c r="K1513" s="71">
        <f>IF(NOT(AND(PAINEL_PESOS!$D$12="OK - 100%",PAINEL_PESOS!$F$20="OK - 100%",PAINEL_PESOS!$F$24="OK - 100%",PAINEL_PESOS!$F$27="OK - 100%",PAINEL_PESOS!$F$30="OK - 100%")),"", (E1513*PAINEL_PESOS!$B$7+F1513*PAINEL_PESOS!$B$8+G1513*PAINEL_PESOS!$B$9+H1513*PAINEL_PESOS!$B$10)*I1513)</f>
        <v/>
      </c>
      <c r="L1513" s="71">
        <f>IF(K1513="","",K1513-J1513)</f>
        <v/>
      </c>
      <c r="M1513" s="71">
        <f>IF(L1513="","",ABS(L1513))</f>
        <v/>
      </c>
      <c r="N1513" t="n">
        <v>1</v>
      </c>
      <c r="O1513" t="n">
        <v>1</v>
      </c>
      <c r="P1513" t="n">
        <v>0.3009503695881731</v>
      </c>
      <c r="Q1513" t="n">
        <v>0.863353944092202</v>
      </c>
      <c r="R1513" t="n">
        <v>0.2569139703966129</v>
      </c>
      <c r="S1513" t="n">
        <v>0.999673140799077</v>
      </c>
      <c r="T1513" t="n">
        <v>0.9277522495743498</v>
      </c>
      <c r="U1513" t="n">
        <v>0.229167621732799</v>
      </c>
      <c r="V1513" t="n">
        <v>0.6892855046984567</v>
      </c>
      <c r="W1513" t="n">
        <v>0.6981083650468344</v>
      </c>
      <c r="X1513" t="n">
        <v>0.6450173029403232</v>
      </c>
    </row>
    <row r="1514">
      <c r="A1514" t="inlineStr">
        <is>
          <t>2604304</t>
        </is>
      </c>
      <c r="B1514" t="inlineStr">
        <is>
          <t>Cedro</t>
        </is>
      </c>
      <c r="C1514" t="inlineStr">
        <is>
          <t>PE</t>
        </is>
      </c>
      <c r="D1514" t="inlineStr">
        <is>
          <t>REGIÃO NORDESTE</t>
        </is>
      </c>
      <c r="E1514" s="70">
        <f>SUMPRODUCT(N1514:Q1514,PAINEL_PESOS!$C$16:$C$19)</f>
        <v/>
      </c>
      <c r="F1514" s="70">
        <f>SUMPRODUCT(R1514:T1514,PAINEL_PESOS!$C$21:$C$23)</f>
        <v/>
      </c>
      <c r="G1514" s="70">
        <f>SUMPRODUCT(U1514:V1514,PAINEL_PESOS!$C$25:$C$26)</f>
        <v/>
      </c>
      <c r="H1514" s="70">
        <f>SUMPRODUCT(W1514:X1514,PAINEL_PESOS!$C$28:$C$29)</f>
        <v/>
      </c>
      <c r="I1514" s="70" t="n">
        <v>0.9396619778069452</v>
      </c>
      <c r="J1514" s="70" t="n">
        <v>0.5551569462965258</v>
      </c>
      <c r="K1514" s="71">
        <f>IF(NOT(AND(PAINEL_PESOS!$D$12="OK - 100%",PAINEL_PESOS!$F$20="OK - 100%",PAINEL_PESOS!$F$24="OK - 100%",PAINEL_PESOS!$F$27="OK - 100%",PAINEL_PESOS!$F$30="OK - 100%")),"", (E1514*PAINEL_PESOS!$B$7+F1514*PAINEL_PESOS!$B$8+G1514*PAINEL_PESOS!$B$9+H1514*PAINEL_PESOS!$B$10)*I1514)</f>
        <v/>
      </c>
      <c r="L1514" s="71">
        <f>IF(K1514="","",K1514-J1514)</f>
        <v/>
      </c>
      <c r="M1514" s="71">
        <f>IF(L1514="","",ABS(L1514))</f>
        <v/>
      </c>
      <c r="N1514" t="n">
        <v>1</v>
      </c>
      <c r="O1514" t="n">
        <v>1</v>
      </c>
      <c r="P1514" t="n">
        <v>0.4335797254487856</v>
      </c>
      <c r="Q1514" t="n">
        <v>0.9374128016793902</v>
      </c>
      <c r="R1514" t="n">
        <v>0.1562726938069377</v>
      </c>
      <c r="S1514" t="n">
        <v>0.9989395005273424</v>
      </c>
      <c r="T1514" t="n">
        <v>0.7199899603949468</v>
      </c>
      <c r="U1514" t="n">
        <v>0.5718798098572087</v>
      </c>
      <c r="V1514" t="n">
        <v>0.2980634804325438</v>
      </c>
      <c r="W1514" t="n">
        <v>0.5799427585280347</v>
      </c>
      <c r="X1514" t="n">
        <v>0.3409225048696712</v>
      </c>
    </row>
    <row r="1515">
      <c r="A1515" t="inlineStr">
        <is>
          <t>2604403</t>
        </is>
      </c>
      <c r="B1515" t="inlineStr">
        <is>
          <t>Chã de Alegria</t>
        </is>
      </c>
      <c r="C1515" t="inlineStr">
        <is>
          <t>PE</t>
        </is>
      </c>
      <c r="D1515" t="inlineStr">
        <is>
          <t>REGIÃO NORDESTE</t>
        </is>
      </c>
      <c r="E1515" s="70">
        <f>SUMPRODUCT(N1515:Q1515,PAINEL_PESOS!$C$16:$C$19)</f>
        <v/>
      </c>
      <c r="F1515" s="70">
        <f>SUMPRODUCT(R1515:T1515,PAINEL_PESOS!$C$21:$C$23)</f>
        <v/>
      </c>
      <c r="G1515" s="70">
        <f>SUMPRODUCT(U1515:V1515,PAINEL_PESOS!$C$25:$C$26)</f>
        <v/>
      </c>
      <c r="H1515" s="70">
        <f>SUMPRODUCT(W1515:X1515,PAINEL_PESOS!$C$28:$C$29)</f>
        <v/>
      </c>
      <c r="I1515" s="70" t="n">
        <v>0.9421061191163143</v>
      </c>
      <c r="J1515" s="70" t="n">
        <v>0.5738135716227891</v>
      </c>
      <c r="K1515" s="71">
        <f>IF(NOT(AND(PAINEL_PESOS!$D$12="OK - 100%",PAINEL_PESOS!$F$20="OK - 100%",PAINEL_PESOS!$F$24="OK - 100%",PAINEL_PESOS!$F$27="OK - 100%",PAINEL_PESOS!$F$30="OK - 100%")),"", (E1515*PAINEL_PESOS!$B$7+F1515*PAINEL_PESOS!$B$8+G1515*PAINEL_PESOS!$B$9+H1515*PAINEL_PESOS!$B$10)*I1515)</f>
        <v/>
      </c>
      <c r="L1515" s="71">
        <f>IF(K1515="","",K1515-J1515)</f>
        <v/>
      </c>
      <c r="M1515" s="71">
        <f>IF(L1515="","",ABS(L1515))</f>
        <v/>
      </c>
      <c r="N1515" t="n">
        <v>0.6</v>
      </c>
      <c r="O1515" t="n">
        <v>0.9663</v>
      </c>
      <c r="P1515" t="n">
        <v>0.5788806758183738</v>
      </c>
      <c r="Q1515" t="n">
        <v>0.7132877401631826</v>
      </c>
      <c r="R1515" t="n">
        <v>0.1895076437481636</v>
      </c>
      <c r="S1515" t="n">
        <v>0.966192697380268</v>
      </c>
      <c r="T1515" t="n">
        <v>0.8939514175752649</v>
      </c>
      <c r="U1515" t="n">
        <v>0.4433222873559909</v>
      </c>
      <c r="V1515" t="n">
        <v>0.4082871001970834</v>
      </c>
      <c r="W1515" t="n">
        <v>0.6652886153724908</v>
      </c>
      <c r="X1515" t="n">
        <v>0.5600357214100966</v>
      </c>
    </row>
    <row r="1516">
      <c r="A1516" t="inlineStr">
        <is>
          <t>2604502</t>
        </is>
      </c>
      <c r="B1516" t="inlineStr">
        <is>
          <t>Chã Grande</t>
        </is>
      </c>
      <c r="C1516" t="inlineStr">
        <is>
          <t>PE</t>
        </is>
      </c>
      <c r="D1516" t="inlineStr">
        <is>
          <t>REGIÃO NORDESTE</t>
        </is>
      </c>
      <c r="E1516" s="70">
        <f>SUMPRODUCT(N1516:Q1516,PAINEL_PESOS!$C$16:$C$19)</f>
        <v/>
      </c>
      <c r="F1516" s="70">
        <f>SUMPRODUCT(R1516:T1516,PAINEL_PESOS!$C$21:$C$23)</f>
        <v/>
      </c>
      <c r="G1516" s="70">
        <f>SUMPRODUCT(U1516:V1516,PAINEL_PESOS!$C$25:$C$26)</f>
        <v/>
      </c>
      <c r="H1516" s="70">
        <f>SUMPRODUCT(W1516:X1516,PAINEL_PESOS!$C$28:$C$29)</f>
        <v/>
      </c>
      <c r="I1516" s="70" t="n">
        <v>0.9740175672165782</v>
      </c>
      <c r="J1516" s="70" t="n">
        <v>0.6069387032612453</v>
      </c>
      <c r="K1516" s="71">
        <f>IF(NOT(AND(PAINEL_PESOS!$D$12="OK - 100%",PAINEL_PESOS!$F$20="OK - 100%",PAINEL_PESOS!$F$24="OK - 100%",PAINEL_PESOS!$F$27="OK - 100%",PAINEL_PESOS!$F$30="OK - 100%")),"", (E1516*PAINEL_PESOS!$B$7+F1516*PAINEL_PESOS!$B$8+G1516*PAINEL_PESOS!$B$9+H1516*PAINEL_PESOS!$B$10)*I1516)</f>
        <v/>
      </c>
      <c r="L1516" s="71">
        <f>IF(K1516="","",K1516-J1516)</f>
        <v/>
      </c>
      <c r="M1516" s="71">
        <f>IF(L1516="","",ABS(L1516))</f>
        <v/>
      </c>
      <c r="N1516" t="n">
        <v>0.8</v>
      </c>
      <c r="O1516" t="n">
        <v>1</v>
      </c>
      <c r="P1516" t="n">
        <v>0.5581837381203801</v>
      </c>
      <c r="Q1516" t="n">
        <v>0.9399967884822071</v>
      </c>
      <c r="R1516" t="n">
        <v>0.2398138084848199</v>
      </c>
      <c r="S1516" t="n">
        <v>0.9943588474953872</v>
      </c>
      <c r="T1516" t="n">
        <v>0.9070328590324569</v>
      </c>
      <c r="U1516" t="n">
        <v>0.3316815063541545</v>
      </c>
      <c r="V1516" t="n">
        <v>0.2735750948437923</v>
      </c>
      <c r="W1516" t="n">
        <v>0.6960425145909143</v>
      </c>
      <c r="X1516" t="n">
        <v>0.6071731861278316</v>
      </c>
    </row>
    <row r="1517">
      <c r="A1517" t="inlineStr">
        <is>
          <t>2604601</t>
        </is>
      </c>
      <c r="B1517" t="inlineStr">
        <is>
          <t>Condado</t>
        </is>
      </c>
      <c r="C1517" t="inlineStr">
        <is>
          <t>PE</t>
        </is>
      </c>
      <c r="D1517" t="inlineStr">
        <is>
          <t>REGIÃO NORDESTE</t>
        </is>
      </c>
      <c r="E1517" s="70">
        <f>SUMPRODUCT(N1517:Q1517,PAINEL_PESOS!$C$16:$C$19)</f>
        <v/>
      </c>
      <c r="F1517" s="70">
        <f>SUMPRODUCT(R1517:T1517,PAINEL_PESOS!$C$21:$C$23)</f>
        <v/>
      </c>
      <c r="G1517" s="70">
        <f>SUMPRODUCT(U1517:V1517,PAINEL_PESOS!$C$25:$C$26)</f>
        <v/>
      </c>
      <c r="H1517" s="70">
        <f>SUMPRODUCT(W1517:X1517,PAINEL_PESOS!$C$28:$C$29)</f>
        <v/>
      </c>
      <c r="I1517" s="70" t="n">
        <v>0.8402296375596439</v>
      </c>
      <c r="J1517" s="70" t="n">
        <v>0.4275487733742321</v>
      </c>
      <c r="K1517" s="71">
        <f>IF(NOT(AND(PAINEL_PESOS!$D$12="OK - 100%",PAINEL_PESOS!$F$20="OK - 100%",PAINEL_PESOS!$F$24="OK - 100%",PAINEL_PESOS!$F$27="OK - 100%",PAINEL_PESOS!$F$30="OK - 100%")),"", (E1517*PAINEL_PESOS!$B$7+F1517*PAINEL_PESOS!$B$8+G1517*PAINEL_PESOS!$B$9+H1517*PAINEL_PESOS!$B$10)*I1517)</f>
        <v/>
      </c>
      <c r="L1517" s="71">
        <f>IF(K1517="","",K1517-J1517)</f>
        <v/>
      </c>
      <c r="M1517" s="71">
        <f>IF(L1517="","",ABS(L1517))</f>
        <v/>
      </c>
      <c r="N1517" t="n">
        <v>0.2</v>
      </c>
      <c r="O1517" t="n">
        <v>0.9957</v>
      </c>
      <c r="P1517" t="n">
        <v>0.319324181626188</v>
      </c>
      <c r="Q1517" t="n">
        <v>0.2770687366233846</v>
      </c>
      <c r="R1517" t="n">
        <v>0.2306785455526047</v>
      </c>
      <c r="S1517" t="n">
        <v>0.9849277400197008</v>
      </c>
      <c r="T1517" t="n">
        <v>0.436671655258173</v>
      </c>
      <c r="U1517" t="n">
        <v>0.2255184750433939</v>
      </c>
      <c r="V1517" t="n">
        <v>0.442677097499018</v>
      </c>
      <c r="W1517" t="n">
        <v>0.7553263542925621</v>
      </c>
      <c r="X1517" t="n">
        <v>0.6496932046280084</v>
      </c>
    </row>
    <row r="1518">
      <c r="A1518" t="inlineStr">
        <is>
          <t>2604700</t>
        </is>
      </c>
      <c r="B1518" t="inlineStr">
        <is>
          <t>Correntes</t>
        </is>
      </c>
      <c r="C1518" t="inlineStr">
        <is>
          <t>PE</t>
        </is>
      </c>
      <c r="D1518" t="inlineStr">
        <is>
          <t>REGIÃO NORDESTE</t>
        </is>
      </c>
      <c r="E1518" s="70">
        <f>SUMPRODUCT(N1518:Q1518,PAINEL_PESOS!$C$16:$C$19)</f>
        <v/>
      </c>
      <c r="F1518" s="70">
        <f>SUMPRODUCT(R1518:T1518,PAINEL_PESOS!$C$21:$C$23)</f>
        <v/>
      </c>
      <c r="G1518" s="70">
        <f>SUMPRODUCT(U1518:V1518,PAINEL_PESOS!$C$25:$C$26)</f>
        <v/>
      </c>
      <c r="H1518" s="70">
        <f>SUMPRODUCT(W1518:X1518,PAINEL_PESOS!$C$28:$C$29)</f>
        <v/>
      </c>
      <c r="I1518" s="70" t="n">
        <v>0.9568107773818827</v>
      </c>
      <c r="J1518" s="70" t="n">
        <v>0.6135150102798094</v>
      </c>
      <c r="K1518" s="71">
        <f>IF(NOT(AND(PAINEL_PESOS!$D$12="OK - 100%",PAINEL_PESOS!$F$20="OK - 100%",PAINEL_PESOS!$F$24="OK - 100%",PAINEL_PESOS!$F$27="OK - 100%",PAINEL_PESOS!$F$30="OK - 100%")),"", (E1518*PAINEL_PESOS!$B$7+F1518*PAINEL_PESOS!$B$8+G1518*PAINEL_PESOS!$B$9+H1518*PAINEL_PESOS!$B$10)*I1518)</f>
        <v/>
      </c>
      <c r="L1518" s="71">
        <f>IF(K1518="","",K1518-J1518)</f>
        <v/>
      </c>
      <c r="M1518" s="71">
        <f>IF(L1518="","",ABS(L1518))</f>
        <v/>
      </c>
      <c r="N1518" t="n">
        <v>1</v>
      </c>
      <c r="O1518" t="n">
        <v>0.9956</v>
      </c>
      <c r="P1518" t="n">
        <v>0.4554382259767687</v>
      </c>
      <c r="Q1518" t="n">
        <v>0.8473243959767311</v>
      </c>
      <c r="R1518" t="n">
        <v>0.1996071551464226</v>
      </c>
      <c r="S1518" t="n">
        <v>0.999928806900984</v>
      </c>
      <c r="T1518" t="n">
        <v>0.8706086526503813</v>
      </c>
      <c r="U1518" t="n">
        <v>0.1960967830017669</v>
      </c>
      <c r="V1518" t="n">
        <v>0.5622465205303835</v>
      </c>
      <c r="W1518" t="n">
        <v>0.6471624417354467</v>
      </c>
      <c r="X1518" t="n">
        <v>0.6948829196854975</v>
      </c>
    </row>
    <row r="1519">
      <c r="A1519" t="inlineStr">
        <is>
          <t>2604809</t>
        </is>
      </c>
      <c r="B1519" t="inlineStr">
        <is>
          <t>Cortês</t>
        </is>
      </c>
      <c r="C1519" t="inlineStr">
        <is>
          <t>PE</t>
        </is>
      </c>
      <c r="D1519" t="inlineStr">
        <is>
          <t>REGIÃO NORDESTE</t>
        </is>
      </c>
      <c r="E1519" s="70">
        <f>SUMPRODUCT(N1519:Q1519,PAINEL_PESOS!$C$16:$C$19)</f>
        <v/>
      </c>
      <c r="F1519" s="70">
        <f>SUMPRODUCT(R1519:T1519,PAINEL_PESOS!$C$21:$C$23)</f>
        <v/>
      </c>
      <c r="G1519" s="70">
        <f>SUMPRODUCT(U1519:V1519,PAINEL_PESOS!$C$25:$C$26)</f>
        <v/>
      </c>
      <c r="H1519" s="70">
        <f>SUMPRODUCT(W1519:X1519,PAINEL_PESOS!$C$28:$C$29)</f>
        <v/>
      </c>
      <c r="I1519" s="70" t="n">
        <v>0.9624988646087329</v>
      </c>
      <c r="J1519" s="70" t="n">
        <v>0.5779982713248782</v>
      </c>
      <c r="K1519" s="71">
        <f>IF(NOT(AND(PAINEL_PESOS!$D$12="OK - 100%",PAINEL_PESOS!$F$20="OK - 100%",PAINEL_PESOS!$F$24="OK - 100%",PAINEL_PESOS!$F$27="OK - 100%",PAINEL_PESOS!$F$30="OK - 100%")),"", (E1519*PAINEL_PESOS!$B$7+F1519*PAINEL_PESOS!$B$8+G1519*PAINEL_PESOS!$B$9+H1519*PAINEL_PESOS!$B$10)*I1519)</f>
        <v/>
      </c>
      <c r="L1519" s="71">
        <f>IF(K1519="","",K1519-J1519)</f>
        <v/>
      </c>
      <c r="M1519" s="71">
        <f>IF(L1519="","",ABS(L1519))</f>
        <v/>
      </c>
      <c r="N1519" t="n">
        <v>0.2</v>
      </c>
      <c r="O1519" t="n">
        <v>1</v>
      </c>
      <c r="P1519" t="n">
        <v>1</v>
      </c>
      <c r="Q1519" t="n">
        <v>0.9741649451781833</v>
      </c>
      <c r="R1519" t="n">
        <v>0.165764677240439</v>
      </c>
      <c r="S1519" t="n">
        <v>0.6275862997856498</v>
      </c>
      <c r="T1519" t="n">
        <v>0.9800809955535273</v>
      </c>
      <c r="U1519" t="n">
        <v>0.3065927822817615</v>
      </c>
      <c r="V1519" t="n">
        <v>0.407463894861898</v>
      </c>
      <c r="W1519" t="n">
        <v>0.7029537533400281</v>
      </c>
      <c r="X1519" t="n">
        <v>0.6177662582575933</v>
      </c>
    </row>
    <row r="1520">
      <c r="A1520" t="inlineStr">
        <is>
          <t>2604908</t>
        </is>
      </c>
      <c r="B1520" t="inlineStr">
        <is>
          <t>Cumaru</t>
        </is>
      </c>
      <c r="C1520" t="inlineStr">
        <is>
          <t>PE</t>
        </is>
      </c>
      <c r="D1520" t="inlineStr">
        <is>
          <t>REGIÃO NORDESTE</t>
        </is>
      </c>
      <c r="E1520" s="70">
        <f>SUMPRODUCT(N1520:Q1520,PAINEL_PESOS!$C$16:$C$19)</f>
        <v/>
      </c>
      <c r="F1520" s="70">
        <f>SUMPRODUCT(R1520:T1520,PAINEL_PESOS!$C$21:$C$23)</f>
        <v/>
      </c>
      <c r="G1520" s="70">
        <f>SUMPRODUCT(U1520:V1520,PAINEL_PESOS!$C$25:$C$26)</f>
        <v/>
      </c>
      <c r="H1520" s="70">
        <f>SUMPRODUCT(W1520:X1520,PAINEL_PESOS!$C$28:$C$29)</f>
        <v/>
      </c>
      <c r="I1520" s="70" t="n">
        <v>0.9975308910711274</v>
      </c>
      <c r="J1520" s="70" t="n">
        <v>0.6598620758622644</v>
      </c>
      <c r="K1520" s="71">
        <f>IF(NOT(AND(PAINEL_PESOS!$D$12="OK - 100%",PAINEL_PESOS!$F$20="OK - 100%",PAINEL_PESOS!$F$24="OK - 100%",PAINEL_PESOS!$F$27="OK - 100%",PAINEL_PESOS!$F$30="OK - 100%")),"", (E1520*PAINEL_PESOS!$B$7+F1520*PAINEL_PESOS!$B$8+G1520*PAINEL_PESOS!$B$9+H1520*PAINEL_PESOS!$B$10)*I1520)</f>
        <v/>
      </c>
      <c r="L1520" s="71">
        <f>IF(K1520="","",K1520-J1520)</f>
        <v/>
      </c>
      <c r="M1520" s="71">
        <f>IF(L1520="","",ABS(L1520))</f>
        <v/>
      </c>
      <c r="N1520" t="n">
        <v>1</v>
      </c>
      <c r="O1520" t="n">
        <v>1</v>
      </c>
      <c r="P1520" t="n">
        <v>0.6851108764519536</v>
      </c>
      <c r="Q1520" t="n">
        <v>0.9921427577071251</v>
      </c>
      <c r="R1520" t="n">
        <v>0.1754922673816743</v>
      </c>
      <c r="S1520" t="n">
        <v>0.999992270512407</v>
      </c>
      <c r="T1520" t="n">
        <v>0.9931903007486957</v>
      </c>
      <c r="U1520" t="n">
        <v>0.4433222873559909</v>
      </c>
      <c r="V1520" t="n">
        <v>0.338906373111701</v>
      </c>
      <c r="W1520" t="n">
        <v>0.6652886153724908</v>
      </c>
      <c r="X1520" t="n">
        <v>0.5600357214100966</v>
      </c>
    </row>
    <row r="1521">
      <c r="A1521" t="inlineStr">
        <is>
          <t>2605004</t>
        </is>
      </c>
      <c r="B1521" t="inlineStr">
        <is>
          <t>Cupira</t>
        </is>
      </c>
      <c r="C1521" t="inlineStr">
        <is>
          <t>PE</t>
        </is>
      </c>
      <c r="D1521" t="inlineStr">
        <is>
          <t>REGIÃO NORDESTE</t>
        </is>
      </c>
      <c r="E1521" s="70">
        <f>SUMPRODUCT(N1521:Q1521,PAINEL_PESOS!$C$16:$C$19)</f>
        <v/>
      </c>
      <c r="F1521" s="70">
        <f>SUMPRODUCT(R1521:T1521,PAINEL_PESOS!$C$21:$C$23)</f>
        <v/>
      </c>
      <c r="G1521" s="70">
        <f>SUMPRODUCT(U1521:V1521,PAINEL_PESOS!$C$25:$C$26)</f>
        <v/>
      </c>
      <c r="H1521" s="70">
        <f>SUMPRODUCT(W1521:X1521,PAINEL_PESOS!$C$28:$C$29)</f>
        <v/>
      </c>
      <c r="I1521" s="70" t="n">
        <v>0.9774031799760939</v>
      </c>
      <c r="J1521" s="70" t="n">
        <v>0.6375299531768575</v>
      </c>
      <c r="K1521" s="71">
        <f>IF(NOT(AND(PAINEL_PESOS!$D$12="OK - 100%",PAINEL_PESOS!$F$20="OK - 100%",PAINEL_PESOS!$F$24="OK - 100%",PAINEL_PESOS!$F$27="OK - 100%",PAINEL_PESOS!$F$30="OK - 100%")),"", (E1521*PAINEL_PESOS!$B$7+F1521*PAINEL_PESOS!$B$8+G1521*PAINEL_PESOS!$B$9+H1521*PAINEL_PESOS!$B$10)*I1521)</f>
        <v/>
      </c>
      <c r="L1521" s="71">
        <f>IF(K1521="","",K1521-J1521)</f>
        <v/>
      </c>
      <c r="M1521" s="71">
        <f>IF(L1521="","",ABS(L1521))</f>
        <v/>
      </c>
      <c r="N1521" t="n">
        <v>1</v>
      </c>
      <c r="O1521" t="n">
        <v>1</v>
      </c>
      <c r="P1521" t="n">
        <v>0.669376979936642</v>
      </c>
      <c r="Q1521" t="n">
        <v>0.8702997337223409</v>
      </c>
      <c r="R1521" t="n">
        <v>0.2482806530302967</v>
      </c>
      <c r="S1521" t="n">
        <v>0.9837079001341636</v>
      </c>
      <c r="T1521" t="n">
        <v>0.9848004074834462</v>
      </c>
      <c r="U1521" t="n">
        <v>0.229167621732799</v>
      </c>
      <c r="V1521" t="n">
        <v>0.398162342660648</v>
      </c>
      <c r="W1521" t="n">
        <v>0.6981083650468344</v>
      </c>
      <c r="X1521" t="n">
        <v>0.6450173029403232</v>
      </c>
    </row>
    <row r="1522">
      <c r="A1522" t="inlineStr">
        <is>
          <t>2605103</t>
        </is>
      </c>
      <c r="B1522" t="inlineStr">
        <is>
          <t>Custódia</t>
        </is>
      </c>
      <c r="C1522" t="inlineStr">
        <is>
          <t>PE</t>
        </is>
      </c>
      <c r="D1522" t="inlineStr">
        <is>
          <t>REGIÃO NORDESTE</t>
        </is>
      </c>
      <c r="E1522" s="70">
        <f>SUMPRODUCT(N1522:Q1522,PAINEL_PESOS!$C$16:$C$19)</f>
        <v/>
      </c>
      <c r="F1522" s="70">
        <f>SUMPRODUCT(R1522:T1522,PAINEL_PESOS!$C$21:$C$23)</f>
        <v/>
      </c>
      <c r="G1522" s="70">
        <f>SUMPRODUCT(U1522:V1522,PAINEL_PESOS!$C$25:$C$26)</f>
        <v/>
      </c>
      <c r="H1522" s="70">
        <f>SUMPRODUCT(W1522:X1522,PAINEL_PESOS!$C$28:$C$29)</f>
        <v/>
      </c>
      <c r="I1522" s="70" t="n">
        <v>0.9833521689917453</v>
      </c>
      <c r="J1522" s="70" t="n">
        <v>0.6266978225153085</v>
      </c>
      <c r="K1522" s="71">
        <f>IF(NOT(AND(PAINEL_PESOS!$D$12="OK - 100%",PAINEL_PESOS!$F$20="OK - 100%",PAINEL_PESOS!$F$24="OK - 100%",PAINEL_PESOS!$F$27="OK - 100%",PAINEL_PESOS!$F$30="OK - 100%")),"", (E1522*PAINEL_PESOS!$B$7+F1522*PAINEL_PESOS!$B$8+G1522*PAINEL_PESOS!$B$9+H1522*PAINEL_PESOS!$B$10)*I1522)</f>
        <v/>
      </c>
      <c r="L1522" s="71">
        <f>IF(K1522="","",K1522-J1522)</f>
        <v/>
      </c>
      <c r="M1522" s="71">
        <f>IF(L1522="","",ABS(L1522))</f>
        <v/>
      </c>
      <c r="N1522" t="n">
        <v>0.6</v>
      </c>
      <c r="O1522" t="n">
        <v>0.9972</v>
      </c>
      <c r="P1522" t="n">
        <v>0.4948257655755015</v>
      </c>
      <c r="Q1522" t="n">
        <v>0.945343152907143</v>
      </c>
      <c r="R1522" t="n">
        <v>0.3194927883236348</v>
      </c>
      <c r="S1522" t="n">
        <v>0.980829833156994</v>
      </c>
      <c r="T1522" t="n">
        <v>0.9601858980963719</v>
      </c>
      <c r="U1522" t="n">
        <v>0.448002719743205</v>
      </c>
      <c r="V1522" t="n">
        <v>0.5037675596788711</v>
      </c>
      <c r="W1522" t="n">
        <v>0.6197079609970645</v>
      </c>
      <c r="X1522" t="n">
        <v>0.5012925161347027</v>
      </c>
    </row>
    <row r="1523">
      <c r="A1523" t="inlineStr">
        <is>
          <t>2605152</t>
        </is>
      </c>
      <c r="B1523" t="inlineStr">
        <is>
          <t>Dormentes</t>
        </is>
      </c>
      <c r="C1523" t="inlineStr">
        <is>
          <t>PE</t>
        </is>
      </c>
      <c r="D1523" t="inlineStr">
        <is>
          <t>REGIÃO NORDESTE</t>
        </is>
      </c>
      <c r="E1523" s="70">
        <f>SUMPRODUCT(N1523:Q1523,PAINEL_PESOS!$C$16:$C$19)</f>
        <v/>
      </c>
      <c r="F1523" s="70">
        <f>SUMPRODUCT(R1523:T1523,PAINEL_PESOS!$C$21:$C$23)</f>
        <v/>
      </c>
      <c r="G1523" s="70">
        <f>SUMPRODUCT(U1523:V1523,PAINEL_PESOS!$C$25:$C$26)</f>
        <v/>
      </c>
      <c r="H1523" s="70">
        <f>SUMPRODUCT(W1523:X1523,PAINEL_PESOS!$C$28:$C$29)</f>
        <v/>
      </c>
      <c r="I1523" s="70" t="n">
        <v>0.9958275266646097</v>
      </c>
      <c r="J1523" s="70" t="n">
        <v>0.6017613547729916</v>
      </c>
      <c r="K1523" s="71">
        <f>IF(NOT(AND(PAINEL_PESOS!$D$12="OK - 100%",PAINEL_PESOS!$F$20="OK - 100%",PAINEL_PESOS!$F$24="OK - 100%",PAINEL_PESOS!$F$27="OK - 100%",PAINEL_PESOS!$F$30="OK - 100%")),"", (E1523*PAINEL_PESOS!$B$7+F1523*PAINEL_PESOS!$B$8+G1523*PAINEL_PESOS!$B$9+H1523*PAINEL_PESOS!$B$10)*I1523)</f>
        <v/>
      </c>
      <c r="L1523" s="71">
        <f>IF(K1523="","",K1523-J1523)</f>
        <v/>
      </c>
      <c r="M1523" s="71">
        <f>IF(L1523="","",ABS(L1523))</f>
        <v/>
      </c>
      <c r="N1523" t="n">
        <v>1</v>
      </c>
      <c r="O1523" t="n">
        <v>1</v>
      </c>
      <c r="P1523" t="n">
        <v>0.3954593453009504</v>
      </c>
      <c r="Q1523" t="n">
        <v>0.9927073390583561</v>
      </c>
      <c r="R1523" t="n">
        <v>0.2358995530952235</v>
      </c>
      <c r="S1523" t="n">
        <v>0.9997346659801877</v>
      </c>
      <c r="T1523" t="n">
        <v>0.9840994365461936</v>
      </c>
      <c r="U1523" t="n">
        <v>0.5793307314920264</v>
      </c>
      <c r="V1523" t="n">
        <v>0.1847136820646259</v>
      </c>
      <c r="W1523" t="n">
        <v>0.5597573475664094</v>
      </c>
      <c r="X1523" t="n">
        <v>0.336554125698174</v>
      </c>
    </row>
    <row r="1524">
      <c r="A1524" t="inlineStr">
        <is>
          <t>2605202</t>
        </is>
      </c>
      <c r="B1524" t="inlineStr">
        <is>
          <t>Escada</t>
        </is>
      </c>
      <c r="C1524" t="inlineStr">
        <is>
          <t>PE</t>
        </is>
      </c>
      <c r="D1524" t="inlineStr">
        <is>
          <t>REGIÃO NORDESTE</t>
        </is>
      </c>
      <c r="E1524" s="70">
        <f>SUMPRODUCT(N1524:Q1524,PAINEL_PESOS!$C$16:$C$19)</f>
        <v/>
      </c>
      <c r="F1524" s="70">
        <f>SUMPRODUCT(R1524:T1524,PAINEL_PESOS!$C$21:$C$23)</f>
        <v/>
      </c>
      <c r="G1524" s="70">
        <f>SUMPRODUCT(U1524:V1524,PAINEL_PESOS!$C$25:$C$26)</f>
        <v/>
      </c>
      <c r="H1524" s="70">
        <f>SUMPRODUCT(W1524:X1524,PAINEL_PESOS!$C$28:$C$29)</f>
        <v/>
      </c>
      <c r="I1524" s="70" t="n">
        <v>0.98574947160093</v>
      </c>
      <c r="J1524" s="70" t="n">
        <v>0.6166397853675954</v>
      </c>
      <c r="K1524" s="71">
        <f>IF(NOT(AND(PAINEL_PESOS!$D$12="OK - 100%",PAINEL_PESOS!$F$20="OK - 100%",PAINEL_PESOS!$F$24="OK - 100%",PAINEL_PESOS!$F$27="OK - 100%",PAINEL_PESOS!$F$30="OK - 100%")),"", (E1524*PAINEL_PESOS!$B$7+F1524*PAINEL_PESOS!$B$8+G1524*PAINEL_PESOS!$B$9+H1524*PAINEL_PESOS!$B$10)*I1524)</f>
        <v/>
      </c>
      <c r="L1524" s="71">
        <f>IF(K1524="","",K1524-J1524)</f>
        <v/>
      </c>
      <c r="M1524" s="71">
        <f>IF(L1524="","",ABS(L1524))</f>
        <v/>
      </c>
      <c r="N1524" t="n">
        <v>0.6</v>
      </c>
      <c r="O1524" t="n">
        <v>1</v>
      </c>
      <c r="P1524" t="n">
        <v>0.3623020063357972</v>
      </c>
      <c r="Q1524" t="n">
        <v>0.9317842459125056</v>
      </c>
      <c r="R1524" t="n">
        <v>0.3883973041961929</v>
      </c>
      <c r="S1524" t="n">
        <v>0.9858650613824546</v>
      </c>
      <c r="T1524" t="n">
        <v>0.982070897741242</v>
      </c>
      <c r="U1524" t="n">
        <v>0.3065927822817615</v>
      </c>
      <c r="V1524" t="n">
        <v>0.3591893511781793</v>
      </c>
      <c r="W1524" t="n">
        <v>0.7029537533400281</v>
      </c>
      <c r="X1524" t="n">
        <v>0.6177662582575933</v>
      </c>
    </row>
    <row r="1525">
      <c r="A1525" t="inlineStr">
        <is>
          <t>2605301</t>
        </is>
      </c>
      <c r="B1525" t="inlineStr">
        <is>
          <t>Exu</t>
        </is>
      </c>
      <c r="C1525" t="inlineStr">
        <is>
          <t>PE</t>
        </is>
      </c>
      <c r="D1525" t="inlineStr">
        <is>
          <t>REGIÃO NORDESTE</t>
        </is>
      </c>
      <c r="E1525" s="70">
        <f>SUMPRODUCT(N1525:Q1525,PAINEL_PESOS!$C$16:$C$19)</f>
        <v/>
      </c>
      <c r="F1525" s="70">
        <f>SUMPRODUCT(R1525:T1525,PAINEL_PESOS!$C$21:$C$23)</f>
        <v/>
      </c>
      <c r="G1525" s="70">
        <f>SUMPRODUCT(U1525:V1525,PAINEL_PESOS!$C$25:$C$26)</f>
        <v/>
      </c>
      <c r="H1525" s="70">
        <f>SUMPRODUCT(W1525:X1525,PAINEL_PESOS!$C$28:$C$29)</f>
        <v/>
      </c>
      <c r="I1525" s="70" t="n">
        <v>0.9943650076175722</v>
      </c>
      <c r="J1525" s="70" t="n">
        <v>0.6387562346088055</v>
      </c>
      <c r="K1525" s="71">
        <f>IF(NOT(AND(PAINEL_PESOS!$D$12="OK - 100%",PAINEL_PESOS!$F$20="OK - 100%",PAINEL_PESOS!$F$24="OK - 100%",PAINEL_PESOS!$F$27="OK - 100%",PAINEL_PESOS!$F$30="OK - 100%")),"", (E1525*PAINEL_PESOS!$B$7+F1525*PAINEL_PESOS!$B$8+G1525*PAINEL_PESOS!$B$9+H1525*PAINEL_PESOS!$B$10)*I1525)</f>
        <v/>
      </c>
      <c r="L1525" s="71">
        <f>IF(K1525="","",K1525-J1525)</f>
        <v/>
      </c>
      <c r="M1525" s="71">
        <f>IF(L1525="","",ABS(L1525))</f>
        <v/>
      </c>
      <c r="N1525" t="n">
        <v>1</v>
      </c>
      <c r="O1525" t="n">
        <v>1</v>
      </c>
      <c r="P1525" t="n">
        <v>0.5757127771911299</v>
      </c>
      <c r="Q1525" t="n">
        <v>0.9808285450299273</v>
      </c>
      <c r="R1525" t="n">
        <v>0.2682896713554367</v>
      </c>
      <c r="S1525" t="n">
        <v>0.9999976874401955</v>
      </c>
      <c r="T1525" t="n">
        <v>0.9851566133839091</v>
      </c>
      <c r="U1525" t="n">
        <v>0.6205332022008755</v>
      </c>
      <c r="V1525" t="n">
        <v>0.2985038403174558</v>
      </c>
      <c r="W1525" t="n">
        <v>0.5160221424777189</v>
      </c>
      <c r="X1525" t="n">
        <v>0.4233823210816665</v>
      </c>
    </row>
    <row r="1526">
      <c r="A1526" t="inlineStr">
        <is>
          <t>2605400</t>
        </is>
      </c>
      <c r="B1526" t="inlineStr">
        <is>
          <t>Feira Nova</t>
        </is>
      </c>
      <c r="C1526" t="inlineStr">
        <is>
          <t>PE</t>
        </is>
      </c>
      <c r="D1526" t="inlineStr">
        <is>
          <t>REGIÃO NORDESTE</t>
        </is>
      </c>
      <c r="E1526" s="70">
        <f>SUMPRODUCT(N1526:Q1526,PAINEL_PESOS!$C$16:$C$19)</f>
        <v/>
      </c>
      <c r="F1526" s="70">
        <f>SUMPRODUCT(R1526:T1526,PAINEL_PESOS!$C$21:$C$23)</f>
        <v/>
      </c>
      <c r="G1526" s="70">
        <f>SUMPRODUCT(U1526:V1526,PAINEL_PESOS!$C$25:$C$26)</f>
        <v/>
      </c>
      <c r="H1526" s="70">
        <f>SUMPRODUCT(W1526:X1526,PAINEL_PESOS!$C$28:$C$29)</f>
        <v/>
      </c>
      <c r="I1526" s="70" t="n">
        <v>0.9863529273813962</v>
      </c>
      <c r="J1526" s="70" t="n">
        <v>0.6677812854415346</v>
      </c>
      <c r="K1526" s="71">
        <f>IF(NOT(AND(PAINEL_PESOS!$D$12="OK - 100%",PAINEL_PESOS!$F$20="OK - 100%",PAINEL_PESOS!$F$24="OK - 100%",PAINEL_PESOS!$F$27="OK - 100%",PAINEL_PESOS!$F$30="OK - 100%")),"", (E1526*PAINEL_PESOS!$B$7+F1526*PAINEL_PESOS!$B$8+G1526*PAINEL_PESOS!$B$9+H1526*PAINEL_PESOS!$B$10)*I1526)</f>
        <v/>
      </c>
      <c r="L1526" s="71">
        <f>IF(K1526="","",K1526-J1526)</f>
        <v/>
      </c>
      <c r="M1526" s="71">
        <f>IF(L1526="","",ABS(L1526))</f>
        <v/>
      </c>
      <c r="N1526" t="n">
        <v>1</v>
      </c>
      <c r="O1526" t="n">
        <v>0.9976</v>
      </c>
      <c r="P1526" t="n">
        <v>0.6078141499472016</v>
      </c>
      <c r="Q1526" t="n">
        <v>0.9265949379492935</v>
      </c>
      <c r="R1526" t="n">
        <v>0.2239342382277537</v>
      </c>
      <c r="S1526" t="n">
        <v>0.985469038424133</v>
      </c>
      <c r="T1526" t="n">
        <v>0.9898024391604829</v>
      </c>
      <c r="U1526" t="n">
        <v>0.4433222873559909</v>
      </c>
      <c r="V1526" t="n">
        <v>0.5153767697550733</v>
      </c>
      <c r="W1526" t="n">
        <v>0.6652886153724908</v>
      </c>
      <c r="X1526" t="n">
        <v>0.5600357214100966</v>
      </c>
    </row>
    <row r="1527">
      <c r="A1527" t="inlineStr">
        <is>
          <t>2605459</t>
        </is>
      </c>
      <c r="B1527" t="inlineStr">
        <is>
          <t>Fernando de Noronha</t>
        </is>
      </c>
      <c r="C1527" t="inlineStr">
        <is>
          <t>PE</t>
        </is>
      </c>
      <c r="D1527" t="inlineStr">
        <is>
          <t>REGIÃO NORDESTE</t>
        </is>
      </c>
      <c r="E1527" s="70">
        <f>SUMPRODUCT(N1527:Q1527,PAINEL_PESOS!$C$16:$C$19)</f>
        <v/>
      </c>
      <c r="F1527" s="70">
        <f>SUMPRODUCT(R1527:T1527,PAINEL_PESOS!$C$21:$C$23)</f>
        <v/>
      </c>
      <c r="G1527" s="70">
        <f>SUMPRODUCT(U1527:V1527,PAINEL_PESOS!$C$25:$C$26)</f>
        <v/>
      </c>
      <c r="H1527" s="70">
        <f>SUMPRODUCT(W1527:X1527,PAINEL_PESOS!$C$28:$C$29)</f>
        <v/>
      </c>
      <c r="I1527" s="70" t="n">
        <v>0.9145653050386151</v>
      </c>
      <c r="J1527" s="70" t="n"/>
      <c r="K1527" s="71">
        <f>IF(NOT(AND(PAINEL_PESOS!$D$12="OK - 100%",PAINEL_PESOS!$F$20="OK - 100%",PAINEL_PESOS!$F$24="OK - 100%",PAINEL_PESOS!$F$27="OK - 100%",PAINEL_PESOS!$F$30="OK - 100%")),"", (E1527*PAINEL_PESOS!$B$7+F1527*PAINEL_PESOS!$B$8+G1527*PAINEL_PESOS!$B$9+H1527*PAINEL_PESOS!$B$10)*I1527)</f>
        <v/>
      </c>
      <c r="L1527" s="71">
        <f>IF(K1527="","",K1527-J1527)</f>
        <v/>
      </c>
      <c r="M1527" s="71">
        <f>IF(L1527="","",ABS(L1527))</f>
        <v/>
      </c>
      <c r="N1527" t="n">
        <v>1</v>
      </c>
      <c r="O1527" t="n">
        <v>1</v>
      </c>
      <c r="P1527" t="n">
        <v>0.7536430834213306</v>
      </c>
      <c r="Q1527" t="n">
        <v>0.4442022550154222</v>
      </c>
      <c r="R1527" t="n">
        <v>0.2337891493450855</v>
      </c>
      <c r="S1527" t="n">
        <v>0.9150247961883766</v>
      </c>
      <c r="T1527" t="n">
        <v>0.9915616487381068</v>
      </c>
      <c r="V1527" t="n">
        <v>0.3811939909044383</v>
      </c>
    </row>
    <row r="1528">
      <c r="A1528" t="inlineStr">
        <is>
          <t>2605509</t>
        </is>
      </c>
      <c r="B1528" t="inlineStr">
        <is>
          <t>Ferreiros</t>
        </is>
      </c>
      <c r="C1528" t="inlineStr">
        <is>
          <t>PE</t>
        </is>
      </c>
      <c r="D1528" t="inlineStr">
        <is>
          <t>REGIÃO NORDESTE</t>
        </is>
      </c>
      <c r="E1528" s="70">
        <f>SUMPRODUCT(N1528:Q1528,PAINEL_PESOS!$C$16:$C$19)</f>
        <v/>
      </c>
      <c r="F1528" s="70">
        <f>SUMPRODUCT(R1528:T1528,PAINEL_PESOS!$C$21:$C$23)</f>
        <v/>
      </c>
      <c r="G1528" s="70">
        <f>SUMPRODUCT(U1528:V1528,PAINEL_PESOS!$C$25:$C$26)</f>
        <v/>
      </c>
      <c r="H1528" s="70">
        <f>SUMPRODUCT(W1528:X1528,PAINEL_PESOS!$C$28:$C$29)</f>
        <v/>
      </c>
      <c r="I1528" s="70" t="n">
        <v>0.8654133707582916</v>
      </c>
      <c r="J1528" s="70" t="n">
        <v>0.4891916923395107</v>
      </c>
      <c r="K1528" s="71">
        <f>IF(NOT(AND(PAINEL_PESOS!$D$12="OK - 100%",PAINEL_PESOS!$F$20="OK - 100%",PAINEL_PESOS!$F$24="OK - 100%",PAINEL_PESOS!$F$27="OK - 100%",PAINEL_PESOS!$F$30="OK - 100%")),"", (E1528*PAINEL_PESOS!$B$7+F1528*PAINEL_PESOS!$B$8+G1528*PAINEL_PESOS!$B$9+H1528*PAINEL_PESOS!$B$10)*I1528)</f>
        <v/>
      </c>
      <c r="L1528" s="71">
        <f>IF(K1528="","",K1528-J1528)</f>
        <v/>
      </c>
      <c r="M1528" s="71">
        <f>IF(L1528="","",ABS(L1528))</f>
        <v/>
      </c>
      <c r="N1528" t="n">
        <v>1</v>
      </c>
      <c r="O1528" t="n">
        <v>0.9907</v>
      </c>
      <c r="P1528" t="n">
        <v>0.4587117212249209</v>
      </c>
      <c r="Q1528" t="n">
        <v>0.4986018945327845</v>
      </c>
      <c r="R1528" t="n">
        <v>0.179711845308523</v>
      </c>
      <c r="S1528" t="n">
        <v>0.9774120368858256</v>
      </c>
      <c r="T1528" t="n">
        <v>0.4893064626005362</v>
      </c>
      <c r="U1528" t="n">
        <v>0.2255184750433939</v>
      </c>
      <c r="V1528" t="n">
        <v>0.3199900866860063</v>
      </c>
      <c r="W1528" t="n">
        <v>0.7553263542925619</v>
      </c>
      <c r="X1528" t="n">
        <v>0.6496932046280084</v>
      </c>
    </row>
    <row r="1529">
      <c r="A1529" t="inlineStr">
        <is>
          <t>2605608</t>
        </is>
      </c>
      <c r="B1529" t="inlineStr">
        <is>
          <t>Flores</t>
        </is>
      </c>
      <c r="C1529" t="inlineStr">
        <is>
          <t>PE</t>
        </is>
      </c>
      <c r="D1529" t="inlineStr">
        <is>
          <t>REGIÃO NORDESTE</t>
        </is>
      </c>
      <c r="E1529" s="70">
        <f>SUMPRODUCT(N1529:Q1529,PAINEL_PESOS!$C$16:$C$19)</f>
        <v/>
      </c>
      <c r="F1529" s="70">
        <f>SUMPRODUCT(R1529:T1529,PAINEL_PESOS!$C$21:$C$23)</f>
        <v/>
      </c>
      <c r="G1529" s="70">
        <f>SUMPRODUCT(U1529:V1529,PAINEL_PESOS!$C$25:$C$26)</f>
        <v/>
      </c>
      <c r="H1529" s="70">
        <f>SUMPRODUCT(W1529:X1529,PAINEL_PESOS!$C$28:$C$29)</f>
        <v/>
      </c>
      <c r="I1529" s="70" t="n">
        <v>0.9917543545060871</v>
      </c>
      <c r="J1529" s="70" t="n">
        <v>0.6822761046237276</v>
      </c>
      <c r="K1529" s="71">
        <f>IF(NOT(AND(PAINEL_PESOS!$D$12="OK - 100%",PAINEL_PESOS!$F$20="OK - 100%",PAINEL_PESOS!$F$24="OK - 100%",PAINEL_PESOS!$F$27="OK - 100%",PAINEL_PESOS!$F$30="OK - 100%")),"", (E1529*PAINEL_PESOS!$B$7+F1529*PAINEL_PESOS!$B$8+G1529*PAINEL_PESOS!$B$9+H1529*PAINEL_PESOS!$B$10)*I1529)</f>
        <v/>
      </c>
      <c r="L1529" s="71">
        <f>IF(K1529="","",K1529-J1529)</f>
        <v/>
      </c>
      <c r="M1529" s="71">
        <f>IF(L1529="","",ABS(L1529))</f>
        <v/>
      </c>
      <c r="N1529" t="n">
        <v>1</v>
      </c>
      <c r="O1529" t="n">
        <v>1</v>
      </c>
      <c r="P1529" t="n">
        <v>0.6851108764519536</v>
      </c>
      <c r="Q1529" t="n">
        <v>0.9587808723782947</v>
      </c>
      <c r="R1529" t="n">
        <v>0.213504363655123</v>
      </c>
      <c r="S1529" t="n">
        <v>0.9995964216687474</v>
      </c>
      <c r="T1529" t="n">
        <v>0.9882711396734506</v>
      </c>
      <c r="U1529" t="n">
        <v>0.7372636204702424</v>
      </c>
      <c r="V1529" t="n">
        <v>0.4676922974307601</v>
      </c>
      <c r="W1529" t="n">
        <v>0.5836303161127825</v>
      </c>
      <c r="X1529" t="n">
        <v>0.4254760930652649</v>
      </c>
    </row>
    <row r="1530">
      <c r="A1530" t="inlineStr">
        <is>
          <t>2605707</t>
        </is>
      </c>
      <c r="B1530" t="inlineStr">
        <is>
          <t>Floresta</t>
        </is>
      </c>
      <c r="C1530" t="inlineStr">
        <is>
          <t>PE</t>
        </is>
      </c>
      <c r="D1530" t="inlineStr">
        <is>
          <t>REGIÃO NORDESTE</t>
        </is>
      </c>
      <c r="E1530" s="70">
        <f>SUMPRODUCT(N1530:Q1530,PAINEL_PESOS!$C$16:$C$19)</f>
        <v/>
      </c>
      <c r="F1530" s="70">
        <f>SUMPRODUCT(R1530:T1530,PAINEL_PESOS!$C$21:$C$23)</f>
        <v/>
      </c>
      <c r="G1530" s="70">
        <f>SUMPRODUCT(U1530:V1530,PAINEL_PESOS!$C$25:$C$26)</f>
        <v/>
      </c>
      <c r="H1530" s="70">
        <f>SUMPRODUCT(W1530:X1530,PAINEL_PESOS!$C$28:$C$29)</f>
        <v/>
      </c>
      <c r="I1530" s="70" t="n">
        <v>0.9915737812311426</v>
      </c>
      <c r="J1530" s="70" t="n">
        <v>0.6893252890286553</v>
      </c>
      <c r="K1530" s="71">
        <f>IF(NOT(AND(PAINEL_PESOS!$D$12="OK - 100%",PAINEL_PESOS!$F$20="OK - 100%",PAINEL_PESOS!$F$24="OK - 100%",PAINEL_PESOS!$F$27="OK - 100%",PAINEL_PESOS!$F$30="OK - 100%")),"", (E1530*PAINEL_PESOS!$B$7+F1530*PAINEL_PESOS!$B$8+G1530*PAINEL_PESOS!$B$9+H1530*PAINEL_PESOS!$B$10)*I1530)</f>
        <v/>
      </c>
      <c r="L1530" s="71">
        <f>IF(K1530="","",K1530-J1530)</f>
        <v/>
      </c>
      <c r="M1530" s="71">
        <f>IF(L1530="","",ABS(L1530))</f>
        <v/>
      </c>
      <c r="N1530" t="n">
        <v>1</v>
      </c>
      <c r="O1530" t="n">
        <v>1</v>
      </c>
      <c r="P1530" t="n">
        <v>0.6065469904963041</v>
      </c>
      <c r="Q1530" t="n">
        <v>0.9911343067103445</v>
      </c>
      <c r="R1530" t="n">
        <v>0.2946878654902689</v>
      </c>
      <c r="S1530" t="n">
        <v>0.9980577657080217</v>
      </c>
      <c r="T1530" t="n">
        <v>0.9639368073440487</v>
      </c>
      <c r="U1530" t="n">
        <v>0.6772908630464101</v>
      </c>
      <c r="V1530" t="n">
        <v>0.5485768020747404</v>
      </c>
      <c r="W1530" t="n">
        <v>0.5911101749546813</v>
      </c>
      <c r="X1530" t="n">
        <v>0.4411909804688912</v>
      </c>
    </row>
    <row r="1531">
      <c r="A1531" t="inlineStr">
        <is>
          <t>2605806</t>
        </is>
      </c>
      <c r="B1531" t="inlineStr">
        <is>
          <t>Frei Miguelinho</t>
        </is>
      </c>
      <c r="C1531" t="inlineStr">
        <is>
          <t>PE</t>
        </is>
      </c>
      <c r="D1531" t="inlineStr">
        <is>
          <t>REGIÃO NORDESTE</t>
        </is>
      </c>
      <c r="E1531" s="70">
        <f>SUMPRODUCT(N1531:Q1531,PAINEL_PESOS!$C$16:$C$19)</f>
        <v/>
      </c>
      <c r="F1531" s="70">
        <f>SUMPRODUCT(R1531:T1531,PAINEL_PESOS!$C$21:$C$23)</f>
        <v/>
      </c>
      <c r="G1531" s="70">
        <f>SUMPRODUCT(U1531:V1531,PAINEL_PESOS!$C$25:$C$26)</f>
        <v/>
      </c>
      <c r="H1531" s="70">
        <f>SUMPRODUCT(W1531:X1531,PAINEL_PESOS!$C$28:$C$29)</f>
        <v/>
      </c>
      <c r="I1531" s="70" t="n">
        <v>0.9957777862760832</v>
      </c>
      <c r="J1531" s="70" t="n">
        <v>0.6545066967039158</v>
      </c>
      <c r="K1531" s="71">
        <f>IF(NOT(AND(PAINEL_PESOS!$D$12="OK - 100%",PAINEL_PESOS!$F$20="OK - 100%",PAINEL_PESOS!$F$24="OK - 100%",PAINEL_PESOS!$F$27="OK - 100%",PAINEL_PESOS!$F$30="OK - 100%")),"", (E1531*PAINEL_PESOS!$B$7+F1531*PAINEL_PESOS!$B$8+G1531*PAINEL_PESOS!$B$9+H1531*PAINEL_PESOS!$B$10)*I1531)</f>
        <v/>
      </c>
      <c r="L1531" s="71">
        <f>IF(K1531="","",K1531-J1531)</f>
        <v/>
      </c>
      <c r="M1531" s="71">
        <f>IF(L1531="","",ABS(L1531))</f>
        <v/>
      </c>
      <c r="N1531" t="n">
        <v>1</v>
      </c>
      <c r="O1531" t="n">
        <v>1</v>
      </c>
      <c r="P1531" t="n">
        <v>0.8457233368532207</v>
      </c>
      <c r="Q1531" t="n">
        <v>0.9804060798154199</v>
      </c>
      <c r="R1531" t="n">
        <v>0.1684402423125144</v>
      </c>
      <c r="S1531" t="n">
        <v>0.9997244178636818</v>
      </c>
      <c r="T1531" t="n">
        <v>0.9930066967088924</v>
      </c>
      <c r="U1531" t="n">
        <v>0.4433222873559909</v>
      </c>
      <c r="V1531" t="n">
        <v>0.2357628132054675</v>
      </c>
      <c r="W1531" t="n">
        <v>0.6652886153724908</v>
      </c>
      <c r="X1531" t="n">
        <v>0.5600357214100966</v>
      </c>
    </row>
    <row r="1532">
      <c r="A1532" t="inlineStr">
        <is>
          <t>2605905</t>
        </is>
      </c>
      <c r="B1532" t="inlineStr">
        <is>
          <t>Gameleira</t>
        </is>
      </c>
      <c r="C1532" t="inlineStr">
        <is>
          <t>PE</t>
        </is>
      </c>
      <c r="D1532" t="inlineStr">
        <is>
          <t>REGIÃO NORDESTE</t>
        </is>
      </c>
      <c r="E1532" s="70">
        <f>SUMPRODUCT(N1532:Q1532,PAINEL_PESOS!$C$16:$C$19)</f>
        <v/>
      </c>
      <c r="F1532" s="70">
        <f>SUMPRODUCT(R1532:T1532,PAINEL_PESOS!$C$21:$C$23)</f>
        <v/>
      </c>
      <c r="G1532" s="70">
        <f>SUMPRODUCT(U1532:V1532,PAINEL_PESOS!$C$25:$C$26)</f>
        <v/>
      </c>
      <c r="H1532" s="70">
        <f>SUMPRODUCT(W1532:X1532,PAINEL_PESOS!$C$28:$C$29)</f>
        <v/>
      </c>
      <c r="I1532" s="70" t="n">
        <v>0.9882170802576863</v>
      </c>
      <c r="J1532" s="70" t="n">
        <v>0.6091393462728685</v>
      </c>
      <c r="K1532" s="71">
        <f>IF(NOT(AND(PAINEL_PESOS!$D$12="OK - 100%",PAINEL_PESOS!$F$20="OK - 100%",PAINEL_PESOS!$F$24="OK - 100%",PAINEL_PESOS!$F$27="OK - 100%",PAINEL_PESOS!$F$30="OK - 100%")),"", (E1532*PAINEL_PESOS!$B$7+F1532*PAINEL_PESOS!$B$8+G1532*PAINEL_PESOS!$B$9+H1532*PAINEL_PESOS!$B$10)*I1532)</f>
        <v/>
      </c>
      <c r="L1532" s="71">
        <f>IF(K1532="","",K1532-J1532)</f>
        <v/>
      </c>
      <c r="M1532" s="71">
        <f>IF(L1532="","",ABS(L1532))</f>
        <v/>
      </c>
      <c r="N1532" t="n">
        <v>0.8</v>
      </c>
      <c r="O1532" t="n">
        <v>1</v>
      </c>
      <c r="P1532" t="n">
        <v>0.5891235480464625</v>
      </c>
      <c r="Q1532" t="n">
        <v>0.960392116060779</v>
      </c>
      <c r="R1532" t="n">
        <v>0.214456905698007</v>
      </c>
      <c r="S1532" t="n">
        <v>0.9998892384868525</v>
      </c>
      <c r="T1532" t="n">
        <v>0.9677484874434729</v>
      </c>
      <c r="U1532" t="n">
        <v>0.2956646032618413</v>
      </c>
      <c r="V1532" t="n">
        <v>0.1821842779588559</v>
      </c>
      <c r="W1532" t="n">
        <v>0.7022698507131093</v>
      </c>
      <c r="X1532" t="n">
        <v>0.6216126086256288</v>
      </c>
    </row>
    <row r="1533">
      <c r="A1533" t="inlineStr">
        <is>
          <t>2606002</t>
        </is>
      </c>
      <c r="B1533" t="inlineStr">
        <is>
          <t>Garanhuns</t>
        </is>
      </c>
      <c r="C1533" t="inlineStr">
        <is>
          <t>PE</t>
        </is>
      </c>
      <c r="D1533" t="inlineStr">
        <is>
          <t>REGIÃO NORDESTE</t>
        </is>
      </c>
      <c r="E1533" s="70">
        <f>SUMPRODUCT(N1533:Q1533,PAINEL_PESOS!$C$16:$C$19)</f>
        <v/>
      </c>
      <c r="F1533" s="70">
        <f>SUMPRODUCT(R1533:T1533,PAINEL_PESOS!$C$21:$C$23)</f>
        <v/>
      </c>
      <c r="G1533" s="70">
        <f>SUMPRODUCT(U1533:V1533,PAINEL_PESOS!$C$25:$C$26)</f>
        <v/>
      </c>
      <c r="H1533" s="70">
        <f>SUMPRODUCT(W1533:X1533,PAINEL_PESOS!$C$28:$C$29)</f>
        <v/>
      </c>
      <c r="I1533" s="70" t="n">
        <v>0.8763268495716836</v>
      </c>
      <c r="J1533" s="70" t="n">
        <v>0.5023742652753399</v>
      </c>
      <c r="K1533" s="71">
        <f>IF(NOT(AND(PAINEL_PESOS!$D$12="OK - 100%",PAINEL_PESOS!$F$20="OK - 100%",PAINEL_PESOS!$F$24="OK - 100%",PAINEL_PESOS!$F$27="OK - 100%",PAINEL_PESOS!$F$30="OK - 100%")),"", (E1533*PAINEL_PESOS!$B$7+F1533*PAINEL_PESOS!$B$8+G1533*PAINEL_PESOS!$B$9+H1533*PAINEL_PESOS!$B$10)*I1533)</f>
        <v/>
      </c>
      <c r="L1533" s="71">
        <f>IF(K1533="","",K1533-J1533)</f>
        <v/>
      </c>
      <c r="M1533" s="71">
        <f>IF(L1533="","",ABS(L1533))</f>
        <v/>
      </c>
      <c r="N1533" t="n">
        <v>1</v>
      </c>
      <c r="O1533" t="n">
        <v>0.993</v>
      </c>
      <c r="P1533" t="n">
        <v>0.5044350580781416</v>
      </c>
      <c r="Q1533" t="n">
        <v>0.2686240402979015</v>
      </c>
      <c r="R1533" t="n">
        <v>0.4715140782350552</v>
      </c>
      <c r="S1533" t="n">
        <v>0.6825753988759665</v>
      </c>
      <c r="T1533" t="n">
        <v>0.9093843934693895</v>
      </c>
      <c r="U1533" t="n">
        <v>0.2003612925240606</v>
      </c>
      <c r="V1533" t="n">
        <v>0.2910094928087065</v>
      </c>
      <c r="W1533" t="n">
        <v>0.6443593504922951</v>
      </c>
      <c r="X1533" t="n">
        <v>0.6917727239752934</v>
      </c>
    </row>
    <row r="1534">
      <c r="A1534" t="inlineStr">
        <is>
          <t>2606101</t>
        </is>
      </c>
      <c r="B1534" t="inlineStr">
        <is>
          <t>Glória do Goitá</t>
        </is>
      </c>
      <c r="C1534" t="inlineStr">
        <is>
          <t>PE</t>
        </is>
      </c>
      <c r="D1534" t="inlineStr">
        <is>
          <t>REGIÃO NORDESTE</t>
        </is>
      </c>
      <c r="E1534" s="70">
        <f>SUMPRODUCT(N1534:Q1534,PAINEL_PESOS!$C$16:$C$19)</f>
        <v/>
      </c>
      <c r="F1534" s="70">
        <f>SUMPRODUCT(R1534:T1534,PAINEL_PESOS!$C$21:$C$23)</f>
        <v/>
      </c>
      <c r="G1534" s="70">
        <f>SUMPRODUCT(U1534:V1534,PAINEL_PESOS!$C$25:$C$26)</f>
        <v/>
      </c>
      <c r="H1534" s="70">
        <f>SUMPRODUCT(W1534:X1534,PAINEL_PESOS!$C$28:$C$29)</f>
        <v/>
      </c>
      <c r="I1534" s="70" t="n">
        <v>0.9915044561593535</v>
      </c>
      <c r="J1534" s="70" t="n">
        <v>0.6654222048298187</v>
      </c>
      <c r="K1534" s="71">
        <f>IF(NOT(AND(PAINEL_PESOS!$D$12="OK - 100%",PAINEL_PESOS!$F$20="OK - 100%",PAINEL_PESOS!$F$24="OK - 100%",PAINEL_PESOS!$F$27="OK - 100%",PAINEL_PESOS!$F$30="OK - 100%")),"", (E1534*PAINEL_PESOS!$B$7+F1534*PAINEL_PESOS!$B$8+G1534*PAINEL_PESOS!$B$9+H1534*PAINEL_PESOS!$B$10)*I1534)</f>
        <v/>
      </c>
      <c r="L1534" s="71">
        <f>IF(K1534="","",K1534-J1534)</f>
        <v/>
      </c>
      <c r="M1534" s="71">
        <f>IF(L1534="","",ABS(L1534))</f>
        <v/>
      </c>
      <c r="N1534" t="n">
        <v>1</v>
      </c>
      <c r="O1534" t="n">
        <v>0.9972</v>
      </c>
      <c r="P1534" t="n">
        <v>0.5299894403379093</v>
      </c>
      <c r="Q1534" t="n">
        <v>0.9584697138806012</v>
      </c>
      <c r="R1534" t="n">
        <v>0.3013452453626188</v>
      </c>
      <c r="S1534" t="n">
        <v>0.9938634341683683</v>
      </c>
      <c r="T1534" t="n">
        <v>0.9895449699669288</v>
      </c>
      <c r="U1534" t="n">
        <v>0.4433222873559909</v>
      </c>
      <c r="V1534" t="n">
        <v>0.4343448287520082</v>
      </c>
      <c r="W1534" t="n">
        <v>0.6652886153724908</v>
      </c>
      <c r="X1534" t="n">
        <v>0.5600357214100966</v>
      </c>
    </row>
    <row r="1535">
      <c r="A1535" t="inlineStr">
        <is>
          <t>2606200</t>
        </is>
      </c>
      <c r="B1535" t="inlineStr">
        <is>
          <t>Goiana</t>
        </is>
      </c>
      <c r="C1535" t="inlineStr">
        <is>
          <t>PE</t>
        </is>
      </c>
      <c r="D1535" t="inlineStr">
        <is>
          <t>REGIÃO NORDESTE</t>
        </is>
      </c>
      <c r="E1535" s="70">
        <f>SUMPRODUCT(N1535:Q1535,PAINEL_PESOS!$C$16:$C$19)</f>
        <v/>
      </c>
      <c r="F1535" s="70">
        <f>SUMPRODUCT(R1535:T1535,PAINEL_PESOS!$C$21:$C$23)</f>
        <v/>
      </c>
      <c r="G1535" s="70">
        <f>SUMPRODUCT(U1535:V1535,PAINEL_PESOS!$C$25:$C$26)</f>
        <v/>
      </c>
      <c r="H1535" s="70">
        <f>SUMPRODUCT(W1535:X1535,PAINEL_PESOS!$C$28:$C$29)</f>
        <v/>
      </c>
      <c r="I1535" s="70" t="n">
        <v>0.8880254098473181</v>
      </c>
      <c r="J1535" s="70" t="n">
        <v>0.4978926777947479</v>
      </c>
      <c r="K1535" s="71">
        <f>IF(NOT(AND(PAINEL_PESOS!$D$12="OK - 100%",PAINEL_PESOS!$F$20="OK - 100%",PAINEL_PESOS!$F$24="OK - 100%",PAINEL_PESOS!$F$27="OK - 100%",PAINEL_PESOS!$F$30="OK - 100%")),"", (E1535*PAINEL_PESOS!$B$7+F1535*PAINEL_PESOS!$B$8+G1535*PAINEL_PESOS!$B$9+H1535*PAINEL_PESOS!$B$10)*I1535)</f>
        <v/>
      </c>
      <c r="L1535" s="71">
        <f>IF(K1535="","",K1535-J1535)</f>
        <v/>
      </c>
      <c r="M1535" s="71">
        <f>IF(L1535="","",ABS(L1535))</f>
        <v/>
      </c>
      <c r="N1535" t="n">
        <v>0.4</v>
      </c>
      <c r="O1535" t="n">
        <v>0.9801</v>
      </c>
      <c r="P1535" t="n">
        <v>0.5244984160506864</v>
      </c>
      <c r="Q1535" t="n">
        <v>0.7703708484404701</v>
      </c>
      <c r="R1535" t="n">
        <v>0.5923926861614675</v>
      </c>
      <c r="S1535" t="n">
        <v>0.3836883287238738</v>
      </c>
      <c r="T1535" t="n">
        <v>0.6609276426273876</v>
      </c>
      <c r="U1535" t="n">
        <v>0.2255184750433939</v>
      </c>
      <c r="V1535" t="n">
        <v>0.4260295004605835</v>
      </c>
      <c r="W1535" t="n">
        <v>0.7553263542925619</v>
      </c>
      <c r="X1535" t="n">
        <v>0.6496932046280084</v>
      </c>
    </row>
    <row r="1536">
      <c r="A1536" t="inlineStr">
        <is>
          <t>2606309</t>
        </is>
      </c>
      <c r="B1536" t="inlineStr">
        <is>
          <t>Granito</t>
        </is>
      </c>
      <c r="C1536" t="inlineStr">
        <is>
          <t>PE</t>
        </is>
      </c>
      <c r="D1536" t="inlineStr">
        <is>
          <t>REGIÃO NORDESTE</t>
        </is>
      </c>
      <c r="E1536" s="70">
        <f>SUMPRODUCT(N1536:Q1536,PAINEL_PESOS!$C$16:$C$19)</f>
        <v/>
      </c>
      <c r="F1536" s="70">
        <f>SUMPRODUCT(R1536:T1536,PAINEL_PESOS!$C$21:$C$23)</f>
        <v/>
      </c>
      <c r="G1536" s="70">
        <f>SUMPRODUCT(U1536:V1536,PAINEL_PESOS!$C$25:$C$26)</f>
        <v/>
      </c>
      <c r="H1536" s="70">
        <f>SUMPRODUCT(W1536:X1536,PAINEL_PESOS!$C$28:$C$29)</f>
        <v/>
      </c>
      <c r="I1536" s="70" t="n">
        <v>0.9953574360191845</v>
      </c>
      <c r="J1536" s="70" t="n">
        <v>0.6262783717569661</v>
      </c>
      <c r="K1536" s="71">
        <f>IF(NOT(AND(PAINEL_PESOS!$D$12="OK - 100%",PAINEL_PESOS!$F$20="OK - 100%",PAINEL_PESOS!$F$24="OK - 100%",PAINEL_PESOS!$F$27="OK - 100%",PAINEL_PESOS!$F$30="OK - 100%")),"", (E1536*PAINEL_PESOS!$B$7+F1536*PAINEL_PESOS!$B$8+G1536*PAINEL_PESOS!$B$9+H1536*PAINEL_PESOS!$B$10)*I1536)</f>
        <v/>
      </c>
      <c r="L1536" s="71">
        <f>IF(K1536="","",K1536-J1536)</f>
        <v/>
      </c>
      <c r="M1536" s="71">
        <f>IF(L1536="","",ABS(L1536))</f>
        <v/>
      </c>
      <c r="N1536" t="n">
        <v>1</v>
      </c>
      <c r="O1536" t="n">
        <v>1</v>
      </c>
      <c r="P1536" t="n">
        <v>0.6557550158394931</v>
      </c>
      <c r="Q1536" t="n">
        <v>0.9892257364446535</v>
      </c>
      <c r="R1536" t="n">
        <v>0.1203230722930857</v>
      </c>
      <c r="S1536" t="n">
        <v>1</v>
      </c>
      <c r="T1536" t="n">
        <v>0.9841032278121663</v>
      </c>
      <c r="U1536" t="n">
        <v>0.6079841256567023</v>
      </c>
      <c r="V1536" t="n">
        <v>0.2882100772316724</v>
      </c>
      <c r="W1536" t="n">
        <v>0.5041801066388663</v>
      </c>
      <c r="X1536" t="n">
        <v>0.407780212039581</v>
      </c>
    </row>
    <row r="1537">
      <c r="A1537" t="inlineStr">
        <is>
          <t>2606408</t>
        </is>
      </c>
      <c r="B1537" t="inlineStr">
        <is>
          <t>Gravatá</t>
        </is>
      </c>
      <c r="C1537" t="inlineStr">
        <is>
          <t>PE</t>
        </is>
      </c>
      <c r="D1537" t="inlineStr">
        <is>
          <t>REGIÃO NORDESTE</t>
        </is>
      </c>
      <c r="E1537" s="70">
        <f>SUMPRODUCT(N1537:Q1537,PAINEL_PESOS!$C$16:$C$19)</f>
        <v/>
      </c>
      <c r="F1537" s="70">
        <f>SUMPRODUCT(R1537:T1537,PAINEL_PESOS!$C$21:$C$23)</f>
        <v/>
      </c>
      <c r="G1537" s="70">
        <f>SUMPRODUCT(U1537:V1537,PAINEL_PESOS!$C$25:$C$26)</f>
        <v/>
      </c>
      <c r="H1537" s="70">
        <f>SUMPRODUCT(W1537:X1537,PAINEL_PESOS!$C$28:$C$29)</f>
        <v/>
      </c>
      <c r="I1537" s="70" t="n">
        <v>0.9422358152075969</v>
      </c>
      <c r="J1537" s="70" t="n">
        <v>0.5834863980482327</v>
      </c>
      <c r="K1537" s="71">
        <f>IF(NOT(AND(PAINEL_PESOS!$D$12="OK - 100%",PAINEL_PESOS!$F$20="OK - 100%",PAINEL_PESOS!$F$24="OK - 100%",PAINEL_PESOS!$F$27="OK - 100%",PAINEL_PESOS!$F$30="OK - 100%")),"", (E1537*PAINEL_PESOS!$B$7+F1537*PAINEL_PESOS!$B$8+G1537*PAINEL_PESOS!$B$9+H1537*PAINEL_PESOS!$B$10)*I1537)</f>
        <v/>
      </c>
      <c r="L1537" s="71">
        <f>IF(K1537="","",K1537-J1537)</f>
        <v/>
      </c>
      <c r="M1537" s="71">
        <f>IF(L1537="","",ABS(L1537))</f>
        <v/>
      </c>
      <c r="N1537" t="n">
        <v>1</v>
      </c>
      <c r="O1537" t="n">
        <v>1</v>
      </c>
      <c r="P1537" t="n">
        <v>0.5456177402323126</v>
      </c>
      <c r="Q1537" t="n">
        <v>0.9426242991790265</v>
      </c>
      <c r="R1537" t="n">
        <v>0.39163089262351</v>
      </c>
      <c r="S1537" t="n">
        <v>0.9947944037325013</v>
      </c>
      <c r="T1537" t="n">
        <v>0.7324173073637396</v>
      </c>
      <c r="U1537" t="n">
        <v>0.3729425048272554</v>
      </c>
      <c r="V1537" t="n">
        <v>0.1500050113602625</v>
      </c>
      <c r="W1537" t="n">
        <v>0.6846762685175158</v>
      </c>
      <c r="X1537" t="n">
        <v>0.5897517847161705</v>
      </c>
    </row>
    <row r="1538">
      <c r="A1538" t="inlineStr">
        <is>
          <t>2606507</t>
        </is>
      </c>
      <c r="B1538" t="inlineStr">
        <is>
          <t>Iati</t>
        </is>
      </c>
      <c r="C1538" t="inlineStr">
        <is>
          <t>PE</t>
        </is>
      </c>
      <c r="D1538" t="inlineStr">
        <is>
          <t>REGIÃO NORDESTE</t>
        </is>
      </c>
      <c r="E1538" s="70">
        <f>SUMPRODUCT(N1538:Q1538,PAINEL_PESOS!$C$16:$C$19)</f>
        <v/>
      </c>
      <c r="F1538" s="70">
        <f>SUMPRODUCT(R1538:T1538,PAINEL_PESOS!$C$21:$C$23)</f>
        <v/>
      </c>
      <c r="G1538" s="70">
        <f>SUMPRODUCT(U1538:V1538,PAINEL_PESOS!$C$25:$C$26)</f>
        <v/>
      </c>
      <c r="H1538" s="70">
        <f>SUMPRODUCT(W1538:X1538,PAINEL_PESOS!$C$28:$C$29)</f>
        <v/>
      </c>
      <c r="I1538" s="70" t="n">
        <v>0.9774216433355515</v>
      </c>
      <c r="J1538" s="70" t="n">
        <v>0.5857905848196699</v>
      </c>
      <c r="K1538" s="71">
        <f>IF(NOT(AND(PAINEL_PESOS!$D$12="OK - 100%",PAINEL_PESOS!$F$20="OK - 100%",PAINEL_PESOS!$F$24="OK - 100%",PAINEL_PESOS!$F$27="OK - 100%",PAINEL_PESOS!$F$30="OK - 100%")),"", (E1538*PAINEL_PESOS!$B$7+F1538*PAINEL_PESOS!$B$8+G1538*PAINEL_PESOS!$B$9+H1538*PAINEL_PESOS!$B$10)*I1538)</f>
        <v/>
      </c>
      <c r="L1538" s="71">
        <f>IF(K1538="","",K1538-J1538)</f>
        <v/>
      </c>
      <c r="M1538" s="71">
        <f>IF(L1538="","",ABS(L1538))</f>
        <v/>
      </c>
      <c r="N1538" t="n">
        <v>0.2</v>
      </c>
      <c r="O1538" t="n">
        <v>1</v>
      </c>
      <c r="P1538" t="n">
        <v>1</v>
      </c>
      <c r="Q1538" t="n">
        <v>0.9169212794099407</v>
      </c>
      <c r="R1538" t="n">
        <v>0.2097354620046067</v>
      </c>
      <c r="S1538" t="n">
        <v>0.9932958786624155</v>
      </c>
      <c r="T1538" t="n">
        <v>0.9430855284308224</v>
      </c>
      <c r="U1538" t="n">
        <v>0.4098061951515222</v>
      </c>
      <c r="V1538" t="n">
        <v>0.2597903382027633</v>
      </c>
      <c r="W1538" t="n">
        <v>0.6244719860545737</v>
      </c>
      <c r="X1538" t="n">
        <v>0.5113046407475512</v>
      </c>
    </row>
    <row r="1539">
      <c r="A1539" t="inlineStr">
        <is>
          <t>2606606</t>
        </is>
      </c>
      <c r="B1539" t="inlineStr">
        <is>
          <t>Ibimirim</t>
        </is>
      </c>
      <c r="C1539" t="inlineStr">
        <is>
          <t>PE</t>
        </is>
      </c>
      <c r="D1539" t="inlineStr">
        <is>
          <t>REGIÃO NORDESTE</t>
        </is>
      </c>
      <c r="E1539" s="70">
        <f>SUMPRODUCT(N1539:Q1539,PAINEL_PESOS!$C$16:$C$19)</f>
        <v/>
      </c>
      <c r="F1539" s="70">
        <f>SUMPRODUCT(R1539:T1539,PAINEL_PESOS!$C$21:$C$23)</f>
        <v/>
      </c>
      <c r="G1539" s="70">
        <f>SUMPRODUCT(U1539:V1539,PAINEL_PESOS!$C$25:$C$26)</f>
        <v/>
      </c>
      <c r="H1539" s="70">
        <f>SUMPRODUCT(W1539:X1539,PAINEL_PESOS!$C$28:$C$29)</f>
        <v/>
      </c>
      <c r="I1539" s="70" t="n">
        <v>0.9752262780429586</v>
      </c>
      <c r="J1539" s="70" t="n">
        <v>0.6251188766657263</v>
      </c>
      <c r="K1539" s="71">
        <f>IF(NOT(AND(PAINEL_PESOS!$D$12="OK - 100%",PAINEL_PESOS!$F$20="OK - 100%",PAINEL_PESOS!$F$24="OK - 100%",PAINEL_PESOS!$F$27="OK - 100%",PAINEL_PESOS!$F$30="OK - 100%")),"", (E1539*PAINEL_PESOS!$B$7+F1539*PAINEL_PESOS!$B$8+G1539*PAINEL_PESOS!$B$9+H1539*PAINEL_PESOS!$B$10)*I1539)</f>
        <v/>
      </c>
      <c r="L1539" s="71">
        <f>IF(K1539="","",K1539-J1539)</f>
        <v/>
      </c>
      <c r="M1539" s="71">
        <f>IF(L1539="","",ABS(L1539))</f>
        <v/>
      </c>
      <c r="N1539" t="n">
        <v>1</v>
      </c>
      <c r="O1539" t="n">
        <v>1</v>
      </c>
      <c r="P1539" t="n">
        <v>0.5585005279831046</v>
      </c>
      <c r="Q1539" t="n">
        <v>0.9797930755985333</v>
      </c>
      <c r="R1539" t="n">
        <v>0.2650440159404031</v>
      </c>
      <c r="S1539" t="n">
        <v>0.9999916402373221</v>
      </c>
      <c r="T1539" t="n">
        <v>0.8856473938884906</v>
      </c>
      <c r="U1539" t="n">
        <v>0.4109489958068533</v>
      </c>
      <c r="V1539" t="n">
        <v>0.3787713849726627</v>
      </c>
      <c r="W1539" t="n">
        <v>0.6243294513340477</v>
      </c>
      <c r="X1539" t="n">
        <v>0.5110050882963495</v>
      </c>
    </row>
    <row r="1540">
      <c r="A1540" t="inlineStr">
        <is>
          <t>2606705</t>
        </is>
      </c>
      <c r="B1540" t="inlineStr">
        <is>
          <t>Ibirajuba</t>
        </is>
      </c>
      <c r="C1540" t="inlineStr">
        <is>
          <t>PE</t>
        </is>
      </c>
      <c r="D1540" t="inlineStr">
        <is>
          <t>REGIÃO NORDESTE</t>
        </is>
      </c>
      <c r="E1540" s="70">
        <f>SUMPRODUCT(N1540:Q1540,PAINEL_PESOS!$C$16:$C$19)</f>
        <v/>
      </c>
      <c r="F1540" s="70">
        <f>SUMPRODUCT(R1540:T1540,PAINEL_PESOS!$C$21:$C$23)</f>
        <v/>
      </c>
      <c r="G1540" s="70">
        <f>SUMPRODUCT(U1540:V1540,PAINEL_PESOS!$C$25:$C$26)</f>
        <v/>
      </c>
      <c r="H1540" s="70">
        <f>SUMPRODUCT(W1540:X1540,PAINEL_PESOS!$C$28:$C$29)</f>
        <v/>
      </c>
      <c r="I1540" s="70" t="n">
        <v>0.9866602421424281</v>
      </c>
      <c r="J1540" s="70" t="n">
        <v>0.617746312250761</v>
      </c>
      <c r="K1540" s="71">
        <f>IF(NOT(AND(PAINEL_PESOS!$D$12="OK - 100%",PAINEL_PESOS!$F$20="OK - 100%",PAINEL_PESOS!$F$24="OK - 100%",PAINEL_PESOS!$F$27="OK - 100%",PAINEL_PESOS!$F$30="OK - 100%")),"", (E1540*PAINEL_PESOS!$B$7+F1540*PAINEL_PESOS!$B$8+G1540*PAINEL_PESOS!$B$9+H1540*PAINEL_PESOS!$B$10)*I1540)</f>
        <v/>
      </c>
      <c r="L1540" s="71">
        <f>IF(K1540="","",K1540-J1540)</f>
        <v/>
      </c>
      <c r="M1540" s="71">
        <f>IF(L1540="","",ABS(L1540))</f>
        <v/>
      </c>
      <c r="N1540" t="n">
        <v>1</v>
      </c>
      <c r="O1540" t="n">
        <v>1</v>
      </c>
      <c r="P1540" t="n">
        <v>0.6138331573389652</v>
      </c>
      <c r="Q1540" t="n">
        <v>0.9604303725538093</v>
      </c>
      <c r="R1540" t="n">
        <v>0.1283065374770396</v>
      </c>
      <c r="S1540" t="n">
        <v>0.9999642043969523</v>
      </c>
      <c r="T1540" t="n">
        <v>0.9593062291929685</v>
      </c>
      <c r="U1540" t="n">
        <v>0.229167621732799</v>
      </c>
      <c r="V1540" t="n">
        <v>0.2576434616591839</v>
      </c>
      <c r="W1540" t="n">
        <v>0.6981083650468344</v>
      </c>
      <c r="X1540" t="n">
        <v>0.6450173029403232</v>
      </c>
    </row>
    <row r="1541">
      <c r="A1541" t="inlineStr">
        <is>
          <t>2606804</t>
        </is>
      </c>
      <c r="B1541" t="inlineStr">
        <is>
          <t>Igarassu</t>
        </is>
      </c>
      <c r="C1541" t="inlineStr">
        <is>
          <t>PE</t>
        </is>
      </c>
      <c r="D1541" t="inlineStr">
        <is>
          <t>REGIÃO NORDESTE</t>
        </is>
      </c>
      <c r="E1541" s="70">
        <f>SUMPRODUCT(N1541:Q1541,PAINEL_PESOS!$C$16:$C$19)</f>
        <v/>
      </c>
      <c r="F1541" s="70">
        <f>SUMPRODUCT(R1541:T1541,PAINEL_PESOS!$C$21:$C$23)</f>
        <v/>
      </c>
      <c r="G1541" s="70">
        <f>SUMPRODUCT(U1541:V1541,PAINEL_PESOS!$C$25:$C$26)</f>
        <v/>
      </c>
      <c r="H1541" s="70">
        <f>SUMPRODUCT(W1541:X1541,PAINEL_PESOS!$C$28:$C$29)</f>
        <v/>
      </c>
      <c r="I1541" s="70" t="n">
        <v>0.8340894010607347</v>
      </c>
      <c r="J1541" s="70" t="n">
        <v>0.4344968458040136</v>
      </c>
      <c r="K1541" s="71">
        <f>IF(NOT(AND(PAINEL_PESOS!$D$12="OK - 100%",PAINEL_PESOS!$F$20="OK - 100%",PAINEL_PESOS!$F$24="OK - 100%",PAINEL_PESOS!$F$27="OK - 100%",PAINEL_PESOS!$F$30="OK - 100%")),"", (E1541*PAINEL_PESOS!$B$7+F1541*PAINEL_PESOS!$B$8+G1541*PAINEL_PESOS!$B$9+H1541*PAINEL_PESOS!$B$10)*I1541)</f>
        <v/>
      </c>
      <c r="L1541" s="71">
        <f>IF(K1541="","",K1541-J1541)</f>
        <v/>
      </c>
      <c r="M1541" s="71">
        <f>IF(L1541="","",ABS(L1541))</f>
        <v/>
      </c>
      <c r="N1541" t="n">
        <v>0.4</v>
      </c>
      <c r="O1541" t="n">
        <v>0.9697</v>
      </c>
      <c r="P1541" t="n">
        <v>0.4029567053854277</v>
      </c>
      <c r="Q1541" t="n">
        <v>0.6058414773219882</v>
      </c>
      <c r="R1541" t="n">
        <v>0.4699382239778508</v>
      </c>
      <c r="S1541" t="n">
        <v>0</v>
      </c>
      <c r="T1541" t="n">
        <v>0.8198842733933844</v>
      </c>
      <c r="U1541" t="n">
        <v>0.2255184750433939</v>
      </c>
      <c r="V1541" t="n">
        <v>0.4877199357388105</v>
      </c>
      <c r="W1541" t="n">
        <v>0.7553263542925619</v>
      </c>
      <c r="X1541" t="n">
        <v>0.6496932046280084</v>
      </c>
    </row>
    <row r="1542">
      <c r="A1542" t="inlineStr">
        <is>
          <t>2606903</t>
        </is>
      </c>
      <c r="B1542" t="inlineStr">
        <is>
          <t>Iguaraci</t>
        </is>
      </c>
      <c r="C1542" t="inlineStr">
        <is>
          <t>PE</t>
        </is>
      </c>
      <c r="D1542" t="inlineStr">
        <is>
          <t>REGIÃO NORDESTE</t>
        </is>
      </c>
      <c r="E1542" s="70">
        <f>SUMPRODUCT(N1542:Q1542,PAINEL_PESOS!$C$16:$C$19)</f>
        <v/>
      </c>
      <c r="F1542" s="70">
        <f>SUMPRODUCT(R1542:T1542,PAINEL_PESOS!$C$21:$C$23)</f>
        <v/>
      </c>
      <c r="G1542" s="70">
        <f>SUMPRODUCT(U1542:V1542,PAINEL_PESOS!$C$25:$C$26)</f>
        <v/>
      </c>
      <c r="H1542" s="70">
        <f>SUMPRODUCT(W1542:X1542,PAINEL_PESOS!$C$28:$C$29)</f>
        <v/>
      </c>
      <c r="I1542" s="70" t="n">
        <v>0.9907976879374976</v>
      </c>
      <c r="J1542" s="70" t="n">
        <v>0.6407648564196716</v>
      </c>
      <c r="K1542" s="71">
        <f>IF(NOT(AND(PAINEL_PESOS!$D$12="OK - 100%",PAINEL_PESOS!$F$20="OK - 100%",PAINEL_PESOS!$F$24="OK - 100%",PAINEL_PESOS!$F$27="OK - 100%",PAINEL_PESOS!$F$30="OK - 100%")),"", (E1542*PAINEL_PESOS!$B$7+F1542*PAINEL_PESOS!$B$8+G1542*PAINEL_PESOS!$B$9+H1542*PAINEL_PESOS!$B$10)*I1542)</f>
        <v/>
      </c>
      <c r="L1542" s="71">
        <f>IF(K1542="","",K1542-J1542)</f>
        <v/>
      </c>
      <c r="M1542" s="71">
        <f>IF(L1542="","",ABS(L1542))</f>
        <v/>
      </c>
      <c r="N1542" t="n">
        <v>1</v>
      </c>
      <c r="O1542" t="n">
        <v>1</v>
      </c>
      <c r="P1542" t="n">
        <v>0.4998944033790918</v>
      </c>
      <c r="Q1542" t="n">
        <v>0.9668962634531751</v>
      </c>
      <c r="R1542" t="n">
        <v>0.1478288407252546</v>
      </c>
      <c r="S1542" t="n">
        <v>0.9970974933155553</v>
      </c>
      <c r="T1542" t="n">
        <v>0.9779109995683927</v>
      </c>
      <c r="U1542" t="n">
        <v>0.7302632513876781</v>
      </c>
      <c r="V1542" t="n">
        <v>0.2833062913715635</v>
      </c>
      <c r="W1542" t="n">
        <v>0.5845413733783483</v>
      </c>
      <c r="X1542" t="n">
        <v>0.426997982631521</v>
      </c>
    </row>
    <row r="1543">
      <c r="A1543" t="inlineStr">
        <is>
          <t>2607000</t>
        </is>
      </c>
      <c r="B1543" t="inlineStr">
        <is>
          <t>Inajá</t>
        </is>
      </c>
      <c r="C1543" t="inlineStr">
        <is>
          <t>PE</t>
        </is>
      </c>
      <c r="D1543" t="inlineStr">
        <is>
          <t>REGIÃO NORDESTE</t>
        </is>
      </c>
      <c r="E1543" s="70">
        <f>SUMPRODUCT(N1543:Q1543,PAINEL_PESOS!$C$16:$C$19)</f>
        <v/>
      </c>
      <c r="F1543" s="70">
        <f>SUMPRODUCT(R1543:T1543,PAINEL_PESOS!$C$21:$C$23)</f>
        <v/>
      </c>
      <c r="G1543" s="70">
        <f>SUMPRODUCT(U1543:V1543,PAINEL_PESOS!$C$25:$C$26)</f>
        <v/>
      </c>
      <c r="H1543" s="70">
        <f>SUMPRODUCT(W1543:X1543,PAINEL_PESOS!$C$28:$C$29)</f>
        <v/>
      </c>
      <c r="I1543" s="70" t="n">
        <v>0.9681005876015449</v>
      </c>
      <c r="J1543" s="70" t="n">
        <v>0.5913322511876937</v>
      </c>
      <c r="K1543" s="71">
        <f>IF(NOT(AND(PAINEL_PESOS!$D$12="OK - 100%",PAINEL_PESOS!$F$20="OK - 100%",PAINEL_PESOS!$F$24="OK - 100%",PAINEL_PESOS!$F$27="OK - 100%",PAINEL_PESOS!$F$30="OK - 100%")),"", (E1543*PAINEL_PESOS!$B$7+F1543*PAINEL_PESOS!$B$8+G1543*PAINEL_PESOS!$B$9+H1543*PAINEL_PESOS!$B$10)*I1543)</f>
        <v/>
      </c>
      <c r="L1543" s="71">
        <f>IF(K1543="","",K1543-J1543)</f>
        <v/>
      </c>
      <c r="M1543" s="71">
        <f>IF(L1543="","",ABS(L1543))</f>
        <v/>
      </c>
      <c r="N1543" t="n">
        <v>0.2</v>
      </c>
      <c r="O1543" t="n">
        <v>1</v>
      </c>
      <c r="P1543" t="n">
        <v>1</v>
      </c>
      <c r="Q1543" t="n">
        <v>0.9721709263140913</v>
      </c>
      <c r="R1543" t="n">
        <v>0.2245009475500855</v>
      </c>
      <c r="S1543" t="n">
        <v>0.9950838098104512</v>
      </c>
      <c r="T1543" t="n">
        <v>0.8544870312284064</v>
      </c>
      <c r="U1543" t="n">
        <v>0.4099382489485773</v>
      </c>
      <c r="V1543" t="n">
        <v>0.3720718443597579</v>
      </c>
      <c r="W1543" t="n">
        <v>0.6244555157708284</v>
      </c>
      <c r="X1543" t="n">
        <v>0.5112700266279198</v>
      </c>
    </row>
    <row r="1544">
      <c r="A1544" t="inlineStr">
        <is>
          <t>2607109</t>
        </is>
      </c>
      <c r="B1544" t="inlineStr">
        <is>
          <t>Ingazeira</t>
        </is>
      </c>
      <c r="C1544" t="inlineStr">
        <is>
          <t>PE</t>
        </is>
      </c>
      <c r="D1544" t="inlineStr">
        <is>
          <t>REGIÃO NORDESTE</t>
        </is>
      </c>
      <c r="E1544" s="70">
        <f>SUMPRODUCT(N1544:Q1544,PAINEL_PESOS!$C$16:$C$19)</f>
        <v/>
      </c>
      <c r="F1544" s="70">
        <f>SUMPRODUCT(R1544:T1544,PAINEL_PESOS!$C$21:$C$23)</f>
        <v/>
      </c>
      <c r="G1544" s="70">
        <f>SUMPRODUCT(U1544:V1544,PAINEL_PESOS!$C$25:$C$26)</f>
        <v/>
      </c>
      <c r="H1544" s="70">
        <f>SUMPRODUCT(W1544:X1544,PAINEL_PESOS!$C$28:$C$29)</f>
        <v/>
      </c>
      <c r="I1544" s="70" t="n">
        <v>0.9895530702616719</v>
      </c>
      <c r="J1544" s="70" t="n">
        <v>0.6192881031254245</v>
      </c>
      <c r="K1544" s="71">
        <f>IF(NOT(AND(PAINEL_PESOS!$D$12="OK - 100%",PAINEL_PESOS!$F$20="OK - 100%",PAINEL_PESOS!$F$24="OK - 100%",PAINEL_PESOS!$F$27="OK - 100%",PAINEL_PESOS!$F$30="OK - 100%")),"", (E1544*PAINEL_PESOS!$B$7+F1544*PAINEL_PESOS!$B$8+G1544*PAINEL_PESOS!$B$9+H1544*PAINEL_PESOS!$B$10)*I1544)</f>
        <v/>
      </c>
      <c r="L1544" s="71">
        <f>IF(K1544="","",K1544-J1544)</f>
        <v/>
      </c>
      <c r="M1544" s="71">
        <f>IF(L1544="","",ABS(L1544))</f>
        <v/>
      </c>
      <c r="N1544" t="n">
        <v>0.6</v>
      </c>
      <c r="O1544" t="n">
        <v>1</v>
      </c>
      <c r="P1544" t="n">
        <v>0.6655755015839493</v>
      </c>
      <c r="Q1544" t="n">
        <v>0.959502309206076</v>
      </c>
      <c r="R1544" t="n">
        <v>0.08931442322205491</v>
      </c>
      <c r="S1544" t="n">
        <v>1</v>
      </c>
      <c r="T1544" t="n">
        <v>0.9755742386526306</v>
      </c>
      <c r="U1544" t="n">
        <v>0.7379241389500676</v>
      </c>
      <c r="V1544" t="n">
        <v>0.2707073157701304</v>
      </c>
      <c r="W1544" t="n">
        <v>0.5835477888197551</v>
      </c>
      <c r="X1544" t="n">
        <v>0.4252979221745729</v>
      </c>
    </row>
    <row r="1545">
      <c r="A1545" t="inlineStr">
        <is>
          <t>2607208</t>
        </is>
      </c>
      <c r="B1545" t="inlineStr">
        <is>
          <t>Ipojuca</t>
        </is>
      </c>
      <c r="C1545" t="inlineStr">
        <is>
          <t>PE</t>
        </is>
      </c>
      <c r="D1545" t="inlineStr">
        <is>
          <t>REGIÃO NORDESTE</t>
        </is>
      </c>
      <c r="E1545" s="70">
        <f>SUMPRODUCT(N1545:Q1545,PAINEL_PESOS!$C$16:$C$19)</f>
        <v/>
      </c>
      <c r="F1545" s="70">
        <f>SUMPRODUCT(R1545:T1545,PAINEL_PESOS!$C$21:$C$23)</f>
        <v/>
      </c>
      <c r="G1545" s="70">
        <f>SUMPRODUCT(U1545:V1545,PAINEL_PESOS!$C$25:$C$26)</f>
        <v/>
      </c>
      <c r="H1545" s="70">
        <f>SUMPRODUCT(W1545:X1545,PAINEL_PESOS!$C$28:$C$29)</f>
        <v/>
      </c>
      <c r="I1545" s="70" t="n">
        <v>0.8566413800313731</v>
      </c>
      <c r="J1545" s="70" t="n">
        <v>0.4823709838271757</v>
      </c>
      <c r="K1545" s="71">
        <f>IF(NOT(AND(PAINEL_PESOS!$D$12="OK - 100%",PAINEL_PESOS!$F$20="OK - 100%",PAINEL_PESOS!$F$24="OK - 100%",PAINEL_PESOS!$F$27="OK - 100%",PAINEL_PESOS!$F$30="OK - 100%")),"", (E1545*PAINEL_PESOS!$B$7+F1545*PAINEL_PESOS!$B$8+G1545*PAINEL_PESOS!$B$9+H1545*PAINEL_PESOS!$B$10)*I1545)</f>
        <v/>
      </c>
      <c r="L1545" s="71">
        <f>IF(K1545="","",K1545-J1545)</f>
        <v/>
      </c>
      <c r="M1545" s="71">
        <f>IF(L1545="","",ABS(L1545))</f>
        <v/>
      </c>
      <c r="N1545" t="n">
        <v>0.4</v>
      </c>
      <c r="O1545" t="n">
        <v>1</v>
      </c>
      <c r="P1545" t="n">
        <v>0.3958817317845828</v>
      </c>
      <c r="Q1545" t="n">
        <v>0.9187900487137791</v>
      </c>
      <c r="R1545" t="n">
        <v>0.6165620120826436</v>
      </c>
      <c r="S1545" t="n">
        <v>0.526707174082117</v>
      </c>
      <c r="T1545" t="n">
        <v>0.9403334974812833</v>
      </c>
      <c r="U1545" t="n">
        <v>0.3065927822817615</v>
      </c>
      <c r="V1545" t="n">
        <v>0.1310475849635392</v>
      </c>
      <c r="W1545" t="n">
        <v>0.7029537533400281</v>
      </c>
      <c r="X1545" t="n">
        <v>0.6177662582575933</v>
      </c>
    </row>
    <row r="1546">
      <c r="A1546" t="inlineStr">
        <is>
          <t>2607307</t>
        </is>
      </c>
      <c r="B1546" t="inlineStr">
        <is>
          <t>Ipubi</t>
        </is>
      </c>
      <c r="C1546" t="inlineStr">
        <is>
          <t>PE</t>
        </is>
      </c>
      <c r="D1546" t="inlineStr">
        <is>
          <t>REGIÃO NORDESTE</t>
        </is>
      </c>
      <c r="E1546" s="70">
        <f>SUMPRODUCT(N1546:Q1546,PAINEL_PESOS!$C$16:$C$19)</f>
        <v/>
      </c>
      <c r="F1546" s="70">
        <f>SUMPRODUCT(R1546:T1546,PAINEL_PESOS!$C$21:$C$23)</f>
        <v/>
      </c>
      <c r="G1546" s="70">
        <f>SUMPRODUCT(U1546:V1546,PAINEL_PESOS!$C$25:$C$26)</f>
        <v/>
      </c>
      <c r="H1546" s="70">
        <f>SUMPRODUCT(W1546:X1546,PAINEL_PESOS!$C$28:$C$29)</f>
        <v/>
      </c>
      <c r="I1546" s="70" t="n">
        <v>0.9898088105280209</v>
      </c>
      <c r="J1546" s="70" t="n">
        <v>0.5978417942714301</v>
      </c>
      <c r="K1546" s="71">
        <f>IF(NOT(AND(PAINEL_PESOS!$D$12="OK - 100%",PAINEL_PESOS!$F$20="OK - 100%",PAINEL_PESOS!$F$24="OK - 100%",PAINEL_PESOS!$F$27="OK - 100%",PAINEL_PESOS!$F$30="OK - 100%")),"", (E1546*PAINEL_PESOS!$B$7+F1546*PAINEL_PESOS!$B$8+G1546*PAINEL_PESOS!$B$9+H1546*PAINEL_PESOS!$B$10)*I1546)</f>
        <v/>
      </c>
      <c r="L1546" s="71">
        <f>IF(K1546="","",K1546-J1546)</f>
        <v/>
      </c>
      <c r="M1546" s="71">
        <f>IF(L1546="","",ABS(L1546))</f>
        <v/>
      </c>
      <c r="N1546" t="n">
        <v>0.4</v>
      </c>
      <c r="O1546" t="n">
        <v>1</v>
      </c>
      <c r="P1546" t="n">
        <v>0.6705385427666315</v>
      </c>
      <c r="Q1546" t="n">
        <v>0.9500645720454052</v>
      </c>
      <c r="R1546" t="n">
        <v>0.2621704919863131</v>
      </c>
      <c r="S1546" t="n">
        <v>0.9790379944234179</v>
      </c>
      <c r="T1546" t="n">
        <v>0.9937728458691196</v>
      </c>
      <c r="U1546" t="n">
        <v>0.6090520830766344</v>
      </c>
      <c r="V1546" t="n">
        <v>0.3094867188262365</v>
      </c>
      <c r="W1546" t="n">
        <v>0.5048312406999337</v>
      </c>
      <c r="X1546" t="n">
        <v>0.4083188021948373</v>
      </c>
    </row>
    <row r="1547">
      <c r="A1547" t="inlineStr">
        <is>
          <t>2607406</t>
        </is>
      </c>
      <c r="B1547" t="inlineStr">
        <is>
          <t>Itacuruba</t>
        </is>
      </c>
      <c r="C1547" t="inlineStr">
        <is>
          <t>PE</t>
        </is>
      </c>
      <c r="D1547" t="inlineStr">
        <is>
          <t>REGIÃO NORDESTE</t>
        </is>
      </c>
      <c r="E1547" s="70">
        <f>SUMPRODUCT(N1547:Q1547,PAINEL_PESOS!$C$16:$C$19)</f>
        <v/>
      </c>
      <c r="F1547" s="70">
        <f>SUMPRODUCT(R1547:T1547,PAINEL_PESOS!$C$21:$C$23)</f>
        <v/>
      </c>
      <c r="G1547" s="70">
        <f>SUMPRODUCT(U1547:V1547,PAINEL_PESOS!$C$25:$C$26)</f>
        <v/>
      </c>
      <c r="H1547" s="70">
        <f>SUMPRODUCT(W1547:X1547,PAINEL_PESOS!$C$28:$C$29)</f>
        <v/>
      </c>
      <c r="I1547" s="70" t="n">
        <v>0.994152618876905</v>
      </c>
      <c r="J1547" s="70" t="n">
        <v>0.6772105622695753</v>
      </c>
      <c r="K1547" s="71">
        <f>IF(NOT(AND(PAINEL_PESOS!$D$12="OK - 100%",PAINEL_PESOS!$F$20="OK - 100%",PAINEL_PESOS!$F$24="OK - 100%",PAINEL_PESOS!$F$27="OK - 100%",PAINEL_PESOS!$F$30="OK - 100%")),"", (E1547*PAINEL_PESOS!$B$7+F1547*PAINEL_PESOS!$B$8+G1547*PAINEL_PESOS!$B$9+H1547*PAINEL_PESOS!$B$10)*I1547)</f>
        <v/>
      </c>
      <c r="L1547" s="71">
        <f>IF(K1547="","",K1547-J1547)</f>
        <v/>
      </c>
      <c r="M1547" s="71">
        <f>IF(L1547="","",ABS(L1547))</f>
        <v/>
      </c>
      <c r="N1547" t="n">
        <v>1</v>
      </c>
      <c r="O1547" t="n">
        <v>1</v>
      </c>
      <c r="P1547" t="n">
        <v>0.6907074973600845</v>
      </c>
      <c r="Q1547" t="n">
        <v>0.9914663502925358</v>
      </c>
      <c r="R1547" t="n">
        <v>0.1109626073892715</v>
      </c>
      <c r="S1547" t="n">
        <v>1</v>
      </c>
      <c r="T1547" t="n">
        <v>0.9762322775506178</v>
      </c>
      <c r="U1547" t="n">
        <v>0.6426427503579488</v>
      </c>
      <c r="V1547" t="n">
        <v>0.6162046023045096</v>
      </c>
      <c r="W1547" t="n">
        <v>0.5814783035444063</v>
      </c>
      <c r="X1547" t="n">
        <v>0.3766742578488246</v>
      </c>
    </row>
    <row r="1548">
      <c r="A1548" t="inlineStr">
        <is>
          <t>2607505</t>
        </is>
      </c>
      <c r="B1548" t="inlineStr">
        <is>
          <t>Itaíba</t>
        </is>
      </c>
      <c r="C1548" t="inlineStr">
        <is>
          <t>PE</t>
        </is>
      </c>
      <c r="D1548" t="inlineStr">
        <is>
          <t>REGIÃO NORDESTE</t>
        </is>
      </c>
      <c r="E1548" s="70">
        <f>SUMPRODUCT(N1548:Q1548,PAINEL_PESOS!$C$16:$C$19)</f>
        <v/>
      </c>
      <c r="F1548" s="70">
        <f>SUMPRODUCT(R1548:T1548,PAINEL_PESOS!$C$21:$C$23)</f>
        <v/>
      </c>
      <c r="G1548" s="70">
        <f>SUMPRODUCT(U1548:V1548,PAINEL_PESOS!$C$25:$C$26)</f>
        <v/>
      </c>
      <c r="H1548" s="70">
        <f>SUMPRODUCT(W1548:X1548,PAINEL_PESOS!$C$28:$C$29)</f>
        <v/>
      </c>
      <c r="I1548" s="70" t="n">
        <v>0.9880754069407141</v>
      </c>
      <c r="J1548" s="70" t="n">
        <v>0.6115932549663203</v>
      </c>
      <c r="K1548" s="71">
        <f>IF(NOT(AND(PAINEL_PESOS!$D$12="OK - 100%",PAINEL_PESOS!$F$20="OK - 100%",PAINEL_PESOS!$F$24="OK - 100%",PAINEL_PESOS!$F$27="OK - 100%",PAINEL_PESOS!$F$30="OK - 100%")),"", (E1548*PAINEL_PESOS!$B$7+F1548*PAINEL_PESOS!$B$8+G1548*PAINEL_PESOS!$B$9+H1548*PAINEL_PESOS!$B$10)*I1548)</f>
        <v/>
      </c>
      <c r="L1548" s="71">
        <f>IF(K1548="","",K1548-J1548)</f>
        <v/>
      </c>
      <c r="M1548" s="71">
        <f>IF(L1548="","",ABS(L1548))</f>
        <v/>
      </c>
      <c r="N1548" t="n">
        <v>1</v>
      </c>
      <c r="O1548" t="n">
        <v>0.9948</v>
      </c>
      <c r="P1548" t="n">
        <v>0.4375923970432946</v>
      </c>
      <c r="Q1548" t="n">
        <v>0.9639597461233299</v>
      </c>
      <c r="R1548" t="n">
        <v>0.2569558453296593</v>
      </c>
      <c r="S1548" t="n">
        <v>0.9995417072617413</v>
      </c>
      <c r="T1548" t="n">
        <v>0.9644910776579243</v>
      </c>
      <c r="U1548" t="n">
        <v>0.4098061951515222</v>
      </c>
      <c r="V1548" t="n">
        <v>0.2273761897527766</v>
      </c>
      <c r="W1548" t="n">
        <v>0.6244719860545737</v>
      </c>
      <c r="X1548" t="n">
        <v>0.5113046407475512</v>
      </c>
    </row>
    <row r="1549">
      <c r="A1549" t="inlineStr">
        <is>
          <t>2607604</t>
        </is>
      </c>
      <c r="B1549" t="inlineStr">
        <is>
          <t>Ilha de Itamaracá</t>
        </is>
      </c>
      <c r="C1549" t="inlineStr">
        <is>
          <t>PE</t>
        </is>
      </c>
      <c r="D1549" t="inlineStr">
        <is>
          <t>REGIÃO NORDESTE</t>
        </is>
      </c>
      <c r="E1549" s="70">
        <f>SUMPRODUCT(N1549:Q1549,PAINEL_PESOS!$C$16:$C$19)</f>
        <v/>
      </c>
      <c r="F1549" s="70">
        <f>SUMPRODUCT(R1549:T1549,PAINEL_PESOS!$C$21:$C$23)</f>
        <v/>
      </c>
      <c r="G1549" s="70">
        <f>SUMPRODUCT(U1549:V1549,PAINEL_PESOS!$C$25:$C$26)</f>
        <v/>
      </c>
      <c r="H1549" s="70">
        <f>SUMPRODUCT(W1549:X1549,PAINEL_PESOS!$C$28:$C$29)</f>
        <v/>
      </c>
      <c r="I1549" s="70" t="n">
        <v>0.9432114884263386</v>
      </c>
      <c r="J1549" s="70" t="n"/>
      <c r="K1549" s="71">
        <f>IF(NOT(AND(PAINEL_PESOS!$D$12="OK - 100%",PAINEL_PESOS!$F$20="OK - 100%",PAINEL_PESOS!$F$24="OK - 100%",PAINEL_PESOS!$F$27="OK - 100%",PAINEL_PESOS!$F$30="OK - 100%")),"", (E1549*PAINEL_PESOS!$B$7+F1549*PAINEL_PESOS!$B$8+G1549*PAINEL_PESOS!$B$9+H1549*PAINEL_PESOS!$B$10)*I1549)</f>
        <v/>
      </c>
      <c r="L1549" s="71">
        <f>IF(K1549="","",K1549-J1549)</f>
        <v/>
      </c>
      <c r="M1549" s="71">
        <f>IF(L1549="","",ABS(L1549))</f>
        <v/>
      </c>
      <c r="N1549" t="n">
        <v>1</v>
      </c>
      <c r="O1549" t="n">
        <v>0.9982</v>
      </c>
      <c r="P1549" t="n">
        <v>0.3486800422386483</v>
      </c>
      <c r="Q1549" t="n">
        <v>0.6137716629225893</v>
      </c>
      <c r="R1549" t="n">
        <v>0.2317256459226731</v>
      </c>
      <c r="S1549" t="n">
        <v>0.998993478164541</v>
      </c>
      <c r="T1549" t="n">
        <v>0.9981844570769288</v>
      </c>
      <c r="V1549" t="n">
        <v>0.414261310598851</v>
      </c>
    </row>
    <row r="1550">
      <c r="A1550" t="inlineStr">
        <is>
          <t>2607653</t>
        </is>
      </c>
      <c r="B1550" t="inlineStr">
        <is>
          <t>Itambé</t>
        </is>
      </c>
      <c r="C1550" t="inlineStr">
        <is>
          <t>PE</t>
        </is>
      </c>
      <c r="D1550" t="inlineStr">
        <is>
          <t>REGIÃO NORDESTE</t>
        </is>
      </c>
      <c r="E1550" s="70">
        <f>SUMPRODUCT(N1550:Q1550,PAINEL_PESOS!$C$16:$C$19)</f>
        <v/>
      </c>
      <c r="F1550" s="70">
        <f>SUMPRODUCT(R1550:T1550,PAINEL_PESOS!$C$21:$C$23)</f>
        <v/>
      </c>
      <c r="G1550" s="70">
        <f>SUMPRODUCT(U1550:V1550,PAINEL_PESOS!$C$25:$C$26)</f>
        <v/>
      </c>
      <c r="H1550" s="70">
        <f>SUMPRODUCT(W1550:X1550,PAINEL_PESOS!$C$28:$C$29)</f>
        <v/>
      </c>
      <c r="I1550" s="70" t="n">
        <v>0.8779582663490233</v>
      </c>
      <c r="J1550" s="70" t="n">
        <v>0.5127331173201332</v>
      </c>
      <c r="K1550" s="71">
        <f>IF(NOT(AND(PAINEL_PESOS!$D$12="OK - 100%",PAINEL_PESOS!$F$20="OK - 100%",PAINEL_PESOS!$F$24="OK - 100%",PAINEL_PESOS!$F$27="OK - 100%",PAINEL_PESOS!$F$30="OK - 100%")),"", (E1550*PAINEL_PESOS!$B$7+F1550*PAINEL_PESOS!$B$8+G1550*PAINEL_PESOS!$B$9+H1550*PAINEL_PESOS!$B$10)*I1550)</f>
        <v/>
      </c>
      <c r="L1550" s="71">
        <f>IF(K1550="","",K1550-J1550)</f>
        <v/>
      </c>
      <c r="M1550" s="71">
        <f>IF(L1550="","",ABS(L1550))</f>
        <v/>
      </c>
      <c r="N1550" t="n">
        <v>0.2</v>
      </c>
      <c r="O1550" t="n">
        <v>1</v>
      </c>
      <c r="P1550" t="n">
        <v>1</v>
      </c>
      <c r="Q1550" t="n">
        <v>0.4752187802860858</v>
      </c>
      <c r="R1550" t="n">
        <v>0.2952598746001627</v>
      </c>
      <c r="S1550" t="n">
        <v>0.9848698475607328</v>
      </c>
      <c r="T1550" t="n">
        <v>0.59687680858169</v>
      </c>
      <c r="U1550" t="n">
        <v>0.2314576007108597</v>
      </c>
      <c r="V1550" t="n">
        <v>0.4544538897983179</v>
      </c>
      <c r="W1550" t="n">
        <v>0.7527127380884643</v>
      </c>
      <c r="X1550" t="n">
        <v>0.6444787171796807</v>
      </c>
    </row>
    <row r="1551">
      <c r="A1551" t="inlineStr">
        <is>
          <t>2607703</t>
        </is>
      </c>
      <c r="B1551" t="inlineStr">
        <is>
          <t>Itapetim</t>
        </is>
      </c>
      <c r="C1551" t="inlineStr">
        <is>
          <t>PE</t>
        </is>
      </c>
      <c r="D1551" t="inlineStr">
        <is>
          <t>REGIÃO NORDESTE</t>
        </is>
      </c>
      <c r="E1551" s="70">
        <f>SUMPRODUCT(N1551:Q1551,PAINEL_PESOS!$C$16:$C$19)</f>
        <v/>
      </c>
      <c r="F1551" s="70">
        <f>SUMPRODUCT(R1551:T1551,PAINEL_PESOS!$C$21:$C$23)</f>
        <v/>
      </c>
      <c r="G1551" s="70">
        <f>SUMPRODUCT(U1551:V1551,PAINEL_PESOS!$C$25:$C$26)</f>
        <v/>
      </c>
      <c r="H1551" s="70">
        <f>SUMPRODUCT(W1551:X1551,PAINEL_PESOS!$C$28:$C$29)</f>
        <v/>
      </c>
      <c r="I1551" s="70" t="n">
        <v>0.9848175700116818</v>
      </c>
      <c r="J1551" s="70" t="n">
        <v>0.6492560267830823</v>
      </c>
      <c r="K1551" s="71">
        <f>IF(NOT(AND(PAINEL_PESOS!$D$12="OK - 100%",PAINEL_PESOS!$F$20="OK - 100%",PAINEL_PESOS!$F$24="OK - 100%",PAINEL_PESOS!$F$27="OK - 100%",PAINEL_PESOS!$F$30="OK - 100%")),"", (E1551*PAINEL_PESOS!$B$7+F1551*PAINEL_PESOS!$B$8+G1551*PAINEL_PESOS!$B$9+H1551*PAINEL_PESOS!$B$10)*I1551)</f>
        <v/>
      </c>
      <c r="L1551" s="71">
        <f>IF(K1551="","",K1551-J1551)</f>
        <v/>
      </c>
      <c r="M1551" s="71">
        <f>IF(L1551="","",ABS(L1551))</f>
        <v/>
      </c>
      <c r="N1551" t="n">
        <v>1</v>
      </c>
      <c r="O1551" t="n">
        <v>1</v>
      </c>
      <c r="P1551" t="n">
        <v>0.8183738120380148</v>
      </c>
      <c r="Q1551" t="n">
        <v>0.932766933529519</v>
      </c>
      <c r="R1551" t="n">
        <v>0.1790776090668517</v>
      </c>
      <c r="S1551" t="n">
        <v>0.997334636691814</v>
      </c>
      <c r="T1551" t="n">
        <v>0.9711491032184949</v>
      </c>
      <c r="U1551" t="n">
        <v>0.736210575931371</v>
      </c>
      <c r="V1551" t="n">
        <v>0.223032836137503</v>
      </c>
      <c r="W1551" t="n">
        <v>0.5834833645310231</v>
      </c>
      <c r="X1551" t="n">
        <v>0.4241174900295089</v>
      </c>
    </row>
    <row r="1552">
      <c r="A1552" t="inlineStr">
        <is>
          <t>2607752</t>
        </is>
      </c>
      <c r="B1552" t="inlineStr">
        <is>
          <t>Itapissuma</t>
        </is>
      </c>
      <c r="C1552" t="inlineStr">
        <is>
          <t>PE</t>
        </is>
      </c>
      <c r="D1552" t="inlineStr">
        <is>
          <t>REGIÃO NORDESTE</t>
        </is>
      </c>
      <c r="E1552" s="70">
        <f>SUMPRODUCT(N1552:Q1552,PAINEL_PESOS!$C$16:$C$19)</f>
        <v/>
      </c>
      <c r="F1552" s="70">
        <f>SUMPRODUCT(R1552:T1552,PAINEL_PESOS!$C$21:$C$23)</f>
        <v/>
      </c>
      <c r="G1552" s="70">
        <f>SUMPRODUCT(U1552:V1552,PAINEL_PESOS!$C$25:$C$26)</f>
        <v/>
      </c>
      <c r="H1552" s="70">
        <f>SUMPRODUCT(W1552:X1552,PAINEL_PESOS!$C$28:$C$29)</f>
        <v/>
      </c>
      <c r="I1552" s="70" t="n">
        <v>0.8514455704768954</v>
      </c>
      <c r="J1552" s="70" t="n">
        <v>0.4555912560868858</v>
      </c>
      <c r="K1552" s="71">
        <f>IF(NOT(AND(PAINEL_PESOS!$D$12="OK - 100%",PAINEL_PESOS!$F$20="OK - 100%",PAINEL_PESOS!$F$24="OK - 100%",PAINEL_PESOS!$F$27="OK - 100%",PAINEL_PESOS!$F$30="OK - 100%")),"", (E1552*PAINEL_PESOS!$B$7+F1552*PAINEL_PESOS!$B$8+G1552*PAINEL_PESOS!$B$9+H1552*PAINEL_PESOS!$B$10)*I1552)</f>
        <v/>
      </c>
      <c r="L1552" s="71">
        <f>IF(K1552="","",K1552-J1552)</f>
        <v/>
      </c>
      <c r="M1552" s="71">
        <f>IF(L1552="","",ABS(L1552))</f>
        <v/>
      </c>
      <c r="N1552" t="n">
        <v>0.2</v>
      </c>
      <c r="O1552" t="n">
        <v>0.8548</v>
      </c>
      <c r="P1552" t="n">
        <v>0.4682154171066526</v>
      </c>
      <c r="Q1552" t="n">
        <v>0.7954052614087289</v>
      </c>
      <c r="R1552" t="n">
        <v>0.4562305667202335</v>
      </c>
      <c r="S1552" t="n">
        <v>0</v>
      </c>
      <c r="T1552" t="n">
        <v>0.8389271053359625</v>
      </c>
      <c r="U1552" t="n">
        <v>0.2255184750433939</v>
      </c>
      <c r="V1552" t="n">
        <v>0.6274509259707715</v>
      </c>
      <c r="W1552" t="n">
        <v>0.7553263542925619</v>
      </c>
      <c r="X1552" t="n">
        <v>0.6496932046280084</v>
      </c>
    </row>
    <row r="1553">
      <c r="A1553" t="inlineStr">
        <is>
          <t>2607802</t>
        </is>
      </c>
      <c r="B1553" t="inlineStr">
        <is>
          <t>Itaquitinga</t>
        </is>
      </c>
      <c r="C1553" t="inlineStr">
        <is>
          <t>PE</t>
        </is>
      </c>
      <c r="D1553" t="inlineStr">
        <is>
          <t>REGIÃO NORDESTE</t>
        </is>
      </c>
      <c r="E1553" s="70">
        <f>SUMPRODUCT(N1553:Q1553,PAINEL_PESOS!$C$16:$C$19)</f>
        <v/>
      </c>
      <c r="F1553" s="70">
        <f>SUMPRODUCT(R1553:T1553,PAINEL_PESOS!$C$21:$C$23)</f>
        <v/>
      </c>
      <c r="G1553" s="70">
        <f>SUMPRODUCT(U1553:V1553,PAINEL_PESOS!$C$25:$C$26)</f>
        <v/>
      </c>
      <c r="H1553" s="70">
        <f>SUMPRODUCT(W1553:X1553,PAINEL_PESOS!$C$28:$C$29)</f>
        <v/>
      </c>
      <c r="I1553" s="70" t="n">
        <v>0.937119795488609</v>
      </c>
      <c r="J1553" s="70" t="n">
        <v>0.5404923111697835</v>
      </c>
      <c r="K1553" s="71">
        <f>IF(NOT(AND(PAINEL_PESOS!$D$12="OK - 100%",PAINEL_PESOS!$F$20="OK - 100%",PAINEL_PESOS!$F$24="OK - 100%",PAINEL_PESOS!$F$27="OK - 100%",PAINEL_PESOS!$F$30="OK - 100%")),"", (E1553*PAINEL_PESOS!$B$7+F1553*PAINEL_PESOS!$B$8+G1553*PAINEL_PESOS!$B$9+H1553*PAINEL_PESOS!$B$10)*I1553)</f>
        <v/>
      </c>
      <c r="L1553" s="71">
        <f>IF(K1553="","",K1553-J1553)</f>
        <v/>
      </c>
      <c r="M1553" s="71">
        <f>IF(L1553="","",ABS(L1553))</f>
        <v/>
      </c>
      <c r="N1553" t="n">
        <v>0.2</v>
      </c>
      <c r="O1553" t="n">
        <v>0.9933</v>
      </c>
      <c r="P1553" t="n">
        <v>0.3010559662090813</v>
      </c>
      <c r="Q1553" t="n">
        <v>0.8184163285284131</v>
      </c>
      <c r="R1553" t="n">
        <v>0.2045149007633334</v>
      </c>
      <c r="S1553" t="n">
        <v>0.9971250317906364</v>
      </c>
      <c r="T1553" t="n">
        <v>0.7721622410642911</v>
      </c>
      <c r="U1553" t="n">
        <v>0.2255184750433939</v>
      </c>
      <c r="V1553" t="n">
        <v>0.5112800020815607</v>
      </c>
      <c r="W1553" t="n">
        <v>0.7553263542925619</v>
      </c>
      <c r="X1553" t="n">
        <v>0.6496932046280084</v>
      </c>
    </row>
    <row r="1554">
      <c r="A1554" t="inlineStr">
        <is>
          <t>2607901</t>
        </is>
      </c>
      <c r="B1554" t="inlineStr">
        <is>
          <t>Jaboatão dos Guararapes</t>
        </is>
      </c>
      <c r="C1554" t="inlineStr">
        <is>
          <t>PE</t>
        </is>
      </c>
      <c r="D1554" t="inlineStr">
        <is>
          <t>REGIÃO NORDESTE</t>
        </is>
      </c>
      <c r="E1554" s="70">
        <f>SUMPRODUCT(N1554:Q1554,PAINEL_PESOS!$C$16:$C$19)</f>
        <v/>
      </c>
      <c r="F1554" s="70">
        <f>SUMPRODUCT(R1554:T1554,PAINEL_PESOS!$C$21:$C$23)</f>
        <v/>
      </c>
      <c r="G1554" s="70">
        <f>SUMPRODUCT(U1554:V1554,PAINEL_PESOS!$C$25:$C$26)</f>
        <v/>
      </c>
      <c r="H1554" s="70">
        <f>SUMPRODUCT(W1554:X1554,PAINEL_PESOS!$C$28:$C$29)</f>
        <v/>
      </c>
      <c r="I1554" s="70" t="n">
        <v>0.8358714193615032</v>
      </c>
      <c r="J1554" s="70" t="n">
        <v>0.4550744174210816</v>
      </c>
      <c r="K1554" s="71">
        <f>IF(NOT(AND(PAINEL_PESOS!$D$12="OK - 100%",PAINEL_PESOS!$F$20="OK - 100%",PAINEL_PESOS!$F$24="OK - 100%",PAINEL_PESOS!$F$27="OK - 100%",PAINEL_PESOS!$F$30="OK - 100%")),"", (E1554*PAINEL_PESOS!$B$7+F1554*PAINEL_PESOS!$B$8+G1554*PAINEL_PESOS!$B$9+H1554*PAINEL_PESOS!$B$10)*I1554)</f>
        <v/>
      </c>
      <c r="L1554" s="71">
        <f>IF(K1554="","",K1554-J1554)</f>
        <v/>
      </c>
      <c r="M1554" s="71">
        <f>IF(L1554="","",ABS(L1554))</f>
        <v/>
      </c>
      <c r="N1554" t="n">
        <v>0.4</v>
      </c>
      <c r="O1554" t="n">
        <v>1</v>
      </c>
      <c r="P1554" t="n">
        <v>0.5872228088701161</v>
      </c>
      <c r="Q1554" t="n">
        <v>0</v>
      </c>
      <c r="R1554" t="n">
        <v>0.6279109666979965</v>
      </c>
      <c r="S1554" t="n">
        <v>0.5997128065587274</v>
      </c>
      <c r="T1554" t="n">
        <v>0.9516939506413098</v>
      </c>
      <c r="U1554" t="n">
        <v>0.316232910956379</v>
      </c>
      <c r="V1554" t="n">
        <v>0.2787320750061907</v>
      </c>
      <c r="W1554" t="n">
        <v>0.7002981686777625</v>
      </c>
      <c r="X1554" t="n">
        <v>0.6136959604578428</v>
      </c>
    </row>
    <row r="1555">
      <c r="A1555" t="inlineStr">
        <is>
          <t>2607950</t>
        </is>
      </c>
      <c r="B1555" t="inlineStr">
        <is>
          <t>Jaqueira</t>
        </is>
      </c>
      <c r="C1555" t="inlineStr">
        <is>
          <t>PE</t>
        </is>
      </c>
      <c r="D1555" t="inlineStr">
        <is>
          <t>REGIÃO NORDESTE</t>
        </is>
      </c>
      <c r="E1555" s="70">
        <f>SUMPRODUCT(N1555:Q1555,PAINEL_PESOS!$C$16:$C$19)</f>
        <v/>
      </c>
      <c r="F1555" s="70">
        <f>SUMPRODUCT(R1555:T1555,PAINEL_PESOS!$C$21:$C$23)</f>
        <v/>
      </c>
      <c r="G1555" s="70">
        <f>SUMPRODUCT(U1555:V1555,PAINEL_PESOS!$C$25:$C$26)</f>
        <v/>
      </c>
      <c r="H1555" s="70">
        <f>SUMPRODUCT(W1555:X1555,PAINEL_PESOS!$C$28:$C$29)</f>
        <v/>
      </c>
      <c r="I1555" s="70" t="n">
        <v>0.9743475169524833</v>
      </c>
      <c r="J1555" s="70" t="n">
        <v>0.6716971099754193</v>
      </c>
      <c r="K1555" s="71">
        <f>IF(NOT(AND(PAINEL_PESOS!$D$12="OK - 100%",PAINEL_PESOS!$F$20="OK - 100%",PAINEL_PESOS!$F$24="OK - 100%",PAINEL_PESOS!$F$27="OK - 100%",PAINEL_PESOS!$F$30="OK - 100%")),"", (E1555*PAINEL_PESOS!$B$7+F1555*PAINEL_PESOS!$B$8+G1555*PAINEL_PESOS!$B$9+H1555*PAINEL_PESOS!$B$10)*I1555)</f>
        <v/>
      </c>
      <c r="L1555" s="71">
        <f>IF(K1555="","",K1555-J1555)</f>
        <v/>
      </c>
      <c r="M1555" s="71">
        <f>IF(L1555="","",ABS(L1555))</f>
        <v/>
      </c>
      <c r="N1555" t="n">
        <v>0.2</v>
      </c>
      <c r="O1555" t="n">
        <v>1</v>
      </c>
      <c r="P1555" t="n">
        <v>1</v>
      </c>
      <c r="Q1555" t="n">
        <v>0.937232574960826</v>
      </c>
      <c r="R1555" t="n">
        <v>0.153257906770486</v>
      </c>
      <c r="S1555" t="n">
        <v>0.9988742953467382</v>
      </c>
      <c r="T1555" t="n">
        <v>0.9090809051750359</v>
      </c>
      <c r="U1555" t="n">
        <v>0.229167621732799</v>
      </c>
      <c r="V1555" t="n">
        <v>1</v>
      </c>
      <c r="W1555" t="n">
        <v>0.6981083650468344</v>
      </c>
      <c r="X1555" t="n">
        <v>0.6450173029403232</v>
      </c>
    </row>
    <row r="1556">
      <c r="A1556" t="inlineStr">
        <is>
          <t>2608008</t>
        </is>
      </c>
      <c r="B1556" t="inlineStr">
        <is>
          <t>Jataúba</t>
        </is>
      </c>
      <c r="C1556" t="inlineStr">
        <is>
          <t>PE</t>
        </is>
      </c>
      <c r="D1556" t="inlineStr">
        <is>
          <t>REGIÃO NORDESTE</t>
        </is>
      </c>
      <c r="E1556" s="70">
        <f>SUMPRODUCT(N1556:Q1556,PAINEL_PESOS!$C$16:$C$19)</f>
        <v/>
      </c>
      <c r="F1556" s="70">
        <f>SUMPRODUCT(R1556:T1556,PAINEL_PESOS!$C$21:$C$23)</f>
        <v/>
      </c>
      <c r="G1556" s="70">
        <f>SUMPRODUCT(U1556:V1556,PAINEL_PESOS!$C$25:$C$26)</f>
        <v/>
      </c>
      <c r="H1556" s="70">
        <f>SUMPRODUCT(W1556:X1556,PAINEL_PESOS!$C$28:$C$29)</f>
        <v/>
      </c>
      <c r="I1556" s="70" t="n">
        <v>0.9973801000766801</v>
      </c>
      <c r="J1556" s="70" t="n">
        <v>0.6158039697347036</v>
      </c>
      <c r="K1556" s="71">
        <f>IF(NOT(AND(PAINEL_PESOS!$D$12="OK - 100%",PAINEL_PESOS!$F$20="OK - 100%",PAINEL_PESOS!$F$24="OK - 100%",PAINEL_PESOS!$F$27="OK - 100%",PAINEL_PESOS!$F$30="OK - 100%")),"", (E1556*PAINEL_PESOS!$B$7+F1556*PAINEL_PESOS!$B$8+G1556*PAINEL_PESOS!$B$9+H1556*PAINEL_PESOS!$B$10)*I1556)</f>
        <v/>
      </c>
      <c r="L1556" s="71">
        <f>IF(K1556="","",K1556-J1556)</f>
        <v/>
      </c>
      <c r="M1556" s="71">
        <f>IF(L1556="","",ABS(L1556))</f>
        <v/>
      </c>
      <c r="N1556" t="n">
        <v>0.2</v>
      </c>
      <c r="O1556" t="n">
        <v>1</v>
      </c>
      <c r="P1556" t="n">
        <v>0.6001055966209081</v>
      </c>
      <c r="Q1556" t="n">
        <v>0.9893863761617754</v>
      </c>
      <c r="R1556" t="n">
        <v>0.1905436482786657</v>
      </c>
      <c r="S1556" t="n">
        <v>0.9998473251322929</v>
      </c>
      <c r="T1556" t="n">
        <v>0.9945396828507307</v>
      </c>
      <c r="U1556" t="n">
        <v>0.4452247205060036</v>
      </c>
      <c r="V1556" t="n">
        <v>0.4202589855665809</v>
      </c>
      <c r="W1556" t="n">
        <v>0.6648544132710885</v>
      </c>
      <c r="X1556" t="n">
        <v>0.5576678760573941</v>
      </c>
    </row>
    <row r="1557">
      <c r="A1557" t="inlineStr">
        <is>
          <t>2608057</t>
        </is>
      </c>
      <c r="B1557" t="inlineStr">
        <is>
          <t>Jatobá</t>
        </is>
      </c>
      <c r="C1557" t="inlineStr">
        <is>
          <t>PE</t>
        </is>
      </c>
      <c r="D1557" t="inlineStr">
        <is>
          <t>REGIÃO NORDESTE</t>
        </is>
      </c>
      <c r="E1557" s="70">
        <f>SUMPRODUCT(N1557:Q1557,PAINEL_PESOS!$C$16:$C$19)</f>
        <v/>
      </c>
      <c r="F1557" s="70">
        <f>SUMPRODUCT(R1557:T1557,PAINEL_PESOS!$C$21:$C$23)</f>
        <v/>
      </c>
      <c r="G1557" s="70">
        <f>SUMPRODUCT(U1557:V1557,PAINEL_PESOS!$C$25:$C$26)</f>
        <v/>
      </c>
      <c r="H1557" s="70">
        <f>SUMPRODUCT(W1557:X1557,PAINEL_PESOS!$C$28:$C$29)</f>
        <v/>
      </c>
      <c r="I1557" s="70" t="n">
        <v>0.971849768874647</v>
      </c>
      <c r="J1557" s="70" t="n">
        <v>0.6260510169038775</v>
      </c>
      <c r="K1557" s="71">
        <f>IF(NOT(AND(PAINEL_PESOS!$D$12="OK - 100%",PAINEL_PESOS!$F$20="OK - 100%",PAINEL_PESOS!$F$24="OK - 100%",PAINEL_PESOS!$F$27="OK - 100%",PAINEL_PESOS!$F$30="OK - 100%")),"", (E1557*PAINEL_PESOS!$B$7+F1557*PAINEL_PESOS!$B$8+G1557*PAINEL_PESOS!$B$9+H1557*PAINEL_PESOS!$B$10)*I1557)</f>
        <v/>
      </c>
      <c r="L1557" s="71">
        <f>IF(K1557="","",K1557-J1557)</f>
        <v/>
      </c>
      <c r="M1557" s="71">
        <f>IF(L1557="","",ABS(L1557))</f>
        <v/>
      </c>
      <c r="N1557" t="n">
        <v>1</v>
      </c>
      <c r="O1557" t="n">
        <v>0.9978</v>
      </c>
      <c r="P1557" t="n">
        <v>0.3487856388595565</v>
      </c>
      <c r="Q1557" t="n">
        <v>0.9272982949603159</v>
      </c>
      <c r="R1557" t="n">
        <v>0.186162666253512</v>
      </c>
      <c r="S1557" t="n">
        <v>0.9980133574777332</v>
      </c>
      <c r="T1557" t="n">
        <v>0.9023753127265849</v>
      </c>
      <c r="U1557" t="n">
        <v>0.4098061951515222</v>
      </c>
      <c r="V1557" t="n">
        <v>0.5799207690309742</v>
      </c>
      <c r="W1557" t="n">
        <v>0.6244719860545737</v>
      </c>
      <c r="X1557" t="n">
        <v>0.5113046407475512</v>
      </c>
    </row>
    <row r="1558">
      <c r="A1558" t="inlineStr">
        <is>
          <t>2608107</t>
        </is>
      </c>
      <c r="B1558" t="inlineStr">
        <is>
          <t>João Alfredo</t>
        </is>
      </c>
      <c r="C1558" t="inlineStr">
        <is>
          <t>PE</t>
        </is>
      </c>
      <c r="D1558" t="inlineStr">
        <is>
          <t>REGIÃO NORDESTE</t>
        </is>
      </c>
      <c r="E1558" s="70">
        <f>SUMPRODUCT(N1558:Q1558,PAINEL_PESOS!$C$16:$C$19)</f>
        <v/>
      </c>
      <c r="F1558" s="70">
        <f>SUMPRODUCT(R1558:T1558,PAINEL_PESOS!$C$21:$C$23)</f>
        <v/>
      </c>
      <c r="G1558" s="70">
        <f>SUMPRODUCT(U1558:V1558,PAINEL_PESOS!$C$25:$C$26)</f>
        <v/>
      </c>
      <c r="H1558" s="70">
        <f>SUMPRODUCT(W1558:X1558,PAINEL_PESOS!$C$28:$C$29)</f>
        <v/>
      </c>
      <c r="I1558" s="70" t="n">
        <v>0.980840257138671</v>
      </c>
      <c r="J1558" s="70" t="n">
        <v>0.6333440351695213</v>
      </c>
      <c r="K1558" s="71">
        <f>IF(NOT(AND(PAINEL_PESOS!$D$12="OK - 100%",PAINEL_PESOS!$F$20="OK - 100%",PAINEL_PESOS!$F$24="OK - 100%",PAINEL_PESOS!$F$27="OK - 100%",PAINEL_PESOS!$F$30="OK - 100%")),"", (E1558*PAINEL_PESOS!$B$7+F1558*PAINEL_PESOS!$B$8+G1558*PAINEL_PESOS!$B$9+H1558*PAINEL_PESOS!$B$10)*I1558)</f>
        <v/>
      </c>
      <c r="L1558" s="71">
        <f>IF(K1558="","",K1558-J1558)</f>
        <v/>
      </c>
      <c r="M1558" s="71">
        <f>IF(L1558="","",ABS(L1558))</f>
        <v/>
      </c>
      <c r="N1558" t="n">
        <v>1</v>
      </c>
      <c r="O1558" t="n">
        <v>0.9932</v>
      </c>
      <c r="P1558" t="n">
        <v>0.3208025343189019</v>
      </c>
      <c r="Q1558" t="n">
        <v>0.8827644352616374</v>
      </c>
      <c r="R1558" t="n">
        <v>0.2480349084550765</v>
      </c>
      <c r="S1558" t="n">
        <v>0.9975148340274999</v>
      </c>
      <c r="T1558" t="n">
        <v>0.9890087061151983</v>
      </c>
      <c r="U1558" t="n">
        <v>0.3152011728626889</v>
      </c>
      <c r="V1558" t="n">
        <v>0.431407559089464</v>
      </c>
      <c r="W1558" t="n">
        <v>0.7182524975672623</v>
      </c>
      <c r="X1558" t="n">
        <v>0.6127759216415645</v>
      </c>
    </row>
    <row r="1559">
      <c r="A1559" t="inlineStr">
        <is>
          <t>2608206</t>
        </is>
      </c>
      <c r="B1559" t="inlineStr">
        <is>
          <t>Joaquim Nabuco</t>
        </is>
      </c>
      <c r="C1559" t="inlineStr">
        <is>
          <t>PE</t>
        </is>
      </c>
      <c r="D1559" t="inlineStr">
        <is>
          <t>REGIÃO NORDESTE</t>
        </is>
      </c>
      <c r="E1559" s="70">
        <f>SUMPRODUCT(N1559:Q1559,PAINEL_PESOS!$C$16:$C$19)</f>
        <v/>
      </c>
      <c r="F1559" s="70">
        <f>SUMPRODUCT(R1559:T1559,PAINEL_PESOS!$C$21:$C$23)</f>
        <v/>
      </c>
      <c r="G1559" s="70">
        <f>SUMPRODUCT(U1559:V1559,PAINEL_PESOS!$C$25:$C$26)</f>
        <v/>
      </c>
      <c r="H1559" s="70">
        <f>SUMPRODUCT(W1559:X1559,PAINEL_PESOS!$C$28:$C$29)</f>
        <v/>
      </c>
      <c r="I1559" s="70" t="n">
        <v>0.9675037004149568</v>
      </c>
      <c r="J1559" s="70" t="n">
        <v>0.6084644938767589</v>
      </c>
      <c r="K1559" s="71">
        <f>IF(NOT(AND(PAINEL_PESOS!$D$12="OK - 100%",PAINEL_PESOS!$F$20="OK - 100%",PAINEL_PESOS!$F$24="OK - 100%",PAINEL_PESOS!$F$27="OK - 100%",PAINEL_PESOS!$F$30="OK - 100%")),"", (E1559*PAINEL_PESOS!$B$7+F1559*PAINEL_PESOS!$B$8+G1559*PAINEL_PESOS!$B$9+H1559*PAINEL_PESOS!$B$10)*I1559)</f>
        <v/>
      </c>
      <c r="L1559" s="71">
        <f>IF(K1559="","",K1559-J1559)</f>
        <v/>
      </c>
      <c r="M1559" s="71">
        <f>IF(L1559="","",ABS(L1559))</f>
        <v/>
      </c>
      <c r="N1559" t="n">
        <v>1</v>
      </c>
      <c r="O1559" t="n">
        <v>1</v>
      </c>
      <c r="P1559" t="n">
        <v>0.4652587117212249</v>
      </c>
      <c r="Q1559" t="n">
        <v>0.9511626103185336</v>
      </c>
      <c r="R1559" t="n">
        <v>0.1758359639837532</v>
      </c>
      <c r="S1559" t="n">
        <v>0.7422558437444976</v>
      </c>
      <c r="T1559" t="n">
        <v>0.9693557064339454</v>
      </c>
      <c r="U1559" t="n">
        <v>0.2614532485776802</v>
      </c>
      <c r="V1559" t="n">
        <v>0.4694667600369598</v>
      </c>
      <c r="W1559" t="n">
        <v>0.7001288503418397</v>
      </c>
      <c r="X1559" t="n">
        <v>0.6336538514018091</v>
      </c>
    </row>
    <row r="1560">
      <c r="A1560" t="inlineStr">
        <is>
          <t>2608255</t>
        </is>
      </c>
      <c r="B1560" t="inlineStr">
        <is>
          <t>Jucati</t>
        </is>
      </c>
      <c r="C1560" t="inlineStr">
        <is>
          <t>PE</t>
        </is>
      </c>
      <c r="D1560" t="inlineStr">
        <is>
          <t>REGIÃO NORDESTE</t>
        </is>
      </c>
      <c r="E1560" s="70">
        <f>SUMPRODUCT(N1560:Q1560,PAINEL_PESOS!$C$16:$C$19)</f>
        <v/>
      </c>
      <c r="F1560" s="70">
        <f>SUMPRODUCT(R1560:T1560,PAINEL_PESOS!$C$21:$C$23)</f>
        <v/>
      </c>
      <c r="G1560" s="70">
        <f>SUMPRODUCT(U1560:V1560,PAINEL_PESOS!$C$25:$C$26)</f>
        <v/>
      </c>
      <c r="H1560" s="70">
        <f>SUMPRODUCT(W1560:X1560,PAINEL_PESOS!$C$28:$C$29)</f>
        <v/>
      </c>
      <c r="I1560" s="70" t="n">
        <v>0.9595769669469306</v>
      </c>
      <c r="J1560" s="70" t="n">
        <v>0.5964754657870645</v>
      </c>
      <c r="K1560" s="71">
        <f>IF(NOT(AND(PAINEL_PESOS!$D$12="OK - 100%",PAINEL_PESOS!$F$20="OK - 100%",PAINEL_PESOS!$F$24="OK - 100%",PAINEL_PESOS!$F$27="OK - 100%",PAINEL_PESOS!$F$30="OK - 100%")),"", (E1560*PAINEL_PESOS!$B$7+F1560*PAINEL_PESOS!$B$8+G1560*PAINEL_PESOS!$B$9+H1560*PAINEL_PESOS!$B$10)*I1560)</f>
        <v/>
      </c>
      <c r="L1560" s="71">
        <f>IF(K1560="","",K1560-J1560)</f>
        <v/>
      </c>
      <c r="M1560" s="71">
        <f>IF(L1560="","",ABS(L1560))</f>
        <v/>
      </c>
      <c r="N1560" t="n">
        <v>1</v>
      </c>
      <c r="O1560" t="n">
        <v>0.9425</v>
      </c>
      <c r="P1560" t="n">
        <v>0.7617740232312566</v>
      </c>
      <c r="Q1560" t="n">
        <v>0.8204068777486899</v>
      </c>
      <c r="R1560" t="n">
        <v>0.1625514478818124</v>
      </c>
      <c r="S1560" t="n">
        <v>0.9998536148664686</v>
      </c>
      <c r="T1560" t="n">
        <v>0.9084913000542245</v>
      </c>
      <c r="U1560" t="n">
        <v>0.2021313448154157</v>
      </c>
      <c r="V1560" t="n">
        <v>0.2854959327726038</v>
      </c>
      <c r="W1560" t="n">
        <v>0.6564778555679991</v>
      </c>
      <c r="X1560" t="n">
        <v>0.6857770428281666</v>
      </c>
    </row>
    <row r="1561">
      <c r="A1561" t="inlineStr">
        <is>
          <t>2608305</t>
        </is>
      </c>
      <c r="B1561" t="inlineStr">
        <is>
          <t>Jupi</t>
        </is>
      </c>
      <c r="C1561" t="inlineStr">
        <is>
          <t>PE</t>
        </is>
      </c>
      <c r="D1561" t="inlineStr">
        <is>
          <t>REGIÃO NORDESTE</t>
        </is>
      </c>
      <c r="E1561" s="70">
        <f>SUMPRODUCT(N1561:Q1561,PAINEL_PESOS!$C$16:$C$19)</f>
        <v/>
      </c>
      <c r="F1561" s="70">
        <f>SUMPRODUCT(R1561:T1561,PAINEL_PESOS!$C$21:$C$23)</f>
        <v/>
      </c>
      <c r="G1561" s="70">
        <f>SUMPRODUCT(U1561:V1561,PAINEL_PESOS!$C$25:$C$26)</f>
        <v/>
      </c>
      <c r="H1561" s="70">
        <f>SUMPRODUCT(W1561:X1561,PAINEL_PESOS!$C$28:$C$29)</f>
        <v/>
      </c>
      <c r="I1561" s="70" t="n">
        <v>0.9473816918689074</v>
      </c>
      <c r="J1561" s="70" t="n">
        <v>0.5542546280919576</v>
      </c>
      <c r="K1561" s="71">
        <f>IF(NOT(AND(PAINEL_PESOS!$D$12="OK - 100%",PAINEL_PESOS!$F$20="OK - 100%",PAINEL_PESOS!$F$24="OK - 100%",PAINEL_PESOS!$F$27="OK - 100%",PAINEL_PESOS!$F$30="OK - 100%")),"", (E1561*PAINEL_PESOS!$B$7+F1561*PAINEL_PESOS!$B$8+G1561*PAINEL_PESOS!$B$9+H1561*PAINEL_PESOS!$B$10)*I1561)</f>
        <v/>
      </c>
      <c r="L1561" s="71">
        <f>IF(K1561="","",K1561-J1561)</f>
        <v/>
      </c>
      <c r="M1561" s="71">
        <f>IF(L1561="","",ABS(L1561))</f>
        <v/>
      </c>
      <c r="N1561" t="n">
        <v>0.2</v>
      </c>
      <c r="O1561" t="n">
        <v>1</v>
      </c>
      <c r="P1561" t="n">
        <v>0.951531151003168</v>
      </c>
      <c r="Q1561" t="n">
        <v>0.753543065528722</v>
      </c>
      <c r="R1561" t="n">
        <v>0.2140648911137014</v>
      </c>
      <c r="S1561" t="n">
        <v>0.9757018812913574</v>
      </c>
      <c r="T1561" t="n">
        <v>0.8922363024393725</v>
      </c>
      <c r="U1561" t="n">
        <v>0.2169888385095799</v>
      </c>
      <c r="V1561" t="n">
        <v>0.2800454357850028</v>
      </c>
      <c r="W1561" t="n">
        <v>0.6793554519898994</v>
      </c>
      <c r="X1561" t="n">
        <v>0.6633779684212154</v>
      </c>
    </row>
    <row r="1562">
      <c r="A1562" t="inlineStr">
        <is>
          <t>2608404</t>
        </is>
      </c>
      <c r="B1562" t="inlineStr">
        <is>
          <t>Jurema</t>
        </is>
      </c>
      <c r="C1562" t="inlineStr">
        <is>
          <t>PE</t>
        </is>
      </c>
      <c r="D1562" t="inlineStr">
        <is>
          <t>REGIÃO NORDESTE</t>
        </is>
      </c>
      <c r="E1562" s="70">
        <f>SUMPRODUCT(N1562:Q1562,PAINEL_PESOS!$C$16:$C$19)</f>
        <v/>
      </c>
      <c r="F1562" s="70">
        <f>SUMPRODUCT(R1562:T1562,PAINEL_PESOS!$C$21:$C$23)</f>
        <v/>
      </c>
      <c r="G1562" s="70">
        <f>SUMPRODUCT(U1562:V1562,PAINEL_PESOS!$C$25:$C$26)</f>
        <v/>
      </c>
      <c r="H1562" s="70">
        <f>SUMPRODUCT(W1562:X1562,PAINEL_PESOS!$C$28:$C$29)</f>
        <v/>
      </c>
      <c r="I1562" s="70" t="n">
        <v>0.9769470042091406</v>
      </c>
      <c r="J1562" s="70" t="n">
        <v>0.6175231381678</v>
      </c>
      <c r="K1562" s="71">
        <f>IF(NOT(AND(PAINEL_PESOS!$D$12="OK - 100%",PAINEL_PESOS!$F$20="OK - 100%",PAINEL_PESOS!$F$24="OK - 100%",PAINEL_PESOS!$F$27="OK - 100%",PAINEL_PESOS!$F$30="OK - 100%")),"", (E1562*PAINEL_PESOS!$B$7+F1562*PAINEL_PESOS!$B$8+G1562*PAINEL_PESOS!$B$9+H1562*PAINEL_PESOS!$B$10)*I1562)</f>
        <v/>
      </c>
      <c r="L1562" s="71">
        <f>IF(K1562="","",K1562-J1562)</f>
        <v/>
      </c>
      <c r="M1562" s="71">
        <f>IF(L1562="","",ABS(L1562))</f>
        <v/>
      </c>
      <c r="N1562" t="n">
        <v>1</v>
      </c>
      <c r="O1562" t="n">
        <v>1</v>
      </c>
      <c r="P1562" t="n">
        <v>0.5932418162618796</v>
      </c>
      <c r="Q1562" t="n">
        <v>0.8856169987791087</v>
      </c>
      <c r="R1562" t="n">
        <v>0.1647456085446224</v>
      </c>
      <c r="S1562" t="n">
        <v>1</v>
      </c>
      <c r="T1562" t="n">
        <v>0.9622474187362743</v>
      </c>
      <c r="U1562" t="n">
        <v>0.2279984687321376</v>
      </c>
      <c r="V1562" t="n">
        <v>0.3282472983280331</v>
      </c>
      <c r="W1562" t="n">
        <v>0.696308101082052</v>
      </c>
      <c r="X1562" t="n">
        <v>0.6467799114659596</v>
      </c>
    </row>
    <row r="1563">
      <c r="A1563" t="inlineStr">
        <is>
          <t>2608453</t>
        </is>
      </c>
      <c r="B1563" t="inlineStr">
        <is>
          <t>Lagoa do Carro</t>
        </is>
      </c>
      <c r="C1563" t="inlineStr">
        <is>
          <t>PE</t>
        </is>
      </c>
      <c r="D1563" t="inlineStr">
        <is>
          <t>REGIÃO NORDESTE</t>
        </is>
      </c>
      <c r="E1563" s="70">
        <f>SUMPRODUCT(N1563:Q1563,PAINEL_PESOS!$C$16:$C$19)</f>
        <v/>
      </c>
      <c r="F1563" s="70">
        <f>SUMPRODUCT(R1563:T1563,PAINEL_PESOS!$C$21:$C$23)</f>
        <v/>
      </c>
      <c r="G1563" s="70">
        <f>SUMPRODUCT(U1563:V1563,PAINEL_PESOS!$C$25:$C$26)</f>
        <v/>
      </c>
      <c r="H1563" s="70">
        <f>SUMPRODUCT(W1563:X1563,PAINEL_PESOS!$C$28:$C$29)</f>
        <v/>
      </c>
      <c r="I1563" s="70" t="n">
        <v>0.9656423460580791</v>
      </c>
      <c r="J1563" s="70" t="n">
        <v>0.6199001836783627</v>
      </c>
      <c r="K1563" s="71">
        <f>IF(NOT(AND(PAINEL_PESOS!$D$12="OK - 100%",PAINEL_PESOS!$F$20="OK - 100%",PAINEL_PESOS!$F$24="OK - 100%",PAINEL_PESOS!$F$27="OK - 100%",PAINEL_PESOS!$F$30="OK - 100%")),"", (E1563*PAINEL_PESOS!$B$7+F1563*PAINEL_PESOS!$B$8+G1563*PAINEL_PESOS!$B$9+H1563*PAINEL_PESOS!$B$10)*I1563)</f>
        <v/>
      </c>
      <c r="L1563" s="71">
        <f>IF(K1563="","",K1563-J1563)</f>
        <v/>
      </c>
      <c r="M1563" s="71">
        <f>IF(L1563="","",ABS(L1563))</f>
        <v/>
      </c>
      <c r="N1563" t="n">
        <v>0.6</v>
      </c>
      <c r="O1563" t="n">
        <v>1</v>
      </c>
      <c r="P1563" t="n">
        <v>0.5288278775079198</v>
      </c>
      <c r="Q1563" t="n">
        <v>0.8041660547865677</v>
      </c>
      <c r="R1563" t="n">
        <v>0.2406166896020211</v>
      </c>
      <c r="S1563" t="n">
        <v>0.9897957903052814</v>
      </c>
      <c r="T1563" t="n">
        <v>0.9660553290711216</v>
      </c>
      <c r="U1563" t="n">
        <v>0.3490534558696996</v>
      </c>
      <c r="V1563" t="n">
        <v>0.5526888870673223</v>
      </c>
      <c r="W1563" t="n">
        <v>0.7042583301242284</v>
      </c>
      <c r="X1563" t="n">
        <v>0.5988408556601066</v>
      </c>
    </row>
    <row r="1564">
      <c r="A1564" t="inlineStr">
        <is>
          <t>2608503</t>
        </is>
      </c>
      <c r="B1564" t="inlineStr">
        <is>
          <t>Lagoa do Itaenga</t>
        </is>
      </c>
      <c r="C1564" t="inlineStr">
        <is>
          <t>PE</t>
        </is>
      </c>
      <c r="D1564" t="inlineStr">
        <is>
          <t>REGIÃO NORDESTE</t>
        </is>
      </c>
      <c r="E1564" s="70">
        <f>SUMPRODUCT(N1564:Q1564,PAINEL_PESOS!$C$16:$C$19)</f>
        <v/>
      </c>
      <c r="F1564" s="70">
        <f>SUMPRODUCT(R1564:T1564,PAINEL_PESOS!$C$21:$C$23)</f>
        <v/>
      </c>
      <c r="G1564" s="70">
        <f>SUMPRODUCT(U1564:V1564,PAINEL_PESOS!$C$25:$C$26)</f>
        <v/>
      </c>
      <c r="H1564" s="70">
        <f>SUMPRODUCT(W1564:X1564,PAINEL_PESOS!$C$28:$C$29)</f>
        <v/>
      </c>
      <c r="I1564" s="70" t="n">
        <v>0.75</v>
      </c>
      <c r="J1564" s="70" t="n">
        <v>0.4428502211175098</v>
      </c>
      <c r="K1564" s="71">
        <f>IF(NOT(AND(PAINEL_PESOS!$D$12="OK - 100%",PAINEL_PESOS!$F$20="OK - 100%",PAINEL_PESOS!$F$24="OK - 100%",PAINEL_PESOS!$F$27="OK - 100%",PAINEL_PESOS!$F$30="OK - 100%")),"", (E1564*PAINEL_PESOS!$B$7+F1564*PAINEL_PESOS!$B$8+G1564*PAINEL_PESOS!$B$9+H1564*PAINEL_PESOS!$B$10)*I1564)</f>
        <v/>
      </c>
      <c r="L1564" s="71">
        <f>IF(K1564="","",K1564-J1564)</f>
        <v/>
      </c>
      <c r="M1564" s="71">
        <f>IF(L1564="","",ABS(L1564))</f>
        <v/>
      </c>
      <c r="N1564" t="n">
        <v>1</v>
      </c>
      <c r="O1564" t="n">
        <v>0.9881</v>
      </c>
      <c r="P1564" t="n">
        <v>0.562090813093981</v>
      </c>
      <c r="Q1564" t="n">
        <v>0.7507352837848037</v>
      </c>
      <c r="R1564" t="n">
        <v>0.2893580802138019</v>
      </c>
      <c r="S1564" t="n">
        <v>0</v>
      </c>
      <c r="T1564" t="n">
        <v>0.9453799257333597</v>
      </c>
      <c r="U1564" t="n">
        <v>0.4433222873559909</v>
      </c>
      <c r="V1564" t="n">
        <v>0.5814673487106929</v>
      </c>
      <c r="W1564" t="n">
        <v>0.6652886153724908</v>
      </c>
      <c r="X1564" t="n">
        <v>0.5600357214100966</v>
      </c>
    </row>
    <row r="1565">
      <c r="A1565" t="inlineStr">
        <is>
          <t>2608602</t>
        </is>
      </c>
      <c r="B1565" t="inlineStr">
        <is>
          <t>Lagoa do Ouro</t>
        </is>
      </c>
      <c r="C1565" t="inlineStr">
        <is>
          <t>PE</t>
        </is>
      </c>
      <c r="D1565" t="inlineStr">
        <is>
          <t>REGIÃO NORDESTE</t>
        </is>
      </c>
      <c r="E1565" s="70">
        <f>SUMPRODUCT(N1565:Q1565,PAINEL_PESOS!$C$16:$C$19)</f>
        <v/>
      </c>
      <c r="F1565" s="70">
        <f>SUMPRODUCT(R1565:T1565,PAINEL_PESOS!$C$21:$C$23)</f>
        <v/>
      </c>
      <c r="G1565" s="70">
        <f>SUMPRODUCT(U1565:V1565,PAINEL_PESOS!$C$25:$C$26)</f>
        <v/>
      </c>
      <c r="H1565" s="70">
        <f>SUMPRODUCT(W1565:X1565,PAINEL_PESOS!$C$28:$C$29)</f>
        <v/>
      </c>
      <c r="I1565" s="70" t="n">
        <v>0.9518273976157617</v>
      </c>
      <c r="J1565" s="70" t="n">
        <v>0.6231295425482879</v>
      </c>
      <c r="K1565" s="71">
        <f>IF(NOT(AND(PAINEL_PESOS!$D$12="OK - 100%",PAINEL_PESOS!$F$20="OK - 100%",PAINEL_PESOS!$F$24="OK - 100%",PAINEL_PESOS!$F$27="OK - 100%",PAINEL_PESOS!$F$30="OK - 100%")),"", (E1565*PAINEL_PESOS!$B$7+F1565*PAINEL_PESOS!$B$8+G1565*PAINEL_PESOS!$B$9+H1565*PAINEL_PESOS!$B$10)*I1565)</f>
        <v/>
      </c>
      <c r="L1565" s="71">
        <f>IF(K1565="","",K1565-J1565)</f>
        <v/>
      </c>
      <c r="M1565" s="71">
        <f>IF(L1565="","",ABS(L1565))</f>
        <v/>
      </c>
      <c r="N1565" t="n">
        <v>1</v>
      </c>
      <c r="O1565" t="n">
        <v>1</v>
      </c>
      <c r="P1565" t="n">
        <v>0.7835269271383316</v>
      </c>
      <c r="Q1565" t="n">
        <v>0.8468805041524805</v>
      </c>
      <c r="R1565" t="n">
        <v>0.1672894080383219</v>
      </c>
      <c r="S1565" t="n">
        <v>0.9997771242279186</v>
      </c>
      <c r="T1565" t="n">
        <v>0.8408013542568709</v>
      </c>
      <c r="U1565" t="n">
        <v>0.2095295734597858</v>
      </c>
      <c r="V1565" t="n">
        <v>0.5512537325763539</v>
      </c>
      <c r="W1565" t="n">
        <v>0.6374797794744059</v>
      </c>
      <c r="X1565" t="n">
        <v>0.6852868729781321</v>
      </c>
    </row>
    <row r="1566">
      <c r="A1566" t="inlineStr">
        <is>
          <t>2608701</t>
        </is>
      </c>
      <c r="B1566" t="inlineStr">
        <is>
          <t>Lagoa dos Gatos</t>
        </is>
      </c>
      <c r="C1566" t="inlineStr">
        <is>
          <t>PE</t>
        </is>
      </c>
      <c r="D1566" t="inlineStr">
        <is>
          <t>REGIÃO NORDESTE</t>
        </is>
      </c>
      <c r="E1566" s="70">
        <f>SUMPRODUCT(N1566:Q1566,PAINEL_PESOS!$C$16:$C$19)</f>
        <v/>
      </c>
      <c r="F1566" s="70">
        <f>SUMPRODUCT(R1566:T1566,PAINEL_PESOS!$C$21:$C$23)</f>
        <v/>
      </c>
      <c r="G1566" s="70">
        <f>SUMPRODUCT(U1566:V1566,PAINEL_PESOS!$C$25:$C$26)</f>
        <v/>
      </c>
      <c r="H1566" s="70">
        <f>SUMPRODUCT(W1566:X1566,PAINEL_PESOS!$C$28:$C$29)</f>
        <v/>
      </c>
      <c r="I1566" s="70" t="n">
        <v>0.9931037529583339</v>
      </c>
      <c r="J1566" s="70" t="n">
        <v>0.6549399347893641</v>
      </c>
      <c r="K1566" s="71">
        <f>IF(NOT(AND(PAINEL_PESOS!$D$12="OK - 100%",PAINEL_PESOS!$F$20="OK - 100%",PAINEL_PESOS!$F$24="OK - 100%",PAINEL_PESOS!$F$27="OK - 100%",PAINEL_PESOS!$F$30="OK - 100%")),"", (E1566*PAINEL_PESOS!$B$7+F1566*PAINEL_PESOS!$B$8+G1566*PAINEL_PESOS!$B$9+H1566*PAINEL_PESOS!$B$10)*I1566)</f>
        <v/>
      </c>
      <c r="L1566" s="71">
        <f>IF(K1566="","",K1566-J1566)</f>
        <v/>
      </c>
      <c r="M1566" s="71">
        <f>IF(L1566="","",ABS(L1566))</f>
        <v/>
      </c>
      <c r="N1566" t="n">
        <v>1</v>
      </c>
      <c r="O1566" t="n">
        <v>1</v>
      </c>
      <c r="P1566" t="n">
        <v>0.4437170010559662</v>
      </c>
      <c r="Q1566" t="n">
        <v>0.9628078971806525</v>
      </c>
      <c r="R1566" t="n">
        <v>0.1782812442113102</v>
      </c>
      <c r="S1566" t="n">
        <v>0.9998087729221923</v>
      </c>
      <c r="T1566" t="n">
        <v>0.9922618139872037</v>
      </c>
      <c r="U1566" t="n">
        <v>0.229167621732799</v>
      </c>
      <c r="V1566" t="n">
        <v>0.5534464520239371</v>
      </c>
      <c r="W1566" t="n">
        <v>0.6981083650468344</v>
      </c>
      <c r="X1566" t="n">
        <v>0.6450173029403232</v>
      </c>
    </row>
    <row r="1567">
      <c r="A1567" t="inlineStr">
        <is>
          <t>2608750</t>
        </is>
      </c>
      <c r="B1567" t="inlineStr">
        <is>
          <t>Lagoa Grande</t>
        </is>
      </c>
      <c r="C1567" t="inlineStr">
        <is>
          <t>PE</t>
        </is>
      </c>
      <c r="D1567" t="inlineStr">
        <is>
          <t>REGIÃO NORDESTE</t>
        </is>
      </c>
      <c r="E1567" s="70">
        <f>SUMPRODUCT(N1567:Q1567,PAINEL_PESOS!$C$16:$C$19)</f>
        <v/>
      </c>
      <c r="F1567" s="70">
        <f>SUMPRODUCT(R1567:T1567,PAINEL_PESOS!$C$21:$C$23)</f>
        <v/>
      </c>
      <c r="G1567" s="70">
        <f>SUMPRODUCT(U1567:V1567,PAINEL_PESOS!$C$25:$C$26)</f>
        <v/>
      </c>
      <c r="H1567" s="70">
        <f>SUMPRODUCT(W1567:X1567,PAINEL_PESOS!$C$28:$C$29)</f>
        <v/>
      </c>
      <c r="I1567" s="70" t="n">
        <v>0.9658915101352886</v>
      </c>
      <c r="J1567" s="70" t="n">
        <v>0.5796747496052898</v>
      </c>
      <c r="K1567" s="71">
        <f>IF(NOT(AND(PAINEL_PESOS!$D$12="OK - 100%",PAINEL_PESOS!$F$20="OK - 100%",PAINEL_PESOS!$F$24="OK - 100%",PAINEL_PESOS!$F$27="OK - 100%",PAINEL_PESOS!$F$30="OK - 100%")),"", (E1567*PAINEL_PESOS!$B$7+F1567*PAINEL_PESOS!$B$8+G1567*PAINEL_PESOS!$B$9+H1567*PAINEL_PESOS!$B$10)*I1567)</f>
        <v/>
      </c>
      <c r="L1567" s="71">
        <f>IF(K1567="","",K1567-J1567)</f>
        <v/>
      </c>
      <c r="M1567" s="71">
        <f>IF(L1567="","",ABS(L1567))</f>
        <v/>
      </c>
      <c r="N1567" t="n">
        <v>1</v>
      </c>
      <c r="O1567" t="n">
        <v>1</v>
      </c>
      <c r="P1567" t="n">
        <v>0.3421330517423443</v>
      </c>
      <c r="Q1567" t="n">
        <v>0.9909690703450132</v>
      </c>
      <c r="R1567" t="n">
        <v>0.3136271893014015</v>
      </c>
      <c r="S1567" t="n">
        <v>0.9950689324057072</v>
      </c>
      <c r="T1567" t="n">
        <v>0.8322799575872619</v>
      </c>
      <c r="U1567" t="n">
        <v>0.5792649056580438</v>
      </c>
      <c r="V1567" t="n">
        <v>0.2317858436360061</v>
      </c>
      <c r="W1567" t="n">
        <v>0.5597748161335228</v>
      </c>
      <c r="X1567" t="n">
        <v>0.3364642418374777</v>
      </c>
    </row>
    <row r="1568">
      <c r="A1568" t="inlineStr">
        <is>
          <t>2608800</t>
        </is>
      </c>
      <c r="B1568" t="inlineStr">
        <is>
          <t>Lajedo</t>
        </is>
      </c>
      <c r="C1568" t="inlineStr">
        <is>
          <t>PE</t>
        </is>
      </c>
      <c r="D1568" t="inlineStr">
        <is>
          <t>REGIÃO NORDESTE</t>
        </is>
      </c>
      <c r="E1568" s="70">
        <f>SUMPRODUCT(N1568:Q1568,PAINEL_PESOS!$C$16:$C$19)</f>
        <v/>
      </c>
      <c r="F1568" s="70">
        <f>SUMPRODUCT(R1568:T1568,PAINEL_PESOS!$C$21:$C$23)</f>
        <v/>
      </c>
      <c r="G1568" s="70">
        <f>SUMPRODUCT(U1568:V1568,PAINEL_PESOS!$C$25:$C$26)</f>
        <v/>
      </c>
      <c r="H1568" s="70">
        <f>SUMPRODUCT(W1568:X1568,PAINEL_PESOS!$C$28:$C$29)</f>
        <v/>
      </c>
      <c r="I1568" s="70" t="n">
        <v>0.9350621271337307</v>
      </c>
      <c r="J1568" s="70" t="n">
        <v>0.5694762927706076</v>
      </c>
      <c r="K1568" s="71">
        <f>IF(NOT(AND(PAINEL_PESOS!$D$12="OK - 100%",PAINEL_PESOS!$F$20="OK - 100%",PAINEL_PESOS!$F$24="OK - 100%",PAINEL_PESOS!$F$27="OK - 100%",PAINEL_PESOS!$F$30="OK - 100%")),"", (E1568*PAINEL_PESOS!$B$7+F1568*PAINEL_PESOS!$B$8+G1568*PAINEL_PESOS!$B$9+H1568*PAINEL_PESOS!$B$10)*I1568)</f>
        <v/>
      </c>
      <c r="L1568" s="71">
        <f>IF(K1568="","",K1568-J1568)</f>
        <v/>
      </c>
      <c r="M1568" s="71">
        <f>IF(L1568="","",ABS(L1568))</f>
        <v/>
      </c>
      <c r="N1568" t="n">
        <v>1</v>
      </c>
      <c r="O1568" t="n">
        <v>1</v>
      </c>
      <c r="P1568" t="n">
        <v>0.5052798310454065</v>
      </c>
      <c r="Q1568" t="n">
        <v>0.6735277752106952</v>
      </c>
      <c r="R1568" t="n">
        <v>0.3126827104102856</v>
      </c>
      <c r="S1568" t="n">
        <v>0.9605756961520111</v>
      </c>
      <c r="T1568" t="n">
        <v>0.8803075660105326</v>
      </c>
      <c r="U1568" t="n">
        <v>0.2287629830734713</v>
      </c>
      <c r="V1568" t="n">
        <v>0.2752106210405976</v>
      </c>
      <c r="W1568" t="n">
        <v>0.6974853016866638</v>
      </c>
      <c r="X1568" t="n">
        <v>0.6456273339202974</v>
      </c>
    </row>
    <row r="1569">
      <c r="A1569" t="inlineStr">
        <is>
          <t>2608909</t>
        </is>
      </c>
      <c r="B1569" t="inlineStr">
        <is>
          <t>Limoeiro</t>
        </is>
      </c>
      <c r="C1569" t="inlineStr">
        <is>
          <t>PE</t>
        </is>
      </c>
      <c r="D1569" t="inlineStr">
        <is>
          <t>REGIÃO NORDESTE</t>
        </is>
      </c>
      <c r="E1569" s="70">
        <f>SUMPRODUCT(N1569:Q1569,PAINEL_PESOS!$C$16:$C$19)</f>
        <v/>
      </c>
      <c r="F1569" s="70">
        <f>SUMPRODUCT(R1569:T1569,PAINEL_PESOS!$C$21:$C$23)</f>
        <v/>
      </c>
      <c r="G1569" s="70">
        <f>SUMPRODUCT(U1569:V1569,PAINEL_PESOS!$C$25:$C$26)</f>
        <v/>
      </c>
      <c r="H1569" s="70">
        <f>SUMPRODUCT(W1569:X1569,PAINEL_PESOS!$C$28:$C$29)</f>
        <v/>
      </c>
      <c r="I1569" s="70" t="n">
        <v>0.9694085297601971</v>
      </c>
      <c r="J1569" s="70" t="n">
        <v>0.6304075036168593</v>
      </c>
      <c r="K1569" s="71">
        <f>IF(NOT(AND(PAINEL_PESOS!$D$12="OK - 100%",PAINEL_PESOS!$F$20="OK - 100%",PAINEL_PESOS!$F$24="OK - 100%",PAINEL_PESOS!$F$27="OK - 100%",PAINEL_PESOS!$F$30="OK - 100%")),"", (E1569*PAINEL_PESOS!$B$7+F1569*PAINEL_PESOS!$B$8+G1569*PAINEL_PESOS!$B$9+H1569*PAINEL_PESOS!$B$10)*I1569)</f>
        <v/>
      </c>
      <c r="L1569" s="71">
        <f>IF(K1569="","",K1569-J1569)</f>
        <v/>
      </c>
      <c r="M1569" s="71">
        <f>IF(L1569="","",ABS(L1569))</f>
        <v/>
      </c>
      <c r="N1569" t="n">
        <v>1</v>
      </c>
      <c r="O1569" t="n">
        <v>0.9955000000000001</v>
      </c>
      <c r="P1569" t="n">
        <v>0.5117212249208025</v>
      </c>
      <c r="Q1569" t="n">
        <v>0.8401279302124063</v>
      </c>
      <c r="R1569" t="n">
        <v>0.3444741971539747</v>
      </c>
      <c r="S1569" t="n">
        <v>0.9800829075840546</v>
      </c>
      <c r="T1569" t="n">
        <v>0.9623760856937711</v>
      </c>
      <c r="U1569" t="n">
        <v>0.337217407372386</v>
      </c>
      <c r="V1569" t="n">
        <v>0.3540309584088035</v>
      </c>
      <c r="W1569" t="n">
        <v>0.7091512244823718</v>
      </c>
      <c r="X1569" t="n">
        <v>0.6037130858944941</v>
      </c>
    </row>
    <row r="1570">
      <c r="A1570" t="inlineStr">
        <is>
          <t>2609006</t>
        </is>
      </c>
      <c r="B1570" t="inlineStr">
        <is>
          <t>Macaparana</t>
        </is>
      </c>
      <c r="C1570" t="inlineStr">
        <is>
          <t>PE</t>
        </is>
      </c>
      <c r="D1570" t="inlineStr">
        <is>
          <t>REGIÃO NORDESTE</t>
        </is>
      </c>
      <c r="E1570" s="70">
        <f>SUMPRODUCT(N1570:Q1570,PAINEL_PESOS!$C$16:$C$19)</f>
        <v/>
      </c>
      <c r="F1570" s="70">
        <f>SUMPRODUCT(R1570:T1570,PAINEL_PESOS!$C$21:$C$23)</f>
        <v/>
      </c>
      <c r="G1570" s="70">
        <f>SUMPRODUCT(U1570:V1570,PAINEL_PESOS!$C$25:$C$26)</f>
        <v/>
      </c>
      <c r="H1570" s="70">
        <f>SUMPRODUCT(W1570:X1570,PAINEL_PESOS!$C$28:$C$29)</f>
        <v/>
      </c>
      <c r="I1570" s="70" t="n">
        <v>0.9004728961934184</v>
      </c>
      <c r="J1570" s="70" t="n">
        <v>0.5334251190207199</v>
      </c>
      <c r="K1570" s="71">
        <f>IF(NOT(AND(PAINEL_PESOS!$D$12="OK - 100%",PAINEL_PESOS!$F$20="OK - 100%",PAINEL_PESOS!$F$24="OK - 100%",PAINEL_PESOS!$F$27="OK - 100%",PAINEL_PESOS!$F$30="OK - 100%")),"", (E1570*PAINEL_PESOS!$B$7+F1570*PAINEL_PESOS!$B$8+G1570*PAINEL_PESOS!$B$9+H1570*PAINEL_PESOS!$B$10)*I1570)</f>
        <v/>
      </c>
      <c r="L1570" s="71">
        <f>IF(K1570="","",K1570-J1570)</f>
        <v/>
      </c>
      <c r="M1570" s="71">
        <f>IF(L1570="","",ABS(L1570))</f>
        <v/>
      </c>
      <c r="N1570" t="n">
        <v>1</v>
      </c>
      <c r="O1570" t="n">
        <v>1</v>
      </c>
      <c r="P1570" t="n">
        <v>0.5663146779303063</v>
      </c>
      <c r="Q1570" t="n">
        <v>0.4983393117381637</v>
      </c>
      <c r="R1570" t="n">
        <v>0.2491733782449507</v>
      </c>
      <c r="S1570" t="n">
        <v>0.9753277570512819</v>
      </c>
      <c r="T1570" t="n">
        <v>0.7628891178124217</v>
      </c>
      <c r="U1570" t="n">
        <v>0.2277832300943326</v>
      </c>
      <c r="V1570" t="n">
        <v>0.2519949734252476</v>
      </c>
      <c r="W1570" t="n">
        <v>0.7543297091917737</v>
      </c>
      <c r="X1570" t="n">
        <v>0.6477047744367854</v>
      </c>
    </row>
    <row r="1571">
      <c r="A1571" t="inlineStr">
        <is>
          <t>2609105</t>
        </is>
      </c>
      <c r="B1571" t="inlineStr">
        <is>
          <t>Machados</t>
        </is>
      </c>
      <c r="C1571" t="inlineStr">
        <is>
          <t>PE</t>
        </is>
      </c>
      <c r="D1571" t="inlineStr">
        <is>
          <t>REGIÃO NORDESTE</t>
        </is>
      </c>
      <c r="E1571" s="70">
        <f>SUMPRODUCT(N1571:Q1571,PAINEL_PESOS!$C$16:$C$19)</f>
        <v/>
      </c>
      <c r="F1571" s="70">
        <f>SUMPRODUCT(R1571:T1571,PAINEL_PESOS!$C$21:$C$23)</f>
        <v/>
      </c>
      <c r="G1571" s="70">
        <f>SUMPRODUCT(U1571:V1571,PAINEL_PESOS!$C$25:$C$26)</f>
        <v/>
      </c>
      <c r="H1571" s="70">
        <f>SUMPRODUCT(W1571:X1571,PAINEL_PESOS!$C$28:$C$29)</f>
        <v/>
      </c>
      <c r="I1571" s="70" t="n">
        <v>0.9525668531365185</v>
      </c>
      <c r="J1571" s="70" t="n">
        <v>0.5977337772409498</v>
      </c>
      <c r="K1571" s="71">
        <f>IF(NOT(AND(PAINEL_PESOS!$D$12="OK - 100%",PAINEL_PESOS!$F$20="OK - 100%",PAINEL_PESOS!$F$24="OK - 100%",PAINEL_PESOS!$F$27="OK - 100%",PAINEL_PESOS!$F$30="OK - 100%")),"", (E1571*PAINEL_PESOS!$B$7+F1571*PAINEL_PESOS!$B$8+G1571*PAINEL_PESOS!$B$9+H1571*PAINEL_PESOS!$B$10)*I1571)</f>
        <v/>
      </c>
      <c r="L1571" s="71">
        <f>IF(K1571="","",K1571-J1571)</f>
        <v/>
      </c>
      <c r="M1571" s="71">
        <f>IF(L1571="","",ABS(L1571))</f>
        <v/>
      </c>
      <c r="N1571" t="n">
        <v>1</v>
      </c>
      <c r="O1571" t="n">
        <v>1</v>
      </c>
      <c r="P1571" t="n">
        <v>0.4145723336853221</v>
      </c>
      <c r="Q1571" t="n">
        <v>0.7561811905729877</v>
      </c>
      <c r="R1571" t="n">
        <v>0.2229620140377894</v>
      </c>
      <c r="S1571" t="n">
        <v>0.9703361309317111</v>
      </c>
      <c r="T1571" t="n">
        <v>0.9282510272099886</v>
      </c>
      <c r="U1571" t="n">
        <v>0.2255184750433939</v>
      </c>
      <c r="V1571" t="n">
        <v>0.3897029382145328</v>
      </c>
      <c r="W1571" t="n">
        <v>0.7553263542925619</v>
      </c>
      <c r="X1571" t="n">
        <v>0.6496932046280084</v>
      </c>
    </row>
    <row r="1572">
      <c r="A1572" t="inlineStr">
        <is>
          <t>2609154</t>
        </is>
      </c>
      <c r="B1572" t="inlineStr">
        <is>
          <t>Manari</t>
        </is>
      </c>
      <c r="C1572" t="inlineStr">
        <is>
          <t>PE</t>
        </is>
      </c>
      <c r="D1572" t="inlineStr">
        <is>
          <t>REGIÃO NORDESTE</t>
        </is>
      </c>
      <c r="E1572" s="70">
        <f>SUMPRODUCT(N1572:Q1572,PAINEL_PESOS!$C$16:$C$19)</f>
        <v/>
      </c>
      <c r="F1572" s="70">
        <f>SUMPRODUCT(R1572:T1572,PAINEL_PESOS!$C$21:$C$23)</f>
        <v/>
      </c>
      <c r="G1572" s="70">
        <f>SUMPRODUCT(U1572:V1572,PAINEL_PESOS!$C$25:$C$26)</f>
        <v/>
      </c>
      <c r="H1572" s="70">
        <f>SUMPRODUCT(W1572:X1572,PAINEL_PESOS!$C$28:$C$29)</f>
        <v/>
      </c>
      <c r="I1572" s="70" t="n">
        <v>0.9852923179097264</v>
      </c>
      <c r="J1572" s="70" t="n">
        <v>0.615830844259101</v>
      </c>
      <c r="K1572" s="71">
        <f>IF(NOT(AND(PAINEL_PESOS!$D$12="OK - 100%",PAINEL_PESOS!$F$20="OK - 100%",PAINEL_PESOS!$F$24="OK - 100%",PAINEL_PESOS!$F$27="OK - 100%",PAINEL_PESOS!$F$30="OK - 100%")),"", (E1572*PAINEL_PESOS!$B$7+F1572*PAINEL_PESOS!$B$8+G1572*PAINEL_PESOS!$B$9+H1572*PAINEL_PESOS!$B$10)*I1572)</f>
        <v/>
      </c>
      <c r="L1572" s="71">
        <f>IF(K1572="","",K1572-J1572)</f>
        <v/>
      </c>
      <c r="M1572" s="71">
        <f>IF(L1572="","",ABS(L1572))</f>
        <v/>
      </c>
      <c r="N1572" t="n">
        <v>1</v>
      </c>
      <c r="O1572" t="n">
        <v>1</v>
      </c>
      <c r="P1572" t="n">
        <v>0.5151003167898627</v>
      </c>
      <c r="Q1572" t="n">
        <v>0.9239067449901344</v>
      </c>
      <c r="R1572" t="n">
        <v>0.1859271368122142</v>
      </c>
      <c r="S1572" t="n">
        <v>0.9999696939082424</v>
      </c>
      <c r="T1572" t="n">
        <v>0.9797251733173729</v>
      </c>
      <c r="U1572" t="n">
        <v>0.4098061951515222</v>
      </c>
      <c r="V1572" t="n">
        <v>0.2913535729815281</v>
      </c>
      <c r="W1572" t="n">
        <v>0.6244719860545737</v>
      </c>
      <c r="X1572" t="n">
        <v>0.5113046407475512</v>
      </c>
    </row>
    <row r="1573">
      <c r="A1573" t="inlineStr">
        <is>
          <t>2609204</t>
        </is>
      </c>
      <c r="B1573" t="inlineStr">
        <is>
          <t>Maraial</t>
        </is>
      </c>
      <c r="C1573" t="inlineStr">
        <is>
          <t>PE</t>
        </is>
      </c>
      <c r="D1573" t="inlineStr">
        <is>
          <t>REGIÃO NORDESTE</t>
        </is>
      </c>
      <c r="E1573" s="70">
        <f>SUMPRODUCT(N1573:Q1573,PAINEL_PESOS!$C$16:$C$19)</f>
        <v/>
      </c>
      <c r="F1573" s="70">
        <f>SUMPRODUCT(R1573:T1573,PAINEL_PESOS!$C$21:$C$23)</f>
        <v/>
      </c>
      <c r="G1573" s="70">
        <f>SUMPRODUCT(U1573:V1573,PAINEL_PESOS!$C$25:$C$26)</f>
        <v/>
      </c>
      <c r="H1573" s="70">
        <f>SUMPRODUCT(W1573:X1573,PAINEL_PESOS!$C$28:$C$29)</f>
        <v/>
      </c>
      <c r="I1573" s="70" t="n">
        <v>0.9683075515677193</v>
      </c>
      <c r="J1573" s="70" t="n">
        <v>0.5896191975452656</v>
      </c>
      <c r="K1573" s="71">
        <f>IF(NOT(AND(PAINEL_PESOS!$D$12="OK - 100%",PAINEL_PESOS!$F$20="OK - 100%",PAINEL_PESOS!$F$24="OK - 100%",PAINEL_PESOS!$F$27="OK - 100%",PAINEL_PESOS!$F$30="OK - 100%")),"", (E1573*PAINEL_PESOS!$B$7+F1573*PAINEL_PESOS!$B$8+G1573*PAINEL_PESOS!$B$9+H1573*PAINEL_PESOS!$B$10)*I1573)</f>
        <v/>
      </c>
      <c r="L1573" s="71">
        <f>IF(K1573="","",K1573-J1573)</f>
        <v/>
      </c>
      <c r="M1573" s="71">
        <f>IF(L1573="","",ABS(L1573))</f>
        <v/>
      </c>
      <c r="N1573" t="n">
        <v>0.2</v>
      </c>
      <c r="O1573" t="n">
        <v>1</v>
      </c>
      <c r="P1573" t="n">
        <v>0.4362196409714889</v>
      </c>
      <c r="Q1573" t="n">
        <v>0.9509544648894145</v>
      </c>
      <c r="R1573" t="n">
        <v>0.1380928658800779</v>
      </c>
      <c r="S1573" t="n">
        <v>0.998927385688388</v>
      </c>
      <c r="T1573" t="n">
        <v>0.8671418809351981</v>
      </c>
      <c r="U1573" t="n">
        <v>0.229167621732799</v>
      </c>
      <c r="V1573" t="n">
        <v>0.6693497845686085</v>
      </c>
      <c r="W1573" t="n">
        <v>0.6981083650468344</v>
      </c>
      <c r="X1573" t="n">
        <v>0.6450173029403232</v>
      </c>
    </row>
    <row r="1574">
      <c r="A1574" t="inlineStr">
        <is>
          <t>2609303</t>
        </is>
      </c>
      <c r="B1574" t="inlineStr">
        <is>
          <t>Mirandiba</t>
        </is>
      </c>
      <c r="C1574" t="inlineStr">
        <is>
          <t>PE</t>
        </is>
      </c>
      <c r="D1574" t="inlineStr">
        <is>
          <t>REGIÃO NORDESTE</t>
        </is>
      </c>
      <c r="E1574" s="70">
        <f>SUMPRODUCT(N1574:Q1574,PAINEL_PESOS!$C$16:$C$19)</f>
        <v/>
      </c>
      <c r="F1574" s="70">
        <f>SUMPRODUCT(R1574:T1574,PAINEL_PESOS!$C$21:$C$23)</f>
        <v/>
      </c>
      <c r="G1574" s="70">
        <f>SUMPRODUCT(U1574:V1574,PAINEL_PESOS!$C$25:$C$26)</f>
        <v/>
      </c>
      <c r="H1574" s="70">
        <f>SUMPRODUCT(W1574:X1574,PAINEL_PESOS!$C$28:$C$29)</f>
        <v/>
      </c>
      <c r="I1574" s="70" t="n">
        <v>0.9918720880571636</v>
      </c>
      <c r="J1574" s="70" t="n">
        <v>0.6639188566901048</v>
      </c>
      <c r="K1574" s="71">
        <f>IF(NOT(AND(PAINEL_PESOS!$D$12="OK - 100%",PAINEL_PESOS!$F$20="OK - 100%",PAINEL_PESOS!$F$24="OK - 100%",PAINEL_PESOS!$F$27="OK - 100%",PAINEL_PESOS!$F$30="OK - 100%")),"", (E1574*PAINEL_PESOS!$B$7+F1574*PAINEL_PESOS!$B$8+G1574*PAINEL_PESOS!$B$9+H1574*PAINEL_PESOS!$B$10)*I1574)</f>
        <v/>
      </c>
      <c r="L1574" s="71">
        <f>IF(K1574="","",K1574-J1574)</f>
        <v/>
      </c>
      <c r="M1574" s="71">
        <f>IF(L1574="","",ABS(L1574))</f>
        <v/>
      </c>
      <c r="N1574" t="n">
        <v>1</v>
      </c>
      <c r="O1574" t="n">
        <v>1</v>
      </c>
      <c r="P1574" t="n">
        <v>0.5232312565997889</v>
      </c>
      <c r="Q1574" t="n">
        <v>0.9846228268698314</v>
      </c>
      <c r="R1574" t="n">
        <v>0.2036521029940385</v>
      </c>
      <c r="S1574" t="n">
        <v>1</v>
      </c>
      <c r="T1574" t="n">
        <v>0.96933472240971</v>
      </c>
      <c r="U1574" t="n">
        <v>0.7362161421071701</v>
      </c>
      <c r="V1574" t="n">
        <v>0.408136742137164</v>
      </c>
      <c r="W1574" t="n">
        <v>0.5835106916030904</v>
      </c>
      <c r="X1574" t="n">
        <v>0.4244263032111468</v>
      </c>
    </row>
    <row r="1575">
      <c r="A1575" t="inlineStr">
        <is>
          <t>2609402</t>
        </is>
      </c>
      <c r="B1575" t="inlineStr">
        <is>
          <t>Moreno</t>
        </is>
      </c>
      <c r="C1575" t="inlineStr">
        <is>
          <t>PE</t>
        </is>
      </c>
      <c r="D1575" t="inlineStr">
        <is>
          <t>REGIÃO NORDESTE</t>
        </is>
      </c>
      <c r="E1575" s="70">
        <f>SUMPRODUCT(N1575:Q1575,PAINEL_PESOS!$C$16:$C$19)</f>
        <v/>
      </c>
      <c r="F1575" s="70">
        <f>SUMPRODUCT(R1575:T1575,PAINEL_PESOS!$C$21:$C$23)</f>
        <v/>
      </c>
      <c r="G1575" s="70">
        <f>SUMPRODUCT(U1575:V1575,PAINEL_PESOS!$C$25:$C$26)</f>
        <v/>
      </c>
      <c r="H1575" s="70">
        <f>SUMPRODUCT(W1575:X1575,PAINEL_PESOS!$C$28:$C$29)</f>
        <v/>
      </c>
      <c r="I1575" s="70" t="n">
        <v>0.9740538900692229</v>
      </c>
      <c r="J1575" s="70" t="n">
        <v>0.6209989393558447</v>
      </c>
      <c r="K1575" s="71">
        <f>IF(NOT(AND(PAINEL_PESOS!$D$12="OK - 100%",PAINEL_PESOS!$F$20="OK - 100%",PAINEL_PESOS!$F$24="OK - 100%",PAINEL_PESOS!$F$27="OK - 100%",PAINEL_PESOS!$F$30="OK - 100%")),"", (E1575*PAINEL_PESOS!$B$7+F1575*PAINEL_PESOS!$B$8+G1575*PAINEL_PESOS!$B$9+H1575*PAINEL_PESOS!$B$10)*I1575)</f>
        <v/>
      </c>
      <c r="L1575" s="71">
        <f>IF(K1575="","",K1575-J1575)</f>
        <v/>
      </c>
      <c r="M1575" s="71">
        <f>IF(L1575="","",ABS(L1575))</f>
        <v/>
      </c>
      <c r="N1575" t="n">
        <v>0.6</v>
      </c>
      <c r="O1575" t="n">
        <v>0.9912</v>
      </c>
      <c r="P1575" t="n">
        <v>0.4133051742344245</v>
      </c>
      <c r="Q1575" t="n">
        <v>0.8820450297985996</v>
      </c>
      <c r="R1575" t="n">
        <v>0.3558091499266411</v>
      </c>
      <c r="S1575" t="n">
        <v>0.9691959306078731</v>
      </c>
      <c r="T1575" t="n">
        <v>0.960432170468739</v>
      </c>
      <c r="U1575" t="n">
        <v>0.3176888588254508</v>
      </c>
      <c r="V1575" t="n">
        <v>0.5027579963707266</v>
      </c>
      <c r="W1575" t="n">
        <v>0.6998970959368618</v>
      </c>
      <c r="X1575" t="n">
        <v>0.6130812237040026</v>
      </c>
    </row>
    <row r="1576">
      <c r="A1576" t="inlineStr">
        <is>
          <t>2609501</t>
        </is>
      </c>
      <c r="B1576" t="inlineStr">
        <is>
          <t>Nazaré da Mata</t>
        </is>
      </c>
      <c r="C1576" t="inlineStr">
        <is>
          <t>PE</t>
        </is>
      </c>
      <c r="D1576" t="inlineStr">
        <is>
          <t>REGIÃO NORDESTE</t>
        </is>
      </c>
      <c r="E1576" s="70">
        <f>SUMPRODUCT(N1576:Q1576,PAINEL_PESOS!$C$16:$C$19)</f>
        <v/>
      </c>
      <c r="F1576" s="70">
        <f>SUMPRODUCT(R1576:T1576,PAINEL_PESOS!$C$21:$C$23)</f>
        <v/>
      </c>
      <c r="G1576" s="70">
        <f>SUMPRODUCT(U1576:V1576,PAINEL_PESOS!$C$25:$C$26)</f>
        <v/>
      </c>
      <c r="H1576" s="70">
        <f>SUMPRODUCT(W1576:X1576,PAINEL_PESOS!$C$28:$C$29)</f>
        <v/>
      </c>
      <c r="I1576" s="70" t="n">
        <v>0.9036993653297158</v>
      </c>
      <c r="J1576" s="70" t="n">
        <v>0.5338690395619737</v>
      </c>
      <c r="K1576" s="71">
        <f>IF(NOT(AND(PAINEL_PESOS!$D$12="OK - 100%",PAINEL_PESOS!$F$20="OK - 100%",PAINEL_PESOS!$F$24="OK - 100%",PAINEL_PESOS!$F$27="OK - 100%",PAINEL_PESOS!$F$30="OK - 100%")),"", (E1576*PAINEL_PESOS!$B$7+F1576*PAINEL_PESOS!$B$8+G1576*PAINEL_PESOS!$B$9+H1576*PAINEL_PESOS!$B$10)*I1576)</f>
        <v/>
      </c>
      <c r="L1576" s="71">
        <f>IF(K1576="","",K1576-J1576)</f>
        <v/>
      </c>
      <c r="M1576" s="71">
        <f>IF(L1576="","",ABS(L1576))</f>
        <v/>
      </c>
      <c r="N1576" t="n">
        <v>1</v>
      </c>
      <c r="O1576" t="n">
        <v>0.9942</v>
      </c>
      <c r="P1576" t="n">
        <v>0.4987328405491025</v>
      </c>
      <c r="Q1576" t="n">
        <v>0.6328675311868348</v>
      </c>
      <c r="R1576" t="n">
        <v>0.3216287963724003</v>
      </c>
      <c r="S1576" t="n">
        <v>0.4267358867654516</v>
      </c>
      <c r="T1576" t="n">
        <v>0.8826155136243821</v>
      </c>
      <c r="U1576" t="n">
        <v>0.2255184750433939</v>
      </c>
      <c r="V1576" t="n">
        <v>0.4453181301220412</v>
      </c>
      <c r="W1576" t="n">
        <v>0.7553263542925619</v>
      </c>
      <c r="X1576" t="n">
        <v>0.6496932046280084</v>
      </c>
    </row>
    <row r="1577">
      <c r="A1577" t="inlineStr">
        <is>
          <t>2609600</t>
        </is>
      </c>
      <c r="B1577" t="inlineStr">
        <is>
          <t>Olinda</t>
        </is>
      </c>
      <c r="C1577" t="inlineStr">
        <is>
          <t>PE</t>
        </is>
      </c>
      <c r="D1577" t="inlineStr">
        <is>
          <t>REGIÃO NORDESTE</t>
        </is>
      </c>
      <c r="E1577" s="70">
        <f>SUMPRODUCT(N1577:Q1577,PAINEL_PESOS!$C$16:$C$19)</f>
        <v/>
      </c>
      <c r="F1577" s="70">
        <f>SUMPRODUCT(R1577:T1577,PAINEL_PESOS!$C$21:$C$23)</f>
        <v/>
      </c>
      <c r="G1577" s="70">
        <f>SUMPRODUCT(U1577:V1577,PAINEL_PESOS!$C$25:$C$26)</f>
        <v/>
      </c>
      <c r="H1577" s="70">
        <f>SUMPRODUCT(W1577:X1577,PAINEL_PESOS!$C$28:$C$29)</f>
        <v/>
      </c>
      <c r="I1577" s="70" t="n">
        <v>0.75</v>
      </c>
      <c r="J1577" s="70" t="n">
        <v>0.4030853082059134</v>
      </c>
      <c r="K1577" s="71">
        <f>IF(NOT(AND(PAINEL_PESOS!$D$12="OK - 100%",PAINEL_PESOS!$F$20="OK - 100%",PAINEL_PESOS!$F$24="OK - 100%",PAINEL_PESOS!$F$27="OK - 100%",PAINEL_PESOS!$F$30="OK - 100%")),"", (E1577*PAINEL_PESOS!$B$7+F1577*PAINEL_PESOS!$B$8+G1577*PAINEL_PESOS!$B$9+H1577*PAINEL_PESOS!$B$10)*I1577)</f>
        <v/>
      </c>
      <c r="L1577" s="71">
        <f>IF(K1577="","",K1577-J1577)</f>
        <v/>
      </c>
      <c r="M1577" s="71">
        <f>IF(L1577="","",ABS(L1577))</f>
        <v/>
      </c>
      <c r="N1577" t="n">
        <v>1</v>
      </c>
      <c r="O1577" t="n">
        <v>0.9979</v>
      </c>
      <c r="P1577" t="n">
        <v>0.4218585005279831</v>
      </c>
      <c r="Q1577" t="n">
        <v>0</v>
      </c>
      <c r="R1577" t="n">
        <v>0.5283581916566231</v>
      </c>
      <c r="S1577" t="n">
        <v>0.6386342310104666</v>
      </c>
      <c r="T1577" t="n">
        <v>0.9990955888880588</v>
      </c>
      <c r="U1577" t="n">
        <v>0.3118239981471438</v>
      </c>
      <c r="V1577" t="n">
        <v>0</v>
      </c>
      <c r="W1577" t="n">
        <v>0.7196485850466187</v>
      </c>
      <c r="X1577" t="n">
        <v>0.6141661130352226</v>
      </c>
    </row>
    <row r="1578">
      <c r="A1578" t="inlineStr">
        <is>
          <t>2609709</t>
        </is>
      </c>
      <c r="B1578" t="inlineStr">
        <is>
          <t>Orobó</t>
        </is>
      </c>
      <c r="C1578" t="inlineStr">
        <is>
          <t>PE</t>
        </is>
      </c>
      <c r="D1578" t="inlineStr">
        <is>
          <t>REGIÃO NORDESTE</t>
        </is>
      </c>
      <c r="E1578" s="70">
        <f>SUMPRODUCT(N1578:Q1578,PAINEL_PESOS!$C$16:$C$19)</f>
        <v/>
      </c>
      <c r="F1578" s="70">
        <f>SUMPRODUCT(R1578:T1578,PAINEL_PESOS!$C$21:$C$23)</f>
        <v/>
      </c>
      <c r="G1578" s="70">
        <f>SUMPRODUCT(U1578:V1578,PAINEL_PESOS!$C$25:$C$26)</f>
        <v/>
      </c>
      <c r="H1578" s="70">
        <f>SUMPRODUCT(W1578:X1578,PAINEL_PESOS!$C$28:$C$29)</f>
        <v/>
      </c>
      <c r="I1578" s="70" t="n">
        <v>0.9714834514465549</v>
      </c>
      <c r="J1578" s="70" t="n">
        <v>0.5794384924614143</v>
      </c>
      <c r="K1578" s="71">
        <f>IF(NOT(AND(PAINEL_PESOS!$D$12="OK - 100%",PAINEL_PESOS!$F$20="OK - 100%",PAINEL_PESOS!$F$24="OK - 100%",PAINEL_PESOS!$F$27="OK - 100%",PAINEL_PESOS!$F$30="OK - 100%")),"", (E1578*PAINEL_PESOS!$B$7+F1578*PAINEL_PESOS!$B$8+G1578*PAINEL_PESOS!$B$9+H1578*PAINEL_PESOS!$B$10)*I1578)</f>
        <v/>
      </c>
      <c r="L1578" s="71">
        <f>IF(K1578="","",K1578-J1578)</f>
        <v/>
      </c>
      <c r="M1578" s="71">
        <f>IF(L1578="","",ABS(L1578))</f>
        <v/>
      </c>
      <c r="N1578" t="n">
        <v>0.4</v>
      </c>
      <c r="O1578" t="n">
        <v>0.9387</v>
      </c>
      <c r="P1578" t="n">
        <v>0.3095036958817317</v>
      </c>
      <c r="Q1578" t="n">
        <v>0.8597066968718843</v>
      </c>
      <c r="R1578" t="n">
        <v>0.2946252209502664</v>
      </c>
      <c r="S1578" t="n">
        <v>0.9993899222718124</v>
      </c>
      <c r="T1578" t="n">
        <v>0.9508435128705641</v>
      </c>
      <c r="U1578" t="n">
        <v>0.2294525815734681</v>
      </c>
      <c r="V1578" t="n">
        <v>0.3917624431177512</v>
      </c>
      <c r="W1578" t="n">
        <v>0.7535950818542678</v>
      </c>
      <c r="X1578" t="n">
        <v>0.6462391020765449</v>
      </c>
    </row>
    <row r="1579">
      <c r="A1579" t="inlineStr">
        <is>
          <t>2609808</t>
        </is>
      </c>
      <c r="B1579" t="inlineStr">
        <is>
          <t>Orocó</t>
        </is>
      </c>
      <c r="C1579" t="inlineStr">
        <is>
          <t>PE</t>
        </is>
      </c>
      <c r="D1579" t="inlineStr">
        <is>
          <t>REGIÃO NORDESTE</t>
        </is>
      </c>
      <c r="E1579" s="70">
        <f>SUMPRODUCT(N1579:Q1579,PAINEL_PESOS!$C$16:$C$19)</f>
        <v/>
      </c>
      <c r="F1579" s="70">
        <f>SUMPRODUCT(R1579:T1579,PAINEL_PESOS!$C$21:$C$23)</f>
        <v/>
      </c>
      <c r="G1579" s="70">
        <f>SUMPRODUCT(U1579:V1579,PAINEL_PESOS!$C$25:$C$26)</f>
        <v/>
      </c>
      <c r="H1579" s="70">
        <f>SUMPRODUCT(W1579:X1579,PAINEL_PESOS!$C$28:$C$29)</f>
        <v/>
      </c>
      <c r="I1579" s="70" t="n">
        <v>0.9247547017626174</v>
      </c>
      <c r="J1579" s="70" t="n">
        <v>0.5452760352470128</v>
      </c>
      <c r="K1579" s="71">
        <f>IF(NOT(AND(PAINEL_PESOS!$D$12="OK - 100%",PAINEL_PESOS!$F$20="OK - 100%",PAINEL_PESOS!$F$24="OK - 100%",PAINEL_PESOS!$F$27="OK - 100%",PAINEL_PESOS!$F$30="OK - 100%")),"", (E1579*PAINEL_PESOS!$B$7+F1579*PAINEL_PESOS!$B$8+G1579*PAINEL_PESOS!$B$9+H1579*PAINEL_PESOS!$B$10)*I1579)</f>
        <v/>
      </c>
      <c r="L1579" s="71">
        <f>IF(K1579="","",K1579-J1579)</f>
        <v/>
      </c>
      <c r="M1579" s="71">
        <f>IF(L1579="","",ABS(L1579))</f>
        <v/>
      </c>
      <c r="N1579" t="n">
        <v>1</v>
      </c>
      <c r="O1579" t="n">
        <v>1</v>
      </c>
      <c r="P1579" t="n">
        <v>0.4370644139387539</v>
      </c>
      <c r="Q1579" t="n">
        <v>0.9827942831109993</v>
      </c>
      <c r="R1579" t="n">
        <v>0.1905070360914057</v>
      </c>
      <c r="S1579" t="n">
        <v>1</v>
      </c>
      <c r="T1579" t="n">
        <v>0.6219754583222487</v>
      </c>
      <c r="U1579" t="n">
        <v>0.5929995755753378</v>
      </c>
      <c r="V1579" t="n">
        <v>0.2925459929144609</v>
      </c>
      <c r="W1579" t="n">
        <v>0.5349802981742774</v>
      </c>
      <c r="X1579" t="n">
        <v>0.3783748959137386</v>
      </c>
    </row>
    <row r="1580">
      <c r="A1580" t="inlineStr">
        <is>
          <t>2609907</t>
        </is>
      </c>
      <c r="B1580" t="inlineStr">
        <is>
          <t>Ouricuri</t>
        </is>
      </c>
      <c r="C1580" t="inlineStr">
        <is>
          <t>PE</t>
        </is>
      </c>
      <c r="D1580" t="inlineStr">
        <is>
          <t>REGIÃO NORDESTE</t>
        </is>
      </c>
      <c r="E1580" s="70">
        <f>SUMPRODUCT(N1580:Q1580,PAINEL_PESOS!$C$16:$C$19)</f>
        <v/>
      </c>
      <c r="F1580" s="70">
        <f>SUMPRODUCT(R1580:T1580,PAINEL_PESOS!$C$21:$C$23)</f>
        <v/>
      </c>
      <c r="G1580" s="70">
        <f>SUMPRODUCT(U1580:V1580,PAINEL_PESOS!$C$25:$C$26)</f>
        <v/>
      </c>
      <c r="H1580" s="70">
        <f>SUMPRODUCT(W1580:X1580,PAINEL_PESOS!$C$28:$C$29)</f>
        <v/>
      </c>
      <c r="I1580" s="70" t="n">
        <v>0.9949970885479413</v>
      </c>
      <c r="J1580" s="70" t="n">
        <v>0.6410110870505993</v>
      </c>
      <c r="K1580" s="71">
        <f>IF(NOT(AND(PAINEL_PESOS!$D$12="OK - 100%",PAINEL_PESOS!$F$20="OK - 100%",PAINEL_PESOS!$F$24="OK - 100%",PAINEL_PESOS!$F$27="OK - 100%",PAINEL_PESOS!$F$30="OK - 100%")),"", (E1580*PAINEL_PESOS!$B$7+F1580*PAINEL_PESOS!$B$8+G1580*PAINEL_PESOS!$B$9+H1580*PAINEL_PESOS!$B$10)*I1580)</f>
        <v/>
      </c>
      <c r="L1580" s="71">
        <f>IF(K1580="","",K1580-J1580)</f>
        <v/>
      </c>
      <c r="M1580" s="71">
        <f>IF(L1580="","",ABS(L1580))</f>
        <v/>
      </c>
      <c r="N1580" t="n">
        <v>1</v>
      </c>
      <c r="O1580" t="n">
        <v>0.9989</v>
      </c>
      <c r="P1580" t="n">
        <v>0.6291446673706442</v>
      </c>
      <c r="Q1580" t="n">
        <v>0.9787525315493824</v>
      </c>
      <c r="R1580" t="n">
        <v>0.3468653251573519</v>
      </c>
      <c r="S1580" t="n">
        <v>0.9990896245716137</v>
      </c>
      <c r="T1580" t="n">
        <v>0.9911492643896311</v>
      </c>
      <c r="U1580" t="n">
        <v>0.6079706894951621</v>
      </c>
      <c r="V1580" t="n">
        <v>0.2724813384045309</v>
      </c>
      <c r="W1580" t="n">
        <v>0.5042061163806905</v>
      </c>
      <c r="X1580" t="n">
        <v>0.407746847174655</v>
      </c>
    </row>
    <row r="1581">
      <c r="A1581" t="inlineStr">
        <is>
          <t>2610004</t>
        </is>
      </c>
      <c r="B1581" t="inlineStr">
        <is>
          <t>Palmares</t>
        </is>
      </c>
      <c r="C1581" t="inlineStr">
        <is>
          <t>PE</t>
        </is>
      </c>
      <c r="D1581" t="inlineStr">
        <is>
          <t>REGIÃO NORDESTE</t>
        </is>
      </c>
      <c r="E1581" s="70">
        <f>SUMPRODUCT(N1581:Q1581,PAINEL_PESOS!$C$16:$C$19)</f>
        <v/>
      </c>
      <c r="F1581" s="70">
        <f>SUMPRODUCT(R1581:T1581,PAINEL_PESOS!$C$21:$C$23)</f>
        <v/>
      </c>
      <c r="G1581" s="70">
        <f>SUMPRODUCT(U1581:V1581,PAINEL_PESOS!$C$25:$C$26)</f>
        <v/>
      </c>
      <c r="H1581" s="70">
        <f>SUMPRODUCT(W1581:X1581,PAINEL_PESOS!$C$28:$C$29)</f>
        <v/>
      </c>
      <c r="I1581" s="70" t="n">
        <v>0.958545969819971</v>
      </c>
      <c r="J1581" s="70" t="n">
        <v>0.6291609958094173</v>
      </c>
      <c r="K1581" s="71">
        <f>IF(NOT(AND(PAINEL_PESOS!$D$12="OK - 100%",PAINEL_PESOS!$F$20="OK - 100%",PAINEL_PESOS!$F$24="OK - 100%",PAINEL_PESOS!$F$27="OK - 100%",PAINEL_PESOS!$F$30="OK - 100%")),"", (E1581*PAINEL_PESOS!$B$7+F1581*PAINEL_PESOS!$B$8+G1581*PAINEL_PESOS!$B$9+H1581*PAINEL_PESOS!$B$10)*I1581)</f>
        <v/>
      </c>
      <c r="L1581" s="71">
        <f>IF(K1581="","",K1581-J1581)</f>
        <v/>
      </c>
      <c r="M1581" s="71">
        <f>IF(L1581="","",ABS(L1581))</f>
        <v/>
      </c>
      <c r="N1581" t="n">
        <v>1</v>
      </c>
      <c r="O1581" t="n">
        <v>1</v>
      </c>
      <c r="P1581" t="n">
        <v>0.3334741288278775</v>
      </c>
      <c r="Q1581" t="n">
        <v>0.8075204323337426</v>
      </c>
      <c r="R1581" t="n">
        <v>0.3589258675402528</v>
      </c>
      <c r="S1581" t="n">
        <v>0.9943757012014198</v>
      </c>
      <c r="T1581" t="n">
        <v>0.9145060738867762</v>
      </c>
      <c r="U1581" t="n">
        <v>0.2291772228887974</v>
      </c>
      <c r="V1581" t="n">
        <v>0.5962923274525636</v>
      </c>
      <c r="W1581" t="n">
        <v>0.6981089659022739</v>
      </c>
      <c r="X1581" t="n">
        <v>0.6450139236572933</v>
      </c>
    </row>
    <row r="1582">
      <c r="A1582" t="inlineStr">
        <is>
          <t>2610103</t>
        </is>
      </c>
      <c r="B1582" t="inlineStr">
        <is>
          <t>Palmeirina</t>
        </is>
      </c>
      <c r="C1582" t="inlineStr">
        <is>
          <t>PE</t>
        </is>
      </c>
      <c r="D1582" t="inlineStr">
        <is>
          <t>REGIÃO NORDESTE</t>
        </is>
      </c>
      <c r="E1582" s="70">
        <f>SUMPRODUCT(N1582:Q1582,PAINEL_PESOS!$C$16:$C$19)</f>
        <v/>
      </c>
      <c r="F1582" s="70">
        <f>SUMPRODUCT(R1582:T1582,PAINEL_PESOS!$C$21:$C$23)</f>
        <v/>
      </c>
      <c r="G1582" s="70">
        <f>SUMPRODUCT(U1582:V1582,PAINEL_PESOS!$C$25:$C$26)</f>
        <v/>
      </c>
      <c r="H1582" s="70">
        <f>SUMPRODUCT(W1582:X1582,PAINEL_PESOS!$C$28:$C$29)</f>
        <v/>
      </c>
      <c r="I1582" s="70" t="n">
        <v>0.9594244234801781</v>
      </c>
      <c r="J1582" s="70" t="n">
        <v>0.5800637616053184</v>
      </c>
      <c r="K1582" s="71">
        <f>IF(NOT(AND(PAINEL_PESOS!$D$12="OK - 100%",PAINEL_PESOS!$F$20="OK - 100%",PAINEL_PESOS!$F$24="OK - 100%",PAINEL_PESOS!$F$27="OK - 100%",PAINEL_PESOS!$F$30="OK - 100%")),"", (E1582*PAINEL_PESOS!$B$7+F1582*PAINEL_PESOS!$B$8+G1582*PAINEL_PESOS!$B$9+H1582*PAINEL_PESOS!$B$10)*I1582)</f>
        <v/>
      </c>
      <c r="L1582" s="71">
        <f>IF(K1582="","",K1582-J1582)</f>
        <v/>
      </c>
      <c r="M1582" s="71">
        <f>IF(L1582="","",ABS(L1582))</f>
        <v/>
      </c>
      <c r="N1582" t="n">
        <v>1</v>
      </c>
      <c r="O1582" t="n">
        <v>1</v>
      </c>
      <c r="P1582" t="n">
        <v>0.3688489968321014</v>
      </c>
      <c r="Q1582" t="n">
        <v>0.8643220242924257</v>
      </c>
      <c r="R1582" t="n">
        <v>0.120622620099818</v>
      </c>
      <c r="S1582" t="n">
        <v>0.9998008857065495</v>
      </c>
      <c r="T1582" t="n">
        <v>0.8741607223183744</v>
      </c>
      <c r="U1582" t="n">
        <v>0.1960864388128858</v>
      </c>
      <c r="V1582" t="n">
        <v>0.3523096296875081</v>
      </c>
      <c r="W1582" t="n">
        <v>0.6471698980631257</v>
      </c>
      <c r="X1582" t="n">
        <v>0.6948903093131376</v>
      </c>
    </row>
    <row r="1583">
      <c r="A1583" t="inlineStr">
        <is>
          <t>2610202</t>
        </is>
      </c>
      <c r="B1583" t="inlineStr">
        <is>
          <t>Panelas</t>
        </is>
      </c>
      <c r="C1583" t="inlineStr">
        <is>
          <t>PE</t>
        </is>
      </c>
      <c r="D1583" t="inlineStr">
        <is>
          <t>REGIÃO NORDESTE</t>
        </is>
      </c>
      <c r="E1583" s="70">
        <f>SUMPRODUCT(N1583:Q1583,PAINEL_PESOS!$C$16:$C$19)</f>
        <v/>
      </c>
      <c r="F1583" s="70">
        <f>SUMPRODUCT(R1583:T1583,PAINEL_PESOS!$C$21:$C$23)</f>
        <v/>
      </c>
      <c r="G1583" s="70">
        <f>SUMPRODUCT(U1583:V1583,PAINEL_PESOS!$C$25:$C$26)</f>
        <v/>
      </c>
      <c r="H1583" s="70">
        <f>SUMPRODUCT(W1583:X1583,PAINEL_PESOS!$C$28:$C$29)</f>
        <v/>
      </c>
      <c r="I1583" s="70" t="n">
        <v>0.9897482338090846</v>
      </c>
      <c r="J1583" s="70" t="n">
        <v>0.6197672412721049</v>
      </c>
      <c r="K1583" s="71">
        <f>IF(NOT(AND(PAINEL_PESOS!$D$12="OK - 100%",PAINEL_PESOS!$F$20="OK - 100%",PAINEL_PESOS!$F$24="OK - 100%",PAINEL_PESOS!$F$27="OK - 100%",PAINEL_PESOS!$F$30="OK - 100%")),"", (E1583*PAINEL_PESOS!$B$7+F1583*PAINEL_PESOS!$B$8+G1583*PAINEL_PESOS!$B$9+H1583*PAINEL_PESOS!$B$10)*I1583)</f>
        <v/>
      </c>
      <c r="L1583" s="71">
        <f>IF(K1583="","",K1583-J1583)</f>
        <v/>
      </c>
      <c r="M1583" s="71">
        <f>IF(L1583="","",ABS(L1583))</f>
        <v/>
      </c>
      <c r="N1583" t="n">
        <v>1</v>
      </c>
      <c r="O1583" t="n">
        <v>0.9944</v>
      </c>
      <c r="P1583" t="n">
        <v>0.3468848996832101</v>
      </c>
      <c r="Q1583" t="n">
        <v>0.9472606274739434</v>
      </c>
      <c r="R1583" t="n">
        <v>0.2112868980634087</v>
      </c>
      <c r="S1583" t="n">
        <v>0.9993319631606582</v>
      </c>
      <c r="T1583" t="n">
        <v>0.9863555903038269</v>
      </c>
      <c r="U1583" t="n">
        <v>0.229167621732799</v>
      </c>
      <c r="V1583" t="n">
        <v>0.3282784046958834</v>
      </c>
      <c r="W1583" t="n">
        <v>0.6981083650468344</v>
      </c>
      <c r="X1583" t="n">
        <v>0.6450173029403232</v>
      </c>
    </row>
    <row r="1584">
      <c r="A1584" t="inlineStr">
        <is>
          <t>2610301</t>
        </is>
      </c>
      <c r="B1584" t="inlineStr">
        <is>
          <t>Paranatama</t>
        </is>
      </c>
      <c r="C1584" t="inlineStr">
        <is>
          <t>PE</t>
        </is>
      </c>
      <c r="D1584" t="inlineStr">
        <is>
          <t>REGIÃO NORDESTE</t>
        </is>
      </c>
      <c r="E1584" s="70">
        <f>SUMPRODUCT(N1584:Q1584,PAINEL_PESOS!$C$16:$C$19)</f>
        <v/>
      </c>
      <c r="F1584" s="70">
        <f>SUMPRODUCT(R1584:T1584,PAINEL_PESOS!$C$21:$C$23)</f>
        <v/>
      </c>
      <c r="G1584" s="70">
        <f>SUMPRODUCT(U1584:V1584,PAINEL_PESOS!$C$25:$C$26)</f>
        <v/>
      </c>
      <c r="H1584" s="70">
        <f>SUMPRODUCT(W1584:X1584,PAINEL_PESOS!$C$28:$C$29)</f>
        <v/>
      </c>
      <c r="I1584" s="70" t="n">
        <v>0.9646259207498594</v>
      </c>
      <c r="J1584" s="70" t="n">
        <v>0.5417929046566592</v>
      </c>
      <c r="K1584" s="71">
        <f>IF(NOT(AND(PAINEL_PESOS!$D$12="OK - 100%",PAINEL_PESOS!$F$20="OK - 100%",PAINEL_PESOS!$F$24="OK - 100%",PAINEL_PESOS!$F$27="OK - 100%",PAINEL_PESOS!$F$30="OK - 100%")),"", (E1584*PAINEL_PESOS!$B$7+F1584*PAINEL_PESOS!$B$8+G1584*PAINEL_PESOS!$B$9+H1584*PAINEL_PESOS!$B$10)*I1584)</f>
        <v/>
      </c>
      <c r="L1584" s="71">
        <f>IF(K1584="","",K1584-J1584)</f>
        <v/>
      </c>
      <c r="M1584" s="71">
        <f>IF(L1584="","",ABS(L1584))</f>
        <v/>
      </c>
      <c r="N1584" t="n">
        <v>0.2</v>
      </c>
      <c r="O1584" t="n">
        <v>1</v>
      </c>
      <c r="P1584" t="n">
        <v>0.4484688489968321</v>
      </c>
      <c r="Q1584" t="n">
        <v>0.8494467393394587</v>
      </c>
      <c r="R1584" t="n">
        <v>0.2342318387747271</v>
      </c>
      <c r="S1584" t="n">
        <v>0.9685597235590423</v>
      </c>
      <c r="T1584" t="n">
        <v>0.9303717764495067</v>
      </c>
      <c r="U1584" t="n">
        <v>0.3180607250039154</v>
      </c>
      <c r="V1584" t="n">
        <v>0.28497851137584</v>
      </c>
      <c r="W1584" t="n">
        <v>0.627485381348027</v>
      </c>
      <c r="X1584" t="n">
        <v>0.5916979012917434</v>
      </c>
    </row>
    <row r="1585">
      <c r="A1585" t="inlineStr">
        <is>
          <t>2610400</t>
        </is>
      </c>
      <c r="B1585" t="inlineStr">
        <is>
          <t>Parnamirim</t>
        </is>
      </c>
      <c r="C1585" t="inlineStr">
        <is>
          <t>PE</t>
        </is>
      </c>
      <c r="D1585" t="inlineStr">
        <is>
          <t>REGIÃO NORDESTE</t>
        </is>
      </c>
      <c r="E1585" s="70">
        <f>SUMPRODUCT(N1585:Q1585,PAINEL_PESOS!$C$16:$C$19)</f>
        <v/>
      </c>
      <c r="F1585" s="70">
        <f>SUMPRODUCT(R1585:T1585,PAINEL_PESOS!$C$21:$C$23)</f>
        <v/>
      </c>
      <c r="G1585" s="70">
        <f>SUMPRODUCT(U1585:V1585,PAINEL_PESOS!$C$25:$C$26)</f>
        <v/>
      </c>
      <c r="H1585" s="70">
        <f>SUMPRODUCT(W1585:X1585,PAINEL_PESOS!$C$28:$C$29)</f>
        <v/>
      </c>
      <c r="I1585" s="70" t="n">
        <v>0.9977362931479353</v>
      </c>
      <c r="J1585" s="70" t="n">
        <v>0.6291123858313039</v>
      </c>
      <c r="K1585" s="71">
        <f>IF(NOT(AND(PAINEL_PESOS!$D$12="OK - 100%",PAINEL_PESOS!$F$20="OK - 100%",PAINEL_PESOS!$F$24="OK - 100%",PAINEL_PESOS!$F$27="OK - 100%",PAINEL_PESOS!$F$30="OK - 100%")),"", (E1585*PAINEL_PESOS!$B$7+F1585*PAINEL_PESOS!$B$8+G1585*PAINEL_PESOS!$B$9+H1585*PAINEL_PESOS!$B$10)*I1585)</f>
        <v/>
      </c>
      <c r="L1585" s="71">
        <f>IF(K1585="","",K1585-J1585)</f>
        <v/>
      </c>
      <c r="M1585" s="71">
        <f>IF(L1585="","",ABS(L1585))</f>
        <v/>
      </c>
      <c r="N1585" t="n">
        <v>1</v>
      </c>
      <c r="O1585" t="n">
        <v>1</v>
      </c>
      <c r="P1585" t="n">
        <v>0.6147835269271384</v>
      </c>
      <c r="Q1585" t="n">
        <v>0.99529052935038</v>
      </c>
      <c r="R1585" t="n">
        <v>0.2217243511297482</v>
      </c>
      <c r="S1585" t="n">
        <v>0.9998623819319065</v>
      </c>
      <c r="T1585" t="n">
        <v>0.9919638800416534</v>
      </c>
      <c r="U1585" t="n">
        <v>0.6054708553257234</v>
      </c>
      <c r="V1585" t="n">
        <v>0.2455912306289383</v>
      </c>
      <c r="W1585" t="n">
        <v>0.509406600451356</v>
      </c>
      <c r="X1585" t="n">
        <v>0.4031118204633609</v>
      </c>
    </row>
    <row r="1586">
      <c r="A1586" t="inlineStr">
        <is>
          <t>2610509</t>
        </is>
      </c>
      <c r="B1586" t="inlineStr">
        <is>
          <t>Passira</t>
        </is>
      </c>
      <c r="C1586" t="inlineStr">
        <is>
          <t>PE</t>
        </is>
      </c>
      <c r="D1586" t="inlineStr">
        <is>
          <t>REGIÃO NORDESTE</t>
        </is>
      </c>
      <c r="E1586" s="70">
        <f>SUMPRODUCT(N1586:Q1586,PAINEL_PESOS!$C$16:$C$19)</f>
        <v/>
      </c>
      <c r="F1586" s="70">
        <f>SUMPRODUCT(R1586:T1586,PAINEL_PESOS!$C$21:$C$23)</f>
        <v/>
      </c>
      <c r="G1586" s="70">
        <f>SUMPRODUCT(U1586:V1586,PAINEL_PESOS!$C$25:$C$26)</f>
        <v/>
      </c>
      <c r="H1586" s="70">
        <f>SUMPRODUCT(W1586:X1586,PAINEL_PESOS!$C$28:$C$29)</f>
        <v/>
      </c>
      <c r="I1586" s="70" t="n">
        <v>0.9959505089464822</v>
      </c>
      <c r="J1586" s="70" t="n">
        <v>0.6700182278599796</v>
      </c>
      <c r="K1586" s="71">
        <f>IF(NOT(AND(PAINEL_PESOS!$D$12="OK - 100%",PAINEL_PESOS!$F$20="OK - 100%",PAINEL_PESOS!$F$24="OK - 100%",PAINEL_PESOS!$F$27="OK - 100%",PAINEL_PESOS!$F$30="OK - 100%")),"", (E1586*PAINEL_PESOS!$B$7+F1586*PAINEL_PESOS!$B$8+G1586*PAINEL_PESOS!$B$9+H1586*PAINEL_PESOS!$B$10)*I1586)</f>
        <v/>
      </c>
      <c r="L1586" s="71">
        <f>IF(K1586="","",K1586-J1586)</f>
        <v/>
      </c>
      <c r="M1586" s="71">
        <f>IF(L1586="","",ABS(L1586))</f>
        <v/>
      </c>
      <c r="N1586" t="n">
        <v>1</v>
      </c>
      <c r="O1586" t="n">
        <v>1</v>
      </c>
      <c r="P1586" t="n">
        <v>0.65480464625132</v>
      </c>
      <c r="Q1586" t="n">
        <v>0.9770651518692388</v>
      </c>
      <c r="R1586" t="n">
        <v>0.2302040255860378</v>
      </c>
      <c r="S1586" t="n">
        <v>0.9996254951234679</v>
      </c>
      <c r="T1586" t="n">
        <v>0.9965100555399693</v>
      </c>
      <c r="U1586" t="n">
        <v>0.4433222873559909</v>
      </c>
      <c r="V1586" t="n">
        <v>0.4131320331543664</v>
      </c>
      <c r="W1586" t="n">
        <v>0.6652886153724908</v>
      </c>
      <c r="X1586" t="n">
        <v>0.5600357214100966</v>
      </c>
    </row>
    <row r="1587">
      <c r="A1587" t="inlineStr">
        <is>
          <t>2610608</t>
        </is>
      </c>
      <c r="B1587" t="inlineStr">
        <is>
          <t>Paudalho</t>
        </is>
      </c>
      <c r="C1587" t="inlineStr">
        <is>
          <t>PE</t>
        </is>
      </c>
      <c r="D1587" t="inlineStr">
        <is>
          <t>REGIÃO NORDESTE</t>
        </is>
      </c>
      <c r="E1587" s="70">
        <f>SUMPRODUCT(N1587:Q1587,PAINEL_PESOS!$C$16:$C$19)</f>
        <v/>
      </c>
      <c r="F1587" s="70">
        <f>SUMPRODUCT(R1587:T1587,PAINEL_PESOS!$C$21:$C$23)</f>
        <v/>
      </c>
      <c r="G1587" s="70">
        <f>SUMPRODUCT(U1587:V1587,PAINEL_PESOS!$C$25:$C$26)</f>
        <v/>
      </c>
      <c r="H1587" s="70">
        <f>SUMPRODUCT(W1587:X1587,PAINEL_PESOS!$C$28:$C$29)</f>
        <v/>
      </c>
      <c r="I1587" s="70" t="n">
        <v>0.9345015242262271</v>
      </c>
      <c r="J1587" s="70" t="n">
        <v>0.5531421760655378</v>
      </c>
      <c r="K1587" s="71">
        <f>IF(NOT(AND(PAINEL_PESOS!$D$12="OK - 100%",PAINEL_PESOS!$F$20="OK - 100%",PAINEL_PESOS!$F$24="OK - 100%",PAINEL_PESOS!$F$27="OK - 100%",PAINEL_PESOS!$F$30="OK - 100%")),"", (E1587*PAINEL_PESOS!$B$7+F1587*PAINEL_PESOS!$B$8+G1587*PAINEL_PESOS!$B$9+H1587*PAINEL_PESOS!$B$10)*I1587)</f>
        <v/>
      </c>
      <c r="L1587" s="71">
        <f>IF(K1587="","",K1587-J1587)</f>
        <v/>
      </c>
      <c r="M1587" s="71">
        <f>IF(L1587="","",ABS(L1587))</f>
        <v/>
      </c>
      <c r="N1587" t="n">
        <v>0.4</v>
      </c>
      <c r="O1587" t="n">
        <v>0.883</v>
      </c>
      <c r="P1587" t="n">
        <v>0.4478352692713834</v>
      </c>
      <c r="Q1587" t="n">
        <v>0.7412528604347527</v>
      </c>
      <c r="R1587" t="n">
        <v>0.3585946295734728</v>
      </c>
      <c r="S1587" t="n">
        <v>0.9553607730548467</v>
      </c>
      <c r="T1587" t="n">
        <v>0.8223714888929643</v>
      </c>
      <c r="U1587" t="n">
        <v>0.4376819120852699</v>
      </c>
      <c r="V1587" t="n">
        <v>0.4073700697627155</v>
      </c>
      <c r="W1587" t="n">
        <v>0.6676202854688229</v>
      </c>
      <c r="X1587" t="n">
        <v>0.5623575441817366</v>
      </c>
    </row>
    <row r="1588">
      <c r="A1588" t="inlineStr">
        <is>
          <t>2610707</t>
        </is>
      </c>
      <c r="B1588" t="inlineStr">
        <is>
          <t>Paulista</t>
        </is>
      </c>
      <c r="C1588" t="inlineStr">
        <is>
          <t>PE</t>
        </is>
      </c>
      <c r="D1588" t="inlineStr">
        <is>
          <t>REGIÃO NORDESTE</t>
        </is>
      </c>
      <c r="E1588" s="70">
        <f>SUMPRODUCT(N1588:Q1588,PAINEL_PESOS!$C$16:$C$19)</f>
        <v/>
      </c>
      <c r="F1588" s="70">
        <f>SUMPRODUCT(R1588:T1588,PAINEL_PESOS!$C$21:$C$23)</f>
        <v/>
      </c>
      <c r="G1588" s="70">
        <f>SUMPRODUCT(U1588:V1588,PAINEL_PESOS!$C$25:$C$26)</f>
        <v/>
      </c>
      <c r="H1588" s="70">
        <f>SUMPRODUCT(W1588:X1588,PAINEL_PESOS!$C$28:$C$29)</f>
        <v/>
      </c>
      <c r="I1588" s="70" t="n">
        <v>0.7989023189452042</v>
      </c>
      <c r="J1588" s="70" t="n">
        <v>0.4281470207327053</v>
      </c>
      <c r="K1588" s="71">
        <f>IF(NOT(AND(PAINEL_PESOS!$D$12="OK - 100%",PAINEL_PESOS!$F$20="OK - 100%",PAINEL_PESOS!$F$24="OK - 100%",PAINEL_PESOS!$F$27="OK - 100%",PAINEL_PESOS!$F$30="OK - 100%")),"", (E1588*PAINEL_PESOS!$B$7+F1588*PAINEL_PESOS!$B$8+G1588*PAINEL_PESOS!$B$9+H1588*PAINEL_PESOS!$B$10)*I1588)</f>
        <v/>
      </c>
      <c r="L1588" s="71">
        <f>IF(K1588="","",K1588-J1588)</f>
        <v/>
      </c>
      <c r="M1588" s="71">
        <f>IF(L1588="","",ABS(L1588))</f>
        <v/>
      </c>
      <c r="N1588" t="n">
        <v>1</v>
      </c>
      <c r="O1588" t="n">
        <v>0.9925</v>
      </c>
      <c r="P1588" t="n">
        <v>0.3652587117212249</v>
      </c>
      <c r="Q1588" t="n">
        <v>0</v>
      </c>
      <c r="R1588" t="n">
        <v>0.5280113122833675</v>
      </c>
      <c r="S1588" t="n">
        <v>0.6145909123449024</v>
      </c>
      <c r="T1588" t="n">
        <v>0.989198644295763</v>
      </c>
      <c r="U1588" t="n">
        <v>0.2259030945725468</v>
      </c>
      <c r="V1588" t="n">
        <v>0.05666762485247412</v>
      </c>
      <c r="W1588" t="n">
        <v>0.7551673567415931</v>
      </c>
      <c r="X1588" t="n">
        <v>0.6495348785701944</v>
      </c>
    </row>
    <row r="1589">
      <c r="A1589" t="inlineStr">
        <is>
          <t>2610806</t>
        </is>
      </c>
      <c r="B1589" t="inlineStr">
        <is>
          <t>Pedra</t>
        </is>
      </c>
      <c r="C1589" t="inlineStr">
        <is>
          <t>PE</t>
        </is>
      </c>
      <c r="D1589" t="inlineStr">
        <is>
          <t>REGIÃO NORDESTE</t>
        </is>
      </c>
      <c r="E1589" s="70">
        <f>SUMPRODUCT(N1589:Q1589,PAINEL_PESOS!$C$16:$C$19)</f>
        <v/>
      </c>
      <c r="F1589" s="70">
        <f>SUMPRODUCT(R1589:T1589,PAINEL_PESOS!$C$21:$C$23)</f>
        <v/>
      </c>
      <c r="G1589" s="70">
        <f>SUMPRODUCT(U1589:V1589,PAINEL_PESOS!$C$25:$C$26)</f>
        <v/>
      </c>
      <c r="H1589" s="70">
        <f>SUMPRODUCT(W1589:X1589,PAINEL_PESOS!$C$28:$C$29)</f>
        <v/>
      </c>
      <c r="I1589" s="70" t="n">
        <v>0.9755876334279908</v>
      </c>
      <c r="J1589" s="70" t="n">
        <v>0.5860841025163902</v>
      </c>
      <c r="K1589" s="71">
        <f>IF(NOT(AND(PAINEL_PESOS!$D$12="OK - 100%",PAINEL_PESOS!$F$20="OK - 100%",PAINEL_PESOS!$F$24="OK - 100%",PAINEL_PESOS!$F$27="OK - 100%",PAINEL_PESOS!$F$30="OK - 100%")),"", (E1589*PAINEL_PESOS!$B$7+F1589*PAINEL_PESOS!$B$8+G1589*PAINEL_PESOS!$B$9+H1589*PAINEL_PESOS!$B$10)*I1589)</f>
        <v/>
      </c>
      <c r="L1589" s="71">
        <f>IF(K1589="","",K1589-J1589)</f>
        <v/>
      </c>
      <c r="M1589" s="71">
        <f>IF(L1589="","",ABS(L1589))</f>
        <v/>
      </c>
      <c r="N1589" t="n">
        <v>0.6</v>
      </c>
      <c r="O1589" t="n">
        <v>1</v>
      </c>
      <c r="P1589" t="n">
        <v>0.4971488912354805</v>
      </c>
      <c r="Q1589" t="n">
        <v>0.9316831716650269</v>
      </c>
      <c r="R1589" t="n">
        <v>0.2651942256744331</v>
      </c>
      <c r="S1589" t="n">
        <v>0.9893234502814352</v>
      </c>
      <c r="T1589" t="n">
        <v>0.9234422004270869</v>
      </c>
      <c r="U1589" t="n">
        <v>0.4098061951515222</v>
      </c>
      <c r="V1589" t="n">
        <v>0.2940265158659432</v>
      </c>
      <c r="W1589" t="n">
        <v>0.6244719860545737</v>
      </c>
      <c r="X1589" t="n">
        <v>0.5113046407475512</v>
      </c>
    </row>
    <row r="1590">
      <c r="A1590" t="inlineStr">
        <is>
          <t>2610905</t>
        </is>
      </c>
      <c r="B1590" t="inlineStr">
        <is>
          <t>Pesqueira</t>
        </is>
      </c>
      <c r="C1590" t="inlineStr">
        <is>
          <t>PE</t>
        </is>
      </c>
      <c r="D1590" t="inlineStr">
        <is>
          <t>REGIÃO NORDESTE</t>
        </is>
      </c>
      <c r="E1590" s="70">
        <f>SUMPRODUCT(N1590:Q1590,PAINEL_PESOS!$C$16:$C$19)</f>
        <v/>
      </c>
      <c r="F1590" s="70">
        <f>SUMPRODUCT(R1590:T1590,PAINEL_PESOS!$C$21:$C$23)</f>
        <v/>
      </c>
      <c r="G1590" s="70">
        <f>SUMPRODUCT(U1590:V1590,PAINEL_PESOS!$C$25:$C$26)</f>
        <v/>
      </c>
      <c r="H1590" s="70">
        <f>SUMPRODUCT(W1590:X1590,PAINEL_PESOS!$C$28:$C$29)</f>
        <v/>
      </c>
      <c r="I1590" s="70" t="n">
        <v>0.9798656342371991</v>
      </c>
      <c r="J1590" s="70" t="n">
        <v>0.6118446282299348</v>
      </c>
      <c r="K1590" s="71">
        <f>IF(NOT(AND(PAINEL_PESOS!$D$12="OK - 100%",PAINEL_PESOS!$F$20="OK - 100%",PAINEL_PESOS!$F$24="OK - 100%",PAINEL_PESOS!$F$27="OK - 100%",PAINEL_PESOS!$F$30="OK - 100%")),"", (E1590*PAINEL_PESOS!$B$7+F1590*PAINEL_PESOS!$B$8+G1590*PAINEL_PESOS!$B$9+H1590*PAINEL_PESOS!$B$10)*I1590)</f>
        <v/>
      </c>
      <c r="L1590" s="71">
        <f>IF(K1590="","",K1590-J1590)</f>
        <v/>
      </c>
      <c r="M1590" s="71">
        <f>IF(L1590="","",ABS(L1590))</f>
        <v/>
      </c>
      <c r="N1590" t="n">
        <v>0.4</v>
      </c>
      <c r="O1590" t="n">
        <v>0.9741</v>
      </c>
      <c r="P1590" t="n">
        <v>0.7078141499472017</v>
      </c>
      <c r="Q1590" t="n">
        <v>0.9003843362041613</v>
      </c>
      <c r="R1590" t="n">
        <v>0.3527224384712944</v>
      </c>
      <c r="S1590" t="n">
        <v>0.983231856022576</v>
      </c>
      <c r="T1590" t="n">
        <v>0.9744223072021996</v>
      </c>
      <c r="U1590" t="n">
        <v>0.3475375459835595</v>
      </c>
      <c r="V1590" t="n">
        <v>0.3689072566694548</v>
      </c>
      <c r="W1590" t="n">
        <v>0.6718994912037931</v>
      </c>
      <c r="X1590" t="n">
        <v>0.5755903216245229</v>
      </c>
    </row>
    <row r="1591">
      <c r="A1591" t="inlineStr">
        <is>
          <t>2611002</t>
        </is>
      </c>
      <c r="B1591" t="inlineStr">
        <is>
          <t>Petrolândia</t>
        </is>
      </c>
      <c r="C1591" t="inlineStr">
        <is>
          <t>PE</t>
        </is>
      </c>
      <c r="D1591" t="inlineStr">
        <is>
          <t>REGIÃO NORDESTE</t>
        </is>
      </c>
      <c r="E1591" s="70">
        <f>SUMPRODUCT(N1591:Q1591,PAINEL_PESOS!$C$16:$C$19)</f>
        <v/>
      </c>
      <c r="F1591" s="70">
        <f>SUMPRODUCT(R1591:T1591,PAINEL_PESOS!$C$21:$C$23)</f>
        <v/>
      </c>
      <c r="G1591" s="70">
        <f>SUMPRODUCT(U1591:V1591,PAINEL_PESOS!$C$25:$C$26)</f>
        <v/>
      </c>
      <c r="H1591" s="70">
        <f>SUMPRODUCT(W1591:X1591,PAINEL_PESOS!$C$28:$C$29)</f>
        <v/>
      </c>
      <c r="I1591" s="70" t="n">
        <v>0.898925091275818</v>
      </c>
      <c r="J1591" s="70" t="n">
        <v>0.5744721231819463</v>
      </c>
      <c r="K1591" s="71">
        <f>IF(NOT(AND(PAINEL_PESOS!$D$12="OK - 100%",PAINEL_PESOS!$F$20="OK - 100%",PAINEL_PESOS!$F$24="OK - 100%",PAINEL_PESOS!$F$27="OK - 100%",PAINEL_PESOS!$F$30="OK - 100%")),"", (E1591*PAINEL_PESOS!$B$7+F1591*PAINEL_PESOS!$B$8+G1591*PAINEL_PESOS!$B$9+H1591*PAINEL_PESOS!$B$10)*I1591)</f>
        <v/>
      </c>
      <c r="L1591" s="71">
        <f>IF(K1591="","",K1591-J1591)</f>
        <v/>
      </c>
      <c r="M1591" s="71">
        <f>IF(L1591="","",ABS(L1591))</f>
        <v/>
      </c>
      <c r="N1591" t="n">
        <v>1</v>
      </c>
      <c r="O1591" t="n">
        <v>1</v>
      </c>
      <c r="P1591" t="n">
        <v>0.4969376979936641</v>
      </c>
      <c r="Q1591" t="n">
        <v>0.9550347944495845</v>
      </c>
      <c r="R1591" t="n">
        <v>0.3875807809963857</v>
      </c>
      <c r="S1591" t="n">
        <v>0.9989370091828527</v>
      </c>
      <c r="T1591" t="n">
        <v>0.4970536834971176</v>
      </c>
      <c r="U1591" t="n">
        <v>0.4098061951515222</v>
      </c>
      <c r="V1591" t="n">
        <v>0.5852415973299998</v>
      </c>
      <c r="W1591" t="n">
        <v>0.6244719860545737</v>
      </c>
      <c r="X1591" t="n">
        <v>0.5113046407475512</v>
      </c>
    </row>
    <row r="1592">
      <c r="A1592" t="inlineStr">
        <is>
          <t>2611101</t>
        </is>
      </c>
      <c r="B1592" t="inlineStr">
        <is>
          <t>Petrolina</t>
        </is>
      </c>
      <c r="C1592" t="inlineStr">
        <is>
          <t>PE</t>
        </is>
      </c>
      <c r="D1592" t="inlineStr">
        <is>
          <t>REGIÃO NORDESTE</t>
        </is>
      </c>
      <c r="E1592" s="70">
        <f>SUMPRODUCT(N1592:Q1592,PAINEL_PESOS!$C$16:$C$19)</f>
        <v/>
      </c>
      <c r="F1592" s="70">
        <f>SUMPRODUCT(R1592:T1592,PAINEL_PESOS!$C$21:$C$23)</f>
        <v/>
      </c>
      <c r="G1592" s="70">
        <f>SUMPRODUCT(U1592:V1592,PAINEL_PESOS!$C$25:$C$26)</f>
        <v/>
      </c>
      <c r="H1592" s="70">
        <f>SUMPRODUCT(W1592:X1592,PAINEL_PESOS!$C$28:$C$29)</f>
        <v/>
      </c>
      <c r="I1592" s="70" t="n">
        <v>0.87295197938904</v>
      </c>
      <c r="J1592" s="70" t="n">
        <v>0.5505655948294512</v>
      </c>
      <c r="K1592" s="71">
        <f>IF(NOT(AND(PAINEL_PESOS!$D$12="OK - 100%",PAINEL_PESOS!$F$20="OK - 100%",PAINEL_PESOS!$F$24="OK - 100%",PAINEL_PESOS!$F$27="OK - 100%",PAINEL_PESOS!$F$30="OK - 100%")),"", (E1592*PAINEL_PESOS!$B$7+F1592*PAINEL_PESOS!$B$8+G1592*PAINEL_PESOS!$B$9+H1592*PAINEL_PESOS!$B$10)*I1592)</f>
        <v/>
      </c>
      <c r="L1592" s="71">
        <f>IF(K1592="","",K1592-J1592)</f>
        <v/>
      </c>
      <c r="M1592" s="71">
        <f>IF(L1592="","",ABS(L1592))</f>
        <v/>
      </c>
      <c r="N1592" t="n">
        <v>1</v>
      </c>
      <c r="O1592" t="n">
        <v>1</v>
      </c>
      <c r="P1592" t="n">
        <v>0.5973600844772967</v>
      </c>
      <c r="Q1592" t="n">
        <v>0.955580285136246</v>
      </c>
      <c r="R1592" t="n">
        <v>0.5667872075643852</v>
      </c>
      <c r="S1592" t="n">
        <v>0.9901966636317846</v>
      </c>
      <c r="T1592" t="n">
        <v>0.3624093907866531</v>
      </c>
      <c r="U1592" t="n">
        <v>0.5809169919125876</v>
      </c>
      <c r="V1592" t="n">
        <v>0.5138216159642925</v>
      </c>
      <c r="W1592" t="n">
        <v>0.5562754743986928</v>
      </c>
      <c r="X1592" t="n">
        <v>0.338472400339994</v>
      </c>
    </row>
    <row r="1593">
      <c r="A1593" t="inlineStr">
        <is>
          <t>2611200</t>
        </is>
      </c>
      <c r="B1593" t="inlineStr">
        <is>
          <t>Poção</t>
        </is>
      </c>
      <c r="C1593" t="inlineStr">
        <is>
          <t>PE</t>
        </is>
      </c>
      <c r="D1593" t="inlineStr">
        <is>
          <t>REGIÃO NORDESTE</t>
        </is>
      </c>
      <c r="E1593" s="70">
        <f>SUMPRODUCT(N1593:Q1593,PAINEL_PESOS!$C$16:$C$19)</f>
        <v/>
      </c>
      <c r="F1593" s="70">
        <f>SUMPRODUCT(R1593:T1593,PAINEL_PESOS!$C$21:$C$23)</f>
        <v/>
      </c>
      <c r="G1593" s="70">
        <f>SUMPRODUCT(U1593:V1593,PAINEL_PESOS!$C$25:$C$26)</f>
        <v/>
      </c>
      <c r="H1593" s="70">
        <f>SUMPRODUCT(W1593:X1593,PAINEL_PESOS!$C$28:$C$29)</f>
        <v/>
      </c>
      <c r="I1593" s="70" t="n">
        <v>0.9888722892072999</v>
      </c>
      <c r="J1593" s="70" t="n">
        <v>0.6582712213149621</v>
      </c>
      <c r="K1593" s="71">
        <f>IF(NOT(AND(PAINEL_PESOS!$D$12="OK - 100%",PAINEL_PESOS!$F$20="OK - 100%",PAINEL_PESOS!$F$24="OK - 100%",PAINEL_PESOS!$F$27="OK - 100%",PAINEL_PESOS!$F$30="OK - 100%")),"", (E1593*PAINEL_PESOS!$B$7+F1593*PAINEL_PESOS!$B$8+G1593*PAINEL_PESOS!$B$9+H1593*PAINEL_PESOS!$B$10)*I1593)</f>
        <v/>
      </c>
      <c r="L1593" s="71">
        <f>IF(K1593="","",K1593-J1593)</f>
        <v/>
      </c>
      <c r="M1593" s="71">
        <f>IF(L1593="","",ABS(L1593))</f>
        <v/>
      </c>
      <c r="N1593" t="n">
        <v>0.8</v>
      </c>
      <c r="O1593" t="n">
        <v>1</v>
      </c>
      <c r="P1593" t="n">
        <v>0.9974656810982048</v>
      </c>
      <c r="Q1593" t="n">
        <v>0.94686635758046</v>
      </c>
      <c r="R1593" t="n">
        <v>0.1557460356796582</v>
      </c>
      <c r="S1593" t="n">
        <v>0.9951768803162772</v>
      </c>
      <c r="T1593" t="n">
        <v>0.9836072682239732</v>
      </c>
      <c r="U1593" t="n">
        <v>0.3258234755035106</v>
      </c>
      <c r="V1593" t="n">
        <v>0.3982788654650463</v>
      </c>
      <c r="W1593" t="n">
        <v>0.6981142731630153</v>
      </c>
      <c r="X1593" t="n">
        <v>0.6080268547944847</v>
      </c>
    </row>
    <row r="1594">
      <c r="A1594" t="inlineStr">
        <is>
          <t>2611309</t>
        </is>
      </c>
      <c r="B1594" t="inlineStr">
        <is>
          <t>Pombos</t>
        </is>
      </c>
      <c r="C1594" t="inlineStr">
        <is>
          <t>PE</t>
        </is>
      </c>
      <c r="D1594" t="inlineStr">
        <is>
          <t>REGIÃO NORDESTE</t>
        </is>
      </c>
      <c r="E1594" s="70">
        <f>SUMPRODUCT(N1594:Q1594,PAINEL_PESOS!$C$16:$C$19)</f>
        <v/>
      </c>
      <c r="F1594" s="70">
        <f>SUMPRODUCT(R1594:T1594,PAINEL_PESOS!$C$21:$C$23)</f>
        <v/>
      </c>
      <c r="G1594" s="70">
        <f>SUMPRODUCT(U1594:V1594,PAINEL_PESOS!$C$25:$C$26)</f>
        <v/>
      </c>
      <c r="H1594" s="70">
        <f>SUMPRODUCT(W1594:X1594,PAINEL_PESOS!$C$28:$C$29)</f>
        <v/>
      </c>
      <c r="I1594" s="70" t="n">
        <v>0.9923307961011306</v>
      </c>
      <c r="J1594" s="70" t="n">
        <v>0.6594264429973912</v>
      </c>
      <c r="K1594" s="71">
        <f>IF(NOT(AND(PAINEL_PESOS!$D$12="OK - 100%",PAINEL_PESOS!$F$20="OK - 100%",PAINEL_PESOS!$F$24="OK - 100%",PAINEL_PESOS!$F$27="OK - 100%",PAINEL_PESOS!$F$30="OK - 100%")),"", (E1594*PAINEL_PESOS!$B$7+F1594*PAINEL_PESOS!$B$8+G1594*PAINEL_PESOS!$B$9+H1594*PAINEL_PESOS!$B$10)*I1594)</f>
        <v/>
      </c>
      <c r="L1594" s="71">
        <f>IF(K1594="","",K1594-J1594)</f>
        <v/>
      </c>
      <c r="M1594" s="71">
        <f>IF(L1594="","",ABS(L1594))</f>
        <v/>
      </c>
      <c r="N1594" t="n">
        <v>1</v>
      </c>
      <c r="O1594" t="n">
        <v>1</v>
      </c>
      <c r="P1594" t="n">
        <v>0.6154171066525871</v>
      </c>
      <c r="Q1594" t="n">
        <v>0.9688305087721003</v>
      </c>
      <c r="R1594" t="n">
        <v>0.3027933538357223</v>
      </c>
      <c r="S1594" t="n">
        <v>0.9958017064395982</v>
      </c>
      <c r="T1594" t="n">
        <v>0.9852066680291979</v>
      </c>
      <c r="U1594" t="n">
        <v>0.3936814730492018</v>
      </c>
      <c r="V1594" t="n">
        <v>0.3478841136308152</v>
      </c>
      <c r="W1594" t="n">
        <v>0.6789632653221929</v>
      </c>
      <c r="X1594" t="n">
        <v>0.5809952857552025</v>
      </c>
    </row>
    <row r="1595">
      <c r="A1595" t="inlineStr">
        <is>
          <t>2611408</t>
        </is>
      </c>
      <c r="B1595" t="inlineStr">
        <is>
          <t>Primavera</t>
        </is>
      </c>
      <c r="C1595" t="inlineStr">
        <is>
          <t>PE</t>
        </is>
      </c>
      <c r="D1595" t="inlineStr">
        <is>
          <t>REGIÃO NORDESTE</t>
        </is>
      </c>
      <c r="E1595" s="70">
        <f>SUMPRODUCT(N1595:Q1595,PAINEL_PESOS!$C$16:$C$19)</f>
        <v/>
      </c>
      <c r="F1595" s="70">
        <f>SUMPRODUCT(R1595:T1595,PAINEL_PESOS!$C$21:$C$23)</f>
        <v/>
      </c>
      <c r="G1595" s="70">
        <f>SUMPRODUCT(U1595:V1595,PAINEL_PESOS!$C$25:$C$26)</f>
        <v/>
      </c>
      <c r="H1595" s="70">
        <f>SUMPRODUCT(W1595:X1595,PAINEL_PESOS!$C$28:$C$29)</f>
        <v/>
      </c>
      <c r="I1595" s="70" t="n">
        <v>0.9890346398575979</v>
      </c>
      <c r="J1595" s="70" t="n">
        <v>0.5768883262077442</v>
      </c>
      <c r="K1595" s="71">
        <f>IF(NOT(AND(PAINEL_PESOS!$D$12="OK - 100%",PAINEL_PESOS!$F$20="OK - 100%",PAINEL_PESOS!$F$24="OK - 100%",PAINEL_PESOS!$F$27="OK - 100%",PAINEL_PESOS!$F$30="OK - 100%")),"", (E1595*PAINEL_PESOS!$B$7+F1595*PAINEL_PESOS!$B$8+G1595*PAINEL_PESOS!$B$9+H1595*PAINEL_PESOS!$B$10)*I1595)</f>
        <v/>
      </c>
      <c r="L1595" s="71">
        <f>IF(K1595="","",K1595-J1595)</f>
        <v/>
      </c>
      <c r="M1595" s="71">
        <f>IF(L1595="","",ABS(L1595))</f>
        <v/>
      </c>
      <c r="N1595" t="n">
        <v>0.2</v>
      </c>
      <c r="O1595" t="n">
        <v>1</v>
      </c>
      <c r="P1595" t="n">
        <v>0.3464625131995776</v>
      </c>
      <c r="Q1595" t="n">
        <v>0.9504716030694088</v>
      </c>
      <c r="R1595" t="n">
        <v>0.2384377609684422</v>
      </c>
      <c r="S1595" t="n">
        <v>0.9999862827088603</v>
      </c>
      <c r="T1595" t="n">
        <v>0.9796616421535906</v>
      </c>
      <c r="U1595" t="n">
        <v>0.3065927822817615</v>
      </c>
      <c r="V1595" t="n">
        <v>0.3117703418564837</v>
      </c>
      <c r="W1595" t="n">
        <v>0.7029537533400281</v>
      </c>
      <c r="X1595" t="n">
        <v>0.6177662582575933</v>
      </c>
    </row>
    <row r="1596">
      <c r="A1596" t="inlineStr">
        <is>
          <t>2611507</t>
        </is>
      </c>
      <c r="B1596" t="inlineStr">
        <is>
          <t>Quipapá</t>
        </is>
      </c>
      <c r="C1596" t="inlineStr">
        <is>
          <t>PE</t>
        </is>
      </c>
      <c r="D1596" t="inlineStr">
        <is>
          <t>REGIÃO NORDESTE</t>
        </is>
      </c>
      <c r="E1596" s="70">
        <f>SUMPRODUCT(N1596:Q1596,PAINEL_PESOS!$C$16:$C$19)</f>
        <v/>
      </c>
      <c r="F1596" s="70">
        <f>SUMPRODUCT(R1596:T1596,PAINEL_PESOS!$C$21:$C$23)</f>
        <v/>
      </c>
      <c r="G1596" s="70">
        <f>SUMPRODUCT(U1596:V1596,PAINEL_PESOS!$C$25:$C$26)</f>
        <v/>
      </c>
      <c r="H1596" s="70">
        <f>SUMPRODUCT(W1596:X1596,PAINEL_PESOS!$C$28:$C$29)</f>
        <v/>
      </c>
      <c r="I1596" s="70" t="n">
        <v>0.9644727807519995</v>
      </c>
      <c r="J1596" s="70" t="n">
        <v>0.6141487841510876</v>
      </c>
      <c r="K1596" s="71">
        <f>IF(NOT(AND(PAINEL_PESOS!$D$12="OK - 100%",PAINEL_PESOS!$F$20="OK - 100%",PAINEL_PESOS!$F$24="OK - 100%",PAINEL_PESOS!$F$27="OK - 100%",PAINEL_PESOS!$F$30="OK - 100%")),"", (E1596*PAINEL_PESOS!$B$7+F1596*PAINEL_PESOS!$B$8+G1596*PAINEL_PESOS!$B$9+H1596*PAINEL_PESOS!$B$10)*I1596)</f>
        <v/>
      </c>
      <c r="L1596" s="71">
        <f>IF(K1596="","",K1596-J1596)</f>
        <v/>
      </c>
      <c r="M1596" s="71">
        <f>IF(L1596="","",ABS(L1596))</f>
        <v/>
      </c>
      <c r="N1596" t="n">
        <v>1</v>
      </c>
      <c r="O1596" t="n">
        <v>1</v>
      </c>
      <c r="P1596" t="n">
        <v>0.526610348468849</v>
      </c>
      <c r="Q1596" t="n">
        <v>0.831736107153445</v>
      </c>
      <c r="R1596" t="n">
        <v>0.1994221760267071</v>
      </c>
      <c r="S1596" t="n">
        <v>0.9977514293511769</v>
      </c>
      <c r="T1596" t="n">
        <v>0.931042927648446</v>
      </c>
      <c r="U1596" t="n">
        <v>0.2282657661531978</v>
      </c>
      <c r="V1596" t="n">
        <v>0.4248254026679712</v>
      </c>
      <c r="W1596" t="n">
        <v>0.696719686148114</v>
      </c>
      <c r="X1596" t="n">
        <v>0.6463769353687554</v>
      </c>
    </row>
    <row r="1597">
      <c r="A1597" t="inlineStr">
        <is>
          <t>2611533</t>
        </is>
      </c>
      <c r="B1597" t="inlineStr">
        <is>
          <t>Quixaba</t>
        </is>
      </c>
      <c r="C1597" t="inlineStr">
        <is>
          <t>PE</t>
        </is>
      </c>
      <c r="D1597" t="inlineStr">
        <is>
          <t>REGIÃO NORDESTE</t>
        </is>
      </c>
      <c r="E1597" s="70">
        <f>SUMPRODUCT(N1597:Q1597,PAINEL_PESOS!$C$16:$C$19)</f>
        <v/>
      </c>
      <c r="F1597" s="70">
        <f>SUMPRODUCT(R1597:T1597,PAINEL_PESOS!$C$21:$C$23)</f>
        <v/>
      </c>
      <c r="G1597" s="70">
        <f>SUMPRODUCT(U1597:V1597,PAINEL_PESOS!$C$25:$C$26)</f>
        <v/>
      </c>
      <c r="H1597" s="70">
        <f>SUMPRODUCT(W1597:X1597,PAINEL_PESOS!$C$28:$C$29)</f>
        <v/>
      </c>
      <c r="I1597" s="70" t="n">
        <v>0.9848404642679058</v>
      </c>
      <c r="J1597" s="70" t="n">
        <v>0.6435545159648554</v>
      </c>
      <c r="K1597" s="71">
        <f>IF(NOT(AND(PAINEL_PESOS!$D$12="OK - 100%",PAINEL_PESOS!$F$20="OK - 100%",PAINEL_PESOS!$F$24="OK - 100%",PAINEL_PESOS!$F$27="OK - 100%",PAINEL_PESOS!$F$30="OK - 100%")),"", (E1597*PAINEL_PESOS!$B$7+F1597*PAINEL_PESOS!$B$8+G1597*PAINEL_PESOS!$B$9+H1597*PAINEL_PESOS!$B$10)*I1597)</f>
        <v/>
      </c>
      <c r="L1597" s="71">
        <f>IF(K1597="","",K1597-J1597)</f>
        <v/>
      </c>
      <c r="M1597" s="71">
        <f>IF(L1597="","",ABS(L1597))</f>
        <v/>
      </c>
      <c r="N1597" t="n">
        <v>1</v>
      </c>
      <c r="O1597" t="n">
        <v>1</v>
      </c>
      <c r="P1597" t="n">
        <v>0.4700105596620908</v>
      </c>
      <c r="Q1597" t="n">
        <v>0.9367779995443331</v>
      </c>
      <c r="R1597" t="n">
        <v>0.1032156142617681</v>
      </c>
      <c r="S1597" t="n">
        <v>0.9999695905486207</v>
      </c>
      <c r="T1597" t="n">
        <v>0.9670853802544311</v>
      </c>
      <c r="U1597" t="n">
        <v>0.7382684108554537</v>
      </c>
      <c r="V1597" t="n">
        <v>0.3970431190785908</v>
      </c>
      <c r="W1597" t="n">
        <v>0.5834430147000014</v>
      </c>
      <c r="X1597" t="n">
        <v>0.4253561972303181</v>
      </c>
    </row>
    <row r="1598">
      <c r="A1598" t="inlineStr">
        <is>
          <t>2611606</t>
        </is>
      </c>
      <c r="B1598" t="inlineStr">
        <is>
          <t>Recife</t>
        </is>
      </c>
      <c r="C1598" t="inlineStr">
        <is>
          <t>PE</t>
        </is>
      </c>
      <c r="D1598" t="inlineStr">
        <is>
          <t>REGIÃO NORDESTE</t>
        </is>
      </c>
      <c r="E1598" s="70">
        <f>SUMPRODUCT(N1598:Q1598,PAINEL_PESOS!$C$16:$C$19)</f>
        <v/>
      </c>
      <c r="F1598" s="70">
        <f>SUMPRODUCT(R1598:T1598,PAINEL_PESOS!$C$21:$C$23)</f>
        <v/>
      </c>
      <c r="G1598" s="70">
        <f>SUMPRODUCT(U1598:V1598,PAINEL_PESOS!$C$25:$C$26)</f>
        <v/>
      </c>
      <c r="H1598" s="70">
        <f>SUMPRODUCT(W1598:X1598,PAINEL_PESOS!$C$28:$C$29)</f>
        <v/>
      </c>
      <c r="I1598" s="70" t="n">
        <v>0.75</v>
      </c>
      <c r="J1598" s="70" t="n">
        <v>0.3530166362474708</v>
      </c>
      <c r="K1598" s="71">
        <f>IF(NOT(AND(PAINEL_PESOS!$D$12="OK - 100%",PAINEL_PESOS!$F$20="OK - 100%",PAINEL_PESOS!$F$24="OK - 100%",PAINEL_PESOS!$F$27="OK - 100%",PAINEL_PESOS!$F$30="OK - 100%")),"", (E1598*PAINEL_PESOS!$B$7+F1598*PAINEL_PESOS!$B$8+G1598*PAINEL_PESOS!$B$9+H1598*PAINEL_PESOS!$B$10)*I1598)</f>
        <v/>
      </c>
      <c r="L1598" s="71">
        <f>IF(K1598="","",K1598-J1598)</f>
        <v/>
      </c>
      <c r="M1598" s="71">
        <f>IF(L1598="","",ABS(L1598))</f>
        <v/>
      </c>
      <c r="N1598" t="n">
        <v>0.4</v>
      </c>
      <c r="O1598" t="n">
        <v>0.998</v>
      </c>
      <c r="P1598" t="n">
        <v>0.3883843717001056</v>
      </c>
      <c r="Q1598" t="n">
        <v>0</v>
      </c>
      <c r="R1598" t="n">
        <v>0.7392035246468895</v>
      </c>
      <c r="S1598" t="n">
        <v>0</v>
      </c>
      <c r="T1598" t="n">
        <v>0.9962269595596079</v>
      </c>
      <c r="U1598" t="n">
        <v>0.4082983893954149</v>
      </c>
      <c r="V1598" t="n">
        <v>0.05445872751571368</v>
      </c>
      <c r="W1598" t="n">
        <v>0.67802077215042</v>
      </c>
      <c r="X1598" t="n">
        <v>0.5745870555904218</v>
      </c>
    </row>
    <row r="1599">
      <c r="A1599" t="inlineStr">
        <is>
          <t>2611705</t>
        </is>
      </c>
      <c r="B1599" t="inlineStr">
        <is>
          <t>Riacho das Almas</t>
        </is>
      </c>
      <c r="C1599" t="inlineStr">
        <is>
          <t>PE</t>
        </is>
      </c>
      <c r="D1599" t="inlineStr">
        <is>
          <t>REGIÃO NORDESTE</t>
        </is>
      </c>
      <c r="E1599" s="70">
        <f>SUMPRODUCT(N1599:Q1599,PAINEL_PESOS!$C$16:$C$19)</f>
        <v/>
      </c>
      <c r="F1599" s="70">
        <f>SUMPRODUCT(R1599:T1599,PAINEL_PESOS!$C$21:$C$23)</f>
        <v/>
      </c>
      <c r="G1599" s="70">
        <f>SUMPRODUCT(U1599:V1599,PAINEL_PESOS!$C$25:$C$26)</f>
        <v/>
      </c>
      <c r="H1599" s="70">
        <f>SUMPRODUCT(W1599:X1599,PAINEL_PESOS!$C$28:$C$29)</f>
        <v/>
      </c>
      <c r="I1599" s="70" t="n">
        <v>0.9950693393031822</v>
      </c>
      <c r="J1599" s="70" t="n">
        <v>0.6349250221249956</v>
      </c>
      <c r="K1599" s="71">
        <f>IF(NOT(AND(PAINEL_PESOS!$D$12="OK - 100%",PAINEL_PESOS!$F$20="OK - 100%",PAINEL_PESOS!$F$24="OK - 100%",PAINEL_PESOS!$F$27="OK - 100%",PAINEL_PESOS!$F$30="OK - 100%")),"", (E1599*PAINEL_PESOS!$B$7+F1599*PAINEL_PESOS!$B$8+G1599*PAINEL_PESOS!$B$9+H1599*PAINEL_PESOS!$B$10)*I1599)</f>
        <v/>
      </c>
      <c r="L1599" s="71">
        <f>IF(K1599="","",K1599-J1599)</f>
        <v/>
      </c>
      <c r="M1599" s="71">
        <f>IF(L1599="","",ABS(L1599))</f>
        <v/>
      </c>
      <c r="N1599" t="n">
        <v>1</v>
      </c>
      <c r="O1599" t="n">
        <v>1</v>
      </c>
      <c r="P1599" t="n">
        <v>0.9366420274551216</v>
      </c>
      <c r="Q1599" t="n">
        <v>0.9709617634537437</v>
      </c>
      <c r="R1599" t="n">
        <v>0.2288594178643801</v>
      </c>
      <c r="S1599" t="n">
        <v>0.9989492910095235</v>
      </c>
      <c r="T1599" t="n">
        <v>0.9968351982111097</v>
      </c>
      <c r="U1599" t="n">
        <v>0.4400957881255019</v>
      </c>
      <c r="V1599" t="n">
        <v>0</v>
      </c>
      <c r="W1599" t="n">
        <v>0.6661774252793398</v>
      </c>
      <c r="X1599" t="n">
        <v>0.5613980281968654</v>
      </c>
    </row>
    <row r="1600">
      <c r="A1600" t="inlineStr">
        <is>
          <t>2611804</t>
        </is>
      </c>
      <c r="B1600" t="inlineStr">
        <is>
          <t>Ribeirão</t>
        </is>
      </c>
      <c r="C1600" t="inlineStr">
        <is>
          <t>PE</t>
        </is>
      </c>
      <c r="D1600" t="inlineStr">
        <is>
          <t>REGIÃO NORDESTE</t>
        </is>
      </c>
      <c r="E1600" s="70">
        <f>SUMPRODUCT(N1600:Q1600,PAINEL_PESOS!$C$16:$C$19)</f>
        <v/>
      </c>
      <c r="F1600" s="70">
        <f>SUMPRODUCT(R1600:T1600,PAINEL_PESOS!$C$21:$C$23)</f>
        <v/>
      </c>
      <c r="G1600" s="70">
        <f>SUMPRODUCT(U1600:V1600,PAINEL_PESOS!$C$25:$C$26)</f>
        <v/>
      </c>
      <c r="H1600" s="70">
        <f>SUMPRODUCT(W1600:X1600,PAINEL_PESOS!$C$28:$C$29)</f>
        <v/>
      </c>
      <c r="I1600" s="70" t="n">
        <v>0.982095127497384</v>
      </c>
      <c r="J1600" s="70" t="n">
        <v>0.5810033936272486</v>
      </c>
      <c r="K1600" s="71">
        <f>IF(NOT(AND(PAINEL_PESOS!$D$12="OK - 100%",PAINEL_PESOS!$F$20="OK - 100%",PAINEL_PESOS!$F$24="OK - 100%",PAINEL_PESOS!$F$27="OK - 100%",PAINEL_PESOS!$F$30="OK - 100%")),"", (E1600*PAINEL_PESOS!$B$7+F1600*PAINEL_PESOS!$B$8+G1600*PAINEL_PESOS!$B$9+H1600*PAINEL_PESOS!$B$10)*I1600)</f>
        <v/>
      </c>
      <c r="L1600" s="71">
        <f>IF(K1600="","",K1600-J1600)</f>
        <v/>
      </c>
      <c r="M1600" s="71">
        <f>IF(L1600="","",ABS(L1600))</f>
        <v/>
      </c>
      <c r="N1600" t="n">
        <v>0.6</v>
      </c>
      <c r="O1600" t="n">
        <v>1</v>
      </c>
      <c r="P1600" t="n">
        <v>0.3512143611404436</v>
      </c>
      <c r="Q1600" t="n">
        <v>0.9555342689841929</v>
      </c>
      <c r="R1600" t="n">
        <v>0.2976026884801704</v>
      </c>
      <c r="S1600" t="n">
        <v>0.9267984510275697</v>
      </c>
      <c r="T1600" t="n">
        <v>0.9684300577119124</v>
      </c>
      <c r="U1600" t="n">
        <v>0.3065927822817615</v>
      </c>
      <c r="V1600" t="n">
        <v>0.1901921602196205</v>
      </c>
      <c r="W1600" t="n">
        <v>0.7029537533400281</v>
      </c>
      <c r="X1600" t="n">
        <v>0.6177662582575933</v>
      </c>
    </row>
    <row r="1601">
      <c r="A1601" t="inlineStr">
        <is>
          <t>2611903</t>
        </is>
      </c>
      <c r="B1601" t="inlineStr">
        <is>
          <t>Rio Formoso</t>
        </is>
      </c>
      <c r="C1601" t="inlineStr">
        <is>
          <t>PE</t>
        </is>
      </c>
      <c r="D1601" t="inlineStr">
        <is>
          <t>REGIÃO NORDESTE</t>
        </is>
      </c>
      <c r="E1601" s="70">
        <f>SUMPRODUCT(N1601:Q1601,PAINEL_PESOS!$C$16:$C$19)</f>
        <v/>
      </c>
      <c r="F1601" s="70">
        <f>SUMPRODUCT(R1601:T1601,PAINEL_PESOS!$C$21:$C$23)</f>
        <v/>
      </c>
      <c r="G1601" s="70">
        <f>SUMPRODUCT(U1601:V1601,PAINEL_PESOS!$C$25:$C$26)</f>
        <v/>
      </c>
      <c r="H1601" s="70">
        <f>SUMPRODUCT(W1601:X1601,PAINEL_PESOS!$C$28:$C$29)</f>
        <v/>
      </c>
      <c r="I1601" s="70" t="n">
        <v>0.8855338952115925</v>
      </c>
      <c r="J1601" s="70" t="n">
        <v>0.4899756152636656</v>
      </c>
      <c r="K1601" s="71">
        <f>IF(NOT(AND(PAINEL_PESOS!$D$12="OK - 100%",PAINEL_PESOS!$F$20="OK - 100%",PAINEL_PESOS!$F$24="OK - 100%",PAINEL_PESOS!$F$27="OK - 100%",PAINEL_PESOS!$F$30="OK - 100%")),"", (E1601*PAINEL_PESOS!$B$7+F1601*PAINEL_PESOS!$B$8+G1601*PAINEL_PESOS!$B$9+H1601*PAINEL_PESOS!$B$10)*I1601)</f>
        <v/>
      </c>
      <c r="L1601" s="71">
        <f>IF(K1601="","",K1601-J1601)</f>
        <v/>
      </c>
      <c r="M1601" s="71">
        <f>IF(L1601="","",ABS(L1601))</f>
        <v/>
      </c>
      <c r="N1601" t="n">
        <v>0.4</v>
      </c>
      <c r="O1601" t="n">
        <v>1</v>
      </c>
      <c r="P1601" t="n">
        <v>0.2778247096092925</v>
      </c>
      <c r="Q1601" t="n">
        <v>0.9503215397048729</v>
      </c>
      <c r="R1601" t="n">
        <v>0.2530992268798477</v>
      </c>
      <c r="S1601" t="n">
        <v>0</v>
      </c>
      <c r="T1601" t="n">
        <v>0.9553644299175952</v>
      </c>
      <c r="U1601" t="n">
        <v>0.3019203623728745</v>
      </c>
      <c r="V1601" t="n">
        <v>0.6827796672171789</v>
      </c>
      <c r="W1601" t="n">
        <v>0.7026613459550528</v>
      </c>
      <c r="X1601" t="n">
        <v>0.6194107924479104</v>
      </c>
    </row>
    <row r="1602">
      <c r="A1602" t="inlineStr">
        <is>
          <t>2612000</t>
        </is>
      </c>
      <c r="B1602" t="inlineStr">
        <is>
          <t>Sairé</t>
        </is>
      </c>
      <c r="C1602" t="inlineStr">
        <is>
          <t>PE</t>
        </is>
      </c>
      <c r="D1602" t="inlineStr">
        <is>
          <t>REGIÃO NORDESTE</t>
        </is>
      </c>
      <c r="E1602" s="70">
        <f>SUMPRODUCT(N1602:Q1602,PAINEL_PESOS!$C$16:$C$19)</f>
        <v/>
      </c>
      <c r="F1602" s="70">
        <f>SUMPRODUCT(R1602:T1602,PAINEL_PESOS!$C$21:$C$23)</f>
        <v/>
      </c>
      <c r="G1602" s="70">
        <f>SUMPRODUCT(U1602:V1602,PAINEL_PESOS!$C$25:$C$26)</f>
        <v/>
      </c>
      <c r="H1602" s="70">
        <f>SUMPRODUCT(W1602:X1602,PAINEL_PESOS!$C$28:$C$29)</f>
        <v/>
      </c>
      <c r="I1602" s="70" t="n">
        <v>0.9967174148999745</v>
      </c>
      <c r="J1602" s="70" t="n">
        <v>0.6186048312533773</v>
      </c>
      <c r="K1602" s="71">
        <f>IF(NOT(AND(PAINEL_PESOS!$D$12="OK - 100%",PAINEL_PESOS!$F$20="OK - 100%",PAINEL_PESOS!$F$24="OK - 100%",PAINEL_PESOS!$F$27="OK - 100%",PAINEL_PESOS!$F$30="OK - 100%")),"", (E1602*PAINEL_PESOS!$B$7+F1602*PAINEL_PESOS!$B$8+G1602*PAINEL_PESOS!$B$9+H1602*PAINEL_PESOS!$B$10)*I1602)</f>
        <v/>
      </c>
      <c r="L1602" s="71">
        <f>IF(K1602="","",K1602-J1602)</f>
        <v/>
      </c>
      <c r="M1602" s="71">
        <f>IF(L1602="","",ABS(L1602))</f>
        <v/>
      </c>
      <c r="N1602" t="n">
        <v>1</v>
      </c>
      <c r="O1602" t="n">
        <v>1</v>
      </c>
      <c r="P1602" t="n">
        <v>0.4878563885955649</v>
      </c>
      <c r="Q1602" t="n">
        <v>0.9875552094904032</v>
      </c>
      <c r="R1602" t="n">
        <v>0.1961400247999889</v>
      </c>
      <c r="S1602" t="n">
        <v>0.9994494896628657</v>
      </c>
      <c r="T1602" t="n">
        <v>0.9926420388412198</v>
      </c>
      <c r="U1602" t="n">
        <v>0.3065927822817615</v>
      </c>
      <c r="V1602" t="n">
        <v>0.1412975067482142</v>
      </c>
      <c r="W1602" t="n">
        <v>0.7029537533400281</v>
      </c>
      <c r="X1602" t="n">
        <v>0.6177662582575933</v>
      </c>
    </row>
    <row r="1603">
      <c r="A1603" t="inlineStr">
        <is>
          <t>2612109</t>
        </is>
      </c>
      <c r="B1603" t="inlineStr">
        <is>
          <t>Salgadinho</t>
        </is>
      </c>
      <c r="C1603" t="inlineStr">
        <is>
          <t>PE</t>
        </is>
      </c>
      <c r="D1603" t="inlineStr">
        <is>
          <t>REGIÃO NORDESTE</t>
        </is>
      </c>
      <c r="E1603" s="70">
        <f>SUMPRODUCT(N1603:Q1603,PAINEL_PESOS!$C$16:$C$19)</f>
        <v/>
      </c>
      <c r="F1603" s="70">
        <f>SUMPRODUCT(R1603:T1603,PAINEL_PESOS!$C$21:$C$23)</f>
        <v/>
      </c>
      <c r="G1603" s="70">
        <f>SUMPRODUCT(U1603:V1603,PAINEL_PESOS!$C$25:$C$26)</f>
        <v/>
      </c>
      <c r="H1603" s="70">
        <f>SUMPRODUCT(W1603:X1603,PAINEL_PESOS!$C$28:$C$29)</f>
        <v/>
      </c>
      <c r="I1603" s="70" t="n">
        <v>0.993487056705683</v>
      </c>
      <c r="J1603" s="70" t="n">
        <v>0.650696731418103</v>
      </c>
      <c r="K1603" s="71">
        <f>IF(NOT(AND(PAINEL_PESOS!$D$12="OK - 100%",PAINEL_PESOS!$F$20="OK - 100%",PAINEL_PESOS!$F$24="OK - 100%",PAINEL_PESOS!$F$27="OK - 100%",PAINEL_PESOS!$F$30="OK - 100%")),"", (E1603*PAINEL_PESOS!$B$7+F1603*PAINEL_PESOS!$B$8+G1603*PAINEL_PESOS!$B$9+H1603*PAINEL_PESOS!$B$10)*I1603)</f>
        <v/>
      </c>
      <c r="L1603" s="71">
        <f>IF(K1603="","",K1603-J1603)</f>
        <v/>
      </c>
      <c r="M1603" s="71">
        <f>IF(L1603="","",ABS(L1603))</f>
        <v/>
      </c>
      <c r="N1603" t="n">
        <v>1</v>
      </c>
      <c r="O1603" t="n">
        <v>1</v>
      </c>
      <c r="P1603" t="n">
        <v>0.4402323125659979</v>
      </c>
      <c r="Q1603" t="n">
        <v>0.9603644450963943</v>
      </c>
      <c r="R1603" t="n">
        <v>0.1040984257247704</v>
      </c>
      <c r="S1603" t="n">
        <v>0.9999655789855808</v>
      </c>
      <c r="T1603" t="n">
        <v>0.9961695127125562</v>
      </c>
      <c r="U1603" t="n">
        <v>0.4384909452262786</v>
      </c>
      <c r="V1603" t="n">
        <v>0.471444365129434</v>
      </c>
      <c r="W1603" t="n">
        <v>0.66728583992375</v>
      </c>
      <c r="X1603" t="n">
        <v>0.5620245110980061</v>
      </c>
    </row>
    <row r="1604">
      <c r="A1604" t="inlineStr">
        <is>
          <t>2612208</t>
        </is>
      </c>
      <c r="B1604" t="inlineStr">
        <is>
          <t>Salgueiro</t>
        </is>
      </c>
      <c r="C1604" t="inlineStr">
        <is>
          <t>PE</t>
        </is>
      </c>
      <c r="D1604" t="inlineStr">
        <is>
          <t>REGIÃO NORDESTE</t>
        </is>
      </c>
      <c r="E1604" s="70">
        <f>SUMPRODUCT(N1604:Q1604,PAINEL_PESOS!$C$16:$C$19)</f>
        <v/>
      </c>
      <c r="F1604" s="70">
        <f>SUMPRODUCT(R1604:T1604,PAINEL_PESOS!$C$21:$C$23)</f>
        <v/>
      </c>
      <c r="G1604" s="70">
        <f>SUMPRODUCT(U1604:V1604,PAINEL_PESOS!$C$25:$C$26)</f>
        <v/>
      </c>
      <c r="H1604" s="70">
        <f>SUMPRODUCT(W1604:X1604,PAINEL_PESOS!$C$28:$C$29)</f>
        <v/>
      </c>
      <c r="I1604" s="70" t="n">
        <v>0.9941302080905513</v>
      </c>
      <c r="J1604" s="70" t="n">
        <v>0.6423894453962165</v>
      </c>
      <c r="K1604" s="71">
        <f>IF(NOT(AND(PAINEL_PESOS!$D$12="OK - 100%",PAINEL_PESOS!$F$20="OK - 100%",PAINEL_PESOS!$F$24="OK - 100%",PAINEL_PESOS!$F$27="OK - 100%",PAINEL_PESOS!$F$30="OK - 100%")),"", (E1604*PAINEL_PESOS!$B$7+F1604*PAINEL_PESOS!$B$8+G1604*PAINEL_PESOS!$B$9+H1604*PAINEL_PESOS!$B$10)*I1604)</f>
        <v/>
      </c>
      <c r="L1604" s="71">
        <f>IF(K1604="","",K1604-J1604)</f>
        <v/>
      </c>
      <c r="M1604" s="71">
        <f>IF(L1604="","",ABS(L1604))</f>
        <v/>
      </c>
      <c r="N1604" t="n">
        <v>1</v>
      </c>
      <c r="O1604" t="n">
        <v>1</v>
      </c>
      <c r="P1604" t="n">
        <v>0.5744456177402324</v>
      </c>
      <c r="Q1604" t="n">
        <v>0.9702047645297088</v>
      </c>
      <c r="R1604" t="n">
        <v>0.3762282886464381</v>
      </c>
      <c r="S1604" t="n">
        <v>0.9989330181989609</v>
      </c>
      <c r="T1604" t="n">
        <v>0.9924366079012098</v>
      </c>
      <c r="U1604" t="n">
        <v>0.5721228895795253</v>
      </c>
      <c r="V1604" t="n">
        <v>0.3255422139222187</v>
      </c>
      <c r="W1604" t="n">
        <v>0.5799483330117158</v>
      </c>
      <c r="X1604" t="n">
        <v>0.341121975555124</v>
      </c>
    </row>
    <row r="1605">
      <c r="A1605" t="inlineStr">
        <is>
          <t>2612307</t>
        </is>
      </c>
      <c r="B1605" t="inlineStr">
        <is>
          <t>Saloá</t>
        </is>
      </c>
      <c r="C1605" t="inlineStr">
        <is>
          <t>PE</t>
        </is>
      </c>
      <c r="D1605" t="inlineStr">
        <is>
          <t>REGIÃO NORDESTE</t>
        </is>
      </c>
      <c r="E1605" s="70">
        <f>SUMPRODUCT(N1605:Q1605,PAINEL_PESOS!$C$16:$C$19)</f>
        <v/>
      </c>
      <c r="F1605" s="70">
        <f>SUMPRODUCT(R1605:T1605,PAINEL_PESOS!$C$21:$C$23)</f>
        <v/>
      </c>
      <c r="G1605" s="70">
        <f>SUMPRODUCT(U1605:V1605,PAINEL_PESOS!$C$25:$C$26)</f>
        <v/>
      </c>
      <c r="H1605" s="70">
        <f>SUMPRODUCT(W1605:X1605,PAINEL_PESOS!$C$28:$C$29)</f>
        <v/>
      </c>
      <c r="I1605" s="70" t="n">
        <v>0.9656741711190386</v>
      </c>
      <c r="J1605" s="70" t="n">
        <v>0.5744913874312324</v>
      </c>
      <c r="K1605" s="71">
        <f>IF(NOT(AND(PAINEL_PESOS!$D$12="OK - 100%",PAINEL_PESOS!$F$20="OK - 100%",PAINEL_PESOS!$F$24="OK - 100%",PAINEL_PESOS!$F$27="OK - 100%",PAINEL_PESOS!$F$30="OK - 100%")),"", (E1605*PAINEL_PESOS!$B$7+F1605*PAINEL_PESOS!$B$8+G1605*PAINEL_PESOS!$B$9+H1605*PAINEL_PESOS!$B$10)*I1605)</f>
        <v/>
      </c>
      <c r="L1605" s="71">
        <f>IF(K1605="","",K1605-J1605)</f>
        <v/>
      </c>
      <c r="M1605" s="71">
        <f>IF(L1605="","",ABS(L1605))</f>
        <v/>
      </c>
      <c r="N1605" t="n">
        <v>0.2</v>
      </c>
      <c r="O1605" t="n">
        <v>1</v>
      </c>
      <c r="P1605" t="n">
        <v>0.9255543822597676</v>
      </c>
      <c r="Q1605" t="n">
        <v>0.8619632991002444</v>
      </c>
      <c r="R1605" t="n">
        <v>0.2158352257162449</v>
      </c>
      <c r="S1605" t="n">
        <v>0.9999477312851408</v>
      </c>
      <c r="T1605" t="n">
        <v>0.9134480222728786</v>
      </c>
      <c r="U1605" t="n">
        <v>0.3985074033904576</v>
      </c>
      <c r="V1605" t="n">
        <v>0.3014959198226108</v>
      </c>
      <c r="W1605" t="n">
        <v>0.6248430967574751</v>
      </c>
      <c r="X1605" t="n">
        <v>0.521205366183046</v>
      </c>
    </row>
    <row r="1606">
      <c r="A1606" t="inlineStr">
        <is>
          <t>2612406</t>
        </is>
      </c>
      <c r="B1606" t="inlineStr">
        <is>
          <t>Sanharó</t>
        </is>
      </c>
      <c r="C1606" t="inlineStr">
        <is>
          <t>PE</t>
        </is>
      </c>
      <c r="D1606" t="inlineStr">
        <is>
          <t>REGIÃO NORDESTE</t>
        </is>
      </c>
      <c r="E1606" s="70">
        <f>SUMPRODUCT(N1606:Q1606,PAINEL_PESOS!$C$16:$C$19)</f>
        <v/>
      </c>
      <c r="F1606" s="70">
        <f>SUMPRODUCT(R1606:T1606,PAINEL_PESOS!$C$21:$C$23)</f>
        <v/>
      </c>
      <c r="G1606" s="70">
        <f>SUMPRODUCT(U1606:V1606,PAINEL_PESOS!$C$25:$C$26)</f>
        <v/>
      </c>
      <c r="H1606" s="70">
        <f>SUMPRODUCT(W1606:X1606,PAINEL_PESOS!$C$28:$C$29)</f>
        <v/>
      </c>
      <c r="I1606" s="70" t="n">
        <v>0.9838860071249724</v>
      </c>
      <c r="J1606" s="70" t="n">
        <v>0.6503202740578442</v>
      </c>
      <c r="K1606" s="71">
        <f>IF(NOT(AND(PAINEL_PESOS!$D$12="OK - 100%",PAINEL_PESOS!$F$20="OK - 100%",PAINEL_PESOS!$F$24="OK - 100%",PAINEL_PESOS!$F$27="OK - 100%",PAINEL_PESOS!$F$30="OK - 100%")),"", (E1606*PAINEL_PESOS!$B$7+F1606*PAINEL_PESOS!$B$8+G1606*PAINEL_PESOS!$B$9+H1606*PAINEL_PESOS!$B$10)*I1606)</f>
        <v/>
      </c>
      <c r="L1606" s="71">
        <f>IF(K1606="","",K1606-J1606)</f>
        <v/>
      </c>
      <c r="M1606" s="71">
        <f>IF(L1606="","",ABS(L1606))</f>
        <v/>
      </c>
      <c r="N1606" t="n">
        <v>1</v>
      </c>
      <c r="O1606" t="n">
        <v>0.9453</v>
      </c>
      <c r="P1606" t="n">
        <v>0.7199577613516368</v>
      </c>
      <c r="Q1606" t="n">
        <v>0.9196287075050726</v>
      </c>
      <c r="R1606" t="n">
        <v>0.2222613528526404</v>
      </c>
      <c r="S1606" t="n">
        <v>0.9971079536383615</v>
      </c>
      <c r="T1606" t="n">
        <v>0.9763519655416387</v>
      </c>
      <c r="U1606" t="n">
        <v>0.3070719911968156</v>
      </c>
      <c r="V1606" t="n">
        <v>0.4045480390852927</v>
      </c>
      <c r="W1606" t="n">
        <v>0.7024128743213219</v>
      </c>
      <c r="X1606" t="n">
        <v>0.6174789483978622</v>
      </c>
    </row>
    <row r="1607">
      <c r="A1607" t="inlineStr">
        <is>
          <t>2612455</t>
        </is>
      </c>
      <c r="B1607" t="inlineStr">
        <is>
          <t>Santa Cruz</t>
        </is>
      </c>
      <c r="C1607" t="inlineStr">
        <is>
          <t>PE</t>
        </is>
      </c>
      <c r="D1607" t="inlineStr">
        <is>
          <t>REGIÃO NORDESTE</t>
        </is>
      </c>
      <c r="E1607" s="70">
        <f>SUMPRODUCT(N1607:Q1607,PAINEL_PESOS!$C$16:$C$19)</f>
        <v/>
      </c>
      <c r="F1607" s="70">
        <f>SUMPRODUCT(R1607:T1607,PAINEL_PESOS!$C$21:$C$23)</f>
        <v/>
      </c>
      <c r="G1607" s="70">
        <f>SUMPRODUCT(U1607:V1607,PAINEL_PESOS!$C$25:$C$26)</f>
        <v/>
      </c>
      <c r="H1607" s="70">
        <f>SUMPRODUCT(W1607:X1607,PAINEL_PESOS!$C$28:$C$29)</f>
        <v/>
      </c>
      <c r="I1607" s="70" t="n">
        <v>0.9970719563373016</v>
      </c>
      <c r="J1607" s="70" t="n">
        <v>0.6066436831568989</v>
      </c>
      <c r="K1607" s="71">
        <f>IF(NOT(AND(PAINEL_PESOS!$D$12="OK - 100%",PAINEL_PESOS!$F$20="OK - 100%",PAINEL_PESOS!$F$24="OK - 100%",PAINEL_PESOS!$F$27="OK - 100%",PAINEL_PESOS!$F$30="OK - 100%")),"", (E1607*PAINEL_PESOS!$B$7+F1607*PAINEL_PESOS!$B$8+G1607*PAINEL_PESOS!$B$9+H1607*PAINEL_PESOS!$B$10)*I1607)</f>
        <v/>
      </c>
      <c r="L1607" s="71">
        <f>IF(K1607="","",K1607-J1607)</f>
        <v/>
      </c>
      <c r="M1607" s="71">
        <f>IF(L1607="","",ABS(L1607))</f>
        <v/>
      </c>
      <c r="N1607" t="n">
        <v>1</v>
      </c>
      <c r="O1607" t="n">
        <v>1</v>
      </c>
      <c r="P1607" t="n">
        <v>0.5951425554382259</v>
      </c>
      <c r="Q1607" t="n">
        <v>0.9917274348414267</v>
      </c>
      <c r="R1607" t="n">
        <v>0.1709346841201654</v>
      </c>
      <c r="S1607" t="n">
        <v>0.9999847129000032</v>
      </c>
      <c r="T1607" t="n">
        <v>0.9911322178307774</v>
      </c>
      <c r="U1607" t="n">
        <v>0.584766083083592</v>
      </c>
      <c r="V1607" t="n">
        <v>0.1485821363156605</v>
      </c>
      <c r="W1607" t="n">
        <v>0.5491256285557888</v>
      </c>
      <c r="X1607" t="n">
        <v>0.350124842834831</v>
      </c>
    </row>
    <row r="1608">
      <c r="A1608" t="inlineStr">
        <is>
          <t>2612471</t>
        </is>
      </c>
      <c r="B1608" t="inlineStr">
        <is>
          <t>Santa Cruz da Baixa Verde</t>
        </is>
      </c>
      <c r="C1608" t="inlineStr">
        <is>
          <t>PE</t>
        </is>
      </c>
      <c r="D1608" t="inlineStr">
        <is>
          <t>REGIÃO NORDESTE</t>
        </is>
      </c>
      <c r="E1608" s="70">
        <f>SUMPRODUCT(N1608:Q1608,PAINEL_PESOS!$C$16:$C$19)</f>
        <v/>
      </c>
      <c r="F1608" s="70">
        <f>SUMPRODUCT(R1608:T1608,PAINEL_PESOS!$C$21:$C$23)</f>
        <v/>
      </c>
      <c r="G1608" s="70">
        <f>SUMPRODUCT(U1608:V1608,PAINEL_PESOS!$C$25:$C$26)</f>
        <v/>
      </c>
      <c r="H1608" s="70">
        <f>SUMPRODUCT(W1608:X1608,PAINEL_PESOS!$C$28:$C$29)</f>
        <v/>
      </c>
      <c r="I1608" s="70" t="n">
        <v>0.962908925570983</v>
      </c>
      <c r="J1608" s="70" t="n">
        <v>0.5831910722652135</v>
      </c>
      <c r="K1608" s="71">
        <f>IF(NOT(AND(PAINEL_PESOS!$D$12="OK - 100%",PAINEL_PESOS!$F$20="OK - 100%",PAINEL_PESOS!$F$24="OK - 100%",PAINEL_PESOS!$F$27="OK - 100%",PAINEL_PESOS!$F$30="OK - 100%")),"", (E1608*PAINEL_PESOS!$B$7+F1608*PAINEL_PESOS!$B$8+G1608*PAINEL_PESOS!$B$9+H1608*PAINEL_PESOS!$B$10)*I1608)</f>
        <v/>
      </c>
      <c r="L1608" s="71">
        <f>IF(K1608="","",K1608-J1608)</f>
        <v/>
      </c>
      <c r="M1608" s="71">
        <f>IF(L1608="","",ABS(L1608))</f>
        <v/>
      </c>
      <c r="N1608" t="n">
        <v>0.2</v>
      </c>
      <c r="O1608" t="n">
        <v>1</v>
      </c>
      <c r="P1608" t="n">
        <v>0.6790918690601901</v>
      </c>
      <c r="Q1608" t="n">
        <v>0.7870765418835485</v>
      </c>
      <c r="R1608" t="n">
        <v>0.1631629764677444</v>
      </c>
      <c r="S1608" t="n">
        <v>0.9888033272528847</v>
      </c>
      <c r="T1608" t="n">
        <v>0.9639606783911643</v>
      </c>
      <c r="U1608" t="n">
        <v>0.7381514950508387</v>
      </c>
      <c r="V1608" t="n">
        <v>0.354315988358884</v>
      </c>
      <c r="W1608" t="n">
        <v>0.583528275723225</v>
      </c>
      <c r="X1608" t="n">
        <v>0.4255459268029805</v>
      </c>
    </row>
    <row r="1609">
      <c r="A1609" t="inlineStr">
        <is>
          <t>2612505</t>
        </is>
      </c>
      <c r="B1609" t="inlineStr">
        <is>
          <t>Santa Cruz do Capibaribe</t>
        </is>
      </c>
      <c r="C1609" t="inlineStr">
        <is>
          <t>PE</t>
        </is>
      </c>
      <c r="D1609" t="inlineStr">
        <is>
          <t>REGIÃO NORDESTE</t>
        </is>
      </c>
      <c r="E1609" s="70">
        <f>SUMPRODUCT(N1609:Q1609,PAINEL_PESOS!$C$16:$C$19)</f>
        <v/>
      </c>
      <c r="F1609" s="70">
        <f>SUMPRODUCT(R1609:T1609,PAINEL_PESOS!$C$21:$C$23)</f>
        <v/>
      </c>
      <c r="G1609" s="70">
        <f>SUMPRODUCT(U1609:V1609,PAINEL_PESOS!$C$25:$C$26)</f>
        <v/>
      </c>
      <c r="H1609" s="70">
        <f>SUMPRODUCT(W1609:X1609,PAINEL_PESOS!$C$28:$C$29)</f>
        <v/>
      </c>
      <c r="I1609" s="70" t="n">
        <v>0.9817264282580194</v>
      </c>
      <c r="J1609" s="70" t="n">
        <v>0.6230020713523929</v>
      </c>
      <c r="K1609" s="71">
        <f>IF(NOT(AND(PAINEL_PESOS!$D$12="OK - 100%",PAINEL_PESOS!$F$20="OK - 100%",PAINEL_PESOS!$F$24="OK - 100%",PAINEL_PESOS!$F$27="OK - 100%",PAINEL_PESOS!$F$30="OK - 100%")),"", (E1609*PAINEL_PESOS!$B$7+F1609*PAINEL_PESOS!$B$8+G1609*PAINEL_PESOS!$B$9+H1609*PAINEL_PESOS!$B$10)*I1609)</f>
        <v/>
      </c>
      <c r="L1609" s="71">
        <f>IF(K1609="","",K1609-J1609)</f>
        <v/>
      </c>
      <c r="M1609" s="71">
        <f>IF(L1609="","",ABS(L1609))</f>
        <v/>
      </c>
      <c r="N1609" t="n">
        <v>0.2</v>
      </c>
      <c r="O1609" t="n">
        <v>0.9975000000000001</v>
      </c>
      <c r="P1609" t="n">
        <v>0.6476240760295671</v>
      </c>
      <c r="Q1609" t="n">
        <v>0.8971056488646671</v>
      </c>
      <c r="R1609" t="n">
        <v>0.4161172709605617</v>
      </c>
      <c r="S1609" t="n">
        <v>0.963646894246809</v>
      </c>
      <c r="T1609" t="n">
        <v>0.9968596653070302</v>
      </c>
      <c r="U1609" t="n">
        <v>0.4456721747133116</v>
      </c>
      <c r="V1609" t="n">
        <v>0.4559489485158729</v>
      </c>
      <c r="W1609" t="n">
        <v>0.664177975350546</v>
      </c>
      <c r="X1609" t="n">
        <v>0.5554577654566595</v>
      </c>
    </row>
    <row r="1610">
      <c r="A1610" t="inlineStr">
        <is>
          <t>2612554</t>
        </is>
      </c>
      <c r="B1610" t="inlineStr">
        <is>
          <t>Santa Filomena</t>
        </is>
      </c>
      <c r="C1610" t="inlineStr">
        <is>
          <t>PE</t>
        </is>
      </c>
      <c r="D1610" t="inlineStr">
        <is>
          <t>REGIÃO NORDESTE</t>
        </is>
      </c>
      <c r="E1610" s="70">
        <f>SUMPRODUCT(N1610:Q1610,PAINEL_PESOS!$C$16:$C$19)</f>
        <v/>
      </c>
      <c r="F1610" s="70">
        <f>SUMPRODUCT(R1610:T1610,PAINEL_PESOS!$C$21:$C$23)</f>
        <v/>
      </c>
      <c r="G1610" s="70">
        <f>SUMPRODUCT(U1610:V1610,PAINEL_PESOS!$C$25:$C$26)</f>
        <v/>
      </c>
      <c r="H1610" s="70">
        <f>SUMPRODUCT(W1610:X1610,PAINEL_PESOS!$C$28:$C$29)</f>
        <v/>
      </c>
      <c r="I1610" s="70" t="n">
        <v>0.9973187171266492</v>
      </c>
      <c r="J1610" s="70" t="n">
        <v>0.6117198281192398</v>
      </c>
      <c r="K1610" s="71">
        <f>IF(NOT(AND(PAINEL_PESOS!$D$12="OK - 100%",PAINEL_PESOS!$F$20="OK - 100%",PAINEL_PESOS!$F$24="OK - 100%",PAINEL_PESOS!$F$27="OK - 100%",PAINEL_PESOS!$F$30="OK - 100%")),"", (E1610*PAINEL_PESOS!$B$7+F1610*PAINEL_PESOS!$B$8+G1610*PAINEL_PESOS!$B$9+H1610*PAINEL_PESOS!$B$10)*I1610)</f>
        <v/>
      </c>
      <c r="L1610" s="71">
        <f>IF(K1610="","",K1610-J1610)</f>
        <v/>
      </c>
      <c r="M1610" s="71">
        <f>IF(L1610="","",ABS(L1610))</f>
        <v/>
      </c>
      <c r="N1610" t="n">
        <v>1</v>
      </c>
      <c r="O1610" t="n">
        <v>1</v>
      </c>
      <c r="P1610" t="n">
        <v>0.5342133051742344</v>
      </c>
      <c r="Q1610" t="n">
        <v>0.9904057977051158</v>
      </c>
      <c r="R1610" t="n">
        <v>0.1559882281389882</v>
      </c>
      <c r="S1610" t="n">
        <v>0.9998996128532748</v>
      </c>
      <c r="T1610" t="n">
        <v>0.993431316821521</v>
      </c>
      <c r="U1610" t="n">
        <v>0.5868929996412061</v>
      </c>
      <c r="V1610" t="n">
        <v>0.2241095786539459</v>
      </c>
      <c r="W1610" t="n">
        <v>0.5459425862061129</v>
      </c>
      <c r="X1610" t="n">
        <v>0.3547812988364224</v>
      </c>
    </row>
    <row r="1611">
      <c r="A1611" t="inlineStr">
        <is>
          <t>2612604</t>
        </is>
      </c>
      <c r="B1611" t="inlineStr">
        <is>
          <t>Santa Maria da Boa Vista</t>
        </is>
      </c>
      <c r="C1611" t="inlineStr">
        <is>
          <t>PE</t>
        </is>
      </c>
      <c r="D1611" t="inlineStr">
        <is>
          <t>REGIÃO NORDESTE</t>
        </is>
      </c>
      <c r="E1611" s="70">
        <f>SUMPRODUCT(N1611:Q1611,PAINEL_PESOS!$C$16:$C$19)</f>
        <v/>
      </c>
      <c r="F1611" s="70">
        <f>SUMPRODUCT(R1611:T1611,PAINEL_PESOS!$C$21:$C$23)</f>
        <v/>
      </c>
      <c r="G1611" s="70">
        <f>SUMPRODUCT(U1611:V1611,PAINEL_PESOS!$C$25:$C$26)</f>
        <v/>
      </c>
      <c r="H1611" s="70">
        <f>SUMPRODUCT(W1611:X1611,PAINEL_PESOS!$C$28:$C$29)</f>
        <v/>
      </c>
      <c r="I1611" s="70" t="n">
        <v>0.9401559311632082</v>
      </c>
      <c r="J1611" s="70" t="n">
        <v>0.5571004643377817</v>
      </c>
      <c r="K1611" s="71">
        <f>IF(NOT(AND(PAINEL_PESOS!$D$12="OK - 100%",PAINEL_PESOS!$F$20="OK - 100%",PAINEL_PESOS!$F$24="OK - 100%",PAINEL_PESOS!$F$27="OK - 100%",PAINEL_PESOS!$F$30="OK - 100%")),"", (E1611*PAINEL_PESOS!$B$7+F1611*PAINEL_PESOS!$B$8+G1611*PAINEL_PESOS!$B$9+H1611*PAINEL_PESOS!$B$10)*I1611)</f>
        <v/>
      </c>
      <c r="L1611" s="71">
        <f>IF(K1611="","",K1611-J1611)</f>
        <v/>
      </c>
      <c r="M1611" s="71">
        <f>IF(L1611="","",ABS(L1611))</f>
        <v/>
      </c>
      <c r="N1611" t="n">
        <v>1</v>
      </c>
      <c r="O1611" t="n">
        <v>1</v>
      </c>
      <c r="P1611" t="n">
        <v>0.3380147835269271</v>
      </c>
      <c r="Q1611" t="n">
        <v>0.9916711086391995</v>
      </c>
      <c r="R1611" t="n">
        <v>0.3222077249513682</v>
      </c>
      <c r="S1611" t="n">
        <v>0.9998514701616046</v>
      </c>
      <c r="T1611" t="n">
        <v>0.6978915323096102</v>
      </c>
      <c r="U1611" t="n">
        <v>0.5837569388031296</v>
      </c>
      <c r="V1611" t="n">
        <v>0.2465624180543049</v>
      </c>
      <c r="W1611" t="n">
        <v>0.5510791315796565</v>
      </c>
      <c r="X1611" t="n">
        <v>0.3476189215932919</v>
      </c>
    </row>
    <row r="1612">
      <c r="A1612" t="inlineStr">
        <is>
          <t>2612703</t>
        </is>
      </c>
      <c r="B1612" t="inlineStr">
        <is>
          <t>Santa Maria do Cambucá</t>
        </is>
      </c>
      <c r="C1612" t="inlineStr">
        <is>
          <t>PE</t>
        </is>
      </c>
      <c r="D1612" t="inlineStr">
        <is>
          <t>REGIÃO NORDESTE</t>
        </is>
      </c>
      <c r="E1612" s="70">
        <f>SUMPRODUCT(N1612:Q1612,PAINEL_PESOS!$C$16:$C$19)</f>
        <v/>
      </c>
      <c r="F1612" s="70">
        <f>SUMPRODUCT(R1612:T1612,PAINEL_PESOS!$C$21:$C$23)</f>
        <v/>
      </c>
      <c r="G1612" s="70">
        <f>SUMPRODUCT(U1612:V1612,PAINEL_PESOS!$C$25:$C$26)</f>
        <v/>
      </c>
      <c r="H1612" s="70">
        <f>SUMPRODUCT(W1612:X1612,PAINEL_PESOS!$C$28:$C$29)</f>
        <v/>
      </c>
      <c r="I1612" s="70" t="n">
        <v>0.9929801362046544</v>
      </c>
      <c r="J1612" s="70" t="n">
        <v>0.6350842005756427</v>
      </c>
      <c r="K1612" s="71">
        <f>IF(NOT(AND(PAINEL_PESOS!$D$12="OK - 100%",PAINEL_PESOS!$F$20="OK - 100%",PAINEL_PESOS!$F$24="OK - 100%",PAINEL_PESOS!$F$27="OK - 100%",PAINEL_PESOS!$F$30="OK - 100%")),"", (E1612*PAINEL_PESOS!$B$7+F1612*PAINEL_PESOS!$B$8+G1612*PAINEL_PESOS!$B$9+H1612*PAINEL_PESOS!$B$10)*I1612)</f>
        <v/>
      </c>
      <c r="L1612" s="71">
        <f>IF(K1612="","",K1612-J1612)</f>
        <v/>
      </c>
      <c r="M1612" s="71">
        <f>IF(L1612="","",ABS(L1612))</f>
        <v/>
      </c>
      <c r="N1612" t="n">
        <v>1</v>
      </c>
      <c r="O1612" t="n">
        <v>0.9927</v>
      </c>
      <c r="P1612" t="n">
        <v>0.5504751847940865</v>
      </c>
      <c r="Q1612" t="n">
        <v>0.9580131195434382</v>
      </c>
      <c r="R1612" t="n">
        <v>0.1680708043626186</v>
      </c>
      <c r="S1612" t="n">
        <v>0.9982984538517208</v>
      </c>
      <c r="T1612" t="n">
        <v>0.9960401071328188</v>
      </c>
      <c r="U1612" t="n">
        <v>0.4416975306719732</v>
      </c>
      <c r="V1612" t="n">
        <v>0.2569191013050668</v>
      </c>
      <c r="W1612" t="n">
        <v>0.6659120878531606</v>
      </c>
      <c r="X1612" t="n">
        <v>0.5598622636197139</v>
      </c>
    </row>
    <row r="1613">
      <c r="A1613" t="inlineStr">
        <is>
          <t>2612802</t>
        </is>
      </c>
      <c r="B1613" t="inlineStr">
        <is>
          <t>Santa Terezinha</t>
        </is>
      </c>
      <c r="C1613" t="inlineStr">
        <is>
          <t>PE</t>
        </is>
      </c>
      <c r="D1613" t="inlineStr">
        <is>
          <t>REGIÃO NORDESTE</t>
        </is>
      </c>
      <c r="E1613" s="70">
        <f>SUMPRODUCT(N1613:Q1613,PAINEL_PESOS!$C$16:$C$19)</f>
        <v/>
      </c>
      <c r="F1613" s="70">
        <f>SUMPRODUCT(R1613:T1613,PAINEL_PESOS!$C$21:$C$23)</f>
        <v/>
      </c>
      <c r="G1613" s="70">
        <f>SUMPRODUCT(U1613:V1613,PAINEL_PESOS!$C$25:$C$26)</f>
        <v/>
      </c>
      <c r="H1613" s="70">
        <f>SUMPRODUCT(W1613:X1613,PAINEL_PESOS!$C$28:$C$29)</f>
        <v/>
      </c>
      <c r="I1613" s="70" t="n">
        <v>0.9513728429461987</v>
      </c>
      <c r="J1613" s="70" t="n">
        <v>0.5951796933277853</v>
      </c>
      <c r="K1613" s="71">
        <f>IF(NOT(AND(PAINEL_PESOS!$D$12="OK - 100%",PAINEL_PESOS!$F$20="OK - 100%",PAINEL_PESOS!$F$24="OK - 100%",PAINEL_PESOS!$F$27="OK - 100%",PAINEL_PESOS!$F$30="OK - 100%")),"", (E1613*PAINEL_PESOS!$B$7+F1613*PAINEL_PESOS!$B$8+G1613*PAINEL_PESOS!$B$9+H1613*PAINEL_PESOS!$B$10)*I1613)</f>
        <v/>
      </c>
      <c r="L1613" s="71">
        <f>IF(K1613="","",K1613-J1613)</f>
        <v/>
      </c>
      <c r="M1613" s="71">
        <f>IF(L1613="","",ABS(L1613))</f>
        <v/>
      </c>
      <c r="N1613" t="n">
        <v>1</v>
      </c>
      <c r="O1613" t="n">
        <v>1</v>
      </c>
      <c r="P1613" t="n">
        <v>0.5570221752903907</v>
      </c>
      <c r="Q1613" t="n">
        <v>0.722646779589559</v>
      </c>
      <c r="R1613" t="n">
        <v>0.1483435679929316</v>
      </c>
      <c r="S1613" t="n">
        <v>0.9996867960518607</v>
      </c>
      <c r="T1613" t="n">
        <v>0.9405215101561909</v>
      </c>
      <c r="U1613" t="n">
        <v>0.738236301004125</v>
      </c>
      <c r="V1613" t="n">
        <v>0.225895351175827</v>
      </c>
      <c r="W1613" t="n">
        <v>0.5833541710763566</v>
      </c>
      <c r="X1613" t="n">
        <v>0.4251188700286782</v>
      </c>
    </row>
    <row r="1614">
      <c r="A1614" t="inlineStr">
        <is>
          <t>2612901</t>
        </is>
      </c>
      <c r="B1614" t="inlineStr">
        <is>
          <t>São Benedito do Sul</t>
        </is>
      </c>
      <c r="C1614" t="inlineStr">
        <is>
          <t>PE</t>
        </is>
      </c>
      <c r="D1614" t="inlineStr">
        <is>
          <t>REGIÃO NORDESTE</t>
        </is>
      </c>
      <c r="E1614" s="70">
        <f>SUMPRODUCT(N1614:Q1614,PAINEL_PESOS!$C$16:$C$19)</f>
        <v/>
      </c>
      <c r="F1614" s="70">
        <f>SUMPRODUCT(R1614:T1614,PAINEL_PESOS!$C$21:$C$23)</f>
        <v/>
      </c>
      <c r="G1614" s="70">
        <f>SUMPRODUCT(U1614:V1614,PAINEL_PESOS!$C$25:$C$26)</f>
        <v/>
      </c>
      <c r="H1614" s="70">
        <f>SUMPRODUCT(W1614:X1614,PAINEL_PESOS!$C$28:$C$29)</f>
        <v/>
      </c>
      <c r="I1614" s="70" t="n">
        <v>0.9765605406829836</v>
      </c>
      <c r="J1614" s="70" t="n">
        <v>0.6071030344229043</v>
      </c>
      <c r="K1614" s="71">
        <f>IF(NOT(AND(PAINEL_PESOS!$D$12="OK - 100%",PAINEL_PESOS!$F$20="OK - 100%",PAINEL_PESOS!$F$24="OK - 100%",PAINEL_PESOS!$F$27="OK - 100%",PAINEL_PESOS!$F$30="OK - 100%")),"", (E1614*PAINEL_PESOS!$B$7+F1614*PAINEL_PESOS!$B$8+G1614*PAINEL_PESOS!$B$9+H1614*PAINEL_PESOS!$B$10)*I1614)</f>
        <v/>
      </c>
      <c r="L1614" s="71">
        <f>IF(K1614="","",K1614-J1614)</f>
        <v/>
      </c>
      <c r="M1614" s="71">
        <f>IF(L1614="","",ABS(L1614))</f>
        <v/>
      </c>
      <c r="N1614" t="n">
        <v>0.4</v>
      </c>
      <c r="O1614" t="n">
        <v>1</v>
      </c>
      <c r="P1614" t="n">
        <v>0.5005279831045407</v>
      </c>
      <c r="Q1614" t="n">
        <v>0.9324870219522794</v>
      </c>
      <c r="R1614" t="n">
        <v>0.1530704124482986</v>
      </c>
      <c r="S1614" t="n">
        <v>0.991409996054634</v>
      </c>
      <c r="T1614" t="n">
        <v>0.9275780567735227</v>
      </c>
      <c r="U1614" t="n">
        <v>0.229167621732799</v>
      </c>
      <c r="V1614" t="n">
        <v>0.6032249338902841</v>
      </c>
      <c r="W1614" t="n">
        <v>0.6981083650468344</v>
      </c>
      <c r="X1614" t="n">
        <v>0.6450173029403232</v>
      </c>
    </row>
    <row r="1615">
      <c r="A1615" t="inlineStr">
        <is>
          <t>2613008</t>
        </is>
      </c>
      <c r="B1615" t="inlineStr">
        <is>
          <t>São Bento do Una</t>
        </is>
      </c>
      <c r="C1615" t="inlineStr">
        <is>
          <t>PE</t>
        </is>
      </c>
      <c r="D1615" t="inlineStr">
        <is>
          <t>REGIÃO NORDESTE</t>
        </is>
      </c>
      <c r="E1615" s="70">
        <f>SUMPRODUCT(N1615:Q1615,PAINEL_PESOS!$C$16:$C$19)</f>
        <v/>
      </c>
      <c r="F1615" s="70">
        <f>SUMPRODUCT(R1615:T1615,PAINEL_PESOS!$C$21:$C$23)</f>
        <v/>
      </c>
      <c r="G1615" s="70">
        <f>SUMPRODUCT(U1615:V1615,PAINEL_PESOS!$C$25:$C$26)</f>
        <v/>
      </c>
      <c r="H1615" s="70">
        <f>SUMPRODUCT(W1615:X1615,PAINEL_PESOS!$C$28:$C$29)</f>
        <v/>
      </c>
      <c r="I1615" s="70" t="n">
        <v>0.9596670169793191</v>
      </c>
      <c r="J1615" s="70" t="n">
        <v>0.5923983592641663</v>
      </c>
      <c r="K1615" s="71">
        <f>IF(NOT(AND(PAINEL_PESOS!$D$12="OK - 100%",PAINEL_PESOS!$F$20="OK - 100%",PAINEL_PESOS!$F$24="OK - 100%",PAINEL_PESOS!$F$27="OK - 100%",PAINEL_PESOS!$F$30="OK - 100%")),"", (E1615*PAINEL_PESOS!$B$7+F1615*PAINEL_PESOS!$B$8+G1615*PAINEL_PESOS!$B$9+H1615*PAINEL_PESOS!$B$10)*I1615)</f>
        <v/>
      </c>
      <c r="L1615" s="71">
        <f>IF(K1615="","",K1615-J1615)</f>
        <v/>
      </c>
      <c r="M1615" s="71">
        <f>IF(L1615="","",ABS(L1615))</f>
        <v/>
      </c>
      <c r="N1615" t="n">
        <v>0.6</v>
      </c>
      <c r="O1615" t="n">
        <v>0.9762999999999999</v>
      </c>
      <c r="P1615" t="n">
        <v>0.6361140443505808</v>
      </c>
      <c r="Q1615" t="n">
        <v>0.8891390511944364</v>
      </c>
      <c r="R1615" t="n">
        <v>0.4060253939737987</v>
      </c>
      <c r="S1615" t="n">
        <v>0.9740063236861629</v>
      </c>
      <c r="T1615" t="n">
        <v>0.8672333221134311</v>
      </c>
      <c r="U1615" t="n">
        <v>0.2362121472148226</v>
      </c>
      <c r="V1615" t="n">
        <v>0.3121134238904247</v>
      </c>
      <c r="W1615" t="n">
        <v>0.6985492225285586</v>
      </c>
      <c r="X1615" t="n">
        <v>0.6425378676079566</v>
      </c>
    </row>
    <row r="1616">
      <c r="A1616" t="inlineStr">
        <is>
          <t>2613107</t>
        </is>
      </c>
      <c r="B1616" t="inlineStr">
        <is>
          <t>São Caitano</t>
        </is>
      </c>
      <c r="C1616" t="inlineStr">
        <is>
          <t>PE</t>
        </is>
      </c>
      <c r="D1616" t="inlineStr">
        <is>
          <t>REGIÃO NORDESTE</t>
        </is>
      </c>
      <c r="E1616" s="70">
        <f>SUMPRODUCT(N1616:Q1616,PAINEL_PESOS!$C$16:$C$19)</f>
        <v/>
      </c>
      <c r="F1616" s="70">
        <f>SUMPRODUCT(R1616:T1616,PAINEL_PESOS!$C$21:$C$23)</f>
        <v/>
      </c>
      <c r="G1616" s="70">
        <f>SUMPRODUCT(U1616:V1616,PAINEL_PESOS!$C$25:$C$26)</f>
        <v/>
      </c>
      <c r="H1616" s="70">
        <f>SUMPRODUCT(W1616:X1616,PAINEL_PESOS!$C$28:$C$29)</f>
        <v/>
      </c>
      <c r="I1616" s="70" t="n">
        <v>0.9930737180708519</v>
      </c>
      <c r="J1616" s="70" t="n">
        <v>0.6280171255086822</v>
      </c>
      <c r="K1616" s="71">
        <f>IF(NOT(AND(PAINEL_PESOS!$D$12="OK - 100%",PAINEL_PESOS!$F$20="OK - 100%",PAINEL_PESOS!$F$24="OK - 100%",PAINEL_PESOS!$F$27="OK - 100%",PAINEL_PESOS!$F$30="OK - 100%")),"", (E1616*PAINEL_PESOS!$B$7+F1616*PAINEL_PESOS!$B$8+G1616*PAINEL_PESOS!$B$9+H1616*PAINEL_PESOS!$B$10)*I1616)</f>
        <v/>
      </c>
      <c r="L1616" s="71">
        <f>IF(K1616="","",K1616-J1616)</f>
        <v/>
      </c>
      <c r="M1616" s="71">
        <f>IF(L1616="","",ABS(L1616))</f>
        <v/>
      </c>
      <c r="N1616" t="n">
        <v>1</v>
      </c>
      <c r="O1616" t="n">
        <v>0.9941</v>
      </c>
      <c r="P1616" t="n">
        <v>0.6117212249208025</v>
      </c>
      <c r="Q1616" t="n">
        <v>0.9662622506093257</v>
      </c>
      <c r="R1616" t="n">
        <v>0.2935089992109338</v>
      </c>
      <c r="S1616" t="n">
        <v>0.9942454172952844</v>
      </c>
      <c r="T1616" t="n">
        <v>0.9921789085432631</v>
      </c>
      <c r="U1616" t="n">
        <v>0.2896175649102959</v>
      </c>
      <c r="V1616" t="n">
        <v>0.1399959613471103</v>
      </c>
      <c r="W1616" t="n">
        <v>0.7001818293702171</v>
      </c>
      <c r="X1616" t="n">
        <v>0.6233856558745643</v>
      </c>
    </row>
    <row r="1617">
      <c r="A1617" t="inlineStr">
        <is>
          <t>2613206</t>
        </is>
      </c>
      <c r="B1617" t="inlineStr">
        <is>
          <t>São João</t>
        </is>
      </c>
      <c r="C1617" t="inlineStr">
        <is>
          <t>PE</t>
        </is>
      </c>
      <c r="D1617" t="inlineStr">
        <is>
          <t>REGIÃO NORDESTE</t>
        </is>
      </c>
      <c r="E1617" s="70">
        <f>SUMPRODUCT(N1617:Q1617,PAINEL_PESOS!$C$16:$C$19)</f>
        <v/>
      </c>
      <c r="F1617" s="70">
        <f>SUMPRODUCT(R1617:T1617,PAINEL_PESOS!$C$21:$C$23)</f>
        <v/>
      </c>
      <c r="G1617" s="70">
        <f>SUMPRODUCT(U1617:V1617,PAINEL_PESOS!$C$25:$C$26)</f>
        <v/>
      </c>
      <c r="H1617" s="70">
        <f>SUMPRODUCT(W1617:X1617,PAINEL_PESOS!$C$28:$C$29)</f>
        <v/>
      </c>
      <c r="I1617" s="70" t="n">
        <v>0.9571301013887582</v>
      </c>
      <c r="J1617" s="70" t="n">
        <v>0.5977929075862458</v>
      </c>
      <c r="K1617" s="71">
        <f>IF(NOT(AND(PAINEL_PESOS!$D$12="OK - 100%",PAINEL_PESOS!$F$20="OK - 100%",PAINEL_PESOS!$F$24="OK - 100%",PAINEL_PESOS!$F$27="OK - 100%",PAINEL_PESOS!$F$30="OK - 100%")),"", (E1617*PAINEL_PESOS!$B$7+F1617*PAINEL_PESOS!$B$8+G1617*PAINEL_PESOS!$B$9+H1617*PAINEL_PESOS!$B$10)*I1617)</f>
        <v/>
      </c>
      <c r="L1617" s="71">
        <f>IF(K1617="","",K1617-J1617)</f>
        <v/>
      </c>
      <c r="M1617" s="71">
        <f>IF(L1617="","",ABS(L1617))</f>
        <v/>
      </c>
      <c r="N1617" t="n">
        <v>1</v>
      </c>
      <c r="O1617" t="n">
        <v>0.994</v>
      </c>
      <c r="P1617" t="n">
        <v>0.6543822597676875</v>
      </c>
      <c r="Q1617" t="n">
        <v>0.7807730070566419</v>
      </c>
      <c r="R1617" t="n">
        <v>0.2530596087022862</v>
      </c>
      <c r="S1617" t="n">
        <v>0.9999650751726052</v>
      </c>
      <c r="T1617" t="n">
        <v>0.9260698769660255</v>
      </c>
      <c r="U1617" t="n">
        <v>0.1960864388128858</v>
      </c>
      <c r="V1617" t="n">
        <v>0.2910906352149252</v>
      </c>
      <c r="W1617" t="n">
        <v>0.6471698980631257</v>
      </c>
      <c r="X1617" t="n">
        <v>0.6948903093131376</v>
      </c>
    </row>
    <row r="1618">
      <c r="A1618" t="inlineStr">
        <is>
          <t>2613305</t>
        </is>
      </c>
      <c r="B1618" t="inlineStr">
        <is>
          <t>São Joaquim do Monte</t>
        </is>
      </c>
      <c r="C1618" t="inlineStr">
        <is>
          <t>PE</t>
        </is>
      </c>
      <c r="D1618" t="inlineStr">
        <is>
          <t>REGIÃO NORDESTE</t>
        </is>
      </c>
      <c r="E1618" s="70">
        <f>SUMPRODUCT(N1618:Q1618,PAINEL_PESOS!$C$16:$C$19)</f>
        <v/>
      </c>
      <c r="F1618" s="70">
        <f>SUMPRODUCT(R1618:T1618,PAINEL_PESOS!$C$21:$C$23)</f>
        <v/>
      </c>
      <c r="G1618" s="70">
        <f>SUMPRODUCT(U1618:V1618,PAINEL_PESOS!$C$25:$C$26)</f>
        <v/>
      </c>
      <c r="H1618" s="70">
        <f>SUMPRODUCT(W1618:X1618,PAINEL_PESOS!$C$28:$C$29)</f>
        <v/>
      </c>
      <c r="I1618" s="70" t="n">
        <v>0.9935692022363156</v>
      </c>
      <c r="J1618" s="70" t="n">
        <v>0.6220852693642127</v>
      </c>
      <c r="K1618" s="71">
        <f>IF(NOT(AND(PAINEL_PESOS!$D$12="OK - 100%",PAINEL_PESOS!$F$20="OK - 100%",PAINEL_PESOS!$F$24="OK - 100%",PAINEL_PESOS!$F$27="OK - 100%",PAINEL_PESOS!$F$30="OK - 100%")),"", (E1618*PAINEL_PESOS!$B$7+F1618*PAINEL_PESOS!$B$8+G1618*PAINEL_PESOS!$B$9+H1618*PAINEL_PESOS!$B$10)*I1618)</f>
        <v/>
      </c>
      <c r="L1618" s="71">
        <f>IF(K1618="","",K1618-J1618)</f>
        <v/>
      </c>
      <c r="M1618" s="71">
        <f>IF(L1618="","",ABS(L1618))</f>
        <v/>
      </c>
      <c r="N1618" t="n">
        <v>1</v>
      </c>
      <c r="O1618" t="n">
        <v>0.9961</v>
      </c>
      <c r="P1618" t="n">
        <v>0.4917634635691658</v>
      </c>
      <c r="Q1618" t="n">
        <v>0.9679371749459011</v>
      </c>
      <c r="R1618" t="n">
        <v>0.2182485326186488</v>
      </c>
      <c r="S1618" t="n">
        <v>0.9999294212509857</v>
      </c>
      <c r="T1618" t="n">
        <v>0.9907419055748612</v>
      </c>
      <c r="U1618" t="n">
        <v>0.2317233997696833</v>
      </c>
      <c r="V1618" t="n">
        <v>0.2342703113717374</v>
      </c>
      <c r="W1618" t="n">
        <v>0.6982683096551777</v>
      </c>
      <c r="X1618" t="n">
        <v>0.6441177552869705</v>
      </c>
    </row>
    <row r="1619">
      <c r="A1619" t="inlineStr">
        <is>
          <t>2613404</t>
        </is>
      </c>
      <c r="B1619" t="inlineStr">
        <is>
          <t>São José da Coroa Grande</t>
        </is>
      </c>
      <c r="C1619" t="inlineStr">
        <is>
          <t>PE</t>
        </is>
      </c>
      <c r="D1619" t="inlineStr">
        <is>
          <t>REGIÃO NORDESTE</t>
        </is>
      </c>
      <c r="E1619" s="70">
        <f>SUMPRODUCT(N1619:Q1619,PAINEL_PESOS!$C$16:$C$19)</f>
        <v/>
      </c>
      <c r="F1619" s="70">
        <f>SUMPRODUCT(R1619:T1619,PAINEL_PESOS!$C$21:$C$23)</f>
        <v/>
      </c>
      <c r="G1619" s="70">
        <f>SUMPRODUCT(U1619:V1619,PAINEL_PESOS!$C$25:$C$26)</f>
        <v/>
      </c>
      <c r="H1619" s="70">
        <f>SUMPRODUCT(W1619:X1619,PAINEL_PESOS!$C$28:$C$29)</f>
        <v/>
      </c>
      <c r="I1619" s="70" t="n">
        <v>0.9639081583017564</v>
      </c>
      <c r="J1619" s="70" t="n">
        <v>0.6498627346704811</v>
      </c>
      <c r="K1619" s="71">
        <f>IF(NOT(AND(PAINEL_PESOS!$D$12="OK - 100%",PAINEL_PESOS!$F$20="OK - 100%",PAINEL_PESOS!$F$24="OK - 100%",PAINEL_PESOS!$F$27="OK - 100%",PAINEL_PESOS!$F$30="OK - 100%")),"", (E1619*PAINEL_PESOS!$B$7+F1619*PAINEL_PESOS!$B$8+G1619*PAINEL_PESOS!$B$9+H1619*PAINEL_PESOS!$B$10)*I1619)</f>
        <v/>
      </c>
      <c r="L1619" s="71">
        <f>IF(K1619="","",K1619-J1619)</f>
        <v/>
      </c>
      <c r="M1619" s="71">
        <f>IF(L1619="","",ABS(L1619))</f>
        <v/>
      </c>
      <c r="N1619" t="n">
        <v>1</v>
      </c>
      <c r="O1619" t="n">
        <v>1</v>
      </c>
      <c r="P1619" t="n">
        <v>0.2941921858500528</v>
      </c>
      <c r="Q1619" t="n">
        <v>0.7693352588053325</v>
      </c>
      <c r="R1619" t="n">
        <v>0.2567684663366049</v>
      </c>
      <c r="S1619" t="n">
        <v>0.9990851209611232</v>
      </c>
      <c r="T1619" t="n">
        <v>0.9839181426058822</v>
      </c>
      <c r="U1619" t="n">
        <v>0.2212738797133034</v>
      </c>
      <c r="V1619" t="n">
        <v>0.7618874087018737</v>
      </c>
      <c r="W1619" t="n">
        <v>0.6657912834666752</v>
      </c>
      <c r="X1619" t="n">
        <v>0.7196681454544644</v>
      </c>
    </row>
    <row r="1620">
      <c r="A1620" t="inlineStr">
        <is>
          <t>2613503</t>
        </is>
      </c>
      <c r="B1620" t="inlineStr">
        <is>
          <t>São José do Belmonte</t>
        </is>
      </c>
      <c r="C1620" t="inlineStr">
        <is>
          <t>PE</t>
        </is>
      </c>
      <c r="D1620" t="inlineStr">
        <is>
          <t>REGIÃO NORDESTE</t>
        </is>
      </c>
      <c r="E1620" s="70">
        <f>SUMPRODUCT(N1620:Q1620,PAINEL_PESOS!$C$16:$C$19)</f>
        <v/>
      </c>
      <c r="F1620" s="70">
        <f>SUMPRODUCT(R1620:T1620,PAINEL_PESOS!$C$21:$C$23)</f>
        <v/>
      </c>
      <c r="G1620" s="70">
        <f>SUMPRODUCT(U1620:V1620,PAINEL_PESOS!$C$25:$C$26)</f>
        <v/>
      </c>
      <c r="H1620" s="70">
        <f>SUMPRODUCT(W1620:X1620,PAINEL_PESOS!$C$28:$C$29)</f>
        <v/>
      </c>
      <c r="I1620" s="70" t="n">
        <v>0.9897973946216002</v>
      </c>
      <c r="J1620" s="70" t="n">
        <v>0.6650924788821663</v>
      </c>
      <c r="K1620" s="71">
        <f>IF(NOT(AND(PAINEL_PESOS!$D$12="OK - 100%",PAINEL_PESOS!$F$20="OK - 100%",PAINEL_PESOS!$F$24="OK - 100%",PAINEL_PESOS!$F$27="OK - 100%",PAINEL_PESOS!$F$30="OK - 100%")),"", (E1620*PAINEL_PESOS!$B$7+F1620*PAINEL_PESOS!$B$8+G1620*PAINEL_PESOS!$B$9+H1620*PAINEL_PESOS!$B$10)*I1620)</f>
        <v/>
      </c>
      <c r="L1620" s="71">
        <f>IF(K1620="","",K1620-J1620)</f>
        <v/>
      </c>
      <c r="M1620" s="71">
        <f>IF(L1620="","",ABS(L1620))</f>
        <v/>
      </c>
      <c r="N1620" t="n">
        <v>1</v>
      </c>
      <c r="O1620" t="n">
        <v>1</v>
      </c>
      <c r="P1620" t="n">
        <v>0.561985216473073</v>
      </c>
      <c r="Q1620" t="n">
        <v>0.9784546057808946</v>
      </c>
      <c r="R1620" t="n">
        <v>0.2856796662719052</v>
      </c>
      <c r="S1620" t="n">
        <v>0.9984455821538158</v>
      </c>
      <c r="T1620" t="n">
        <v>0.9635454778345661</v>
      </c>
      <c r="U1620" t="n">
        <v>0.7373155330652899</v>
      </c>
      <c r="V1620" t="n">
        <v>0.3608342904994084</v>
      </c>
      <c r="W1620" t="n">
        <v>0.5835266707439878</v>
      </c>
      <c r="X1620" t="n">
        <v>0.4252412451889378</v>
      </c>
    </row>
    <row r="1621">
      <c r="A1621" t="inlineStr">
        <is>
          <t>2613602</t>
        </is>
      </c>
      <c r="B1621" t="inlineStr">
        <is>
          <t>São José do Egito</t>
        </is>
      </c>
      <c r="C1621" t="inlineStr">
        <is>
          <t>PE</t>
        </is>
      </c>
      <c r="D1621" t="inlineStr">
        <is>
          <t>REGIÃO NORDESTE</t>
        </is>
      </c>
      <c r="E1621" s="70">
        <f>SUMPRODUCT(N1621:Q1621,PAINEL_PESOS!$C$16:$C$19)</f>
        <v/>
      </c>
      <c r="F1621" s="70">
        <f>SUMPRODUCT(R1621:T1621,PAINEL_PESOS!$C$21:$C$23)</f>
        <v/>
      </c>
      <c r="G1621" s="70">
        <f>SUMPRODUCT(U1621:V1621,PAINEL_PESOS!$C$25:$C$26)</f>
        <v/>
      </c>
      <c r="H1621" s="70">
        <f>SUMPRODUCT(W1621:X1621,PAINEL_PESOS!$C$28:$C$29)</f>
        <v/>
      </c>
      <c r="I1621" s="70" t="n">
        <v>0.9658058791135536</v>
      </c>
      <c r="J1621" s="70" t="n">
        <v>0.6176298219885056</v>
      </c>
      <c r="K1621" s="71">
        <f>IF(NOT(AND(PAINEL_PESOS!$D$12="OK - 100%",PAINEL_PESOS!$F$20="OK - 100%",PAINEL_PESOS!$F$24="OK - 100%",PAINEL_PESOS!$F$27="OK - 100%",PAINEL_PESOS!$F$30="OK - 100%")),"", (E1621*PAINEL_PESOS!$B$7+F1621*PAINEL_PESOS!$B$8+G1621*PAINEL_PESOS!$B$9+H1621*PAINEL_PESOS!$B$10)*I1621)</f>
        <v/>
      </c>
      <c r="L1621" s="71">
        <f>IF(K1621="","",K1621-J1621)</f>
        <v/>
      </c>
      <c r="M1621" s="71">
        <f>IF(L1621="","",ABS(L1621))</f>
        <v/>
      </c>
      <c r="N1621" t="n">
        <v>1</v>
      </c>
      <c r="O1621" t="n">
        <v>1</v>
      </c>
      <c r="P1621" t="n">
        <v>0.4968321013727561</v>
      </c>
      <c r="Q1621" t="n">
        <v>0.8264680816855134</v>
      </c>
      <c r="R1621" t="n">
        <v>0.2747001598166934</v>
      </c>
      <c r="S1621" t="n">
        <v>0.990817965580472</v>
      </c>
      <c r="T1621" t="n">
        <v>0.9467433051875769</v>
      </c>
      <c r="U1621" t="n">
        <v>0.737716900719299</v>
      </c>
      <c r="V1621" t="n">
        <v>0.2335684210018789</v>
      </c>
      <c r="W1621" t="n">
        <v>0.5836971221645496</v>
      </c>
      <c r="X1621" t="n">
        <v>0.4245013488315711</v>
      </c>
    </row>
    <row r="1622">
      <c r="A1622" t="inlineStr">
        <is>
          <t>2613701</t>
        </is>
      </c>
      <c r="B1622" t="inlineStr">
        <is>
          <t>São Lourenço da Mata</t>
        </is>
      </c>
      <c r="C1622" t="inlineStr">
        <is>
          <t>PE</t>
        </is>
      </c>
      <c r="D1622" t="inlineStr">
        <is>
          <t>REGIÃO NORDESTE</t>
        </is>
      </c>
      <c r="E1622" s="70">
        <f>SUMPRODUCT(N1622:Q1622,PAINEL_PESOS!$C$16:$C$19)</f>
        <v/>
      </c>
      <c r="F1622" s="70">
        <f>SUMPRODUCT(R1622:T1622,PAINEL_PESOS!$C$21:$C$23)</f>
        <v/>
      </c>
      <c r="G1622" s="70">
        <f>SUMPRODUCT(U1622:V1622,PAINEL_PESOS!$C$25:$C$26)</f>
        <v/>
      </c>
      <c r="H1622" s="70">
        <f>SUMPRODUCT(W1622:X1622,PAINEL_PESOS!$C$28:$C$29)</f>
        <v/>
      </c>
      <c r="I1622" s="70" t="n">
        <v>0.8950582723846587</v>
      </c>
      <c r="J1622" s="70" t="n">
        <v>0.5103021435615104</v>
      </c>
      <c r="K1622" s="71">
        <f>IF(NOT(AND(PAINEL_PESOS!$D$12="OK - 100%",PAINEL_PESOS!$F$20="OK - 100%",PAINEL_PESOS!$F$24="OK - 100%",PAINEL_PESOS!$F$27="OK - 100%",PAINEL_PESOS!$F$30="OK - 100%")),"", (E1622*PAINEL_PESOS!$B$7+F1622*PAINEL_PESOS!$B$8+G1622*PAINEL_PESOS!$B$9+H1622*PAINEL_PESOS!$B$10)*I1622)</f>
        <v/>
      </c>
      <c r="L1622" s="71">
        <f>IF(K1622="","",K1622-J1622)</f>
        <v/>
      </c>
      <c r="M1622" s="71">
        <f>IF(L1622="","",ABS(L1622))</f>
        <v/>
      </c>
      <c r="N1622" t="n">
        <v>0.4</v>
      </c>
      <c r="O1622" t="n">
        <v>0.9964</v>
      </c>
      <c r="P1622" t="n">
        <v>0.2762407602956704</v>
      </c>
      <c r="Q1622" t="n">
        <v>0.4312748235500176</v>
      </c>
      <c r="R1622" t="n">
        <v>0.4000335267699249</v>
      </c>
      <c r="S1622" t="n">
        <v>0.958966118717404</v>
      </c>
      <c r="T1622" t="n">
        <v>0.7890067563940703</v>
      </c>
      <c r="U1622" t="n">
        <v>0.4176042497740821</v>
      </c>
      <c r="V1622" t="n">
        <v>0.4162289500583939</v>
      </c>
      <c r="W1622" t="n">
        <v>0.6723732123162961</v>
      </c>
      <c r="X1622" t="n">
        <v>0.5708945050754193</v>
      </c>
    </row>
    <row r="1623">
      <c r="A1623" t="inlineStr">
        <is>
          <t>2613800</t>
        </is>
      </c>
      <c r="B1623" t="inlineStr">
        <is>
          <t>São Vicente Ferrer</t>
        </is>
      </c>
      <c r="C1623" t="inlineStr">
        <is>
          <t>PE</t>
        </is>
      </c>
      <c r="D1623" t="inlineStr">
        <is>
          <t>REGIÃO NORDESTE</t>
        </is>
      </c>
      <c r="E1623" s="70">
        <f>SUMPRODUCT(N1623:Q1623,PAINEL_PESOS!$C$16:$C$19)</f>
        <v/>
      </c>
      <c r="F1623" s="70">
        <f>SUMPRODUCT(R1623:T1623,PAINEL_PESOS!$C$21:$C$23)</f>
        <v/>
      </c>
      <c r="G1623" s="70">
        <f>SUMPRODUCT(U1623:V1623,PAINEL_PESOS!$C$25:$C$26)</f>
        <v/>
      </c>
      <c r="H1623" s="70">
        <f>SUMPRODUCT(W1623:X1623,PAINEL_PESOS!$C$28:$C$29)</f>
        <v/>
      </c>
      <c r="I1623" s="70" t="n">
        <v>0.9371315946753969</v>
      </c>
      <c r="J1623" s="70" t="n">
        <v>0.5266481198157204</v>
      </c>
      <c r="K1623" s="71">
        <f>IF(NOT(AND(PAINEL_PESOS!$D$12="OK - 100%",PAINEL_PESOS!$F$20="OK - 100%",PAINEL_PESOS!$F$24="OK - 100%",PAINEL_PESOS!$F$27="OK - 100%",PAINEL_PESOS!$F$30="OK - 100%")),"", (E1623*PAINEL_PESOS!$B$7+F1623*PAINEL_PESOS!$B$8+G1623*PAINEL_PESOS!$B$9+H1623*PAINEL_PESOS!$B$10)*I1623)</f>
        <v/>
      </c>
      <c r="L1623" s="71">
        <f>IF(K1623="","",K1623-J1623)</f>
        <v/>
      </c>
      <c r="M1623" s="71">
        <f>IF(L1623="","",ABS(L1623))</f>
        <v/>
      </c>
      <c r="N1623" t="n">
        <v>0.2</v>
      </c>
      <c r="O1623" t="n">
        <v>0.9917</v>
      </c>
      <c r="P1623" t="n">
        <v>0.4017951425554382</v>
      </c>
      <c r="Q1623" t="n">
        <v>0.6572370449084989</v>
      </c>
      <c r="R1623" t="n">
        <v>0.2554919492555986</v>
      </c>
      <c r="S1623" t="n">
        <v>0.9906801427301878</v>
      </c>
      <c r="T1623" t="n">
        <v>0.901339565769094</v>
      </c>
      <c r="U1623" t="n">
        <v>0.2278400115610577</v>
      </c>
      <c r="V1623" t="n">
        <v>0.3089904766734025</v>
      </c>
      <c r="W1623" t="n">
        <v>0.75430472151348</v>
      </c>
      <c r="X1623" t="n">
        <v>0.6476549209293645</v>
      </c>
    </row>
    <row r="1624">
      <c r="A1624" t="inlineStr">
        <is>
          <t>2613909</t>
        </is>
      </c>
      <c r="B1624" t="inlineStr">
        <is>
          <t>Serra Talhada</t>
        </is>
      </c>
      <c r="C1624" t="inlineStr">
        <is>
          <t>PE</t>
        </is>
      </c>
      <c r="D1624" t="inlineStr">
        <is>
          <t>REGIÃO NORDESTE</t>
        </is>
      </c>
      <c r="E1624" s="70">
        <f>SUMPRODUCT(N1624:Q1624,PAINEL_PESOS!$C$16:$C$19)</f>
        <v/>
      </c>
      <c r="F1624" s="70">
        <f>SUMPRODUCT(R1624:T1624,PAINEL_PESOS!$C$21:$C$23)</f>
        <v/>
      </c>
      <c r="G1624" s="70">
        <f>SUMPRODUCT(U1624:V1624,PAINEL_PESOS!$C$25:$C$26)</f>
        <v/>
      </c>
      <c r="H1624" s="70">
        <f>SUMPRODUCT(W1624:X1624,PAINEL_PESOS!$C$28:$C$29)</f>
        <v/>
      </c>
      <c r="I1624" s="70" t="n">
        <v>0.9550273159206378</v>
      </c>
      <c r="J1624" s="70" t="n">
        <v>0.6398030534927907</v>
      </c>
      <c r="K1624" s="71">
        <f>IF(NOT(AND(PAINEL_PESOS!$D$12="OK - 100%",PAINEL_PESOS!$F$20="OK - 100%",PAINEL_PESOS!$F$24="OK - 100%",PAINEL_PESOS!$F$27="OK - 100%",PAINEL_PESOS!$F$30="OK - 100%")),"", (E1624*PAINEL_PESOS!$B$7+F1624*PAINEL_PESOS!$B$8+G1624*PAINEL_PESOS!$B$9+H1624*PAINEL_PESOS!$B$10)*I1624)</f>
        <v/>
      </c>
      <c r="L1624" s="71">
        <f>IF(K1624="","",K1624-J1624)</f>
        <v/>
      </c>
      <c r="M1624" s="71">
        <f>IF(L1624="","",ABS(L1624))</f>
        <v/>
      </c>
      <c r="N1624" t="n">
        <v>1</v>
      </c>
      <c r="O1624" t="n">
        <v>1</v>
      </c>
      <c r="P1624" t="n">
        <v>0.5462513199577614</v>
      </c>
      <c r="Q1624" t="n">
        <v>0.9591316841656703</v>
      </c>
      <c r="R1624" t="n">
        <v>0.4105401456045475</v>
      </c>
      <c r="S1624" t="n">
        <v>0.9957794030036765</v>
      </c>
      <c r="T1624" t="n">
        <v>0.7923503556752493</v>
      </c>
      <c r="U1624" t="n">
        <v>0.7379632401143177</v>
      </c>
      <c r="V1624" t="n">
        <v>0.3941337482735033</v>
      </c>
      <c r="W1624" t="n">
        <v>0.5835444329177588</v>
      </c>
      <c r="X1624" t="n">
        <v>0.4253405745145683</v>
      </c>
    </row>
    <row r="1625">
      <c r="A1625" t="inlineStr">
        <is>
          <t>2614006</t>
        </is>
      </c>
      <c r="B1625" t="inlineStr">
        <is>
          <t>Serrita</t>
        </is>
      </c>
      <c r="C1625" t="inlineStr">
        <is>
          <t>PE</t>
        </is>
      </c>
      <c r="D1625" t="inlineStr">
        <is>
          <t>REGIÃO NORDESTE</t>
        </is>
      </c>
      <c r="E1625" s="70">
        <f>SUMPRODUCT(N1625:Q1625,PAINEL_PESOS!$C$16:$C$19)</f>
        <v/>
      </c>
      <c r="F1625" s="70">
        <f>SUMPRODUCT(R1625:T1625,PAINEL_PESOS!$C$21:$C$23)</f>
        <v/>
      </c>
      <c r="G1625" s="70">
        <f>SUMPRODUCT(U1625:V1625,PAINEL_PESOS!$C$25:$C$26)</f>
        <v/>
      </c>
      <c r="H1625" s="70">
        <f>SUMPRODUCT(W1625:X1625,PAINEL_PESOS!$C$28:$C$29)</f>
        <v/>
      </c>
      <c r="I1625" s="70" t="n">
        <v>0.9974526169329362</v>
      </c>
      <c r="J1625" s="70" t="n">
        <v>0.6256440663151313</v>
      </c>
      <c r="K1625" s="71">
        <f>IF(NOT(AND(PAINEL_PESOS!$D$12="OK - 100%",PAINEL_PESOS!$F$20="OK - 100%",PAINEL_PESOS!$F$24="OK - 100%",PAINEL_PESOS!$F$27="OK - 100%",PAINEL_PESOS!$F$30="OK - 100%")),"", (E1625*PAINEL_PESOS!$B$7+F1625*PAINEL_PESOS!$B$8+G1625*PAINEL_PESOS!$B$9+H1625*PAINEL_PESOS!$B$10)*I1625)</f>
        <v/>
      </c>
      <c r="L1625" s="71">
        <f>IF(K1625="","",K1625-J1625)</f>
        <v/>
      </c>
      <c r="M1625" s="71">
        <f>IF(L1625="","",ABS(L1625))</f>
        <v/>
      </c>
      <c r="N1625" t="n">
        <v>1</v>
      </c>
      <c r="O1625" t="n">
        <v>1</v>
      </c>
      <c r="P1625" t="n">
        <v>0.5874340021119324</v>
      </c>
      <c r="Q1625" t="n">
        <v>0.9922125310592101</v>
      </c>
      <c r="R1625" t="n">
        <v>0.1922868491086928</v>
      </c>
      <c r="S1625" t="n">
        <v>1</v>
      </c>
      <c r="T1625" t="n">
        <v>0.9927307100692842</v>
      </c>
      <c r="U1625" t="n">
        <v>0.5901508994022544</v>
      </c>
      <c r="V1625" t="n">
        <v>0.2650797741063387</v>
      </c>
      <c r="W1625" t="n">
        <v>0.54143593093727</v>
      </c>
      <c r="X1625" t="n">
        <v>0.3747668896950299</v>
      </c>
    </row>
    <row r="1626">
      <c r="A1626" t="inlineStr">
        <is>
          <t>2614105</t>
        </is>
      </c>
      <c r="B1626" t="inlineStr">
        <is>
          <t>Sertânia</t>
        </is>
      </c>
      <c r="C1626" t="inlineStr">
        <is>
          <t>PE</t>
        </is>
      </c>
      <c r="D1626" t="inlineStr">
        <is>
          <t>REGIÃO NORDESTE</t>
        </is>
      </c>
      <c r="E1626" s="70">
        <f>SUMPRODUCT(N1626:Q1626,PAINEL_PESOS!$C$16:$C$19)</f>
        <v/>
      </c>
      <c r="F1626" s="70">
        <f>SUMPRODUCT(R1626:T1626,PAINEL_PESOS!$C$21:$C$23)</f>
        <v/>
      </c>
      <c r="G1626" s="70">
        <f>SUMPRODUCT(U1626:V1626,PAINEL_PESOS!$C$25:$C$26)</f>
        <v/>
      </c>
      <c r="H1626" s="70">
        <f>SUMPRODUCT(W1626:X1626,PAINEL_PESOS!$C$28:$C$29)</f>
        <v/>
      </c>
      <c r="I1626" s="70" t="n">
        <v>0.9917300813464073</v>
      </c>
      <c r="J1626" s="70" t="n">
        <v>0.6185386661375374</v>
      </c>
      <c r="K1626" s="71">
        <f>IF(NOT(AND(PAINEL_PESOS!$D$12="OK - 100%",PAINEL_PESOS!$F$20="OK - 100%",PAINEL_PESOS!$F$24="OK - 100%",PAINEL_PESOS!$F$27="OK - 100%",PAINEL_PESOS!$F$30="OK - 100%")),"", (E1626*PAINEL_PESOS!$B$7+F1626*PAINEL_PESOS!$B$8+G1626*PAINEL_PESOS!$B$9+H1626*PAINEL_PESOS!$B$10)*I1626)</f>
        <v/>
      </c>
      <c r="L1626" s="71">
        <f>IF(K1626="","",K1626-J1626)</f>
        <v/>
      </c>
      <c r="M1626" s="71">
        <f>IF(L1626="","",ABS(L1626))</f>
        <v/>
      </c>
      <c r="N1626" t="n">
        <v>1</v>
      </c>
      <c r="O1626" t="n">
        <v>0.9851</v>
      </c>
      <c r="P1626" t="n">
        <v>0.3889123548046462</v>
      </c>
      <c r="Q1626" t="n">
        <v>0.9742496099045795</v>
      </c>
      <c r="R1626" t="n">
        <v>0.2602230440236395</v>
      </c>
      <c r="S1626" t="n">
        <v>0.9994772912581075</v>
      </c>
      <c r="T1626" t="n">
        <v>0.9764027795799274</v>
      </c>
      <c r="U1626" t="n">
        <v>0.4136730555958572</v>
      </c>
      <c r="V1626" t="n">
        <v>0.2783971391119068</v>
      </c>
      <c r="W1626" t="n">
        <v>0.6244405804935664</v>
      </c>
      <c r="X1626" t="n">
        <v>0.5081955218937471</v>
      </c>
    </row>
    <row r="1627">
      <c r="A1627" t="inlineStr">
        <is>
          <t>2614204</t>
        </is>
      </c>
      <c r="B1627" t="inlineStr">
        <is>
          <t>Sirinhaém</t>
        </is>
      </c>
      <c r="C1627" t="inlineStr">
        <is>
          <t>PE</t>
        </is>
      </c>
      <c r="D1627" t="inlineStr">
        <is>
          <t>REGIÃO NORDESTE</t>
        </is>
      </c>
      <c r="E1627" s="70">
        <f>SUMPRODUCT(N1627:Q1627,PAINEL_PESOS!$C$16:$C$19)</f>
        <v/>
      </c>
      <c r="F1627" s="70">
        <f>SUMPRODUCT(R1627:T1627,PAINEL_PESOS!$C$21:$C$23)</f>
        <v/>
      </c>
      <c r="G1627" s="70">
        <f>SUMPRODUCT(U1627:V1627,PAINEL_PESOS!$C$25:$C$26)</f>
        <v/>
      </c>
      <c r="H1627" s="70">
        <f>SUMPRODUCT(W1627:X1627,PAINEL_PESOS!$C$28:$C$29)</f>
        <v/>
      </c>
      <c r="I1627" s="70" t="n">
        <v>0.9149636753538859</v>
      </c>
      <c r="J1627" s="70" t="n">
        <v>0.5073160005886946</v>
      </c>
      <c r="K1627" s="71">
        <f>IF(NOT(AND(PAINEL_PESOS!$D$12="OK - 100%",PAINEL_PESOS!$F$20="OK - 100%",PAINEL_PESOS!$F$24="OK - 100%",PAINEL_PESOS!$F$27="OK - 100%",PAINEL_PESOS!$F$30="OK - 100%")),"", (E1627*PAINEL_PESOS!$B$7+F1627*PAINEL_PESOS!$B$8+G1627*PAINEL_PESOS!$B$9+H1627*PAINEL_PESOS!$B$10)*I1627)</f>
        <v/>
      </c>
      <c r="L1627" s="71">
        <f>IF(K1627="","",K1627-J1627)</f>
        <v/>
      </c>
      <c r="M1627" s="71">
        <f>IF(L1627="","",ABS(L1627))</f>
        <v/>
      </c>
      <c r="N1627" t="n">
        <v>1</v>
      </c>
      <c r="O1627" t="n">
        <v>1</v>
      </c>
      <c r="P1627" t="n">
        <v>0.2863780359028511</v>
      </c>
      <c r="Q1627" t="n">
        <v>0.9444286678221582</v>
      </c>
      <c r="R1627" t="n">
        <v>0.3313026368763493</v>
      </c>
      <c r="S1627" t="n">
        <v>0.1578061318155974</v>
      </c>
      <c r="T1627" t="n">
        <v>0.9101052140834412</v>
      </c>
      <c r="U1627" t="n">
        <v>0.3065927822817615</v>
      </c>
      <c r="V1627" t="n">
        <v>0.2602003585067049</v>
      </c>
      <c r="W1627" t="n">
        <v>0.7029537533400281</v>
      </c>
      <c r="X1627" t="n">
        <v>0.6177662582575933</v>
      </c>
    </row>
    <row r="1628">
      <c r="A1628" t="inlineStr">
        <is>
          <t>2614303</t>
        </is>
      </c>
      <c r="B1628" t="inlineStr">
        <is>
          <t>Moreilândia</t>
        </is>
      </c>
      <c r="C1628" t="inlineStr">
        <is>
          <t>PE</t>
        </is>
      </c>
      <c r="D1628" t="inlineStr">
        <is>
          <t>REGIÃO NORDESTE</t>
        </is>
      </c>
      <c r="E1628" s="70">
        <f>SUMPRODUCT(N1628:Q1628,PAINEL_PESOS!$C$16:$C$19)</f>
        <v/>
      </c>
      <c r="F1628" s="70">
        <f>SUMPRODUCT(R1628:T1628,PAINEL_PESOS!$C$21:$C$23)</f>
        <v/>
      </c>
      <c r="G1628" s="70">
        <f>SUMPRODUCT(U1628:V1628,PAINEL_PESOS!$C$25:$C$26)</f>
        <v/>
      </c>
      <c r="H1628" s="70">
        <f>SUMPRODUCT(W1628:X1628,PAINEL_PESOS!$C$28:$C$29)</f>
        <v/>
      </c>
      <c r="I1628" s="70" t="n">
        <v>0.9939512581084428</v>
      </c>
      <c r="J1628" s="70" t="n">
        <v>0.5774101091684848</v>
      </c>
      <c r="K1628" s="71">
        <f>IF(NOT(AND(PAINEL_PESOS!$D$12="OK - 100%",PAINEL_PESOS!$F$20="OK - 100%",PAINEL_PESOS!$F$24="OK - 100%",PAINEL_PESOS!$F$27="OK - 100%",PAINEL_PESOS!$F$30="OK - 100%")),"", (E1628*PAINEL_PESOS!$B$7+F1628*PAINEL_PESOS!$B$8+G1628*PAINEL_PESOS!$B$9+H1628*PAINEL_PESOS!$B$10)*I1628)</f>
        <v/>
      </c>
      <c r="L1628" s="71">
        <f>IF(K1628="","",K1628-J1628)</f>
        <v/>
      </c>
      <c r="M1628" s="71">
        <f>IF(L1628="","",ABS(L1628))</f>
        <v/>
      </c>
      <c r="N1628" t="n">
        <v>0.4</v>
      </c>
      <c r="O1628" t="n">
        <v>1</v>
      </c>
      <c r="P1628" t="n">
        <v>0.4623020063357972</v>
      </c>
      <c r="Q1628" t="n">
        <v>0.9691870760661808</v>
      </c>
      <c r="R1628" t="n">
        <v>0.1349847911454315</v>
      </c>
      <c r="S1628" t="n">
        <v>1</v>
      </c>
      <c r="T1628" t="n">
        <v>0.9917899107717609</v>
      </c>
      <c r="U1628" t="n">
        <v>0.6179966555284778</v>
      </c>
      <c r="V1628" t="n">
        <v>0.2576333792638624</v>
      </c>
      <c r="W1628" t="n">
        <v>0.5137057853657699</v>
      </c>
      <c r="X1628" t="n">
        <v>0.4244615838541304</v>
      </c>
    </row>
    <row r="1629">
      <c r="A1629" t="inlineStr">
        <is>
          <t>2614402</t>
        </is>
      </c>
      <c r="B1629" t="inlineStr">
        <is>
          <t>Solidão</t>
        </is>
      </c>
      <c r="C1629" t="inlineStr">
        <is>
          <t>PE</t>
        </is>
      </c>
      <c r="D1629" t="inlineStr">
        <is>
          <t>REGIÃO NORDESTE</t>
        </is>
      </c>
      <c r="E1629" s="70">
        <f>SUMPRODUCT(N1629:Q1629,PAINEL_PESOS!$C$16:$C$19)</f>
        <v/>
      </c>
      <c r="F1629" s="70">
        <f>SUMPRODUCT(R1629:T1629,PAINEL_PESOS!$C$21:$C$23)</f>
        <v/>
      </c>
      <c r="G1629" s="70">
        <f>SUMPRODUCT(U1629:V1629,PAINEL_PESOS!$C$25:$C$26)</f>
        <v/>
      </c>
      <c r="H1629" s="70">
        <f>SUMPRODUCT(W1629:X1629,PAINEL_PESOS!$C$28:$C$29)</f>
        <v/>
      </c>
      <c r="I1629" s="70" t="n">
        <v>0.9771897029342753</v>
      </c>
      <c r="J1629" s="70" t="n">
        <v>0.6504098979692327</v>
      </c>
      <c r="K1629" s="71">
        <f>IF(NOT(AND(PAINEL_PESOS!$D$12="OK - 100%",PAINEL_PESOS!$F$20="OK - 100%",PAINEL_PESOS!$F$24="OK - 100%",PAINEL_PESOS!$F$27="OK - 100%",PAINEL_PESOS!$F$30="OK - 100%")),"", (E1629*PAINEL_PESOS!$B$7+F1629*PAINEL_PESOS!$B$8+G1629*PAINEL_PESOS!$B$9+H1629*PAINEL_PESOS!$B$10)*I1629)</f>
        <v/>
      </c>
      <c r="L1629" s="71">
        <f>IF(K1629="","",K1629-J1629)</f>
        <v/>
      </c>
      <c r="M1629" s="71">
        <f>IF(L1629="","",ABS(L1629))</f>
        <v/>
      </c>
      <c r="N1629" t="n">
        <v>1</v>
      </c>
      <c r="O1629" t="n">
        <v>1</v>
      </c>
      <c r="P1629" t="n">
        <v>0.7757127771911299</v>
      </c>
      <c r="Q1629" t="n">
        <v>0.8853721038904478</v>
      </c>
      <c r="R1629" t="n">
        <v>0.0857980869675616</v>
      </c>
      <c r="S1629" t="n">
        <v>1</v>
      </c>
      <c r="T1629" t="n">
        <v>0.9638932443433328</v>
      </c>
      <c r="U1629" t="n">
        <v>0.7382065910089827</v>
      </c>
      <c r="V1629" t="n">
        <v>0.380874032949272</v>
      </c>
      <c r="W1629" t="n">
        <v>0.5834324132074943</v>
      </c>
      <c r="X1629" t="n">
        <v>0.4252216750019747</v>
      </c>
    </row>
    <row r="1630">
      <c r="A1630" t="inlineStr">
        <is>
          <t>2614501</t>
        </is>
      </c>
      <c r="B1630" t="inlineStr">
        <is>
          <t>Surubim</t>
        </is>
      </c>
      <c r="C1630" t="inlineStr">
        <is>
          <t>PE</t>
        </is>
      </c>
      <c r="D1630" t="inlineStr">
        <is>
          <t>REGIÃO NORDESTE</t>
        </is>
      </c>
      <c r="E1630" s="70">
        <f>SUMPRODUCT(N1630:Q1630,PAINEL_PESOS!$C$16:$C$19)</f>
        <v/>
      </c>
      <c r="F1630" s="70">
        <f>SUMPRODUCT(R1630:T1630,PAINEL_PESOS!$C$21:$C$23)</f>
        <v/>
      </c>
      <c r="G1630" s="70">
        <f>SUMPRODUCT(U1630:V1630,PAINEL_PESOS!$C$25:$C$26)</f>
        <v/>
      </c>
      <c r="H1630" s="70">
        <f>SUMPRODUCT(W1630:X1630,PAINEL_PESOS!$C$28:$C$29)</f>
        <v/>
      </c>
      <c r="I1630" s="70" t="n">
        <v>0.9866830770085827</v>
      </c>
      <c r="J1630" s="70" t="n">
        <v>0.6862343786904566</v>
      </c>
      <c r="K1630" s="71">
        <f>IF(NOT(AND(PAINEL_PESOS!$D$12="OK - 100%",PAINEL_PESOS!$F$20="OK - 100%",PAINEL_PESOS!$F$24="OK - 100%",PAINEL_PESOS!$F$27="OK - 100%",PAINEL_PESOS!$F$30="OK - 100%")),"", (E1630*PAINEL_PESOS!$B$7+F1630*PAINEL_PESOS!$B$8+G1630*PAINEL_PESOS!$B$9+H1630*PAINEL_PESOS!$B$10)*I1630)</f>
        <v/>
      </c>
      <c r="L1630" s="71">
        <f>IF(K1630="","",K1630-J1630)</f>
        <v/>
      </c>
      <c r="M1630" s="71">
        <f>IF(L1630="","",ABS(L1630))</f>
        <v/>
      </c>
      <c r="N1630" t="n">
        <v>1</v>
      </c>
      <c r="O1630" t="n">
        <v>0.969</v>
      </c>
      <c r="P1630" t="n">
        <v>0.6044350580781415</v>
      </c>
      <c r="Q1630" t="n">
        <v>0.925339388421855</v>
      </c>
      <c r="R1630" t="n">
        <v>0.3569478940410815</v>
      </c>
      <c r="S1630" t="n">
        <v>0.9920083538251062</v>
      </c>
      <c r="T1630" t="n">
        <v>0.9898790531186767</v>
      </c>
      <c r="U1630" t="n">
        <v>0.4433222873559909</v>
      </c>
      <c r="V1630" t="n">
        <v>0.5867126080205509</v>
      </c>
      <c r="W1630" t="n">
        <v>0.6652886153724908</v>
      </c>
      <c r="X1630" t="n">
        <v>0.5600357214100966</v>
      </c>
    </row>
    <row r="1631">
      <c r="A1631" t="inlineStr">
        <is>
          <t>2614600</t>
        </is>
      </c>
      <c r="B1631" t="inlineStr">
        <is>
          <t>Tabira</t>
        </is>
      </c>
      <c r="C1631" t="inlineStr">
        <is>
          <t>PE</t>
        </is>
      </c>
      <c r="D1631" t="inlineStr">
        <is>
          <t>REGIÃO NORDESTE</t>
        </is>
      </c>
      <c r="E1631" s="70">
        <f>SUMPRODUCT(N1631:Q1631,PAINEL_PESOS!$C$16:$C$19)</f>
        <v/>
      </c>
      <c r="F1631" s="70">
        <f>SUMPRODUCT(R1631:T1631,PAINEL_PESOS!$C$21:$C$23)</f>
        <v/>
      </c>
      <c r="G1631" s="70">
        <f>SUMPRODUCT(U1631:V1631,PAINEL_PESOS!$C$25:$C$26)</f>
        <v/>
      </c>
      <c r="H1631" s="70">
        <f>SUMPRODUCT(W1631:X1631,PAINEL_PESOS!$C$28:$C$29)</f>
        <v/>
      </c>
      <c r="I1631" s="70" t="n">
        <v>0.9589734761875994</v>
      </c>
      <c r="J1631" s="70" t="n">
        <v>0.6096824921925376</v>
      </c>
      <c r="K1631" s="71">
        <f>IF(NOT(AND(PAINEL_PESOS!$D$12="OK - 100%",PAINEL_PESOS!$F$20="OK - 100%",PAINEL_PESOS!$F$24="OK - 100%",PAINEL_PESOS!$F$27="OK - 100%",PAINEL_PESOS!$F$30="OK - 100%")),"", (E1631*PAINEL_PESOS!$B$7+F1631*PAINEL_PESOS!$B$8+G1631*PAINEL_PESOS!$B$9+H1631*PAINEL_PESOS!$B$10)*I1631)</f>
        <v/>
      </c>
      <c r="L1631" s="71">
        <f>IF(K1631="","",K1631-J1631)</f>
        <v/>
      </c>
      <c r="M1631" s="71">
        <f>IF(L1631="","",ABS(L1631))</f>
        <v/>
      </c>
      <c r="N1631" t="n">
        <v>1</v>
      </c>
      <c r="O1631" t="n">
        <v>1</v>
      </c>
      <c r="P1631" t="n">
        <v>0.4882787750791975</v>
      </c>
      <c r="Q1631" t="n">
        <v>0.7975334550608021</v>
      </c>
      <c r="R1631" t="n">
        <v>0.2489155466697187</v>
      </c>
      <c r="S1631" t="n">
        <v>0.9686407558325697</v>
      </c>
      <c r="T1631" t="n">
        <v>0.9358296004256037</v>
      </c>
      <c r="U1631" t="n">
        <v>0.7380375185122119</v>
      </c>
      <c r="V1631" t="n">
        <v>0.2608229803913521</v>
      </c>
      <c r="W1631" t="n">
        <v>0.5835014756986876</v>
      </c>
      <c r="X1631" t="n">
        <v>0.4252673156671284</v>
      </c>
    </row>
    <row r="1632">
      <c r="A1632" t="inlineStr">
        <is>
          <t>2614709</t>
        </is>
      </c>
      <c r="B1632" t="inlineStr">
        <is>
          <t>Tacaimbó</t>
        </is>
      </c>
      <c r="C1632" t="inlineStr">
        <is>
          <t>PE</t>
        </is>
      </c>
      <c r="D1632" t="inlineStr">
        <is>
          <t>REGIÃO NORDESTE</t>
        </is>
      </c>
      <c r="E1632" s="70">
        <f>SUMPRODUCT(N1632:Q1632,PAINEL_PESOS!$C$16:$C$19)</f>
        <v/>
      </c>
      <c r="F1632" s="70">
        <f>SUMPRODUCT(R1632:T1632,PAINEL_PESOS!$C$21:$C$23)</f>
        <v/>
      </c>
      <c r="G1632" s="70">
        <f>SUMPRODUCT(U1632:V1632,PAINEL_PESOS!$C$25:$C$26)</f>
        <v/>
      </c>
      <c r="H1632" s="70">
        <f>SUMPRODUCT(W1632:X1632,PAINEL_PESOS!$C$28:$C$29)</f>
        <v/>
      </c>
      <c r="I1632" s="70" t="n">
        <v>0.9939021178569607</v>
      </c>
      <c r="J1632" s="70" t="n">
        <v>0.6615501633313384</v>
      </c>
      <c r="K1632" s="71">
        <f>IF(NOT(AND(PAINEL_PESOS!$D$12="OK - 100%",PAINEL_PESOS!$F$20="OK - 100%",PAINEL_PESOS!$F$24="OK - 100%",PAINEL_PESOS!$F$27="OK - 100%",PAINEL_PESOS!$F$30="OK - 100%")),"", (E1632*PAINEL_PESOS!$B$7+F1632*PAINEL_PESOS!$B$8+G1632*PAINEL_PESOS!$B$9+H1632*PAINEL_PESOS!$B$10)*I1632)</f>
        <v/>
      </c>
      <c r="L1632" s="71">
        <f>IF(K1632="","",K1632-J1632)</f>
        <v/>
      </c>
      <c r="M1632" s="71">
        <f>IF(L1632="","",ABS(L1632))</f>
        <v/>
      </c>
      <c r="N1632" t="n">
        <v>1</v>
      </c>
      <c r="O1632" t="n">
        <v>0.9889</v>
      </c>
      <c r="P1632" t="n">
        <v>0.8363252375923971</v>
      </c>
      <c r="Q1632" t="n">
        <v>0.9762200954362158</v>
      </c>
      <c r="R1632" t="n">
        <v>0.2038818859973287</v>
      </c>
      <c r="S1632" t="n">
        <v>0.9982812356267224</v>
      </c>
      <c r="T1632" t="n">
        <v>0.9869385005437579</v>
      </c>
      <c r="U1632" t="n">
        <v>0.299357677835113</v>
      </c>
      <c r="V1632" t="n">
        <v>0.3484778115534544</v>
      </c>
      <c r="W1632" t="n">
        <v>0.6976151630554229</v>
      </c>
      <c r="X1632" t="n">
        <v>0.6192973465871532</v>
      </c>
    </row>
    <row r="1633">
      <c r="A1633" t="inlineStr">
        <is>
          <t>2614808</t>
        </is>
      </c>
      <c r="B1633" t="inlineStr">
        <is>
          <t>Tacaratu</t>
        </is>
      </c>
      <c r="C1633" t="inlineStr">
        <is>
          <t>PE</t>
        </is>
      </c>
      <c r="D1633" t="inlineStr">
        <is>
          <t>REGIÃO NORDESTE</t>
        </is>
      </c>
      <c r="E1633" s="70">
        <f>SUMPRODUCT(N1633:Q1633,PAINEL_PESOS!$C$16:$C$19)</f>
        <v/>
      </c>
      <c r="F1633" s="70">
        <f>SUMPRODUCT(R1633:T1633,PAINEL_PESOS!$C$21:$C$23)</f>
        <v/>
      </c>
      <c r="G1633" s="70">
        <f>SUMPRODUCT(U1633:V1633,PAINEL_PESOS!$C$25:$C$26)</f>
        <v/>
      </c>
      <c r="H1633" s="70">
        <f>SUMPRODUCT(W1633:X1633,PAINEL_PESOS!$C$28:$C$29)</f>
        <v/>
      </c>
      <c r="I1633" s="70" t="n">
        <v>0.9816661864582128</v>
      </c>
      <c r="J1633" s="70" t="n">
        <v>0.632873879259264</v>
      </c>
      <c r="K1633" s="71">
        <f>IF(NOT(AND(PAINEL_PESOS!$D$12="OK - 100%",PAINEL_PESOS!$F$20="OK - 100%",PAINEL_PESOS!$F$24="OK - 100%",PAINEL_PESOS!$F$27="OK - 100%",PAINEL_PESOS!$F$30="OK - 100%")),"", (E1633*PAINEL_PESOS!$B$7+F1633*PAINEL_PESOS!$B$8+G1633*PAINEL_PESOS!$B$9+H1633*PAINEL_PESOS!$B$10)*I1633)</f>
        <v/>
      </c>
      <c r="L1633" s="71">
        <f>IF(K1633="","",K1633-J1633)</f>
        <v/>
      </c>
      <c r="M1633" s="71">
        <f>IF(L1633="","",ABS(L1633))</f>
        <v/>
      </c>
      <c r="N1633" t="n">
        <v>1</v>
      </c>
      <c r="O1633" t="n">
        <v>1</v>
      </c>
      <c r="P1633" t="n">
        <v>0.4129883843717</v>
      </c>
      <c r="Q1633" t="n">
        <v>0.9808511060197589</v>
      </c>
      <c r="R1633" t="n">
        <v>0.2196145951291299</v>
      </c>
      <c r="S1633" t="n">
        <v>0.9999851355999947</v>
      </c>
      <c r="T1633" t="n">
        <v>0.9186484306660238</v>
      </c>
      <c r="U1633" t="n">
        <v>0.40980885662353</v>
      </c>
      <c r="V1633" t="n">
        <v>0.4895455945431568</v>
      </c>
      <c r="W1633" t="n">
        <v>0.6244716541050188</v>
      </c>
      <c r="X1633" t="n">
        <v>0.5113039431189141</v>
      </c>
    </row>
    <row r="1634">
      <c r="A1634" t="inlineStr">
        <is>
          <t>2614857</t>
        </is>
      </c>
      <c r="B1634" t="inlineStr">
        <is>
          <t>Tamandaré</t>
        </is>
      </c>
      <c r="C1634" t="inlineStr">
        <is>
          <t>PE</t>
        </is>
      </c>
      <c r="D1634" t="inlineStr">
        <is>
          <t>REGIÃO NORDESTE</t>
        </is>
      </c>
      <c r="E1634" s="70">
        <f>SUMPRODUCT(N1634:Q1634,PAINEL_PESOS!$C$16:$C$19)</f>
        <v/>
      </c>
      <c r="F1634" s="70">
        <f>SUMPRODUCT(R1634:T1634,PAINEL_PESOS!$C$21:$C$23)</f>
        <v/>
      </c>
      <c r="G1634" s="70">
        <f>SUMPRODUCT(U1634:V1634,PAINEL_PESOS!$C$25:$C$26)</f>
        <v/>
      </c>
      <c r="H1634" s="70">
        <f>SUMPRODUCT(W1634:X1634,PAINEL_PESOS!$C$28:$C$29)</f>
        <v/>
      </c>
      <c r="I1634" s="70" t="n">
        <v>0.9632935555993006</v>
      </c>
      <c r="J1634" s="70" t="n">
        <v>0.6288867925269794</v>
      </c>
      <c r="K1634" s="71">
        <f>IF(NOT(AND(PAINEL_PESOS!$D$12="OK - 100%",PAINEL_PESOS!$F$20="OK - 100%",PAINEL_PESOS!$F$24="OK - 100%",PAINEL_PESOS!$F$27="OK - 100%",PAINEL_PESOS!$F$30="OK - 100%")),"", (E1634*PAINEL_PESOS!$B$7+F1634*PAINEL_PESOS!$B$8+G1634*PAINEL_PESOS!$B$9+H1634*PAINEL_PESOS!$B$10)*I1634)</f>
        <v/>
      </c>
      <c r="L1634" s="71">
        <f>IF(K1634="","",K1634-J1634)</f>
        <v/>
      </c>
      <c r="M1634" s="71">
        <f>IF(L1634="","",ABS(L1634))</f>
        <v/>
      </c>
      <c r="N1634" t="n">
        <v>1</v>
      </c>
      <c r="O1634" t="n">
        <v>1</v>
      </c>
      <c r="P1634" t="n">
        <v>0.3417106652587117</v>
      </c>
      <c r="Q1634" t="n">
        <v>0.8816168867628971</v>
      </c>
      <c r="R1634" t="n">
        <v>0.2665640836177</v>
      </c>
      <c r="S1634" t="n">
        <v>0.9064062227012295</v>
      </c>
      <c r="T1634" t="n">
        <v>0.9200260440792045</v>
      </c>
      <c r="U1634" t="n">
        <v>0.2710423063723362</v>
      </c>
      <c r="V1634" t="n">
        <v>0.613760181500288</v>
      </c>
      <c r="W1634" t="n">
        <v>0.7007289486568002</v>
      </c>
      <c r="X1634" t="n">
        <v>0.6302788265316677</v>
      </c>
    </row>
    <row r="1635">
      <c r="A1635" t="inlineStr">
        <is>
          <t>2615003</t>
        </is>
      </c>
      <c r="B1635" t="inlineStr">
        <is>
          <t>Taquaritinga do Norte</t>
        </is>
      </c>
      <c r="C1635" t="inlineStr">
        <is>
          <t>PE</t>
        </is>
      </c>
      <c r="D1635" t="inlineStr">
        <is>
          <t>REGIÃO NORDESTE</t>
        </is>
      </c>
      <c r="E1635" s="70">
        <f>SUMPRODUCT(N1635:Q1635,PAINEL_PESOS!$C$16:$C$19)</f>
        <v/>
      </c>
      <c r="F1635" s="70">
        <f>SUMPRODUCT(R1635:T1635,PAINEL_PESOS!$C$21:$C$23)</f>
        <v/>
      </c>
      <c r="G1635" s="70">
        <f>SUMPRODUCT(U1635:V1635,PAINEL_PESOS!$C$25:$C$26)</f>
        <v/>
      </c>
      <c r="H1635" s="70">
        <f>SUMPRODUCT(W1635:X1635,PAINEL_PESOS!$C$28:$C$29)</f>
        <v/>
      </c>
      <c r="I1635" s="70" t="n">
        <v>0.9966132788547786</v>
      </c>
      <c r="J1635" s="70" t="n">
        <v>0.5979060845063741</v>
      </c>
      <c r="K1635" s="71">
        <f>IF(NOT(AND(PAINEL_PESOS!$D$12="OK - 100%",PAINEL_PESOS!$F$20="OK - 100%",PAINEL_PESOS!$F$24="OK - 100%",PAINEL_PESOS!$F$27="OK - 100%",PAINEL_PESOS!$F$30="OK - 100%")),"", (E1635*PAINEL_PESOS!$B$7+F1635*PAINEL_PESOS!$B$8+G1635*PAINEL_PESOS!$B$9+H1635*PAINEL_PESOS!$B$10)*I1635)</f>
        <v/>
      </c>
      <c r="L1635" s="71">
        <f>IF(K1635="","",K1635-J1635)</f>
        <v/>
      </c>
      <c r="M1635" s="71">
        <f>IF(L1635="","",ABS(L1635))</f>
        <v/>
      </c>
      <c r="N1635" t="n">
        <v>0.2</v>
      </c>
      <c r="O1635" t="n">
        <v>0.9706</v>
      </c>
      <c r="P1635" t="n">
        <v>0.697571277719113</v>
      </c>
      <c r="Q1635" t="n">
        <v>0.9834051567028242</v>
      </c>
      <c r="R1635" t="n">
        <v>0.2597620365298778</v>
      </c>
      <c r="S1635" t="n">
        <v>0.995450010728439</v>
      </c>
      <c r="T1635" t="n">
        <v>0.9970625904137161</v>
      </c>
      <c r="U1635" t="n">
        <v>0.4355673212655535</v>
      </c>
      <c r="V1635" t="n">
        <v>0.2094024641527575</v>
      </c>
      <c r="W1635" t="n">
        <v>0.6682543556025007</v>
      </c>
      <c r="X1635" t="n">
        <v>0.5589744718655099</v>
      </c>
    </row>
    <row r="1636">
      <c r="A1636" t="inlineStr">
        <is>
          <t>2615102</t>
        </is>
      </c>
      <c r="B1636" t="inlineStr">
        <is>
          <t>Terezinha</t>
        </is>
      </c>
      <c r="C1636" t="inlineStr">
        <is>
          <t>PE</t>
        </is>
      </c>
      <c r="D1636" t="inlineStr">
        <is>
          <t>REGIÃO NORDESTE</t>
        </is>
      </c>
      <c r="E1636" s="70">
        <f>SUMPRODUCT(N1636:Q1636,PAINEL_PESOS!$C$16:$C$19)</f>
        <v/>
      </c>
      <c r="F1636" s="70">
        <f>SUMPRODUCT(R1636:T1636,PAINEL_PESOS!$C$21:$C$23)</f>
        <v/>
      </c>
      <c r="G1636" s="70">
        <f>SUMPRODUCT(U1636:V1636,PAINEL_PESOS!$C$25:$C$26)</f>
        <v/>
      </c>
      <c r="H1636" s="70">
        <f>SUMPRODUCT(W1636:X1636,PAINEL_PESOS!$C$28:$C$29)</f>
        <v/>
      </c>
      <c r="I1636" s="70" t="n">
        <v>0.9685441209341</v>
      </c>
      <c r="J1636" s="70" t="n">
        <v>0.6159627968865973</v>
      </c>
      <c r="K1636" s="71">
        <f>IF(NOT(AND(PAINEL_PESOS!$D$12="OK - 100%",PAINEL_PESOS!$F$20="OK - 100%",PAINEL_PESOS!$F$24="OK - 100%",PAINEL_PESOS!$F$27="OK - 100%",PAINEL_PESOS!$F$30="OK - 100%")),"", (E1636*PAINEL_PESOS!$B$7+F1636*PAINEL_PESOS!$B$8+G1636*PAINEL_PESOS!$B$9+H1636*PAINEL_PESOS!$B$10)*I1636)</f>
        <v/>
      </c>
      <c r="L1636" s="71">
        <f>IF(K1636="","",K1636-J1636)</f>
        <v/>
      </c>
      <c r="M1636" s="71">
        <f>IF(L1636="","",ABS(L1636))</f>
        <v/>
      </c>
      <c r="N1636" t="n">
        <v>1</v>
      </c>
      <c r="O1636" t="n">
        <v>0.9917</v>
      </c>
      <c r="P1636" t="n">
        <v>0.517001055966209</v>
      </c>
      <c r="Q1636" t="n">
        <v>0.8888671798652328</v>
      </c>
      <c r="R1636" t="n">
        <v>0.1208884265475408</v>
      </c>
      <c r="S1636" t="n">
        <v>1</v>
      </c>
      <c r="T1636" t="n">
        <v>0.910159076347537</v>
      </c>
      <c r="U1636" t="n">
        <v>0.2188753335197478</v>
      </c>
      <c r="V1636" t="n">
        <v>0.5066970049249957</v>
      </c>
      <c r="W1636" t="n">
        <v>0.630743142100649</v>
      </c>
      <c r="X1636" t="n">
        <v>0.6786104977058827</v>
      </c>
    </row>
    <row r="1637">
      <c r="A1637" t="inlineStr">
        <is>
          <t>2615201</t>
        </is>
      </c>
      <c r="B1637" t="inlineStr">
        <is>
          <t>Terra Nova</t>
        </is>
      </c>
      <c r="C1637" t="inlineStr">
        <is>
          <t>PE</t>
        </is>
      </c>
      <c r="D1637" t="inlineStr">
        <is>
          <t>REGIÃO NORDESTE</t>
        </is>
      </c>
      <c r="E1637" s="70">
        <f>SUMPRODUCT(N1637:Q1637,PAINEL_PESOS!$C$16:$C$19)</f>
        <v/>
      </c>
      <c r="F1637" s="70">
        <f>SUMPRODUCT(R1637:T1637,PAINEL_PESOS!$C$21:$C$23)</f>
        <v/>
      </c>
      <c r="G1637" s="70">
        <f>SUMPRODUCT(U1637:V1637,PAINEL_PESOS!$C$25:$C$26)</f>
        <v/>
      </c>
      <c r="H1637" s="70">
        <f>SUMPRODUCT(W1637:X1637,PAINEL_PESOS!$C$28:$C$29)</f>
        <v/>
      </c>
      <c r="I1637" s="70" t="n">
        <v>0.995930349013602</v>
      </c>
      <c r="J1637" s="70" t="n">
        <v>0.6215871972876709</v>
      </c>
      <c r="K1637" s="71">
        <f>IF(NOT(AND(PAINEL_PESOS!$D$12="OK - 100%",PAINEL_PESOS!$F$20="OK - 100%",PAINEL_PESOS!$F$24="OK - 100%",PAINEL_PESOS!$F$27="OK - 100%",PAINEL_PESOS!$F$30="OK - 100%")),"", (E1637*PAINEL_PESOS!$B$7+F1637*PAINEL_PESOS!$B$8+G1637*PAINEL_PESOS!$B$9+H1637*PAINEL_PESOS!$B$10)*I1637)</f>
        <v/>
      </c>
      <c r="L1637" s="71">
        <f>IF(K1637="","",K1637-J1637)</f>
        <v/>
      </c>
      <c r="M1637" s="71">
        <f>IF(L1637="","",ABS(L1637))</f>
        <v/>
      </c>
      <c r="N1637" t="n">
        <v>1</v>
      </c>
      <c r="O1637" t="n">
        <v>1</v>
      </c>
      <c r="P1637" t="n">
        <v>0.6446673706441395</v>
      </c>
      <c r="Q1637" t="n">
        <v>0.983466579996128</v>
      </c>
      <c r="R1637" t="n">
        <v>0.150326791308955</v>
      </c>
      <c r="S1637" t="n">
        <v>0.999867219461758</v>
      </c>
      <c r="T1637" t="n">
        <v>0.9914389132891197</v>
      </c>
      <c r="U1637" t="n">
        <v>0.5716399018017566</v>
      </c>
      <c r="V1637" t="n">
        <v>0.2592221588553399</v>
      </c>
      <c r="W1637" t="n">
        <v>0.5798165030706544</v>
      </c>
      <c r="X1637" t="n">
        <v>0.3405165948013152</v>
      </c>
    </row>
    <row r="1638">
      <c r="A1638" t="inlineStr">
        <is>
          <t>2615300</t>
        </is>
      </c>
      <c r="B1638" t="inlineStr">
        <is>
          <t>Timbaúba</t>
        </is>
      </c>
      <c r="C1638" t="inlineStr">
        <is>
          <t>PE</t>
        </is>
      </c>
      <c r="D1638" t="inlineStr">
        <is>
          <t>REGIÃO NORDESTE</t>
        </is>
      </c>
      <c r="E1638" s="70">
        <f>SUMPRODUCT(N1638:Q1638,PAINEL_PESOS!$C$16:$C$19)</f>
        <v/>
      </c>
      <c r="F1638" s="70">
        <f>SUMPRODUCT(R1638:T1638,PAINEL_PESOS!$C$21:$C$23)</f>
        <v/>
      </c>
      <c r="G1638" s="70">
        <f>SUMPRODUCT(U1638:V1638,PAINEL_PESOS!$C$25:$C$26)</f>
        <v/>
      </c>
      <c r="H1638" s="70">
        <f>SUMPRODUCT(W1638:X1638,PAINEL_PESOS!$C$28:$C$29)</f>
        <v/>
      </c>
      <c r="I1638" s="70" t="n">
        <v>0.7875881533967515</v>
      </c>
      <c r="J1638" s="70" t="n">
        <v>0.3677967603570161</v>
      </c>
      <c r="K1638" s="71">
        <f>IF(NOT(AND(PAINEL_PESOS!$D$12="OK - 100%",PAINEL_PESOS!$F$20="OK - 100%",PAINEL_PESOS!$F$24="OK - 100%",PAINEL_PESOS!$F$27="OK - 100%",PAINEL_PESOS!$F$30="OK - 100%")),"", (E1638*PAINEL_PESOS!$B$7+F1638*PAINEL_PESOS!$B$8+G1638*PAINEL_PESOS!$B$9+H1638*PAINEL_PESOS!$B$10)*I1638)</f>
        <v/>
      </c>
      <c r="L1638" s="71">
        <f>IF(K1638="","",K1638-J1638)</f>
        <v/>
      </c>
      <c r="M1638" s="71">
        <f>IF(L1638="","",ABS(L1638))</f>
        <v/>
      </c>
      <c r="N1638" t="n">
        <v>1</v>
      </c>
      <c r="O1638" t="n">
        <v>0.9913</v>
      </c>
      <c r="P1638" t="n">
        <v>0.4236536430834213</v>
      </c>
      <c r="Q1638" t="n">
        <v>0</v>
      </c>
      <c r="R1638" t="n">
        <v>0.3359645165527423</v>
      </c>
      <c r="S1638" t="n">
        <v>0</v>
      </c>
      <c r="T1638" t="n">
        <v>0.6219612021359993</v>
      </c>
      <c r="U1638" t="n">
        <v>0.2256344341297402</v>
      </c>
      <c r="V1638" t="n">
        <v>0.2593347189197144</v>
      </c>
      <c r="W1638" t="n">
        <v>0.755275324466952</v>
      </c>
      <c r="X1638" t="n">
        <v>0.6495913938171032</v>
      </c>
    </row>
    <row r="1639">
      <c r="A1639" t="inlineStr">
        <is>
          <t>2615409</t>
        </is>
      </c>
      <c r="B1639" t="inlineStr">
        <is>
          <t>Toritama</t>
        </is>
      </c>
      <c r="C1639" t="inlineStr">
        <is>
          <t>PE</t>
        </is>
      </c>
      <c r="D1639" t="inlineStr">
        <is>
          <t>REGIÃO NORDESTE</t>
        </is>
      </c>
      <c r="E1639" s="70">
        <f>SUMPRODUCT(N1639:Q1639,PAINEL_PESOS!$C$16:$C$19)</f>
        <v/>
      </c>
      <c r="F1639" s="70">
        <f>SUMPRODUCT(R1639:T1639,PAINEL_PESOS!$C$21:$C$23)</f>
        <v/>
      </c>
      <c r="G1639" s="70">
        <f>SUMPRODUCT(U1639:V1639,PAINEL_PESOS!$C$25:$C$26)</f>
        <v/>
      </c>
      <c r="H1639" s="70">
        <f>SUMPRODUCT(W1639:X1639,PAINEL_PESOS!$C$28:$C$29)</f>
        <v/>
      </c>
      <c r="I1639" s="70" t="n">
        <v>0.9302258177692896</v>
      </c>
      <c r="J1639" s="70" t="n">
        <v>0.5119778281911015</v>
      </c>
      <c r="K1639" s="71">
        <f>IF(NOT(AND(PAINEL_PESOS!$D$12="OK - 100%",PAINEL_PESOS!$F$20="OK - 100%",PAINEL_PESOS!$F$24="OK - 100%",PAINEL_PESOS!$F$27="OK - 100%",PAINEL_PESOS!$F$30="OK - 100%")),"", (E1639*PAINEL_PESOS!$B$7+F1639*PAINEL_PESOS!$B$8+G1639*PAINEL_PESOS!$B$9+H1639*PAINEL_PESOS!$B$10)*I1639)</f>
        <v/>
      </c>
      <c r="L1639" s="71">
        <f>IF(K1639="","",K1639-J1639)</f>
        <v/>
      </c>
      <c r="M1639" s="71">
        <f>IF(L1639="","",ABS(L1639))</f>
        <v/>
      </c>
      <c r="N1639" t="n">
        <v>0.4</v>
      </c>
      <c r="O1639" t="n">
        <v>1</v>
      </c>
      <c r="P1639" t="n">
        <v>0.5734952481520592</v>
      </c>
      <c r="Q1639" t="n">
        <v>0.6361751046946275</v>
      </c>
      <c r="R1639" t="n">
        <v>0.3258426366810412</v>
      </c>
      <c r="S1639" t="n">
        <v>0.7019757992428102</v>
      </c>
      <c r="T1639" t="n">
        <v>0.994238826429607</v>
      </c>
      <c r="U1639" t="n">
        <v>0.4433222873559909</v>
      </c>
      <c r="V1639" t="n">
        <v>0.08152125096692209</v>
      </c>
      <c r="W1639" t="n">
        <v>0.6652886153724908</v>
      </c>
      <c r="X1639" t="n">
        <v>0.5600357214100966</v>
      </c>
    </row>
    <row r="1640">
      <c r="A1640" t="inlineStr">
        <is>
          <t>2615508</t>
        </is>
      </c>
      <c r="B1640" t="inlineStr">
        <is>
          <t>Tracunhaém</t>
        </is>
      </c>
      <c r="C1640" t="inlineStr">
        <is>
          <t>PE</t>
        </is>
      </c>
      <c r="D1640" t="inlineStr">
        <is>
          <t>REGIÃO NORDESTE</t>
        </is>
      </c>
      <c r="E1640" s="70">
        <f>SUMPRODUCT(N1640:Q1640,PAINEL_PESOS!$C$16:$C$19)</f>
        <v/>
      </c>
      <c r="F1640" s="70">
        <f>SUMPRODUCT(R1640:T1640,PAINEL_PESOS!$C$21:$C$23)</f>
        <v/>
      </c>
      <c r="G1640" s="70">
        <f>SUMPRODUCT(U1640:V1640,PAINEL_PESOS!$C$25:$C$26)</f>
        <v/>
      </c>
      <c r="H1640" s="70">
        <f>SUMPRODUCT(W1640:X1640,PAINEL_PESOS!$C$28:$C$29)</f>
        <v/>
      </c>
      <c r="I1640" s="70" t="n">
        <v>0.9610743515207757</v>
      </c>
      <c r="J1640" s="70" t="n">
        <v>0.6005075924587705</v>
      </c>
      <c r="K1640" s="71">
        <f>IF(NOT(AND(PAINEL_PESOS!$D$12="OK - 100%",PAINEL_PESOS!$F$20="OK - 100%",PAINEL_PESOS!$F$24="OK - 100%",PAINEL_PESOS!$F$27="OK - 100%",PAINEL_PESOS!$F$30="OK - 100%")),"", (E1640*PAINEL_PESOS!$B$7+F1640*PAINEL_PESOS!$B$8+G1640*PAINEL_PESOS!$B$9+H1640*PAINEL_PESOS!$B$10)*I1640)</f>
        <v/>
      </c>
      <c r="L1640" s="71">
        <f>IF(K1640="","",K1640-J1640)</f>
        <v/>
      </c>
      <c r="M1640" s="71">
        <f>IF(L1640="","",ABS(L1640))</f>
        <v/>
      </c>
      <c r="N1640" t="n">
        <v>0.6</v>
      </c>
      <c r="O1640" t="n">
        <v>0.9405</v>
      </c>
      <c r="P1640" t="n">
        <v>0.5738120380147835</v>
      </c>
      <c r="Q1640" t="n">
        <v>0.8747889916933994</v>
      </c>
      <c r="R1640" t="n">
        <v>0.1935153090278657</v>
      </c>
      <c r="S1640" t="n">
        <v>0.998600874601419</v>
      </c>
      <c r="T1640" t="n">
        <v>0.8769351397249746</v>
      </c>
      <c r="U1640" t="n">
        <v>0.2444920382844715</v>
      </c>
      <c r="V1640" t="n">
        <v>0.4908600281340447</v>
      </c>
      <c r="W1640" t="n">
        <v>0.7474828885820914</v>
      </c>
      <c r="X1640" t="n">
        <v>0.641882864166982</v>
      </c>
    </row>
    <row r="1641">
      <c r="A1641" t="inlineStr">
        <is>
          <t>2615607</t>
        </is>
      </c>
      <c r="B1641" t="inlineStr">
        <is>
          <t>Trindade</t>
        </is>
      </c>
      <c r="C1641" t="inlineStr">
        <is>
          <t>PE</t>
        </is>
      </c>
      <c r="D1641" t="inlineStr">
        <is>
          <t>REGIÃO NORDESTE</t>
        </is>
      </c>
      <c r="E1641" s="70">
        <f>SUMPRODUCT(N1641:Q1641,PAINEL_PESOS!$C$16:$C$19)</f>
        <v/>
      </c>
      <c r="F1641" s="70">
        <f>SUMPRODUCT(R1641:T1641,PAINEL_PESOS!$C$21:$C$23)</f>
        <v/>
      </c>
      <c r="G1641" s="70">
        <f>SUMPRODUCT(U1641:V1641,PAINEL_PESOS!$C$25:$C$26)</f>
        <v/>
      </c>
      <c r="H1641" s="70">
        <f>SUMPRODUCT(W1641:X1641,PAINEL_PESOS!$C$28:$C$29)</f>
        <v/>
      </c>
      <c r="I1641" s="70" t="n">
        <v>0.9800025852392825</v>
      </c>
      <c r="J1641" s="70" t="n">
        <v>0.6194206496893665</v>
      </c>
      <c r="K1641" s="71">
        <f>IF(NOT(AND(PAINEL_PESOS!$D$12="OK - 100%",PAINEL_PESOS!$F$20="OK - 100%",PAINEL_PESOS!$F$24="OK - 100%",PAINEL_PESOS!$F$27="OK - 100%",PAINEL_PESOS!$F$30="OK - 100%")),"", (E1641*PAINEL_PESOS!$B$7+F1641*PAINEL_PESOS!$B$8+G1641*PAINEL_PESOS!$B$9+H1641*PAINEL_PESOS!$B$10)*I1641)</f>
        <v/>
      </c>
      <c r="L1641" s="71">
        <f>IF(K1641="","",K1641-J1641)</f>
        <v/>
      </c>
      <c r="M1641" s="71">
        <f>IF(L1641="","",ABS(L1641))</f>
        <v/>
      </c>
      <c r="N1641" t="n">
        <v>1</v>
      </c>
      <c r="O1641" t="n">
        <v>1</v>
      </c>
      <c r="P1641" t="n">
        <v>0.6700105596620909</v>
      </c>
      <c r="Q1641" t="n">
        <v>0.9109543449846447</v>
      </c>
      <c r="R1641" t="n">
        <v>0.3054670720520932</v>
      </c>
      <c r="S1641" t="n">
        <v>0.9203472662918055</v>
      </c>
      <c r="T1641" t="n">
        <v>0.9943011064099346</v>
      </c>
      <c r="U1641" t="n">
        <v>0.6079841256567023</v>
      </c>
      <c r="V1641" t="n">
        <v>0.2659779006821107</v>
      </c>
      <c r="W1641" t="n">
        <v>0.5041801066388663</v>
      </c>
      <c r="X1641" t="n">
        <v>0.407780212039581</v>
      </c>
    </row>
    <row r="1642">
      <c r="A1642" t="inlineStr">
        <is>
          <t>2615706</t>
        </is>
      </c>
      <c r="B1642" t="inlineStr">
        <is>
          <t>Triunfo</t>
        </is>
      </c>
      <c r="C1642" t="inlineStr">
        <is>
          <t>PE</t>
        </is>
      </c>
      <c r="D1642" t="inlineStr">
        <is>
          <t>REGIÃO NORDESTE</t>
        </is>
      </c>
      <c r="E1642" s="70">
        <f>SUMPRODUCT(N1642:Q1642,PAINEL_PESOS!$C$16:$C$19)</f>
        <v/>
      </c>
      <c r="F1642" s="70">
        <f>SUMPRODUCT(R1642:T1642,PAINEL_PESOS!$C$21:$C$23)</f>
        <v/>
      </c>
      <c r="G1642" s="70">
        <f>SUMPRODUCT(U1642:V1642,PAINEL_PESOS!$C$25:$C$26)</f>
        <v/>
      </c>
      <c r="H1642" s="70">
        <f>SUMPRODUCT(W1642:X1642,PAINEL_PESOS!$C$28:$C$29)</f>
        <v/>
      </c>
      <c r="I1642" s="70" t="n">
        <v>0.9790826264739755</v>
      </c>
      <c r="J1642" s="70" t="n">
        <v>0.6456049457279339</v>
      </c>
      <c r="K1642" s="71">
        <f>IF(NOT(AND(PAINEL_PESOS!$D$12="OK - 100%",PAINEL_PESOS!$F$20="OK - 100%",PAINEL_PESOS!$F$24="OK - 100%",PAINEL_PESOS!$F$27="OK - 100%",PAINEL_PESOS!$F$30="OK - 100%")),"", (E1642*PAINEL_PESOS!$B$7+F1642*PAINEL_PESOS!$B$8+G1642*PAINEL_PESOS!$B$9+H1642*PAINEL_PESOS!$B$10)*I1642)</f>
        <v/>
      </c>
      <c r="L1642" s="71">
        <f>IF(K1642="","",K1642-J1642)</f>
        <v/>
      </c>
      <c r="M1642" s="71">
        <f>IF(L1642="","",ABS(L1642))</f>
        <v/>
      </c>
      <c r="N1642" t="n">
        <v>1</v>
      </c>
      <c r="O1642" t="n">
        <v>0.9949</v>
      </c>
      <c r="P1642" t="n">
        <v>0.5712777191129883</v>
      </c>
      <c r="Q1642" t="n">
        <v>0.8816316530291346</v>
      </c>
      <c r="R1642" t="n">
        <v>0.195218622110372</v>
      </c>
      <c r="S1642" t="n">
        <v>0.9904413086110945</v>
      </c>
      <c r="T1642" t="n">
        <v>0.982390373673944</v>
      </c>
      <c r="U1642" t="n">
        <v>0.7382603529170763</v>
      </c>
      <c r="V1642" t="n">
        <v>0.3584670165840457</v>
      </c>
      <c r="W1642" t="n">
        <v>0.5835189328727594</v>
      </c>
      <c r="X1642" t="n">
        <v>0.4256646711629246</v>
      </c>
    </row>
    <row r="1643">
      <c r="A1643" t="inlineStr">
        <is>
          <t>2615805</t>
        </is>
      </c>
      <c r="B1643" t="inlineStr">
        <is>
          <t>Tupanatinga</t>
        </is>
      </c>
      <c r="C1643" t="inlineStr">
        <is>
          <t>PE</t>
        </is>
      </c>
      <c r="D1643" t="inlineStr">
        <is>
          <t>REGIÃO NORDESTE</t>
        </is>
      </c>
      <c r="E1643" s="70">
        <f>SUMPRODUCT(N1643:Q1643,PAINEL_PESOS!$C$16:$C$19)</f>
        <v/>
      </c>
      <c r="F1643" s="70">
        <f>SUMPRODUCT(R1643:T1643,PAINEL_PESOS!$C$21:$C$23)</f>
        <v/>
      </c>
      <c r="G1643" s="70">
        <f>SUMPRODUCT(U1643:V1643,PAINEL_PESOS!$C$25:$C$26)</f>
        <v/>
      </c>
      <c r="H1643" s="70">
        <f>SUMPRODUCT(W1643:X1643,PAINEL_PESOS!$C$28:$C$29)</f>
        <v/>
      </c>
      <c r="I1643" s="70" t="n">
        <v>0.9830207742871291</v>
      </c>
      <c r="J1643" s="70" t="n">
        <v>0.6269344077936759</v>
      </c>
      <c r="K1643" s="71">
        <f>IF(NOT(AND(PAINEL_PESOS!$D$12="OK - 100%",PAINEL_PESOS!$F$20="OK - 100%",PAINEL_PESOS!$F$24="OK - 100%",PAINEL_PESOS!$F$27="OK - 100%",PAINEL_PESOS!$F$30="OK - 100%")),"", (E1643*PAINEL_PESOS!$B$7+F1643*PAINEL_PESOS!$B$8+G1643*PAINEL_PESOS!$B$9+H1643*PAINEL_PESOS!$B$10)*I1643)</f>
        <v/>
      </c>
      <c r="L1643" s="71">
        <f>IF(K1643="","",K1643-J1643)</f>
        <v/>
      </c>
      <c r="M1643" s="71">
        <f>IF(L1643="","",ABS(L1643))</f>
        <v/>
      </c>
      <c r="N1643" t="n">
        <v>1</v>
      </c>
      <c r="O1643" t="n">
        <v>1</v>
      </c>
      <c r="P1643" t="n">
        <v>0.568637803590285</v>
      </c>
      <c r="Q1643" t="n">
        <v>0.9490924341927185</v>
      </c>
      <c r="R1643" t="n">
        <v>0.2244080943707043</v>
      </c>
      <c r="S1643" t="n">
        <v>0.9999778710534443</v>
      </c>
      <c r="T1643" t="n">
        <v>0.9478512769122105</v>
      </c>
      <c r="U1643" t="n">
        <v>0.4098061951515221</v>
      </c>
      <c r="V1643" t="n">
        <v>0.3494989532982128</v>
      </c>
      <c r="W1643" t="n">
        <v>0.6244719860545737</v>
      </c>
      <c r="X1643" t="n">
        <v>0.5113046407475512</v>
      </c>
    </row>
    <row r="1644">
      <c r="A1644" t="inlineStr">
        <is>
          <t>2615904</t>
        </is>
      </c>
      <c r="B1644" t="inlineStr">
        <is>
          <t>Tuparetama</t>
        </is>
      </c>
      <c r="C1644" t="inlineStr">
        <is>
          <t>PE</t>
        </is>
      </c>
      <c r="D1644" t="inlineStr">
        <is>
          <t>REGIÃO NORDESTE</t>
        </is>
      </c>
      <c r="E1644" s="70">
        <f>SUMPRODUCT(N1644:Q1644,PAINEL_PESOS!$C$16:$C$19)</f>
        <v/>
      </c>
      <c r="F1644" s="70">
        <f>SUMPRODUCT(R1644:T1644,PAINEL_PESOS!$C$21:$C$23)</f>
        <v/>
      </c>
      <c r="G1644" s="70">
        <f>SUMPRODUCT(U1644:V1644,PAINEL_PESOS!$C$25:$C$26)</f>
        <v/>
      </c>
      <c r="H1644" s="70">
        <f>SUMPRODUCT(W1644:X1644,PAINEL_PESOS!$C$28:$C$29)</f>
        <v/>
      </c>
      <c r="I1644" s="70" t="n">
        <v>0.9840487709434604</v>
      </c>
      <c r="J1644" s="70" t="n">
        <v>0.6301512385508723</v>
      </c>
      <c r="K1644" s="71">
        <f>IF(NOT(AND(PAINEL_PESOS!$D$12="OK - 100%",PAINEL_PESOS!$F$20="OK - 100%",PAINEL_PESOS!$F$24="OK - 100%",PAINEL_PESOS!$F$27="OK - 100%",PAINEL_PESOS!$F$30="OK - 100%")),"", (E1644*PAINEL_PESOS!$B$7+F1644*PAINEL_PESOS!$B$8+G1644*PAINEL_PESOS!$B$9+H1644*PAINEL_PESOS!$B$10)*I1644)</f>
        <v/>
      </c>
      <c r="L1644" s="71">
        <f>IF(K1644="","",K1644-J1644)</f>
        <v/>
      </c>
      <c r="M1644" s="71">
        <f>IF(L1644="","",ABS(L1644))</f>
        <v/>
      </c>
      <c r="N1644" t="n">
        <v>1</v>
      </c>
      <c r="O1644" t="n">
        <v>1</v>
      </c>
      <c r="P1644" t="n">
        <v>0.5459345300950369</v>
      </c>
      <c r="Q1644" t="n">
        <v>0.918128923027533</v>
      </c>
      <c r="R1644" t="n">
        <v>0.124330497018495</v>
      </c>
      <c r="S1644" t="n">
        <v>0.9977262791437511</v>
      </c>
      <c r="T1644" t="n">
        <v>0.9782285197705288</v>
      </c>
      <c r="U1644" t="n">
        <v>0.737649564093384</v>
      </c>
      <c r="V1644" t="n">
        <v>0.2450672333646041</v>
      </c>
      <c r="W1644" t="n">
        <v>0.5837456441169798</v>
      </c>
      <c r="X1644" t="n">
        <v>0.424242523222934</v>
      </c>
    </row>
    <row r="1645">
      <c r="A1645" t="inlineStr">
        <is>
          <t>2616001</t>
        </is>
      </c>
      <c r="B1645" t="inlineStr">
        <is>
          <t>Venturosa</t>
        </is>
      </c>
      <c r="C1645" t="inlineStr">
        <is>
          <t>PE</t>
        </is>
      </c>
      <c r="D1645" t="inlineStr">
        <is>
          <t>REGIÃO NORDESTE</t>
        </is>
      </c>
      <c r="E1645" s="70">
        <f>SUMPRODUCT(N1645:Q1645,PAINEL_PESOS!$C$16:$C$19)</f>
        <v/>
      </c>
      <c r="F1645" s="70">
        <f>SUMPRODUCT(R1645:T1645,PAINEL_PESOS!$C$21:$C$23)</f>
        <v/>
      </c>
      <c r="G1645" s="70">
        <f>SUMPRODUCT(U1645:V1645,PAINEL_PESOS!$C$25:$C$26)</f>
        <v/>
      </c>
      <c r="H1645" s="70">
        <f>SUMPRODUCT(W1645:X1645,PAINEL_PESOS!$C$28:$C$29)</f>
        <v/>
      </c>
      <c r="I1645" s="70" t="n">
        <v>0.9577257388531271</v>
      </c>
      <c r="J1645" s="70" t="n">
        <v>0.553980953370944</v>
      </c>
      <c r="K1645" s="71">
        <f>IF(NOT(AND(PAINEL_PESOS!$D$12="OK - 100%",PAINEL_PESOS!$F$20="OK - 100%",PAINEL_PESOS!$F$24="OK - 100%",PAINEL_PESOS!$F$27="OK - 100%",PAINEL_PESOS!$F$30="OK - 100%")),"", (E1645*PAINEL_PESOS!$B$7+F1645*PAINEL_PESOS!$B$8+G1645*PAINEL_PESOS!$B$9+H1645*PAINEL_PESOS!$B$10)*I1645)</f>
        <v/>
      </c>
      <c r="L1645" s="71">
        <f>IF(K1645="","",K1645-J1645)</f>
        <v/>
      </c>
      <c r="M1645" s="71">
        <f>IF(L1645="","",ABS(L1645))</f>
        <v/>
      </c>
      <c r="N1645" t="n">
        <v>0.4</v>
      </c>
      <c r="O1645" t="n">
        <v>1</v>
      </c>
      <c r="P1645" t="n">
        <v>0.4946145723336853</v>
      </c>
      <c r="Q1645" t="n">
        <v>0.8511491140677857</v>
      </c>
      <c r="R1645" t="n">
        <v>0.2294217709777406</v>
      </c>
      <c r="S1645" t="n">
        <v>0.9920740072902118</v>
      </c>
      <c r="T1645" t="n">
        <v>0.8761005050286426</v>
      </c>
      <c r="U1645" t="n">
        <v>0.4078990477923799</v>
      </c>
      <c r="V1645" t="n">
        <v>0.3103097318260593</v>
      </c>
      <c r="W1645" t="n">
        <v>0.625258517965271</v>
      </c>
      <c r="X1645" t="n">
        <v>0.5127238613817958</v>
      </c>
    </row>
    <row r="1646">
      <c r="A1646" t="inlineStr">
        <is>
          <t>2616100</t>
        </is>
      </c>
      <c r="B1646" t="inlineStr">
        <is>
          <t>Verdejante</t>
        </is>
      </c>
      <c r="C1646" t="inlineStr">
        <is>
          <t>PE</t>
        </is>
      </c>
      <c r="D1646" t="inlineStr">
        <is>
          <t>REGIÃO NORDESTE</t>
        </is>
      </c>
      <c r="E1646" s="70">
        <f>SUMPRODUCT(N1646:Q1646,PAINEL_PESOS!$C$16:$C$19)</f>
        <v/>
      </c>
      <c r="F1646" s="70">
        <f>SUMPRODUCT(R1646:T1646,PAINEL_PESOS!$C$21:$C$23)</f>
        <v/>
      </c>
      <c r="G1646" s="70">
        <f>SUMPRODUCT(U1646:V1646,PAINEL_PESOS!$C$25:$C$26)</f>
        <v/>
      </c>
      <c r="H1646" s="70">
        <f>SUMPRODUCT(W1646:X1646,PAINEL_PESOS!$C$28:$C$29)</f>
        <v/>
      </c>
      <c r="I1646" s="70" t="n">
        <v>0.9964665337240971</v>
      </c>
      <c r="J1646" s="70" t="n">
        <v>0.6218503609417447</v>
      </c>
      <c r="K1646" s="71">
        <f>IF(NOT(AND(PAINEL_PESOS!$D$12="OK - 100%",PAINEL_PESOS!$F$20="OK - 100%",PAINEL_PESOS!$F$24="OK - 100%",PAINEL_PESOS!$F$27="OK - 100%",PAINEL_PESOS!$F$30="OK - 100%")),"", (E1646*PAINEL_PESOS!$B$7+F1646*PAINEL_PESOS!$B$8+G1646*PAINEL_PESOS!$B$9+H1646*PAINEL_PESOS!$B$10)*I1646)</f>
        <v/>
      </c>
      <c r="L1646" s="71">
        <f>IF(K1646="","",K1646-J1646)</f>
        <v/>
      </c>
      <c r="M1646" s="71">
        <f>IF(L1646="","",ABS(L1646))</f>
        <v/>
      </c>
      <c r="N1646" t="n">
        <v>1</v>
      </c>
      <c r="O1646" t="n">
        <v>1</v>
      </c>
      <c r="P1646" t="n">
        <v>0.4499472016895459</v>
      </c>
      <c r="Q1646" t="n">
        <v>0.9831183149927416</v>
      </c>
      <c r="R1646" t="n">
        <v>0.1320819237108831</v>
      </c>
      <c r="S1646" t="n">
        <v>0.9998813618873448</v>
      </c>
      <c r="T1646" t="n">
        <v>0.994492440137422</v>
      </c>
      <c r="U1646" t="n">
        <v>0.5754462809640943</v>
      </c>
      <c r="V1646" t="n">
        <v>0.3601740013745842</v>
      </c>
      <c r="W1646" t="n">
        <v>0.5800197951562001</v>
      </c>
      <c r="X1646" t="n">
        <v>0.3426335320139076</v>
      </c>
    </row>
    <row r="1647">
      <c r="A1647" t="inlineStr">
        <is>
          <t>2616183</t>
        </is>
      </c>
      <c r="B1647" t="inlineStr">
        <is>
          <t>Vertente do Lério</t>
        </is>
      </c>
      <c r="C1647" t="inlineStr">
        <is>
          <t>PE</t>
        </is>
      </c>
      <c r="D1647" t="inlineStr">
        <is>
          <t>REGIÃO NORDESTE</t>
        </is>
      </c>
      <c r="E1647" s="70">
        <f>SUMPRODUCT(N1647:Q1647,PAINEL_PESOS!$C$16:$C$19)</f>
        <v/>
      </c>
      <c r="F1647" s="70">
        <f>SUMPRODUCT(R1647:T1647,PAINEL_PESOS!$C$21:$C$23)</f>
        <v/>
      </c>
      <c r="G1647" s="70">
        <f>SUMPRODUCT(U1647:V1647,PAINEL_PESOS!$C$25:$C$26)</f>
        <v/>
      </c>
      <c r="H1647" s="70">
        <f>SUMPRODUCT(W1647:X1647,PAINEL_PESOS!$C$28:$C$29)</f>
        <v/>
      </c>
      <c r="I1647" s="70" t="n">
        <v>0.991542100662513</v>
      </c>
      <c r="J1647" s="70" t="n">
        <v>0.65814903222604</v>
      </c>
      <c r="K1647" s="71">
        <f>IF(NOT(AND(PAINEL_PESOS!$D$12="OK - 100%",PAINEL_PESOS!$F$20="OK - 100%",PAINEL_PESOS!$F$24="OK - 100%",PAINEL_PESOS!$F$27="OK - 100%",PAINEL_PESOS!$F$30="OK - 100%")),"", (E1647*PAINEL_PESOS!$B$7+F1647*PAINEL_PESOS!$B$8+G1647*PAINEL_PESOS!$B$9+H1647*PAINEL_PESOS!$B$10)*I1647)</f>
        <v/>
      </c>
      <c r="L1647" s="71">
        <f>IF(K1647="","",K1647-J1647)</f>
        <v/>
      </c>
      <c r="M1647" s="71">
        <f>IF(L1647="","",ABS(L1647))</f>
        <v/>
      </c>
      <c r="N1647" t="n">
        <v>1</v>
      </c>
      <c r="O1647" t="n">
        <v>0.984</v>
      </c>
      <c r="P1647" t="n">
        <v>0.9376979936642028</v>
      </c>
      <c r="Q1647" t="n">
        <v>0.9591268591678968</v>
      </c>
      <c r="R1647" t="n">
        <v>0.1227463837408508</v>
      </c>
      <c r="S1647" t="n">
        <v>0.9989405403186786</v>
      </c>
      <c r="T1647" t="n">
        <v>0.9887638582004983</v>
      </c>
      <c r="U1647" t="n">
        <v>0.4417117016041841</v>
      </c>
      <c r="V1647" t="n">
        <v>0.295242845191669</v>
      </c>
      <c r="W1647" t="n">
        <v>0.6659066500012374</v>
      </c>
      <c r="X1647" t="n">
        <v>0.5598637764976809</v>
      </c>
    </row>
    <row r="1648">
      <c r="A1648" t="inlineStr">
        <is>
          <t>2616209</t>
        </is>
      </c>
      <c r="B1648" t="inlineStr">
        <is>
          <t>Vertentes</t>
        </is>
      </c>
      <c r="C1648" t="inlineStr">
        <is>
          <t>PE</t>
        </is>
      </c>
      <c r="D1648" t="inlineStr">
        <is>
          <t>REGIÃO NORDESTE</t>
        </is>
      </c>
      <c r="E1648" s="70">
        <f>SUMPRODUCT(N1648:Q1648,PAINEL_PESOS!$C$16:$C$19)</f>
        <v/>
      </c>
      <c r="F1648" s="70">
        <f>SUMPRODUCT(R1648:T1648,PAINEL_PESOS!$C$21:$C$23)</f>
        <v/>
      </c>
      <c r="G1648" s="70">
        <f>SUMPRODUCT(U1648:V1648,PAINEL_PESOS!$C$25:$C$26)</f>
        <v/>
      </c>
      <c r="H1648" s="70">
        <f>SUMPRODUCT(W1648:X1648,PAINEL_PESOS!$C$28:$C$29)</f>
        <v/>
      </c>
      <c r="I1648" s="70" t="n">
        <v>0.9938584272290727</v>
      </c>
      <c r="J1648" s="70" t="n">
        <v>0.6506359649975583</v>
      </c>
      <c r="K1648" s="71">
        <f>IF(NOT(AND(PAINEL_PESOS!$D$12="OK - 100%",PAINEL_PESOS!$F$20="OK - 100%",PAINEL_PESOS!$F$24="OK - 100%",PAINEL_PESOS!$F$27="OK - 100%",PAINEL_PESOS!$F$30="OK - 100%")),"", (E1648*PAINEL_PESOS!$B$7+F1648*PAINEL_PESOS!$B$8+G1648*PAINEL_PESOS!$B$9+H1648*PAINEL_PESOS!$B$10)*I1648)</f>
        <v/>
      </c>
      <c r="L1648" s="71">
        <f>IF(K1648="","",K1648-J1648)</f>
        <v/>
      </c>
      <c r="M1648" s="71">
        <f>IF(L1648="","",ABS(L1648))</f>
        <v/>
      </c>
      <c r="N1648" t="n">
        <v>1</v>
      </c>
      <c r="O1648" t="n">
        <v>1</v>
      </c>
      <c r="P1648" t="n">
        <v>0.8842661034846885</v>
      </c>
      <c r="Q1648" t="n">
        <v>0.9670580155153091</v>
      </c>
      <c r="R1648" t="n">
        <v>0.2068358183057559</v>
      </c>
      <c r="S1648" t="n">
        <v>0.9950895953967664</v>
      </c>
      <c r="T1648" t="n">
        <v>0.9950901860187527</v>
      </c>
      <c r="U1648" t="n">
        <v>0.4424194980106117</v>
      </c>
      <c r="V1648" t="n">
        <v>0.178919678907246</v>
      </c>
      <c r="W1648" t="n">
        <v>0.6656350452830261</v>
      </c>
      <c r="X1648" t="n">
        <v>0.5599393403048082</v>
      </c>
    </row>
    <row r="1649">
      <c r="A1649" t="inlineStr">
        <is>
          <t>2616308</t>
        </is>
      </c>
      <c r="B1649" t="inlineStr">
        <is>
          <t>Vicência</t>
        </is>
      </c>
      <c r="C1649" t="inlineStr">
        <is>
          <t>PE</t>
        </is>
      </c>
      <c r="D1649" t="inlineStr">
        <is>
          <t>REGIÃO NORDESTE</t>
        </is>
      </c>
      <c r="E1649" s="70">
        <f>SUMPRODUCT(N1649:Q1649,PAINEL_PESOS!$C$16:$C$19)</f>
        <v/>
      </c>
      <c r="F1649" s="70">
        <f>SUMPRODUCT(R1649:T1649,PAINEL_PESOS!$C$21:$C$23)</f>
        <v/>
      </c>
      <c r="G1649" s="70">
        <f>SUMPRODUCT(U1649:V1649,PAINEL_PESOS!$C$25:$C$26)</f>
        <v/>
      </c>
      <c r="H1649" s="70">
        <f>SUMPRODUCT(W1649:X1649,PAINEL_PESOS!$C$28:$C$29)</f>
        <v/>
      </c>
      <c r="I1649" s="70" t="n">
        <v>0.7612691906329228</v>
      </c>
      <c r="J1649" s="70" t="n">
        <v>0.3614934735870629</v>
      </c>
      <c r="K1649" s="71">
        <f>IF(NOT(AND(PAINEL_PESOS!$D$12="OK - 100%",PAINEL_PESOS!$F$20="OK - 100%",PAINEL_PESOS!$F$24="OK - 100%",PAINEL_PESOS!$F$27="OK - 100%",PAINEL_PESOS!$F$30="OK - 100%")),"", (E1649*PAINEL_PESOS!$B$7+F1649*PAINEL_PESOS!$B$8+G1649*PAINEL_PESOS!$B$9+H1649*PAINEL_PESOS!$B$10)*I1649)</f>
        <v/>
      </c>
      <c r="L1649" s="71">
        <f>IF(K1649="","",K1649-J1649)</f>
        <v/>
      </c>
      <c r="M1649" s="71">
        <f>IF(L1649="","",ABS(L1649))</f>
        <v/>
      </c>
      <c r="N1649" t="n">
        <v>1</v>
      </c>
      <c r="O1649" t="n">
        <v>1</v>
      </c>
      <c r="P1649" t="n">
        <v>0.279725448785639</v>
      </c>
      <c r="Q1649" t="n">
        <v>0.2167484197512058</v>
      </c>
      <c r="R1649" t="n">
        <v>0.2997522011936822</v>
      </c>
      <c r="S1649" t="n">
        <v>0</v>
      </c>
      <c r="T1649" t="n">
        <v>0.4860932712236608</v>
      </c>
      <c r="U1649" t="n">
        <v>0.2255184750433939</v>
      </c>
      <c r="V1649" t="n">
        <v>0.3961784755780022</v>
      </c>
      <c r="W1649" t="n">
        <v>0.7553263542925619</v>
      </c>
      <c r="X1649" t="n">
        <v>0.6496932046280084</v>
      </c>
    </row>
    <row r="1650">
      <c r="A1650" t="inlineStr">
        <is>
          <t>2616407</t>
        </is>
      </c>
      <c r="B1650" t="inlineStr">
        <is>
          <t>Vitória de Santo Antão</t>
        </is>
      </c>
      <c r="C1650" t="inlineStr">
        <is>
          <t>PE</t>
        </is>
      </c>
      <c r="D1650" t="inlineStr">
        <is>
          <t>REGIÃO NORDESTE</t>
        </is>
      </c>
      <c r="E1650" s="70">
        <f>SUMPRODUCT(N1650:Q1650,PAINEL_PESOS!$C$16:$C$19)</f>
        <v/>
      </c>
      <c r="F1650" s="70">
        <f>SUMPRODUCT(R1650:T1650,PAINEL_PESOS!$C$21:$C$23)</f>
        <v/>
      </c>
      <c r="G1650" s="70">
        <f>SUMPRODUCT(U1650:V1650,PAINEL_PESOS!$C$25:$C$26)</f>
        <v/>
      </c>
      <c r="H1650" s="70">
        <f>SUMPRODUCT(W1650:X1650,PAINEL_PESOS!$C$28:$C$29)</f>
        <v/>
      </c>
      <c r="I1650" s="70" t="n">
        <v>0.9402325515562554</v>
      </c>
      <c r="J1650" s="70" t="n">
        <v>0.5865050275092166</v>
      </c>
      <c r="K1650" s="71">
        <f>IF(NOT(AND(PAINEL_PESOS!$D$12="OK - 100%",PAINEL_PESOS!$F$20="OK - 100%",PAINEL_PESOS!$F$24="OK - 100%",PAINEL_PESOS!$F$27="OK - 100%",PAINEL_PESOS!$F$30="OK - 100%")),"", (E1650*PAINEL_PESOS!$B$7+F1650*PAINEL_PESOS!$B$8+G1650*PAINEL_PESOS!$B$9+H1650*PAINEL_PESOS!$B$10)*I1650)</f>
        <v/>
      </c>
      <c r="L1650" s="71">
        <f>IF(K1650="","",K1650-J1650)</f>
        <v/>
      </c>
      <c r="M1650" s="71">
        <f>IF(L1650="","",ABS(L1650))</f>
        <v/>
      </c>
      <c r="N1650" t="n">
        <v>0.6</v>
      </c>
      <c r="O1650" t="n">
        <v>1</v>
      </c>
      <c r="P1650" t="n">
        <v>0.5032734952481521</v>
      </c>
      <c r="Q1650" t="n">
        <v>0.9010500509527978</v>
      </c>
      <c r="R1650" t="n">
        <v>0.5150406277778691</v>
      </c>
      <c r="S1650" t="n">
        <v>0.5128236901527736</v>
      </c>
      <c r="T1650" t="n">
        <v>0.9334717042855392</v>
      </c>
      <c r="U1650" t="n">
        <v>0.3876578652325333</v>
      </c>
      <c r="V1650" t="n">
        <v>0.5287593863239307</v>
      </c>
      <c r="W1650" t="n">
        <v>0.6806226000748052</v>
      </c>
      <c r="X1650" t="n">
        <v>0.5835386001102592</v>
      </c>
    </row>
    <row r="1651">
      <c r="A1651" t="inlineStr">
        <is>
          <t>2616506</t>
        </is>
      </c>
      <c r="B1651" t="inlineStr">
        <is>
          <t>Xexéu</t>
        </is>
      </c>
      <c r="C1651" t="inlineStr">
        <is>
          <t>PE</t>
        </is>
      </c>
      <c r="D1651" t="inlineStr">
        <is>
          <t>REGIÃO NORDESTE</t>
        </is>
      </c>
      <c r="E1651" s="70">
        <f>SUMPRODUCT(N1651:Q1651,PAINEL_PESOS!$C$16:$C$19)</f>
        <v/>
      </c>
      <c r="F1651" s="70">
        <f>SUMPRODUCT(R1651:T1651,PAINEL_PESOS!$C$21:$C$23)</f>
        <v/>
      </c>
      <c r="G1651" s="70">
        <f>SUMPRODUCT(U1651:V1651,PAINEL_PESOS!$C$25:$C$26)</f>
        <v/>
      </c>
      <c r="H1651" s="70">
        <f>SUMPRODUCT(W1651:X1651,PAINEL_PESOS!$C$28:$C$29)</f>
        <v/>
      </c>
      <c r="I1651" s="70" t="n">
        <v>0.9754490343091878</v>
      </c>
      <c r="J1651" s="70" t="n">
        <v>0.6822111452164692</v>
      </c>
      <c r="K1651" s="71">
        <f>IF(NOT(AND(PAINEL_PESOS!$D$12="OK - 100%",PAINEL_PESOS!$F$20="OK - 100%",PAINEL_PESOS!$F$24="OK - 100%",PAINEL_PESOS!$F$27="OK - 100%",PAINEL_PESOS!$F$30="OK - 100%")),"", (E1651*PAINEL_PESOS!$B$7+F1651*PAINEL_PESOS!$B$8+G1651*PAINEL_PESOS!$B$9+H1651*PAINEL_PESOS!$B$10)*I1651)</f>
        <v/>
      </c>
      <c r="L1651" s="71">
        <f>IF(K1651="","",K1651-J1651)</f>
        <v/>
      </c>
      <c r="M1651" s="71">
        <f>IF(L1651="","",ABS(L1651))</f>
        <v/>
      </c>
      <c r="N1651" t="n">
        <v>1</v>
      </c>
      <c r="O1651" t="n">
        <v>0.9623</v>
      </c>
      <c r="P1651" t="n">
        <v>1</v>
      </c>
      <c r="Q1651" t="n">
        <v>0.8901266127145512</v>
      </c>
      <c r="R1651" t="n">
        <v>0.1948114234688962</v>
      </c>
      <c r="S1651" t="n">
        <v>0.9999243035119885</v>
      </c>
      <c r="T1651" t="n">
        <v>0.9498175083914219</v>
      </c>
      <c r="U1651" t="n">
        <v>0.229167621732799</v>
      </c>
      <c r="V1651" t="n">
        <v>0.6668443658998378</v>
      </c>
      <c r="W1651" t="n">
        <v>0.6981083650468344</v>
      </c>
      <c r="X1651" t="n">
        <v>0.6450173029403232</v>
      </c>
    </row>
    <row r="1652">
      <c r="A1652" t="inlineStr">
        <is>
          <t>2700102</t>
        </is>
      </c>
      <c r="B1652" t="inlineStr">
        <is>
          <t>Água Branca</t>
        </is>
      </c>
      <c r="C1652" t="inlineStr">
        <is>
          <t>AL</t>
        </is>
      </c>
      <c r="D1652" t="inlineStr">
        <is>
          <t>REGIÃO NORDESTE</t>
        </is>
      </c>
      <c r="E1652" s="70">
        <f>SUMPRODUCT(N1652:Q1652,PAINEL_PESOS!$C$16:$C$19)</f>
        <v/>
      </c>
      <c r="F1652" s="70">
        <f>SUMPRODUCT(R1652:T1652,PAINEL_PESOS!$C$21:$C$23)</f>
        <v/>
      </c>
      <c r="G1652" s="70">
        <f>SUMPRODUCT(U1652:V1652,PAINEL_PESOS!$C$25:$C$26)</f>
        <v/>
      </c>
      <c r="H1652" s="70">
        <f>SUMPRODUCT(W1652:X1652,PAINEL_PESOS!$C$28:$C$29)</f>
        <v/>
      </c>
      <c r="I1652" s="70" t="n">
        <v>0.9938357194129633</v>
      </c>
      <c r="J1652" s="70" t="n">
        <v>0.6331048969921619</v>
      </c>
      <c r="K1652" s="71">
        <f>IF(NOT(AND(PAINEL_PESOS!$D$12="OK - 100%",PAINEL_PESOS!$F$20="OK - 100%",PAINEL_PESOS!$F$24="OK - 100%",PAINEL_PESOS!$F$27="OK - 100%",PAINEL_PESOS!$F$30="OK - 100%")),"", (E1652*PAINEL_PESOS!$B$7+F1652*PAINEL_PESOS!$B$8+G1652*PAINEL_PESOS!$B$9+H1652*PAINEL_PESOS!$B$10)*I1652)</f>
        <v/>
      </c>
      <c r="L1652" s="71">
        <f>IF(K1652="","",K1652-J1652)</f>
        <v/>
      </c>
      <c r="M1652" s="71">
        <f>IF(L1652="","",ABS(L1652))</f>
        <v/>
      </c>
      <c r="N1652" t="n">
        <v>1</v>
      </c>
      <c r="O1652" t="n">
        <v>0.6835</v>
      </c>
      <c r="P1652" t="n">
        <v>0.7650475184794087</v>
      </c>
      <c r="Q1652" t="n">
        <v>0.9742988052554772</v>
      </c>
      <c r="R1652" t="n">
        <v>0.2136468130170604</v>
      </c>
      <c r="S1652" t="n">
        <v>0.9996447089517437</v>
      </c>
      <c r="T1652" t="n">
        <v>0.9874278226810838</v>
      </c>
      <c r="U1652" t="n">
        <v>0.4098061951515222</v>
      </c>
      <c r="V1652" t="n">
        <v>0.3721017014245326</v>
      </c>
      <c r="W1652" t="n">
        <v>0.6244719860545737</v>
      </c>
      <c r="X1652" t="n">
        <v>0.5113046407475512</v>
      </c>
    </row>
    <row r="1653">
      <c r="A1653" t="inlineStr">
        <is>
          <t>2700201</t>
        </is>
      </c>
      <c r="B1653" t="inlineStr">
        <is>
          <t>Anadia</t>
        </is>
      </c>
      <c r="C1653" t="inlineStr">
        <is>
          <t>AL</t>
        </is>
      </c>
      <c r="D1653" t="inlineStr">
        <is>
          <t>REGIÃO NORDESTE</t>
        </is>
      </c>
      <c r="E1653" s="70">
        <f>SUMPRODUCT(N1653:Q1653,PAINEL_PESOS!$C$16:$C$19)</f>
        <v/>
      </c>
      <c r="F1653" s="70">
        <f>SUMPRODUCT(R1653:T1653,PAINEL_PESOS!$C$21:$C$23)</f>
        <v/>
      </c>
      <c r="G1653" s="70">
        <f>SUMPRODUCT(U1653:V1653,PAINEL_PESOS!$C$25:$C$26)</f>
        <v/>
      </c>
      <c r="H1653" s="70">
        <f>SUMPRODUCT(W1653:X1653,PAINEL_PESOS!$C$28:$C$29)</f>
        <v/>
      </c>
      <c r="I1653" s="70" t="n">
        <v>0.8910544735506942</v>
      </c>
      <c r="J1653" s="70" t="n">
        <v>0.494981704523874</v>
      </c>
      <c r="K1653" s="71">
        <f>IF(NOT(AND(PAINEL_PESOS!$D$12="OK - 100%",PAINEL_PESOS!$F$20="OK - 100%",PAINEL_PESOS!$F$24="OK - 100%",PAINEL_PESOS!$F$27="OK - 100%",PAINEL_PESOS!$F$30="OK - 100%")),"", (E1653*PAINEL_PESOS!$B$7+F1653*PAINEL_PESOS!$B$8+G1653*PAINEL_PESOS!$B$9+H1653*PAINEL_PESOS!$B$10)*I1653)</f>
        <v/>
      </c>
      <c r="L1653" s="71">
        <f>IF(K1653="","",K1653-J1653)</f>
        <v/>
      </c>
      <c r="M1653" s="71">
        <f>IF(L1653="","",ABS(L1653))</f>
        <v/>
      </c>
      <c r="N1653" t="n">
        <v>0.6</v>
      </c>
      <c r="O1653" t="n">
        <v>0.7585999999999999</v>
      </c>
      <c r="P1653" t="n">
        <v>0.528194297782471</v>
      </c>
      <c r="Q1653" t="n">
        <v>0.8016251549922155</v>
      </c>
      <c r="R1653" t="n">
        <v>0.2247548890103458</v>
      </c>
      <c r="S1653" t="n">
        <v>0.9624758976157678</v>
      </c>
      <c r="T1653" t="n">
        <v>0.5129640157617948</v>
      </c>
      <c r="U1653" t="n">
        <v>0.124889353548749</v>
      </c>
      <c r="V1653" t="n">
        <v>0.5339618865672962</v>
      </c>
      <c r="W1653" t="n">
        <v>0.6017519095014912</v>
      </c>
      <c r="X1653" t="n">
        <v>0.7057324019427961</v>
      </c>
    </row>
    <row r="1654">
      <c r="A1654" t="inlineStr">
        <is>
          <t>2700300</t>
        </is>
      </c>
      <c r="B1654" t="inlineStr">
        <is>
          <t>Arapiraca</t>
        </is>
      </c>
      <c r="C1654" t="inlineStr">
        <is>
          <t>AL</t>
        </is>
      </c>
      <c r="D1654" t="inlineStr">
        <is>
          <t>REGIÃO NORDESTE</t>
        </is>
      </c>
      <c r="E1654" s="70">
        <f>SUMPRODUCT(N1654:Q1654,PAINEL_PESOS!$C$16:$C$19)</f>
        <v/>
      </c>
      <c r="F1654" s="70">
        <f>SUMPRODUCT(R1654:T1654,PAINEL_PESOS!$C$21:$C$23)</f>
        <v/>
      </c>
      <c r="G1654" s="70">
        <f>SUMPRODUCT(U1654:V1654,PAINEL_PESOS!$C$25:$C$26)</f>
        <v/>
      </c>
      <c r="H1654" s="70">
        <f>SUMPRODUCT(W1654:X1654,PAINEL_PESOS!$C$28:$C$29)</f>
        <v/>
      </c>
      <c r="I1654" s="70" t="n">
        <v>0.8601319060524995</v>
      </c>
      <c r="J1654" s="70" t="n">
        <v>0.4779877210143927</v>
      </c>
      <c r="K1654" s="71">
        <f>IF(NOT(AND(PAINEL_PESOS!$D$12="OK - 100%",PAINEL_PESOS!$F$20="OK - 100%",PAINEL_PESOS!$F$24="OK - 100%",PAINEL_PESOS!$F$27="OK - 100%",PAINEL_PESOS!$F$30="OK - 100%")),"", (E1654*PAINEL_PESOS!$B$7+F1654*PAINEL_PESOS!$B$8+G1654*PAINEL_PESOS!$B$9+H1654*PAINEL_PESOS!$B$10)*I1654)</f>
        <v/>
      </c>
      <c r="L1654" s="71">
        <f>IF(K1654="","",K1654-J1654)</f>
        <v/>
      </c>
      <c r="M1654" s="71">
        <f>IF(L1654="","",ABS(L1654))</f>
        <v/>
      </c>
      <c r="N1654" t="n">
        <v>1</v>
      </c>
      <c r="O1654" t="n">
        <v>0.9796</v>
      </c>
      <c r="P1654" t="n">
        <v>0.347624076029567</v>
      </c>
      <c r="Q1654" t="n">
        <v>0.1959033240181711</v>
      </c>
      <c r="R1654" t="n">
        <v>0.5264137641071822</v>
      </c>
      <c r="S1654" t="n">
        <v>0.6912173781891888</v>
      </c>
      <c r="T1654" t="n">
        <v>0.800348145048462</v>
      </c>
      <c r="U1654" t="n">
        <v>0.3041393107865927</v>
      </c>
      <c r="V1654" t="n">
        <v>0.3352352686952191</v>
      </c>
      <c r="W1654" t="n">
        <v>0.6160458091799752</v>
      </c>
      <c r="X1654" t="n">
        <v>0.5834119112198</v>
      </c>
    </row>
    <row r="1655">
      <c r="A1655" t="inlineStr">
        <is>
          <t>2700409</t>
        </is>
      </c>
      <c r="B1655" t="inlineStr">
        <is>
          <t>Atalaia</t>
        </is>
      </c>
      <c r="C1655" t="inlineStr">
        <is>
          <t>AL</t>
        </is>
      </c>
      <c r="D1655" t="inlineStr">
        <is>
          <t>REGIÃO NORDESTE</t>
        </is>
      </c>
      <c r="E1655" s="70">
        <f>SUMPRODUCT(N1655:Q1655,PAINEL_PESOS!$C$16:$C$19)</f>
        <v/>
      </c>
      <c r="F1655" s="70">
        <f>SUMPRODUCT(R1655:T1655,PAINEL_PESOS!$C$21:$C$23)</f>
        <v/>
      </c>
      <c r="G1655" s="70">
        <f>SUMPRODUCT(U1655:V1655,PAINEL_PESOS!$C$25:$C$26)</f>
        <v/>
      </c>
      <c r="H1655" s="70">
        <f>SUMPRODUCT(W1655:X1655,PAINEL_PESOS!$C$28:$C$29)</f>
        <v/>
      </c>
      <c r="I1655" s="70" t="n">
        <v>0.8936872502726276</v>
      </c>
      <c r="J1655" s="70" t="n">
        <v>0.5209473984303968</v>
      </c>
      <c r="K1655" s="71">
        <f>IF(NOT(AND(PAINEL_PESOS!$D$12="OK - 100%",PAINEL_PESOS!$F$20="OK - 100%",PAINEL_PESOS!$F$24="OK - 100%",PAINEL_PESOS!$F$27="OK - 100%",PAINEL_PESOS!$F$30="OK - 100%")),"", (E1655*PAINEL_PESOS!$B$7+F1655*PAINEL_PESOS!$B$8+G1655*PAINEL_PESOS!$B$9+H1655*PAINEL_PESOS!$B$10)*I1655)</f>
        <v/>
      </c>
      <c r="L1655" s="71">
        <f>IF(K1655="","",K1655-J1655)</f>
        <v/>
      </c>
      <c r="M1655" s="71">
        <f>IF(L1655="","",ABS(L1655))</f>
        <v/>
      </c>
      <c r="N1655" t="n">
        <v>0.2</v>
      </c>
      <c r="O1655" t="n">
        <v>1</v>
      </c>
      <c r="P1655" t="n">
        <v>1</v>
      </c>
      <c r="Q1655" t="n">
        <v>0.790061387006631</v>
      </c>
      <c r="R1655" t="n">
        <v>0.391594421731026</v>
      </c>
      <c r="S1655" t="n">
        <v>0.7831417477920298</v>
      </c>
      <c r="T1655" t="n">
        <v>0.5704559065665211</v>
      </c>
      <c r="U1655" t="n">
        <v>0.2124141813329433</v>
      </c>
      <c r="V1655" t="n">
        <v>0.4740343110201819</v>
      </c>
      <c r="W1655" t="n">
        <v>0.6352489947604253</v>
      </c>
      <c r="X1655" t="n">
        <v>0.6831635112141334</v>
      </c>
    </row>
    <row r="1656">
      <c r="A1656" t="inlineStr">
        <is>
          <t>2700508</t>
        </is>
      </c>
      <c r="B1656" t="inlineStr">
        <is>
          <t>Barra de Santo Antônio</t>
        </is>
      </c>
      <c r="C1656" t="inlineStr">
        <is>
          <t>AL</t>
        </is>
      </c>
      <c r="D1656" t="inlineStr">
        <is>
          <t>REGIÃO NORDESTE</t>
        </is>
      </c>
      <c r="E1656" s="70">
        <f>SUMPRODUCT(N1656:Q1656,PAINEL_PESOS!$C$16:$C$19)</f>
        <v/>
      </c>
      <c r="F1656" s="70">
        <f>SUMPRODUCT(R1656:T1656,PAINEL_PESOS!$C$21:$C$23)</f>
        <v/>
      </c>
      <c r="G1656" s="70">
        <f>SUMPRODUCT(U1656:V1656,PAINEL_PESOS!$C$25:$C$26)</f>
        <v/>
      </c>
      <c r="H1656" s="70">
        <f>SUMPRODUCT(W1656:X1656,PAINEL_PESOS!$C$28:$C$29)</f>
        <v/>
      </c>
      <c r="I1656" s="70" t="n">
        <v>0.9564496994774072</v>
      </c>
      <c r="J1656" s="70" t="n">
        <v>0.6039365206247687</v>
      </c>
      <c r="K1656" s="71">
        <f>IF(NOT(AND(PAINEL_PESOS!$D$12="OK - 100%",PAINEL_PESOS!$F$20="OK - 100%",PAINEL_PESOS!$F$24="OK - 100%",PAINEL_PESOS!$F$27="OK - 100%",PAINEL_PESOS!$F$30="OK - 100%")),"", (E1656*PAINEL_PESOS!$B$7+F1656*PAINEL_PESOS!$B$8+G1656*PAINEL_PESOS!$B$9+H1656*PAINEL_PESOS!$B$10)*I1656)</f>
        <v/>
      </c>
      <c r="L1656" s="71">
        <f>IF(K1656="","",K1656-J1656)</f>
        <v/>
      </c>
      <c r="M1656" s="71">
        <f>IF(L1656="","",ABS(L1656))</f>
        <v/>
      </c>
      <c r="N1656" t="n">
        <v>0.2</v>
      </c>
      <c r="O1656" t="n">
        <v>1</v>
      </c>
      <c r="P1656" t="n">
        <v>1</v>
      </c>
      <c r="Q1656" t="n">
        <v>0.894656927420024</v>
      </c>
      <c r="R1656" t="n">
        <v>0.2489883871173805</v>
      </c>
      <c r="S1656" t="n">
        <v>0.9993330173836613</v>
      </c>
      <c r="T1656" t="n">
        <v>0.8365168879657567</v>
      </c>
      <c r="U1656" t="n">
        <v>0.2193442888366367</v>
      </c>
      <c r="V1656" t="n">
        <v>0.4992108333585117</v>
      </c>
      <c r="W1656" t="n">
        <v>0.6579690816191132</v>
      </c>
      <c r="X1656" t="n">
        <v>0.7377410312547606</v>
      </c>
    </row>
    <row r="1657">
      <c r="A1657" t="inlineStr">
        <is>
          <t>2700607</t>
        </is>
      </c>
      <c r="B1657" t="inlineStr">
        <is>
          <t>Barra de São Miguel</t>
        </is>
      </c>
      <c r="C1657" t="inlineStr">
        <is>
          <t>AL</t>
        </is>
      </c>
      <c r="D1657" t="inlineStr">
        <is>
          <t>REGIÃO NORDESTE</t>
        </is>
      </c>
      <c r="E1657" s="70">
        <f>SUMPRODUCT(N1657:Q1657,PAINEL_PESOS!$C$16:$C$19)</f>
        <v/>
      </c>
      <c r="F1657" s="70">
        <f>SUMPRODUCT(R1657:T1657,PAINEL_PESOS!$C$21:$C$23)</f>
        <v/>
      </c>
      <c r="G1657" s="70">
        <f>SUMPRODUCT(U1657:V1657,PAINEL_PESOS!$C$25:$C$26)</f>
        <v/>
      </c>
      <c r="H1657" s="70">
        <f>SUMPRODUCT(W1657:X1657,PAINEL_PESOS!$C$28:$C$29)</f>
        <v/>
      </c>
      <c r="I1657" s="70" t="n">
        <v>0.8141231392026897</v>
      </c>
      <c r="J1657" s="70" t="n">
        <v>0.418433670484807</v>
      </c>
      <c r="K1657" s="71">
        <f>IF(NOT(AND(PAINEL_PESOS!$D$12="OK - 100%",PAINEL_PESOS!$F$20="OK - 100%",PAINEL_PESOS!$F$24="OK - 100%",PAINEL_PESOS!$F$27="OK - 100%",PAINEL_PESOS!$F$30="OK - 100%")),"", (E1657*PAINEL_PESOS!$B$7+F1657*PAINEL_PESOS!$B$8+G1657*PAINEL_PESOS!$B$9+H1657*PAINEL_PESOS!$B$10)*I1657)</f>
        <v/>
      </c>
      <c r="L1657" s="71">
        <f>IF(K1657="","",K1657-J1657)</f>
        <v/>
      </c>
      <c r="M1657" s="71">
        <f>IF(L1657="","",ABS(L1657))</f>
        <v/>
      </c>
      <c r="N1657" t="n">
        <v>1</v>
      </c>
      <c r="O1657" t="n">
        <v>0.8589</v>
      </c>
      <c r="P1657" t="n">
        <v>0.3235480464625132</v>
      </c>
      <c r="Q1657" t="n">
        <v>0.5106743253541632</v>
      </c>
      <c r="R1657" t="n">
        <v>0.2336390650166931</v>
      </c>
      <c r="S1657" t="n">
        <v>0.9929532882970017</v>
      </c>
      <c r="T1657" t="n">
        <v>0.1455467266089836</v>
      </c>
      <c r="U1657" t="n">
        <v>0.1249471517450015</v>
      </c>
      <c r="V1657" t="n">
        <v>0.4179950290645452</v>
      </c>
      <c r="W1657" t="n">
        <v>0.6017697381281851</v>
      </c>
      <c r="X1657" t="n">
        <v>0.7057157228897681</v>
      </c>
    </row>
    <row r="1658">
      <c r="A1658" t="inlineStr">
        <is>
          <t>2700706</t>
        </is>
      </c>
      <c r="B1658" t="inlineStr">
        <is>
          <t>Batalha</t>
        </is>
      </c>
      <c r="C1658" t="inlineStr">
        <is>
          <t>AL</t>
        </is>
      </c>
      <c r="D1658" t="inlineStr">
        <is>
          <t>REGIÃO NORDESTE</t>
        </is>
      </c>
      <c r="E1658" s="70">
        <f>SUMPRODUCT(N1658:Q1658,PAINEL_PESOS!$C$16:$C$19)</f>
        <v/>
      </c>
      <c r="F1658" s="70">
        <f>SUMPRODUCT(R1658:T1658,PAINEL_PESOS!$C$21:$C$23)</f>
        <v/>
      </c>
      <c r="G1658" s="70">
        <f>SUMPRODUCT(U1658:V1658,PAINEL_PESOS!$C$25:$C$26)</f>
        <v/>
      </c>
      <c r="H1658" s="70">
        <f>SUMPRODUCT(W1658:X1658,PAINEL_PESOS!$C$28:$C$29)</f>
        <v/>
      </c>
      <c r="I1658" s="70" t="n">
        <v>0.9856974947296924</v>
      </c>
      <c r="J1658" s="70" t="n">
        <v>0.524039005635879</v>
      </c>
      <c r="K1658" s="71">
        <f>IF(NOT(AND(PAINEL_PESOS!$D$12="OK - 100%",PAINEL_PESOS!$F$20="OK - 100%",PAINEL_PESOS!$F$24="OK - 100%",PAINEL_PESOS!$F$27="OK - 100%",PAINEL_PESOS!$F$30="OK - 100%")),"", (E1658*PAINEL_PESOS!$B$7+F1658*PAINEL_PESOS!$B$8+G1658*PAINEL_PESOS!$B$9+H1658*PAINEL_PESOS!$B$10)*I1658)</f>
        <v/>
      </c>
      <c r="L1658" s="71">
        <f>IF(K1658="","",K1658-J1658)</f>
        <v/>
      </c>
      <c r="M1658" s="71">
        <f>IF(L1658="","",ABS(L1658))</f>
        <v/>
      </c>
      <c r="N1658" t="n">
        <v>0.2</v>
      </c>
      <c r="O1658" t="n">
        <v>1</v>
      </c>
      <c r="P1658" t="n">
        <v>0.2666314677930306</v>
      </c>
      <c r="Q1658" t="n">
        <v>0.9362157131618976</v>
      </c>
      <c r="R1658" t="n">
        <v>0.2349551132433272</v>
      </c>
      <c r="S1658" t="n">
        <v>0.9988390498410772</v>
      </c>
      <c r="T1658" t="n">
        <v>0.9727592999927338</v>
      </c>
      <c r="U1658" t="n">
        <v>0.4098061951515222</v>
      </c>
      <c r="V1658" t="n">
        <v>0.0351005856300769</v>
      </c>
      <c r="W1658" t="n">
        <v>0.6244719860545737</v>
      </c>
      <c r="X1658" t="n">
        <v>0.5113046407475512</v>
      </c>
    </row>
    <row r="1659">
      <c r="A1659" t="inlineStr">
        <is>
          <t>2700805</t>
        </is>
      </c>
      <c r="B1659" t="inlineStr">
        <is>
          <t>Belém</t>
        </is>
      </c>
      <c r="C1659" t="inlineStr">
        <is>
          <t>AL</t>
        </is>
      </c>
      <c r="D1659" t="inlineStr">
        <is>
          <t>REGIÃO NORDESTE</t>
        </is>
      </c>
      <c r="E1659" s="70">
        <f>SUMPRODUCT(N1659:Q1659,PAINEL_PESOS!$C$16:$C$19)</f>
        <v/>
      </c>
      <c r="F1659" s="70">
        <f>SUMPRODUCT(R1659:T1659,PAINEL_PESOS!$C$21:$C$23)</f>
        <v/>
      </c>
      <c r="G1659" s="70">
        <f>SUMPRODUCT(U1659:V1659,PAINEL_PESOS!$C$25:$C$26)</f>
        <v/>
      </c>
      <c r="H1659" s="70">
        <f>SUMPRODUCT(W1659:X1659,PAINEL_PESOS!$C$28:$C$29)</f>
        <v/>
      </c>
      <c r="I1659" s="70" t="n">
        <v>0.9376792385130245</v>
      </c>
      <c r="J1659" s="70" t="n">
        <v>0.5444716036843701</v>
      </c>
      <c r="K1659" s="71">
        <f>IF(NOT(AND(PAINEL_PESOS!$D$12="OK - 100%",PAINEL_PESOS!$F$20="OK - 100%",PAINEL_PESOS!$F$24="OK - 100%",PAINEL_PESOS!$F$27="OK - 100%",PAINEL_PESOS!$F$30="OK - 100%")),"", (E1659*PAINEL_PESOS!$B$7+F1659*PAINEL_PESOS!$B$8+G1659*PAINEL_PESOS!$B$9+H1659*PAINEL_PESOS!$B$10)*I1659)</f>
        <v/>
      </c>
      <c r="L1659" s="71">
        <f>IF(K1659="","",K1659-J1659)</f>
        <v/>
      </c>
      <c r="M1659" s="71">
        <f>IF(L1659="","",ABS(L1659))</f>
        <v/>
      </c>
      <c r="N1659" t="n">
        <v>0.2</v>
      </c>
      <c r="O1659" t="n">
        <v>1</v>
      </c>
      <c r="P1659" t="n">
        <v>1</v>
      </c>
      <c r="Q1659" t="n">
        <v>0.7242580368067155</v>
      </c>
      <c r="R1659" t="n">
        <v>0.1879587281755172</v>
      </c>
      <c r="S1659" t="n">
        <v>1</v>
      </c>
      <c r="T1659" t="n">
        <v>0.8412335808997721</v>
      </c>
      <c r="U1659" t="n">
        <v>0.124889353548749</v>
      </c>
      <c r="V1659" t="n">
        <v>0.3979720100364267</v>
      </c>
      <c r="W1659" t="n">
        <v>0.6017519095014912</v>
      </c>
      <c r="X1659" t="n">
        <v>0.7057324019427961</v>
      </c>
    </row>
    <row r="1660">
      <c r="A1660" t="inlineStr">
        <is>
          <t>2700904</t>
        </is>
      </c>
      <c r="B1660" t="inlineStr">
        <is>
          <t>Belo Monte</t>
        </is>
      </c>
      <c r="C1660" t="inlineStr">
        <is>
          <t>AL</t>
        </is>
      </c>
      <c r="D1660" t="inlineStr">
        <is>
          <t>REGIÃO NORDESTE</t>
        </is>
      </c>
      <c r="E1660" s="70">
        <f>SUMPRODUCT(N1660:Q1660,PAINEL_PESOS!$C$16:$C$19)</f>
        <v/>
      </c>
      <c r="F1660" s="70">
        <f>SUMPRODUCT(R1660:T1660,PAINEL_PESOS!$C$21:$C$23)</f>
        <v/>
      </c>
      <c r="G1660" s="70">
        <f>SUMPRODUCT(U1660:V1660,PAINEL_PESOS!$C$25:$C$26)</f>
        <v/>
      </c>
      <c r="H1660" s="70">
        <f>SUMPRODUCT(W1660:X1660,PAINEL_PESOS!$C$28:$C$29)</f>
        <v/>
      </c>
      <c r="I1660" s="70" t="n">
        <v>0.9944824314128625</v>
      </c>
      <c r="J1660" s="70" t="n">
        <v>0.5761451988263299</v>
      </c>
      <c r="K1660" s="71">
        <f>IF(NOT(AND(PAINEL_PESOS!$D$12="OK - 100%",PAINEL_PESOS!$F$20="OK - 100%",PAINEL_PESOS!$F$24="OK - 100%",PAINEL_PESOS!$F$27="OK - 100%",PAINEL_PESOS!$F$30="OK - 100%")),"", (E1660*PAINEL_PESOS!$B$7+F1660*PAINEL_PESOS!$B$8+G1660*PAINEL_PESOS!$B$9+H1660*PAINEL_PESOS!$B$10)*I1660)</f>
        <v/>
      </c>
      <c r="L1660" s="71">
        <f>IF(K1660="","",K1660-J1660)</f>
        <v/>
      </c>
      <c r="M1660" s="71">
        <f>IF(L1660="","",ABS(L1660))</f>
        <v/>
      </c>
      <c r="N1660" t="n">
        <v>1</v>
      </c>
      <c r="O1660" t="n">
        <v>0.964</v>
      </c>
      <c r="P1660" t="n">
        <v>0.2810982048574446</v>
      </c>
      <c r="Q1660" t="n">
        <v>0.9869325256899024</v>
      </c>
      <c r="R1660" t="n">
        <v>0.1924725522431202</v>
      </c>
      <c r="S1660" t="n">
        <v>1</v>
      </c>
      <c r="T1660" t="n">
        <v>0.9852450761578774</v>
      </c>
      <c r="U1660" t="n">
        <v>0.4098061951515222</v>
      </c>
      <c r="V1660" t="n">
        <v>0.0213241141400583</v>
      </c>
      <c r="W1660" t="n">
        <v>0.6244719860545737</v>
      </c>
      <c r="X1660" t="n">
        <v>0.5113046407475512</v>
      </c>
    </row>
    <row r="1661">
      <c r="A1661" t="inlineStr">
        <is>
          <t>2701001</t>
        </is>
      </c>
      <c r="B1661" t="inlineStr">
        <is>
          <t>Boca da Mata</t>
        </is>
      </c>
      <c r="C1661" t="inlineStr">
        <is>
          <t>AL</t>
        </is>
      </c>
      <c r="D1661" t="inlineStr">
        <is>
          <t>REGIÃO NORDESTE</t>
        </is>
      </c>
      <c r="E1661" s="70">
        <f>SUMPRODUCT(N1661:Q1661,PAINEL_PESOS!$C$16:$C$19)</f>
        <v/>
      </c>
      <c r="F1661" s="70">
        <f>SUMPRODUCT(R1661:T1661,PAINEL_PESOS!$C$21:$C$23)</f>
        <v/>
      </c>
      <c r="G1661" s="70">
        <f>SUMPRODUCT(U1661:V1661,PAINEL_PESOS!$C$25:$C$26)</f>
        <v/>
      </c>
      <c r="H1661" s="70">
        <f>SUMPRODUCT(W1661:X1661,PAINEL_PESOS!$C$28:$C$29)</f>
        <v/>
      </c>
      <c r="I1661" s="70" t="n">
        <v>0.8200353269091862</v>
      </c>
      <c r="J1661" s="70" t="n">
        <v>0.4043269110889254</v>
      </c>
      <c r="K1661" s="71">
        <f>IF(NOT(AND(PAINEL_PESOS!$D$12="OK - 100%",PAINEL_PESOS!$F$20="OK - 100%",PAINEL_PESOS!$F$24="OK - 100%",PAINEL_PESOS!$F$27="OK - 100%",PAINEL_PESOS!$F$30="OK - 100%")),"", (E1661*PAINEL_PESOS!$B$7+F1661*PAINEL_PESOS!$B$8+G1661*PAINEL_PESOS!$B$9+H1661*PAINEL_PESOS!$B$10)*I1661)</f>
        <v/>
      </c>
      <c r="L1661" s="71">
        <f>IF(K1661="","",K1661-J1661)</f>
        <v/>
      </c>
      <c r="M1661" s="71">
        <f>IF(L1661="","",ABS(L1661))</f>
        <v/>
      </c>
      <c r="N1661" t="n">
        <v>1</v>
      </c>
      <c r="O1661" t="n">
        <v>1</v>
      </c>
      <c r="P1661" t="n">
        <v>0.429039070749736</v>
      </c>
      <c r="Q1661" t="n">
        <v>0.691183302846007</v>
      </c>
      <c r="R1661" t="n">
        <v>0.2917829878132306</v>
      </c>
      <c r="S1661" t="n">
        <v>0</v>
      </c>
      <c r="T1661" t="n">
        <v>0.2908534940727996</v>
      </c>
      <c r="U1661" t="n">
        <v>0.174802311499903</v>
      </c>
      <c r="V1661" t="n">
        <v>0.5126679847887535</v>
      </c>
      <c r="W1661" t="n">
        <v>0.617148228975102</v>
      </c>
      <c r="X1661" t="n">
        <v>0.6913288231733881</v>
      </c>
    </row>
    <row r="1662">
      <c r="A1662" t="inlineStr">
        <is>
          <t>2701100</t>
        </is>
      </c>
      <c r="B1662" t="inlineStr">
        <is>
          <t>Branquinha</t>
        </is>
      </c>
      <c r="C1662" t="inlineStr">
        <is>
          <t>AL</t>
        </is>
      </c>
      <c r="D1662" t="inlineStr">
        <is>
          <t>REGIÃO NORDESTE</t>
        </is>
      </c>
      <c r="E1662" s="70">
        <f>SUMPRODUCT(N1662:Q1662,PAINEL_PESOS!$C$16:$C$19)</f>
        <v/>
      </c>
      <c r="F1662" s="70">
        <f>SUMPRODUCT(R1662:T1662,PAINEL_PESOS!$C$21:$C$23)</f>
        <v/>
      </c>
      <c r="G1662" s="70">
        <f>SUMPRODUCT(U1662:V1662,PAINEL_PESOS!$C$25:$C$26)</f>
        <v/>
      </c>
      <c r="H1662" s="70">
        <f>SUMPRODUCT(W1662:X1662,PAINEL_PESOS!$C$28:$C$29)</f>
        <v/>
      </c>
      <c r="I1662" s="70" t="n">
        <v>0.9298018315637399</v>
      </c>
      <c r="J1662" s="70" t="n">
        <v>0.5732224314631519</v>
      </c>
      <c r="K1662" s="71">
        <f>IF(NOT(AND(PAINEL_PESOS!$D$12="OK - 100%",PAINEL_PESOS!$F$20="OK - 100%",PAINEL_PESOS!$F$24="OK - 100%",PAINEL_PESOS!$F$27="OK - 100%",PAINEL_PESOS!$F$30="OK - 100%")),"", (E1662*PAINEL_PESOS!$B$7+F1662*PAINEL_PESOS!$B$8+G1662*PAINEL_PESOS!$B$9+H1662*PAINEL_PESOS!$B$10)*I1662)</f>
        <v/>
      </c>
      <c r="L1662" s="71">
        <f>IF(K1662="","",K1662-J1662)</f>
        <v/>
      </c>
      <c r="M1662" s="71">
        <f>IF(L1662="","",ABS(L1662))</f>
        <v/>
      </c>
      <c r="N1662" t="n">
        <v>0.2</v>
      </c>
      <c r="O1662" t="n">
        <v>1</v>
      </c>
      <c r="P1662" t="n">
        <v>1</v>
      </c>
      <c r="Q1662" t="n">
        <v>0.6740946303188344</v>
      </c>
      <c r="R1662" t="n">
        <v>0.3299688260837174</v>
      </c>
      <c r="S1662" t="n">
        <v>0.9996720439518144</v>
      </c>
      <c r="T1662" t="n">
        <v>0.8274683122366602</v>
      </c>
      <c r="U1662" t="n">
        <v>0.1971672424181874</v>
      </c>
      <c r="V1662" t="n">
        <v>0.5163777853737244</v>
      </c>
      <c r="W1662" t="n">
        <v>0.6472847422192051</v>
      </c>
      <c r="X1662" t="n">
        <v>0.6960467048789331</v>
      </c>
    </row>
    <row r="1663">
      <c r="A1663" t="inlineStr">
        <is>
          <t>2701209</t>
        </is>
      </c>
      <c r="B1663" t="inlineStr">
        <is>
          <t>Cacimbinhas</t>
        </is>
      </c>
      <c r="C1663" t="inlineStr">
        <is>
          <t>AL</t>
        </is>
      </c>
      <c r="D1663" t="inlineStr">
        <is>
          <t>REGIÃO NORDESTE</t>
        </is>
      </c>
      <c r="E1663" s="70">
        <f>SUMPRODUCT(N1663:Q1663,PAINEL_PESOS!$C$16:$C$19)</f>
        <v/>
      </c>
      <c r="F1663" s="70">
        <f>SUMPRODUCT(R1663:T1663,PAINEL_PESOS!$C$21:$C$23)</f>
        <v/>
      </c>
      <c r="G1663" s="70">
        <f>SUMPRODUCT(U1663:V1663,PAINEL_PESOS!$C$25:$C$26)</f>
        <v/>
      </c>
      <c r="H1663" s="70">
        <f>SUMPRODUCT(W1663:X1663,PAINEL_PESOS!$C$28:$C$29)</f>
        <v/>
      </c>
      <c r="I1663" s="70" t="n">
        <v>0.9813486815112797</v>
      </c>
      <c r="J1663" s="70" t="n">
        <v>0.5451669228816813</v>
      </c>
      <c r="K1663" s="71">
        <f>IF(NOT(AND(PAINEL_PESOS!$D$12="OK - 100%",PAINEL_PESOS!$F$20="OK - 100%",PAINEL_PESOS!$F$24="OK - 100%",PAINEL_PESOS!$F$27="OK - 100%",PAINEL_PESOS!$F$30="OK - 100%")),"", (E1663*PAINEL_PESOS!$B$7+F1663*PAINEL_PESOS!$B$8+G1663*PAINEL_PESOS!$B$9+H1663*PAINEL_PESOS!$B$10)*I1663)</f>
        <v/>
      </c>
      <c r="L1663" s="71">
        <f>IF(K1663="","",K1663-J1663)</f>
        <v/>
      </c>
      <c r="M1663" s="71">
        <f>IF(L1663="","",ABS(L1663))</f>
        <v/>
      </c>
      <c r="N1663" t="n">
        <v>0.2</v>
      </c>
      <c r="O1663" t="n">
        <v>1</v>
      </c>
      <c r="P1663" t="n">
        <v>0.5408658922914467</v>
      </c>
      <c r="Q1663" t="n">
        <v>0.9338525599199606</v>
      </c>
      <c r="R1663" t="n">
        <v>0.1918517872820357</v>
      </c>
      <c r="S1663" t="n">
        <v>0.9967964279568949</v>
      </c>
      <c r="T1663" t="n">
        <v>0.9511376205455255</v>
      </c>
      <c r="U1663" t="n">
        <v>0.4098061951515222</v>
      </c>
      <c r="V1663" t="n">
        <v>0.1347601201280055</v>
      </c>
      <c r="W1663" t="n">
        <v>0.6244719860545737</v>
      </c>
      <c r="X1663" t="n">
        <v>0.5113046407475512</v>
      </c>
    </row>
    <row r="1664">
      <c r="A1664" t="inlineStr">
        <is>
          <t>2701308</t>
        </is>
      </c>
      <c r="B1664" t="inlineStr">
        <is>
          <t>Cajueiro</t>
        </is>
      </c>
      <c r="C1664" t="inlineStr">
        <is>
          <t>AL</t>
        </is>
      </c>
      <c r="D1664" t="inlineStr">
        <is>
          <t>REGIÃO NORDESTE</t>
        </is>
      </c>
      <c r="E1664" s="70">
        <f>SUMPRODUCT(N1664:Q1664,PAINEL_PESOS!$C$16:$C$19)</f>
        <v/>
      </c>
      <c r="F1664" s="70">
        <f>SUMPRODUCT(R1664:T1664,PAINEL_PESOS!$C$21:$C$23)</f>
        <v/>
      </c>
      <c r="G1664" s="70">
        <f>SUMPRODUCT(U1664:V1664,PAINEL_PESOS!$C$25:$C$26)</f>
        <v/>
      </c>
      <c r="H1664" s="70">
        <f>SUMPRODUCT(W1664:X1664,PAINEL_PESOS!$C$28:$C$29)</f>
        <v/>
      </c>
      <c r="I1664" s="70" t="n">
        <v>0.8624542714372961</v>
      </c>
      <c r="J1664" s="70" t="n">
        <v>0.4831825902597086</v>
      </c>
      <c r="K1664" s="71">
        <f>IF(NOT(AND(PAINEL_PESOS!$D$12="OK - 100%",PAINEL_PESOS!$F$20="OK - 100%",PAINEL_PESOS!$F$24="OK - 100%",PAINEL_PESOS!$F$27="OK - 100%",PAINEL_PESOS!$F$30="OK - 100%")),"", (E1664*PAINEL_PESOS!$B$7+F1664*PAINEL_PESOS!$B$8+G1664*PAINEL_PESOS!$B$9+H1664*PAINEL_PESOS!$B$10)*I1664)</f>
        <v/>
      </c>
      <c r="L1664" s="71">
        <f>IF(K1664="","",K1664-J1664)</f>
        <v/>
      </c>
      <c r="M1664" s="71">
        <f>IF(L1664="","",ABS(L1664))</f>
        <v/>
      </c>
      <c r="N1664" t="n">
        <v>1</v>
      </c>
      <c r="O1664" t="n">
        <v>1</v>
      </c>
      <c r="P1664" t="n">
        <v>0.8061246040126716</v>
      </c>
      <c r="Q1664" t="n">
        <v>0.3680496426772245</v>
      </c>
      <c r="R1664" t="n">
        <v>0.2047245412321506</v>
      </c>
      <c r="S1664" t="n">
        <v>0.3347283645499542</v>
      </c>
      <c r="T1664" t="n">
        <v>0.7484421425964789</v>
      </c>
      <c r="U1664" t="n">
        <v>0.2188753335197478</v>
      </c>
      <c r="V1664" t="n">
        <v>0.5080184210477956</v>
      </c>
      <c r="W1664" t="n">
        <v>0.630743142100649</v>
      </c>
      <c r="X1664" t="n">
        <v>0.6786104977058827</v>
      </c>
    </row>
    <row r="1665">
      <c r="A1665" t="inlineStr">
        <is>
          <t>2701357</t>
        </is>
      </c>
      <c r="B1665" t="inlineStr">
        <is>
          <t>Campestre</t>
        </is>
      </c>
      <c r="C1665" t="inlineStr">
        <is>
          <t>AL</t>
        </is>
      </c>
      <c r="D1665" t="inlineStr">
        <is>
          <t>REGIÃO NORDESTE</t>
        </is>
      </c>
      <c r="E1665" s="70">
        <f>SUMPRODUCT(N1665:Q1665,PAINEL_PESOS!$C$16:$C$19)</f>
        <v/>
      </c>
      <c r="F1665" s="70">
        <f>SUMPRODUCT(R1665:T1665,PAINEL_PESOS!$C$21:$C$23)</f>
        <v/>
      </c>
      <c r="G1665" s="70">
        <f>SUMPRODUCT(U1665:V1665,PAINEL_PESOS!$C$25:$C$26)</f>
        <v/>
      </c>
      <c r="H1665" s="70">
        <f>SUMPRODUCT(W1665:X1665,PAINEL_PESOS!$C$28:$C$29)</f>
        <v/>
      </c>
      <c r="I1665" s="70" t="n">
        <v>0.9887425759209642</v>
      </c>
      <c r="J1665" s="70" t="n">
        <v>0.6542986900722371</v>
      </c>
      <c r="K1665" s="71">
        <f>IF(NOT(AND(PAINEL_PESOS!$D$12="OK - 100%",PAINEL_PESOS!$F$20="OK - 100%",PAINEL_PESOS!$F$24="OK - 100%",PAINEL_PESOS!$F$27="OK - 100%",PAINEL_PESOS!$F$30="OK - 100%")),"", (E1665*PAINEL_PESOS!$B$7+F1665*PAINEL_PESOS!$B$8+G1665*PAINEL_PESOS!$B$9+H1665*PAINEL_PESOS!$B$10)*I1665)</f>
        <v/>
      </c>
      <c r="L1665" s="71">
        <f>IF(K1665="","",K1665-J1665)</f>
        <v/>
      </c>
      <c r="M1665" s="71">
        <f>IF(L1665="","",ABS(L1665))</f>
        <v/>
      </c>
      <c r="N1665" t="n">
        <v>0.2</v>
      </c>
      <c r="O1665" t="n">
        <v>1</v>
      </c>
      <c r="P1665" t="n">
        <v>1</v>
      </c>
      <c r="Q1665" t="n">
        <v>0.9578956381635301</v>
      </c>
      <c r="R1665" t="n">
        <v>0.1378878620659587</v>
      </c>
      <c r="S1665" t="n">
        <v>1</v>
      </c>
      <c r="T1665" t="n">
        <v>0.9724076400779536</v>
      </c>
      <c r="U1665" t="n">
        <v>0.224407311938269</v>
      </c>
      <c r="V1665" t="n">
        <v>0.7151596927759967</v>
      </c>
      <c r="W1665" t="n">
        <v>0.6786571842646941</v>
      </c>
      <c r="X1665" t="n">
        <v>0.6899504917822687</v>
      </c>
    </row>
    <row r="1666">
      <c r="A1666" t="inlineStr">
        <is>
          <t>2701407</t>
        </is>
      </c>
      <c r="B1666" t="inlineStr">
        <is>
          <t>Campo Alegre</t>
        </is>
      </c>
      <c r="C1666" t="inlineStr">
        <is>
          <t>AL</t>
        </is>
      </c>
      <c r="D1666" t="inlineStr">
        <is>
          <t>REGIÃO NORDESTE</t>
        </is>
      </c>
      <c r="E1666" s="70">
        <f>SUMPRODUCT(N1666:Q1666,PAINEL_PESOS!$C$16:$C$19)</f>
        <v/>
      </c>
      <c r="F1666" s="70">
        <f>SUMPRODUCT(R1666:T1666,PAINEL_PESOS!$C$21:$C$23)</f>
        <v/>
      </c>
      <c r="G1666" s="70">
        <f>SUMPRODUCT(U1666:V1666,PAINEL_PESOS!$C$25:$C$26)</f>
        <v/>
      </c>
      <c r="H1666" s="70">
        <f>SUMPRODUCT(W1666:X1666,PAINEL_PESOS!$C$28:$C$29)</f>
        <v/>
      </c>
      <c r="I1666" s="70" t="n">
        <v>0.75</v>
      </c>
      <c r="J1666" s="70" t="n">
        <v>0.3296218946791463</v>
      </c>
      <c r="K1666" s="71">
        <f>IF(NOT(AND(PAINEL_PESOS!$D$12="OK - 100%",PAINEL_PESOS!$F$20="OK - 100%",PAINEL_PESOS!$F$24="OK - 100%",PAINEL_PESOS!$F$27="OK - 100%",PAINEL_PESOS!$F$30="OK - 100%")),"", (E1666*PAINEL_PESOS!$B$7+F1666*PAINEL_PESOS!$B$8+G1666*PAINEL_PESOS!$B$9+H1666*PAINEL_PESOS!$B$10)*I1666)</f>
        <v/>
      </c>
      <c r="L1666" s="71">
        <f>IF(K1666="","",K1666-J1666)</f>
        <v/>
      </c>
      <c r="M1666" s="71">
        <f>IF(L1666="","",ABS(L1666))</f>
        <v/>
      </c>
      <c r="N1666" t="n">
        <v>1</v>
      </c>
      <c r="O1666" t="n">
        <v>0.9922</v>
      </c>
      <c r="P1666" t="n">
        <v>0.2658922914466738</v>
      </c>
      <c r="Q1666" t="n">
        <v>0.4448757181328086</v>
      </c>
      <c r="R1666" t="n">
        <v>0.3338052608701209</v>
      </c>
      <c r="S1666" t="n">
        <v>0</v>
      </c>
      <c r="T1666" t="n">
        <v>0.03404831206664838</v>
      </c>
      <c r="U1666" t="n">
        <v>0.124889353548749</v>
      </c>
      <c r="V1666" t="n">
        <v>0.4868734915036036</v>
      </c>
      <c r="W1666" t="n">
        <v>0.6017519095014912</v>
      </c>
      <c r="X1666" t="n">
        <v>0.7057324019427961</v>
      </c>
    </row>
    <row r="1667">
      <c r="A1667" t="inlineStr">
        <is>
          <t>2701506</t>
        </is>
      </c>
      <c r="B1667" t="inlineStr">
        <is>
          <t>Campo Grande</t>
        </is>
      </c>
      <c r="C1667" t="inlineStr">
        <is>
          <t>AL</t>
        </is>
      </c>
      <c r="D1667" t="inlineStr">
        <is>
          <t>REGIÃO NORDESTE</t>
        </is>
      </c>
      <c r="E1667" s="70">
        <f>SUMPRODUCT(N1667:Q1667,PAINEL_PESOS!$C$16:$C$19)</f>
        <v/>
      </c>
      <c r="F1667" s="70">
        <f>SUMPRODUCT(R1667:T1667,PAINEL_PESOS!$C$21:$C$23)</f>
        <v/>
      </c>
      <c r="G1667" s="70">
        <f>SUMPRODUCT(U1667:V1667,PAINEL_PESOS!$C$25:$C$26)</f>
        <v/>
      </c>
      <c r="H1667" s="70">
        <f>SUMPRODUCT(W1667:X1667,PAINEL_PESOS!$C$28:$C$29)</f>
        <v/>
      </c>
      <c r="I1667" s="70" t="n">
        <v>0.982521252183158</v>
      </c>
      <c r="J1667" s="70" t="n">
        <v>0.5983665933137993</v>
      </c>
      <c r="K1667" s="71">
        <f>IF(NOT(AND(PAINEL_PESOS!$D$12="OK - 100%",PAINEL_PESOS!$F$20="OK - 100%",PAINEL_PESOS!$F$24="OK - 100%",PAINEL_PESOS!$F$27="OK - 100%",PAINEL_PESOS!$F$30="OK - 100%")),"", (E1667*PAINEL_PESOS!$B$7+F1667*PAINEL_PESOS!$B$8+G1667*PAINEL_PESOS!$B$9+H1667*PAINEL_PESOS!$B$10)*I1667)</f>
        <v/>
      </c>
      <c r="L1667" s="71">
        <f>IF(K1667="","",K1667-J1667)</f>
        <v/>
      </c>
      <c r="M1667" s="71">
        <f>IF(L1667="","",ABS(L1667))</f>
        <v/>
      </c>
      <c r="N1667" t="n">
        <v>1</v>
      </c>
      <c r="O1667" t="n">
        <v>0.9737</v>
      </c>
      <c r="P1667" t="n">
        <v>0.2874340021119324</v>
      </c>
      <c r="Q1667" t="n">
        <v>0.9425325950452933</v>
      </c>
      <c r="R1667" t="n">
        <v>0.1409706947045473</v>
      </c>
      <c r="S1667" t="n">
        <v>1</v>
      </c>
      <c r="T1667" t="n">
        <v>0.9611656691202654</v>
      </c>
      <c r="U1667" t="n">
        <v>0.4098061951515222</v>
      </c>
      <c r="V1667" t="n">
        <v>0.323250429736697</v>
      </c>
      <c r="W1667" t="n">
        <v>0.6244719860545737</v>
      </c>
      <c r="X1667" t="n">
        <v>0.5113046407475512</v>
      </c>
    </row>
    <row r="1668">
      <c r="A1668" t="inlineStr">
        <is>
          <t>2701605</t>
        </is>
      </c>
      <c r="B1668" t="inlineStr">
        <is>
          <t>Canapi</t>
        </is>
      </c>
      <c r="C1668" t="inlineStr">
        <is>
          <t>AL</t>
        </is>
      </c>
      <c r="D1668" t="inlineStr">
        <is>
          <t>REGIÃO NORDESTE</t>
        </is>
      </c>
      <c r="E1668" s="70">
        <f>SUMPRODUCT(N1668:Q1668,PAINEL_PESOS!$C$16:$C$19)</f>
        <v/>
      </c>
      <c r="F1668" s="70">
        <f>SUMPRODUCT(R1668:T1668,PAINEL_PESOS!$C$21:$C$23)</f>
        <v/>
      </c>
      <c r="G1668" s="70">
        <f>SUMPRODUCT(U1668:V1668,PAINEL_PESOS!$C$25:$C$26)</f>
        <v/>
      </c>
      <c r="H1668" s="70">
        <f>SUMPRODUCT(W1668:X1668,PAINEL_PESOS!$C$28:$C$29)</f>
        <v/>
      </c>
      <c r="I1668" s="70" t="n">
        <v>0.9938712665549567</v>
      </c>
      <c r="J1668" s="70" t="n">
        <v>0.6152879048849912</v>
      </c>
      <c r="K1668" s="71">
        <f>IF(NOT(AND(PAINEL_PESOS!$D$12="OK - 100%",PAINEL_PESOS!$F$20="OK - 100%",PAINEL_PESOS!$F$24="OK - 100%",PAINEL_PESOS!$F$27="OK - 100%",PAINEL_PESOS!$F$30="OK - 100%")),"", (E1668*PAINEL_PESOS!$B$7+F1668*PAINEL_PESOS!$B$8+G1668*PAINEL_PESOS!$B$9+H1668*PAINEL_PESOS!$B$10)*I1668)</f>
        <v/>
      </c>
      <c r="L1668" s="71">
        <f>IF(K1668="","",K1668-J1668)</f>
        <v/>
      </c>
      <c r="M1668" s="71">
        <f>IF(L1668="","",ABS(L1668))</f>
        <v/>
      </c>
      <c r="N1668" t="n">
        <v>0.8</v>
      </c>
      <c r="O1668" t="n">
        <v>0.9389999999999999</v>
      </c>
      <c r="P1668" t="n">
        <v>0.7755015839493136</v>
      </c>
      <c r="Q1668" t="n">
        <v>0.9776475025162087</v>
      </c>
      <c r="R1668" t="n">
        <v>0.2093878992724615</v>
      </c>
      <c r="S1668" t="n">
        <v>0.9999961767479553</v>
      </c>
      <c r="T1668" t="n">
        <v>0.9849440203606715</v>
      </c>
      <c r="U1668" t="n">
        <v>0.4098061951515222</v>
      </c>
      <c r="V1668" t="n">
        <v>0.1981139893849045</v>
      </c>
      <c r="W1668" t="n">
        <v>0.6244719860545737</v>
      </c>
      <c r="X1668" t="n">
        <v>0.5113046407475512</v>
      </c>
    </row>
    <row r="1669">
      <c r="A1669" t="inlineStr">
        <is>
          <t>2701704</t>
        </is>
      </c>
      <c r="B1669" t="inlineStr">
        <is>
          <t>Capela</t>
        </is>
      </c>
      <c r="C1669" t="inlineStr">
        <is>
          <t>AL</t>
        </is>
      </c>
      <c r="D1669" t="inlineStr">
        <is>
          <t>REGIÃO NORDESTE</t>
        </is>
      </c>
      <c r="E1669" s="70">
        <f>SUMPRODUCT(N1669:Q1669,PAINEL_PESOS!$C$16:$C$19)</f>
        <v/>
      </c>
      <c r="F1669" s="70">
        <f>SUMPRODUCT(R1669:T1669,PAINEL_PESOS!$C$21:$C$23)</f>
        <v/>
      </c>
      <c r="G1669" s="70">
        <f>SUMPRODUCT(U1669:V1669,PAINEL_PESOS!$C$25:$C$26)</f>
        <v/>
      </c>
      <c r="H1669" s="70">
        <f>SUMPRODUCT(W1669:X1669,PAINEL_PESOS!$C$28:$C$29)</f>
        <v/>
      </c>
      <c r="I1669" s="70" t="n">
        <v>0.942773613314311</v>
      </c>
      <c r="J1669" s="70" t="n">
        <v>0.5397184840708783</v>
      </c>
      <c r="K1669" s="71">
        <f>IF(NOT(AND(PAINEL_PESOS!$D$12="OK - 100%",PAINEL_PESOS!$F$20="OK - 100%",PAINEL_PESOS!$F$24="OK - 100%",PAINEL_PESOS!$F$27="OK - 100%",PAINEL_PESOS!$F$30="OK - 100%")),"", (E1669*PAINEL_PESOS!$B$7+F1669*PAINEL_PESOS!$B$8+G1669*PAINEL_PESOS!$B$9+H1669*PAINEL_PESOS!$B$10)*I1669)</f>
        <v/>
      </c>
      <c r="L1669" s="71">
        <f>IF(K1669="","",K1669-J1669)</f>
        <v/>
      </c>
      <c r="M1669" s="71">
        <f>IF(L1669="","",ABS(L1669))</f>
        <v/>
      </c>
      <c r="N1669" t="n">
        <v>0.2</v>
      </c>
      <c r="O1669" t="n">
        <v>0.9319</v>
      </c>
      <c r="P1669" t="n">
        <v>0.412038014783527</v>
      </c>
      <c r="Q1669" t="n">
        <v>0.7809959333064467</v>
      </c>
      <c r="R1669" t="n">
        <v>0.2153863966877073</v>
      </c>
      <c r="S1669" t="n">
        <v>0.989939766045812</v>
      </c>
      <c r="T1669" t="n">
        <v>0.8343727960377783</v>
      </c>
      <c r="U1669" t="n">
        <v>0.2113424701049512</v>
      </c>
      <c r="V1669" t="n">
        <v>0.5260617608148765</v>
      </c>
      <c r="W1669" t="n">
        <v>0.6361730021533296</v>
      </c>
      <c r="X1669" t="n">
        <v>0.6839917853388955</v>
      </c>
    </row>
    <row r="1670">
      <c r="A1670" t="inlineStr">
        <is>
          <t>2701803</t>
        </is>
      </c>
      <c r="B1670" t="inlineStr">
        <is>
          <t>Carneiros</t>
        </is>
      </c>
      <c r="C1670" t="inlineStr">
        <is>
          <t>AL</t>
        </is>
      </c>
      <c r="D1670" t="inlineStr">
        <is>
          <t>REGIÃO NORDESTE</t>
        </is>
      </c>
      <c r="E1670" s="70">
        <f>SUMPRODUCT(N1670:Q1670,PAINEL_PESOS!$C$16:$C$19)</f>
        <v/>
      </c>
      <c r="F1670" s="70">
        <f>SUMPRODUCT(R1670:T1670,PAINEL_PESOS!$C$21:$C$23)</f>
        <v/>
      </c>
      <c r="G1670" s="70">
        <f>SUMPRODUCT(U1670:V1670,PAINEL_PESOS!$C$25:$C$26)</f>
        <v/>
      </c>
      <c r="H1670" s="70">
        <f>SUMPRODUCT(W1670:X1670,PAINEL_PESOS!$C$28:$C$29)</f>
        <v/>
      </c>
      <c r="I1670" s="70" t="n">
        <v>0.9834606374539132</v>
      </c>
      <c r="J1670" s="70" t="n">
        <v>0.5777672122211914</v>
      </c>
      <c r="K1670" s="71">
        <f>IF(NOT(AND(PAINEL_PESOS!$D$12="OK - 100%",PAINEL_PESOS!$F$20="OK - 100%",PAINEL_PESOS!$F$24="OK - 100%",PAINEL_PESOS!$F$27="OK - 100%",PAINEL_PESOS!$F$30="OK - 100%")),"", (E1670*PAINEL_PESOS!$B$7+F1670*PAINEL_PESOS!$B$8+G1670*PAINEL_PESOS!$B$9+H1670*PAINEL_PESOS!$B$10)*I1670)</f>
        <v/>
      </c>
      <c r="L1670" s="71">
        <f>IF(K1670="","",K1670-J1670)</f>
        <v/>
      </c>
      <c r="M1670" s="71">
        <f>IF(L1670="","",ABS(L1670))</f>
        <v/>
      </c>
      <c r="N1670" t="n">
        <v>1</v>
      </c>
      <c r="O1670" t="n">
        <v>1</v>
      </c>
      <c r="P1670" t="n">
        <v>0.4670538542766631</v>
      </c>
      <c r="Q1670" t="n">
        <v>0.9088040775186397</v>
      </c>
      <c r="R1670" t="n">
        <v>0.1268252011021486</v>
      </c>
      <c r="S1670" t="n">
        <v>1</v>
      </c>
      <c r="T1670" t="n">
        <v>0.9814730733210448</v>
      </c>
      <c r="U1670" t="n">
        <v>0.4098061951515222</v>
      </c>
      <c r="V1670" t="n">
        <v>0.06082659009577396</v>
      </c>
      <c r="W1670" t="n">
        <v>0.6244719860545737</v>
      </c>
      <c r="X1670" t="n">
        <v>0.5113046407475512</v>
      </c>
    </row>
    <row r="1671">
      <c r="A1671" t="inlineStr">
        <is>
          <t>2701902</t>
        </is>
      </c>
      <c r="B1671" t="inlineStr">
        <is>
          <t>Chã Preta</t>
        </is>
      </c>
      <c r="C1671" t="inlineStr">
        <is>
          <t>AL</t>
        </is>
      </c>
      <c r="D1671" t="inlineStr">
        <is>
          <t>REGIÃO NORDESTE</t>
        </is>
      </c>
      <c r="E1671" s="70">
        <f>SUMPRODUCT(N1671:Q1671,PAINEL_PESOS!$C$16:$C$19)</f>
        <v/>
      </c>
      <c r="F1671" s="70">
        <f>SUMPRODUCT(R1671:T1671,PAINEL_PESOS!$C$21:$C$23)</f>
        <v/>
      </c>
      <c r="G1671" s="70">
        <f>SUMPRODUCT(U1671:V1671,PAINEL_PESOS!$C$25:$C$26)</f>
        <v/>
      </c>
      <c r="H1671" s="70">
        <f>SUMPRODUCT(W1671:X1671,PAINEL_PESOS!$C$28:$C$29)</f>
        <v/>
      </c>
      <c r="I1671" s="70" t="n">
        <v>0.9182535344906954</v>
      </c>
      <c r="J1671" s="70" t="n">
        <v>0.5543517856672233</v>
      </c>
      <c r="K1671" s="71">
        <f>IF(NOT(AND(PAINEL_PESOS!$D$12="OK - 100%",PAINEL_PESOS!$F$20="OK - 100%",PAINEL_PESOS!$F$24="OK - 100%",PAINEL_PESOS!$F$27="OK - 100%",PAINEL_PESOS!$F$30="OK - 100%")),"", (E1671*PAINEL_PESOS!$B$7+F1671*PAINEL_PESOS!$B$8+G1671*PAINEL_PESOS!$B$9+H1671*PAINEL_PESOS!$B$10)*I1671)</f>
        <v/>
      </c>
      <c r="L1671" s="71">
        <f>IF(K1671="","",K1671-J1671)</f>
        <v/>
      </c>
      <c r="M1671" s="71">
        <f>IF(L1671="","",ABS(L1671))</f>
        <v/>
      </c>
      <c r="N1671" t="n">
        <v>0.2</v>
      </c>
      <c r="O1671" t="n">
        <v>1</v>
      </c>
      <c r="P1671" t="n">
        <v>1</v>
      </c>
      <c r="Q1671" t="n">
        <v>0.6260924763802715</v>
      </c>
      <c r="R1671" t="n">
        <v>0.228978122321426</v>
      </c>
      <c r="S1671" t="n">
        <v>0.9972906043243047</v>
      </c>
      <c r="T1671" t="n">
        <v>0.7834782314878582</v>
      </c>
      <c r="U1671" t="n">
        <v>0.2164471975193572</v>
      </c>
      <c r="V1671" t="n">
        <v>0.5474552939562956</v>
      </c>
      <c r="W1671" t="n">
        <v>0.6324933980053423</v>
      </c>
      <c r="X1671" t="n">
        <v>0.6803450968231994</v>
      </c>
    </row>
    <row r="1672">
      <c r="A1672" t="inlineStr">
        <is>
          <t>2702009</t>
        </is>
      </c>
      <c r="B1672" t="inlineStr">
        <is>
          <t>Coité do Nóia</t>
        </is>
      </c>
      <c r="C1672" t="inlineStr">
        <is>
          <t>AL</t>
        </is>
      </c>
      <c r="D1672" t="inlineStr">
        <is>
          <t>REGIÃO NORDESTE</t>
        </is>
      </c>
      <c r="E1672" s="70">
        <f>SUMPRODUCT(N1672:Q1672,PAINEL_PESOS!$C$16:$C$19)</f>
        <v/>
      </c>
      <c r="F1672" s="70">
        <f>SUMPRODUCT(R1672:T1672,PAINEL_PESOS!$C$21:$C$23)</f>
        <v/>
      </c>
      <c r="G1672" s="70">
        <f>SUMPRODUCT(U1672:V1672,PAINEL_PESOS!$C$25:$C$26)</f>
        <v/>
      </c>
      <c r="H1672" s="70">
        <f>SUMPRODUCT(W1672:X1672,PAINEL_PESOS!$C$28:$C$29)</f>
        <v/>
      </c>
      <c r="I1672" s="70" t="n">
        <v>0.9510377160268094</v>
      </c>
      <c r="J1672" s="70" t="n">
        <v>0.5147414586711282</v>
      </c>
      <c r="K1672" s="71">
        <f>IF(NOT(AND(PAINEL_PESOS!$D$12="OK - 100%",PAINEL_PESOS!$F$20="OK - 100%",PAINEL_PESOS!$F$24="OK - 100%",PAINEL_PESOS!$F$27="OK - 100%",PAINEL_PESOS!$F$30="OK - 100%")),"", (E1672*PAINEL_PESOS!$B$7+F1672*PAINEL_PESOS!$B$8+G1672*PAINEL_PESOS!$B$9+H1672*PAINEL_PESOS!$B$10)*I1672)</f>
        <v/>
      </c>
      <c r="L1672" s="71">
        <f>IF(K1672="","",K1672-J1672)</f>
        <v/>
      </c>
      <c r="M1672" s="71">
        <f>IF(L1672="","",ABS(L1672))</f>
        <v/>
      </c>
      <c r="N1672" t="n">
        <v>0.2</v>
      </c>
      <c r="O1672" t="n">
        <v>0.963</v>
      </c>
      <c r="P1672" t="n">
        <v>0.3412882787750791</v>
      </c>
      <c r="Q1672" t="n">
        <v>0.7991982315344697</v>
      </c>
      <c r="R1672" t="n">
        <v>0.2090855272377816</v>
      </c>
      <c r="S1672" t="n">
        <v>0.9950030107351102</v>
      </c>
      <c r="T1672" t="n">
        <v>0.8723657737096946</v>
      </c>
      <c r="U1672" t="n">
        <v>0.124889353548749</v>
      </c>
      <c r="V1672" t="n">
        <v>0.3615153909044779</v>
      </c>
      <c r="W1672" t="n">
        <v>0.6017519095014912</v>
      </c>
      <c r="X1672" t="n">
        <v>0.7057324019427961</v>
      </c>
    </row>
    <row r="1673">
      <c r="A1673" t="inlineStr">
        <is>
          <t>2702108</t>
        </is>
      </c>
      <c r="B1673" t="inlineStr">
        <is>
          <t>Colônia Leopoldina</t>
        </is>
      </c>
      <c r="C1673" t="inlineStr">
        <is>
          <t>AL</t>
        </is>
      </c>
      <c r="D1673" t="inlineStr">
        <is>
          <t>REGIÃO NORDESTE</t>
        </is>
      </c>
      <c r="E1673" s="70">
        <f>SUMPRODUCT(N1673:Q1673,PAINEL_PESOS!$C$16:$C$19)</f>
        <v/>
      </c>
      <c r="F1673" s="70">
        <f>SUMPRODUCT(R1673:T1673,PAINEL_PESOS!$C$21:$C$23)</f>
        <v/>
      </c>
      <c r="G1673" s="70">
        <f>SUMPRODUCT(U1673:V1673,PAINEL_PESOS!$C$25:$C$26)</f>
        <v/>
      </c>
      <c r="H1673" s="70">
        <f>SUMPRODUCT(W1673:X1673,PAINEL_PESOS!$C$28:$C$29)</f>
        <v/>
      </c>
      <c r="I1673" s="70" t="n">
        <v>0.940221313500835</v>
      </c>
      <c r="J1673" s="70" t="n">
        <v>0.5256865097648225</v>
      </c>
      <c r="K1673" s="71">
        <f>IF(NOT(AND(PAINEL_PESOS!$D$12="OK - 100%",PAINEL_PESOS!$F$20="OK - 100%",PAINEL_PESOS!$F$24="OK - 100%",PAINEL_PESOS!$F$27="OK - 100%",PAINEL_PESOS!$F$30="OK - 100%")),"", (E1673*PAINEL_PESOS!$B$7+F1673*PAINEL_PESOS!$B$8+G1673*PAINEL_PESOS!$B$9+H1673*PAINEL_PESOS!$B$10)*I1673)</f>
        <v/>
      </c>
      <c r="L1673" s="71">
        <f>IF(K1673="","",K1673-J1673)</f>
        <v/>
      </c>
      <c r="M1673" s="71">
        <f>IF(L1673="","",ABS(L1673))</f>
        <v/>
      </c>
      <c r="N1673" t="n">
        <v>0.2</v>
      </c>
      <c r="O1673" t="n">
        <v>0.6990999999999999</v>
      </c>
      <c r="P1673" t="n">
        <v>0.5222808870116156</v>
      </c>
      <c r="Q1673" t="n">
        <v>0.843452584822562</v>
      </c>
      <c r="R1673" t="n">
        <v>0.2512163047163852</v>
      </c>
      <c r="S1673" t="n">
        <v>0.664704336237844</v>
      </c>
      <c r="T1673" t="n">
        <v>0.896902356920646</v>
      </c>
      <c r="U1673" t="n">
        <v>0.2260312049799876</v>
      </c>
      <c r="V1673" t="n">
        <v>0.5459630905890925</v>
      </c>
      <c r="W1673" t="n">
        <v>0.6852926005482357</v>
      </c>
      <c r="X1673" t="n">
        <v>0.6746223522593946</v>
      </c>
    </row>
    <row r="1674">
      <c r="A1674" t="inlineStr">
        <is>
          <t>2702207</t>
        </is>
      </c>
      <c r="B1674" t="inlineStr">
        <is>
          <t>Coqueiro Seco</t>
        </is>
      </c>
      <c r="C1674" t="inlineStr">
        <is>
          <t>AL</t>
        </is>
      </c>
      <c r="D1674" t="inlineStr">
        <is>
          <t>REGIÃO NORDESTE</t>
        </is>
      </c>
      <c r="E1674" s="70">
        <f>SUMPRODUCT(N1674:Q1674,PAINEL_PESOS!$C$16:$C$19)</f>
        <v/>
      </c>
      <c r="F1674" s="70">
        <f>SUMPRODUCT(R1674:T1674,PAINEL_PESOS!$C$21:$C$23)</f>
        <v/>
      </c>
      <c r="G1674" s="70">
        <f>SUMPRODUCT(U1674:V1674,PAINEL_PESOS!$C$25:$C$26)</f>
        <v/>
      </c>
      <c r="H1674" s="70">
        <f>SUMPRODUCT(W1674:X1674,PAINEL_PESOS!$C$28:$C$29)</f>
        <v/>
      </c>
      <c r="I1674" s="70" t="n">
        <v>0.8647954138803002</v>
      </c>
      <c r="J1674" s="70" t="n">
        <v>0.4193966809752898</v>
      </c>
      <c r="K1674" s="71">
        <f>IF(NOT(AND(PAINEL_PESOS!$D$12="OK - 100%",PAINEL_PESOS!$F$20="OK - 100%",PAINEL_PESOS!$F$24="OK - 100%",PAINEL_PESOS!$F$27="OK - 100%",PAINEL_PESOS!$F$30="OK - 100%")),"", (E1674*PAINEL_PESOS!$B$7+F1674*PAINEL_PESOS!$B$8+G1674*PAINEL_PESOS!$B$9+H1674*PAINEL_PESOS!$B$10)*I1674)</f>
        <v/>
      </c>
      <c r="L1674" s="71">
        <f>IF(K1674="","",K1674-J1674)</f>
        <v/>
      </c>
      <c r="M1674" s="71">
        <f>IF(L1674="","",ABS(L1674))</f>
        <v/>
      </c>
      <c r="N1674" t="n">
        <v>0.2</v>
      </c>
      <c r="O1674" t="n">
        <v>0.7678999999999999</v>
      </c>
      <c r="P1674" t="n">
        <v>0.4671594508975712</v>
      </c>
      <c r="Q1674" t="n">
        <v>0.7342676710211069</v>
      </c>
      <c r="R1674" t="n">
        <v>0.142767269116582</v>
      </c>
      <c r="S1674" t="n">
        <v>1</v>
      </c>
      <c r="T1674" t="n">
        <v>0.3783657573072915</v>
      </c>
      <c r="U1674" t="n">
        <v>0.1974778707921176</v>
      </c>
      <c r="V1674" t="n">
        <v>0.2434375083498693</v>
      </c>
      <c r="W1674" t="n">
        <v>0.6461669221024554</v>
      </c>
      <c r="X1674" t="n">
        <v>0.6938963054012505</v>
      </c>
    </row>
    <row r="1675">
      <c r="A1675" t="inlineStr">
        <is>
          <t>2702306</t>
        </is>
      </c>
      <c r="B1675" t="inlineStr">
        <is>
          <t>Coruripe</t>
        </is>
      </c>
      <c r="C1675" t="inlineStr">
        <is>
          <t>AL</t>
        </is>
      </c>
      <c r="D1675" t="inlineStr">
        <is>
          <t>REGIÃO NORDESTE</t>
        </is>
      </c>
      <c r="E1675" s="70">
        <f>SUMPRODUCT(N1675:Q1675,PAINEL_PESOS!$C$16:$C$19)</f>
        <v/>
      </c>
      <c r="F1675" s="70">
        <f>SUMPRODUCT(R1675:T1675,PAINEL_PESOS!$C$21:$C$23)</f>
        <v/>
      </c>
      <c r="G1675" s="70">
        <f>SUMPRODUCT(U1675:V1675,PAINEL_PESOS!$C$25:$C$26)</f>
        <v/>
      </c>
      <c r="H1675" s="70">
        <f>SUMPRODUCT(W1675:X1675,PAINEL_PESOS!$C$28:$C$29)</f>
        <v/>
      </c>
      <c r="I1675" s="70" t="n">
        <v>0.75</v>
      </c>
      <c r="J1675" s="70" t="n">
        <v>0.3631300038163978</v>
      </c>
      <c r="K1675" s="71">
        <f>IF(NOT(AND(PAINEL_PESOS!$D$12="OK - 100%",PAINEL_PESOS!$F$20="OK - 100%",PAINEL_PESOS!$F$24="OK - 100%",PAINEL_PESOS!$F$27="OK - 100%",PAINEL_PESOS!$F$30="OK - 100%")),"", (E1675*PAINEL_PESOS!$B$7+F1675*PAINEL_PESOS!$B$8+G1675*PAINEL_PESOS!$B$9+H1675*PAINEL_PESOS!$B$10)*I1675)</f>
        <v/>
      </c>
      <c r="L1675" s="71">
        <f>IF(K1675="","",K1675-J1675)</f>
        <v/>
      </c>
      <c r="M1675" s="71">
        <f>IF(L1675="","",ABS(L1675))</f>
        <v/>
      </c>
      <c r="N1675" t="n">
        <v>1</v>
      </c>
      <c r="O1675" t="n">
        <v>0.6667000000000001</v>
      </c>
      <c r="P1675" t="n">
        <v>1</v>
      </c>
      <c r="Q1675" t="n">
        <v>0.6512243007161247</v>
      </c>
      <c r="R1675" t="n">
        <v>0.4275455549426566</v>
      </c>
      <c r="S1675" t="n">
        <v>0</v>
      </c>
      <c r="T1675" t="n">
        <v>0</v>
      </c>
      <c r="U1675" t="n">
        <v>0.1708647673712105</v>
      </c>
      <c r="V1675" t="n">
        <v>0.4787526028668222</v>
      </c>
      <c r="W1675" t="n">
        <v>0.6054181193181164</v>
      </c>
      <c r="X1675" t="n">
        <v>0.6743586974989269</v>
      </c>
    </row>
    <row r="1676">
      <c r="A1676" t="inlineStr">
        <is>
          <t>2702355</t>
        </is>
      </c>
      <c r="B1676" t="inlineStr">
        <is>
          <t>Craíbas</t>
        </is>
      </c>
      <c r="C1676" t="inlineStr">
        <is>
          <t>AL</t>
        </is>
      </c>
      <c r="D1676" t="inlineStr">
        <is>
          <t>REGIÃO NORDESTE</t>
        </is>
      </c>
      <c r="E1676" s="70">
        <f>SUMPRODUCT(N1676:Q1676,PAINEL_PESOS!$C$16:$C$19)</f>
        <v/>
      </c>
      <c r="F1676" s="70">
        <f>SUMPRODUCT(R1676:T1676,PAINEL_PESOS!$C$21:$C$23)</f>
        <v/>
      </c>
      <c r="G1676" s="70">
        <f>SUMPRODUCT(U1676:V1676,PAINEL_PESOS!$C$25:$C$26)</f>
        <v/>
      </c>
      <c r="H1676" s="70">
        <f>SUMPRODUCT(W1676:X1676,PAINEL_PESOS!$C$28:$C$29)</f>
        <v/>
      </c>
      <c r="I1676" s="70" t="n">
        <v>0.9790702018411419</v>
      </c>
      <c r="J1676" s="70" t="n">
        <v>0.592630714241431</v>
      </c>
      <c r="K1676" s="71">
        <f>IF(NOT(AND(PAINEL_PESOS!$D$12="OK - 100%",PAINEL_PESOS!$F$20="OK - 100%",PAINEL_PESOS!$F$24="OK - 100%",PAINEL_PESOS!$F$27="OK - 100%",PAINEL_PESOS!$F$30="OK - 100%")),"", (E1676*PAINEL_PESOS!$B$7+F1676*PAINEL_PESOS!$B$8+G1676*PAINEL_PESOS!$B$9+H1676*PAINEL_PESOS!$B$10)*I1676)</f>
        <v/>
      </c>
      <c r="L1676" s="71">
        <f>IF(K1676="","",K1676-J1676)</f>
        <v/>
      </c>
      <c r="M1676" s="71">
        <f>IF(L1676="","",ABS(L1676))</f>
        <v/>
      </c>
      <c r="N1676" t="n">
        <v>0.6</v>
      </c>
      <c r="O1676" t="n">
        <v>0.9839</v>
      </c>
      <c r="P1676" t="n">
        <v>0.7058078141499472</v>
      </c>
      <c r="Q1676" t="n">
        <v>0.9167874216750066</v>
      </c>
      <c r="R1676" t="n">
        <v>0.2703716104089702</v>
      </c>
      <c r="S1676" t="n">
        <v>1</v>
      </c>
      <c r="T1676" t="n">
        <v>0.9499298779168479</v>
      </c>
      <c r="U1676" t="n">
        <v>0.3756832711075371</v>
      </c>
      <c r="V1676" t="n">
        <v>0.2269230930098954</v>
      </c>
      <c r="W1676" t="n">
        <v>0.6217509273690528</v>
      </c>
      <c r="X1676" t="n">
        <v>0.5345901850136815</v>
      </c>
    </row>
    <row r="1677">
      <c r="A1677" t="inlineStr">
        <is>
          <t>2702405</t>
        </is>
      </c>
      <c r="B1677" t="inlineStr">
        <is>
          <t>Delmiro Gouveia</t>
        </is>
      </c>
      <c r="C1677" t="inlineStr">
        <is>
          <t>AL</t>
        </is>
      </c>
      <c r="D1677" t="inlineStr">
        <is>
          <t>REGIÃO NORDESTE</t>
        </is>
      </c>
      <c r="E1677" s="70">
        <f>SUMPRODUCT(N1677:Q1677,PAINEL_PESOS!$C$16:$C$19)</f>
        <v/>
      </c>
      <c r="F1677" s="70">
        <f>SUMPRODUCT(R1677:T1677,PAINEL_PESOS!$C$21:$C$23)</f>
        <v/>
      </c>
      <c r="G1677" s="70">
        <f>SUMPRODUCT(U1677:V1677,PAINEL_PESOS!$C$25:$C$26)</f>
        <v/>
      </c>
      <c r="H1677" s="70">
        <f>SUMPRODUCT(W1677:X1677,PAINEL_PESOS!$C$28:$C$29)</f>
        <v/>
      </c>
      <c r="I1677" s="70" t="n">
        <v>0.9700285875543402</v>
      </c>
      <c r="J1677" s="70" t="n">
        <v>0.6325641519207572</v>
      </c>
      <c r="K1677" s="71">
        <f>IF(NOT(AND(PAINEL_PESOS!$D$12="OK - 100%",PAINEL_PESOS!$F$20="OK - 100%",PAINEL_PESOS!$F$24="OK - 100%",PAINEL_PESOS!$F$27="OK - 100%",PAINEL_PESOS!$F$30="OK - 100%")),"", (E1677*PAINEL_PESOS!$B$7+F1677*PAINEL_PESOS!$B$8+G1677*PAINEL_PESOS!$B$9+H1677*PAINEL_PESOS!$B$10)*I1677)</f>
        <v/>
      </c>
      <c r="L1677" s="71">
        <f>IF(K1677="","",K1677-J1677)</f>
        <v/>
      </c>
      <c r="M1677" s="71">
        <f>IF(L1677="","",ABS(L1677))</f>
        <v/>
      </c>
      <c r="N1677" t="n">
        <v>1</v>
      </c>
      <c r="O1677" t="n">
        <v>0.8953</v>
      </c>
      <c r="P1677" t="n">
        <v>0.5335797254487856</v>
      </c>
      <c r="Q1677" t="n">
        <v>0.8911178944003708</v>
      </c>
      <c r="R1677" t="n">
        <v>0.3365771754926174</v>
      </c>
      <c r="S1677" t="n">
        <v>0.9986150951736172</v>
      </c>
      <c r="T1677" t="n">
        <v>0.9176835134210476</v>
      </c>
      <c r="U1677" t="n">
        <v>0.4098061951515222</v>
      </c>
      <c r="V1677" t="n">
        <v>0.5093713620356211</v>
      </c>
      <c r="W1677" t="n">
        <v>0.6244719860545737</v>
      </c>
      <c r="X1677" t="n">
        <v>0.5113046407475512</v>
      </c>
    </row>
    <row r="1678">
      <c r="A1678" t="inlineStr">
        <is>
          <t>2702504</t>
        </is>
      </c>
      <c r="B1678" t="inlineStr">
        <is>
          <t>Dois Riachos</t>
        </is>
      </c>
      <c r="C1678" t="inlineStr">
        <is>
          <t>AL</t>
        </is>
      </c>
      <c r="D1678" t="inlineStr">
        <is>
          <t>REGIÃO NORDESTE</t>
        </is>
      </c>
      <c r="E1678" s="70">
        <f>SUMPRODUCT(N1678:Q1678,PAINEL_PESOS!$C$16:$C$19)</f>
        <v/>
      </c>
      <c r="F1678" s="70">
        <f>SUMPRODUCT(R1678:T1678,PAINEL_PESOS!$C$21:$C$23)</f>
        <v/>
      </c>
      <c r="G1678" s="70">
        <f>SUMPRODUCT(U1678:V1678,PAINEL_PESOS!$C$25:$C$26)</f>
        <v/>
      </c>
      <c r="H1678" s="70">
        <f>SUMPRODUCT(W1678:X1678,PAINEL_PESOS!$C$28:$C$29)</f>
        <v/>
      </c>
      <c r="I1678" s="70" t="n">
        <v>0.9725644037798935</v>
      </c>
      <c r="J1678" s="70" t="n">
        <v>0.5405511920756816</v>
      </c>
      <c r="K1678" s="71">
        <f>IF(NOT(AND(PAINEL_PESOS!$D$12="OK - 100%",PAINEL_PESOS!$F$20="OK - 100%",PAINEL_PESOS!$F$24="OK - 100%",PAINEL_PESOS!$F$27="OK - 100%",PAINEL_PESOS!$F$30="OK - 100%")),"", (E1678*PAINEL_PESOS!$B$7+F1678*PAINEL_PESOS!$B$8+G1678*PAINEL_PESOS!$B$9+H1678*PAINEL_PESOS!$B$10)*I1678)</f>
        <v/>
      </c>
      <c r="L1678" s="71">
        <f>IF(K1678="","",K1678-J1678)</f>
        <v/>
      </c>
      <c r="M1678" s="71">
        <f>IF(L1678="","",ABS(L1678))</f>
        <v/>
      </c>
      <c r="N1678" t="n">
        <v>0.6</v>
      </c>
      <c r="O1678" t="n">
        <v>1</v>
      </c>
      <c r="P1678" t="n">
        <v>0.3474128827877508</v>
      </c>
      <c r="Q1678" t="n">
        <v>0.8687879843402702</v>
      </c>
      <c r="R1678" t="n">
        <v>0.1607167394041557</v>
      </c>
      <c r="S1678" t="n">
        <v>1</v>
      </c>
      <c r="T1678" t="n">
        <v>0.9497024658299984</v>
      </c>
      <c r="U1678" t="n">
        <v>0.4098061951515222</v>
      </c>
      <c r="V1678" t="n">
        <v>0.0857697559304097</v>
      </c>
      <c r="W1678" t="n">
        <v>0.6244719860545737</v>
      </c>
      <c r="X1678" t="n">
        <v>0.5113046407475512</v>
      </c>
    </row>
    <row r="1679">
      <c r="A1679" t="inlineStr">
        <is>
          <t>2702553</t>
        </is>
      </c>
      <c r="B1679" t="inlineStr">
        <is>
          <t>Estrela de Alagoas</t>
        </is>
      </c>
      <c r="C1679" t="inlineStr">
        <is>
          <t>AL</t>
        </is>
      </c>
      <c r="D1679" t="inlineStr">
        <is>
          <t>REGIÃO NORDESTE</t>
        </is>
      </c>
      <c r="E1679" s="70">
        <f>SUMPRODUCT(N1679:Q1679,PAINEL_PESOS!$C$16:$C$19)</f>
        <v/>
      </c>
      <c r="F1679" s="70">
        <f>SUMPRODUCT(R1679:T1679,PAINEL_PESOS!$C$21:$C$23)</f>
        <v/>
      </c>
      <c r="G1679" s="70">
        <f>SUMPRODUCT(U1679:V1679,PAINEL_PESOS!$C$25:$C$26)</f>
        <v/>
      </c>
      <c r="H1679" s="70">
        <f>SUMPRODUCT(W1679:X1679,PAINEL_PESOS!$C$28:$C$29)</f>
        <v/>
      </c>
      <c r="I1679" s="70" t="n">
        <v>0.9687689990563011</v>
      </c>
      <c r="J1679" s="70" t="n">
        <v>0.5675644316216344</v>
      </c>
      <c r="K1679" s="71">
        <f>IF(NOT(AND(PAINEL_PESOS!$D$12="OK - 100%",PAINEL_PESOS!$F$20="OK - 100%",PAINEL_PESOS!$F$24="OK - 100%",PAINEL_PESOS!$F$27="OK - 100%",PAINEL_PESOS!$F$30="OK - 100%")),"", (E1679*PAINEL_PESOS!$B$7+F1679*PAINEL_PESOS!$B$8+G1679*PAINEL_PESOS!$B$9+H1679*PAINEL_PESOS!$B$10)*I1679)</f>
        <v/>
      </c>
      <c r="L1679" s="71">
        <f>IF(K1679="","",K1679-J1679)</f>
        <v/>
      </c>
      <c r="M1679" s="71">
        <f>IF(L1679="","",ABS(L1679))</f>
        <v/>
      </c>
      <c r="N1679" t="n">
        <v>1</v>
      </c>
      <c r="O1679" t="n">
        <v>0.6383</v>
      </c>
      <c r="P1679" t="n">
        <v>0.5331573389651532</v>
      </c>
      <c r="Q1679" t="n">
        <v>0.8663253108626269</v>
      </c>
      <c r="R1679" t="n">
        <v>0.182751401287212</v>
      </c>
      <c r="S1679" t="n">
        <v>0.9989666209066408</v>
      </c>
      <c r="T1679" t="n">
        <v>0.9290985336639855</v>
      </c>
      <c r="U1679" t="n">
        <v>0.4062230215129394</v>
      </c>
      <c r="V1679" t="n">
        <v>0.2166303322716837</v>
      </c>
      <c r="W1679" t="n">
        <v>0.6241862536320407</v>
      </c>
      <c r="X1679" t="n">
        <v>0.51374980483334</v>
      </c>
    </row>
    <row r="1680">
      <c r="A1680" t="inlineStr">
        <is>
          <t>2702603</t>
        </is>
      </c>
      <c r="B1680" t="inlineStr">
        <is>
          <t>Feira Grande</t>
        </is>
      </c>
      <c r="C1680" t="inlineStr">
        <is>
          <t>AL</t>
        </is>
      </c>
      <c r="D1680" t="inlineStr">
        <is>
          <t>REGIÃO NORDESTE</t>
        </is>
      </c>
      <c r="E1680" s="70">
        <f>SUMPRODUCT(N1680:Q1680,PAINEL_PESOS!$C$16:$C$19)</f>
        <v/>
      </c>
      <c r="F1680" s="70">
        <f>SUMPRODUCT(R1680:T1680,PAINEL_PESOS!$C$21:$C$23)</f>
        <v/>
      </c>
      <c r="G1680" s="70">
        <f>SUMPRODUCT(U1680:V1680,PAINEL_PESOS!$C$25:$C$26)</f>
        <v/>
      </c>
      <c r="H1680" s="70">
        <f>SUMPRODUCT(W1680:X1680,PAINEL_PESOS!$C$28:$C$29)</f>
        <v/>
      </c>
      <c r="I1680" s="70" t="n">
        <v>0.9783477230742583</v>
      </c>
      <c r="J1680" s="70" t="n">
        <v>0.5869126444218776</v>
      </c>
      <c r="K1680" s="71">
        <f>IF(NOT(AND(PAINEL_PESOS!$D$12="OK - 100%",PAINEL_PESOS!$F$20="OK - 100%",PAINEL_PESOS!$F$24="OK - 100%",PAINEL_PESOS!$F$27="OK - 100%",PAINEL_PESOS!$F$30="OK - 100%")),"", (E1680*PAINEL_PESOS!$B$7+F1680*PAINEL_PESOS!$B$8+G1680*PAINEL_PESOS!$B$9+H1680*PAINEL_PESOS!$B$10)*I1680)</f>
        <v/>
      </c>
      <c r="L1680" s="71">
        <f>IF(K1680="","",K1680-J1680)</f>
        <v/>
      </c>
      <c r="M1680" s="71">
        <f>IF(L1680="","",ABS(L1680))</f>
        <v/>
      </c>
      <c r="N1680" t="n">
        <v>0.6</v>
      </c>
      <c r="O1680" t="n">
        <v>0.9643</v>
      </c>
      <c r="P1680" t="n">
        <v>0.3612460401267159</v>
      </c>
      <c r="Q1680" t="n">
        <v>0.9108170105588299</v>
      </c>
      <c r="R1680" t="n">
        <v>0.2802978698990728</v>
      </c>
      <c r="S1680" t="n">
        <v>0.9999300297010802</v>
      </c>
      <c r="T1680" t="n">
        <v>0.9504338768061873</v>
      </c>
      <c r="U1680" t="n">
        <v>0.4098061951515222</v>
      </c>
      <c r="V1680" t="n">
        <v>0.3483428912855148</v>
      </c>
      <c r="W1680" t="n">
        <v>0.6244719860545737</v>
      </c>
      <c r="X1680" t="n">
        <v>0.5113046407475512</v>
      </c>
    </row>
    <row r="1681">
      <c r="A1681" t="inlineStr">
        <is>
          <t>2702702</t>
        </is>
      </c>
      <c r="B1681" t="inlineStr">
        <is>
          <t>Feliz Deserto</t>
        </is>
      </c>
      <c r="C1681" t="inlineStr">
        <is>
          <t>AL</t>
        </is>
      </c>
      <c r="D1681" t="inlineStr">
        <is>
          <t>REGIÃO NORDESTE</t>
        </is>
      </c>
      <c r="E1681" s="70">
        <f>SUMPRODUCT(N1681:Q1681,PAINEL_PESOS!$C$16:$C$19)</f>
        <v/>
      </c>
      <c r="F1681" s="70">
        <f>SUMPRODUCT(R1681:T1681,PAINEL_PESOS!$C$21:$C$23)</f>
        <v/>
      </c>
      <c r="G1681" s="70">
        <f>SUMPRODUCT(U1681:V1681,PAINEL_PESOS!$C$25:$C$26)</f>
        <v/>
      </c>
      <c r="H1681" s="70">
        <f>SUMPRODUCT(W1681:X1681,PAINEL_PESOS!$C$28:$C$29)</f>
        <v/>
      </c>
      <c r="I1681" s="70" t="n">
        <v>0.8467336272027701</v>
      </c>
      <c r="J1681" s="70" t="n">
        <v>0.5173640252225953</v>
      </c>
      <c r="K1681" s="71">
        <f>IF(NOT(AND(PAINEL_PESOS!$D$12="OK - 100%",PAINEL_PESOS!$F$20="OK - 100%",PAINEL_PESOS!$F$24="OK - 100%",PAINEL_PESOS!$F$27="OK - 100%",PAINEL_PESOS!$F$30="OK - 100%")),"", (E1681*PAINEL_PESOS!$B$7+F1681*PAINEL_PESOS!$B$8+G1681*PAINEL_PESOS!$B$9+H1681*PAINEL_PESOS!$B$10)*I1681)</f>
        <v/>
      </c>
      <c r="L1681" s="71">
        <f>IF(K1681="","",K1681-J1681)</f>
        <v/>
      </c>
      <c r="M1681" s="71">
        <f>IF(L1681="","",ABS(L1681))</f>
        <v/>
      </c>
      <c r="N1681" t="n">
        <v>1</v>
      </c>
      <c r="O1681" t="n">
        <v>1</v>
      </c>
      <c r="P1681" t="n">
        <v>0.9619852164730728</v>
      </c>
      <c r="Q1681" t="n">
        <v>0.9169168455666632</v>
      </c>
      <c r="R1681" t="n">
        <v>0.2026925770921061</v>
      </c>
      <c r="S1681" t="n">
        <v>0.9507561568212007</v>
      </c>
      <c r="T1681" t="n">
        <v>0.2372906682259517</v>
      </c>
      <c r="U1681" t="n">
        <v>0.2722302371226734</v>
      </c>
      <c r="V1681" t="n">
        <v>0.5305635139057578</v>
      </c>
      <c r="W1681" t="n">
        <v>0.6135012891989734</v>
      </c>
      <c r="X1681" t="n">
        <v>0.6051867200355581</v>
      </c>
    </row>
    <row r="1682">
      <c r="A1682" t="inlineStr">
        <is>
          <t>2702801</t>
        </is>
      </c>
      <c r="B1682" t="inlineStr">
        <is>
          <t>Flexeiras</t>
        </is>
      </c>
      <c r="C1682" t="inlineStr">
        <is>
          <t>AL</t>
        </is>
      </c>
      <c r="D1682" t="inlineStr">
        <is>
          <t>REGIÃO NORDESTE</t>
        </is>
      </c>
      <c r="E1682" s="70">
        <f>SUMPRODUCT(N1682:Q1682,PAINEL_PESOS!$C$16:$C$19)</f>
        <v/>
      </c>
      <c r="F1682" s="70">
        <f>SUMPRODUCT(R1682:T1682,PAINEL_PESOS!$C$21:$C$23)</f>
        <v/>
      </c>
      <c r="G1682" s="70">
        <f>SUMPRODUCT(U1682:V1682,PAINEL_PESOS!$C$25:$C$26)</f>
        <v/>
      </c>
      <c r="H1682" s="70">
        <f>SUMPRODUCT(W1682:X1682,PAINEL_PESOS!$C$28:$C$29)</f>
        <v/>
      </c>
      <c r="I1682" s="70" t="n">
        <v>0.9799910713074178</v>
      </c>
      <c r="J1682" s="70" t="n">
        <v>0.6064979986498806</v>
      </c>
      <c r="K1682" s="71">
        <f>IF(NOT(AND(PAINEL_PESOS!$D$12="OK - 100%",PAINEL_PESOS!$F$20="OK - 100%",PAINEL_PESOS!$F$24="OK - 100%",PAINEL_PESOS!$F$27="OK - 100%",PAINEL_PESOS!$F$30="OK - 100%")),"", (E1682*PAINEL_PESOS!$B$7+F1682*PAINEL_PESOS!$B$8+G1682*PAINEL_PESOS!$B$9+H1682*PAINEL_PESOS!$B$10)*I1682)</f>
        <v/>
      </c>
      <c r="L1682" s="71">
        <f>IF(K1682="","",K1682-J1682)</f>
        <v/>
      </c>
      <c r="M1682" s="71">
        <f>IF(L1682="","",ABS(L1682))</f>
        <v/>
      </c>
      <c r="N1682" t="n">
        <v>0.2</v>
      </c>
      <c r="O1682" t="n">
        <v>0.9123</v>
      </c>
      <c r="P1682" t="n">
        <v>0.6482576557550158</v>
      </c>
      <c r="Q1682" t="n">
        <v>0.9680603636821198</v>
      </c>
      <c r="R1682" t="n">
        <v>0.2157330171525422</v>
      </c>
      <c r="S1682" t="n">
        <v>0.9999702612271839</v>
      </c>
      <c r="T1682" t="n">
        <v>0.9183101829614946</v>
      </c>
      <c r="U1682" t="n">
        <v>0.2192238329535166</v>
      </c>
      <c r="V1682" t="n">
        <v>0.5494084436216691</v>
      </c>
      <c r="W1682" t="n">
        <v>0.6579131510326279</v>
      </c>
      <c r="X1682" t="n">
        <v>0.7375191009581707</v>
      </c>
    </row>
    <row r="1683">
      <c r="A1683" t="inlineStr">
        <is>
          <t>2702900</t>
        </is>
      </c>
      <c r="B1683" t="inlineStr">
        <is>
          <t>Girau do Ponciano</t>
        </is>
      </c>
      <c r="C1683" t="inlineStr">
        <is>
          <t>AL</t>
        </is>
      </c>
      <c r="D1683" t="inlineStr">
        <is>
          <t>REGIÃO NORDESTE</t>
        </is>
      </c>
      <c r="E1683" s="70">
        <f>SUMPRODUCT(N1683:Q1683,PAINEL_PESOS!$C$16:$C$19)</f>
        <v/>
      </c>
      <c r="F1683" s="70">
        <f>SUMPRODUCT(R1683:T1683,PAINEL_PESOS!$C$21:$C$23)</f>
        <v/>
      </c>
      <c r="G1683" s="70">
        <f>SUMPRODUCT(U1683:V1683,PAINEL_PESOS!$C$25:$C$26)</f>
        <v/>
      </c>
      <c r="H1683" s="70">
        <f>SUMPRODUCT(W1683:X1683,PAINEL_PESOS!$C$28:$C$29)</f>
        <v/>
      </c>
      <c r="I1683" s="70" t="n">
        <v>0.9861399221823186</v>
      </c>
      <c r="J1683" s="70" t="n">
        <v>0.6210708694306583</v>
      </c>
      <c r="K1683" s="71">
        <f>IF(NOT(AND(PAINEL_PESOS!$D$12="OK - 100%",PAINEL_PESOS!$F$20="OK - 100%",PAINEL_PESOS!$F$24="OK - 100%",PAINEL_PESOS!$F$27="OK - 100%",PAINEL_PESOS!$F$30="OK - 100%")),"", (E1683*PAINEL_PESOS!$B$7+F1683*PAINEL_PESOS!$B$8+G1683*PAINEL_PESOS!$B$9+H1683*PAINEL_PESOS!$B$10)*I1683)</f>
        <v/>
      </c>
      <c r="L1683" s="71">
        <f>IF(K1683="","",K1683-J1683)</f>
        <v/>
      </c>
      <c r="M1683" s="71">
        <f>IF(L1683="","",ABS(L1683))</f>
        <v/>
      </c>
      <c r="N1683" t="n">
        <v>1</v>
      </c>
      <c r="O1683" t="n">
        <v>0.9545</v>
      </c>
      <c r="P1683" t="n">
        <v>0.6634635691657866</v>
      </c>
      <c r="Q1683" t="n">
        <v>0.9458366493023703</v>
      </c>
      <c r="R1683" t="n">
        <v>0.2977840175083782</v>
      </c>
      <c r="S1683" t="n">
        <v>0.999371584342943</v>
      </c>
      <c r="T1683" t="n">
        <v>0.9676359678452598</v>
      </c>
      <c r="U1683" t="n">
        <v>0.4098061951515222</v>
      </c>
      <c r="V1683" t="n">
        <v>0.2010555878475507</v>
      </c>
      <c r="W1683" t="n">
        <v>0.6244719860545737</v>
      </c>
      <c r="X1683" t="n">
        <v>0.5113046407475512</v>
      </c>
    </row>
    <row r="1684">
      <c r="A1684" t="inlineStr">
        <is>
          <t>2703007</t>
        </is>
      </c>
      <c r="B1684" t="inlineStr">
        <is>
          <t>Ibateguara</t>
        </is>
      </c>
      <c r="C1684" t="inlineStr">
        <is>
          <t>AL</t>
        </is>
      </c>
      <c r="D1684" t="inlineStr">
        <is>
          <t>REGIÃO NORDESTE</t>
        </is>
      </c>
      <c r="E1684" s="70">
        <f>SUMPRODUCT(N1684:Q1684,PAINEL_PESOS!$C$16:$C$19)</f>
        <v/>
      </c>
      <c r="F1684" s="70">
        <f>SUMPRODUCT(R1684:T1684,PAINEL_PESOS!$C$21:$C$23)</f>
        <v/>
      </c>
      <c r="G1684" s="70">
        <f>SUMPRODUCT(U1684:V1684,PAINEL_PESOS!$C$25:$C$26)</f>
        <v/>
      </c>
      <c r="H1684" s="70">
        <f>SUMPRODUCT(W1684:X1684,PAINEL_PESOS!$C$28:$C$29)</f>
        <v/>
      </c>
      <c r="I1684" s="70" t="n">
        <v>0.9729441367761371</v>
      </c>
      <c r="J1684" s="70" t="n">
        <v>0.5856908204499303</v>
      </c>
      <c r="K1684" s="71">
        <f>IF(NOT(AND(PAINEL_PESOS!$D$12="OK - 100%",PAINEL_PESOS!$F$20="OK - 100%",PAINEL_PESOS!$F$24="OK - 100%",PAINEL_PESOS!$F$27="OK - 100%",PAINEL_PESOS!$F$30="OK - 100%")),"", (E1684*PAINEL_PESOS!$B$7+F1684*PAINEL_PESOS!$B$8+G1684*PAINEL_PESOS!$B$9+H1684*PAINEL_PESOS!$B$10)*I1684)</f>
        <v/>
      </c>
      <c r="L1684" s="71">
        <f>IF(K1684="","",K1684-J1684)</f>
        <v/>
      </c>
      <c r="M1684" s="71">
        <f>IF(L1684="","",ABS(L1684))</f>
        <v/>
      </c>
      <c r="N1684" t="n">
        <v>0.2</v>
      </c>
      <c r="O1684" t="n">
        <v>0.9141</v>
      </c>
      <c r="P1684" t="n">
        <v>0.6587117212249208</v>
      </c>
      <c r="Q1684" t="n">
        <v>0.9295298289598932</v>
      </c>
      <c r="R1684" t="n">
        <v>0.2047811772400583</v>
      </c>
      <c r="S1684" t="n">
        <v>0.9999452713243429</v>
      </c>
      <c r="T1684" t="n">
        <v>0.9062258563072545</v>
      </c>
      <c r="U1684" t="n">
        <v>0.2222060926406449</v>
      </c>
      <c r="V1684" t="n">
        <v>0.481842312569786</v>
      </c>
      <c r="W1684" t="n">
        <v>0.6824712184236483</v>
      </c>
      <c r="X1684" t="n">
        <v>0.6708308714621748</v>
      </c>
    </row>
    <row r="1685">
      <c r="A1685" t="inlineStr">
        <is>
          <t>2703106</t>
        </is>
      </c>
      <c r="B1685" t="inlineStr">
        <is>
          <t>Igaci</t>
        </is>
      </c>
      <c r="C1685" t="inlineStr">
        <is>
          <t>AL</t>
        </is>
      </c>
      <c r="D1685" t="inlineStr">
        <is>
          <t>REGIÃO NORDESTE</t>
        </is>
      </c>
      <c r="E1685" s="70">
        <f>SUMPRODUCT(N1685:Q1685,PAINEL_PESOS!$C$16:$C$19)</f>
        <v/>
      </c>
      <c r="F1685" s="70">
        <f>SUMPRODUCT(R1685:T1685,PAINEL_PESOS!$C$21:$C$23)</f>
        <v/>
      </c>
      <c r="G1685" s="70">
        <f>SUMPRODUCT(U1685:V1685,PAINEL_PESOS!$C$25:$C$26)</f>
        <v/>
      </c>
      <c r="H1685" s="70">
        <f>SUMPRODUCT(W1685:X1685,PAINEL_PESOS!$C$28:$C$29)</f>
        <v/>
      </c>
      <c r="I1685" s="70" t="n">
        <v>0.9763798718126115</v>
      </c>
      <c r="J1685" s="70" t="n">
        <v>0.5563147783489671</v>
      </c>
      <c r="K1685" s="71">
        <f>IF(NOT(AND(PAINEL_PESOS!$D$12="OK - 100%",PAINEL_PESOS!$F$20="OK - 100%",PAINEL_PESOS!$F$24="OK - 100%",PAINEL_PESOS!$F$27="OK - 100%",PAINEL_PESOS!$F$30="OK - 100%")),"", (E1685*PAINEL_PESOS!$B$7+F1685*PAINEL_PESOS!$B$8+G1685*PAINEL_PESOS!$B$9+H1685*PAINEL_PESOS!$B$10)*I1685)</f>
        <v/>
      </c>
      <c r="L1685" s="71">
        <f>IF(K1685="","",K1685-J1685)</f>
        <v/>
      </c>
      <c r="M1685" s="71">
        <f>IF(L1685="","",ABS(L1685))</f>
        <v/>
      </c>
      <c r="N1685" t="n">
        <v>0.2</v>
      </c>
      <c r="O1685" t="n">
        <v>0.913</v>
      </c>
      <c r="P1685" t="n">
        <v>0.6896515311510032</v>
      </c>
      <c r="Q1685" t="n">
        <v>0.8965880612764893</v>
      </c>
      <c r="R1685" t="n">
        <v>0.2408380547905797</v>
      </c>
      <c r="S1685" t="n">
        <v>0.9994389293823107</v>
      </c>
      <c r="T1685" t="n">
        <v>0.9503499417911929</v>
      </c>
      <c r="U1685" t="n">
        <v>0.2081896413794914</v>
      </c>
      <c r="V1685" t="n">
        <v>0.2826730601480518</v>
      </c>
      <c r="W1685" t="n">
        <v>0.6083945105697948</v>
      </c>
      <c r="X1685" t="n">
        <v>0.6488881368627036</v>
      </c>
    </row>
    <row r="1686">
      <c r="A1686" t="inlineStr">
        <is>
          <t>2703205</t>
        </is>
      </c>
      <c r="B1686" t="inlineStr">
        <is>
          <t>Igreja Nova</t>
        </is>
      </c>
      <c r="C1686" t="inlineStr">
        <is>
          <t>AL</t>
        </is>
      </c>
      <c r="D1686" t="inlineStr">
        <is>
          <t>REGIÃO NORDESTE</t>
        </is>
      </c>
      <c r="E1686" s="70">
        <f>SUMPRODUCT(N1686:Q1686,PAINEL_PESOS!$C$16:$C$19)</f>
        <v/>
      </c>
      <c r="F1686" s="70">
        <f>SUMPRODUCT(R1686:T1686,PAINEL_PESOS!$C$21:$C$23)</f>
        <v/>
      </c>
      <c r="G1686" s="70">
        <f>SUMPRODUCT(U1686:V1686,PAINEL_PESOS!$C$25:$C$26)</f>
        <v/>
      </c>
      <c r="H1686" s="70">
        <f>SUMPRODUCT(W1686:X1686,PAINEL_PESOS!$C$28:$C$29)</f>
        <v/>
      </c>
      <c r="I1686" s="70" t="n">
        <v>0.8611363328987962</v>
      </c>
      <c r="J1686" s="70" t="n">
        <v>0.4139004761437344</v>
      </c>
      <c r="K1686" s="71">
        <f>IF(NOT(AND(PAINEL_PESOS!$D$12="OK - 100%",PAINEL_PESOS!$F$20="OK - 100%",PAINEL_PESOS!$F$24="OK - 100%",PAINEL_PESOS!$F$27="OK - 100%",PAINEL_PESOS!$F$30="OK - 100%")),"", (E1686*PAINEL_PESOS!$B$7+F1686*PAINEL_PESOS!$B$8+G1686*PAINEL_PESOS!$B$9+H1686*PAINEL_PESOS!$B$10)*I1686)</f>
        <v/>
      </c>
      <c r="L1686" s="71">
        <f>IF(K1686="","",K1686-J1686)</f>
        <v/>
      </c>
      <c r="M1686" s="71">
        <f>IF(L1686="","",ABS(L1686))</f>
        <v/>
      </c>
      <c r="N1686" t="n">
        <v>0.2</v>
      </c>
      <c r="O1686" t="n">
        <v>0.9786</v>
      </c>
      <c r="P1686" t="n">
        <v>0.3769799366420274</v>
      </c>
      <c r="Q1686" t="n">
        <v>0.954525088362009</v>
      </c>
      <c r="R1686" t="n">
        <v>0.3114929680614772</v>
      </c>
      <c r="S1686" t="n">
        <v>0</v>
      </c>
      <c r="T1686" t="n">
        <v>0.5256500599433154</v>
      </c>
      <c r="U1686" t="n">
        <v>0.4098061951515222</v>
      </c>
      <c r="V1686" t="n">
        <v>0.4864256292705562</v>
      </c>
      <c r="W1686" t="n">
        <v>0.6244719860545737</v>
      </c>
      <c r="X1686" t="n">
        <v>0.5113046407475512</v>
      </c>
    </row>
    <row r="1687">
      <c r="A1687" t="inlineStr">
        <is>
          <t>2703304</t>
        </is>
      </c>
      <c r="B1687" t="inlineStr">
        <is>
          <t>Inhapi</t>
        </is>
      </c>
      <c r="C1687" t="inlineStr">
        <is>
          <t>AL</t>
        </is>
      </c>
      <c r="D1687" t="inlineStr">
        <is>
          <t>REGIÃO NORDESTE</t>
        </is>
      </c>
      <c r="E1687" s="70">
        <f>SUMPRODUCT(N1687:Q1687,PAINEL_PESOS!$C$16:$C$19)</f>
        <v/>
      </c>
      <c r="F1687" s="70">
        <f>SUMPRODUCT(R1687:T1687,PAINEL_PESOS!$C$21:$C$23)</f>
        <v/>
      </c>
      <c r="G1687" s="70">
        <f>SUMPRODUCT(U1687:V1687,PAINEL_PESOS!$C$25:$C$26)</f>
        <v/>
      </c>
      <c r="H1687" s="70">
        <f>SUMPRODUCT(W1687:X1687,PAINEL_PESOS!$C$28:$C$29)</f>
        <v/>
      </c>
      <c r="I1687" s="70" t="n">
        <v>0.9907866218043169</v>
      </c>
      <c r="J1687" s="70" t="n">
        <v>0.5531364959283152</v>
      </c>
      <c r="K1687" s="71">
        <f>IF(NOT(AND(PAINEL_PESOS!$D$12="OK - 100%",PAINEL_PESOS!$F$20="OK - 100%",PAINEL_PESOS!$F$24="OK - 100%",PAINEL_PESOS!$F$27="OK - 100%",PAINEL_PESOS!$F$30="OK - 100%")),"", (E1687*PAINEL_PESOS!$B$7+F1687*PAINEL_PESOS!$B$8+G1687*PAINEL_PESOS!$B$9+H1687*PAINEL_PESOS!$B$10)*I1687)</f>
        <v/>
      </c>
      <c r="L1687" s="71">
        <f>IF(K1687="","",K1687-J1687)</f>
        <v/>
      </c>
      <c r="M1687" s="71">
        <f>IF(L1687="","",ABS(L1687))</f>
        <v/>
      </c>
      <c r="N1687" t="n">
        <v>0.6</v>
      </c>
      <c r="O1687" t="n">
        <v>0.5974</v>
      </c>
      <c r="P1687" t="n">
        <v>0.3438225976768744</v>
      </c>
      <c r="Q1687" t="n">
        <v>0.9611236448615451</v>
      </c>
      <c r="R1687" t="n">
        <v>0.1987877355409339</v>
      </c>
      <c r="S1687" t="n">
        <v>1</v>
      </c>
      <c r="T1687" t="n">
        <v>0.9809964467976025</v>
      </c>
      <c r="U1687" t="n">
        <v>0.4098061951515222</v>
      </c>
      <c r="V1687" t="n">
        <v>0.2162957380115601</v>
      </c>
      <c r="W1687" t="n">
        <v>0.6244719860545737</v>
      </c>
      <c r="X1687" t="n">
        <v>0.5113046407475512</v>
      </c>
    </row>
    <row r="1688">
      <c r="A1688" t="inlineStr">
        <is>
          <t>2703403</t>
        </is>
      </c>
      <c r="B1688" t="inlineStr">
        <is>
          <t>Jacaré dos Homens</t>
        </is>
      </c>
      <c r="C1688" t="inlineStr">
        <is>
          <t>AL</t>
        </is>
      </c>
      <c r="D1688" t="inlineStr">
        <is>
          <t>REGIÃO NORDESTE</t>
        </is>
      </c>
      <c r="E1688" s="70">
        <f>SUMPRODUCT(N1688:Q1688,PAINEL_PESOS!$C$16:$C$19)</f>
        <v/>
      </c>
      <c r="F1688" s="70">
        <f>SUMPRODUCT(R1688:T1688,PAINEL_PESOS!$C$21:$C$23)</f>
        <v/>
      </c>
      <c r="G1688" s="70">
        <f>SUMPRODUCT(U1688:V1688,PAINEL_PESOS!$C$25:$C$26)</f>
        <v/>
      </c>
      <c r="H1688" s="70">
        <f>SUMPRODUCT(W1688:X1688,PAINEL_PESOS!$C$28:$C$29)</f>
        <v/>
      </c>
      <c r="I1688" s="70" t="n">
        <v>0.9862106925087444</v>
      </c>
      <c r="J1688" s="70" t="n">
        <v>0.5540137782852914</v>
      </c>
      <c r="K1688" s="71">
        <f>IF(NOT(AND(PAINEL_PESOS!$D$12="OK - 100%",PAINEL_PESOS!$F$20="OK - 100%",PAINEL_PESOS!$F$24="OK - 100%",PAINEL_PESOS!$F$27="OK - 100%",PAINEL_PESOS!$F$30="OK - 100%")),"", (E1688*PAINEL_PESOS!$B$7+F1688*PAINEL_PESOS!$B$8+G1688*PAINEL_PESOS!$B$9+H1688*PAINEL_PESOS!$B$10)*I1688)</f>
        <v/>
      </c>
      <c r="L1688" s="71">
        <f>IF(K1688="","",K1688-J1688)</f>
        <v/>
      </c>
      <c r="M1688" s="71">
        <f>IF(L1688="","",ABS(L1688))</f>
        <v/>
      </c>
      <c r="N1688" t="n">
        <v>1</v>
      </c>
      <c r="O1688" t="n">
        <v>0.9714</v>
      </c>
      <c r="P1688" t="n">
        <v>0.1604012671594509</v>
      </c>
      <c r="Q1688" t="n">
        <v>0.9429024242928158</v>
      </c>
      <c r="R1688" t="n">
        <v>0.1062704088688841</v>
      </c>
      <c r="S1688" t="n">
        <v>1</v>
      </c>
      <c r="T1688" t="n">
        <v>0.9699646187426684</v>
      </c>
      <c r="U1688" t="n">
        <v>0.4098061951515222</v>
      </c>
      <c r="V1688" t="n">
        <v>0.02698913121204316</v>
      </c>
      <c r="W1688" t="n">
        <v>0.6244719860545737</v>
      </c>
      <c r="X1688" t="n">
        <v>0.5113046407475512</v>
      </c>
    </row>
    <row r="1689">
      <c r="A1689" t="inlineStr">
        <is>
          <t>2703502</t>
        </is>
      </c>
      <c r="B1689" t="inlineStr">
        <is>
          <t>Jacuípe</t>
        </is>
      </c>
      <c r="C1689" t="inlineStr">
        <is>
          <t>AL</t>
        </is>
      </c>
      <c r="D1689" t="inlineStr">
        <is>
          <t>REGIÃO NORDESTE</t>
        </is>
      </c>
      <c r="E1689" s="70">
        <f>SUMPRODUCT(N1689:Q1689,PAINEL_PESOS!$C$16:$C$19)</f>
        <v/>
      </c>
      <c r="F1689" s="70">
        <f>SUMPRODUCT(R1689:T1689,PAINEL_PESOS!$C$21:$C$23)</f>
        <v/>
      </c>
      <c r="G1689" s="70">
        <f>SUMPRODUCT(U1689:V1689,PAINEL_PESOS!$C$25:$C$26)</f>
        <v/>
      </c>
      <c r="H1689" s="70">
        <f>SUMPRODUCT(W1689:X1689,PAINEL_PESOS!$C$28:$C$29)</f>
        <v/>
      </c>
      <c r="I1689" s="70" t="n">
        <v>0.9915545222870326</v>
      </c>
      <c r="J1689" s="70" t="n">
        <v>0.6562690155946702</v>
      </c>
      <c r="K1689" s="71">
        <f>IF(NOT(AND(PAINEL_PESOS!$D$12="OK - 100%",PAINEL_PESOS!$F$20="OK - 100%",PAINEL_PESOS!$F$24="OK - 100%",PAINEL_PESOS!$F$27="OK - 100%",PAINEL_PESOS!$F$30="OK - 100%")),"", (E1689*PAINEL_PESOS!$B$7+F1689*PAINEL_PESOS!$B$8+G1689*PAINEL_PESOS!$B$9+H1689*PAINEL_PESOS!$B$10)*I1689)</f>
        <v/>
      </c>
      <c r="L1689" s="71">
        <f>IF(K1689="","",K1689-J1689)</f>
        <v/>
      </c>
      <c r="M1689" s="71">
        <f>IF(L1689="","",ABS(L1689))</f>
        <v/>
      </c>
      <c r="N1689" t="n">
        <v>0.4</v>
      </c>
      <c r="O1689" t="n">
        <v>0.7928000000000001</v>
      </c>
      <c r="P1689" t="n">
        <v>0.7933474128827878</v>
      </c>
      <c r="Q1689" t="n">
        <v>0.9807426825078899</v>
      </c>
      <c r="R1689" t="n">
        <v>0.1638334896485203</v>
      </c>
      <c r="S1689" t="n">
        <v>0.9999950675615157</v>
      </c>
      <c r="T1689" t="n">
        <v>0.9704836454119099</v>
      </c>
      <c r="U1689" t="n">
        <v>0.2244416575210794</v>
      </c>
      <c r="V1689" t="n">
        <v>0.7956844992953739</v>
      </c>
      <c r="W1689" t="n">
        <v>0.6787975243201001</v>
      </c>
      <c r="X1689" t="n">
        <v>0.6896262993189796</v>
      </c>
    </row>
    <row r="1690">
      <c r="A1690" t="inlineStr">
        <is>
          <t>2703601</t>
        </is>
      </c>
      <c r="B1690" t="inlineStr">
        <is>
          <t>Japaratinga</t>
        </is>
      </c>
      <c r="C1690" t="inlineStr">
        <is>
          <t>AL</t>
        </is>
      </c>
      <c r="D1690" t="inlineStr">
        <is>
          <t>REGIÃO NORDESTE</t>
        </is>
      </c>
      <c r="E1690" s="70">
        <f>SUMPRODUCT(N1690:Q1690,PAINEL_PESOS!$C$16:$C$19)</f>
        <v/>
      </c>
      <c r="F1690" s="70">
        <f>SUMPRODUCT(R1690:T1690,PAINEL_PESOS!$C$21:$C$23)</f>
        <v/>
      </c>
      <c r="G1690" s="70">
        <f>SUMPRODUCT(U1690:V1690,PAINEL_PESOS!$C$25:$C$26)</f>
        <v/>
      </c>
      <c r="H1690" s="70">
        <f>SUMPRODUCT(W1690:X1690,PAINEL_PESOS!$C$28:$C$29)</f>
        <v/>
      </c>
      <c r="I1690" s="70" t="n">
        <v>0.9880536054002969</v>
      </c>
      <c r="J1690" s="70" t="n">
        <v>0.6219096557847336</v>
      </c>
      <c r="K1690" s="71">
        <f>IF(NOT(AND(PAINEL_PESOS!$D$12="OK - 100%",PAINEL_PESOS!$F$20="OK - 100%",PAINEL_PESOS!$F$24="OK - 100%",PAINEL_PESOS!$F$27="OK - 100%",PAINEL_PESOS!$F$30="OK - 100%")),"", (E1690*PAINEL_PESOS!$B$7+F1690*PAINEL_PESOS!$B$8+G1690*PAINEL_PESOS!$B$9+H1690*PAINEL_PESOS!$B$10)*I1690)</f>
        <v/>
      </c>
      <c r="L1690" s="71">
        <f>IF(K1690="","",K1690-J1690)</f>
        <v/>
      </c>
      <c r="M1690" s="71">
        <f>IF(L1690="","",ABS(L1690))</f>
        <v/>
      </c>
      <c r="N1690" t="n">
        <v>0.6</v>
      </c>
      <c r="O1690" t="n">
        <v>0.7009000000000001</v>
      </c>
      <c r="P1690" t="n">
        <v>0.5482576557550158</v>
      </c>
      <c r="Q1690" t="n">
        <v>0.9705708188614068</v>
      </c>
      <c r="R1690" t="n">
        <v>0.2410087270579033</v>
      </c>
      <c r="S1690" t="n">
        <v>0.9907606882421263</v>
      </c>
      <c r="T1690" t="n">
        <v>0.9631444481521101</v>
      </c>
      <c r="U1690" t="n">
        <v>0.2193442888366367</v>
      </c>
      <c r="V1690" t="n">
        <v>0.5472379620359598</v>
      </c>
      <c r="W1690" t="n">
        <v>0.6579690816191132</v>
      </c>
      <c r="X1690" t="n">
        <v>0.7377410312547606</v>
      </c>
    </row>
    <row r="1691">
      <c r="A1691" t="inlineStr">
        <is>
          <t>2703700</t>
        </is>
      </c>
      <c r="B1691" t="inlineStr">
        <is>
          <t>Jaramataia</t>
        </is>
      </c>
      <c r="C1691" t="inlineStr">
        <is>
          <t>AL</t>
        </is>
      </c>
      <c r="D1691" t="inlineStr">
        <is>
          <t>REGIÃO NORDESTE</t>
        </is>
      </c>
      <c r="E1691" s="70">
        <f>SUMPRODUCT(N1691:Q1691,PAINEL_PESOS!$C$16:$C$19)</f>
        <v/>
      </c>
      <c r="F1691" s="70">
        <f>SUMPRODUCT(R1691:T1691,PAINEL_PESOS!$C$21:$C$23)</f>
        <v/>
      </c>
      <c r="G1691" s="70">
        <f>SUMPRODUCT(U1691:V1691,PAINEL_PESOS!$C$25:$C$26)</f>
        <v/>
      </c>
      <c r="H1691" s="70">
        <f>SUMPRODUCT(W1691:X1691,PAINEL_PESOS!$C$28:$C$29)</f>
        <v/>
      </c>
      <c r="I1691" s="70" t="n">
        <v>0.9890228212745535</v>
      </c>
      <c r="J1691" s="70" t="n">
        <v>0.5211003277586784</v>
      </c>
      <c r="K1691" s="71">
        <f>IF(NOT(AND(PAINEL_PESOS!$D$12="OK - 100%",PAINEL_PESOS!$F$20="OK - 100%",PAINEL_PESOS!$F$24="OK - 100%",PAINEL_PESOS!$F$27="OK - 100%",PAINEL_PESOS!$F$30="OK - 100%")),"", (E1691*PAINEL_PESOS!$B$7+F1691*PAINEL_PESOS!$B$8+G1691*PAINEL_PESOS!$B$9+H1691*PAINEL_PESOS!$B$10)*I1691)</f>
        <v/>
      </c>
      <c r="L1691" s="71">
        <f>IF(K1691="","",K1691-J1691)</f>
        <v/>
      </c>
      <c r="M1691" s="71">
        <f>IF(L1691="","",ABS(L1691))</f>
        <v/>
      </c>
      <c r="N1691" t="n">
        <v>0.2</v>
      </c>
      <c r="O1691" t="n">
        <v>0.9412</v>
      </c>
      <c r="P1691" t="n">
        <v>0.3271383315733897</v>
      </c>
      <c r="Q1691" t="n">
        <v>0.9536290427023982</v>
      </c>
      <c r="R1691" t="n">
        <v>0.1099858960849789</v>
      </c>
      <c r="S1691" t="n">
        <v>1</v>
      </c>
      <c r="T1691" t="n">
        <v>0.9771921815270262</v>
      </c>
      <c r="U1691" t="n">
        <v>0.4098061951515222</v>
      </c>
      <c r="V1691" t="n">
        <v>0.0670536623713277</v>
      </c>
      <c r="W1691" t="n">
        <v>0.6244719860545737</v>
      </c>
      <c r="X1691" t="n">
        <v>0.5113046407475512</v>
      </c>
    </row>
    <row r="1692">
      <c r="A1692" t="inlineStr">
        <is>
          <t>2703759</t>
        </is>
      </c>
      <c r="B1692" t="inlineStr">
        <is>
          <t>Jequiá da Praia</t>
        </is>
      </c>
      <c r="C1692" t="inlineStr">
        <is>
          <t>AL</t>
        </is>
      </c>
      <c r="D1692" t="inlineStr">
        <is>
          <t>REGIÃO NORDESTE</t>
        </is>
      </c>
      <c r="E1692" s="70">
        <f>SUMPRODUCT(N1692:Q1692,PAINEL_PESOS!$C$16:$C$19)</f>
        <v/>
      </c>
      <c r="F1692" s="70">
        <f>SUMPRODUCT(R1692:T1692,PAINEL_PESOS!$C$21:$C$23)</f>
        <v/>
      </c>
      <c r="G1692" s="70">
        <f>SUMPRODUCT(U1692:V1692,PAINEL_PESOS!$C$25:$C$26)</f>
        <v/>
      </c>
      <c r="H1692" s="70">
        <f>SUMPRODUCT(W1692:X1692,PAINEL_PESOS!$C$28:$C$29)</f>
        <v/>
      </c>
      <c r="I1692" s="70" t="n">
        <v>0.7612601469938205</v>
      </c>
      <c r="J1692" s="70" t="n">
        <v>0.398585548419336</v>
      </c>
      <c r="K1692" s="71">
        <f>IF(NOT(AND(PAINEL_PESOS!$D$12="OK - 100%",PAINEL_PESOS!$F$20="OK - 100%",PAINEL_PESOS!$F$24="OK - 100%",PAINEL_PESOS!$F$27="OK - 100%",PAINEL_PESOS!$F$30="OK - 100%")),"", (E1692*PAINEL_PESOS!$B$7+F1692*PAINEL_PESOS!$B$8+G1692*PAINEL_PESOS!$B$9+H1692*PAINEL_PESOS!$B$10)*I1692)</f>
        <v/>
      </c>
      <c r="L1692" s="71">
        <f>IF(K1692="","",K1692-J1692)</f>
        <v/>
      </c>
      <c r="M1692" s="71">
        <f>IF(L1692="","",ABS(L1692))</f>
        <v/>
      </c>
      <c r="N1692" t="n">
        <v>0.2</v>
      </c>
      <c r="O1692" t="n">
        <v>1</v>
      </c>
      <c r="P1692" t="n">
        <v>1</v>
      </c>
      <c r="Q1692" t="n">
        <v>0.8760789389853374</v>
      </c>
      <c r="R1692" t="n">
        <v>0.2717040667609061</v>
      </c>
      <c r="S1692" t="n">
        <v>0.8250357174620649</v>
      </c>
      <c r="T1692" t="n">
        <v>0</v>
      </c>
      <c r="U1692" t="n">
        <v>0.124889353548749</v>
      </c>
      <c r="V1692" t="n">
        <v>0.4871191403627162</v>
      </c>
      <c r="W1692" t="n">
        <v>0.6017519095014912</v>
      </c>
      <c r="X1692" t="n">
        <v>0.7057324019427961</v>
      </c>
    </row>
    <row r="1693">
      <c r="A1693" t="inlineStr">
        <is>
          <t>2703809</t>
        </is>
      </c>
      <c r="B1693" t="inlineStr">
        <is>
          <t>Joaquim Gomes</t>
        </is>
      </c>
      <c r="C1693" t="inlineStr">
        <is>
          <t>AL</t>
        </is>
      </c>
      <c r="D1693" t="inlineStr">
        <is>
          <t>REGIÃO NORDESTE</t>
        </is>
      </c>
      <c r="E1693" s="70">
        <f>SUMPRODUCT(N1693:Q1693,PAINEL_PESOS!$C$16:$C$19)</f>
        <v/>
      </c>
      <c r="F1693" s="70">
        <f>SUMPRODUCT(R1693:T1693,PAINEL_PESOS!$C$21:$C$23)</f>
        <v/>
      </c>
      <c r="G1693" s="70">
        <f>SUMPRODUCT(U1693:V1693,PAINEL_PESOS!$C$25:$C$26)</f>
        <v/>
      </c>
      <c r="H1693" s="70">
        <f>SUMPRODUCT(W1693:X1693,PAINEL_PESOS!$C$28:$C$29)</f>
        <v/>
      </c>
      <c r="I1693" s="70" t="n">
        <v>0.9853205946032346</v>
      </c>
      <c r="J1693" s="70" t="n">
        <v>0.6331276175130057</v>
      </c>
      <c r="K1693" s="71">
        <f>IF(NOT(AND(PAINEL_PESOS!$D$12="OK - 100%",PAINEL_PESOS!$F$20="OK - 100%",PAINEL_PESOS!$F$24="OK - 100%",PAINEL_PESOS!$F$27="OK - 100%",PAINEL_PESOS!$F$30="OK - 100%")),"", (E1693*PAINEL_PESOS!$B$7+F1693*PAINEL_PESOS!$B$8+G1693*PAINEL_PESOS!$B$9+H1693*PAINEL_PESOS!$B$10)*I1693)</f>
        <v/>
      </c>
      <c r="L1693" s="71">
        <f>IF(K1693="","",K1693-J1693)</f>
        <v/>
      </c>
      <c r="M1693" s="71">
        <f>IF(L1693="","",ABS(L1693))</f>
        <v/>
      </c>
      <c r="N1693" t="n">
        <v>0.2</v>
      </c>
      <c r="O1693" t="n">
        <v>0.9226</v>
      </c>
      <c r="P1693" t="n">
        <v>0.7816261879619852</v>
      </c>
      <c r="Q1693" t="n">
        <v>0.9506849969559266</v>
      </c>
      <c r="R1693" t="n">
        <v>0.2877465978109064</v>
      </c>
      <c r="S1693" t="n">
        <v>0.991701310556768</v>
      </c>
      <c r="T1693" t="n">
        <v>0.9625995556864773</v>
      </c>
      <c r="U1693" t="n">
        <v>0.219358595400195</v>
      </c>
      <c r="V1693" t="n">
        <v>0.6033341050359706</v>
      </c>
      <c r="W1693" t="n">
        <v>0.658027539905686</v>
      </c>
      <c r="X1693" t="n">
        <v>0.7376059897238958</v>
      </c>
    </row>
    <row r="1694">
      <c r="A1694" t="inlineStr">
        <is>
          <t>2703908</t>
        </is>
      </c>
      <c r="B1694" t="inlineStr">
        <is>
          <t>Jundiá</t>
        </is>
      </c>
      <c r="C1694" t="inlineStr">
        <is>
          <t>AL</t>
        </is>
      </c>
      <c r="D1694" t="inlineStr">
        <is>
          <t>REGIÃO NORDESTE</t>
        </is>
      </c>
      <c r="E1694" s="70">
        <f>SUMPRODUCT(N1694:Q1694,PAINEL_PESOS!$C$16:$C$19)</f>
        <v/>
      </c>
      <c r="F1694" s="70">
        <f>SUMPRODUCT(R1694:T1694,PAINEL_PESOS!$C$21:$C$23)</f>
        <v/>
      </c>
      <c r="G1694" s="70">
        <f>SUMPRODUCT(U1694:V1694,PAINEL_PESOS!$C$25:$C$26)</f>
        <v/>
      </c>
      <c r="H1694" s="70">
        <f>SUMPRODUCT(W1694:X1694,PAINEL_PESOS!$C$28:$C$29)</f>
        <v/>
      </c>
      <c r="I1694" s="70" t="n">
        <v>0.990454102556328</v>
      </c>
      <c r="J1694" s="70" t="n">
        <v>0.6434320577251852</v>
      </c>
      <c r="K1694" s="71">
        <f>IF(NOT(AND(PAINEL_PESOS!$D$12="OK - 100%",PAINEL_PESOS!$F$20="OK - 100%",PAINEL_PESOS!$F$24="OK - 100%",PAINEL_PESOS!$F$27="OK - 100%",PAINEL_PESOS!$F$30="OK - 100%")),"", (E1694*PAINEL_PESOS!$B$7+F1694*PAINEL_PESOS!$B$8+G1694*PAINEL_PESOS!$B$9+H1694*PAINEL_PESOS!$B$10)*I1694)</f>
        <v/>
      </c>
      <c r="L1694" s="71">
        <f>IF(K1694="","",K1694-J1694)</f>
        <v/>
      </c>
      <c r="M1694" s="71">
        <f>IF(L1694="","",ABS(L1694))</f>
        <v/>
      </c>
      <c r="N1694" t="n">
        <v>1</v>
      </c>
      <c r="O1694" t="n">
        <v>0.8276</v>
      </c>
      <c r="P1694" t="n">
        <v>0.1974656810982048</v>
      </c>
      <c r="Q1694" t="n">
        <v>0.9848596191991437</v>
      </c>
      <c r="R1694" t="n">
        <v>0.1220161128127849</v>
      </c>
      <c r="S1694" t="n">
        <v>1</v>
      </c>
      <c r="T1694" t="n">
        <v>0.9617736261430379</v>
      </c>
      <c r="U1694" t="n">
        <v>0.2193442888366367</v>
      </c>
      <c r="V1694" t="n">
        <v>0.687856920485006</v>
      </c>
      <c r="W1694" t="n">
        <v>0.6579690816191132</v>
      </c>
      <c r="X1694" t="n">
        <v>0.7377410312547606</v>
      </c>
    </row>
    <row r="1695">
      <c r="A1695" t="inlineStr">
        <is>
          <t>2704005</t>
        </is>
      </c>
      <c r="B1695" t="inlineStr">
        <is>
          <t>Junqueiro</t>
        </is>
      </c>
      <c r="C1695" t="inlineStr">
        <is>
          <t>AL</t>
        </is>
      </c>
      <c r="D1695" t="inlineStr">
        <is>
          <t>REGIÃO NORDESTE</t>
        </is>
      </c>
      <c r="E1695" s="70">
        <f>SUMPRODUCT(N1695:Q1695,PAINEL_PESOS!$C$16:$C$19)</f>
        <v/>
      </c>
      <c r="F1695" s="70">
        <f>SUMPRODUCT(R1695:T1695,PAINEL_PESOS!$C$21:$C$23)</f>
        <v/>
      </c>
      <c r="G1695" s="70">
        <f>SUMPRODUCT(U1695:V1695,PAINEL_PESOS!$C$25:$C$26)</f>
        <v/>
      </c>
      <c r="H1695" s="70">
        <f>SUMPRODUCT(W1695:X1695,PAINEL_PESOS!$C$28:$C$29)</f>
        <v/>
      </c>
      <c r="I1695" s="70" t="n">
        <v>0.8811747279851552</v>
      </c>
      <c r="J1695" s="70" t="n">
        <v>0.5045429778614058</v>
      </c>
      <c r="K1695" s="71">
        <f>IF(NOT(AND(PAINEL_PESOS!$D$12="OK - 100%",PAINEL_PESOS!$F$20="OK - 100%",PAINEL_PESOS!$F$24="OK - 100%",PAINEL_PESOS!$F$27="OK - 100%",PAINEL_PESOS!$F$30="OK - 100%")),"", (E1695*PAINEL_PESOS!$B$7+F1695*PAINEL_PESOS!$B$8+G1695*PAINEL_PESOS!$B$9+H1695*PAINEL_PESOS!$B$10)*I1695)</f>
        <v/>
      </c>
      <c r="L1695" s="71">
        <f>IF(K1695="","",K1695-J1695)</f>
        <v/>
      </c>
      <c r="M1695" s="71">
        <f>IF(L1695="","",ABS(L1695))</f>
        <v/>
      </c>
      <c r="N1695" t="n">
        <v>0.6</v>
      </c>
      <c r="O1695" t="n">
        <v>0.9286</v>
      </c>
      <c r="P1695" t="n">
        <v>0.6527983104540654</v>
      </c>
      <c r="Q1695" t="n">
        <v>0.8539123931169609</v>
      </c>
      <c r="R1695" t="n">
        <v>0.3125517024685836</v>
      </c>
      <c r="S1695" t="n">
        <v>0.9990838155738461</v>
      </c>
      <c r="T1695" t="n">
        <v>0.4327801936521239</v>
      </c>
      <c r="U1695" t="n">
        <v>0.2133311766765168</v>
      </c>
      <c r="V1695" t="n">
        <v>0.4325251738052852</v>
      </c>
      <c r="W1695" t="n">
        <v>0.6088045111681857</v>
      </c>
      <c r="X1695" t="n">
        <v>0.6453795440000161</v>
      </c>
    </row>
    <row r="1696">
      <c r="A1696" t="inlineStr">
        <is>
          <t>2704104</t>
        </is>
      </c>
      <c r="B1696" t="inlineStr">
        <is>
          <t>Lagoa da Canoa</t>
        </is>
      </c>
      <c r="C1696" t="inlineStr">
        <is>
          <t>AL</t>
        </is>
      </c>
      <c r="D1696" t="inlineStr">
        <is>
          <t>REGIÃO NORDESTE</t>
        </is>
      </c>
      <c r="E1696" s="70">
        <f>SUMPRODUCT(N1696:Q1696,PAINEL_PESOS!$C$16:$C$19)</f>
        <v/>
      </c>
      <c r="F1696" s="70">
        <f>SUMPRODUCT(R1696:T1696,PAINEL_PESOS!$C$21:$C$23)</f>
        <v/>
      </c>
      <c r="G1696" s="70">
        <f>SUMPRODUCT(U1696:V1696,PAINEL_PESOS!$C$25:$C$26)</f>
        <v/>
      </c>
      <c r="H1696" s="70">
        <f>SUMPRODUCT(W1696:X1696,PAINEL_PESOS!$C$28:$C$29)</f>
        <v/>
      </c>
      <c r="I1696" s="70" t="n">
        <v>0.949211037797974</v>
      </c>
      <c r="J1696" s="70" t="n">
        <v>0.5294589286084748</v>
      </c>
      <c r="K1696" s="71">
        <f>IF(NOT(AND(PAINEL_PESOS!$D$12="OK - 100%",PAINEL_PESOS!$F$20="OK - 100%",PAINEL_PESOS!$F$24="OK - 100%",PAINEL_PESOS!$F$27="OK - 100%",PAINEL_PESOS!$F$30="OK - 100%")),"", (E1696*PAINEL_PESOS!$B$7+F1696*PAINEL_PESOS!$B$8+G1696*PAINEL_PESOS!$B$9+H1696*PAINEL_PESOS!$B$10)*I1696)</f>
        <v/>
      </c>
      <c r="L1696" s="71">
        <f>IF(K1696="","",K1696-J1696)</f>
        <v/>
      </c>
      <c r="M1696" s="71">
        <f>IF(L1696="","",ABS(L1696))</f>
        <v/>
      </c>
      <c r="N1696" t="n">
        <v>0.2</v>
      </c>
      <c r="O1696" t="n">
        <v>0.977</v>
      </c>
      <c r="P1696" t="n">
        <v>0.4724392819429778</v>
      </c>
      <c r="Q1696" t="n">
        <v>0.8418509133458675</v>
      </c>
      <c r="R1696" t="n">
        <v>0.2422795381372642</v>
      </c>
      <c r="S1696" t="n">
        <v>0.9984999513906579</v>
      </c>
      <c r="T1696" t="n">
        <v>0.8288380801635691</v>
      </c>
      <c r="U1696" t="n">
        <v>0.4098061951515222</v>
      </c>
      <c r="V1696" t="n">
        <v>0.2913344241856969</v>
      </c>
      <c r="W1696" t="n">
        <v>0.6244719860545737</v>
      </c>
      <c r="X1696" t="n">
        <v>0.5113046407475512</v>
      </c>
    </row>
    <row r="1697">
      <c r="A1697" t="inlineStr">
        <is>
          <t>2704203</t>
        </is>
      </c>
      <c r="B1697" t="inlineStr">
        <is>
          <t>Limoeiro de Anadia</t>
        </is>
      </c>
      <c r="C1697" t="inlineStr">
        <is>
          <t>AL</t>
        </is>
      </c>
      <c r="D1697" t="inlineStr">
        <is>
          <t>REGIÃO NORDESTE</t>
        </is>
      </c>
      <c r="E1697" s="70">
        <f>SUMPRODUCT(N1697:Q1697,PAINEL_PESOS!$C$16:$C$19)</f>
        <v/>
      </c>
      <c r="F1697" s="70">
        <f>SUMPRODUCT(R1697:T1697,PAINEL_PESOS!$C$21:$C$23)</f>
        <v/>
      </c>
      <c r="G1697" s="70">
        <f>SUMPRODUCT(U1697:V1697,PAINEL_PESOS!$C$25:$C$26)</f>
        <v/>
      </c>
      <c r="H1697" s="70">
        <f>SUMPRODUCT(W1697:X1697,PAINEL_PESOS!$C$28:$C$29)</f>
        <v/>
      </c>
      <c r="I1697" s="70" t="n">
        <v>0.915790275240244</v>
      </c>
      <c r="J1697" s="70" t="n">
        <v>0.5365510221743723</v>
      </c>
      <c r="K1697" s="71">
        <f>IF(NOT(AND(PAINEL_PESOS!$D$12="OK - 100%",PAINEL_PESOS!$F$20="OK - 100%",PAINEL_PESOS!$F$24="OK - 100%",PAINEL_PESOS!$F$27="OK - 100%",PAINEL_PESOS!$F$30="OK - 100%")),"", (E1697*PAINEL_PESOS!$B$7+F1697*PAINEL_PESOS!$B$8+G1697*PAINEL_PESOS!$B$9+H1697*PAINEL_PESOS!$B$10)*I1697)</f>
        <v/>
      </c>
      <c r="L1697" s="71">
        <f>IF(K1697="","",K1697-J1697)</f>
        <v/>
      </c>
      <c r="M1697" s="71">
        <f>IF(L1697="","",ABS(L1697))</f>
        <v/>
      </c>
      <c r="N1697" t="n">
        <v>0.2</v>
      </c>
      <c r="O1697" t="n">
        <v>1</v>
      </c>
      <c r="P1697" t="n">
        <v>1</v>
      </c>
      <c r="Q1697" t="n">
        <v>0.8749397928676312</v>
      </c>
      <c r="R1697" t="n">
        <v>0.3250593271052943</v>
      </c>
      <c r="S1697" t="n">
        <v>0.9490257248883116</v>
      </c>
      <c r="T1697" t="n">
        <v>0.6280376032295574</v>
      </c>
      <c r="U1697" t="n">
        <v>0.1518520410664516</v>
      </c>
      <c r="V1697" t="n">
        <v>0.4384695610253512</v>
      </c>
      <c r="W1697" t="n">
        <v>0.6039019906305425</v>
      </c>
      <c r="X1697" t="n">
        <v>0.687333015860935</v>
      </c>
    </row>
    <row r="1698">
      <c r="A1698" t="inlineStr">
        <is>
          <t>2704302</t>
        </is>
      </c>
      <c r="B1698" t="inlineStr">
        <is>
          <t>Maceió</t>
        </is>
      </c>
      <c r="C1698" t="inlineStr">
        <is>
          <t>AL</t>
        </is>
      </c>
      <c r="D1698" t="inlineStr">
        <is>
          <t>REGIÃO NORDESTE</t>
        </is>
      </c>
      <c r="E1698" s="70">
        <f>SUMPRODUCT(N1698:Q1698,PAINEL_PESOS!$C$16:$C$19)</f>
        <v/>
      </c>
      <c r="F1698" s="70">
        <f>SUMPRODUCT(R1698:T1698,PAINEL_PESOS!$C$21:$C$23)</f>
        <v/>
      </c>
      <c r="G1698" s="70">
        <f>SUMPRODUCT(U1698:V1698,PAINEL_PESOS!$C$25:$C$26)</f>
        <v/>
      </c>
      <c r="H1698" s="70">
        <f>SUMPRODUCT(W1698:X1698,PAINEL_PESOS!$C$28:$C$29)</f>
        <v/>
      </c>
      <c r="I1698" s="70" t="n">
        <v>0.8195869427700594</v>
      </c>
      <c r="J1698" s="70" t="n">
        <v>0.426697563304328</v>
      </c>
      <c r="K1698" s="71">
        <f>IF(NOT(AND(PAINEL_PESOS!$D$12="OK - 100%",PAINEL_PESOS!$F$20="OK - 100%",PAINEL_PESOS!$F$24="OK - 100%",PAINEL_PESOS!$F$27="OK - 100%",PAINEL_PESOS!$F$30="OK - 100%")),"", (E1698*PAINEL_PESOS!$B$7+F1698*PAINEL_PESOS!$B$8+G1698*PAINEL_PESOS!$B$9+H1698*PAINEL_PESOS!$B$10)*I1698)</f>
        <v/>
      </c>
      <c r="L1698" s="71">
        <f>IF(K1698="","",K1698-J1698)</f>
        <v/>
      </c>
      <c r="M1698" s="71">
        <f>IF(L1698="","",ABS(L1698))</f>
        <v/>
      </c>
      <c r="N1698" t="n">
        <v>0.4</v>
      </c>
      <c r="O1698" t="n">
        <v>0.924</v>
      </c>
      <c r="P1698" t="n">
        <v>0.4594508975712777</v>
      </c>
      <c r="Q1698" t="n">
        <v>0</v>
      </c>
      <c r="R1698" t="n">
        <v>0.675729681300034</v>
      </c>
      <c r="S1698" t="n">
        <v>0.4311813268376745</v>
      </c>
      <c r="T1698" t="n">
        <v>0.8711404795218178</v>
      </c>
      <c r="U1698" t="n">
        <v>0.2181159456500308</v>
      </c>
      <c r="V1698" t="n">
        <v>0.3435820598323748</v>
      </c>
      <c r="W1698" t="n">
        <v>0.657398732101494</v>
      </c>
      <c r="X1698" t="n">
        <v>0.7354779075230146</v>
      </c>
    </row>
    <row r="1699">
      <c r="A1699" t="inlineStr">
        <is>
          <t>2704401</t>
        </is>
      </c>
      <c r="B1699" t="inlineStr">
        <is>
          <t>Major Isidoro</t>
        </is>
      </c>
      <c r="C1699" t="inlineStr">
        <is>
          <t>AL</t>
        </is>
      </c>
      <c r="D1699" t="inlineStr">
        <is>
          <t>REGIÃO NORDESTE</t>
        </is>
      </c>
      <c r="E1699" s="70">
        <f>SUMPRODUCT(N1699:Q1699,PAINEL_PESOS!$C$16:$C$19)</f>
        <v/>
      </c>
      <c r="F1699" s="70">
        <f>SUMPRODUCT(R1699:T1699,PAINEL_PESOS!$C$21:$C$23)</f>
        <v/>
      </c>
      <c r="G1699" s="70">
        <f>SUMPRODUCT(U1699:V1699,PAINEL_PESOS!$C$25:$C$26)</f>
        <v/>
      </c>
      <c r="H1699" s="70">
        <f>SUMPRODUCT(W1699:X1699,PAINEL_PESOS!$C$28:$C$29)</f>
        <v/>
      </c>
      <c r="I1699" s="70" t="n">
        <v>0.9816610452452014</v>
      </c>
      <c r="J1699" s="70" t="n">
        <v>0.528021728448169</v>
      </c>
      <c r="K1699" s="71">
        <f>IF(NOT(AND(PAINEL_PESOS!$D$12="OK - 100%",PAINEL_PESOS!$F$20="OK - 100%",PAINEL_PESOS!$F$24="OK - 100%",PAINEL_PESOS!$F$27="OK - 100%",PAINEL_PESOS!$F$30="OK - 100%")),"", (E1699*PAINEL_PESOS!$B$7+F1699*PAINEL_PESOS!$B$8+G1699*PAINEL_PESOS!$B$9+H1699*PAINEL_PESOS!$B$10)*I1699)</f>
        <v/>
      </c>
      <c r="L1699" s="71">
        <f>IF(K1699="","",K1699-J1699)</f>
        <v/>
      </c>
      <c r="M1699" s="71">
        <f>IF(L1699="","",ABS(L1699))</f>
        <v/>
      </c>
      <c r="N1699" t="n">
        <v>0.2</v>
      </c>
      <c r="O1699" t="n">
        <v>0.9796</v>
      </c>
      <c r="P1699" t="n">
        <v>0.3429778247096093</v>
      </c>
      <c r="Q1699" t="n">
        <v>0.9373074364731001</v>
      </c>
      <c r="R1699" t="n">
        <v>0.2311376934824052</v>
      </c>
      <c r="S1699" t="n">
        <v>0.9978327492192688</v>
      </c>
      <c r="T1699" t="n">
        <v>0.949886256373467</v>
      </c>
      <c r="U1699" t="n">
        <v>0.4098061951515222</v>
      </c>
      <c r="V1699" t="n">
        <v>0.07499137778380016</v>
      </c>
      <c r="W1699" t="n">
        <v>0.6244719860545737</v>
      </c>
      <c r="X1699" t="n">
        <v>0.5113046407475512</v>
      </c>
    </row>
    <row r="1700">
      <c r="A1700" t="inlineStr">
        <is>
          <t>2704500</t>
        </is>
      </c>
      <c r="B1700" t="inlineStr">
        <is>
          <t>Maragogi</t>
        </is>
      </c>
      <c r="C1700" t="inlineStr">
        <is>
          <t>AL</t>
        </is>
      </c>
      <c r="D1700" t="inlineStr">
        <is>
          <t>REGIÃO NORDESTE</t>
        </is>
      </c>
      <c r="E1700" s="70">
        <f>SUMPRODUCT(N1700:Q1700,PAINEL_PESOS!$C$16:$C$19)</f>
        <v/>
      </c>
      <c r="F1700" s="70">
        <f>SUMPRODUCT(R1700:T1700,PAINEL_PESOS!$C$21:$C$23)</f>
        <v/>
      </c>
      <c r="G1700" s="70">
        <f>SUMPRODUCT(U1700:V1700,PAINEL_PESOS!$C$25:$C$26)</f>
        <v/>
      </c>
      <c r="H1700" s="70">
        <f>SUMPRODUCT(W1700:X1700,PAINEL_PESOS!$C$28:$C$29)</f>
        <v/>
      </c>
      <c r="I1700" s="70" t="n">
        <v>0.985622978462563</v>
      </c>
      <c r="J1700" s="70" t="n">
        <v>0.6361232399422783</v>
      </c>
      <c r="K1700" s="71">
        <f>IF(NOT(AND(PAINEL_PESOS!$D$12="OK - 100%",PAINEL_PESOS!$F$20="OK - 100%",PAINEL_PESOS!$F$24="OK - 100%",PAINEL_PESOS!$F$27="OK - 100%",PAINEL_PESOS!$F$30="OK - 100%")),"", (E1700*PAINEL_PESOS!$B$7+F1700*PAINEL_PESOS!$B$8+G1700*PAINEL_PESOS!$B$9+H1700*PAINEL_PESOS!$B$10)*I1700)</f>
        <v/>
      </c>
      <c r="L1700" s="71">
        <f>IF(K1700="","",K1700-J1700)</f>
        <v/>
      </c>
      <c r="M1700" s="71">
        <f>IF(L1700="","",ABS(L1700))</f>
        <v/>
      </c>
      <c r="N1700" t="n">
        <v>0.2</v>
      </c>
      <c r="O1700" t="n">
        <v>0.8864</v>
      </c>
      <c r="P1700" t="n">
        <v>0.763674762407603</v>
      </c>
      <c r="Q1700" t="n">
        <v>0.9441378299000491</v>
      </c>
      <c r="R1700" t="n">
        <v>0.3639755833402315</v>
      </c>
      <c r="S1700" t="n">
        <v>0.9957728087438774</v>
      </c>
      <c r="T1700" t="n">
        <v>0.9675867284975274</v>
      </c>
      <c r="U1700" t="n">
        <v>0.219567288010574</v>
      </c>
      <c r="V1700" t="n">
        <v>0.6004708840762438</v>
      </c>
      <c r="W1700" t="n">
        <v>0.6588802822412885</v>
      </c>
      <c r="X1700" t="n">
        <v>0.7356361127879757</v>
      </c>
    </row>
    <row r="1701">
      <c r="A1701" t="inlineStr">
        <is>
          <t>2704609</t>
        </is>
      </c>
      <c r="B1701" t="inlineStr">
        <is>
          <t>Maravilha</t>
        </is>
      </c>
      <c r="C1701" t="inlineStr">
        <is>
          <t>AL</t>
        </is>
      </c>
      <c r="D1701" t="inlineStr">
        <is>
          <t>REGIÃO NORDESTE</t>
        </is>
      </c>
      <c r="E1701" s="70">
        <f>SUMPRODUCT(N1701:Q1701,PAINEL_PESOS!$C$16:$C$19)</f>
        <v/>
      </c>
      <c r="F1701" s="70">
        <f>SUMPRODUCT(R1701:T1701,PAINEL_PESOS!$C$21:$C$23)</f>
        <v/>
      </c>
      <c r="G1701" s="70">
        <f>SUMPRODUCT(U1701:V1701,PAINEL_PESOS!$C$25:$C$26)</f>
        <v/>
      </c>
      <c r="H1701" s="70">
        <f>SUMPRODUCT(W1701:X1701,PAINEL_PESOS!$C$28:$C$29)</f>
        <v/>
      </c>
      <c r="I1701" s="70" t="n">
        <v>0.9917678919486232</v>
      </c>
      <c r="J1701" s="70" t="n">
        <v>0.5902125362125142</v>
      </c>
      <c r="K1701" s="71">
        <f>IF(NOT(AND(PAINEL_PESOS!$D$12="OK - 100%",PAINEL_PESOS!$F$20="OK - 100%",PAINEL_PESOS!$F$24="OK - 100%",PAINEL_PESOS!$F$27="OK - 100%",PAINEL_PESOS!$F$30="OK - 100%")),"", (E1701*PAINEL_PESOS!$B$7+F1701*PAINEL_PESOS!$B$8+G1701*PAINEL_PESOS!$B$9+H1701*PAINEL_PESOS!$B$10)*I1701)</f>
        <v/>
      </c>
      <c r="L1701" s="71">
        <f>IF(K1701="","",K1701-J1701)</f>
        <v/>
      </c>
      <c r="M1701" s="71">
        <f>IF(L1701="","",ABS(L1701))</f>
        <v/>
      </c>
      <c r="N1701" t="n">
        <v>1</v>
      </c>
      <c r="O1701" t="n">
        <v>1</v>
      </c>
      <c r="P1701" t="n">
        <v>0.3646251319957762</v>
      </c>
      <c r="Q1701" t="n">
        <v>0.967260680176983</v>
      </c>
      <c r="R1701" t="n">
        <v>0.1566025507295571</v>
      </c>
      <c r="S1701" t="n">
        <v>0.9999918857109718</v>
      </c>
      <c r="T1701" t="n">
        <v>0.9818682496233984</v>
      </c>
      <c r="U1701" t="n">
        <v>0.4098061951515222</v>
      </c>
      <c r="V1701" t="n">
        <v>0.1237249521925822</v>
      </c>
      <c r="W1701" t="n">
        <v>0.6244719860545737</v>
      </c>
      <c r="X1701" t="n">
        <v>0.5113046407475512</v>
      </c>
    </row>
    <row r="1702">
      <c r="A1702" t="inlineStr">
        <is>
          <t>2704708</t>
        </is>
      </c>
      <c r="B1702" t="inlineStr">
        <is>
          <t>Marechal Deodoro</t>
        </is>
      </c>
      <c r="C1702" t="inlineStr">
        <is>
          <t>AL</t>
        </is>
      </c>
      <c r="D1702" t="inlineStr">
        <is>
          <t>REGIÃO NORDESTE</t>
        </is>
      </c>
      <c r="E1702" s="70">
        <f>SUMPRODUCT(N1702:Q1702,PAINEL_PESOS!$C$16:$C$19)</f>
        <v/>
      </c>
      <c r="F1702" s="70">
        <f>SUMPRODUCT(R1702:T1702,PAINEL_PESOS!$C$21:$C$23)</f>
        <v/>
      </c>
      <c r="G1702" s="70">
        <f>SUMPRODUCT(U1702:V1702,PAINEL_PESOS!$C$25:$C$26)</f>
        <v/>
      </c>
      <c r="H1702" s="70">
        <f>SUMPRODUCT(W1702:X1702,PAINEL_PESOS!$C$28:$C$29)</f>
        <v/>
      </c>
      <c r="I1702" s="70" t="n">
        <v>0.8129685980484123</v>
      </c>
      <c r="J1702" s="70" t="n">
        <v>0.3814924894162934</v>
      </c>
      <c r="K1702" s="71">
        <f>IF(NOT(AND(PAINEL_PESOS!$D$12="OK - 100%",PAINEL_PESOS!$F$20="OK - 100%",PAINEL_PESOS!$F$24="OK - 100%",PAINEL_PESOS!$F$27="OK - 100%",PAINEL_PESOS!$F$30="OK - 100%")),"", (E1702*PAINEL_PESOS!$B$7+F1702*PAINEL_PESOS!$B$8+G1702*PAINEL_PESOS!$B$9+H1702*PAINEL_PESOS!$B$10)*I1702)</f>
        <v/>
      </c>
      <c r="L1702" s="71">
        <f>IF(K1702="","",K1702-J1702)</f>
        <v/>
      </c>
      <c r="M1702" s="71">
        <f>IF(L1702="","",ABS(L1702))</f>
        <v/>
      </c>
      <c r="N1702" t="n">
        <v>1</v>
      </c>
      <c r="O1702" t="n">
        <v>0.9789</v>
      </c>
      <c r="P1702" t="n">
        <v>0.3797254487856388</v>
      </c>
      <c r="Q1702" t="n">
        <v>0.4404989281964801</v>
      </c>
      <c r="R1702" t="n">
        <v>0.4541049015738428</v>
      </c>
      <c r="S1702" t="n">
        <v>0</v>
      </c>
      <c r="T1702" t="n">
        <v>0.406027330802918</v>
      </c>
      <c r="U1702" t="n">
        <v>0.1974056238751078</v>
      </c>
      <c r="V1702" t="n">
        <v>0.2731126536869769</v>
      </c>
      <c r="W1702" t="n">
        <v>0.6251326059322087</v>
      </c>
      <c r="X1702" t="n">
        <v>0.6854340749564451</v>
      </c>
    </row>
    <row r="1703">
      <c r="A1703" t="inlineStr">
        <is>
          <t>2704807</t>
        </is>
      </c>
      <c r="B1703" t="inlineStr">
        <is>
          <t>Maribondo</t>
        </is>
      </c>
      <c r="C1703" t="inlineStr">
        <is>
          <t>AL</t>
        </is>
      </c>
      <c r="D1703" t="inlineStr">
        <is>
          <t>REGIÃO NORDESTE</t>
        </is>
      </c>
      <c r="E1703" s="70">
        <f>SUMPRODUCT(N1703:Q1703,PAINEL_PESOS!$C$16:$C$19)</f>
        <v/>
      </c>
      <c r="F1703" s="70">
        <f>SUMPRODUCT(R1703:T1703,PAINEL_PESOS!$C$21:$C$23)</f>
        <v/>
      </c>
      <c r="G1703" s="70">
        <f>SUMPRODUCT(U1703:V1703,PAINEL_PESOS!$C$25:$C$26)</f>
        <v/>
      </c>
      <c r="H1703" s="70">
        <f>SUMPRODUCT(W1703:X1703,PAINEL_PESOS!$C$28:$C$29)</f>
        <v/>
      </c>
      <c r="I1703" s="70" t="n">
        <v>0.9359919852655837</v>
      </c>
      <c r="J1703" s="70" t="n">
        <v>0.5250988951828149</v>
      </c>
      <c r="K1703" s="71">
        <f>IF(NOT(AND(PAINEL_PESOS!$D$12="OK - 100%",PAINEL_PESOS!$F$20="OK - 100%",PAINEL_PESOS!$F$24="OK - 100%",PAINEL_PESOS!$F$27="OK - 100%",PAINEL_PESOS!$F$30="OK - 100%")),"", (E1703*PAINEL_PESOS!$B$7+F1703*PAINEL_PESOS!$B$8+G1703*PAINEL_PESOS!$B$9+H1703*PAINEL_PESOS!$B$10)*I1703)</f>
        <v/>
      </c>
      <c r="L1703" s="71">
        <f>IF(K1703="","",K1703-J1703)</f>
        <v/>
      </c>
      <c r="M1703" s="71">
        <f>IF(L1703="","",ABS(L1703))</f>
        <v/>
      </c>
      <c r="N1703" t="n">
        <v>0.4</v>
      </c>
      <c r="O1703" t="n">
        <v>0.7878999999999999</v>
      </c>
      <c r="P1703" t="n">
        <v>0.4505807814149947</v>
      </c>
      <c r="Q1703" t="n">
        <v>0.7516384381621158</v>
      </c>
      <c r="R1703" t="n">
        <v>0.2040997024744138</v>
      </c>
      <c r="S1703" t="n">
        <v>0.9943816704296545</v>
      </c>
      <c r="T1703" t="n">
        <v>0.8102293377974575</v>
      </c>
      <c r="U1703" t="n">
        <v>0.1590350923564567</v>
      </c>
      <c r="V1703" t="n">
        <v>0.4866645483571164</v>
      </c>
      <c r="W1703" t="n">
        <v>0.6122846193412971</v>
      </c>
      <c r="X1703" t="n">
        <v>0.695878831672772</v>
      </c>
    </row>
    <row r="1704">
      <c r="A1704" t="inlineStr">
        <is>
          <t>2704906</t>
        </is>
      </c>
      <c r="B1704" t="inlineStr">
        <is>
          <t>Mar Vermelho</t>
        </is>
      </c>
      <c r="C1704" t="inlineStr">
        <is>
          <t>AL</t>
        </is>
      </c>
      <c r="D1704" t="inlineStr">
        <is>
          <t>REGIÃO NORDESTE</t>
        </is>
      </c>
      <c r="E1704" s="70">
        <f>SUMPRODUCT(N1704:Q1704,PAINEL_PESOS!$C$16:$C$19)</f>
        <v/>
      </c>
      <c r="F1704" s="70">
        <f>SUMPRODUCT(R1704:T1704,PAINEL_PESOS!$C$21:$C$23)</f>
        <v/>
      </c>
      <c r="G1704" s="70">
        <f>SUMPRODUCT(U1704:V1704,PAINEL_PESOS!$C$25:$C$26)</f>
        <v/>
      </c>
      <c r="H1704" s="70">
        <f>SUMPRODUCT(W1704:X1704,PAINEL_PESOS!$C$28:$C$29)</f>
        <v/>
      </c>
      <c r="I1704" s="70" t="n">
        <v>0.9265771041715205</v>
      </c>
      <c r="J1704" s="70" t="n">
        <v>0.5616681255710155</v>
      </c>
      <c r="K1704" s="71">
        <f>IF(NOT(AND(PAINEL_PESOS!$D$12="OK - 100%",PAINEL_PESOS!$F$20="OK - 100%",PAINEL_PESOS!$F$24="OK - 100%",PAINEL_PESOS!$F$27="OK - 100%",PAINEL_PESOS!$F$30="OK - 100%")),"", (E1704*PAINEL_PESOS!$B$7+F1704*PAINEL_PESOS!$B$8+G1704*PAINEL_PESOS!$B$9+H1704*PAINEL_PESOS!$B$10)*I1704)</f>
        <v/>
      </c>
      <c r="L1704" s="71">
        <f>IF(K1704="","",K1704-J1704)</f>
        <v/>
      </c>
      <c r="M1704" s="71">
        <f>IF(L1704="","",ABS(L1704))</f>
        <v/>
      </c>
      <c r="N1704" t="n">
        <v>1</v>
      </c>
      <c r="O1704" t="n">
        <v>0.8706999999999999</v>
      </c>
      <c r="P1704" t="n">
        <v>0.858078141499472</v>
      </c>
      <c r="Q1704" t="n">
        <v>0.7738939553859286</v>
      </c>
      <c r="R1704" t="n">
        <v>0.0669921393870712</v>
      </c>
      <c r="S1704" t="n">
        <v>0.9998003407234839</v>
      </c>
      <c r="T1704" t="n">
        <v>0.7328799498897733</v>
      </c>
      <c r="U1704" t="n">
        <v>0.1580818422899825</v>
      </c>
      <c r="V1704" t="n">
        <v>0.4320581515935307</v>
      </c>
      <c r="W1704" t="n">
        <v>0.6119905766084253</v>
      </c>
      <c r="X1704" t="n">
        <v>0.696153914797135</v>
      </c>
    </row>
    <row r="1705">
      <c r="A1705" t="inlineStr">
        <is>
          <t>2705002</t>
        </is>
      </c>
      <c r="B1705" t="inlineStr">
        <is>
          <t>Mata Grande</t>
        </is>
      </c>
      <c r="C1705" t="inlineStr">
        <is>
          <t>AL</t>
        </is>
      </c>
      <c r="D1705" t="inlineStr">
        <is>
          <t>REGIÃO NORDESTE</t>
        </is>
      </c>
      <c r="E1705" s="70">
        <f>SUMPRODUCT(N1705:Q1705,PAINEL_PESOS!$C$16:$C$19)</f>
        <v/>
      </c>
      <c r="F1705" s="70">
        <f>SUMPRODUCT(R1705:T1705,PAINEL_PESOS!$C$21:$C$23)</f>
        <v/>
      </c>
      <c r="G1705" s="70">
        <f>SUMPRODUCT(U1705:V1705,PAINEL_PESOS!$C$25:$C$26)</f>
        <v/>
      </c>
      <c r="H1705" s="70">
        <f>SUMPRODUCT(W1705:X1705,PAINEL_PESOS!$C$28:$C$29)</f>
        <v/>
      </c>
      <c r="I1705" s="70" t="n">
        <v>0.9905945649579034</v>
      </c>
      <c r="J1705" s="70" t="n">
        <v>0.6092213616056827</v>
      </c>
      <c r="K1705" s="71">
        <f>IF(NOT(AND(PAINEL_PESOS!$D$12="OK - 100%",PAINEL_PESOS!$F$20="OK - 100%",PAINEL_PESOS!$F$24="OK - 100%",PAINEL_PESOS!$F$27="OK - 100%",PAINEL_PESOS!$F$30="OK - 100%")),"", (E1705*PAINEL_PESOS!$B$7+F1705*PAINEL_PESOS!$B$8+G1705*PAINEL_PESOS!$B$9+H1705*PAINEL_PESOS!$B$10)*I1705)</f>
        <v/>
      </c>
      <c r="L1705" s="71">
        <f>IF(K1705="","",K1705-J1705)</f>
        <v/>
      </c>
      <c r="M1705" s="71">
        <f>IF(L1705="","",ABS(L1705))</f>
        <v/>
      </c>
      <c r="N1705" t="n">
        <v>0.6</v>
      </c>
      <c r="O1705" t="n">
        <v>0.9322</v>
      </c>
      <c r="P1705" t="n">
        <v>0.7031678986272439</v>
      </c>
      <c r="Q1705" t="n">
        <v>0.9784792694915962</v>
      </c>
      <c r="R1705" t="n">
        <v>0.2595015314122053</v>
      </c>
      <c r="S1705" t="n">
        <v>0.9999934579739831</v>
      </c>
      <c r="T1705" t="n">
        <v>0.9670860593373889</v>
      </c>
      <c r="U1705" t="n">
        <v>0.4098061951515222</v>
      </c>
      <c r="V1705" t="n">
        <v>0.2831522946995313</v>
      </c>
      <c r="W1705" t="n">
        <v>0.6244719860545737</v>
      </c>
      <c r="X1705" t="n">
        <v>0.5113046407475512</v>
      </c>
    </row>
    <row r="1706">
      <c r="A1706" t="inlineStr">
        <is>
          <t>2705101</t>
        </is>
      </c>
      <c r="B1706" t="inlineStr">
        <is>
          <t>Matriz de Camaragibe</t>
        </is>
      </c>
      <c r="C1706" t="inlineStr">
        <is>
          <t>AL</t>
        </is>
      </c>
      <c r="D1706" t="inlineStr">
        <is>
          <t>REGIÃO NORDESTE</t>
        </is>
      </c>
      <c r="E1706" s="70">
        <f>SUMPRODUCT(N1706:Q1706,PAINEL_PESOS!$C$16:$C$19)</f>
        <v/>
      </c>
      <c r="F1706" s="70">
        <f>SUMPRODUCT(R1706:T1706,PAINEL_PESOS!$C$21:$C$23)</f>
        <v/>
      </c>
      <c r="G1706" s="70">
        <f>SUMPRODUCT(U1706:V1706,PAINEL_PESOS!$C$25:$C$26)</f>
        <v/>
      </c>
      <c r="H1706" s="70">
        <f>SUMPRODUCT(W1706:X1706,PAINEL_PESOS!$C$28:$C$29)</f>
        <v/>
      </c>
      <c r="I1706" s="70" t="n">
        <v>0.9606531737241857</v>
      </c>
      <c r="J1706" s="70" t="n">
        <v>0.5768862247290111</v>
      </c>
      <c r="K1706" s="71">
        <f>IF(NOT(AND(PAINEL_PESOS!$D$12="OK - 100%",PAINEL_PESOS!$F$20="OK - 100%",PAINEL_PESOS!$F$24="OK - 100%",PAINEL_PESOS!$F$27="OK - 100%",PAINEL_PESOS!$F$30="OK - 100%")),"", (E1706*PAINEL_PESOS!$B$7+F1706*PAINEL_PESOS!$B$8+G1706*PAINEL_PESOS!$B$9+H1706*PAINEL_PESOS!$B$10)*I1706)</f>
        <v/>
      </c>
      <c r="L1706" s="71">
        <f>IF(K1706="","",K1706-J1706)</f>
        <v/>
      </c>
      <c r="M1706" s="71">
        <f>IF(L1706="","",ABS(L1706))</f>
        <v/>
      </c>
      <c r="N1706" t="n">
        <v>0.2</v>
      </c>
      <c r="O1706" t="n">
        <v>0.7523000000000001</v>
      </c>
      <c r="P1706" t="n">
        <v>0.7307286166842661</v>
      </c>
      <c r="Q1706" t="n">
        <v>0.9829534434614353</v>
      </c>
      <c r="R1706" t="n">
        <v>0.2829994288728113</v>
      </c>
      <c r="S1706" t="n">
        <v>0.6087458411978727</v>
      </c>
      <c r="T1706" t="n">
        <v>0.9713683473073133</v>
      </c>
      <c r="U1706" t="n">
        <v>0.2193442888366367</v>
      </c>
      <c r="V1706" t="n">
        <v>0.6139953599046932</v>
      </c>
      <c r="W1706" t="n">
        <v>0.6579690816191132</v>
      </c>
      <c r="X1706" t="n">
        <v>0.7377410312547606</v>
      </c>
    </row>
    <row r="1707">
      <c r="A1707" t="inlineStr">
        <is>
          <t>2705200</t>
        </is>
      </c>
      <c r="B1707" t="inlineStr">
        <is>
          <t>Messias</t>
        </is>
      </c>
      <c r="C1707" t="inlineStr">
        <is>
          <t>AL</t>
        </is>
      </c>
      <c r="D1707" t="inlineStr">
        <is>
          <t>REGIÃO NORDESTE</t>
        </is>
      </c>
      <c r="E1707" s="70">
        <f>SUMPRODUCT(N1707:Q1707,PAINEL_PESOS!$C$16:$C$19)</f>
        <v/>
      </c>
      <c r="F1707" s="70">
        <f>SUMPRODUCT(R1707:T1707,PAINEL_PESOS!$C$21:$C$23)</f>
        <v/>
      </c>
      <c r="G1707" s="70">
        <f>SUMPRODUCT(U1707:V1707,PAINEL_PESOS!$C$25:$C$26)</f>
        <v/>
      </c>
      <c r="H1707" s="70">
        <f>SUMPRODUCT(W1707:X1707,PAINEL_PESOS!$C$28:$C$29)</f>
        <v/>
      </c>
      <c r="I1707" s="70" t="n">
        <v>0.9455463466156777</v>
      </c>
      <c r="J1707" s="70" t="n">
        <v>0.5342584023980432</v>
      </c>
      <c r="K1707" s="71">
        <f>IF(NOT(AND(PAINEL_PESOS!$D$12="OK - 100%",PAINEL_PESOS!$F$20="OK - 100%",PAINEL_PESOS!$F$24="OK - 100%",PAINEL_PESOS!$F$27="OK - 100%",PAINEL_PESOS!$F$30="OK - 100%")),"", (E1707*PAINEL_PESOS!$B$7+F1707*PAINEL_PESOS!$B$8+G1707*PAINEL_PESOS!$B$9+H1707*PAINEL_PESOS!$B$10)*I1707)</f>
        <v/>
      </c>
      <c r="L1707" s="71">
        <f>IF(K1707="","",K1707-J1707)</f>
        <v/>
      </c>
      <c r="M1707" s="71">
        <f>IF(L1707="","",ABS(L1707))</f>
        <v/>
      </c>
      <c r="N1707" t="n">
        <v>0.2</v>
      </c>
      <c r="O1707" t="n">
        <v>0.6385000000000001</v>
      </c>
      <c r="P1707" t="n">
        <v>0.4256599788806758</v>
      </c>
      <c r="Q1707" t="n">
        <v>0.7712289740269821</v>
      </c>
      <c r="R1707" t="n">
        <v>0.2470705789791727</v>
      </c>
      <c r="S1707" t="n">
        <v>0.9981724077420321</v>
      </c>
      <c r="T1707" t="n">
        <v>0.8573541360204424</v>
      </c>
      <c r="U1707" t="n">
        <v>0.2168920641229474</v>
      </c>
      <c r="V1707" t="n">
        <v>0.4938377058004014</v>
      </c>
      <c r="W1707" t="n">
        <v>0.6568304542405456</v>
      </c>
      <c r="X1707" t="n">
        <v>0.7332230040408364</v>
      </c>
    </row>
    <row r="1708">
      <c r="A1708" t="inlineStr">
        <is>
          <t>2705309</t>
        </is>
      </c>
      <c r="B1708" t="inlineStr">
        <is>
          <t>Minador do Negrão</t>
        </is>
      </c>
      <c r="C1708" t="inlineStr">
        <is>
          <t>AL</t>
        </is>
      </c>
      <c r="D1708" t="inlineStr">
        <is>
          <t>REGIÃO NORDESTE</t>
        </is>
      </c>
      <c r="E1708" s="70">
        <f>SUMPRODUCT(N1708:Q1708,PAINEL_PESOS!$C$16:$C$19)</f>
        <v/>
      </c>
      <c r="F1708" s="70">
        <f>SUMPRODUCT(R1708:T1708,PAINEL_PESOS!$C$21:$C$23)</f>
        <v/>
      </c>
      <c r="G1708" s="70">
        <f>SUMPRODUCT(U1708:V1708,PAINEL_PESOS!$C$25:$C$26)</f>
        <v/>
      </c>
      <c r="H1708" s="70">
        <f>SUMPRODUCT(W1708:X1708,PAINEL_PESOS!$C$28:$C$29)</f>
        <v/>
      </c>
      <c r="I1708" s="70" t="n">
        <v>0.974073611715372</v>
      </c>
      <c r="J1708" s="70" t="n">
        <v>0.5586059331487834</v>
      </c>
      <c r="K1708" s="71">
        <f>IF(NOT(AND(PAINEL_PESOS!$D$12="OK - 100%",PAINEL_PESOS!$F$20="OK - 100%",PAINEL_PESOS!$F$24="OK - 100%",PAINEL_PESOS!$F$27="OK - 100%",PAINEL_PESOS!$F$30="OK - 100%")),"", (E1708*PAINEL_PESOS!$B$7+F1708*PAINEL_PESOS!$B$8+G1708*PAINEL_PESOS!$B$9+H1708*PAINEL_PESOS!$B$10)*I1708)</f>
        <v/>
      </c>
      <c r="L1708" s="71">
        <f>IF(K1708="","",K1708-J1708)</f>
        <v/>
      </c>
      <c r="M1708" s="71">
        <f>IF(L1708="","",ABS(L1708))</f>
        <v/>
      </c>
      <c r="N1708" t="n">
        <v>1</v>
      </c>
      <c r="O1708" t="n">
        <v>0.3853999999999999</v>
      </c>
      <c r="P1708" t="n">
        <v>0.6776135163674762</v>
      </c>
      <c r="Q1708" t="n">
        <v>0.9368777449314492</v>
      </c>
      <c r="R1708" t="n">
        <v>0.1193426286607383</v>
      </c>
      <c r="S1708" t="n">
        <v>0.9995631627672167</v>
      </c>
      <c r="T1708" t="n">
        <v>0.9075609954436656</v>
      </c>
      <c r="U1708" t="n">
        <v>0.4098061951515222</v>
      </c>
      <c r="V1708" t="n">
        <v>0.1912860405353886</v>
      </c>
      <c r="W1708" t="n">
        <v>0.6244719860545737</v>
      </c>
      <c r="X1708" t="n">
        <v>0.5113046407475512</v>
      </c>
    </row>
    <row r="1709">
      <c r="A1709" t="inlineStr">
        <is>
          <t>2705408</t>
        </is>
      </c>
      <c r="B1709" t="inlineStr">
        <is>
          <t>Monteirópolis</t>
        </is>
      </c>
      <c r="C1709" t="inlineStr">
        <is>
          <t>AL</t>
        </is>
      </c>
      <c r="D1709" t="inlineStr">
        <is>
          <t>REGIÃO NORDESTE</t>
        </is>
      </c>
      <c r="E1709" s="70">
        <f>SUMPRODUCT(N1709:Q1709,PAINEL_PESOS!$C$16:$C$19)</f>
        <v/>
      </c>
      <c r="F1709" s="70">
        <f>SUMPRODUCT(R1709:T1709,PAINEL_PESOS!$C$21:$C$23)</f>
        <v/>
      </c>
      <c r="G1709" s="70">
        <f>SUMPRODUCT(U1709:V1709,PAINEL_PESOS!$C$25:$C$26)</f>
        <v/>
      </c>
      <c r="H1709" s="70">
        <f>SUMPRODUCT(W1709:X1709,PAINEL_PESOS!$C$28:$C$29)</f>
        <v/>
      </c>
      <c r="I1709" s="70" t="n">
        <v>0.9837811538742021</v>
      </c>
      <c r="J1709" s="70" t="n">
        <v>0.5672569162939276</v>
      </c>
      <c r="K1709" s="71">
        <f>IF(NOT(AND(PAINEL_PESOS!$D$12="OK - 100%",PAINEL_PESOS!$F$20="OK - 100%",PAINEL_PESOS!$F$24="OK - 100%",PAINEL_PESOS!$F$27="OK - 100%",PAINEL_PESOS!$F$30="OK - 100%")),"", (E1709*PAINEL_PESOS!$B$7+F1709*PAINEL_PESOS!$B$8+G1709*PAINEL_PESOS!$B$9+H1709*PAINEL_PESOS!$B$10)*I1709)</f>
        <v/>
      </c>
      <c r="L1709" s="71">
        <f>IF(K1709="","",K1709-J1709)</f>
        <v/>
      </c>
      <c r="M1709" s="71">
        <f>IF(L1709="","",ABS(L1709))</f>
        <v/>
      </c>
      <c r="N1709" t="n">
        <v>1</v>
      </c>
      <c r="O1709" t="n">
        <v>1</v>
      </c>
      <c r="P1709" t="n">
        <v>0.3262935586061246</v>
      </c>
      <c r="Q1709" t="n">
        <v>0.9353204859863722</v>
      </c>
      <c r="R1709" t="n">
        <v>0.1373759651718506</v>
      </c>
      <c r="S1709" t="n">
        <v>1</v>
      </c>
      <c r="T1709" t="n">
        <v>0.9622947306802065</v>
      </c>
      <c r="U1709" t="n">
        <v>0.4098061951515222</v>
      </c>
      <c r="V1709" t="n">
        <v>0.03670046344283018</v>
      </c>
      <c r="W1709" t="n">
        <v>0.6244719860545737</v>
      </c>
      <c r="X1709" t="n">
        <v>0.5113046407475512</v>
      </c>
    </row>
    <row r="1710">
      <c r="A1710" t="inlineStr">
        <is>
          <t>2705507</t>
        </is>
      </c>
      <c r="B1710" t="inlineStr">
        <is>
          <t>Murici</t>
        </is>
      </c>
      <c r="C1710" t="inlineStr">
        <is>
          <t>AL</t>
        </is>
      </c>
      <c r="D1710" t="inlineStr">
        <is>
          <t>REGIÃO NORDESTE</t>
        </is>
      </c>
      <c r="E1710" s="70">
        <f>SUMPRODUCT(N1710:Q1710,PAINEL_PESOS!$C$16:$C$19)</f>
        <v/>
      </c>
      <c r="F1710" s="70">
        <f>SUMPRODUCT(R1710:T1710,PAINEL_PESOS!$C$21:$C$23)</f>
        <v/>
      </c>
      <c r="G1710" s="70">
        <f>SUMPRODUCT(U1710:V1710,PAINEL_PESOS!$C$25:$C$26)</f>
        <v/>
      </c>
      <c r="H1710" s="70">
        <f>SUMPRODUCT(W1710:X1710,PAINEL_PESOS!$C$28:$C$29)</f>
        <v/>
      </c>
      <c r="I1710" s="70" t="n">
        <v>0.9130312516976407</v>
      </c>
      <c r="J1710" s="70" t="n">
        <v>0.5111225781925307</v>
      </c>
      <c r="K1710" s="71">
        <f>IF(NOT(AND(PAINEL_PESOS!$D$12="OK - 100%",PAINEL_PESOS!$F$20="OK - 100%",PAINEL_PESOS!$F$24="OK - 100%",PAINEL_PESOS!$F$27="OK - 100%",PAINEL_PESOS!$F$30="OK - 100%")),"", (E1710*PAINEL_PESOS!$B$7+F1710*PAINEL_PESOS!$B$8+G1710*PAINEL_PESOS!$B$9+H1710*PAINEL_PESOS!$B$10)*I1710)</f>
        <v/>
      </c>
      <c r="L1710" s="71">
        <f>IF(K1710="","",K1710-J1710)</f>
        <v/>
      </c>
      <c r="M1710" s="71">
        <f>IF(L1710="","",ABS(L1710))</f>
        <v/>
      </c>
      <c r="N1710" t="n">
        <v>0.2</v>
      </c>
      <c r="O1710" t="n">
        <v>0.6892</v>
      </c>
      <c r="P1710" t="n">
        <v>0.5030623020063358</v>
      </c>
      <c r="Q1710" t="n">
        <v>0.6488722465536475</v>
      </c>
      <c r="R1710" t="n">
        <v>0.3525700349439422</v>
      </c>
      <c r="S1710" t="n">
        <v>0.9848382994077463</v>
      </c>
      <c r="T1710" t="n">
        <v>0.7311725800644547</v>
      </c>
      <c r="U1710" t="n">
        <v>0.1983967978115454</v>
      </c>
      <c r="V1710" t="n">
        <v>0.5330596938078694</v>
      </c>
      <c r="W1710" t="n">
        <v>0.64824265375126</v>
      </c>
      <c r="X1710" t="n">
        <v>0.69914696033358</v>
      </c>
    </row>
    <row r="1711">
      <c r="A1711" t="inlineStr">
        <is>
          <t>2705606</t>
        </is>
      </c>
      <c r="B1711" t="inlineStr">
        <is>
          <t>Novo Lino</t>
        </is>
      </c>
      <c r="C1711" t="inlineStr">
        <is>
          <t>AL</t>
        </is>
      </c>
      <c r="D1711" t="inlineStr">
        <is>
          <t>REGIÃO NORDESTE</t>
        </is>
      </c>
      <c r="E1711" s="70">
        <f>SUMPRODUCT(N1711:Q1711,PAINEL_PESOS!$C$16:$C$19)</f>
        <v/>
      </c>
      <c r="F1711" s="70">
        <f>SUMPRODUCT(R1711:T1711,PAINEL_PESOS!$C$21:$C$23)</f>
        <v/>
      </c>
      <c r="G1711" s="70">
        <f>SUMPRODUCT(U1711:V1711,PAINEL_PESOS!$C$25:$C$26)</f>
        <v/>
      </c>
      <c r="H1711" s="70">
        <f>SUMPRODUCT(W1711:X1711,PAINEL_PESOS!$C$28:$C$29)</f>
        <v/>
      </c>
      <c r="I1711" s="70" t="n">
        <v>0.9829839201258967</v>
      </c>
      <c r="J1711" s="70" t="n">
        <v>0.6167513077141149</v>
      </c>
      <c r="K1711" s="71">
        <f>IF(NOT(AND(PAINEL_PESOS!$D$12="OK - 100%",PAINEL_PESOS!$F$20="OK - 100%",PAINEL_PESOS!$F$24="OK - 100%",PAINEL_PESOS!$F$27="OK - 100%",PAINEL_PESOS!$F$30="OK - 100%")),"", (E1711*PAINEL_PESOS!$B$7+F1711*PAINEL_PESOS!$B$8+G1711*PAINEL_PESOS!$B$9+H1711*PAINEL_PESOS!$B$10)*I1711)</f>
        <v/>
      </c>
      <c r="L1711" s="71">
        <f>IF(K1711="","",K1711-J1711)</f>
        <v/>
      </c>
      <c r="M1711" s="71">
        <f>IF(L1711="","",ABS(L1711))</f>
        <v/>
      </c>
      <c r="N1711" t="n">
        <v>0.2</v>
      </c>
      <c r="O1711" t="n">
        <v>0.922</v>
      </c>
      <c r="P1711" t="n">
        <v>0.5904963041182683</v>
      </c>
      <c r="Q1711" t="n">
        <v>0.9668749483599681</v>
      </c>
      <c r="R1711" t="n">
        <v>0.2115440374071658</v>
      </c>
      <c r="S1711" t="n">
        <v>0.9999903785608423</v>
      </c>
      <c r="T1711" t="n">
        <v>0.9350261617326731</v>
      </c>
      <c r="U1711" t="n">
        <v>0.2203812787932016</v>
      </c>
      <c r="V1711" t="n">
        <v>0.6381549554770845</v>
      </c>
      <c r="W1711" t="n">
        <v>0.662206343474967</v>
      </c>
      <c r="X1711" t="n">
        <v>0.7279527469714397</v>
      </c>
    </row>
    <row r="1712">
      <c r="A1712" t="inlineStr">
        <is>
          <t>2705705</t>
        </is>
      </c>
      <c r="B1712" t="inlineStr">
        <is>
          <t>Olho d'Água das Flores</t>
        </is>
      </c>
      <c r="C1712" t="inlineStr">
        <is>
          <t>AL</t>
        </is>
      </c>
      <c r="D1712" t="inlineStr">
        <is>
          <t>REGIÃO NORDESTE</t>
        </is>
      </c>
      <c r="E1712" s="70">
        <f>SUMPRODUCT(N1712:Q1712,PAINEL_PESOS!$C$16:$C$19)</f>
        <v/>
      </c>
      <c r="F1712" s="70">
        <f>SUMPRODUCT(R1712:T1712,PAINEL_PESOS!$C$21:$C$23)</f>
        <v/>
      </c>
      <c r="G1712" s="70">
        <f>SUMPRODUCT(U1712:V1712,PAINEL_PESOS!$C$25:$C$26)</f>
        <v/>
      </c>
      <c r="H1712" s="70">
        <f>SUMPRODUCT(W1712:X1712,PAINEL_PESOS!$C$28:$C$29)</f>
        <v/>
      </c>
      <c r="I1712" s="70" t="n">
        <v>0.9739286187896129</v>
      </c>
      <c r="J1712" s="70" t="n">
        <v>0.5654657658639917</v>
      </c>
      <c r="K1712" s="71">
        <f>IF(NOT(AND(PAINEL_PESOS!$D$12="OK - 100%",PAINEL_PESOS!$F$20="OK - 100%",PAINEL_PESOS!$F$24="OK - 100%",PAINEL_PESOS!$F$27="OK - 100%",PAINEL_PESOS!$F$30="OK - 100%")),"", (E1712*PAINEL_PESOS!$B$7+F1712*PAINEL_PESOS!$B$8+G1712*PAINEL_PESOS!$B$9+H1712*PAINEL_PESOS!$B$10)*I1712)</f>
        <v/>
      </c>
      <c r="L1712" s="71">
        <f>IF(K1712="","",K1712-J1712)</f>
        <v/>
      </c>
      <c r="M1712" s="71">
        <f>IF(L1712="","",ABS(L1712))</f>
        <v/>
      </c>
      <c r="N1712" t="n">
        <v>1</v>
      </c>
      <c r="O1712" t="n">
        <v>1</v>
      </c>
      <c r="P1712" t="n">
        <v>0.3184794086589229</v>
      </c>
      <c r="Q1712" t="n">
        <v>0.8609639599684826</v>
      </c>
      <c r="R1712" t="n">
        <v>0.2448684461867621</v>
      </c>
      <c r="S1712" t="n">
        <v>0.9758511830287756</v>
      </c>
      <c r="T1712" t="n">
        <v>0.9746514483734632</v>
      </c>
      <c r="U1712" t="n">
        <v>0.4098061951515222</v>
      </c>
      <c r="V1712" t="n">
        <v>0.04593785542768714</v>
      </c>
      <c r="W1712" t="n">
        <v>0.6244719860545737</v>
      </c>
      <c r="X1712" t="n">
        <v>0.5113046407475512</v>
      </c>
    </row>
    <row r="1713">
      <c r="A1713" t="inlineStr">
        <is>
          <t>2705804</t>
        </is>
      </c>
      <c r="B1713" t="inlineStr">
        <is>
          <t>Olho d'Água do Casado</t>
        </is>
      </c>
      <c r="C1713" t="inlineStr">
        <is>
          <t>AL</t>
        </is>
      </c>
      <c r="D1713" t="inlineStr">
        <is>
          <t>REGIÃO NORDESTE</t>
        </is>
      </c>
      <c r="E1713" s="70">
        <f>SUMPRODUCT(N1713:Q1713,PAINEL_PESOS!$C$16:$C$19)</f>
        <v/>
      </c>
      <c r="F1713" s="70">
        <f>SUMPRODUCT(R1713:T1713,PAINEL_PESOS!$C$21:$C$23)</f>
        <v/>
      </c>
      <c r="G1713" s="70">
        <f>SUMPRODUCT(U1713:V1713,PAINEL_PESOS!$C$25:$C$26)</f>
        <v/>
      </c>
      <c r="H1713" s="70">
        <f>SUMPRODUCT(W1713:X1713,PAINEL_PESOS!$C$28:$C$29)</f>
        <v/>
      </c>
      <c r="I1713" s="70" t="n">
        <v>0.9954627297150488</v>
      </c>
      <c r="J1713" s="70" t="n">
        <v>0.6094171577719498</v>
      </c>
      <c r="K1713" s="71">
        <f>IF(NOT(AND(PAINEL_PESOS!$D$12="OK - 100%",PAINEL_PESOS!$F$20="OK - 100%",PAINEL_PESOS!$F$24="OK - 100%",PAINEL_PESOS!$F$27="OK - 100%",PAINEL_PESOS!$F$30="OK - 100%")),"", (E1713*PAINEL_PESOS!$B$7+F1713*PAINEL_PESOS!$B$8+G1713*PAINEL_PESOS!$B$9+H1713*PAINEL_PESOS!$B$10)*I1713)</f>
        <v/>
      </c>
      <c r="L1713" s="71">
        <f>IF(K1713="","",K1713-J1713)</f>
        <v/>
      </c>
      <c r="M1713" s="71">
        <f>IF(L1713="","",ABS(L1713))</f>
        <v/>
      </c>
      <c r="N1713" t="n">
        <v>0.8</v>
      </c>
      <c r="O1713" t="n">
        <v>0.8587</v>
      </c>
      <c r="P1713" t="n">
        <v>0.6608236536430835</v>
      </c>
      <c r="Q1713" t="n">
        <v>0.983330205109083</v>
      </c>
      <c r="R1713" t="n">
        <v>0.1296594477350457</v>
      </c>
      <c r="S1713" t="n">
        <v>1</v>
      </c>
      <c r="T1713" t="n">
        <v>0.9890320634251799</v>
      </c>
      <c r="U1713" t="n">
        <v>0.4098061951515222</v>
      </c>
      <c r="V1713" t="n">
        <v>0.2880880514641937</v>
      </c>
      <c r="W1713" t="n">
        <v>0.6244719860545737</v>
      </c>
      <c r="X1713" t="n">
        <v>0.5113046407475512</v>
      </c>
    </row>
    <row r="1714">
      <c r="A1714" t="inlineStr">
        <is>
          <t>2705903</t>
        </is>
      </c>
      <c r="B1714" t="inlineStr">
        <is>
          <t>Olho d'Água Grande</t>
        </is>
      </c>
      <c r="C1714" t="inlineStr">
        <is>
          <t>AL</t>
        </is>
      </c>
      <c r="D1714" t="inlineStr">
        <is>
          <t>REGIÃO NORDESTE</t>
        </is>
      </c>
      <c r="E1714" s="70">
        <f>SUMPRODUCT(N1714:Q1714,PAINEL_PESOS!$C$16:$C$19)</f>
        <v/>
      </c>
      <c r="F1714" s="70">
        <f>SUMPRODUCT(R1714:T1714,PAINEL_PESOS!$C$21:$C$23)</f>
        <v/>
      </c>
      <c r="G1714" s="70">
        <f>SUMPRODUCT(U1714:V1714,PAINEL_PESOS!$C$25:$C$26)</f>
        <v/>
      </c>
      <c r="H1714" s="70">
        <f>SUMPRODUCT(W1714:X1714,PAINEL_PESOS!$C$28:$C$29)</f>
        <v/>
      </c>
      <c r="I1714" s="70" t="n">
        <v>0.9905490992749818</v>
      </c>
      <c r="J1714" s="70" t="n">
        <v>0.6140364884051156</v>
      </c>
      <c r="K1714" s="71">
        <f>IF(NOT(AND(PAINEL_PESOS!$D$12="OK - 100%",PAINEL_PESOS!$F$20="OK - 100%",PAINEL_PESOS!$F$24="OK - 100%",PAINEL_PESOS!$F$27="OK - 100%",PAINEL_PESOS!$F$30="OK - 100%")),"", (E1714*PAINEL_PESOS!$B$7+F1714*PAINEL_PESOS!$B$8+G1714*PAINEL_PESOS!$B$9+H1714*PAINEL_PESOS!$B$10)*I1714)</f>
        <v/>
      </c>
      <c r="L1714" s="71">
        <f>IF(K1714="","",K1714-J1714)</f>
        <v/>
      </c>
      <c r="M1714" s="71">
        <f>IF(L1714="","",ABS(L1714))</f>
        <v/>
      </c>
      <c r="N1714" t="n">
        <v>1</v>
      </c>
      <c r="O1714" t="n">
        <v>1</v>
      </c>
      <c r="P1714" t="n">
        <v>0.4106652587117212</v>
      </c>
      <c r="Q1714" t="n">
        <v>0.9734801277252253</v>
      </c>
      <c r="R1714" t="n">
        <v>0.0992434401670942</v>
      </c>
      <c r="S1714" t="n">
        <v>1</v>
      </c>
      <c r="T1714" t="n">
        <v>0.9704872480806791</v>
      </c>
      <c r="U1714" t="n">
        <v>0.4098061951515222</v>
      </c>
      <c r="V1714" t="n">
        <v>0.3416844662371119</v>
      </c>
      <c r="W1714" t="n">
        <v>0.6244719860545737</v>
      </c>
      <c r="X1714" t="n">
        <v>0.5113046407475512</v>
      </c>
    </row>
    <row r="1715">
      <c r="A1715" t="inlineStr">
        <is>
          <t>2706000</t>
        </is>
      </c>
      <c r="B1715" t="inlineStr">
        <is>
          <t>Olivença</t>
        </is>
      </c>
      <c r="C1715" t="inlineStr">
        <is>
          <t>AL</t>
        </is>
      </c>
      <c r="D1715" t="inlineStr">
        <is>
          <t>REGIÃO NORDESTE</t>
        </is>
      </c>
      <c r="E1715" s="70">
        <f>SUMPRODUCT(N1715:Q1715,PAINEL_PESOS!$C$16:$C$19)</f>
        <v/>
      </c>
      <c r="F1715" s="70">
        <f>SUMPRODUCT(R1715:T1715,PAINEL_PESOS!$C$21:$C$23)</f>
        <v/>
      </c>
      <c r="G1715" s="70">
        <f>SUMPRODUCT(U1715:V1715,PAINEL_PESOS!$C$25:$C$26)</f>
        <v/>
      </c>
      <c r="H1715" s="70">
        <f>SUMPRODUCT(W1715:X1715,PAINEL_PESOS!$C$28:$C$29)</f>
        <v/>
      </c>
      <c r="I1715" s="70" t="n">
        <v>0.9861423905401244</v>
      </c>
      <c r="J1715" s="70" t="n">
        <v>0.5795207056231969</v>
      </c>
      <c r="K1715" s="71">
        <f>IF(NOT(AND(PAINEL_PESOS!$D$12="OK - 100%",PAINEL_PESOS!$F$20="OK - 100%",PAINEL_PESOS!$F$24="OK - 100%",PAINEL_PESOS!$F$27="OK - 100%",PAINEL_PESOS!$F$30="OK - 100%")),"", (E1715*PAINEL_PESOS!$B$7+F1715*PAINEL_PESOS!$B$8+G1715*PAINEL_PESOS!$B$9+H1715*PAINEL_PESOS!$B$10)*I1715)</f>
        <v/>
      </c>
      <c r="L1715" s="71">
        <f>IF(K1715="","",K1715-J1715)</f>
        <v/>
      </c>
      <c r="M1715" s="71">
        <f>IF(L1715="","",ABS(L1715))</f>
        <v/>
      </c>
      <c r="N1715" t="n">
        <v>1</v>
      </c>
      <c r="O1715" t="n">
        <v>0.9881</v>
      </c>
      <c r="P1715" t="n">
        <v>0.4402323125659979</v>
      </c>
      <c r="Q1715" t="n">
        <v>0.9410005165305227</v>
      </c>
      <c r="R1715" t="n">
        <v>0.1573770051606227</v>
      </c>
      <c r="S1715" t="n">
        <v>0.9998331974443853</v>
      </c>
      <c r="T1715" t="n">
        <v>0.9713667877190386</v>
      </c>
      <c r="U1715" t="n">
        <v>0.4098061951515222</v>
      </c>
      <c r="V1715" t="n">
        <v>0.05201406365042238</v>
      </c>
      <c r="W1715" t="n">
        <v>0.6244719860545737</v>
      </c>
      <c r="X1715" t="n">
        <v>0.5113046407475512</v>
      </c>
    </row>
    <row r="1716">
      <c r="A1716" t="inlineStr">
        <is>
          <t>2706109</t>
        </is>
      </c>
      <c r="B1716" t="inlineStr">
        <is>
          <t>Ouro Branco</t>
        </is>
      </c>
      <c r="C1716" t="inlineStr">
        <is>
          <t>AL</t>
        </is>
      </c>
      <c r="D1716" t="inlineStr">
        <is>
          <t>REGIÃO NORDESTE</t>
        </is>
      </c>
      <c r="E1716" s="70">
        <f>SUMPRODUCT(N1716:Q1716,PAINEL_PESOS!$C$16:$C$19)</f>
        <v/>
      </c>
      <c r="F1716" s="70">
        <f>SUMPRODUCT(R1716:T1716,PAINEL_PESOS!$C$21:$C$23)</f>
        <v/>
      </c>
      <c r="G1716" s="70">
        <f>SUMPRODUCT(U1716:V1716,PAINEL_PESOS!$C$25:$C$26)</f>
        <v/>
      </c>
      <c r="H1716" s="70">
        <f>SUMPRODUCT(W1716:X1716,PAINEL_PESOS!$C$28:$C$29)</f>
        <v/>
      </c>
      <c r="I1716" s="70" t="n">
        <v>0.9852765460644486</v>
      </c>
      <c r="J1716" s="70" t="n">
        <v>0.5334018043209885</v>
      </c>
      <c r="K1716" s="71">
        <f>IF(NOT(AND(PAINEL_PESOS!$D$12="OK - 100%",PAINEL_PESOS!$F$20="OK - 100%",PAINEL_PESOS!$F$24="OK - 100%",PAINEL_PESOS!$F$27="OK - 100%",PAINEL_PESOS!$F$30="OK - 100%")),"", (E1716*PAINEL_PESOS!$B$7+F1716*PAINEL_PESOS!$B$8+G1716*PAINEL_PESOS!$B$9+H1716*PAINEL_PESOS!$B$10)*I1716)</f>
        <v/>
      </c>
      <c r="L1716" s="71">
        <f>IF(K1716="","",K1716-J1716)</f>
        <v/>
      </c>
      <c r="M1716" s="71">
        <f>IF(L1716="","",ABS(L1716))</f>
        <v/>
      </c>
      <c r="N1716" t="n">
        <v>0.2</v>
      </c>
      <c r="O1716" t="n">
        <v>0.9474</v>
      </c>
      <c r="P1716" t="n">
        <v>0.3402323125659979</v>
      </c>
      <c r="Q1716" t="n">
        <v>0.9280927410510345</v>
      </c>
      <c r="R1716" t="n">
        <v>0.167486147487896</v>
      </c>
      <c r="S1716" t="n">
        <v>1</v>
      </c>
      <c r="T1716" t="n">
        <v>0.9762881594657287</v>
      </c>
      <c r="U1716" t="n">
        <v>0.4098061951515222</v>
      </c>
      <c r="V1716" t="n">
        <v>0.1483532202353116</v>
      </c>
      <c r="W1716" t="n">
        <v>0.6244719860545737</v>
      </c>
      <c r="X1716" t="n">
        <v>0.5113046407475512</v>
      </c>
    </row>
    <row r="1717">
      <c r="A1717" t="inlineStr">
        <is>
          <t>2706208</t>
        </is>
      </c>
      <c r="B1717" t="inlineStr">
        <is>
          <t>Palestina</t>
        </is>
      </c>
      <c r="C1717" t="inlineStr">
        <is>
          <t>AL</t>
        </is>
      </c>
      <c r="D1717" t="inlineStr">
        <is>
          <t>REGIÃO NORDESTE</t>
        </is>
      </c>
      <c r="E1717" s="70">
        <f>SUMPRODUCT(N1717:Q1717,PAINEL_PESOS!$C$16:$C$19)</f>
        <v/>
      </c>
      <c r="F1717" s="70">
        <f>SUMPRODUCT(R1717:T1717,PAINEL_PESOS!$C$21:$C$23)</f>
        <v/>
      </c>
      <c r="G1717" s="70">
        <f>SUMPRODUCT(U1717:V1717,PAINEL_PESOS!$C$25:$C$26)</f>
        <v/>
      </c>
      <c r="H1717" s="70">
        <f>SUMPRODUCT(W1717:X1717,PAINEL_PESOS!$C$28:$C$29)</f>
        <v/>
      </c>
      <c r="I1717" s="70" t="n">
        <v>0.9784872549124738</v>
      </c>
      <c r="J1717" s="70" t="n">
        <v>0.5488938336291382</v>
      </c>
      <c r="K1717" s="71">
        <f>IF(NOT(AND(PAINEL_PESOS!$D$12="OK - 100%",PAINEL_PESOS!$F$20="OK - 100%",PAINEL_PESOS!$F$24="OK - 100%",PAINEL_PESOS!$F$27="OK - 100%",PAINEL_PESOS!$F$30="OK - 100%")),"", (E1717*PAINEL_PESOS!$B$7+F1717*PAINEL_PESOS!$B$8+G1717*PAINEL_PESOS!$B$9+H1717*PAINEL_PESOS!$B$10)*I1717)</f>
        <v/>
      </c>
      <c r="L1717" s="71">
        <f>IF(K1717="","",K1717-J1717)</f>
        <v/>
      </c>
      <c r="M1717" s="71">
        <f>IF(L1717="","",ABS(L1717))</f>
        <v/>
      </c>
      <c r="N1717" t="n">
        <v>1</v>
      </c>
      <c r="O1717" t="n">
        <v>1</v>
      </c>
      <c r="P1717" t="n">
        <v>0.2512143611404436</v>
      </c>
      <c r="Q1717" t="n">
        <v>0.8788577494711769</v>
      </c>
      <c r="R1717" t="n">
        <v>0.0617831950260905</v>
      </c>
      <c r="S1717" t="n">
        <v>1</v>
      </c>
      <c r="T1717" t="n">
        <v>0.977116894584389</v>
      </c>
      <c r="U1717" t="n">
        <v>0.4098061951515222</v>
      </c>
      <c r="V1717" t="n">
        <v>0.01780766672356859</v>
      </c>
      <c r="W1717" t="n">
        <v>0.6244719860545737</v>
      </c>
      <c r="X1717" t="n">
        <v>0.5113046407475512</v>
      </c>
    </row>
    <row r="1718">
      <c r="A1718" t="inlineStr">
        <is>
          <t>2706307</t>
        </is>
      </c>
      <c r="B1718" t="inlineStr">
        <is>
          <t>Palmeira dos Índios</t>
        </is>
      </c>
      <c r="C1718" t="inlineStr">
        <is>
          <t>AL</t>
        </is>
      </c>
      <c r="D1718" t="inlineStr">
        <is>
          <t>REGIÃO NORDESTE</t>
        </is>
      </c>
      <c r="E1718" s="70">
        <f>SUMPRODUCT(N1718:Q1718,PAINEL_PESOS!$C$16:$C$19)</f>
        <v/>
      </c>
      <c r="F1718" s="70">
        <f>SUMPRODUCT(R1718:T1718,PAINEL_PESOS!$C$21:$C$23)</f>
        <v/>
      </c>
      <c r="G1718" s="70">
        <f>SUMPRODUCT(U1718:V1718,PAINEL_PESOS!$C$25:$C$26)</f>
        <v/>
      </c>
      <c r="H1718" s="70">
        <f>SUMPRODUCT(W1718:X1718,PAINEL_PESOS!$C$28:$C$29)</f>
        <v/>
      </c>
      <c r="I1718" s="70" t="n">
        <v>0.9084310590203957</v>
      </c>
      <c r="J1718" s="70" t="n">
        <v>0.5158493554307598</v>
      </c>
      <c r="K1718" s="71">
        <f>IF(NOT(AND(PAINEL_PESOS!$D$12="OK - 100%",PAINEL_PESOS!$F$20="OK - 100%",PAINEL_PESOS!$F$24="OK - 100%",PAINEL_PESOS!$F$27="OK - 100%",PAINEL_PESOS!$F$30="OK - 100%")),"", (E1718*PAINEL_PESOS!$B$7+F1718*PAINEL_PESOS!$B$8+G1718*PAINEL_PESOS!$B$9+H1718*PAINEL_PESOS!$B$10)*I1718)</f>
        <v/>
      </c>
      <c r="L1718" s="71">
        <f>IF(K1718="","",K1718-J1718)</f>
        <v/>
      </c>
      <c r="M1718" s="71">
        <f>IF(L1718="","",ABS(L1718))</f>
        <v/>
      </c>
      <c r="N1718" t="n">
        <v>1</v>
      </c>
      <c r="O1718" t="n">
        <v>0.9436</v>
      </c>
      <c r="P1718" t="n">
        <v>0.3072861668426611</v>
      </c>
      <c r="Q1718" t="n">
        <v>0.5382026241416156</v>
      </c>
      <c r="R1718" t="n">
        <v>0.3746810052669367</v>
      </c>
      <c r="S1718" t="n">
        <v>0.8976125415480366</v>
      </c>
      <c r="T1718" t="n">
        <v>0.8163121566981983</v>
      </c>
      <c r="U1718" t="n">
        <v>0.162029678261058</v>
      </c>
      <c r="V1718" t="n">
        <v>0.2964494417630554</v>
      </c>
      <c r="W1718" t="n">
        <v>0.6092115708167762</v>
      </c>
      <c r="X1718" t="n">
        <v>0.6881327421145372</v>
      </c>
    </row>
    <row r="1719">
      <c r="A1719" t="inlineStr">
        <is>
          <t>2706406</t>
        </is>
      </c>
      <c r="B1719" t="inlineStr">
        <is>
          <t>Pão de Açúcar</t>
        </is>
      </c>
      <c r="C1719" t="inlineStr">
        <is>
          <t>AL</t>
        </is>
      </c>
      <c r="D1719" t="inlineStr">
        <is>
          <t>REGIÃO NORDESTE</t>
        </is>
      </c>
      <c r="E1719" s="70">
        <f>SUMPRODUCT(N1719:Q1719,PAINEL_PESOS!$C$16:$C$19)</f>
        <v/>
      </c>
      <c r="F1719" s="70">
        <f>SUMPRODUCT(R1719:T1719,PAINEL_PESOS!$C$21:$C$23)</f>
        <v/>
      </c>
      <c r="G1719" s="70">
        <f>SUMPRODUCT(U1719:V1719,PAINEL_PESOS!$C$25:$C$26)</f>
        <v/>
      </c>
      <c r="H1719" s="70">
        <f>SUMPRODUCT(W1719:X1719,PAINEL_PESOS!$C$28:$C$29)</f>
        <v/>
      </c>
      <c r="I1719" s="70" t="n">
        <v>0.9944739064507048</v>
      </c>
      <c r="J1719" s="70" t="n">
        <v>0.5773184758982753</v>
      </c>
      <c r="K1719" s="71">
        <f>IF(NOT(AND(PAINEL_PESOS!$D$12="OK - 100%",PAINEL_PESOS!$F$20="OK - 100%",PAINEL_PESOS!$F$24="OK - 100%",PAINEL_PESOS!$F$27="OK - 100%",PAINEL_PESOS!$F$30="OK - 100%")),"", (E1719*PAINEL_PESOS!$B$7+F1719*PAINEL_PESOS!$B$8+G1719*PAINEL_PESOS!$B$9+H1719*PAINEL_PESOS!$B$10)*I1719)</f>
        <v/>
      </c>
      <c r="L1719" s="71">
        <f>IF(K1719="","",K1719-J1719)</f>
        <v/>
      </c>
      <c r="M1719" s="71">
        <f>IF(L1719="","",ABS(L1719))</f>
        <v/>
      </c>
      <c r="N1719" t="n">
        <v>0.2</v>
      </c>
      <c r="O1719" t="n">
        <v>1</v>
      </c>
      <c r="P1719" t="n">
        <v>0.988595564941922</v>
      </c>
      <c r="Q1719" t="n">
        <v>0.9788319178836361</v>
      </c>
      <c r="R1719" t="n">
        <v>0.2265298086623449</v>
      </c>
      <c r="S1719" t="n">
        <v>1</v>
      </c>
      <c r="T1719" t="n">
        <v>0.9872239035374361</v>
      </c>
      <c r="U1719" t="n">
        <v>0.4098061951515222</v>
      </c>
      <c r="V1719" t="n">
        <v>0.03907978653466071</v>
      </c>
      <c r="W1719" t="n">
        <v>0.6244719860545737</v>
      </c>
      <c r="X1719" t="n">
        <v>0.5113046407475512</v>
      </c>
    </row>
    <row r="1720">
      <c r="A1720" t="inlineStr">
        <is>
          <t>2706422</t>
        </is>
      </c>
      <c r="B1720" t="inlineStr">
        <is>
          <t>Pariconha</t>
        </is>
      </c>
      <c r="C1720" t="inlineStr">
        <is>
          <t>AL</t>
        </is>
      </c>
      <c r="D1720" t="inlineStr">
        <is>
          <t>REGIÃO NORDESTE</t>
        </is>
      </c>
      <c r="E1720" s="70">
        <f>SUMPRODUCT(N1720:Q1720,PAINEL_PESOS!$C$16:$C$19)</f>
        <v/>
      </c>
      <c r="F1720" s="70">
        <f>SUMPRODUCT(R1720:T1720,PAINEL_PESOS!$C$21:$C$23)</f>
        <v/>
      </c>
      <c r="G1720" s="70">
        <f>SUMPRODUCT(U1720:V1720,PAINEL_PESOS!$C$25:$C$26)</f>
        <v/>
      </c>
      <c r="H1720" s="70">
        <f>SUMPRODUCT(W1720:X1720,PAINEL_PESOS!$C$28:$C$29)</f>
        <v/>
      </c>
      <c r="I1720" s="70" t="n">
        <v>0.9904393845096684</v>
      </c>
      <c r="J1720" s="70" t="n">
        <v>0.668489523740968</v>
      </c>
      <c r="K1720" s="71">
        <f>IF(NOT(AND(PAINEL_PESOS!$D$12="OK - 100%",PAINEL_PESOS!$F$20="OK - 100%",PAINEL_PESOS!$F$24="OK - 100%",PAINEL_PESOS!$F$27="OK - 100%",PAINEL_PESOS!$F$30="OK - 100%")),"", (E1720*PAINEL_PESOS!$B$7+F1720*PAINEL_PESOS!$B$8+G1720*PAINEL_PESOS!$B$9+H1720*PAINEL_PESOS!$B$10)*I1720)</f>
        <v/>
      </c>
      <c r="L1720" s="71">
        <f>IF(K1720="","",K1720-J1720)</f>
        <v/>
      </c>
      <c r="M1720" s="71">
        <f>IF(L1720="","",ABS(L1720))</f>
        <v/>
      </c>
      <c r="N1720" t="n">
        <v>1</v>
      </c>
      <c r="O1720" t="n">
        <v>0.9636</v>
      </c>
      <c r="P1720" t="n">
        <v>0.9442449841605068</v>
      </c>
      <c r="Q1720" t="n">
        <v>0.9732869423471813</v>
      </c>
      <c r="R1720" t="n">
        <v>0.1458402896844325</v>
      </c>
      <c r="S1720" t="n">
        <v>1</v>
      </c>
      <c r="T1720" t="n">
        <v>0.9700480766231391</v>
      </c>
      <c r="U1720" t="n">
        <v>0.4098061951515222</v>
      </c>
      <c r="V1720" t="n">
        <v>0.5027980777437356</v>
      </c>
      <c r="W1720" t="n">
        <v>0.6244719860545737</v>
      </c>
      <c r="X1720" t="n">
        <v>0.5113046407475512</v>
      </c>
    </row>
    <row r="1721">
      <c r="A1721" t="inlineStr">
        <is>
          <t>2706448</t>
        </is>
      </c>
      <c r="B1721" t="inlineStr">
        <is>
          <t>Paripueira</t>
        </is>
      </c>
      <c r="C1721" t="inlineStr">
        <is>
          <t>AL</t>
        </is>
      </c>
      <c r="D1721" t="inlineStr">
        <is>
          <t>REGIÃO NORDESTE</t>
        </is>
      </c>
      <c r="E1721" s="70">
        <f>SUMPRODUCT(N1721:Q1721,PAINEL_PESOS!$C$16:$C$19)</f>
        <v/>
      </c>
      <c r="F1721" s="70">
        <f>SUMPRODUCT(R1721:T1721,PAINEL_PESOS!$C$21:$C$23)</f>
        <v/>
      </c>
      <c r="G1721" s="70">
        <f>SUMPRODUCT(U1721:V1721,PAINEL_PESOS!$C$25:$C$26)</f>
        <v/>
      </c>
      <c r="H1721" s="70">
        <f>SUMPRODUCT(W1721:X1721,PAINEL_PESOS!$C$28:$C$29)</f>
        <v/>
      </c>
      <c r="I1721" s="70" t="n">
        <v>0.9664782481679055</v>
      </c>
      <c r="J1721" s="70" t="n">
        <v>0.6017333580400939</v>
      </c>
      <c r="K1721" s="71">
        <f>IF(NOT(AND(PAINEL_PESOS!$D$12="OK - 100%",PAINEL_PESOS!$F$20="OK - 100%",PAINEL_PESOS!$F$24="OK - 100%",PAINEL_PESOS!$F$27="OK - 100%",PAINEL_PESOS!$F$30="OK - 100%")),"", (E1721*PAINEL_PESOS!$B$7+F1721*PAINEL_PESOS!$B$8+G1721*PAINEL_PESOS!$B$9+H1721*PAINEL_PESOS!$B$10)*I1721)</f>
        <v/>
      </c>
      <c r="L1721" s="71">
        <f>IF(K1721="","",K1721-J1721)</f>
        <v/>
      </c>
      <c r="M1721" s="71">
        <f>IF(L1721="","",ABS(L1721))</f>
        <v/>
      </c>
      <c r="N1721" t="n">
        <v>0.6</v>
      </c>
      <c r="O1721" t="n">
        <v>0.883</v>
      </c>
      <c r="P1721" t="n">
        <v>0.594297782470961</v>
      </c>
      <c r="Q1721" t="n">
        <v>0.9036379970799742</v>
      </c>
      <c r="R1721" t="n">
        <v>0.233058354006838</v>
      </c>
      <c r="S1721" t="n">
        <v>0.9997141363193278</v>
      </c>
      <c r="T1721" t="n">
        <v>0.8877613720033771</v>
      </c>
      <c r="U1721" t="n">
        <v>0.2193442888366367</v>
      </c>
      <c r="V1721" t="n">
        <v>0.4616215829117227</v>
      </c>
      <c r="W1721" t="n">
        <v>0.6579690816191132</v>
      </c>
      <c r="X1721" t="n">
        <v>0.7377410312547606</v>
      </c>
    </row>
    <row r="1722">
      <c r="A1722" t="inlineStr">
        <is>
          <t>2706505</t>
        </is>
      </c>
      <c r="B1722" t="inlineStr">
        <is>
          <t>Passo de Camaragibe</t>
        </is>
      </c>
      <c r="C1722" t="inlineStr">
        <is>
          <t>AL</t>
        </is>
      </c>
      <c r="D1722" t="inlineStr">
        <is>
          <t>REGIÃO NORDESTE</t>
        </is>
      </c>
      <c r="E1722" s="70">
        <f>SUMPRODUCT(N1722:Q1722,PAINEL_PESOS!$C$16:$C$19)</f>
        <v/>
      </c>
      <c r="F1722" s="70">
        <f>SUMPRODUCT(R1722:T1722,PAINEL_PESOS!$C$21:$C$23)</f>
        <v/>
      </c>
      <c r="G1722" s="70">
        <f>SUMPRODUCT(U1722:V1722,PAINEL_PESOS!$C$25:$C$26)</f>
        <v/>
      </c>
      <c r="H1722" s="70">
        <f>SUMPRODUCT(W1722:X1722,PAINEL_PESOS!$C$28:$C$29)</f>
        <v/>
      </c>
      <c r="I1722" s="70" t="n">
        <v>0.9856136940256512</v>
      </c>
      <c r="J1722" s="70" t="n">
        <v>0.6050107317497405</v>
      </c>
      <c r="K1722" s="71">
        <f>IF(NOT(AND(PAINEL_PESOS!$D$12="OK - 100%",PAINEL_PESOS!$F$20="OK - 100%",PAINEL_PESOS!$F$24="OK - 100%",PAINEL_PESOS!$F$27="OK - 100%",PAINEL_PESOS!$F$30="OK - 100%")),"", (E1722*PAINEL_PESOS!$B$7+F1722*PAINEL_PESOS!$B$8+G1722*PAINEL_PESOS!$B$9+H1722*PAINEL_PESOS!$B$10)*I1722)</f>
        <v/>
      </c>
      <c r="L1722" s="71">
        <f>IF(K1722="","",K1722-J1722)</f>
        <v/>
      </c>
      <c r="M1722" s="71">
        <f>IF(L1722="","",ABS(L1722))</f>
        <v/>
      </c>
      <c r="N1722" t="n">
        <v>0.2</v>
      </c>
      <c r="O1722" t="n">
        <v>0.8626999999999999</v>
      </c>
      <c r="P1722" t="n">
        <v>0.5331573389651532</v>
      </c>
      <c r="Q1722" t="n">
        <v>0.9834566679031789</v>
      </c>
      <c r="R1722" t="n">
        <v>0.254058483463938</v>
      </c>
      <c r="S1722" t="n">
        <v>0.9998885882858612</v>
      </c>
      <c r="T1722" t="n">
        <v>0.9375609737838482</v>
      </c>
      <c r="U1722" t="n">
        <v>0.2193442888366367</v>
      </c>
      <c r="V1722" t="n">
        <v>0.5450163950176984</v>
      </c>
      <c r="W1722" t="n">
        <v>0.6579690816191132</v>
      </c>
      <c r="X1722" t="n">
        <v>0.7377410312547606</v>
      </c>
    </row>
    <row r="1723">
      <c r="A1723" t="inlineStr">
        <is>
          <t>2706604</t>
        </is>
      </c>
      <c r="B1723" t="inlineStr">
        <is>
          <t>Paulo Jacinto</t>
        </is>
      </c>
      <c r="C1723" t="inlineStr">
        <is>
          <t>AL</t>
        </is>
      </c>
      <c r="D1723" t="inlineStr">
        <is>
          <t>REGIÃO NORDESTE</t>
        </is>
      </c>
      <c r="E1723" s="70">
        <f>SUMPRODUCT(N1723:Q1723,PAINEL_PESOS!$C$16:$C$19)</f>
        <v/>
      </c>
      <c r="F1723" s="70">
        <f>SUMPRODUCT(R1723:T1723,PAINEL_PESOS!$C$21:$C$23)</f>
        <v/>
      </c>
      <c r="G1723" s="70">
        <f>SUMPRODUCT(U1723:V1723,PAINEL_PESOS!$C$25:$C$26)</f>
        <v/>
      </c>
      <c r="H1723" s="70">
        <f>SUMPRODUCT(W1723:X1723,PAINEL_PESOS!$C$28:$C$29)</f>
        <v/>
      </c>
      <c r="I1723" s="70" t="n">
        <v>0.75</v>
      </c>
      <c r="J1723" s="70" t="n">
        <v>0.3584866338129276</v>
      </c>
      <c r="K1723" s="71">
        <f>IF(NOT(AND(PAINEL_PESOS!$D$12="OK - 100%",PAINEL_PESOS!$F$20="OK - 100%",PAINEL_PESOS!$F$24="OK - 100%",PAINEL_PESOS!$F$27="OK - 100%",PAINEL_PESOS!$F$30="OK - 100%")),"", (E1723*PAINEL_PESOS!$B$7+F1723*PAINEL_PESOS!$B$8+G1723*PAINEL_PESOS!$B$9+H1723*PAINEL_PESOS!$B$10)*I1723)</f>
        <v/>
      </c>
      <c r="L1723" s="71">
        <f>IF(K1723="","",K1723-J1723)</f>
        <v/>
      </c>
      <c r="M1723" s="71">
        <f>IF(L1723="","",ABS(L1723))</f>
        <v/>
      </c>
      <c r="N1723" t="n">
        <v>0.8</v>
      </c>
      <c r="O1723" t="n">
        <v>0.9318</v>
      </c>
      <c r="P1723" t="n">
        <v>0.4033790918690602</v>
      </c>
      <c r="Q1723" t="n">
        <v>0</v>
      </c>
      <c r="R1723" t="n">
        <v>0.1364939900474866</v>
      </c>
      <c r="S1723" t="n">
        <v>0.9956335765492994</v>
      </c>
      <c r="T1723" t="n">
        <v>0</v>
      </c>
      <c r="U1723" t="n">
        <v>0.2174932490902258</v>
      </c>
      <c r="V1723" t="n">
        <v>0.4746967703252537</v>
      </c>
      <c r="W1723" t="n">
        <v>0.6303168196727686</v>
      </c>
      <c r="X1723" t="n">
        <v>0.679009331250592</v>
      </c>
    </row>
    <row r="1724">
      <c r="A1724" t="inlineStr">
        <is>
          <t>2706703</t>
        </is>
      </c>
      <c r="B1724" t="inlineStr">
        <is>
          <t>Penedo</t>
        </is>
      </c>
      <c r="C1724" t="inlineStr">
        <is>
          <t>AL</t>
        </is>
      </c>
      <c r="D1724" t="inlineStr">
        <is>
          <t>REGIÃO NORDESTE</t>
        </is>
      </c>
      <c r="E1724" s="70">
        <f>SUMPRODUCT(N1724:Q1724,PAINEL_PESOS!$C$16:$C$19)</f>
        <v/>
      </c>
      <c r="F1724" s="70">
        <f>SUMPRODUCT(R1724:T1724,PAINEL_PESOS!$C$21:$C$23)</f>
        <v/>
      </c>
      <c r="G1724" s="70">
        <f>SUMPRODUCT(U1724:V1724,PAINEL_PESOS!$C$25:$C$26)</f>
        <v/>
      </c>
      <c r="H1724" s="70">
        <f>SUMPRODUCT(W1724:X1724,PAINEL_PESOS!$C$28:$C$29)</f>
        <v/>
      </c>
      <c r="I1724" s="70" t="n">
        <v>0.8771390280525444</v>
      </c>
      <c r="J1724" s="70" t="n">
        <v>0.551260719392958</v>
      </c>
      <c r="K1724" s="71">
        <f>IF(NOT(AND(PAINEL_PESOS!$D$12="OK - 100%",PAINEL_PESOS!$F$20="OK - 100%",PAINEL_PESOS!$F$24="OK - 100%",PAINEL_PESOS!$F$27="OK - 100%",PAINEL_PESOS!$F$30="OK - 100%")),"", (E1724*PAINEL_PESOS!$B$7+F1724*PAINEL_PESOS!$B$8+G1724*PAINEL_PESOS!$B$9+H1724*PAINEL_PESOS!$B$10)*I1724)</f>
        <v/>
      </c>
      <c r="L1724" s="71">
        <f>IF(K1724="","",K1724-J1724)</f>
        <v/>
      </c>
      <c r="M1724" s="71">
        <f>IF(L1724="","",ABS(L1724))</f>
        <v/>
      </c>
      <c r="N1724" t="n">
        <v>0.8</v>
      </c>
      <c r="O1724" t="n">
        <v>0.9917</v>
      </c>
      <c r="P1724" t="n">
        <v>0.9505807814149948</v>
      </c>
      <c r="Q1724" t="n">
        <v>0.9082681751318317</v>
      </c>
      <c r="R1724" t="n">
        <v>0.3591873625242153</v>
      </c>
      <c r="S1724" t="n">
        <v>0.7595098480868041</v>
      </c>
      <c r="T1724" t="n">
        <v>0.43318207226608</v>
      </c>
      <c r="U1724" t="n">
        <v>0.4098061951515222</v>
      </c>
      <c r="V1724" t="n">
        <v>0.6223635225066921</v>
      </c>
      <c r="W1724" t="n">
        <v>0.6244719860545737</v>
      </c>
      <c r="X1724" t="n">
        <v>0.5113046407475512</v>
      </c>
    </row>
    <row r="1725">
      <c r="A1725" t="inlineStr">
        <is>
          <t>2706802</t>
        </is>
      </c>
      <c r="B1725" t="inlineStr">
        <is>
          <t>Piaçabuçu</t>
        </is>
      </c>
      <c r="C1725" t="inlineStr">
        <is>
          <t>AL</t>
        </is>
      </c>
      <c r="D1725" t="inlineStr">
        <is>
          <t>REGIÃO NORDESTE</t>
        </is>
      </c>
      <c r="E1725" s="70">
        <f>SUMPRODUCT(N1725:Q1725,PAINEL_PESOS!$C$16:$C$19)</f>
        <v/>
      </c>
      <c r="F1725" s="70">
        <f>SUMPRODUCT(R1725:T1725,PAINEL_PESOS!$C$21:$C$23)</f>
        <v/>
      </c>
      <c r="G1725" s="70">
        <f>SUMPRODUCT(U1725:V1725,PAINEL_PESOS!$C$25:$C$26)</f>
        <v/>
      </c>
      <c r="H1725" s="70">
        <f>SUMPRODUCT(W1725:X1725,PAINEL_PESOS!$C$28:$C$29)</f>
        <v/>
      </c>
      <c r="I1725" s="70" t="n">
        <v>0.9807287141263717</v>
      </c>
      <c r="J1725" s="70" t="n">
        <v>0.5784420496661652</v>
      </c>
      <c r="K1725" s="71">
        <f>IF(NOT(AND(PAINEL_PESOS!$D$12="OK - 100%",PAINEL_PESOS!$F$20="OK - 100%",PAINEL_PESOS!$F$24="OK - 100%",PAINEL_PESOS!$F$27="OK - 100%",PAINEL_PESOS!$F$30="OK - 100%")),"", (E1725*PAINEL_PESOS!$B$7+F1725*PAINEL_PESOS!$B$8+G1725*PAINEL_PESOS!$B$9+H1725*PAINEL_PESOS!$B$10)*I1725)</f>
        <v/>
      </c>
      <c r="L1725" s="71">
        <f>IF(K1725="","",K1725-J1725)</f>
        <v/>
      </c>
      <c r="M1725" s="71">
        <f>IF(L1725="","",ABS(L1725))</f>
        <v/>
      </c>
      <c r="N1725" t="n">
        <v>0.2</v>
      </c>
      <c r="O1725" t="n">
        <v>0.971</v>
      </c>
      <c r="P1725" t="n">
        <v>0.2321013727560718</v>
      </c>
      <c r="Q1725" t="n">
        <v>0.8894780910847944</v>
      </c>
      <c r="R1725" t="n">
        <v>0.2764871804660799</v>
      </c>
      <c r="S1725" t="n">
        <v>0.9992361662735388</v>
      </c>
      <c r="T1725" t="n">
        <v>0.9818628759045964</v>
      </c>
      <c r="U1725" t="n">
        <v>0.3430097854561981</v>
      </c>
      <c r="V1725" t="n">
        <v>0.5480782500509471</v>
      </c>
      <c r="W1725" t="n">
        <v>0.61914545100943</v>
      </c>
      <c r="X1725" t="n">
        <v>0.5568866299338859</v>
      </c>
    </row>
    <row r="1726">
      <c r="A1726" t="inlineStr">
        <is>
          <t>2706901</t>
        </is>
      </c>
      <c r="B1726" t="inlineStr">
        <is>
          <t>Pilar</t>
        </is>
      </c>
      <c r="C1726" t="inlineStr">
        <is>
          <t>AL</t>
        </is>
      </c>
      <c r="D1726" t="inlineStr">
        <is>
          <t>REGIÃO NORDESTE</t>
        </is>
      </c>
      <c r="E1726" s="70">
        <f>SUMPRODUCT(N1726:Q1726,PAINEL_PESOS!$C$16:$C$19)</f>
        <v/>
      </c>
      <c r="F1726" s="70">
        <f>SUMPRODUCT(R1726:T1726,PAINEL_PESOS!$C$21:$C$23)</f>
        <v/>
      </c>
      <c r="G1726" s="70">
        <f>SUMPRODUCT(U1726:V1726,PAINEL_PESOS!$C$25:$C$26)</f>
        <v/>
      </c>
      <c r="H1726" s="70">
        <f>SUMPRODUCT(W1726:X1726,PAINEL_PESOS!$C$28:$C$29)</f>
        <v/>
      </c>
      <c r="I1726" s="70" t="n">
        <v>0.8529588025612322</v>
      </c>
      <c r="J1726" s="70" t="n">
        <v>0.4396408352905895</v>
      </c>
      <c r="K1726" s="71">
        <f>IF(NOT(AND(PAINEL_PESOS!$D$12="OK - 100%",PAINEL_PESOS!$F$20="OK - 100%",PAINEL_PESOS!$F$24="OK - 100%",PAINEL_PESOS!$F$27="OK - 100%",PAINEL_PESOS!$F$30="OK - 100%")),"", (E1726*PAINEL_PESOS!$B$7+F1726*PAINEL_PESOS!$B$8+G1726*PAINEL_PESOS!$B$9+H1726*PAINEL_PESOS!$B$10)*I1726)</f>
        <v/>
      </c>
      <c r="L1726" s="71">
        <f>IF(K1726="","",K1726-J1726)</f>
        <v/>
      </c>
      <c r="M1726" s="71">
        <f>IF(L1726="","",ABS(L1726))</f>
        <v/>
      </c>
      <c r="N1726" t="n">
        <v>0.2</v>
      </c>
      <c r="O1726" t="n">
        <v>0.9097</v>
      </c>
      <c r="P1726" t="n">
        <v>0.3847940865892292</v>
      </c>
      <c r="Q1726" t="n">
        <v>0.5699014558055737</v>
      </c>
      <c r="R1726" t="n">
        <v>0.3412422319690879</v>
      </c>
      <c r="S1726" t="n">
        <v>0.9721619465034587</v>
      </c>
      <c r="T1726" t="n">
        <v>0.3707898071470331</v>
      </c>
      <c r="U1726" t="n">
        <v>0.2155186221347297</v>
      </c>
      <c r="V1726" t="n">
        <v>0.4387590554510504</v>
      </c>
      <c r="W1726" t="n">
        <v>0.6331627363577393</v>
      </c>
      <c r="X1726" t="n">
        <v>0.6810084476578637</v>
      </c>
    </row>
    <row r="1727">
      <c r="A1727" t="inlineStr">
        <is>
          <t>2707008</t>
        </is>
      </c>
      <c r="B1727" t="inlineStr">
        <is>
          <t>Pindoba</t>
        </is>
      </c>
      <c r="C1727" t="inlineStr">
        <is>
          <t>AL</t>
        </is>
      </c>
      <c r="D1727" t="inlineStr">
        <is>
          <t>REGIÃO NORDESTE</t>
        </is>
      </c>
      <c r="E1727" s="70">
        <f>SUMPRODUCT(N1727:Q1727,PAINEL_PESOS!$C$16:$C$19)</f>
        <v/>
      </c>
      <c r="F1727" s="70">
        <f>SUMPRODUCT(R1727:T1727,PAINEL_PESOS!$C$21:$C$23)</f>
        <v/>
      </c>
      <c r="G1727" s="70">
        <f>SUMPRODUCT(U1727:V1727,PAINEL_PESOS!$C$25:$C$26)</f>
        <v/>
      </c>
      <c r="H1727" s="70">
        <f>SUMPRODUCT(W1727:X1727,PAINEL_PESOS!$C$28:$C$29)</f>
        <v/>
      </c>
      <c r="I1727" s="70" t="n">
        <v>0.9192165240947094</v>
      </c>
      <c r="J1727" s="70" t="n">
        <v>0.5129666198611376</v>
      </c>
      <c r="K1727" s="71">
        <f>IF(NOT(AND(PAINEL_PESOS!$D$12="OK - 100%",PAINEL_PESOS!$F$20="OK - 100%",PAINEL_PESOS!$F$24="OK - 100%",PAINEL_PESOS!$F$27="OK - 100%",PAINEL_PESOS!$F$30="OK - 100%")),"", (E1727*PAINEL_PESOS!$B$7+F1727*PAINEL_PESOS!$B$8+G1727*PAINEL_PESOS!$B$9+H1727*PAINEL_PESOS!$B$10)*I1727)</f>
        <v/>
      </c>
      <c r="L1727" s="71">
        <f>IF(K1727="","",K1727-J1727)</f>
        <v/>
      </c>
      <c r="M1727" s="71">
        <f>IF(L1727="","",ABS(L1727))</f>
        <v/>
      </c>
      <c r="N1727" t="n">
        <v>0.2</v>
      </c>
      <c r="O1727" t="n">
        <v>0.9323</v>
      </c>
      <c r="P1727" t="n">
        <v>0.5934530095036958</v>
      </c>
      <c r="Q1727" t="n">
        <v>0.8612988423817249</v>
      </c>
      <c r="R1727" t="n">
        <v>0.0709136505638872</v>
      </c>
      <c r="S1727" t="n">
        <v>1</v>
      </c>
      <c r="T1727" t="n">
        <v>0.6423104402428985</v>
      </c>
      <c r="U1727" t="n">
        <v>0.2185298115793417</v>
      </c>
      <c r="V1727" t="n">
        <v>0.5008292901493288</v>
      </c>
      <c r="W1727" t="n">
        <v>0.630636561236721</v>
      </c>
      <c r="X1727" t="n">
        <v>0.6787102063324493</v>
      </c>
    </row>
    <row r="1728">
      <c r="A1728" t="inlineStr">
        <is>
          <t>2707107</t>
        </is>
      </c>
      <c r="B1728" t="inlineStr">
        <is>
          <t>Piranhas</t>
        </is>
      </c>
      <c r="C1728" t="inlineStr">
        <is>
          <t>AL</t>
        </is>
      </c>
      <c r="D1728" t="inlineStr">
        <is>
          <t>REGIÃO NORDESTE</t>
        </is>
      </c>
      <c r="E1728" s="70">
        <f>SUMPRODUCT(N1728:Q1728,PAINEL_PESOS!$C$16:$C$19)</f>
        <v/>
      </c>
      <c r="F1728" s="70">
        <f>SUMPRODUCT(R1728:T1728,PAINEL_PESOS!$C$21:$C$23)</f>
        <v/>
      </c>
      <c r="G1728" s="70">
        <f>SUMPRODUCT(U1728:V1728,PAINEL_PESOS!$C$25:$C$26)</f>
        <v/>
      </c>
      <c r="H1728" s="70">
        <f>SUMPRODUCT(W1728:X1728,PAINEL_PESOS!$C$28:$C$29)</f>
        <v/>
      </c>
      <c r="I1728" s="70" t="n">
        <v>0.9897639949020696</v>
      </c>
      <c r="J1728" s="70" t="n">
        <v>0.581595353998969</v>
      </c>
      <c r="K1728" s="71">
        <f>IF(NOT(AND(PAINEL_PESOS!$D$12="OK - 100%",PAINEL_PESOS!$F$20="OK - 100%",PAINEL_PESOS!$F$24="OK - 100%",PAINEL_PESOS!$F$27="OK - 100%",PAINEL_PESOS!$F$30="OK - 100%")),"", (E1728*PAINEL_PESOS!$B$7+F1728*PAINEL_PESOS!$B$8+G1728*PAINEL_PESOS!$B$9+H1728*PAINEL_PESOS!$B$10)*I1728)</f>
        <v/>
      </c>
      <c r="L1728" s="71">
        <f>IF(K1728="","",K1728-J1728)</f>
        <v/>
      </c>
      <c r="M1728" s="71">
        <f>IF(L1728="","",ABS(L1728))</f>
        <v/>
      </c>
      <c r="N1728" t="n">
        <v>1</v>
      </c>
      <c r="O1728" t="n">
        <v>0.8543999999999999</v>
      </c>
      <c r="P1728" t="n">
        <v>0.1562829989440337</v>
      </c>
      <c r="Q1728" t="n">
        <v>0.9450008521866374</v>
      </c>
      <c r="R1728" t="n">
        <v>0.2489202646689658</v>
      </c>
      <c r="S1728" t="n">
        <v>1</v>
      </c>
      <c r="T1728" t="n">
        <v>0.9884781380919501</v>
      </c>
      <c r="U1728" t="n">
        <v>0.4098061951515222</v>
      </c>
      <c r="V1728" t="n">
        <v>0.1858573919435693</v>
      </c>
      <c r="W1728" t="n">
        <v>0.6244719860545737</v>
      </c>
      <c r="X1728" t="n">
        <v>0.5113046407475512</v>
      </c>
    </row>
    <row r="1729">
      <c r="A1729" t="inlineStr">
        <is>
          <t>2707206</t>
        </is>
      </c>
      <c r="B1729" t="inlineStr">
        <is>
          <t>Poço das Trincheiras</t>
        </is>
      </c>
      <c r="C1729" t="inlineStr">
        <is>
          <t>AL</t>
        </is>
      </c>
      <c r="D1729" t="inlineStr">
        <is>
          <t>REGIÃO NORDESTE</t>
        </is>
      </c>
      <c r="E1729" s="70">
        <f>SUMPRODUCT(N1729:Q1729,PAINEL_PESOS!$C$16:$C$19)</f>
        <v/>
      </c>
      <c r="F1729" s="70">
        <f>SUMPRODUCT(R1729:T1729,PAINEL_PESOS!$C$21:$C$23)</f>
        <v/>
      </c>
      <c r="G1729" s="70">
        <f>SUMPRODUCT(U1729:V1729,PAINEL_PESOS!$C$25:$C$26)</f>
        <v/>
      </c>
      <c r="H1729" s="70">
        <f>SUMPRODUCT(W1729:X1729,PAINEL_PESOS!$C$28:$C$29)</f>
        <v/>
      </c>
      <c r="I1729" s="70" t="n">
        <v>0.9879528774470911</v>
      </c>
      <c r="J1729" s="70" t="n">
        <v>0.5733799446687643</v>
      </c>
      <c r="K1729" s="71">
        <f>IF(NOT(AND(PAINEL_PESOS!$D$12="OK - 100%",PAINEL_PESOS!$F$20="OK - 100%",PAINEL_PESOS!$F$24="OK - 100%",PAINEL_PESOS!$F$27="OK - 100%",PAINEL_PESOS!$F$30="OK - 100%")),"", (E1729*PAINEL_PESOS!$B$7+F1729*PAINEL_PESOS!$B$8+G1729*PAINEL_PESOS!$B$9+H1729*PAINEL_PESOS!$B$10)*I1729)</f>
        <v/>
      </c>
      <c r="L1729" s="71">
        <f>IF(K1729="","",K1729-J1729)</f>
        <v/>
      </c>
      <c r="M1729" s="71">
        <f>IF(L1729="","",ABS(L1729))</f>
        <v/>
      </c>
      <c r="N1729" t="n">
        <v>0.8</v>
      </c>
      <c r="O1729" t="n">
        <v>1</v>
      </c>
      <c r="P1729" t="n">
        <v>0.3880675818373812</v>
      </c>
      <c r="Q1729" t="n">
        <v>0.948030792712321</v>
      </c>
      <c r="R1729" t="n">
        <v>0.1651526453531689</v>
      </c>
      <c r="S1729" t="n">
        <v>1</v>
      </c>
      <c r="T1729" t="n">
        <v>0.9756125851859854</v>
      </c>
      <c r="U1729" t="n">
        <v>0.4098061951515222</v>
      </c>
      <c r="V1729" t="n">
        <v>0.1021652049664307</v>
      </c>
      <c r="W1729" t="n">
        <v>0.6244719860545737</v>
      </c>
      <c r="X1729" t="n">
        <v>0.5113046407475512</v>
      </c>
    </row>
    <row r="1730">
      <c r="A1730" t="inlineStr">
        <is>
          <t>2707305</t>
        </is>
      </c>
      <c r="B1730" t="inlineStr">
        <is>
          <t>Porto Calvo</t>
        </is>
      </c>
      <c r="C1730" t="inlineStr">
        <is>
          <t>AL</t>
        </is>
      </c>
      <c r="D1730" t="inlineStr">
        <is>
          <t>REGIÃO NORDESTE</t>
        </is>
      </c>
      <c r="E1730" s="70">
        <f>SUMPRODUCT(N1730:Q1730,PAINEL_PESOS!$C$16:$C$19)</f>
        <v/>
      </c>
      <c r="F1730" s="70">
        <f>SUMPRODUCT(R1730:T1730,PAINEL_PESOS!$C$21:$C$23)</f>
        <v/>
      </c>
      <c r="G1730" s="70">
        <f>SUMPRODUCT(U1730:V1730,PAINEL_PESOS!$C$25:$C$26)</f>
        <v/>
      </c>
      <c r="H1730" s="70">
        <f>SUMPRODUCT(W1730:X1730,PAINEL_PESOS!$C$28:$C$29)</f>
        <v/>
      </c>
      <c r="I1730" s="70" t="n">
        <v>0.97141463624095</v>
      </c>
      <c r="J1730" s="70" t="n">
        <v>0.6084731521252599</v>
      </c>
      <c r="K1730" s="71">
        <f>IF(NOT(AND(PAINEL_PESOS!$D$12="OK - 100%",PAINEL_PESOS!$F$20="OK - 100%",PAINEL_PESOS!$F$24="OK - 100%",PAINEL_PESOS!$F$27="OK - 100%",PAINEL_PESOS!$F$30="OK - 100%")),"", (E1730*PAINEL_PESOS!$B$7+F1730*PAINEL_PESOS!$B$8+G1730*PAINEL_PESOS!$B$9+H1730*PAINEL_PESOS!$B$10)*I1730)</f>
        <v/>
      </c>
      <c r="L1730" s="71">
        <f>IF(K1730="","",K1730-J1730)</f>
        <v/>
      </c>
      <c r="M1730" s="71">
        <f>IF(L1730="","",ABS(L1730))</f>
        <v/>
      </c>
      <c r="N1730" t="n">
        <v>1</v>
      </c>
      <c r="O1730" t="n">
        <v>0</v>
      </c>
      <c r="P1730" t="n">
        <v>0.8239704329461457</v>
      </c>
      <c r="Q1730" t="n">
        <v>0.9726990283222273</v>
      </c>
      <c r="R1730" t="n">
        <v>0.2882346602753916</v>
      </c>
      <c r="S1730" t="n">
        <v>0.7757076965025557</v>
      </c>
      <c r="T1730" t="n">
        <v>0.9618558222584904</v>
      </c>
      <c r="U1730" t="n">
        <v>0.2193442888366367</v>
      </c>
      <c r="V1730" t="n">
        <v>0.6471060021578636</v>
      </c>
      <c r="W1730" t="n">
        <v>0.6579690816191132</v>
      </c>
      <c r="X1730" t="n">
        <v>0.7377410312547606</v>
      </c>
    </row>
    <row r="1731">
      <c r="A1731" t="inlineStr">
        <is>
          <t>2707404</t>
        </is>
      </c>
      <c r="B1731" t="inlineStr">
        <is>
          <t>Porto de Pedras</t>
        </is>
      </c>
      <c r="C1731" t="inlineStr">
        <is>
          <t>AL</t>
        </is>
      </c>
      <c r="D1731" t="inlineStr">
        <is>
          <t>REGIÃO NORDESTE</t>
        </is>
      </c>
      <c r="E1731" s="70">
        <f>SUMPRODUCT(N1731:Q1731,PAINEL_PESOS!$C$16:$C$19)</f>
        <v/>
      </c>
      <c r="F1731" s="70">
        <f>SUMPRODUCT(R1731:T1731,PAINEL_PESOS!$C$21:$C$23)</f>
        <v/>
      </c>
      <c r="G1731" s="70">
        <f>SUMPRODUCT(U1731:V1731,PAINEL_PESOS!$C$25:$C$26)</f>
        <v/>
      </c>
      <c r="H1731" s="70">
        <f>SUMPRODUCT(W1731:X1731,PAINEL_PESOS!$C$28:$C$29)</f>
        <v/>
      </c>
      <c r="I1731" s="70" t="n">
        <v>0.9892172761320253</v>
      </c>
      <c r="J1731" s="70" t="n">
        <v>0.6381268598733284</v>
      </c>
      <c r="K1731" s="71">
        <f>IF(NOT(AND(PAINEL_PESOS!$D$12="OK - 100%",PAINEL_PESOS!$F$20="OK - 100%",PAINEL_PESOS!$F$24="OK - 100%",PAINEL_PESOS!$F$27="OK - 100%",PAINEL_PESOS!$F$30="OK - 100%")),"", (E1731*PAINEL_PESOS!$B$7+F1731*PAINEL_PESOS!$B$8+G1731*PAINEL_PESOS!$B$9+H1731*PAINEL_PESOS!$B$10)*I1731)</f>
        <v/>
      </c>
      <c r="L1731" s="71">
        <f>IF(K1731="","",K1731-J1731)</f>
        <v/>
      </c>
      <c r="M1731" s="71">
        <f>IF(L1731="","",ABS(L1731))</f>
        <v/>
      </c>
      <c r="N1731" t="n">
        <v>0.4</v>
      </c>
      <c r="O1731" t="n">
        <v>0.9026999999999999</v>
      </c>
      <c r="P1731" t="n">
        <v>0.6451953537486801</v>
      </c>
      <c r="Q1731" t="n">
        <v>0.9936597733407082</v>
      </c>
      <c r="R1731" t="n">
        <v>0.2706654459639944</v>
      </c>
      <c r="S1731" t="n">
        <v>0.9999670644776445</v>
      </c>
      <c r="T1731" t="n">
        <v>0.9492439107104286</v>
      </c>
      <c r="U1731" t="n">
        <v>0.2193442888366367</v>
      </c>
      <c r="V1731" t="n">
        <v>0.5949112806598671</v>
      </c>
      <c r="W1731" t="n">
        <v>0.6579690816191132</v>
      </c>
      <c r="X1731" t="n">
        <v>0.7377410312547606</v>
      </c>
    </row>
    <row r="1732">
      <c r="A1732" t="inlineStr">
        <is>
          <t>2707503</t>
        </is>
      </c>
      <c r="B1732" t="inlineStr">
        <is>
          <t>Porto Real do Colégio</t>
        </is>
      </c>
      <c r="C1732" t="inlineStr">
        <is>
          <t>AL</t>
        </is>
      </c>
      <c r="D1732" t="inlineStr">
        <is>
          <t>REGIÃO NORDESTE</t>
        </is>
      </c>
      <c r="E1732" s="70">
        <f>SUMPRODUCT(N1732:Q1732,PAINEL_PESOS!$C$16:$C$19)</f>
        <v/>
      </c>
      <c r="F1732" s="70">
        <f>SUMPRODUCT(R1732:T1732,PAINEL_PESOS!$C$21:$C$23)</f>
        <v/>
      </c>
      <c r="G1732" s="70">
        <f>SUMPRODUCT(U1732:V1732,PAINEL_PESOS!$C$25:$C$26)</f>
        <v/>
      </c>
      <c r="H1732" s="70">
        <f>SUMPRODUCT(W1732:X1732,PAINEL_PESOS!$C$28:$C$29)</f>
        <v/>
      </c>
      <c r="I1732" s="70" t="n">
        <v>0.9326337226756157</v>
      </c>
      <c r="J1732" s="70" t="n">
        <v>0.5594480560228934</v>
      </c>
      <c r="K1732" s="71">
        <f>IF(NOT(AND(PAINEL_PESOS!$D$12="OK - 100%",PAINEL_PESOS!$F$20="OK - 100%",PAINEL_PESOS!$F$24="OK - 100%",PAINEL_PESOS!$F$27="OK - 100%",PAINEL_PESOS!$F$30="OK - 100%")),"", (E1732*PAINEL_PESOS!$B$7+F1732*PAINEL_PESOS!$B$8+G1732*PAINEL_PESOS!$B$9+H1732*PAINEL_PESOS!$B$10)*I1732)</f>
        <v/>
      </c>
      <c r="L1732" s="71">
        <f>IF(K1732="","",K1732-J1732)</f>
        <v/>
      </c>
      <c r="M1732" s="71">
        <f>IF(L1732="","",ABS(L1732))</f>
        <v/>
      </c>
      <c r="N1732" t="n">
        <v>0.2</v>
      </c>
      <c r="O1732" t="n">
        <v>1</v>
      </c>
      <c r="P1732" t="n">
        <v>1</v>
      </c>
      <c r="Q1732" t="n">
        <v>0.9294165069044396</v>
      </c>
      <c r="R1732" t="n">
        <v>0.230475883557733</v>
      </c>
      <c r="S1732" t="n">
        <v>0.9999903227325416</v>
      </c>
      <c r="T1732" t="n">
        <v>0.68552200016355</v>
      </c>
      <c r="U1732" t="n">
        <v>0.4098061951515222</v>
      </c>
      <c r="V1732" t="n">
        <v>0.4112496530405079</v>
      </c>
      <c r="W1732" t="n">
        <v>0.6244719860545737</v>
      </c>
      <c r="X1732" t="n">
        <v>0.5113046407475512</v>
      </c>
    </row>
    <row r="1733">
      <c r="A1733" t="inlineStr">
        <is>
          <t>2707602</t>
        </is>
      </c>
      <c r="B1733" t="inlineStr">
        <is>
          <t>Quebrangulo</t>
        </is>
      </c>
      <c r="C1733" t="inlineStr">
        <is>
          <t>AL</t>
        </is>
      </c>
      <c r="D1733" t="inlineStr">
        <is>
          <t>REGIÃO NORDESTE</t>
        </is>
      </c>
      <c r="E1733" s="70">
        <f>SUMPRODUCT(N1733:Q1733,PAINEL_PESOS!$C$16:$C$19)</f>
        <v/>
      </c>
      <c r="F1733" s="70">
        <f>SUMPRODUCT(R1733:T1733,PAINEL_PESOS!$C$21:$C$23)</f>
        <v/>
      </c>
      <c r="G1733" s="70">
        <f>SUMPRODUCT(U1733:V1733,PAINEL_PESOS!$C$25:$C$26)</f>
        <v/>
      </c>
      <c r="H1733" s="70">
        <f>SUMPRODUCT(W1733:X1733,PAINEL_PESOS!$C$28:$C$29)</f>
        <v/>
      </c>
      <c r="I1733" s="70" t="n">
        <v>0.9191412652832593</v>
      </c>
      <c r="J1733" s="70" t="n">
        <v>0.5721908888445618</v>
      </c>
      <c r="K1733" s="71">
        <f>IF(NOT(AND(PAINEL_PESOS!$D$12="OK - 100%",PAINEL_PESOS!$F$20="OK - 100%",PAINEL_PESOS!$F$24="OK - 100%",PAINEL_PESOS!$F$27="OK - 100%",PAINEL_PESOS!$F$30="OK - 100%")),"", (E1733*PAINEL_PESOS!$B$7+F1733*PAINEL_PESOS!$B$8+G1733*PAINEL_PESOS!$B$9+H1733*PAINEL_PESOS!$B$10)*I1733)</f>
        <v/>
      </c>
      <c r="L1733" s="71">
        <f>IF(K1733="","",K1733-J1733)</f>
        <v/>
      </c>
      <c r="M1733" s="71">
        <f>IF(L1733="","",ABS(L1733))</f>
        <v/>
      </c>
      <c r="N1733" t="n">
        <v>1</v>
      </c>
      <c r="O1733" t="n">
        <v>0.9103</v>
      </c>
      <c r="P1733" t="n">
        <v>0.9703273495248153</v>
      </c>
      <c r="Q1733" t="n">
        <v>0.7479450506180896</v>
      </c>
      <c r="R1733" t="n">
        <v>0.1918204966008074</v>
      </c>
      <c r="S1733" t="n">
        <v>0.9953156187002974</v>
      </c>
      <c r="T1733" t="n">
        <v>0.7029360012345316</v>
      </c>
      <c r="U1733" t="n">
        <v>0.2187742413313416</v>
      </c>
      <c r="V1733" t="n">
        <v>0.3777186411019042</v>
      </c>
      <c r="W1733" t="n">
        <v>0.6307421864248639</v>
      </c>
      <c r="X1733" t="n">
        <v>0.6786521749823542</v>
      </c>
    </row>
    <row r="1734">
      <c r="A1734" t="inlineStr">
        <is>
          <t>2707701</t>
        </is>
      </c>
      <c r="B1734" t="inlineStr">
        <is>
          <t>Rio Largo</t>
        </is>
      </c>
      <c r="C1734" t="inlineStr">
        <is>
          <t>AL</t>
        </is>
      </c>
      <c r="D1734" t="inlineStr">
        <is>
          <t>REGIÃO NORDESTE</t>
        </is>
      </c>
      <c r="E1734" s="70">
        <f>SUMPRODUCT(N1734:Q1734,PAINEL_PESOS!$C$16:$C$19)</f>
        <v/>
      </c>
      <c r="F1734" s="70">
        <f>SUMPRODUCT(R1734:T1734,PAINEL_PESOS!$C$21:$C$23)</f>
        <v/>
      </c>
      <c r="G1734" s="70">
        <f>SUMPRODUCT(U1734:V1734,PAINEL_PESOS!$C$25:$C$26)</f>
        <v/>
      </c>
      <c r="H1734" s="70">
        <f>SUMPRODUCT(W1734:X1734,PAINEL_PESOS!$C$28:$C$29)</f>
        <v/>
      </c>
      <c r="I1734" s="70" t="n">
        <v>0.7579714105374529</v>
      </c>
      <c r="J1734" s="70" t="n">
        <v>0.3845554016171865</v>
      </c>
      <c r="K1734" s="71">
        <f>IF(NOT(AND(PAINEL_PESOS!$D$12="OK - 100%",PAINEL_PESOS!$F$20="OK - 100%",PAINEL_PESOS!$F$24="OK - 100%",PAINEL_PESOS!$F$27="OK - 100%",PAINEL_PESOS!$F$30="OK - 100%")),"", (E1734*PAINEL_PESOS!$B$7+F1734*PAINEL_PESOS!$B$8+G1734*PAINEL_PESOS!$B$9+H1734*PAINEL_PESOS!$B$10)*I1734)</f>
        <v/>
      </c>
      <c r="L1734" s="71">
        <f>IF(K1734="","",K1734-J1734)</f>
        <v/>
      </c>
      <c r="M1734" s="71">
        <f>IF(L1734="","",ABS(L1734))</f>
        <v/>
      </c>
      <c r="N1734" t="n">
        <v>1</v>
      </c>
      <c r="O1734" t="n">
        <v>0.8153</v>
      </c>
      <c r="P1734" t="n">
        <v>0.3696937697993664</v>
      </c>
      <c r="Q1734" t="n">
        <v>0.4791751339174695</v>
      </c>
      <c r="R1734" t="n">
        <v>0.4119197238834379</v>
      </c>
      <c r="S1734" t="n">
        <v>0</v>
      </c>
      <c r="T1734" t="n">
        <v>0.7578279406143812</v>
      </c>
      <c r="U1734" t="n">
        <v>0.2023724226160775</v>
      </c>
      <c r="V1734" t="n">
        <v>0.3879362786505618</v>
      </c>
      <c r="W1734" t="n">
        <v>0.6500886327205128</v>
      </c>
      <c r="X1734" t="n">
        <v>0.7064717299433785</v>
      </c>
    </row>
    <row r="1735">
      <c r="A1735" t="inlineStr">
        <is>
          <t>2707800</t>
        </is>
      </c>
      <c r="B1735" t="inlineStr">
        <is>
          <t>Roteiro</t>
        </is>
      </c>
      <c r="C1735" t="inlineStr">
        <is>
          <t>AL</t>
        </is>
      </c>
      <c r="D1735" t="inlineStr">
        <is>
          <t>REGIÃO NORDESTE</t>
        </is>
      </c>
      <c r="E1735" s="70">
        <f>SUMPRODUCT(N1735:Q1735,PAINEL_PESOS!$C$16:$C$19)</f>
        <v/>
      </c>
      <c r="F1735" s="70">
        <f>SUMPRODUCT(R1735:T1735,PAINEL_PESOS!$C$21:$C$23)</f>
        <v/>
      </c>
      <c r="G1735" s="70">
        <f>SUMPRODUCT(U1735:V1735,PAINEL_PESOS!$C$25:$C$26)</f>
        <v/>
      </c>
      <c r="H1735" s="70">
        <f>SUMPRODUCT(W1735:X1735,PAINEL_PESOS!$C$28:$C$29)</f>
        <v/>
      </c>
      <c r="I1735" s="70" t="n">
        <v>0.8072780424605008</v>
      </c>
      <c r="J1735" s="70" t="n">
        <v>0.4106694178385248</v>
      </c>
      <c r="K1735" s="71">
        <f>IF(NOT(AND(PAINEL_PESOS!$D$12="OK - 100%",PAINEL_PESOS!$F$20="OK - 100%",PAINEL_PESOS!$F$24="OK - 100%",PAINEL_PESOS!$F$27="OK - 100%",PAINEL_PESOS!$F$30="OK - 100%")),"", (E1735*PAINEL_PESOS!$B$7+F1735*PAINEL_PESOS!$B$8+G1735*PAINEL_PESOS!$B$9+H1735*PAINEL_PESOS!$B$10)*I1735)</f>
        <v/>
      </c>
      <c r="L1735" s="71">
        <f>IF(K1735="","",K1735-J1735)</f>
        <v/>
      </c>
      <c r="M1735" s="71">
        <f>IF(L1735="","",ABS(L1735))</f>
        <v/>
      </c>
      <c r="N1735" t="n">
        <v>1</v>
      </c>
      <c r="O1735" t="n">
        <v>0.9857</v>
      </c>
      <c r="P1735" t="n">
        <v>0.0279831045406547</v>
      </c>
      <c r="Q1735" t="n">
        <v>0.838014212412854</v>
      </c>
      <c r="R1735" t="n">
        <v>0.2140367730555704</v>
      </c>
      <c r="S1735" t="n">
        <v>0.9042403249024227</v>
      </c>
      <c r="T1735" t="n">
        <v>0.04385618107972655</v>
      </c>
      <c r="U1735" t="n">
        <v>0.124889353548749</v>
      </c>
      <c r="V1735" t="n">
        <v>0.4366922954734872</v>
      </c>
      <c r="W1735" t="n">
        <v>0.6017519095014912</v>
      </c>
      <c r="X1735" t="n">
        <v>0.7057324019427961</v>
      </c>
    </row>
    <row r="1736">
      <c r="A1736" t="inlineStr">
        <is>
          <t>2707909</t>
        </is>
      </c>
      <c r="B1736" t="inlineStr">
        <is>
          <t>Santa Luzia do Norte</t>
        </is>
      </c>
      <c r="C1736" t="inlineStr">
        <is>
          <t>AL</t>
        </is>
      </c>
      <c r="D1736" t="inlineStr">
        <is>
          <t>REGIÃO NORDESTE</t>
        </is>
      </c>
      <c r="E1736" s="70">
        <f>SUMPRODUCT(N1736:Q1736,PAINEL_PESOS!$C$16:$C$19)</f>
        <v/>
      </c>
      <c r="F1736" s="70">
        <f>SUMPRODUCT(R1736:T1736,PAINEL_PESOS!$C$21:$C$23)</f>
        <v/>
      </c>
      <c r="G1736" s="70">
        <f>SUMPRODUCT(U1736:V1736,PAINEL_PESOS!$C$25:$C$26)</f>
        <v/>
      </c>
      <c r="H1736" s="70">
        <f>SUMPRODUCT(W1736:X1736,PAINEL_PESOS!$C$28:$C$29)</f>
        <v/>
      </c>
      <c r="I1736" s="70" t="n">
        <v>0.8276316526770376</v>
      </c>
      <c r="J1736" s="70" t="n">
        <v>0.3903369338837</v>
      </c>
      <c r="K1736" s="71">
        <f>IF(NOT(AND(PAINEL_PESOS!$D$12="OK - 100%",PAINEL_PESOS!$F$20="OK - 100%",PAINEL_PESOS!$F$24="OK - 100%",PAINEL_PESOS!$F$27="OK - 100%",PAINEL_PESOS!$F$30="OK - 100%")),"", (E1736*PAINEL_PESOS!$B$7+F1736*PAINEL_PESOS!$B$8+G1736*PAINEL_PESOS!$B$9+H1736*PAINEL_PESOS!$B$10)*I1736)</f>
        <v/>
      </c>
      <c r="L1736" s="71">
        <f>IF(K1736="","",K1736-J1736)</f>
        <v/>
      </c>
      <c r="M1736" s="71">
        <f>IF(L1736="","",ABS(L1736))</f>
        <v/>
      </c>
      <c r="N1736" t="n">
        <v>0.4</v>
      </c>
      <c r="O1736" t="n">
        <v>0.8632</v>
      </c>
      <c r="P1736" t="n">
        <v>0.8108764519535375</v>
      </c>
      <c r="Q1736" t="n">
        <v>0.6768118440972695</v>
      </c>
      <c r="R1736" t="n">
        <v>0.1941646634083034</v>
      </c>
      <c r="S1736" t="n">
        <v>0.4431843946060569</v>
      </c>
      <c r="T1736" t="n">
        <v>0.2492762900011177</v>
      </c>
      <c r="U1736" t="n">
        <v>0.1963319785942047</v>
      </c>
      <c r="V1736" t="n">
        <v>0.2684823343705454</v>
      </c>
      <c r="W1736" t="n">
        <v>0.6469929073789049</v>
      </c>
      <c r="X1736" t="n">
        <v>0.6947149018862582</v>
      </c>
    </row>
    <row r="1737">
      <c r="A1737" t="inlineStr">
        <is>
          <t>2708006</t>
        </is>
      </c>
      <c r="B1737" t="inlineStr">
        <is>
          <t>Santana do Ipanema</t>
        </is>
      </c>
      <c r="C1737" t="inlineStr">
        <is>
          <t>AL</t>
        </is>
      </c>
      <c r="D1737" t="inlineStr">
        <is>
          <t>REGIÃO NORDESTE</t>
        </is>
      </c>
      <c r="E1737" s="70">
        <f>SUMPRODUCT(N1737:Q1737,PAINEL_PESOS!$C$16:$C$19)</f>
        <v/>
      </c>
      <c r="F1737" s="70">
        <f>SUMPRODUCT(R1737:T1737,PAINEL_PESOS!$C$21:$C$23)</f>
        <v/>
      </c>
      <c r="G1737" s="70">
        <f>SUMPRODUCT(U1737:V1737,PAINEL_PESOS!$C$25:$C$26)</f>
        <v/>
      </c>
      <c r="H1737" s="70">
        <f>SUMPRODUCT(W1737:X1737,PAINEL_PESOS!$C$28:$C$29)</f>
        <v/>
      </c>
      <c r="I1737" s="70" t="n">
        <v>0.9707511660686433</v>
      </c>
      <c r="J1737" s="70" t="n">
        <v>0.5737368680320453</v>
      </c>
      <c r="K1737" s="71">
        <f>IF(NOT(AND(PAINEL_PESOS!$D$12="OK - 100%",PAINEL_PESOS!$F$20="OK - 100%",PAINEL_PESOS!$F$24="OK - 100%",PAINEL_PESOS!$F$27="OK - 100%",PAINEL_PESOS!$F$30="OK - 100%")),"", (E1737*PAINEL_PESOS!$B$7+F1737*PAINEL_PESOS!$B$8+G1737*PAINEL_PESOS!$B$9+H1737*PAINEL_PESOS!$B$10)*I1737)</f>
        <v/>
      </c>
      <c r="L1737" s="71">
        <f>IF(K1737="","",K1737-J1737)</f>
        <v/>
      </c>
      <c r="M1737" s="71">
        <f>IF(L1737="","",ABS(L1737))</f>
        <v/>
      </c>
      <c r="N1737" t="n">
        <v>1</v>
      </c>
      <c r="O1737" t="n">
        <v>0.9797</v>
      </c>
      <c r="P1737" t="n">
        <v>0.312882787750792</v>
      </c>
      <c r="Q1737" t="n">
        <v>0.8368339077533695</v>
      </c>
      <c r="R1737" t="n">
        <v>0.3315040755275013</v>
      </c>
      <c r="S1737" t="n">
        <v>0.9983174299030982</v>
      </c>
      <c r="T1737" t="n">
        <v>0.9663189993043892</v>
      </c>
      <c r="U1737" t="n">
        <v>0.4098061951515222</v>
      </c>
      <c r="V1737" t="n">
        <v>0.08713745168579301</v>
      </c>
      <c r="W1737" t="n">
        <v>0.6244719860545737</v>
      </c>
      <c r="X1737" t="n">
        <v>0.5113046407475512</v>
      </c>
    </row>
    <row r="1738">
      <c r="A1738" t="inlineStr">
        <is>
          <t>2708105</t>
        </is>
      </c>
      <c r="B1738" t="inlineStr">
        <is>
          <t>Santana do Mundaú</t>
        </is>
      </c>
      <c r="C1738" t="inlineStr">
        <is>
          <t>AL</t>
        </is>
      </c>
      <c r="D1738" t="inlineStr">
        <is>
          <t>REGIÃO NORDESTE</t>
        </is>
      </c>
      <c r="E1738" s="70">
        <f>SUMPRODUCT(N1738:Q1738,PAINEL_PESOS!$C$16:$C$19)</f>
        <v/>
      </c>
      <c r="F1738" s="70">
        <f>SUMPRODUCT(R1738:T1738,PAINEL_PESOS!$C$21:$C$23)</f>
        <v/>
      </c>
      <c r="G1738" s="70">
        <f>SUMPRODUCT(U1738:V1738,PAINEL_PESOS!$C$25:$C$26)</f>
        <v/>
      </c>
      <c r="H1738" s="70">
        <f>SUMPRODUCT(W1738:X1738,PAINEL_PESOS!$C$28:$C$29)</f>
        <v/>
      </c>
      <c r="I1738" s="70" t="n">
        <v>0.9421422395567149</v>
      </c>
      <c r="J1738" s="70" t="n">
        <v>0.5887808256741068</v>
      </c>
      <c r="K1738" s="71">
        <f>IF(NOT(AND(PAINEL_PESOS!$D$12="OK - 100%",PAINEL_PESOS!$F$20="OK - 100%",PAINEL_PESOS!$F$24="OK - 100%",PAINEL_PESOS!$F$27="OK - 100%",PAINEL_PESOS!$F$30="OK - 100%")),"", (E1738*PAINEL_PESOS!$B$7+F1738*PAINEL_PESOS!$B$8+G1738*PAINEL_PESOS!$B$9+H1738*PAINEL_PESOS!$B$10)*I1738)</f>
        <v/>
      </c>
      <c r="L1738" s="71">
        <f>IF(K1738="","",K1738-J1738)</f>
        <v/>
      </c>
      <c r="M1738" s="71">
        <f>IF(L1738="","",ABS(L1738))</f>
        <v/>
      </c>
      <c r="N1738" t="n">
        <v>0.2</v>
      </c>
      <c r="O1738" t="n">
        <v>1</v>
      </c>
      <c r="P1738" t="n">
        <v>1</v>
      </c>
      <c r="Q1738" t="n">
        <v>0.7125285348668815</v>
      </c>
      <c r="R1738" t="n">
        <v>0.3565661248995956</v>
      </c>
      <c r="S1738" t="n">
        <v>0.9999153042120592</v>
      </c>
      <c r="T1738" t="n">
        <v>0.8828059061001442</v>
      </c>
      <c r="U1738" t="n">
        <v>0.1972941365973056</v>
      </c>
      <c r="V1738" t="n">
        <v>0.5127633267042577</v>
      </c>
      <c r="W1738" t="n">
        <v>0.6462993619078503</v>
      </c>
      <c r="X1738" t="n">
        <v>0.6940275604759624</v>
      </c>
    </row>
    <row r="1739">
      <c r="A1739" t="inlineStr">
        <is>
          <t>2708204</t>
        </is>
      </c>
      <c r="B1739" t="inlineStr">
        <is>
          <t>São Brás</t>
        </is>
      </c>
      <c r="C1739" t="inlineStr">
        <is>
          <t>AL</t>
        </is>
      </c>
      <c r="D1739" t="inlineStr">
        <is>
          <t>REGIÃO NORDESTE</t>
        </is>
      </c>
      <c r="E1739" s="70">
        <f>SUMPRODUCT(N1739:Q1739,PAINEL_PESOS!$C$16:$C$19)</f>
        <v/>
      </c>
      <c r="F1739" s="70">
        <f>SUMPRODUCT(R1739:T1739,PAINEL_PESOS!$C$21:$C$23)</f>
        <v/>
      </c>
      <c r="G1739" s="70">
        <f>SUMPRODUCT(U1739:V1739,PAINEL_PESOS!$C$25:$C$26)</f>
        <v/>
      </c>
      <c r="H1739" s="70">
        <f>SUMPRODUCT(W1739:X1739,PAINEL_PESOS!$C$28:$C$29)</f>
        <v/>
      </c>
      <c r="I1739" s="70" t="n">
        <v>0.9908654826437068</v>
      </c>
      <c r="J1739" s="70" t="n">
        <v>0.6528229700901244</v>
      </c>
      <c r="K1739" s="71">
        <f>IF(NOT(AND(PAINEL_PESOS!$D$12="OK - 100%",PAINEL_PESOS!$F$20="OK - 100%",PAINEL_PESOS!$F$24="OK - 100%",PAINEL_PESOS!$F$27="OK - 100%",PAINEL_PESOS!$F$30="OK - 100%")),"", (E1739*PAINEL_PESOS!$B$7+F1739*PAINEL_PESOS!$B$8+G1739*PAINEL_PESOS!$B$9+H1739*PAINEL_PESOS!$B$10)*I1739)</f>
        <v/>
      </c>
      <c r="L1739" s="71">
        <f>IF(K1739="","",K1739-J1739)</f>
        <v/>
      </c>
      <c r="M1739" s="71">
        <f>IF(L1739="","",ABS(L1739))</f>
        <v/>
      </c>
      <c r="N1739" t="n">
        <v>1</v>
      </c>
      <c r="O1739" t="n">
        <v>0.9933999999999999</v>
      </c>
      <c r="P1739" t="n">
        <v>0.9881731784582892</v>
      </c>
      <c r="Q1739" t="n">
        <v>0.9677222677976379</v>
      </c>
      <c r="R1739" t="n">
        <v>0.1492533285702898</v>
      </c>
      <c r="S1739" t="n">
        <v>1</v>
      </c>
      <c r="T1739" t="n">
        <v>0.9764361173199044</v>
      </c>
      <c r="U1739" t="n">
        <v>0.4098061951515222</v>
      </c>
      <c r="V1739" t="n">
        <v>0.3333724869176992</v>
      </c>
      <c r="W1739" t="n">
        <v>0.6244719860545737</v>
      </c>
      <c r="X1739" t="n">
        <v>0.5113046407475512</v>
      </c>
    </row>
    <row r="1740">
      <c r="A1740" t="inlineStr">
        <is>
          <t>2708303</t>
        </is>
      </c>
      <c r="B1740" t="inlineStr">
        <is>
          <t>São José da Laje</t>
        </is>
      </c>
      <c r="C1740" t="inlineStr">
        <is>
          <t>AL</t>
        </is>
      </c>
      <c r="D1740" t="inlineStr">
        <is>
          <t>REGIÃO NORDESTE</t>
        </is>
      </c>
      <c r="E1740" s="70">
        <f>SUMPRODUCT(N1740:Q1740,PAINEL_PESOS!$C$16:$C$19)</f>
        <v/>
      </c>
      <c r="F1740" s="70">
        <f>SUMPRODUCT(R1740:T1740,PAINEL_PESOS!$C$21:$C$23)</f>
        <v/>
      </c>
      <c r="G1740" s="70">
        <f>SUMPRODUCT(U1740:V1740,PAINEL_PESOS!$C$25:$C$26)</f>
        <v/>
      </c>
      <c r="H1740" s="70">
        <f>SUMPRODUCT(W1740:X1740,PAINEL_PESOS!$C$28:$C$29)</f>
        <v/>
      </c>
      <c r="I1740" s="70" t="n">
        <v>0.75</v>
      </c>
      <c r="J1740" s="70" t="n">
        <v>0.3326006749834414</v>
      </c>
      <c r="K1740" s="71">
        <f>IF(NOT(AND(PAINEL_PESOS!$D$12="OK - 100%",PAINEL_PESOS!$F$20="OK - 100%",PAINEL_PESOS!$F$24="OK - 100%",PAINEL_PESOS!$F$27="OK - 100%",PAINEL_PESOS!$F$30="OK - 100%")),"", (E1740*PAINEL_PESOS!$B$7+F1740*PAINEL_PESOS!$B$8+G1740*PAINEL_PESOS!$B$9+H1740*PAINEL_PESOS!$B$10)*I1740)</f>
        <v/>
      </c>
      <c r="L1740" s="71">
        <f>IF(K1740="","",K1740-J1740)</f>
        <v/>
      </c>
      <c r="M1740" s="71">
        <f>IF(L1740="","",ABS(L1740))</f>
        <v/>
      </c>
      <c r="N1740" t="n">
        <v>1</v>
      </c>
      <c r="O1740" t="n">
        <v>1</v>
      </c>
      <c r="P1740" t="n">
        <v>0.423442449841605</v>
      </c>
      <c r="Q1740" t="n">
        <v>0.02024717203014692</v>
      </c>
      <c r="R1740" t="n">
        <v>0.3263309762205556</v>
      </c>
      <c r="S1740" t="n">
        <v>0</v>
      </c>
      <c r="T1740" t="n">
        <v>0.2576487604237653</v>
      </c>
      <c r="U1740" t="n">
        <v>0.1987817567143006</v>
      </c>
      <c r="V1740" t="n">
        <v>0.3955030110541781</v>
      </c>
      <c r="W1740" t="n">
        <v>0.6512520119377542</v>
      </c>
      <c r="X1740" t="n">
        <v>0.6910391180850521</v>
      </c>
    </row>
    <row r="1741">
      <c r="A1741" t="inlineStr">
        <is>
          <t>2708402</t>
        </is>
      </c>
      <c r="B1741" t="inlineStr">
        <is>
          <t>São José da Tapera</t>
        </is>
      </c>
      <c r="C1741" t="inlineStr">
        <is>
          <t>AL</t>
        </is>
      </c>
      <c r="D1741" t="inlineStr">
        <is>
          <t>REGIÃO NORDESTE</t>
        </is>
      </c>
      <c r="E1741" s="70">
        <f>SUMPRODUCT(N1741:Q1741,PAINEL_PESOS!$C$16:$C$19)</f>
        <v/>
      </c>
      <c r="F1741" s="70">
        <f>SUMPRODUCT(R1741:T1741,PAINEL_PESOS!$C$21:$C$23)</f>
        <v/>
      </c>
      <c r="G1741" s="70">
        <f>SUMPRODUCT(U1741:V1741,PAINEL_PESOS!$C$25:$C$26)</f>
        <v/>
      </c>
      <c r="H1741" s="70">
        <f>SUMPRODUCT(W1741:X1741,PAINEL_PESOS!$C$28:$C$29)</f>
        <v/>
      </c>
      <c r="I1741" s="70" t="n">
        <v>0.9880878431664213</v>
      </c>
      <c r="J1741" s="70" t="n">
        <v>0.5838837756185332</v>
      </c>
      <c r="K1741" s="71">
        <f>IF(NOT(AND(PAINEL_PESOS!$D$12="OK - 100%",PAINEL_PESOS!$F$20="OK - 100%",PAINEL_PESOS!$F$24="OK - 100%",PAINEL_PESOS!$F$27="OK - 100%",PAINEL_PESOS!$F$30="OK - 100%")),"", (E1741*PAINEL_PESOS!$B$7+F1741*PAINEL_PESOS!$B$8+G1741*PAINEL_PESOS!$B$9+H1741*PAINEL_PESOS!$B$10)*I1741)</f>
        <v/>
      </c>
      <c r="L1741" s="71">
        <f>IF(K1741="","",K1741-J1741)</f>
        <v/>
      </c>
      <c r="M1741" s="71">
        <f>IF(L1741="","",ABS(L1741))</f>
        <v/>
      </c>
      <c r="N1741" t="n">
        <v>1</v>
      </c>
      <c r="O1741" t="n">
        <v>1</v>
      </c>
      <c r="P1741" t="n">
        <v>0.2846884899683211</v>
      </c>
      <c r="Q1741" t="n">
        <v>0.942333328905785</v>
      </c>
      <c r="R1741" t="n">
        <v>0.2641062433414468</v>
      </c>
      <c r="S1741" t="n">
        <v>0.9996062246785538</v>
      </c>
      <c r="T1741" t="n">
        <v>0.9809402615115681</v>
      </c>
      <c r="U1741" t="n">
        <v>0.4098061951515222</v>
      </c>
      <c r="V1741" t="n">
        <v>0.07185465466649799</v>
      </c>
      <c r="W1741" t="n">
        <v>0.6244719860545737</v>
      </c>
      <c r="X1741" t="n">
        <v>0.5113046407475512</v>
      </c>
    </row>
    <row r="1742">
      <c r="A1742" t="inlineStr">
        <is>
          <t>2708501</t>
        </is>
      </c>
      <c r="B1742" t="inlineStr">
        <is>
          <t>São Luís do Quitunde</t>
        </is>
      </c>
      <c r="C1742" t="inlineStr">
        <is>
          <t>AL</t>
        </is>
      </c>
      <c r="D1742" t="inlineStr">
        <is>
          <t>REGIÃO NORDESTE</t>
        </is>
      </c>
      <c r="E1742" s="70">
        <f>SUMPRODUCT(N1742:Q1742,PAINEL_PESOS!$C$16:$C$19)</f>
        <v/>
      </c>
      <c r="F1742" s="70">
        <f>SUMPRODUCT(R1742:T1742,PAINEL_PESOS!$C$21:$C$23)</f>
        <v/>
      </c>
      <c r="G1742" s="70">
        <f>SUMPRODUCT(U1742:V1742,PAINEL_PESOS!$C$25:$C$26)</f>
        <v/>
      </c>
      <c r="H1742" s="70">
        <f>SUMPRODUCT(W1742:X1742,PAINEL_PESOS!$C$28:$C$29)</f>
        <v/>
      </c>
      <c r="I1742" s="70" t="n">
        <v>0.9287147219556418</v>
      </c>
      <c r="J1742" s="70" t="n">
        <v>0.5592051163467341</v>
      </c>
      <c r="K1742" s="71">
        <f>IF(NOT(AND(PAINEL_PESOS!$D$12="OK - 100%",PAINEL_PESOS!$F$20="OK - 100%",PAINEL_PESOS!$F$24="OK - 100%",PAINEL_PESOS!$F$27="OK - 100%",PAINEL_PESOS!$F$30="OK - 100%")),"", (E1742*PAINEL_PESOS!$B$7+F1742*PAINEL_PESOS!$B$8+G1742*PAINEL_PESOS!$B$9+H1742*PAINEL_PESOS!$B$10)*I1742)</f>
        <v/>
      </c>
      <c r="L1742" s="71">
        <f>IF(K1742="","",K1742-J1742)</f>
        <v/>
      </c>
      <c r="M1742" s="71">
        <f>IF(L1742="","",ABS(L1742))</f>
        <v/>
      </c>
      <c r="N1742" t="n">
        <v>0.2</v>
      </c>
      <c r="O1742" t="n">
        <v>1</v>
      </c>
      <c r="P1742" t="n">
        <v>1</v>
      </c>
      <c r="Q1742" t="n">
        <v>0.9662449932361753</v>
      </c>
      <c r="R1742" t="n">
        <v>0.3501503110585419</v>
      </c>
      <c r="S1742" t="n">
        <v>0.2700823425053479</v>
      </c>
      <c r="T1742" t="n">
        <v>0.9434527193858769</v>
      </c>
      <c r="U1742" t="n">
        <v>0.2193442888366367</v>
      </c>
      <c r="V1742" t="n">
        <v>0.5763899989730201</v>
      </c>
      <c r="W1742" t="n">
        <v>0.6579690816191132</v>
      </c>
      <c r="X1742" t="n">
        <v>0.7377410312547606</v>
      </c>
    </row>
    <row r="1743">
      <c r="A1743" t="inlineStr">
        <is>
          <t>2708600</t>
        </is>
      </c>
      <c r="B1743" t="inlineStr">
        <is>
          <t>São Miguel dos Campos</t>
        </is>
      </c>
      <c r="C1743" t="inlineStr">
        <is>
          <t>AL</t>
        </is>
      </c>
      <c r="D1743" t="inlineStr">
        <is>
          <t>REGIÃO NORDESTE</t>
        </is>
      </c>
      <c r="E1743" s="70">
        <f>SUMPRODUCT(N1743:Q1743,PAINEL_PESOS!$C$16:$C$19)</f>
        <v/>
      </c>
      <c r="F1743" s="70">
        <f>SUMPRODUCT(R1743:T1743,PAINEL_PESOS!$C$21:$C$23)</f>
        <v/>
      </c>
      <c r="G1743" s="70">
        <f>SUMPRODUCT(U1743:V1743,PAINEL_PESOS!$C$25:$C$26)</f>
        <v/>
      </c>
      <c r="H1743" s="70">
        <f>SUMPRODUCT(W1743:X1743,PAINEL_PESOS!$C$28:$C$29)</f>
        <v/>
      </c>
      <c r="I1743" s="70" t="n">
        <v>0.75</v>
      </c>
      <c r="J1743" s="70" t="n">
        <v>0.3445812926450992</v>
      </c>
      <c r="K1743" s="71">
        <f>IF(NOT(AND(PAINEL_PESOS!$D$12="OK - 100%",PAINEL_PESOS!$F$20="OK - 100%",PAINEL_PESOS!$F$24="OK - 100%",PAINEL_PESOS!$F$27="OK - 100%",PAINEL_PESOS!$F$30="OK - 100%")),"", (E1743*PAINEL_PESOS!$B$7+F1743*PAINEL_PESOS!$B$8+G1743*PAINEL_PESOS!$B$9+H1743*PAINEL_PESOS!$B$10)*I1743)</f>
        <v/>
      </c>
      <c r="L1743" s="71">
        <f>IF(K1743="","",K1743-J1743)</f>
        <v/>
      </c>
      <c r="M1743" s="71">
        <f>IF(L1743="","",ABS(L1743))</f>
        <v/>
      </c>
      <c r="N1743" t="n">
        <v>1</v>
      </c>
      <c r="O1743" t="n">
        <v>0.8242</v>
      </c>
      <c r="P1743" t="n">
        <v>0.5418162618796198</v>
      </c>
      <c r="Q1743" t="n">
        <v>0.5094019818980746</v>
      </c>
      <c r="R1743" t="n">
        <v>0.3891010066258116</v>
      </c>
      <c r="S1743" t="n">
        <v>0</v>
      </c>
      <c r="T1743" t="n">
        <v>0</v>
      </c>
      <c r="U1743" t="n">
        <v>0.1309159274220053</v>
      </c>
      <c r="V1743" t="n">
        <v>0.5399038912053598</v>
      </c>
      <c r="W1743" t="n">
        <v>0.6036108868190602</v>
      </c>
      <c r="X1743" t="n">
        <v>0.7039932897952442</v>
      </c>
    </row>
    <row r="1744">
      <c r="A1744" t="inlineStr">
        <is>
          <t>2708709</t>
        </is>
      </c>
      <c r="B1744" t="inlineStr">
        <is>
          <t>São Miguel dos Milagres</t>
        </is>
      </c>
      <c r="C1744" t="inlineStr">
        <is>
          <t>AL</t>
        </is>
      </c>
      <c r="D1744" t="inlineStr">
        <is>
          <t>REGIÃO NORDESTE</t>
        </is>
      </c>
      <c r="E1744" s="70">
        <f>SUMPRODUCT(N1744:Q1744,PAINEL_PESOS!$C$16:$C$19)</f>
        <v/>
      </c>
      <c r="F1744" s="70">
        <f>SUMPRODUCT(R1744:T1744,PAINEL_PESOS!$C$21:$C$23)</f>
        <v/>
      </c>
      <c r="G1744" s="70">
        <f>SUMPRODUCT(U1744:V1744,PAINEL_PESOS!$C$25:$C$26)</f>
        <v/>
      </c>
      <c r="H1744" s="70">
        <f>SUMPRODUCT(W1744:X1744,PAINEL_PESOS!$C$28:$C$29)</f>
        <v/>
      </c>
      <c r="I1744" s="70" t="n">
        <v>0.9875109092638769</v>
      </c>
      <c r="J1744" s="70" t="n">
        <v>0.6450863967009519</v>
      </c>
      <c r="K1744" s="71">
        <f>IF(NOT(AND(PAINEL_PESOS!$D$12="OK - 100%",PAINEL_PESOS!$F$20="OK - 100%",PAINEL_PESOS!$F$24="OK - 100%",PAINEL_PESOS!$F$27="OK - 100%",PAINEL_PESOS!$F$30="OK - 100%")),"", (E1744*PAINEL_PESOS!$B$7+F1744*PAINEL_PESOS!$B$8+G1744*PAINEL_PESOS!$B$9+H1744*PAINEL_PESOS!$B$10)*I1744)</f>
        <v/>
      </c>
      <c r="L1744" s="71">
        <f>IF(K1744="","",K1744-J1744)</f>
        <v/>
      </c>
      <c r="M1744" s="71">
        <f>IF(L1744="","",ABS(L1744))</f>
        <v/>
      </c>
      <c r="N1744" t="n">
        <v>0.2</v>
      </c>
      <c r="O1744" t="n">
        <v>1</v>
      </c>
      <c r="P1744" t="n">
        <v>1</v>
      </c>
      <c r="Q1744" t="n">
        <v>0.9706791690727937</v>
      </c>
      <c r="R1744" t="n">
        <v>0.2348872666182726</v>
      </c>
      <c r="S1744" t="n">
        <v>0.999974862244689</v>
      </c>
      <c r="T1744" t="n">
        <v>0.9564234465484995</v>
      </c>
      <c r="U1744" t="n">
        <v>0.2193442888366367</v>
      </c>
      <c r="V1744" t="n">
        <v>0.5647076087909313</v>
      </c>
      <c r="W1744" t="n">
        <v>0.6579690816191132</v>
      </c>
      <c r="X1744" t="n">
        <v>0.7377410312547606</v>
      </c>
    </row>
    <row r="1745">
      <c r="A1745" t="inlineStr">
        <is>
          <t>2708808</t>
        </is>
      </c>
      <c r="B1745" t="inlineStr">
        <is>
          <t>São Sebastião</t>
        </is>
      </c>
      <c r="C1745" t="inlineStr">
        <is>
          <t>AL</t>
        </is>
      </c>
      <c r="D1745" t="inlineStr">
        <is>
          <t>REGIÃO NORDESTE</t>
        </is>
      </c>
      <c r="E1745" s="70">
        <f>SUMPRODUCT(N1745:Q1745,PAINEL_PESOS!$C$16:$C$19)</f>
        <v/>
      </c>
      <c r="F1745" s="70">
        <f>SUMPRODUCT(R1745:T1745,PAINEL_PESOS!$C$21:$C$23)</f>
        <v/>
      </c>
      <c r="G1745" s="70">
        <f>SUMPRODUCT(U1745:V1745,PAINEL_PESOS!$C$25:$C$26)</f>
        <v/>
      </c>
      <c r="H1745" s="70">
        <f>SUMPRODUCT(W1745:X1745,PAINEL_PESOS!$C$28:$C$29)</f>
        <v/>
      </c>
      <c r="I1745" s="70" t="n">
        <v>0.9207996800429408</v>
      </c>
      <c r="J1745" s="70" t="n">
        <v>0.5108710656889994</v>
      </c>
      <c r="K1745" s="71">
        <f>IF(NOT(AND(PAINEL_PESOS!$D$12="OK - 100%",PAINEL_PESOS!$F$20="OK - 100%",PAINEL_PESOS!$F$24="OK - 100%",PAINEL_PESOS!$F$27="OK - 100%",PAINEL_PESOS!$F$30="OK - 100%")),"", (E1745*PAINEL_PESOS!$B$7+F1745*PAINEL_PESOS!$B$8+G1745*PAINEL_PESOS!$B$9+H1745*PAINEL_PESOS!$B$10)*I1745)</f>
        <v/>
      </c>
      <c r="L1745" s="71">
        <f>IF(K1745="","",K1745-J1745)</f>
        <v/>
      </c>
      <c r="M1745" s="71">
        <f>IF(L1745="","",ABS(L1745))</f>
        <v/>
      </c>
      <c r="N1745" t="n">
        <v>0.2</v>
      </c>
      <c r="O1745" t="n">
        <v>0.9344</v>
      </c>
      <c r="P1745" t="n">
        <v>0.279831045406547</v>
      </c>
      <c r="Q1745" t="n">
        <v>0.8273446052445899</v>
      </c>
      <c r="R1745" t="n">
        <v>0.3166438895663766</v>
      </c>
      <c r="S1745" t="n">
        <v>0.9986431426068768</v>
      </c>
      <c r="T1745" t="n">
        <v>0.6681627566883901</v>
      </c>
      <c r="U1745" t="n">
        <v>0.4098061951515222</v>
      </c>
      <c r="V1745" t="n">
        <v>0.4498285656355379</v>
      </c>
      <c r="W1745" t="n">
        <v>0.6244719860545737</v>
      </c>
      <c r="X1745" t="n">
        <v>0.5113046407475512</v>
      </c>
    </row>
    <row r="1746">
      <c r="A1746" t="inlineStr">
        <is>
          <t>2708907</t>
        </is>
      </c>
      <c r="B1746" t="inlineStr">
        <is>
          <t>Satuba</t>
        </is>
      </c>
      <c r="C1746" t="inlineStr">
        <is>
          <t>AL</t>
        </is>
      </c>
      <c r="D1746" t="inlineStr">
        <is>
          <t>REGIÃO NORDESTE</t>
        </is>
      </c>
      <c r="E1746" s="70">
        <f>SUMPRODUCT(N1746:Q1746,PAINEL_PESOS!$C$16:$C$19)</f>
        <v/>
      </c>
      <c r="F1746" s="70">
        <f>SUMPRODUCT(R1746:T1746,PAINEL_PESOS!$C$21:$C$23)</f>
        <v/>
      </c>
      <c r="G1746" s="70">
        <f>SUMPRODUCT(U1746:V1746,PAINEL_PESOS!$C$25:$C$26)</f>
        <v/>
      </c>
      <c r="H1746" s="70">
        <f>SUMPRODUCT(W1746:X1746,PAINEL_PESOS!$C$28:$C$29)</f>
        <v/>
      </c>
      <c r="I1746" s="70" t="n">
        <v>0.8397528106898559</v>
      </c>
      <c r="J1746" s="70" t="n">
        <v>0.398374168284874</v>
      </c>
      <c r="K1746" s="71">
        <f>IF(NOT(AND(PAINEL_PESOS!$D$12="OK - 100%",PAINEL_PESOS!$F$20="OK - 100%",PAINEL_PESOS!$F$24="OK - 100%",PAINEL_PESOS!$F$27="OK - 100%",PAINEL_PESOS!$F$30="OK - 100%")),"", (E1746*PAINEL_PESOS!$B$7+F1746*PAINEL_PESOS!$B$8+G1746*PAINEL_PESOS!$B$9+H1746*PAINEL_PESOS!$B$10)*I1746)</f>
        <v/>
      </c>
      <c r="L1746" s="71">
        <f>IF(K1746="","",K1746-J1746)</f>
        <v/>
      </c>
      <c r="M1746" s="71">
        <f>IF(L1746="","",ABS(L1746))</f>
        <v/>
      </c>
      <c r="N1746" t="n">
        <v>0.2</v>
      </c>
      <c r="O1746" t="n">
        <v>0.8944</v>
      </c>
      <c r="P1746" t="n">
        <v>0.4088701161562831</v>
      </c>
      <c r="Q1746" t="n">
        <v>0.4552117300151436</v>
      </c>
      <c r="R1746" t="n">
        <v>0.2517455394598717</v>
      </c>
      <c r="S1746" t="n">
        <v>0.8490122386810524</v>
      </c>
      <c r="T1746" t="n">
        <v>0.3495835408209365</v>
      </c>
      <c r="U1746" t="n">
        <v>0.1994446911227464</v>
      </c>
      <c r="V1746" t="n">
        <v>0.2999120601623653</v>
      </c>
      <c r="W1746" t="n">
        <v>0.64868417444103</v>
      </c>
      <c r="X1746" t="n">
        <v>0.7009804485452229</v>
      </c>
    </row>
    <row r="1747">
      <c r="A1747" t="inlineStr">
        <is>
          <t>2708956</t>
        </is>
      </c>
      <c r="B1747" t="inlineStr">
        <is>
          <t>Senador Rui Palmeira</t>
        </is>
      </c>
      <c r="C1747" t="inlineStr">
        <is>
          <t>AL</t>
        </is>
      </c>
      <c r="D1747" t="inlineStr">
        <is>
          <t>REGIÃO NORDESTE</t>
        </is>
      </c>
      <c r="E1747" s="70">
        <f>SUMPRODUCT(N1747:Q1747,PAINEL_PESOS!$C$16:$C$19)</f>
        <v/>
      </c>
      <c r="F1747" s="70">
        <f>SUMPRODUCT(R1747:T1747,PAINEL_PESOS!$C$21:$C$23)</f>
        <v/>
      </c>
      <c r="G1747" s="70">
        <f>SUMPRODUCT(U1747:V1747,PAINEL_PESOS!$C$25:$C$26)</f>
        <v/>
      </c>
      <c r="H1747" s="70">
        <f>SUMPRODUCT(W1747:X1747,PAINEL_PESOS!$C$28:$C$29)</f>
        <v/>
      </c>
      <c r="I1747" s="70" t="n">
        <v>0.9911863098896654</v>
      </c>
      <c r="J1747" s="70" t="n">
        <v>0.5568369627852512</v>
      </c>
      <c r="K1747" s="71">
        <f>IF(NOT(AND(PAINEL_PESOS!$D$12="OK - 100%",PAINEL_PESOS!$F$20="OK - 100%",PAINEL_PESOS!$F$24="OK - 100%",PAINEL_PESOS!$F$27="OK - 100%",PAINEL_PESOS!$F$30="OK - 100%")),"", (E1747*PAINEL_PESOS!$B$7+F1747*PAINEL_PESOS!$B$8+G1747*PAINEL_PESOS!$B$9+H1747*PAINEL_PESOS!$B$10)*I1747)</f>
        <v/>
      </c>
      <c r="L1747" s="71">
        <f>IF(K1747="","",K1747-J1747)</f>
        <v/>
      </c>
      <c r="M1747" s="71">
        <f>IF(L1747="","",ABS(L1747))</f>
        <v/>
      </c>
      <c r="N1747" t="n">
        <v>0.4</v>
      </c>
      <c r="O1747" t="n">
        <v>1</v>
      </c>
      <c r="P1747" t="n">
        <v>0.4180570221752904</v>
      </c>
      <c r="Q1747" t="n">
        <v>0.9670047007760934</v>
      </c>
      <c r="R1747" t="n">
        <v>0.1588919699984003</v>
      </c>
      <c r="S1747" t="n">
        <v>1</v>
      </c>
      <c r="T1747" t="n">
        <v>0.9786880863765436</v>
      </c>
      <c r="U1747" t="n">
        <v>0.4098061951515222</v>
      </c>
      <c r="V1747" t="n">
        <v>0.1311400782635275</v>
      </c>
      <c r="W1747" t="n">
        <v>0.6244719860545737</v>
      </c>
      <c r="X1747" t="n">
        <v>0.5113046407475512</v>
      </c>
    </row>
    <row r="1748">
      <c r="A1748" t="inlineStr">
        <is>
          <t>2709004</t>
        </is>
      </c>
      <c r="B1748" t="inlineStr">
        <is>
          <t>Tanque d'Arca</t>
        </is>
      </c>
      <c r="C1748" t="inlineStr">
        <is>
          <t>AL</t>
        </is>
      </c>
      <c r="D1748" t="inlineStr">
        <is>
          <t>REGIÃO NORDESTE</t>
        </is>
      </c>
      <c r="E1748" s="70">
        <f>SUMPRODUCT(N1748:Q1748,PAINEL_PESOS!$C$16:$C$19)</f>
        <v/>
      </c>
      <c r="F1748" s="70">
        <f>SUMPRODUCT(R1748:T1748,PAINEL_PESOS!$C$21:$C$23)</f>
        <v/>
      </c>
      <c r="G1748" s="70">
        <f>SUMPRODUCT(U1748:V1748,PAINEL_PESOS!$C$25:$C$26)</f>
        <v/>
      </c>
      <c r="H1748" s="70">
        <f>SUMPRODUCT(W1748:X1748,PAINEL_PESOS!$C$28:$C$29)</f>
        <v/>
      </c>
      <c r="I1748" s="70" t="n">
        <v>0.9062952712096451</v>
      </c>
      <c r="J1748" s="70" t="n">
        <v>0.5122980526891241</v>
      </c>
      <c r="K1748" s="71">
        <f>IF(NOT(AND(PAINEL_PESOS!$D$12="OK - 100%",PAINEL_PESOS!$F$20="OK - 100%",PAINEL_PESOS!$F$24="OK - 100%",PAINEL_PESOS!$F$27="OK - 100%",PAINEL_PESOS!$F$30="OK - 100%")),"", (E1748*PAINEL_PESOS!$B$7+F1748*PAINEL_PESOS!$B$8+G1748*PAINEL_PESOS!$B$9+H1748*PAINEL_PESOS!$B$10)*I1748)</f>
        <v/>
      </c>
      <c r="L1748" s="71">
        <f>IF(K1748="","",K1748-J1748)</f>
        <v/>
      </c>
      <c r="M1748" s="71">
        <f>IF(L1748="","",ABS(L1748))</f>
        <v/>
      </c>
      <c r="N1748" t="n">
        <v>0.2</v>
      </c>
      <c r="O1748" t="n">
        <v>1</v>
      </c>
      <c r="P1748" t="n">
        <v>1</v>
      </c>
      <c r="Q1748" t="n">
        <v>0.8075595804017429</v>
      </c>
      <c r="R1748" t="n">
        <v>0.1221587801357184</v>
      </c>
      <c r="S1748" t="n">
        <v>1</v>
      </c>
      <c r="T1748" t="n">
        <v>0.592353882339071</v>
      </c>
      <c r="U1748" t="n">
        <v>0.124889353548749</v>
      </c>
      <c r="V1748" t="n">
        <v>0.4429674264647623</v>
      </c>
      <c r="W1748" t="n">
        <v>0.6017519095014912</v>
      </c>
      <c r="X1748" t="n">
        <v>0.7057324019427961</v>
      </c>
    </row>
    <row r="1749">
      <c r="A1749" t="inlineStr">
        <is>
          <t>2709103</t>
        </is>
      </c>
      <c r="B1749" t="inlineStr">
        <is>
          <t>Taquarana</t>
        </is>
      </c>
      <c r="C1749" t="inlineStr">
        <is>
          <t>AL</t>
        </is>
      </c>
      <c r="D1749" t="inlineStr">
        <is>
          <t>REGIÃO NORDESTE</t>
        </is>
      </c>
      <c r="E1749" s="70">
        <f>SUMPRODUCT(N1749:Q1749,PAINEL_PESOS!$C$16:$C$19)</f>
        <v/>
      </c>
      <c r="F1749" s="70">
        <f>SUMPRODUCT(R1749:T1749,PAINEL_PESOS!$C$21:$C$23)</f>
        <v/>
      </c>
      <c r="G1749" s="70">
        <f>SUMPRODUCT(U1749:V1749,PAINEL_PESOS!$C$25:$C$26)</f>
        <v/>
      </c>
      <c r="H1749" s="70">
        <f>SUMPRODUCT(W1749:X1749,PAINEL_PESOS!$C$28:$C$29)</f>
        <v/>
      </c>
      <c r="I1749" s="70" t="n">
        <v>0.9357644798478072</v>
      </c>
      <c r="J1749" s="70" t="n">
        <v>0.5745362466324287</v>
      </c>
      <c r="K1749" s="71">
        <f>IF(NOT(AND(PAINEL_PESOS!$D$12="OK - 100%",PAINEL_PESOS!$F$20="OK - 100%",PAINEL_PESOS!$F$24="OK - 100%",PAINEL_PESOS!$F$27="OK - 100%",PAINEL_PESOS!$F$30="OK - 100%")),"", (E1749*PAINEL_PESOS!$B$7+F1749*PAINEL_PESOS!$B$8+G1749*PAINEL_PESOS!$B$9+H1749*PAINEL_PESOS!$B$10)*I1749)</f>
        <v/>
      </c>
      <c r="L1749" s="71">
        <f>IF(K1749="","",K1749-J1749)</f>
        <v/>
      </c>
      <c r="M1749" s="71">
        <f>IF(L1749="","",ABS(L1749))</f>
        <v/>
      </c>
      <c r="N1749" t="n">
        <v>1</v>
      </c>
      <c r="O1749" t="n">
        <v>0.9418</v>
      </c>
      <c r="P1749" t="n">
        <v>0.6442449841605069</v>
      </c>
      <c r="Q1749" t="n">
        <v>0.7367071529541969</v>
      </c>
      <c r="R1749" t="n">
        <v>0.3069689158012568</v>
      </c>
      <c r="S1749" t="n">
        <v>0.9998487290180075</v>
      </c>
      <c r="T1749" t="n">
        <v>0.8183039572005397</v>
      </c>
      <c r="U1749" t="n">
        <v>0.124889353548749</v>
      </c>
      <c r="V1749" t="n">
        <v>0.4013046700673725</v>
      </c>
      <c r="W1749" t="n">
        <v>0.6017519095014912</v>
      </c>
      <c r="X1749" t="n">
        <v>0.7057324019427961</v>
      </c>
    </row>
    <row r="1750">
      <c r="A1750" t="inlineStr">
        <is>
          <t>2709152</t>
        </is>
      </c>
      <c r="B1750" t="inlineStr">
        <is>
          <t>Teotônio Vilela</t>
        </is>
      </c>
      <c r="C1750" t="inlineStr">
        <is>
          <t>AL</t>
        </is>
      </c>
      <c r="D1750" t="inlineStr">
        <is>
          <t>REGIÃO NORDESTE</t>
        </is>
      </c>
      <c r="E1750" s="70">
        <f>SUMPRODUCT(N1750:Q1750,PAINEL_PESOS!$C$16:$C$19)</f>
        <v/>
      </c>
      <c r="F1750" s="70">
        <f>SUMPRODUCT(R1750:T1750,PAINEL_PESOS!$C$21:$C$23)</f>
        <v/>
      </c>
      <c r="G1750" s="70">
        <f>SUMPRODUCT(U1750:V1750,PAINEL_PESOS!$C$25:$C$26)</f>
        <v/>
      </c>
      <c r="H1750" s="70">
        <f>SUMPRODUCT(W1750:X1750,PAINEL_PESOS!$C$28:$C$29)</f>
        <v/>
      </c>
      <c r="I1750" s="70" t="n">
        <v>0.76430586120571</v>
      </c>
      <c r="J1750" s="70" t="n">
        <v>0.3672408504213291</v>
      </c>
      <c r="K1750" s="71">
        <f>IF(NOT(AND(PAINEL_PESOS!$D$12="OK - 100%",PAINEL_PESOS!$F$20="OK - 100%",PAINEL_PESOS!$F$24="OK - 100%",PAINEL_PESOS!$F$27="OK - 100%",PAINEL_PESOS!$F$30="OK - 100%")),"", (E1750*PAINEL_PESOS!$B$7+F1750*PAINEL_PESOS!$B$8+G1750*PAINEL_PESOS!$B$9+H1750*PAINEL_PESOS!$B$10)*I1750)</f>
        <v/>
      </c>
      <c r="L1750" s="71">
        <f>IF(K1750="","",K1750-J1750)</f>
        <v/>
      </c>
      <c r="M1750" s="71">
        <f>IF(L1750="","",ABS(L1750))</f>
        <v/>
      </c>
      <c r="N1750" t="n">
        <v>1</v>
      </c>
      <c r="O1750" t="n">
        <v>0.95</v>
      </c>
      <c r="P1750" t="n">
        <v>0.8559662090813094</v>
      </c>
      <c r="Q1750" t="n">
        <v>0.4170856585915321</v>
      </c>
      <c r="R1750" t="n">
        <v>0.3396851443742985</v>
      </c>
      <c r="S1750" t="n">
        <v>0</v>
      </c>
      <c r="T1750" t="n">
        <v>0.06143356437989245</v>
      </c>
      <c r="U1750" t="n">
        <v>0.2542509700073331</v>
      </c>
      <c r="V1750" t="n">
        <v>0.4812022990627285</v>
      </c>
      <c r="W1750" t="n">
        <v>0.6120675714765287</v>
      </c>
      <c r="X1750" t="n">
        <v>0.6174558040023126</v>
      </c>
    </row>
    <row r="1751">
      <c r="A1751" t="inlineStr">
        <is>
          <t>2709202</t>
        </is>
      </c>
      <c r="B1751" t="inlineStr">
        <is>
          <t>Traipu</t>
        </is>
      </c>
      <c r="C1751" t="inlineStr">
        <is>
          <t>AL</t>
        </is>
      </c>
      <c r="D1751" t="inlineStr">
        <is>
          <t>REGIÃO NORDESTE</t>
        </is>
      </c>
      <c r="E1751" s="70">
        <f>SUMPRODUCT(N1751:Q1751,PAINEL_PESOS!$C$16:$C$19)</f>
        <v/>
      </c>
      <c r="F1751" s="70">
        <f>SUMPRODUCT(R1751:T1751,PAINEL_PESOS!$C$21:$C$23)</f>
        <v/>
      </c>
      <c r="G1751" s="70">
        <f>SUMPRODUCT(U1751:V1751,PAINEL_PESOS!$C$25:$C$26)</f>
        <v/>
      </c>
      <c r="H1751" s="70">
        <f>SUMPRODUCT(W1751:X1751,PAINEL_PESOS!$C$28:$C$29)</f>
        <v/>
      </c>
      <c r="I1751" s="70" t="n">
        <v>0.9942382210465981</v>
      </c>
      <c r="J1751" s="70" t="n">
        <v>0.5832518773095874</v>
      </c>
      <c r="K1751" s="71">
        <f>IF(NOT(AND(PAINEL_PESOS!$D$12="OK - 100%",PAINEL_PESOS!$F$20="OK - 100%",PAINEL_PESOS!$F$24="OK - 100%",PAINEL_PESOS!$F$27="OK - 100%",PAINEL_PESOS!$F$30="OK - 100%")),"", (E1751*PAINEL_PESOS!$B$7+F1751*PAINEL_PESOS!$B$8+G1751*PAINEL_PESOS!$B$9+H1751*PAINEL_PESOS!$B$10)*I1751)</f>
        <v/>
      </c>
      <c r="L1751" s="71">
        <f>IF(K1751="","",K1751-J1751)</f>
        <v/>
      </c>
      <c r="M1751" s="71">
        <f>IF(L1751="","",ABS(L1751))</f>
        <v/>
      </c>
      <c r="N1751" t="n">
        <v>0.4</v>
      </c>
      <c r="O1751" t="n">
        <v>0.9797</v>
      </c>
      <c r="P1751" t="n">
        <v>0.7968321013727561</v>
      </c>
      <c r="Q1751" t="n">
        <v>0.9802163061318941</v>
      </c>
      <c r="R1751" t="n">
        <v>0.2487822963973101</v>
      </c>
      <c r="S1751" t="n">
        <v>1</v>
      </c>
      <c r="T1751" t="n">
        <v>0.9849476696748769</v>
      </c>
      <c r="U1751" t="n">
        <v>0.4098061951515222</v>
      </c>
      <c r="V1751" t="n">
        <v>0.07994502969155093</v>
      </c>
      <c r="W1751" t="n">
        <v>0.6244719860545737</v>
      </c>
      <c r="X1751" t="n">
        <v>0.5113046407475512</v>
      </c>
    </row>
    <row r="1752">
      <c r="A1752" t="inlineStr">
        <is>
          <t>2709301</t>
        </is>
      </c>
      <c r="B1752" t="inlineStr">
        <is>
          <t>União dos Palmares</t>
        </is>
      </c>
      <c r="C1752" t="inlineStr">
        <is>
          <t>AL</t>
        </is>
      </c>
      <c r="D1752" t="inlineStr">
        <is>
          <t>REGIÃO NORDESTE</t>
        </is>
      </c>
      <c r="E1752" s="70">
        <f>SUMPRODUCT(N1752:Q1752,PAINEL_PESOS!$C$16:$C$19)</f>
        <v/>
      </c>
      <c r="F1752" s="70">
        <f>SUMPRODUCT(R1752:T1752,PAINEL_PESOS!$C$21:$C$23)</f>
        <v/>
      </c>
      <c r="G1752" s="70">
        <f>SUMPRODUCT(U1752:V1752,PAINEL_PESOS!$C$25:$C$26)</f>
        <v/>
      </c>
      <c r="H1752" s="70">
        <f>SUMPRODUCT(W1752:X1752,PAINEL_PESOS!$C$28:$C$29)</f>
        <v/>
      </c>
      <c r="I1752" s="70" t="n">
        <v>0.8033317095463912</v>
      </c>
      <c r="J1752" s="70" t="n">
        <v>0.4022350974444959</v>
      </c>
      <c r="K1752" s="71">
        <f>IF(NOT(AND(PAINEL_PESOS!$D$12="OK - 100%",PAINEL_PESOS!$F$20="OK - 100%",PAINEL_PESOS!$F$24="OK - 100%",PAINEL_PESOS!$F$27="OK - 100%",PAINEL_PESOS!$F$30="OK - 100%")),"", (E1752*PAINEL_PESOS!$B$7+F1752*PAINEL_PESOS!$B$8+G1752*PAINEL_PESOS!$B$9+H1752*PAINEL_PESOS!$B$10)*I1752)</f>
        <v/>
      </c>
      <c r="L1752" s="71">
        <f>IF(K1752="","",K1752-J1752)</f>
        <v/>
      </c>
      <c r="M1752" s="71">
        <f>IF(L1752="","",ABS(L1752))</f>
        <v/>
      </c>
      <c r="N1752" t="n">
        <v>1</v>
      </c>
      <c r="O1752" t="n">
        <v>1</v>
      </c>
      <c r="P1752" t="n">
        <v>0.395987328405491</v>
      </c>
      <c r="Q1752" t="n">
        <v>0</v>
      </c>
      <c r="R1752" t="n">
        <v>0.3948020066506156</v>
      </c>
      <c r="S1752" t="n">
        <v>0</v>
      </c>
      <c r="T1752" t="n">
        <v>0.6821806137042985</v>
      </c>
      <c r="U1752" t="n">
        <v>0.1997478648380569</v>
      </c>
      <c r="V1752" t="n">
        <v>0.5396795281212416</v>
      </c>
      <c r="W1752" t="n">
        <v>0.6487918102078656</v>
      </c>
      <c r="X1752" t="n">
        <v>0.7014675372037433</v>
      </c>
    </row>
    <row r="1753">
      <c r="A1753" t="inlineStr">
        <is>
          <t>2709400</t>
        </is>
      </c>
      <c r="B1753" t="inlineStr">
        <is>
          <t>Viçosa</t>
        </is>
      </c>
      <c r="C1753" t="inlineStr">
        <is>
          <t>AL</t>
        </is>
      </c>
      <c r="D1753" t="inlineStr">
        <is>
          <t>REGIÃO NORDESTE</t>
        </is>
      </c>
      <c r="E1753" s="70">
        <f>SUMPRODUCT(N1753:Q1753,PAINEL_PESOS!$C$16:$C$19)</f>
        <v/>
      </c>
      <c r="F1753" s="70">
        <f>SUMPRODUCT(R1753:T1753,PAINEL_PESOS!$C$21:$C$23)</f>
        <v/>
      </c>
      <c r="G1753" s="70">
        <f>SUMPRODUCT(U1753:V1753,PAINEL_PESOS!$C$25:$C$26)</f>
        <v/>
      </c>
      <c r="H1753" s="70">
        <f>SUMPRODUCT(W1753:X1753,PAINEL_PESOS!$C$28:$C$29)</f>
        <v/>
      </c>
      <c r="I1753" s="70" t="n">
        <v>0.8869293259709768</v>
      </c>
      <c r="J1753" s="70" t="n">
        <v>0.5300869726190117</v>
      </c>
      <c r="K1753" s="71">
        <f>IF(NOT(AND(PAINEL_PESOS!$D$12="OK - 100%",PAINEL_PESOS!$F$20="OK - 100%",PAINEL_PESOS!$F$24="OK - 100%",PAINEL_PESOS!$F$27="OK - 100%",PAINEL_PESOS!$F$30="OK - 100%")),"", (E1753*PAINEL_PESOS!$B$7+F1753*PAINEL_PESOS!$B$8+G1753*PAINEL_PESOS!$B$9+H1753*PAINEL_PESOS!$B$10)*I1753)</f>
        <v/>
      </c>
      <c r="L1753" s="71">
        <f>IF(K1753="","",K1753-J1753)</f>
        <v/>
      </c>
      <c r="M1753" s="71">
        <f>IF(L1753="","",ABS(L1753))</f>
        <v/>
      </c>
      <c r="N1753" t="n">
        <v>1</v>
      </c>
      <c r="O1753" t="n">
        <v>1</v>
      </c>
      <c r="P1753" t="n">
        <v>0.3098204857444562</v>
      </c>
      <c r="Q1753" t="n">
        <v>0.3463081396434365</v>
      </c>
      <c r="R1753" t="n">
        <v>0.2968450632534945</v>
      </c>
      <c r="S1753" t="n">
        <v>0.9951755965097615</v>
      </c>
      <c r="T1753" t="n">
        <v>0.7995958005596807</v>
      </c>
      <c r="U1753" t="n">
        <v>0.2188753335197478</v>
      </c>
      <c r="V1753" t="n">
        <v>0.5306189606432448</v>
      </c>
      <c r="W1753" t="n">
        <v>0.630743142100649</v>
      </c>
      <c r="X1753" t="n">
        <v>0.6786104977058827</v>
      </c>
    </row>
    <row r="1754">
      <c r="A1754" t="inlineStr">
        <is>
          <t>2800100</t>
        </is>
      </c>
      <c r="B1754" t="inlineStr">
        <is>
          <t>Amparo de São Francisco</t>
        </is>
      </c>
      <c r="C1754" t="inlineStr">
        <is>
          <t>SE</t>
        </is>
      </c>
      <c r="D1754" t="inlineStr">
        <is>
          <t>REGIÃO NORDESTE</t>
        </is>
      </c>
      <c r="E1754" s="70">
        <f>SUMPRODUCT(N1754:Q1754,PAINEL_PESOS!$C$16:$C$19)</f>
        <v/>
      </c>
      <c r="F1754" s="70">
        <f>SUMPRODUCT(R1754:T1754,PAINEL_PESOS!$C$21:$C$23)</f>
        <v/>
      </c>
      <c r="G1754" s="70">
        <f>SUMPRODUCT(U1754:V1754,PAINEL_PESOS!$C$25:$C$26)</f>
        <v/>
      </c>
      <c r="H1754" s="70">
        <f>SUMPRODUCT(W1754:X1754,PAINEL_PESOS!$C$28:$C$29)</f>
        <v/>
      </c>
      <c r="I1754" s="70" t="n">
        <v>0.9820229014618954</v>
      </c>
      <c r="J1754" s="70" t="n">
        <v>0.6019514622090677</v>
      </c>
      <c r="K1754" s="71">
        <f>IF(NOT(AND(PAINEL_PESOS!$D$12="OK - 100%",PAINEL_PESOS!$F$20="OK - 100%",PAINEL_PESOS!$F$24="OK - 100%",PAINEL_PESOS!$F$27="OK - 100%",PAINEL_PESOS!$F$30="OK - 100%")),"", (E1754*PAINEL_PESOS!$B$7+F1754*PAINEL_PESOS!$B$8+G1754*PAINEL_PESOS!$B$9+H1754*PAINEL_PESOS!$B$10)*I1754)</f>
        <v/>
      </c>
      <c r="L1754" s="71">
        <f>IF(K1754="","",K1754-J1754)</f>
        <v/>
      </c>
      <c r="M1754" s="71">
        <f>IF(L1754="","",ABS(L1754))</f>
        <v/>
      </c>
      <c r="N1754" t="n">
        <v>1</v>
      </c>
      <c r="O1754" t="n">
        <v>0.9749</v>
      </c>
      <c r="P1754" t="n">
        <v>0.4362196409714889</v>
      </c>
      <c r="Q1754" t="n">
        <v>0.894270561768888</v>
      </c>
      <c r="R1754" t="n">
        <v>0.0629110870121932</v>
      </c>
      <c r="S1754" t="n">
        <v>1</v>
      </c>
      <c r="T1754" t="n">
        <v>0.9851690817097017</v>
      </c>
      <c r="U1754" t="n">
        <v>0.4098061951515222</v>
      </c>
      <c r="V1754" t="n">
        <v>0.3401025014333031</v>
      </c>
      <c r="W1754" t="n">
        <v>0.6244719860545737</v>
      </c>
      <c r="X1754" t="n">
        <v>0.5113046407475512</v>
      </c>
    </row>
    <row r="1755">
      <c r="A1755" t="inlineStr">
        <is>
          <t>2800209</t>
        </is>
      </c>
      <c r="B1755" t="inlineStr">
        <is>
          <t>Aquidabã</t>
        </is>
      </c>
      <c r="C1755" t="inlineStr">
        <is>
          <t>SE</t>
        </is>
      </c>
      <c r="D1755" t="inlineStr">
        <is>
          <t>REGIÃO NORDESTE</t>
        </is>
      </c>
      <c r="E1755" s="70">
        <f>SUMPRODUCT(N1755:Q1755,PAINEL_PESOS!$C$16:$C$19)</f>
        <v/>
      </c>
      <c r="F1755" s="70">
        <f>SUMPRODUCT(R1755:T1755,PAINEL_PESOS!$C$21:$C$23)</f>
        <v/>
      </c>
      <c r="G1755" s="70">
        <f>SUMPRODUCT(U1755:V1755,PAINEL_PESOS!$C$25:$C$26)</f>
        <v/>
      </c>
      <c r="H1755" s="70">
        <f>SUMPRODUCT(W1755:X1755,PAINEL_PESOS!$C$28:$C$29)</f>
        <v/>
      </c>
      <c r="I1755" s="70" t="n">
        <v>0.9796747195177609</v>
      </c>
      <c r="J1755" s="70" t="n">
        <v>0.6089862263975907</v>
      </c>
      <c r="K1755" s="71">
        <f>IF(NOT(AND(PAINEL_PESOS!$D$12="OK - 100%",PAINEL_PESOS!$F$20="OK - 100%",PAINEL_PESOS!$F$24="OK - 100%",PAINEL_PESOS!$F$27="OK - 100%",PAINEL_PESOS!$F$30="OK - 100%")),"", (E1755*PAINEL_PESOS!$B$7+F1755*PAINEL_PESOS!$B$8+G1755*PAINEL_PESOS!$B$9+H1755*PAINEL_PESOS!$B$10)*I1755)</f>
        <v/>
      </c>
      <c r="L1755" s="71">
        <f>IF(K1755="","",K1755-J1755)</f>
        <v/>
      </c>
      <c r="M1755" s="71">
        <f>IF(L1755="","",ABS(L1755))</f>
        <v/>
      </c>
      <c r="N1755" t="n">
        <v>1</v>
      </c>
      <c r="O1755" t="n">
        <v>0.9379</v>
      </c>
      <c r="P1755" t="n">
        <v>0.3249208025343189</v>
      </c>
      <c r="Q1755" t="n">
        <v>0.8973481433210194</v>
      </c>
      <c r="R1755" t="n">
        <v>0.2499779056771964</v>
      </c>
      <c r="S1755" t="n">
        <v>0.9949109756689051</v>
      </c>
      <c r="T1755" t="n">
        <v>0.9708863431741208</v>
      </c>
      <c r="U1755" t="n">
        <v>0.3409629891460962</v>
      </c>
      <c r="V1755" t="n">
        <v>0.3664591858782276</v>
      </c>
      <c r="W1755" t="n">
        <v>0.6487705507361775</v>
      </c>
      <c r="X1755" t="n">
        <v>0.5595060736096258</v>
      </c>
    </row>
    <row r="1756">
      <c r="A1756" t="inlineStr">
        <is>
          <t>2800308</t>
        </is>
      </c>
      <c r="B1756" t="inlineStr">
        <is>
          <t>Aracaju</t>
        </is>
      </c>
      <c r="C1756" t="inlineStr">
        <is>
          <t>SE</t>
        </is>
      </c>
      <c r="D1756" t="inlineStr">
        <is>
          <t>REGIÃO NORDESTE</t>
        </is>
      </c>
      <c r="E1756" s="70">
        <f>SUMPRODUCT(N1756:Q1756,PAINEL_PESOS!$C$16:$C$19)</f>
        <v/>
      </c>
      <c r="F1756" s="70">
        <f>SUMPRODUCT(R1756:T1756,PAINEL_PESOS!$C$21:$C$23)</f>
        <v/>
      </c>
      <c r="G1756" s="70">
        <f>SUMPRODUCT(U1756:V1756,PAINEL_PESOS!$C$25:$C$26)</f>
        <v/>
      </c>
      <c r="H1756" s="70">
        <f>SUMPRODUCT(W1756:X1756,PAINEL_PESOS!$C$28:$C$29)</f>
        <v/>
      </c>
      <c r="I1756" s="70" t="n">
        <v>0.75</v>
      </c>
      <c r="J1756" s="70" t="n">
        <v>0.4188928082940089</v>
      </c>
      <c r="K1756" s="71">
        <f>IF(NOT(AND(PAINEL_PESOS!$D$12="OK - 100%",PAINEL_PESOS!$F$20="OK - 100%",PAINEL_PESOS!$F$24="OK - 100%",PAINEL_PESOS!$F$27="OK - 100%",PAINEL_PESOS!$F$30="OK - 100%")),"", (E1756*PAINEL_PESOS!$B$7+F1756*PAINEL_PESOS!$B$8+G1756*PAINEL_PESOS!$B$9+H1756*PAINEL_PESOS!$B$10)*I1756)</f>
        <v/>
      </c>
      <c r="L1756" s="71">
        <f>IF(K1756="","",K1756-J1756)</f>
        <v/>
      </c>
      <c r="M1756" s="71">
        <f>IF(L1756="","",ABS(L1756))</f>
        <v/>
      </c>
      <c r="N1756" t="n">
        <v>1</v>
      </c>
      <c r="O1756" t="n">
        <v>0.9933999999999999</v>
      </c>
      <c r="P1756" t="n">
        <v>0.6784582893347413</v>
      </c>
      <c r="Q1756" t="n">
        <v>0</v>
      </c>
      <c r="R1756" t="n">
        <v>0.636786392877037</v>
      </c>
      <c r="S1756" t="n">
        <v>0.1486163361716291</v>
      </c>
      <c r="T1756" t="n">
        <v>0.9935940836306547</v>
      </c>
      <c r="U1756" t="n">
        <v>0.2454432673740049</v>
      </c>
      <c r="V1756" t="n">
        <v>0.4147018265666956</v>
      </c>
      <c r="W1756" t="n">
        <v>0.630752120171452</v>
      </c>
      <c r="X1756" t="n">
        <v>0.6553657212370252</v>
      </c>
    </row>
    <row r="1757">
      <c r="A1757" t="inlineStr">
        <is>
          <t>2800407</t>
        </is>
      </c>
      <c r="B1757" t="inlineStr">
        <is>
          <t>Arauá</t>
        </is>
      </c>
      <c r="C1757" t="inlineStr">
        <is>
          <t>SE</t>
        </is>
      </c>
      <c r="D1757" t="inlineStr">
        <is>
          <t>REGIÃO NORDESTE</t>
        </is>
      </c>
      <c r="E1757" s="70">
        <f>SUMPRODUCT(N1757:Q1757,PAINEL_PESOS!$C$16:$C$19)</f>
        <v/>
      </c>
      <c r="F1757" s="70">
        <f>SUMPRODUCT(R1757:T1757,PAINEL_PESOS!$C$21:$C$23)</f>
        <v/>
      </c>
      <c r="G1757" s="70">
        <f>SUMPRODUCT(U1757:V1757,PAINEL_PESOS!$C$25:$C$26)</f>
        <v/>
      </c>
      <c r="H1757" s="70">
        <f>SUMPRODUCT(W1757:X1757,PAINEL_PESOS!$C$28:$C$29)</f>
        <v/>
      </c>
      <c r="I1757" s="70" t="n">
        <v>0.9898891217045805</v>
      </c>
      <c r="J1757" s="70" t="n">
        <v>0.648832879253526</v>
      </c>
      <c r="K1757" s="71">
        <f>IF(NOT(AND(PAINEL_PESOS!$D$12="OK - 100%",PAINEL_PESOS!$F$20="OK - 100%",PAINEL_PESOS!$F$24="OK - 100%",PAINEL_PESOS!$F$27="OK - 100%",PAINEL_PESOS!$F$30="OK - 100%")),"", (E1757*PAINEL_PESOS!$B$7+F1757*PAINEL_PESOS!$B$8+G1757*PAINEL_PESOS!$B$9+H1757*PAINEL_PESOS!$B$10)*I1757)</f>
        <v/>
      </c>
      <c r="L1757" s="71">
        <f>IF(K1757="","",K1757-J1757)</f>
        <v/>
      </c>
      <c r="M1757" s="71">
        <f>IF(L1757="","",ABS(L1757))</f>
        <v/>
      </c>
      <c r="N1757" t="n">
        <v>1</v>
      </c>
      <c r="O1757" t="n">
        <v>0.9748</v>
      </c>
      <c r="P1757" t="n">
        <v>0.4743400211193241</v>
      </c>
      <c r="Q1757" t="n">
        <v>0.9601606611726563</v>
      </c>
      <c r="R1757" t="n">
        <v>0.1959503843741365</v>
      </c>
      <c r="S1757" t="n">
        <v>0.9998141550115098</v>
      </c>
      <c r="T1757" t="n">
        <v>0.9769672166913337</v>
      </c>
      <c r="U1757" t="n">
        <v>0.2194383520665301</v>
      </c>
      <c r="V1757" t="n">
        <v>0.4478908521393834</v>
      </c>
      <c r="W1757" t="n">
        <v>0.7425339583212239</v>
      </c>
      <c r="X1757" t="n">
        <v>0.6806799159803103</v>
      </c>
    </row>
    <row r="1758">
      <c r="A1758" t="inlineStr">
        <is>
          <t>2800506</t>
        </is>
      </c>
      <c r="B1758" t="inlineStr">
        <is>
          <t>Areia Branca</t>
        </is>
      </c>
      <c r="C1758" t="inlineStr">
        <is>
          <t>SE</t>
        </is>
      </c>
      <c r="D1758" t="inlineStr">
        <is>
          <t>REGIÃO NORDESTE</t>
        </is>
      </c>
      <c r="E1758" s="70">
        <f>SUMPRODUCT(N1758:Q1758,PAINEL_PESOS!$C$16:$C$19)</f>
        <v/>
      </c>
      <c r="F1758" s="70">
        <f>SUMPRODUCT(R1758:T1758,PAINEL_PESOS!$C$21:$C$23)</f>
        <v/>
      </c>
      <c r="G1758" s="70">
        <f>SUMPRODUCT(U1758:V1758,PAINEL_PESOS!$C$25:$C$26)</f>
        <v/>
      </c>
      <c r="H1758" s="70">
        <f>SUMPRODUCT(W1758:X1758,PAINEL_PESOS!$C$28:$C$29)</f>
        <v/>
      </c>
      <c r="I1758" s="70" t="n">
        <v>0.8740417518091902</v>
      </c>
      <c r="J1758" s="70" t="n">
        <v>0.5247106349699898</v>
      </c>
      <c r="K1758" s="71">
        <f>IF(NOT(AND(PAINEL_PESOS!$D$12="OK - 100%",PAINEL_PESOS!$F$20="OK - 100%",PAINEL_PESOS!$F$24="OK - 100%",PAINEL_PESOS!$F$27="OK - 100%",PAINEL_PESOS!$F$30="OK - 100%")),"", (E1758*PAINEL_PESOS!$B$7+F1758*PAINEL_PESOS!$B$8+G1758*PAINEL_PESOS!$B$9+H1758*PAINEL_PESOS!$B$10)*I1758)</f>
        <v/>
      </c>
      <c r="L1758" s="71">
        <f>IF(K1758="","",K1758-J1758)</f>
        <v/>
      </c>
      <c r="M1758" s="71">
        <f>IF(L1758="","",ABS(L1758))</f>
        <v/>
      </c>
      <c r="N1758" t="n">
        <v>1</v>
      </c>
      <c r="O1758" t="n">
        <v>0.9923</v>
      </c>
      <c r="P1758" t="n">
        <v>0.5470960929250264</v>
      </c>
      <c r="Q1758" t="n">
        <v>0.6849030789530299</v>
      </c>
      <c r="R1758" t="n">
        <v>0.2477580065598605</v>
      </c>
      <c r="S1758" t="n">
        <v>0.9897184144302732</v>
      </c>
      <c r="T1758" t="n">
        <v>0.4534300589697404</v>
      </c>
      <c r="U1758" t="n">
        <v>0.2250316839787646</v>
      </c>
      <c r="V1758" t="n">
        <v>0.565128186438749</v>
      </c>
      <c r="W1758" t="n">
        <v>0.6345513307312</v>
      </c>
      <c r="X1758" t="n">
        <v>0.6384821415356314</v>
      </c>
    </row>
    <row r="1759">
      <c r="A1759" t="inlineStr">
        <is>
          <t>2800605</t>
        </is>
      </c>
      <c r="B1759" t="inlineStr">
        <is>
          <t>Barra dos Coqueiros</t>
        </is>
      </c>
      <c r="C1759" t="inlineStr">
        <is>
          <t>SE</t>
        </is>
      </c>
      <c r="D1759" t="inlineStr">
        <is>
          <t>REGIÃO NORDESTE</t>
        </is>
      </c>
      <c r="E1759" s="70">
        <f>SUMPRODUCT(N1759:Q1759,PAINEL_PESOS!$C$16:$C$19)</f>
        <v/>
      </c>
      <c r="F1759" s="70">
        <f>SUMPRODUCT(R1759:T1759,PAINEL_PESOS!$C$21:$C$23)</f>
        <v/>
      </c>
      <c r="G1759" s="70">
        <f>SUMPRODUCT(U1759:V1759,PAINEL_PESOS!$C$25:$C$26)</f>
        <v/>
      </c>
      <c r="H1759" s="70">
        <f>SUMPRODUCT(W1759:X1759,PAINEL_PESOS!$C$28:$C$29)</f>
        <v/>
      </c>
      <c r="I1759" s="70" t="n">
        <v>0.9039615522364585</v>
      </c>
      <c r="J1759" s="70" t="n">
        <v>0.547202596906181</v>
      </c>
      <c r="K1759" s="71">
        <f>IF(NOT(AND(PAINEL_PESOS!$D$12="OK - 100%",PAINEL_PESOS!$F$20="OK - 100%",PAINEL_PESOS!$F$24="OK - 100%",PAINEL_PESOS!$F$27="OK - 100%",PAINEL_PESOS!$F$30="OK - 100%")),"", (E1759*PAINEL_PESOS!$B$7+F1759*PAINEL_PESOS!$B$8+G1759*PAINEL_PESOS!$B$9+H1759*PAINEL_PESOS!$B$10)*I1759)</f>
        <v/>
      </c>
      <c r="L1759" s="71">
        <f>IF(K1759="","",K1759-J1759)</f>
        <v/>
      </c>
      <c r="M1759" s="71">
        <f>IF(L1759="","",ABS(L1759))</f>
        <v/>
      </c>
      <c r="N1759" t="n">
        <v>1</v>
      </c>
      <c r="O1759" t="n">
        <v>0.9452</v>
      </c>
      <c r="P1759" t="n">
        <v>0.4721224920802535</v>
      </c>
      <c r="Q1759" t="n">
        <v>0.3552019386815077</v>
      </c>
      <c r="R1759" t="n">
        <v>0.4305538264038947</v>
      </c>
      <c r="S1759" t="n">
        <v>0.9625181939451466</v>
      </c>
      <c r="T1759" t="n">
        <v>0.9952227970415395</v>
      </c>
      <c r="U1759" t="n">
        <v>0.1076027553806635</v>
      </c>
      <c r="V1759" t="n">
        <v>0.3679154828444989</v>
      </c>
      <c r="W1759" t="n">
        <v>0.6552050493449115</v>
      </c>
      <c r="X1759" t="n">
        <v>0.7335247734673638</v>
      </c>
    </row>
    <row r="1760">
      <c r="A1760" t="inlineStr">
        <is>
          <t>2800670</t>
        </is>
      </c>
      <c r="B1760" t="inlineStr">
        <is>
          <t>Boquim</t>
        </is>
      </c>
      <c r="C1760" t="inlineStr">
        <is>
          <t>SE</t>
        </is>
      </c>
      <c r="D1760" t="inlineStr">
        <is>
          <t>REGIÃO NORDESTE</t>
        </is>
      </c>
      <c r="E1760" s="70">
        <f>SUMPRODUCT(N1760:Q1760,PAINEL_PESOS!$C$16:$C$19)</f>
        <v/>
      </c>
      <c r="F1760" s="70">
        <f>SUMPRODUCT(R1760:T1760,PAINEL_PESOS!$C$21:$C$23)</f>
        <v/>
      </c>
      <c r="G1760" s="70">
        <f>SUMPRODUCT(U1760:V1760,PAINEL_PESOS!$C$25:$C$26)</f>
        <v/>
      </c>
      <c r="H1760" s="70">
        <f>SUMPRODUCT(W1760:X1760,PAINEL_PESOS!$C$28:$C$29)</f>
        <v/>
      </c>
      <c r="I1760" s="70" t="n">
        <v>0.9666829795744165</v>
      </c>
      <c r="J1760" s="70" t="n">
        <v>0.5623770150114061</v>
      </c>
      <c r="K1760" s="71">
        <f>IF(NOT(AND(PAINEL_PESOS!$D$12="OK - 100%",PAINEL_PESOS!$F$20="OK - 100%",PAINEL_PESOS!$F$24="OK - 100%",PAINEL_PESOS!$F$27="OK - 100%",PAINEL_PESOS!$F$30="OK - 100%")),"", (E1760*PAINEL_PESOS!$B$7+F1760*PAINEL_PESOS!$B$8+G1760*PAINEL_PESOS!$B$9+H1760*PAINEL_PESOS!$B$10)*I1760)</f>
        <v/>
      </c>
      <c r="L1760" s="71">
        <f>IF(K1760="","",K1760-J1760)</f>
        <v/>
      </c>
      <c r="M1760" s="71">
        <f>IF(L1760="","",ABS(L1760))</f>
        <v/>
      </c>
      <c r="N1760" t="n">
        <v>0.2</v>
      </c>
      <c r="O1760" t="n">
        <v>0.9637</v>
      </c>
      <c r="P1760" t="n">
        <v>0.3984160506863781</v>
      </c>
      <c r="Q1760" t="n">
        <v>0.8155951954399677</v>
      </c>
      <c r="R1760" t="n">
        <v>0.2675018332812404</v>
      </c>
      <c r="S1760" t="n">
        <v>0.9910735689480222</v>
      </c>
      <c r="T1760" t="n">
        <v>0.9619667380586736</v>
      </c>
      <c r="U1760" t="n">
        <v>0.2194383520665301</v>
      </c>
      <c r="V1760" t="n">
        <v>0.3422067912043097</v>
      </c>
      <c r="W1760" t="n">
        <v>0.7425339583212239</v>
      </c>
      <c r="X1760" t="n">
        <v>0.6806799159803103</v>
      </c>
    </row>
    <row r="1761">
      <c r="A1761" t="inlineStr">
        <is>
          <t>2800704</t>
        </is>
      </c>
      <c r="B1761" t="inlineStr">
        <is>
          <t>Brejo Grande</t>
        </is>
      </c>
      <c r="C1761" t="inlineStr">
        <is>
          <t>SE</t>
        </is>
      </c>
      <c r="D1761" t="inlineStr">
        <is>
          <t>REGIÃO NORDESTE</t>
        </is>
      </c>
      <c r="E1761" s="70">
        <f>SUMPRODUCT(N1761:Q1761,PAINEL_PESOS!$C$16:$C$19)</f>
        <v/>
      </c>
      <c r="F1761" s="70">
        <f>SUMPRODUCT(R1761:T1761,PAINEL_PESOS!$C$21:$C$23)</f>
        <v/>
      </c>
      <c r="G1761" s="70">
        <f>SUMPRODUCT(U1761:V1761,PAINEL_PESOS!$C$25:$C$26)</f>
        <v/>
      </c>
      <c r="H1761" s="70">
        <f>SUMPRODUCT(W1761:X1761,PAINEL_PESOS!$C$28:$C$29)</f>
        <v/>
      </c>
      <c r="I1761" s="70" t="n">
        <v>0.8651374925166805</v>
      </c>
      <c r="J1761" s="70" t="n">
        <v>0.5077788774501841</v>
      </c>
      <c r="K1761" s="71">
        <f>IF(NOT(AND(PAINEL_PESOS!$D$12="OK - 100%",PAINEL_PESOS!$F$20="OK - 100%",PAINEL_PESOS!$F$24="OK - 100%",PAINEL_PESOS!$F$27="OK - 100%",PAINEL_PESOS!$F$30="OK - 100%")),"", (E1761*PAINEL_PESOS!$B$7+F1761*PAINEL_PESOS!$B$8+G1761*PAINEL_PESOS!$B$9+H1761*PAINEL_PESOS!$B$10)*I1761)</f>
        <v/>
      </c>
      <c r="L1761" s="71">
        <f>IF(K1761="","",K1761-J1761)</f>
        <v/>
      </c>
      <c r="M1761" s="71">
        <f>IF(L1761="","",ABS(L1761))</f>
        <v/>
      </c>
      <c r="N1761" t="n">
        <v>1</v>
      </c>
      <c r="O1761" t="n">
        <v>0.9733000000000001</v>
      </c>
      <c r="P1761" t="n">
        <v>0.3882787750791975</v>
      </c>
      <c r="Q1761" t="n">
        <v>0.9283695005672074</v>
      </c>
      <c r="R1761" t="n">
        <v>0.1484865152465172</v>
      </c>
      <c r="S1761" t="n">
        <v>1</v>
      </c>
      <c r="T1761" t="n">
        <v>0.3265412118767201</v>
      </c>
      <c r="U1761" t="n">
        <v>0.3820501860217498</v>
      </c>
      <c r="V1761" t="n">
        <v>0.5236015576139875</v>
      </c>
      <c r="W1761" t="n">
        <v>0.6300376284117953</v>
      </c>
      <c r="X1761" t="n">
        <v>0.5314591541256303</v>
      </c>
    </row>
    <row r="1762">
      <c r="A1762" t="inlineStr">
        <is>
          <t>2801009</t>
        </is>
      </c>
      <c r="B1762" t="inlineStr">
        <is>
          <t>Campo do Brito</t>
        </is>
      </c>
      <c r="C1762" t="inlineStr">
        <is>
          <t>SE</t>
        </is>
      </c>
      <c r="D1762" t="inlineStr">
        <is>
          <t>REGIÃO NORDESTE</t>
        </is>
      </c>
      <c r="E1762" s="70">
        <f>SUMPRODUCT(N1762:Q1762,PAINEL_PESOS!$C$16:$C$19)</f>
        <v/>
      </c>
      <c r="F1762" s="70">
        <f>SUMPRODUCT(R1762:T1762,PAINEL_PESOS!$C$21:$C$23)</f>
        <v/>
      </c>
      <c r="G1762" s="70">
        <f>SUMPRODUCT(U1762:V1762,PAINEL_PESOS!$C$25:$C$26)</f>
        <v/>
      </c>
      <c r="H1762" s="70">
        <f>SUMPRODUCT(W1762:X1762,PAINEL_PESOS!$C$28:$C$29)</f>
        <v/>
      </c>
      <c r="I1762" s="70" t="n">
        <v>0.9566227310797317</v>
      </c>
      <c r="J1762" s="70" t="n">
        <v>0.6096959510335467</v>
      </c>
      <c r="K1762" s="71">
        <f>IF(NOT(AND(PAINEL_PESOS!$D$12="OK - 100%",PAINEL_PESOS!$F$20="OK - 100%",PAINEL_PESOS!$F$24="OK - 100%",PAINEL_PESOS!$F$27="OK - 100%",PAINEL_PESOS!$F$30="OK - 100%")),"", (E1762*PAINEL_PESOS!$B$7+F1762*PAINEL_PESOS!$B$8+G1762*PAINEL_PESOS!$B$9+H1762*PAINEL_PESOS!$B$10)*I1762)</f>
        <v/>
      </c>
      <c r="L1762" s="71">
        <f>IF(K1762="","",K1762-J1762)</f>
        <v/>
      </c>
      <c r="M1762" s="71">
        <f>IF(L1762="","",ABS(L1762))</f>
        <v/>
      </c>
      <c r="N1762" t="n">
        <v>1</v>
      </c>
      <c r="O1762" t="n">
        <v>0.9320000000000001</v>
      </c>
      <c r="P1762" t="n">
        <v>0.4591341077085533</v>
      </c>
      <c r="Q1762" t="n">
        <v>0.7917520233763669</v>
      </c>
      <c r="R1762" t="n">
        <v>0.2479043760971801</v>
      </c>
      <c r="S1762" t="n">
        <v>0.9933362161527848</v>
      </c>
      <c r="T1762" t="n">
        <v>0.9182847793228501</v>
      </c>
      <c r="U1762" t="n">
        <v>0.5035772770233752</v>
      </c>
      <c r="V1762" t="n">
        <v>0.4294526724066662</v>
      </c>
      <c r="W1762" t="n">
        <v>0.595823955065733</v>
      </c>
      <c r="X1762" t="n">
        <v>0.5387563383901266</v>
      </c>
    </row>
    <row r="1763">
      <c r="A1763" t="inlineStr">
        <is>
          <t>2801108</t>
        </is>
      </c>
      <c r="B1763" t="inlineStr">
        <is>
          <t>Canhoba</t>
        </is>
      </c>
      <c r="C1763" t="inlineStr">
        <is>
          <t>SE</t>
        </is>
      </c>
      <c r="D1763" t="inlineStr">
        <is>
          <t>REGIÃO NORDESTE</t>
        </is>
      </c>
      <c r="E1763" s="70">
        <f>SUMPRODUCT(N1763:Q1763,PAINEL_PESOS!$C$16:$C$19)</f>
        <v/>
      </c>
      <c r="F1763" s="70">
        <f>SUMPRODUCT(R1763:T1763,PAINEL_PESOS!$C$21:$C$23)</f>
        <v/>
      </c>
      <c r="G1763" s="70">
        <f>SUMPRODUCT(U1763:V1763,PAINEL_PESOS!$C$25:$C$26)</f>
        <v/>
      </c>
      <c r="H1763" s="70">
        <f>SUMPRODUCT(W1763:X1763,PAINEL_PESOS!$C$28:$C$29)</f>
        <v/>
      </c>
      <c r="I1763" s="70" t="n">
        <v>0.9916669714620413</v>
      </c>
      <c r="J1763" s="70" t="n">
        <v>0.600333444361961</v>
      </c>
      <c r="K1763" s="71">
        <f>IF(NOT(AND(PAINEL_PESOS!$D$12="OK - 100%",PAINEL_PESOS!$F$20="OK - 100%",PAINEL_PESOS!$F$24="OK - 100%",PAINEL_PESOS!$F$27="OK - 100%",PAINEL_PESOS!$F$30="OK - 100%")),"", (E1763*PAINEL_PESOS!$B$7+F1763*PAINEL_PESOS!$B$8+G1763*PAINEL_PESOS!$B$9+H1763*PAINEL_PESOS!$B$10)*I1763)</f>
        <v/>
      </c>
      <c r="L1763" s="71">
        <f>IF(K1763="","",K1763-J1763)</f>
        <v/>
      </c>
      <c r="M1763" s="71">
        <f>IF(L1763="","",ABS(L1763))</f>
        <v/>
      </c>
      <c r="N1763" t="n">
        <v>1</v>
      </c>
      <c r="O1763" t="n">
        <v>0.9784</v>
      </c>
      <c r="P1763" t="n">
        <v>0.3616684266103485</v>
      </c>
      <c r="Q1763" t="n">
        <v>0.9724994924788639</v>
      </c>
      <c r="R1763" t="n">
        <v>0.1244223305681484</v>
      </c>
      <c r="S1763" t="n">
        <v>0.9999703374971147</v>
      </c>
      <c r="T1763" t="n">
        <v>0.9771475309979397</v>
      </c>
      <c r="U1763" t="n">
        <v>0.4098061951515222</v>
      </c>
      <c r="V1763" t="n">
        <v>0.2401310363674741</v>
      </c>
      <c r="W1763" t="n">
        <v>0.6244719860545737</v>
      </c>
      <c r="X1763" t="n">
        <v>0.5113046407475512</v>
      </c>
    </row>
    <row r="1764">
      <c r="A1764" t="inlineStr">
        <is>
          <t>2801207</t>
        </is>
      </c>
      <c r="B1764" t="inlineStr">
        <is>
          <t>Canindé de São Francisco</t>
        </is>
      </c>
      <c r="C1764" t="inlineStr">
        <is>
          <t>SE</t>
        </is>
      </c>
      <c r="D1764" t="inlineStr">
        <is>
          <t>REGIÃO NORDESTE</t>
        </is>
      </c>
      <c r="E1764" s="70">
        <f>SUMPRODUCT(N1764:Q1764,PAINEL_PESOS!$C$16:$C$19)</f>
        <v/>
      </c>
      <c r="F1764" s="70">
        <f>SUMPRODUCT(R1764:T1764,PAINEL_PESOS!$C$21:$C$23)</f>
        <v/>
      </c>
      <c r="G1764" s="70">
        <f>SUMPRODUCT(U1764:V1764,PAINEL_PESOS!$C$25:$C$26)</f>
        <v/>
      </c>
      <c r="H1764" s="70">
        <f>SUMPRODUCT(W1764:X1764,PAINEL_PESOS!$C$28:$C$29)</f>
        <v/>
      </c>
      <c r="I1764" s="70" t="n">
        <v>0.9678484524019404</v>
      </c>
      <c r="J1764" s="70" t="n">
        <v>0.5992464335432547</v>
      </c>
      <c r="K1764" s="71">
        <f>IF(NOT(AND(PAINEL_PESOS!$D$12="OK - 100%",PAINEL_PESOS!$F$20="OK - 100%",PAINEL_PESOS!$F$24="OK - 100%",PAINEL_PESOS!$F$27="OK - 100%",PAINEL_PESOS!$F$30="OK - 100%")),"", (E1764*PAINEL_PESOS!$B$7+F1764*PAINEL_PESOS!$B$8+G1764*PAINEL_PESOS!$B$9+H1764*PAINEL_PESOS!$B$10)*I1764)</f>
        <v/>
      </c>
      <c r="L1764" s="71">
        <f>IF(K1764="","",K1764-J1764)</f>
        <v/>
      </c>
      <c r="M1764" s="71">
        <f>IF(L1764="","",ABS(L1764))</f>
        <v/>
      </c>
      <c r="N1764" t="n">
        <v>1</v>
      </c>
      <c r="O1764" t="n">
        <v>0.9961</v>
      </c>
      <c r="P1764" t="n">
        <v>0.3595564941921859</v>
      </c>
      <c r="Q1764" t="n">
        <v>0.9553080230560407</v>
      </c>
      <c r="R1764" t="n">
        <v>0.4474576771943934</v>
      </c>
      <c r="S1764" t="n">
        <v>0.9986916158306741</v>
      </c>
      <c r="T1764" t="n">
        <v>0.8620630688316409</v>
      </c>
      <c r="U1764" t="n">
        <v>0.4098078929234474</v>
      </c>
      <c r="V1764" t="n">
        <v>0.2133503304406377</v>
      </c>
      <c r="W1764" t="n">
        <v>0.6244714674078851</v>
      </c>
      <c r="X1764" t="n">
        <v>0.5113051376173318</v>
      </c>
    </row>
    <row r="1765">
      <c r="A1765" t="inlineStr">
        <is>
          <t>2801306</t>
        </is>
      </c>
      <c r="B1765" t="inlineStr">
        <is>
          <t>Capela</t>
        </is>
      </c>
      <c r="C1765" t="inlineStr">
        <is>
          <t>SE</t>
        </is>
      </c>
      <c r="D1765" t="inlineStr">
        <is>
          <t>REGIÃO NORDESTE</t>
        </is>
      </c>
      <c r="E1765" s="70">
        <f>SUMPRODUCT(N1765:Q1765,PAINEL_PESOS!$C$16:$C$19)</f>
        <v/>
      </c>
      <c r="F1765" s="70">
        <f>SUMPRODUCT(R1765:T1765,PAINEL_PESOS!$C$21:$C$23)</f>
        <v/>
      </c>
      <c r="G1765" s="70">
        <f>SUMPRODUCT(U1765:V1765,PAINEL_PESOS!$C$25:$C$26)</f>
        <v/>
      </c>
      <c r="H1765" s="70">
        <f>SUMPRODUCT(W1765:X1765,PAINEL_PESOS!$C$28:$C$29)</f>
        <v/>
      </c>
      <c r="I1765" s="70" t="n">
        <v>0.8911417522842536</v>
      </c>
      <c r="J1765" s="70" t="n">
        <v>0.5267593395440354</v>
      </c>
      <c r="K1765" s="71">
        <f>IF(NOT(AND(PAINEL_PESOS!$D$12="OK - 100%",PAINEL_PESOS!$F$20="OK - 100%",PAINEL_PESOS!$F$24="OK - 100%",PAINEL_PESOS!$F$27="OK - 100%",PAINEL_PESOS!$F$30="OK - 100%")),"", (E1765*PAINEL_PESOS!$B$7+F1765*PAINEL_PESOS!$B$8+G1765*PAINEL_PESOS!$B$9+H1765*PAINEL_PESOS!$B$10)*I1765)</f>
        <v/>
      </c>
      <c r="L1765" s="71">
        <f>IF(K1765="","",K1765-J1765)</f>
        <v/>
      </c>
      <c r="M1765" s="71">
        <f>IF(L1765="","",ABS(L1765))</f>
        <v/>
      </c>
      <c r="N1765" t="n">
        <v>1</v>
      </c>
      <c r="O1765" t="n">
        <v>0.9804</v>
      </c>
      <c r="P1765" t="n">
        <v>0.4851108764519536</v>
      </c>
      <c r="Q1765" t="n">
        <v>0.8102931074253091</v>
      </c>
      <c r="R1765" t="n">
        <v>0.2965688581251893</v>
      </c>
      <c r="S1765" t="n">
        <v>0.6135700316422934</v>
      </c>
      <c r="T1765" t="n">
        <v>0.5872738381392448</v>
      </c>
      <c r="U1765" t="n">
        <v>0.1813978340859342</v>
      </c>
      <c r="V1765" t="n">
        <v>0.5349564353579461</v>
      </c>
      <c r="W1765" t="n">
        <v>0.7050898953183271</v>
      </c>
      <c r="X1765" t="n">
        <v>0.6712276152843806</v>
      </c>
    </row>
    <row r="1766">
      <c r="A1766" t="inlineStr">
        <is>
          <t>2801405</t>
        </is>
      </c>
      <c r="B1766" t="inlineStr">
        <is>
          <t>Carira</t>
        </is>
      </c>
      <c r="C1766" t="inlineStr">
        <is>
          <t>SE</t>
        </is>
      </c>
      <c r="D1766" t="inlineStr">
        <is>
          <t>REGIÃO NORDESTE</t>
        </is>
      </c>
      <c r="E1766" s="70">
        <f>SUMPRODUCT(N1766:Q1766,PAINEL_PESOS!$C$16:$C$19)</f>
        <v/>
      </c>
      <c r="F1766" s="70">
        <f>SUMPRODUCT(R1766:T1766,PAINEL_PESOS!$C$21:$C$23)</f>
        <v/>
      </c>
      <c r="G1766" s="70">
        <f>SUMPRODUCT(U1766:V1766,PAINEL_PESOS!$C$25:$C$26)</f>
        <v/>
      </c>
      <c r="H1766" s="70">
        <f>SUMPRODUCT(W1766:X1766,PAINEL_PESOS!$C$28:$C$29)</f>
        <v/>
      </c>
      <c r="I1766" s="70" t="n">
        <v>0.9857770718836221</v>
      </c>
      <c r="J1766" s="70" t="n">
        <v>0.6647835599486887</v>
      </c>
      <c r="K1766" s="71">
        <f>IF(NOT(AND(PAINEL_PESOS!$D$12="OK - 100%",PAINEL_PESOS!$F$20="OK - 100%",PAINEL_PESOS!$F$24="OK - 100%",PAINEL_PESOS!$F$27="OK - 100%",PAINEL_PESOS!$F$30="OK - 100%")),"", (E1766*PAINEL_PESOS!$B$7+F1766*PAINEL_PESOS!$B$8+G1766*PAINEL_PESOS!$B$9+H1766*PAINEL_PESOS!$B$10)*I1766)</f>
        <v/>
      </c>
      <c r="L1766" s="71">
        <f>IF(K1766="","",K1766-J1766)</f>
        <v/>
      </c>
      <c r="M1766" s="71">
        <f>IF(L1766="","",ABS(L1766))</f>
        <v/>
      </c>
      <c r="N1766" t="n">
        <v>1</v>
      </c>
      <c r="O1766" t="n">
        <v>0.9191</v>
      </c>
      <c r="P1766" t="n">
        <v>0.4140443505807814</v>
      </c>
      <c r="Q1766" t="n">
        <v>0.9441359916592528</v>
      </c>
      <c r="R1766" t="n">
        <v>0.314954615213265</v>
      </c>
      <c r="S1766" t="n">
        <v>0.9978391625324902</v>
      </c>
      <c r="T1766" t="n">
        <v>0.9675230004255745</v>
      </c>
      <c r="U1766" t="n">
        <v>0.3380217515314387</v>
      </c>
      <c r="V1766" t="n">
        <v>0.681257174986492</v>
      </c>
      <c r="W1766" t="n">
        <v>0.6188418422243109</v>
      </c>
      <c r="X1766" t="n">
        <v>0.5980290684462624</v>
      </c>
    </row>
    <row r="1767">
      <c r="A1767" t="inlineStr">
        <is>
          <t>2801504</t>
        </is>
      </c>
      <c r="B1767" t="inlineStr">
        <is>
          <t>Carmópolis</t>
        </is>
      </c>
      <c r="C1767" t="inlineStr">
        <is>
          <t>SE</t>
        </is>
      </c>
      <c r="D1767" t="inlineStr">
        <is>
          <t>REGIÃO NORDESTE</t>
        </is>
      </c>
      <c r="E1767" s="70">
        <f>SUMPRODUCT(N1767:Q1767,PAINEL_PESOS!$C$16:$C$19)</f>
        <v/>
      </c>
      <c r="F1767" s="70">
        <f>SUMPRODUCT(R1767:T1767,PAINEL_PESOS!$C$21:$C$23)</f>
        <v/>
      </c>
      <c r="G1767" s="70">
        <f>SUMPRODUCT(U1767:V1767,PAINEL_PESOS!$C$25:$C$26)</f>
        <v/>
      </c>
      <c r="H1767" s="70">
        <f>SUMPRODUCT(W1767:X1767,PAINEL_PESOS!$C$28:$C$29)</f>
        <v/>
      </c>
      <c r="I1767" s="70" t="n">
        <v>0.8721310098691692</v>
      </c>
      <c r="J1767" s="70" t="n">
        <v>0.5234842326556355</v>
      </c>
      <c r="K1767" s="71">
        <f>IF(NOT(AND(PAINEL_PESOS!$D$12="OK - 100%",PAINEL_PESOS!$F$20="OK - 100%",PAINEL_PESOS!$F$24="OK - 100%",PAINEL_PESOS!$F$27="OK - 100%",PAINEL_PESOS!$F$30="OK - 100%")),"", (E1767*PAINEL_PESOS!$B$7+F1767*PAINEL_PESOS!$B$8+G1767*PAINEL_PESOS!$B$9+H1767*PAINEL_PESOS!$B$10)*I1767)</f>
        <v/>
      </c>
      <c r="L1767" s="71">
        <f>IF(K1767="","",K1767-J1767)</f>
        <v/>
      </c>
      <c r="M1767" s="71">
        <f>IF(L1767="","",ABS(L1767))</f>
        <v/>
      </c>
      <c r="N1767" t="n">
        <v>1</v>
      </c>
      <c r="O1767" t="n">
        <v>0.9077</v>
      </c>
      <c r="P1767" t="n">
        <v>0.4642027455121436</v>
      </c>
      <c r="Q1767" t="n">
        <v>0.6194237625984202</v>
      </c>
      <c r="R1767" t="n">
        <v>0.2732936550647146</v>
      </c>
      <c r="S1767" t="n">
        <v>0.9885333947761856</v>
      </c>
      <c r="T1767" t="n">
        <v>0.6721782600089954</v>
      </c>
      <c r="U1767" t="n">
        <v>0.1813978340859342</v>
      </c>
      <c r="V1767" t="n">
        <v>0.4591707284381821</v>
      </c>
      <c r="W1767" t="n">
        <v>0.7050898953183271</v>
      </c>
      <c r="X1767" t="n">
        <v>0.6712276152843806</v>
      </c>
    </row>
    <row r="1768">
      <c r="A1768" t="inlineStr">
        <is>
          <t>2801603</t>
        </is>
      </c>
      <c r="B1768" t="inlineStr">
        <is>
          <t>Cedro de São João</t>
        </is>
      </c>
      <c r="C1768" t="inlineStr">
        <is>
          <t>SE</t>
        </is>
      </c>
      <c r="D1768" t="inlineStr">
        <is>
          <t>REGIÃO NORDESTE</t>
        </is>
      </c>
      <c r="E1768" s="70">
        <f>SUMPRODUCT(N1768:Q1768,PAINEL_PESOS!$C$16:$C$19)</f>
        <v/>
      </c>
      <c r="F1768" s="70">
        <f>SUMPRODUCT(R1768:T1768,PAINEL_PESOS!$C$21:$C$23)</f>
        <v/>
      </c>
      <c r="G1768" s="70">
        <f>SUMPRODUCT(U1768:V1768,PAINEL_PESOS!$C$25:$C$26)</f>
        <v/>
      </c>
      <c r="H1768" s="70">
        <f>SUMPRODUCT(W1768:X1768,PAINEL_PESOS!$C$28:$C$29)</f>
        <v/>
      </c>
      <c r="I1768" s="70" t="n">
        <v>0.9538228296549848</v>
      </c>
      <c r="J1768" s="70" t="n">
        <v>0.5771334652855299</v>
      </c>
      <c r="K1768" s="71">
        <f>IF(NOT(AND(PAINEL_PESOS!$D$12="OK - 100%",PAINEL_PESOS!$F$20="OK - 100%",PAINEL_PESOS!$F$24="OK - 100%",PAINEL_PESOS!$F$27="OK - 100%",PAINEL_PESOS!$F$30="OK - 100%")),"", (E1768*PAINEL_PESOS!$B$7+F1768*PAINEL_PESOS!$B$8+G1768*PAINEL_PESOS!$B$9+H1768*PAINEL_PESOS!$B$10)*I1768)</f>
        <v/>
      </c>
      <c r="L1768" s="71">
        <f>IF(K1768="","",K1768-J1768)</f>
        <v/>
      </c>
      <c r="M1768" s="71">
        <f>IF(L1768="","",ABS(L1768))</f>
        <v/>
      </c>
      <c r="N1768" t="n">
        <v>1</v>
      </c>
      <c r="O1768" t="n">
        <v>1</v>
      </c>
      <c r="P1768" t="n">
        <v>0.3900739176346357</v>
      </c>
      <c r="Q1768" t="n">
        <v>0.8855049679369358</v>
      </c>
      <c r="R1768" t="n">
        <v>0.1137890212077093</v>
      </c>
      <c r="S1768" t="n">
        <v>0.999367023014428</v>
      </c>
      <c r="T1768" t="n">
        <v>0.8280149961492017</v>
      </c>
      <c r="U1768" t="n">
        <v>0.4098061951515222</v>
      </c>
      <c r="V1768" t="n">
        <v>0.3631062992726005</v>
      </c>
      <c r="W1768" t="n">
        <v>0.6244719860545737</v>
      </c>
      <c r="X1768" t="n">
        <v>0.5113046407475512</v>
      </c>
    </row>
    <row r="1769">
      <c r="A1769" t="inlineStr">
        <is>
          <t>2801702</t>
        </is>
      </c>
      <c r="B1769" t="inlineStr">
        <is>
          <t>Cristinápolis</t>
        </is>
      </c>
      <c r="C1769" t="inlineStr">
        <is>
          <t>SE</t>
        </is>
      </c>
      <c r="D1769" t="inlineStr">
        <is>
          <t>REGIÃO NORDESTE</t>
        </is>
      </c>
      <c r="E1769" s="70">
        <f>SUMPRODUCT(N1769:Q1769,PAINEL_PESOS!$C$16:$C$19)</f>
        <v/>
      </c>
      <c r="F1769" s="70">
        <f>SUMPRODUCT(R1769:T1769,PAINEL_PESOS!$C$21:$C$23)</f>
        <v/>
      </c>
      <c r="G1769" s="70">
        <f>SUMPRODUCT(U1769:V1769,PAINEL_PESOS!$C$25:$C$26)</f>
        <v/>
      </c>
      <c r="H1769" s="70">
        <f>SUMPRODUCT(W1769:X1769,PAINEL_PESOS!$C$28:$C$29)</f>
        <v/>
      </c>
      <c r="I1769" s="70" t="n">
        <v>0.9555038931848193</v>
      </c>
      <c r="J1769" s="70" t="n">
        <v>0.6286682359774467</v>
      </c>
      <c r="K1769" s="71">
        <f>IF(NOT(AND(PAINEL_PESOS!$D$12="OK - 100%",PAINEL_PESOS!$F$20="OK - 100%",PAINEL_PESOS!$F$24="OK - 100%",PAINEL_PESOS!$F$27="OK - 100%",PAINEL_PESOS!$F$30="OK - 100%")),"", (E1769*PAINEL_PESOS!$B$7+F1769*PAINEL_PESOS!$B$8+G1769*PAINEL_PESOS!$B$9+H1769*PAINEL_PESOS!$B$10)*I1769)</f>
        <v/>
      </c>
      <c r="L1769" s="71">
        <f>IF(K1769="","",K1769-J1769)</f>
        <v/>
      </c>
      <c r="M1769" s="71">
        <f>IF(L1769="","",ABS(L1769))</f>
        <v/>
      </c>
      <c r="N1769" t="n">
        <v>1</v>
      </c>
      <c r="O1769" t="n">
        <v>0.9869</v>
      </c>
      <c r="P1769" t="n">
        <v>0.5002111932418163</v>
      </c>
      <c r="Q1769" t="n">
        <v>0.7714870455700887</v>
      </c>
      <c r="R1769" t="n">
        <v>0.2957531628883396</v>
      </c>
      <c r="S1769" t="n">
        <v>0.9988543113532485</v>
      </c>
      <c r="T1769" t="n">
        <v>0.923747427984525</v>
      </c>
      <c r="U1769" t="n">
        <v>0.2194383520665301</v>
      </c>
      <c r="V1769" t="n">
        <v>0.5126989138961551</v>
      </c>
      <c r="W1769" t="n">
        <v>0.7425339583212239</v>
      </c>
      <c r="X1769" t="n">
        <v>0.6806799159803103</v>
      </c>
    </row>
    <row r="1770">
      <c r="A1770" t="inlineStr">
        <is>
          <t>2801900</t>
        </is>
      </c>
      <c r="B1770" t="inlineStr">
        <is>
          <t>Cumbe</t>
        </is>
      </c>
      <c r="C1770" t="inlineStr">
        <is>
          <t>SE</t>
        </is>
      </c>
      <c r="D1770" t="inlineStr">
        <is>
          <t>REGIÃO NORDESTE</t>
        </is>
      </c>
      <c r="E1770" s="70">
        <f>SUMPRODUCT(N1770:Q1770,PAINEL_PESOS!$C$16:$C$19)</f>
        <v/>
      </c>
      <c r="F1770" s="70">
        <f>SUMPRODUCT(R1770:T1770,PAINEL_PESOS!$C$21:$C$23)</f>
        <v/>
      </c>
      <c r="G1770" s="70">
        <f>SUMPRODUCT(U1770:V1770,PAINEL_PESOS!$C$25:$C$26)</f>
        <v/>
      </c>
      <c r="H1770" s="70">
        <f>SUMPRODUCT(W1770:X1770,PAINEL_PESOS!$C$28:$C$29)</f>
        <v/>
      </c>
      <c r="I1770" s="70" t="n">
        <v>0.9832316875272724</v>
      </c>
      <c r="J1770" s="70" t="n">
        <v>0.5772676288464718</v>
      </c>
      <c r="K1770" s="71">
        <f>IF(NOT(AND(PAINEL_PESOS!$D$12="OK - 100%",PAINEL_PESOS!$F$20="OK - 100%",PAINEL_PESOS!$F$24="OK - 100%",PAINEL_PESOS!$F$27="OK - 100%",PAINEL_PESOS!$F$30="OK - 100%")),"", (E1770*PAINEL_PESOS!$B$7+F1770*PAINEL_PESOS!$B$8+G1770*PAINEL_PESOS!$B$9+H1770*PAINEL_PESOS!$B$10)*I1770)</f>
        <v/>
      </c>
      <c r="L1770" s="71">
        <f>IF(K1770="","",K1770-J1770)</f>
        <v/>
      </c>
      <c r="M1770" s="71">
        <f>IF(L1770="","",ABS(L1770))</f>
        <v/>
      </c>
      <c r="N1770" t="n">
        <v>1</v>
      </c>
      <c r="O1770" t="n">
        <v>0.8251000000000001</v>
      </c>
      <c r="P1770" t="n">
        <v>0.2428722280887011</v>
      </c>
      <c r="Q1770" t="n">
        <v>0.9330963008057692</v>
      </c>
      <c r="R1770" t="n">
        <v>0.1112367290372842</v>
      </c>
      <c r="S1770" t="n">
        <v>1</v>
      </c>
      <c r="T1770" t="n">
        <v>0.9609287297527036</v>
      </c>
      <c r="U1770" t="n">
        <v>0.1813941396559722</v>
      </c>
      <c r="V1770" t="n">
        <v>0.2572789407942599</v>
      </c>
      <c r="W1770" t="n">
        <v>0.7050349320500768</v>
      </c>
      <c r="X1770" t="n">
        <v>0.6712142034900682</v>
      </c>
    </row>
    <row r="1771">
      <c r="A1771" t="inlineStr">
        <is>
          <t>2802007</t>
        </is>
      </c>
      <c r="B1771" t="inlineStr">
        <is>
          <t>Divina Pastora</t>
        </is>
      </c>
      <c r="C1771" t="inlineStr">
        <is>
          <t>SE</t>
        </is>
      </c>
      <c r="D1771" t="inlineStr">
        <is>
          <t>REGIÃO NORDESTE</t>
        </is>
      </c>
      <c r="E1771" s="70">
        <f>SUMPRODUCT(N1771:Q1771,PAINEL_PESOS!$C$16:$C$19)</f>
        <v/>
      </c>
      <c r="F1771" s="70">
        <f>SUMPRODUCT(R1771:T1771,PAINEL_PESOS!$C$21:$C$23)</f>
        <v/>
      </c>
      <c r="G1771" s="70">
        <f>SUMPRODUCT(U1771:V1771,PAINEL_PESOS!$C$25:$C$26)</f>
        <v/>
      </c>
      <c r="H1771" s="70">
        <f>SUMPRODUCT(W1771:X1771,PAINEL_PESOS!$C$28:$C$29)</f>
        <v/>
      </c>
      <c r="I1771" s="70" t="n">
        <v>0.8848229607540514</v>
      </c>
      <c r="J1771" s="70" t="n">
        <v>0.5227712175609944</v>
      </c>
      <c r="K1771" s="71">
        <f>IF(NOT(AND(PAINEL_PESOS!$D$12="OK - 100%",PAINEL_PESOS!$F$20="OK - 100%",PAINEL_PESOS!$F$24="OK - 100%",PAINEL_PESOS!$F$27="OK - 100%",PAINEL_PESOS!$F$30="OK - 100%")),"", (E1771*PAINEL_PESOS!$B$7+F1771*PAINEL_PESOS!$B$8+G1771*PAINEL_PESOS!$B$9+H1771*PAINEL_PESOS!$B$10)*I1771)</f>
        <v/>
      </c>
      <c r="L1771" s="71">
        <f>IF(K1771="","",K1771-J1771)</f>
        <v/>
      </c>
      <c r="M1771" s="71">
        <f>IF(L1771="","",ABS(L1771))</f>
        <v/>
      </c>
      <c r="N1771" t="n">
        <v>1</v>
      </c>
      <c r="O1771" t="n">
        <v>0.8971000000000001</v>
      </c>
      <c r="P1771" t="n">
        <v>0.467687434002112</v>
      </c>
      <c r="Q1771" t="n">
        <v>0.898629746261068</v>
      </c>
      <c r="R1771" t="n">
        <v>0.2116197163071737</v>
      </c>
      <c r="S1771" t="n">
        <v>1</v>
      </c>
      <c r="T1771" t="n">
        <v>0.438936645001465</v>
      </c>
      <c r="U1771" t="n">
        <v>0.1779927582844275</v>
      </c>
      <c r="V1771" t="n">
        <v>0.5031910903361492</v>
      </c>
      <c r="W1771" t="n">
        <v>0.6544314455387638</v>
      </c>
      <c r="X1771" t="n">
        <v>0.6588662559573044</v>
      </c>
    </row>
    <row r="1772">
      <c r="A1772" t="inlineStr">
        <is>
          <t>2802106</t>
        </is>
      </c>
      <c r="B1772" t="inlineStr">
        <is>
          <t>Estância</t>
        </is>
      </c>
      <c r="C1772" t="inlineStr">
        <is>
          <t>SE</t>
        </is>
      </c>
      <c r="D1772" t="inlineStr">
        <is>
          <t>REGIÃO NORDESTE</t>
        </is>
      </c>
      <c r="E1772" s="70">
        <f>SUMPRODUCT(N1772:Q1772,PAINEL_PESOS!$C$16:$C$19)</f>
        <v/>
      </c>
      <c r="F1772" s="70">
        <f>SUMPRODUCT(R1772:T1772,PAINEL_PESOS!$C$21:$C$23)</f>
        <v/>
      </c>
      <c r="G1772" s="70">
        <f>SUMPRODUCT(U1772:V1772,PAINEL_PESOS!$C$25:$C$26)</f>
        <v/>
      </c>
      <c r="H1772" s="70">
        <f>SUMPRODUCT(W1772:X1772,PAINEL_PESOS!$C$28:$C$29)</f>
        <v/>
      </c>
      <c r="I1772" s="70" t="n">
        <v>0.9767472993491716</v>
      </c>
      <c r="J1772" s="70" t="n">
        <v>0.6461081585901302</v>
      </c>
      <c r="K1772" s="71">
        <f>IF(NOT(AND(PAINEL_PESOS!$D$12="OK - 100%",PAINEL_PESOS!$F$20="OK - 100%",PAINEL_PESOS!$F$24="OK - 100%",PAINEL_PESOS!$F$27="OK - 100%",PAINEL_PESOS!$F$30="OK - 100%")),"", (E1772*PAINEL_PESOS!$B$7+F1772*PAINEL_PESOS!$B$8+G1772*PAINEL_PESOS!$B$9+H1772*PAINEL_PESOS!$B$10)*I1772)</f>
        <v/>
      </c>
      <c r="L1772" s="71">
        <f>IF(K1772="","",K1772-J1772)</f>
        <v/>
      </c>
      <c r="M1772" s="71">
        <f>IF(L1772="","",ABS(L1772))</f>
        <v/>
      </c>
      <c r="N1772" t="n">
        <v>0.8</v>
      </c>
      <c r="O1772" t="n">
        <v>1</v>
      </c>
      <c r="P1772" t="n">
        <v>0.3142555438225977</v>
      </c>
      <c r="Q1772" t="n">
        <v>0.8935383733374793</v>
      </c>
      <c r="R1772" t="n">
        <v>0.3816904919240846</v>
      </c>
      <c r="S1772" t="n">
        <v>0.9145612876916738</v>
      </c>
      <c r="T1772" t="n">
        <v>0.9914991575951269</v>
      </c>
      <c r="U1772" t="n">
        <v>0.2040761875345286</v>
      </c>
      <c r="V1772" t="n">
        <v>0.6217282380410981</v>
      </c>
      <c r="W1772" t="n">
        <v>0.7434200311596529</v>
      </c>
      <c r="X1772" t="n">
        <v>0.6936279150075838</v>
      </c>
    </row>
    <row r="1773">
      <c r="A1773" t="inlineStr">
        <is>
          <t>2802205</t>
        </is>
      </c>
      <c r="B1773" t="inlineStr">
        <is>
          <t>Feira Nova</t>
        </is>
      </c>
      <c r="C1773" t="inlineStr">
        <is>
          <t>SE</t>
        </is>
      </c>
      <c r="D1773" t="inlineStr">
        <is>
          <t>REGIÃO NORDESTE</t>
        </is>
      </c>
      <c r="E1773" s="70">
        <f>SUMPRODUCT(N1773:Q1773,PAINEL_PESOS!$C$16:$C$19)</f>
        <v/>
      </c>
      <c r="F1773" s="70">
        <f>SUMPRODUCT(R1773:T1773,PAINEL_PESOS!$C$21:$C$23)</f>
        <v/>
      </c>
      <c r="G1773" s="70">
        <f>SUMPRODUCT(U1773:V1773,PAINEL_PESOS!$C$25:$C$26)</f>
        <v/>
      </c>
      <c r="H1773" s="70">
        <f>SUMPRODUCT(W1773:X1773,PAINEL_PESOS!$C$28:$C$29)</f>
        <v/>
      </c>
      <c r="I1773" s="70" t="n">
        <v>0.9843654935707267</v>
      </c>
      <c r="J1773" s="70" t="n">
        <v>0.5775447633386164</v>
      </c>
      <c r="K1773" s="71">
        <f>IF(NOT(AND(PAINEL_PESOS!$D$12="OK - 100%",PAINEL_PESOS!$F$20="OK - 100%",PAINEL_PESOS!$F$24="OK - 100%",PAINEL_PESOS!$F$27="OK - 100%",PAINEL_PESOS!$F$30="OK - 100%")),"", (E1773*PAINEL_PESOS!$B$7+F1773*PAINEL_PESOS!$B$8+G1773*PAINEL_PESOS!$B$9+H1773*PAINEL_PESOS!$B$10)*I1773)</f>
        <v/>
      </c>
      <c r="L1773" s="71">
        <f>IF(K1773="","",K1773-J1773)</f>
        <v/>
      </c>
      <c r="M1773" s="71">
        <f>IF(L1773="","",ABS(L1773))</f>
        <v/>
      </c>
      <c r="N1773" t="n">
        <v>1</v>
      </c>
      <c r="O1773" t="n">
        <v>0.9876</v>
      </c>
      <c r="P1773" t="n">
        <v>0.3411826821541711</v>
      </c>
      <c r="Q1773" t="n">
        <v>0.9263109275752959</v>
      </c>
      <c r="R1773" t="n">
        <v>0.1785733272111556</v>
      </c>
      <c r="S1773" t="n">
        <v>0.999730077116472</v>
      </c>
      <c r="T1773" t="n">
        <v>0.9726690243073068</v>
      </c>
      <c r="U1773" t="n">
        <v>0.1848106270518188</v>
      </c>
      <c r="V1773" t="n">
        <v>0.1391856942468881</v>
      </c>
      <c r="W1773" t="n">
        <v>0.653660155852444</v>
      </c>
      <c r="X1773" t="n">
        <v>0.6545575521661229</v>
      </c>
    </row>
    <row r="1774">
      <c r="A1774" t="inlineStr">
        <is>
          <t>2802304</t>
        </is>
      </c>
      <c r="B1774" t="inlineStr">
        <is>
          <t>Frei Paulo</t>
        </is>
      </c>
      <c r="C1774" t="inlineStr">
        <is>
          <t>SE</t>
        </is>
      </c>
      <c r="D1774" t="inlineStr">
        <is>
          <t>REGIÃO NORDESTE</t>
        </is>
      </c>
      <c r="E1774" s="70">
        <f>SUMPRODUCT(N1774:Q1774,PAINEL_PESOS!$C$16:$C$19)</f>
        <v/>
      </c>
      <c r="F1774" s="70">
        <f>SUMPRODUCT(R1774:T1774,PAINEL_PESOS!$C$21:$C$23)</f>
        <v/>
      </c>
      <c r="G1774" s="70">
        <f>SUMPRODUCT(U1774:V1774,PAINEL_PESOS!$C$25:$C$26)</f>
        <v/>
      </c>
      <c r="H1774" s="70">
        <f>SUMPRODUCT(W1774:X1774,PAINEL_PESOS!$C$28:$C$29)</f>
        <v/>
      </c>
      <c r="I1774" s="70" t="n">
        <v>0.974397361170927</v>
      </c>
      <c r="J1774" s="70" t="n">
        <v>0.6371197209994068</v>
      </c>
      <c r="K1774" s="71">
        <f>IF(NOT(AND(PAINEL_PESOS!$D$12="OK - 100%",PAINEL_PESOS!$F$20="OK - 100%",PAINEL_PESOS!$F$24="OK - 100%",PAINEL_PESOS!$F$27="OK - 100%",PAINEL_PESOS!$F$30="OK - 100%")),"", (E1774*PAINEL_PESOS!$B$7+F1774*PAINEL_PESOS!$B$8+G1774*PAINEL_PESOS!$B$9+H1774*PAINEL_PESOS!$B$10)*I1774)</f>
        <v/>
      </c>
      <c r="L1774" s="71">
        <f>IF(K1774="","",K1774-J1774)</f>
        <v/>
      </c>
      <c r="M1774" s="71">
        <f>IF(L1774="","",ABS(L1774))</f>
        <v/>
      </c>
      <c r="N1774" t="n">
        <v>1</v>
      </c>
      <c r="O1774" t="n">
        <v>0.98</v>
      </c>
      <c r="P1774" t="n">
        <v>0.2949313621964098</v>
      </c>
      <c r="Q1774" t="n">
        <v>0.9170394245469595</v>
      </c>
      <c r="R1774" t="n">
        <v>0.2893487083794123</v>
      </c>
      <c r="S1774" t="n">
        <v>0.8949898152526599</v>
      </c>
      <c r="T1774" t="n">
        <v>0.9664454260864045</v>
      </c>
      <c r="U1774" t="n">
        <v>0.4385645132576634</v>
      </c>
      <c r="V1774" t="n">
        <v>0.5955809055368266</v>
      </c>
      <c r="W1774" t="n">
        <v>0.6048629554601918</v>
      </c>
      <c r="X1774" t="n">
        <v>0.5620324204504386</v>
      </c>
    </row>
    <row r="1775">
      <c r="A1775" t="inlineStr">
        <is>
          <t>2802403</t>
        </is>
      </c>
      <c r="B1775" t="inlineStr">
        <is>
          <t>Gararu</t>
        </is>
      </c>
      <c r="C1775" t="inlineStr">
        <is>
          <t>SE</t>
        </is>
      </c>
      <c r="D1775" t="inlineStr">
        <is>
          <t>REGIÃO NORDESTE</t>
        </is>
      </c>
      <c r="E1775" s="70">
        <f>SUMPRODUCT(N1775:Q1775,PAINEL_PESOS!$C$16:$C$19)</f>
        <v/>
      </c>
      <c r="F1775" s="70">
        <f>SUMPRODUCT(R1775:T1775,PAINEL_PESOS!$C$21:$C$23)</f>
        <v/>
      </c>
      <c r="G1775" s="70">
        <f>SUMPRODUCT(U1775:V1775,PAINEL_PESOS!$C$25:$C$26)</f>
        <v/>
      </c>
      <c r="H1775" s="70">
        <f>SUMPRODUCT(W1775:X1775,PAINEL_PESOS!$C$28:$C$29)</f>
        <v/>
      </c>
      <c r="I1775" s="70" t="n">
        <v>0.9943192888324314</v>
      </c>
      <c r="J1775" s="70" t="n">
        <v>0.5951443551736929</v>
      </c>
      <c r="K1775" s="71">
        <f>IF(NOT(AND(PAINEL_PESOS!$D$12="OK - 100%",PAINEL_PESOS!$F$20="OK - 100%",PAINEL_PESOS!$F$24="OK - 100%",PAINEL_PESOS!$F$27="OK - 100%",PAINEL_PESOS!$F$30="OK - 100%")),"", (E1775*PAINEL_PESOS!$B$7+F1775*PAINEL_PESOS!$B$8+G1775*PAINEL_PESOS!$B$9+H1775*PAINEL_PESOS!$B$10)*I1775)</f>
        <v/>
      </c>
      <c r="L1775" s="71">
        <f>IF(K1775="","",K1775-J1775)</f>
        <v/>
      </c>
      <c r="M1775" s="71">
        <f>IF(L1775="","",ABS(L1775))</f>
        <v/>
      </c>
      <c r="N1775" t="n">
        <v>1</v>
      </c>
      <c r="O1775" t="n">
        <v>0.9434</v>
      </c>
      <c r="P1775" t="n">
        <v>0.4019007391763464</v>
      </c>
      <c r="Q1775" t="n">
        <v>0.9853877499054541</v>
      </c>
      <c r="R1775" t="n">
        <v>0.2020937360751769</v>
      </c>
      <c r="S1775" t="n">
        <v>1</v>
      </c>
      <c r="T1775" t="n">
        <v>0.9815343890520465</v>
      </c>
      <c r="U1775" t="n">
        <v>0.4098061951515222</v>
      </c>
      <c r="V1775" t="n">
        <v>0.1216769595018949</v>
      </c>
      <c r="W1775" t="n">
        <v>0.6244719860545737</v>
      </c>
      <c r="X1775" t="n">
        <v>0.5113046407475512</v>
      </c>
    </row>
    <row r="1776">
      <c r="A1776" t="inlineStr">
        <is>
          <t>2802502</t>
        </is>
      </c>
      <c r="B1776" t="inlineStr">
        <is>
          <t>General Maynard</t>
        </is>
      </c>
      <c r="C1776" t="inlineStr">
        <is>
          <t>SE</t>
        </is>
      </c>
      <c r="D1776" t="inlineStr">
        <is>
          <t>REGIÃO NORDESTE</t>
        </is>
      </c>
      <c r="E1776" s="70">
        <f>SUMPRODUCT(N1776:Q1776,PAINEL_PESOS!$C$16:$C$19)</f>
        <v/>
      </c>
      <c r="F1776" s="70">
        <f>SUMPRODUCT(R1776:T1776,PAINEL_PESOS!$C$21:$C$23)</f>
        <v/>
      </c>
      <c r="G1776" s="70">
        <f>SUMPRODUCT(U1776:V1776,PAINEL_PESOS!$C$25:$C$26)</f>
        <v/>
      </c>
      <c r="H1776" s="70">
        <f>SUMPRODUCT(W1776:X1776,PAINEL_PESOS!$C$28:$C$29)</f>
        <v/>
      </c>
      <c r="I1776" s="70" t="n">
        <v>0.936701402416337</v>
      </c>
      <c r="J1776" s="70" t="n">
        <v>0.5698714218978573</v>
      </c>
      <c r="K1776" s="71">
        <f>IF(NOT(AND(PAINEL_PESOS!$D$12="OK - 100%",PAINEL_PESOS!$F$20="OK - 100%",PAINEL_PESOS!$F$24="OK - 100%",PAINEL_PESOS!$F$27="OK - 100%",PAINEL_PESOS!$F$30="OK - 100%")),"", (E1776*PAINEL_PESOS!$B$7+F1776*PAINEL_PESOS!$B$8+G1776*PAINEL_PESOS!$B$9+H1776*PAINEL_PESOS!$B$10)*I1776)</f>
        <v/>
      </c>
      <c r="L1776" s="71">
        <f>IF(K1776="","",K1776-J1776)</f>
        <v/>
      </c>
      <c r="M1776" s="71">
        <f>IF(L1776="","",ABS(L1776))</f>
        <v/>
      </c>
      <c r="N1776" t="n">
        <v>1</v>
      </c>
      <c r="O1776" t="n">
        <v>0.9676</v>
      </c>
      <c r="P1776" t="n">
        <v>0.4616684266103485</v>
      </c>
      <c r="Q1776" t="n">
        <v>0.6299289162263337</v>
      </c>
      <c r="R1776" t="n">
        <v>0.0647644175029987</v>
      </c>
      <c r="S1776" t="n">
        <v>1</v>
      </c>
      <c r="T1776" t="n">
        <v>0.9231615277437841</v>
      </c>
      <c r="U1776" t="n">
        <v>0.1813978340859342</v>
      </c>
      <c r="V1776" t="n">
        <v>0.4544507548397012</v>
      </c>
      <c r="W1776" t="n">
        <v>0.7050898953183271</v>
      </c>
      <c r="X1776" t="n">
        <v>0.6712276152843806</v>
      </c>
    </row>
    <row r="1777">
      <c r="A1777" t="inlineStr">
        <is>
          <t>2802601</t>
        </is>
      </c>
      <c r="B1777" t="inlineStr">
        <is>
          <t>Gracho Cardoso</t>
        </is>
      </c>
      <c r="C1777" t="inlineStr">
        <is>
          <t>SE</t>
        </is>
      </c>
      <c r="D1777" t="inlineStr">
        <is>
          <t>REGIÃO NORDESTE</t>
        </is>
      </c>
      <c r="E1777" s="70">
        <f>SUMPRODUCT(N1777:Q1777,PAINEL_PESOS!$C$16:$C$19)</f>
        <v/>
      </c>
      <c r="F1777" s="70">
        <f>SUMPRODUCT(R1777:T1777,PAINEL_PESOS!$C$21:$C$23)</f>
        <v/>
      </c>
      <c r="G1777" s="70">
        <f>SUMPRODUCT(U1777:V1777,PAINEL_PESOS!$C$25:$C$26)</f>
        <v/>
      </c>
      <c r="H1777" s="70">
        <f>SUMPRODUCT(W1777:X1777,PAINEL_PESOS!$C$28:$C$29)</f>
        <v/>
      </c>
      <c r="I1777" s="70" t="n">
        <v>0.9896302524725126</v>
      </c>
      <c r="J1777" s="70" t="n">
        <v>0.5962199946409551</v>
      </c>
      <c r="K1777" s="71">
        <f>IF(NOT(AND(PAINEL_PESOS!$D$12="OK - 100%",PAINEL_PESOS!$F$20="OK - 100%",PAINEL_PESOS!$F$24="OK - 100%",PAINEL_PESOS!$F$27="OK - 100%",PAINEL_PESOS!$F$30="OK - 100%")),"", (E1777*PAINEL_PESOS!$B$7+F1777*PAINEL_PESOS!$B$8+G1777*PAINEL_PESOS!$B$9+H1777*PAINEL_PESOS!$B$10)*I1777)</f>
        <v/>
      </c>
      <c r="L1777" s="71">
        <f>IF(K1777="","",K1777-J1777)</f>
        <v/>
      </c>
      <c r="M1777" s="71">
        <f>IF(L1777="","",ABS(L1777))</f>
        <v/>
      </c>
      <c r="N1777" t="n">
        <v>1</v>
      </c>
      <c r="O1777" t="n">
        <v>0.9444</v>
      </c>
      <c r="P1777" t="n">
        <v>0.3446673706441394</v>
      </c>
      <c r="Q1777" t="n">
        <v>0.9548980981440977</v>
      </c>
      <c r="R1777" t="n">
        <v>0.1605637276752309</v>
      </c>
      <c r="S1777" t="n">
        <v>1</v>
      </c>
      <c r="T1777" t="n">
        <v>0.9794974936155239</v>
      </c>
      <c r="U1777" t="n">
        <v>0.3231129685355043</v>
      </c>
      <c r="V1777" t="n">
        <v>0.2208737689012041</v>
      </c>
      <c r="W1777" t="n">
        <v>0.6550612219573597</v>
      </c>
      <c r="X1777" t="n">
        <v>0.5720012636018827</v>
      </c>
    </row>
    <row r="1778">
      <c r="A1778" t="inlineStr">
        <is>
          <t>2802700</t>
        </is>
      </c>
      <c r="B1778" t="inlineStr">
        <is>
          <t>Ilha das Flores</t>
        </is>
      </c>
      <c r="C1778" t="inlineStr">
        <is>
          <t>SE</t>
        </is>
      </c>
      <c r="D1778" t="inlineStr">
        <is>
          <t>REGIÃO NORDESTE</t>
        </is>
      </c>
      <c r="E1778" s="70">
        <f>SUMPRODUCT(N1778:Q1778,PAINEL_PESOS!$C$16:$C$19)</f>
        <v/>
      </c>
      <c r="F1778" s="70">
        <f>SUMPRODUCT(R1778:T1778,PAINEL_PESOS!$C$21:$C$23)</f>
        <v/>
      </c>
      <c r="G1778" s="70">
        <f>SUMPRODUCT(U1778:V1778,PAINEL_PESOS!$C$25:$C$26)</f>
        <v/>
      </c>
      <c r="H1778" s="70">
        <f>SUMPRODUCT(W1778:X1778,PAINEL_PESOS!$C$28:$C$29)</f>
        <v/>
      </c>
      <c r="I1778" s="70" t="n">
        <v>0.7634047690693808</v>
      </c>
      <c r="J1778" s="70" t="n">
        <v>0.4260206935794059</v>
      </c>
      <c r="K1778" s="71">
        <f>IF(NOT(AND(PAINEL_PESOS!$D$12="OK - 100%",PAINEL_PESOS!$F$20="OK - 100%",PAINEL_PESOS!$F$24="OK - 100%",PAINEL_PESOS!$F$27="OK - 100%",PAINEL_PESOS!$F$30="OK - 100%")),"", (E1778*PAINEL_PESOS!$B$7+F1778*PAINEL_PESOS!$B$8+G1778*PAINEL_PESOS!$B$9+H1778*PAINEL_PESOS!$B$10)*I1778)</f>
        <v/>
      </c>
      <c r="L1778" s="71">
        <f>IF(K1778="","",K1778-J1778)</f>
        <v/>
      </c>
      <c r="M1778" s="71">
        <f>IF(L1778="","",ABS(L1778))</f>
        <v/>
      </c>
      <c r="N1778" t="n">
        <v>1</v>
      </c>
      <c r="O1778" t="n">
        <v>0.9923999999999999</v>
      </c>
      <c r="P1778" t="n">
        <v>0.4712777191129884</v>
      </c>
      <c r="Q1778" t="n">
        <v>0.7988496592173766</v>
      </c>
      <c r="R1778" t="n">
        <v>0.1449577703998784</v>
      </c>
      <c r="S1778" t="n">
        <v>1</v>
      </c>
      <c r="T1778" t="n">
        <v>0</v>
      </c>
      <c r="U1778" t="n">
        <v>0.4098061951515222</v>
      </c>
      <c r="V1778" t="n">
        <v>0.5242762067922839</v>
      </c>
      <c r="W1778" t="n">
        <v>0.6244719860545737</v>
      </c>
      <c r="X1778" t="n">
        <v>0.5113046407475512</v>
      </c>
    </row>
    <row r="1779">
      <c r="A1779" t="inlineStr">
        <is>
          <t>2802809</t>
        </is>
      </c>
      <c r="B1779" t="inlineStr">
        <is>
          <t>Indiaroba</t>
        </is>
      </c>
      <c r="C1779" t="inlineStr">
        <is>
          <t>SE</t>
        </is>
      </c>
      <c r="D1779" t="inlineStr">
        <is>
          <t>REGIÃO NORDESTE</t>
        </is>
      </c>
      <c r="E1779" s="70">
        <f>SUMPRODUCT(N1779:Q1779,PAINEL_PESOS!$C$16:$C$19)</f>
        <v/>
      </c>
      <c r="F1779" s="70">
        <f>SUMPRODUCT(R1779:T1779,PAINEL_PESOS!$C$21:$C$23)</f>
        <v/>
      </c>
      <c r="G1779" s="70">
        <f>SUMPRODUCT(U1779:V1779,PAINEL_PESOS!$C$25:$C$26)</f>
        <v/>
      </c>
      <c r="H1779" s="70">
        <f>SUMPRODUCT(W1779:X1779,PAINEL_PESOS!$C$28:$C$29)</f>
        <v/>
      </c>
      <c r="I1779" s="70" t="n">
        <v>0.9735668003736833</v>
      </c>
      <c r="J1779" s="70" t="n">
        <v>0.5973015352342895</v>
      </c>
      <c r="K1779" s="71">
        <f>IF(NOT(AND(PAINEL_PESOS!$D$12="OK - 100%",PAINEL_PESOS!$F$20="OK - 100%",PAINEL_PESOS!$F$24="OK - 100%",PAINEL_PESOS!$F$27="OK - 100%",PAINEL_PESOS!$F$30="OK - 100%")),"", (E1779*PAINEL_PESOS!$B$7+F1779*PAINEL_PESOS!$B$8+G1779*PAINEL_PESOS!$B$9+H1779*PAINEL_PESOS!$B$10)*I1779)</f>
        <v/>
      </c>
      <c r="L1779" s="71">
        <f>IF(K1779="","",K1779-J1779)</f>
        <v/>
      </c>
      <c r="M1779" s="71">
        <f>IF(L1779="","",ABS(L1779))</f>
        <v/>
      </c>
      <c r="N1779" t="n">
        <v>0.2</v>
      </c>
      <c r="O1779" t="n">
        <v>0.9655</v>
      </c>
      <c r="P1779" t="n">
        <v>0.5163674762407604</v>
      </c>
      <c r="Q1779" t="n">
        <v>0.8596976015199023</v>
      </c>
      <c r="R1779" t="n">
        <v>0.2391643718314878</v>
      </c>
      <c r="S1779" t="n">
        <v>0.99972264612414</v>
      </c>
      <c r="T1779" t="n">
        <v>0.9635393753755706</v>
      </c>
      <c r="U1779" t="n">
        <v>0.2194383520665301</v>
      </c>
      <c r="V1779" t="n">
        <v>0.526431373756713</v>
      </c>
      <c r="W1779" t="n">
        <v>0.7425339583212239</v>
      </c>
      <c r="X1779" t="n">
        <v>0.6806799159803103</v>
      </c>
    </row>
    <row r="1780">
      <c r="A1780" t="inlineStr">
        <is>
          <t>2802908</t>
        </is>
      </c>
      <c r="B1780" t="inlineStr">
        <is>
          <t>Itabaiana</t>
        </is>
      </c>
      <c r="C1780" t="inlineStr">
        <is>
          <t>SE</t>
        </is>
      </c>
      <c r="D1780" t="inlineStr">
        <is>
          <t>REGIÃO NORDESTE</t>
        </is>
      </c>
      <c r="E1780" s="70">
        <f>SUMPRODUCT(N1780:Q1780,PAINEL_PESOS!$C$16:$C$19)</f>
        <v/>
      </c>
      <c r="F1780" s="70">
        <f>SUMPRODUCT(R1780:T1780,PAINEL_PESOS!$C$21:$C$23)</f>
        <v/>
      </c>
      <c r="G1780" s="70">
        <f>SUMPRODUCT(U1780:V1780,PAINEL_PESOS!$C$25:$C$26)</f>
        <v/>
      </c>
      <c r="H1780" s="70">
        <f>SUMPRODUCT(W1780:X1780,PAINEL_PESOS!$C$28:$C$29)</f>
        <v/>
      </c>
      <c r="I1780" s="70" t="n">
        <v>0.8396365899138267</v>
      </c>
      <c r="J1780" s="70" t="n">
        <v>0.4684922189772364</v>
      </c>
      <c r="K1780" s="71">
        <f>IF(NOT(AND(PAINEL_PESOS!$D$12="OK - 100%",PAINEL_PESOS!$F$20="OK - 100%",PAINEL_PESOS!$F$24="OK - 100%",PAINEL_PESOS!$F$27="OK - 100%",PAINEL_PESOS!$F$30="OK - 100%")),"", (E1780*PAINEL_PESOS!$B$7+F1780*PAINEL_PESOS!$B$8+G1780*PAINEL_PESOS!$B$9+H1780*PAINEL_PESOS!$B$10)*I1780)</f>
        <v/>
      </c>
      <c r="L1780" s="71">
        <f>IF(K1780="","",K1780-J1780)</f>
        <v/>
      </c>
      <c r="M1780" s="71">
        <f>IF(L1780="","",ABS(L1780))</f>
        <v/>
      </c>
      <c r="N1780" t="n">
        <v>1</v>
      </c>
      <c r="O1780" t="n">
        <v>0.9849</v>
      </c>
      <c r="P1780" t="n">
        <v>0.4912354804646252</v>
      </c>
      <c r="Q1780" t="n">
        <v>0.4467528415075904</v>
      </c>
      <c r="R1780" t="n">
        <v>0.4466547592835499</v>
      </c>
      <c r="S1780" t="n">
        <v>0.8854463519275427</v>
      </c>
      <c r="T1780" t="n">
        <v>0.3476225776961575</v>
      </c>
      <c r="U1780" t="n">
        <v>0.3161841621832631</v>
      </c>
      <c r="V1780" t="n">
        <v>0.3385922546873171</v>
      </c>
      <c r="W1780" t="n">
        <v>0.6218780149279285</v>
      </c>
      <c r="X1780" t="n">
        <v>0.6058474335214541</v>
      </c>
    </row>
    <row r="1781">
      <c r="A1781" t="inlineStr">
        <is>
          <t>2803005</t>
        </is>
      </c>
      <c r="B1781" t="inlineStr">
        <is>
          <t>Itabaianinha</t>
        </is>
      </c>
      <c r="C1781" t="inlineStr">
        <is>
          <t>SE</t>
        </is>
      </c>
      <c r="D1781" t="inlineStr">
        <is>
          <t>REGIÃO NORDESTE</t>
        </is>
      </c>
      <c r="E1781" s="70">
        <f>SUMPRODUCT(N1781:Q1781,PAINEL_PESOS!$C$16:$C$19)</f>
        <v/>
      </c>
      <c r="F1781" s="70">
        <f>SUMPRODUCT(R1781:T1781,PAINEL_PESOS!$C$21:$C$23)</f>
        <v/>
      </c>
      <c r="G1781" s="70">
        <f>SUMPRODUCT(U1781:V1781,PAINEL_PESOS!$C$25:$C$26)</f>
        <v/>
      </c>
      <c r="H1781" s="70">
        <f>SUMPRODUCT(W1781:X1781,PAINEL_PESOS!$C$28:$C$29)</f>
        <v/>
      </c>
      <c r="I1781" s="70" t="n">
        <v>0.9723259002593907</v>
      </c>
      <c r="J1781" s="70" t="n">
        <v>0.6341345402826295</v>
      </c>
      <c r="K1781" s="71">
        <f>IF(NOT(AND(PAINEL_PESOS!$D$12="OK - 100%",PAINEL_PESOS!$F$20="OK - 100%",PAINEL_PESOS!$F$24="OK - 100%",PAINEL_PESOS!$F$27="OK - 100%",PAINEL_PESOS!$F$30="OK - 100%")),"", (E1781*PAINEL_PESOS!$B$7+F1781*PAINEL_PESOS!$B$8+G1781*PAINEL_PESOS!$B$9+H1781*PAINEL_PESOS!$B$10)*I1781)</f>
        <v/>
      </c>
      <c r="L1781" s="71">
        <f>IF(K1781="","",K1781-J1781)</f>
        <v/>
      </c>
      <c r="M1781" s="71">
        <f>IF(L1781="","",ABS(L1781))</f>
        <v/>
      </c>
      <c r="N1781" t="n">
        <v>1</v>
      </c>
      <c r="O1781" t="n">
        <v>0.897</v>
      </c>
      <c r="P1781" t="n">
        <v>0.5405491024287223</v>
      </c>
      <c r="Q1781" t="n">
        <v>0.8687160066468151</v>
      </c>
      <c r="R1781" t="n">
        <v>0.3317761474279348</v>
      </c>
      <c r="S1781" t="n">
        <v>0.9897111957455715</v>
      </c>
      <c r="T1781" t="n">
        <v>0.9525731590647942</v>
      </c>
      <c r="U1781" t="n">
        <v>0.2194383520665301</v>
      </c>
      <c r="V1781" t="n">
        <v>0.4056398524523195</v>
      </c>
      <c r="W1781" t="n">
        <v>0.7425339583212239</v>
      </c>
      <c r="X1781" t="n">
        <v>0.6806799159803103</v>
      </c>
    </row>
    <row r="1782">
      <c r="A1782" t="inlineStr">
        <is>
          <t>2803104</t>
        </is>
      </c>
      <c r="B1782" t="inlineStr">
        <is>
          <t>Itabi</t>
        </is>
      </c>
      <c r="C1782" t="inlineStr">
        <is>
          <t>SE</t>
        </is>
      </c>
      <c r="D1782" t="inlineStr">
        <is>
          <t>REGIÃO NORDESTE</t>
        </is>
      </c>
      <c r="E1782" s="70">
        <f>SUMPRODUCT(N1782:Q1782,PAINEL_PESOS!$C$16:$C$19)</f>
        <v/>
      </c>
      <c r="F1782" s="70">
        <f>SUMPRODUCT(R1782:T1782,PAINEL_PESOS!$C$21:$C$23)</f>
        <v/>
      </c>
      <c r="G1782" s="70">
        <f>SUMPRODUCT(U1782:V1782,PAINEL_PESOS!$C$25:$C$26)</f>
        <v/>
      </c>
      <c r="H1782" s="70">
        <f>SUMPRODUCT(W1782:X1782,PAINEL_PESOS!$C$28:$C$29)</f>
        <v/>
      </c>
      <c r="I1782" s="70" t="n">
        <v>0.9873865714847739</v>
      </c>
      <c r="J1782" s="70" t="n">
        <v>0.5851780439231481</v>
      </c>
      <c r="K1782" s="71">
        <f>IF(NOT(AND(PAINEL_PESOS!$D$12="OK - 100%",PAINEL_PESOS!$F$20="OK - 100%",PAINEL_PESOS!$F$24="OK - 100%",PAINEL_PESOS!$F$27="OK - 100%",PAINEL_PESOS!$F$30="OK - 100%")),"", (E1782*PAINEL_PESOS!$B$7+F1782*PAINEL_PESOS!$B$8+G1782*PAINEL_PESOS!$B$9+H1782*PAINEL_PESOS!$B$10)*I1782)</f>
        <v/>
      </c>
      <c r="L1782" s="71">
        <f>IF(K1782="","",K1782-J1782)</f>
        <v/>
      </c>
      <c r="M1782" s="71">
        <f>IF(L1782="","",ABS(L1782))</f>
        <v/>
      </c>
      <c r="N1782" t="n">
        <v>1</v>
      </c>
      <c r="O1782" t="n">
        <v>0.9955000000000001</v>
      </c>
      <c r="P1782" t="n">
        <v>0.3403379091869061</v>
      </c>
      <c r="Q1782" t="n">
        <v>0.9490130430261325</v>
      </c>
      <c r="R1782" t="n">
        <v>0.1301677240314527</v>
      </c>
      <c r="S1782" t="n">
        <v>0.9999618095381987</v>
      </c>
      <c r="T1782" t="n">
        <v>0.971774551597823</v>
      </c>
      <c r="U1782" t="n">
        <v>0.4098061951515222</v>
      </c>
      <c r="V1782" t="n">
        <v>0.1519497971742059</v>
      </c>
      <c r="W1782" t="n">
        <v>0.6244719860545737</v>
      </c>
      <c r="X1782" t="n">
        <v>0.5113046407475512</v>
      </c>
    </row>
    <row r="1783">
      <c r="A1783" t="inlineStr">
        <is>
          <t>2803203</t>
        </is>
      </c>
      <c r="B1783" t="inlineStr">
        <is>
          <t>Itaporanga d'Ajuda</t>
        </is>
      </c>
      <c r="C1783" t="inlineStr">
        <is>
          <t>SE</t>
        </is>
      </c>
      <c r="D1783" t="inlineStr">
        <is>
          <t>REGIÃO NORDESTE</t>
        </is>
      </c>
      <c r="E1783" s="70">
        <f>SUMPRODUCT(N1783:Q1783,PAINEL_PESOS!$C$16:$C$19)</f>
        <v/>
      </c>
      <c r="F1783" s="70">
        <f>SUMPRODUCT(R1783:T1783,PAINEL_PESOS!$C$21:$C$23)</f>
        <v/>
      </c>
      <c r="G1783" s="70">
        <f>SUMPRODUCT(U1783:V1783,PAINEL_PESOS!$C$25:$C$26)</f>
        <v/>
      </c>
      <c r="H1783" s="70">
        <f>SUMPRODUCT(W1783:X1783,PAINEL_PESOS!$C$28:$C$29)</f>
        <v/>
      </c>
      <c r="I1783" s="70" t="n">
        <v>0.9665909649487223</v>
      </c>
      <c r="J1783" s="70" t="n">
        <v>0.6596331831592377</v>
      </c>
      <c r="K1783" s="71">
        <f>IF(NOT(AND(PAINEL_PESOS!$D$12="OK - 100%",PAINEL_PESOS!$F$20="OK - 100%",PAINEL_PESOS!$F$24="OK - 100%",PAINEL_PESOS!$F$27="OK - 100%",PAINEL_PESOS!$F$30="OK - 100%")),"", (E1783*PAINEL_PESOS!$B$7+F1783*PAINEL_PESOS!$B$8+G1783*PAINEL_PESOS!$B$9+H1783*PAINEL_PESOS!$B$10)*I1783)</f>
        <v/>
      </c>
      <c r="L1783" s="71">
        <f>IF(K1783="","",K1783-J1783)</f>
        <v/>
      </c>
      <c r="M1783" s="71">
        <f>IF(L1783="","",ABS(L1783))</f>
        <v/>
      </c>
      <c r="N1783" t="n">
        <v>1</v>
      </c>
      <c r="O1783" t="n">
        <v>0.9695</v>
      </c>
      <c r="P1783" t="n">
        <v>0.4618796198521647</v>
      </c>
      <c r="Q1783" t="n">
        <v>0.8607419479605134</v>
      </c>
      <c r="R1783" t="n">
        <v>0.2912626597239823</v>
      </c>
      <c r="S1783" t="n">
        <v>0.8917927305994713</v>
      </c>
      <c r="T1783" t="n">
        <v>0.9646632452333023</v>
      </c>
      <c r="U1783" t="n">
        <v>0.394595783725964</v>
      </c>
      <c r="V1783" t="n">
        <v>0.7487818049322994</v>
      </c>
      <c r="W1783" t="n">
        <v>0.6423447659404571</v>
      </c>
      <c r="X1783" t="n">
        <v>0.5958652196878225</v>
      </c>
    </row>
    <row r="1784">
      <c r="A1784" t="inlineStr">
        <is>
          <t>2803302</t>
        </is>
      </c>
      <c r="B1784" t="inlineStr">
        <is>
          <t>Japaratuba</t>
        </is>
      </c>
      <c r="C1784" t="inlineStr">
        <is>
          <t>SE</t>
        </is>
      </c>
      <c r="D1784" t="inlineStr">
        <is>
          <t>REGIÃO NORDESTE</t>
        </is>
      </c>
      <c r="E1784" s="70">
        <f>SUMPRODUCT(N1784:Q1784,PAINEL_PESOS!$C$16:$C$19)</f>
        <v/>
      </c>
      <c r="F1784" s="70">
        <f>SUMPRODUCT(R1784:T1784,PAINEL_PESOS!$C$21:$C$23)</f>
        <v/>
      </c>
      <c r="G1784" s="70">
        <f>SUMPRODUCT(U1784:V1784,PAINEL_PESOS!$C$25:$C$26)</f>
        <v/>
      </c>
      <c r="H1784" s="70">
        <f>SUMPRODUCT(W1784:X1784,PAINEL_PESOS!$C$28:$C$29)</f>
        <v/>
      </c>
      <c r="I1784" s="70" t="n">
        <v>0.9318220525777204</v>
      </c>
      <c r="J1784" s="70" t="n">
        <v>0.5800136370765753</v>
      </c>
      <c r="K1784" s="71">
        <f>IF(NOT(AND(PAINEL_PESOS!$D$12="OK - 100%",PAINEL_PESOS!$F$20="OK - 100%",PAINEL_PESOS!$F$24="OK - 100%",PAINEL_PESOS!$F$27="OK - 100%",PAINEL_PESOS!$F$30="OK - 100%")),"", (E1784*PAINEL_PESOS!$B$7+F1784*PAINEL_PESOS!$B$8+G1784*PAINEL_PESOS!$B$9+H1784*PAINEL_PESOS!$B$10)*I1784)</f>
        <v/>
      </c>
      <c r="L1784" s="71">
        <f>IF(K1784="","",K1784-J1784)</f>
        <v/>
      </c>
      <c r="M1784" s="71">
        <f>IF(L1784="","",ABS(L1784))</f>
        <v/>
      </c>
      <c r="N1784" t="n">
        <v>1</v>
      </c>
      <c r="O1784" t="n">
        <v>0.9307</v>
      </c>
      <c r="P1784" t="n">
        <v>0.4673706441393875</v>
      </c>
      <c r="Q1784" t="n">
        <v>0.9089658409859853</v>
      </c>
      <c r="R1784" t="n">
        <v>0.2890159993176485</v>
      </c>
      <c r="S1784" t="n">
        <v>0.995940204270465</v>
      </c>
      <c r="T1784" t="n">
        <v>0.6915336481664545</v>
      </c>
      <c r="U1784" t="n">
        <v>0.227340857266083</v>
      </c>
      <c r="V1784" t="n">
        <v>0.454742968792111</v>
      </c>
      <c r="W1784" t="n">
        <v>0.6869606075081447</v>
      </c>
      <c r="X1784" t="n">
        <v>0.6393860118911873</v>
      </c>
    </row>
    <row r="1785">
      <c r="A1785" t="inlineStr">
        <is>
          <t>2803401</t>
        </is>
      </c>
      <c r="B1785" t="inlineStr">
        <is>
          <t>Japoatã</t>
        </is>
      </c>
      <c r="C1785" t="inlineStr">
        <is>
          <t>SE</t>
        </is>
      </c>
      <c r="D1785" t="inlineStr">
        <is>
          <t>REGIÃO NORDESTE</t>
        </is>
      </c>
      <c r="E1785" s="70">
        <f>SUMPRODUCT(N1785:Q1785,PAINEL_PESOS!$C$16:$C$19)</f>
        <v/>
      </c>
      <c r="F1785" s="70">
        <f>SUMPRODUCT(R1785:T1785,PAINEL_PESOS!$C$21:$C$23)</f>
        <v/>
      </c>
      <c r="G1785" s="70">
        <f>SUMPRODUCT(U1785:V1785,PAINEL_PESOS!$C$25:$C$26)</f>
        <v/>
      </c>
      <c r="H1785" s="70">
        <f>SUMPRODUCT(W1785:X1785,PAINEL_PESOS!$C$28:$C$29)</f>
        <v/>
      </c>
      <c r="I1785" s="70" t="n">
        <v>0.8946874571076525</v>
      </c>
      <c r="J1785" s="70" t="n">
        <v>0.5336573459910777</v>
      </c>
      <c r="K1785" s="71">
        <f>IF(NOT(AND(PAINEL_PESOS!$D$12="OK - 100%",PAINEL_PESOS!$F$20="OK - 100%",PAINEL_PESOS!$F$24="OK - 100%",PAINEL_PESOS!$F$27="OK - 100%",PAINEL_PESOS!$F$30="OK - 100%")),"", (E1785*PAINEL_PESOS!$B$7+F1785*PAINEL_PESOS!$B$8+G1785*PAINEL_PESOS!$B$9+H1785*PAINEL_PESOS!$B$10)*I1785)</f>
        <v/>
      </c>
      <c r="L1785" s="71">
        <f>IF(K1785="","",K1785-J1785)</f>
        <v/>
      </c>
      <c r="M1785" s="71">
        <f>IF(L1785="","",ABS(L1785))</f>
        <v/>
      </c>
      <c r="N1785" t="n">
        <v>1</v>
      </c>
      <c r="O1785" t="n">
        <v>0.9834000000000001</v>
      </c>
      <c r="P1785" t="n">
        <v>0.4613516367476241</v>
      </c>
      <c r="Q1785" t="n">
        <v>0.9487172177193918</v>
      </c>
      <c r="R1785" t="n">
        <v>0.231827892882572</v>
      </c>
      <c r="S1785" t="n">
        <v>0.999031924730522</v>
      </c>
      <c r="T1785" t="n">
        <v>0.4767127772407618</v>
      </c>
      <c r="U1785" t="n">
        <v>0.3878693984089229</v>
      </c>
      <c r="V1785" t="n">
        <v>0.389923673263918</v>
      </c>
      <c r="W1785" t="n">
        <v>0.6322146916240271</v>
      </c>
      <c r="X1785" t="n">
        <v>0.5266639637185651</v>
      </c>
    </row>
    <row r="1786">
      <c r="A1786" t="inlineStr">
        <is>
          <t>2803500</t>
        </is>
      </c>
      <c r="B1786" t="inlineStr">
        <is>
          <t>Lagarto</t>
        </is>
      </c>
      <c r="C1786" t="inlineStr">
        <is>
          <t>SE</t>
        </is>
      </c>
      <c r="D1786" t="inlineStr">
        <is>
          <t>REGIÃO NORDESTE</t>
        </is>
      </c>
      <c r="E1786" s="70">
        <f>SUMPRODUCT(N1786:Q1786,PAINEL_PESOS!$C$16:$C$19)</f>
        <v/>
      </c>
      <c r="F1786" s="70">
        <f>SUMPRODUCT(R1786:T1786,PAINEL_PESOS!$C$21:$C$23)</f>
        <v/>
      </c>
      <c r="G1786" s="70">
        <f>SUMPRODUCT(U1786:V1786,PAINEL_PESOS!$C$25:$C$26)</f>
        <v/>
      </c>
      <c r="H1786" s="70">
        <f>SUMPRODUCT(W1786:X1786,PAINEL_PESOS!$C$28:$C$29)</f>
        <v/>
      </c>
      <c r="I1786" s="70" t="n">
        <v>0.8402909837763517</v>
      </c>
      <c r="J1786" s="70" t="n">
        <v>0.5274430607036215</v>
      </c>
      <c r="K1786" s="71">
        <f>IF(NOT(AND(PAINEL_PESOS!$D$12="OK - 100%",PAINEL_PESOS!$F$20="OK - 100%",PAINEL_PESOS!$F$24="OK - 100%",PAINEL_PESOS!$F$27="OK - 100%",PAINEL_PESOS!$F$30="OK - 100%")),"", (E1786*PAINEL_PESOS!$B$7+F1786*PAINEL_PESOS!$B$8+G1786*PAINEL_PESOS!$B$9+H1786*PAINEL_PESOS!$B$10)*I1786)</f>
        <v/>
      </c>
      <c r="L1786" s="71">
        <f>IF(K1786="","",K1786-J1786)</f>
        <v/>
      </c>
      <c r="M1786" s="71">
        <f>IF(L1786="","",ABS(L1786))</f>
        <v/>
      </c>
      <c r="N1786" t="n">
        <v>1</v>
      </c>
      <c r="O1786" t="n">
        <v>0.9839</v>
      </c>
      <c r="P1786" t="n">
        <v>0.4564941921858501</v>
      </c>
      <c r="Q1786" t="n">
        <v>0.7895378570800772</v>
      </c>
      <c r="R1786" t="n">
        <v>0.4183921897008285</v>
      </c>
      <c r="S1786" t="n">
        <v>0.9353760685289718</v>
      </c>
      <c r="T1786" t="n">
        <v>0.2310660487233942</v>
      </c>
      <c r="U1786" t="n">
        <v>0.287166603927454</v>
      </c>
      <c r="V1786" t="n">
        <v>0.7084229999811398</v>
      </c>
      <c r="W1786" t="n">
        <v>0.7075648954729059</v>
      </c>
      <c r="X1786" t="n">
        <v>0.646851012449849</v>
      </c>
    </row>
    <row r="1787">
      <c r="A1787" t="inlineStr">
        <is>
          <t>2803609</t>
        </is>
      </c>
      <c r="B1787" t="inlineStr">
        <is>
          <t>Laranjeiras</t>
        </is>
      </c>
      <c r="C1787" t="inlineStr">
        <is>
          <t>SE</t>
        </is>
      </c>
      <c r="D1787" t="inlineStr">
        <is>
          <t>REGIÃO NORDESTE</t>
        </is>
      </c>
      <c r="E1787" s="70">
        <f>SUMPRODUCT(N1787:Q1787,PAINEL_PESOS!$C$16:$C$19)</f>
        <v/>
      </c>
      <c r="F1787" s="70">
        <f>SUMPRODUCT(R1787:T1787,PAINEL_PESOS!$C$21:$C$23)</f>
        <v/>
      </c>
      <c r="G1787" s="70">
        <f>SUMPRODUCT(U1787:V1787,PAINEL_PESOS!$C$25:$C$26)</f>
        <v/>
      </c>
      <c r="H1787" s="70">
        <f>SUMPRODUCT(W1787:X1787,PAINEL_PESOS!$C$28:$C$29)</f>
        <v/>
      </c>
      <c r="I1787" s="70" t="n">
        <v>0.75</v>
      </c>
      <c r="J1787" s="70" t="n">
        <v>0.3284035698810486</v>
      </c>
      <c r="K1787" s="71">
        <f>IF(NOT(AND(PAINEL_PESOS!$D$12="OK - 100%",PAINEL_PESOS!$F$20="OK - 100%",PAINEL_PESOS!$F$24="OK - 100%",PAINEL_PESOS!$F$27="OK - 100%",PAINEL_PESOS!$F$30="OK - 100%")),"", (E1787*PAINEL_PESOS!$B$7+F1787*PAINEL_PESOS!$B$8+G1787*PAINEL_PESOS!$B$9+H1787*PAINEL_PESOS!$B$10)*I1787)</f>
        <v/>
      </c>
      <c r="L1787" s="71">
        <f>IF(K1787="","",K1787-J1787)</f>
        <v/>
      </c>
      <c r="M1787" s="71">
        <f>IF(L1787="","",ABS(L1787))</f>
        <v/>
      </c>
      <c r="N1787" t="n">
        <v>0.2</v>
      </c>
      <c r="O1787" t="n">
        <v>0.957</v>
      </c>
      <c r="P1787" t="n">
        <v>0.3882787750791975</v>
      </c>
      <c r="Q1787" t="n">
        <v>0.5806400130451873</v>
      </c>
      <c r="R1787" t="n">
        <v>0.303115906158191</v>
      </c>
      <c r="S1787" t="n">
        <v>0</v>
      </c>
      <c r="T1787" t="n">
        <v>0.1187482313621763</v>
      </c>
      <c r="U1787" t="n">
        <v>0.1771043881257416</v>
      </c>
      <c r="V1787" t="n">
        <v>0.6848087769404625</v>
      </c>
      <c r="W1787" t="n">
        <v>0.6412148660283917</v>
      </c>
      <c r="X1787" t="n">
        <v>0.6556412285608189</v>
      </c>
    </row>
    <row r="1788">
      <c r="A1788" t="inlineStr">
        <is>
          <t>2803708</t>
        </is>
      </c>
      <c r="B1788" t="inlineStr">
        <is>
          <t>Macambira</t>
        </is>
      </c>
      <c r="C1788" t="inlineStr">
        <is>
          <t>SE</t>
        </is>
      </c>
      <c r="D1788" t="inlineStr">
        <is>
          <t>REGIÃO NORDESTE</t>
        </is>
      </c>
      <c r="E1788" s="70">
        <f>SUMPRODUCT(N1788:Q1788,PAINEL_PESOS!$C$16:$C$19)</f>
        <v/>
      </c>
      <c r="F1788" s="70">
        <f>SUMPRODUCT(R1788:T1788,PAINEL_PESOS!$C$21:$C$23)</f>
        <v/>
      </c>
      <c r="G1788" s="70">
        <f>SUMPRODUCT(U1788:V1788,PAINEL_PESOS!$C$25:$C$26)</f>
        <v/>
      </c>
      <c r="H1788" s="70">
        <f>SUMPRODUCT(W1788:X1788,PAINEL_PESOS!$C$28:$C$29)</f>
        <v/>
      </c>
      <c r="I1788" s="70" t="n">
        <v>0.9769549679760916</v>
      </c>
      <c r="J1788" s="70" t="n">
        <v>0.6295314786107584</v>
      </c>
      <c r="K1788" s="71">
        <f>IF(NOT(AND(PAINEL_PESOS!$D$12="OK - 100%",PAINEL_PESOS!$F$20="OK - 100%",PAINEL_PESOS!$F$24="OK - 100%",PAINEL_PESOS!$F$27="OK - 100%",PAINEL_PESOS!$F$30="OK - 100%")),"", (E1788*PAINEL_PESOS!$B$7+F1788*PAINEL_PESOS!$B$8+G1788*PAINEL_PESOS!$B$9+H1788*PAINEL_PESOS!$B$10)*I1788)</f>
        <v/>
      </c>
      <c r="L1788" s="71">
        <f>IF(K1788="","",K1788-J1788)</f>
        <v/>
      </c>
      <c r="M1788" s="71">
        <f>IF(L1788="","",ABS(L1788))</f>
        <v/>
      </c>
      <c r="N1788" t="n">
        <v>1</v>
      </c>
      <c r="O1788" t="n">
        <v>0.8672</v>
      </c>
      <c r="P1788" t="n">
        <v>0.4747624076029567</v>
      </c>
      <c r="Q1788" t="n">
        <v>0.9080568146495338</v>
      </c>
      <c r="R1788" t="n">
        <v>0.1581961093716835</v>
      </c>
      <c r="S1788" t="n">
        <v>0.9832496655041328</v>
      </c>
      <c r="T1788" t="n">
        <v>0.9515454747072604</v>
      </c>
      <c r="U1788" t="n">
        <v>0.5035905879054487</v>
      </c>
      <c r="V1788" t="n">
        <v>0.4965487481446427</v>
      </c>
      <c r="W1788" t="n">
        <v>0.5958221043973204</v>
      </c>
      <c r="X1788" t="n">
        <v>0.538751572784644</v>
      </c>
    </row>
    <row r="1789">
      <c r="A1789" t="inlineStr">
        <is>
          <t>2803807</t>
        </is>
      </c>
      <c r="B1789" t="inlineStr">
        <is>
          <t>Malhada dos Bois</t>
        </is>
      </c>
      <c r="C1789" t="inlineStr">
        <is>
          <t>SE</t>
        </is>
      </c>
      <c r="D1789" t="inlineStr">
        <is>
          <t>REGIÃO NORDESTE</t>
        </is>
      </c>
      <c r="E1789" s="70">
        <f>SUMPRODUCT(N1789:Q1789,PAINEL_PESOS!$C$16:$C$19)</f>
        <v/>
      </c>
      <c r="F1789" s="70">
        <f>SUMPRODUCT(R1789:T1789,PAINEL_PESOS!$C$21:$C$23)</f>
        <v/>
      </c>
      <c r="G1789" s="70">
        <f>SUMPRODUCT(U1789:V1789,PAINEL_PESOS!$C$25:$C$26)</f>
        <v/>
      </c>
      <c r="H1789" s="70">
        <f>SUMPRODUCT(W1789:X1789,PAINEL_PESOS!$C$28:$C$29)</f>
        <v/>
      </c>
      <c r="I1789" s="70" t="n">
        <v>0.981481926364704</v>
      </c>
      <c r="J1789" s="70" t="n">
        <v>0.6117185510787383</v>
      </c>
      <c r="K1789" s="71">
        <f>IF(NOT(AND(PAINEL_PESOS!$D$12="OK - 100%",PAINEL_PESOS!$F$20="OK - 100%",PAINEL_PESOS!$F$24="OK - 100%",PAINEL_PESOS!$F$27="OK - 100%",PAINEL_PESOS!$F$30="OK - 100%")),"", (E1789*PAINEL_PESOS!$B$7+F1789*PAINEL_PESOS!$B$8+G1789*PAINEL_PESOS!$B$9+H1789*PAINEL_PESOS!$B$10)*I1789)</f>
        <v/>
      </c>
      <c r="L1789" s="71">
        <f>IF(K1789="","",K1789-J1789)</f>
        <v/>
      </c>
      <c r="M1789" s="71">
        <f>IF(L1789="","",ABS(L1789))</f>
        <v/>
      </c>
      <c r="N1789" t="n">
        <v>1</v>
      </c>
      <c r="O1789" t="n">
        <v>0.9948</v>
      </c>
      <c r="P1789" t="n">
        <v>0.4272439281942978</v>
      </c>
      <c r="Q1789" t="n">
        <v>0.9113858000704824</v>
      </c>
      <c r="R1789" t="n">
        <v>0.0918434359357637</v>
      </c>
      <c r="S1789" t="n">
        <v>0.9961475298861715</v>
      </c>
      <c r="T1789" t="n">
        <v>0.9697838683759361</v>
      </c>
      <c r="U1789" t="n">
        <v>0.4027814507944938</v>
      </c>
      <c r="V1789" t="n">
        <v>0.4015603104977795</v>
      </c>
      <c r="W1789" t="n">
        <v>0.62695140581195</v>
      </c>
      <c r="X1789" t="n">
        <v>0.5162231034854988</v>
      </c>
    </row>
    <row r="1790">
      <c r="A1790" t="inlineStr">
        <is>
          <t>2803906</t>
        </is>
      </c>
      <c r="B1790" t="inlineStr">
        <is>
          <t>Malhador</t>
        </is>
      </c>
      <c r="C1790" t="inlineStr">
        <is>
          <t>SE</t>
        </is>
      </c>
      <c r="D1790" t="inlineStr">
        <is>
          <t>REGIÃO NORDESTE</t>
        </is>
      </c>
      <c r="E1790" s="70">
        <f>SUMPRODUCT(N1790:Q1790,PAINEL_PESOS!$C$16:$C$19)</f>
        <v/>
      </c>
      <c r="F1790" s="70">
        <f>SUMPRODUCT(R1790:T1790,PAINEL_PESOS!$C$21:$C$23)</f>
        <v/>
      </c>
      <c r="G1790" s="70">
        <f>SUMPRODUCT(U1790:V1790,PAINEL_PESOS!$C$25:$C$26)</f>
        <v/>
      </c>
      <c r="H1790" s="70">
        <f>SUMPRODUCT(W1790:X1790,PAINEL_PESOS!$C$28:$C$29)</f>
        <v/>
      </c>
      <c r="I1790" s="70" t="n">
        <v>0.9640315544545407</v>
      </c>
      <c r="J1790" s="70" t="n">
        <v>0.6244548769770165</v>
      </c>
      <c r="K1790" s="71">
        <f>IF(NOT(AND(PAINEL_PESOS!$D$12="OK - 100%",PAINEL_PESOS!$F$20="OK - 100%",PAINEL_PESOS!$F$24="OK - 100%",PAINEL_PESOS!$F$27="OK - 100%",PAINEL_PESOS!$F$30="OK - 100%")),"", (E1790*PAINEL_PESOS!$B$7+F1790*PAINEL_PESOS!$B$8+G1790*PAINEL_PESOS!$B$9+H1790*PAINEL_PESOS!$B$10)*I1790)</f>
        <v/>
      </c>
      <c r="L1790" s="71">
        <f>IF(K1790="","",K1790-J1790)</f>
        <v/>
      </c>
      <c r="M1790" s="71">
        <f>IF(L1790="","",ABS(L1790))</f>
        <v/>
      </c>
      <c r="N1790" t="n">
        <v>1</v>
      </c>
      <c r="O1790" t="n">
        <v>0.9696</v>
      </c>
      <c r="P1790" t="n">
        <v>0.4722280887011616</v>
      </c>
      <c r="Q1790" t="n">
        <v>0.7867621506019038</v>
      </c>
      <c r="R1790" t="n">
        <v>0.2050257876464151</v>
      </c>
      <c r="S1790" t="n">
        <v>1</v>
      </c>
      <c r="T1790" t="n">
        <v>0.9673166307290997</v>
      </c>
      <c r="U1790" t="n">
        <v>0.1771043881257416</v>
      </c>
      <c r="V1790" t="n">
        <v>0.6455446454100308</v>
      </c>
      <c r="W1790" t="n">
        <v>0.6412148660283917</v>
      </c>
      <c r="X1790" t="n">
        <v>0.6556412285608189</v>
      </c>
    </row>
    <row r="1791">
      <c r="A1791" t="inlineStr">
        <is>
          <t>2804003</t>
        </is>
      </c>
      <c r="B1791" t="inlineStr">
        <is>
          <t>Maruim</t>
        </is>
      </c>
      <c r="C1791" t="inlineStr">
        <is>
          <t>SE</t>
        </is>
      </c>
      <c r="D1791" t="inlineStr">
        <is>
          <t>REGIÃO NORDESTE</t>
        </is>
      </c>
      <c r="E1791" s="70">
        <f>SUMPRODUCT(N1791:Q1791,PAINEL_PESOS!$C$16:$C$19)</f>
        <v/>
      </c>
      <c r="F1791" s="70">
        <f>SUMPRODUCT(R1791:T1791,PAINEL_PESOS!$C$21:$C$23)</f>
        <v/>
      </c>
      <c r="G1791" s="70">
        <f>SUMPRODUCT(U1791:V1791,PAINEL_PESOS!$C$25:$C$26)</f>
        <v/>
      </c>
      <c r="H1791" s="70">
        <f>SUMPRODUCT(W1791:X1791,PAINEL_PESOS!$C$28:$C$29)</f>
        <v/>
      </c>
      <c r="I1791" s="70" t="n">
        <v>0.8589365974097884</v>
      </c>
      <c r="J1791" s="70" t="n">
        <v>0.4872582079171716</v>
      </c>
      <c r="K1791" s="71">
        <f>IF(NOT(AND(PAINEL_PESOS!$D$12="OK - 100%",PAINEL_PESOS!$F$20="OK - 100%",PAINEL_PESOS!$F$24="OK - 100%",PAINEL_PESOS!$F$27="OK - 100%",PAINEL_PESOS!$F$30="OK - 100%")),"", (E1791*PAINEL_PESOS!$B$7+F1791*PAINEL_PESOS!$B$8+G1791*PAINEL_PESOS!$B$9+H1791*PAINEL_PESOS!$B$10)*I1791)</f>
        <v/>
      </c>
      <c r="L1791" s="71">
        <f>IF(K1791="","",K1791-J1791)</f>
        <v/>
      </c>
      <c r="M1791" s="71">
        <f>IF(L1791="","",ABS(L1791))</f>
        <v/>
      </c>
      <c r="N1791" t="n">
        <v>1</v>
      </c>
      <c r="O1791" t="n">
        <v>1</v>
      </c>
      <c r="P1791" t="n">
        <v>0.4369588173178458</v>
      </c>
      <c r="Q1791" t="n">
        <v>0.5626427354168695</v>
      </c>
      <c r="R1791" t="n">
        <v>0.2386029022248923</v>
      </c>
      <c r="S1791" t="n">
        <v>0.8662408283393216</v>
      </c>
      <c r="T1791" t="n">
        <v>0.4294547708559113</v>
      </c>
      <c r="U1791" t="n">
        <v>0.1778421809675479</v>
      </c>
      <c r="V1791" t="n">
        <v>0.5272265995469839</v>
      </c>
      <c r="W1791" t="n">
        <v>0.6521912565122193</v>
      </c>
      <c r="X1791" t="n">
        <v>0.658319618986805</v>
      </c>
    </row>
    <row r="1792">
      <c r="A1792" t="inlineStr">
        <is>
          <t>2804102</t>
        </is>
      </c>
      <c r="B1792" t="inlineStr">
        <is>
          <t>Moita Bonita</t>
        </is>
      </c>
      <c r="C1792" t="inlineStr">
        <is>
          <t>SE</t>
        </is>
      </c>
      <c r="D1792" t="inlineStr">
        <is>
          <t>REGIÃO NORDESTE</t>
        </is>
      </c>
      <c r="E1792" s="70">
        <f>SUMPRODUCT(N1792:Q1792,PAINEL_PESOS!$C$16:$C$19)</f>
        <v/>
      </c>
      <c r="F1792" s="70">
        <f>SUMPRODUCT(R1792:T1792,PAINEL_PESOS!$C$21:$C$23)</f>
        <v/>
      </c>
      <c r="G1792" s="70">
        <f>SUMPRODUCT(U1792:V1792,PAINEL_PESOS!$C$25:$C$26)</f>
        <v/>
      </c>
      <c r="H1792" s="70">
        <f>SUMPRODUCT(W1792:X1792,PAINEL_PESOS!$C$28:$C$29)</f>
        <v/>
      </c>
      <c r="I1792" s="70" t="n">
        <v>0.9584294241066451</v>
      </c>
      <c r="J1792" s="70" t="n">
        <v>0.5989332824221023</v>
      </c>
      <c r="K1792" s="71">
        <f>IF(NOT(AND(PAINEL_PESOS!$D$12="OK - 100%",PAINEL_PESOS!$F$20="OK - 100%",PAINEL_PESOS!$F$24="OK - 100%",PAINEL_PESOS!$F$27="OK - 100%",PAINEL_PESOS!$F$30="OK - 100%")),"", (E1792*PAINEL_PESOS!$B$7+F1792*PAINEL_PESOS!$B$8+G1792*PAINEL_PESOS!$B$9+H1792*PAINEL_PESOS!$B$10)*I1792)</f>
        <v/>
      </c>
      <c r="L1792" s="71">
        <f>IF(K1792="","",K1792-J1792)</f>
        <v/>
      </c>
      <c r="M1792" s="71">
        <f>IF(L1792="","",ABS(L1792))</f>
        <v/>
      </c>
      <c r="N1792" t="n">
        <v>1</v>
      </c>
      <c r="O1792" t="n">
        <v>0.9735</v>
      </c>
      <c r="P1792" t="n">
        <v>0.4089757127771911</v>
      </c>
      <c r="Q1792" t="n">
        <v>0.7907119875418909</v>
      </c>
      <c r="R1792" t="n">
        <v>0.2258295599870995</v>
      </c>
      <c r="S1792" t="n">
        <v>0.9986986574846646</v>
      </c>
      <c r="T1792" t="n">
        <v>0.9271784810082572</v>
      </c>
      <c r="U1792" t="n">
        <v>0.1771043881257416</v>
      </c>
      <c r="V1792" t="n">
        <v>0.504264142220205</v>
      </c>
      <c r="W1792" t="n">
        <v>0.6412148660283917</v>
      </c>
      <c r="X1792" t="n">
        <v>0.6556412285608189</v>
      </c>
    </row>
    <row r="1793">
      <c r="A1793" t="inlineStr">
        <is>
          <t>2804201</t>
        </is>
      </c>
      <c r="B1793" t="inlineStr">
        <is>
          <t>Monte Alegre de Sergipe</t>
        </is>
      </c>
      <c r="C1793" t="inlineStr">
        <is>
          <t>SE</t>
        </is>
      </c>
      <c r="D1793" t="inlineStr">
        <is>
          <t>REGIÃO NORDESTE</t>
        </is>
      </c>
      <c r="E1793" s="70">
        <f>SUMPRODUCT(N1793:Q1793,PAINEL_PESOS!$C$16:$C$19)</f>
        <v/>
      </c>
      <c r="F1793" s="70">
        <f>SUMPRODUCT(R1793:T1793,PAINEL_PESOS!$C$21:$C$23)</f>
        <v/>
      </c>
      <c r="G1793" s="70">
        <f>SUMPRODUCT(U1793:V1793,PAINEL_PESOS!$C$25:$C$26)</f>
        <v/>
      </c>
      <c r="H1793" s="70">
        <f>SUMPRODUCT(W1793:X1793,PAINEL_PESOS!$C$28:$C$29)</f>
        <v/>
      </c>
      <c r="I1793" s="70" t="n">
        <v>0.9861696650269287</v>
      </c>
      <c r="J1793" s="70" t="n">
        <v>0.5837860006407541</v>
      </c>
      <c r="K1793" s="71">
        <f>IF(NOT(AND(PAINEL_PESOS!$D$12="OK - 100%",PAINEL_PESOS!$F$20="OK - 100%",PAINEL_PESOS!$F$24="OK - 100%",PAINEL_PESOS!$F$27="OK - 100%",PAINEL_PESOS!$F$30="OK - 100%")),"", (E1793*PAINEL_PESOS!$B$7+F1793*PAINEL_PESOS!$B$8+G1793*PAINEL_PESOS!$B$9+H1793*PAINEL_PESOS!$B$10)*I1793)</f>
        <v/>
      </c>
      <c r="L1793" s="71">
        <f>IF(K1793="","",K1793-J1793)</f>
        <v/>
      </c>
      <c r="M1793" s="71">
        <f>IF(L1793="","",ABS(L1793))</f>
        <v/>
      </c>
      <c r="N1793" t="n">
        <v>1</v>
      </c>
      <c r="O1793" t="n">
        <v>0.9974</v>
      </c>
      <c r="P1793" t="n">
        <v>0.301583949313622</v>
      </c>
      <c r="Q1793" t="n">
        <v>0.9396402517368591</v>
      </c>
      <c r="R1793" t="n">
        <v>0.2432370105464437</v>
      </c>
      <c r="S1793" t="n">
        <v>1</v>
      </c>
      <c r="T1793" t="n">
        <v>0.9722473766413239</v>
      </c>
      <c r="U1793" t="n">
        <v>0.4069477299202652</v>
      </c>
      <c r="V1793" t="n">
        <v>0.09457977438649745</v>
      </c>
      <c r="W1793" t="n">
        <v>0.6246085553409609</v>
      </c>
      <c r="X1793" t="n">
        <v>0.5133477533896142</v>
      </c>
    </row>
    <row r="1794">
      <c r="A1794" t="inlineStr">
        <is>
          <t>2804300</t>
        </is>
      </c>
      <c r="B1794" t="inlineStr">
        <is>
          <t>Muribeca</t>
        </is>
      </c>
      <c r="C1794" t="inlineStr">
        <is>
          <t>SE</t>
        </is>
      </c>
      <c r="D1794" t="inlineStr">
        <is>
          <t>REGIÃO NORDESTE</t>
        </is>
      </c>
      <c r="E1794" s="70">
        <f>SUMPRODUCT(N1794:Q1794,PAINEL_PESOS!$C$16:$C$19)</f>
        <v/>
      </c>
      <c r="F1794" s="70">
        <f>SUMPRODUCT(R1794:T1794,PAINEL_PESOS!$C$21:$C$23)</f>
        <v/>
      </c>
      <c r="G1794" s="70">
        <f>SUMPRODUCT(U1794:V1794,PAINEL_PESOS!$C$25:$C$26)</f>
        <v/>
      </c>
      <c r="H1794" s="70">
        <f>SUMPRODUCT(W1794:X1794,PAINEL_PESOS!$C$28:$C$29)</f>
        <v/>
      </c>
      <c r="I1794" s="70" t="n">
        <v>0.9266713371790732</v>
      </c>
      <c r="J1794" s="70" t="n">
        <v>0.5515880723421699</v>
      </c>
      <c r="K1794" s="71">
        <f>IF(NOT(AND(PAINEL_PESOS!$D$12="OK - 100%",PAINEL_PESOS!$F$20="OK - 100%",PAINEL_PESOS!$F$24="OK - 100%",PAINEL_PESOS!$F$27="OK - 100%",PAINEL_PESOS!$F$30="OK - 100%")),"", (E1794*PAINEL_PESOS!$B$7+F1794*PAINEL_PESOS!$B$8+G1794*PAINEL_PESOS!$B$9+H1794*PAINEL_PESOS!$B$10)*I1794)</f>
        <v/>
      </c>
      <c r="L1794" s="71">
        <f>IF(K1794="","",K1794-J1794)</f>
        <v/>
      </c>
      <c r="M1794" s="71">
        <f>IF(L1794="","",ABS(L1794))</f>
        <v/>
      </c>
      <c r="N1794" t="n">
        <v>1</v>
      </c>
      <c r="O1794" t="n">
        <v>0.9775</v>
      </c>
      <c r="P1794" t="n">
        <v>0.4703273495248152</v>
      </c>
      <c r="Q1794" t="n">
        <v>0.7897575804151599</v>
      </c>
      <c r="R1794" t="n">
        <v>0.1402012893933766</v>
      </c>
      <c r="S1794" t="n">
        <v>0.8367976005624989</v>
      </c>
      <c r="T1794" t="n">
        <v>0.7717322225567287</v>
      </c>
      <c r="U1794" t="n">
        <v>0.252355468033051</v>
      </c>
      <c r="V1794" t="n">
        <v>0.4233279691294209</v>
      </c>
      <c r="W1794" t="n">
        <v>0.6800450323876016</v>
      </c>
      <c r="X1794" t="n">
        <v>0.6215457392182944</v>
      </c>
    </row>
    <row r="1795">
      <c r="A1795" t="inlineStr">
        <is>
          <t>2804409</t>
        </is>
      </c>
      <c r="B1795" t="inlineStr">
        <is>
          <t>Neópolis</t>
        </is>
      </c>
      <c r="C1795" t="inlineStr">
        <is>
          <t>SE</t>
        </is>
      </c>
      <c r="D1795" t="inlineStr">
        <is>
          <t>REGIÃO NORDESTE</t>
        </is>
      </c>
      <c r="E1795" s="70">
        <f>SUMPRODUCT(N1795:Q1795,PAINEL_PESOS!$C$16:$C$19)</f>
        <v/>
      </c>
      <c r="F1795" s="70">
        <f>SUMPRODUCT(R1795:T1795,PAINEL_PESOS!$C$21:$C$23)</f>
        <v/>
      </c>
      <c r="G1795" s="70">
        <f>SUMPRODUCT(U1795:V1795,PAINEL_PESOS!$C$25:$C$26)</f>
        <v/>
      </c>
      <c r="H1795" s="70">
        <f>SUMPRODUCT(W1795:X1795,PAINEL_PESOS!$C$28:$C$29)</f>
        <v/>
      </c>
      <c r="I1795" s="70" t="n">
        <v>0.8037951982948697</v>
      </c>
      <c r="J1795" s="70" t="n">
        <v>0.4689485042815607</v>
      </c>
      <c r="K1795" s="71">
        <f>IF(NOT(AND(PAINEL_PESOS!$D$12="OK - 100%",PAINEL_PESOS!$F$20="OK - 100%",PAINEL_PESOS!$F$24="OK - 100%",PAINEL_PESOS!$F$27="OK - 100%",PAINEL_PESOS!$F$30="OK - 100%")),"", (E1795*PAINEL_PESOS!$B$7+F1795*PAINEL_PESOS!$B$8+G1795*PAINEL_PESOS!$B$9+H1795*PAINEL_PESOS!$B$10)*I1795)</f>
        <v/>
      </c>
      <c r="L1795" s="71">
        <f>IF(K1795="","",K1795-J1795)</f>
        <v/>
      </c>
      <c r="M1795" s="71">
        <f>IF(L1795="","",ABS(L1795))</f>
        <v/>
      </c>
      <c r="N1795" t="n">
        <v>1</v>
      </c>
      <c r="O1795" t="n">
        <v>0.9768</v>
      </c>
      <c r="P1795" t="n">
        <v>0.4324181626187962</v>
      </c>
      <c r="Q1795" t="n">
        <v>0.9190720090064324</v>
      </c>
      <c r="R1795" t="n">
        <v>0.2551229332005433</v>
      </c>
      <c r="S1795" t="n">
        <v>0.9615687021131021</v>
      </c>
      <c r="T1795" t="n">
        <v>0.01000847099336755</v>
      </c>
      <c r="U1795" t="n">
        <v>0.4098061951515222</v>
      </c>
      <c r="V1795" t="n">
        <v>0.6398151980956166</v>
      </c>
      <c r="W1795" t="n">
        <v>0.6244719860545737</v>
      </c>
      <c r="X1795" t="n">
        <v>0.5113046407475512</v>
      </c>
    </row>
    <row r="1796">
      <c r="A1796" t="inlineStr">
        <is>
          <t>2804458</t>
        </is>
      </c>
      <c r="B1796" t="inlineStr">
        <is>
          <t>Nossa Senhora Aparecida</t>
        </is>
      </c>
      <c r="C1796" t="inlineStr">
        <is>
          <t>SE</t>
        </is>
      </c>
      <c r="D1796" t="inlineStr">
        <is>
          <t>REGIÃO NORDESTE</t>
        </is>
      </c>
      <c r="E1796" s="70">
        <f>SUMPRODUCT(N1796:Q1796,PAINEL_PESOS!$C$16:$C$19)</f>
        <v/>
      </c>
      <c r="F1796" s="70">
        <f>SUMPRODUCT(R1796:T1796,PAINEL_PESOS!$C$21:$C$23)</f>
        <v/>
      </c>
      <c r="G1796" s="70">
        <f>SUMPRODUCT(U1796:V1796,PAINEL_PESOS!$C$25:$C$26)</f>
        <v/>
      </c>
      <c r="H1796" s="70">
        <f>SUMPRODUCT(W1796:X1796,PAINEL_PESOS!$C$28:$C$29)</f>
        <v/>
      </c>
      <c r="I1796" s="70" t="n">
        <v>0.9850059649926652</v>
      </c>
      <c r="J1796" s="70" t="n">
        <v>0.5856571013148074</v>
      </c>
      <c r="K1796" s="71">
        <f>IF(NOT(AND(PAINEL_PESOS!$D$12="OK - 100%",PAINEL_PESOS!$F$20="OK - 100%",PAINEL_PESOS!$F$24="OK - 100%",PAINEL_PESOS!$F$27="OK - 100%",PAINEL_PESOS!$F$30="OK - 100%")),"", (E1796*PAINEL_PESOS!$B$7+F1796*PAINEL_PESOS!$B$8+G1796*PAINEL_PESOS!$B$9+H1796*PAINEL_PESOS!$B$10)*I1796)</f>
        <v/>
      </c>
      <c r="L1796" s="71">
        <f>IF(K1796="","",K1796-J1796)</f>
        <v/>
      </c>
      <c r="M1796" s="71">
        <f>IF(L1796="","",ABS(L1796))</f>
        <v/>
      </c>
      <c r="N1796" t="n">
        <v>1</v>
      </c>
      <c r="O1796" t="n">
        <v>0.9388</v>
      </c>
      <c r="P1796" t="n">
        <v>0.4488912354804646</v>
      </c>
      <c r="Q1796" t="n">
        <v>0.9522873779672546</v>
      </c>
      <c r="R1796" t="n">
        <v>0.1985935183160692</v>
      </c>
      <c r="S1796" t="n">
        <v>0.9656597699845</v>
      </c>
      <c r="T1796" t="n">
        <v>0.9705412623966443</v>
      </c>
      <c r="U1796" t="n">
        <v>0.1771043881257416</v>
      </c>
      <c r="V1796" t="n">
        <v>0.1894309374104051</v>
      </c>
      <c r="W1796" t="n">
        <v>0.6412148660283917</v>
      </c>
      <c r="X1796" t="n">
        <v>0.6556412285608189</v>
      </c>
    </row>
    <row r="1797">
      <c r="A1797" t="inlineStr">
        <is>
          <t>2804508</t>
        </is>
      </c>
      <c r="B1797" t="inlineStr">
        <is>
          <t>Nossa Senhora da Glória</t>
        </is>
      </c>
      <c r="C1797" t="inlineStr">
        <is>
          <t>SE</t>
        </is>
      </c>
      <c r="D1797" t="inlineStr">
        <is>
          <t>REGIÃO NORDESTE</t>
        </is>
      </c>
      <c r="E1797" s="70">
        <f>SUMPRODUCT(N1797:Q1797,PAINEL_PESOS!$C$16:$C$19)</f>
        <v/>
      </c>
      <c r="F1797" s="70">
        <f>SUMPRODUCT(R1797:T1797,PAINEL_PESOS!$C$21:$C$23)</f>
        <v/>
      </c>
      <c r="G1797" s="70">
        <f>SUMPRODUCT(U1797:V1797,PAINEL_PESOS!$C$25:$C$26)</f>
        <v/>
      </c>
      <c r="H1797" s="70">
        <f>SUMPRODUCT(W1797:X1797,PAINEL_PESOS!$C$28:$C$29)</f>
        <v/>
      </c>
      <c r="I1797" s="70" t="n">
        <v>0.9799025906895797</v>
      </c>
      <c r="J1797" s="70" t="n">
        <v>0.5867413485118548</v>
      </c>
      <c r="K1797" s="71">
        <f>IF(NOT(AND(PAINEL_PESOS!$D$12="OK - 100%",PAINEL_PESOS!$F$20="OK - 100%",PAINEL_PESOS!$F$24="OK - 100%",PAINEL_PESOS!$F$27="OK - 100%",PAINEL_PESOS!$F$30="OK - 100%")),"", (E1797*PAINEL_PESOS!$B$7+F1797*PAINEL_PESOS!$B$8+G1797*PAINEL_PESOS!$B$9+H1797*PAINEL_PESOS!$B$10)*I1797)</f>
        <v/>
      </c>
      <c r="L1797" s="71">
        <f>IF(K1797="","",K1797-J1797)</f>
        <v/>
      </c>
      <c r="M1797" s="71">
        <f>IF(L1797="","",ABS(L1797))</f>
        <v/>
      </c>
      <c r="N1797" t="n">
        <v>1</v>
      </c>
      <c r="O1797" t="n">
        <v>0.9664</v>
      </c>
      <c r="P1797" t="n">
        <v>0.4819429778247096</v>
      </c>
      <c r="Q1797" t="n">
        <v>0.916514938118814</v>
      </c>
      <c r="R1797" t="n">
        <v>0.3497407120145019</v>
      </c>
      <c r="S1797" t="n">
        <v>0.9777497785190676</v>
      </c>
      <c r="T1797" t="n">
        <v>0.9639807675057858</v>
      </c>
      <c r="U1797" t="n">
        <v>0.3247187298027387</v>
      </c>
      <c r="V1797" t="n">
        <v>0.06073086517644288</v>
      </c>
      <c r="W1797" t="n">
        <v>0.6305940236864226</v>
      </c>
      <c r="X1797" t="n">
        <v>0.5640813448526572</v>
      </c>
    </row>
    <row r="1798">
      <c r="A1798" t="inlineStr">
        <is>
          <t>2804607</t>
        </is>
      </c>
      <c r="B1798" t="inlineStr">
        <is>
          <t>Nossa Senhora das Dores</t>
        </is>
      </c>
      <c r="C1798" t="inlineStr">
        <is>
          <t>SE</t>
        </is>
      </c>
      <c r="D1798" t="inlineStr">
        <is>
          <t>REGIÃO NORDESTE</t>
        </is>
      </c>
      <c r="E1798" s="70">
        <f>SUMPRODUCT(N1798:Q1798,PAINEL_PESOS!$C$16:$C$19)</f>
        <v/>
      </c>
      <c r="F1798" s="70">
        <f>SUMPRODUCT(R1798:T1798,PAINEL_PESOS!$C$21:$C$23)</f>
        <v/>
      </c>
      <c r="G1798" s="70">
        <f>SUMPRODUCT(U1798:V1798,PAINEL_PESOS!$C$25:$C$26)</f>
        <v/>
      </c>
      <c r="H1798" s="70">
        <f>SUMPRODUCT(W1798:X1798,PAINEL_PESOS!$C$28:$C$29)</f>
        <v/>
      </c>
      <c r="I1798" s="70" t="n">
        <v>0.9283395413026722</v>
      </c>
      <c r="J1798" s="70" t="n">
        <v>0.5333023357881327</v>
      </c>
      <c r="K1798" s="71">
        <f>IF(NOT(AND(PAINEL_PESOS!$D$12="OK - 100%",PAINEL_PESOS!$F$20="OK - 100%",PAINEL_PESOS!$F$24="OK - 100%",PAINEL_PESOS!$F$27="OK - 100%",PAINEL_PESOS!$F$30="OK - 100%")),"", (E1798*PAINEL_PESOS!$B$7+F1798*PAINEL_PESOS!$B$8+G1798*PAINEL_PESOS!$B$9+H1798*PAINEL_PESOS!$B$10)*I1798)</f>
        <v/>
      </c>
      <c r="L1798" s="71">
        <f>IF(K1798="","",K1798-J1798)</f>
        <v/>
      </c>
      <c r="M1798" s="71">
        <f>IF(L1798="","",ABS(L1798))</f>
        <v/>
      </c>
      <c r="N1798" t="n">
        <v>1</v>
      </c>
      <c r="O1798" t="n">
        <v>0.9363</v>
      </c>
      <c r="P1798" t="n">
        <v>0.4705385427666314</v>
      </c>
      <c r="Q1798" t="n">
        <v>0.9107754652433592</v>
      </c>
      <c r="R1798" t="n">
        <v>0.2875579901330685</v>
      </c>
      <c r="S1798" t="n">
        <v>0.3220349796243068</v>
      </c>
      <c r="T1798" t="n">
        <v>0.9438491492400461</v>
      </c>
      <c r="U1798" t="n">
        <v>0.1781981986699048</v>
      </c>
      <c r="V1798" t="n">
        <v>0.4060192185420041</v>
      </c>
      <c r="W1798" t="n">
        <v>0.6574878507576393</v>
      </c>
      <c r="X1798" t="n">
        <v>0.6596120609182552</v>
      </c>
    </row>
    <row r="1799">
      <c r="A1799" t="inlineStr">
        <is>
          <t>2804706</t>
        </is>
      </c>
      <c r="B1799" t="inlineStr">
        <is>
          <t>Nossa Senhora de Lourdes</t>
        </is>
      </c>
      <c r="C1799" t="inlineStr">
        <is>
          <t>SE</t>
        </is>
      </c>
      <c r="D1799" t="inlineStr">
        <is>
          <t>REGIÃO NORDESTE</t>
        </is>
      </c>
      <c r="E1799" s="70">
        <f>SUMPRODUCT(N1799:Q1799,PAINEL_PESOS!$C$16:$C$19)</f>
        <v/>
      </c>
      <c r="F1799" s="70">
        <f>SUMPRODUCT(R1799:T1799,PAINEL_PESOS!$C$21:$C$23)</f>
        <v/>
      </c>
      <c r="G1799" s="70">
        <f>SUMPRODUCT(U1799:V1799,PAINEL_PESOS!$C$25:$C$26)</f>
        <v/>
      </c>
      <c r="H1799" s="70">
        <f>SUMPRODUCT(W1799:X1799,PAINEL_PESOS!$C$28:$C$29)</f>
        <v/>
      </c>
      <c r="I1799" s="70" t="n">
        <v>0.9772852623015006</v>
      </c>
      <c r="J1799" s="70" t="n">
        <v>0.575112381976837</v>
      </c>
      <c r="K1799" s="71">
        <f>IF(NOT(AND(PAINEL_PESOS!$D$12="OK - 100%",PAINEL_PESOS!$F$20="OK - 100%",PAINEL_PESOS!$F$24="OK - 100%",PAINEL_PESOS!$F$27="OK - 100%",PAINEL_PESOS!$F$30="OK - 100%")),"", (E1799*PAINEL_PESOS!$B$7+F1799*PAINEL_PESOS!$B$8+G1799*PAINEL_PESOS!$B$9+H1799*PAINEL_PESOS!$B$10)*I1799)</f>
        <v/>
      </c>
      <c r="L1799" s="71">
        <f>IF(K1799="","",K1799-J1799)</f>
        <v/>
      </c>
      <c r="M1799" s="71">
        <f>IF(L1799="","",ABS(L1799))</f>
        <v/>
      </c>
      <c r="N1799" t="n">
        <v>1</v>
      </c>
      <c r="O1799" t="n">
        <v>0.9127999999999999</v>
      </c>
      <c r="P1799" t="n">
        <v>0.3390707497360085</v>
      </c>
      <c r="Q1799" t="n">
        <v>0.9048748009623291</v>
      </c>
      <c r="R1799" t="n">
        <v>0.1429683834376964</v>
      </c>
      <c r="S1799" t="n">
        <v>0.999900657141952</v>
      </c>
      <c r="T1799" t="n">
        <v>0.9489116004052829</v>
      </c>
      <c r="U1799" t="n">
        <v>0.4098061951515222</v>
      </c>
      <c r="V1799" t="n">
        <v>0.1893602983934495</v>
      </c>
      <c r="W1799" t="n">
        <v>0.6244719860545737</v>
      </c>
      <c r="X1799" t="n">
        <v>0.5113046407475512</v>
      </c>
    </row>
    <row r="1800">
      <c r="A1800" t="inlineStr">
        <is>
          <t>2804805</t>
        </is>
      </c>
      <c r="B1800" t="inlineStr">
        <is>
          <t>Nossa Senhora do Socorro</t>
        </is>
      </c>
      <c r="C1800" t="inlineStr">
        <is>
          <t>SE</t>
        </is>
      </c>
      <c r="D1800" t="inlineStr">
        <is>
          <t>REGIÃO NORDESTE</t>
        </is>
      </c>
      <c r="E1800" s="70">
        <f>SUMPRODUCT(N1800:Q1800,PAINEL_PESOS!$C$16:$C$19)</f>
        <v/>
      </c>
      <c r="F1800" s="70">
        <f>SUMPRODUCT(R1800:T1800,PAINEL_PESOS!$C$21:$C$23)</f>
        <v/>
      </c>
      <c r="G1800" s="70">
        <f>SUMPRODUCT(U1800:V1800,PAINEL_PESOS!$C$25:$C$26)</f>
        <v/>
      </c>
      <c r="H1800" s="70">
        <f>SUMPRODUCT(W1800:X1800,PAINEL_PESOS!$C$28:$C$29)</f>
        <v/>
      </c>
      <c r="I1800" s="70" t="n">
        <v>0.7721871645317995</v>
      </c>
      <c r="J1800" s="70" t="n">
        <v>0.4256161391637581</v>
      </c>
      <c r="K1800" s="71">
        <f>IF(NOT(AND(PAINEL_PESOS!$D$12="OK - 100%",PAINEL_PESOS!$F$20="OK - 100%",PAINEL_PESOS!$F$24="OK - 100%",PAINEL_PESOS!$F$27="OK - 100%",PAINEL_PESOS!$F$30="OK - 100%")),"", (E1800*PAINEL_PESOS!$B$7+F1800*PAINEL_PESOS!$B$8+G1800*PAINEL_PESOS!$B$9+H1800*PAINEL_PESOS!$B$10)*I1800)</f>
        <v/>
      </c>
      <c r="L1800" s="71">
        <f>IF(K1800="","",K1800-J1800)</f>
        <v/>
      </c>
      <c r="M1800" s="71">
        <f>IF(L1800="","",ABS(L1800))</f>
        <v/>
      </c>
      <c r="N1800" t="n">
        <v>1</v>
      </c>
      <c r="O1800" t="n">
        <v>0.9683</v>
      </c>
      <c r="P1800" t="n">
        <v>0.6399155227032736</v>
      </c>
      <c r="Q1800" t="n">
        <v>0</v>
      </c>
      <c r="R1800" t="n">
        <v>0.4437181115420346</v>
      </c>
      <c r="S1800" t="n">
        <v>0.5864457439953035</v>
      </c>
      <c r="T1800" t="n">
        <v>0.6847607476256445</v>
      </c>
      <c r="U1800" t="n">
        <v>0.1771043881257416</v>
      </c>
      <c r="V1800" t="n">
        <v>0.488109592111847</v>
      </c>
      <c r="W1800" t="n">
        <v>0.6412148660283917</v>
      </c>
      <c r="X1800" t="n">
        <v>0.6556412285608189</v>
      </c>
    </row>
    <row r="1801">
      <c r="A1801" t="inlineStr">
        <is>
          <t>2804904</t>
        </is>
      </c>
      <c r="B1801" t="inlineStr">
        <is>
          <t>Pacatuba</t>
        </is>
      </c>
      <c r="C1801" t="inlineStr">
        <is>
          <t>SE</t>
        </is>
      </c>
      <c r="D1801" t="inlineStr">
        <is>
          <t>REGIÃO NORDESTE</t>
        </is>
      </c>
      <c r="E1801" s="70">
        <f>SUMPRODUCT(N1801:Q1801,PAINEL_PESOS!$C$16:$C$19)</f>
        <v/>
      </c>
      <c r="F1801" s="70">
        <f>SUMPRODUCT(R1801:T1801,PAINEL_PESOS!$C$21:$C$23)</f>
        <v/>
      </c>
      <c r="G1801" s="70">
        <f>SUMPRODUCT(U1801:V1801,PAINEL_PESOS!$C$25:$C$26)</f>
        <v/>
      </c>
      <c r="H1801" s="70">
        <f>SUMPRODUCT(W1801:X1801,PAINEL_PESOS!$C$28:$C$29)</f>
        <v/>
      </c>
      <c r="I1801" s="70" t="n">
        <v>0.9669385374995332</v>
      </c>
      <c r="J1801" s="70" t="n">
        <v>0.6163448915048952</v>
      </c>
      <c r="K1801" s="71">
        <f>IF(NOT(AND(PAINEL_PESOS!$D$12="OK - 100%",PAINEL_PESOS!$F$20="OK - 100%",PAINEL_PESOS!$F$24="OK - 100%",PAINEL_PESOS!$F$27="OK - 100%",PAINEL_PESOS!$F$30="OK - 100%")),"", (E1801*PAINEL_PESOS!$B$7+F1801*PAINEL_PESOS!$B$8+G1801*PAINEL_PESOS!$B$9+H1801*PAINEL_PESOS!$B$10)*I1801)</f>
        <v/>
      </c>
      <c r="L1801" s="71">
        <f>IF(K1801="","",K1801-J1801)</f>
        <v/>
      </c>
      <c r="M1801" s="71">
        <f>IF(L1801="","",ABS(L1801))</f>
        <v/>
      </c>
      <c r="N1801" t="n">
        <v>1</v>
      </c>
      <c r="O1801" t="n">
        <v>0.9963</v>
      </c>
      <c r="P1801" t="n">
        <v>0.4537486800422387</v>
      </c>
      <c r="Q1801" t="n">
        <v>0.9512533710283876</v>
      </c>
      <c r="R1801" t="n">
        <v>0.202895624214198</v>
      </c>
      <c r="S1801" t="n">
        <v>1</v>
      </c>
      <c r="T1801" t="n">
        <v>0.8592116024258695</v>
      </c>
      <c r="U1801" t="n">
        <v>0.3635793805658727</v>
      </c>
      <c r="V1801" t="n">
        <v>0.4817697936826049</v>
      </c>
      <c r="W1801" t="n">
        <v>0.6337413992506282</v>
      </c>
      <c r="X1801" t="n">
        <v>0.5448713883529588</v>
      </c>
    </row>
    <row r="1802">
      <c r="A1802" t="inlineStr">
        <is>
          <t>2805000</t>
        </is>
      </c>
      <c r="B1802" t="inlineStr">
        <is>
          <t>Pedra Mole</t>
        </is>
      </c>
      <c r="C1802" t="inlineStr">
        <is>
          <t>SE</t>
        </is>
      </c>
      <c r="D1802" t="inlineStr">
        <is>
          <t>REGIÃO NORDESTE</t>
        </is>
      </c>
      <c r="E1802" s="70">
        <f>SUMPRODUCT(N1802:Q1802,PAINEL_PESOS!$C$16:$C$19)</f>
        <v/>
      </c>
      <c r="F1802" s="70">
        <f>SUMPRODUCT(R1802:T1802,PAINEL_PESOS!$C$21:$C$23)</f>
        <v/>
      </c>
      <c r="G1802" s="70">
        <f>SUMPRODUCT(U1802:V1802,PAINEL_PESOS!$C$25:$C$26)</f>
        <v/>
      </c>
      <c r="H1802" s="70">
        <f>SUMPRODUCT(W1802:X1802,PAINEL_PESOS!$C$28:$C$29)</f>
        <v/>
      </c>
      <c r="I1802" s="70" t="n">
        <v>0.9855177912238948</v>
      </c>
      <c r="J1802" s="70" t="n">
        <v>0.6359006339083034</v>
      </c>
      <c r="K1802" s="71">
        <f>IF(NOT(AND(PAINEL_PESOS!$D$12="OK - 100%",PAINEL_PESOS!$F$20="OK - 100%",PAINEL_PESOS!$F$24="OK - 100%",PAINEL_PESOS!$F$27="OK - 100%",PAINEL_PESOS!$F$30="OK - 100%")),"", (E1802*PAINEL_PESOS!$B$7+F1802*PAINEL_PESOS!$B$8+G1802*PAINEL_PESOS!$B$9+H1802*PAINEL_PESOS!$B$10)*I1802)</f>
        <v/>
      </c>
      <c r="L1802" s="71">
        <f>IF(K1802="","",K1802-J1802)</f>
        <v/>
      </c>
      <c r="M1802" s="71">
        <f>IF(L1802="","",ABS(L1802))</f>
        <v/>
      </c>
      <c r="N1802" t="n">
        <v>1</v>
      </c>
      <c r="O1802" t="n">
        <v>0.8906999999999999</v>
      </c>
      <c r="P1802" t="n">
        <v>0.4312565997888068</v>
      </c>
      <c r="Q1802" t="n">
        <v>0.9331275315118355</v>
      </c>
      <c r="R1802" t="n">
        <v>0.1014801563901962</v>
      </c>
      <c r="S1802" t="n">
        <v>1</v>
      </c>
      <c r="T1802" t="n">
        <v>0.9736805206192078</v>
      </c>
      <c r="U1802" t="n">
        <v>0.5035905879054487</v>
      </c>
      <c r="V1802" t="n">
        <v>0.5128148959038682</v>
      </c>
      <c r="W1802" t="n">
        <v>0.5958221043973204</v>
      </c>
      <c r="X1802" t="n">
        <v>0.538751572784644</v>
      </c>
    </row>
    <row r="1803">
      <c r="A1803" t="inlineStr">
        <is>
          <t>2805109</t>
        </is>
      </c>
      <c r="B1803" t="inlineStr">
        <is>
          <t>Pedrinhas</t>
        </is>
      </c>
      <c r="C1803" t="inlineStr">
        <is>
          <t>SE</t>
        </is>
      </c>
      <c r="D1803" t="inlineStr">
        <is>
          <t>REGIÃO NORDESTE</t>
        </is>
      </c>
      <c r="E1803" s="70">
        <f>SUMPRODUCT(N1803:Q1803,PAINEL_PESOS!$C$16:$C$19)</f>
        <v/>
      </c>
      <c r="F1803" s="70">
        <f>SUMPRODUCT(R1803:T1803,PAINEL_PESOS!$C$21:$C$23)</f>
        <v/>
      </c>
      <c r="G1803" s="70">
        <f>SUMPRODUCT(U1803:V1803,PAINEL_PESOS!$C$25:$C$26)</f>
        <v/>
      </c>
      <c r="H1803" s="70">
        <f>SUMPRODUCT(W1803:X1803,PAINEL_PESOS!$C$28:$C$29)</f>
        <v/>
      </c>
      <c r="I1803" s="70" t="n">
        <v>0.9578748826456092</v>
      </c>
      <c r="J1803" s="70" t="n">
        <v>0.5778087406777617</v>
      </c>
      <c r="K1803" s="71">
        <f>IF(NOT(AND(PAINEL_PESOS!$D$12="OK - 100%",PAINEL_PESOS!$F$20="OK - 100%",PAINEL_PESOS!$F$24="OK - 100%",PAINEL_PESOS!$F$27="OK - 100%",PAINEL_PESOS!$F$30="OK - 100%")),"", (E1803*PAINEL_PESOS!$B$7+F1803*PAINEL_PESOS!$B$8+G1803*PAINEL_PESOS!$B$9+H1803*PAINEL_PESOS!$B$10)*I1803)</f>
        <v/>
      </c>
      <c r="L1803" s="71">
        <f>IF(K1803="","",K1803-J1803)</f>
        <v/>
      </c>
      <c r="M1803" s="71">
        <f>IF(L1803="","",ABS(L1803))</f>
        <v/>
      </c>
      <c r="N1803" t="n">
        <v>0.2</v>
      </c>
      <c r="O1803" t="n">
        <v>0.9540999999999999</v>
      </c>
      <c r="P1803" t="n">
        <v>0.5284054910242872</v>
      </c>
      <c r="Q1803" t="n">
        <v>0.7578588370781935</v>
      </c>
      <c r="R1803" t="n">
        <v>0.152701600274916</v>
      </c>
      <c r="S1803" t="n">
        <v>1</v>
      </c>
      <c r="T1803" t="n">
        <v>0.9523842059546992</v>
      </c>
      <c r="U1803" t="n">
        <v>0.2194383520665301</v>
      </c>
      <c r="V1803" t="n">
        <v>0.5595305117348259</v>
      </c>
      <c r="W1803" t="n">
        <v>0.7425339583212239</v>
      </c>
      <c r="X1803" t="n">
        <v>0.6806799159803103</v>
      </c>
    </row>
    <row r="1804">
      <c r="A1804" t="inlineStr">
        <is>
          <t>2805208</t>
        </is>
      </c>
      <c r="B1804" t="inlineStr">
        <is>
          <t>Pinhão</t>
        </is>
      </c>
      <c r="C1804" t="inlineStr">
        <is>
          <t>SE</t>
        </is>
      </c>
      <c r="D1804" t="inlineStr">
        <is>
          <t>REGIÃO NORDESTE</t>
        </is>
      </c>
      <c r="E1804" s="70">
        <f>SUMPRODUCT(N1804:Q1804,PAINEL_PESOS!$C$16:$C$19)</f>
        <v/>
      </c>
      <c r="F1804" s="70">
        <f>SUMPRODUCT(R1804:T1804,PAINEL_PESOS!$C$21:$C$23)</f>
        <v/>
      </c>
      <c r="G1804" s="70">
        <f>SUMPRODUCT(U1804:V1804,PAINEL_PESOS!$C$25:$C$26)</f>
        <v/>
      </c>
      <c r="H1804" s="70">
        <f>SUMPRODUCT(W1804:X1804,PAINEL_PESOS!$C$28:$C$29)</f>
        <v/>
      </c>
      <c r="I1804" s="70" t="n">
        <v>0.9851730981239002</v>
      </c>
      <c r="J1804" s="70" t="n">
        <v>0.6408996505129746</v>
      </c>
      <c r="K1804" s="71">
        <f>IF(NOT(AND(PAINEL_PESOS!$D$12="OK - 100%",PAINEL_PESOS!$F$20="OK - 100%",PAINEL_PESOS!$F$24="OK - 100%",PAINEL_PESOS!$F$27="OK - 100%",PAINEL_PESOS!$F$30="OK - 100%")),"", (E1804*PAINEL_PESOS!$B$7+F1804*PAINEL_PESOS!$B$8+G1804*PAINEL_PESOS!$B$9+H1804*PAINEL_PESOS!$B$10)*I1804)</f>
        <v/>
      </c>
      <c r="L1804" s="71">
        <f>IF(K1804="","",K1804-J1804)</f>
        <v/>
      </c>
      <c r="M1804" s="71">
        <f>IF(L1804="","",ABS(L1804))</f>
        <v/>
      </c>
      <c r="N1804" t="n">
        <v>1</v>
      </c>
      <c r="O1804" t="n">
        <v>0.8645</v>
      </c>
      <c r="P1804" t="n">
        <v>0.3842661034846885</v>
      </c>
      <c r="Q1804" t="n">
        <v>0.9216938064654903</v>
      </c>
      <c r="R1804" t="n">
        <v>0.1616442186461067</v>
      </c>
      <c r="S1804" t="n">
        <v>0.9998976046025966</v>
      </c>
      <c r="T1804" t="n">
        <v>0.9808571677878137</v>
      </c>
      <c r="U1804" t="n">
        <v>0.5035905879054487</v>
      </c>
      <c r="V1804" t="n">
        <v>0.5527015512391642</v>
      </c>
      <c r="W1804" t="n">
        <v>0.5958221043973204</v>
      </c>
      <c r="X1804" t="n">
        <v>0.538751572784644</v>
      </c>
    </row>
    <row r="1805">
      <c r="A1805" t="inlineStr">
        <is>
          <t>2805307</t>
        </is>
      </c>
      <c r="B1805" t="inlineStr">
        <is>
          <t>Pirambu</t>
        </is>
      </c>
      <c r="C1805" t="inlineStr">
        <is>
          <t>SE</t>
        </is>
      </c>
      <c r="D1805" t="inlineStr">
        <is>
          <t>REGIÃO NORDESTE</t>
        </is>
      </c>
      <c r="E1805" s="70">
        <f>SUMPRODUCT(N1805:Q1805,PAINEL_PESOS!$C$16:$C$19)</f>
        <v/>
      </c>
      <c r="F1805" s="70">
        <f>SUMPRODUCT(R1805:T1805,PAINEL_PESOS!$C$21:$C$23)</f>
        <v/>
      </c>
      <c r="G1805" s="70">
        <f>SUMPRODUCT(U1805:V1805,PAINEL_PESOS!$C$25:$C$26)</f>
        <v/>
      </c>
      <c r="H1805" s="70">
        <f>SUMPRODUCT(W1805:X1805,PAINEL_PESOS!$C$28:$C$29)</f>
        <v/>
      </c>
      <c r="I1805" s="70" t="n">
        <v>0.9777139194705828</v>
      </c>
      <c r="J1805" s="70" t="n">
        <v>0.614116891753282</v>
      </c>
      <c r="K1805" s="71">
        <f>IF(NOT(AND(PAINEL_PESOS!$D$12="OK - 100%",PAINEL_PESOS!$F$20="OK - 100%",PAINEL_PESOS!$F$24="OK - 100%",PAINEL_PESOS!$F$27="OK - 100%",PAINEL_PESOS!$F$30="OK - 100%")),"", (E1805*PAINEL_PESOS!$B$7+F1805*PAINEL_PESOS!$B$8+G1805*PAINEL_PESOS!$B$9+H1805*PAINEL_PESOS!$B$10)*I1805)</f>
        <v/>
      </c>
      <c r="L1805" s="71">
        <f>IF(K1805="","",K1805-J1805)</f>
        <v/>
      </c>
      <c r="M1805" s="71">
        <f>IF(L1805="","",ABS(L1805))</f>
        <v/>
      </c>
      <c r="N1805" t="n">
        <v>1</v>
      </c>
      <c r="O1805" t="n">
        <v>1</v>
      </c>
      <c r="P1805" t="n">
        <v>0.4558606124604013</v>
      </c>
      <c r="Q1805" t="n">
        <v>0.9204004950745628</v>
      </c>
      <c r="R1805" t="n">
        <v>0.1704589630167261</v>
      </c>
      <c r="S1805" t="n">
        <v>0.9991184192365736</v>
      </c>
      <c r="T1805" t="n">
        <v>0.9398678977006336</v>
      </c>
      <c r="U1805" t="n">
        <v>0.2337391093286885</v>
      </c>
      <c r="V1805" t="n">
        <v>0.3924178719542121</v>
      </c>
      <c r="W1805" t="n">
        <v>0.6662943358667739</v>
      </c>
      <c r="X1805" t="n">
        <v>0.6380422022272286</v>
      </c>
    </row>
    <row r="1806">
      <c r="A1806" t="inlineStr">
        <is>
          <t>2805406</t>
        </is>
      </c>
      <c r="B1806" t="inlineStr">
        <is>
          <t>Poço Redondo</t>
        </is>
      </c>
      <c r="C1806" t="inlineStr">
        <is>
          <t>SE</t>
        </is>
      </c>
      <c r="D1806" t="inlineStr">
        <is>
          <t>REGIÃO NORDESTE</t>
        </is>
      </c>
      <c r="E1806" s="70">
        <f>SUMPRODUCT(N1806:Q1806,PAINEL_PESOS!$C$16:$C$19)</f>
        <v/>
      </c>
      <c r="F1806" s="70">
        <f>SUMPRODUCT(R1806:T1806,PAINEL_PESOS!$C$21:$C$23)</f>
        <v/>
      </c>
      <c r="G1806" s="70">
        <f>SUMPRODUCT(U1806:V1806,PAINEL_PESOS!$C$25:$C$26)</f>
        <v/>
      </c>
      <c r="H1806" s="70">
        <f>SUMPRODUCT(W1806:X1806,PAINEL_PESOS!$C$28:$C$29)</f>
        <v/>
      </c>
      <c r="I1806" s="70" t="n">
        <v>0.9402577411154404</v>
      </c>
      <c r="J1806" s="70" t="n">
        <v>0.5487876200547275</v>
      </c>
      <c r="K1806" s="71">
        <f>IF(NOT(AND(PAINEL_PESOS!$D$12="OK - 100%",PAINEL_PESOS!$F$20="OK - 100%",PAINEL_PESOS!$F$24="OK - 100%",PAINEL_PESOS!$F$27="OK - 100%",PAINEL_PESOS!$F$30="OK - 100%")),"", (E1806*PAINEL_PESOS!$B$7+F1806*PAINEL_PESOS!$B$8+G1806*PAINEL_PESOS!$B$9+H1806*PAINEL_PESOS!$B$10)*I1806)</f>
        <v/>
      </c>
      <c r="L1806" s="71">
        <f>IF(K1806="","",K1806-J1806)</f>
        <v/>
      </c>
      <c r="M1806" s="71">
        <f>IF(L1806="","",ABS(L1806))</f>
        <v/>
      </c>
      <c r="N1806" t="n">
        <v>1</v>
      </c>
      <c r="O1806" t="n">
        <v>0.9811</v>
      </c>
      <c r="P1806" t="n">
        <v>0.4108764519535375</v>
      </c>
      <c r="Q1806" t="n">
        <v>0.9653393218627637</v>
      </c>
      <c r="R1806" t="n">
        <v>0.3199773307247292</v>
      </c>
      <c r="S1806" t="n">
        <v>1</v>
      </c>
      <c r="T1806" t="n">
        <v>0.7099113944445554</v>
      </c>
      <c r="U1806" t="n">
        <v>0.4098061951515222</v>
      </c>
      <c r="V1806" t="n">
        <v>0.09175280277907638</v>
      </c>
      <c r="W1806" t="n">
        <v>0.6244719860545737</v>
      </c>
      <c r="X1806" t="n">
        <v>0.5113046407475512</v>
      </c>
    </row>
    <row r="1807">
      <c r="A1807" t="inlineStr">
        <is>
          <t>2805505</t>
        </is>
      </c>
      <c r="B1807" t="inlineStr">
        <is>
          <t>Poço Verde</t>
        </is>
      </c>
      <c r="C1807" t="inlineStr">
        <is>
          <t>SE</t>
        </is>
      </c>
      <c r="D1807" t="inlineStr">
        <is>
          <t>REGIÃO NORDESTE</t>
        </is>
      </c>
      <c r="E1807" s="70">
        <f>SUMPRODUCT(N1807:Q1807,PAINEL_PESOS!$C$16:$C$19)</f>
        <v/>
      </c>
      <c r="F1807" s="70">
        <f>SUMPRODUCT(R1807:T1807,PAINEL_PESOS!$C$21:$C$23)</f>
        <v/>
      </c>
      <c r="G1807" s="70">
        <f>SUMPRODUCT(U1807:V1807,PAINEL_PESOS!$C$25:$C$26)</f>
        <v/>
      </c>
      <c r="H1807" s="70">
        <f>SUMPRODUCT(W1807:X1807,PAINEL_PESOS!$C$28:$C$29)</f>
        <v/>
      </c>
      <c r="I1807" s="70" t="n">
        <v>0.9371321533588319</v>
      </c>
      <c r="J1807" s="70" t="n">
        <v>0.5963941242041766</v>
      </c>
      <c r="K1807" s="71">
        <f>IF(NOT(AND(PAINEL_PESOS!$D$12="OK - 100%",PAINEL_PESOS!$F$20="OK - 100%",PAINEL_PESOS!$F$24="OK - 100%",PAINEL_PESOS!$F$27="OK - 100%",PAINEL_PESOS!$F$30="OK - 100%")),"", (E1807*PAINEL_PESOS!$B$7+F1807*PAINEL_PESOS!$B$8+G1807*PAINEL_PESOS!$B$9+H1807*PAINEL_PESOS!$B$10)*I1807)</f>
        <v/>
      </c>
      <c r="L1807" s="71">
        <f>IF(K1807="","",K1807-J1807)</f>
        <v/>
      </c>
      <c r="M1807" s="71">
        <f>IF(L1807="","",ABS(L1807))</f>
        <v/>
      </c>
      <c r="N1807" t="n">
        <v>1</v>
      </c>
      <c r="O1807" t="n">
        <v>0.9748</v>
      </c>
      <c r="P1807" t="n">
        <v>0.5314677930306231</v>
      </c>
      <c r="Q1807" t="n">
        <v>0.855728669183478</v>
      </c>
      <c r="R1807" t="n">
        <v>0.2566121115232145</v>
      </c>
      <c r="S1807" t="n">
        <v>0.9033604225573956</v>
      </c>
      <c r="T1807" t="n">
        <v>0.7762056842786631</v>
      </c>
      <c r="U1807" t="n">
        <v>0.2194383520665301</v>
      </c>
      <c r="V1807" t="n">
        <v>0.47679156716005</v>
      </c>
      <c r="W1807" t="n">
        <v>0.7425339583212239</v>
      </c>
      <c r="X1807" t="n">
        <v>0.6806799159803103</v>
      </c>
    </row>
    <row r="1808">
      <c r="A1808" t="inlineStr">
        <is>
          <t>2805604</t>
        </is>
      </c>
      <c r="B1808" t="inlineStr">
        <is>
          <t>Porto da Folha</t>
        </is>
      </c>
      <c r="C1808" t="inlineStr">
        <is>
          <t>SE</t>
        </is>
      </c>
      <c r="D1808" t="inlineStr">
        <is>
          <t>REGIÃO NORDESTE</t>
        </is>
      </c>
      <c r="E1808" s="70">
        <f>SUMPRODUCT(N1808:Q1808,PAINEL_PESOS!$C$16:$C$19)</f>
        <v/>
      </c>
      <c r="F1808" s="70">
        <f>SUMPRODUCT(R1808:T1808,PAINEL_PESOS!$C$21:$C$23)</f>
        <v/>
      </c>
      <c r="G1808" s="70">
        <f>SUMPRODUCT(U1808:V1808,PAINEL_PESOS!$C$25:$C$26)</f>
        <v/>
      </c>
      <c r="H1808" s="70">
        <f>SUMPRODUCT(W1808:X1808,PAINEL_PESOS!$C$28:$C$29)</f>
        <v/>
      </c>
      <c r="I1808" s="70" t="n">
        <v>0.9915153015346916</v>
      </c>
      <c r="J1808" s="70" t="n">
        <v>0.5876661227935676</v>
      </c>
      <c r="K1808" s="71">
        <f>IF(NOT(AND(PAINEL_PESOS!$D$12="OK - 100%",PAINEL_PESOS!$F$20="OK - 100%",PAINEL_PESOS!$F$24="OK - 100%",PAINEL_PESOS!$F$27="OK - 100%",PAINEL_PESOS!$F$30="OK - 100%")),"", (E1808*PAINEL_PESOS!$B$7+F1808*PAINEL_PESOS!$B$8+G1808*PAINEL_PESOS!$B$9+H1808*PAINEL_PESOS!$B$10)*I1808)</f>
        <v/>
      </c>
      <c r="L1808" s="71">
        <f>IF(K1808="","",K1808-J1808)</f>
        <v/>
      </c>
      <c r="M1808" s="71">
        <f>IF(L1808="","",ABS(L1808))</f>
        <v/>
      </c>
      <c r="N1808" t="n">
        <v>1</v>
      </c>
      <c r="O1808" t="n">
        <v>0.9982</v>
      </c>
      <c r="P1808" t="n">
        <v>0.3824709609292503</v>
      </c>
      <c r="Q1808" t="n">
        <v>0.9671973164501191</v>
      </c>
      <c r="R1808" t="n">
        <v>0.3030827879955044</v>
      </c>
      <c r="S1808" t="n">
        <v>0.9994470167964365</v>
      </c>
      <c r="T1808" t="n">
        <v>0.9805342840592558</v>
      </c>
      <c r="U1808" t="n">
        <v>0.4098061951515222</v>
      </c>
      <c r="V1808" t="n">
        <v>0</v>
      </c>
      <c r="W1808" t="n">
        <v>0.6244719860545737</v>
      </c>
      <c r="X1808" t="n">
        <v>0.5113046407475512</v>
      </c>
    </row>
    <row r="1809">
      <c r="A1809" t="inlineStr">
        <is>
          <t>2805703</t>
        </is>
      </c>
      <c r="B1809" t="inlineStr">
        <is>
          <t>Propriá</t>
        </is>
      </c>
      <c r="C1809" t="inlineStr">
        <is>
          <t>SE</t>
        </is>
      </c>
      <c r="D1809" t="inlineStr">
        <is>
          <t>REGIÃO NORDESTE</t>
        </is>
      </c>
      <c r="E1809" s="70">
        <f>SUMPRODUCT(N1809:Q1809,PAINEL_PESOS!$C$16:$C$19)</f>
        <v/>
      </c>
      <c r="F1809" s="70">
        <f>SUMPRODUCT(R1809:T1809,PAINEL_PESOS!$C$21:$C$23)</f>
        <v/>
      </c>
      <c r="G1809" s="70">
        <f>SUMPRODUCT(U1809:V1809,PAINEL_PESOS!$C$25:$C$26)</f>
        <v/>
      </c>
      <c r="H1809" s="70">
        <f>SUMPRODUCT(W1809:X1809,PAINEL_PESOS!$C$28:$C$29)</f>
        <v/>
      </c>
      <c r="I1809" s="70" t="n">
        <v>0.8620884423395867</v>
      </c>
      <c r="J1809" s="70" t="n">
        <v>0.4984740398554373</v>
      </c>
      <c r="K1809" s="71">
        <f>IF(NOT(AND(PAINEL_PESOS!$D$12="OK - 100%",PAINEL_PESOS!$F$20="OK - 100%",PAINEL_PESOS!$F$24="OK - 100%",PAINEL_PESOS!$F$27="OK - 100%",PAINEL_PESOS!$F$30="OK - 100%")),"", (E1809*PAINEL_PESOS!$B$7+F1809*PAINEL_PESOS!$B$8+G1809*PAINEL_PESOS!$B$9+H1809*PAINEL_PESOS!$B$10)*I1809)</f>
        <v/>
      </c>
      <c r="L1809" s="71">
        <f>IF(K1809="","",K1809-J1809)</f>
        <v/>
      </c>
      <c r="M1809" s="71">
        <f>IF(L1809="","",ABS(L1809))</f>
        <v/>
      </c>
      <c r="N1809" t="n">
        <v>1</v>
      </c>
      <c r="O1809" t="n">
        <v>1</v>
      </c>
      <c r="P1809" t="n">
        <v>0.448363252375924</v>
      </c>
      <c r="Q1809" t="n">
        <v>0.7036962510873938</v>
      </c>
      <c r="R1809" t="n">
        <v>0.2996452143306555</v>
      </c>
      <c r="S1809" t="n">
        <v>0.9433082629284864</v>
      </c>
      <c r="T1809" t="n">
        <v>0.3805464594914059</v>
      </c>
      <c r="U1809" t="n">
        <v>0.4098061951515222</v>
      </c>
      <c r="V1809" t="n">
        <v>0.4217887152577849</v>
      </c>
      <c r="W1809" t="n">
        <v>0.6244719860545737</v>
      </c>
      <c r="X1809" t="n">
        <v>0.5113046407475512</v>
      </c>
    </row>
    <row r="1810">
      <c r="A1810" t="inlineStr">
        <is>
          <t>2805802</t>
        </is>
      </c>
      <c r="B1810" t="inlineStr">
        <is>
          <t>Riachão do Dantas</t>
        </is>
      </c>
      <c r="C1810" t="inlineStr">
        <is>
          <t>SE</t>
        </is>
      </c>
      <c r="D1810" t="inlineStr">
        <is>
          <t>REGIÃO NORDESTE</t>
        </is>
      </c>
      <c r="E1810" s="70">
        <f>SUMPRODUCT(N1810:Q1810,PAINEL_PESOS!$C$16:$C$19)</f>
        <v/>
      </c>
      <c r="F1810" s="70">
        <f>SUMPRODUCT(R1810:T1810,PAINEL_PESOS!$C$21:$C$23)</f>
        <v/>
      </c>
      <c r="G1810" s="70">
        <f>SUMPRODUCT(U1810:V1810,PAINEL_PESOS!$C$25:$C$26)</f>
        <v/>
      </c>
      <c r="H1810" s="70">
        <f>SUMPRODUCT(W1810:X1810,PAINEL_PESOS!$C$28:$C$29)</f>
        <v/>
      </c>
      <c r="I1810" s="70" t="n">
        <v>0.9823667032026372</v>
      </c>
      <c r="J1810" s="70" t="n">
        <v>0.676989816774504</v>
      </c>
      <c r="K1810" s="71">
        <f>IF(NOT(AND(PAINEL_PESOS!$D$12="OK - 100%",PAINEL_PESOS!$F$20="OK - 100%",PAINEL_PESOS!$F$24="OK - 100%",PAINEL_PESOS!$F$27="OK - 100%",PAINEL_PESOS!$F$30="OK - 100%")),"", (E1810*PAINEL_PESOS!$B$7+F1810*PAINEL_PESOS!$B$8+G1810*PAINEL_PESOS!$B$9+H1810*PAINEL_PESOS!$B$10)*I1810)</f>
        <v/>
      </c>
      <c r="L1810" s="71">
        <f>IF(K1810="","",K1810-J1810)</f>
        <v/>
      </c>
      <c r="M1810" s="71">
        <f>IF(L1810="","",ABS(L1810))</f>
        <v/>
      </c>
      <c r="N1810" t="n">
        <v>1</v>
      </c>
      <c r="O1810" t="n">
        <v>0.9787</v>
      </c>
      <c r="P1810" t="n">
        <v>0.4288278775079197</v>
      </c>
      <c r="Q1810" t="n">
        <v>0.9316598308625321</v>
      </c>
      <c r="R1810" t="n">
        <v>0.263706510118897</v>
      </c>
      <c r="S1810" t="n">
        <v>1</v>
      </c>
      <c r="T1810" t="n">
        <v>0.9571902939696396</v>
      </c>
      <c r="U1810" t="n">
        <v>0.2194383520665301</v>
      </c>
      <c r="V1810" t="n">
        <v>0.7202892991144694</v>
      </c>
      <c r="W1810" t="n">
        <v>0.7425339583212239</v>
      </c>
      <c r="X1810" t="n">
        <v>0.6806799159803103</v>
      </c>
    </row>
    <row r="1811">
      <c r="A1811" t="inlineStr">
        <is>
          <t>2805901</t>
        </is>
      </c>
      <c r="B1811" t="inlineStr">
        <is>
          <t>Riachuelo</t>
        </is>
      </c>
      <c r="C1811" t="inlineStr">
        <is>
          <t>SE</t>
        </is>
      </c>
      <c r="D1811" t="inlineStr">
        <is>
          <t>REGIÃO NORDESTE</t>
        </is>
      </c>
      <c r="E1811" s="70">
        <f>SUMPRODUCT(N1811:Q1811,PAINEL_PESOS!$C$16:$C$19)</f>
        <v/>
      </c>
      <c r="F1811" s="70">
        <f>SUMPRODUCT(R1811:T1811,PAINEL_PESOS!$C$21:$C$23)</f>
        <v/>
      </c>
      <c r="G1811" s="70">
        <f>SUMPRODUCT(U1811:V1811,PAINEL_PESOS!$C$25:$C$26)</f>
        <v/>
      </c>
      <c r="H1811" s="70">
        <f>SUMPRODUCT(W1811:X1811,PAINEL_PESOS!$C$28:$C$29)</f>
        <v/>
      </c>
      <c r="I1811" s="70" t="n">
        <v>0.7981302608413177</v>
      </c>
      <c r="J1811" s="70" t="n">
        <v>0.4193645816144345</v>
      </c>
      <c r="K1811" s="71">
        <f>IF(NOT(AND(PAINEL_PESOS!$D$12="OK - 100%",PAINEL_PESOS!$F$20="OK - 100%",PAINEL_PESOS!$F$24="OK - 100%",PAINEL_PESOS!$F$27="OK - 100%",PAINEL_PESOS!$F$30="OK - 100%")),"", (E1811*PAINEL_PESOS!$B$7+F1811*PAINEL_PESOS!$B$8+G1811*PAINEL_PESOS!$B$9+H1811*PAINEL_PESOS!$B$10)*I1811)</f>
        <v/>
      </c>
      <c r="L1811" s="71">
        <f>IF(K1811="","",K1811-J1811)</f>
        <v/>
      </c>
      <c r="M1811" s="71">
        <f>IF(L1811="","",ABS(L1811))</f>
        <v/>
      </c>
      <c r="N1811" t="n">
        <v>0.4</v>
      </c>
      <c r="O1811" t="n">
        <v>0.9963</v>
      </c>
      <c r="P1811" t="n">
        <v>0.5757127771911299</v>
      </c>
      <c r="Q1811" t="n">
        <v>0.6555472536544609</v>
      </c>
      <c r="R1811" t="n">
        <v>0.2115284259226316</v>
      </c>
      <c r="S1811" t="n">
        <v>0.852237026256441</v>
      </c>
      <c r="T1811" t="n">
        <v>0.0281702975158854</v>
      </c>
      <c r="U1811" t="n">
        <v>0.1771043881257416</v>
      </c>
      <c r="V1811" t="n">
        <v>0.6877723922528534</v>
      </c>
      <c r="W1811" t="n">
        <v>0.6412148660283917</v>
      </c>
      <c r="X1811" t="n">
        <v>0.6556412285608189</v>
      </c>
    </row>
    <row r="1812">
      <c r="A1812" t="inlineStr">
        <is>
          <t>2806008</t>
        </is>
      </c>
      <c r="B1812" t="inlineStr">
        <is>
          <t>Ribeirópolis</t>
        </is>
      </c>
      <c r="C1812" t="inlineStr">
        <is>
          <t>SE</t>
        </is>
      </c>
      <c r="D1812" t="inlineStr">
        <is>
          <t>REGIÃO NORDESTE</t>
        </is>
      </c>
      <c r="E1812" s="70">
        <f>SUMPRODUCT(N1812:Q1812,PAINEL_PESOS!$C$16:$C$19)</f>
        <v/>
      </c>
      <c r="F1812" s="70">
        <f>SUMPRODUCT(R1812:T1812,PAINEL_PESOS!$C$21:$C$23)</f>
        <v/>
      </c>
      <c r="G1812" s="70">
        <f>SUMPRODUCT(U1812:V1812,PAINEL_PESOS!$C$25:$C$26)</f>
        <v/>
      </c>
      <c r="H1812" s="70">
        <f>SUMPRODUCT(W1812:X1812,PAINEL_PESOS!$C$28:$C$29)</f>
        <v/>
      </c>
      <c r="I1812" s="70" t="n">
        <v>0.9710178989704933</v>
      </c>
      <c r="J1812" s="70" t="n">
        <v>0.5858406032872024</v>
      </c>
      <c r="K1812" s="71">
        <f>IF(NOT(AND(PAINEL_PESOS!$D$12="OK - 100%",PAINEL_PESOS!$F$20="OK - 100%",PAINEL_PESOS!$F$24="OK - 100%",PAINEL_PESOS!$F$27="OK - 100%",PAINEL_PESOS!$F$30="OK - 100%")),"", (E1812*PAINEL_PESOS!$B$7+F1812*PAINEL_PESOS!$B$8+G1812*PAINEL_PESOS!$B$9+H1812*PAINEL_PESOS!$B$10)*I1812)</f>
        <v/>
      </c>
      <c r="L1812" s="71">
        <f>IF(K1812="","",K1812-J1812)</f>
        <v/>
      </c>
      <c r="M1812" s="71">
        <f>IF(L1812="","",ABS(L1812))</f>
        <v/>
      </c>
      <c r="N1812" t="n">
        <v>1</v>
      </c>
      <c r="O1812" t="n">
        <v>0.9654</v>
      </c>
      <c r="P1812" t="n">
        <v>0.4413938753959874</v>
      </c>
      <c r="Q1812" t="n">
        <v>0.8641510556087194</v>
      </c>
      <c r="R1812" t="n">
        <v>0.2524769498407626</v>
      </c>
      <c r="S1812" t="n">
        <v>0.9720485469735552</v>
      </c>
      <c r="T1812" t="n">
        <v>0.9555844032857983</v>
      </c>
      <c r="U1812" t="n">
        <v>0.1780309611069193</v>
      </c>
      <c r="V1812" t="n">
        <v>0.2633045674703097</v>
      </c>
      <c r="W1812" t="n">
        <v>0.6410860406553843</v>
      </c>
      <c r="X1812" t="n">
        <v>0.6553094938752657</v>
      </c>
    </row>
    <row r="1813">
      <c r="A1813" t="inlineStr">
        <is>
          <t>2806107</t>
        </is>
      </c>
      <c r="B1813" t="inlineStr">
        <is>
          <t>Rosário do Catete</t>
        </is>
      </c>
      <c r="C1813" t="inlineStr">
        <is>
          <t>SE</t>
        </is>
      </c>
      <c r="D1813" t="inlineStr">
        <is>
          <t>REGIÃO NORDESTE</t>
        </is>
      </c>
      <c r="E1813" s="70">
        <f>SUMPRODUCT(N1813:Q1813,PAINEL_PESOS!$C$16:$C$19)</f>
        <v/>
      </c>
      <c r="F1813" s="70">
        <f>SUMPRODUCT(R1813:T1813,PAINEL_PESOS!$C$21:$C$23)</f>
        <v/>
      </c>
      <c r="G1813" s="70">
        <f>SUMPRODUCT(U1813:V1813,PAINEL_PESOS!$C$25:$C$26)</f>
        <v/>
      </c>
      <c r="H1813" s="70">
        <f>SUMPRODUCT(W1813:X1813,PAINEL_PESOS!$C$28:$C$29)</f>
        <v/>
      </c>
      <c r="I1813" s="70" t="n">
        <v>0.8270962168824429</v>
      </c>
      <c r="J1813" s="70" t="n">
        <v>0.4739894969565676</v>
      </c>
      <c r="K1813" s="71">
        <f>IF(NOT(AND(PAINEL_PESOS!$D$12="OK - 100%",PAINEL_PESOS!$F$20="OK - 100%",PAINEL_PESOS!$F$24="OK - 100%",PAINEL_PESOS!$F$27="OK - 100%",PAINEL_PESOS!$F$30="OK - 100%")),"", (E1813*PAINEL_PESOS!$B$7+F1813*PAINEL_PESOS!$B$8+G1813*PAINEL_PESOS!$B$9+H1813*PAINEL_PESOS!$B$10)*I1813)</f>
        <v/>
      </c>
      <c r="L1813" s="71">
        <f>IF(K1813="","",K1813-J1813)</f>
        <v/>
      </c>
      <c r="M1813" s="71">
        <f>IF(L1813="","",ABS(L1813))</f>
        <v/>
      </c>
      <c r="N1813" t="n">
        <v>1</v>
      </c>
      <c r="O1813" t="n">
        <v>0.9965000000000001</v>
      </c>
      <c r="P1813" t="n">
        <v>0.4761351636747624</v>
      </c>
      <c r="Q1813" t="n">
        <v>0.7355950701173561</v>
      </c>
      <c r="R1813" t="n">
        <v>0.2573469781602851</v>
      </c>
      <c r="S1813" t="n">
        <v>0.8875861228018483</v>
      </c>
      <c r="T1813" t="n">
        <v>0.265204384125816</v>
      </c>
      <c r="U1813" t="n">
        <v>0.181330705848055</v>
      </c>
      <c r="V1813" t="n">
        <v>0.484000281201004</v>
      </c>
      <c r="W1813" t="n">
        <v>0.7040912061068015</v>
      </c>
      <c r="X1813" t="n">
        <v>0.6709839213645418</v>
      </c>
    </row>
    <row r="1814">
      <c r="A1814" t="inlineStr">
        <is>
          <t>2806206</t>
        </is>
      </c>
      <c r="B1814" t="inlineStr">
        <is>
          <t>Salgado</t>
        </is>
      </c>
      <c r="C1814" t="inlineStr">
        <is>
          <t>SE</t>
        </is>
      </c>
      <c r="D1814" t="inlineStr">
        <is>
          <t>REGIÃO NORDESTE</t>
        </is>
      </c>
      <c r="E1814" s="70">
        <f>SUMPRODUCT(N1814:Q1814,PAINEL_PESOS!$C$16:$C$19)</f>
        <v/>
      </c>
      <c r="F1814" s="70">
        <f>SUMPRODUCT(R1814:T1814,PAINEL_PESOS!$C$21:$C$23)</f>
        <v/>
      </c>
      <c r="G1814" s="70">
        <f>SUMPRODUCT(U1814:V1814,PAINEL_PESOS!$C$25:$C$26)</f>
        <v/>
      </c>
      <c r="H1814" s="70">
        <f>SUMPRODUCT(W1814:X1814,PAINEL_PESOS!$C$28:$C$29)</f>
        <v/>
      </c>
      <c r="I1814" s="70" t="n">
        <v>0.9716630960616206</v>
      </c>
      <c r="J1814" s="70" t="n">
        <v>0.6454789830640827</v>
      </c>
      <c r="K1814" s="71">
        <f>IF(NOT(AND(PAINEL_PESOS!$D$12="OK - 100%",PAINEL_PESOS!$F$20="OK - 100%",PAINEL_PESOS!$F$24="OK - 100%",PAINEL_PESOS!$F$27="OK - 100%",PAINEL_PESOS!$F$30="OK - 100%")),"", (E1814*PAINEL_PESOS!$B$7+F1814*PAINEL_PESOS!$B$8+G1814*PAINEL_PESOS!$B$9+H1814*PAINEL_PESOS!$B$10)*I1814)</f>
        <v/>
      </c>
      <c r="L1814" s="71">
        <f>IF(K1814="","",K1814-J1814)</f>
        <v/>
      </c>
      <c r="M1814" s="71">
        <f>IF(L1814="","",ABS(L1814))</f>
        <v/>
      </c>
      <c r="N1814" t="n">
        <v>1</v>
      </c>
      <c r="O1814" t="n">
        <v>0.8564000000000001</v>
      </c>
      <c r="P1814" t="n">
        <v>0.3950369588173178</v>
      </c>
      <c r="Q1814" t="n">
        <v>0.8897527431855997</v>
      </c>
      <c r="R1814" t="n">
        <v>0.2385970511163414</v>
      </c>
      <c r="S1814" t="n">
        <v>0.9623021094881057</v>
      </c>
      <c r="T1814" t="n">
        <v>0.9425758817457085</v>
      </c>
      <c r="U1814" t="n">
        <v>0.2194383520665301</v>
      </c>
      <c r="V1814" t="n">
        <v>0.6721958117290739</v>
      </c>
      <c r="W1814" t="n">
        <v>0.7425339583212239</v>
      </c>
      <c r="X1814" t="n">
        <v>0.6806799159803103</v>
      </c>
    </row>
    <row r="1815">
      <c r="A1815" t="inlineStr">
        <is>
          <t>2806305</t>
        </is>
      </c>
      <c r="B1815" t="inlineStr">
        <is>
          <t>Santa Luzia do Itanhy</t>
        </is>
      </c>
      <c r="C1815" t="inlineStr">
        <is>
          <t>SE</t>
        </is>
      </c>
      <c r="D1815" t="inlineStr">
        <is>
          <t>REGIÃO NORDESTE</t>
        </is>
      </c>
      <c r="E1815" s="70">
        <f>SUMPRODUCT(N1815:Q1815,PAINEL_PESOS!$C$16:$C$19)</f>
        <v/>
      </c>
      <c r="F1815" s="70">
        <f>SUMPRODUCT(R1815:T1815,PAINEL_PESOS!$C$21:$C$23)</f>
        <v/>
      </c>
      <c r="G1815" s="70">
        <f>SUMPRODUCT(U1815:V1815,PAINEL_PESOS!$C$25:$C$26)</f>
        <v/>
      </c>
      <c r="H1815" s="70">
        <f>SUMPRODUCT(W1815:X1815,PAINEL_PESOS!$C$28:$C$29)</f>
        <v/>
      </c>
      <c r="I1815" s="70" t="n">
        <v>0.9933866829112488</v>
      </c>
      <c r="J1815" s="70" t="n">
        <v>0.5983649392798654</v>
      </c>
      <c r="K1815" s="71">
        <f>IF(NOT(AND(PAINEL_PESOS!$D$12="OK - 100%",PAINEL_PESOS!$F$20="OK - 100%",PAINEL_PESOS!$F$24="OK - 100%",PAINEL_PESOS!$F$27="OK - 100%",PAINEL_PESOS!$F$30="OK - 100%")),"", (E1815*PAINEL_PESOS!$B$7+F1815*PAINEL_PESOS!$B$8+G1815*PAINEL_PESOS!$B$9+H1815*PAINEL_PESOS!$B$10)*I1815)</f>
        <v/>
      </c>
      <c r="L1815" s="71">
        <f>IF(K1815="","",K1815-J1815)</f>
        <v/>
      </c>
      <c r="M1815" s="71">
        <f>IF(L1815="","",ABS(L1815))</f>
        <v/>
      </c>
      <c r="N1815" t="n">
        <v>0.2</v>
      </c>
      <c r="O1815" t="n">
        <v>0.9898</v>
      </c>
      <c r="P1815" t="n">
        <v>0.4764519535374868</v>
      </c>
      <c r="Q1815" t="n">
        <v>0.9693691981704231</v>
      </c>
      <c r="R1815" t="n">
        <v>0.2106322829455744</v>
      </c>
      <c r="S1815" t="n">
        <v>0.9996528984696859</v>
      </c>
      <c r="T1815" t="n">
        <v>0.9887887565575815</v>
      </c>
      <c r="U1815" t="n">
        <v>0.2194383520665301</v>
      </c>
      <c r="V1815" t="n">
        <v>0.3922755909805047</v>
      </c>
      <c r="W1815" t="n">
        <v>0.7425339583212239</v>
      </c>
      <c r="X1815" t="n">
        <v>0.6806799159803103</v>
      </c>
    </row>
    <row r="1816">
      <c r="A1816" t="inlineStr">
        <is>
          <t>2806404</t>
        </is>
      </c>
      <c r="B1816" t="inlineStr">
        <is>
          <t>Santana do São Francisco</t>
        </is>
      </c>
      <c r="C1816" t="inlineStr">
        <is>
          <t>SE</t>
        </is>
      </c>
      <c r="D1816" t="inlineStr">
        <is>
          <t>REGIÃO NORDESTE</t>
        </is>
      </c>
      <c r="E1816" s="70">
        <f>SUMPRODUCT(N1816:Q1816,PAINEL_PESOS!$C$16:$C$19)</f>
        <v/>
      </c>
      <c r="F1816" s="70">
        <f>SUMPRODUCT(R1816:T1816,PAINEL_PESOS!$C$21:$C$23)</f>
        <v/>
      </c>
      <c r="G1816" s="70">
        <f>SUMPRODUCT(U1816:V1816,PAINEL_PESOS!$C$25:$C$26)</f>
        <v/>
      </c>
      <c r="H1816" s="70">
        <f>SUMPRODUCT(W1816:X1816,PAINEL_PESOS!$C$28:$C$29)</f>
        <v/>
      </c>
      <c r="I1816" s="70" t="n">
        <v>0.8016404913242087</v>
      </c>
      <c r="J1816" s="70" t="n">
        <v>0.4128761661030588</v>
      </c>
      <c r="K1816" s="71">
        <f>IF(NOT(AND(PAINEL_PESOS!$D$12="OK - 100%",PAINEL_PESOS!$F$20="OK - 100%",PAINEL_PESOS!$F$24="OK - 100%",PAINEL_PESOS!$F$27="OK - 100%",PAINEL_PESOS!$F$30="OK - 100%")),"", (E1816*PAINEL_PESOS!$B$7+F1816*PAINEL_PESOS!$B$8+G1816*PAINEL_PESOS!$B$9+H1816*PAINEL_PESOS!$B$10)*I1816)</f>
        <v/>
      </c>
      <c r="L1816" s="71">
        <f>IF(K1816="","",K1816-J1816)</f>
        <v/>
      </c>
      <c r="M1816" s="71">
        <f>IF(L1816="","",ABS(L1816))</f>
        <v/>
      </c>
      <c r="N1816" t="n">
        <v>0.2</v>
      </c>
      <c r="O1816" t="n">
        <v>0.9905</v>
      </c>
      <c r="P1816" t="n">
        <v>0.3163674762407603</v>
      </c>
      <c r="Q1816" t="n">
        <v>0.8198738289352001</v>
      </c>
      <c r="R1816" t="n">
        <v>0.1735969457120618</v>
      </c>
      <c r="S1816" t="n">
        <v>0.9992029906689213</v>
      </c>
      <c r="T1816" t="n">
        <v>0.009586168618004542</v>
      </c>
      <c r="U1816" t="n">
        <v>0.4098061951515222</v>
      </c>
      <c r="V1816" t="n">
        <v>0.6231016120403854</v>
      </c>
      <c r="W1816" t="n">
        <v>0.6244719860545737</v>
      </c>
      <c r="X1816" t="n">
        <v>0.5113046407475512</v>
      </c>
    </row>
    <row r="1817">
      <c r="A1817" t="inlineStr">
        <is>
          <t>2806503</t>
        </is>
      </c>
      <c r="B1817" t="inlineStr">
        <is>
          <t>Santa Rosa de Lima</t>
        </is>
      </c>
      <c r="C1817" t="inlineStr">
        <is>
          <t>SE</t>
        </is>
      </c>
      <c r="D1817" t="inlineStr">
        <is>
          <t>REGIÃO NORDESTE</t>
        </is>
      </c>
      <c r="E1817" s="70">
        <f>SUMPRODUCT(N1817:Q1817,PAINEL_PESOS!$C$16:$C$19)</f>
        <v/>
      </c>
      <c r="F1817" s="70">
        <f>SUMPRODUCT(R1817:T1817,PAINEL_PESOS!$C$21:$C$23)</f>
        <v/>
      </c>
      <c r="G1817" s="70">
        <f>SUMPRODUCT(U1817:V1817,PAINEL_PESOS!$C$25:$C$26)</f>
        <v/>
      </c>
      <c r="H1817" s="70">
        <f>SUMPRODUCT(W1817:X1817,PAINEL_PESOS!$C$28:$C$29)</f>
        <v/>
      </c>
      <c r="I1817" s="70" t="n">
        <v>0.9560858107910237</v>
      </c>
      <c r="J1817" s="70" t="n">
        <v>0.5845464077601675</v>
      </c>
      <c r="K1817" s="71">
        <f>IF(NOT(AND(PAINEL_PESOS!$D$12="OK - 100%",PAINEL_PESOS!$F$20="OK - 100%",PAINEL_PESOS!$F$24="OK - 100%",PAINEL_PESOS!$F$27="OK - 100%",PAINEL_PESOS!$F$30="OK - 100%")),"", (E1817*PAINEL_PESOS!$B$7+F1817*PAINEL_PESOS!$B$8+G1817*PAINEL_PESOS!$B$9+H1817*PAINEL_PESOS!$B$10)*I1817)</f>
        <v/>
      </c>
      <c r="L1817" s="71">
        <f>IF(K1817="","",K1817-J1817)</f>
        <v/>
      </c>
      <c r="M1817" s="71">
        <f>IF(L1817="","",ABS(L1817))</f>
        <v/>
      </c>
      <c r="N1817" t="n">
        <v>1</v>
      </c>
      <c r="O1817" t="n">
        <v>0.9312</v>
      </c>
      <c r="P1817" t="n">
        <v>0.4251319957761352</v>
      </c>
      <c r="Q1817" t="n">
        <v>0.8539971735465907</v>
      </c>
      <c r="R1817" t="n">
        <v>0.0798583741851062</v>
      </c>
      <c r="S1817" t="n">
        <v>0.999668584686868</v>
      </c>
      <c r="T1817" t="n">
        <v>0.861714715663515</v>
      </c>
      <c r="U1817" t="n">
        <v>0.1771043881257416</v>
      </c>
      <c r="V1817" t="n">
        <v>0.5178765228989708</v>
      </c>
      <c r="W1817" t="n">
        <v>0.6412148660283917</v>
      </c>
      <c r="X1817" t="n">
        <v>0.6556412285608189</v>
      </c>
    </row>
    <row r="1818">
      <c r="A1818" t="inlineStr">
        <is>
          <t>2806602</t>
        </is>
      </c>
      <c r="B1818" t="inlineStr">
        <is>
          <t>Santo Amaro das Brotas</t>
        </is>
      </c>
      <c r="C1818" t="inlineStr">
        <is>
          <t>SE</t>
        </is>
      </c>
      <c r="D1818" t="inlineStr">
        <is>
          <t>REGIÃO NORDESTE</t>
        </is>
      </c>
      <c r="E1818" s="70">
        <f>SUMPRODUCT(N1818:Q1818,PAINEL_PESOS!$C$16:$C$19)</f>
        <v/>
      </c>
      <c r="F1818" s="70">
        <f>SUMPRODUCT(R1818:T1818,PAINEL_PESOS!$C$21:$C$23)</f>
        <v/>
      </c>
      <c r="G1818" s="70">
        <f>SUMPRODUCT(U1818:V1818,PAINEL_PESOS!$C$25:$C$26)</f>
        <v/>
      </c>
      <c r="H1818" s="70">
        <f>SUMPRODUCT(W1818:X1818,PAINEL_PESOS!$C$28:$C$29)</f>
        <v/>
      </c>
      <c r="I1818" s="70" t="n">
        <v>0.848661306677458</v>
      </c>
      <c r="J1818" s="70" t="n">
        <v>0.4972908640095403</v>
      </c>
      <c r="K1818" s="71">
        <f>IF(NOT(AND(PAINEL_PESOS!$D$12="OK - 100%",PAINEL_PESOS!$F$20="OK - 100%",PAINEL_PESOS!$F$24="OK - 100%",PAINEL_PESOS!$F$27="OK - 100%",PAINEL_PESOS!$F$30="OK - 100%")),"", (E1818*PAINEL_PESOS!$B$7+F1818*PAINEL_PESOS!$B$8+G1818*PAINEL_PESOS!$B$9+H1818*PAINEL_PESOS!$B$10)*I1818)</f>
        <v/>
      </c>
      <c r="L1818" s="71">
        <f>IF(K1818="","",K1818-J1818)</f>
        <v/>
      </c>
      <c r="M1818" s="71">
        <f>IF(L1818="","",ABS(L1818))</f>
        <v/>
      </c>
      <c r="N1818" t="n">
        <v>0.6</v>
      </c>
      <c r="O1818" t="n">
        <v>1</v>
      </c>
      <c r="P1818" t="n">
        <v>0.3608236536430834</v>
      </c>
      <c r="Q1818" t="n">
        <v>0.8763277487121759</v>
      </c>
      <c r="R1818" t="n">
        <v>0.2064682721024511</v>
      </c>
      <c r="S1818" t="n">
        <v>0.9986281443489703</v>
      </c>
      <c r="T1818" t="n">
        <v>0.8214382354234118</v>
      </c>
      <c r="U1818" t="n">
        <v>0.1786380552857465</v>
      </c>
      <c r="V1818" t="n">
        <v>0.414290060379593</v>
      </c>
      <c r="W1818" t="n">
        <v>0.6640317445158832</v>
      </c>
      <c r="X1818" t="n">
        <v>0.6612088611064932</v>
      </c>
    </row>
    <row r="1819">
      <c r="A1819" t="inlineStr">
        <is>
          <t>2806701</t>
        </is>
      </c>
      <c r="B1819" t="inlineStr">
        <is>
          <t>São Cristóvão</t>
        </is>
      </c>
      <c r="C1819" t="inlineStr">
        <is>
          <t>SE</t>
        </is>
      </c>
      <c r="D1819" t="inlineStr">
        <is>
          <t>REGIÃO NORDESTE</t>
        </is>
      </c>
      <c r="E1819" s="70">
        <f>SUMPRODUCT(N1819:Q1819,PAINEL_PESOS!$C$16:$C$19)</f>
        <v/>
      </c>
      <c r="F1819" s="70">
        <f>SUMPRODUCT(R1819:T1819,PAINEL_PESOS!$C$21:$C$23)</f>
        <v/>
      </c>
      <c r="G1819" s="70">
        <f>SUMPRODUCT(U1819:V1819,PAINEL_PESOS!$C$25:$C$26)</f>
        <v/>
      </c>
      <c r="H1819" s="70">
        <f>SUMPRODUCT(W1819:X1819,PAINEL_PESOS!$C$28:$C$29)</f>
        <v/>
      </c>
      <c r="I1819" s="70" t="n">
        <v>0.8825132004508565</v>
      </c>
      <c r="J1819" s="70" t="n">
        <v>0.5098446300032212</v>
      </c>
      <c r="K1819" s="71">
        <f>IF(NOT(AND(PAINEL_PESOS!$D$12="OK - 100%",PAINEL_PESOS!$F$20="OK - 100%",PAINEL_PESOS!$F$24="OK - 100%",PAINEL_PESOS!$F$27="OK - 100%",PAINEL_PESOS!$F$30="OK - 100%")),"", (E1819*PAINEL_PESOS!$B$7+F1819*PAINEL_PESOS!$B$8+G1819*PAINEL_PESOS!$B$9+H1819*PAINEL_PESOS!$B$10)*I1819)</f>
        <v/>
      </c>
      <c r="L1819" s="71">
        <f>IF(K1819="","",K1819-J1819)</f>
        <v/>
      </c>
      <c r="M1819" s="71">
        <f>IF(L1819="","",ABS(L1819))</f>
        <v/>
      </c>
      <c r="N1819" t="n">
        <v>0.2</v>
      </c>
      <c r="O1819" t="n">
        <v>0.9375</v>
      </c>
      <c r="P1819" t="n">
        <v>0.8470960929250264</v>
      </c>
      <c r="Q1819" t="n">
        <v>0.3619845765236566</v>
      </c>
      <c r="R1819" t="n">
        <v>0.3764286400110609</v>
      </c>
      <c r="S1819" t="n">
        <v>0.7736960148216198</v>
      </c>
      <c r="T1819" t="n">
        <v>0.8146723981289333</v>
      </c>
      <c r="U1819" t="n">
        <v>0.3347358087211231</v>
      </c>
      <c r="V1819" t="n">
        <v>0.5853568176394857</v>
      </c>
      <c r="W1819" t="n">
        <v>0.6192987007954317</v>
      </c>
      <c r="X1819" t="n">
        <v>0.5992055124253866</v>
      </c>
    </row>
    <row r="1820">
      <c r="A1820" t="inlineStr">
        <is>
          <t>2806800</t>
        </is>
      </c>
      <c r="B1820" t="inlineStr">
        <is>
          <t>São Domingos</t>
        </is>
      </c>
      <c r="C1820" t="inlineStr">
        <is>
          <t>SE</t>
        </is>
      </c>
      <c r="D1820" t="inlineStr">
        <is>
          <t>REGIÃO NORDESTE</t>
        </is>
      </c>
      <c r="E1820" s="70">
        <f>SUMPRODUCT(N1820:Q1820,PAINEL_PESOS!$C$16:$C$19)</f>
        <v/>
      </c>
      <c r="F1820" s="70">
        <f>SUMPRODUCT(R1820:T1820,PAINEL_PESOS!$C$21:$C$23)</f>
        <v/>
      </c>
      <c r="G1820" s="70">
        <f>SUMPRODUCT(U1820:V1820,PAINEL_PESOS!$C$25:$C$26)</f>
        <v/>
      </c>
      <c r="H1820" s="70">
        <f>SUMPRODUCT(W1820:X1820,PAINEL_PESOS!$C$28:$C$29)</f>
        <v/>
      </c>
      <c r="I1820" s="70" t="n">
        <v>0.9607609848708901</v>
      </c>
      <c r="J1820" s="70" t="n">
        <v>0.6254629639387738</v>
      </c>
      <c r="K1820" s="71">
        <f>IF(NOT(AND(PAINEL_PESOS!$D$12="OK - 100%",PAINEL_PESOS!$F$20="OK - 100%",PAINEL_PESOS!$F$24="OK - 100%",PAINEL_PESOS!$F$27="OK - 100%",PAINEL_PESOS!$F$30="OK - 100%")),"", (E1820*PAINEL_PESOS!$B$7+F1820*PAINEL_PESOS!$B$8+G1820*PAINEL_PESOS!$B$9+H1820*PAINEL_PESOS!$B$10)*I1820)</f>
        <v/>
      </c>
      <c r="L1820" s="71">
        <f>IF(K1820="","",K1820-J1820)</f>
        <v/>
      </c>
      <c r="M1820" s="71">
        <f>IF(L1820="","",ABS(L1820))</f>
        <v/>
      </c>
      <c r="N1820" t="n">
        <v>1</v>
      </c>
      <c r="O1820" t="n">
        <v>0.9196</v>
      </c>
      <c r="P1820" t="n">
        <v>0.4748680042238649</v>
      </c>
      <c r="Q1820" t="n">
        <v>0.7840671423766677</v>
      </c>
      <c r="R1820" t="n">
        <v>0.1740227401024827</v>
      </c>
      <c r="S1820" t="n">
        <v>0.9414085385303108</v>
      </c>
      <c r="T1820" t="n">
        <v>0.971955890812133</v>
      </c>
      <c r="U1820" t="n">
        <v>0.5035905879054487</v>
      </c>
      <c r="V1820" t="n">
        <v>0.5890396886290945</v>
      </c>
      <c r="W1820" t="n">
        <v>0.5958221043973204</v>
      </c>
      <c r="X1820" t="n">
        <v>0.538751572784644</v>
      </c>
    </row>
    <row r="1821">
      <c r="A1821" t="inlineStr">
        <is>
          <t>2806909</t>
        </is>
      </c>
      <c r="B1821" t="inlineStr">
        <is>
          <t>São Francisco</t>
        </is>
      </c>
      <c r="C1821" t="inlineStr">
        <is>
          <t>SE</t>
        </is>
      </c>
      <c r="D1821" t="inlineStr">
        <is>
          <t>REGIÃO NORDESTE</t>
        </is>
      </c>
      <c r="E1821" s="70">
        <f>SUMPRODUCT(N1821:Q1821,PAINEL_PESOS!$C$16:$C$19)</f>
        <v/>
      </c>
      <c r="F1821" s="70">
        <f>SUMPRODUCT(R1821:T1821,PAINEL_PESOS!$C$21:$C$23)</f>
        <v/>
      </c>
      <c r="G1821" s="70">
        <f>SUMPRODUCT(U1821:V1821,PAINEL_PESOS!$C$25:$C$26)</f>
        <v/>
      </c>
      <c r="H1821" s="70">
        <f>SUMPRODUCT(W1821:X1821,PAINEL_PESOS!$C$28:$C$29)</f>
        <v/>
      </c>
      <c r="I1821" s="70" t="n">
        <v>0.9841721693905957</v>
      </c>
      <c r="J1821" s="70" t="n">
        <v>0.6007687824271667</v>
      </c>
      <c r="K1821" s="71">
        <f>IF(NOT(AND(PAINEL_PESOS!$D$12="OK - 100%",PAINEL_PESOS!$F$20="OK - 100%",PAINEL_PESOS!$F$24="OK - 100%",PAINEL_PESOS!$F$27="OK - 100%",PAINEL_PESOS!$F$30="OK - 100%")),"", (E1821*PAINEL_PESOS!$B$7+F1821*PAINEL_PESOS!$B$8+G1821*PAINEL_PESOS!$B$9+H1821*PAINEL_PESOS!$B$10)*I1821)</f>
        <v/>
      </c>
      <c r="L1821" s="71">
        <f>IF(K1821="","",K1821-J1821)</f>
        <v/>
      </c>
      <c r="M1821" s="71">
        <f>IF(L1821="","",ABS(L1821))</f>
        <v/>
      </c>
      <c r="N1821" t="n">
        <v>1</v>
      </c>
      <c r="O1821" t="n">
        <v>0.8636</v>
      </c>
      <c r="P1821" t="n">
        <v>0.4491024287222809</v>
      </c>
      <c r="Q1821" t="n">
        <v>0.9384739082263469</v>
      </c>
      <c r="R1821" t="n">
        <v>0.08347625251570789</v>
      </c>
      <c r="S1821" t="n">
        <v>1</v>
      </c>
      <c r="T1821" t="n">
        <v>0.9620671133698904</v>
      </c>
      <c r="U1821" t="n">
        <v>0.3995896680977951</v>
      </c>
      <c r="V1821" t="n">
        <v>0.3480353473071219</v>
      </c>
      <c r="W1821" t="n">
        <v>0.6280779619792971</v>
      </c>
      <c r="X1821" t="n">
        <v>0.5184578701137863</v>
      </c>
    </row>
    <row r="1822">
      <c r="A1822" t="inlineStr">
        <is>
          <t>2807006</t>
        </is>
      </c>
      <c r="B1822" t="inlineStr">
        <is>
          <t>São Miguel do Aleixo</t>
        </is>
      </c>
      <c r="C1822" t="inlineStr">
        <is>
          <t>SE</t>
        </is>
      </c>
      <c r="D1822" t="inlineStr">
        <is>
          <t>REGIÃO NORDESTE</t>
        </is>
      </c>
      <c r="E1822" s="70">
        <f>SUMPRODUCT(N1822:Q1822,PAINEL_PESOS!$C$16:$C$19)</f>
        <v/>
      </c>
      <c r="F1822" s="70">
        <f>SUMPRODUCT(R1822:T1822,PAINEL_PESOS!$C$21:$C$23)</f>
        <v/>
      </c>
      <c r="G1822" s="70">
        <f>SUMPRODUCT(U1822:V1822,PAINEL_PESOS!$C$25:$C$26)</f>
        <v/>
      </c>
      <c r="H1822" s="70">
        <f>SUMPRODUCT(W1822:X1822,PAINEL_PESOS!$C$28:$C$29)</f>
        <v/>
      </c>
      <c r="I1822" s="70" t="n">
        <v>0.9878119841958539</v>
      </c>
      <c r="J1822" s="70" t="n">
        <v>0.5858733597432925</v>
      </c>
      <c r="K1822" s="71">
        <f>IF(NOT(AND(PAINEL_PESOS!$D$12="OK - 100%",PAINEL_PESOS!$F$20="OK - 100%",PAINEL_PESOS!$F$24="OK - 100%",PAINEL_PESOS!$F$27="OK - 100%",PAINEL_PESOS!$F$30="OK - 100%")),"", (E1822*PAINEL_PESOS!$B$7+F1822*PAINEL_PESOS!$B$8+G1822*PAINEL_PESOS!$B$9+H1822*PAINEL_PESOS!$B$10)*I1822)</f>
        <v/>
      </c>
      <c r="L1822" s="71">
        <f>IF(K1822="","",K1822-J1822)</f>
        <v/>
      </c>
      <c r="M1822" s="71">
        <f>IF(L1822="","",ABS(L1822))</f>
        <v/>
      </c>
      <c r="N1822" t="n">
        <v>1</v>
      </c>
      <c r="O1822" t="n">
        <v>0.9111</v>
      </c>
      <c r="P1822" t="n">
        <v>0.4387539598732841</v>
      </c>
      <c r="Q1822" t="n">
        <v>0.9552112874152072</v>
      </c>
      <c r="R1822" t="n">
        <v>0.1071179697941052</v>
      </c>
      <c r="S1822" t="n">
        <v>0.9999455855730511</v>
      </c>
      <c r="T1822" t="n">
        <v>0.9694090484673814</v>
      </c>
      <c r="U1822" t="n">
        <v>0.1771043881257416</v>
      </c>
      <c r="V1822" t="n">
        <v>0.2340086042646677</v>
      </c>
      <c r="W1822" t="n">
        <v>0.6412148660283917</v>
      </c>
      <c r="X1822" t="n">
        <v>0.6556412285608189</v>
      </c>
    </row>
    <row r="1823">
      <c r="A1823" t="inlineStr">
        <is>
          <t>2807105</t>
        </is>
      </c>
      <c r="B1823" t="inlineStr">
        <is>
          <t>Simão Dias</t>
        </is>
      </c>
      <c r="C1823" t="inlineStr">
        <is>
          <t>SE</t>
        </is>
      </c>
      <c r="D1823" t="inlineStr">
        <is>
          <t>REGIÃO NORDESTE</t>
        </is>
      </c>
      <c r="E1823" s="70">
        <f>SUMPRODUCT(N1823:Q1823,PAINEL_PESOS!$C$16:$C$19)</f>
        <v/>
      </c>
      <c r="F1823" s="70">
        <f>SUMPRODUCT(R1823:T1823,PAINEL_PESOS!$C$21:$C$23)</f>
        <v/>
      </c>
      <c r="G1823" s="70">
        <f>SUMPRODUCT(U1823:V1823,PAINEL_PESOS!$C$25:$C$26)</f>
        <v/>
      </c>
      <c r="H1823" s="70">
        <f>SUMPRODUCT(W1823:X1823,PAINEL_PESOS!$C$28:$C$29)</f>
        <v/>
      </c>
      <c r="I1823" s="70" t="n">
        <v>0.9625694706065795</v>
      </c>
      <c r="J1823" s="70" t="n">
        <v>0.6248143391432532</v>
      </c>
      <c r="K1823" s="71">
        <f>IF(NOT(AND(PAINEL_PESOS!$D$12="OK - 100%",PAINEL_PESOS!$F$20="OK - 100%",PAINEL_PESOS!$F$24="OK - 100%",PAINEL_PESOS!$F$27="OK - 100%",PAINEL_PESOS!$F$30="OK - 100%")),"", (E1823*PAINEL_PESOS!$B$7+F1823*PAINEL_PESOS!$B$8+G1823*PAINEL_PESOS!$B$9+H1823*PAINEL_PESOS!$B$10)*I1823)</f>
        <v/>
      </c>
      <c r="L1823" s="71">
        <f>IF(K1823="","",K1823-J1823)</f>
        <v/>
      </c>
      <c r="M1823" s="71">
        <f>IF(L1823="","",ABS(L1823))</f>
        <v/>
      </c>
      <c r="N1823" t="n">
        <v>1</v>
      </c>
      <c r="O1823" t="n">
        <v>0.9717</v>
      </c>
      <c r="P1823" t="n">
        <v>0.4239704329461458</v>
      </c>
      <c r="Q1823" t="n">
        <v>0.8558155067734897</v>
      </c>
      <c r="R1823" t="n">
        <v>0.3380287714071707</v>
      </c>
      <c r="S1823" t="n">
        <v>0.8722681132043287</v>
      </c>
      <c r="T1823" t="n">
        <v>0.9515333846870634</v>
      </c>
      <c r="U1823" t="n">
        <v>0.2960754884483956</v>
      </c>
      <c r="V1823" t="n">
        <v>0.4844822788817621</v>
      </c>
      <c r="W1823" t="n">
        <v>0.7029651112741209</v>
      </c>
      <c r="X1823" t="n">
        <v>0.6424012032972102</v>
      </c>
    </row>
    <row r="1824">
      <c r="A1824" t="inlineStr">
        <is>
          <t>2807204</t>
        </is>
      </c>
      <c r="B1824" t="inlineStr">
        <is>
          <t>Siriri</t>
        </is>
      </c>
      <c r="C1824" t="inlineStr">
        <is>
          <t>SE</t>
        </is>
      </c>
      <c r="D1824" t="inlineStr">
        <is>
          <t>REGIÃO NORDESTE</t>
        </is>
      </c>
      <c r="E1824" s="70">
        <f>SUMPRODUCT(N1824:Q1824,PAINEL_PESOS!$C$16:$C$19)</f>
        <v/>
      </c>
      <c r="F1824" s="70">
        <f>SUMPRODUCT(R1824:T1824,PAINEL_PESOS!$C$21:$C$23)</f>
        <v/>
      </c>
      <c r="G1824" s="70">
        <f>SUMPRODUCT(U1824:V1824,PAINEL_PESOS!$C$25:$C$26)</f>
        <v/>
      </c>
      <c r="H1824" s="70">
        <f>SUMPRODUCT(W1824:X1824,PAINEL_PESOS!$C$28:$C$29)</f>
        <v/>
      </c>
      <c r="I1824" s="70" t="n">
        <v>0.9390314270049398</v>
      </c>
      <c r="J1824" s="70" t="n">
        <v>0.5581719339567422</v>
      </c>
      <c r="K1824" s="71">
        <f>IF(NOT(AND(PAINEL_PESOS!$D$12="OK - 100%",PAINEL_PESOS!$F$20="OK - 100%",PAINEL_PESOS!$F$24="OK - 100%",PAINEL_PESOS!$F$27="OK - 100%",PAINEL_PESOS!$F$30="OK - 100%")),"", (E1824*PAINEL_PESOS!$B$7+F1824*PAINEL_PESOS!$B$8+G1824*PAINEL_PESOS!$B$9+H1824*PAINEL_PESOS!$B$10)*I1824)</f>
        <v/>
      </c>
      <c r="L1824" s="71">
        <f>IF(K1824="","",K1824-J1824)</f>
        <v/>
      </c>
      <c r="M1824" s="71">
        <f>IF(L1824="","",ABS(L1824))</f>
        <v/>
      </c>
      <c r="N1824" t="n">
        <v>1</v>
      </c>
      <c r="O1824" t="n">
        <v>0.948</v>
      </c>
      <c r="P1824" t="n">
        <v>0.399155227032735</v>
      </c>
      <c r="Q1824" t="n">
        <v>0.8940686313702202</v>
      </c>
      <c r="R1824" t="n">
        <v>0.1951145473079638</v>
      </c>
      <c r="S1824" t="n">
        <v>0.9953646462078729</v>
      </c>
      <c r="T1824" t="n">
        <v>0.7392636811845212</v>
      </c>
      <c r="U1824" t="n">
        <v>0.1807509218163811</v>
      </c>
      <c r="V1824" t="n">
        <v>0.3030964705668129</v>
      </c>
      <c r="W1824" t="n">
        <v>0.695465565456291</v>
      </c>
      <c r="X1824" t="n">
        <v>0.66887914626836</v>
      </c>
    </row>
    <row r="1825">
      <c r="A1825" t="inlineStr">
        <is>
          <t>2807303</t>
        </is>
      </c>
      <c r="B1825" t="inlineStr">
        <is>
          <t>Telha</t>
        </is>
      </c>
      <c r="C1825" t="inlineStr">
        <is>
          <t>SE</t>
        </is>
      </c>
      <c r="D1825" t="inlineStr">
        <is>
          <t>REGIÃO NORDESTE</t>
        </is>
      </c>
      <c r="E1825" s="70">
        <f>SUMPRODUCT(N1825:Q1825,PAINEL_PESOS!$C$16:$C$19)</f>
        <v/>
      </c>
      <c r="F1825" s="70">
        <f>SUMPRODUCT(R1825:T1825,PAINEL_PESOS!$C$21:$C$23)</f>
        <v/>
      </c>
      <c r="G1825" s="70">
        <f>SUMPRODUCT(U1825:V1825,PAINEL_PESOS!$C$25:$C$26)</f>
        <v/>
      </c>
      <c r="H1825" s="70">
        <f>SUMPRODUCT(W1825:X1825,PAINEL_PESOS!$C$28:$C$29)</f>
        <v/>
      </c>
      <c r="I1825" s="70" t="n">
        <v>0.9053436901365878</v>
      </c>
      <c r="J1825" s="70" t="n">
        <v>0.5172723273033255</v>
      </c>
      <c r="K1825" s="71">
        <f>IF(NOT(AND(PAINEL_PESOS!$D$12="OK - 100%",PAINEL_PESOS!$F$20="OK - 100%",PAINEL_PESOS!$F$24="OK - 100%",PAINEL_PESOS!$F$27="OK - 100%",PAINEL_PESOS!$F$30="OK - 100%")),"", (E1825*PAINEL_PESOS!$B$7+F1825*PAINEL_PESOS!$B$8+G1825*PAINEL_PESOS!$B$9+H1825*PAINEL_PESOS!$B$10)*I1825)</f>
        <v/>
      </c>
      <c r="L1825" s="71">
        <f>IF(K1825="","",K1825-J1825)</f>
        <v/>
      </c>
      <c r="M1825" s="71">
        <f>IF(L1825="","",ABS(L1825))</f>
        <v/>
      </c>
      <c r="N1825" t="n">
        <v>1</v>
      </c>
      <c r="O1825" t="n">
        <v>0.995</v>
      </c>
      <c r="P1825" t="n">
        <v>0.3658922914466738</v>
      </c>
      <c r="Q1825" t="n">
        <v>0.9381190724372873</v>
      </c>
      <c r="R1825" t="n">
        <v>0.0703167112672853</v>
      </c>
      <c r="S1825" t="n">
        <v>0.9976426648049075</v>
      </c>
      <c r="T1825" t="n">
        <v>0.5365373538286096</v>
      </c>
      <c r="U1825" t="n">
        <v>0.4098061951515222</v>
      </c>
      <c r="V1825" t="n">
        <v>0.3060842103488378</v>
      </c>
      <c r="W1825" t="n">
        <v>0.6244719860545737</v>
      </c>
      <c r="X1825" t="n">
        <v>0.5113046407475512</v>
      </c>
    </row>
    <row r="1826">
      <c r="A1826" t="inlineStr">
        <is>
          <t>2807402</t>
        </is>
      </c>
      <c r="B1826" t="inlineStr">
        <is>
          <t>Tobias Barreto</t>
        </is>
      </c>
      <c r="C1826" t="inlineStr">
        <is>
          <t>SE</t>
        </is>
      </c>
      <c r="D1826" t="inlineStr">
        <is>
          <t>REGIÃO NORDESTE</t>
        </is>
      </c>
      <c r="E1826" s="70">
        <f>SUMPRODUCT(N1826:Q1826,PAINEL_PESOS!$C$16:$C$19)</f>
        <v/>
      </c>
      <c r="F1826" s="70">
        <f>SUMPRODUCT(R1826:T1826,PAINEL_PESOS!$C$21:$C$23)</f>
        <v/>
      </c>
      <c r="G1826" s="70">
        <f>SUMPRODUCT(U1826:V1826,PAINEL_PESOS!$C$25:$C$26)</f>
        <v/>
      </c>
      <c r="H1826" s="70">
        <f>SUMPRODUCT(W1826:X1826,PAINEL_PESOS!$C$28:$C$29)</f>
        <v/>
      </c>
      <c r="I1826" s="70" t="n">
        <v>0.973217503272679</v>
      </c>
      <c r="J1826" s="70" t="n">
        <v>0.6397386361871747</v>
      </c>
      <c r="K1826" s="71">
        <f>IF(NOT(AND(PAINEL_PESOS!$D$12="OK - 100%",PAINEL_PESOS!$F$20="OK - 100%",PAINEL_PESOS!$F$24="OK - 100%",PAINEL_PESOS!$F$27="OK - 100%",PAINEL_PESOS!$F$30="OK - 100%")),"", (E1826*PAINEL_PESOS!$B$7+F1826*PAINEL_PESOS!$B$8+G1826*PAINEL_PESOS!$B$9+H1826*PAINEL_PESOS!$B$10)*I1826)</f>
        <v/>
      </c>
      <c r="L1826" s="71">
        <f>IF(K1826="","",K1826-J1826)</f>
        <v/>
      </c>
      <c r="M1826" s="71">
        <f>IF(L1826="","",ABS(L1826))</f>
        <v/>
      </c>
      <c r="N1826" t="n">
        <v>0.4</v>
      </c>
      <c r="O1826" t="n">
        <v>0.954</v>
      </c>
      <c r="P1826" t="n">
        <v>0.5706441393875397</v>
      </c>
      <c r="Q1826" t="n">
        <v>0.8842294571474435</v>
      </c>
      <c r="R1826" t="n">
        <v>0.358433837853996</v>
      </c>
      <c r="S1826" t="n">
        <v>0.9830325457060995</v>
      </c>
      <c r="T1826" t="n">
        <v>0.947942801266356</v>
      </c>
      <c r="U1826" t="n">
        <v>0.2194383520665301</v>
      </c>
      <c r="V1826" t="n">
        <v>0.6853897721369724</v>
      </c>
      <c r="W1826" t="n">
        <v>0.7425339583212239</v>
      </c>
      <c r="X1826" t="n">
        <v>0.6806799159803103</v>
      </c>
    </row>
    <row r="1827">
      <c r="A1827" t="inlineStr">
        <is>
          <t>2807501</t>
        </is>
      </c>
      <c r="B1827" t="inlineStr">
        <is>
          <t>Tomar do Geru</t>
        </is>
      </c>
      <c r="C1827" t="inlineStr">
        <is>
          <t>SE</t>
        </is>
      </c>
      <c r="D1827" t="inlineStr">
        <is>
          <t>REGIÃO NORDESTE</t>
        </is>
      </c>
      <c r="E1827" s="70">
        <f>SUMPRODUCT(N1827:Q1827,PAINEL_PESOS!$C$16:$C$19)</f>
        <v/>
      </c>
      <c r="F1827" s="70">
        <f>SUMPRODUCT(R1827:T1827,PAINEL_PESOS!$C$21:$C$23)</f>
        <v/>
      </c>
      <c r="G1827" s="70">
        <f>SUMPRODUCT(U1827:V1827,PAINEL_PESOS!$C$25:$C$26)</f>
        <v/>
      </c>
      <c r="H1827" s="70">
        <f>SUMPRODUCT(W1827:X1827,PAINEL_PESOS!$C$28:$C$29)</f>
        <v/>
      </c>
      <c r="I1827" s="70" t="n">
        <v>0.9739128201700782</v>
      </c>
      <c r="J1827" s="70" t="n">
        <v>0.6337526171680058</v>
      </c>
      <c r="K1827" s="71">
        <f>IF(NOT(AND(PAINEL_PESOS!$D$12="OK - 100%",PAINEL_PESOS!$F$20="OK - 100%",PAINEL_PESOS!$F$24="OK - 100%",PAINEL_PESOS!$F$27="OK - 100%",PAINEL_PESOS!$F$30="OK - 100%")),"", (E1827*PAINEL_PESOS!$B$7+F1827*PAINEL_PESOS!$B$8+G1827*PAINEL_PESOS!$B$9+H1827*PAINEL_PESOS!$B$10)*I1827)</f>
        <v/>
      </c>
      <c r="L1827" s="71">
        <f>IF(K1827="","",K1827-J1827)</f>
        <v/>
      </c>
      <c r="M1827" s="71">
        <f>IF(L1827="","",ABS(L1827))</f>
        <v/>
      </c>
      <c r="N1827" t="n">
        <v>1</v>
      </c>
      <c r="O1827" t="n">
        <v>0.9526</v>
      </c>
      <c r="P1827" t="n">
        <v>0.5325237592397043</v>
      </c>
      <c r="Q1827" t="n">
        <v>0.8964808988636495</v>
      </c>
      <c r="R1827" t="n">
        <v>0.1982470483867777</v>
      </c>
      <c r="S1827" t="n">
        <v>0.9990082298117783</v>
      </c>
      <c r="T1827" t="n">
        <v>0.9362878565187946</v>
      </c>
      <c r="U1827" t="n">
        <v>0.2194383520665301</v>
      </c>
      <c r="V1827" t="n">
        <v>0.4500096180051159</v>
      </c>
      <c r="W1827" t="n">
        <v>0.7425339583212239</v>
      </c>
      <c r="X1827" t="n">
        <v>0.6806799159803103</v>
      </c>
    </row>
    <row r="1828">
      <c r="A1828" t="inlineStr">
        <is>
          <t>2807600</t>
        </is>
      </c>
      <c r="B1828" t="inlineStr">
        <is>
          <t>Umbaúba</t>
        </is>
      </c>
      <c r="C1828" t="inlineStr">
        <is>
          <t>SE</t>
        </is>
      </c>
      <c r="D1828" t="inlineStr">
        <is>
          <t>REGIÃO NORDESTE</t>
        </is>
      </c>
      <c r="E1828" s="70">
        <f>SUMPRODUCT(N1828:Q1828,PAINEL_PESOS!$C$16:$C$19)</f>
        <v/>
      </c>
      <c r="F1828" s="70">
        <f>SUMPRODUCT(R1828:T1828,PAINEL_PESOS!$C$21:$C$23)</f>
        <v/>
      </c>
      <c r="G1828" s="70">
        <f>SUMPRODUCT(U1828:V1828,PAINEL_PESOS!$C$25:$C$26)</f>
        <v/>
      </c>
      <c r="H1828" s="70">
        <f>SUMPRODUCT(W1828:X1828,PAINEL_PESOS!$C$28:$C$29)</f>
        <v/>
      </c>
      <c r="I1828" s="70" t="n">
        <v>0.9419101435509716</v>
      </c>
      <c r="J1828" s="70" t="n">
        <v>0.5585167623835219</v>
      </c>
      <c r="K1828" s="71">
        <f>IF(NOT(AND(PAINEL_PESOS!$D$12="OK - 100%",PAINEL_PESOS!$F$20="OK - 100%",PAINEL_PESOS!$F$24="OK - 100%",PAINEL_PESOS!$F$27="OK - 100%",PAINEL_PESOS!$F$30="OK - 100%")),"", (E1828*PAINEL_PESOS!$B$7+F1828*PAINEL_PESOS!$B$8+G1828*PAINEL_PESOS!$B$9+H1828*PAINEL_PESOS!$B$10)*I1828)</f>
        <v/>
      </c>
      <c r="L1828" s="71">
        <f>IF(K1828="","",K1828-J1828)</f>
        <v/>
      </c>
      <c r="M1828" s="71">
        <f>IF(L1828="","",ABS(L1828))</f>
        <v/>
      </c>
      <c r="N1828" t="n">
        <v>0.2</v>
      </c>
      <c r="O1828" t="n">
        <v>0.9799</v>
      </c>
      <c r="P1828" t="n">
        <v>0.5401267159450898</v>
      </c>
      <c r="Q1828" t="n">
        <v>0.6302533971819952</v>
      </c>
      <c r="R1828" t="n">
        <v>0.3147081886783683</v>
      </c>
      <c r="S1828" t="n">
        <v>0.9909812333300588</v>
      </c>
      <c r="T1828" t="n">
        <v>0.9698038534319029</v>
      </c>
      <c r="U1828" t="n">
        <v>0.2194383520665301</v>
      </c>
      <c r="V1828" t="n">
        <v>0.4089068398361727</v>
      </c>
      <c r="W1828" t="n">
        <v>0.7425339583212239</v>
      </c>
      <c r="X1828" t="n">
        <v>0.6806799159803103</v>
      </c>
    </row>
    <row r="1829">
      <c r="A1829" t="inlineStr">
        <is>
          <t>2900108</t>
        </is>
      </c>
      <c r="B1829" t="inlineStr">
        <is>
          <t>Abaíra</t>
        </is>
      </c>
      <c r="C1829" t="inlineStr">
        <is>
          <t>BA</t>
        </is>
      </c>
      <c r="D1829" t="inlineStr">
        <is>
          <t>REGIÃO NORDESTE</t>
        </is>
      </c>
      <c r="E1829" s="70">
        <f>SUMPRODUCT(N1829:Q1829,PAINEL_PESOS!$C$16:$C$19)</f>
        <v/>
      </c>
      <c r="F1829" s="70">
        <f>SUMPRODUCT(R1829:T1829,PAINEL_PESOS!$C$21:$C$23)</f>
        <v/>
      </c>
      <c r="G1829" s="70">
        <f>SUMPRODUCT(U1829:V1829,PAINEL_PESOS!$C$25:$C$26)</f>
        <v/>
      </c>
      <c r="H1829" s="70">
        <f>SUMPRODUCT(W1829:X1829,PAINEL_PESOS!$C$28:$C$29)</f>
        <v/>
      </c>
      <c r="I1829" s="70" t="n">
        <v>0.9512994473772073</v>
      </c>
      <c r="J1829" s="70" t="n">
        <v>0.6091155207688596</v>
      </c>
      <c r="K1829" s="71">
        <f>IF(NOT(AND(PAINEL_PESOS!$D$12="OK - 100%",PAINEL_PESOS!$F$20="OK - 100%",PAINEL_PESOS!$F$24="OK - 100%",PAINEL_PESOS!$F$27="OK - 100%",PAINEL_PESOS!$F$30="OK - 100%")),"", (E1829*PAINEL_PESOS!$B$7+F1829*PAINEL_PESOS!$B$8+G1829*PAINEL_PESOS!$B$9+H1829*PAINEL_PESOS!$B$10)*I1829)</f>
        <v/>
      </c>
      <c r="L1829" s="71">
        <f>IF(K1829="","",K1829-J1829)</f>
        <v/>
      </c>
      <c r="M1829" s="71">
        <f>IF(L1829="","",ABS(L1829))</f>
        <v/>
      </c>
      <c r="N1829" t="n">
        <v>0.2</v>
      </c>
      <c r="O1829" t="n">
        <v>1</v>
      </c>
      <c r="P1829" t="n">
        <v>1</v>
      </c>
      <c r="Q1829" t="n">
        <v>0.9501495842235512</v>
      </c>
      <c r="R1829" t="n">
        <v>0.113683957161024</v>
      </c>
      <c r="S1829" t="n">
        <v>0.9997558902170121</v>
      </c>
      <c r="T1829" t="n">
        <v>0.7759158715522132</v>
      </c>
      <c r="U1829" t="n">
        <v>0.592674845198561</v>
      </c>
      <c r="V1829" t="n">
        <v>0.6122728061882098</v>
      </c>
      <c r="W1829" t="n">
        <v>0.572491276677908</v>
      </c>
      <c r="X1829" t="n">
        <v>0.5103030568163582</v>
      </c>
    </row>
    <row r="1830">
      <c r="A1830" t="inlineStr">
        <is>
          <t>2900207</t>
        </is>
      </c>
      <c r="B1830" t="inlineStr">
        <is>
          <t>Abaré</t>
        </is>
      </c>
      <c r="C1830" t="inlineStr">
        <is>
          <t>BA</t>
        </is>
      </c>
      <c r="D1830" t="inlineStr">
        <is>
          <t>REGIÃO NORDESTE</t>
        </is>
      </c>
      <c r="E1830" s="70">
        <f>SUMPRODUCT(N1830:Q1830,PAINEL_PESOS!$C$16:$C$19)</f>
        <v/>
      </c>
      <c r="F1830" s="70">
        <f>SUMPRODUCT(R1830:T1830,PAINEL_PESOS!$C$21:$C$23)</f>
        <v/>
      </c>
      <c r="G1830" s="70">
        <f>SUMPRODUCT(U1830:V1830,PAINEL_PESOS!$C$25:$C$26)</f>
        <v/>
      </c>
      <c r="H1830" s="70">
        <f>SUMPRODUCT(W1830:X1830,PAINEL_PESOS!$C$28:$C$29)</f>
        <v/>
      </c>
      <c r="I1830" s="70" t="n">
        <v>0.9591077157974941</v>
      </c>
      <c r="J1830" s="70" t="n">
        <v>0.6160621261430759</v>
      </c>
      <c r="K1830" s="71">
        <f>IF(NOT(AND(PAINEL_PESOS!$D$12="OK - 100%",PAINEL_PESOS!$F$20="OK - 100%",PAINEL_PESOS!$F$24="OK - 100%",PAINEL_PESOS!$F$27="OK - 100%",PAINEL_PESOS!$F$30="OK - 100%")),"", (E1830*PAINEL_PESOS!$B$7+F1830*PAINEL_PESOS!$B$8+G1830*PAINEL_PESOS!$B$9+H1830*PAINEL_PESOS!$B$10)*I1830)</f>
        <v/>
      </c>
      <c r="L1830" s="71">
        <f>IF(K1830="","",K1830-J1830)</f>
        <v/>
      </c>
      <c r="M1830" s="71">
        <f>IF(L1830="","",ABS(L1830))</f>
        <v/>
      </c>
      <c r="N1830" t="n">
        <v>1</v>
      </c>
      <c r="O1830" t="n">
        <v>1</v>
      </c>
      <c r="P1830" t="n">
        <v>0.5769799366420274</v>
      </c>
      <c r="Q1830" t="n">
        <v>0.993169542631417</v>
      </c>
      <c r="R1830" t="n">
        <v>0.204930364876392</v>
      </c>
      <c r="S1830" t="n">
        <v>0.9999421108174081</v>
      </c>
      <c r="T1830" t="n">
        <v>0.7946164018828275</v>
      </c>
      <c r="U1830" t="n">
        <v>0.5715856713681111</v>
      </c>
      <c r="V1830" t="n">
        <v>0.5286363712383897</v>
      </c>
      <c r="W1830" t="n">
        <v>0.5799279157271051</v>
      </c>
      <c r="X1830" t="n">
        <v>0.3404099305513414</v>
      </c>
    </row>
    <row r="1831">
      <c r="A1831" t="inlineStr">
        <is>
          <t>2900306</t>
        </is>
      </c>
      <c r="B1831" t="inlineStr">
        <is>
          <t>Acajutiba</t>
        </is>
      </c>
      <c r="C1831" t="inlineStr">
        <is>
          <t>BA</t>
        </is>
      </c>
      <c r="D1831" t="inlineStr">
        <is>
          <t>REGIÃO NORDESTE</t>
        </is>
      </c>
      <c r="E1831" s="70">
        <f>SUMPRODUCT(N1831:Q1831,PAINEL_PESOS!$C$16:$C$19)</f>
        <v/>
      </c>
      <c r="F1831" s="70">
        <f>SUMPRODUCT(R1831:T1831,PAINEL_PESOS!$C$21:$C$23)</f>
        <v/>
      </c>
      <c r="G1831" s="70">
        <f>SUMPRODUCT(U1831:V1831,PAINEL_PESOS!$C$25:$C$26)</f>
        <v/>
      </c>
      <c r="H1831" s="70">
        <f>SUMPRODUCT(W1831:X1831,PAINEL_PESOS!$C$28:$C$29)</f>
        <v/>
      </c>
      <c r="I1831" s="70" t="n">
        <v>0.8897435926741784</v>
      </c>
      <c r="J1831" s="70" t="n">
        <v>0.567600183585324</v>
      </c>
      <c r="K1831" s="71">
        <f>IF(NOT(AND(PAINEL_PESOS!$D$12="OK - 100%",PAINEL_PESOS!$F$20="OK - 100%",PAINEL_PESOS!$F$24="OK - 100%",PAINEL_PESOS!$F$27="OK - 100%",PAINEL_PESOS!$F$30="OK - 100%")),"", (E1831*PAINEL_PESOS!$B$7+F1831*PAINEL_PESOS!$B$8+G1831*PAINEL_PESOS!$B$9+H1831*PAINEL_PESOS!$B$10)*I1831)</f>
        <v/>
      </c>
      <c r="L1831" s="71">
        <f>IF(K1831="","",K1831-J1831)</f>
        <v/>
      </c>
      <c r="M1831" s="71">
        <f>IF(L1831="","",ABS(L1831))</f>
        <v/>
      </c>
      <c r="N1831" t="n">
        <v>1</v>
      </c>
      <c r="O1831" t="n">
        <v>0.9943</v>
      </c>
      <c r="P1831" t="n">
        <v>0.7183738120380148</v>
      </c>
      <c r="Q1831" t="n">
        <v>0.7165307664428493</v>
      </c>
      <c r="R1831" t="n">
        <v>0.1875998363874991</v>
      </c>
      <c r="S1831" t="n">
        <v>0.9999313659838218</v>
      </c>
      <c r="T1831" t="n">
        <v>0.5345142906478354</v>
      </c>
      <c r="U1831" t="n">
        <v>0.293674024479794</v>
      </c>
      <c r="V1831" t="n">
        <v>0.5137749316444946</v>
      </c>
      <c r="W1831" t="n">
        <v>0.7875835231032324</v>
      </c>
      <c r="X1831" t="n">
        <v>0.6458293321127722</v>
      </c>
    </row>
    <row r="1832">
      <c r="A1832" t="inlineStr">
        <is>
          <t>2900355</t>
        </is>
      </c>
      <c r="B1832" t="inlineStr">
        <is>
          <t>Adustina</t>
        </is>
      </c>
      <c r="C1832" t="inlineStr">
        <is>
          <t>BA</t>
        </is>
      </c>
      <c r="D1832" t="inlineStr">
        <is>
          <t>REGIÃO NORDESTE</t>
        </is>
      </c>
      <c r="E1832" s="70">
        <f>SUMPRODUCT(N1832:Q1832,PAINEL_PESOS!$C$16:$C$19)</f>
        <v/>
      </c>
      <c r="F1832" s="70">
        <f>SUMPRODUCT(R1832:T1832,PAINEL_PESOS!$C$21:$C$23)</f>
        <v/>
      </c>
      <c r="G1832" s="70">
        <f>SUMPRODUCT(U1832:V1832,PAINEL_PESOS!$C$25:$C$26)</f>
        <v/>
      </c>
      <c r="H1832" s="70">
        <f>SUMPRODUCT(W1832:X1832,PAINEL_PESOS!$C$28:$C$29)</f>
        <v/>
      </c>
      <c r="I1832" s="70" t="n">
        <v>0.9874713279873657</v>
      </c>
      <c r="J1832" s="70" t="n">
        <v>0.6743349749848221</v>
      </c>
      <c r="K1832" s="71">
        <f>IF(NOT(AND(PAINEL_PESOS!$D$12="OK - 100%",PAINEL_PESOS!$F$20="OK - 100%",PAINEL_PESOS!$F$24="OK - 100%",PAINEL_PESOS!$F$27="OK - 100%",PAINEL_PESOS!$F$30="OK - 100%")),"", (E1832*PAINEL_PESOS!$B$7+F1832*PAINEL_PESOS!$B$8+G1832*PAINEL_PESOS!$B$9+H1832*PAINEL_PESOS!$B$10)*I1832)</f>
        <v/>
      </c>
      <c r="L1832" s="71">
        <f>IF(K1832="","",K1832-J1832)</f>
        <v/>
      </c>
      <c r="M1832" s="71">
        <f>IF(L1832="","",ABS(L1832))</f>
        <v/>
      </c>
      <c r="N1832" t="n">
        <v>1</v>
      </c>
      <c r="O1832" t="n">
        <v>0.9908</v>
      </c>
      <c r="P1832" t="n">
        <v>0.6093980992608237</v>
      </c>
      <c r="Q1832" t="n">
        <v>0.9401827676049128</v>
      </c>
      <c r="R1832" t="n">
        <v>0.2242592698650562</v>
      </c>
      <c r="S1832" t="n">
        <v>0.9992237853374224</v>
      </c>
      <c r="T1832" t="n">
        <v>0.9794927293057714</v>
      </c>
      <c r="U1832" t="n">
        <v>0.4519381983867633</v>
      </c>
      <c r="V1832" t="n">
        <v>0.5853044770960103</v>
      </c>
      <c r="W1832" t="n">
        <v>0.6224909701323127</v>
      </c>
      <c r="X1832" t="n">
        <v>0.564550905472774</v>
      </c>
    </row>
    <row r="1833">
      <c r="A1833" t="inlineStr">
        <is>
          <t>2900405</t>
        </is>
      </c>
      <c r="B1833" t="inlineStr">
        <is>
          <t>Água Fria</t>
        </is>
      </c>
      <c r="C1833" t="inlineStr">
        <is>
          <t>BA</t>
        </is>
      </c>
      <c r="D1833" t="inlineStr">
        <is>
          <t>REGIÃO NORDESTE</t>
        </is>
      </c>
      <c r="E1833" s="70">
        <f>SUMPRODUCT(N1833:Q1833,PAINEL_PESOS!$C$16:$C$19)</f>
        <v/>
      </c>
      <c r="F1833" s="70">
        <f>SUMPRODUCT(R1833:T1833,PAINEL_PESOS!$C$21:$C$23)</f>
        <v/>
      </c>
      <c r="G1833" s="70">
        <f>SUMPRODUCT(U1833:V1833,PAINEL_PESOS!$C$25:$C$26)</f>
        <v/>
      </c>
      <c r="H1833" s="70">
        <f>SUMPRODUCT(W1833:X1833,PAINEL_PESOS!$C$28:$C$29)</f>
        <v/>
      </c>
      <c r="I1833" s="70" t="n">
        <v>0.9819343498583679</v>
      </c>
      <c r="J1833" s="70" t="n">
        <v>0.6460655707995474</v>
      </c>
      <c r="K1833" s="71">
        <f>IF(NOT(AND(PAINEL_PESOS!$D$12="OK - 100%",PAINEL_PESOS!$F$20="OK - 100%",PAINEL_PESOS!$F$24="OK - 100%",PAINEL_PESOS!$F$27="OK - 100%",PAINEL_PESOS!$F$30="OK - 100%")),"", (E1833*PAINEL_PESOS!$B$7+F1833*PAINEL_PESOS!$B$8+G1833*PAINEL_PESOS!$B$9+H1833*PAINEL_PESOS!$B$10)*I1833)</f>
        <v/>
      </c>
      <c r="L1833" s="71">
        <f>IF(K1833="","",K1833-J1833)</f>
        <v/>
      </c>
      <c r="M1833" s="71">
        <f>IF(L1833="","",ABS(L1833))</f>
        <v/>
      </c>
      <c r="N1833" t="n">
        <v>1</v>
      </c>
      <c r="O1833" t="n">
        <v>0.9881</v>
      </c>
      <c r="P1833" t="n">
        <v>0.6385427666314678</v>
      </c>
      <c r="Q1833" t="n">
        <v>0.905017925309228</v>
      </c>
      <c r="R1833" t="n">
        <v>0.1815425258547397</v>
      </c>
      <c r="S1833" t="n">
        <v>0.9987284126039704</v>
      </c>
      <c r="T1833" t="n">
        <v>0.9762488382254952</v>
      </c>
      <c r="U1833" t="n">
        <v>0.2472650590106535</v>
      </c>
      <c r="V1833" t="n">
        <v>0.3432893014442133</v>
      </c>
      <c r="W1833" t="n">
        <v>0.7916479066077449</v>
      </c>
      <c r="X1833" t="n">
        <v>0.6779027328702664</v>
      </c>
    </row>
    <row r="1834">
      <c r="A1834" t="inlineStr">
        <is>
          <t>2900504</t>
        </is>
      </c>
      <c r="B1834" t="inlineStr">
        <is>
          <t>Érico Cardoso</t>
        </is>
      </c>
      <c r="C1834" t="inlineStr">
        <is>
          <t>BA</t>
        </is>
      </c>
      <c r="D1834" t="inlineStr">
        <is>
          <t>REGIÃO NORDESTE</t>
        </is>
      </c>
      <c r="E1834" s="70">
        <f>SUMPRODUCT(N1834:Q1834,PAINEL_PESOS!$C$16:$C$19)</f>
        <v/>
      </c>
      <c r="F1834" s="70">
        <f>SUMPRODUCT(R1834:T1834,PAINEL_PESOS!$C$21:$C$23)</f>
        <v/>
      </c>
      <c r="G1834" s="70">
        <f>SUMPRODUCT(U1834:V1834,PAINEL_PESOS!$C$25:$C$26)</f>
        <v/>
      </c>
      <c r="H1834" s="70">
        <f>SUMPRODUCT(W1834:X1834,PAINEL_PESOS!$C$28:$C$29)</f>
        <v/>
      </c>
      <c r="I1834" s="70" t="n">
        <v>0.9843329325831026</v>
      </c>
      <c r="J1834" s="70" t="n">
        <v>0.6473372027192641</v>
      </c>
      <c r="K1834" s="71">
        <f>IF(NOT(AND(PAINEL_PESOS!$D$12="OK - 100%",PAINEL_PESOS!$F$20="OK - 100%",PAINEL_PESOS!$F$24="OK - 100%",PAINEL_PESOS!$F$27="OK - 100%",PAINEL_PESOS!$F$30="OK - 100%")),"", (E1834*PAINEL_PESOS!$B$7+F1834*PAINEL_PESOS!$B$8+G1834*PAINEL_PESOS!$B$9+H1834*PAINEL_PESOS!$B$10)*I1834)</f>
        <v/>
      </c>
      <c r="L1834" s="71">
        <f>IF(K1834="","",K1834-J1834)</f>
        <v/>
      </c>
      <c r="M1834" s="71">
        <f>IF(L1834="","",ABS(L1834))</f>
        <v/>
      </c>
      <c r="N1834" t="n">
        <v>0.2</v>
      </c>
      <c r="O1834" t="n">
        <v>1</v>
      </c>
      <c r="P1834" t="n">
        <v>1</v>
      </c>
      <c r="Q1834" t="n">
        <v>0.9829085201948328</v>
      </c>
      <c r="R1834" t="n">
        <v>0.1318204879220657</v>
      </c>
      <c r="S1834" t="n">
        <v>0.9999966124471601</v>
      </c>
      <c r="T1834" t="n">
        <v>0.931227381258745</v>
      </c>
      <c r="U1834" t="n">
        <v>0.627018158111996</v>
      </c>
      <c r="V1834" t="n">
        <v>0.575077665923974</v>
      </c>
      <c r="W1834" t="n">
        <v>0.5416480053766871</v>
      </c>
      <c r="X1834" t="n">
        <v>0.5505629289866134</v>
      </c>
    </row>
    <row r="1835">
      <c r="A1835" t="inlineStr">
        <is>
          <t>2900603</t>
        </is>
      </c>
      <c r="B1835" t="inlineStr">
        <is>
          <t>Aiquara</t>
        </is>
      </c>
      <c r="C1835" t="inlineStr">
        <is>
          <t>BA</t>
        </is>
      </c>
      <c r="D1835" t="inlineStr">
        <is>
          <t>REGIÃO NORDESTE</t>
        </is>
      </c>
      <c r="E1835" s="70">
        <f>SUMPRODUCT(N1835:Q1835,PAINEL_PESOS!$C$16:$C$19)</f>
        <v/>
      </c>
      <c r="F1835" s="70">
        <f>SUMPRODUCT(R1835:T1835,PAINEL_PESOS!$C$21:$C$23)</f>
        <v/>
      </c>
      <c r="G1835" s="70">
        <f>SUMPRODUCT(U1835:V1835,PAINEL_PESOS!$C$25:$C$26)</f>
        <v/>
      </c>
      <c r="H1835" s="70">
        <f>SUMPRODUCT(W1835:X1835,PAINEL_PESOS!$C$28:$C$29)</f>
        <v/>
      </c>
      <c r="I1835" s="70" t="n">
        <v>0.9466104774854212</v>
      </c>
      <c r="J1835" s="70" t="n">
        <v>0.5840476615671893</v>
      </c>
      <c r="K1835" s="71">
        <f>IF(NOT(AND(PAINEL_PESOS!$D$12="OK - 100%",PAINEL_PESOS!$F$20="OK - 100%",PAINEL_PESOS!$F$24="OK - 100%",PAINEL_PESOS!$F$27="OK - 100%",PAINEL_PESOS!$F$30="OK - 100%")),"", (E1835*PAINEL_PESOS!$B$7+F1835*PAINEL_PESOS!$B$8+G1835*PAINEL_PESOS!$B$9+H1835*PAINEL_PESOS!$B$10)*I1835)</f>
        <v/>
      </c>
      <c r="L1835" s="71">
        <f>IF(K1835="","",K1835-J1835)</f>
        <v/>
      </c>
      <c r="M1835" s="71">
        <f>IF(L1835="","",ABS(L1835))</f>
        <v/>
      </c>
      <c r="N1835" t="n">
        <v>1</v>
      </c>
      <c r="O1835" t="n">
        <v>0.9922</v>
      </c>
      <c r="P1835" t="n">
        <v>0.9459345300950368</v>
      </c>
      <c r="Q1835" t="n">
        <v>0.9524966975438666</v>
      </c>
      <c r="R1835" t="n">
        <v>0.1026149584026992</v>
      </c>
      <c r="S1835" t="n">
        <v>1</v>
      </c>
      <c r="T1835" t="n">
        <v>0.7496060378549616</v>
      </c>
      <c r="U1835" t="n">
        <v>0.5968591672056256</v>
      </c>
      <c r="V1835" t="n">
        <v>0</v>
      </c>
      <c r="W1835" t="n">
        <v>0.608436451057685</v>
      </c>
      <c r="X1835" t="n">
        <v>0.5504817814450558</v>
      </c>
    </row>
    <row r="1836">
      <c r="A1836" t="inlineStr">
        <is>
          <t>2900702</t>
        </is>
      </c>
      <c r="B1836" t="inlineStr">
        <is>
          <t>Alagoinhas</t>
        </is>
      </c>
      <c r="C1836" t="inlineStr">
        <is>
          <t>BA</t>
        </is>
      </c>
      <c r="D1836" t="inlineStr">
        <is>
          <t>REGIÃO NORDESTE</t>
        </is>
      </c>
      <c r="E1836" s="70">
        <f>SUMPRODUCT(N1836:Q1836,PAINEL_PESOS!$C$16:$C$19)</f>
        <v/>
      </c>
      <c r="F1836" s="70">
        <f>SUMPRODUCT(R1836:T1836,PAINEL_PESOS!$C$21:$C$23)</f>
        <v/>
      </c>
      <c r="G1836" s="70">
        <f>SUMPRODUCT(U1836:V1836,PAINEL_PESOS!$C$25:$C$26)</f>
        <v/>
      </c>
      <c r="H1836" s="70">
        <f>SUMPRODUCT(W1836:X1836,PAINEL_PESOS!$C$28:$C$29)</f>
        <v/>
      </c>
      <c r="I1836" s="70" t="n">
        <v>0.7987484310447501</v>
      </c>
      <c r="J1836" s="70" t="n">
        <v>0.4058541930610209</v>
      </c>
      <c r="K1836" s="71">
        <f>IF(NOT(AND(PAINEL_PESOS!$D$12="OK - 100%",PAINEL_PESOS!$F$20="OK - 100%",PAINEL_PESOS!$F$24="OK - 100%",PAINEL_PESOS!$F$27="OK - 100%",PAINEL_PESOS!$F$30="OK - 100%")),"", (E1836*PAINEL_PESOS!$B$7+F1836*PAINEL_PESOS!$B$8+G1836*PAINEL_PESOS!$B$9+H1836*PAINEL_PESOS!$B$10)*I1836)</f>
        <v/>
      </c>
      <c r="L1836" s="71">
        <f>IF(K1836="","",K1836-J1836)</f>
        <v/>
      </c>
      <c r="M1836" s="71">
        <f>IF(L1836="","",ABS(L1836))</f>
        <v/>
      </c>
      <c r="N1836" t="n">
        <v>1</v>
      </c>
      <c r="O1836" t="n">
        <v>0.9797</v>
      </c>
      <c r="P1836" t="n">
        <v>0.2404435058078141</v>
      </c>
      <c r="Q1836" t="n">
        <v>0.03269076504296919</v>
      </c>
      <c r="R1836" t="n">
        <v>0.5088200824223069</v>
      </c>
      <c r="S1836" t="n">
        <v>0</v>
      </c>
      <c r="T1836" t="n">
        <v>0.8633924514482525</v>
      </c>
      <c r="U1836" t="n">
        <v>0.2569150648564192</v>
      </c>
      <c r="V1836" t="n">
        <v>0.2696355814516892</v>
      </c>
      <c r="W1836" t="n">
        <v>0.791541729556556</v>
      </c>
      <c r="X1836" t="n">
        <v>0.7055834437651506</v>
      </c>
    </row>
    <row r="1837">
      <c r="A1837" t="inlineStr">
        <is>
          <t>2900801</t>
        </is>
      </c>
      <c r="B1837" t="inlineStr">
        <is>
          <t>Alcobaça</t>
        </is>
      </c>
      <c r="C1837" t="inlineStr">
        <is>
          <t>BA</t>
        </is>
      </c>
      <c r="D1837" t="inlineStr">
        <is>
          <t>REGIÃO NORDESTE</t>
        </is>
      </c>
      <c r="E1837" s="70">
        <f>SUMPRODUCT(N1837:Q1837,PAINEL_PESOS!$C$16:$C$19)</f>
        <v/>
      </c>
      <c r="F1837" s="70">
        <f>SUMPRODUCT(R1837:T1837,PAINEL_PESOS!$C$21:$C$23)</f>
        <v/>
      </c>
      <c r="G1837" s="70">
        <f>SUMPRODUCT(U1837:V1837,PAINEL_PESOS!$C$25:$C$26)</f>
        <v/>
      </c>
      <c r="H1837" s="70">
        <f>SUMPRODUCT(W1837:X1837,PAINEL_PESOS!$C$28:$C$29)</f>
        <v/>
      </c>
      <c r="I1837" s="70" t="n">
        <v>0.9951821865524952</v>
      </c>
      <c r="J1837" s="70" t="n">
        <v>0.6584433979869092</v>
      </c>
      <c r="K1837" s="71">
        <f>IF(NOT(AND(PAINEL_PESOS!$D$12="OK - 100%",PAINEL_PESOS!$F$20="OK - 100%",PAINEL_PESOS!$F$24="OK - 100%",PAINEL_PESOS!$F$27="OK - 100%",PAINEL_PESOS!$F$30="OK - 100%")),"", (E1837*PAINEL_PESOS!$B$7+F1837*PAINEL_PESOS!$B$8+G1837*PAINEL_PESOS!$B$9+H1837*PAINEL_PESOS!$B$10)*I1837)</f>
        <v/>
      </c>
      <c r="L1837" s="71">
        <f>IF(K1837="","",K1837-J1837)</f>
        <v/>
      </c>
      <c r="M1837" s="71">
        <f>IF(L1837="","",ABS(L1837))</f>
        <v/>
      </c>
      <c r="N1837" t="n">
        <v>1</v>
      </c>
      <c r="O1837" t="n">
        <v>0.9956</v>
      </c>
      <c r="P1837" t="n">
        <v>0.6885955649419219</v>
      </c>
      <c r="Q1837" t="n">
        <v>0.9934467184996466</v>
      </c>
      <c r="R1837" t="n">
        <v>0.2680263668190296</v>
      </c>
      <c r="S1837" t="n">
        <v>0.9986696448782393</v>
      </c>
      <c r="T1837" t="n">
        <v>0.9807358850090796</v>
      </c>
      <c r="U1837" t="n">
        <v>0.1338216971744747</v>
      </c>
      <c r="V1837" t="n">
        <v>0.4822725062269497</v>
      </c>
      <c r="W1837" t="n">
        <v>0.5834647668187721</v>
      </c>
      <c r="X1837" t="n">
        <v>0.7563800591418948</v>
      </c>
    </row>
    <row r="1838">
      <c r="A1838" t="inlineStr">
        <is>
          <t>2900900</t>
        </is>
      </c>
      <c r="B1838" t="inlineStr">
        <is>
          <t>Almadina</t>
        </is>
      </c>
      <c r="C1838" t="inlineStr">
        <is>
          <t>BA</t>
        </is>
      </c>
      <c r="D1838" t="inlineStr">
        <is>
          <t>REGIÃO NORDESTE</t>
        </is>
      </c>
      <c r="E1838" s="70">
        <f>SUMPRODUCT(N1838:Q1838,PAINEL_PESOS!$C$16:$C$19)</f>
        <v/>
      </c>
      <c r="F1838" s="70">
        <f>SUMPRODUCT(R1838:T1838,PAINEL_PESOS!$C$21:$C$23)</f>
        <v/>
      </c>
      <c r="G1838" s="70">
        <f>SUMPRODUCT(U1838:V1838,PAINEL_PESOS!$C$25:$C$26)</f>
        <v/>
      </c>
      <c r="H1838" s="70">
        <f>SUMPRODUCT(W1838:X1838,PAINEL_PESOS!$C$28:$C$29)</f>
        <v/>
      </c>
      <c r="I1838" s="70" t="n">
        <v>0.9851912192154985</v>
      </c>
      <c r="J1838" s="70" t="n">
        <v>0.68963599255921</v>
      </c>
      <c r="K1838" s="71">
        <f>IF(NOT(AND(PAINEL_PESOS!$D$12="OK - 100%",PAINEL_PESOS!$F$20="OK - 100%",PAINEL_PESOS!$F$24="OK - 100%",PAINEL_PESOS!$F$27="OK - 100%",PAINEL_PESOS!$F$30="OK - 100%")),"", (E1838*PAINEL_PESOS!$B$7+F1838*PAINEL_PESOS!$B$8+G1838*PAINEL_PESOS!$B$9+H1838*PAINEL_PESOS!$B$10)*I1838)</f>
        <v/>
      </c>
      <c r="L1838" s="71">
        <f>IF(K1838="","",K1838-J1838)</f>
        <v/>
      </c>
      <c r="M1838" s="71">
        <f>IF(L1838="","",ABS(L1838))</f>
        <v/>
      </c>
      <c r="N1838" t="n">
        <v>1</v>
      </c>
      <c r="O1838" t="n">
        <v>1</v>
      </c>
      <c r="P1838" t="n">
        <v>0.9053854276663148</v>
      </c>
      <c r="Q1838" t="n">
        <v>0.9522732363638479</v>
      </c>
      <c r="R1838" t="n">
        <v>0.1078131722796247</v>
      </c>
      <c r="S1838" t="n">
        <v>0.9999303727790292</v>
      </c>
      <c r="T1838" t="n">
        <v>0.9573646032312793</v>
      </c>
      <c r="U1838" t="n">
        <v>0.6124778586679469</v>
      </c>
      <c r="V1838" t="n">
        <v>0.5680083296130428</v>
      </c>
      <c r="W1838" t="n">
        <v>0.3782215756494095</v>
      </c>
      <c r="X1838" t="n">
        <v>0.7357415086247421</v>
      </c>
    </row>
    <row r="1839">
      <c r="A1839" t="inlineStr">
        <is>
          <t>2901007</t>
        </is>
      </c>
      <c r="B1839" t="inlineStr">
        <is>
          <t>Amargosa</t>
        </is>
      </c>
      <c r="C1839" t="inlineStr">
        <is>
          <t>BA</t>
        </is>
      </c>
      <c r="D1839" t="inlineStr">
        <is>
          <t>REGIÃO NORDESTE</t>
        </is>
      </c>
      <c r="E1839" s="70">
        <f>SUMPRODUCT(N1839:Q1839,PAINEL_PESOS!$C$16:$C$19)</f>
        <v/>
      </c>
      <c r="F1839" s="70">
        <f>SUMPRODUCT(R1839:T1839,PAINEL_PESOS!$C$21:$C$23)</f>
        <v/>
      </c>
      <c r="G1839" s="70">
        <f>SUMPRODUCT(U1839:V1839,PAINEL_PESOS!$C$25:$C$26)</f>
        <v/>
      </c>
      <c r="H1839" s="70">
        <f>SUMPRODUCT(W1839:X1839,PAINEL_PESOS!$C$28:$C$29)</f>
        <v/>
      </c>
      <c r="I1839" s="70" t="n">
        <v>0.9750836886486021</v>
      </c>
      <c r="J1839" s="70" t="n">
        <v>0.6673596027599735</v>
      </c>
      <c r="K1839" s="71">
        <f>IF(NOT(AND(PAINEL_PESOS!$D$12="OK - 100%",PAINEL_PESOS!$F$20="OK - 100%",PAINEL_PESOS!$F$24="OK - 100%",PAINEL_PESOS!$F$27="OK - 100%",PAINEL_PESOS!$F$30="OK - 100%")),"", (E1839*PAINEL_PESOS!$B$7+F1839*PAINEL_PESOS!$B$8+G1839*PAINEL_PESOS!$B$9+H1839*PAINEL_PESOS!$B$10)*I1839)</f>
        <v/>
      </c>
      <c r="L1839" s="71">
        <f>IF(K1839="","",K1839-J1839)</f>
        <v/>
      </c>
      <c r="M1839" s="71">
        <f>IF(L1839="","",ABS(L1839))</f>
        <v/>
      </c>
      <c r="N1839" t="n">
        <v>1</v>
      </c>
      <c r="O1839" t="n">
        <v>0.9949</v>
      </c>
      <c r="P1839" t="n">
        <v>0.668532206969377</v>
      </c>
      <c r="Q1839" t="n">
        <v>0.9114026068441969</v>
      </c>
      <c r="R1839" t="n">
        <v>0.298706734648516</v>
      </c>
      <c r="S1839" t="n">
        <v>0.9577929325178397</v>
      </c>
      <c r="T1839" t="n">
        <v>0.9480181754387758</v>
      </c>
      <c r="U1839" t="n">
        <v>0.397103020931593</v>
      </c>
      <c r="V1839" t="n">
        <v>0.4834843364104959</v>
      </c>
      <c r="W1839" t="n">
        <v>0.6876503585798986</v>
      </c>
      <c r="X1839" t="n">
        <v>0.6499674452063158</v>
      </c>
    </row>
    <row r="1840">
      <c r="A1840" t="inlineStr">
        <is>
          <t>2901106</t>
        </is>
      </c>
      <c r="B1840" t="inlineStr">
        <is>
          <t>Amélia Rodrigues</t>
        </is>
      </c>
      <c r="C1840" t="inlineStr">
        <is>
          <t>BA</t>
        </is>
      </c>
      <c r="D1840" t="inlineStr">
        <is>
          <t>REGIÃO NORDESTE</t>
        </is>
      </c>
      <c r="E1840" s="70">
        <f>SUMPRODUCT(N1840:Q1840,PAINEL_PESOS!$C$16:$C$19)</f>
        <v/>
      </c>
      <c r="F1840" s="70">
        <f>SUMPRODUCT(R1840:T1840,PAINEL_PESOS!$C$21:$C$23)</f>
        <v/>
      </c>
      <c r="G1840" s="70">
        <f>SUMPRODUCT(U1840:V1840,PAINEL_PESOS!$C$25:$C$26)</f>
        <v/>
      </c>
      <c r="H1840" s="70">
        <f>SUMPRODUCT(W1840:X1840,PAINEL_PESOS!$C$28:$C$29)</f>
        <v/>
      </c>
      <c r="I1840" s="70" t="n">
        <v>0.9002703537843312</v>
      </c>
      <c r="J1840" s="70" t="n">
        <v>0.5461173006560526</v>
      </c>
      <c r="K1840" s="71">
        <f>IF(NOT(AND(PAINEL_PESOS!$D$12="OK - 100%",PAINEL_PESOS!$F$20="OK - 100%",PAINEL_PESOS!$F$24="OK - 100%",PAINEL_PESOS!$F$27="OK - 100%",PAINEL_PESOS!$F$30="OK - 100%")),"", (E1840*PAINEL_PESOS!$B$7+F1840*PAINEL_PESOS!$B$8+G1840*PAINEL_PESOS!$B$9+H1840*PAINEL_PESOS!$B$10)*I1840)</f>
        <v/>
      </c>
      <c r="L1840" s="71">
        <f>IF(K1840="","",K1840-J1840)</f>
        <v/>
      </c>
      <c r="M1840" s="71">
        <f>IF(L1840="","",ABS(L1840))</f>
        <v/>
      </c>
      <c r="N1840" t="n">
        <v>0.4</v>
      </c>
      <c r="O1840" t="n">
        <v>0.9877</v>
      </c>
      <c r="P1840" t="n">
        <v>0.6232312565997888</v>
      </c>
      <c r="Q1840" t="n">
        <v>0.6818465245884003</v>
      </c>
      <c r="R1840" t="n">
        <v>0.2841515650691921</v>
      </c>
      <c r="S1840" t="n">
        <v>0.9125727704472968</v>
      </c>
      <c r="T1840" t="n">
        <v>0.6384349988433711</v>
      </c>
      <c r="U1840" t="n">
        <v>0.2162435093257238</v>
      </c>
      <c r="V1840" t="n">
        <v>0.5653779155901235</v>
      </c>
      <c r="W1840" t="n">
        <v>0.8250395045660365</v>
      </c>
      <c r="X1840" t="n">
        <v>0.6764288463972937</v>
      </c>
    </row>
    <row r="1841">
      <c r="A1841" t="inlineStr">
        <is>
          <t>2901155</t>
        </is>
      </c>
      <c r="B1841" t="inlineStr">
        <is>
          <t>América Dourada</t>
        </is>
      </c>
      <c r="C1841" t="inlineStr">
        <is>
          <t>BA</t>
        </is>
      </c>
      <c r="D1841" t="inlineStr">
        <is>
          <t>REGIÃO NORDESTE</t>
        </is>
      </c>
      <c r="E1841" s="70">
        <f>SUMPRODUCT(N1841:Q1841,PAINEL_PESOS!$C$16:$C$19)</f>
        <v/>
      </c>
      <c r="F1841" s="70">
        <f>SUMPRODUCT(R1841:T1841,PAINEL_PESOS!$C$21:$C$23)</f>
        <v/>
      </c>
      <c r="G1841" s="70">
        <f>SUMPRODUCT(U1841:V1841,PAINEL_PESOS!$C$25:$C$26)</f>
        <v/>
      </c>
      <c r="H1841" s="70">
        <f>SUMPRODUCT(W1841:X1841,PAINEL_PESOS!$C$28:$C$29)</f>
        <v/>
      </c>
      <c r="I1841" s="70" t="n">
        <v>0.8957187869782169</v>
      </c>
      <c r="J1841" s="70" t="n">
        <v>0.5412225159740001</v>
      </c>
      <c r="K1841" s="71">
        <f>IF(NOT(AND(PAINEL_PESOS!$D$12="OK - 100%",PAINEL_PESOS!$F$20="OK - 100%",PAINEL_PESOS!$F$24="OK - 100%",PAINEL_PESOS!$F$27="OK - 100%",PAINEL_PESOS!$F$30="OK - 100%")),"", (E1841*PAINEL_PESOS!$B$7+F1841*PAINEL_PESOS!$B$8+G1841*PAINEL_PESOS!$B$9+H1841*PAINEL_PESOS!$B$10)*I1841)</f>
        <v/>
      </c>
      <c r="L1841" s="71">
        <f>IF(K1841="","",K1841-J1841)</f>
        <v/>
      </c>
      <c r="M1841" s="71">
        <f>IF(L1841="","",ABS(L1841))</f>
        <v/>
      </c>
      <c r="N1841" t="n">
        <v>1</v>
      </c>
      <c r="O1841" t="n">
        <v>0.9792999999999999</v>
      </c>
      <c r="P1841" t="n">
        <v>0.6353748680042239</v>
      </c>
      <c r="Q1841" t="n">
        <v>0.9303109214175591</v>
      </c>
      <c r="R1841" t="n">
        <v>0.1935370581965909</v>
      </c>
      <c r="S1841" t="n">
        <v>0.999546079761872</v>
      </c>
      <c r="T1841" t="n">
        <v>0.4876465414995053</v>
      </c>
      <c r="U1841" t="n">
        <v>0.6221696492063421</v>
      </c>
      <c r="V1841" t="n">
        <v>0.4399981510617902</v>
      </c>
      <c r="W1841" t="n">
        <v>0.4253874364347404</v>
      </c>
      <c r="X1841" t="n">
        <v>0.4533264339801659</v>
      </c>
    </row>
    <row r="1842">
      <c r="A1842" t="inlineStr">
        <is>
          <t>2901205</t>
        </is>
      </c>
      <c r="B1842" t="inlineStr">
        <is>
          <t>Anagé</t>
        </is>
      </c>
      <c r="C1842" t="inlineStr">
        <is>
          <t>BA</t>
        </is>
      </c>
      <c r="D1842" t="inlineStr">
        <is>
          <t>REGIÃO NORDESTE</t>
        </is>
      </c>
      <c r="E1842" s="70">
        <f>SUMPRODUCT(N1842:Q1842,PAINEL_PESOS!$C$16:$C$19)</f>
        <v/>
      </c>
      <c r="F1842" s="70">
        <f>SUMPRODUCT(R1842:T1842,PAINEL_PESOS!$C$21:$C$23)</f>
        <v/>
      </c>
      <c r="G1842" s="70">
        <f>SUMPRODUCT(U1842:V1842,PAINEL_PESOS!$C$25:$C$26)</f>
        <v/>
      </c>
      <c r="H1842" s="70">
        <f>SUMPRODUCT(W1842:X1842,PAINEL_PESOS!$C$28:$C$29)</f>
        <v/>
      </c>
      <c r="I1842" s="70" t="n">
        <v>0.9605933705436528</v>
      </c>
      <c r="J1842" s="70" t="n">
        <v>0.6544760800926187</v>
      </c>
      <c r="K1842" s="71">
        <f>IF(NOT(AND(PAINEL_PESOS!$D$12="OK - 100%",PAINEL_PESOS!$F$20="OK - 100%",PAINEL_PESOS!$F$24="OK - 100%",PAINEL_PESOS!$F$27="OK - 100%",PAINEL_PESOS!$F$30="OK - 100%")),"", (E1842*PAINEL_PESOS!$B$7+F1842*PAINEL_PESOS!$B$8+G1842*PAINEL_PESOS!$B$9+H1842*PAINEL_PESOS!$B$10)*I1842)</f>
        <v/>
      </c>
      <c r="L1842" s="71">
        <f>IF(K1842="","",K1842-J1842)</f>
        <v/>
      </c>
      <c r="M1842" s="71">
        <f>IF(L1842="","",ABS(L1842))</f>
        <v/>
      </c>
      <c r="N1842" t="n">
        <v>1</v>
      </c>
      <c r="O1842" t="n">
        <v>0.9242</v>
      </c>
      <c r="P1842" t="n">
        <v>0.6390707497360084</v>
      </c>
      <c r="Q1842" t="n">
        <v>0.969043838772548</v>
      </c>
      <c r="R1842" t="n">
        <v>0.2322279438261262</v>
      </c>
      <c r="S1842" t="n">
        <v>0.9992248949306939</v>
      </c>
      <c r="T1842" t="n">
        <v>0.8154212658648</v>
      </c>
      <c r="U1842" t="n">
        <v>0.593223287587169</v>
      </c>
      <c r="V1842" t="n">
        <v>0.5817881224094117</v>
      </c>
      <c r="W1842" t="n">
        <v>0.5899372281044993</v>
      </c>
      <c r="X1842" t="n">
        <v>0.5549096814746368</v>
      </c>
    </row>
    <row r="1843">
      <c r="A1843" t="inlineStr">
        <is>
          <t>2901304</t>
        </is>
      </c>
      <c r="B1843" t="inlineStr">
        <is>
          <t>Andaraí</t>
        </is>
      </c>
      <c r="C1843" t="inlineStr">
        <is>
          <t>BA</t>
        </is>
      </c>
      <c r="D1843" t="inlineStr">
        <is>
          <t>REGIÃO NORDESTE</t>
        </is>
      </c>
      <c r="E1843" s="70">
        <f>SUMPRODUCT(N1843:Q1843,PAINEL_PESOS!$C$16:$C$19)</f>
        <v/>
      </c>
      <c r="F1843" s="70">
        <f>SUMPRODUCT(R1843:T1843,PAINEL_PESOS!$C$21:$C$23)</f>
        <v/>
      </c>
      <c r="G1843" s="70">
        <f>SUMPRODUCT(U1843:V1843,PAINEL_PESOS!$C$25:$C$26)</f>
        <v/>
      </c>
      <c r="H1843" s="70">
        <f>SUMPRODUCT(W1843:X1843,PAINEL_PESOS!$C$28:$C$29)</f>
        <v/>
      </c>
      <c r="I1843" s="70" t="n">
        <v>0.9870339475771056</v>
      </c>
      <c r="J1843" s="70" t="n">
        <v>0.6762075480128522</v>
      </c>
      <c r="K1843" s="71">
        <f>IF(NOT(AND(PAINEL_PESOS!$D$12="OK - 100%",PAINEL_PESOS!$F$20="OK - 100%",PAINEL_PESOS!$F$24="OK - 100%",PAINEL_PESOS!$F$27="OK - 100%",PAINEL_PESOS!$F$30="OK - 100%")),"", (E1843*PAINEL_PESOS!$B$7+F1843*PAINEL_PESOS!$B$8+G1843*PAINEL_PESOS!$B$9+H1843*PAINEL_PESOS!$B$10)*I1843)</f>
        <v/>
      </c>
      <c r="L1843" s="71">
        <f>IF(K1843="","",K1843-J1843)</f>
        <v/>
      </c>
      <c r="M1843" s="71">
        <f>IF(L1843="","",ABS(L1843))</f>
        <v/>
      </c>
      <c r="N1843" t="n">
        <v>1</v>
      </c>
      <c r="O1843" t="n">
        <v>1</v>
      </c>
      <c r="P1843" t="n">
        <v>0.6601900739176346</v>
      </c>
      <c r="Q1843" t="n">
        <v>0.9835996894552921</v>
      </c>
      <c r="R1843" t="n">
        <v>0.1834619578994023</v>
      </c>
      <c r="S1843" t="n">
        <v>0.9993617930746346</v>
      </c>
      <c r="T1843" t="n">
        <v>0.9451077921234098</v>
      </c>
      <c r="U1843" t="n">
        <v>0.5720452245781602</v>
      </c>
      <c r="V1843" t="n">
        <v>0.6210721393849261</v>
      </c>
      <c r="W1843" t="n">
        <v>0.5831647432752136</v>
      </c>
      <c r="X1843" t="n">
        <v>0.4639257177146453</v>
      </c>
    </row>
    <row r="1844">
      <c r="A1844" t="inlineStr">
        <is>
          <t>2901353</t>
        </is>
      </c>
      <c r="B1844" t="inlineStr">
        <is>
          <t>Andorinha</t>
        </is>
      </c>
      <c r="C1844" t="inlineStr">
        <is>
          <t>BA</t>
        </is>
      </c>
      <c r="D1844" t="inlineStr">
        <is>
          <t>REGIÃO NORDESTE</t>
        </is>
      </c>
      <c r="E1844" s="70">
        <f>SUMPRODUCT(N1844:Q1844,PAINEL_PESOS!$C$16:$C$19)</f>
        <v/>
      </c>
      <c r="F1844" s="70">
        <f>SUMPRODUCT(R1844:T1844,PAINEL_PESOS!$C$21:$C$23)</f>
        <v/>
      </c>
      <c r="G1844" s="70">
        <f>SUMPRODUCT(U1844:V1844,PAINEL_PESOS!$C$25:$C$26)</f>
        <v/>
      </c>
      <c r="H1844" s="70">
        <f>SUMPRODUCT(W1844:X1844,PAINEL_PESOS!$C$28:$C$29)</f>
        <v/>
      </c>
      <c r="I1844" s="70" t="n">
        <v>0.9915821720036833</v>
      </c>
      <c r="J1844" s="70" t="n">
        <v>0.6757321098682263</v>
      </c>
      <c r="K1844" s="71">
        <f>IF(NOT(AND(PAINEL_PESOS!$D$12="OK - 100%",PAINEL_PESOS!$F$20="OK - 100%",PAINEL_PESOS!$F$24="OK - 100%",PAINEL_PESOS!$F$27="OK - 100%",PAINEL_PESOS!$F$30="OK - 100%")),"", (E1844*PAINEL_PESOS!$B$7+F1844*PAINEL_PESOS!$B$8+G1844*PAINEL_PESOS!$B$9+H1844*PAINEL_PESOS!$B$10)*I1844)</f>
        <v/>
      </c>
      <c r="L1844" s="71">
        <f>IF(K1844="","",K1844-J1844)</f>
        <v/>
      </c>
      <c r="M1844" s="71">
        <f>IF(L1844="","",ABS(L1844))</f>
        <v/>
      </c>
      <c r="N1844" t="n">
        <v>1</v>
      </c>
      <c r="O1844" t="n">
        <v>1</v>
      </c>
      <c r="P1844" t="n">
        <v>0.6708553326293558</v>
      </c>
      <c r="Q1844" t="n">
        <v>0.9872119978397166</v>
      </c>
      <c r="R1844" t="n">
        <v>0.2159663670884339</v>
      </c>
      <c r="S1844" t="n">
        <v>1</v>
      </c>
      <c r="T1844" t="n">
        <v>0.9835296495372137</v>
      </c>
      <c r="U1844" t="n">
        <v>0.4406910821662436</v>
      </c>
      <c r="V1844" t="n">
        <v>0.5980533142007165</v>
      </c>
      <c r="W1844" t="n">
        <v>0.5744071298569329</v>
      </c>
      <c r="X1844" t="n">
        <v>0.5432328930971744</v>
      </c>
    </row>
    <row r="1845">
      <c r="A1845" t="inlineStr">
        <is>
          <t>2901403</t>
        </is>
      </c>
      <c r="B1845" t="inlineStr">
        <is>
          <t>Angical</t>
        </is>
      </c>
      <c r="C1845" t="inlineStr">
        <is>
          <t>BA</t>
        </is>
      </c>
      <c r="D1845" t="inlineStr">
        <is>
          <t>REGIÃO NORDESTE</t>
        </is>
      </c>
      <c r="E1845" s="70">
        <f>SUMPRODUCT(N1845:Q1845,PAINEL_PESOS!$C$16:$C$19)</f>
        <v/>
      </c>
      <c r="F1845" s="70">
        <f>SUMPRODUCT(R1845:T1845,PAINEL_PESOS!$C$21:$C$23)</f>
        <v/>
      </c>
      <c r="G1845" s="70">
        <f>SUMPRODUCT(U1845:V1845,PAINEL_PESOS!$C$25:$C$26)</f>
        <v/>
      </c>
      <c r="H1845" s="70">
        <f>SUMPRODUCT(W1845:X1845,PAINEL_PESOS!$C$28:$C$29)</f>
        <v/>
      </c>
      <c r="I1845" s="70" t="n">
        <v>0.9985325868124837</v>
      </c>
      <c r="J1845" s="70" t="n">
        <v>0.7191321141428091</v>
      </c>
      <c r="K1845" s="71">
        <f>IF(NOT(AND(PAINEL_PESOS!$D$12="OK - 100%",PAINEL_PESOS!$F$20="OK - 100%",PAINEL_PESOS!$F$24="OK - 100%",PAINEL_PESOS!$F$27="OK - 100%",PAINEL_PESOS!$F$30="OK - 100%")),"", (E1845*PAINEL_PESOS!$B$7+F1845*PAINEL_PESOS!$B$8+G1845*PAINEL_PESOS!$B$9+H1845*PAINEL_PESOS!$B$10)*I1845)</f>
        <v/>
      </c>
      <c r="L1845" s="71">
        <f>IF(K1845="","",K1845-J1845)</f>
        <v/>
      </c>
      <c r="M1845" s="71">
        <f>IF(L1845="","",ABS(L1845))</f>
        <v/>
      </c>
      <c r="N1845" t="n">
        <v>1</v>
      </c>
      <c r="O1845" t="n">
        <v>1</v>
      </c>
      <c r="P1845" t="n">
        <v>0.750791974656811</v>
      </c>
      <c r="Q1845" t="n">
        <v>0.9981149767690101</v>
      </c>
      <c r="R1845" t="n">
        <v>0.2070251959242777</v>
      </c>
      <c r="S1845" t="n">
        <v>0.9999729089143061</v>
      </c>
      <c r="T1845" t="n">
        <v>0.993909355542248</v>
      </c>
      <c r="U1845" t="n">
        <v>0.6053711527127361</v>
      </c>
      <c r="V1845" t="n">
        <v>0.6196267617598334</v>
      </c>
      <c r="W1845" t="n">
        <v>0.4784238660617022</v>
      </c>
      <c r="X1845" t="n">
        <v>0.7163645344952732</v>
      </c>
    </row>
    <row r="1846">
      <c r="A1846" t="inlineStr">
        <is>
          <t>2901502</t>
        </is>
      </c>
      <c r="B1846" t="inlineStr">
        <is>
          <t>Anguera</t>
        </is>
      </c>
      <c r="C1846" t="inlineStr">
        <is>
          <t>BA</t>
        </is>
      </c>
      <c r="D1846" t="inlineStr">
        <is>
          <t>REGIÃO NORDESTE</t>
        </is>
      </c>
      <c r="E1846" s="70">
        <f>SUMPRODUCT(N1846:Q1846,PAINEL_PESOS!$C$16:$C$19)</f>
        <v/>
      </c>
      <c r="F1846" s="70">
        <f>SUMPRODUCT(R1846:T1846,PAINEL_PESOS!$C$21:$C$23)</f>
        <v/>
      </c>
      <c r="G1846" s="70">
        <f>SUMPRODUCT(U1846:V1846,PAINEL_PESOS!$C$25:$C$26)</f>
        <v/>
      </c>
      <c r="H1846" s="70">
        <f>SUMPRODUCT(W1846:X1846,PAINEL_PESOS!$C$28:$C$29)</f>
        <v/>
      </c>
      <c r="I1846" s="70" t="n">
        <v>0.9469842425018125</v>
      </c>
      <c r="J1846" s="70" t="n">
        <v>0.5792315852543451</v>
      </c>
      <c r="K1846" s="71">
        <f>IF(NOT(AND(PAINEL_PESOS!$D$12="OK - 100%",PAINEL_PESOS!$F$20="OK - 100%",PAINEL_PESOS!$F$24="OK - 100%",PAINEL_PESOS!$F$27="OK - 100%",PAINEL_PESOS!$F$30="OK - 100%")),"", (E1846*PAINEL_PESOS!$B$7+F1846*PAINEL_PESOS!$B$8+G1846*PAINEL_PESOS!$B$9+H1846*PAINEL_PESOS!$B$10)*I1846)</f>
        <v/>
      </c>
      <c r="L1846" s="71">
        <f>IF(K1846="","",K1846-J1846)</f>
        <v/>
      </c>
      <c r="M1846" s="71">
        <f>IF(L1846="","",ABS(L1846))</f>
        <v/>
      </c>
      <c r="N1846" t="n">
        <v>1</v>
      </c>
      <c r="O1846" t="n">
        <v>0.9522</v>
      </c>
      <c r="P1846" t="n">
        <v>0.5453009503695881</v>
      </c>
      <c r="Q1846" t="n">
        <v>0.7052136344241626</v>
      </c>
      <c r="R1846" t="n">
        <v>0.1450845798486943</v>
      </c>
      <c r="S1846" t="n">
        <v>0.9997615635275036</v>
      </c>
      <c r="T1846" t="n">
        <v>0.9251126556595608</v>
      </c>
      <c r="U1846" t="n">
        <v>0.3062573251103007</v>
      </c>
      <c r="V1846" t="n">
        <v>0.385019795705341</v>
      </c>
      <c r="W1846" t="n">
        <v>0.6944443480532105</v>
      </c>
      <c r="X1846" t="n">
        <v>0.5262219771942019</v>
      </c>
    </row>
    <row r="1847">
      <c r="A1847" t="inlineStr">
        <is>
          <t>2901601</t>
        </is>
      </c>
      <c r="B1847" t="inlineStr">
        <is>
          <t>Antas</t>
        </is>
      </c>
      <c r="C1847" t="inlineStr">
        <is>
          <t>BA</t>
        </is>
      </c>
      <c r="D1847" t="inlineStr">
        <is>
          <t>REGIÃO NORDESTE</t>
        </is>
      </c>
      <c r="E1847" s="70">
        <f>SUMPRODUCT(N1847:Q1847,PAINEL_PESOS!$C$16:$C$19)</f>
        <v/>
      </c>
      <c r="F1847" s="70">
        <f>SUMPRODUCT(R1847:T1847,PAINEL_PESOS!$C$21:$C$23)</f>
        <v/>
      </c>
      <c r="G1847" s="70">
        <f>SUMPRODUCT(U1847:V1847,PAINEL_PESOS!$C$25:$C$26)</f>
        <v/>
      </c>
      <c r="H1847" s="70">
        <f>SUMPRODUCT(W1847:X1847,PAINEL_PESOS!$C$28:$C$29)</f>
        <v/>
      </c>
      <c r="I1847" s="70" t="n">
        <v>0.9675214538700241</v>
      </c>
      <c r="J1847" s="70" t="n">
        <v>0.64402721320571</v>
      </c>
      <c r="K1847" s="71">
        <f>IF(NOT(AND(PAINEL_PESOS!$D$12="OK - 100%",PAINEL_PESOS!$F$20="OK - 100%",PAINEL_PESOS!$F$24="OK - 100%",PAINEL_PESOS!$F$27="OK - 100%",PAINEL_PESOS!$F$30="OK - 100%")),"", (E1847*PAINEL_PESOS!$B$7+F1847*PAINEL_PESOS!$B$8+G1847*PAINEL_PESOS!$B$9+H1847*PAINEL_PESOS!$B$10)*I1847)</f>
        <v/>
      </c>
      <c r="L1847" s="71">
        <f>IF(K1847="","",K1847-J1847)</f>
        <v/>
      </c>
      <c r="M1847" s="71">
        <f>IF(L1847="","",ABS(L1847))</f>
        <v/>
      </c>
      <c r="N1847" t="n">
        <v>1</v>
      </c>
      <c r="O1847" t="n">
        <v>0.9886</v>
      </c>
      <c r="P1847" t="n">
        <v>0.6533262935586062</v>
      </c>
      <c r="Q1847" t="n">
        <v>0.8503874065815715</v>
      </c>
      <c r="R1847" t="n">
        <v>0.1931837202831245</v>
      </c>
      <c r="S1847" t="n">
        <v>0.9947390738128351</v>
      </c>
      <c r="T1847" t="n">
        <v>0.9359085664084928</v>
      </c>
      <c r="U1847" t="n">
        <v>0.5035905879054487</v>
      </c>
      <c r="V1847" t="n">
        <v>0.5249628461679137</v>
      </c>
      <c r="W1847" t="n">
        <v>0.5958221043973204</v>
      </c>
      <c r="X1847" t="n">
        <v>0.538751572784644</v>
      </c>
    </row>
    <row r="1848">
      <c r="A1848" t="inlineStr">
        <is>
          <t>2901700</t>
        </is>
      </c>
      <c r="B1848" t="inlineStr">
        <is>
          <t>Antônio Cardoso</t>
        </is>
      </c>
      <c r="C1848" t="inlineStr">
        <is>
          <t>BA</t>
        </is>
      </c>
      <c r="D1848" t="inlineStr">
        <is>
          <t>REGIÃO NORDESTE</t>
        </is>
      </c>
      <c r="E1848" s="70">
        <f>SUMPRODUCT(N1848:Q1848,PAINEL_PESOS!$C$16:$C$19)</f>
        <v/>
      </c>
      <c r="F1848" s="70">
        <f>SUMPRODUCT(R1848:T1848,PAINEL_PESOS!$C$21:$C$23)</f>
        <v/>
      </c>
      <c r="G1848" s="70">
        <f>SUMPRODUCT(U1848:V1848,PAINEL_PESOS!$C$25:$C$26)</f>
        <v/>
      </c>
      <c r="H1848" s="70">
        <f>SUMPRODUCT(W1848:X1848,PAINEL_PESOS!$C$28:$C$29)</f>
        <v/>
      </c>
      <c r="I1848" s="70" t="n">
        <v>0.9690050554225546</v>
      </c>
      <c r="J1848" s="70" t="n">
        <v>0.6246523256657019</v>
      </c>
      <c r="K1848" s="71">
        <f>IF(NOT(AND(PAINEL_PESOS!$D$12="OK - 100%",PAINEL_PESOS!$F$20="OK - 100%",PAINEL_PESOS!$F$24="OK - 100%",PAINEL_PESOS!$F$27="OK - 100%",PAINEL_PESOS!$F$30="OK - 100%")),"", (E1848*PAINEL_PESOS!$B$7+F1848*PAINEL_PESOS!$B$8+G1848*PAINEL_PESOS!$B$9+H1848*PAINEL_PESOS!$B$10)*I1848)</f>
        <v/>
      </c>
      <c r="L1848" s="71">
        <f>IF(K1848="","",K1848-J1848)</f>
        <v/>
      </c>
      <c r="M1848" s="71">
        <f>IF(L1848="","",ABS(L1848))</f>
        <v/>
      </c>
      <c r="N1848" t="n">
        <v>1</v>
      </c>
      <c r="O1848" t="n">
        <v>0.9492</v>
      </c>
      <c r="P1848" t="n">
        <v>0.674973600844773</v>
      </c>
      <c r="Q1848" t="n">
        <v>0.8897831186948905</v>
      </c>
      <c r="R1848" t="n">
        <v>0.1598856037656144</v>
      </c>
      <c r="S1848" t="n">
        <v>0.9993765391195862</v>
      </c>
      <c r="T1848" t="n">
        <v>0.9124075575842793</v>
      </c>
      <c r="U1848" t="n">
        <v>0.2808958234837206</v>
      </c>
      <c r="V1848" t="n">
        <v>0.4564924586970397</v>
      </c>
      <c r="W1848" t="n">
        <v>0.7015222237111796</v>
      </c>
      <c r="X1848" t="n">
        <v>0.5800594394957297</v>
      </c>
    </row>
    <row r="1849">
      <c r="A1849" t="inlineStr">
        <is>
          <t>2901809</t>
        </is>
      </c>
      <c r="B1849" t="inlineStr">
        <is>
          <t>Antônio Gonçalves</t>
        </is>
      </c>
      <c r="C1849" t="inlineStr">
        <is>
          <t>BA</t>
        </is>
      </c>
      <c r="D1849" t="inlineStr">
        <is>
          <t>REGIÃO NORDESTE</t>
        </is>
      </c>
      <c r="E1849" s="70">
        <f>SUMPRODUCT(N1849:Q1849,PAINEL_PESOS!$C$16:$C$19)</f>
        <v/>
      </c>
      <c r="F1849" s="70">
        <f>SUMPRODUCT(R1849:T1849,PAINEL_PESOS!$C$21:$C$23)</f>
        <v/>
      </c>
      <c r="G1849" s="70">
        <f>SUMPRODUCT(U1849:V1849,PAINEL_PESOS!$C$25:$C$26)</f>
        <v/>
      </c>
      <c r="H1849" s="70">
        <f>SUMPRODUCT(W1849:X1849,PAINEL_PESOS!$C$28:$C$29)</f>
        <v/>
      </c>
      <c r="I1849" s="70" t="n">
        <v>0.9631842496609623</v>
      </c>
      <c r="J1849" s="70" t="n">
        <v>0.6458359248690275</v>
      </c>
      <c r="K1849" s="71">
        <f>IF(NOT(AND(PAINEL_PESOS!$D$12="OK - 100%",PAINEL_PESOS!$F$20="OK - 100%",PAINEL_PESOS!$F$24="OK - 100%",PAINEL_PESOS!$F$27="OK - 100%",PAINEL_PESOS!$F$30="OK - 100%")),"", (E1849*PAINEL_PESOS!$B$7+F1849*PAINEL_PESOS!$B$8+G1849*PAINEL_PESOS!$B$9+H1849*PAINEL_PESOS!$B$10)*I1849)</f>
        <v/>
      </c>
      <c r="L1849" s="71">
        <f>IF(K1849="","",K1849-J1849)</f>
        <v/>
      </c>
      <c r="M1849" s="71">
        <f>IF(L1849="","",ABS(L1849))</f>
        <v/>
      </c>
      <c r="N1849" t="n">
        <v>0.8</v>
      </c>
      <c r="O1849" t="n">
        <v>0.9959</v>
      </c>
      <c r="P1849" t="n">
        <v>0.7462513199577614</v>
      </c>
      <c r="Q1849" t="n">
        <v>0.918956502052365</v>
      </c>
      <c r="R1849" t="n">
        <v>0.136765251899173</v>
      </c>
      <c r="S1849" t="n">
        <v>1</v>
      </c>
      <c r="T1849" t="n">
        <v>0.8588476809799206</v>
      </c>
      <c r="U1849" t="n">
        <v>0.5923031512534991</v>
      </c>
      <c r="V1849" t="n">
        <v>0.5871524973431115</v>
      </c>
      <c r="W1849" t="n">
        <v>0.5235235358368845</v>
      </c>
      <c r="X1849" t="n">
        <v>0.600231752848683</v>
      </c>
    </row>
    <row r="1850">
      <c r="A1850" t="inlineStr">
        <is>
          <t>2901908</t>
        </is>
      </c>
      <c r="B1850" t="inlineStr">
        <is>
          <t>Aporá</t>
        </is>
      </c>
      <c r="C1850" t="inlineStr">
        <is>
          <t>BA</t>
        </is>
      </c>
      <c r="D1850" t="inlineStr">
        <is>
          <t>REGIÃO NORDESTE</t>
        </is>
      </c>
      <c r="E1850" s="70">
        <f>SUMPRODUCT(N1850:Q1850,PAINEL_PESOS!$C$16:$C$19)</f>
        <v/>
      </c>
      <c r="F1850" s="70">
        <f>SUMPRODUCT(R1850:T1850,PAINEL_PESOS!$C$21:$C$23)</f>
        <v/>
      </c>
      <c r="G1850" s="70">
        <f>SUMPRODUCT(U1850:V1850,PAINEL_PESOS!$C$25:$C$26)</f>
        <v/>
      </c>
      <c r="H1850" s="70">
        <f>SUMPRODUCT(W1850:X1850,PAINEL_PESOS!$C$28:$C$29)</f>
        <v/>
      </c>
      <c r="I1850" s="70" t="n">
        <v>0.959226420692787</v>
      </c>
      <c r="J1850" s="70" t="n">
        <v>0.6483267523271489</v>
      </c>
      <c r="K1850" s="71">
        <f>IF(NOT(AND(PAINEL_PESOS!$D$12="OK - 100%",PAINEL_PESOS!$F$20="OK - 100%",PAINEL_PESOS!$F$24="OK - 100%",PAINEL_PESOS!$F$27="OK - 100%",PAINEL_PESOS!$F$30="OK - 100%")),"", (E1850*PAINEL_PESOS!$B$7+F1850*PAINEL_PESOS!$B$8+G1850*PAINEL_PESOS!$B$9+H1850*PAINEL_PESOS!$B$10)*I1850)</f>
        <v/>
      </c>
      <c r="L1850" s="71">
        <f>IF(K1850="","",K1850-J1850)</f>
        <v/>
      </c>
      <c r="M1850" s="71">
        <f>IF(L1850="","",ABS(L1850))</f>
        <v/>
      </c>
      <c r="N1850" t="n">
        <v>1</v>
      </c>
      <c r="O1850" t="n">
        <v>0.9923</v>
      </c>
      <c r="P1850" t="n">
        <v>0.6953537486800423</v>
      </c>
      <c r="Q1850" t="n">
        <v>0.8410562893788578</v>
      </c>
      <c r="R1850" t="n">
        <v>0.1902376199636035</v>
      </c>
      <c r="S1850" t="n">
        <v>0.9972059291985634</v>
      </c>
      <c r="T1850" t="n">
        <v>0.8910202182823596</v>
      </c>
      <c r="U1850" t="n">
        <v>0.2653184202604726</v>
      </c>
      <c r="V1850" t="n">
        <v>0.5506852673653301</v>
      </c>
      <c r="W1850" t="n">
        <v>0.7849541609049054</v>
      </c>
      <c r="X1850" t="n">
        <v>0.6561246456402039</v>
      </c>
    </row>
    <row r="1851">
      <c r="A1851" t="inlineStr">
        <is>
          <t>2901957</t>
        </is>
      </c>
      <c r="B1851" t="inlineStr">
        <is>
          <t>Apuarema</t>
        </is>
      </c>
      <c r="C1851" t="inlineStr">
        <is>
          <t>BA</t>
        </is>
      </c>
      <c r="D1851" t="inlineStr">
        <is>
          <t>REGIÃO NORDESTE</t>
        </is>
      </c>
      <c r="E1851" s="70">
        <f>SUMPRODUCT(N1851:Q1851,PAINEL_PESOS!$C$16:$C$19)</f>
        <v/>
      </c>
      <c r="F1851" s="70">
        <f>SUMPRODUCT(R1851:T1851,PAINEL_PESOS!$C$21:$C$23)</f>
        <v/>
      </c>
      <c r="G1851" s="70">
        <f>SUMPRODUCT(U1851:V1851,PAINEL_PESOS!$C$25:$C$26)</f>
        <v/>
      </c>
      <c r="H1851" s="70">
        <f>SUMPRODUCT(W1851:X1851,PAINEL_PESOS!$C$28:$C$29)</f>
        <v/>
      </c>
      <c r="I1851" s="70" t="n">
        <v>0.9895518849131691</v>
      </c>
      <c r="J1851" s="70" t="n">
        <v>0.6661452683411513</v>
      </c>
      <c r="K1851" s="71">
        <f>IF(NOT(AND(PAINEL_PESOS!$D$12="OK - 100%",PAINEL_PESOS!$F$20="OK - 100%",PAINEL_PESOS!$F$24="OK - 100%",PAINEL_PESOS!$F$27="OK - 100%",PAINEL_PESOS!$F$30="OK - 100%")),"", (E1851*PAINEL_PESOS!$B$7+F1851*PAINEL_PESOS!$B$8+G1851*PAINEL_PESOS!$B$9+H1851*PAINEL_PESOS!$B$10)*I1851)</f>
        <v/>
      </c>
      <c r="L1851" s="71">
        <f>IF(K1851="","",K1851-J1851)</f>
        <v/>
      </c>
      <c r="M1851" s="71">
        <f>IF(L1851="","",ABS(L1851))</f>
        <v/>
      </c>
      <c r="N1851" t="n">
        <v>0.8</v>
      </c>
      <c r="O1851" t="n">
        <v>1</v>
      </c>
      <c r="P1851" t="n">
        <v>0.8495248152059134</v>
      </c>
      <c r="Q1851" t="n">
        <v>0.9615377139231245</v>
      </c>
      <c r="R1851" t="n">
        <v>0.1199698005432149</v>
      </c>
      <c r="S1851" t="n">
        <v>0.9998586181158245</v>
      </c>
      <c r="T1851" t="n">
        <v>0.9740925269217334</v>
      </c>
      <c r="U1851" t="n">
        <v>0.5536253212649084</v>
      </c>
      <c r="V1851" t="n">
        <v>0.1620272282987615</v>
      </c>
      <c r="W1851" t="n">
        <v>0.691186657989027</v>
      </c>
      <c r="X1851" t="n">
        <v>0.7771119672361697</v>
      </c>
    </row>
    <row r="1852">
      <c r="A1852" t="inlineStr">
        <is>
          <t>2902005</t>
        </is>
      </c>
      <c r="B1852" t="inlineStr">
        <is>
          <t>Aracatu</t>
        </is>
      </c>
      <c r="C1852" t="inlineStr">
        <is>
          <t>BA</t>
        </is>
      </c>
      <c r="D1852" t="inlineStr">
        <is>
          <t>REGIÃO NORDESTE</t>
        </is>
      </c>
      <c r="E1852" s="70">
        <f>SUMPRODUCT(N1852:Q1852,PAINEL_PESOS!$C$16:$C$19)</f>
        <v/>
      </c>
      <c r="F1852" s="70">
        <f>SUMPRODUCT(R1852:T1852,PAINEL_PESOS!$C$21:$C$23)</f>
        <v/>
      </c>
      <c r="G1852" s="70">
        <f>SUMPRODUCT(U1852:V1852,PAINEL_PESOS!$C$25:$C$26)</f>
        <v/>
      </c>
      <c r="H1852" s="70">
        <f>SUMPRODUCT(W1852:X1852,PAINEL_PESOS!$C$28:$C$29)</f>
        <v/>
      </c>
      <c r="I1852" s="70" t="n">
        <v>0.9447817180363457</v>
      </c>
      <c r="J1852" s="70" t="n">
        <v>0.6203302039385928</v>
      </c>
      <c r="K1852" s="71">
        <f>IF(NOT(AND(PAINEL_PESOS!$D$12="OK - 100%",PAINEL_PESOS!$F$20="OK - 100%",PAINEL_PESOS!$F$24="OK - 100%",PAINEL_PESOS!$F$27="OK - 100%",PAINEL_PESOS!$F$30="OK - 100%")),"", (E1852*PAINEL_PESOS!$B$7+F1852*PAINEL_PESOS!$B$8+G1852*PAINEL_PESOS!$B$9+H1852*PAINEL_PESOS!$B$10)*I1852)</f>
        <v/>
      </c>
      <c r="L1852" s="71">
        <f>IF(K1852="","",K1852-J1852)</f>
        <v/>
      </c>
      <c r="M1852" s="71">
        <f>IF(L1852="","",ABS(L1852))</f>
        <v/>
      </c>
      <c r="N1852" t="n">
        <v>1</v>
      </c>
      <c r="O1852" t="n">
        <v>0.9901</v>
      </c>
      <c r="P1852" t="n">
        <v>0.6917634635691658</v>
      </c>
      <c r="Q1852" t="n">
        <v>0.9648372894702597</v>
      </c>
      <c r="R1852" t="n">
        <v>0.1811150409893303</v>
      </c>
      <c r="S1852" t="n">
        <v>0.999983086180918</v>
      </c>
      <c r="T1852" t="n">
        <v>0.733948212675595</v>
      </c>
      <c r="U1852" t="n">
        <v>0.4976057845213749</v>
      </c>
      <c r="V1852" t="n">
        <v>0.5850570870163865</v>
      </c>
      <c r="W1852" t="n">
        <v>0.5557345115978839</v>
      </c>
      <c r="X1852" t="n">
        <v>0.5142406043698222</v>
      </c>
    </row>
    <row r="1853">
      <c r="A1853" t="inlineStr">
        <is>
          <t>2902054</t>
        </is>
      </c>
      <c r="B1853" t="inlineStr">
        <is>
          <t>Araças</t>
        </is>
      </c>
      <c r="C1853" t="inlineStr">
        <is>
          <t>BA</t>
        </is>
      </c>
      <c r="D1853" t="inlineStr">
        <is>
          <t>REGIÃO NORDESTE</t>
        </is>
      </c>
      <c r="E1853" s="70">
        <f>SUMPRODUCT(N1853:Q1853,PAINEL_PESOS!$C$16:$C$19)</f>
        <v/>
      </c>
      <c r="F1853" s="70">
        <f>SUMPRODUCT(R1853:T1853,PAINEL_PESOS!$C$21:$C$23)</f>
        <v/>
      </c>
      <c r="G1853" s="70">
        <f>SUMPRODUCT(U1853:V1853,PAINEL_PESOS!$C$25:$C$26)</f>
        <v/>
      </c>
      <c r="H1853" s="70">
        <f>SUMPRODUCT(W1853:X1853,PAINEL_PESOS!$C$28:$C$29)</f>
        <v/>
      </c>
      <c r="I1853" s="70" t="n">
        <v>0.965359561221602</v>
      </c>
      <c r="J1853" s="70" t="n">
        <v>0.6243807957923422</v>
      </c>
      <c r="K1853" s="71">
        <f>IF(NOT(AND(PAINEL_PESOS!$D$12="OK - 100%",PAINEL_PESOS!$F$20="OK - 100%",PAINEL_PESOS!$F$24="OK - 100%",PAINEL_PESOS!$F$27="OK - 100%",PAINEL_PESOS!$F$30="OK - 100%")),"", (E1853*PAINEL_PESOS!$B$7+F1853*PAINEL_PESOS!$B$8+G1853*PAINEL_PESOS!$B$9+H1853*PAINEL_PESOS!$B$10)*I1853)</f>
        <v/>
      </c>
      <c r="L1853" s="71">
        <f>IF(K1853="","",K1853-J1853)</f>
        <v/>
      </c>
      <c r="M1853" s="71">
        <f>IF(L1853="","",ABS(L1853))</f>
        <v/>
      </c>
      <c r="N1853" t="n">
        <v>0.2</v>
      </c>
      <c r="O1853" t="n">
        <v>1</v>
      </c>
      <c r="P1853" t="n">
        <v>1</v>
      </c>
      <c r="Q1853" t="n">
        <v>0.8587532264909702</v>
      </c>
      <c r="R1853" t="n">
        <v>0.2399560779736891</v>
      </c>
      <c r="S1853" t="n">
        <v>0.994777840879328</v>
      </c>
      <c r="T1853" t="n">
        <v>0.916333016569157</v>
      </c>
      <c r="U1853" t="n">
        <v>0.2826908746180437</v>
      </c>
      <c r="V1853" t="n">
        <v>0.4234587066643533</v>
      </c>
      <c r="W1853" t="n">
        <v>0.7992863697654471</v>
      </c>
      <c r="X1853" t="n">
        <v>0.7054287123815368</v>
      </c>
    </row>
    <row r="1854">
      <c r="A1854" t="inlineStr">
        <is>
          <t>2902104</t>
        </is>
      </c>
      <c r="B1854" t="inlineStr">
        <is>
          <t>Araci</t>
        </is>
      </c>
      <c r="C1854" t="inlineStr">
        <is>
          <t>BA</t>
        </is>
      </c>
      <c r="D1854" t="inlineStr">
        <is>
          <t>REGIÃO NORDESTE</t>
        </is>
      </c>
      <c r="E1854" s="70">
        <f>SUMPRODUCT(N1854:Q1854,PAINEL_PESOS!$C$16:$C$19)</f>
        <v/>
      </c>
      <c r="F1854" s="70">
        <f>SUMPRODUCT(R1854:T1854,PAINEL_PESOS!$C$21:$C$23)</f>
        <v/>
      </c>
      <c r="G1854" s="70">
        <f>SUMPRODUCT(U1854:V1854,PAINEL_PESOS!$C$25:$C$26)</f>
        <v/>
      </c>
      <c r="H1854" s="70">
        <f>SUMPRODUCT(W1854:X1854,PAINEL_PESOS!$C$28:$C$29)</f>
        <v/>
      </c>
      <c r="I1854" s="70" t="n">
        <v>0.9438454139976603</v>
      </c>
      <c r="J1854" s="70" t="n">
        <v>0.625952965458575</v>
      </c>
      <c r="K1854" s="71">
        <f>IF(NOT(AND(PAINEL_PESOS!$D$12="OK - 100%",PAINEL_PESOS!$F$20="OK - 100%",PAINEL_PESOS!$F$24="OK - 100%",PAINEL_PESOS!$F$27="OK - 100%",PAINEL_PESOS!$F$30="OK - 100%")),"", (E1854*PAINEL_PESOS!$B$7+F1854*PAINEL_PESOS!$B$8+G1854*PAINEL_PESOS!$B$9+H1854*PAINEL_PESOS!$B$10)*I1854)</f>
        <v/>
      </c>
      <c r="L1854" s="71">
        <f>IF(K1854="","",K1854-J1854)</f>
        <v/>
      </c>
      <c r="M1854" s="71">
        <f>IF(L1854="","",ABS(L1854))</f>
        <v/>
      </c>
      <c r="N1854" t="n">
        <v>1</v>
      </c>
      <c r="O1854" t="n">
        <v>0.9979</v>
      </c>
      <c r="P1854" t="n">
        <v>0.8229144667370645</v>
      </c>
      <c r="Q1854" t="n">
        <v>0.7555109840229187</v>
      </c>
      <c r="R1854" t="n">
        <v>0.3038165910256074</v>
      </c>
      <c r="S1854" t="n">
        <v>0.9992826077507037</v>
      </c>
      <c r="T1854" t="n">
        <v>0.8669019449788186</v>
      </c>
      <c r="U1854" t="n">
        <v>0.3587552857197085</v>
      </c>
      <c r="V1854" t="n">
        <v>0.5061313919915387</v>
      </c>
      <c r="W1854" t="n">
        <v>0.6871839799854808</v>
      </c>
      <c r="X1854" t="n">
        <v>0.5186541540678511</v>
      </c>
    </row>
    <row r="1855">
      <c r="A1855" t="inlineStr">
        <is>
          <t>2902203</t>
        </is>
      </c>
      <c r="B1855" t="inlineStr">
        <is>
          <t>Aramari</t>
        </is>
      </c>
      <c r="C1855" t="inlineStr">
        <is>
          <t>BA</t>
        </is>
      </c>
      <c r="D1855" t="inlineStr">
        <is>
          <t>REGIÃO NORDESTE</t>
        </is>
      </c>
      <c r="E1855" s="70">
        <f>SUMPRODUCT(N1855:Q1855,PAINEL_PESOS!$C$16:$C$19)</f>
        <v/>
      </c>
      <c r="F1855" s="70">
        <f>SUMPRODUCT(R1855:T1855,PAINEL_PESOS!$C$21:$C$23)</f>
        <v/>
      </c>
      <c r="G1855" s="70">
        <f>SUMPRODUCT(U1855:V1855,PAINEL_PESOS!$C$25:$C$26)</f>
        <v/>
      </c>
      <c r="H1855" s="70">
        <f>SUMPRODUCT(W1855:X1855,PAINEL_PESOS!$C$28:$C$29)</f>
        <v/>
      </c>
      <c r="I1855" s="70" t="n">
        <v>0.9660357428434915</v>
      </c>
      <c r="J1855" s="70" t="n">
        <v>0.6205813375465575</v>
      </c>
      <c r="K1855" s="71">
        <f>IF(NOT(AND(PAINEL_PESOS!$D$12="OK - 100%",PAINEL_PESOS!$F$20="OK - 100%",PAINEL_PESOS!$F$24="OK - 100%",PAINEL_PESOS!$F$27="OK - 100%",PAINEL_PESOS!$F$30="OK - 100%")),"", (E1855*PAINEL_PESOS!$B$7+F1855*PAINEL_PESOS!$B$8+G1855*PAINEL_PESOS!$B$9+H1855*PAINEL_PESOS!$B$10)*I1855)</f>
        <v/>
      </c>
      <c r="L1855" s="71">
        <f>IF(K1855="","",K1855-J1855)</f>
        <v/>
      </c>
      <c r="M1855" s="71">
        <f>IF(L1855="","",ABS(L1855))</f>
        <v/>
      </c>
      <c r="N1855" t="n">
        <v>1</v>
      </c>
      <c r="O1855" t="n">
        <v>0.9429</v>
      </c>
      <c r="P1855" t="n">
        <v>0.5545934530095037</v>
      </c>
      <c r="Q1855" t="n">
        <v>0.8752444988198439</v>
      </c>
      <c r="R1855" t="n">
        <v>0.1598558321923879</v>
      </c>
      <c r="S1855" t="n">
        <v>0.9868633126070588</v>
      </c>
      <c r="T1855" t="n">
        <v>0.910332550887424</v>
      </c>
      <c r="U1855" t="n">
        <v>0.2537080055248282</v>
      </c>
      <c r="V1855" t="n">
        <v>0.3243055469186134</v>
      </c>
      <c r="W1855" t="n">
        <v>0.7972988472613691</v>
      </c>
      <c r="X1855" t="n">
        <v>0.706150631353442</v>
      </c>
    </row>
    <row r="1856">
      <c r="A1856" t="inlineStr">
        <is>
          <t>2902252</t>
        </is>
      </c>
      <c r="B1856" t="inlineStr">
        <is>
          <t>Arataca</t>
        </is>
      </c>
      <c r="C1856" t="inlineStr">
        <is>
          <t>BA</t>
        </is>
      </c>
      <c r="D1856" t="inlineStr">
        <is>
          <t>REGIÃO NORDESTE</t>
        </is>
      </c>
      <c r="E1856" s="70">
        <f>SUMPRODUCT(N1856:Q1856,PAINEL_PESOS!$C$16:$C$19)</f>
        <v/>
      </c>
      <c r="F1856" s="70">
        <f>SUMPRODUCT(R1856:T1856,PAINEL_PESOS!$C$21:$C$23)</f>
        <v/>
      </c>
      <c r="G1856" s="70">
        <f>SUMPRODUCT(U1856:V1856,PAINEL_PESOS!$C$25:$C$26)</f>
        <v/>
      </c>
      <c r="H1856" s="70">
        <f>SUMPRODUCT(W1856:X1856,PAINEL_PESOS!$C$28:$C$29)</f>
        <v/>
      </c>
      <c r="I1856" s="70" t="n">
        <v>0.9888775842292622</v>
      </c>
      <c r="J1856" s="70" t="n">
        <v>0.7074190165901435</v>
      </c>
      <c r="K1856" s="71">
        <f>IF(NOT(AND(PAINEL_PESOS!$D$12="OK - 100%",PAINEL_PESOS!$F$20="OK - 100%",PAINEL_PESOS!$F$24="OK - 100%",PAINEL_PESOS!$F$27="OK - 100%",PAINEL_PESOS!$F$30="OK - 100%")),"", (E1856*PAINEL_PESOS!$B$7+F1856*PAINEL_PESOS!$B$8+G1856*PAINEL_PESOS!$B$9+H1856*PAINEL_PESOS!$B$10)*I1856)</f>
        <v/>
      </c>
      <c r="L1856" s="71">
        <f>IF(K1856="","",K1856-J1856)</f>
        <v/>
      </c>
      <c r="M1856" s="71">
        <f>IF(L1856="","",ABS(L1856))</f>
        <v/>
      </c>
      <c r="N1856" t="n">
        <v>0.6</v>
      </c>
      <c r="O1856" t="n">
        <v>0.9926</v>
      </c>
      <c r="P1856" t="n">
        <v>0.7780359028511088</v>
      </c>
      <c r="Q1856" t="n">
        <v>0.9327404496964635</v>
      </c>
      <c r="R1856" t="n">
        <v>0.1573346105178702</v>
      </c>
      <c r="S1856" t="n">
        <v>0.9944769495238376</v>
      </c>
      <c r="T1856" t="n">
        <v>0.9952163083460356</v>
      </c>
      <c r="U1856" t="n">
        <v>0.7785095880000396</v>
      </c>
      <c r="V1856" t="n">
        <v>0.591128576641516</v>
      </c>
      <c r="W1856" t="n">
        <v>0.4629368887958932</v>
      </c>
      <c r="X1856" t="n">
        <v>0.8073906405226341</v>
      </c>
    </row>
    <row r="1857">
      <c r="A1857" t="inlineStr">
        <is>
          <t>2902302</t>
        </is>
      </c>
      <c r="B1857" t="inlineStr">
        <is>
          <t>Aratuípe</t>
        </is>
      </c>
      <c r="C1857" t="inlineStr">
        <is>
          <t>BA</t>
        </is>
      </c>
      <c r="D1857" t="inlineStr">
        <is>
          <t>REGIÃO NORDESTE</t>
        </is>
      </c>
      <c r="E1857" s="70">
        <f>SUMPRODUCT(N1857:Q1857,PAINEL_PESOS!$C$16:$C$19)</f>
        <v/>
      </c>
      <c r="F1857" s="70">
        <f>SUMPRODUCT(R1857:T1857,PAINEL_PESOS!$C$21:$C$23)</f>
        <v/>
      </c>
      <c r="G1857" s="70">
        <f>SUMPRODUCT(U1857:V1857,PAINEL_PESOS!$C$25:$C$26)</f>
        <v/>
      </c>
      <c r="H1857" s="70">
        <f>SUMPRODUCT(W1857:X1857,PAINEL_PESOS!$C$28:$C$29)</f>
        <v/>
      </c>
      <c r="I1857" s="70" t="n">
        <v>0.9747304581169101</v>
      </c>
      <c r="J1857" s="70" t="n">
        <v>0.644352826010581</v>
      </c>
      <c r="K1857" s="71">
        <f>IF(NOT(AND(PAINEL_PESOS!$D$12="OK - 100%",PAINEL_PESOS!$F$20="OK - 100%",PAINEL_PESOS!$F$24="OK - 100%",PAINEL_PESOS!$F$27="OK - 100%",PAINEL_PESOS!$F$30="OK - 100%")),"", (E1857*PAINEL_PESOS!$B$7+F1857*PAINEL_PESOS!$B$8+G1857*PAINEL_PESOS!$B$9+H1857*PAINEL_PESOS!$B$10)*I1857)</f>
        <v/>
      </c>
      <c r="L1857" s="71">
        <f>IF(K1857="","",K1857-J1857)</f>
        <v/>
      </c>
      <c r="M1857" s="71">
        <f>IF(L1857="","",ABS(L1857))</f>
        <v/>
      </c>
      <c r="N1857" t="n">
        <v>0.6</v>
      </c>
      <c r="O1857" t="n">
        <v>0.9858</v>
      </c>
      <c r="P1857" t="n">
        <v>0.4987328405491025</v>
      </c>
      <c r="Q1857" t="n">
        <v>0.866240858053553</v>
      </c>
      <c r="R1857" t="n">
        <v>0.1357822212857169</v>
      </c>
      <c r="S1857" t="n">
        <v>1</v>
      </c>
      <c r="T1857" t="n">
        <v>0.9650113174632814</v>
      </c>
      <c r="U1857" t="n">
        <v>0.2397271497069764</v>
      </c>
      <c r="V1857" t="n">
        <v>0.5514485889674747</v>
      </c>
      <c r="W1857" t="n">
        <v>0.8129328349547784</v>
      </c>
      <c r="X1857" t="n">
        <v>0.8084351096292515</v>
      </c>
    </row>
    <row r="1858">
      <c r="A1858" t="inlineStr">
        <is>
          <t>2902401</t>
        </is>
      </c>
      <c r="B1858" t="inlineStr">
        <is>
          <t>Aurelino Leal</t>
        </is>
      </c>
      <c r="C1858" t="inlineStr">
        <is>
          <t>BA</t>
        </is>
      </c>
      <c r="D1858" t="inlineStr">
        <is>
          <t>REGIÃO NORDESTE</t>
        </is>
      </c>
      <c r="E1858" s="70">
        <f>SUMPRODUCT(N1858:Q1858,PAINEL_PESOS!$C$16:$C$19)</f>
        <v/>
      </c>
      <c r="F1858" s="70">
        <f>SUMPRODUCT(R1858:T1858,PAINEL_PESOS!$C$21:$C$23)</f>
        <v/>
      </c>
      <c r="G1858" s="70">
        <f>SUMPRODUCT(U1858:V1858,PAINEL_PESOS!$C$25:$C$26)</f>
        <v/>
      </c>
      <c r="H1858" s="70">
        <f>SUMPRODUCT(W1858:X1858,PAINEL_PESOS!$C$28:$C$29)</f>
        <v/>
      </c>
      <c r="I1858" s="70" t="n">
        <v>0.988085426063351</v>
      </c>
      <c r="J1858" s="70" t="n">
        <v>0.6786485762778366</v>
      </c>
      <c r="K1858" s="71">
        <f>IF(NOT(AND(PAINEL_PESOS!$D$12="OK - 100%",PAINEL_PESOS!$F$20="OK - 100%",PAINEL_PESOS!$F$24="OK - 100%",PAINEL_PESOS!$F$27="OK - 100%",PAINEL_PESOS!$F$30="OK - 100%")),"", (E1858*PAINEL_PESOS!$B$7+F1858*PAINEL_PESOS!$B$8+G1858*PAINEL_PESOS!$B$9+H1858*PAINEL_PESOS!$B$10)*I1858)</f>
        <v/>
      </c>
      <c r="L1858" s="71">
        <f>IF(K1858="","",K1858-J1858)</f>
        <v/>
      </c>
      <c r="M1858" s="71">
        <f>IF(L1858="","",ABS(L1858))</f>
        <v/>
      </c>
      <c r="N1858" t="n">
        <v>1</v>
      </c>
      <c r="O1858" t="n">
        <v>0.9676</v>
      </c>
      <c r="P1858" t="n">
        <v>0.6833157338965153</v>
      </c>
      <c r="Q1858" t="n">
        <v>0.9535176300174242</v>
      </c>
      <c r="R1858" t="n">
        <v>0.1843070668142358</v>
      </c>
      <c r="S1858" t="n">
        <v>0.9931052570461089</v>
      </c>
      <c r="T1858" t="n">
        <v>0.9750284671219984</v>
      </c>
      <c r="U1858" t="n">
        <v>0.5498626488148254</v>
      </c>
      <c r="V1858" t="n">
        <v>0.489447400319751</v>
      </c>
      <c r="W1858" t="n">
        <v>0.4861541193327142</v>
      </c>
      <c r="X1858" t="n">
        <v>0.7320137067373288</v>
      </c>
    </row>
    <row r="1859">
      <c r="A1859" t="inlineStr">
        <is>
          <t>2902500</t>
        </is>
      </c>
      <c r="B1859" t="inlineStr">
        <is>
          <t>Baianópolis</t>
        </is>
      </c>
      <c r="C1859" t="inlineStr">
        <is>
          <t>BA</t>
        </is>
      </c>
      <c r="D1859" t="inlineStr">
        <is>
          <t>REGIÃO NORDESTE</t>
        </is>
      </c>
      <c r="E1859" s="70">
        <f>SUMPRODUCT(N1859:Q1859,PAINEL_PESOS!$C$16:$C$19)</f>
        <v/>
      </c>
      <c r="F1859" s="70">
        <f>SUMPRODUCT(R1859:T1859,PAINEL_PESOS!$C$21:$C$23)</f>
        <v/>
      </c>
      <c r="G1859" s="70">
        <f>SUMPRODUCT(U1859:V1859,PAINEL_PESOS!$C$25:$C$26)</f>
        <v/>
      </c>
      <c r="H1859" s="70">
        <f>SUMPRODUCT(W1859:X1859,PAINEL_PESOS!$C$28:$C$29)</f>
        <v/>
      </c>
      <c r="I1859" s="70" t="n">
        <v>0.999064898639108</v>
      </c>
      <c r="J1859" s="70" t="n">
        <v>0.7336430231589578</v>
      </c>
      <c r="K1859" s="71">
        <f>IF(NOT(AND(PAINEL_PESOS!$D$12="OK - 100%",PAINEL_PESOS!$F$20="OK - 100%",PAINEL_PESOS!$F$24="OK - 100%",PAINEL_PESOS!$F$27="OK - 100%",PAINEL_PESOS!$F$30="OK - 100%")),"", (E1859*PAINEL_PESOS!$B$7+F1859*PAINEL_PESOS!$B$8+G1859*PAINEL_PESOS!$B$9+H1859*PAINEL_PESOS!$B$10)*I1859)</f>
        <v/>
      </c>
      <c r="L1859" s="71">
        <f>IF(K1859="","",K1859-J1859)</f>
        <v/>
      </c>
      <c r="M1859" s="71">
        <f>IF(L1859="","",ABS(L1859))</f>
        <v/>
      </c>
      <c r="N1859" t="n">
        <v>1</v>
      </c>
      <c r="O1859" t="n">
        <v>0.993</v>
      </c>
      <c r="P1859" t="n">
        <v>0.7159450897571278</v>
      </c>
      <c r="Q1859" t="n">
        <v>0.998828310046399</v>
      </c>
      <c r="R1859" t="n">
        <v>0.2500781504497681</v>
      </c>
      <c r="S1859" t="n">
        <v>0.9999991149964731</v>
      </c>
      <c r="T1859" t="n">
        <v>0.9960932982530887</v>
      </c>
      <c r="U1859" t="n">
        <v>0.6869954381011365</v>
      </c>
      <c r="V1859" t="n">
        <v>0.6304086570767878</v>
      </c>
      <c r="W1859" t="n">
        <v>0.5187730004444839</v>
      </c>
      <c r="X1859" t="n">
        <v>0.6871267288647838</v>
      </c>
    </row>
    <row r="1860">
      <c r="A1860" t="inlineStr">
        <is>
          <t>2902609</t>
        </is>
      </c>
      <c r="B1860" t="inlineStr">
        <is>
          <t>Baixa Grande</t>
        </is>
      </c>
      <c r="C1860" t="inlineStr">
        <is>
          <t>BA</t>
        </is>
      </c>
      <c r="D1860" t="inlineStr">
        <is>
          <t>REGIÃO NORDESTE</t>
        </is>
      </c>
      <c r="E1860" s="70">
        <f>SUMPRODUCT(N1860:Q1860,PAINEL_PESOS!$C$16:$C$19)</f>
        <v/>
      </c>
      <c r="F1860" s="70">
        <f>SUMPRODUCT(R1860:T1860,PAINEL_PESOS!$C$21:$C$23)</f>
        <v/>
      </c>
      <c r="G1860" s="70">
        <f>SUMPRODUCT(U1860:V1860,PAINEL_PESOS!$C$25:$C$26)</f>
        <v/>
      </c>
      <c r="H1860" s="70">
        <f>SUMPRODUCT(W1860:X1860,PAINEL_PESOS!$C$28:$C$29)</f>
        <v/>
      </c>
      <c r="I1860" s="70" t="n">
        <v>0.9712792604070886</v>
      </c>
      <c r="J1860" s="70" t="n">
        <v>0.6203030532969104</v>
      </c>
      <c r="K1860" s="71">
        <f>IF(NOT(AND(PAINEL_PESOS!$D$12="OK - 100%",PAINEL_PESOS!$F$20="OK - 100%",PAINEL_PESOS!$F$24="OK - 100%",PAINEL_PESOS!$F$27="OK - 100%",PAINEL_PESOS!$F$30="OK - 100%")),"", (E1860*PAINEL_PESOS!$B$7+F1860*PAINEL_PESOS!$B$8+G1860*PAINEL_PESOS!$B$9+H1860*PAINEL_PESOS!$B$10)*I1860)</f>
        <v/>
      </c>
      <c r="L1860" s="71">
        <f>IF(K1860="","",K1860-J1860)</f>
        <v/>
      </c>
      <c r="M1860" s="71">
        <f>IF(L1860="","",ABS(L1860))</f>
        <v/>
      </c>
      <c r="N1860" t="n">
        <v>1</v>
      </c>
      <c r="O1860" t="n">
        <v>1</v>
      </c>
      <c r="P1860" t="n">
        <v>0.6366420274551214</v>
      </c>
      <c r="Q1860" t="n">
        <v>0.9033289053406537</v>
      </c>
      <c r="R1860" t="n">
        <v>0.2059569113635141</v>
      </c>
      <c r="S1860" t="n">
        <v>0.9994393356988471</v>
      </c>
      <c r="T1860" t="n">
        <v>0.9156136450568136</v>
      </c>
      <c r="U1860" t="n">
        <v>0.3402125686100927</v>
      </c>
      <c r="V1860" t="n">
        <v>0.4668868211364704</v>
      </c>
      <c r="W1860" t="n">
        <v>0.6380360608435424</v>
      </c>
      <c r="X1860" t="n">
        <v>0.4800358655374289</v>
      </c>
    </row>
    <row r="1861">
      <c r="A1861" t="inlineStr">
        <is>
          <t>2902658</t>
        </is>
      </c>
      <c r="B1861" t="inlineStr">
        <is>
          <t>Banzaê</t>
        </is>
      </c>
      <c r="C1861" t="inlineStr">
        <is>
          <t>BA</t>
        </is>
      </c>
      <c r="D1861" t="inlineStr">
        <is>
          <t>REGIÃO NORDESTE</t>
        </is>
      </c>
      <c r="E1861" s="70">
        <f>SUMPRODUCT(N1861:Q1861,PAINEL_PESOS!$C$16:$C$19)</f>
        <v/>
      </c>
      <c r="F1861" s="70">
        <f>SUMPRODUCT(R1861:T1861,PAINEL_PESOS!$C$21:$C$23)</f>
        <v/>
      </c>
      <c r="G1861" s="70">
        <f>SUMPRODUCT(U1861:V1861,PAINEL_PESOS!$C$25:$C$26)</f>
        <v/>
      </c>
      <c r="H1861" s="70">
        <f>SUMPRODUCT(W1861:X1861,PAINEL_PESOS!$C$28:$C$29)</f>
        <v/>
      </c>
      <c r="I1861" s="70" t="n">
        <v>0.9757479723675577</v>
      </c>
      <c r="J1861" s="70" t="n">
        <v>0.6550362543724516</v>
      </c>
      <c r="K1861" s="71">
        <f>IF(NOT(AND(PAINEL_PESOS!$D$12="OK - 100%",PAINEL_PESOS!$F$20="OK - 100%",PAINEL_PESOS!$F$24="OK - 100%",PAINEL_PESOS!$F$27="OK - 100%",PAINEL_PESOS!$F$30="OK - 100%")),"", (E1861*PAINEL_PESOS!$B$7+F1861*PAINEL_PESOS!$B$8+G1861*PAINEL_PESOS!$B$9+H1861*PAINEL_PESOS!$B$10)*I1861)</f>
        <v/>
      </c>
      <c r="L1861" s="71">
        <f>IF(K1861="","",K1861-J1861)</f>
        <v/>
      </c>
      <c r="M1861" s="71">
        <f>IF(L1861="","",ABS(L1861))</f>
        <v/>
      </c>
      <c r="N1861" t="n">
        <v>1</v>
      </c>
      <c r="O1861" t="n">
        <v>1</v>
      </c>
      <c r="P1861" t="n">
        <v>0.5643083421330517</v>
      </c>
      <c r="Q1861" t="n">
        <v>0.9056595070446068</v>
      </c>
      <c r="R1861" t="n">
        <v>0.1684705002408527</v>
      </c>
      <c r="S1861" t="n">
        <v>1</v>
      </c>
      <c r="T1861" t="n">
        <v>0.9393942726034172</v>
      </c>
      <c r="U1861" t="n">
        <v>0.4689124736181973</v>
      </c>
      <c r="V1861" t="n">
        <v>0.5534234485676022</v>
      </c>
      <c r="W1861" t="n">
        <v>0.6733056677303095</v>
      </c>
      <c r="X1861" t="n">
        <v>0.534667736551499</v>
      </c>
    </row>
    <row r="1862">
      <c r="A1862" t="inlineStr">
        <is>
          <t>2902708</t>
        </is>
      </c>
      <c r="B1862" t="inlineStr">
        <is>
          <t>Barra</t>
        </is>
      </c>
      <c r="C1862" t="inlineStr">
        <is>
          <t>BA</t>
        </is>
      </c>
      <c r="D1862" t="inlineStr">
        <is>
          <t>REGIÃO NORDESTE</t>
        </is>
      </c>
      <c r="E1862" s="70">
        <f>SUMPRODUCT(N1862:Q1862,PAINEL_PESOS!$C$16:$C$19)</f>
        <v/>
      </c>
      <c r="F1862" s="70">
        <f>SUMPRODUCT(R1862:T1862,PAINEL_PESOS!$C$21:$C$23)</f>
        <v/>
      </c>
      <c r="G1862" s="70">
        <f>SUMPRODUCT(U1862:V1862,PAINEL_PESOS!$C$25:$C$26)</f>
        <v/>
      </c>
      <c r="H1862" s="70">
        <f>SUMPRODUCT(W1862:X1862,PAINEL_PESOS!$C$28:$C$29)</f>
        <v/>
      </c>
      <c r="I1862" s="70" t="n">
        <v>0.9983805155830611</v>
      </c>
      <c r="J1862" s="70" t="n">
        <v>0.717063828828955</v>
      </c>
      <c r="K1862" s="71">
        <f>IF(NOT(AND(PAINEL_PESOS!$D$12="OK - 100%",PAINEL_PESOS!$F$20="OK - 100%",PAINEL_PESOS!$F$24="OK - 100%",PAINEL_PESOS!$F$27="OK - 100%",PAINEL_PESOS!$F$30="OK - 100%")),"", (E1862*PAINEL_PESOS!$B$7+F1862*PAINEL_PESOS!$B$8+G1862*PAINEL_PESOS!$B$9+H1862*PAINEL_PESOS!$B$10)*I1862)</f>
        <v/>
      </c>
      <c r="L1862" s="71">
        <f>IF(K1862="","",K1862-J1862)</f>
        <v/>
      </c>
      <c r="M1862" s="71">
        <f>IF(L1862="","",ABS(L1862))</f>
        <v/>
      </c>
      <c r="N1862" t="n">
        <v>1</v>
      </c>
      <c r="O1862" t="n">
        <v>1</v>
      </c>
      <c r="P1862" t="n">
        <v>0.412143611404435</v>
      </c>
      <c r="Q1862" t="n">
        <v>0.9981946751032036</v>
      </c>
      <c r="R1862" t="n">
        <v>0.2906137587666019</v>
      </c>
      <c r="S1862" t="n">
        <v>0.9999967107234058</v>
      </c>
      <c r="T1862" t="n">
        <v>0.9930614734346777</v>
      </c>
      <c r="U1862" t="n">
        <v>0.816846152806841</v>
      </c>
      <c r="V1862" t="n">
        <v>0.5982113380609888</v>
      </c>
      <c r="W1862" t="n">
        <v>0.5180875217159305</v>
      </c>
      <c r="X1862" t="n">
        <v>0.5850537721406086</v>
      </c>
    </row>
    <row r="1863">
      <c r="A1863" t="inlineStr">
        <is>
          <t>2902807</t>
        </is>
      </c>
      <c r="B1863" t="inlineStr">
        <is>
          <t>Barra da Estiva</t>
        </is>
      </c>
      <c r="C1863" t="inlineStr">
        <is>
          <t>BA</t>
        </is>
      </c>
      <c r="D1863" t="inlineStr">
        <is>
          <t>REGIÃO NORDESTE</t>
        </is>
      </c>
      <c r="E1863" s="70">
        <f>SUMPRODUCT(N1863:Q1863,PAINEL_PESOS!$C$16:$C$19)</f>
        <v/>
      </c>
      <c r="F1863" s="70">
        <f>SUMPRODUCT(R1863:T1863,PAINEL_PESOS!$C$21:$C$23)</f>
        <v/>
      </c>
      <c r="G1863" s="70">
        <f>SUMPRODUCT(U1863:V1863,PAINEL_PESOS!$C$25:$C$26)</f>
        <v/>
      </c>
      <c r="H1863" s="70">
        <f>SUMPRODUCT(W1863:X1863,PAINEL_PESOS!$C$28:$C$29)</f>
        <v/>
      </c>
      <c r="I1863" s="70" t="n">
        <v>0.7961668169537023</v>
      </c>
      <c r="J1863" s="70" t="n">
        <v>0.4837729865814435</v>
      </c>
      <c r="K1863" s="71">
        <f>IF(NOT(AND(PAINEL_PESOS!$D$12="OK - 100%",PAINEL_PESOS!$F$20="OK - 100%",PAINEL_PESOS!$F$24="OK - 100%",PAINEL_PESOS!$F$27="OK - 100%",PAINEL_PESOS!$F$30="OK - 100%")),"", (E1863*PAINEL_PESOS!$B$7+F1863*PAINEL_PESOS!$B$8+G1863*PAINEL_PESOS!$B$9+H1863*PAINEL_PESOS!$B$10)*I1863)</f>
        <v/>
      </c>
      <c r="L1863" s="71">
        <f>IF(K1863="","",K1863-J1863)</f>
        <v/>
      </c>
      <c r="M1863" s="71">
        <f>IF(L1863="","",ABS(L1863))</f>
        <v/>
      </c>
      <c r="N1863" t="n">
        <v>1</v>
      </c>
      <c r="O1863" t="n">
        <v>0.999</v>
      </c>
      <c r="P1863" t="n">
        <v>0.5107708553326293</v>
      </c>
      <c r="Q1863" t="n">
        <v>0.834810748168021</v>
      </c>
      <c r="R1863" t="n">
        <v>0.295677526631442</v>
      </c>
      <c r="S1863" t="n">
        <v>0.9948624897885667</v>
      </c>
      <c r="T1863" t="n">
        <v>0</v>
      </c>
      <c r="U1863" t="n">
        <v>0.5784026593441901</v>
      </c>
      <c r="V1863" t="n">
        <v>0.6208062362882606</v>
      </c>
      <c r="W1863" t="n">
        <v>0.6007994903799609</v>
      </c>
      <c r="X1863" t="n">
        <v>0.5283621478717839</v>
      </c>
    </row>
    <row r="1864">
      <c r="A1864" t="inlineStr">
        <is>
          <t>2902906</t>
        </is>
      </c>
      <c r="B1864" t="inlineStr">
        <is>
          <t>Barra do Choça</t>
        </is>
      </c>
      <c r="C1864" t="inlineStr">
        <is>
          <t>BA</t>
        </is>
      </c>
      <c r="D1864" t="inlineStr">
        <is>
          <t>REGIÃO NORDESTE</t>
        </is>
      </c>
      <c r="E1864" s="70">
        <f>SUMPRODUCT(N1864:Q1864,PAINEL_PESOS!$C$16:$C$19)</f>
        <v/>
      </c>
      <c r="F1864" s="70">
        <f>SUMPRODUCT(R1864:T1864,PAINEL_PESOS!$C$21:$C$23)</f>
        <v/>
      </c>
      <c r="G1864" s="70">
        <f>SUMPRODUCT(U1864:V1864,PAINEL_PESOS!$C$25:$C$26)</f>
        <v/>
      </c>
      <c r="H1864" s="70">
        <f>SUMPRODUCT(W1864:X1864,PAINEL_PESOS!$C$28:$C$29)</f>
        <v/>
      </c>
      <c r="I1864" s="70" t="n">
        <v>0.844219216496507</v>
      </c>
      <c r="J1864" s="70" t="n">
        <v>0.5422105384824776</v>
      </c>
      <c r="K1864" s="71">
        <f>IF(NOT(AND(PAINEL_PESOS!$D$12="OK - 100%",PAINEL_PESOS!$F$20="OK - 100%",PAINEL_PESOS!$F$24="OK - 100%",PAINEL_PESOS!$F$27="OK - 100%",PAINEL_PESOS!$F$30="OK - 100%")),"", (E1864*PAINEL_PESOS!$B$7+F1864*PAINEL_PESOS!$B$8+G1864*PAINEL_PESOS!$B$9+H1864*PAINEL_PESOS!$B$10)*I1864)</f>
        <v/>
      </c>
      <c r="L1864" s="71">
        <f>IF(K1864="","",K1864-J1864)</f>
        <v/>
      </c>
      <c r="M1864" s="71">
        <f>IF(L1864="","",ABS(L1864))</f>
        <v/>
      </c>
      <c r="N1864" t="n">
        <v>1</v>
      </c>
      <c r="O1864" t="n">
        <v>0.9547</v>
      </c>
      <c r="P1864" t="n">
        <v>0.8108764519535375</v>
      </c>
      <c r="Q1864" t="n">
        <v>0.9374831105615131</v>
      </c>
      <c r="R1864" t="n">
        <v>0.2875823030956587</v>
      </c>
      <c r="S1864" t="n">
        <v>0.998029608031999</v>
      </c>
      <c r="T1864" t="n">
        <v>0.215353315518264</v>
      </c>
      <c r="U1864" t="n">
        <v>0.509539868777196</v>
      </c>
      <c r="V1864" t="n">
        <v>0.5103039360034258</v>
      </c>
      <c r="W1864" t="n">
        <v>0.6261426621373752</v>
      </c>
      <c r="X1864" t="n">
        <v>0.6399421052803833</v>
      </c>
    </row>
    <row r="1865">
      <c r="A1865" t="inlineStr">
        <is>
          <t>2903003</t>
        </is>
      </c>
      <c r="B1865" t="inlineStr">
        <is>
          <t>Barra do Mendes</t>
        </is>
      </c>
      <c r="C1865" t="inlineStr">
        <is>
          <t>BA</t>
        </is>
      </c>
      <c r="D1865" t="inlineStr">
        <is>
          <t>REGIÃO NORDESTE</t>
        </is>
      </c>
      <c r="E1865" s="70">
        <f>SUMPRODUCT(N1865:Q1865,PAINEL_PESOS!$C$16:$C$19)</f>
        <v/>
      </c>
      <c r="F1865" s="70">
        <f>SUMPRODUCT(R1865:T1865,PAINEL_PESOS!$C$21:$C$23)</f>
        <v/>
      </c>
      <c r="G1865" s="70">
        <f>SUMPRODUCT(U1865:V1865,PAINEL_PESOS!$C$25:$C$26)</f>
        <v/>
      </c>
      <c r="H1865" s="70">
        <f>SUMPRODUCT(W1865:X1865,PAINEL_PESOS!$C$28:$C$29)</f>
        <v/>
      </c>
      <c r="I1865" s="70" t="n">
        <v>0.9924513391933836</v>
      </c>
      <c r="J1865" s="70" t="n">
        <v>0.6542636917458559</v>
      </c>
      <c r="K1865" s="71">
        <f>IF(NOT(AND(PAINEL_PESOS!$D$12="OK - 100%",PAINEL_PESOS!$F$20="OK - 100%",PAINEL_PESOS!$F$24="OK - 100%",PAINEL_PESOS!$F$27="OK - 100%",PAINEL_PESOS!$F$30="OK - 100%")),"", (E1865*PAINEL_PESOS!$B$7+F1865*PAINEL_PESOS!$B$8+G1865*PAINEL_PESOS!$B$9+H1865*PAINEL_PESOS!$B$10)*I1865)</f>
        <v/>
      </c>
      <c r="L1865" s="71">
        <f>IF(K1865="","",K1865-J1865)</f>
        <v/>
      </c>
      <c r="M1865" s="71">
        <f>IF(L1865="","",ABS(L1865))</f>
        <v/>
      </c>
      <c r="N1865" t="n">
        <v>1</v>
      </c>
      <c r="O1865" t="n">
        <v>0.9749</v>
      </c>
      <c r="P1865" t="n">
        <v>0.6353748680042239</v>
      </c>
      <c r="Q1865" t="n">
        <v>0.9885506881705038</v>
      </c>
      <c r="R1865" t="n">
        <v>0.1629229037559047</v>
      </c>
      <c r="S1865" t="n">
        <v>0.9999931184958575</v>
      </c>
      <c r="T1865" t="n">
        <v>0.9695267276516114</v>
      </c>
      <c r="U1865" t="n">
        <v>0.6383820691596801</v>
      </c>
      <c r="V1865" t="n">
        <v>0.5172269841401351</v>
      </c>
      <c r="W1865" t="n">
        <v>0.4357357388098091</v>
      </c>
      <c r="X1865" t="n">
        <v>0.4615345013494295</v>
      </c>
    </row>
    <row r="1866">
      <c r="A1866" t="inlineStr">
        <is>
          <t>2903102</t>
        </is>
      </c>
      <c r="B1866" t="inlineStr">
        <is>
          <t>Barra do Rocha</t>
        </is>
      </c>
      <c r="C1866" t="inlineStr">
        <is>
          <t>BA</t>
        </is>
      </c>
      <c r="D1866" t="inlineStr">
        <is>
          <t>REGIÃO NORDESTE</t>
        </is>
      </c>
      <c r="E1866" s="70">
        <f>SUMPRODUCT(N1866:Q1866,PAINEL_PESOS!$C$16:$C$19)</f>
        <v/>
      </c>
      <c r="F1866" s="70">
        <f>SUMPRODUCT(R1866:T1866,PAINEL_PESOS!$C$21:$C$23)</f>
        <v/>
      </c>
      <c r="G1866" s="70">
        <f>SUMPRODUCT(U1866:V1866,PAINEL_PESOS!$C$25:$C$26)</f>
        <v/>
      </c>
      <c r="H1866" s="70">
        <f>SUMPRODUCT(W1866:X1866,PAINEL_PESOS!$C$28:$C$29)</f>
        <v/>
      </c>
      <c r="I1866" s="70" t="n">
        <v>0.9812325284053884</v>
      </c>
      <c r="J1866" s="70" t="n">
        <v>0.6168668137583306</v>
      </c>
      <c r="K1866" s="71">
        <f>IF(NOT(AND(PAINEL_PESOS!$D$12="OK - 100%",PAINEL_PESOS!$F$20="OK - 100%",PAINEL_PESOS!$F$24="OK - 100%",PAINEL_PESOS!$F$27="OK - 100%",PAINEL_PESOS!$F$30="OK - 100%")),"", (E1866*PAINEL_PESOS!$B$7+F1866*PAINEL_PESOS!$B$8+G1866*PAINEL_PESOS!$B$9+H1866*PAINEL_PESOS!$B$10)*I1866)</f>
        <v/>
      </c>
      <c r="L1866" s="71">
        <f>IF(K1866="","",K1866-J1866)</f>
        <v/>
      </c>
      <c r="M1866" s="71">
        <f>IF(L1866="","",ABS(L1866))</f>
        <v/>
      </c>
      <c r="N1866" t="n">
        <v>1</v>
      </c>
      <c r="O1866" t="n">
        <v>0.9929</v>
      </c>
      <c r="P1866" t="n">
        <v>0.7600844772967266</v>
      </c>
      <c r="Q1866" t="n">
        <v>0.9564667294181105</v>
      </c>
      <c r="R1866" t="n">
        <v>0.1362680633341419</v>
      </c>
      <c r="S1866" t="n">
        <v>0.9999735710351582</v>
      </c>
      <c r="T1866" t="n">
        <v>0.932888021223466</v>
      </c>
      <c r="U1866" t="n">
        <v>0.6247474708437359</v>
      </c>
      <c r="V1866" t="n">
        <v>0</v>
      </c>
      <c r="W1866" t="n">
        <v>0.5793057107673018</v>
      </c>
      <c r="X1866" t="n">
        <v>0.5911236156883801</v>
      </c>
    </row>
    <row r="1867">
      <c r="A1867" t="inlineStr">
        <is>
          <t>2903201</t>
        </is>
      </c>
      <c r="B1867" t="inlineStr">
        <is>
          <t>Barreiras</t>
        </is>
      </c>
      <c r="C1867" t="inlineStr">
        <is>
          <t>BA</t>
        </is>
      </c>
      <c r="D1867" t="inlineStr">
        <is>
          <t>REGIÃO NORDESTE</t>
        </is>
      </c>
      <c r="E1867" s="70">
        <f>SUMPRODUCT(N1867:Q1867,PAINEL_PESOS!$C$16:$C$19)</f>
        <v/>
      </c>
      <c r="F1867" s="70">
        <f>SUMPRODUCT(R1867:T1867,PAINEL_PESOS!$C$21:$C$23)</f>
        <v/>
      </c>
      <c r="G1867" s="70">
        <f>SUMPRODUCT(U1867:V1867,PAINEL_PESOS!$C$25:$C$26)</f>
        <v/>
      </c>
      <c r="H1867" s="70">
        <f>SUMPRODUCT(W1867:X1867,PAINEL_PESOS!$C$28:$C$29)</f>
        <v/>
      </c>
      <c r="I1867" s="70" t="n">
        <v>0.9725105944105449</v>
      </c>
      <c r="J1867" s="70" t="n">
        <v>0.6889823544801922</v>
      </c>
      <c r="K1867" s="71">
        <f>IF(NOT(AND(PAINEL_PESOS!$D$12="OK - 100%",PAINEL_PESOS!$F$20="OK - 100%",PAINEL_PESOS!$F$24="OK - 100%",PAINEL_PESOS!$F$27="OK - 100%",PAINEL_PESOS!$F$30="OK - 100%")),"", (E1867*PAINEL_PESOS!$B$7+F1867*PAINEL_PESOS!$B$8+G1867*PAINEL_PESOS!$B$9+H1867*PAINEL_PESOS!$B$10)*I1867)</f>
        <v/>
      </c>
      <c r="L1867" s="71">
        <f>IF(K1867="","",K1867-J1867)</f>
        <v/>
      </c>
      <c r="M1867" s="71">
        <f>IF(L1867="","",ABS(L1867))</f>
        <v/>
      </c>
      <c r="N1867" t="n">
        <v>1</v>
      </c>
      <c r="O1867" t="n">
        <v>0.9944</v>
      </c>
      <c r="P1867" t="n">
        <v>0.6751847940865892</v>
      </c>
      <c r="Q1867" t="n">
        <v>0.9954259506736416</v>
      </c>
      <c r="R1867" t="n">
        <v>0.5566939674432052</v>
      </c>
      <c r="S1867" t="n">
        <v>0.9989282164094203</v>
      </c>
      <c r="T1867" t="n">
        <v>0.8625920194852935</v>
      </c>
      <c r="U1867" t="n">
        <v>0.4349569149109409</v>
      </c>
      <c r="V1867" t="n">
        <v>0.6184283063328551</v>
      </c>
      <c r="W1867" t="n">
        <v>0.4527320641617256</v>
      </c>
      <c r="X1867" t="n">
        <v>0.7168939644937262</v>
      </c>
    </row>
    <row r="1868">
      <c r="A1868" t="inlineStr">
        <is>
          <t>2903235</t>
        </is>
      </c>
      <c r="B1868" t="inlineStr">
        <is>
          <t>Barro Alto</t>
        </is>
      </c>
      <c r="C1868" t="inlineStr">
        <is>
          <t>BA</t>
        </is>
      </c>
      <c r="D1868" t="inlineStr">
        <is>
          <t>REGIÃO NORDESTE</t>
        </is>
      </c>
      <c r="E1868" s="70">
        <f>SUMPRODUCT(N1868:Q1868,PAINEL_PESOS!$C$16:$C$19)</f>
        <v/>
      </c>
      <c r="F1868" s="70">
        <f>SUMPRODUCT(R1868:T1868,PAINEL_PESOS!$C$21:$C$23)</f>
        <v/>
      </c>
      <c r="G1868" s="70">
        <f>SUMPRODUCT(U1868:V1868,PAINEL_PESOS!$C$25:$C$26)</f>
        <v/>
      </c>
      <c r="H1868" s="70">
        <f>SUMPRODUCT(W1868:X1868,PAINEL_PESOS!$C$28:$C$29)</f>
        <v/>
      </c>
      <c r="I1868" s="70" t="n">
        <v>0.903146382779775</v>
      </c>
      <c r="J1868" s="70" t="n">
        <v>0.5630573950123035</v>
      </c>
      <c r="K1868" s="71">
        <f>IF(NOT(AND(PAINEL_PESOS!$D$12="OK - 100%",PAINEL_PESOS!$F$20="OK - 100%",PAINEL_PESOS!$F$24="OK - 100%",PAINEL_PESOS!$F$27="OK - 100%",PAINEL_PESOS!$F$30="OK - 100%")),"", (E1868*PAINEL_PESOS!$B$7+F1868*PAINEL_PESOS!$B$8+G1868*PAINEL_PESOS!$B$9+H1868*PAINEL_PESOS!$B$10)*I1868)</f>
        <v/>
      </c>
      <c r="L1868" s="71">
        <f>IF(K1868="","",K1868-J1868)</f>
        <v/>
      </c>
      <c r="M1868" s="71">
        <f>IF(L1868="","",ABS(L1868))</f>
        <v/>
      </c>
      <c r="N1868" t="n">
        <v>1</v>
      </c>
      <c r="O1868" t="n">
        <v>0.9922</v>
      </c>
      <c r="P1868" t="n">
        <v>0.6253431890179515</v>
      </c>
      <c r="Q1868" t="n">
        <v>0.9377843702740025</v>
      </c>
      <c r="R1868" t="n">
        <v>0.1590327100633178</v>
      </c>
      <c r="S1868" t="n">
        <v>1</v>
      </c>
      <c r="T1868" t="n">
        <v>0.6585572050793419</v>
      </c>
      <c r="U1868" t="n">
        <v>0.6192581689362783</v>
      </c>
      <c r="V1868" t="n">
        <v>0.4946181750959993</v>
      </c>
      <c r="W1868" t="n">
        <v>0.434639444987956</v>
      </c>
      <c r="X1868" t="n">
        <v>0.449612174835193</v>
      </c>
    </row>
    <row r="1869">
      <c r="A1869" t="inlineStr">
        <is>
          <t>2903276</t>
        </is>
      </c>
      <c r="B1869" t="inlineStr">
        <is>
          <t>Barrocas</t>
        </is>
      </c>
      <c r="C1869" t="inlineStr">
        <is>
          <t>BA</t>
        </is>
      </c>
      <c r="D1869" t="inlineStr">
        <is>
          <t>REGIÃO NORDESTE</t>
        </is>
      </c>
      <c r="E1869" s="70">
        <f>SUMPRODUCT(N1869:Q1869,PAINEL_PESOS!$C$16:$C$19)</f>
        <v/>
      </c>
      <c r="F1869" s="70">
        <f>SUMPRODUCT(R1869:T1869,PAINEL_PESOS!$C$21:$C$23)</f>
        <v/>
      </c>
      <c r="G1869" s="70">
        <f>SUMPRODUCT(U1869:V1869,PAINEL_PESOS!$C$25:$C$26)</f>
        <v/>
      </c>
      <c r="H1869" s="70">
        <f>SUMPRODUCT(W1869:X1869,PAINEL_PESOS!$C$28:$C$29)</f>
        <v/>
      </c>
      <c r="I1869" s="70" t="n">
        <v>0.904115798395505</v>
      </c>
      <c r="J1869" s="70" t="n">
        <v>0.5741092669406374</v>
      </c>
      <c r="K1869" s="71">
        <f>IF(NOT(AND(PAINEL_PESOS!$D$12="OK - 100%",PAINEL_PESOS!$F$20="OK - 100%",PAINEL_PESOS!$F$24="OK - 100%",PAINEL_PESOS!$F$27="OK - 100%",PAINEL_PESOS!$F$30="OK - 100%")),"", (E1869*PAINEL_PESOS!$B$7+F1869*PAINEL_PESOS!$B$8+G1869*PAINEL_PESOS!$B$9+H1869*PAINEL_PESOS!$B$10)*I1869)</f>
        <v/>
      </c>
      <c r="L1869" s="71">
        <f>IF(K1869="","",K1869-J1869)</f>
        <v/>
      </c>
      <c r="M1869" s="71">
        <f>IF(L1869="","",ABS(L1869))</f>
        <v/>
      </c>
      <c r="N1869" t="n">
        <v>1</v>
      </c>
      <c r="O1869" t="n">
        <v>1</v>
      </c>
      <c r="P1869" t="n">
        <v>0.6945089757127771</v>
      </c>
      <c r="Q1869" t="n">
        <v>0.6407184142447113</v>
      </c>
      <c r="R1869" t="n">
        <v>0.2289700188668801</v>
      </c>
      <c r="S1869" t="n">
        <v>0.9993878176927246</v>
      </c>
      <c r="T1869" t="n">
        <v>0.8581401079822466</v>
      </c>
      <c r="U1869" t="n">
        <v>0.3069266679271292</v>
      </c>
      <c r="V1869" t="n">
        <v>0.430215272281958</v>
      </c>
      <c r="W1869" t="n">
        <v>0.7182765649583511</v>
      </c>
      <c r="X1869" t="n">
        <v>0.5659314312721224</v>
      </c>
    </row>
    <row r="1870">
      <c r="A1870" t="inlineStr">
        <is>
          <t>2903300</t>
        </is>
      </c>
      <c r="B1870" t="inlineStr">
        <is>
          <t>Barro Preto</t>
        </is>
      </c>
      <c r="C1870" t="inlineStr">
        <is>
          <t>BA</t>
        </is>
      </c>
      <c r="D1870" t="inlineStr">
        <is>
          <t>REGIÃO NORDESTE</t>
        </is>
      </c>
      <c r="E1870" s="70">
        <f>SUMPRODUCT(N1870:Q1870,PAINEL_PESOS!$C$16:$C$19)</f>
        <v/>
      </c>
      <c r="F1870" s="70">
        <f>SUMPRODUCT(R1870:T1870,PAINEL_PESOS!$C$21:$C$23)</f>
        <v/>
      </c>
      <c r="G1870" s="70">
        <f>SUMPRODUCT(U1870:V1870,PAINEL_PESOS!$C$25:$C$26)</f>
        <v/>
      </c>
      <c r="H1870" s="70">
        <f>SUMPRODUCT(W1870:X1870,PAINEL_PESOS!$C$28:$C$29)</f>
        <v/>
      </c>
      <c r="I1870" s="70" t="n">
        <v>0.9687603225926287</v>
      </c>
      <c r="J1870" s="70" t="n">
        <v>0.6228238987498849</v>
      </c>
      <c r="K1870" s="71">
        <f>IF(NOT(AND(PAINEL_PESOS!$D$12="OK - 100%",PAINEL_PESOS!$F$20="OK - 100%",PAINEL_PESOS!$F$24="OK - 100%",PAINEL_PESOS!$F$27="OK - 100%",PAINEL_PESOS!$F$30="OK - 100%")),"", (E1870*PAINEL_PESOS!$B$7+F1870*PAINEL_PESOS!$B$8+G1870*PAINEL_PESOS!$B$9+H1870*PAINEL_PESOS!$B$10)*I1870)</f>
        <v/>
      </c>
      <c r="L1870" s="71">
        <f>IF(K1870="","",K1870-J1870)</f>
        <v/>
      </c>
      <c r="M1870" s="71">
        <f>IF(L1870="","",ABS(L1870))</f>
        <v/>
      </c>
      <c r="N1870" t="n">
        <v>0.2</v>
      </c>
      <c r="O1870" t="n">
        <v>1</v>
      </c>
      <c r="P1870" t="n">
        <v>1</v>
      </c>
      <c r="Q1870" t="n">
        <v>0.8515317095141166</v>
      </c>
      <c r="R1870" t="n">
        <v>0.1404720477050323</v>
      </c>
      <c r="S1870" t="n">
        <v>0.9988455649233601</v>
      </c>
      <c r="T1870" t="n">
        <v>0.9410421991754933</v>
      </c>
      <c r="U1870" t="n">
        <v>0.575924983010875</v>
      </c>
      <c r="V1870" t="n">
        <v>0.5223723434255912</v>
      </c>
      <c r="W1870" t="n">
        <v>0.3892531781855206</v>
      </c>
      <c r="X1870" t="n">
        <v>0.7430422330114722</v>
      </c>
    </row>
    <row r="1871">
      <c r="A1871" t="inlineStr">
        <is>
          <t>2903409</t>
        </is>
      </c>
      <c r="B1871" t="inlineStr">
        <is>
          <t>Belmonte</t>
        </is>
      </c>
      <c r="C1871" t="inlineStr">
        <is>
          <t>BA</t>
        </is>
      </c>
      <c r="D1871" t="inlineStr">
        <is>
          <t>REGIÃO NORDESTE</t>
        </is>
      </c>
      <c r="E1871" s="70">
        <f>SUMPRODUCT(N1871:Q1871,PAINEL_PESOS!$C$16:$C$19)</f>
        <v/>
      </c>
      <c r="F1871" s="70">
        <f>SUMPRODUCT(R1871:T1871,PAINEL_PESOS!$C$21:$C$23)</f>
        <v/>
      </c>
      <c r="G1871" s="70">
        <f>SUMPRODUCT(U1871:V1871,PAINEL_PESOS!$C$25:$C$26)</f>
        <v/>
      </c>
      <c r="H1871" s="70">
        <f>SUMPRODUCT(W1871:X1871,PAINEL_PESOS!$C$28:$C$29)</f>
        <v/>
      </c>
      <c r="I1871" s="70" t="n">
        <v>0.990717118288535</v>
      </c>
      <c r="J1871" s="70" t="n">
        <v>0.663510493649685</v>
      </c>
      <c r="K1871" s="71">
        <f>IF(NOT(AND(PAINEL_PESOS!$D$12="OK - 100%",PAINEL_PESOS!$F$20="OK - 100%",PAINEL_PESOS!$F$24="OK - 100%",PAINEL_PESOS!$F$27="OK - 100%",PAINEL_PESOS!$F$30="OK - 100%")),"", (E1871*PAINEL_PESOS!$B$7+F1871*PAINEL_PESOS!$B$8+G1871*PAINEL_PESOS!$B$9+H1871*PAINEL_PESOS!$B$10)*I1871)</f>
        <v/>
      </c>
      <c r="L1871" s="71">
        <f>IF(K1871="","",K1871-J1871)</f>
        <v/>
      </c>
      <c r="M1871" s="71">
        <f>IF(L1871="","",ABS(L1871))</f>
        <v/>
      </c>
      <c r="N1871" t="n">
        <v>0.4</v>
      </c>
      <c r="O1871" t="n">
        <v>1</v>
      </c>
      <c r="P1871" t="n">
        <v>0.7579725448785639</v>
      </c>
      <c r="Q1871" t="n">
        <v>0.9893592460496328</v>
      </c>
      <c r="R1871" t="n">
        <v>0.2665795038321318</v>
      </c>
      <c r="S1871" t="n">
        <v>0.9994929881185644</v>
      </c>
      <c r="T1871" t="n">
        <v>0.9613357341136188</v>
      </c>
      <c r="U1871" t="n">
        <v>0.4847268354927791</v>
      </c>
      <c r="V1871" t="n">
        <v>0.4648842123312251</v>
      </c>
      <c r="W1871" t="n">
        <v>0.6554078727662606</v>
      </c>
      <c r="X1871" t="n">
        <v>0.6941963246692745</v>
      </c>
    </row>
    <row r="1872">
      <c r="A1872" t="inlineStr">
        <is>
          <t>2903508</t>
        </is>
      </c>
      <c r="B1872" t="inlineStr">
        <is>
          <t>Belo Campo</t>
        </is>
      </c>
      <c r="C1872" t="inlineStr">
        <is>
          <t>BA</t>
        </is>
      </c>
      <c r="D1872" t="inlineStr">
        <is>
          <t>REGIÃO NORDESTE</t>
        </is>
      </c>
      <c r="E1872" s="70">
        <f>SUMPRODUCT(N1872:Q1872,PAINEL_PESOS!$C$16:$C$19)</f>
        <v/>
      </c>
      <c r="F1872" s="70">
        <f>SUMPRODUCT(R1872:T1872,PAINEL_PESOS!$C$21:$C$23)</f>
        <v/>
      </c>
      <c r="G1872" s="70">
        <f>SUMPRODUCT(U1872:V1872,PAINEL_PESOS!$C$25:$C$26)</f>
        <v/>
      </c>
      <c r="H1872" s="70">
        <f>SUMPRODUCT(W1872:X1872,PAINEL_PESOS!$C$28:$C$29)</f>
        <v/>
      </c>
      <c r="I1872" s="70" t="n">
        <v>0.9366906052723791</v>
      </c>
      <c r="J1872" s="70" t="n">
        <v>0.5987129809187997</v>
      </c>
      <c r="K1872" s="71">
        <f>IF(NOT(AND(PAINEL_PESOS!$D$12="OK - 100%",PAINEL_PESOS!$F$20="OK - 100%",PAINEL_PESOS!$F$24="OK - 100%",PAINEL_PESOS!$F$27="OK - 100%",PAINEL_PESOS!$F$30="OK - 100%")),"", (E1872*PAINEL_PESOS!$B$7+F1872*PAINEL_PESOS!$B$8+G1872*PAINEL_PESOS!$B$9+H1872*PAINEL_PESOS!$B$10)*I1872)</f>
        <v/>
      </c>
      <c r="L1872" s="71">
        <f>IF(K1872="","",K1872-J1872)</f>
        <v/>
      </c>
      <c r="M1872" s="71">
        <f>IF(L1872="","",ABS(L1872))</f>
        <v/>
      </c>
      <c r="N1872" t="n">
        <v>0.2</v>
      </c>
      <c r="O1872" t="n">
        <v>0.9612000000000001</v>
      </c>
      <c r="P1872" t="n">
        <v>0.8885955649419218</v>
      </c>
      <c r="Q1872" t="n">
        <v>0.9273898247078513</v>
      </c>
      <c r="R1872" t="n">
        <v>0.2021066824817931</v>
      </c>
      <c r="S1872" t="n">
        <v>0.9983539906884819</v>
      </c>
      <c r="T1872" t="n">
        <v>0.7088624771756007</v>
      </c>
      <c r="U1872" t="n">
        <v>0.5480690164506792</v>
      </c>
      <c r="V1872" t="n">
        <v>0.6013058604797963</v>
      </c>
      <c r="W1872" t="n">
        <v>0.6014992626377146</v>
      </c>
      <c r="X1872" t="n">
        <v>0.6010832065662304</v>
      </c>
    </row>
    <row r="1873">
      <c r="A1873" t="inlineStr">
        <is>
          <t>2903607</t>
        </is>
      </c>
      <c r="B1873" t="inlineStr">
        <is>
          <t>Biritinga</t>
        </is>
      </c>
      <c r="C1873" t="inlineStr">
        <is>
          <t>BA</t>
        </is>
      </c>
      <c r="D1873" t="inlineStr">
        <is>
          <t>REGIÃO NORDESTE</t>
        </is>
      </c>
      <c r="E1873" s="70">
        <f>SUMPRODUCT(N1873:Q1873,PAINEL_PESOS!$C$16:$C$19)</f>
        <v/>
      </c>
      <c r="F1873" s="70">
        <f>SUMPRODUCT(R1873:T1873,PAINEL_PESOS!$C$21:$C$23)</f>
        <v/>
      </c>
      <c r="G1873" s="70">
        <f>SUMPRODUCT(U1873:V1873,PAINEL_PESOS!$C$25:$C$26)</f>
        <v/>
      </c>
      <c r="H1873" s="70">
        <f>SUMPRODUCT(W1873:X1873,PAINEL_PESOS!$C$28:$C$29)</f>
        <v/>
      </c>
      <c r="I1873" s="70" t="n">
        <v>0.9606381505737301</v>
      </c>
      <c r="J1873" s="70" t="n">
        <v>0.6391420328193314</v>
      </c>
      <c r="K1873" s="71">
        <f>IF(NOT(AND(PAINEL_PESOS!$D$12="OK - 100%",PAINEL_PESOS!$F$20="OK - 100%",PAINEL_PESOS!$F$24="OK - 100%",PAINEL_PESOS!$F$27="OK - 100%",PAINEL_PESOS!$F$30="OK - 100%")),"", (E1873*PAINEL_PESOS!$B$7+F1873*PAINEL_PESOS!$B$8+G1873*PAINEL_PESOS!$B$9+H1873*PAINEL_PESOS!$B$10)*I1873)</f>
        <v/>
      </c>
      <c r="L1873" s="71">
        <f>IF(K1873="","",K1873-J1873)</f>
        <v/>
      </c>
      <c r="M1873" s="71">
        <f>IF(L1873="","",ABS(L1873))</f>
        <v/>
      </c>
      <c r="N1873" t="n">
        <v>1</v>
      </c>
      <c r="O1873" t="n">
        <v>0.9926</v>
      </c>
      <c r="P1873" t="n">
        <v>0.7300950369588173</v>
      </c>
      <c r="Q1873" t="n">
        <v>0.8415290585042718</v>
      </c>
      <c r="R1873" t="n">
        <v>0.2091932289154333</v>
      </c>
      <c r="S1873" t="n">
        <v>0.9990686279758629</v>
      </c>
      <c r="T1873" t="n">
        <v>0.8987099728085475</v>
      </c>
      <c r="U1873" t="n">
        <v>0.2619788379880869</v>
      </c>
      <c r="V1873" t="n">
        <v>0.4389118867561584</v>
      </c>
      <c r="W1873" t="n">
        <v>0.779238017182368</v>
      </c>
      <c r="X1873" t="n">
        <v>0.6557567544163105</v>
      </c>
    </row>
    <row r="1874">
      <c r="A1874" t="inlineStr">
        <is>
          <t>2903706</t>
        </is>
      </c>
      <c r="B1874" t="inlineStr">
        <is>
          <t>Boa Nova</t>
        </is>
      </c>
      <c r="C1874" t="inlineStr">
        <is>
          <t>BA</t>
        </is>
      </c>
      <c r="D1874" t="inlineStr">
        <is>
          <t>REGIÃO NORDESTE</t>
        </is>
      </c>
      <c r="E1874" s="70">
        <f>SUMPRODUCT(N1874:Q1874,PAINEL_PESOS!$C$16:$C$19)</f>
        <v/>
      </c>
      <c r="F1874" s="70">
        <f>SUMPRODUCT(R1874:T1874,PAINEL_PESOS!$C$21:$C$23)</f>
        <v/>
      </c>
      <c r="G1874" s="70">
        <f>SUMPRODUCT(U1874:V1874,PAINEL_PESOS!$C$25:$C$26)</f>
        <v/>
      </c>
      <c r="H1874" s="70">
        <f>SUMPRODUCT(W1874:X1874,PAINEL_PESOS!$C$28:$C$29)</f>
        <v/>
      </c>
      <c r="I1874" s="70" t="n">
        <v>0.9331948784734073</v>
      </c>
      <c r="J1874" s="70" t="n">
        <v>0.5940246887182977</v>
      </c>
      <c r="K1874" s="71">
        <f>IF(NOT(AND(PAINEL_PESOS!$D$12="OK - 100%",PAINEL_PESOS!$F$20="OK - 100%",PAINEL_PESOS!$F$24="OK - 100%",PAINEL_PESOS!$F$27="OK - 100%",PAINEL_PESOS!$F$30="OK - 100%")),"", (E1874*PAINEL_PESOS!$B$7+F1874*PAINEL_PESOS!$B$8+G1874*PAINEL_PESOS!$B$9+H1874*PAINEL_PESOS!$B$10)*I1874)</f>
        <v/>
      </c>
      <c r="L1874" s="71">
        <f>IF(K1874="","",K1874-J1874)</f>
        <v/>
      </c>
      <c r="M1874" s="71">
        <f>IF(L1874="","",ABS(L1874))</f>
        <v/>
      </c>
      <c r="N1874" t="n">
        <v>1</v>
      </c>
      <c r="O1874" t="n">
        <v>1</v>
      </c>
      <c r="P1874" t="n">
        <v>0.6736008447729673</v>
      </c>
      <c r="Q1874" t="n">
        <v>0.9776173895384712</v>
      </c>
      <c r="R1874" t="n">
        <v>0.1639352748451144</v>
      </c>
      <c r="S1874" t="n">
        <v>0.9997139388371546</v>
      </c>
      <c r="T1874" t="n">
        <v>0.6677980645291921</v>
      </c>
      <c r="U1874" t="n">
        <v>0.457529556622345</v>
      </c>
      <c r="V1874" t="n">
        <v>0.3989890334611832</v>
      </c>
      <c r="W1874" t="n">
        <v>0.5624529592214227</v>
      </c>
      <c r="X1874" t="n">
        <v>0.6268500992572921</v>
      </c>
    </row>
    <row r="1875">
      <c r="A1875" t="inlineStr">
        <is>
          <t>2903805</t>
        </is>
      </c>
      <c r="B1875" t="inlineStr">
        <is>
          <t>Boa Vista do Tupim</t>
        </is>
      </c>
      <c r="C1875" t="inlineStr">
        <is>
          <t>BA</t>
        </is>
      </c>
      <c r="D1875" t="inlineStr">
        <is>
          <t>REGIÃO NORDESTE</t>
        </is>
      </c>
      <c r="E1875" s="70">
        <f>SUMPRODUCT(N1875:Q1875,PAINEL_PESOS!$C$16:$C$19)</f>
        <v/>
      </c>
      <c r="F1875" s="70">
        <f>SUMPRODUCT(R1875:T1875,PAINEL_PESOS!$C$21:$C$23)</f>
        <v/>
      </c>
      <c r="G1875" s="70">
        <f>SUMPRODUCT(U1875:V1875,PAINEL_PESOS!$C$25:$C$26)</f>
        <v/>
      </c>
      <c r="H1875" s="70">
        <f>SUMPRODUCT(W1875:X1875,PAINEL_PESOS!$C$28:$C$29)</f>
        <v/>
      </c>
      <c r="I1875" s="70" t="n">
        <v>0.9773718183923988</v>
      </c>
      <c r="J1875" s="70" t="n">
        <v>0.6721947428544722</v>
      </c>
      <c r="K1875" s="71">
        <f>IF(NOT(AND(PAINEL_PESOS!$D$12="OK - 100%",PAINEL_PESOS!$F$20="OK - 100%",PAINEL_PESOS!$F$24="OK - 100%",PAINEL_PESOS!$F$27="OK - 100%",PAINEL_PESOS!$F$30="OK - 100%")),"", (E1875*PAINEL_PESOS!$B$7+F1875*PAINEL_PESOS!$B$8+G1875*PAINEL_PESOS!$B$9+H1875*PAINEL_PESOS!$B$10)*I1875)</f>
        <v/>
      </c>
      <c r="L1875" s="71">
        <f>IF(K1875="","",K1875-J1875)</f>
        <v/>
      </c>
      <c r="M1875" s="71">
        <f>IF(L1875="","",ABS(L1875))</f>
        <v/>
      </c>
      <c r="N1875" t="n">
        <v>1</v>
      </c>
      <c r="O1875" t="n">
        <v>1</v>
      </c>
      <c r="P1875" t="n">
        <v>0.8046462513199577</v>
      </c>
      <c r="Q1875" t="n">
        <v>0.9834730265782597</v>
      </c>
      <c r="R1875" t="n">
        <v>0.1880033679881426</v>
      </c>
      <c r="S1875" t="n">
        <v>0.9995354232774211</v>
      </c>
      <c r="T1875" t="n">
        <v>0.8947158672921731</v>
      </c>
      <c r="U1875" t="n">
        <v>0.569003713456758</v>
      </c>
      <c r="V1875" t="n">
        <v>0.6013486210987482</v>
      </c>
      <c r="W1875" t="n">
        <v>0.5853063901909001</v>
      </c>
      <c r="X1875" t="n">
        <v>0.4641714093786243</v>
      </c>
    </row>
    <row r="1876">
      <c r="A1876" t="inlineStr">
        <is>
          <t>2903904</t>
        </is>
      </c>
      <c r="B1876" t="inlineStr">
        <is>
          <t>Bom Jesus da Lapa</t>
        </is>
      </c>
      <c r="C1876" t="inlineStr">
        <is>
          <t>BA</t>
        </is>
      </c>
      <c r="D1876" t="inlineStr">
        <is>
          <t>REGIÃO NORDESTE</t>
        </is>
      </c>
      <c r="E1876" s="70">
        <f>SUMPRODUCT(N1876:Q1876,PAINEL_PESOS!$C$16:$C$19)</f>
        <v/>
      </c>
      <c r="F1876" s="70">
        <f>SUMPRODUCT(R1876:T1876,PAINEL_PESOS!$C$21:$C$23)</f>
        <v/>
      </c>
      <c r="G1876" s="70">
        <f>SUMPRODUCT(U1876:V1876,PAINEL_PESOS!$C$25:$C$26)</f>
        <v/>
      </c>
      <c r="H1876" s="70">
        <f>SUMPRODUCT(W1876:X1876,PAINEL_PESOS!$C$28:$C$29)</f>
        <v/>
      </c>
      <c r="I1876" s="70" t="n">
        <v>0.9627982460726872</v>
      </c>
      <c r="J1876" s="70" t="n">
        <v>0.6792850893300356</v>
      </c>
      <c r="K1876" s="71">
        <f>IF(NOT(AND(PAINEL_PESOS!$D$12="OK - 100%",PAINEL_PESOS!$F$20="OK - 100%",PAINEL_PESOS!$F$24="OK - 100%",PAINEL_PESOS!$F$27="OK - 100%",PAINEL_PESOS!$F$30="OK - 100%")),"", (E1876*PAINEL_PESOS!$B$7+F1876*PAINEL_PESOS!$B$8+G1876*PAINEL_PESOS!$B$9+H1876*PAINEL_PESOS!$B$10)*I1876)</f>
        <v/>
      </c>
      <c r="L1876" s="71">
        <f>IF(K1876="","",K1876-J1876)</f>
        <v/>
      </c>
      <c r="M1876" s="71">
        <f>IF(L1876="","",ABS(L1876))</f>
        <v/>
      </c>
      <c r="N1876" t="n">
        <v>1</v>
      </c>
      <c r="O1876" t="n">
        <v>1</v>
      </c>
      <c r="P1876" t="n">
        <v>0.8990496304118268</v>
      </c>
      <c r="Q1876" t="n">
        <v>0.9925661376670156</v>
      </c>
      <c r="R1876" t="n">
        <v>0.3867118538417776</v>
      </c>
      <c r="S1876" t="n">
        <v>0.9997418499724235</v>
      </c>
      <c r="T1876" t="n">
        <v>0.8139745186305253</v>
      </c>
      <c r="U1876" t="n">
        <v>0.4910721576504644</v>
      </c>
      <c r="V1876" t="n">
        <v>0.611761710002391</v>
      </c>
      <c r="W1876" t="n">
        <v>0.5526691270386972</v>
      </c>
      <c r="X1876" t="n">
        <v>0.5759939466500992</v>
      </c>
    </row>
    <row r="1877">
      <c r="A1877" t="inlineStr">
        <is>
          <t>2903953</t>
        </is>
      </c>
      <c r="B1877" t="inlineStr">
        <is>
          <t>Bom Jesus da Serra</t>
        </is>
      </c>
      <c r="C1877" t="inlineStr">
        <is>
          <t>BA</t>
        </is>
      </c>
      <c r="D1877" t="inlineStr">
        <is>
          <t>REGIÃO NORDESTE</t>
        </is>
      </c>
      <c r="E1877" s="70">
        <f>SUMPRODUCT(N1877:Q1877,PAINEL_PESOS!$C$16:$C$19)</f>
        <v/>
      </c>
      <c r="F1877" s="70">
        <f>SUMPRODUCT(R1877:T1877,PAINEL_PESOS!$C$21:$C$23)</f>
        <v/>
      </c>
      <c r="G1877" s="70">
        <f>SUMPRODUCT(U1877:V1877,PAINEL_PESOS!$C$25:$C$26)</f>
        <v/>
      </c>
      <c r="H1877" s="70">
        <f>SUMPRODUCT(W1877:X1877,PAINEL_PESOS!$C$28:$C$29)</f>
        <v/>
      </c>
      <c r="I1877" s="70" t="n">
        <v>0.9817599019867037</v>
      </c>
      <c r="J1877" s="70" t="n">
        <v>0.6833105702599901</v>
      </c>
      <c r="K1877" s="71">
        <f>IF(NOT(AND(PAINEL_PESOS!$D$12="OK - 100%",PAINEL_PESOS!$F$20="OK - 100%",PAINEL_PESOS!$F$24="OK - 100%",PAINEL_PESOS!$F$27="OK - 100%",PAINEL_PESOS!$F$30="OK - 100%")),"", (E1877*PAINEL_PESOS!$B$7+F1877*PAINEL_PESOS!$B$8+G1877*PAINEL_PESOS!$B$9+H1877*PAINEL_PESOS!$B$10)*I1877)</f>
        <v/>
      </c>
      <c r="L1877" s="71">
        <f>IF(K1877="","",K1877-J1877)</f>
        <v/>
      </c>
      <c r="M1877" s="71">
        <f>IF(L1877="","",ABS(L1877))</f>
        <v/>
      </c>
      <c r="N1877" t="n">
        <v>1</v>
      </c>
      <c r="O1877" t="n">
        <v>0.9237</v>
      </c>
      <c r="P1877" t="n">
        <v>0.6771911298838438</v>
      </c>
      <c r="Q1877" t="n">
        <v>0.9390068325397138</v>
      </c>
      <c r="R1877" t="n">
        <v>0.1216488363996212</v>
      </c>
      <c r="S1877" t="n">
        <v>1</v>
      </c>
      <c r="T1877" t="n">
        <v>0.9483130402666174</v>
      </c>
      <c r="U1877" t="n">
        <v>0.5968591672056255</v>
      </c>
      <c r="V1877" t="n">
        <v>0.6623453064561922</v>
      </c>
      <c r="W1877" t="n">
        <v>0.608436451057685</v>
      </c>
      <c r="X1877" t="n">
        <v>0.550481781445056</v>
      </c>
    </row>
    <row r="1878">
      <c r="A1878" t="inlineStr">
        <is>
          <t>2904001</t>
        </is>
      </c>
      <c r="B1878" t="inlineStr">
        <is>
          <t>Boninal</t>
        </is>
      </c>
      <c r="C1878" t="inlineStr">
        <is>
          <t>BA</t>
        </is>
      </c>
      <c r="D1878" t="inlineStr">
        <is>
          <t>REGIÃO NORDESTE</t>
        </is>
      </c>
      <c r="E1878" s="70">
        <f>SUMPRODUCT(N1878:Q1878,PAINEL_PESOS!$C$16:$C$19)</f>
        <v/>
      </c>
      <c r="F1878" s="70">
        <f>SUMPRODUCT(R1878:T1878,PAINEL_PESOS!$C$21:$C$23)</f>
        <v/>
      </c>
      <c r="G1878" s="70">
        <f>SUMPRODUCT(U1878:V1878,PAINEL_PESOS!$C$25:$C$26)</f>
        <v/>
      </c>
      <c r="H1878" s="70">
        <f>SUMPRODUCT(W1878:X1878,PAINEL_PESOS!$C$28:$C$29)</f>
        <v/>
      </c>
      <c r="I1878" s="70" t="n">
        <v>0.9687091177174593</v>
      </c>
      <c r="J1878" s="70" t="n">
        <v>0.6574534041085383</v>
      </c>
      <c r="K1878" s="71">
        <f>IF(NOT(AND(PAINEL_PESOS!$D$12="OK - 100%",PAINEL_PESOS!$F$20="OK - 100%",PAINEL_PESOS!$F$24="OK - 100%",PAINEL_PESOS!$F$27="OK - 100%",PAINEL_PESOS!$F$30="OK - 100%")),"", (E1878*PAINEL_PESOS!$B$7+F1878*PAINEL_PESOS!$B$8+G1878*PAINEL_PESOS!$B$9+H1878*PAINEL_PESOS!$B$10)*I1878)</f>
        <v/>
      </c>
      <c r="L1878" s="71">
        <f>IF(K1878="","",K1878-J1878)</f>
        <v/>
      </c>
      <c r="M1878" s="71">
        <f>IF(L1878="","",ABS(L1878))</f>
        <v/>
      </c>
      <c r="N1878" t="n">
        <v>1</v>
      </c>
      <c r="O1878" t="n">
        <v>1</v>
      </c>
      <c r="P1878" t="n">
        <v>0.8723336853220697</v>
      </c>
      <c r="Q1878" t="n">
        <v>0.9631009187943473</v>
      </c>
      <c r="R1878" t="n">
        <v>0.1648804145134082</v>
      </c>
      <c r="S1878" t="n">
        <v>1</v>
      </c>
      <c r="T1878" t="n">
        <v>0.8614814020060477</v>
      </c>
      <c r="U1878" t="n">
        <v>0.6016172263236885</v>
      </c>
      <c r="V1878" t="n">
        <v>0.6150451573569855</v>
      </c>
      <c r="W1878" t="n">
        <v>0.5182570505704082</v>
      </c>
      <c r="X1878" t="n">
        <v>0.4259771450933128</v>
      </c>
    </row>
    <row r="1879">
      <c r="A1879" t="inlineStr">
        <is>
          <t>2904050</t>
        </is>
      </c>
      <c r="B1879" t="inlineStr">
        <is>
          <t>Bonito</t>
        </is>
      </c>
      <c r="C1879" t="inlineStr">
        <is>
          <t>BA</t>
        </is>
      </c>
      <c r="D1879" t="inlineStr">
        <is>
          <t>REGIÃO NORDESTE</t>
        </is>
      </c>
      <c r="E1879" s="70">
        <f>SUMPRODUCT(N1879:Q1879,PAINEL_PESOS!$C$16:$C$19)</f>
        <v/>
      </c>
      <c r="F1879" s="70">
        <f>SUMPRODUCT(R1879:T1879,PAINEL_PESOS!$C$21:$C$23)</f>
        <v/>
      </c>
      <c r="G1879" s="70">
        <f>SUMPRODUCT(U1879:V1879,PAINEL_PESOS!$C$25:$C$26)</f>
        <v/>
      </c>
      <c r="H1879" s="70">
        <f>SUMPRODUCT(W1879:X1879,PAINEL_PESOS!$C$28:$C$29)</f>
        <v/>
      </c>
      <c r="I1879" s="70" t="n">
        <v>0.8268785986754741</v>
      </c>
      <c r="J1879" s="70" t="n">
        <v>0.4912610190977605</v>
      </c>
      <c r="K1879" s="71">
        <f>IF(NOT(AND(PAINEL_PESOS!$D$12="OK - 100%",PAINEL_PESOS!$F$20="OK - 100%",PAINEL_PESOS!$F$24="OK - 100%",PAINEL_PESOS!$F$27="OK - 100%",PAINEL_PESOS!$F$30="OK - 100%")),"", (E1879*PAINEL_PESOS!$B$7+F1879*PAINEL_PESOS!$B$8+G1879*PAINEL_PESOS!$B$9+H1879*PAINEL_PESOS!$B$10)*I1879)</f>
        <v/>
      </c>
      <c r="L1879" s="71">
        <f>IF(K1879="","",K1879-J1879)</f>
        <v/>
      </c>
      <c r="M1879" s="71">
        <f>IF(L1879="","",ABS(L1879))</f>
        <v/>
      </c>
      <c r="N1879" t="n">
        <v>0.8</v>
      </c>
      <c r="O1879" t="n">
        <v>1</v>
      </c>
      <c r="P1879" t="n">
        <v>0.7164730728616684</v>
      </c>
      <c r="Q1879" t="n">
        <v>0.9213634600515189</v>
      </c>
      <c r="R1879" t="n">
        <v>0.2206158925404823</v>
      </c>
      <c r="S1879" t="n">
        <v>0.9998821739162875</v>
      </c>
      <c r="T1879" t="n">
        <v>0.1274175551207632</v>
      </c>
      <c r="U1879" t="n">
        <v>0.6469170393650308</v>
      </c>
      <c r="V1879" t="n">
        <v>0.5525094444711329</v>
      </c>
      <c r="W1879" t="n">
        <v>0.4791440691381066</v>
      </c>
      <c r="X1879" t="n">
        <v>0.4568211574936133</v>
      </c>
    </row>
    <row r="1880">
      <c r="A1880" t="inlineStr">
        <is>
          <t>2904100</t>
        </is>
      </c>
      <c r="B1880" t="inlineStr">
        <is>
          <t>Boquira</t>
        </is>
      </c>
      <c r="C1880" t="inlineStr">
        <is>
          <t>BA</t>
        </is>
      </c>
      <c r="D1880" t="inlineStr">
        <is>
          <t>REGIÃO NORDESTE</t>
        </is>
      </c>
      <c r="E1880" s="70">
        <f>SUMPRODUCT(N1880:Q1880,PAINEL_PESOS!$C$16:$C$19)</f>
        <v/>
      </c>
      <c r="F1880" s="70">
        <f>SUMPRODUCT(R1880:T1880,PAINEL_PESOS!$C$21:$C$23)</f>
        <v/>
      </c>
      <c r="G1880" s="70">
        <f>SUMPRODUCT(U1880:V1880,PAINEL_PESOS!$C$25:$C$26)</f>
        <v/>
      </c>
      <c r="H1880" s="70">
        <f>SUMPRODUCT(W1880:X1880,PAINEL_PESOS!$C$28:$C$29)</f>
        <v/>
      </c>
      <c r="I1880" s="70" t="n">
        <v>0.9981034032498971</v>
      </c>
      <c r="J1880" s="70" t="n">
        <v>0.6758564197701579</v>
      </c>
      <c r="K1880" s="71">
        <f>IF(NOT(AND(PAINEL_PESOS!$D$12="OK - 100%",PAINEL_PESOS!$F$20="OK - 100%",PAINEL_PESOS!$F$24="OK - 100%",PAINEL_PESOS!$F$27="OK - 100%",PAINEL_PESOS!$F$30="OK - 100%")),"", (E1880*PAINEL_PESOS!$B$7+F1880*PAINEL_PESOS!$B$8+G1880*PAINEL_PESOS!$B$9+H1880*PAINEL_PESOS!$B$10)*I1880)</f>
        <v/>
      </c>
      <c r="L1880" s="71">
        <f>IF(K1880="","",K1880-J1880)</f>
        <v/>
      </c>
      <c r="M1880" s="71">
        <f>IF(L1880="","",ABS(L1880))</f>
        <v/>
      </c>
      <c r="N1880" t="n">
        <v>0.2</v>
      </c>
      <c r="O1880" t="n">
        <v>1</v>
      </c>
      <c r="P1880" t="n">
        <v>1</v>
      </c>
      <c r="Q1880" t="n">
        <v>0.9941344095448389</v>
      </c>
      <c r="R1880" t="n">
        <v>0.2035943569059643</v>
      </c>
      <c r="S1880" t="n">
        <v>0.9999346695954883</v>
      </c>
      <c r="T1880" t="n">
        <v>0.9947733971426934</v>
      </c>
      <c r="U1880" t="n">
        <v>0.6816473988677807</v>
      </c>
      <c r="V1880" t="n">
        <v>0.5654619504630866</v>
      </c>
      <c r="W1880" t="n">
        <v>0.5445355148242895</v>
      </c>
      <c r="X1880" t="n">
        <v>0.5628784426812619</v>
      </c>
    </row>
    <row r="1881">
      <c r="A1881" t="inlineStr">
        <is>
          <t>2904209</t>
        </is>
      </c>
      <c r="B1881" t="inlineStr">
        <is>
          <t>Botuporã</t>
        </is>
      </c>
      <c r="C1881" t="inlineStr">
        <is>
          <t>BA</t>
        </is>
      </c>
      <c r="D1881" t="inlineStr">
        <is>
          <t>REGIÃO NORDESTE</t>
        </is>
      </c>
      <c r="E1881" s="70">
        <f>SUMPRODUCT(N1881:Q1881,PAINEL_PESOS!$C$16:$C$19)</f>
        <v/>
      </c>
      <c r="F1881" s="70">
        <f>SUMPRODUCT(R1881:T1881,PAINEL_PESOS!$C$21:$C$23)</f>
        <v/>
      </c>
      <c r="G1881" s="70">
        <f>SUMPRODUCT(U1881:V1881,PAINEL_PESOS!$C$25:$C$26)</f>
        <v/>
      </c>
      <c r="H1881" s="70">
        <f>SUMPRODUCT(W1881:X1881,PAINEL_PESOS!$C$28:$C$29)</f>
        <v/>
      </c>
      <c r="I1881" s="70" t="n">
        <v>0.9970826708185404</v>
      </c>
      <c r="J1881" s="70" t="n">
        <v>0.6982774808106943</v>
      </c>
      <c r="K1881" s="71">
        <f>IF(NOT(AND(PAINEL_PESOS!$D$12="OK - 100%",PAINEL_PESOS!$F$20="OK - 100%",PAINEL_PESOS!$F$24="OK - 100%",PAINEL_PESOS!$F$27="OK - 100%",PAINEL_PESOS!$F$30="OK - 100%")),"", (E1881*PAINEL_PESOS!$B$7+F1881*PAINEL_PESOS!$B$8+G1881*PAINEL_PESOS!$B$9+H1881*PAINEL_PESOS!$B$10)*I1881)</f>
        <v/>
      </c>
      <c r="L1881" s="71">
        <f>IF(K1881="","",K1881-J1881)</f>
        <v/>
      </c>
      <c r="M1881" s="71">
        <f>IF(L1881="","",ABS(L1881))</f>
        <v/>
      </c>
      <c r="N1881" t="n">
        <v>1</v>
      </c>
      <c r="O1881" t="n">
        <v>1</v>
      </c>
      <c r="P1881" t="n">
        <v>0.7373812038014784</v>
      </c>
      <c r="Q1881" t="n">
        <v>0.9941293394626159</v>
      </c>
      <c r="R1881" t="n">
        <v>0.1553336505093408</v>
      </c>
      <c r="S1881" t="n">
        <v>0.9999649597246764</v>
      </c>
      <c r="T1881" t="n">
        <v>0.9894155556247333</v>
      </c>
      <c r="U1881" t="n">
        <v>0.6530175650709965</v>
      </c>
      <c r="V1881" t="n">
        <v>0.5542044659579044</v>
      </c>
      <c r="W1881" t="n">
        <v>0.5428721743878364</v>
      </c>
      <c r="X1881" t="n">
        <v>0.5569054500615072</v>
      </c>
    </row>
    <row r="1882">
      <c r="A1882" t="inlineStr">
        <is>
          <t>2904308</t>
        </is>
      </c>
      <c r="B1882" t="inlineStr">
        <is>
          <t>Brejões</t>
        </is>
      </c>
      <c r="C1882" t="inlineStr">
        <is>
          <t>BA</t>
        </is>
      </c>
      <c r="D1882" t="inlineStr">
        <is>
          <t>REGIÃO NORDESTE</t>
        </is>
      </c>
      <c r="E1882" s="70">
        <f>SUMPRODUCT(N1882:Q1882,PAINEL_PESOS!$C$16:$C$19)</f>
        <v/>
      </c>
      <c r="F1882" s="70">
        <f>SUMPRODUCT(R1882:T1882,PAINEL_PESOS!$C$21:$C$23)</f>
        <v/>
      </c>
      <c r="G1882" s="70">
        <f>SUMPRODUCT(U1882:V1882,PAINEL_PESOS!$C$25:$C$26)</f>
        <v/>
      </c>
      <c r="H1882" s="70">
        <f>SUMPRODUCT(W1882:X1882,PAINEL_PESOS!$C$28:$C$29)</f>
        <v/>
      </c>
      <c r="I1882" s="70" t="n">
        <v>0.9166843407720165</v>
      </c>
      <c r="J1882" s="70" t="n">
        <v>0.6009715220914231</v>
      </c>
      <c r="K1882" s="71">
        <f>IF(NOT(AND(PAINEL_PESOS!$D$12="OK - 100%",PAINEL_PESOS!$F$20="OK - 100%",PAINEL_PESOS!$F$24="OK - 100%",PAINEL_PESOS!$F$27="OK - 100%",PAINEL_PESOS!$F$30="OK - 100%")),"", (E1882*PAINEL_PESOS!$B$7+F1882*PAINEL_PESOS!$B$8+G1882*PAINEL_PESOS!$B$9+H1882*PAINEL_PESOS!$B$10)*I1882)</f>
        <v/>
      </c>
      <c r="L1882" s="71">
        <f>IF(K1882="","",K1882-J1882)</f>
        <v/>
      </c>
      <c r="M1882" s="71">
        <f>IF(L1882="","",ABS(L1882))</f>
        <v/>
      </c>
      <c r="N1882" t="n">
        <v>1</v>
      </c>
      <c r="O1882" t="n">
        <v>0.9965000000000001</v>
      </c>
      <c r="P1882" t="n">
        <v>0.6658922914466737</v>
      </c>
      <c r="Q1882" t="n">
        <v>0.9644023167261421</v>
      </c>
      <c r="R1882" t="n">
        <v>0.1781950005236101</v>
      </c>
      <c r="S1882" t="n">
        <v>0.9999829536537644</v>
      </c>
      <c r="T1882" t="n">
        <v>0.5867997406945784</v>
      </c>
      <c r="U1882" t="n">
        <v>0.397103020931593</v>
      </c>
      <c r="V1882" t="n">
        <v>0.5199713262020884</v>
      </c>
      <c r="W1882" t="n">
        <v>0.6876503585798986</v>
      </c>
      <c r="X1882" t="n">
        <v>0.6499674452063158</v>
      </c>
    </row>
    <row r="1883">
      <c r="A1883" t="inlineStr">
        <is>
          <t>2904407</t>
        </is>
      </c>
      <c r="B1883" t="inlineStr">
        <is>
          <t>Brejolândia</t>
        </is>
      </c>
      <c r="C1883" t="inlineStr">
        <is>
          <t>BA</t>
        </is>
      </c>
      <c r="D1883" t="inlineStr">
        <is>
          <t>REGIÃO NORDESTE</t>
        </is>
      </c>
      <c r="E1883" s="70">
        <f>SUMPRODUCT(N1883:Q1883,PAINEL_PESOS!$C$16:$C$19)</f>
        <v/>
      </c>
      <c r="F1883" s="70">
        <f>SUMPRODUCT(R1883:T1883,PAINEL_PESOS!$C$21:$C$23)</f>
        <v/>
      </c>
      <c r="G1883" s="70">
        <f>SUMPRODUCT(U1883:V1883,PAINEL_PESOS!$C$25:$C$26)</f>
        <v/>
      </c>
      <c r="H1883" s="70">
        <f>SUMPRODUCT(W1883:X1883,PAINEL_PESOS!$C$28:$C$29)</f>
        <v/>
      </c>
      <c r="I1883" s="70" t="n">
        <v>0.9989765247788737</v>
      </c>
      <c r="J1883" s="70" t="n">
        <v>0.6728225520428114</v>
      </c>
      <c r="K1883" s="71">
        <f>IF(NOT(AND(PAINEL_PESOS!$D$12="OK - 100%",PAINEL_PESOS!$F$20="OK - 100%",PAINEL_PESOS!$F$24="OK - 100%",PAINEL_PESOS!$F$27="OK - 100%",PAINEL_PESOS!$F$30="OK - 100%")),"", (E1883*PAINEL_PESOS!$B$7+F1883*PAINEL_PESOS!$B$8+G1883*PAINEL_PESOS!$B$9+H1883*PAINEL_PESOS!$B$10)*I1883)</f>
        <v/>
      </c>
      <c r="L1883" s="71">
        <f>IF(K1883="","",K1883-J1883)</f>
        <v/>
      </c>
      <c r="M1883" s="71">
        <f>IF(L1883="","",ABS(L1883))</f>
        <v/>
      </c>
      <c r="N1883" t="n">
        <v>0.4</v>
      </c>
      <c r="O1883" t="n">
        <v>1</v>
      </c>
      <c r="P1883" t="n">
        <v>0.6469904963041182</v>
      </c>
      <c r="Q1883" t="n">
        <v>0.9989037349677072</v>
      </c>
      <c r="R1883" t="n">
        <v>0.1652178634795994</v>
      </c>
      <c r="S1883" t="n">
        <v>0.9999996978429427</v>
      </c>
      <c r="T1883" t="n">
        <v>0.9955849632263173</v>
      </c>
      <c r="U1883" t="n">
        <v>0.5582586185125563</v>
      </c>
      <c r="V1883" t="n">
        <v>0.716916570996364</v>
      </c>
      <c r="W1883" t="n">
        <v>0.530676088337307</v>
      </c>
      <c r="X1883" t="n">
        <v>0.6187615882140356</v>
      </c>
    </row>
    <row r="1884">
      <c r="A1884" t="inlineStr">
        <is>
          <t>2904506</t>
        </is>
      </c>
      <c r="B1884" t="inlineStr">
        <is>
          <t>Brotas de Macaúbas</t>
        </is>
      </c>
      <c r="C1884" t="inlineStr">
        <is>
          <t>BA</t>
        </is>
      </c>
      <c r="D1884" t="inlineStr">
        <is>
          <t>REGIÃO NORDESTE</t>
        </is>
      </c>
      <c r="E1884" s="70">
        <f>SUMPRODUCT(N1884:Q1884,PAINEL_PESOS!$C$16:$C$19)</f>
        <v/>
      </c>
      <c r="F1884" s="70">
        <f>SUMPRODUCT(R1884:T1884,PAINEL_PESOS!$C$21:$C$23)</f>
        <v/>
      </c>
      <c r="G1884" s="70">
        <f>SUMPRODUCT(U1884:V1884,PAINEL_PESOS!$C$25:$C$26)</f>
        <v/>
      </c>
      <c r="H1884" s="70">
        <f>SUMPRODUCT(W1884:X1884,PAINEL_PESOS!$C$28:$C$29)</f>
        <v/>
      </c>
      <c r="I1884" s="70" t="n">
        <v>0.9993153299461243</v>
      </c>
      <c r="J1884" s="70" t="n">
        <v>0.6885382248435268</v>
      </c>
      <c r="K1884" s="71">
        <f>IF(NOT(AND(PAINEL_PESOS!$D$12="OK - 100%",PAINEL_PESOS!$F$20="OK - 100%",PAINEL_PESOS!$F$24="OK - 100%",PAINEL_PESOS!$F$27="OK - 100%",PAINEL_PESOS!$F$30="OK - 100%")),"", (E1884*PAINEL_PESOS!$B$7+F1884*PAINEL_PESOS!$B$8+G1884*PAINEL_PESOS!$B$9+H1884*PAINEL_PESOS!$B$10)*I1884)</f>
        <v/>
      </c>
      <c r="L1884" s="71">
        <f>IF(K1884="","",K1884-J1884)</f>
        <v/>
      </c>
      <c r="M1884" s="71">
        <f>IF(L1884="","",ABS(L1884))</f>
        <v/>
      </c>
      <c r="N1884" t="n">
        <v>1</v>
      </c>
      <c r="O1884" t="n">
        <v>1</v>
      </c>
      <c r="P1884" t="n">
        <v>0.7543822597676875</v>
      </c>
      <c r="Q1884" t="n">
        <v>0.9981342393260025</v>
      </c>
      <c r="R1884" t="n">
        <v>0.1615352649286348</v>
      </c>
      <c r="S1884" t="n">
        <v>1</v>
      </c>
      <c r="T1884" t="n">
        <v>0.9978962644417291</v>
      </c>
      <c r="U1884" t="n">
        <v>0.6439848575015884</v>
      </c>
      <c r="V1884" t="n">
        <v>0.503750421461266</v>
      </c>
      <c r="W1884" t="n">
        <v>0.51717979337884</v>
      </c>
      <c r="X1884" t="n">
        <v>0.5312854132220437</v>
      </c>
    </row>
    <row r="1885">
      <c r="A1885" t="inlineStr">
        <is>
          <t>2904605</t>
        </is>
      </c>
      <c r="B1885" t="inlineStr">
        <is>
          <t>Brumado</t>
        </is>
      </c>
      <c r="C1885" t="inlineStr">
        <is>
          <t>BA</t>
        </is>
      </c>
      <c r="D1885" t="inlineStr">
        <is>
          <t>REGIÃO NORDESTE</t>
        </is>
      </c>
      <c r="E1885" s="70">
        <f>SUMPRODUCT(N1885:Q1885,PAINEL_PESOS!$C$16:$C$19)</f>
        <v/>
      </c>
      <c r="F1885" s="70">
        <f>SUMPRODUCT(R1885:T1885,PAINEL_PESOS!$C$21:$C$23)</f>
        <v/>
      </c>
      <c r="G1885" s="70">
        <f>SUMPRODUCT(U1885:V1885,PAINEL_PESOS!$C$25:$C$26)</f>
        <v/>
      </c>
      <c r="H1885" s="70">
        <f>SUMPRODUCT(W1885:X1885,PAINEL_PESOS!$C$28:$C$29)</f>
        <v/>
      </c>
      <c r="I1885" s="70" t="n">
        <v>0.9024976558533752</v>
      </c>
      <c r="J1885" s="70" t="n">
        <v>0.5764284023129324</v>
      </c>
      <c r="K1885" s="71">
        <f>IF(NOT(AND(PAINEL_PESOS!$D$12="OK - 100%",PAINEL_PESOS!$F$20="OK - 100%",PAINEL_PESOS!$F$24="OK - 100%",PAINEL_PESOS!$F$27="OK - 100%",PAINEL_PESOS!$F$30="OK - 100%")),"", (E1885*PAINEL_PESOS!$B$7+F1885*PAINEL_PESOS!$B$8+G1885*PAINEL_PESOS!$B$9+H1885*PAINEL_PESOS!$B$10)*I1885)</f>
        <v/>
      </c>
      <c r="L1885" s="71">
        <f>IF(K1885="","",K1885-J1885)</f>
        <v/>
      </c>
      <c r="M1885" s="71">
        <f>IF(L1885="","",ABS(L1885))</f>
        <v/>
      </c>
      <c r="N1885" t="n">
        <v>1</v>
      </c>
      <c r="O1885" t="n">
        <v>0.9942</v>
      </c>
      <c r="P1885" t="n">
        <v>0.7343189017951426</v>
      </c>
      <c r="Q1885" t="n">
        <v>0.8719478525704389</v>
      </c>
      <c r="R1885" t="n">
        <v>0.4071382583019426</v>
      </c>
      <c r="S1885" t="n">
        <v>0.9842814771208412</v>
      </c>
      <c r="T1885" t="n">
        <v>0.5589287681290938</v>
      </c>
      <c r="U1885" t="n">
        <v>0.488866964360089</v>
      </c>
      <c r="V1885" t="n">
        <v>0.4699693663161155</v>
      </c>
      <c r="W1885" t="n">
        <v>0.5351848593862399</v>
      </c>
      <c r="X1885" t="n">
        <v>0.5151410153033725</v>
      </c>
    </row>
    <row r="1886">
      <c r="A1886" t="inlineStr">
        <is>
          <t>2904704</t>
        </is>
      </c>
      <c r="B1886" t="inlineStr">
        <is>
          <t>Buerarema</t>
        </is>
      </c>
      <c r="C1886" t="inlineStr">
        <is>
          <t>BA</t>
        </is>
      </c>
      <c r="D1886" t="inlineStr">
        <is>
          <t>REGIÃO NORDESTE</t>
        </is>
      </c>
      <c r="E1886" s="70">
        <f>SUMPRODUCT(N1886:Q1886,PAINEL_PESOS!$C$16:$C$19)</f>
        <v/>
      </c>
      <c r="F1886" s="70">
        <f>SUMPRODUCT(R1886:T1886,PAINEL_PESOS!$C$21:$C$23)</f>
        <v/>
      </c>
      <c r="G1886" s="70">
        <f>SUMPRODUCT(U1886:V1886,PAINEL_PESOS!$C$25:$C$26)</f>
        <v/>
      </c>
      <c r="H1886" s="70">
        <f>SUMPRODUCT(W1886:X1886,PAINEL_PESOS!$C$28:$C$29)</f>
        <v/>
      </c>
      <c r="I1886" s="70" t="n">
        <v>0.9500120389351269</v>
      </c>
      <c r="J1886" s="70" t="n">
        <v>0.6085820182184536</v>
      </c>
      <c r="K1886" s="71">
        <f>IF(NOT(AND(PAINEL_PESOS!$D$12="OK - 100%",PAINEL_PESOS!$F$20="OK - 100%",PAINEL_PESOS!$F$24="OK - 100%",PAINEL_PESOS!$F$27="OK - 100%",PAINEL_PESOS!$F$30="OK - 100%")),"", (E1886*PAINEL_PESOS!$B$7+F1886*PAINEL_PESOS!$B$8+G1886*PAINEL_PESOS!$B$9+H1886*PAINEL_PESOS!$B$10)*I1886)</f>
        <v/>
      </c>
      <c r="L1886" s="71">
        <f>IF(K1886="","",K1886-J1886)</f>
        <v/>
      </c>
      <c r="M1886" s="71">
        <f>IF(L1886="","",ABS(L1886))</f>
        <v/>
      </c>
      <c r="N1886" t="n">
        <v>0.8</v>
      </c>
      <c r="O1886" t="n">
        <v>0.9363</v>
      </c>
      <c r="P1886" t="n">
        <v>0.6606124604012671</v>
      </c>
      <c r="Q1886" t="n">
        <v>0.7308768490082762</v>
      </c>
      <c r="R1886" t="n">
        <v>0.210495838208733</v>
      </c>
      <c r="S1886" t="n">
        <v>0.9988375071858924</v>
      </c>
      <c r="T1886" t="n">
        <v>0.9227498432391733</v>
      </c>
      <c r="U1886" t="n">
        <v>0.4237399105408612</v>
      </c>
      <c r="V1886" t="n">
        <v>0.5079666579893611</v>
      </c>
      <c r="W1886" t="n">
        <v>0.4778930097315477</v>
      </c>
      <c r="X1886" t="n">
        <v>0.7299532358491834</v>
      </c>
    </row>
    <row r="1887">
      <c r="A1887" t="inlineStr">
        <is>
          <t>2904753</t>
        </is>
      </c>
      <c r="B1887" t="inlineStr">
        <is>
          <t>Buritirama</t>
        </is>
      </c>
      <c r="C1887" t="inlineStr">
        <is>
          <t>BA</t>
        </is>
      </c>
      <c r="D1887" t="inlineStr">
        <is>
          <t>REGIÃO NORDESTE</t>
        </is>
      </c>
      <c r="E1887" s="70">
        <f>SUMPRODUCT(N1887:Q1887,PAINEL_PESOS!$C$16:$C$19)</f>
        <v/>
      </c>
      <c r="F1887" s="70">
        <f>SUMPRODUCT(R1887:T1887,PAINEL_PESOS!$C$21:$C$23)</f>
        <v/>
      </c>
      <c r="G1887" s="70">
        <f>SUMPRODUCT(U1887:V1887,PAINEL_PESOS!$C$25:$C$26)</f>
        <v/>
      </c>
      <c r="H1887" s="70">
        <f>SUMPRODUCT(W1887:X1887,PAINEL_PESOS!$C$28:$C$29)</f>
        <v/>
      </c>
      <c r="I1887" s="70" t="n">
        <v>0.9997629388982101</v>
      </c>
      <c r="J1887" s="70" t="n">
        <v>0.6965787079219941</v>
      </c>
      <c r="K1887" s="71">
        <f>IF(NOT(AND(PAINEL_PESOS!$D$12="OK - 100%",PAINEL_PESOS!$F$20="OK - 100%",PAINEL_PESOS!$F$24="OK - 100%",PAINEL_PESOS!$F$27="OK - 100%",PAINEL_PESOS!$F$30="OK - 100%")),"", (E1887*PAINEL_PESOS!$B$7+F1887*PAINEL_PESOS!$B$8+G1887*PAINEL_PESOS!$B$9+H1887*PAINEL_PESOS!$B$10)*I1887)</f>
        <v/>
      </c>
      <c r="L1887" s="71">
        <f>IF(K1887="","",K1887-J1887)</f>
        <v/>
      </c>
      <c r="M1887" s="71">
        <f>IF(L1887="","",ABS(L1887))</f>
        <v/>
      </c>
      <c r="N1887" t="n">
        <v>0.2</v>
      </c>
      <c r="O1887" t="n">
        <v>1</v>
      </c>
      <c r="P1887" t="n">
        <v>1</v>
      </c>
      <c r="Q1887" t="n">
        <v>0.9991818693653389</v>
      </c>
      <c r="R1887" t="n">
        <v>0.1902679740164729</v>
      </c>
      <c r="S1887" t="n">
        <v>1</v>
      </c>
      <c r="T1887" t="n">
        <v>0.999399600841149</v>
      </c>
      <c r="U1887" t="n">
        <v>0.8659684911335309</v>
      </c>
      <c r="V1887" t="n">
        <v>0.5402654623370544</v>
      </c>
      <c r="W1887" t="n">
        <v>0.5084400951518857</v>
      </c>
      <c r="X1887" t="n">
        <v>0.5999076638049746</v>
      </c>
    </row>
    <row r="1888">
      <c r="A1888" t="inlineStr">
        <is>
          <t>2904803</t>
        </is>
      </c>
      <c r="B1888" t="inlineStr">
        <is>
          <t>Caatiba</t>
        </is>
      </c>
      <c r="C1888" t="inlineStr">
        <is>
          <t>BA</t>
        </is>
      </c>
      <c r="D1888" t="inlineStr">
        <is>
          <t>REGIÃO NORDESTE</t>
        </is>
      </c>
      <c r="E1888" s="70">
        <f>SUMPRODUCT(N1888:Q1888,PAINEL_PESOS!$C$16:$C$19)</f>
        <v/>
      </c>
      <c r="F1888" s="70">
        <f>SUMPRODUCT(R1888:T1888,PAINEL_PESOS!$C$21:$C$23)</f>
        <v/>
      </c>
      <c r="G1888" s="70">
        <f>SUMPRODUCT(U1888:V1888,PAINEL_PESOS!$C$25:$C$26)</f>
        <v/>
      </c>
      <c r="H1888" s="70">
        <f>SUMPRODUCT(W1888:X1888,PAINEL_PESOS!$C$28:$C$29)</f>
        <v/>
      </c>
      <c r="I1888" s="70" t="n">
        <v>0.9907506542359962</v>
      </c>
      <c r="J1888" s="70" t="n">
        <v>0.6835983707980153</v>
      </c>
      <c r="K1888" s="71">
        <f>IF(NOT(AND(PAINEL_PESOS!$D$12="OK - 100%",PAINEL_PESOS!$F$20="OK - 100%",PAINEL_PESOS!$F$24="OK - 100%",PAINEL_PESOS!$F$27="OK - 100%",PAINEL_PESOS!$F$30="OK - 100%")),"", (E1888*PAINEL_PESOS!$B$7+F1888*PAINEL_PESOS!$B$8+G1888*PAINEL_PESOS!$B$9+H1888*PAINEL_PESOS!$B$10)*I1888)</f>
        <v/>
      </c>
      <c r="L1888" s="71">
        <f>IF(K1888="","",K1888-J1888)</f>
        <v/>
      </c>
      <c r="M1888" s="71">
        <f>IF(L1888="","",ABS(L1888))</f>
        <v/>
      </c>
      <c r="N1888" t="n">
        <v>1</v>
      </c>
      <c r="O1888" t="n">
        <v>0.9878</v>
      </c>
      <c r="P1888" t="n">
        <v>0.6861668426610349</v>
      </c>
      <c r="Q1888" t="n">
        <v>0.9869690719988359</v>
      </c>
      <c r="R1888" t="n">
        <v>0.1267587970038392</v>
      </c>
      <c r="S1888" t="n">
        <v>0.9953574613784997</v>
      </c>
      <c r="T1888" t="n">
        <v>0.9637177965765559</v>
      </c>
      <c r="U1888" t="n">
        <v>0.5084731650779919</v>
      </c>
      <c r="V1888" t="n">
        <v>0.5247931568723418</v>
      </c>
      <c r="W1888" t="n">
        <v>0.6249340401522926</v>
      </c>
      <c r="X1888" t="n">
        <v>0.6406175365396947</v>
      </c>
    </row>
    <row r="1889">
      <c r="A1889" t="inlineStr">
        <is>
          <t>2904852</t>
        </is>
      </c>
      <c r="B1889" t="inlineStr">
        <is>
          <t>Cabaceiras do Paraguaçu</t>
        </is>
      </c>
      <c r="C1889" t="inlineStr">
        <is>
          <t>BA</t>
        </is>
      </c>
      <c r="D1889" t="inlineStr">
        <is>
          <t>REGIÃO NORDESTE</t>
        </is>
      </c>
      <c r="E1889" s="70">
        <f>SUMPRODUCT(N1889:Q1889,PAINEL_PESOS!$C$16:$C$19)</f>
        <v/>
      </c>
      <c r="F1889" s="70">
        <f>SUMPRODUCT(R1889:T1889,PAINEL_PESOS!$C$21:$C$23)</f>
        <v/>
      </c>
      <c r="G1889" s="70">
        <f>SUMPRODUCT(U1889:V1889,PAINEL_PESOS!$C$25:$C$26)</f>
        <v/>
      </c>
      <c r="H1889" s="70">
        <f>SUMPRODUCT(W1889:X1889,PAINEL_PESOS!$C$28:$C$29)</f>
        <v/>
      </c>
      <c r="I1889" s="70" t="n">
        <v>0.9234401684792064</v>
      </c>
      <c r="J1889" s="70" t="n">
        <v>0.6117221203562594</v>
      </c>
      <c r="K1889" s="71">
        <f>IF(NOT(AND(PAINEL_PESOS!$D$12="OK - 100%",PAINEL_PESOS!$F$20="OK - 100%",PAINEL_PESOS!$F$24="OK - 100%",PAINEL_PESOS!$F$27="OK - 100%",PAINEL_PESOS!$F$30="OK - 100%")),"", (E1889*PAINEL_PESOS!$B$7+F1889*PAINEL_PESOS!$B$8+G1889*PAINEL_PESOS!$B$9+H1889*PAINEL_PESOS!$B$10)*I1889)</f>
        <v/>
      </c>
      <c r="L1889" s="71">
        <f>IF(K1889="","",K1889-J1889)</f>
        <v/>
      </c>
      <c r="M1889" s="71">
        <f>IF(L1889="","",ABS(L1889))</f>
        <v/>
      </c>
      <c r="N1889" t="n">
        <v>1</v>
      </c>
      <c r="O1889" t="n">
        <v>0.9834000000000001</v>
      </c>
      <c r="P1889" t="n">
        <v>0.662935586061246</v>
      </c>
      <c r="Q1889" t="n">
        <v>0.8282849746738603</v>
      </c>
      <c r="R1889" t="n">
        <v>0.1873890904958676</v>
      </c>
      <c r="S1889" t="n">
        <v>0.9936393169264236</v>
      </c>
      <c r="T1889" t="n">
        <v>0.6843922235249906</v>
      </c>
      <c r="U1889" t="n">
        <v>0.2823009362302448</v>
      </c>
      <c r="V1889" t="n">
        <v>0.5901006156420261</v>
      </c>
      <c r="W1889" t="n">
        <v>0.7521394839181812</v>
      </c>
      <c r="X1889" t="n">
        <v>0.6940411999038489</v>
      </c>
    </row>
    <row r="1890">
      <c r="A1890" t="inlineStr">
        <is>
          <t>2904902</t>
        </is>
      </c>
      <c r="B1890" t="inlineStr">
        <is>
          <t>Cachoeira</t>
        </is>
      </c>
      <c r="C1890" t="inlineStr">
        <is>
          <t>BA</t>
        </is>
      </c>
      <c r="D1890" t="inlineStr">
        <is>
          <t>REGIÃO NORDESTE</t>
        </is>
      </c>
      <c r="E1890" s="70">
        <f>SUMPRODUCT(N1890:Q1890,PAINEL_PESOS!$C$16:$C$19)</f>
        <v/>
      </c>
      <c r="F1890" s="70">
        <f>SUMPRODUCT(R1890:T1890,PAINEL_PESOS!$C$21:$C$23)</f>
        <v/>
      </c>
      <c r="G1890" s="70">
        <f>SUMPRODUCT(U1890:V1890,PAINEL_PESOS!$C$25:$C$26)</f>
        <v/>
      </c>
      <c r="H1890" s="70">
        <f>SUMPRODUCT(W1890:X1890,PAINEL_PESOS!$C$28:$C$29)</f>
        <v/>
      </c>
      <c r="I1890" s="70" t="n">
        <v>0.9395883721451725</v>
      </c>
      <c r="J1890" s="70" t="n">
        <v>0.6299788406822373</v>
      </c>
      <c r="K1890" s="71">
        <f>IF(NOT(AND(PAINEL_PESOS!$D$12="OK - 100%",PAINEL_PESOS!$F$20="OK - 100%",PAINEL_PESOS!$F$24="OK - 100%",PAINEL_PESOS!$F$27="OK - 100%",PAINEL_PESOS!$F$30="OK - 100%")),"", (E1890*PAINEL_PESOS!$B$7+F1890*PAINEL_PESOS!$B$8+G1890*PAINEL_PESOS!$B$9+H1890*PAINEL_PESOS!$B$10)*I1890)</f>
        <v/>
      </c>
      <c r="L1890" s="71">
        <f>IF(K1890="","",K1890-J1890)</f>
        <v/>
      </c>
      <c r="M1890" s="71">
        <f>IF(L1890="","",ABS(L1890))</f>
        <v/>
      </c>
      <c r="N1890" t="n">
        <v>0.8</v>
      </c>
      <c r="O1890" t="n">
        <v>0.9814000000000001</v>
      </c>
      <c r="P1890" t="n">
        <v>0.5801478352692715</v>
      </c>
      <c r="Q1890" t="n">
        <v>0.8504792269186613</v>
      </c>
      <c r="R1890" t="n">
        <v>0.2841636312123115</v>
      </c>
      <c r="S1890" t="n">
        <v>0.8130918121159318</v>
      </c>
      <c r="T1890" t="n">
        <v>0.8254528186170952</v>
      </c>
      <c r="U1890" t="n">
        <v>0.3289510590527205</v>
      </c>
      <c r="V1890" t="n">
        <v>0.5534472006065847</v>
      </c>
      <c r="W1890" t="n">
        <v>0.8394838502495754</v>
      </c>
      <c r="X1890" t="n">
        <v>0.7541697490434001</v>
      </c>
    </row>
    <row r="1891">
      <c r="A1891" t="inlineStr">
        <is>
          <t>2905008</t>
        </is>
      </c>
      <c r="B1891" t="inlineStr">
        <is>
          <t>Caculé</t>
        </is>
      </c>
      <c r="C1891" t="inlineStr">
        <is>
          <t>BA</t>
        </is>
      </c>
      <c r="D1891" t="inlineStr">
        <is>
          <t>REGIÃO NORDESTE</t>
        </is>
      </c>
      <c r="E1891" s="70">
        <f>SUMPRODUCT(N1891:Q1891,PAINEL_PESOS!$C$16:$C$19)</f>
        <v/>
      </c>
      <c r="F1891" s="70">
        <f>SUMPRODUCT(R1891:T1891,PAINEL_PESOS!$C$21:$C$23)</f>
        <v/>
      </c>
      <c r="G1891" s="70">
        <f>SUMPRODUCT(U1891:V1891,PAINEL_PESOS!$C$25:$C$26)</f>
        <v/>
      </c>
      <c r="H1891" s="70">
        <f>SUMPRODUCT(W1891:X1891,PAINEL_PESOS!$C$28:$C$29)</f>
        <v/>
      </c>
      <c r="I1891" s="70" t="n">
        <v>0.9816106217644649</v>
      </c>
      <c r="J1891" s="70" t="n">
        <v>0.5950201339977095</v>
      </c>
      <c r="K1891" s="71">
        <f>IF(NOT(AND(PAINEL_PESOS!$D$12="OK - 100%",PAINEL_PESOS!$F$20="OK - 100%",PAINEL_PESOS!$F$24="OK - 100%",PAINEL_PESOS!$F$27="OK - 100%",PAINEL_PESOS!$F$30="OK - 100%")),"", (E1891*PAINEL_PESOS!$B$7+F1891*PAINEL_PESOS!$B$8+G1891*PAINEL_PESOS!$B$9+H1891*PAINEL_PESOS!$B$10)*I1891)</f>
        <v/>
      </c>
      <c r="L1891" s="71">
        <f>IF(K1891="","",K1891-J1891)</f>
        <v/>
      </c>
      <c r="M1891" s="71">
        <f>IF(L1891="","",ABS(L1891))</f>
        <v/>
      </c>
      <c r="N1891" t="n">
        <v>1</v>
      </c>
      <c r="O1891" t="n">
        <v>0.9858</v>
      </c>
      <c r="P1891" t="n">
        <v>0.7527983104540654</v>
      </c>
      <c r="Q1891" t="n">
        <v>0.9692818515719273</v>
      </c>
      <c r="R1891" t="n">
        <v>0.2660623073704381</v>
      </c>
      <c r="S1891" t="n">
        <v>0.996866359193059</v>
      </c>
      <c r="T1891" t="n">
        <v>0.9272733416004361</v>
      </c>
      <c r="U1891" t="n">
        <v>0.485135087022021</v>
      </c>
      <c r="V1891" t="n">
        <v>0</v>
      </c>
      <c r="W1891" t="n">
        <v>0.5232942522223153</v>
      </c>
      <c r="X1891" t="n">
        <v>0.5268332787237503</v>
      </c>
    </row>
    <row r="1892">
      <c r="A1892" t="inlineStr">
        <is>
          <t>2905107</t>
        </is>
      </c>
      <c r="B1892" t="inlineStr">
        <is>
          <t>Caém</t>
        </is>
      </c>
      <c r="C1892" t="inlineStr">
        <is>
          <t>BA</t>
        </is>
      </c>
      <c r="D1892" t="inlineStr">
        <is>
          <t>REGIÃO NORDESTE</t>
        </is>
      </c>
      <c r="E1892" s="70">
        <f>SUMPRODUCT(N1892:Q1892,PAINEL_PESOS!$C$16:$C$19)</f>
        <v/>
      </c>
      <c r="F1892" s="70">
        <f>SUMPRODUCT(R1892:T1892,PAINEL_PESOS!$C$21:$C$23)</f>
        <v/>
      </c>
      <c r="G1892" s="70">
        <f>SUMPRODUCT(U1892:V1892,PAINEL_PESOS!$C$25:$C$26)</f>
        <v/>
      </c>
      <c r="H1892" s="70">
        <f>SUMPRODUCT(W1892:X1892,PAINEL_PESOS!$C$28:$C$29)</f>
        <v/>
      </c>
      <c r="I1892" s="70" t="n">
        <v>0.8783486350918563</v>
      </c>
      <c r="J1892" s="70" t="n">
        <v>0.5502747072049275</v>
      </c>
      <c r="K1892" s="71">
        <f>IF(NOT(AND(PAINEL_PESOS!$D$12="OK - 100%",PAINEL_PESOS!$F$20="OK - 100%",PAINEL_PESOS!$F$24="OK - 100%",PAINEL_PESOS!$F$27="OK - 100%",PAINEL_PESOS!$F$30="OK - 100%")),"", (E1892*PAINEL_PESOS!$B$7+F1892*PAINEL_PESOS!$B$8+G1892*PAINEL_PESOS!$B$9+H1892*PAINEL_PESOS!$B$10)*I1892)</f>
        <v/>
      </c>
      <c r="L1892" s="71">
        <f>IF(K1892="","",K1892-J1892)</f>
        <v/>
      </c>
      <c r="M1892" s="71">
        <f>IF(L1892="","",ABS(L1892))</f>
        <v/>
      </c>
      <c r="N1892" t="n">
        <v>1</v>
      </c>
      <c r="O1892" t="n">
        <v>0.9919</v>
      </c>
      <c r="P1892" t="n">
        <v>0.6450897571277719</v>
      </c>
      <c r="Q1892" t="n">
        <v>0.7752266015472496</v>
      </c>
      <c r="R1892" t="n">
        <v>0.1518439616736801</v>
      </c>
      <c r="S1892" t="n">
        <v>0.9960753964770208</v>
      </c>
      <c r="T1892" t="n">
        <v>0.4434979982573419</v>
      </c>
      <c r="U1892" t="n">
        <v>0.5544821757234938</v>
      </c>
      <c r="V1892" t="n">
        <v>0.537089014075473</v>
      </c>
      <c r="W1892" t="n">
        <v>0.5888597628189502</v>
      </c>
      <c r="X1892" t="n">
        <v>0.564418392674303</v>
      </c>
    </row>
    <row r="1893">
      <c r="A1893" t="inlineStr">
        <is>
          <t>2905156</t>
        </is>
      </c>
      <c r="B1893" t="inlineStr">
        <is>
          <t>Caetanos</t>
        </is>
      </c>
      <c r="C1893" t="inlineStr">
        <is>
          <t>BA</t>
        </is>
      </c>
      <c r="D1893" t="inlineStr">
        <is>
          <t>REGIÃO NORDESTE</t>
        </is>
      </c>
      <c r="E1893" s="70">
        <f>SUMPRODUCT(N1893:Q1893,PAINEL_PESOS!$C$16:$C$19)</f>
        <v/>
      </c>
      <c r="F1893" s="70">
        <f>SUMPRODUCT(R1893:T1893,PAINEL_PESOS!$C$21:$C$23)</f>
        <v/>
      </c>
      <c r="G1893" s="70">
        <f>SUMPRODUCT(U1893:V1893,PAINEL_PESOS!$C$25:$C$26)</f>
        <v/>
      </c>
      <c r="H1893" s="70">
        <f>SUMPRODUCT(W1893:X1893,PAINEL_PESOS!$C$28:$C$29)</f>
        <v/>
      </c>
      <c r="I1893" s="70" t="n">
        <v>0.9454529394190818</v>
      </c>
      <c r="J1893" s="70" t="n">
        <v>0.6336019507873104</v>
      </c>
      <c r="K1893" s="71">
        <f>IF(NOT(AND(PAINEL_PESOS!$D$12="OK - 100%",PAINEL_PESOS!$F$20="OK - 100%",PAINEL_PESOS!$F$24="OK - 100%",PAINEL_PESOS!$F$27="OK - 100%",PAINEL_PESOS!$F$30="OK - 100%")),"", (E1893*PAINEL_PESOS!$B$7+F1893*PAINEL_PESOS!$B$8+G1893*PAINEL_PESOS!$B$9+H1893*PAINEL_PESOS!$B$10)*I1893)</f>
        <v/>
      </c>
      <c r="L1893" s="71">
        <f>IF(K1893="","",K1893-J1893)</f>
        <v/>
      </c>
      <c r="M1893" s="71">
        <f>IF(L1893="","",ABS(L1893))</f>
        <v/>
      </c>
      <c r="N1893" t="n">
        <v>1</v>
      </c>
      <c r="O1893" t="n">
        <v>0.963</v>
      </c>
      <c r="P1893" t="n">
        <v>0.6153115100316791</v>
      </c>
      <c r="Q1893" t="n">
        <v>0.9185083881024264</v>
      </c>
      <c r="R1893" t="n">
        <v>0.1415012729530022</v>
      </c>
      <c r="S1893" t="n">
        <v>1</v>
      </c>
      <c r="T1893" t="n">
        <v>0.7616243097599286</v>
      </c>
      <c r="U1893" t="n">
        <v>0.5939166080040298</v>
      </c>
      <c r="V1893" t="n">
        <v>0.6026492884789425</v>
      </c>
      <c r="W1893" t="n">
        <v>0.5934648171105804</v>
      </c>
      <c r="X1893" t="n">
        <v>0.5540653318766076</v>
      </c>
    </row>
    <row r="1894">
      <c r="A1894" t="inlineStr">
        <is>
          <t>2905206</t>
        </is>
      </c>
      <c r="B1894" t="inlineStr">
        <is>
          <t>Caetité</t>
        </is>
      </c>
      <c r="C1894" t="inlineStr">
        <is>
          <t>BA</t>
        </is>
      </c>
      <c r="D1894" t="inlineStr">
        <is>
          <t>REGIÃO NORDESTE</t>
        </is>
      </c>
      <c r="E1894" s="70">
        <f>SUMPRODUCT(N1894:Q1894,PAINEL_PESOS!$C$16:$C$19)</f>
        <v/>
      </c>
      <c r="F1894" s="70">
        <f>SUMPRODUCT(R1894:T1894,PAINEL_PESOS!$C$21:$C$23)</f>
        <v/>
      </c>
      <c r="G1894" s="70">
        <f>SUMPRODUCT(U1894:V1894,PAINEL_PESOS!$C$25:$C$26)</f>
        <v/>
      </c>
      <c r="H1894" s="70">
        <f>SUMPRODUCT(W1894:X1894,PAINEL_PESOS!$C$28:$C$29)</f>
        <v/>
      </c>
      <c r="I1894" s="70" t="n">
        <v>0.9938466284227727</v>
      </c>
      <c r="J1894" s="70" t="n">
        <v>0.6905876041966156</v>
      </c>
      <c r="K1894" s="71">
        <f>IF(NOT(AND(PAINEL_PESOS!$D$12="OK - 100%",PAINEL_PESOS!$F$20="OK - 100%",PAINEL_PESOS!$F$24="OK - 100%",PAINEL_PESOS!$F$27="OK - 100%",PAINEL_PESOS!$F$30="OK - 100%")),"", (E1894*PAINEL_PESOS!$B$7+F1894*PAINEL_PESOS!$B$8+G1894*PAINEL_PESOS!$B$9+H1894*PAINEL_PESOS!$B$10)*I1894)</f>
        <v/>
      </c>
      <c r="L1894" s="71">
        <f>IF(K1894="","",K1894-J1894)</f>
        <v/>
      </c>
      <c r="M1894" s="71">
        <f>IF(L1894="","",ABS(L1894))</f>
        <v/>
      </c>
      <c r="N1894" t="n">
        <v>1</v>
      </c>
      <c r="O1894" t="n">
        <v>0.9442</v>
      </c>
      <c r="P1894" t="n">
        <v>0.8544878563885956</v>
      </c>
      <c r="Q1894" t="n">
        <v>0.9942580620544932</v>
      </c>
      <c r="R1894" t="n">
        <v>0.3637302701282858</v>
      </c>
      <c r="S1894" t="n">
        <v>0.9980211652722534</v>
      </c>
      <c r="T1894" t="n">
        <v>0.9739793607826969</v>
      </c>
      <c r="U1894" t="n">
        <v>0.5826238132501025</v>
      </c>
      <c r="V1894" t="n">
        <v>0.4368817150919512</v>
      </c>
      <c r="W1894" t="n">
        <v>0.5425449295157684</v>
      </c>
      <c r="X1894" t="n">
        <v>0.5432295718011209</v>
      </c>
    </row>
    <row r="1895">
      <c r="A1895" t="inlineStr">
        <is>
          <t>2905305</t>
        </is>
      </c>
      <c r="B1895" t="inlineStr">
        <is>
          <t>Cafarnaum</t>
        </is>
      </c>
      <c r="C1895" t="inlineStr">
        <is>
          <t>BA</t>
        </is>
      </c>
      <c r="D1895" t="inlineStr">
        <is>
          <t>REGIÃO NORDESTE</t>
        </is>
      </c>
      <c r="E1895" s="70">
        <f>SUMPRODUCT(N1895:Q1895,PAINEL_PESOS!$C$16:$C$19)</f>
        <v/>
      </c>
      <c r="F1895" s="70">
        <f>SUMPRODUCT(R1895:T1895,PAINEL_PESOS!$C$21:$C$23)</f>
        <v/>
      </c>
      <c r="G1895" s="70">
        <f>SUMPRODUCT(U1895:V1895,PAINEL_PESOS!$C$25:$C$26)</f>
        <v/>
      </c>
      <c r="H1895" s="70">
        <f>SUMPRODUCT(W1895:X1895,PAINEL_PESOS!$C$28:$C$29)</f>
        <v/>
      </c>
      <c r="I1895" s="70" t="n">
        <v>0.8733823518189527</v>
      </c>
      <c r="J1895" s="70" t="n">
        <v>0.5070000654959721</v>
      </c>
      <c r="K1895" s="71">
        <f>IF(NOT(AND(PAINEL_PESOS!$D$12="OK - 100%",PAINEL_PESOS!$F$20="OK - 100%",PAINEL_PESOS!$F$24="OK - 100%",PAINEL_PESOS!$F$27="OK - 100%",PAINEL_PESOS!$F$30="OK - 100%")),"", (E1895*PAINEL_PESOS!$B$7+F1895*PAINEL_PESOS!$B$8+G1895*PAINEL_PESOS!$B$9+H1895*PAINEL_PESOS!$B$10)*I1895)</f>
        <v/>
      </c>
      <c r="L1895" s="71">
        <f>IF(K1895="","",K1895-J1895)</f>
        <v/>
      </c>
      <c r="M1895" s="71">
        <f>IF(L1895="","",ABS(L1895))</f>
        <v/>
      </c>
      <c r="N1895" t="n">
        <v>1</v>
      </c>
      <c r="O1895" t="n">
        <v>0.9942</v>
      </c>
      <c r="P1895" t="n">
        <v>0.6352692713833157</v>
      </c>
      <c r="Q1895" t="n">
        <v>0.8696576942637161</v>
      </c>
      <c r="R1895" t="n">
        <v>0.2248436742614421</v>
      </c>
      <c r="S1895" t="n">
        <v>1</v>
      </c>
      <c r="T1895" t="n">
        <v>0.3853970772934032</v>
      </c>
      <c r="U1895" t="n">
        <v>0.6214752699205766</v>
      </c>
      <c r="V1895" t="n">
        <v>0.3215630630118851</v>
      </c>
      <c r="W1895" t="n">
        <v>0.4249442177892347</v>
      </c>
      <c r="X1895" t="n">
        <v>0.4529748817767447</v>
      </c>
    </row>
    <row r="1896">
      <c r="A1896" t="inlineStr">
        <is>
          <t>2905404</t>
        </is>
      </c>
      <c r="B1896" t="inlineStr">
        <is>
          <t>Cairu</t>
        </is>
      </c>
      <c r="C1896" t="inlineStr">
        <is>
          <t>BA</t>
        </is>
      </c>
      <c r="D1896" t="inlineStr">
        <is>
          <t>REGIÃO NORDESTE</t>
        </is>
      </c>
      <c r="E1896" s="70">
        <f>SUMPRODUCT(N1896:Q1896,PAINEL_PESOS!$C$16:$C$19)</f>
        <v/>
      </c>
      <c r="F1896" s="70">
        <f>SUMPRODUCT(R1896:T1896,PAINEL_PESOS!$C$21:$C$23)</f>
        <v/>
      </c>
      <c r="G1896" s="70">
        <f>SUMPRODUCT(U1896:V1896,PAINEL_PESOS!$C$25:$C$26)</f>
        <v/>
      </c>
      <c r="H1896" s="70">
        <f>SUMPRODUCT(W1896:X1896,PAINEL_PESOS!$C$28:$C$29)</f>
        <v/>
      </c>
      <c r="I1896" s="70" t="n">
        <v>0.9974197224256397</v>
      </c>
      <c r="J1896" s="70" t="n">
        <v>0.7468131490019363</v>
      </c>
      <c r="K1896" s="71">
        <f>IF(NOT(AND(PAINEL_PESOS!$D$12="OK - 100%",PAINEL_PESOS!$F$20="OK - 100%",PAINEL_PESOS!$F$24="OK - 100%",PAINEL_PESOS!$F$27="OK - 100%",PAINEL_PESOS!$F$30="OK - 100%")),"", (E1896*PAINEL_PESOS!$B$7+F1896*PAINEL_PESOS!$B$8+G1896*PAINEL_PESOS!$B$9+H1896*PAINEL_PESOS!$B$10)*I1896)</f>
        <v/>
      </c>
      <c r="L1896" s="71">
        <f>IF(K1896="","",K1896-J1896)</f>
        <v/>
      </c>
      <c r="M1896" s="71">
        <f>IF(L1896="","",ABS(L1896))</f>
        <v/>
      </c>
      <c r="N1896" t="n">
        <v>0.4</v>
      </c>
      <c r="O1896" t="n">
        <v>0.9907</v>
      </c>
      <c r="P1896" t="n">
        <v>0.7135163674762408</v>
      </c>
      <c r="Q1896" t="n">
        <v>0.9826810501171139</v>
      </c>
      <c r="R1896" t="n">
        <v>0.3797001169749399</v>
      </c>
      <c r="S1896" t="n">
        <v>0.9996832857540519</v>
      </c>
      <c r="T1896" t="n">
        <v>0.9999008764529613</v>
      </c>
      <c r="U1896" t="n">
        <v>0.5948083750799281</v>
      </c>
      <c r="V1896" t="n">
        <v>0.568310425471293</v>
      </c>
      <c r="W1896" t="n">
        <v>0.856120678913614</v>
      </c>
      <c r="X1896" t="n">
        <v>0.8410832462200789</v>
      </c>
    </row>
    <row r="1897">
      <c r="A1897" t="inlineStr">
        <is>
          <t>2905503</t>
        </is>
      </c>
      <c r="B1897" t="inlineStr">
        <is>
          <t>Caldeirão Grande</t>
        </is>
      </c>
      <c r="C1897" t="inlineStr">
        <is>
          <t>BA</t>
        </is>
      </c>
      <c r="D1897" t="inlineStr">
        <is>
          <t>REGIÃO NORDESTE</t>
        </is>
      </c>
      <c r="E1897" s="70">
        <f>SUMPRODUCT(N1897:Q1897,PAINEL_PESOS!$C$16:$C$19)</f>
        <v/>
      </c>
      <c r="F1897" s="70">
        <f>SUMPRODUCT(R1897:T1897,PAINEL_PESOS!$C$21:$C$23)</f>
        <v/>
      </c>
      <c r="G1897" s="70">
        <f>SUMPRODUCT(U1897:V1897,PAINEL_PESOS!$C$25:$C$26)</f>
        <v/>
      </c>
      <c r="H1897" s="70">
        <f>SUMPRODUCT(W1897:X1897,PAINEL_PESOS!$C$28:$C$29)</f>
        <v/>
      </c>
      <c r="I1897" s="70" t="n">
        <v>0.9358138812818265</v>
      </c>
      <c r="J1897" s="70" t="n">
        <v>0.6285216055698898</v>
      </c>
      <c r="K1897" s="71">
        <f>IF(NOT(AND(PAINEL_PESOS!$D$12="OK - 100%",PAINEL_PESOS!$F$20="OK - 100%",PAINEL_PESOS!$F$24="OK - 100%",PAINEL_PESOS!$F$27="OK - 100%",PAINEL_PESOS!$F$30="OK - 100%")),"", (E1897*PAINEL_PESOS!$B$7+F1897*PAINEL_PESOS!$B$8+G1897*PAINEL_PESOS!$B$9+H1897*PAINEL_PESOS!$B$10)*I1897)</f>
        <v/>
      </c>
      <c r="L1897" s="71">
        <f>IF(K1897="","",K1897-J1897)</f>
        <v/>
      </c>
      <c r="M1897" s="71">
        <f>IF(L1897="","",ABS(L1897))</f>
        <v/>
      </c>
      <c r="N1897" t="n">
        <v>1</v>
      </c>
      <c r="O1897" t="n">
        <v>0.9868</v>
      </c>
      <c r="P1897" t="n">
        <v>0.8205913410770855</v>
      </c>
      <c r="Q1897" t="n">
        <v>0.7638387100973972</v>
      </c>
      <c r="R1897" t="n">
        <v>0.159859892508259</v>
      </c>
      <c r="S1897" t="n">
        <v>0.9987862533139025</v>
      </c>
      <c r="T1897" t="n">
        <v>0.7988540471654143</v>
      </c>
      <c r="U1897" t="n">
        <v>0.5683506801576406</v>
      </c>
      <c r="V1897" t="n">
        <v>0.5690631369373109</v>
      </c>
      <c r="W1897" t="n">
        <v>0.5698231335508435</v>
      </c>
      <c r="X1897" t="n">
        <v>0.5751958324524912</v>
      </c>
    </row>
    <row r="1898">
      <c r="A1898" t="inlineStr">
        <is>
          <t>2905602</t>
        </is>
      </c>
      <c r="B1898" t="inlineStr">
        <is>
          <t>Camacan</t>
        </is>
      </c>
      <c r="C1898" t="inlineStr">
        <is>
          <t>BA</t>
        </is>
      </c>
      <c r="D1898" t="inlineStr">
        <is>
          <t>REGIÃO NORDESTE</t>
        </is>
      </c>
      <c r="E1898" s="70">
        <f>SUMPRODUCT(N1898:Q1898,PAINEL_PESOS!$C$16:$C$19)</f>
        <v/>
      </c>
      <c r="F1898" s="70">
        <f>SUMPRODUCT(R1898:T1898,PAINEL_PESOS!$C$21:$C$23)</f>
        <v/>
      </c>
      <c r="G1898" s="70">
        <f>SUMPRODUCT(U1898:V1898,PAINEL_PESOS!$C$25:$C$26)</f>
        <v/>
      </c>
      <c r="H1898" s="70">
        <f>SUMPRODUCT(W1898:X1898,PAINEL_PESOS!$C$28:$C$29)</f>
        <v/>
      </c>
      <c r="I1898" s="70" t="n">
        <v>0.9669140947402365</v>
      </c>
      <c r="J1898" s="70" t="n">
        <v>0.6405962312604945</v>
      </c>
      <c r="K1898" s="71">
        <f>IF(NOT(AND(PAINEL_PESOS!$D$12="OK - 100%",PAINEL_PESOS!$F$20="OK - 100%",PAINEL_PESOS!$F$24="OK - 100%",PAINEL_PESOS!$F$27="OK - 100%",PAINEL_PESOS!$F$30="OK - 100%")),"", (E1898*PAINEL_PESOS!$B$7+F1898*PAINEL_PESOS!$B$8+G1898*PAINEL_PESOS!$B$9+H1898*PAINEL_PESOS!$B$10)*I1898)</f>
        <v/>
      </c>
      <c r="L1898" s="71">
        <f>IF(K1898="","",K1898-J1898)</f>
        <v/>
      </c>
      <c r="M1898" s="71">
        <f>IF(L1898="","",ABS(L1898))</f>
        <v/>
      </c>
      <c r="N1898" t="n">
        <v>0.4</v>
      </c>
      <c r="O1898" t="n">
        <v>0.9918</v>
      </c>
      <c r="P1898" t="n">
        <v>0.6532206969376979</v>
      </c>
      <c r="Q1898" t="n">
        <v>0.889557477891072</v>
      </c>
      <c r="R1898" t="n">
        <v>0.2745674149668307</v>
      </c>
      <c r="S1898" t="n">
        <v>0.9702628162163812</v>
      </c>
      <c r="T1898" t="n">
        <v>0.9111458614867106</v>
      </c>
      <c r="U1898" t="n">
        <v>0.5104024541398774</v>
      </c>
      <c r="V1898" t="n">
        <v>0.6190795117766417</v>
      </c>
      <c r="W1898" t="n">
        <v>0.6254171647355616</v>
      </c>
      <c r="X1898" t="n">
        <v>0.640623817098892</v>
      </c>
    </row>
    <row r="1899">
      <c r="A1899" t="inlineStr">
        <is>
          <t>2905701</t>
        </is>
      </c>
      <c r="B1899" t="inlineStr">
        <is>
          <t>Camaçari</t>
        </is>
      </c>
      <c r="C1899" t="inlineStr">
        <is>
          <t>BA</t>
        </is>
      </c>
      <c r="D1899" t="inlineStr">
        <is>
          <t>REGIÃO NORDESTE</t>
        </is>
      </c>
      <c r="E1899" s="70">
        <f>SUMPRODUCT(N1899:Q1899,PAINEL_PESOS!$C$16:$C$19)</f>
        <v/>
      </c>
      <c r="F1899" s="70">
        <f>SUMPRODUCT(R1899:T1899,PAINEL_PESOS!$C$21:$C$23)</f>
        <v/>
      </c>
      <c r="G1899" s="70">
        <f>SUMPRODUCT(U1899:V1899,PAINEL_PESOS!$C$25:$C$26)</f>
        <v/>
      </c>
      <c r="H1899" s="70">
        <f>SUMPRODUCT(W1899:X1899,PAINEL_PESOS!$C$28:$C$29)</f>
        <v/>
      </c>
      <c r="I1899" s="70" t="n">
        <v>0.7637171493746323</v>
      </c>
      <c r="J1899" s="70" t="n">
        <v>0.4062118539730685</v>
      </c>
      <c r="K1899" s="71">
        <f>IF(NOT(AND(PAINEL_PESOS!$D$12="OK - 100%",PAINEL_PESOS!$F$20="OK - 100%",PAINEL_PESOS!$F$24="OK - 100%",PAINEL_PESOS!$F$27="OK - 100%",PAINEL_PESOS!$F$30="OK - 100%")),"", (E1899*PAINEL_PESOS!$B$7+F1899*PAINEL_PESOS!$B$8+G1899*PAINEL_PESOS!$B$9+H1899*PAINEL_PESOS!$B$10)*I1899)</f>
        <v/>
      </c>
      <c r="L1899" s="71">
        <f>IF(K1899="","",K1899-J1899)</f>
        <v/>
      </c>
      <c r="M1899" s="71">
        <f>IF(L1899="","",ABS(L1899))</f>
        <v/>
      </c>
      <c r="N1899" t="n">
        <v>1</v>
      </c>
      <c r="O1899" t="n">
        <v>0.9739</v>
      </c>
      <c r="P1899" t="n">
        <v>0.394403379091869</v>
      </c>
      <c r="Q1899" t="n">
        <v>0.006536749618271109</v>
      </c>
      <c r="R1899" t="n">
        <v>0.6562239197055082</v>
      </c>
      <c r="S1899" t="n">
        <v>0</v>
      </c>
      <c r="T1899" t="n">
        <v>0.8692527137544309</v>
      </c>
      <c r="U1899" t="n">
        <v>0.2105784976603234</v>
      </c>
      <c r="V1899" t="n">
        <v>0.3379508057180904</v>
      </c>
      <c r="W1899" t="n">
        <v>0.8260632498082795</v>
      </c>
      <c r="X1899" t="n">
        <v>0.6761055651481751</v>
      </c>
    </row>
    <row r="1900">
      <c r="A1900" t="inlineStr">
        <is>
          <t>2905800</t>
        </is>
      </c>
      <c r="B1900" t="inlineStr">
        <is>
          <t>Camamu</t>
        </is>
      </c>
      <c r="C1900" t="inlineStr">
        <is>
          <t>BA</t>
        </is>
      </c>
      <c r="D1900" t="inlineStr">
        <is>
          <t>REGIÃO NORDESTE</t>
        </is>
      </c>
      <c r="E1900" s="70">
        <f>SUMPRODUCT(N1900:Q1900,PAINEL_PESOS!$C$16:$C$19)</f>
        <v/>
      </c>
      <c r="F1900" s="70">
        <f>SUMPRODUCT(R1900:T1900,PAINEL_PESOS!$C$21:$C$23)</f>
        <v/>
      </c>
      <c r="G1900" s="70">
        <f>SUMPRODUCT(U1900:V1900,PAINEL_PESOS!$C$25:$C$26)</f>
        <v/>
      </c>
      <c r="H1900" s="70">
        <f>SUMPRODUCT(W1900:X1900,PAINEL_PESOS!$C$28:$C$29)</f>
        <v/>
      </c>
      <c r="I1900" s="70" t="n">
        <v>0.9905874795733104</v>
      </c>
      <c r="J1900" s="70" t="n">
        <v>0.7299232919770837</v>
      </c>
      <c r="K1900" s="71">
        <f>IF(NOT(AND(PAINEL_PESOS!$D$12="OK - 100%",PAINEL_PESOS!$F$20="OK - 100%",PAINEL_PESOS!$F$24="OK - 100%",PAINEL_PESOS!$F$27="OK - 100%",PAINEL_PESOS!$F$30="OK - 100%")),"", (E1900*PAINEL_PESOS!$B$7+F1900*PAINEL_PESOS!$B$8+G1900*PAINEL_PESOS!$B$9+H1900*PAINEL_PESOS!$B$10)*I1900)</f>
        <v/>
      </c>
      <c r="L1900" s="71">
        <f>IF(K1900="","",K1900-J1900)</f>
        <v/>
      </c>
      <c r="M1900" s="71">
        <f>IF(L1900="","",ABS(L1900))</f>
        <v/>
      </c>
      <c r="N1900" t="n">
        <v>1</v>
      </c>
      <c r="O1900" t="n">
        <v>1</v>
      </c>
      <c r="P1900" t="n">
        <v>0.6021119324181626</v>
      </c>
      <c r="Q1900" t="n">
        <v>0.9822745563019756</v>
      </c>
      <c r="R1900" t="n">
        <v>0.2904739428016032</v>
      </c>
      <c r="S1900" t="n">
        <v>0.9984107540708871</v>
      </c>
      <c r="T1900" t="n">
        <v>0.9649674777407408</v>
      </c>
      <c r="U1900" t="n">
        <v>0.6534941247521896</v>
      </c>
      <c r="V1900" t="n">
        <v>0.5537535009193688</v>
      </c>
      <c r="W1900" t="n">
        <v>0.5961021672934407</v>
      </c>
      <c r="X1900" t="n">
        <v>0.7967607846152116</v>
      </c>
    </row>
    <row r="1901">
      <c r="A1901" t="inlineStr">
        <is>
          <t>2905909</t>
        </is>
      </c>
      <c r="B1901" t="inlineStr">
        <is>
          <t>Campo Alegre de Lourdes</t>
        </is>
      </c>
      <c r="C1901" t="inlineStr">
        <is>
          <t>BA</t>
        </is>
      </c>
      <c r="D1901" t="inlineStr">
        <is>
          <t>REGIÃO NORDESTE</t>
        </is>
      </c>
      <c r="E1901" s="70">
        <f>SUMPRODUCT(N1901:Q1901,PAINEL_PESOS!$C$16:$C$19)</f>
        <v/>
      </c>
      <c r="F1901" s="70">
        <f>SUMPRODUCT(R1901:T1901,PAINEL_PESOS!$C$21:$C$23)</f>
        <v/>
      </c>
      <c r="G1901" s="70">
        <f>SUMPRODUCT(U1901:V1901,PAINEL_PESOS!$C$25:$C$26)</f>
        <v/>
      </c>
      <c r="H1901" s="70">
        <f>SUMPRODUCT(W1901:X1901,PAINEL_PESOS!$C$28:$C$29)</f>
        <v/>
      </c>
      <c r="I1901" s="70" t="n">
        <v>0.9979712433502399</v>
      </c>
      <c r="J1901" s="70" t="n">
        <v>0.6105715576843984</v>
      </c>
      <c r="K1901" s="71">
        <f>IF(NOT(AND(PAINEL_PESOS!$D$12="OK - 100%",PAINEL_PESOS!$F$20="OK - 100%",PAINEL_PESOS!$F$24="OK - 100%",PAINEL_PESOS!$F$27="OK - 100%",PAINEL_PESOS!$F$30="OK - 100%")),"", (E1901*PAINEL_PESOS!$B$7+F1901*PAINEL_PESOS!$B$8+G1901*PAINEL_PESOS!$B$9+H1901*PAINEL_PESOS!$B$10)*I1901)</f>
        <v/>
      </c>
      <c r="L1901" s="71">
        <f>IF(K1901="","",K1901-J1901)</f>
        <v/>
      </c>
      <c r="M1901" s="71">
        <f>IF(L1901="","",ABS(L1901))</f>
        <v/>
      </c>
      <c r="N1901" t="n">
        <v>0.2</v>
      </c>
      <c r="O1901" t="n">
        <v>1</v>
      </c>
      <c r="P1901" t="n">
        <v>0.5812038014783527</v>
      </c>
      <c r="Q1901" t="n">
        <v>0.9937612628013743</v>
      </c>
      <c r="R1901" t="n">
        <v>0.2552984395211382</v>
      </c>
      <c r="S1901" t="n">
        <v>0.9999201630849973</v>
      </c>
      <c r="T1901" t="n">
        <v>0.9948873541715989</v>
      </c>
      <c r="U1901" t="n">
        <v>0.7494080439650094</v>
      </c>
      <c r="V1901" t="n">
        <v>0.2335400331170334</v>
      </c>
      <c r="W1901" t="n">
        <v>0.5063648781314873</v>
      </c>
      <c r="X1901" t="n">
        <v>0.5176360901867125</v>
      </c>
    </row>
    <row r="1902">
      <c r="A1902" t="inlineStr">
        <is>
          <t>2906006</t>
        </is>
      </c>
      <c r="B1902" t="inlineStr">
        <is>
          <t>Campo Formoso</t>
        </is>
      </c>
      <c r="C1902" t="inlineStr">
        <is>
          <t>BA</t>
        </is>
      </c>
      <c r="D1902" t="inlineStr">
        <is>
          <t>REGIÃO NORDESTE</t>
        </is>
      </c>
      <c r="E1902" s="70">
        <f>SUMPRODUCT(N1902:Q1902,PAINEL_PESOS!$C$16:$C$19)</f>
        <v/>
      </c>
      <c r="F1902" s="70">
        <f>SUMPRODUCT(R1902:T1902,PAINEL_PESOS!$C$21:$C$23)</f>
        <v/>
      </c>
      <c r="G1902" s="70">
        <f>SUMPRODUCT(U1902:V1902,PAINEL_PESOS!$C$25:$C$26)</f>
        <v/>
      </c>
      <c r="H1902" s="70">
        <f>SUMPRODUCT(W1902:X1902,PAINEL_PESOS!$C$28:$C$29)</f>
        <v/>
      </c>
      <c r="I1902" s="70" t="n">
        <v>0.9865578203921199</v>
      </c>
      <c r="J1902" s="70" t="n">
        <v>0.6799931150576607</v>
      </c>
      <c r="K1902" s="71">
        <f>IF(NOT(AND(PAINEL_PESOS!$D$12="OK - 100%",PAINEL_PESOS!$F$20="OK - 100%",PAINEL_PESOS!$F$24="OK - 100%",PAINEL_PESOS!$F$27="OK - 100%",PAINEL_PESOS!$F$30="OK - 100%")),"", (E1902*PAINEL_PESOS!$B$7+F1902*PAINEL_PESOS!$B$8+G1902*PAINEL_PESOS!$B$9+H1902*PAINEL_PESOS!$B$10)*I1902)</f>
        <v/>
      </c>
      <c r="L1902" s="71">
        <f>IF(K1902="","",K1902-J1902)</f>
        <v/>
      </c>
      <c r="M1902" s="71">
        <f>IF(L1902="","",ABS(L1902))</f>
        <v/>
      </c>
      <c r="N1902" t="n">
        <v>1</v>
      </c>
      <c r="O1902" t="n">
        <v>0.9913999999999999</v>
      </c>
      <c r="P1902" t="n">
        <v>0.7019007391763463</v>
      </c>
      <c r="Q1902" t="n">
        <v>0.9665556507044895</v>
      </c>
      <c r="R1902" t="n">
        <v>0.3904796686891789</v>
      </c>
      <c r="S1902" t="n">
        <v>0.9953080895279784</v>
      </c>
      <c r="T1902" t="n">
        <v>0.9585820477305794</v>
      </c>
      <c r="U1902" t="n">
        <v>0.5721551419563129</v>
      </c>
      <c r="V1902" t="n">
        <v>0.6069843409554196</v>
      </c>
      <c r="W1902" t="n">
        <v>0.4894634460998704</v>
      </c>
      <c r="X1902" t="n">
        <v>0.452621657895097</v>
      </c>
    </row>
    <row r="1903">
      <c r="A1903" t="inlineStr">
        <is>
          <t>2906105</t>
        </is>
      </c>
      <c r="B1903" t="inlineStr">
        <is>
          <t>Canápolis</t>
        </is>
      </c>
      <c r="C1903" t="inlineStr">
        <is>
          <t>BA</t>
        </is>
      </c>
      <c r="D1903" t="inlineStr">
        <is>
          <t>REGIÃO NORDESTE</t>
        </is>
      </c>
      <c r="E1903" s="70">
        <f>SUMPRODUCT(N1903:Q1903,PAINEL_PESOS!$C$16:$C$19)</f>
        <v/>
      </c>
      <c r="F1903" s="70">
        <f>SUMPRODUCT(R1903:T1903,PAINEL_PESOS!$C$21:$C$23)</f>
        <v/>
      </c>
      <c r="G1903" s="70">
        <f>SUMPRODUCT(U1903:V1903,PAINEL_PESOS!$C$25:$C$26)</f>
        <v/>
      </c>
      <c r="H1903" s="70">
        <f>SUMPRODUCT(W1903:X1903,PAINEL_PESOS!$C$28:$C$29)</f>
        <v/>
      </c>
      <c r="I1903" s="70" t="n">
        <v>0.9934566692062222</v>
      </c>
      <c r="J1903" s="70" t="n">
        <v>0.6927154772835432</v>
      </c>
      <c r="K1903" s="71">
        <f>IF(NOT(AND(PAINEL_PESOS!$D$12="OK - 100%",PAINEL_PESOS!$F$20="OK - 100%",PAINEL_PESOS!$F$24="OK - 100%",PAINEL_PESOS!$F$27="OK - 100%",PAINEL_PESOS!$F$30="OK - 100%")),"", (E1903*PAINEL_PESOS!$B$7+F1903*PAINEL_PESOS!$B$8+G1903*PAINEL_PESOS!$B$9+H1903*PAINEL_PESOS!$B$10)*I1903)</f>
        <v/>
      </c>
      <c r="L1903" s="71">
        <f>IF(K1903="","",K1903-J1903)</f>
        <v/>
      </c>
      <c r="M1903" s="71">
        <f>IF(L1903="","",ABS(L1903))</f>
        <v/>
      </c>
      <c r="N1903" t="n">
        <v>1</v>
      </c>
      <c r="O1903" t="n">
        <v>1</v>
      </c>
      <c r="P1903" t="n">
        <v>0.6139387539598733</v>
      </c>
      <c r="Q1903" t="n">
        <v>0.995450755960109</v>
      </c>
      <c r="R1903" t="n">
        <v>0.138113341665944</v>
      </c>
      <c r="S1903" t="n">
        <v>0.999996129780537</v>
      </c>
      <c r="T1903" t="n">
        <v>0.9698062128804348</v>
      </c>
      <c r="U1903" t="n">
        <v>0.6103273271780837</v>
      </c>
      <c r="V1903" t="n">
        <v>0.6196871984020884</v>
      </c>
      <c r="W1903" t="n">
        <v>0.549564972975654</v>
      </c>
      <c r="X1903" t="n">
        <v>0.5886726066306756</v>
      </c>
    </row>
    <row r="1904">
      <c r="A1904" t="inlineStr">
        <is>
          <t>2906204</t>
        </is>
      </c>
      <c r="B1904" t="inlineStr">
        <is>
          <t>Canarana</t>
        </is>
      </c>
      <c r="C1904" t="inlineStr">
        <is>
          <t>BA</t>
        </is>
      </c>
      <c r="D1904" t="inlineStr">
        <is>
          <t>REGIÃO NORDESTE</t>
        </is>
      </c>
      <c r="E1904" s="70">
        <f>SUMPRODUCT(N1904:Q1904,PAINEL_PESOS!$C$16:$C$19)</f>
        <v/>
      </c>
      <c r="F1904" s="70">
        <f>SUMPRODUCT(R1904:T1904,PAINEL_PESOS!$C$21:$C$23)</f>
        <v/>
      </c>
      <c r="G1904" s="70">
        <f>SUMPRODUCT(U1904:V1904,PAINEL_PESOS!$C$25:$C$26)</f>
        <v/>
      </c>
      <c r="H1904" s="70">
        <f>SUMPRODUCT(W1904:X1904,PAINEL_PESOS!$C$28:$C$29)</f>
        <v/>
      </c>
      <c r="I1904" s="70" t="n">
        <v>0.8661732316411059</v>
      </c>
      <c r="J1904" s="70" t="n">
        <v>0.5134458009380626</v>
      </c>
      <c r="K1904" s="71">
        <f>IF(NOT(AND(PAINEL_PESOS!$D$12="OK - 100%",PAINEL_PESOS!$F$20="OK - 100%",PAINEL_PESOS!$F$24="OK - 100%",PAINEL_PESOS!$F$27="OK - 100%",PAINEL_PESOS!$F$30="OK - 100%")),"", (E1904*PAINEL_PESOS!$B$7+F1904*PAINEL_PESOS!$B$8+G1904*PAINEL_PESOS!$B$9+H1904*PAINEL_PESOS!$B$10)*I1904)</f>
        <v/>
      </c>
      <c r="L1904" s="71">
        <f>IF(K1904="","",K1904-J1904)</f>
        <v/>
      </c>
      <c r="M1904" s="71">
        <f>IF(L1904="","",ABS(L1904))</f>
        <v/>
      </c>
      <c r="N1904" t="n">
        <v>1</v>
      </c>
      <c r="O1904" t="n">
        <v>0.9891</v>
      </c>
      <c r="P1904" t="n">
        <v>0.6310454065469906</v>
      </c>
      <c r="Q1904" t="n">
        <v>0.88340412315335</v>
      </c>
      <c r="R1904" t="n">
        <v>0.2340145949874237</v>
      </c>
      <c r="S1904" t="n">
        <v>0.9993548085121109</v>
      </c>
      <c r="T1904" t="n">
        <v>0.3429230119876591</v>
      </c>
      <c r="U1904" t="n">
        <v>0.6214752699205764</v>
      </c>
      <c r="V1904" t="n">
        <v>0.4401689187037943</v>
      </c>
      <c r="W1904" t="n">
        <v>0.4249442177892347</v>
      </c>
      <c r="X1904" t="n">
        <v>0.4529748817767447</v>
      </c>
    </row>
    <row r="1905">
      <c r="A1905" t="inlineStr">
        <is>
          <t>2906303</t>
        </is>
      </c>
      <c r="B1905" t="inlineStr">
        <is>
          <t>Canavieiras</t>
        </is>
      </c>
      <c r="C1905" t="inlineStr">
        <is>
          <t>BA</t>
        </is>
      </c>
      <c r="D1905" t="inlineStr">
        <is>
          <t>REGIÃO NORDESTE</t>
        </is>
      </c>
      <c r="E1905" s="70">
        <f>SUMPRODUCT(N1905:Q1905,PAINEL_PESOS!$C$16:$C$19)</f>
        <v/>
      </c>
      <c r="F1905" s="70">
        <f>SUMPRODUCT(R1905:T1905,PAINEL_PESOS!$C$21:$C$23)</f>
        <v/>
      </c>
      <c r="G1905" s="70">
        <f>SUMPRODUCT(U1905:V1905,PAINEL_PESOS!$C$25:$C$26)</f>
        <v/>
      </c>
      <c r="H1905" s="70">
        <f>SUMPRODUCT(W1905:X1905,PAINEL_PESOS!$C$28:$C$29)</f>
        <v/>
      </c>
      <c r="I1905" s="70" t="n">
        <v>0.9786845007828379</v>
      </c>
      <c r="J1905" s="70" t="n">
        <v>0.6958795497642046</v>
      </c>
      <c r="K1905" s="71">
        <f>IF(NOT(AND(PAINEL_PESOS!$D$12="OK - 100%",PAINEL_PESOS!$F$20="OK - 100%",PAINEL_PESOS!$F$24="OK - 100%",PAINEL_PESOS!$F$27="OK - 100%",PAINEL_PESOS!$F$30="OK - 100%")),"", (E1905*PAINEL_PESOS!$B$7+F1905*PAINEL_PESOS!$B$8+G1905*PAINEL_PESOS!$B$9+H1905*PAINEL_PESOS!$B$10)*I1905)</f>
        <v/>
      </c>
      <c r="L1905" s="71">
        <f>IF(K1905="","",K1905-J1905)</f>
        <v/>
      </c>
      <c r="M1905" s="71">
        <f>IF(L1905="","",ABS(L1905))</f>
        <v/>
      </c>
      <c r="N1905" t="n">
        <v>1</v>
      </c>
      <c r="O1905" t="n">
        <v>0.9659</v>
      </c>
      <c r="P1905" t="n">
        <v>0.7570221752903907</v>
      </c>
      <c r="Q1905" t="n">
        <v>0.9617653181974442</v>
      </c>
      <c r="R1905" t="n">
        <v>0.2822650696098592</v>
      </c>
      <c r="S1905" t="n">
        <v>0.9996259576621057</v>
      </c>
      <c r="T1905" t="n">
        <v>0.9156942135375251</v>
      </c>
      <c r="U1905" t="n">
        <v>0.4890084053986466</v>
      </c>
      <c r="V1905" t="n">
        <v>0.6107323430358075</v>
      </c>
      <c r="W1905" t="n">
        <v>0.6015000772263335</v>
      </c>
      <c r="X1905" t="n">
        <v>0.679643633676644</v>
      </c>
    </row>
    <row r="1906">
      <c r="A1906" t="inlineStr">
        <is>
          <t>2906402</t>
        </is>
      </c>
      <c r="B1906" t="inlineStr">
        <is>
          <t>Candeal</t>
        </is>
      </c>
      <c r="C1906" t="inlineStr">
        <is>
          <t>BA</t>
        </is>
      </c>
      <c r="D1906" t="inlineStr">
        <is>
          <t>REGIÃO NORDESTE</t>
        </is>
      </c>
      <c r="E1906" s="70">
        <f>SUMPRODUCT(N1906:Q1906,PAINEL_PESOS!$C$16:$C$19)</f>
        <v/>
      </c>
      <c r="F1906" s="70">
        <f>SUMPRODUCT(R1906:T1906,PAINEL_PESOS!$C$21:$C$23)</f>
        <v/>
      </c>
      <c r="G1906" s="70">
        <f>SUMPRODUCT(U1906:V1906,PAINEL_PESOS!$C$25:$C$26)</f>
        <v/>
      </c>
      <c r="H1906" s="70">
        <f>SUMPRODUCT(W1906:X1906,PAINEL_PESOS!$C$28:$C$29)</f>
        <v/>
      </c>
      <c r="I1906" s="70" t="n">
        <v>0.9674030495045414</v>
      </c>
      <c r="J1906" s="70" t="n">
        <v>0.5920165634115773</v>
      </c>
      <c r="K1906" s="71">
        <f>IF(NOT(AND(PAINEL_PESOS!$D$12="OK - 100%",PAINEL_PESOS!$F$20="OK - 100%",PAINEL_PESOS!$F$24="OK - 100%",PAINEL_PESOS!$F$27="OK - 100%",PAINEL_PESOS!$F$30="OK - 100%")),"", (E1906*PAINEL_PESOS!$B$7+F1906*PAINEL_PESOS!$B$8+G1906*PAINEL_PESOS!$B$9+H1906*PAINEL_PESOS!$B$10)*I1906)</f>
        <v/>
      </c>
      <c r="L1906" s="71">
        <f>IF(K1906="","",K1906-J1906)</f>
        <v/>
      </c>
      <c r="M1906" s="71">
        <f>IF(L1906="","",ABS(L1906))</f>
        <v/>
      </c>
      <c r="N1906" t="n">
        <v>1</v>
      </c>
      <c r="O1906" t="n">
        <v>0.9536</v>
      </c>
      <c r="P1906" t="n">
        <v>0.6100316789862725</v>
      </c>
      <c r="Q1906" t="n">
        <v>0.8900878181871248</v>
      </c>
      <c r="R1906" t="n">
        <v>0.1138022840969441</v>
      </c>
      <c r="S1906" t="n">
        <v>0.9993857498291311</v>
      </c>
      <c r="T1906" t="n">
        <v>0.9028273302729037</v>
      </c>
      <c r="U1906" t="n">
        <v>0.3062573251103007</v>
      </c>
      <c r="V1906" t="n">
        <v>0.2979243423149744</v>
      </c>
      <c r="W1906" t="n">
        <v>0.6944443480532105</v>
      </c>
      <c r="X1906" t="n">
        <v>0.5262219771942019</v>
      </c>
    </row>
    <row r="1907">
      <c r="A1907" t="inlineStr">
        <is>
          <t>2906501</t>
        </is>
      </c>
      <c r="B1907" t="inlineStr">
        <is>
          <t>Candeias</t>
        </is>
      </c>
      <c r="C1907" t="inlineStr">
        <is>
          <t>BA</t>
        </is>
      </c>
      <c r="D1907" t="inlineStr">
        <is>
          <t>REGIÃO NORDESTE</t>
        </is>
      </c>
      <c r="E1907" s="70">
        <f>SUMPRODUCT(N1907:Q1907,PAINEL_PESOS!$C$16:$C$19)</f>
        <v/>
      </c>
      <c r="F1907" s="70">
        <f>SUMPRODUCT(R1907:T1907,PAINEL_PESOS!$C$21:$C$23)</f>
        <v/>
      </c>
      <c r="G1907" s="70">
        <f>SUMPRODUCT(U1907:V1907,PAINEL_PESOS!$C$25:$C$26)</f>
        <v/>
      </c>
      <c r="H1907" s="70">
        <f>SUMPRODUCT(W1907:X1907,PAINEL_PESOS!$C$28:$C$29)</f>
        <v/>
      </c>
      <c r="I1907" s="70" t="n">
        <v>0.8187986737402563</v>
      </c>
      <c r="J1907" s="70" t="n">
        <v>0.4060192831967623</v>
      </c>
      <c r="K1907" s="71">
        <f>IF(NOT(AND(PAINEL_PESOS!$D$12="OK - 100%",PAINEL_PESOS!$F$20="OK - 100%",PAINEL_PESOS!$F$24="OK - 100%",PAINEL_PESOS!$F$27="OK - 100%",PAINEL_PESOS!$F$30="OK - 100%")),"", (E1907*PAINEL_PESOS!$B$7+F1907*PAINEL_PESOS!$B$8+G1907*PAINEL_PESOS!$B$9+H1907*PAINEL_PESOS!$B$10)*I1907)</f>
        <v/>
      </c>
      <c r="L1907" s="71">
        <f>IF(K1907="","",K1907-J1907)</f>
        <v/>
      </c>
      <c r="M1907" s="71">
        <f>IF(L1907="","",ABS(L1907))</f>
        <v/>
      </c>
      <c r="N1907" t="n">
        <v>0.8</v>
      </c>
      <c r="O1907" t="n">
        <v>0.9684</v>
      </c>
      <c r="P1907" t="n">
        <v>0.4478352692713834</v>
      </c>
      <c r="Q1907" t="n">
        <v>0.06266833139762362</v>
      </c>
      <c r="R1907" t="n">
        <v>0.509554506185241</v>
      </c>
      <c r="S1907" t="n">
        <v>0</v>
      </c>
      <c r="T1907" t="n">
        <v>0.7897663815482846</v>
      </c>
      <c r="U1907" t="n">
        <v>0.2625619094276655</v>
      </c>
      <c r="V1907" t="n">
        <v>0.188122567002634</v>
      </c>
      <c r="W1907" t="n">
        <v>0.8159499732867559</v>
      </c>
      <c r="X1907" t="n">
        <v>0.6946753094214676</v>
      </c>
    </row>
    <row r="1908">
      <c r="A1908" t="inlineStr">
        <is>
          <t>2906600</t>
        </is>
      </c>
      <c r="B1908" t="inlineStr">
        <is>
          <t>Candiba</t>
        </is>
      </c>
      <c r="C1908" t="inlineStr">
        <is>
          <t>BA</t>
        </is>
      </c>
      <c r="D1908" t="inlineStr">
        <is>
          <t>REGIÃO NORDESTE</t>
        </is>
      </c>
      <c r="E1908" s="70">
        <f>SUMPRODUCT(N1908:Q1908,PAINEL_PESOS!$C$16:$C$19)</f>
        <v/>
      </c>
      <c r="F1908" s="70">
        <f>SUMPRODUCT(R1908:T1908,PAINEL_PESOS!$C$21:$C$23)</f>
        <v/>
      </c>
      <c r="G1908" s="70">
        <f>SUMPRODUCT(U1908:V1908,PAINEL_PESOS!$C$25:$C$26)</f>
        <v/>
      </c>
      <c r="H1908" s="70">
        <f>SUMPRODUCT(W1908:X1908,PAINEL_PESOS!$C$28:$C$29)</f>
        <v/>
      </c>
      <c r="I1908" s="70" t="n">
        <v>0.9867418397861569</v>
      </c>
      <c r="J1908" s="70" t="n">
        <v>0.6406911991180916</v>
      </c>
      <c r="K1908" s="71">
        <f>IF(NOT(AND(PAINEL_PESOS!$D$12="OK - 100%",PAINEL_PESOS!$F$20="OK - 100%",PAINEL_PESOS!$F$24="OK - 100%",PAINEL_PESOS!$F$27="OK - 100%",PAINEL_PESOS!$F$30="OK - 100%")),"", (E1908*PAINEL_PESOS!$B$7+F1908*PAINEL_PESOS!$B$8+G1908*PAINEL_PESOS!$B$9+H1908*PAINEL_PESOS!$B$10)*I1908)</f>
        <v/>
      </c>
      <c r="L1908" s="71">
        <f>IF(K1908="","",K1908-J1908)</f>
        <v/>
      </c>
      <c r="M1908" s="71">
        <f>IF(L1908="","",ABS(L1908))</f>
        <v/>
      </c>
      <c r="N1908" t="n">
        <v>1</v>
      </c>
      <c r="O1908" t="n">
        <v>0.9912</v>
      </c>
      <c r="P1908" t="n">
        <v>0.6783526927138331</v>
      </c>
      <c r="Q1908" t="n">
        <v>0.9902052797699177</v>
      </c>
      <c r="R1908" t="n">
        <v>0.178977741993108</v>
      </c>
      <c r="S1908" t="n">
        <v>0.9994594772218249</v>
      </c>
      <c r="T1908" t="n">
        <v>0.9390143025944911</v>
      </c>
      <c r="U1908" t="n">
        <v>0.4037491071973806</v>
      </c>
      <c r="V1908" t="n">
        <v>0.4709497935355859</v>
      </c>
      <c r="W1908" t="n">
        <v>0.5348036715349812</v>
      </c>
      <c r="X1908" t="n">
        <v>0.5433818441529892</v>
      </c>
    </row>
    <row r="1909">
      <c r="A1909" t="inlineStr">
        <is>
          <t>2906709</t>
        </is>
      </c>
      <c r="B1909" t="inlineStr">
        <is>
          <t>Cândido Sales</t>
        </is>
      </c>
      <c r="C1909" t="inlineStr">
        <is>
          <t>BA</t>
        </is>
      </c>
      <c r="D1909" t="inlineStr">
        <is>
          <t>REGIÃO NORDESTE</t>
        </is>
      </c>
      <c r="E1909" s="70">
        <f>SUMPRODUCT(N1909:Q1909,PAINEL_PESOS!$C$16:$C$19)</f>
        <v/>
      </c>
      <c r="F1909" s="70">
        <f>SUMPRODUCT(R1909:T1909,PAINEL_PESOS!$C$21:$C$23)</f>
        <v/>
      </c>
      <c r="G1909" s="70">
        <f>SUMPRODUCT(U1909:V1909,PAINEL_PESOS!$C$25:$C$26)</f>
        <v/>
      </c>
      <c r="H1909" s="70">
        <f>SUMPRODUCT(W1909:X1909,PAINEL_PESOS!$C$28:$C$29)</f>
        <v/>
      </c>
      <c r="I1909" s="70" t="n">
        <v>0.9550469011174829</v>
      </c>
      <c r="J1909" s="70" t="n">
        <v>0.670859582930127</v>
      </c>
      <c r="K1909" s="71">
        <f>IF(NOT(AND(PAINEL_PESOS!$D$12="OK - 100%",PAINEL_PESOS!$F$20="OK - 100%",PAINEL_PESOS!$F$24="OK - 100%",PAINEL_PESOS!$F$27="OK - 100%",PAINEL_PESOS!$F$30="OK - 100%")),"", (E1909*PAINEL_PESOS!$B$7+F1909*PAINEL_PESOS!$B$8+G1909*PAINEL_PESOS!$B$9+H1909*PAINEL_PESOS!$B$10)*I1909)</f>
        <v/>
      </c>
      <c r="L1909" s="71">
        <f>IF(K1909="","",K1909-J1909)</f>
        <v/>
      </c>
      <c r="M1909" s="71">
        <f>IF(L1909="","",ABS(L1909))</f>
        <v/>
      </c>
      <c r="N1909" t="n">
        <v>1</v>
      </c>
      <c r="O1909" t="n">
        <v>0.9314</v>
      </c>
      <c r="P1909" t="n">
        <v>0.7586061246040127</v>
      </c>
      <c r="Q1909" t="n">
        <v>0.9123846420830012</v>
      </c>
      <c r="R1909" t="n">
        <v>0.2287717527161896</v>
      </c>
      <c r="S1909" t="n">
        <v>0.9998813130753308</v>
      </c>
      <c r="T1909" t="n">
        <v>0.8175046484638886</v>
      </c>
      <c r="U1909" t="n">
        <v>0.5096272332299345</v>
      </c>
      <c r="V1909" t="n">
        <v>0.6786216242765877</v>
      </c>
      <c r="W1909" t="n">
        <v>0.6260867834782067</v>
      </c>
      <c r="X1909" t="n">
        <v>0.6398539931204946</v>
      </c>
    </row>
    <row r="1910">
      <c r="A1910" t="inlineStr">
        <is>
          <t>2906808</t>
        </is>
      </c>
      <c r="B1910" t="inlineStr">
        <is>
          <t>Cansanção</t>
        </is>
      </c>
      <c r="C1910" t="inlineStr">
        <is>
          <t>BA</t>
        </is>
      </c>
      <c r="D1910" t="inlineStr">
        <is>
          <t>REGIÃO NORDESTE</t>
        </is>
      </c>
      <c r="E1910" s="70">
        <f>SUMPRODUCT(N1910:Q1910,PAINEL_PESOS!$C$16:$C$19)</f>
        <v/>
      </c>
      <c r="F1910" s="70">
        <f>SUMPRODUCT(R1910:T1910,PAINEL_PESOS!$C$21:$C$23)</f>
        <v/>
      </c>
      <c r="G1910" s="70">
        <f>SUMPRODUCT(U1910:V1910,PAINEL_PESOS!$C$25:$C$26)</f>
        <v/>
      </c>
      <c r="H1910" s="70">
        <f>SUMPRODUCT(W1910:X1910,PAINEL_PESOS!$C$28:$C$29)</f>
        <v/>
      </c>
      <c r="I1910" s="70" t="n">
        <v>0.971527561067725</v>
      </c>
      <c r="J1910" s="70" t="n">
        <v>0.6536028684483609</v>
      </c>
      <c r="K1910" s="71">
        <f>IF(NOT(AND(PAINEL_PESOS!$D$12="OK - 100%",PAINEL_PESOS!$F$20="OK - 100%",PAINEL_PESOS!$F$24="OK - 100%",PAINEL_PESOS!$F$27="OK - 100%",PAINEL_PESOS!$F$30="OK - 100%")),"", (E1910*PAINEL_PESOS!$B$7+F1910*PAINEL_PESOS!$B$8+G1910*PAINEL_PESOS!$B$9+H1910*PAINEL_PESOS!$B$10)*I1910)</f>
        <v/>
      </c>
      <c r="L1910" s="71">
        <f>IF(K1910="","",K1910-J1910)</f>
        <v/>
      </c>
      <c r="M1910" s="71">
        <f>IF(L1910="","",ABS(L1910))</f>
        <v/>
      </c>
      <c r="N1910" t="n">
        <v>1</v>
      </c>
      <c r="O1910" t="n">
        <v>0.9945000000000001</v>
      </c>
      <c r="P1910" t="n">
        <v>0.6868004223864836</v>
      </c>
      <c r="Q1910" t="n">
        <v>0.9030125191847284</v>
      </c>
      <c r="R1910" t="n">
        <v>0.2821757205611516</v>
      </c>
      <c r="S1910" t="n">
        <v>0.9981406281598165</v>
      </c>
      <c r="T1910" t="n">
        <v>0.9177603921719676</v>
      </c>
      <c r="U1910" t="n">
        <v>0.3699006879901556</v>
      </c>
      <c r="V1910" t="n">
        <v>0.5676883354834288</v>
      </c>
      <c r="W1910" t="n">
        <v>0.6691687687445728</v>
      </c>
      <c r="X1910" t="n">
        <v>0.5177646626996034</v>
      </c>
    </row>
    <row r="1911">
      <c r="A1911" t="inlineStr">
        <is>
          <t>2906824</t>
        </is>
      </c>
      <c r="B1911" t="inlineStr">
        <is>
          <t>Canudos</t>
        </is>
      </c>
      <c r="C1911" t="inlineStr">
        <is>
          <t>BA</t>
        </is>
      </c>
      <c r="D1911" t="inlineStr">
        <is>
          <t>REGIÃO NORDESTE</t>
        </is>
      </c>
      <c r="E1911" s="70">
        <f>SUMPRODUCT(N1911:Q1911,PAINEL_PESOS!$C$16:$C$19)</f>
        <v/>
      </c>
      <c r="F1911" s="70">
        <f>SUMPRODUCT(R1911:T1911,PAINEL_PESOS!$C$21:$C$23)</f>
        <v/>
      </c>
      <c r="G1911" s="70">
        <f>SUMPRODUCT(U1911:V1911,PAINEL_PESOS!$C$25:$C$26)</f>
        <v/>
      </c>
      <c r="H1911" s="70">
        <f>SUMPRODUCT(W1911:X1911,PAINEL_PESOS!$C$28:$C$29)</f>
        <v/>
      </c>
      <c r="I1911" s="70" t="n">
        <v>0.9460506504108164</v>
      </c>
      <c r="J1911" s="70" t="n">
        <v>0.6259754974586577</v>
      </c>
      <c r="K1911" s="71">
        <f>IF(NOT(AND(PAINEL_PESOS!$D$12="OK - 100%",PAINEL_PESOS!$F$20="OK - 100%",PAINEL_PESOS!$F$24="OK - 100%",PAINEL_PESOS!$F$27="OK - 100%",PAINEL_PESOS!$F$30="OK - 100%")),"", (E1911*PAINEL_PESOS!$B$7+F1911*PAINEL_PESOS!$B$8+G1911*PAINEL_PESOS!$B$9+H1911*PAINEL_PESOS!$B$10)*I1911)</f>
        <v/>
      </c>
      <c r="L1911" s="71">
        <f>IF(K1911="","",K1911-J1911)</f>
        <v/>
      </c>
      <c r="M1911" s="71">
        <f>IF(L1911="","",ABS(L1911))</f>
        <v/>
      </c>
      <c r="N1911" t="n">
        <v>1</v>
      </c>
      <c r="O1911" t="n">
        <v>1</v>
      </c>
      <c r="P1911" t="n">
        <v>0.6349524815205914</v>
      </c>
      <c r="Q1911" t="n">
        <v>0.9935686131377679</v>
      </c>
      <c r="R1911" t="n">
        <v>0.1958950771974824</v>
      </c>
      <c r="S1911" t="n">
        <v>0.9999862137824087</v>
      </c>
      <c r="T1911" t="n">
        <v>0.7273221221720294</v>
      </c>
      <c r="U1911" t="n">
        <v>0.5036935917128821</v>
      </c>
      <c r="V1911" t="n">
        <v>0.5612502849203326</v>
      </c>
      <c r="W1911" t="n">
        <v>0.5961281444921686</v>
      </c>
      <c r="X1911" t="n">
        <v>0.535910118637923</v>
      </c>
    </row>
    <row r="1912">
      <c r="A1912" t="inlineStr">
        <is>
          <t>2906857</t>
        </is>
      </c>
      <c r="B1912" t="inlineStr">
        <is>
          <t>Capela do Alto Alegre</t>
        </is>
      </c>
      <c r="C1912" t="inlineStr">
        <is>
          <t>BA</t>
        </is>
      </c>
      <c r="D1912" t="inlineStr">
        <is>
          <t>REGIÃO NORDESTE</t>
        </is>
      </c>
      <c r="E1912" s="70">
        <f>SUMPRODUCT(N1912:Q1912,PAINEL_PESOS!$C$16:$C$19)</f>
        <v/>
      </c>
      <c r="F1912" s="70">
        <f>SUMPRODUCT(R1912:T1912,PAINEL_PESOS!$C$21:$C$23)</f>
        <v/>
      </c>
      <c r="G1912" s="70">
        <f>SUMPRODUCT(U1912:V1912,PAINEL_PESOS!$C$25:$C$26)</f>
        <v/>
      </c>
      <c r="H1912" s="70">
        <f>SUMPRODUCT(W1912:X1912,PAINEL_PESOS!$C$28:$C$29)</f>
        <v/>
      </c>
      <c r="I1912" s="70" t="n">
        <v>0.9637651621967164</v>
      </c>
      <c r="J1912" s="70" t="n">
        <v>0.617870014193368</v>
      </c>
      <c r="K1912" s="71">
        <f>IF(NOT(AND(PAINEL_PESOS!$D$12="OK - 100%",PAINEL_PESOS!$F$20="OK - 100%",PAINEL_PESOS!$F$24="OK - 100%",PAINEL_PESOS!$F$27="OK - 100%",PAINEL_PESOS!$F$30="OK - 100%")),"", (E1912*PAINEL_PESOS!$B$7+F1912*PAINEL_PESOS!$B$8+G1912*PAINEL_PESOS!$B$9+H1912*PAINEL_PESOS!$B$10)*I1912)</f>
        <v/>
      </c>
      <c r="L1912" s="71">
        <f>IF(K1912="","",K1912-J1912)</f>
        <v/>
      </c>
      <c r="M1912" s="71">
        <f>IF(L1912="","",ABS(L1912))</f>
        <v/>
      </c>
      <c r="N1912" t="n">
        <v>1</v>
      </c>
      <c r="O1912" t="n">
        <v>0.9868</v>
      </c>
      <c r="P1912" t="n">
        <v>0.7593453009503697</v>
      </c>
      <c r="Q1912" t="n">
        <v>0.8931090138879419</v>
      </c>
      <c r="R1912" t="n">
        <v>0.1757508718900143</v>
      </c>
      <c r="S1912" t="n">
        <v>0.9882869641461216</v>
      </c>
      <c r="T1912" t="n">
        <v>0.8834637166501141</v>
      </c>
      <c r="U1912" t="n">
        <v>0.3095641480448987</v>
      </c>
      <c r="V1912" t="n">
        <v>0.4239341667179237</v>
      </c>
      <c r="W1912" t="n">
        <v>0.6889508749215139</v>
      </c>
      <c r="X1912" t="n">
        <v>0.5217240181886227</v>
      </c>
    </row>
    <row r="1913">
      <c r="A1913" t="inlineStr">
        <is>
          <t>2906873</t>
        </is>
      </c>
      <c r="B1913" t="inlineStr">
        <is>
          <t>Capim Grosso</t>
        </is>
      </c>
      <c r="C1913" t="inlineStr">
        <is>
          <t>BA</t>
        </is>
      </c>
      <c r="D1913" t="inlineStr">
        <is>
          <t>REGIÃO NORDESTE</t>
        </is>
      </c>
      <c r="E1913" s="70">
        <f>SUMPRODUCT(N1913:Q1913,PAINEL_PESOS!$C$16:$C$19)</f>
        <v/>
      </c>
      <c r="F1913" s="70">
        <f>SUMPRODUCT(R1913:T1913,PAINEL_PESOS!$C$21:$C$23)</f>
        <v/>
      </c>
      <c r="G1913" s="70">
        <f>SUMPRODUCT(U1913:V1913,PAINEL_PESOS!$C$25:$C$26)</f>
        <v/>
      </c>
      <c r="H1913" s="70">
        <f>SUMPRODUCT(W1913:X1913,PAINEL_PESOS!$C$28:$C$29)</f>
        <v/>
      </c>
      <c r="I1913" s="70" t="n">
        <v>0.8786048416439294</v>
      </c>
      <c r="J1913" s="70" t="n">
        <v>0.5322906895245285</v>
      </c>
      <c r="K1913" s="71">
        <f>IF(NOT(AND(PAINEL_PESOS!$D$12="OK - 100%",PAINEL_PESOS!$F$20="OK - 100%",PAINEL_PESOS!$F$24="OK - 100%",PAINEL_PESOS!$F$27="OK - 100%",PAINEL_PESOS!$F$30="OK - 100%")),"", (E1913*PAINEL_PESOS!$B$7+F1913*PAINEL_PESOS!$B$8+G1913*PAINEL_PESOS!$B$9+H1913*PAINEL_PESOS!$B$10)*I1913)</f>
        <v/>
      </c>
      <c r="L1913" s="71">
        <f>IF(K1913="","",K1913-J1913)</f>
        <v/>
      </c>
      <c r="M1913" s="71">
        <f>IF(L1913="","",ABS(L1913))</f>
        <v/>
      </c>
      <c r="N1913" t="n">
        <v>1</v>
      </c>
      <c r="O1913" t="n">
        <v>0.9931</v>
      </c>
      <c r="P1913" t="n">
        <v>0.7934530095036959</v>
      </c>
      <c r="Q1913" t="n">
        <v>0.4398296028725109</v>
      </c>
      <c r="R1913" t="n">
        <v>0.3244765531183545</v>
      </c>
      <c r="S1913" t="n">
        <v>0.9742151004185816</v>
      </c>
      <c r="T1913" t="n">
        <v>0.6316217763230965</v>
      </c>
      <c r="U1913" t="n">
        <v>0.3240560309646977</v>
      </c>
      <c r="V1913" t="n">
        <v>0.425023989171603</v>
      </c>
      <c r="W1913" t="n">
        <v>0.6598926227917202</v>
      </c>
      <c r="X1913" t="n">
        <v>0.5376506771049137</v>
      </c>
    </row>
    <row r="1914">
      <c r="A1914" t="inlineStr">
        <is>
          <t>2906899</t>
        </is>
      </c>
      <c r="B1914" t="inlineStr">
        <is>
          <t>Caraíbas</t>
        </is>
      </c>
      <c r="C1914" t="inlineStr">
        <is>
          <t>BA</t>
        </is>
      </c>
      <c r="D1914" t="inlineStr">
        <is>
          <t>REGIÃO NORDESTE</t>
        </is>
      </c>
      <c r="E1914" s="70">
        <f>SUMPRODUCT(N1914:Q1914,PAINEL_PESOS!$C$16:$C$19)</f>
        <v/>
      </c>
      <c r="F1914" s="70">
        <f>SUMPRODUCT(R1914:T1914,PAINEL_PESOS!$C$21:$C$23)</f>
        <v/>
      </c>
      <c r="G1914" s="70">
        <f>SUMPRODUCT(U1914:V1914,PAINEL_PESOS!$C$25:$C$26)</f>
        <v/>
      </c>
      <c r="H1914" s="70">
        <f>SUMPRODUCT(W1914:X1914,PAINEL_PESOS!$C$28:$C$29)</f>
        <v/>
      </c>
      <c r="I1914" s="70" t="n">
        <v>0.8968279249306587</v>
      </c>
      <c r="J1914" s="70" t="n">
        <v>0.5907779979463605</v>
      </c>
      <c r="K1914" s="71">
        <f>IF(NOT(AND(PAINEL_PESOS!$D$12="OK - 100%",PAINEL_PESOS!$F$20="OK - 100%",PAINEL_PESOS!$F$24="OK - 100%",PAINEL_PESOS!$F$27="OK - 100%",PAINEL_PESOS!$F$30="OK - 100%")),"", (E1914*PAINEL_PESOS!$B$7+F1914*PAINEL_PESOS!$B$8+G1914*PAINEL_PESOS!$B$9+H1914*PAINEL_PESOS!$B$10)*I1914)</f>
        <v/>
      </c>
      <c r="L1914" s="71">
        <f>IF(K1914="","",K1914-J1914)</f>
        <v/>
      </c>
      <c r="M1914" s="71">
        <f>IF(L1914="","",ABS(L1914))</f>
        <v/>
      </c>
      <c r="N1914" t="n">
        <v>1</v>
      </c>
      <c r="O1914" t="n">
        <v>0.9792999999999999</v>
      </c>
      <c r="P1914" t="n">
        <v>0.8001055966209081</v>
      </c>
      <c r="Q1914" t="n">
        <v>0.9629488872142652</v>
      </c>
      <c r="R1914" t="n">
        <v>0.1488494020157353</v>
      </c>
      <c r="S1914" t="n">
        <v>0.9999795000511333</v>
      </c>
      <c r="T1914" t="n">
        <v>0.4835556663964812</v>
      </c>
      <c r="U1914" t="n">
        <v>0.590199522169476</v>
      </c>
      <c r="V1914" t="n">
        <v>0.5871563203607263</v>
      </c>
      <c r="W1914" t="n">
        <v>0.574552419890254</v>
      </c>
      <c r="X1914" t="n">
        <v>0.5585921276465298</v>
      </c>
    </row>
    <row r="1915">
      <c r="A1915" t="inlineStr">
        <is>
          <t>2906907</t>
        </is>
      </c>
      <c r="B1915" t="inlineStr">
        <is>
          <t>Caravelas</t>
        </is>
      </c>
      <c r="C1915" t="inlineStr">
        <is>
          <t>BA</t>
        </is>
      </c>
      <c r="D1915" t="inlineStr">
        <is>
          <t>REGIÃO NORDESTE</t>
        </is>
      </c>
      <c r="E1915" s="70">
        <f>SUMPRODUCT(N1915:Q1915,PAINEL_PESOS!$C$16:$C$19)</f>
        <v/>
      </c>
      <c r="F1915" s="70">
        <f>SUMPRODUCT(R1915:T1915,PAINEL_PESOS!$C$21:$C$23)</f>
        <v/>
      </c>
      <c r="G1915" s="70">
        <f>SUMPRODUCT(U1915:V1915,PAINEL_PESOS!$C$25:$C$26)</f>
        <v/>
      </c>
      <c r="H1915" s="70">
        <f>SUMPRODUCT(W1915:X1915,PAINEL_PESOS!$C$28:$C$29)</f>
        <v/>
      </c>
      <c r="I1915" s="70" t="n">
        <v>0.9820254662311767</v>
      </c>
      <c r="J1915" s="70" t="n">
        <v>0.6318287514924958</v>
      </c>
      <c r="K1915" s="71">
        <f>IF(NOT(AND(PAINEL_PESOS!$D$12="OK - 100%",PAINEL_PESOS!$F$20="OK - 100%",PAINEL_PESOS!$F$24="OK - 100%",PAINEL_PESOS!$F$27="OK - 100%",PAINEL_PESOS!$F$30="OK - 100%")),"", (E1915*PAINEL_PESOS!$B$7+F1915*PAINEL_PESOS!$B$8+G1915*PAINEL_PESOS!$B$9+H1915*PAINEL_PESOS!$B$10)*I1915)</f>
        <v/>
      </c>
      <c r="L1915" s="71">
        <f>IF(K1915="","",K1915-J1915)</f>
        <v/>
      </c>
      <c r="M1915" s="71">
        <f>IF(L1915="","",ABS(L1915))</f>
        <v/>
      </c>
      <c r="N1915" t="n">
        <v>1</v>
      </c>
      <c r="O1915" t="n">
        <v>0.9744</v>
      </c>
      <c r="P1915" t="n">
        <v>0.7709609292502639</v>
      </c>
      <c r="Q1915" t="n">
        <v>0.9947351204942054</v>
      </c>
      <c r="R1915" t="n">
        <v>0.2623487679581293</v>
      </c>
      <c r="S1915" t="n">
        <v>0.9998752744580834</v>
      </c>
      <c r="T1915" t="n">
        <v>0.9115677366335171</v>
      </c>
      <c r="U1915" t="n">
        <v>0.1125219258036201</v>
      </c>
      <c r="V1915" t="n">
        <v>0.4571110075041105</v>
      </c>
      <c r="W1915" t="n">
        <v>0.532606708255339</v>
      </c>
      <c r="X1915" t="n">
        <v>0.725665404309753</v>
      </c>
    </row>
    <row r="1916">
      <c r="A1916" t="inlineStr">
        <is>
          <t>2907004</t>
        </is>
      </c>
      <c r="B1916" t="inlineStr">
        <is>
          <t>Cardeal da Silva</t>
        </is>
      </c>
      <c r="C1916" t="inlineStr">
        <is>
          <t>BA</t>
        </is>
      </c>
      <c r="D1916" t="inlineStr">
        <is>
          <t>REGIÃO NORDESTE</t>
        </is>
      </c>
      <c r="E1916" s="70">
        <f>SUMPRODUCT(N1916:Q1916,PAINEL_PESOS!$C$16:$C$19)</f>
        <v/>
      </c>
      <c r="F1916" s="70">
        <f>SUMPRODUCT(R1916:T1916,PAINEL_PESOS!$C$21:$C$23)</f>
        <v/>
      </c>
      <c r="G1916" s="70">
        <f>SUMPRODUCT(U1916:V1916,PAINEL_PESOS!$C$25:$C$26)</f>
        <v/>
      </c>
      <c r="H1916" s="70">
        <f>SUMPRODUCT(W1916:X1916,PAINEL_PESOS!$C$28:$C$29)</f>
        <v/>
      </c>
      <c r="I1916" s="70" t="n">
        <v>0.9579719257846584</v>
      </c>
      <c r="J1916" s="70" t="n">
        <v>0.6254241543225673</v>
      </c>
      <c r="K1916" s="71">
        <f>IF(NOT(AND(PAINEL_PESOS!$D$12="OK - 100%",PAINEL_PESOS!$F$20="OK - 100%",PAINEL_PESOS!$F$24="OK - 100%",PAINEL_PESOS!$F$27="OK - 100%",PAINEL_PESOS!$F$30="OK - 100%")),"", (E1916*PAINEL_PESOS!$B$7+F1916*PAINEL_PESOS!$B$8+G1916*PAINEL_PESOS!$B$9+H1916*PAINEL_PESOS!$B$10)*I1916)</f>
        <v/>
      </c>
      <c r="L1916" s="71">
        <f>IF(K1916="","",K1916-J1916)</f>
        <v/>
      </c>
      <c r="M1916" s="71">
        <f>IF(L1916="","",ABS(L1916))</f>
        <v/>
      </c>
      <c r="N1916" t="n">
        <v>0.6</v>
      </c>
      <c r="O1916" t="n">
        <v>0.9925</v>
      </c>
      <c r="P1916" t="n">
        <v>0.6953537486800423</v>
      </c>
      <c r="Q1916" t="n">
        <v>0.7792933566085417</v>
      </c>
      <c r="R1916" t="n">
        <v>0.1607267972289307</v>
      </c>
      <c r="S1916" t="n">
        <v>0.9891293917359171</v>
      </c>
      <c r="T1916" t="n">
        <v>0.9372881361733798</v>
      </c>
      <c r="U1916" t="n">
        <v>0.2718761419136551</v>
      </c>
      <c r="V1916" t="n">
        <v>0.5747032124632386</v>
      </c>
      <c r="W1916" t="n">
        <v>0.7632222457460305</v>
      </c>
      <c r="X1916" t="n">
        <v>0.688097033517033</v>
      </c>
    </row>
    <row r="1917">
      <c r="A1917" t="inlineStr">
        <is>
          <t>2907103</t>
        </is>
      </c>
      <c r="B1917" t="inlineStr">
        <is>
          <t>Carinhanha</t>
        </is>
      </c>
      <c r="C1917" t="inlineStr">
        <is>
          <t>BA</t>
        </is>
      </c>
      <c r="D1917" t="inlineStr">
        <is>
          <t>REGIÃO NORDESTE</t>
        </is>
      </c>
      <c r="E1917" s="70">
        <f>SUMPRODUCT(N1917:Q1917,PAINEL_PESOS!$C$16:$C$19)</f>
        <v/>
      </c>
      <c r="F1917" s="70">
        <f>SUMPRODUCT(R1917:T1917,PAINEL_PESOS!$C$21:$C$23)</f>
        <v/>
      </c>
      <c r="G1917" s="70">
        <f>SUMPRODUCT(U1917:V1917,PAINEL_PESOS!$C$25:$C$26)</f>
        <v/>
      </c>
      <c r="H1917" s="70">
        <f>SUMPRODUCT(W1917:X1917,PAINEL_PESOS!$C$28:$C$29)</f>
        <v/>
      </c>
      <c r="I1917" s="70" t="n">
        <v>0.9896751142829507</v>
      </c>
      <c r="J1917" s="70" t="n">
        <v>0.7112034799853144</v>
      </c>
      <c r="K1917" s="71">
        <f>IF(NOT(AND(PAINEL_PESOS!$D$12="OK - 100%",PAINEL_PESOS!$F$20="OK - 100%",PAINEL_PESOS!$F$24="OK - 100%",PAINEL_PESOS!$F$27="OK - 100%",PAINEL_PESOS!$F$30="OK - 100%")),"", (E1917*PAINEL_PESOS!$B$7+F1917*PAINEL_PESOS!$B$8+G1917*PAINEL_PESOS!$B$9+H1917*PAINEL_PESOS!$B$10)*I1917)</f>
        <v/>
      </c>
      <c r="L1917" s="71">
        <f>IF(K1917="","",K1917-J1917)</f>
        <v/>
      </c>
      <c r="M1917" s="71">
        <f>IF(L1917="","",ABS(L1917))</f>
        <v/>
      </c>
      <c r="N1917" t="n">
        <v>1</v>
      </c>
      <c r="O1917" t="n">
        <v>1</v>
      </c>
      <c r="P1917" t="n">
        <v>0.9852164730728616</v>
      </c>
      <c r="Q1917" t="n">
        <v>0.9974084002064865</v>
      </c>
      <c r="R1917" t="n">
        <v>0.2537213917899405</v>
      </c>
      <c r="S1917" t="n">
        <v>0.9999847502864331</v>
      </c>
      <c r="T1917" t="n">
        <v>0.9490299877910755</v>
      </c>
      <c r="U1917" t="n">
        <v>0.5238389951481637</v>
      </c>
      <c r="V1917" t="n">
        <v>0.6125229314646758</v>
      </c>
      <c r="W1917" t="n">
        <v>0.5610815399132753</v>
      </c>
      <c r="X1917" t="n">
        <v>0.5917388013117229</v>
      </c>
    </row>
    <row r="1918">
      <c r="A1918" t="inlineStr">
        <is>
          <t>2907202</t>
        </is>
      </c>
      <c r="B1918" t="inlineStr">
        <is>
          <t>Casa Nova</t>
        </is>
      </c>
      <c r="C1918" t="inlineStr">
        <is>
          <t>BA</t>
        </is>
      </c>
      <c r="D1918" t="inlineStr">
        <is>
          <t>REGIÃO NORDESTE</t>
        </is>
      </c>
      <c r="E1918" s="70">
        <f>SUMPRODUCT(N1918:Q1918,PAINEL_PESOS!$C$16:$C$19)</f>
        <v/>
      </c>
      <c r="F1918" s="70">
        <f>SUMPRODUCT(R1918:T1918,PAINEL_PESOS!$C$21:$C$23)</f>
        <v/>
      </c>
      <c r="G1918" s="70">
        <f>SUMPRODUCT(U1918:V1918,PAINEL_PESOS!$C$25:$C$26)</f>
        <v/>
      </c>
      <c r="H1918" s="70">
        <f>SUMPRODUCT(W1918:X1918,PAINEL_PESOS!$C$28:$C$29)</f>
        <v/>
      </c>
      <c r="I1918" s="70" t="n">
        <v>0.9495777786558255</v>
      </c>
      <c r="J1918" s="70" t="n">
        <v>0.5961909623599529</v>
      </c>
      <c r="K1918" s="71">
        <f>IF(NOT(AND(PAINEL_PESOS!$D$12="OK - 100%",PAINEL_PESOS!$F$20="OK - 100%",PAINEL_PESOS!$F$24="OK - 100%",PAINEL_PESOS!$F$27="OK - 100%",PAINEL_PESOS!$F$30="OK - 100%")),"", (E1918*PAINEL_PESOS!$B$7+F1918*PAINEL_PESOS!$B$8+G1918*PAINEL_PESOS!$B$9+H1918*PAINEL_PESOS!$B$10)*I1918)</f>
        <v/>
      </c>
      <c r="L1918" s="71">
        <f>IF(K1918="","",K1918-J1918)</f>
        <v/>
      </c>
      <c r="M1918" s="71">
        <f>IF(L1918="","",ABS(L1918))</f>
        <v/>
      </c>
      <c r="N1918" t="n">
        <v>1</v>
      </c>
      <c r="O1918" t="n">
        <v>0.9903</v>
      </c>
      <c r="P1918" t="n">
        <v>0.1439281942977825</v>
      </c>
      <c r="Q1918" t="n">
        <v>0.9870374499369224</v>
      </c>
      <c r="R1918" t="n">
        <v>0.3572230538023885</v>
      </c>
      <c r="S1918" t="n">
        <v>0.9982467999920631</v>
      </c>
      <c r="T1918" t="n">
        <v>0.7489614577845843</v>
      </c>
      <c r="U1918" t="n">
        <v>0.626764627697584</v>
      </c>
      <c r="V1918" t="n">
        <v>0.5789229890436214</v>
      </c>
      <c r="W1918" t="n">
        <v>0.4593474456743979</v>
      </c>
      <c r="X1918" t="n">
        <v>0.394165725751524</v>
      </c>
    </row>
    <row r="1919">
      <c r="A1919" t="inlineStr">
        <is>
          <t>2907301</t>
        </is>
      </c>
      <c r="B1919" t="inlineStr">
        <is>
          <t>Castro Alves</t>
        </is>
      </c>
      <c r="C1919" t="inlineStr">
        <is>
          <t>BA</t>
        </is>
      </c>
      <c r="D1919" t="inlineStr">
        <is>
          <t>REGIÃO NORDESTE</t>
        </is>
      </c>
      <c r="E1919" s="70">
        <f>SUMPRODUCT(N1919:Q1919,PAINEL_PESOS!$C$16:$C$19)</f>
        <v/>
      </c>
      <c r="F1919" s="70">
        <f>SUMPRODUCT(R1919:T1919,PAINEL_PESOS!$C$21:$C$23)</f>
        <v/>
      </c>
      <c r="G1919" s="70">
        <f>SUMPRODUCT(U1919:V1919,PAINEL_PESOS!$C$25:$C$26)</f>
        <v/>
      </c>
      <c r="H1919" s="70">
        <f>SUMPRODUCT(W1919:X1919,PAINEL_PESOS!$C$28:$C$29)</f>
        <v/>
      </c>
      <c r="I1919" s="70" t="n">
        <v>0.973057443394666</v>
      </c>
      <c r="J1919" s="70" t="n">
        <v>0.6700205099496952</v>
      </c>
      <c r="K1919" s="71">
        <f>IF(NOT(AND(PAINEL_PESOS!$D$12="OK - 100%",PAINEL_PESOS!$F$20="OK - 100%",PAINEL_PESOS!$F$24="OK - 100%",PAINEL_PESOS!$F$27="OK - 100%",PAINEL_PESOS!$F$30="OK - 100%")),"", (E1919*PAINEL_PESOS!$B$7+F1919*PAINEL_PESOS!$B$8+G1919*PAINEL_PESOS!$B$9+H1919*PAINEL_PESOS!$B$10)*I1919)</f>
        <v/>
      </c>
      <c r="L1919" s="71">
        <f>IF(K1919="","",K1919-J1919)</f>
        <v/>
      </c>
      <c r="M1919" s="71">
        <f>IF(L1919="","",ABS(L1919))</f>
        <v/>
      </c>
      <c r="N1919" t="n">
        <v>1</v>
      </c>
      <c r="O1919" t="n">
        <v>0.9466</v>
      </c>
      <c r="P1919" t="n">
        <v>0.6181626187961986</v>
      </c>
      <c r="Q1919" t="n">
        <v>0.918580290611407</v>
      </c>
      <c r="R1919" t="n">
        <v>0.2664860750029728</v>
      </c>
      <c r="S1919" t="n">
        <v>0.9512687249308062</v>
      </c>
      <c r="T1919" t="n">
        <v>0.9337989649808617</v>
      </c>
      <c r="U1919" t="n">
        <v>0.2384669831877111</v>
      </c>
      <c r="V1919" t="n">
        <v>0.5812919512620316</v>
      </c>
      <c r="W1919" t="n">
        <v>0.7749470615862196</v>
      </c>
      <c r="X1919" t="n">
        <v>0.7378326615542967</v>
      </c>
    </row>
    <row r="1920">
      <c r="A1920" t="inlineStr">
        <is>
          <t>2907400</t>
        </is>
      </c>
      <c r="B1920" t="inlineStr">
        <is>
          <t>Catolândia</t>
        </is>
      </c>
      <c r="C1920" t="inlineStr">
        <is>
          <t>BA</t>
        </is>
      </c>
      <c r="D1920" t="inlineStr">
        <is>
          <t>REGIÃO NORDESTE</t>
        </is>
      </c>
      <c r="E1920" s="70">
        <f>SUMPRODUCT(N1920:Q1920,PAINEL_PESOS!$C$16:$C$19)</f>
        <v/>
      </c>
      <c r="F1920" s="70">
        <f>SUMPRODUCT(R1920:T1920,PAINEL_PESOS!$C$21:$C$23)</f>
        <v/>
      </c>
      <c r="G1920" s="70">
        <f>SUMPRODUCT(U1920:V1920,PAINEL_PESOS!$C$25:$C$26)</f>
        <v/>
      </c>
      <c r="H1920" s="70">
        <f>SUMPRODUCT(W1920:X1920,PAINEL_PESOS!$C$28:$C$29)</f>
        <v/>
      </c>
      <c r="I1920" s="70" t="n">
        <v>0.9985157995466435</v>
      </c>
      <c r="J1920" s="70" t="n">
        <v>0.6841291766782994</v>
      </c>
      <c r="K1920" s="71">
        <f>IF(NOT(AND(PAINEL_PESOS!$D$12="OK - 100%",PAINEL_PESOS!$F$20="OK - 100%",PAINEL_PESOS!$F$24="OK - 100%",PAINEL_PESOS!$F$27="OK - 100%",PAINEL_PESOS!$F$30="OK - 100%")),"", (E1920*PAINEL_PESOS!$B$7+F1920*PAINEL_PESOS!$B$8+G1920*PAINEL_PESOS!$B$9+H1920*PAINEL_PESOS!$B$10)*I1920)</f>
        <v/>
      </c>
      <c r="L1920" s="71">
        <f>IF(K1920="","",K1920-J1920)</f>
        <v/>
      </c>
      <c r="M1920" s="71">
        <f>IF(L1920="","",ABS(L1920))</f>
        <v/>
      </c>
      <c r="N1920" t="n">
        <v>0.4</v>
      </c>
      <c r="O1920" t="n">
        <v>0.9712</v>
      </c>
      <c r="P1920" t="n">
        <v>0.7158394931362196</v>
      </c>
      <c r="Q1920" t="n">
        <v>0.9978992765328036</v>
      </c>
      <c r="R1920" t="n">
        <v>0.1223738886258245</v>
      </c>
      <c r="S1920" t="n">
        <v>1</v>
      </c>
      <c r="T1920" t="n">
        <v>0.993971499186199</v>
      </c>
      <c r="U1920" t="n">
        <v>0.6968919195223344</v>
      </c>
      <c r="V1920" t="n">
        <v>0.6204804115369715</v>
      </c>
      <c r="W1920" t="n">
        <v>0.4993857435768664</v>
      </c>
      <c r="X1920" t="n">
        <v>0.7110441816187183</v>
      </c>
    </row>
    <row r="1921">
      <c r="A1921" t="inlineStr">
        <is>
          <t>2907509</t>
        </is>
      </c>
      <c r="B1921" t="inlineStr">
        <is>
          <t>Catu</t>
        </is>
      </c>
      <c r="C1921" t="inlineStr">
        <is>
          <t>BA</t>
        </is>
      </c>
      <c r="D1921" t="inlineStr">
        <is>
          <t>REGIÃO NORDESTE</t>
        </is>
      </c>
      <c r="E1921" s="70">
        <f>SUMPRODUCT(N1921:Q1921,PAINEL_PESOS!$C$16:$C$19)</f>
        <v/>
      </c>
      <c r="F1921" s="70">
        <f>SUMPRODUCT(R1921:T1921,PAINEL_PESOS!$C$21:$C$23)</f>
        <v/>
      </c>
      <c r="G1921" s="70">
        <f>SUMPRODUCT(U1921:V1921,PAINEL_PESOS!$C$25:$C$26)</f>
        <v/>
      </c>
      <c r="H1921" s="70">
        <f>SUMPRODUCT(W1921:X1921,PAINEL_PESOS!$C$28:$C$29)</f>
        <v/>
      </c>
      <c r="I1921" s="70" t="n">
        <v>0.8624587422332872</v>
      </c>
      <c r="J1921" s="70" t="n">
        <v>0.515118885000124</v>
      </c>
      <c r="K1921" s="71">
        <f>IF(NOT(AND(PAINEL_PESOS!$D$12="OK - 100%",PAINEL_PESOS!$F$20="OK - 100%",PAINEL_PESOS!$F$24="OK - 100%",PAINEL_PESOS!$F$27="OK - 100%",PAINEL_PESOS!$F$30="OK - 100%")),"", (E1921*PAINEL_PESOS!$B$7+F1921*PAINEL_PESOS!$B$8+G1921*PAINEL_PESOS!$B$9+H1921*PAINEL_PESOS!$B$10)*I1921)</f>
        <v/>
      </c>
      <c r="L1921" s="71">
        <f>IF(K1921="","",K1921-J1921)</f>
        <v/>
      </c>
      <c r="M1921" s="71">
        <f>IF(L1921="","",ABS(L1921))</f>
        <v/>
      </c>
      <c r="N1921" t="n">
        <v>1</v>
      </c>
      <c r="O1921" t="n">
        <v>0.998</v>
      </c>
      <c r="P1921" t="n">
        <v>0.2711721224920803</v>
      </c>
      <c r="Q1921" t="n">
        <v>0.232095064609059</v>
      </c>
      <c r="R1921" t="n">
        <v>0.3383583675989475</v>
      </c>
      <c r="S1921" t="n">
        <v>0.981929141651809</v>
      </c>
      <c r="T1921" t="n">
        <v>0.6872430363932276</v>
      </c>
      <c r="U1921" t="n">
        <v>0.239901065677902</v>
      </c>
      <c r="V1921" t="n">
        <v>0.418367921222064</v>
      </c>
      <c r="W1921" t="n">
        <v>0.822161762509043</v>
      </c>
      <c r="X1921" t="n">
        <v>0.7087248185002242</v>
      </c>
    </row>
    <row r="1922">
      <c r="A1922" t="inlineStr">
        <is>
          <t>2907558</t>
        </is>
      </c>
      <c r="B1922" t="inlineStr">
        <is>
          <t>Caturama</t>
        </is>
      </c>
      <c r="C1922" t="inlineStr">
        <is>
          <t>BA</t>
        </is>
      </c>
      <c r="D1922" t="inlineStr">
        <is>
          <t>REGIÃO NORDESTE</t>
        </is>
      </c>
      <c r="E1922" s="70">
        <f>SUMPRODUCT(N1922:Q1922,PAINEL_PESOS!$C$16:$C$19)</f>
        <v/>
      </c>
      <c r="F1922" s="70">
        <f>SUMPRODUCT(R1922:T1922,PAINEL_PESOS!$C$21:$C$23)</f>
        <v/>
      </c>
      <c r="G1922" s="70">
        <f>SUMPRODUCT(U1922:V1922,PAINEL_PESOS!$C$25:$C$26)</f>
        <v/>
      </c>
      <c r="H1922" s="70">
        <f>SUMPRODUCT(W1922:X1922,PAINEL_PESOS!$C$28:$C$29)</f>
        <v/>
      </c>
      <c r="I1922" s="70" t="n">
        <v>0.9902802025076932</v>
      </c>
      <c r="J1922" s="70" t="n">
        <v>0.6849119046300134</v>
      </c>
      <c r="K1922" s="71">
        <f>IF(NOT(AND(PAINEL_PESOS!$D$12="OK - 100%",PAINEL_PESOS!$F$20="OK - 100%",PAINEL_PESOS!$F$24="OK - 100%",PAINEL_PESOS!$F$27="OK - 100%",PAINEL_PESOS!$F$30="OK - 100%")),"", (E1922*PAINEL_PESOS!$B$7+F1922*PAINEL_PESOS!$B$8+G1922*PAINEL_PESOS!$B$9+H1922*PAINEL_PESOS!$B$10)*I1922)</f>
        <v/>
      </c>
      <c r="L1922" s="71">
        <f>IF(K1922="","",K1922-J1922)</f>
        <v/>
      </c>
      <c r="M1922" s="71">
        <f>IF(L1922="","",ABS(L1922))</f>
        <v/>
      </c>
      <c r="N1922" t="n">
        <v>1</v>
      </c>
      <c r="O1922" t="n">
        <v>0.9722</v>
      </c>
      <c r="P1922" t="n">
        <v>0.7397043294614573</v>
      </c>
      <c r="Q1922" t="n">
        <v>0.9919567196481689</v>
      </c>
      <c r="R1922" t="n">
        <v>0.1338061728818552</v>
      </c>
      <c r="S1922" t="n">
        <v>0.9998100530928737</v>
      </c>
      <c r="T1922" t="n">
        <v>0.9560128134160271</v>
      </c>
      <c r="U1922" t="n">
        <v>0.6334923184617675</v>
      </c>
      <c r="V1922" t="n">
        <v>0.5599970168827073</v>
      </c>
      <c r="W1922" t="n">
        <v>0.5417377936419553</v>
      </c>
      <c r="X1922" t="n">
        <v>0.5528319316916968</v>
      </c>
    </row>
    <row r="1923">
      <c r="A1923" t="inlineStr">
        <is>
          <t>2907608</t>
        </is>
      </c>
      <c r="B1923" t="inlineStr">
        <is>
          <t>Central</t>
        </is>
      </c>
      <c r="C1923" t="inlineStr">
        <is>
          <t>BA</t>
        </is>
      </c>
      <c r="D1923" t="inlineStr">
        <is>
          <t>REGIÃO NORDESTE</t>
        </is>
      </c>
      <c r="E1923" s="70">
        <f>SUMPRODUCT(N1923:Q1923,PAINEL_PESOS!$C$16:$C$19)</f>
        <v/>
      </c>
      <c r="F1923" s="70">
        <f>SUMPRODUCT(R1923:T1923,PAINEL_PESOS!$C$21:$C$23)</f>
        <v/>
      </c>
      <c r="G1923" s="70">
        <f>SUMPRODUCT(U1923:V1923,PAINEL_PESOS!$C$25:$C$26)</f>
        <v/>
      </c>
      <c r="H1923" s="70">
        <f>SUMPRODUCT(W1923:X1923,PAINEL_PESOS!$C$28:$C$29)</f>
        <v/>
      </c>
      <c r="I1923" s="70" t="n">
        <v>0.9624317555664048</v>
      </c>
      <c r="J1923" s="70" t="n">
        <v>0.6426714984880876</v>
      </c>
      <c r="K1923" s="71">
        <f>IF(NOT(AND(PAINEL_PESOS!$D$12="OK - 100%",PAINEL_PESOS!$F$20="OK - 100%",PAINEL_PESOS!$F$24="OK - 100%",PAINEL_PESOS!$F$27="OK - 100%",PAINEL_PESOS!$F$30="OK - 100%")),"", (E1923*PAINEL_PESOS!$B$7+F1923*PAINEL_PESOS!$B$8+G1923*PAINEL_PESOS!$B$9+H1923*PAINEL_PESOS!$B$10)*I1923)</f>
        <v/>
      </c>
      <c r="L1923" s="71">
        <f>IF(K1923="","",K1923-J1923)</f>
        <v/>
      </c>
      <c r="M1923" s="71">
        <f>IF(L1923="","",ABS(L1923))</f>
        <v/>
      </c>
      <c r="N1923" t="n">
        <v>1</v>
      </c>
      <c r="O1923" t="n">
        <v>0.9499</v>
      </c>
      <c r="P1923" t="n">
        <v>0.6353748680042239</v>
      </c>
      <c r="Q1923" t="n">
        <v>0.9505493145587713</v>
      </c>
      <c r="R1923" t="n">
        <v>0.1846610766566825</v>
      </c>
      <c r="S1923" t="n">
        <v>1</v>
      </c>
      <c r="T1923" t="n">
        <v>0.8353660580105216</v>
      </c>
      <c r="U1923" t="n">
        <v>0.7491110480440885</v>
      </c>
      <c r="V1923" t="n">
        <v>0.4543479277369397</v>
      </c>
      <c r="W1923" t="n">
        <v>0.5064134635712221</v>
      </c>
      <c r="X1923" t="n">
        <v>0.5175946651638925</v>
      </c>
    </row>
    <row r="1924">
      <c r="A1924" t="inlineStr">
        <is>
          <t>2907707</t>
        </is>
      </c>
      <c r="B1924" t="inlineStr">
        <is>
          <t>Chorrochó</t>
        </is>
      </c>
      <c r="C1924" t="inlineStr">
        <is>
          <t>BA</t>
        </is>
      </c>
      <c r="D1924" t="inlineStr">
        <is>
          <t>REGIÃO NORDESTE</t>
        </is>
      </c>
      <c r="E1924" s="70">
        <f>SUMPRODUCT(N1924:Q1924,PAINEL_PESOS!$C$16:$C$19)</f>
        <v/>
      </c>
      <c r="F1924" s="70">
        <f>SUMPRODUCT(R1924:T1924,PAINEL_PESOS!$C$21:$C$23)</f>
        <v/>
      </c>
      <c r="G1924" s="70">
        <f>SUMPRODUCT(U1924:V1924,PAINEL_PESOS!$C$25:$C$26)</f>
        <v/>
      </c>
      <c r="H1924" s="70">
        <f>SUMPRODUCT(W1924:X1924,PAINEL_PESOS!$C$28:$C$29)</f>
        <v/>
      </c>
      <c r="I1924" s="70" t="n">
        <v>0.9951009585030542</v>
      </c>
      <c r="J1924" s="70" t="n">
        <v>0.6708982180880106</v>
      </c>
      <c r="K1924" s="71">
        <f>IF(NOT(AND(PAINEL_PESOS!$D$12="OK - 100%",PAINEL_PESOS!$F$20="OK - 100%",PAINEL_PESOS!$F$24="OK - 100%",PAINEL_PESOS!$F$27="OK - 100%",PAINEL_PESOS!$F$30="OK - 100%")),"", (E1924*PAINEL_PESOS!$B$7+F1924*PAINEL_PESOS!$B$8+G1924*PAINEL_PESOS!$B$9+H1924*PAINEL_PESOS!$B$10)*I1924)</f>
        <v/>
      </c>
      <c r="L1924" s="71">
        <f>IF(K1924="","",K1924-J1924)</f>
        <v/>
      </c>
      <c r="M1924" s="71">
        <f>IF(L1924="","",ABS(L1924))</f>
        <v/>
      </c>
      <c r="N1924" t="n">
        <v>1</v>
      </c>
      <c r="O1924" t="n">
        <v>0.9896</v>
      </c>
      <c r="P1924" t="n">
        <v>0.8165786694825765</v>
      </c>
      <c r="Q1924" t="n">
        <v>0.9979543856538199</v>
      </c>
      <c r="R1924" t="n">
        <v>0.1590620612500568</v>
      </c>
      <c r="S1924" t="n">
        <v>0.9999853046248637</v>
      </c>
      <c r="T1924" t="n">
        <v>0.9764461365315003</v>
      </c>
      <c r="U1924" t="n">
        <v>0.57157005208934</v>
      </c>
      <c r="V1924" t="n">
        <v>0.5759233203955491</v>
      </c>
      <c r="W1924" t="n">
        <v>0.5799379329567992</v>
      </c>
      <c r="X1924" t="n">
        <v>0.3404490923410486</v>
      </c>
    </row>
    <row r="1925">
      <c r="A1925" t="inlineStr">
        <is>
          <t>2907806</t>
        </is>
      </c>
      <c r="B1925" t="inlineStr">
        <is>
          <t>Cícero Dantas</t>
        </is>
      </c>
      <c r="C1925" t="inlineStr">
        <is>
          <t>BA</t>
        </is>
      </c>
      <c r="D1925" t="inlineStr">
        <is>
          <t>REGIÃO NORDESTE</t>
        </is>
      </c>
      <c r="E1925" s="70">
        <f>SUMPRODUCT(N1925:Q1925,PAINEL_PESOS!$C$16:$C$19)</f>
        <v/>
      </c>
      <c r="F1925" s="70">
        <f>SUMPRODUCT(R1925:T1925,PAINEL_PESOS!$C$21:$C$23)</f>
        <v/>
      </c>
      <c r="G1925" s="70">
        <f>SUMPRODUCT(U1925:V1925,PAINEL_PESOS!$C$25:$C$26)</f>
        <v/>
      </c>
      <c r="H1925" s="70">
        <f>SUMPRODUCT(W1925:X1925,PAINEL_PESOS!$C$28:$C$29)</f>
        <v/>
      </c>
      <c r="I1925" s="70" t="n">
        <v>0.9731557209571753</v>
      </c>
      <c r="J1925" s="70" t="n">
        <v>0.65137292091756</v>
      </c>
      <c r="K1925" s="71">
        <f>IF(NOT(AND(PAINEL_PESOS!$D$12="OK - 100%",PAINEL_PESOS!$F$20="OK - 100%",PAINEL_PESOS!$F$24="OK - 100%",PAINEL_PESOS!$F$27="OK - 100%",PAINEL_PESOS!$F$30="OK - 100%")),"", (E1925*PAINEL_PESOS!$B$7+F1925*PAINEL_PESOS!$B$8+G1925*PAINEL_PESOS!$B$9+H1925*PAINEL_PESOS!$B$10)*I1925)</f>
        <v/>
      </c>
      <c r="L1925" s="71">
        <f>IF(K1925="","",K1925-J1925)</f>
        <v/>
      </c>
      <c r="M1925" s="71">
        <f>IF(L1925="","",ABS(L1925))</f>
        <v/>
      </c>
      <c r="N1925" t="n">
        <v>1</v>
      </c>
      <c r="O1925" t="n">
        <v>0.9989</v>
      </c>
      <c r="P1925" t="n">
        <v>0.4985216473072862</v>
      </c>
      <c r="Q1925" t="n">
        <v>0.8823748620108811</v>
      </c>
      <c r="R1925" t="n">
        <v>0.280828726098023</v>
      </c>
      <c r="S1925" t="n">
        <v>0.9994730057972353</v>
      </c>
      <c r="T1925" t="n">
        <v>0.9425166095718518</v>
      </c>
      <c r="U1925" t="n">
        <v>0.3636544950167255</v>
      </c>
      <c r="V1925" t="n">
        <v>0.5320818823971938</v>
      </c>
      <c r="W1925" t="n">
        <v>0.6844507998402251</v>
      </c>
      <c r="X1925" t="n">
        <v>0.602762831125957</v>
      </c>
    </row>
    <row r="1926">
      <c r="A1926" t="inlineStr">
        <is>
          <t>2907905</t>
        </is>
      </c>
      <c r="B1926" t="inlineStr">
        <is>
          <t>Cipó</t>
        </is>
      </c>
      <c r="C1926" t="inlineStr">
        <is>
          <t>BA</t>
        </is>
      </c>
      <c r="D1926" t="inlineStr">
        <is>
          <t>REGIÃO NORDESTE</t>
        </is>
      </c>
      <c r="E1926" s="70">
        <f>SUMPRODUCT(N1926:Q1926,PAINEL_PESOS!$C$16:$C$19)</f>
        <v/>
      </c>
      <c r="F1926" s="70">
        <f>SUMPRODUCT(R1926:T1926,PAINEL_PESOS!$C$21:$C$23)</f>
        <v/>
      </c>
      <c r="G1926" s="70">
        <f>SUMPRODUCT(U1926:V1926,PAINEL_PESOS!$C$25:$C$26)</f>
        <v/>
      </c>
      <c r="H1926" s="70">
        <f>SUMPRODUCT(W1926:X1926,PAINEL_PESOS!$C$28:$C$29)</f>
        <v/>
      </c>
      <c r="I1926" s="70" t="n">
        <v>0.75</v>
      </c>
      <c r="J1926" s="70" t="n">
        <v>0.409703174395454</v>
      </c>
      <c r="K1926" s="71">
        <f>IF(NOT(AND(PAINEL_PESOS!$D$12="OK - 100%",PAINEL_PESOS!$F$20="OK - 100%",PAINEL_PESOS!$F$24="OK - 100%",PAINEL_PESOS!$F$27="OK - 100%",PAINEL_PESOS!$F$30="OK - 100%")),"", (E1926*PAINEL_PESOS!$B$7+F1926*PAINEL_PESOS!$B$8+G1926*PAINEL_PESOS!$B$9+H1926*PAINEL_PESOS!$B$10)*I1926)</f>
        <v/>
      </c>
      <c r="L1926" s="71">
        <f>IF(K1926="","",K1926-J1926)</f>
        <v/>
      </c>
      <c r="M1926" s="71">
        <f>IF(L1926="","",ABS(L1926))</f>
        <v/>
      </c>
      <c r="N1926" t="n">
        <v>1</v>
      </c>
      <c r="O1926" t="n">
        <v>1</v>
      </c>
      <c r="P1926" t="n">
        <v>0.6764519535374869</v>
      </c>
      <c r="Q1926" t="n">
        <v>0</v>
      </c>
      <c r="R1926" t="n">
        <v>0.2008118748111877</v>
      </c>
      <c r="S1926" t="n">
        <v>0.9946774559506882</v>
      </c>
      <c r="T1926" t="n">
        <v>0</v>
      </c>
      <c r="U1926" t="n">
        <v>0.3452144890167887</v>
      </c>
      <c r="V1926" t="n">
        <v>0.6203993269279759</v>
      </c>
      <c r="W1926" t="n">
        <v>0.7165199813724359</v>
      </c>
      <c r="X1926" t="n">
        <v>0.5528145322909819</v>
      </c>
    </row>
    <row r="1927">
      <c r="A1927" t="inlineStr">
        <is>
          <t>2908002</t>
        </is>
      </c>
      <c r="B1927" t="inlineStr">
        <is>
          <t>Coaraci</t>
        </is>
      </c>
      <c r="C1927" t="inlineStr">
        <is>
          <t>BA</t>
        </is>
      </c>
      <c r="D1927" t="inlineStr">
        <is>
          <t>REGIÃO NORDESTE</t>
        </is>
      </c>
      <c r="E1927" s="70">
        <f>SUMPRODUCT(N1927:Q1927,PAINEL_PESOS!$C$16:$C$19)</f>
        <v/>
      </c>
      <c r="F1927" s="70">
        <f>SUMPRODUCT(R1927:T1927,PAINEL_PESOS!$C$21:$C$23)</f>
        <v/>
      </c>
      <c r="G1927" s="70">
        <f>SUMPRODUCT(U1927:V1927,PAINEL_PESOS!$C$25:$C$26)</f>
        <v/>
      </c>
      <c r="H1927" s="70">
        <f>SUMPRODUCT(W1927:X1927,PAINEL_PESOS!$C$28:$C$29)</f>
        <v/>
      </c>
      <c r="I1927" s="70" t="n">
        <v>0.968584314245453</v>
      </c>
      <c r="J1927" s="70" t="n">
        <v>0.6661800239386291</v>
      </c>
      <c r="K1927" s="71">
        <f>IF(NOT(AND(PAINEL_PESOS!$D$12="OK - 100%",PAINEL_PESOS!$F$20="OK - 100%",PAINEL_PESOS!$F$24="OK - 100%",PAINEL_PESOS!$F$27="OK - 100%",PAINEL_PESOS!$F$30="OK - 100%")),"", (E1927*PAINEL_PESOS!$B$7+F1927*PAINEL_PESOS!$B$8+G1927*PAINEL_PESOS!$B$9+H1927*PAINEL_PESOS!$B$10)*I1927)</f>
        <v/>
      </c>
      <c r="L1927" s="71">
        <f>IF(K1927="","",K1927-J1927)</f>
        <v/>
      </c>
      <c r="M1927" s="71">
        <f>IF(L1927="","",ABS(L1927))</f>
        <v/>
      </c>
      <c r="N1927" t="n">
        <v>1</v>
      </c>
      <c r="O1927" t="n">
        <v>0.9979</v>
      </c>
      <c r="P1927" t="n">
        <v>0.7724392819429778</v>
      </c>
      <c r="Q1927" t="n">
        <v>0.8568265093055014</v>
      </c>
      <c r="R1927" t="n">
        <v>0.217603902692119</v>
      </c>
      <c r="S1927" t="n">
        <v>0.9976029415948954</v>
      </c>
      <c r="T1927" t="n">
        <v>0.9361063199506419</v>
      </c>
      <c r="U1927" t="n">
        <v>0.5782617818123428</v>
      </c>
      <c r="V1927" t="n">
        <v>0.550046390637185</v>
      </c>
      <c r="W1927" t="n">
        <v>0.398583042354609</v>
      </c>
      <c r="X1927" t="n">
        <v>0.7276157911083502</v>
      </c>
    </row>
    <row r="1928">
      <c r="A1928" t="inlineStr">
        <is>
          <t>2908101</t>
        </is>
      </c>
      <c r="B1928" t="inlineStr">
        <is>
          <t>Cocos</t>
        </is>
      </c>
      <c r="C1928" t="inlineStr">
        <is>
          <t>BA</t>
        </is>
      </c>
      <c r="D1928" t="inlineStr">
        <is>
          <t>REGIÃO NORDESTE</t>
        </is>
      </c>
      <c r="E1928" s="70">
        <f>SUMPRODUCT(N1928:Q1928,PAINEL_PESOS!$C$16:$C$19)</f>
        <v/>
      </c>
      <c r="F1928" s="70">
        <f>SUMPRODUCT(R1928:T1928,PAINEL_PESOS!$C$21:$C$23)</f>
        <v/>
      </c>
      <c r="G1928" s="70">
        <f>SUMPRODUCT(U1928:V1928,PAINEL_PESOS!$C$25:$C$26)</f>
        <v/>
      </c>
      <c r="H1928" s="70">
        <f>SUMPRODUCT(W1928:X1928,PAINEL_PESOS!$C$28:$C$29)</f>
        <v/>
      </c>
      <c r="I1928" s="70" t="n">
        <v>0.9888856053037735</v>
      </c>
      <c r="J1928" s="70" t="n">
        <v>0.7024821188239184</v>
      </c>
      <c r="K1928" s="71">
        <f>IF(NOT(AND(PAINEL_PESOS!$D$12="OK - 100%",PAINEL_PESOS!$F$20="OK - 100%",PAINEL_PESOS!$F$24="OK - 100%",PAINEL_PESOS!$F$27="OK - 100%",PAINEL_PESOS!$F$30="OK - 100%")),"", (E1928*PAINEL_PESOS!$B$7+F1928*PAINEL_PESOS!$B$8+G1928*PAINEL_PESOS!$B$9+H1928*PAINEL_PESOS!$B$10)*I1928)</f>
        <v/>
      </c>
      <c r="L1928" s="71">
        <f>IF(K1928="","",K1928-J1928)</f>
        <v/>
      </c>
      <c r="M1928" s="71">
        <f>IF(L1928="","",ABS(L1928))</f>
        <v/>
      </c>
      <c r="N1928" t="n">
        <v>0.2</v>
      </c>
      <c r="O1928" t="n">
        <v>1</v>
      </c>
      <c r="P1928" t="n">
        <v>1</v>
      </c>
      <c r="Q1928" t="n">
        <v>0.9996474140510364</v>
      </c>
      <c r="R1928" t="n">
        <v>0.3161724011236128</v>
      </c>
      <c r="S1928" t="n">
        <v>0.9999987812366422</v>
      </c>
      <c r="T1928" t="n">
        <v>0.9434706068821266</v>
      </c>
      <c r="U1928" t="n">
        <v>0.6873724160169562</v>
      </c>
      <c r="V1928" t="n">
        <v>0.7474709859079558</v>
      </c>
      <c r="W1928" t="n">
        <v>0.4850556838728113</v>
      </c>
      <c r="X1928" t="n">
        <v>0.6568696287435641</v>
      </c>
    </row>
    <row r="1929">
      <c r="A1929" t="inlineStr">
        <is>
          <t>2908200</t>
        </is>
      </c>
      <c r="B1929" t="inlineStr">
        <is>
          <t>Conceição da Feira</t>
        </is>
      </c>
      <c r="C1929" t="inlineStr">
        <is>
          <t>BA</t>
        </is>
      </c>
      <c r="D1929" t="inlineStr">
        <is>
          <t>REGIÃO NORDESTE</t>
        </is>
      </c>
      <c r="E1929" s="70">
        <f>SUMPRODUCT(N1929:Q1929,PAINEL_PESOS!$C$16:$C$19)</f>
        <v/>
      </c>
      <c r="F1929" s="70">
        <f>SUMPRODUCT(R1929:T1929,PAINEL_PESOS!$C$21:$C$23)</f>
        <v/>
      </c>
      <c r="G1929" s="70">
        <f>SUMPRODUCT(U1929:V1929,PAINEL_PESOS!$C$25:$C$26)</f>
        <v/>
      </c>
      <c r="H1929" s="70">
        <f>SUMPRODUCT(W1929:X1929,PAINEL_PESOS!$C$28:$C$29)</f>
        <v/>
      </c>
      <c r="I1929" s="70" t="n">
        <v>0.9131497858286381</v>
      </c>
      <c r="J1929" s="70" t="n">
        <v>0.5911788369143487</v>
      </c>
      <c r="K1929" s="71">
        <f>IF(NOT(AND(PAINEL_PESOS!$D$12="OK - 100%",PAINEL_PESOS!$F$20="OK - 100%",PAINEL_PESOS!$F$24="OK - 100%",PAINEL_PESOS!$F$27="OK - 100%",PAINEL_PESOS!$F$30="OK - 100%")),"", (E1929*PAINEL_PESOS!$B$7+F1929*PAINEL_PESOS!$B$8+G1929*PAINEL_PESOS!$B$9+H1929*PAINEL_PESOS!$B$10)*I1929)</f>
        <v/>
      </c>
      <c r="L1929" s="71">
        <f>IF(K1929="","",K1929-J1929)</f>
        <v/>
      </c>
      <c r="M1929" s="71">
        <f>IF(L1929="","",ABS(L1929))</f>
        <v/>
      </c>
      <c r="N1929" t="n">
        <v>1</v>
      </c>
      <c r="O1929" t="n">
        <v>0.9959</v>
      </c>
      <c r="P1929" t="n">
        <v>0.5607180570221753</v>
      </c>
      <c r="Q1929" t="n">
        <v>0.667287079278217</v>
      </c>
      <c r="R1929" t="n">
        <v>0.26619519926259</v>
      </c>
      <c r="S1929" t="n">
        <v>0.7229168461625857</v>
      </c>
      <c r="T1929" t="n">
        <v>0.8002456031918228</v>
      </c>
      <c r="U1929" t="n">
        <v>0.3187263030261417</v>
      </c>
      <c r="V1929" t="n">
        <v>0.5398676388335124</v>
      </c>
      <c r="W1929" t="n">
        <v>0.8099920694692309</v>
      </c>
      <c r="X1929" t="n">
        <v>0.7058059568387889</v>
      </c>
    </row>
    <row r="1930">
      <c r="A1930" t="inlineStr">
        <is>
          <t>2908309</t>
        </is>
      </c>
      <c r="B1930" t="inlineStr">
        <is>
          <t>Conceição do Almeida</t>
        </is>
      </c>
      <c r="C1930" t="inlineStr">
        <is>
          <t>BA</t>
        </is>
      </c>
      <c r="D1930" t="inlineStr">
        <is>
          <t>REGIÃO NORDESTE</t>
        </is>
      </c>
      <c r="E1930" s="70">
        <f>SUMPRODUCT(N1930:Q1930,PAINEL_PESOS!$C$16:$C$19)</f>
        <v/>
      </c>
      <c r="F1930" s="70">
        <f>SUMPRODUCT(R1930:T1930,PAINEL_PESOS!$C$21:$C$23)</f>
        <v/>
      </c>
      <c r="G1930" s="70">
        <f>SUMPRODUCT(U1930:V1930,PAINEL_PESOS!$C$25:$C$26)</f>
        <v/>
      </c>
      <c r="H1930" s="70">
        <f>SUMPRODUCT(W1930:X1930,PAINEL_PESOS!$C$28:$C$29)</f>
        <v/>
      </c>
      <c r="I1930" s="70" t="n">
        <v>0.9785131675714964</v>
      </c>
      <c r="J1930" s="70" t="n">
        <v>0.6765639909774701</v>
      </c>
      <c r="K1930" s="71">
        <f>IF(NOT(AND(PAINEL_PESOS!$D$12="OK - 100%",PAINEL_PESOS!$F$20="OK - 100%",PAINEL_PESOS!$F$24="OK - 100%",PAINEL_PESOS!$F$27="OK - 100%",PAINEL_PESOS!$F$30="OK - 100%")),"", (E1930*PAINEL_PESOS!$B$7+F1930*PAINEL_PESOS!$B$8+G1930*PAINEL_PESOS!$B$9+H1930*PAINEL_PESOS!$B$10)*I1930)</f>
        <v/>
      </c>
      <c r="L1930" s="71">
        <f>IF(K1930="","",K1930-J1930)</f>
        <v/>
      </c>
      <c r="M1930" s="71">
        <f>IF(L1930="","",ABS(L1930))</f>
        <v/>
      </c>
      <c r="N1930" t="n">
        <v>1</v>
      </c>
      <c r="O1930" t="n">
        <v>0.9407</v>
      </c>
      <c r="P1930" t="n">
        <v>0.5731784582893347</v>
      </c>
      <c r="Q1930" t="n">
        <v>0.9319424905284678</v>
      </c>
      <c r="R1930" t="n">
        <v>0.2099317917129501</v>
      </c>
      <c r="S1930" t="n">
        <v>0.9218370454601874</v>
      </c>
      <c r="T1930" t="n">
        <v>0.9677158922382344</v>
      </c>
      <c r="U1930" t="n">
        <v>0.2244018287911273</v>
      </c>
      <c r="V1930" t="n">
        <v>0.5439655226719711</v>
      </c>
      <c r="W1930" t="n">
        <v>0.8303050264488321</v>
      </c>
      <c r="X1930" t="n">
        <v>0.8101240678399061</v>
      </c>
    </row>
    <row r="1931">
      <c r="A1931" t="inlineStr">
        <is>
          <t>2908408</t>
        </is>
      </c>
      <c r="B1931" t="inlineStr">
        <is>
          <t>Conceição do Coité</t>
        </is>
      </c>
      <c r="C1931" t="inlineStr">
        <is>
          <t>BA</t>
        </is>
      </c>
      <c r="D1931" t="inlineStr">
        <is>
          <t>REGIÃO NORDESTE</t>
        </is>
      </c>
      <c r="E1931" s="70">
        <f>SUMPRODUCT(N1931:Q1931,PAINEL_PESOS!$C$16:$C$19)</f>
        <v/>
      </c>
      <c r="F1931" s="70">
        <f>SUMPRODUCT(R1931:T1931,PAINEL_PESOS!$C$21:$C$23)</f>
        <v/>
      </c>
      <c r="G1931" s="70">
        <f>SUMPRODUCT(U1931:V1931,PAINEL_PESOS!$C$25:$C$26)</f>
        <v/>
      </c>
      <c r="H1931" s="70">
        <f>SUMPRODUCT(W1931:X1931,PAINEL_PESOS!$C$28:$C$29)</f>
        <v/>
      </c>
      <c r="I1931" s="70" t="n">
        <v>0.8963859650438936</v>
      </c>
      <c r="J1931" s="70" t="n">
        <v>0.5262817130298937</v>
      </c>
      <c r="K1931" s="71">
        <f>IF(NOT(AND(PAINEL_PESOS!$D$12="OK - 100%",PAINEL_PESOS!$F$20="OK - 100%",PAINEL_PESOS!$F$24="OK - 100%",PAINEL_PESOS!$F$27="OK - 100%",PAINEL_PESOS!$F$30="OK - 100%")),"", (E1931*PAINEL_PESOS!$B$7+F1931*PAINEL_PESOS!$B$8+G1931*PAINEL_PESOS!$B$9+H1931*PAINEL_PESOS!$B$10)*I1931)</f>
        <v/>
      </c>
      <c r="L1931" s="71">
        <f>IF(K1931="","",K1931-J1931)</f>
        <v/>
      </c>
      <c r="M1931" s="71">
        <f>IF(L1931="","",ABS(L1931))</f>
        <v/>
      </c>
      <c r="N1931" t="n">
        <v>0.8</v>
      </c>
      <c r="O1931" t="n">
        <v>0.992</v>
      </c>
      <c r="P1931" t="n">
        <v>0.6560718057022175</v>
      </c>
      <c r="Q1931" t="n">
        <v>0.5256703261319426</v>
      </c>
      <c r="R1931" t="n">
        <v>0.3561238197516064</v>
      </c>
      <c r="S1931" t="n">
        <v>0.6942465831330281</v>
      </c>
      <c r="T1931" t="n">
        <v>0.7922672878226873</v>
      </c>
      <c r="U1931" t="n">
        <v>0.3342948306568497</v>
      </c>
      <c r="V1931" t="n">
        <v>0.4346100181084576</v>
      </c>
      <c r="W1931" t="n">
        <v>0.6905538541500545</v>
      </c>
      <c r="X1931" t="n">
        <v>0.5221657034421028</v>
      </c>
    </row>
    <row r="1932">
      <c r="A1932" t="inlineStr">
        <is>
          <t>2908507</t>
        </is>
      </c>
      <c r="B1932" t="inlineStr">
        <is>
          <t>Conceição do Jacuípe</t>
        </is>
      </c>
      <c r="C1932" t="inlineStr">
        <is>
          <t>BA</t>
        </is>
      </c>
      <c r="D1932" t="inlineStr">
        <is>
          <t>REGIÃO NORDESTE</t>
        </is>
      </c>
      <c r="E1932" s="70">
        <f>SUMPRODUCT(N1932:Q1932,PAINEL_PESOS!$C$16:$C$19)</f>
        <v/>
      </c>
      <c r="F1932" s="70">
        <f>SUMPRODUCT(R1932:T1932,PAINEL_PESOS!$C$21:$C$23)</f>
        <v/>
      </c>
      <c r="G1932" s="70">
        <f>SUMPRODUCT(U1932:V1932,PAINEL_PESOS!$C$25:$C$26)</f>
        <v/>
      </c>
      <c r="H1932" s="70">
        <f>SUMPRODUCT(W1932:X1932,PAINEL_PESOS!$C$28:$C$29)</f>
        <v/>
      </c>
      <c r="I1932" s="70" t="n">
        <v>0.75</v>
      </c>
      <c r="J1932" s="70" t="n">
        <v>0.3086374689315894</v>
      </c>
      <c r="K1932" s="71">
        <f>IF(NOT(AND(PAINEL_PESOS!$D$12="OK - 100%",PAINEL_PESOS!$F$20="OK - 100%",PAINEL_PESOS!$F$24="OK - 100%",PAINEL_PESOS!$F$27="OK - 100%",PAINEL_PESOS!$F$30="OK - 100%")),"", (E1932*PAINEL_PESOS!$B$7+F1932*PAINEL_PESOS!$B$8+G1932*PAINEL_PESOS!$B$9+H1932*PAINEL_PESOS!$B$10)*I1932)</f>
        <v/>
      </c>
      <c r="L1932" s="71">
        <f>IF(K1932="","",K1932-J1932)</f>
        <v/>
      </c>
      <c r="M1932" s="71">
        <f>IF(L1932="","",ABS(L1932))</f>
        <v/>
      </c>
      <c r="N1932" t="n">
        <v>0.2</v>
      </c>
      <c r="O1932" t="n">
        <v>0.9739</v>
      </c>
      <c r="P1932" t="n">
        <v>0.6423442449841605</v>
      </c>
      <c r="Q1932" t="n">
        <v>0</v>
      </c>
      <c r="R1932" t="n">
        <v>0.436265911496968</v>
      </c>
      <c r="S1932" t="n">
        <v>0</v>
      </c>
      <c r="T1932" t="n">
        <v>0</v>
      </c>
      <c r="U1932" t="n">
        <v>0.2381448614124817</v>
      </c>
      <c r="V1932" t="n">
        <v>0.3286811429061434</v>
      </c>
      <c r="W1932" t="n">
        <v>0.8222069198543762</v>
      </c>
      <c r="X1932" t="n">
        <v>0.704134014273893</v>
      </c>
    </row>
    <row r="1933">
      <c r="A1933" t="inlineStr">
        <is>
          <t>2908606</t>
        </is>
      </c>
      <c r="B1933" t="inlineStr">
        <is>
          <t>Conde</t>
        </is>
      </c>
      <c r="C1933" t="inlineStr">
        <is>
          <t>BA</t>
        </is>
      </c>
      <c r="D1933" t="inlineStr">
        <is>
          <t>REGIÃO NORDESTE</t>
        </is>
      </c>
      <c r="E1933" s="70">
        <f>SUMPRODUCT(N1933:Q1933,PAINEL_PESOS!$C$16:$C$19)</f>
        <v/>
      </c>
      <c r="F1933" s="70">
        <f>SUMPRODUCT(R1933:T1933,PAINEL_PESOS!$C$21:$C$23)</f>
        <v/>
      </c>
      <c r="G1933" s="70">
        <f>SUMPRODUCT(U1933:V1933,PAINEL_PESOS!$C$25:$C$26)</f>
        <v/>
      </c>
      <c r="H1933" s="70">
        <f>SUMPRODUCT(W1933:X1933,PAINEL_PESOS!$C$28:$C$29)</f>
        <v/>
      </c>
      <c r="I1933" s="70" t="n">
        <v>0.8864931624450065</v>
      </c>
      <c r="J1933" s="70" t="n">
        <v>0.5761189179442057</v>
      </c>
      <c r="K1933" s="71">
        <f>IF(NOT(AND(PAINEL_PESOS!$D$12="OK - 100%",PAINEL_PESOS!$F$20="OK - 100%",PAINEL_PESOS!$F$24="OK - 100%",PAINEL_PESOS!$F$27="OK - 100%",PAINEL_PESOS!$F$30="OK - 100%")),"", (E1933*PAINEL_PESOS!$B$7+F1933*PAINEL_PESOS!$B$8+G1933*PAINEL_PESOS!$B$9+H1933*PAINEL_PESOS!$B$10)*I1933)</f>
        <v/>
      </c>
      <c r="L1933" s="71">
        <f>IF(K1933="","",K1933-J1933)</f>
        <v/>
      </c>
      <c r="M1933" s="71">
        <f>IF(L1933="","",ABS(L1933))</f>
        <v/>
      </c>
      <c r="N1933" t="n">
        <v>1</v>
      </c>
      <c r="O1933" t="n">
        <v>0.9947</v>
      </c>
      <c r="P1933" t="n">
        <v>0.5803590285110876</v>
      </c>
      <c r="Q1933" t="n">
        <v>0.8885086793871159</v>
      </c>
      <c r="R1933" t="n">
        <v>0.2507478407284086</v>
      </c>
      <c r="S1933" t="n">
        <v>0.9181163357514293</v>
      </c>
      <c r="T1933" t="n">
        <v>0.4641566897952802</v>
      </c>
      <c r="U1933" t="n">
        <v>0.3224308383317554</v>
      </c>
      <c r="V1933" t="n">
        <v>0.6077224675192674</v>
      </c>
      <c r="W1933" t="n">
        <v>0.79008961485004</v>
      </c>
      <c r="X1933" t="n">
        <v>0.6583754369680386</v>
      </c>
    </row>
    <row r="1934">
      <c r="A1934" t="inlineStr">
        <is>
          <t>2908705</t>
        </is>
      </c>
      <c r="B1934" t="inlineStr">
        <is>
          <t>Condeúba</t>
        </is>
      </c>
      <c r="C1934" t="inlineStr">
        <is>
          <t>BA</t>
        </is>
      </c>
      <c r="D1934" t="inlineStr">
        <is>
          <t>REGIÃO NORDESTE</t>
        </is>
      </c>
      <c r="E1934" s="70">
        <f>SUMPRODUCT(N1934:Q1934,PAINEL_PESOS!$C$16:$C$19)</f>
        <v/>
      </c>
      <c r="F1934" s="70">
        <f>SUMPRODUCT(R1934:T1934,PAINEL_PESOS!$C$21:$C$23)</f>
        <v/>
      </c>
      <c r="G1934" s="70">
        <f>SUMPRODUCT(U1934:V1934,PAINEL_PESOS!$C$25:$C$26)</f>
        <v/>
      </c>
      <c r="H1934" s="70">
        <f>SUMPRODUCT(W1934:X1934,PAINEL_PESOS!$C$28:$C$29)</f>
        <v/>
      </c>
      <c r="I1934" s="70" t="n">
        <v>0.9764787142882732</v>
      </c>
      <c r="J1934" s="70" t="n">
        <v>0.6724898962226021</v>
      </c>
      <c r="K1934" s="71">
        <f>IF(NOT(AND(PAINEL_PESOS!$D$12="OK - 100%",PAINEL_PESOS!$F$20="OK - 100%",PAINEL_PESOS!$F$24="OK - 100%",PAINEL_PESOS!$F$27="OK - 100%",PAINEL_PESOS!$F$30="OK - 100%")),"", (E1934*PAINEL_PESOS!$B$7+F1934*PAINEL_PESOS!$B$8+G1934*PAINEL_PESOS!$B$9+H1934*PAINEL_PESOS!$B$10)*I1934)</f>
        <v/>
      </c>
      <c r="L1934" s="71">
        <f>IF(K1934="","",K1934-J1934)</f>
        <v/>
      </c>
      <c r="M1934" s="71">
        <f>IF(L1934="","",ABS(L1934))</f>
        <v/>
      </c>
      <c r="N1934" t="n">
        <v>1</v>
      </c>
      <c r="O1934" t="n">
        <v>0.9724</v>
      </c>
      <c r="P1934" t="n">
        <v>0.9447729672650476</v>
      </c>
      <c r="Q1934" t="n">
        <v>0.957248785261377</v>
      </c>
      <c r="R1934" t="n">
        <v>0.1957308072988834</v>
      </c>
      <c r="S1934" t="n">
        <v>0.9884001099176946</v>
      </c>
      <c r="T1934" t="n">
        <v>0.9112086668923642</v>
      </c>
      <c r="U1934" t="n">
        <v>0.58407395882865</v>
      </c>
      <c r="V1934" t="n">
        <v>0.4620283002994076</v>
      </c>
      <c r="W1934" t="n">
        <v>0.5719517636003405</v>
      </c>
      <c r="X1934" t="n">
        <v>0.5573519718388615</v>
      </c>
    </row>
    <row r="1935">
      <c r="A1935" t="inlineStr">
        <is>
          <t>2908804</t>
        </is>
      </c>
      <c r="B1935" t="inlineStr">
        <is>
          <t>Contendas do Sincorá</t>
        </is>
      </c>
      <c r="C1935" t="inlineStr">
        <is>
          <t>BA</t>
        </is>
      </c>
      <c r="D1935" t="inlineStr">
        <is>
          <t>REGIÃO NORDESTE</t>
        </is>
      </c>
      <c r="E1935" s="70">
        <f>SUMPRODUCT(N1935:Q1935,PAINEL_PESOS!$C$16:$C$19)</f>
        <v/>
      </c>
      <c r="F1935" s="70">
        <f>SUMPRODUCT(R1935:T1935,PAINEL_PESOS!$C$21:$C$23)</f>
        <v/>
      </c>
      <c r="G1935" s="70">
        <f>SUMPRODUCT(U1935:V1935,PAINEL_PESOS!$C$25:$C$26)</f>
        <v/>
      </c>
      <c r="H1935" s="70">
        <f>SUMPRODUCT(W1935:X1935,PAINEL_PESOS!$C$28:$C$29)</f>
        <v/>
      </c>
      <c r="I1935" s="70" t="n">
        <v>0.8472833007553592</v>
      </c>
      <c r="J1935" s="70" t="n">
        <v>0.5110764383117363</v>
      </c>
      <c r="K1935" s="71">
        <f>IF(NOT(AND(PAINEL_PESOS!$D$12="OK - 100%",PAINEL_PESOS!$F$20="OK - 100%",PAINEL_PESOS!$F$24="OK - 100%",PAINEL_PESOS!$F$27="OK - 100%",PAINEL_PESOS!$F$30="OK - 100%")),"", (E1935*PAINEL_PESOS!$B$7+F1935*PAINEL_PESOS!$B$8+G1935*PAINEL_PESOS!$B$9+H1935*PAINEL_PESOS!$B$10)*I1935)</f>
        <v/>
      </c>
      <c r="L1935" s="71">
        <f>IF(K1935="","",K1935-J1935)</f>
        <v/>
      </c>
      <c r="M1935" s="71">
        <f>IF(L1935="","",ABS(L1935))</f>
        <v/>
      </c>
      <c r="N1935" t="n">
        <v>0.6</v>
      </c>
      <c r="O1935" t="n">
        <v>0.9792</v>
      </c>
      <c r="P1935" t="n">
        <v>0.6571277719112989</v>
      </c>
      <c r="Q1935" t="n">
        <v>0.9287993610755108</v>
      </c>
      <c r="R1935" t="n">
        <v>0.0866519699718129</v>
      </c>
      <c r="S1935" t="n">
        <v>1</v>
      </c>
      <c r="T1935" t="n">
        <v>0.2327895471941188</v>
      </c>
      <c r="U1935" t="n">
        <v>0.592374574963718</v>
      </c>
      <c r="V1935" t="n">
        <v>0.617270594694993</v>
      </c>
      <c r="W1935" t="n">
        <v>0.6069364558050322</v>
      </c>
      <c r="X1935" t="n">
        <v>0.5467813487500262</v>
      </c>
    </row>
    <row r="1936">
      <c r="A1936" t="inlineStr">
        <is>
          <t>2908903</t>
        </is>
      </c>
      <c r="B1936" t="inlineStr">
        <is>
          <t>Coração de Maria</t>
        </is>
      </c>
      <c r="C1936" t="inlineStr">
        <is>
          <t>BA</t>
        </is>
      </c>
      <c r="D1936" t="inlineStr">
        <is>
          <t>REGIÃO NORDESTE</t>
        </is>
      </c>
      <c r="E1936" s="70">
        <f>SUMPRODUCT(N1936:Q1936,PAINEL_PESOS!$C$16:$C$19)</f>
        <v/>
      </c>
      <c r="F1936" s="70">
        <f>SUMPRODUCT(R1936:T1936,PAINEL_PESOS!$C$21:$C$23)</f>
        <v/>
      </c>
      <c r="G1936" s="70">
        <f>SUMPRODUCT(U1936:V1936,PAINEL_PESOS!$C$25:$C$26)</f>
        <v/>
      </c>
      <c r="H1936" s="70">
        <f>SUMPRODUCT(W1936:X1936,PAINEL_PESOS!$C$28:$C$29)</f>
        <v/>
      </c>
      <c r="I1936" s="70" t="n">
        <v>0.920550660429591</v>
      </c>
      <c r="J1936" s="70" t="n">
        <v>0.5799596812849487</v>
      </c>
      <c r="K1936" s="71">
        <f>IF(NOT(AND(PAINEL_PESOS!$D$12="OK - 100%",PAINEL_PESOS!$F$20="OK - 100%",PAINEL_PESOS!$F$24="OK - 100%",PAINEL_PESOS!$F$27="OK - 100%",PAINEL_PESOS!$F$30="OK - 100%")),"", (E1936*PAINEL_PESOS!$B$7+F1936*PAINEL_PESOS!$B$8+G1936*PAINEL_PESOS!$B$9+H1936*PAINEL_PESOS!$B$10)*I1936)</f>
        <v/>
      </c>
      <c r="L1936" s="71">
        <f>IF(K1936="","",K1936-J1936)</f>
        <v/>
      </c>
      <c r="M1936" s="71">
        <f>IF(L1936="","",ABS(L1936))</f>
        <v/>
      </c>
      <c r="N1936" t="n">
        <v>1</v>
      </c>
      <c r="O1936" t="n">
        <v>0.9844000000000001</v>
      </c>
      <c r="P1936" t="n">
        <v>0.6453009503695881</v>
      </c>
      <c r="Q1936" t="n">
        <v>0.6308344749304113</v>
      </c>
      <c r="R1936" t="n">
        <v>0.2400200722085621</v>
      </c>
      <c r="S1936" t="n">
        <v>0.899135590990457</v>
      </c>
      <c r="T1936" t="n">
        <v>0.8364503923490036</v>
      </c>
      <c r="U1936" t="n">
        <v>0.239901065677902</v>
      </c>
      <c r="V1936" t="n">
        <v>0.3219848724279315</v>
      </c>
      <c r="W1936" t="n">
        <v>0.822161762509043</v>
      </c>
      <c r="X1936" t="n">
        <v>0.7087248185002242</v>
      </c>
    </row>
    <row r="1937">
      <c r="A1937" t="inlineStr">
        <is>
          <t>2909000</t>
        </is>
      </c>
      <c r="B1937" t="inlineStr">
        <is>
          <t>Cordeiros</t>
        </is>
      </c>
      <c r="C1937" t="inlineStr">
        <is>
          <t>BA</t>
        </is>
      </c>
      <c r="D1937" t="inlineStr">
        <is>
          <t>REGIÃO NORDESTE</t>
        </is>
      </c>
      <c r="E1937" s="70">
        <f>SUMPRODUCT(N1937:Q1937,PAINEL_PESOS!$C$16:$C$19)</f>
        <v/>
      </c>
      <c r="F1937" s="70">
        <f>SUMPRODUCT(R1937:T1937,PAINEL_PESOS!$C$21:$C$23)</f>
        <v/>
      </c>
      <c r="G1937" s="70">
        <f>SUMPRODUCT(U1937:V1937,PAINEL_PESOS!$C$25:$C$26)</f>
        <v/>
      </c>
      <c r="H1937" s="70">
        <f>SUMPRODUCT(W1937:X1937,PAINEL_PESOS!$C$28:$C$29)</f>
        <v/>
      </c>
      <c r="I1937" s="70" t="n">
        <v>0.9703410492554277</v>
      </c>
      <c r="J1937" s="70" t="n">
        <v>0.6376303684017057</v>
      </c>
      <c r="K1937" s="71">
        <f>IF(NOT(AND(PAINEL_PESOS!$D$12="OK - 100%",PAINEL_PESOS!$F$20="OK - 100%",PAINEL_PESOS!$F$24="OK - 100%",PAINEL_PESOS!$F$27="OK - 100%",PAINEL_PESOS!$F$30="OK - 100%")),"", (E1937*PAINEL_PESOS!$B$7+F1937*PAINEL_PESOS!$B$8+G1937*PAINEL_PESOS!$B$9+H1937*PAINEL_PESOS!$B$10)*I1937)</f>
        <v/>
      </c>
      <c r="L1937" s="71">
        <f>IF(K1937="","",K1937-J1937)</f>
        <v/>
      </c>
      <c r="M1937" s="71">
        <f>IF(L1937="","",ABS(L1937))</f>
        <v/>
      </c>
      <c r="N1937" t="n">
        <v>1</v>
      </c>
      <c r="O1937" t="n">
        <v>1</v>
      </c>
      <c r="P1937" t="n">
        <v>0.3998944033790919</v>
      </c>
      <c r="Q1937" t="n">
        <v>0.9489016243382074</v>
      </c>
      <c r="R1937" t="n">
        <v>0.10703130035308</v>
      </c>
      <c r="S1937" t="n">
        <v>0.9980664467238263</v>
      </c>
      <c r="T1937" t="n">
        <v>0.8797369385655797</v>
      </c>
      <c r="U1937" t="n">
        <v>0.589806098881222</v>
      </c>
      <c r="V1937" t="n">
        <v>0.5357386206579031</v>
      </c>
      <c r="W1937" t="n">
        <v>0.5748040550249597</v>
      </c>
      <c r="X1937" t="n">
        <v>0.5589889180411582</v>
      </c>
    </row>
    <row r="1938">
      <c r="A1938" t="inlineStr">
        <is>
          <t>2909109</t>
        </is>
      </c>
      <c r="B1938" t="inlineStr">
        <is>
          <t>Coribe</t>
        </is>
      </c>
      <c r="C1938" t="inlineStr">
        <is>
          <t>BA</t>
        </is>
      </c>
      <c r="D1938" t="inlineStr">
        <is>
          <t>REGIÃO NORDESTE</t>
        </is>
      </c>
      <c r="E1938" s="70">
        <f>SUMPRODUCT(N1938:Q1938,PAINEL_PESOS!$C$16:$C$19)</f>
        <v/>
      </c>
      <c r="F1938" s="70">
        <f>SUMPRODUCT(R1938:T1938,PAINEL_PESOS!$C$21:$C$23)</f>
        <v/>
      </c>
      <c r="G1938" s="70">
        <f>SUMPRODUCT(U1938:V1938,PAINEL_PESOS!$C$25:$C$26)</f>
        <v/>
      </c>
      <c r="H1938" s="70">
        <f>SUMPRODUCT(W1938:X1938,PAINEL_PESOS!$C$28:$C$29)</f>
        <v/>
      </c>
      <c r="I1938" s="70" t="n">
        <v>0.9965481492534175</v>
      </c>
      <c r="J1938" s="70" t="n">
        <v>0.6776022878521774</v>
      </c>
      <c r="K1938" s="71">
        <f>IF(NOT(AND(PAINEL_PESOS!$D$12="OK - 100%",PAINEL_PESOS!$F$20="OK - 100%",PAINEL_PESOS!$F$24="OK - 100%",PAINEL_PESOS!$F$27="OK - 100%",PAINEL_PESOS!$F$30="OK - 100%")),"", (E1938*PAINEL_PESOS!$B$7+F1938*PAINEL_PESOS!$B$8+G1938*PAINEL_PESOS!$B$9+H1938*PAINEL_PESOS!$B$10)*I1938)</f>
        <v/>
      </c>
      <c r="L1938" s="71">
        <f>IF(K1938="","",K1938-J1938)</f>
        <v/>
      </c>
      <c r="M1938" s="71">
        <f>IF(L1938="","",ABS(L1938))</f>
        <v/>
      </c>
      <c r="N1938" t="n">
        <v>0.2</v>
      </c>
      <c r="O1938" t="n">
        <v>1</v>
      </c>
      <c r="P1938" t="n">
        <v>1</v>
      </c>
      <c r="Q1938" t="n">
        <v>0.9980301621334365</v>
      </c>
      <c r="R1938" t="n">
        <v>0.1977751077363842</v>
      </c>
      <c r="S1938" t="n">
        <v>0.9999993098961231</v>
      </c>
      <c r="T1938" t="n">
        <v>0.9837985386035657</v>
      </c>
      <c r="U1938" t="n">
        <v>0.5822923032336574</v>
      </c>
      <c r="V1938" t="n">
        <v>0.6215426661234915</v>
      </c>
      <c r="W1938" t="n">
        <v>0.5284567281516763</v>
      </c>
      <c r="X1938" t="n">
        <v>0.6539062233857424</v>
      </c>
    </row>
    <row r="1939">
      <c r="A1939" t="inlineStr">
        <is>
          <t>2909208</t>
        </is>
      </c>
      <c r="B1939" t="inlineStr">
        <is>
          <t>Coronel João Sá</t>
        </is>
      </c>
      <c r="C1939" t="inlineStr">
        <is>
          <t>BA</t>
        </is>
      </c>
      <c r="D1939" t="inlineStr">
        <is>
          <t>REGIÃO NORDESTE</t>
        </is>
      </c>
      <c r="E1939" s="70">
        <f>SUMPRODUCT(N1939:Q1939,PAINEL_PESOS!$C$16:$C$19)</f>
        <v/>
      </c>
      <c r="F1939" s="70">
        <f>SUMPRODUCT(R1939:T1939,PAINEL_PESOS!$C$21:$C$23)</f>
        <v/>
      </c>
      <c r="G1939" s="70">
        <f>SUMPRODUCT(U1939:V1939,PAINEL_PESOS!$C$25:$C$26)</f>
        <v/>
      </c>
      <c r="H1939" s="70">
        <f>SUMPRODUCT(W1939:X1939,PAINEL_PESOS!$C$28:$C$29)</f>
        <v/>
      </c>
      <c r="I1939" s="70" t="n">
        <v>0.991210240917606</v>
      </c>
      <c r="J1939" s="70" t="n">
        <v>0.6748907484958631</v>
      </c>
      <c r="K1939" s="71">
        <f>IF(NOT(AND(PAINEL_PESOS!$D$12="OK - 100%",PAINEL_PESOS!$F$20="OK - 100%",PAINEL_PESOS!$F$24="OK - 100%",PAINEL_PESOS!$F$27="OK - 100%",PAINEL_PESOS!$F$30="OK - 100%")),"", (E1939*PAINEL_PESOS!$B$7+F1939*PAINEL_PESOS!$B$8+G1939*PAINEL_PESOS!$B$9+H1939*PAINEL_PESOS!$B$10)*I1939)</f>
        <v/>
      </c>
      <c r="L1939" s="71">
        <f>IF(K1939="","",K1939-J1939)</f>
        <v/>
      </c>
      <c r="M1939" s="71">
        <f>IF(L1939="","",ABS(L1939))</f>
        <v/>
      </c>
      <c r="N1939" t="n">
        <v>1</v>
      </c>
      <c r="O1939" t="n">
        <v>0.9909</v>
      </c>
      <c r="P1939" t="n">
        <v>0.7980992608236537</v>
      </c>
      <c r="Q1939" t="n">
        <v>0.9753663158013139</v>
      </c>
      <c r="R1939" t="n">
        <v>0.2181310936144655</v>
      </c>
      <c r="S1939" t="n">
        <v>1</v>
      </c>
      <c r="T1939" t="n">
        <v>0.9726543105577262</v>
      </c>
      <c r="U1939" t="n">
        <v>0.501539896138815</v>
      </c>
      <c r="V1939" t="n">
        <v>0.4671645632790569</v>
      </c>
      <c r="W1939" t="n">
        <v>0.5961072207746878</v>
      </c>
      <c r="X1939" t="n">
        <v>0.5394857681499203</v>
      </c>
    </row>
    <row r="1940">
      <c r="A1940" t="inlineStr">
        <is>
          <t>2909307</t>
        </is>
      </c>
      <c r="B1940" t="inlineStr">
        <is>
          <t>Correntina</t>
        </is>
      </c>
      <c r="C1940" t="inlineStr">
        <is>
          <t>BA</t>
        </is>
      </c>
      <c r="D1940" t="inlineStr">
        <is>
          <t>REGIÃO NORDESTE</t>
        </is>
      </c>
      <c r="E1940" s="70">
        <f>SUMPRODUCT(N1940:Q1940,PAINEL_PESOS!$C$16:$C$19)</f>
        <v/>
      </c>
      <c r="F1940" s="70">
        <f>SUMPRODUCT(R1940:T1940,PAINEL_PESOS!$C$21:$C$23)</f>
        <v/>
      </c>
      <c r="G1940" s="70">
        <f>SUMPRODUCT(U1940:V1940,PAINEL_PESOS!$C$25:$C$26)</f>
        <v/>
      </c>
      <c r="H1940" s="70">
        <f>SUMPRODUCT(W1940:X1940,PAINEL_PESOS!$C$28:$C$29)</f>
        <v/>
      </c>
      <c r="I1940" s="70" t="n">
        <v>0.9968117436909568</v>
      </c>
      <c r="J1940" s="70" t="n">
        <v>0.7446711346528846</v>
      </c>
      <c r="K1940" s="71">
        <f>IF(NOT(AND(PAINEL_PESOS!$D$12="OK - 100%",PAINEL_PESOS!$F$20="OK - 100%",PAINEL_PESOS!$F$24="OK - 100%",PAINEL_PESOS!$F$27="OK - 100%",PAINEL_PESOS!$F$30="OK - 100%")),"", (E1940*PAINEL_PESOS!$B$7+F1940*PAINEL_PESOS!$B$8+G1940*PAINEL_PESOS!$B$9+H1940*PAINEL_PESOS!$B$10)*I1940)</f>
        <v/>
      </c>
      <c r="L1940" s="71">
        <f>IF(K1940="","",K1940-J1940)</f>
        <v/>
      </c>
      <c r="M1940" s="71">
        <f>IF(L1940="","",ABS(L1940))</f>
        <v/>
      </c>
      <c r="N1940" t="n">
        <v>1</v>
      </c>
      <c r="O1940" t="n">
        <v>0.9862</v>
      </c>
      <c r="P1940" t="n">
        <v>0.918479408658923</v>
      </c>
      <c r="Q1940" t="n">
        <v>0.999406758816619</v>
      </c>
      <c r="R1940" t="n">
        <v>0.4708192311145168</v>
      </c>
      <c r="S1940" t="n">
        <v>0.9999858559044801</v>
      </c>
      <c r="T1940" t="n">
        <v>0.9841525465912606</v>
      </c>
      <c r="U1940" t="n">
        <v>0.5234557383467694</v>
      </c>
      <c r="V1940" t="n">
        <v>0.6228404919792856</v>
      </c>
      <c r="W1940" t="n">
        <v>0.5632315388945217</v>
      </c>
      <c r="X1940" t="n">
        <v>0.6782141716182497</v>
      </c>
    </row>
    <row r="1941">
      <c r="A1941" t="inlineStr">
        <is>
          <t>2909406</t>
        </is>
      </c>
      <c r="B1941" t="inlineStr">
        <is>
          <t>Cotegipe</t>
        </is>
      </c>
      <c r="C1941" t="inlineStr">
        <is>
          <t>BA</t>
        </is>
      </c>
      <c r="D1941" t="inlineStr">
        <is>
          <t>REGIÃO NORDESTE</t>
        </is>
      </c>
      <c r="E1941" s="70">
        <f>SUMPRODUCT(N1941:Q1941,PAINEL_PESOS!$C$16:$C$19)</f>
        <v/>
      </c>
      <c r="F1941" s="70">
        <f>SUMPRODUCT(R1941:T1941,PAINEL_PESOS!$C$21:$C$23)</f>
        <v/>
      </c>
      <c r="G1941" s="70">
        <f>SUMPRODUCT(U1941:V1941,PAINEL_PESOS!$C$25:$C$26)</f>
        <v/>
      </c>
      <c r="H1941" s="70">
        <f>SUMPRODUCT(W1941:X1941,PAINEL_PESOS!$C$28:$C$29)</f>
        <v/>
      </c>
      <c r="I1941" s="70" t="n">
        <v>0.996710944938804</v>
      </c>
      <c r="J1941" s="70" t="n">
        <v>0.7175775180669067</v>
      </c>
      <c r="K1941" s="71">
        <f>IF(NOT(AND(PAINEL_PESOS!$D$12="OK - 100%",PAINEL_PESOS!$F$20="OK - 100%",PAINEL_PESOS!$F$24="OK - 100%",PAINEL_PESOS!$F$27="OK - 100%",PAINEL_PESOS!$F$30="OK - 100%")),"", (E1941*PAINEL_PESOS!$B$7+F1941*PAINEL_PESOS!$B$8+G1941*PAINEL_PESOS!$B$9+H1941*PAINEL_PESOS!$B$10)*I1941)</f>
        <v/>
      </c>
      <c r="L1941" s="71">
        <f>IF(K1941="","",K1941-J1941)</f>
        <v/>
      </c>
      <c r="M1941" s="71">
        <f>IF(L1941="","",ABS(L1941))</f>
        <v/>
      </c>
      <c r="N1941" t="n">
        <v>1</v>
      </c>
      <c r="O1941" t="n">
        <v>0.9913999999999999</v>
      </c>
      <c r="P1941" t="n">
        <v>0.7345300950369589</v>
      </c>
      <c r="Q1941" t="n">
        <v>0.9993109812117029</v>
      </c>
      <c r="R1941" t="n">
        <v>0.2007422851245602</v>
      </c>
      <c r="S1941" t="n">
        <v>0.9999993302363309</v>
      </c>
      <c r="T1941" t="n">
        <v>0.9837004434331222</v>
      </c>
      <c r="U1941" t="n">
        <v>0.6137185474125288</v>
      </c>
      <c r="V1941" t="n">
        <v>0.6205513357281393</v>
      </c>
      <c r="W1941" t="n">
        <v>0.4842490999085457</v>
      </c>
      <c r="X1941" t="n">
        <v>0.7221294395268237</v>
      </c>
    </row>
    <row r="1942">
      <c r="A1942" t="inlineStr">
        <is>
          <t>2909505</t>
        </is>
      </c>
      <c r="B1942" t="inlineStr">
        <is>
          <t>Cravolândia</t>
        </is>
      </c>
      <c r="C1942" t="inlineStr">
        <is>
          <t>BA</t>
        </is>
      </c>
      <c r="D1942" t="inlineStr">
        <is>
          <t>REGIÃO NORDESTE</t>
        </is>
      </c>
      <c r="E1942" s="70">
        <f>SUMPRODUCT(N1942:Q1942,PAINEL_PESOS!$C$16:$C$19)</f>
        <v/>
      </c>
      <c r="F1942" s="70">
        <f>SUMPRODUCT(R1942:T1942,PAINEL_PESOS!$C$21:$C$23)</f>
        <v/>
      </c>
      <c r="G1942" s="70">
        <f>SUMPRODUCT(U1942:V1942,PAINEL_PESOS!$C$25:$C$26)</f>
        <v/>
      </c>
      <c r="H1942" s="70">
        <f>SUMPRODUCT(W1942:X1942,PAINEL_PESOS!$C$28:$C$29)</f>
        <v/>
      </c>
      <c r="I1942" s="70" t="n">
        <v>0.9486821867170908</v>
      </c>
      <c r="J1942" s="70" t="n">
        <v>0.63297239260642</v>
      </c>
      <c r="K1942" s="71">
        <f>IF(NOT(AND(PAINEL_PESOS!$D$12="OK - 100%",PAINEL_PESOS!$F$20="OK - 100%",PAINEL_PESOS!$F$24="OK - 100%",PAINEL_PESOS!$F$27="OK - 100%",PAINEL_PESOS!$F$30="OK - 100%")),"", (E1942*PAINEL_PESOS!$B$7+F1942*PAINEL_PESOS!$B$8+G1942*PAINEL_PESOS!$B$9+H1942*PAINEL_PESOS!$B$10)*I1942)</f>
        <v/>
      </c>
      <c r="L1942" s="71">
        <f>IF(K1942="","",K1942-J1942)</f>
        <v/>
      </c>
      <c r="M1942" s="71">
        <f>IF(L1942="","",ABS(L1942))</f>
        <v/>
      </c>
      <c r="N1942" t="n">
        <v>0.8</v>
      </c>
      <c r="O1942" t="n">
        <v>1</v>
      </c>
      <c r="P1942" t="n">
        <v>0.7499472016895459</v>
      </c>
      <c r="Q1942" t="n">
        <v>0.9446697907001853</v>
      </c>
      <c r="R1942" t="n">
        <v>0.0774757018195969</v>
      </c>
      <c r="S1942" t="n">
        <v>1</v>
      </c>
      <c r="T1942" t="n">
        <v>0.7646533947208815</v>
      </c>
      <c r="U1942" t="n">
        <v>0.4773151343236425</v>
      </c>
      <c r="V1942" t="n">
        <v>0.4665410463812346</v>
      </c>
      <c r="W1942" t="n">
        <v>0.6928216653856123</v>
      </c>
      <c r="X1942" t="n">
        <v>0.7256257305719525</v>
      </c>
    </row>
    <row r="1943">
      <c r="A1943" t="inlineStr">
        <is>
          <t>2909604</t>
        </is>
      </c>
      <c r="B1943" t="inlineStr">
        <is>
          <t>Crisópolis</t>
        </is>
      </c>
      <c r="C1943" t="inlineStr">
        <is>
          <t>BA</t>
        </is>
      </c>
      <c r="D1943" t="inlineStr">
        <is>
          <t>REGIÃO NORDESTE</t>
        </is>
      </c>
      <c r="E1943" s="70">
        <f>SUMPRODUCT(N1943:Q1943,PAINEL_PESOS!$C$16:$C$19)</f>
        <v/>
      </c>
      <c r="F1943" s="70">
        <f>SUMPRODUCT(R1943:T1943,PAINEL_PESOS!$C$21:$C$23)</f>
        <v/>
      </c>
      <c r="G1943" s="70">
        <f>SUMPRODUCT(U1943:V1943,PAINEL_PESOS!$C$25:$C$26)</f>
        <v/>
      </c>
      <c r="H1943" s="70">
        <f>SUMPRODUCT(W1943:X1943,PAINEL_PESOS!$C$28:$C$29)</f>
        <v/>
      </c>
      <c r="I1943" s="70" t="n">
        <v>0.9657187742256661</v>
      </c>
      <c r="J1943" s="70" t="n">
        <v>0.6643262671472466</v>
      </c>
      <c r="K1943" s="71">
        <f>IF(NOT(AND(PAINEL_PESOS!$D$12="OK - 100%",PAINEL_PESOS!$F$20="OK - 100%",PAINEL_PESOS!$F$24="OK - 100%",PAINEL_PESOS!$F$27="OK - 100%",PAINEL_PESOS!$F$30="OK - 100%")),"", (E1943*PAINEL_PESOS!$B$7+F1943*PAINEL_PESOS!$B$8+G1943*PAINEL_PESOS!$B$9+H1943*PAINEL_PESOS!$B$10)*I1943)</f>
        <v/>
      </c>
      <c r="L1943" s="71">
        <f>IF(K1943="","",K1943-J1943)</f>
        <v/>
      </c>
      <c r="M1943" s="71">
        <f>IF(L1943="","",ABS(L1943))</f>
        <v/>
      </c>
      <c r="N1943" t="n">
        <v>1</v>
      </c>
      <c r="O1943" t="n">
        <v>0.9791</v>
      </c>
      <c r="P1943" t="n">
        <v>0.7658922914466737</v>
      </c>
      <c r="Q1943" t="n">
        <v>0.8960960436414829</v>
      </c>
      <c r="R1943" t="n">
        <v>0.219586658170182</v>
      </c>
      <c r="S1943" t="n">
        <v>0.999974434260918</v>
      </c>
      <c r="T1943" t="n">
        <v>0.8885616464561602</v>
      </c>
      <c r="U1943" t="n">
        <v>0.2959333365824945</v>
      </c>
      <c r="V1943" t="n">
        <v>0.5623525778706602</v>
      </c>
      <c r="W1943" t="n">
        <v>0.7878898883499633</v>
      </c>
      <c r="X1943" t="n">
        <v>0.6311338126799664</v>
      </c>
    </row>
    <row r="1944">
      <c r="A1944" t="inlineStr">
        <is>
          <t>2909703</t>
        </is>
      </c>
      <c r="B1944" t="inlineStr">
        <is>
          <t>Cristópolis</t>
        </is>
      </c>
      <c r="C1944" t="inlineStr">
        <is>
          <t>BA</t>
        </is>
      </c>
      <c r="D1944" t="inlineStr">
        <is>
          <t>REGIÃO NORDESTE</t>
        </is>
      </c>
      <c r="E1944" s="70">
        <f>SUMPRODUCT(N1944:Q1944,PAINEL_PESOS!$C$16:$C$19)</f>
        <v/>
      </c>
      <c r="F1944" s="70">
        <f>SUMPRODUCT(R1944:T1944,PAINEL_PESOS!$C$21:$C$23)</f>
        <v/>
      </c>
      <c r="G1944" s="70">
        <f>SUMPRODUCT(U1944:V1944,PAINEL_PESOS!$C$25:$C$26)</f>
        <v/>
      </c>
      <c r="H1944" s="70">
        <f>SUMPRODUCT(W1944:X1944,PAINEL_PESOS!$C$28:$C$29)</f>
        <v/>
      </c>
      <c r="I1944" s="70" t="n">
        <v>0.998217583121399</v>
      </c>
      <c r="J1944" s="70" t="n">
        <v>0.727943215056061</v>
      </c>
      <c r="K1944" s="71">
        <f>IF(NOT(AND(PAINEL_PESOS!$D$12="OK - 100%",PAINEL_PESOS!$F$20="OK - 100%",PAINEL_PESOS!$F$24="OK - 100%",PAINEL_PESOS!$F$27="OK - 100%",PAINEL_PESOS!$F$30="OK - 100%")),"", (E1944*PAINEL_PESOS!$B$7+F1944*PAINEL_PESOS!$B$8+G1944*PAINEL_PESOS!$B$9+H1944*PAINEL_PESOS!$B$10)*I1944)</f>
        <v/>
      </c>
      <c r="L1944" s="71">
        <f>IF(K1944="","",K1944-J1944)</f>
        <v/>
      </c>
      <c r="M1944" s="71">
        <f>IF(L1944="","",ABS(L1944))</f>
        <v/>
      </c>
      <c r="N1944" t="n">
        <v>1</v>
      </c>
      <c r="O1944" t="n">
        <v>0.9863</v>
      </c>
      <c r="P1944" t="n">
        <v>0.6750791974656811</v>
      </c>
      <c r="Q1944" t="n">
        <v>0.9964911360310191</v>
      </c>
      <c r="R1944" t="n">
        <v>0.2025067085814817</v>
      </c>
      <c r="S1944" t="n">
        <v>1</v>
      </c>
      <c r="T1944" t="n">
        <v>0.9934866617798475</v>
      </c>
      <c r="U1944" t="n">
        <v>0.6925247809067236</v>
      </c>
      <c r="V1944" t="n">
        <v>0.6388695335984701</v>
      </c>
      <c r="W1944" t="n">
        <v>0.4983322909906235</v>
      </c>
      <c r="X1944" t="n">
        <v>0.7112868886476473</v>
      </c>
    </row>
    <row r="1945">
      <c r="A1945" t="inlineStr">
        <is>
          <t>2909802</t>
        </is>
      </c>
      <c r="B1945" t="inlineStr">
        <is>
          <t>Cruz das Almas</t>
        </is>
      </c>
      <c r="C1945" t="inlineStr">
        <is>
          <t>BA</t>
        </is>
      </c>
      <c r="D1945" t="inlineStr">
        <is>
          <t>REGIÃO NORDESTE</t>
        </is>
      </c>
      <c r="E1945" s="70">
        <f>SUMPRODUCT(N1945:Q1945,PAINEL_PESOS!$C$16:$C$19)</f>
        <v/>
      </c>
      <c r="F1945" s="70">
        <f>SUMPRODUCT(R1945:T1945,PAINEL_PESOS!$C$21:$C$23)</f>
        <v/>
      </c>
      <c r="G1945" s="70">
        <f>SUMPRODUCT(U1945:V1945,PAINEL_PESOS!$C$25:$C$26)</f>
        <v/>
      </c>
      <c r="H1945" s="70">
        <f>SUMPRODUCT(W1945:X1945,PAINEL_PESOS!$C$28:$C$29)</f>
        <v/>
      </c>
      <c r="I1945" s="70" t="n">
        <v>0.9020311901220729</v>
      </c>
      <c r="J1945" s="70" t="n">
        <v>0.6102329708996671</v>
      </c>
      <c r="K1945" s="71">
        <f>IF(NOT(AND(PAINEL_PESOS!$D$12="OK - 100%",PAINEL_PESOS!$F$20="OK - 100%",PAINEL_PESOS!$F$24="OK - 100%",PAINEL_PESOS!$F$27="OK - 100%",PAINEL_PESOS!$F$30="OK - 100%")),"", (E1945*PAINEL_PESOS!$B$7+F1945*PAINEL_PESOS!$B$8+G1945*PAINEL_PESOS!$B$9+H1945*PAINEL_PESOS!$B$10)*I1945)</f>
        <v/>
      </c>
      <c r="L1945" s="71">
        <f>IF(K1945="","",K1945-J1945)</f>
        <v/>
      </c>
      <c r="M1945" s="71">
        <f>IF(L1945="","",ABS(L1945))</f>
        <v/>
      </c>
      <c r="N1945" t="n">
        <v>0.8</v>
      </c>
      <c r="O1945" t="n">
        <v>0.9865</v>
      </c>
      <c r="P1945" t="n">
        <v>0.5737064413938755</v>
      </c>
      <c r="Q1945" t="n">
        <v>0.3890780016216485</v>
      </c>
      <c r="R1945" t="n">
        <v>0.3684286500899914</v>
      </c>
      <c r="S1945" t="n">
        <v>0.88973699789716</v>
      </c>
      <c r="T1945" t="n">
        <v>0.9446196690712886</v>
      </c>
      <c r="U1945" t="n">
        <v>0.3290582450060684</v>
      </c>
      <c r="V1945" t="n">
        <v>0.5924232879450196</v>
      </c>
      <c r="W1945" t="n">
        <v>0.8480213482014323</v>
      </c>
      <c r="X1945" t="n">
        <v>0.7994100264731503</v>
      </c>
    </row>
    <row r="1946">
      <c r="A1946" t="inlineStr">
        <is>
          <t>2909901</t>
        </is>
      </c>
      <c r="B1946" t="inlineStr">
        <is>
          <t>Curaçá</t>
        </is>
      </c>
      <c r="C1946" t="inlineStr">
        <is>
          <t>BA</t>
        </is>
      </c>
      <c r="D1946" t="inlineStr">
        <is>
          <t>REGIÃO NORDESTE</t>
        </is>
      </c>
      <c r="E1946" s="70">
        <f>SUMPRODUCT(N1946:Q1946,PAINEL_PESOS!$C$16:$C$19)</f>
        <v/>
      </c>
      <c r="F1946" s="70">
        <f>SUMPRODUCT(R1946:T1946,PAINEL_PESOS!$C$21:$C$23)</f>
        <v/>
      </c>
      <c r="G1946" s="70">
        <f>SUMPRODUCT(U1946:V1946,PAINEL_PESOS!$C$25:$C$26)</f>
        <v/>
      </c>
      <c r="H1946" s="70">
        <f>SUMPRODUCT(W1946:X1946,PAINEL_PESOS!$C$28:$C$29)</f>
        <v/>
      </c>
      <c r="I1946" s="70" t="n">
        <v>0.9856002712181096</v>
      </c>
      <c r="J1946" s="70" t="n">
        <v>0.6229777671370988</v>
      </c>
      <c r="K1946" s="71">
        <f>IF(NOT(AND(PAINEL_PESOS!$D$12="OK - 100%",PAINEL_PESOS!$F$20="OK - 100%",PAINEL_PESOS!$F$24="OK - 100%",PAINEL_PESOS!$F$27="OK - 100%",PAINEL_PESOS!$F$30="OK - 100%")),"", (E1946*PAINEL_PESOS!$B$7+F1946*PAINEL_PESOS!$B$8+G1946*PAINEL_PESOS!$B$9+H1946*PAINEL_PESOS!$B$10)*I1946)</f>
        <v/>
      </c>
      <c r="L1946" s="71">
        <f>IF(K1946="","",K1946-J1946)</f>
        <v/>
      </c>
      <c r="M1946" s="71">
        <f>IF(L1946="","",ABS(L1946))</f>
        <v/>
      </c>
      <c r="N1946" t="n">
        <v>1</v>
      </c>
      <c r="O1946" t="n">
        <v>1</v>
      </c>
      <c r="P1946" t="n">
        <v>0.2350580781414994</v>
      </c>
      <c r="Q1946" t="n">
        <v>0.99517778986187</v>
      </c>
      <c r="R1946" t="n">
        <v>0.2802128264899</v>
      </c>
      <c r="S1946" t="n">
        <v>0.9999835987937077</v>
      </c>
      <c r="T1946" t="n">
        <v>0.9296635819165211</v>
      </c>
      <c r="U1946" t="n">
        <v>0.576293601822585</v>
      </c>
      <c r="V1946" t="n">
        <v>0.4864212559694671</v>
      </c>
      <c r="W1946" t="n">
        <v>0.5675725964665562</v>
      </c>
      <c r="X1946" t="n">
        <v>0.3379909357194967</v>
      </c>
    </row>
    <row r="1947">
      <c r="A1947" t="inlineStr">
        <is>
          <t>2910008</t>
        </is>
      </c>
      <c r="B1947" t="inlineStr">
        <is>
          <t>Dário Meira</t>
        </is>
      </c>
      <c r="C1947" t="inlineStr">
        <is>
          <t>BA</t>
        </is>
      </c>
      <c r="D1947" t="inlineStr">
        <is>
          <t>REGIÃO NORDESTE</t>
        </is>
      </c>
      <c r="E1947" s="70">
        <f>SUMPRODUCT(N1947:Q1947,PAINEL_PESOS!$C$16:$C$19)</f>
        <v/>
      </c>
      <c r="F1947" s="70">
        <f>SUMPRODUCT(R1947:T1947,PAINEL_PESOS!$C$21:$C$23)</f>
        <v/>
      </c>
      <c r="G1947" s="70">
        <f>SUMPRODUCT(U1947:V1947,PAINEL_PESOS!$C$25:$C$26)</f>
        <v/>
      </c>
      <c r="H1947" s="70">
        <f>SUMPRODUCT(W1947:X1947,PAINEL_PESOS!$C$28:$C$29)</f>
        <v/>
      </c>
      <c r="I1947" s="70" t="n">
        <v>0.9901731458924931</v>
      </c>
      <c r="J1947" s="70" t="n">
        <v>0.6135357648289295</v>
      </c>
      <c r="K1947" s="71">
        <f>IF(NOT(AND(PAINEL_PESOS!$D$12="OK - 100%",PAINEL_PESOS!$F$20="OK - 100%",PAINEL_PESOS!$F$24="OK - 100%",PAINEL_PESOS!$F$27="OK - 100%",PAINEL_PESOS!$F$30="OK - 100%")),"", (E1947*PAINEL_PESOS!$B$7+F1947*PAINEL_PESOS!$B$8+G1947*PAINEL_PESOS!$B$9+H1947*PAINEL_PESOS!$B$10)*I1947)</f>
        <v/>
      </c>
      <c r="L1947" s="71">
        <f>IF(K1947="","",K1947-J1947)</f>
        <v/>
      </c>
      <c r="M1947" s="71">
        <f>IF(L1947="","",ABS(L1947))</f>
        <v/>
      </c>
      <c r="N1947" t="n">
        <v>1</v>
      </c>
      <c r="O1947" t="n">
        <v>1</v>
      </c>
      <c r="P1947" t="n">
        <v>0.7558606124604013</v>
      </c>
      <c r="Q1947" t="n">
        <v>0.9720392904788658</v>
      </c>
      <c r="R1947" t="n">
        <v>0.1704293392263895</v>
      </c>
      <c r="S1947" t="n">
        <v>1</v>
      </c>
      <c r="T1947" t="n">
        <v>0.9695526460478502</v>
      </c>
      <c r="U1947" t="n">
        <v>0.4056805852779933</v>
      </c>
      <c r="V1947" t="n">
        <v>0.06010240251305199</v>
      </c>
      <c r="W1947" t="n">
        <v>0.5453410420880112</v>
      </c>
      <c r="X1947" t="n">
        <v>0.6552691747523478</v>
      </c>
    </row>
    <row r="1948">
      <c r="A1948" t="inlineStr">
        <is>
          <t>2910057</t>
        </is>
      </c>
      <c r="B1948" t="inlineStr">
        <is>
          <t>Dias d'Ávila</t>
        </is>
      </c>
      <c r="C1948" t="inlineStr">
        <is>
          <t>BA</t>
        </is>
      </c>
      <c r="D1948" t="inlineStr">
        <is>
          <t>REGIÃO NORDESTE</t>
        </is>
      </c>
      <c r="E1948" s="70">
        <f>SUMPRODUCT(N1948:Q1948,PAINEL_PESOS!$C$16:$C$19)</f>
        <v/>
      </c>
      <c r="F1948" s="70">
        <f>SUMPRODUCT(R1948:T1948,PAINEL_PESOS!$C$21:$C$23)</f>
        <v/>
      </c>
      <c r="G1948" s="70">
        <f>SUMPRODUCT(U1948:V1948,PAINEL_PESOS!$C$25:$C$26)</f>
        <v/>
      </c>
      <c r="H1948" s="70">
        <f>SUMPRODUCT(W1948:X1948,PAINEL_PESOS!$C$28:$C$29)</f>
        <v/>
      </c>
      <c r="I1948" s="70" t="n">
        <v>0.7953639602803999</v>
      </c>
      <c r="J1948" s="70" t="n">
        <v>0.374405908997693</v>
      </c>
      <c r="K1948" s="71">
        <f>IF(NOT(AND(PAINEL_PESOS!$D$12="OK - 100%",PAINEL_PESOS!$F$20="OK - 100%",PAINEL_PESOS!$F$24="OK - 100%",PAINEL_PESOS!$F$27="OK - 100%",PAINEL_PESOS!$F$30="OK - 100%")),"", (E1948*PAINEL_PESOS!$B$7+F1948*PAINEL_PESOS!$B$8+G1948*PAINEL_PESOS!$B$9+H1948*PAINEL_PESOS!$B$10)*I1948)</f>
        <v/>
      </c>
      <c r="L1948" s="71">
        <f>IF(K1948="","",K1948-J1948)</f>
        <v/>
      </c>
      <c r="M1948" s="71">
        <f>IF(L1948="","",ABS(L1948))</f>
        <v/>
      </c>
      <c r="N1948" t="n">
        <v>0.2</v>
      </c>
      <c r="O1948" t="n">
        <v>0.9893</v>
      </c>
      <c r="P1948" t="n">
        <v>0.2685322069693771</v>
      </c>
      <c r="Q1948" t="n">
        <v>0</v>
      </c>
      <c r="R1948" t="n">
        <v>0.4266416416012249</v>
      </c>
      <c r="S1948" t="n">
        <v>0</v>
      </c>
      <c r="T1948" t="n">
        <v>0.8919742753167925</v>
      </c>
      <c r="U1948" t="n">
        <v>0.2023981812591226</v>
      </c>
      <c r="V1948" t="n">
        <v>0.4625822001892904</v>
      </c>
      <c r="W1948" t="n">
        <v>0.8273411964730786</v>
      </c>
      <c r="X1948" t="n">
        <v>0.6655676070720167</v>
      </c>
    </row>
    <row r="1949">
      <c r="A1949" t="inlineStr">
        <is>
          <t>2910107</t>
        </is>
      </c>
      <c r="B1949" t="inlineStr">
        <is>
          <t>Dom Basílio</t>
        </is>
      </c>
      <c r="C1949" t="inlineStr">
        <is>
          <t>BA</t>
        </is>
      </c>
      <c r="D1949" t="inlineStr">
        <is>
          <t>REGIÃO NORDESTE</t>
        </is>
      </c>
      <c r="E1949" s="70">
        <f>SUMPRODUCT(N1949:Q1949,PAINEL_PESOS!$C$16:$C$19)</f>
        <v/>
      </c>
      <c r="F1949" s="70">
        <f>SUMPRODUCT(R1949:T1949,PAINEL_PESOS!$C$21:$C$23)</f>
        <v/>
      </c>
      <c r="G1949" s="70">
        <f>SUMPRODUCT(U1949:V1949,PAINEL_PESOS!$C$25:$C$26)</f>
        <v/>
      </c>
      <c r="H1949" s="70">
        <f>SUMPRODUCT(W1949:X1949,PAINEL_PESOS!$C$28:$C$29)</f>
        <v/>
      </c>
      <c r="I1949" s="70" t="n">
        <v>0.8849987417928302</v>
      </c>
      <c r="J1949" s="70" t="n">
        <v>0.5290017071003377</v>
      </c>
      <c r="K1949" s="71">
        <f>IF(NOT(AND(PAINEL_PESOS!$D$12="OK - 100%",PAINEL_PESOS!$F$20="OK - 100%",PAINEL_PESOS!$F$24="OK - 100%",PAINEL_PESOS!$F$27="OK - 100%",PAINEL_PESOS!$F$30="OK - 100%")),"", (E1949*PAINEL_PESOS!$B$7+F1949*PAINEL_PESOS!$B$8+G1949*PAINEL_PESOS!$B$9+H1949*PAINEL_PESOS!$B$10)*I1949)</f>
        <v/>
      </c>
      <c r="L1949" s="71">
        <f>IF(K1949="","",K1949-J1949)</f>
        <v/>
      </c>
      <c r="M1949" s="71">
        <f>IF(L1949="","",ABS(L1949))</f>
        <v/>
      </c>
      <c r="N1949" t="n">
        <v>0.2</v>
      </c>
      <c r="O1949" t="n">
        <v>1</v>
      </c>
      <c r="P1949" t="n">
        <v>1</v>
      </c>
      <c r="Q1949" t="n">
        <v>0.8723498899005842</v>
      </c>
      <c r="R1949" t="n">
        <v>0.1828468065938573</v>
      </c>
      <c r="S1949" t="n">
        <v>0.9991097878978321</v>
      </c>
      <c r="T1949" t="n">
        <v>0.4480073164896774</v>
      </c>
      <c r="U1949" t="n">
        <v>0.5201874855104756</v>
      </c>
      <c r="V1949" t="n">
        <v>0.5856441553661478</v>
      </c>
      <c r="W1949" t="n">
        <v>0.540223228880007</v>
      </c>
      <c r="X1949" t="n">
        <v>0.5130707118454294</v>
      </c>
    </row>
    <row r="1950">
      <c r="A1950" t="inlineStr">
        <is>
          <t>2910206</t>
        </is>
      </c>
      <c r="B1950" t="inlineStr">
        <is>
          <t>Dom Macedo Costa</t>
        </is>
      </c>
      <c r="C1950" t="inlineStr">
        <is>
          <t>BA</t>
        </is>
      </c>
      <c r="D1950" t="inlineStr">
        <is>
          <t>REGIÃO NORDESTE</t>
        </is>
      </c>
      <c r="E1950" s="70">
        <f>SUMPRODUCT(N1950:Q1950,PAINEL_PESOS!$C$16:$C$19)</f>
        <v/>
      </c>
      <c r="F1950" s="70">
        <f>SUMPRODUCT(R1950:T1950,PAINEL_PESOS!$C$21:$C$23)</f>
        <v/>
      </c>
      <c r="G1950" s="70">
        <f>SUMPRODUCT(U1950:V1950,PAINEL_PESOS!$C$25:$C$26)</f>
        <v/>
      </c>
      <c r="H1950" s="70">
        <f>SUMPRODUCT(W1950:X1950,PAINEL_PESOS!$C$28:$C$29)</f>
        <v/>
      </c>
      <c r="I1950" s="70" t="n">
        <v>0.9818993291489513</v>
      </c>
      <c r="J1950" s="70" t="n">
        <v>0.6821056706396911</v>
      </c>
      <c r="K1950" s="71">
        <f>IF(NOT(AND(PAINEL_PESOS!$D$12="OK - 100%",PAINEL_PESOS!$F$20="OK - 100%",PAINEL_PESOS!$F$24="OK - 100%",PAINEL_PESOS!$F$27="OK - 100%",PAINEL_PESOS!$F$30="OK - 100%")),"", (E1950*PAINEL_PESOS!$B$7+F1950*PAINEL_PESOS!$B$8+G1950*PAINEL_PESOS!$B$9+H1950*PAINEL_PESOS!$B$10)*I1950)</f>
        <v/>
      </c>
      <c r="L1950" s="71">
        <f>IF(K1950="","",K1950-J1950)</f>
        <v/>
      </c>
      <c r="M1950" s="71">
        <f>IF(L1950="","",ABS(L1950))</f>
        <v/>
      </c>
      <c r="N1950" t="n">
        <v>1</v>
      </c>
      <c r="O1950" t="n">
        <v>0.973</v>
      </c>
      <c r="P1950" t="n">
        <v>0.6707497360084478</v>
      </c>
      <c r="Q1950" t="n">
        <v>0.9429024721224983</v>
      </c>
      <c r="R1950" t="n">
        <v>0.0824463569233127</v>
      </c>
      <c r="S1950" t="n">
        <v>1</v>
      </c>
      <c r="T1950" t="n">
        <v>0.9462170146331316</v>
      </c>
      <c r="U1950" t="n">
        <v>0.2241767411245082</v>
      </c>
      <c r="V1950" t="n">
        <v>0.5467845903167241</v>
      </c>
      <c r="W1950" t="n">
        <v>0.8305601771284771</v>
      </c>
      <c r="X1950" t="n">
        <v>0.8101488740847307</v>
      </c>
    </row>
    <row r="1951">
      <c r="A1951" t="inlineStr">
        <is>
          <t>2910305</t>
        </is>
      </c>
      <c r="B1951" t="inlineStr">
        <is>
          <t>Elísio Medrado</t>
        </is>
      </c>
      <c r="C1951" t="inlineStr">
        <is>
          <t>BA</t>
        </is>
      </c>
      <c r="D1951" t="inlineStr">
        <is>
          <t>REGIÃO NORDESTE</t>
        </is>
      </c>
      <c r="E1951" s="70">
        <f>SUMPRODUCT(N1951:Q1951,PAINEL_PESOS!$C$16:$C$19)</f>
        <v/>
      </c>
      <c r="F1951" s="70">
        <f>SUMPRODUCT(R1951:T1951,PAINEL_PESOS!$C$21:$C$23)</f>
        <v/>
      </c>
      <c r="G1951" s="70">
        <f>SUMPRODUCT(U1951:V1951,PAINEL_PESOS!$C$25:$C$26)</f>
        <v/>
      </c>
      <c r="H1951" s="70">
        <f>SUMPRODUCT(W1951:X1951,PAINEL_PESOS!$C$28:$C$29)</f>
        <v/>
      </c>
      <c r="I1951" s="70" t="n">
        <v>0.9841686030827189</v>
      </c>
      <c r="J1951" s="70" t="n">
        <v>0.6798820272647644</v>
      </c>
      <c r="K1951" s="71">
        <f>IF(NOT(AND(PAINEL_PESOS!$D$12="OK - 100%",PAINEL_PESOS!$F$20="OK - 100%",PAINEL_PESOS!$F$24="OK - 100%",PAINEL_PESOS!$F$27="OK - 100%",PAINEL_PESOS!$F$30="OK - 100%")),"", (E1951*PAINEL_PESOS!$B$7+F1951*PAINEL_PESOS!$B$8+G1951*PAINEL_PESOS!$B$9+H1951*PAINEL_PESOS!$B$10)*I1951)</f>
        <v/>
      </c>
      <c r="L1951" s="71">
        <f>IF(K1951="","",K1951-J1951)</f>
        <v/>
      </c>
      <c r="M1951" s="71">
        <f>IF(L1951="","",ABS(L1951))</f>
        <v/>
      </c>
      <c r="N1951" t="n">
        <v>1</v>
      </c>
      <c r="O1951" t="n">
        <v>0.9515</v>
      </c>
      <c r="P1951" t="n">
        <v>0.8859556494192186</v>
      </c>
      <c r="Q1951" t="n">
        <v>0.9498232705481069</v>
      </c>
      <c r="R1951" t="n">
        <v>0.1329051842326049</v>
      </c>
      <c r="S1951" t="n">
        <v>0.9977789686123546</v>
      </c>
      <c r="T1951" t="n">
        <v>0.954461386978391</v>
      </c>
      <c r="U1951" t="n">
        <v>0.3964833569099618</v>
      </c>
      <c r="V1951" t="n">
        <v>0.5075074394823038</v>
      </c>
      <c r="W1951" t="n">
        <v>0.6880912340369044</v>
      </c>
      <c r="X1951" t="n">
        <v>0.6507306953188846</v>
      </c>
    </row>
    <row r="1952">
      <c r="A1952" t="inlineStr">
        <is>
          <t>2910404</t>
        </is>
      </c>
      <c r="B1952" t="inlineStr">
        <is>
          <t>Encruzilhada</t>
        </is>
      </c>
      <c r="C1952" t="inlineStr">
        <is>
          <t>BA</t>
        </is>
      </c>
      <c r="D1952" t="inlineStr">
        <is>
          <t>REGIÃO NORDESTE</t>
        </is>
      </c>
      <c r="E1952" s="70">
        <f>SUMPRODUCT(N1952:Q1952,PAINEL_PESOS!$C$16:$C$19)</f>
        <v/>
      </c>
      <c r="F1952" s="70">
        <f>SUMPRODUCT(R1952:T1952,PAINEL_PESOS!$C$21:$C$23)</f>
        <v/>
      </c>
      <c r="G1952" s="70">
        <f>SUMPRODUCT(U1952:V1952,PAINEL_PESOS!$C$25:$C$26)</f>
        <v/>
      </c>
      <c r="H1952" s="70">
        <f>SUMPRODUCT(W1952:X1952,PAINEL_PESOS!$C$28:$C$29)</f>
        <v/>
      </c>
      <c r="I1952" s="70" t="n">
        <v>0.8182277221757657</v>
      </c>
      <c r="J1952" s="70" t="n">
        <v>0.5165975885914721</v>
      </c>
      <c r="K1952" s="71">
        <f>IF(NOT(AND(PAINEL_PESOS!$D$12="OK - 100%",PAINEL_PESOS!$F$20="OK - 100%",PAINEL_PESOS!$F$24="OK - 100%",PAINEL_PESOS!$F$27="OK - 100%",PAINEL_PESOS!$F$30="OK - 100%")),"", (E1952*PAINEL_PESOS!$B$7+F1952*PAINEL_PESOS!$B$8+G1952*PAINEL_PESOS!$B$9+H1952*PAINEL_PESOS!$B$10)*I1952)</f>
        <v/>
      </c>
      <c r="L1952" s="71">
        <f>IF(K1952="","",K1952-J1952)</f>
        <v/>
      </c>
      <c r="M1952" s="71">
        <f>IF(L1952="","",ABS(L1952))</f>
        <v/>
      </c>
      <c r="N1952" t="n">
        <v>1</v>
      </c>
      <c r="O1952" t="n">
        <v>0.9406</v>
      </c>
      <c r="P1952" t="n">
        <v>0.7703273495248152</v>
      </c>
      <c r="Q1952" t="n">
        <v>0.9695936997450085</v>
      </c>
      <c r="R1952" t="n">
        <v>0.2169375000852869</v>
      </c>
      <c r="S1952" t="n">
        <v>1</v>
      </c>
      <c r="T1952" t="n">
        <v>0.07557728955487197</v>
      </c>
      <c r="U1952" t="n">
        <v>0.5095776203040442</v>
      </c>
      <c r="V1952" t="n">
        <v>0.5730750178592485</v>
      </c>
      <c r="W1952" t="n">
        <v>0.6262527937433446</v>
      </c>
      <c r="X1952" t="n">
        <v>0.6400505590594127</v>
      </c>
    </row>
    <row r="1953">
      <c r="A1953" t="inlineStr">
        <is>
          <t>2910503</t>
        </is>
      </c>
      <c r="B1953" t="inlineStr">
        <is>
          <t>Entre Rios</t>
        </is>
      </c>
      <c r="C1953" t="inlineStr">
        <is>
          <t>BA</t>
        </is>
      </c>
      <c r="D1953" t="inlineStr">
        <is>
          <t>REGIÃO NORDESTE</t>
        </is>
      </c>
      <c r="E1953" s="70">
        <f>SUMPRODUCT(N1953:Q1953,PAINEL_PESOS!$C$16:$C$19)</f>
        <v/>
      </c>
      <c r="F1953" s="70">
        <f>SUMPRODUCT(R1953:T1953,PAINEL_PESOS!$C$21:$C$23)</f>
        <v/>
      </c>
      <c r="G1953" s="70">
        <f>SUMPRODUCT(U1953:V1953,PAINEL_PESOS!$C$25:$C$26)</f>
        <v/>
      </c>
      <c r="H1953" s="70">
        <f>SUMPRODUCT(W1953:X1953,PAINEL_PESOS!$C$28:$C$29)</f>
        <v/>
      </c>
      <c r="I1953" s="70" t="n">
        <v>0.9461579371687888</v>
      </c>
      <c r="J1953" s="70" t="n">
        <v>0.6222304563054608</v>
      </c>
      <c r="K1953" s="71">
        <f>IF(NOT(AND(PAINEL_PESOS!$D$12="OK - 100%",PAINEL_PESOS!$F$20="OK - 100%",PAINEL_PESOS!$F$24="OK - 100%",PAINEL_PESOS!$F$27="OK - 100%",PAINEL_PESOS!$F$30="OK - 100%")),"", (E1953*PAINEL_PESOS!$B$7+F1953*PAINEL_PESOS!$B$8+G1953*PAINEL_PESOS!$B$9+H1953*PAINEL_PESOS!$B$10)*I1953)</f>
        <v/>
      </c>
      <c r="L1953" s="71">
        <f>IF(K1953="","",K1953-J1953)</f>
        <v/>
      </c>
      <c r="M1953" s="71">
        <f>IF(L1953="","",ABS(L1953))</f>
        <v/>
      </c>
      <c r="N1953" t="n">
        <v>0.8</v>
      </c>
      <c r="O1953" t="n">
        <v>0.9908</v>
      </c>
      <c r="P1953" t="n">
        <v>0.6246040126715946</v>
      </c>
      <c r="Q1953" t="n">
        <v>0.8415688457651254</v>
      </c>
      <c r="R1953" t="n">
        <v>0.323269648444943</v>
      </c>
      <c r="S1953" t="n">
        <v>0.8333457690992507</v>
      </c>
      <c r="T1953" t="n">
        <v>0.8676843999016948</v>
      </c>
      <c r="U1953" t="n">
        <v>0.3070630220251973</v>
      </c>
      <c r="V1953" t="n">
        <v>0.5187229254998872</v>
      </c>
      <c r="W1953" t="n">
        <v>0.7644766653621964</v>
      </c>
      <c r="X1953" t="n">
        <v>0.6928305635794542</v>
      </c>
    </row>
    <row r="1954">
      <c r="A1954" t="inlineStr">
        <is>
          <t>2910602</t>
        </is>
      </c>
      <c r="B1954" t="inlineStr">
        <is>
          <t>Esplanada</t>
        </is>
      </c>
      <c r="C1954" t="inlineStr">
        <is>
          <t>BA</t>
        </is>
      </c>
      <c r="D1954" t="inlineStr">
        <is>
          <t>REGIÃO NORDESTE</t>
        </is>
      </c>
      <c r="E1954" s="70">
        <f>SUMPRODUCT(N1954:Q1954,PAINEL_PESOS!$C$16:$C$19)</f>
        <v/>
      </c>
      <c r="F1954" s="70">
        <f>SUMPRODUCT(R1954:T1954,PAINEL_PESOS!$C$21:$C$23)</f>
        <v/>
      </c>
      <c r="G1954" s="70">
        <f>SUMPRODUCT(U1954:V1954,PAINEL_PESOS!$C$25:$C$26)</f>
        <v/>
      </c>
      <c r="H1954" s="70">
        <f>SUMPRODUCT(W1954:X1954,PAINEL_PESOS!$C$28:$C$29)</f>
        <v/>
      </c>
      <c r="I1954" s="70" t="n">
        <v>0.965790319520605</v>
      </c>
      <c r="J1954" s="70" t="n">
        <v>0.6465005561832815</v>
      </c>
      <c r="K1954" s="71">
        <f>IF(NOT(AND(PAINEL_PESOS!$D$12="OK - 100%",PAINEL_PESOS!$F$20="OK - 100%",PAINEL_PESOS!$F$24="OK - 100%",PAINEL_PESOS!$F$27="OK - 100%",PAINEL_PESOS!$F$30="OK - 100%")),"", (E1954*PAINEL_PESOS!$B$7+F1954*PAINEL_PESOS!$B$8+G1954*PAINEL_PESOS!$B$9+H1954*PAINEL_PESOS!$B$10)*I1954)</f>
        <v/>
      </c>
      <c r="L1954" s="71">
        <f>IF(K1954="","",K1954-J1954)</f>
        <v/>
      </c>
      <c r="M1954" s="71">
        <f>IF(L1954="","",ABS(L1954))</f>
        <v/>
      </c>
      <c r="N1954" t="n">
        <v>0.6</v>
      </c>
      <c r="O1954" t="n">
        <v>0.9903999999999999</v>
      </c>
      <c r="P1954" t="n">
        <v>0.6863780359028511</v>
      </c>
      <c r="Q1954" t="n">
        <v>0.8752229122557221</v>
      </c>
      <c r="R1954" t="n">
        <v>0.3256373485735263</v>
      </c>
      <c r="S1954" t="n">
        <v>0.9579181485433745</v>
      </c>
      <c r="T1954" t="n">
        <v>0.920024782810778</v>
      </c>
      <c r="U1954" t="n">
        <v>0.2716237708461244</v>
      </c>
      <c r="V1954" t="n">
        <v>0.5791052122623073</v>
      </c>
      <c r="W1954" t="n">
        <v>0.7786725875568601</v>
      </c>
      <c r="X1954" t="n">
        <v>0.6807487119767652</v>
      </c>
    </row>
    <row r="1955">
      <c r="A1955" t="inlineStr">
        <is>
          <t>2910701</t>
        </is>
      </c>
      <c r="B1955" t="inlineStr">
        <is>
          <t>Euclides da Cunha</t>
        </is>
      </c>
      <c r="C1955" t="inlineStr">
        <is>
          <t>BA</t>
        </is>
      </c>
      <c r="D1955" t="inlineStr">
        <is>
          <t>REGIÃO NORDESTE</t>
        </is>
      </c>
      <c r="E1955" s="70">
        <f>SUMPRODUCT(N1955:Q1955,PAINEL_PESOS!$C$16:$C$19)</f>
        <v/>
      </c>
      <c r="F1955" s="70">
        <f>SUMPRODUCT(R1955:T1955,PAINEL_PESOS!$C$21:$C$23)</f>
        <v/>
      </c>
      <c r="G1955" s="70">
        <f>SUMPRODUCT(U1955:V1955,PAINEL_PESOS!$C$25:$C$26)</f>
        <v/>
      </c>
      <c r="H1955" s="70">
        <f>SUMPRODUCT(W1955:X1955,PAINEL_PESOS!$C$28:$C$29)</f>
        <v/>
      </c>
      <c r="I1955" s="70" t="n">
        <v>0.9762789183569253</v>
      </c>
      <c r="J1955" s="70" t="n">
        <v>0.6607314939220621</v>
      </c>
      <c r="K1955" s="71">
        <f>IF(NOT(AND(PAINEL_PESOS!$D$12="OK - 100%",PAINEL_PESOS!$F$20="OK - 100%",PAINEL_PESOS!$F$24="OK - 100%",PAINEL_PESOS!$F$27="OK - 100%",PAINEL_PESOS!$F$30="OK - 100%")),"", (E1955*PAINEL_PESOS!$B$7+F1955*PAINEL_PESOS!$B$8+G1955*PAINEL_PESOS!$B$9+H1955*PAINEL_PESOS!$B$10)*I1955)</f>
        <v/>
      </c>
      <c r="L1955" s="71">
        <f>IF(K1955="","",K1955-J1955)</f>
        <v/>
      </c>
      <c r="M1955" s="71">
        <f>IF(L1955="","",ABS(L1955))</f>
        <v/>
      </c>
      <c r="N1955" t="n">
        <v>1</v>
      </c>
      <c r="O1955" t="n">
        <v>0.9977</v>
      </c>
      <c r="P1955" t="n">
        <v>0.5502639915522702</v>
      </c>
      <c r="Q1955" t="n">
        <v>0.9066836104273118</v>
      </c>
      <c r="R1955" t="n">
        <v>0.3414325573337198</v>
      </c>
      <c r="S1955" t="n">
        <v>0.9866203420514934</v>
      </c>
      <c r="T1955" t="n">
        <v>0.9470882742745037</v>
      </c>
      <c r="U1955" t="n">
        <v>0.404324051279148</v>
      </c>
      <c r="V1955" t="n">
        <v>0.5678270239298211</v>
      </c>
      <c r="W1955" t="n">
        <v>0.6729172160455766</v>
      </c>
      <c r="X1955" t="n">
        <v>0.5251317646611031</v>
      </c>
    </row>
    <row r="1956">
      <c r="A1956" t="inlineStr">
        <is>
          <t>2910727</t>
        </is>
      </c>
      <c r="B1956" t="inlineStr">
        <is>
          <t>Eunápolis</t>
        </is>
      </c>
      <c r="C1956" t="inlineStr">
        <is>
          <t>BA</t>
        </is>
      </c>
      <c r="D1956" t="inlineStr">
        <is>
          <t>REGIÃO NORDESTE</t>
        </is>
      </c>
      <c r="E1956" s="70">
        <f>SUMPRODUCT(N1956:Q1956,PAINEL_PESOS!$C$16:$C$19)</f>
        <v/>
      </c>
      <c r="F1956" s="70">
        <f>SUMPRODUCT(R1956:T1956,PAINEL_PESOS!$C$21:$C$23)</f>
        <v/>
      </c>
      <c r="G1956" s="70">
        <f>SUMPRODUCT(U1956:V1956,PAINEL_PESOS!$C$25:$C$26)</f>
        <v/>
      </c>
      <c r="H1956" s="70">
        <f>SUMPRODUCT(W1956:X1956,PAINEL_PESOS!$C$28:$C$29)</f>
        <v/>
      </c>
      <c r="I1956" s="70" t="n">
        <v>0.950099282326122</v>
      </c>
      <c r="J1956" s="70" t="n">
        <v>0.6340124237209817</v>
      </c>
      <c r="K1956" s="71">
        <f>IF(NOT(AND(PAINEL_PESOS!$D$12="OK - 100%",PAINEL_PESOS!$F$20="OK - 100%",PAINEL_PESOS!$F$24="OK - 100%",PAINEL_PESOS!$F$27="OK - 100%",PAINEL_PESOS!$F$30="OK - 100%")),"", (E1956*PAINEL_PESOS!$B$7+F1956*PAINEL_PESOS!$B$8+G1956*PAINEL_PESOS!$B$9+H1956*PAINEL_PESOS!$B$10)*I1956)</f>
        <v/>
      </c>
      <c r="L1956" s="71">
        <f>IF(K1956="","",K1956-J1956)</f>
        <v/>
      </c>
      <c r="M1956" s="71">
        <f>IF(L1956="","",ABS(L1956))</f>
        <v/>
      </c>
      <c r="N1956" t="n">
        <v>0.8</v>
      </c>
      <c r="O1956" t="n">
        <v>1</v>
      </c>
      <c r="P1956" t="n">
        <v>0.7535374868004224</v>
      </c>
      <c r="Q1956" t="n">
        <v>0.9629672699601692</v>
      </c>
      <c r="R1956" t="n">
        <v>0.4814905247818906</v>
      </c>
      <c r="S1956" t="n">
        <v>0.5770790475118346</v>
      </c>
      <c r="T1956" t="n">
        <v>0.9275041104086821</v>
      </c>
      <c r="U1956" t="n">
        <v>0.3243017346178424</v>
      </c>
      <c r="V1956" t="n">
        <v>0.4902463222708238</v>
      </c>
      <c r="W1956" t="n">
        <v>0.6603268128450824</v>
      </c>
      <c r="X1956" t="n">
        <v>0.781317705513883</v>
      </c>
    </row>
    <row r="1957">
      <c r="A1957" t="inlineStr">
        <is>
          <t>2910750</t>
        </is>
      </c>
      <c r="B1957" t="inlineStr">
        <is>
          <t>Fátima</t>
        </is>
      </c>
      <c r="C1957" t="inlineStr">
        <is>
          <t>BA</t>
        </is>
      </c>
      <c r="D1957" t="inlineStr">
        <is>
          <t>REGIÃO NORDESTE</t>
        </is>
      </c>
      <c r="E1957" s="70">
        <f>SUMPRODUCT(N1957:Q1957,PAINEL_PESOS!$C$16:$C$19)</f>
        <v/>
      </c>
      <c r="F1957" s="70">
        <f>SUMPRODUCT(R1957:T1957,PAINEL_PESOS!$C$21:$C$23)</f>
        <v/>
      </c>
      <c r="G1957" s="70">
        <f>SUMPRODUCT(U1957:V1957,PAINEL_PESOS!$C$25:$C$26)</f>
        <v/>
      </c>
      <c r="H1957" s="70">
        <f>SUMPRODUCT(W1957:X1957,PAINEL_PESOS!$C$28:$C$29)</f>
        <v/>
      </c>
      <c r="I1957" s="70" t="n">
        <v>0.9728826628833891</v>
      </c>
      <c r="J1957" s="70" t="n">
        <v>0.6465766710536307</v>
      </c>
      <c r="K1957" s="71">
        <f>IF(NOT(AND(PAINEL_PESOS!$D$12="OK - 100%",PAINEL_PESOS!$F$20="OK - 100%",PAINEL_PESOS!$F$24="OK - 100%",PAINEL_PESOS!$F$27="OK - 100%",PAINEL_PESOS!$F$30="OK - 100%")),"", (E1957*PAINEL_PESOS!$B$7+F1957*PAINEL_PESOS!$B$8+G1957*PAINEL_PESOS!$B$9+H1957*PAINEL_PESOS!$B$10)*I1957)</f>
        <v/>
      </c>
      <c r="L1957" s="71">
        <f>IF(K1957="","",K1957-J1957)</f>
        <v/>
      </c>
      <c r="M1957" s="71">
        <f>IF(L1957="","",ABS(L1957))</f>
        <v/>
      </c>
      <c r="N1957" t="n">
        <v>1</v>
      </c>
      <c r="O1957" t="n">
        <v>0.9689</v>
      </c>
      <c r="P1957" t="n">
        <v>0.5477296726504752</v>
      </c>
      <c r="Q1957" t="n">
        <v>0.8891635310916619</v>
      </c>
      <c r="R1957" t="n">
        <v>0.2319130660719037</v>
      </c>
      <c r="S1957" t="n">
        <v>1</v>
      </c>
      <c r="T1957" t="n">
        <v>0.9353788625195609</v>
      </c>
      <c r="U1957" t="n">
        <v>0.4134307914988889</v>
      </c>
      <c r="V1957" t="n">
        <v>0.529444414889942</v>
      </c>
      <c r="W1957" t="n">
        <v>0.6423728937696291</v>
      </c>
      <c r="X1957" t="n">
        <v>0.5837845829563308</v>
      </c>
    </row>
    <row r="1958">
      <c r="A1958" t="inlineStr">
        <is>
          <t>2910776</t>
        </is>
      </c>
      <c r="B1958" t="inlineStr">
        <is>
          <t>Feira da Mata</t>
        </is>
      </c>
      <c r="C1958" t="inlineStr">
        <is>
          <t>BA</t>
        </is>
      </c>
      <c r="D1958" t="inlineStr">
        <is>
          <t>REGIÃO NORDESTE</t>
        </is>
      </c>
      <c r="E1958" s="70">
        <f>SUMPRODUCT(N1958:Q1958,PAINEL_PESOS!$C$16:$C$19)</f>
        <v/>
      </c>
      <c r="F1958" s="70">
        <f>SUMPRODUCT(R1958:T1958,PAINEL_PESOS!$C$21:$C$23)</f>
        <v/>
      </c>
      <c r="G1958" s="70">
        <f>SUMPRODUCT(U1958:V1958,PAINEL_PESOS!$C$25:$C$26)</f>
        <v/>
      </c>
      <c r="H1958" s="70">
        <f>SUMPRODUCT(W1958:X1958,PAINEL_PESOS!$C$28:$C$29)</f>
        <v/>
      </c>
      <c r="I1958" s="70" t="n">
        <v>0.9984223510322148</v>
      </c>
      <c r="J1958" s="70" t="n">
        <v>0.6795156660233437</v>
      </c>
      <c r="K1958" s="71">
        <f>IF(NOT(AND(PAINEL_PESOS!$D$12="OK - 100%",PAINEL_PESOS!$F$20="OK - 100%",PAINEL_PESOS!$F$24="OK - 100%",PAINEL_PESOS!$F$27="OK - 100%",PAINEL_PESOS!$F$30="OK - 100%")),"", (E1958*PAINEL_PESOS!$B$7+F1958*PAINEL_PESOS!$B$8+G1958*PAINEL_PESOS!$B$9+H1958*PAINEL_PESOS!$B$10)*I1958)</f>
        <v/>
      </c>
      <c r="L1958" s="71">
        <f>IF(K1958="","",K1958-J1958)</f>
        <v/>
      </c>
      <c r="M1958" s="71">
        <f>IF(L1958="","",ABS(L1958))</f>
        <v/>
      </c>
      <c r="N1958" t="n">
        <v>0.2</v>
      </c>
      <c r="O1958" t="n">
        <v>1</v>
      </c>
      <c r="P1958" t="n">
        <v>1</v>
      </c>
      <c r="Q1958" t="n">
        <v>0.9987389268061915</v>
      </c>
      <c r="R1958" t="n">
        <v>0.1117679025025291</v>
      </c>
      <c r="S1958" t="n">
        <v>1</v>
      </c>
      <c r="T1958" t="n">
        <v>0.9928717361151301</v>
      </c>
      <c r="U1958" t="n">
        <v>0.643608442463858</v>
      </c>
      <c r="V1958" t="n">
        <v>0.6559522757550489</v>
      </c>
      <c r="W1958" t="n">
        <v>0.5121324226042323</v>
      </c>
      <c r="X1958" t="n">
        <v>0.6305594808283564</v>
      </c>
    </row>
    <row r="1959">
      <c r="A1959" t="inlineStr">
        <is>
          <t>2910800</t>
        </is>
      </c>
      <c r="B1959" t="inlineStr">
        <is>
          <t>Feira de Santana</t>
        </is>
      </c>
      <c r="C1959" t="inlineStr">
        <is>
          <t>BA</t>
        </is>
      </c>
      <c r="D1959" t="inlineStr">
        <is>
          <t>REGIÃO NORDESTE</t>
        </is>
      </c>
      <c r="E1959" s="70">
        <f>SUMPRODUCT(N1959:Q1959,PAINEL_PESOS!$C$16:$C$19)</f>
        <v/>
      </c>
      <c r="F1959" s="70">
        <f>SUMPRODUCT(R1959:T1959,PAINEL_PESOS!$C$21:$C$23)</f>
        <v/>
      </c>
      <c r="G1959" s="70">
        <f>SUMPRODUCT(U1959:V1959,PAINEL_PESOS!$C$25:$C$26)</f>
        <v/>
      </c>
      <c r="H1959" s="70">
        <f>SUMPRODUCT(W1959:X1959,PAINEL_PESOS!$C$28:$C$29)</f>
        <v/>
      </c>
      <c r="I1959" s="70" t="n">
        <v>0.7880229909819207</v>
      </c>
      <c r="J1959" s="70" t="n">
        <v>0.4046856646643289</v>
      </c>
      <c r="K1959" s="71">
        <f>IF(NOT(AND(PAINEL_PESOS!$D$12="OK - 100%",PAINEL_PESOS!$F$20="OK - 100%",PAINEL_PESOS!$F$24="OK - 100%",PAINEL_PESOS!$F$27="OK - 100%",PAINEL_PESOS!$F$30="OK - 100%")),"", (E1959*PAINEL_PESOS!$B$7+F1959*PAINEL_PESOS!$B$8+G1959*PAINEL_PESOS!$B$9+H1959*PAINEL_PESOS!$B$10)*I1959)</f>
        <v/>
      </c>
      <c r="L1959" s="71">
        <f>IF(K1959="","",K1959-J1959)</f>
        <v/>
      </c>
      <c r="M1959" s="71">
        <f>IF(L1959="","",ABS(L1959))</f>
        <v/>
      </c>
      <c r="N1959" t="n">
        <v>1</v>
      </c>
      <c r="O1959" t="n">
        <v>0.9801</v>
      </c>
      <c r="P1959" t="n">
        <v>0.4801478352692714</v>
      </c>
      <c r="Q1959" t="n">
        <v>0</v>
      </c>
      <c r="R1959" t="n">
        <v>0.6348912087167446</v>
      </c>
      <c r="S1959" t="n">
        <v>0.0302716393311443</v>
      </c>
      <c r="T1959" t="n">
        <v>0.8405126372519405</v>
      </c>
      <c r="U1959" t="n">
        <v>0.281218692977817</v>
      </c>
      <c r="V1959" t="n">
        <v>0.2499750432235909</v>
      </c>
      <c r="W1959" t="n">
        <v>0.7445893140922196</v>
      </c>
      <c r="X1959" t="n">
        <v>0.5986734132652203</v>
      </c>
    </row>
    <row r="1960">
      <c r="A1960" t="inlineStr">
        <is>
          <t>2910859</t>
        </is>
      </c>
      <c r="B1960" t="inlineStr">
        <is>
          <t>Filadélfia</t>
        </is>
      </c>
      <c r="C1960" t="inlineStr">
        <is>
          <t>BA</t>
        </is>
      </c>
      <c r="D1960" t="inlineStr">
        <is>
          <t>REGIÃO NORDESTE</t>
        </is>
      </c>
      <c r="E1960" s="70">
        <f>SUMPRODUCT(N1960:Q1960,PAINEL_PESOS!$C$16:$C$19)</f>
        <v/>
      </c>
      <c r="F1960" s="70">
        <f>SUMPRODUCT(R1960:T1960,PAINEL_PESOS!$C$21:$C$23)</f>
        <v/>
      </c>
      <c r="G1960" s="70">
        <f>SUMPRODUCT(U1960:V1960,PAINEL_PESOS!$C$25:$C$26)</f>
        <v/>
      </c>
      <c r="H1960" s="70">
        <f>SUMPRODUCT(W1960:X1960,PAINEL_PESOS!$C$28:$C$29)</f>
        <v/>
      </c>
      <c r="I1960" s="70" t="n">
        <v>0.9714958515670831</v>
      </c>
      <c r="J1960" s="70" t="n">
        <v>0.6777227203501964</v>
      </c>
      <c r="K1960" s="71">
        <f>IF(NOT(AND(PAINEL_PESOS!$D$12="OK - 100%",PAINEL_PESOS!$F$20="OK - 100%",PAINEL_PESOS!$F$24="OK - 100%",PAINEL_PESOS!$F$27="OK - 100%",PAINEL_PESOS!$F$30="OK - 100%")),"", (E1960*PAINEL_PESOS!$B$7+F1960*PAINEL_PESOS!$B$8+G1960*PAINEL_PESOS!$B$9+H1960*PAINEL_PESOS!$B$10)*I1960)</f>
        <v/>
      </c>
      <c r="L1960" s="71">
        <f>IF(K1960="","",K1960-J1960)</f>
        <v/>
      </c>
      <c r="M1960" s="71">
        <f>IF(L1960="","",ABS(L1960))</f>
        <v/>
      </c>
      <c r="N1960" t="n">
        <v>1</v>
      </c>
      <c r="O1960" t="n">
        <v>0.9877</v>
      </c>
      <c r="P1960" t="n">
        <v>0.8184794086589229</v>
      </c>
      <c r="Q1960" t="n">
        <v>0.9192890245917805</v>
      </c>
      <c r="R1960" t="n">
        <v>0.1949503020763544</v>
      </c>
      <c r="S1960" t="n">
        <v>0.9972998203850414</v>
      </c>
      <c r="T1960" t="n">
        <v>0.9062153205172548</v>
      </c>
      <c r="U1960" t="n">
        <v>0.5925696858449048</v>
      </c>
      <c r="V1960" t="n">
        <v>0.602804708858149</v>
      </c>
      <c r="W1960" t="n">
        <v>0.5234976138520716</v>
      </c>
      <c r="X1960" t="n">
        <v>0.6002762205768783</v>
      </c>
    </row>
    <row r="1961">
      <c r="A1961" t="inlineStr">
        <is>
          <t>2910909</t>
        </is>
      </c>
      <c r="B1961" t="inlineStr">
        <is>
          <t>Firmino Alves</t>
        </is>
      </c>
      <c r="C1961" t="inlineStr">
        <is>
          <t>BA</t>
        </is>
      </c>
      <c r="D1961" t="inlineStr">
        <is>
          <t>REGIÃO NORDESTE</t>
        </is>
      </c>
      <c r="E1961" s="70">
        <f>SUMPRODUCT(N1961:Q1961,PAINEL_PESOS!$C$16:$C$19)</f>
        <v/>
      </c>
      <c r="F1961" s="70">
        <f>SUMPRODUCT(R1961:T1961,PAINEL_PESOS!$C$21:$C$23)</f>
        <v/>
      </c>
      <c r="G1961" s="70">
        <f>SUMPRODUCT(U1961:V1961,PAINEL_PESOS!$C$25:$C$26)</f>
        <v/>
      </c>
      <c r="H1961" s="70">
        <f>SUMPRODUCT(W1961:X1961,PAINEL_PESOS!$C$28:$C$29)</f>
        <v/>
      </c>
      <c r="I1961" s="70" t="n">
        <v>0.9639019897899485</v>
      </c>
      <c r="J1961" s="70" t="n">
        <v>0.641517388063952</v>
      </c>
      <c r="K1961" s="71">
        <f>IF(NOT(AND(PAINEL_PESOS!$D$12="OK - 100%",PAINEL_PESOS!$F$20="OK - 100%",PAINEL_PESOS!$F$24="OK - 100%",PAINEL_PESOS!$F$27="OK - 100%",PAINEL_PESOS!$F$30="OK - 100%")),"", (E1961*PAINEL_PESOS!$B$7+F1961*PAINEL_PESOS!$B$8+G1961*PAINEL_PESOS!$B$9+H1961*PAINEL_PESOS!$B$10)*I1961)</f>
        <v/>
      </c>
      <c r="L1961" s="71">
        <f>IF(K1961="","",K1961-J1961)</f>
        <v/>
      </c>
      <c r="M1961" s="71">
        <f>IF(L1961="","",ABS(L1961))</f>
        <v/>
      </c>
      <c r="N1961" t="n">
        <v>1</v>
      </c>
      <c r="O1961" t="n">
        <v>0.9933</v>
      </c>
      <c r="P1961" t="n">
        <v>0.7944033790918691</v>
      </c>
      <c r="Q1961" t="n">
        <v>0.9453118403656499</v>
      </c>
      <c r="R1961" t="n">
        <v>0.1177317492576536</v>
      </c>
      <c r="S1961" t="n">
        <v>0.8567133616067995</v>
      </c>
      <c r="T1961" t="n">
        <v>0.8986320699446296</v>
      </c>
      <c r="U1961" t="n">
        <v>0.3968224146000045</v>
      </c>
      <c r="V1961" t="n">
        <v>0.6085041848694184</v>
      </c>
      <c r="W1961" t="n">
        <v>0.48066979414799</v>
      </c>
      <c r="X1961" t="n">
        <v>0.7231149548562323</v>
      </c>
    </row>
    <row r="1962">
      <c r="A1962" t="inlineStr">
        <is>
          <t>2911006</t>
        </is>
      </c>
      <c r="B1962" t="inlineStr">
        <is>
          <t>Floresta Azul</t>
        </is>
      </c>
      <c r="C1962" t="inlineStr">
        <is>
          <t>BA</t>
        </is>
      </c>
      <c r="D1962" t="inlineStr">
        <is>
          <t>REGIÃO NORDESTE</t>
        </is>
      </c>
      <c r="E1962" s="70">
        <f>SUMPRODUCT(N1962:Q1962,PAINEL_PESOS!$C$16:$C$19)</f>
        <v/>
      </c>
      <c r="F1962" s="70">
        <f>SUMPRODUCT(R1962:T1962,PAINEL_PESOS!$C$21:$C$23)</f>
        <v/>
      </c>
      <c r="G1962" s="70">
        <f>SUMPRODUCT(U1962:V1962,PAINEL_PESOS!$C$25:$C$26)</f>
        <v/>
      </c>
      <c r="H1962" s="70">
        <f>SUMPRODUCT(W1962:X1962,PAINEL_PESOS!$C$28:$C$29)</f>
        <v/>
      </c>
      <c r="I1962" s="70" t="n">
        <v>0.9733876447862551</v>
      </c>
      <c r="J1962" s="70" t="n">
        <v>0.6694353122538835</v>
      </c>
      <c r="K1962" s="71">
        <f>IF(NOT(AND(PAINEL_PESOS!$D$12="OK - 100%",PAINEL_PESOS!$F$20="OK - 100%",PAINEL_PESOS!$F$24="OK - 100%",PAINEL_PESOS!$F$27="OK - 100%",PAINEL_PESOS!$F$30="OK - 100%")),"", (E1962*PAINEL_PESOS!$B$7+F1962*PAINEL_PESOS!$B$8+G1962*PAINEL_PESOS!$B$9+H1962*PAINEL_PESOS!$B$10)*I1962)</f>
        <v/>
      </c>
      <c r="L1962" s="71">
        <f>IF(K1962="","",K1962-J1962)</f>
        <v/>
      </c>
      <c r="M1962" s="71">
        <f>IF(L1962="","",ABS(L1962))</f>
        <v/>
      </c>
      <c r="N1962" t="n">
        <v>1</v>
      </c>
      <c r="O1962" t="n">
        <v>0.9893</v>
      </c>
      <c r="P1962" t="n">
        <v>0.8898627243928194</v>
      </c>
      <c r="Q1962" t="n">
        <v>0.9229406408534118</v>
      </c>
      <c r="R1962" t="n">
        <v>0.1566410753820546</v>
      </c>
      <c r="S1962" t="n">
        <v>0.999975917311996</v>
      </c>
      <c r="T1962" t="n">
        <v>0.9133494233503295</v>
      </c>
      <c r="U1962" t="n">
        <v>0.3973692059713996</v>
      </c>
      <c r="V1962" t="n">
        <v>0.6198231593438017</v>
      </c>
      <c r="W1962" t="n">
        <v>0.4801606648404898</v>
      </c>
      <c r="X1962" t="n">
        <v>0.72351871946151</v>
      </c>
    </row>
    <row r="1963">
      <c r="A1963" t="inlineStr">
        <is>
          <t>2911105</t>
        </is>
      </c>
      <c r="B1963" t="inlineStr">
        <is>
          <t>Formosa do Rio Preto</t>
        </is>
      </c>
      <c r="C1963" t="inlineStr">
        <is>
          <t>BA</t>
        </is>
      </c>
      <c r="D1963" t="inlineStr">
        <is>
          <t>REGIÃO NORDESTE</t>
        </is>
      </c>
      <c r="E1963" s="70">
        <f>SUMPRODUCT(N1963:Q1963,PAINEL_PESOS!$C$16:$C$19)</f>
        <v/>
      </c>
      <c r="F1963" s="70">
        <f>SUMPRODUCT(R1963:T1963,PAINEL_PESOS!$C$21:$C$23)</f>
        <v/>
      </c>
      <c r="G1963" s="70">
        <f>SUMPRODUCT(U1963:V1963,PAINEL_PESOS!$C$25:$C$26)</f>
        <v/>
      </c>
      <c r="H1963" s="70">
        <f>SUMPRODUCT(W1963:X1963,PAINEL_PESOS!$C$28:$C$29)</f>
        <v/>
      </c>
      <c r="I1963" s="70" t="n">
        <v>0.9994721853987032</v>
      </c>
      <c r="J1963" s="70" t="n">
        <v>0.7496795017164999</v>
      </c>
      <c r="K1963" s="71">
        <f>IF(NOT(AND(PAINEL_PESOS!$D$12="OK - 100%",PAINEL_PESOS!$F$20="OK - 100%",PAINEL_PESOS!$F$24="OK - 100%",PAINEL_PESOS!$F$27="OK - 100%",PAINEL_PESOS!$F$30="OK - 100%")),"", (E1963*PAINEL_PESOS!$B$7+F1963*PAINEL_PESOS!$B$8+G1963*PAINEL_PESOS!$B$9+H1963*PAINEL_PESOS!$B$10)*I1963)</f>
        <v/>
      </c>
      <c r="L1963" s="71">
        <f>IF(K1963="","",K1963-J1963)</f>
        <v/>
      </c>
      <c r="M1963" s="71">
        <f>IF(L1963="","",ABS(L1963))</f>
        <v/>
      </c>
      <c r="N1963" t="n">
        <v>1</v>
      </c>
      <c r="O1963" t="n">
        <v>0.9954</v>
      </c>
      <c r="P1963" t="n">
        <v>0.7277719112988384</v>
      </c>
      <c r="Q1963" t="n">
        <v>0.9998565417587805</v>
      </c>
      <c r="R1963" t="n">
        <v>0.5025190006921132</v>
      </c>
      <c r="S1963" t="n">
        <v>0.9999971503030634</v>
      </c>
      <c r="T1963" t="n">
        <v>0.9974116741981516</v>
      </c>
      <c r="U1963" t="n">
        <v>0.6277411477191367</v>
      </c>
      <c r="V1963" t="n">
        <v>0.617998815213807</v>
      </c>
      <c r="W1963" t="n">
        <v>0.496130184758501</v>
      </c>
      <c r="X1963" t="n">
        <v>0.7306002953788213</v>
      </c>
    </row>
    <row r="1964">
      <c r="A1964" t="inlineStr">
        <is>
          <t>2911204</t>
        </is>
      </c>
      <c r="B1964" t="inlineStr">
        <is>
          <t>Gandu</t>
        </is>
      </c>
      <c r="C1964" t="inlineStr">
        <is>
          <t>BA</t>
        </is>
      </c>
      <c r="D1964" t="inlineStr">
        <is>
          <t>REGIÃO NORDESTE</t>
        </is>
      </c>
      <c r="E1964" s="70">
        <f>SUMPRODUCT(N1964:Q1964,PAINEL_PESOS!$C$16:$C$19)</f>
        <v/>
      </c>
      <c r="F1964" s="70">
        <f>SUMPRODUCT(R1964:T1964,PAINEL_PESOS!$C$21:$C$23)</f>
        <v/>
      </c>
      <c r="G1964" s="70">
        <f>SUMPRODUCT(U1964:V1964,PAINEL_PESOS!$C$25:$C$26)</f>
        <v/>
      </c>
      <c r="H1964" s="70">
        <f>SUMPRODUCT(W1964:X1964,PAINEL_PESOS!$C$28:$C$29)</f>
        <v/>
      </c>
      <c r="I1964" s="70" t="n">
        <v>0.9854638826949188</v>
      </c>
      <c r="J1964" s="70" t="n">
        <v>0.6680878991737303</v>
      </c>
      <c r="K1964" s="71">
        <f>IF(NOT(AND(PAINEL_PESOS!$D$12="OK - 100%",PAINEL_PESOS!$F$20="OK - 100%",PAINEL_PESOS!$F$24="OK - 100%",PAINEL_PESOS!$F$27="OK - 100%",PAINEL_PESOS!$F$30="OK - 100%")),"", (E1964*PAINEL_PESOS!$B$7+F1964*PAINEL_PESOS!$B$8+G1964*PAINEL_PESOS!$B$9+H1964*PAINEL_PESOS!$B$10)*I1964)</f>
        <v/>
      </c>
      <c r="L1964" s="71">
        <f>IF(K1964="","",K1964-J1964)</f>
        <v/>
      </c>
      <c r="M1964" s="71">
        <f>IF(L1964="","",ABS(L1964))</f>
        <v/>
      </c>
      <c r="N1964" t="n">
        <v>0.4</v>
      </c>
      <c r="O1964" t="n">
        <v>0.9981</v>
      </c>
      <c r="P1964" t="n">
        <v>0.6674762407602957</v>
      </c>
      <c r="Q1964" t="n">
        <v>0.9159067057376851</v>
      </c>
      <c r="R1964" t="n">
        <v>0.2971323795806934</v>
      </c>
      <c r="S1964" t="n">
        <v>0.9972089766811968</v>
      </c>
      <c r="T1964" t="n">
        <v>0.9883836093738029</v>
      </c>
      <c r="U1964" t="n">
        <v>0.5503797789123448</v>
      </c>
      <c r="V1964" t="n">
        <v>0.3686857778356853</v>
      </c>
      <c r="W1964" t="n">
        <v>0.6974438293949039</v>
      </c>
      <c r="X1964" t="n">
        <v>0.7944729098936274</v>
      </c>
    </row>
    <row r="1965">
      <c r="A1965" t="inlineStr">
        <is>
          <t>2911253</t>
        </is>
      </c>
      <c r="B1965" t="inlineStr">
        <is>
          <t>Gavião</t>
        </is>
      </c>
      <c r="C1965" t="inlineStr">
        <is>
          <t>BA</t>
        </is>
      </c>
      <c r="D1965" t="inlineStr">
        <is>
          <t>REGIÃO NORDESTE</t>
        </is>
      </c>
      <c r="E1965" s="70">
        <f>SUMPRODUCT(N1965:Q1965,PAINEL_PESOS!$C$16:$C$19)</f>
        <v/>
      </c>
      <c r="F1965" s="70">
        <f>SUMPRODUCT(R1965:T1965,PAINEL_PESOS!$C$21:$C$23)</f>
        <v/>
      </c>
      <c r="G1965" s="70">
        <f>SUMPRODUCT(U1965:V1965,PAINEL_PESOS!$C$25:$C$26)</f>
        <v/>
      </c>
      <c r="H1965" s="70">
        <f>SUMPRODUCT(W1965:X1965,PAINEL_PESOS!$C$28:$C$29)</f>
        <v/>
      </c>
      <c r="I1965" s="70" t="n">
        <v>0.9690562823447703</v>
      </c>
      <c r="J1965" s="70" t="n">
        <v>0.6257797416553008</v>
      </c>
      <c r="K1965" s="71">
        <f>IF(NOT(AND(PAINEL_PESOS!$D$12="OK - 100%",PAINEL_PESOS!$F$20="OK - 100%",PAINEL_PESOS!$F$24="OK - 100%",PAINEL_PESOS!$F$27="OK - 100%",PAINEL_PESOS!$F$30="OK - 100%")),"", (E1965*PAINEL_PESOS!$B$7+F1965*PAINEL_PESOS!$B$8+G1965*PAINEL_PESOS!$B$9+H1965*PAINEL_PESOS!$B$10)*I1965)</f>
        <v/>
      </c>
      <c r="L1965" s="71">
        <f>IF(K1965="","",K1965-J1965)</f>
        <v/>
      </c>
      <c r="M1965" s="71">
        <f>IF(L1965="","",ABS(L1965))</f>
        <v/>
      </c>
      <c r="N1965" t="n">
        <v>1</v>
      </c>
      <c r="O1965" t="n">
        <v>0.9915</v>
      </c>
      <c r="P1965" t="n">
        <v>0.8466737064413938</v>
      </c>
      <c r="Q1965" t="n">
        <v>0.9297629969879405</v>
      </c>
      <c r="R1965" t="n">
        <v>0.0877114369720069</v>
      </c>
      <c r="S1965" t="n">
        <v>1</v>
      </c>
      <c r="T1965" t="n">
        <v>0.8844720140796605</v>
      </c>
      <c r="U1965" t="n">
        <v>0.3062573251103007</v>
      </c>
      <c r="V1965" t="n">
        <v>0.4404151845717611</v>
      </c>
      <c r="W1965" t="n">
        <v>0.6944443480532105</v>
      </c>
      <c r="X1965" t="n">
        <v>0.5262219771942019</v>
      </c>
    </row>
    <row r="1966">
      <c r="A1966" t="inlineStr">
        <is>
          <t>2911303</t>
        </is>
      </c>
      <c r="B1966" t="inlineStr">
        <is>
          <t>Gentio do Ouro</t>
        </is>
      </c>
      <c r="C1966" t="inlineStr">
        <is>
          <t>BA</t>
        </is>
      </c>
      <c r="D1966" t="inlineStr">
        <is>
          <t>REGIÃO NORDESTE</t>
        </is>
      </c>
      <c r="E1966" s="70">
        <f>SUMPRODUCT(N1966:Q1966,PAINEL_PESOS!$C$16:$C$19)</f>
        <v/>
      </c>
      <c r="F1966" s="70">
        <f>SUMPRODUCT(R1966:T1966,PAINEL_PESOS!$C$21:$C$23)</f>
        <v/>
      </c>
      <c r="G1966" s="70">
        <f>SUMPRODUCT(U1966:V1966,PAINEL_PESOS!$C$25:$C$26)</f>
        <v/>
      </c>
      <c r="H1966" s="70">
        <f>SUMPRODUCT(W1966:X1966,PAINEL_PESOS!$C$28:$C$29)</f>
        <v/>
      </c>
      <c r="I1966" s="70" t="n">
        <v>0.9990153924080456</v>
      </c>
      <c r="J1966" s="70" t="n">
        <v>0.6445938223517238</v>
      </c>
      <c r="K1966" s="71">
        <f>IF(NOT(AND(PAINEL_PESOS!$D$12="OK - 100%",PAINEL_PESOS!$F$20="OK - 100%",PAINEL_PESOS!$F$24="OK - 100%",PAINEL_PESOS!$F$27="OK - 100%",PAINEL_PESOS!$F$30="OK - 100%")),"", (E1966*PAINEL_PESOS!$B$7+F1966*PAINEL_PESOS!$B$8+G1966*PAINEL_PESOS!$B$9+H1966*PAINEL_PESOS!$B$10)*I1966)</f>
        <v/>
      </c>
      <c r="L1966" s="71">
        <f>IF(K1966="","",K1966-J1966)</f>
        <v/>
      </c>
      <c r="M1966" s="71">
        <f>IF(L1966="","",ABS(L1966))</f>
        <v/>
      </c>
      <c r="N1966" t="n">
        <v>0.2</v>
      </c>
      <c r="O1966" t="n">
        <v>0.9918</v>
      </c>
      <c r="P1966" t="n">
        <v>0.6222808870116157</v>
      </c>
      <c r="Q1966" t="n">
        <v>0.9980196433245532</v>
      </c>
      <c r="R1966" t="n">
        <v>0.2914496436365498</v>
      </c>
      <c r="S1966" t="n">
        <v>0.9999911590393294</v>
      </c>
      <c r="T1966" t="n">
        <v>0.9964449360299898</v>
      </c>
      <c r="U1966" t="n">
        <v>0.7397367722572308</v>
      </c>
      <c r="V1966" t="n">
        <v>0.4527015414600731</v>
      </c>
      <c r="W1966" t="n">
        <v>0.5123606875443234</v>
      </c>
      <c r="X1966" t="n">
        <v>0.5257265331664023</v>
      </c>
    </row>
    <row r="1967">
      <c r="A1967" t="inlineStr">
        <is>
          <t>2911402</t>
        </is>
      </c>
      <c r="B1967" t="inlineStr">
        <is>
          <t>Glória</t>
        </is>
      </c>
      <c r="C1967" t="inlineStr">
        <is>
          <t>BA</t>
        </is>
      </c>
      <c r="D1967" t="inlineStr">
        <is>
          <t>REGIÃO NORDESTE</t>
        </is>
      </c>
      <c r="E1967" s="70">
        <f>SUMPRODUCT(N1967:Q1967,PAINEL_PESOS!$C$16:$C$19)</f>
        <v/>
      </c>
      <c r="F1967" s="70">
        <f>SUMPRODUCT(R1967:T1967,PAINEL_PESOS!$C$21:$C$23)</f>
        <v/>
      </c>
      <c r="G1967" s="70">
        <f>SUMPRODUCT(U1967:V1967,PAINEL_PESOS!$C$25:$C$26)</f>
        <v/>
      </c>
      <c r="H1967" s="70">
        <f>SUMPRODUCT(W1967:X1967,PAINEL_PESOS!$C$28:$C$29)</f>
        <v/>
      </c>
      <c r="I1967" s="70" t="n">
        <v>0.9363678232587309</v>
      </c>
      <c r="J1967" s="70" t="n">
        <v>0.6103098022202177</v>
      </c>
      <c r="K1967" s="71">
        <f>IF(NOT(AND(PAINEL_PESOS!$D$12="OK - 100%",PAINEL_PESOS!$F$20="OK - 100%",PAINEL_PESOS!$F$24="OK - 100%",PAINEL_PESOS!$F$27="OK - 100%",PAINEL_PESOS!$F$30="OK - 100%")),"", (E1967*PAINEL_PESOS!$B$7+F1967*PAINEL_PESOS!$B$8+G1967*PAINEL_PESOS!$B$9+H1967*PAINEL_PESOS!$B$10)*I1967)</f>
        <v/>
      </c>
      <c r="L1967" s="71">
        <f>IF(K1967="","",K1967-J1967)</f>
        <v/>
      </c>
      <c r="M1967" s="71">
        <f>IF(L1967="","",ABS(L1967))</f>
        <v/>
      </c>
      <c r="N1967" t="n">
        <v>1</v>
      </c>
      <c r="O1967" t="n">
        <v>0.9758</v>
      </c>
      <c r="P1967" t="n">
        <v>0.6639915522703274</v>
      </c>
      <c r="Q1967" t="n">
        <v>0.992363030784492</v>
      </c>
      <c r="R1967" t="n">
        <v>0.2315113529556422</v>
      </c>
      <c r="S1967" t="n">
        <v>0.9998297427415019</v>
      </c>
      <c r="T1967" t="n">
        <v>0.6781374337559216</v>
      </c>
      <c r="U1967" t="n">
        <v>0.4098061951515222</v>
      </c>
      <c r="V1967" t="n">
        <v>0.579628224253549</v>
      </c>
      <c r="W1967" t="n">
        <v>0.6244719860545737</v>
      </c>
      <c r="X1967" t="n">
        <v>0.511304640747551</v>
      </c>
    </row>
    <row r="1968">
      <c r="A1968" t="inlineStr">
        <is>
          <t>2911501</t>
        </is>
      </c>
      <c r="B1968" t="inlineStr">
        <is>
          <t>Gongogi</t>
        </is>
      </c>
      <c r="C1968" t="inlineStr">
        <is>
          <t>BA</t>
        </is>
      </c>
      <c r="D1968" t="inlineStr">
        <is>
          <t>REGIÃO NORDESTE</t>
        </is>
      </c>
      <c r="E1968" s="70">
        <f>SUMPRODUCT(N1968:Q1968,PAINEL_PESOS!$C$16:$C$19)</f>
        <v/>
      </c>
      <c r="F1968" s="70">
        <f>SUMPRODUCT(R1968:T1968,PAINEL_PESOS!$C$21:$C$23)</f>
        <v/>
      </c>
      <c r="G1968" s="70">
        <f>SUMPRODUCT(U1968:V1968,PAINEL_PESOS!$C$25:$C$26)</f>
        <v/>
      </c>
      <c r="H1968" s="70">
        <f>SUMPRODUCT(W1968:X1968,PAINEL_PESOS!$C$28:$C$29)</f>
        <v/>
      </c>
      <c r="I1968" s="70" t="n">
        <v>0.9550354422236543</v>
      </c>
      <c r="J1968" s="70" t="n">
        <v>0.5914359563767019</v>
      </c>
      <c r="K1968" s="71">
        <f>IF(NOT(AND(PAINEL_PESOS!$D$12="OK - 100%",PAINEL_PESOS!$F$20="OK - 100%",PAINEL_PESOS!$F$24="OK - 100%",PAINEL_PESOS!$F$27="OK - 100%",PAINEL_PESOS!$F$30="OK - 100%")),"", (E1968*PAINEL_PESOS!$B$7+F1968*PAINEL_PESOS!$B$8+G1968*PAINEL_PESOS!$B$9+H1968*PAINEL_PESOS!$B$10)*I1968)</f>
        <v/>
      </c>
      <c r="L1968" s="71">
        <f>IF(K1968="","",K1968-J1968)</f>
        <v/>
      </c>
      <c r="M1968" s="71">
        <f>IF(L1968="","",ABS(L1968))</f>
        <v/>
      </c>
      <c r="N1968" t="n">
        <v>0.8</v>
      </c>
      <c r="O1968" t="n">
        <v>0.9852</v>
      </c>
      <c r="P1968" t="n">
        <v>0.6955649419218586</v>
      </c>
      <c r="Q1968" t="n">
        <v>0.9139713798651345</v>
      </c>
      <c r="R1968" t="n">
        <v>0.1208299931461691</v>
      </c>
      <c r="S1968" t="n">
        <v>0.9909605327006408</v>
      </c>
      <c r="T1968" t="n">
        <v>0.8195395734408845</v>
      </c>
      <c r="U1968" t="n">
        <v>0.4429292519403931</v>
      </c>
      <c r="V1968" t="n">
        <v>0.3339155803896889</v>
      </c>
      <c r="W1968" t="n">
        <v>0.5576343640330855</v>
      </c>
      <c r="X1968" t="n">
        <v>0.6348527105000783</v>
      </c>
    </row>
    <row r="1969">
      <c r="A1969" t="inlineStr">
        <is>
          <t>2911600</t>
        </is>
      </c>
      <c r="B1969" t="inlineStr">
        <is>
          <t>Governador Mangabeira</t>
        </is>
      </c>
      <c r="C1969" t="inlineStr">
        <is>
          <t>BA</t>
        </is>
      </c>
      <c r="D1969" t="inlineStr">
        <is>
          <t>REGIÃO NORDESTE</t>
        </is>
      </c>
      <c r="E1969" s="70">
        <f>SUMPRODUCT(N1969:Q1969,PAINEL_PESOS!$C$16:$C$19)</f>
        <v/>
      </c>
      <c r="F1969" s="70">
        <f>SUMPRODUCT(R1969:T1969,PAINEL_PESOS!$C$21:$C$23)</f>
        <v/>
      </c>
      <c r="G1969" s="70">
        <f>SUMPRODUCT(U1969:V1969,PAINEL_PESOS!$C$25:$C$26)</f>
        <v/>
      </c>
      <c r="H1969" s="70">
        <f>SUMPRODUCT(W1969:X1969,PAINEL_PESOS!$C$28:$C$29)</f>
        <v/>
      </c>
      <c r="I1969" s="70" t="n">
        <v>0.87331859140259</v>
      </c>
      <c r="J1969" s="70" t="n">
        <v>0.5843466823479304</v>
      </c>
      <c r="K1969" s="71">
        <f>IF(NOT(AND(PAINEL_PESOS!$D$12="OK - 100%",PAINEL_PESOS!$F$20="OK - 100%",PAINEL_PESOS!$F$24="OK - 100%",PAINEL_PESOS!$F$27="OK - 100%",PAINEL_PESOS!$F$30="OK - 100%")),"", (E1969*PAINEL_PESOS!$B$7+F1969*PAINEL_PESOS!$B$8+G1969*PAINEL_PESOS!$B$9+H1969*PAINEL_PESOS!$B$10)*I1969)</f>
        <v/>
      </c>
      <c r="L1969" s="71">
        <f>IF(K1969="","",K1969-J1969)</f>
        <v/>
      </c>
      <c r="M1969" s="71">
        <f>IF(L1969="","",ABS(L1969))</f>
        <v/>
      </c>
      <c r="N1969" t="n">
        <v>0.8</v>
      </c>
      <c r="O1969" t="n">
        <v>0.9762</v>
      </c>
      <c r="P1969" t="n">
        <v>0.8388595564941922</v>
      </c>
      <c r="Q1969" t="n">
        <v>0.6844709489539049</v>
      </c>
      <c r="R1969" t="n">
        <v>0.2273941307190372</v>
      </c>
      <c r="S1969" t="n">
        <v>0.9886118130808434</v>
      </c>
      <c r="T1969" t="n">
        <v>0.4493371882211795</v>
      </c>
      <c r="U1969" t="n">
        <v>0.3742685960859954</v>
      </c>
      <c r="V1969" t="n">
        <v>0.5682926826062997</v>
      </c>
      <c r="W1969" t="n">
        <v>0.855548182249945</v>
      </c>
      <c r="X1969" t="n">
        <v>0.7947809255092505</v>
      </c>
    </row>
    <row r="1970">
      <c r="A1970" t="inlineStr">
        <is>
          <t>2911659</t>
        </is>
      </c>
      <c r="B1970" t="inlineStr">
        <is>
          <t>Guajeru</t>
        </is>
      </c>
      <c r="C1970" t="inlineStr">
        <is>
          <t>BA</t>
        </is>
      </c>
      <c r="D1970" t="inlineStr">
        <is>
          <t>REGIÃO NORDESTE</t>
        </is>
      </c>
      <c r="E1970" s="70">
        <f>SUMPRODUCT(N1970:Q1970,PAINEL_PESOS!$C$16:$C$19)</f>
        <v/>
      </c>
      <c r="F1970" s="70">
        <f>SUMPRODUCT(R1970:T1970,PAINEL_PESOS!$C$21:$C$23)</f>
        <v/>
      </c>
      <c r="G1970" s="70">
        <f>SUMPRODUCT(U1970:V1970,PAINEL_PESOS!$C$25:$C$26)</f>
        <v/>
      </c>
      <c r="H1970" s="70">
        <f>SUMPRODUCT(W1970:X1970,PAINEL_PESOS!$C$28:$C$29)</f>
        <v/>
      </c>
      <c r="I1970" s="70" t="n">
        <v>0.9607121536072055</v>
      </c>
      <c r="J1970" s="70" t="n">
        <v>0.6016271366038355</v>
      </c>
      <c r="K1970" s="71">
        <f>IF(NOT(AND(PAINEL_PESOS!$D$12="OK - 100%",PAINEL_PESOS!$F$20="OK - 100%",PAINEL_PESOS!$F$24="OK - 100%",PAINEL_PESOS!$F$27="OK - 100%",PAINEL_PESOS!$F$30="OK - 100%")),"", (E1970*PAINEL_PESOS!$B$7+F1970*PAINEL_PESOS!$B$8+G1970*PAINEL_PESOS!$B$9+H1970*PAINEL_PESOS!$B$10)*I1970)</f>
        <v/>
      </c>
      <c r="L1970" s="71">
        <f>IF(K1970="","",K1970-J1970)</f>
        <v/>
      </c>
      <c r="M1970" s="71">
        <f>IF(L1970="","",ABS(L1970))</f>
        <v/>
      </c>
      <c r="N1970" t="n">
        <v>1</v>
      </c>
      <c r="O1970" t="n">
        <v>0.945</v>
      </c>
      <c r="P1970" t="n">
        <v>0.6869060190073918</v>
      </c>
      <c r="Q1970" t="n">
        <v>0.9877523981838939</v>
      </c>
      <c r="R1970" t="n">
        <v>0.1152553236907631</v>
      </c>
      <c r="S1970" t="n">
        <v>1</v>
      </c>
      <c r="T1970" t="n">
        <v>0.8059020818351482</v>
      </c>
      <c r="U1970" t="n">
        <v>0.4826965805372345</v>
      </c>
      <c r="V1970" t="n">
        <v>0.385315150427058</v>
      </c>
      <c r="W1970" t="n">
        <v>0.5221252987011964</v>
      </c>
      <c r="X1970" t="n">
        <v>0.5291051945556633</v>
      </c>
    </row>
    <row r="1971">
      <c r="A1971" t="inlineStr">
        <is>
          <t>2911709</t>
        </is>
      </c>
      <c r="B1971" t="inlineStr">
        <is>
          <t>Guanambi</t>
        </is>
      </c>
      <c r="C1971" t="inlineStr">
        <is>
          <t>BA</t>
        </is>
      </c>
      <c r="D1971" t="inlineStr">
        <is>
          <t>REGIÃO NORDESTE</t>
        </is>
      </c>
      <c r="E1971" s="70">
        <f>SUMPRODUCT(N1971:Q1971,PAINEL_PESOS!$C$16:$C$19)</f>
        <v/>
      </c>
      <c r="F1971" s="70">
        <f>SUMPRODUCT(R1971:T1971,PAINEL_PESOS!$C$21:$C$23)</f>
        <v/>
      </c>
      <c r="G1971" s="70">
        <f>SUMPRODUCT(U1971:V1971,PAINEL_PESOS!$C$25:$C$26)</f>
        <v/>
      </c>
      <c r="H1971" s="70">
        <f>SUMPRODUCT(W1971:X1971,PAINEL_PESOS!$C$28:$C$29)</f>
        <v/>
      </c>
      <c r="I1971" s="70" t="n">
        <v>0.9832267590010364</v>
      </c>
      <c r="J1971" s="70" t="n">
        <v>0.6575875552005001</v>
      </c>
      <c r="K1971" s="71">
        <f>IF(NOT(AND(PAINEL_PESOS!$D$12="OK - 100%",PAINEL_PESOS!$F$20="OK - 100%",PAINEL_PESOS!$F$24="OK - 100%",PAINEL_PESOS!$F$27="OK - 100%",PAINEL_PESOS!$F$30="OK - 100%")),"", (E1971*PAINEL_PESOS!$B$7+F1971*PAINEL_PESOS!$B$8+G1971*PAINEL_PESOS!$B$9+H1971*PAINEL_PESOS!$B$10)*I1971)</f>
        <v/>
      </c>
      <c r="L1971" s="71">
        <f>IF(K1971="","",K1971-J1971)</f>
        <v/>
      </c>
      <c r="M1971" s="71">
        <f>IF(L1971="","",ABS(L1971))</f>
        <v/>
      </c>
      <c r="N1971" t="n">
        <v>1</v>
      </c>
      <c r="O1971" t="n">
        <v>0.9899</v>
      </c>
      <c r="P1971" t="n">
        <v>0.6789862724392819</v>
      </c>
      <c r="Q1971" t="n">
        <v>0.9827273995081287</v>
      </c>
      <c r="R1971" t="n">
        <v>0.4117001489183848</v>
      </c>
      <c r="S1971" t="n">
        <v>0.9973278674070007</v>
      </c>
      <c r="T1971" t="n">
        <v>0.926660850033593</v>
      </c>
      <c r="U1971" t="n">
        <v>0.4003763127217936</v>
      </c>
      <c r="V1971" t="n">
        <v>0.4890659578513653</v>
      </c>
      <c r="W1971" t="n">
        <v>0.5351437559734065</v>
      </c>
      <c r="X1971" t="n">
        <v>0.5429259672649953</v>
      </c>
    </row>
    <row r="1972">
      <c r="A1972" t="inlineStr">
        <is>
          <t>2911808</t>
        </is>
      </c>
      <c r="B1972" t="inlineStr">
        <is>
          <t>Guaratinga</t>
        </is>
      </c>
      <c r="C1972" t="inlineStr">
        <is>
          <t>BA</t>
        </is>
      </c>
      <c r="D1972" t="inlineStr">
        <is>
          <t>REGIÃO NORDESTE</t>
        </is>
      </c>
      <c r="E1972" s="70">
        <f>SUMPRODUCT(N1972:Q1972,PAINEL_PESOS!$C$16:$C$19)</f>
        <v/>
      </c>
      <c r="F1972" s="70">
        <f>SUMPRODUCT(R1972:T1972,PAINEL_PESOS!$C$21:$C$23)</f>
        <v/>
      </c>
      <c r="G1972" s="70">
        <f>SUMPRODUCT(U1972:V1972,PAINEL_PESOS!$C$25:$C$26)</f>
        <v/>
      </c>
      <c r="H1972" s="70">
        <f>SUMPRODUCT(W1972:X1972,PAINEL_PESOS!$C$28:$C$29)</f>
        <v/>
      </c>
      <c r="I1972" s="70" t="n">
        <v>0.9943033560990987</v>
      </c>
      <c r="J1972" s="70" t="n">
        <v>0.7132134711423644</v>
      </c>
      <c r="K1972" s="71">
        <f>IF(NOT(AND(PAINEL_PESOS!$D$12="OK - 100%",PAINEL_PESOS!$F$20="OK - 100%",PAINEL_PESOS!$F$24="OK - 100%",PAINEL_PESOS!$F$27="OK - 100%",PAINEL_PESOS!$F$30="OK - 100%")),"", (E1972*PAINEL_PESOS!$B$7+F1972*PAINEL_PESOS!$B$8+G1972*PAINEL_PESOS!$B$9+H1972*PAINEL_PESOS!$B$10)*I1972)</f>
        <v/>
      </c>
      <c r="L1972" s="71">
        <f>IF(K1972="","",K1972-J1972)</f>
        <v/>
      </c>
      <c r="M1972" s="71">
        <f>IF(L1972="","",ABS(L1972))</f>
        <v/>
      </c>
      <c r="N1972" t="n">
        <v>1</v>
      </c>
      <c r="O1972" t="n">
        <v>1</v>
      </c>
      <c r="P1972" t="n">
        <v>0.893558606124604</v>
      </c>
      <c r="Q1972" t="n">
        <v>0.9957082121186834</v>
      </c>
      <c r="R1972" t="n">
        <v>0.2379788797766036</v>
      </c>
      <c r="S1972" t="n">
        <v>0.9997404036634386</v>
      </c>
      <c r="T1972" t="n">
        <v>0.9740660579436392</v>
      </c>
      <c r="U1972" t="n">
        <v>0.3225342480647471</v>
      </c>
      <c r="V1972" t="n">
        <v>0.5543876661672593</v>
      </c>
      <c r="W1972" t="n">
        <v>0.660189395732292</v>
      </c>
      <c r="X1972" t="n">
        <v>0.7821290955408906</v>
      </c>
    </row>
    <row r="1973">
      <c r="A1973" t="inlineStr">
        <is>
          <t>2911857</t>
        </is>
      </c>
      <c r="B1973" t="inlineStr">
        <is>
          <t>Heliópolis</t>
        </is>
      </c>
      <c r="C1973" t="inlineStr">
        <is>
          <t>BA</t>
        </is>
      </c>
      <c r="D1973" t="inlineStr">
        <is>
          <t>REGIÃO NORDESTE</t>
        </is>
      </c>
      <c r="E1973" s="70">
        <f>SUMPRODUCT(N1973:Q1973,PAINEL_PESOS!$C$16:$C$19)</f>
        <v/>
      </c>
      <c r="F1973" s="70">
        <f>SUMPRODUCT(R1973:T1973,PAINEL_PESOS!$C$21:$C$23)</f>
        <v/>
      </c>
      <c r="G1973" s="70">
        <f>SUMPRODUCT(U1973:V1973,PAINEL_PESOS!$C$25:$C$26)</f>
        <v/>
      </c>
      <c r="H1973" s="70">
        <f>SUMPRODUCT(W1973:X1973,PAINEL_PESOS!$C$28:$C$29)</f>
        <v/>
      </c>
      <c r="I1973" s="70" t="n">
        <v>0.9569753723223177</v>
      </c>
      <c r="J1973" s="70" t="n">
        <v>0.6107095859857818</v>
      </c>
      <c r="K1973" s="71">
        <f>IF(NOT(AND(PAINEL_PESOS!$D$12="OK - 100%",PAINEL_PESOS!$F$20="OK - 100%",PAINEL_PESOS!$F$24="OK - 100%",PAINEL_PESOS!$F$27="OK - 100%",PAINEL_PESOS!$F$30="OK - 100%")),"", (E1973*PAINEL_PESOS!$B$7+F1973*PAINEL_PESOS!$B$8+G1973*PAINEL_PESOS!$B$9+H1973*PAINEL_PESOS!$B$10)*I1973)</f>
        <v/>
      </c>
      <c r="L1973" s="71">
        <f>IF(K1973="","",K1973-J1973)</f>
        <v/>
      </c>
      <c r="M1973" s="71">
        <f>IF(L1973="","",ABS(L1973))</f>
        <v/>
      </c>
      <c r="N1973" t="n">
        <v>1</v>
      </c>
      <c r="O1973" t="n">
        <v>0.9423</v>
      </c>
      <c r="P1973" t="n">
        <v>0.4673706441393875</v>
      </c>
      <c r="Q1973" t="n">
        <v>0.8847826577398215</v>
      </c>
      <c r="R1973" t="n">
        <v>0.1792219801417182</v>
      </c>
      <c r="S1973" t="n">
        <v>0.9998355338299126</v>
      </c>
      <c r="T1973" t="n">
        <v>0.8457568986290332</v>
      </c>
      <c r="U1973" t="n">
        <v>0.2238567284027356</v>
      </c>
      <c r="V1973" t="n">
        <v>0.4614085240281731</v>
      </c>
      <c r="W1973" t="n">
        <v>0.7451475015192943</v>
      </c>
      <c r="X1973" t="n">
        <v>0.677816002748828</v>
      </c>
    </row>
    <row r="1974">
      <c r="A1974" t="inlineStr">
        <is>
          <t>2911907</t>
        </is>
      </c>
      <c r="B1974" t="inlineStr">
        <is>
          <t>Iaçu</t>
        </is>
      </c>
      <c r="C1974" t="inlineStr">
        <is>
          <t>BA</t>
        </is>
      </c>
      <c r="D1974" t="inlineStr">
        <is>
          <t>REGIÃO NORDESTE</t>
        </is>
      </c>
      <c r="E1974" s="70">
        <f>SUMPRODUCT(N1974:Q1974,PAINEL_PESOS!$C$16:$C$19)</f>
        <v/>
      </c>
      <c r="F1974" s="70">
        <f>SUMPRODUCT(R1974:T1974,PAINEL_PESOS!$C$21:$C$23)</f>
        <v/>
      </c>
      <c r="G1974" s="70">
        <f>SUMPRODUCT(U1974:V1974,PAINEL_PESOS!$C$25:$C$26)</f>
        <v/>
      </c>
      <c r="H1974" s="70">
        <f>SUMPRODUCT(W1974:X1974,PAINEL_PESOS!$C$28:$C$29)</f>
        <v/>
      </c>
      <c r="I1974" s="70" t="n">
        <v>0.9558362131714614</v>
      </c>
      <c r="J1974" s="70" t="n">
        <v>0.6388477204809355</v>
      </c>
      <c r="K1974" s="71">
        <f>IF(NOT(AND(PAINEL_PESOS!$D$12="OK - 100%",PAINEL_PESOS!$F$20="OK - 100%",PAINEL_PESOS!$F$24="OK - 100%",PAINEL_PESOS!$F$27="OK - 100%",PAINEL_PESOS!$F$30="OK - 100%")),"", (E1974*PAINEL_PESOS!$B$7+F1974*PAINEL_PESOS!$B$8+G1974*PAINEL_PESOS!$B$9+H1974*PAINEL_PESOS!$B$10)*I1974)</f>
        <v/>
      </c>
      <c r="L1974" s="71">
        <f>IF(K1974="","",K1974-J1974)</f>
        <v/>
      </c>
      <c r="M1974" s="71">
        <f>IF(L1974="","",ABS(L1974))</f>
        <v/>
      </c>
      <c r="N1974" t="n">
        <v>1</v>
      </c>
      <c r="O1974" t="n">
        <v>1</v>
      </c>
      <c r="P1974" t="n">
        <v>0.6631467793030623</v>
      </c>
      <c r="Q1974" t="n">
        <v>0.9780830059745045</v>
      </c>
      <c r="R1974" t="n">
        <v>0.2352599694205307</v>
      </c>
      <c r="S1974" t="n">
        <v>0.9991852910612663</v>
      </c>
      <c r="T1974" t="n">
        <v>0.785602593923427</v>
      </c>
      <c r="U1974" t="n">
        <v>0.5386394651267465</v>
      </c>
      <c r="V1974" t="n">
        <v>0.5523858917648472</v>
      </c>
      <c r="W1974" t="n">
        <v>0.601011712669444</v>
      </c>
      <c r="X1974" t="n">
        <v>0.4875715594720698</v>
      </c>
    </row>
    <row r="1975">
      <c r="A1975" t="inlineStr">
        <is>
          <t>2912004</t>
        </is>
      </c>
      <c r="B1975" t="inlineStr">
        <is>
          <t>Ibiassucê</t>
        </is>
      </c>
      <c r="C1975" t="inlineStr">
        <is>
          <t>BA</t>
        </is>
      </c>
      <c r="D1975" t="inlineStr">
        <is>
          <t>REGIÃO NORDESTE</t>
        </is>
      </c>
      <c r="E1975" s="70">
        <f>SUMPRODUCT(N1975:Q1975,PAINEL_PESOS!$C$16:$C$19)</f>
        <v/>
      </c>
      <c r="F1975" s="70">
        <f>SUMPRODUCT(R1975:T1975,PAINEL_PESOS!$C$21:$C$23)</f>
        <v/>
      </c>
      <c r="G1975" s="70">
        <f>SUMPRODUCT(U1975:V1975,PAINEL_PESOS!$C$25:$C$26)</f>
        <v/>
      </c>
      <c r="H1975" s="70">
        <f>SUMPRODUCT(W1975:X1975,PAINEL_PESOS!$C$28:$C$29)</f>
        <v/>
      </c>
      <c r="I1975" s="70" t="n">
        <v>0.9876235924175122</v>
      </c>
      <c r="J1975" s="70" t="n">
        <v>0.6210848906773895</v>
      </c>
      <c r="K1975" s="71">
        <f>IF(NOT(AND(PAINEL_PESOS!$D$12="OK - 100%",PAINEL_PESOS!$F$20="OK - 100%",PAINEL_PESOS!$F$24="OK - 100%",PAINEL_PESOS!$F$27="OK - 100%",PAINEL_PESOS!$F$30="OK - 100%")),"", (E1975*PAINEL_PESOS!$B$7+F1975*PAINEL_PESOS!$B$8+G1975*PAINEL_PESOS!$B$9+H1975*PAINEL_PESOS!$B$10)*I1975)</f>
        <v/>
      </c>
      <c r="L1975" s="71">
        <f>IF(K1975="","",K1975-J1975)</f>
        <v/>
      </c>
      <c r="M1975" s="71">
        <f>IF(L1975="","",ABS(L1975))</f>
        <v/>
      </c>
      <c r="N1975" t="n">
        <v>1</v>
      </c>
      <c r="O1975" t="n">
        <v>0.9493</v>
      </c>
      <c r="P1975" t="n">
        <v>0.7779303062302007</v>
      </c>
      <c r="Q1975" t="n">
        <v>0.986544400878886</v>
      </c>
      <c r="R1975" t="n">
        <v>0.1471820190351137</v>
      </c>
      <c r="S1975" t="n">
        <v>0.9988081548032954</v>
      </c>
      <c r="T1975" t="n">
        <v>0.9463465276350991</v>
      </c>
      <c r="U1975" t="n">
        <v>0.5147777273681556</v>
      </c>
      <c r="V1975" t="n">
        <v>0.2116176095125971</v>
      </c>
      <c r="W1975" t="n">
        <v>0.5376139425453683</v>
      </c>
      <c r="X1975" t="n">
        <v>0.5151563733319238</v>
      </c>
    </row>
    <row r="1976">
      <c r="A1976" t="inlineStr">
        <is>
          <t>2912103</t>
        </is>
      </c>
      <c r="B1976" t="inlineStr">
        <is>
          <t>Ibicaraí</t>
        </is>
      </c>
      <c r="C1976" t="inlineStr">
        <is>
          <t>BA</t>
        </is>
      </c>
      <c r="D1976" t="inlineStr">
        <is>
          <t>REGIÃO NORDESTE</t>
        </is>
      </c>
      <c r="E1976" s="70">
        <f>SUMPRODUCT(N1976:Q1976,PAINEL_PESOS!$C$16:$C$19)</f>
        <v/>
      </c>
      <c r="F1976" s="70">
        <f>SUMPRODUCT(R1976:T1976,PAINEL_PESOS!$C$21:$C$23)</f>
        <v/>
      </c>
      <c r="G1976" s="70">
        <f>SUMPRODUCT(U1976:V1976,PAINEL_PESOS!$C$25:$C$26)</f>
        <v/>
      </c>
      <c r="H1976" s="70">
        <f>SUMPRODUCT(W1976:X1976,PAINEL_PESOS!$C$28:$C$29)</f>
        <v/>
      </c>
      <c r="I1976" s="70" t="n">
        <v>0.8619217241584881</v>
      </c>
      <c r="J1976" s="70" t="n">
        <v>0.5351732040443657</v>
      </c>
      <c r="K1976" s="71">
        <f>IF(NOT(AND(PAINEL_PESOS!$D$12="OK - 100%",PAINEL_PESOS!$F$20="OK - 100%",PAINEL_PESOS!$F$24="OK - 100%",PAINEL_PESOS!$F$27="OK - 100%",PAINEL_PESOS!$F$30="OK - 100%")),"", (E1976*PAINEL_PESOS!$B$7+F1976*PAINEL_PESOS!$B$8+G1976*PAINEL_PESOS!$B$9+H1976*PAINEL_PESOS!$B$10)*I1976)</f>
        <v/>
      </c>
      <c r="L1976" s="71">
        <f>IF(K1976="","",K1976-J1976)</f>
        <v/>
      </c>
      <c r="M1976" s="71">
        <f>IF(L1976="","",ABS(L1976))</f>
        <v/>
      </c>
      <c r="N1976" t="n">
        <v>1</v>
      </c>
      <c r="O1976" t="n">
        <v>1</v>
      </c>
      <c r="P1976" t="n">
        <v>0.7649419218585005</v>
      </c>
      <c r="Q1976" t="n">
        <v>0.1869634723014623</v>
      </c>
      <c r="R1976" t="n">
        <v>0.2208363712987918</v>
      </c>
      <c r="S1976" t="n">
        <v>0.974030964616632</v>
      </c>
      <c r="T1976" t="n">
        <v>0.7439063128819141</v>
      </c>
      <c r="U1976" t="n">
        <v>0.4143240779286682</v>
      </c>
      <c r="V1976" t="n">
        <v>0.5873200317306539</v>
      </c>
      <c r="W1976" t="n">
        <v>0.4710351664226245</v>
      </c>
      <c r="X1976" t="n">
        <v>0.7261080016669542</v>
      </c>
    </row>
    <row r="1977">
      <c r="A1977" t="inlineStr">
        <is>
          <t>2912202</t>
        </is>
      </c>
      <c r="B1977" t="inlineStr">
        <is>
          <t>Ibicoara</t>
        </is>
      </c>
      <c r="C1977" t="inlineStr">
        <is>
          <t>BA</t>
        </is>
      </c>
      <c r="D1977" t="inlineStr">
        <is>
          <t>REGIÃO NORDESTE</t>
        </is>
      </c>
      <c r="E1977" s="70">
        <f>SUMPRODUCT(N1977:Q1977,PAINEL_PESOS!$C$16:$C$19)</f>
        <v/>
      </c>
      <c r="F1977" s="70">
        <f>SUMPRODUCT(R1977:T1977,PAINEL_PESOS!$C$21:$C$23)</f>
        <v/>
      </c>
      <c r="G1977" s="70">
        <f>SUMPRODUCT(U1977:V1977,PAINEL_PESOS!$C$25:$C$26)</f>
        <v/>
      </c>
      <c r="H1977" s="70">
        <f>SUMPRODUCT(W1977:X1977,PAINEL_PESOS!$C$28:$C$29)</f>
        <v/>
      </c>
      <c r="I1977" s="70" t="n">
        <v>0.8460783871617336</v>
      </c>
      <c r="J1977" s="70" t="n">
        <v>0.4908189455550644</v>
      </c>
      <c r="K1977" s="71">
        <f>IF(NOT(AND(PAINEL_PESOS!$D$12="OK - 100%",PAINEL_PESOS!$F$20="OK - 100%",PAINEL_PESOS!$F$24="OK - 100%",PAINEL_PESOS!$F$27="OK - 100%",PAINEL_PESOS!$F$30="OK - 100%")),"", (E1977*PAINEL_PESOS!$B$7+F1977*PAINEL_PESOS!$B$8+G1977*PAINEL_PESOS!$B$9+H1977*PAINEL_PESOS!$B$10)*I1977)</f>
        <v/>
      </c>
      <c r="L1977" s="71">
        <f>IF(K1977="","",K1977-J1977)</f>
        <v/>
      </c>
      <c r="M1977" s="71">
        <f>IF(L1977="","",ABS(L1977))</f>
        <v/>
      </c>
      <c r="N1977" t="n">
        <v>0.2</v>
      </c>
      <c r="O1977" t="n">
        <v>1</v>
      </c>
      <c r="P1977" t="n">
        <v>0.6406546990496305</v>
      </c>
      <c r="Q1977" t="n">
        <v>0.9142295554370922</v>
      </c>
      <c r="R1977" t="n">
        <v>0.2835018511953525</v>
      </c>
      <c r="S1977" t="n">
        <v>0.9914688388080196</v>
      </c>
      <c r="T1977" t="n">
        <v>0.2301617648684037</v>
      </c>
      <c r="U1977" t="n">
        <v>0.5725981304508457</v>
      </c>
      <c r="V1977" t="n">
        <v>0.622027141003882</v>
      </c>
      <c r="W1977" t="n">
        <v>0.5884933252746816</v>
      </c>
      <c r="X1977" t="n">
        <v>0.4769015386466618</v>
      </c>
    </row>
    <row r="1978">
      <c r="A1978" t="inlineStr">
        <is>
          <t>2912301</t>
        </is>
      </c>
      <c r="B1978" t="inlineStr">
        <is>
          <t>Ibicuí</t>
        </is>
      </c>
      <c r="C1978" t="inlineStr">
        <is>
          <t>BA</t>
        </is>
      </c>
      <c r="D1978" t="inlineStr">
        <is>
          <t>REGIÃO NORDESTE</t>
        </is>
      </c>
      <c r="E1978" s="70">
        <f>SUMPRODUCT(N1978:Q1978,PAINEL_PESOS!$C$16:$C$19)</f>
        <v/>
      </c>
      <c r="F1978" s="70">
        <f>SUMPRODUCT(R1978:T1978,PAINEL_PESOS!$C$21:$C$23)</f>
        <v/>
      </c>
      <c r="G1978" s="70">
        <f>SUMPRODUCT(U1978:V1978,PAINEL_PESOS!$C$25:$C$26)</f>
        <v/>
      </c>
      <c r="H1978" s="70">
        <f>SUMPRODUCT(W1978:X1978,PAINEL_PESOS!$C$28:$C$29)</f>
        <v/>
      </c>
      <c r="I1978" s="70" t="n">
        <v>0.9760387015826288</v>
      </c>
      <c r="J1978" s="70" t="n">
        <v>0.5952270133759512</v>
      </c>
      <c r="K1978" s="71">
        <f>IF(NOT(AND(PAINEL_PESOS!$D$12="OK - 100%",PAINEL_PESOS!$F$20="OK - 100%",PAINEL_PESOS!$F$24="OK - 100%",PAINEL_PESOS!$F$27="OK - 100%",PAINEL_PESOS!$F$30="OK - 100%")),"", (E1978*PAINEL_PESOS!$B$7+F1978*PAINEL_PESOS!$B$8+G1978*PAINEL_PESOS!$B$9+H1978*PAINEL_PESOS!$B$10)*I1978)</f>
        <v/>
      </c>
      <c r="L1978" s="71">
        <f>IF(K1978="","",K1978-J1978)</f>
        <v/>
      </c>
      <c r="M1978" s="71">
        <f>IF(L1978="","",ABS(L1978))</f>
        <v/>
      </c>
      <c r="N1978" t="n">
        <v>0.4</v>
      </c>
      <c r="O1978" t="n">
        <v>1</v>
      </c>
      <c r="P1978" t="n">
        <v>0.8004223864836325</v>
      </c>
      <c r="Q1978" t="n">
        <v>0.977733351295108</v>
      </c>
      <c r="R1978" t="n">
        <v>0.2050408455389122</v>
      </c>
      <c r="S1978" t="n">
        <v>0.9857423686383521</v>
      </c>
      <c r="T1978" t="n">
        <v>0.8963051128509348</v>
      </c>
      <c r="U1978" t="n">
        <v>0.3479415267727485</v>
      </c>
      <c r="V1978" t="n">
        <v>0.3371009572661131</v>
      </c>
      <c r="W1978" t="n">
        <v>0.5261838491814341</v>
      </c>
      <c r="X1978" t="n">
        <v>0.6870200685583172</v>
      </c>
    </row>
    <row r="1979">
      <c r="A1979" t="inlineStr">
        <is>
          <t>2912400</t>
        </is>
      </c>
      <c r="B1979" t="inlineStr">
        <is>
          <t>Ibipeba</t>
        </is>
      </c>
      <c r="C1979" t="inlineStr">
        <is>
          <t>BA</t>
        </is>
      </c>
      <c r="D1979" t="inlineStr">
        <is>
          <t>REGIÃO NORDESTE</t>
        </is>
      </c>
      <c r="E1979" s="70">
        <f>SUMPRODUCT(N1979:Q1979,PAINEL_PESOS!$C$16:$C$19)</f>
        <v/>
      </c>
      <c r="F1979" s="70">
        <f>SUMPRODUCT(R1979:T1979,PAINEL_PESOS!$C$21:$C$23)</f>
        <v/>
      </c>
      <c r="G1979" s="70">
        <f>SUMPRODUCT(U1979:V1979,PAINEL_PESOS!$C$25:$C$26)</f>
        <v/>
      </c>
      <c r="H1979" s="70">
        <f>SUMPRODUCT(W1979:X1979,PAINEL_PESOS!$C$28:$C$29)</f>
        <v/>
      </c>
      <c r="I1979" s="70" t="n">
        <v>0.840770414876075</v>
      </c>
      <c r="J1979" s="70" t="n">
        <v>0.4827578883477802</v>
      </c>
      <c r="K1979" s="71">
        <f>IF(NOT(AND(PAINEL_PESOS!$D$12="OK - 100%",PAINEL_PESOS!$F$20="OK - 100%",PAINEL_PESOS!$F$24="OK - 100%",PAINEL_PESOS!$F$27="OK - 100%",PAINEL_PESOS!$F$30="OK - 100%")),"", (E1979*PAINEL_PESOS!$B$7+F1979*PAINEL_PESOS!$B$8+G1979*PAINEL_PESOS!$B$9+H1979*PAINEL_PESOS!$B$10)*I1979)</f>
        <v/>
      </c>
      <c r="L1979" s="71">
        <f>IF(K1979="","",K1979-J1979)</f>
        <v/>
      </c>
      <c r="M1979" s="71">
        <f>IF(L1979="","",ABS(L1979))</f>
        <v/>
      </c>
      <c r="N1979" t="n">
        <v>0.4</v>
      </c>
      <c r="O1979" t="n">
        <v>0.9954</v>
      </c>
      <c r="P1979" t="n">
        <v>0.6763463569165786</v>
      </c>
      <c r="Q1979" t="n">
        <v>0.9780174455313179</v>
      </c>
      <c r="R1979" t="n">
        <v>0.1947419070607112</v>
      </c>
      <c r="S1979" t="n">
        <v>1</v>
      </c>
      <c r="T1979" t="n">
        <v>0.1902888643591834</v>
      </c>
      <c r="U1979" t="n">
        <v>0.7392344494119832</v>
      </c>
      <c r="V1979" t="n">
        <v>0.3933074196674977</v>
      </c>
      <c r="W1979" t="n">
        <v>0.5001092826175838</v>
      </c>
      <c r="X1979" t="n">
        <v>0.5125943143720413</v>
      </c>
    </row>
    <row r="1980">
      <c r="A1980" t="inlineStr">
        <is>
          <t>2912509</t>
        </is>
      </c>
      <c r="B1980" t="inlineStr">
        <is>
          <t>Ibipitanga</t>
        </is>
      </c>
      <c r="C1980" t="inlineStr">
        <is>
          <t>BA</t>
        </is>
      </c>
      <c r="D1980" t="inlineStr">
        <is>
          <t>REGIÃO NORDESTE</t>
        </is>
      </c>
      <c r="E1980" s="70">
        <f>SUMPRODUCT(N1980:Q1980,PAINEL_PESOS!$C$16:$C$19)</f>
        <v/>
      </c>
      <c r="F1980" s="70">
        <f>SUMPRODUCT(R1980:T1980,PAINEL_PESOS!$C$21:$C$23)</f>
        <v/>
      </c>
      <c r="G1980" s="70">
        <f>SUMPRODUCT(U1980:V1980,PAINEL_PESOS!$C$25:$C$26)</f>
        <v/>
      </c>
      <c r="H1980" s="70">
        <f>SUMPRODUCT(W1980:X1980,PAINEL_PESOS!$C$28:$C$29)</f>
        <v/>
      </c>
      <c r="I1980" s="70" t="n">
        <v>0.9941803040142354</v>
      </c>
      <c r="J1980" s="70" t="n">
        <v>0.6856804770377739</v>
      </c>
      <c r="K1980" s="71">
        <f>IF(NOT(AND(PAINEL_PESOS!$D$12="OK - 100%",PAINEL_PESOS!$F$20="OK - 100%",PAINEL_PESOS!$F$24="OK - 100%",PAINEL_PESOS!$F$27="OK - 100%",PAINEL_PESOS!$F$30="OK - 100%")),"", (E1980*PAINEL_PESOS!$B$7+F1980*PAINEL_PESOS!$B$8+G1980*PAINEL_PESOS!$B$9+H1980*PAINEL_PESOS!$B$10)*I1980)</f>
        <v/>
      </c>
      <c r="L1980" s="71">
        <f>IF(K1980="","",K1980-J1980)</f>
        <v/>
      </c>
      <c r="M1980" s="71">
        <f>IF(L1980="","",ABS(L1980))</f>
        <v/>
      </c>
      <c r="N1980" t="n">
        <v>1</v>
      </c>
      <c r="O1980" t="n">
        <v>1</v>
      </c>
      <c r="P1980" t="n">
        <v>0.6372756071805702</v>
      </c>
      <c r="Q1980" t="n">
        <v>0.9918359342610178</v>
      </c>
      <c r="R1980" t="n">
        <v>0.1702859247400287</v>
      </c>
      <c r="S1980" t="n">
        <v>0.9999144992959711</v>
      </c>
      <c r="T1980" t="n">
        <v>0.9761447208810846</v>
      </c>
      <c r="U1980" t="n">
        <v>0.6334923184617675</v>
      </c>
      <c r="V1980" t="n">
        <v>0.544039727147629</v>
      </c>
      <c r="W1980" t="n">
        <v>0.5417377936419553</v>
      </c>
      <c r="X1980" t="n">
        <v>0.5528319316916968</v>
      </c>
    </row>
    <row r="1981">
      <c r="A1981" t="inlineStr">
        <is>
          <t>2912608</t>
        </is>
      </c>
      <c r="B1981" t="inlineStr">
        <is>
          <t>Ibiquera</t>
        </is>
      </c>
      <c r="C1981" t="inlineStr">
        <is>
          <t>BA</t>
        </is>
      </c>
      <c r="D1981" t="inlineStr">
        <is>
          <t>REGIÃO NORDESTE</t>
        </is>
      </c>
      <c r="E1981" s="70">
        <f>SUMPRODUCT(N1981:Q1981,PAINEL_PESOS!$C$16:$C$19)</f>
        <v/>
      </c>
      <c r="F1981" s="70">
        <f>SUMPRODUCT(R1981:T1981,PAINEL_PESOS!$C$21:$C$23)</f>
        <v/>
      </c>
      <c r="G1981" s="70">
        <f>SUMPRODUCT(U1981:V1981,PAINEL_PESOS!$C$25:$C$26)</f>
        <v/>
      </c>
      <c r="H1981" s="70">
        <f>SUMPRODUCT(W1981:X1981,PAINEL_PESOS!$C$28:$C$29)</f>
        <v/>
      </c>
      <c r="I1981" s="70" t="n">
        <v>0.9935594693809588</v>
      </c>
      <c r="J1981" s="70" t="n">
        <v>0.6573124453965727</v>
      </c>
      <c r="K1981" s="71">
        <f>IF(NOT(AND(PAINEL_PESOS!$D$12="OK - 100%",PAINEL_PESOS!$F$20="OK - 100%",PAINEL_PESOS!$F$24="OK - 100%",PAINEL_PESOS!$F$27="OK - 100%",PAINEL_PESOS!$F$30="OK - 100%")),"", (E1981*PAINEL_PESOS!$B$7+F1981*PAINEL_PESOS!$B$8+G1981*PAINEL_PESOS!$B$9+H1981*PAINEL_PESOS!$B$10)*I1981)</f>
        <v/>
      </c>
      <c r="L1981" s="71">
        <f>IF(K1981="","",K1981-J1981)</f>
        <v/>
      </c>
      <c r="M1981" s="71">
        <f>IF(L1981="","",ABS(L1981))</f>
        <v/>
      </c>
      <c r="N1981" t="n">
        <v>0.6</v>
      </c>
      <c r="O1981" t="n">
        <v>1</v>
      </c>
      <c r="P1981" t="n">
        <v>0.8274551214361141</v>
      </c>
      <c r="Q1981" t="n">
        <v>0.9834114858807114</v>
      </c>
      <c r="R1981" t="n">
        <v>0.0618831486763917</v>
      </c>
      <c r="S1981" t="n">
        <v>1</v>
      </c>
      <c r="T1981" t="n">
        <v>0.9790242865425229</v>
      </c>
      <c r="U1981" t="n">
        <v>0.5689612777355225</v>
      </c>
      <c r="V1981" t="n">
        <v>0.6084093687494772</v>
      </c>
      <c r="W1981" t="n">
        <v>0.5849184627745019</v>
      </c>
      <c r="X1981" t="n">
        <v>0.4642592596827222</v>
      </c>
    </row>
    <row r="1982">
      <c r="A1982" t="inlineStr">
        <is>
          <t>2912707</t>
        </is>
      </c>
      <c r="B1982" t="inlineStr">
        <is>
          <t>Ibirapitanga</t>
        </is>
      </c>
      <c r="C1982" t="inlineStr">
        <is>
          <t>BA</t>
        </is>
      </c>
      <c r="D1982" t="inlineStr">
        <is>
          <t>REGIÃO NORDESTE</t>
        </is>
      </c>
      <c r="E1982" s="70">
        <f>SUMPRODUCT(N1982:Q1982,PAINEL_PESOS!$C$16:$C$19)</f>
        <v/>
      </c>
      <c r="F1982" s="70">
        <f>SUMPRODUCT(R1982:T1982,PAINEL_PESOS!$C$21:$C$23)</f>
        <v/>
      </c>
      <c r="G1982" s="70">
        <f>SUMPRODUCT(U1982:V1982,PAINEL_PESOS!$C$25:$C$26)</f>
        <v/>
      </c>
      <c r="H1982" s="70">
        <f>SUMPRODUCT(W1982:X1982,PAINEL_PESOS!$C$28:$C$29)</f>
        <v/>
      </c>
      <c r="I1982" s="70" t="n">
        <v>0.9895684718830469</v>
      </c>
      <c r="J1982" s="70" t="n">
        <v>0.6493259963440845</v>
      </c>
      <c r="K1982" s="71">
        <f>IF(NOT(AND(PAINEL_PESOS!$D$12="OK - 100%",PAINEL_PESOS!$F$20="OK - 100%",PAINEL_PESOS!$F$24="OK - 100%",PAINEL_PESOS!$F$27="OK - 100%",PAINEL_PESOS!$F$30="OK - 100%")),"", (E1982*PAINEL_PESOS!$B$7+F1982*PAINEL_PESOS!$B$8+G1982*PAINEL_PESOS!$B$9+H1982*PAINEL_PESOS!$B$10)*I1982)</f>
        <v/>
      </c>
      <c r="L1982" s="71">
        <f>IF(K1982="","",K1982-J1982)</f>
        <v/>
      </c>
      <c r="M1982" s="71">
        <f>IF(L1982="","",ABS(L1982))</f>
        <v/>
      </c>
      <c r="N1982" t="n">
        <v>0.4</v>
      </c>
      <c r="O1982" t="n">
        <v>0.9903999999999999</v>
      </c>
      <c r="P1982" t="n">
        <v>0.6665258711721225</v>
      </c>
      <c r="Q1982" t="n">
        <v>0.9531793233604284</v>
      </c>
      <c r="R1982" t="n">
        <v>0.2557698947774825</v>
      </c>
      <c r="S1982" t="n">
        <v>0.9998186176360135</v>
      </c>
      <c r="T1982" t="n">
        <v>0.9805584985080449</v>
      </c>
      <c r="U1982" t="n">
        <v>0.7227715868805396</v>
      </c>
      <c r="V1982" t="n">
        <v>0.3196221698311863</v>
      </c>
      <c r="W1982" t="n">
        <v>0.4769506747157579</v>
      </c>
      <c r="X1982" t="n">
        <v>0.734205186410572</v>
      </c>
    </row>
    <row r="1983">
      <c r="A1983" t="inlineStr">
        <is>
          <t>2912806</t>
        </is>
      </c>
      <c r="B1983" t="inlineStr">
        <is>
          <t>Ibirapuã</t>
        </is>
      </c>
      <c r="C1983" t="inlineStr">
        <is>
          <t>BA</t>
        </is>
      </c>
      <c r="D1983" t="inlineStr">
        <is>
          <t>REGIÃO NORDESTE</t>
        </is>
      </c>
      <c r="E1983" s="70">
        <f>SUMPRODUCT(N1983:Q1983,PAINEL_PESOS!$C$16:$C$19)</f>
        <v/>
      </c>
      <c r="F1983" s="70">
        <f>SUMPRODUCT(R1983:T1983,PAINEL_PESOS!$C$21:$C$23)</f>
        <v/>
      </c>
      <c r="G1983" s="70">
        <f>SUMPRODUCT(U1983:V1983,PAINEL_PESOS!$C$25:$C$26)</f>
        <v/>
      </c>
      <c r="H1983" s="70">
        <f>SUMPRODUCT(W1983:X1983,PAINEL_PESOS!$C$28:$C$29)</f>
        <v/>
      </c>
      <c r="I1983" s="70" t="n">
        <v>0.9721971660989494</v>
      </c>
      <c r="J1983" s="70" t="n">
        <v>0.6321997773919903</v>
      </c>
      <c r="K1983" s="71">
        <f>IF(NOT(AND(PAINEL_PESOS!$D$12="OK - 100%",PAINEL_PESOS!$F$20="OK - 100%",PAINEL_PESOS!$F$24="OK - 100%",PAINEL_PESOS!$F$27="OK - 100%",PAINEL_PESOS!$F$30="OK - 100%")),"", (E1983*PAINEL_PESOS!$B$7+F1983*PAINEL_PESOS!$B$8+G1983*PAINEL_PESOS!$B$9+H1983*PAINEL_PESOS!$B$10)*I1983)</f>
        <v/>
      </c>
      <c r="L1983" s="71">
        <f>IF(K1983="","",K1983-J1983)</f>
        <v/>
      </c>
      <c r="M1983" s="71">
        <f>IF(L1983="","",ABS(L1983))</f>
        <v/>
      </c>
      <c r="N1983" t="n">
        <v>1</v>
      </c>
      <c r="O1983" t="n">
        <v>1</v>
      </c>
      <c r="P1983" t="n">
        <v>0.8209081309398099</v>
      </c>
      <c r="Q1983" t="n">
        <v>0.9942570384171516</v>
      </c>
      <c r="R1983" t="n">
        <v>0.2775941383057566</v>
      </c>
      <c r="S1983" t="n">
        <v>0.9368401457085386</v>
      </c>
      <c r="T1983" t="n">
        <v>0.8835460124007938</v>
      </c>
      <c r="U1983" t="n">
        <v>0.1124469824923082</v>
      </c>
      <c r="V1983" t="n">
        <v>0.5257189307509916</v>
      </c>
      <c r="W1983" t="n">
        <v>0.5323460391572854</v>
      </c>
      <c r="X1983" t="n">
        <v>0.7254870294424978</v>
      </c>
    </row>
    <row r="1984">
      <c r="A1984" t="inlineStr">
        <is>
          <t>2912905</t>
        </is>
      </c>
      <c r="B1984" t="inlineStr">
        <is>
          <t>Ibirataia</t>
        </is>
      </c>
      <c r="C1984" t="inlineStr">
        <is>
          <t>BA</t>
        </is>
      </c>
      <c r="D1984" t="inlineStr">
        <is>
          <t>REGIÃO NORDESTE</t>
        </is>
      </c>
      <c r="E1984" s="70">
        <f>SUMPRODUCT(N1984:Q1984,PAINEL_PESOS!$C$16:$C$19)</f>
        <v/>
      </c>
      <c r="F1984" s="70">
        <f>SUMPRODUCT(R1984:T1984,PAINEL_PESOS!$C$21:$C$23)</f>
        <v/>
      </c>
      <c r="G1984" s="70">
        <f>SUMPRODUCT(U1984:V1984,PAINEL_PESOS!$C$25:$C$26)</f>
        <v/>
      </c>
      <c r="H1984" s="70">
        <f>SUMPRODUCT(W1984:X1984,PAINEL_PESOS!$C$28:$C$29)</f>
        <v/>
      </c>
      <c r="I1984" s="70" t="n">
        <v>0.9872229814457335</v>
      </c>
      <c r="J1984" s="70" t="n">
        <v>0.6295180125013712</v>
      </c>
      <c r="K1984" s="71">
        <f>IF(NOT(AND(PAINEL_PESOS!$D$12="OK - 100%",PAINEL_PESOS!$F$20="OK - 100%",PAINEL_PESOS!$F$24="OK - 100%",PAINEL_PESOS!$F$27="OK - 100%",PAINEL_PESOS!$F$30="OK - 100%")),"", (E1984*PAINEL_PESOS!$B$7+F1984*PAINEL_PESOS!$B$8+G1984*PAINEL_PESOS!$B$9+H1984*PAINEL_PESOS!$B$10)*I1984)</f>
        <v/>
      </c>
      <c r="L1984" s="71">
        <f>IF(K1984="","",K1984-J1984)</f>
        <v/>
      </c>
      <c r="M1984" s="71">
        <f>IF(L1984="","",ABS(L1984))</f>
        <v/>
      </c>
      <c r="N1984" t="n">
        <v>1</v>
      </c>
      <c r="O1984" t="n">
        <v>0.9923999999999999</v>
      </c>
      <c r="P1984" t="n">
        <v>0.7267159450897571</v>
      </c>
      <c r="Q1984" t="n">
        <v>0.9467102386735645</v>
      </c>
      <c r="R1984" t="n">
        <v>0.2238120607058646</v>
      </c>
      <c r="S1984" t="n">
        <v>0.9817373693594496</v>
      </c>
      <c r="T1984" t="n">
        <v>0.9803233823153522</v>
      </c>
      <c r="U1984" t="n">
        <v>0.6359933260101778</v>
      </c>
      <c r="V1984" t="n">
        <v>0</v>
      </c>
      <c r="W1984" t="n">
        <v>0.5675700729391928</v>
      </c>
      <c r="X1984" t="n">
        <v>0.6075987765513511</v>
      </c>
    </row>
    <row r="1985">
      <c r="A1985" t="inlineStr">
        <is>
          <t>2913002</t>
        </is>
      </c>
      <c r="B1985" t="inlineStr">
        <is>
          <t>Ibitiara</t>
        </is>
      </c>
      <c r="C1985" t="inlineStr">
        <is>
          <t>BA</t>
        </is>
      </c>
      <c r="D1985" t="inlineStr">
        <is>
          <t>REGIÃO NORDESTE</t>
        </is>
      </c>
      <c r="E1985" s="70">
        <f>SUMPRODUCT(N1985:Q1985,PAINEL_PESOS!$C$16:$C$19)</f>
        <v/>
      </c>
      <c r="F1985" s="70">
        <f>SUMPRODUCT(R1985:T1985,PAINEL_PESOS!$C$21:$C$23)</f>
        <v/>
      </c>
      <c r="G1985" s="70">
        <f>SUMPRODUCT(U1985:V1985,PAINEL_PESOS!$C$25:$C$26)</f>
        <v/>
      </c>
      <c r="H1985" s="70">
        <f>SUMPRODUCT(W1985:X1985,PAINEL_PESOS!$C$28:$C$29)</f>
        <v/>
      </c>
      <c r="I1985" s="70" t="n">
        <v>0.9975529677628192</v>
      </c>
      <c r="J1985" s="70" t="n">
        <v>0.7021560167432723</v>
      </c>
      <c r="K1985" s="71">
        <f>IF(NOT(AND(PAINEL_PESOS!$D$12="OK - 100%",PAINEL_PESOS!$F$20="OK - 100%",PAINEL_PESOS!$F$24="OK - 100%",PAINEL_PESOS!$F$27="OK - 100%",PAINEL_PESOS!$F$30="OK - 100%")),"", (E1985*PAINEL_PESOS!$B$7+F1985*PAINEL_PESOS!$B$8+G1985*PAINEL_PESOS!$B$9+H1985*PAINEL_PESOS!$B$10)*I1985)</f>
        <v/>
      </c>
      <c r="L1985" s="71">
        <f>IF(K1985="","",K1985-J1985)</f>
        <v/>
      </c>
      <c r="M1985" s="71">
        <f>IF(L1985="","",ABS(L1985))</f>
        <v/>
      </c>
      <c r="N1985" t="n">
        <v>1</v>
      </c>
      <c r="O1985" t="n">
        <v>1</v>
      </c>
      <c r="P1985" t="n">
        <v>0.8230200633579725</v>
      </c>
      <c r="Q1985" t="n">
        <v>0.994928417032489</v>
      </c>
      <c r="R1985" t="n">
        <v>0.1640841879813731</v>
      </c>
      <c r="S1985" t="n">
        <v>0.9999916752952523</v>
      </c>
      <c r="T1985" t="n">
        <v>0.9912468557242922</v>
      </c>
      <c r="U1985" t="n">
        <v>0.6323540879869932</v>
      </c>
      <c r="V1985" t="n">
        <v>0.5713735372635644</v>
      </c>
      <c r="W1985" t="n">
        <v>0.5356649063944554</v>
      </c>
      <c r="X1985" t="n">
        <v>0.5457788551118541</v>
      </c>
    </row>
    <row r="1986">
      <c r="A1986" t="inlineStr">
        <is>
          <t>2913101</t>
        </is>
      </c>
      <c r="B1986" t="inlineStr">
        <is>
          <t>Ibititá</t>
        </is>
      </c>
      <c r="C1986" t="inlineStr">
        <is>
          <t>BA</t>
        </is>
      </c>
      <c r="D1986" t="inlineStr">
        <is>
          <t>REGIÃO NORDESTE</t>
        </is>
      </c>
      <c r="E1986" s="70">
        <f>SUMPRODUCT(N1986:Q1986,PAINEL_PESOS!$C$16:$C$19)</f>
        <v/>
      </c>
      <c r="F1986" s="70">
        <f>SUMPRODUCT(R1986:T1986,PAINEL_PESOS!$C$21:$C$23)</f>
        <v/>
      </c>
      <c r="G1986" s="70">
        <f>SUMPRODUCT(U1986:V1986,PAINEL_PESOS!$C$25:$C$26)</f>
        <v/>
      </c>
      <c r="H1986" s="70">
        <f>SUMPRODUCT(W1986:X1986,PAINEL_PESOS!$C$28:$C$29)</f>
        <v/>
      </c>
      <c r="I1986" s="70" t="n">
        <v>0.8932785161572663</v>
      </c>
      <c r="J1986" s="70" t="n">
        <v>0.5560854795885021</v>
      </c>
      <c r="K1986" s="71">
        <f>IF(NOT(AND(PAINEL_PESOS!$D$12="OK - 100%",PAINEL_PESOS!$F$20="OK - 100%",PAINEL_PESOS!$F$24="OK - 100%",PAINEL_PESOS!$F$27="OK - 100%",PAINEL_PESOS!$F$30="OK - 100%")),"", (E1986*PAINEL_PESOS!$B$7+F1986*PAINEL_PESOS!$B$8+G1986*PAINEL_PESOS!$B$9+H1986*PAINEL_PESOS!$B$10)*I1986)</f>
        <v/>
      </c>
      <c r="L1986" s="71">
        <f>IF(K1986="","",K1986-J1986)</f>
        <v/>
      </c>
      <c r="M1986" s="71">
        <f>IF(L1986="","",ABS(L1986))</f>
        <v/>
      </c>
      <c r="N1986" t="n">
        <v>1</v>
      </c>
      <c r="O1986" t="n">
        <v>0.9837</v>
      </c>
      <c r="P1986" t="n">
        <v>0.6353748680042239</v>
      </c>
      <c r="Q1986" t="n">
        <v>0.9565785008574893</v>
      </c>
      <c r="R1986" t="n">
        <v>0.1851632456905491</v>
      </c>
      <c r="S1986" t="n">
        <v>0.9997942666536055</v>
      </c>
      <c r="T1986" t="n">
        <v>0.46691361818717</v>
      </c>
      <c r="U1986" t="n">
        <v>0.6924210916852834</v>
      </c>
      <c r="V1986" t="n">
        <v>0.4395582811209989</v>
      </c>
      <c r="W1986" t="n">
        <v>0.4702285626299173</v>
      </c>
      <c r="X1986" t="n">
        <v>0.4888935223182874</v>
      </c>
    </row>
    <row r="1987">
      <c r="A1987" t="inlineStr">
        <is>
          <t>2913200</t>
        </is>
      </c>
      <c r="B1987" t="inlineStr">
        <is>
          <t>Ibotirama</t>
        </is>
      </c>
      <c r="C1987" t="inlineStr">
        <is>
          <t>BA</t>
        </is>
      </c>
      <c r="D1987" t="inlineStr">
        <is>
          <t>REGIÃO NORDESTE</t>
        </is>
      </c>
      <c r="E1987" s="70">
        <f>SUMPRODUCT(N1987:Q1987,PAINEL_PESOS!$C$16:$C$19)</f>
        <v/>
      </c>
      <c r="F1987" s="70">
        <f>SUMPRODUCT(R1987:T1987,PAINEL_PESOS!$C$21:$C$23)</f>
        <v/>
      </c>
      <c r="G1987" s="70">
        <f>SUMPRODUCT(U1987:V1987,PAINEL_PESOS!$C$25:$C$26)</f>
        <v/>
      </c>
      <c r="H1987" s="70">
        <f>SUMPRODUCT(W1987:X1987,PAINEL_PESOS!$C$28:$C$29)</f>
        <v/>
      </c>
      <c r="I1987" s="70" t="n">
        <v>0.9967075718798178</v>
      </c>
      <c r="J1987" s="70" t="n">
        <v>0.7296749021585788</v>
      </c>
      <c r="K1987" s="71">
        <f>IF(NOT(AND(PAINEL_PESOS!$D$12="OK - 100%",PAINEL_PESOS!$F$20="OK - 100%",PAINEL_PESOS!$F$24="OK - 100%",PAINEL_PESOS!$F$27="OK - 100%",PAINEL_PESOS!$F$30="OK - 100%")),"", (E1987*PAINEL_PESOS!$B$7+F1987*PAINEL_PESOS!$B$8+G1987*PAINEL_PESOS!$B$9+H1987*PAINEL_PESOS!$B$10)*I1987)</f>
        <v/>
      </c>
      <c r="L1987" s="71">
        <f>IF(K1987="","",K1987-J1987)</f>
        <v/>
      </c>
      <c r="M1987" s="71">
        <f>IF(L1987="","",ABS(L1987))</f>
        <v/>
      </c>
      <c r="N1987" t="n">
        <v>1</v>
      </c>
      <c r="O1987" t="n">
        <v>0.9747</v>
      </c>
      <c r="P1987" t="n">
        <v>0.5501583949313622</v>
      </c>
      <c r="Q1987" t="n">
        <v>0.9962588499258588</v>
      </c>
      <c r="R1987" t="n">
        <v>0.2881844670180944</v>
      </c>
      <c r="S1987" t="n">
        <v>0.999901725193884</v>
      </c>
      <c r="T1987" t="n">
        <v>0.986102111336231</v>
      </c>
      <c r="U1987" t="n">
        <v>0.7527408904469649</v>
      </c>
      <c r="V1987" t="n">
        <v>0.6213759385296314</v>
      </c>
      <c r="W1987" t="n">
        <v>0.5602255950841433</v>
      </c>
      <c r="X1987" t="n">
        <v>0.6456553393298423</v>
      </c>
    </row>
    <row r="1988">
      <c r="A1988" t="inlineStr">
        <is>
          <t>2913309</t>
        </is>
      </c>
      <c r="B1988" t="inlineStr">
        <is>
          <t>Ichu</t>
        </is>
      </c>
      <c r="C1988" t="inlineStr">
        <is>
          <t>BA</t>
        </is>
      </c>
      <c r="D1988" t="inlineStr">
        <is>
          <t>REGIÃO NORDESTE</t>
        </is>
      </c>
      <c r="E1988" s="70">
        <f>SUMPRODUCT(N1988:Q1988,PAINEL_PESOS!$C$16:$C$19)</f>
        <v/>
      </c>
      <c r="F1988" s="70">
        <f>SUMPRODUCT(R1988:T1988,PAINEL_PESOS!$C$21:$C$23)</f>
        <v/>
      </c>
      <c r="G1988" s="70">
        <f>SUMPRODUCT(U1988:V1988,PAINEL_PESOS!$C$25:$C$26)</f>
        <v/>
      </c>
      <c r="H1988" s="70">
        <f>SUMPRODUCT(W1988:X1988,PAINEL_PESOS!$C$28:$C$29)</f>
        <v/>
      </c>
      <c r="I1988" s="70" t="n">
        <v>0.9374322211312145</v>
      </c>
      <c r="J1988" s="70" t="n">
        <v>0.5386522338762919</v>
      </c>
      <c r="K1988" s="71">
        <f>IF(NOT(AND(PAINEL_PESOS!$D$12="OK - 100%",PAINEL_PESOS!$F$20="OK - 100%",PAINEL_PESOS!$F$24="OK - 100%",PAINEL_PESOS!$F$27="OK - 100%",PAINEL_PESOS!$F$30="OK - 100%")),"", (E1988*PAINEL_PESOS!$B$7+F1988*PAINEL_PESOS!$B$8+G1988*PAINEL_PESOS!$B$9+H1988*PAINEL_PESOS!$B$10)*I1988)</f>
        <v/>
      </c>
      <c r="L1988" s="71">
        <f>IF(K1988="","",K1988-J1988)</f>
        <v/>
      </c>
      <c r="M1988" s="71">
        <f>IF(L1988="","",ABS(L1988))</f>
        <v/>
      </c>
      <c r="N1988" t="n">
        <v>0.6</v>
      </c>
      <c r="O1988" t="n">
        <v>0.965</v>
      </c>
      <c r="P1988" t="n">
        <v>0.6827877507919746</v>
      </c>
      <c r="Q1988" t="n">
        <v>0.7549818116229192</v>
      </c>
      <c r="R1988" t="n">
        <v>0.09845290537987</v>
      </c>
      <c r="S1988" t="n">
        <v>0.9794500136733458</v>
      </c>
      <c r="T1988" t="n">
        <v>0.821978218787198</v>
      </c>
      <c r="U1988" t="n">
        <v>0.3062573251103007</v>
      </c>
      <c r="V1988" t="n">
        <v>0.3019355448534818</v>
      </c>
      <c r="W1988" t="n">
        <v>0.6944443480532105</v>
      </c>
      <c r="X1988" t="n">
        <v>0.5262219771942019</v>
      </c>
    </row>
    <row r="1989">
      <c r="A1989" t="inlineStr">
        <is>
          <t>2913408</t>
        </is>
      </c>
      <c r="B1989" t="inlineStr">
        <is>
          <t>Igaporã</t>
        </is>
      </c>
      <c r="C1989" t="inlineStr">
        <is>
          <t>BA</t>
        </is>
      </c>
      <c r="D1989" t="inlineStr">
        <is>
          <t>REGIÃO NORDESTE</t>
        </is>
      </c>
      <c r="E1989" s="70">
        <f>SUMPRODUCT(N1989:Q1989,PAINEL_PESOS!$C$16:$C$19)</f>
        <v/>
      </c>
      <c r="F1989" s="70">
        <f>SUMPRODUCT(R1989:T1989,PAINEL_PESOS!$C$21:$C$23)</f>
        <v/>
      </c>
      <c r="G1989" s="70">
        <f>SUMPRODUCT(U1989:V1989,PAINEL_PESOS!$C$25:$C$26)</f>
        <v/>
      </c>
      <c r="H1989" s="70">
        <f>SUMPRODUCT(W1989:X1989,PAINEL_PESOS!$C$28:$C$29)</f>
        <v/>
      </c>
      <c r="I1989" s="70" t="n">
        <v>0.9926789247784374</v>
      </c>
      <c r="J1989" s="70" t="n">
        <v>0.6652924981928711</v>
      </c>
      <c r="K1989" s="71">
        <f>IF(NOT(AND(PAINEL_PESOS!$D$12="OK - 100%",PAINEL_PESOS!$F$20="OK - 100%",PAINEL_PESOS!$F$24="OK - 100%",PAINEL_PESOS!$F$27="OK - 100%",PAINEL_PESOS!$F$30="OK - 100%")),"", (E1989*PAINEL_PESOS!$B$7+F1989*PAINEL_PESOS!$B$8+G1989*PAINEL_PESOS!$B$9+H1989*PAINEL_PESOS!$B$10)*I1989)</f>
        <v/>
      </c>
      <c r="L1989" s="71">
        <f>IF(K1989="","",K1989-J1989)</f>
        <v/>
      </c>
      <c r="M1989" s="71">
        <f>IF(L1989="","",ABS(L1989))</f>
        <v/>
      </c>
      <c r="N1989" t="n">
        <v>1</v>
      </c>
      <c r="O1989" t="n">
        <v>1</v>
      </c>
      <c r="P1989" t="n">
        <v>0.6683210137275608</v>
      </c>
      <c r="Q1989" t="n">
        <v>0.9934462569089034</v>
      </c>
      <c r="R1989" t="n">
        <v>0.2102009775578599</v>
      </c>
      <c r="S1989" t="n">
        <v>0.9998514147571351</v>
      </c>
      <c r="T1989" t="n">
        <v>0.9672734755098951</v>
      </c>
      <c r="U1989" t="n">
        <v>0.5287244460597378</v>
      </c>
      <c r="V1989" t="n">
        <v>0.4531187462155093</v>
      </c>
      <c r="W1989" t="n">
        <v>0.5403674395143181</v>
      </c>
      <c r="X1989" t="n">
        <v>0.5569477626782458</v>
      </c>
    </row>
    <row r="1990">
      <c r="A1990" t="inlineStr">
        <is>
          <t>2913457</t>
        </is>
      </c>
      <c r="B1990" t="inlineStr">
        <is>
          <t>Igrapiúna</t>
        </is>
      </c>
      <c r="C1990" t="inlineStr">
        <is>
          <t>BA</t>
        </is>
      </c>
      <c r="D1990" t="inlineStr">
        <is>
          <t>REGIÃO NORDESTE</t>
        </is>
      </c>
      <c r="E1990" s="70">
        <f>SUMPRODUCT(N1990:Q1990,PAINEL_PESOS!$C$16:$C$19)</f>
        <v/>
      </c>
      <c r="F1990" s="70">
        <f>SUMPRODUCT(R1990:T1990,PAINEL_PESOS!$C$21:$C$23)</f>
        <v/>
      </c>
      <c r="G1990" s="70">
        <f>SUMPRODUCT(U1990:V1990,PAINEL_PESOS!$C$25:$C$26)</f>
        <v/>
      </c>
      <c r="H1990" s="70">
        <f>SUMPRODUCT(W1990:X1990,PAINEL_PESOS!$C$28:$C$29)</f>
        <v/>
      </c>
      <c r="I1990" s="70" t="n">
        <v>0.9990415460379291</v>
      </c>
      <c r="J1990" s="70" t="n">
        <v>0.7114313638051087</v>
      </c>
      <c r="K1990" s="71">
        <f>IF(NOT(AND(PAINEL_PESOS!$D$12="OK - 100%",PAINEL_PESOS!$F$20="OK - 100%",PAINEL_PESOS!$F$24="OK - 100%",PAINEL_PESOS!$F$27="OK - 100%",PAINEL_PESOS!$F$30="OK - 100%")),"", (E1990*PAINEL_PESOS!$B$7+F1990*PAINEL_PESOS!$B$8+G1990*PAINEL_PESOS!$B$9+H1990*PAINEL_PESOS!$B$10)*I1990)</f>
        <v/>
      </c>
      <c r="L1990" s="71">
        <f>IF(K1990="","",K1990-J1990)</f>
        <v/>
      </c>
      <c r="M1990" s="71">
        <f>IF(L1990="","",ABS(L1990))</f>
        <v/>
      </c>
      <c r="N1990" t="n">
        <v>1</v>
      </c>
      <c r="O1990" t="n">
        <v>0.9926</v>
      </c>
      <c r="P1990" t="n">
        <v>0.6994720168954593</v>
      </c>
      <c r="Q1990" t="n">
        <v>0.9945376902455082</v>
      </c>
      <c r="R1990" t="n">
        <v>0.2143929454654733</v>
      </c>
      <c r="S1990" t="n">
        <v>0.9989676203211428</v>
      </c>
      <c r="T1990" t="n">
        <v>0.9996330172475153</v>
      </c>
      <c r="U1990" t="n">
        <v>0.6532749828526579</v>
      </c>
      <c r="V1990" t="n">
        <v>0.3294434832024964</v>
      </c>
      <c r="W1990" t="n">
        <v>0.5984616235153325</v>
      </c>
      <c r="X1990" t="n">
        <v>0.7970971389951069</v>
      </c>
    </row>
    <row r="1991">
      <c r="A1991" t="inlineStr">
        <is>
          <t>2913507</t>
        </is>
      </c>
      <c r="B1991" t="inlineStr">
        <is>
          <t>Iguaí</t>
        </is>
      </c>
      <c r="C1991" t="inlineStr">
        <is>
          <t>BA</t>
        </is>
      </c>
      <c r="D1991" t="inlineStr">
        <is>
          <t>REGIÃO NORDESTE</t>
        </is>
      </c>
      <c r="E1991" s="70">
        <f>SUMPRODUCT(N1991:Q1991,PAINEL_PESOS!$C$16:$C$19)</f>
        <v/>
      </c>
      <c r="F1991" s="70">
        <f>SUMPRODUCT(R1991:T1991,PAINEL_PESOS!$C$21:$C$23)</f>
        <v/>
      </c>
      <c r="G1991" s="70">
        <f>SUMPRODUCT(U1991:V1991,PAINEL_PESOS!$C$25:$C$26)</f>
        <v/>
      </c>
      <c r="H1991" s="70">
        <f>SUMPRODUCT(W1991:X1991,PAINEL_PESOS!$C$28:$C$29)</f>
        <v/>
      </c>
      <c r="I1991" s="70" t="n">
        <v>0.9790927042939465</v>
      </c>
      <c r="J1991" s="70" t="n">
        <v>0.6342054791441596</v>
      </c>
      <c r="K1991" s="71">
        <f>IF(NOT(AND(PAINEL_PESOS!$D$12="OK - 100%",PAINEL_PESOS!$F$20="OK - 100%",PAINEL_PESOS!$F$24="OK - 100%",PAINEL_PESOS!$F$27="OK - 100%",PAINEL_PESOS!$F$30="OK - 100%")),"", (E1991*PAINEL_PESOS!$B$7+F1991*PAINEL_PESOS!$B$8+G1991*PAINEL_PESOS!$B$9+H1991*PAINEL_PESOS!$B$10)*I1991)</f>
        <v/>
      </c>
      <c r="L1991" s="71">
        <f>IF(K1991="","",K1991-J1991)</f>
        <v/>
      </c>
      <c r="M1991" s="71">
        <f>IF(L1991="","",ABS(L1991))</f>
        <v/>
      </c>
      <c r="N1991" t="n">
        <v>1</v>
      </c>
      <c r="O1991" t="n">
        <v>1</v>
      </c>
      <c r="P1991" t="n">
        <v>0.6690601900739177</v>
      </c>
      <c r="Q1991" t="n">
        <v>0.9662911288042478</v>
      </c>
      <c r="R1991" t="n">
        <v>0.2266431863563962</v>
      </c>
      <c r="S1991" t="n">
        <v>0.9947801158349417</v>
      </c>
      <c r="T1991" t="n">
        <v>0.9166525784888293</v>
      </c>
      <c r="U1991" t="n">
        <v>0.347861165981244</v>
      </c>
      <c r="V1991" t="n">
        <v>0.3778449797360508</v>
      </c>
      <c r="W1991" t="n">
        <v>0.5262586748576777</v>
      </c>
      <c r="X1991" t="n">
        <v>0.6869607281133889</v>
      </c>
    </row>
    <row r="1992">
      <c r="A1992" t="inlineStr">
        <is>
          <t>2913606</t>
        </is>
      </c>
      <c r="B1992" t="inlineStr">
        <is>
          <t>Ilhéus</t>
        </is>
      </c>
      <c r="C1992" t="inlineStr">
        <is>
          <t>BA</t>
        </is>
      </c>
      <c r="D1992" t="inlineStr">
        <is>
          <t>REGIÃO NORDESTE</t>
        </is>
      </c>
      <c r="E1992" s="70">
        <f>SUMPRODUCT(N1992:Q1992,PAINEL_PESOS!$C$16:$C$19)</f>
        <v/>
      </c>
      <c r="F1992" s="70">
        <f>SUMPRODUCT(R1992:T1992,PAINEL_PESOS!$C$21:$C$23)</f>
        <v/>
      </c>
      <c r="G1992" s="70">
        <f>SUMPRODUCT(U1992:V1992,PAINEL_PESOS!$C$25:$C$26)</f>
        <v/>
      </c>
      <c r="H1992" s="70">
        <f>SUMPRODUCT(W1992:X1992,PAINEL_PESOS!$C$28:$C$29)</f>
        <v/>
      </c>
      <c r="I1992" s="70" t="n">
        <v>0.9555593476324317</v>
      </c>
      <c r="J1992" s="70" t="n">
        <v>0.6518482278681105</v>
      </c>
      <c r="K1992" s="71">
        <f>IF(NOT(AND(PAINEL_PESOS!$D$12="OK - 100%",PAINEL_PESOS!$F$20="OK - 100%",PAINEL_PESOS!$F$24="OK - 100%",PAINEL_PESOS!$F$27="OK - 100%",PAINEL_PESOS!$F$30="OK - 100%")),"", (E1992*PAINEL_PESOS!$B$7+F1992*PAINEL_PESOS!$B$8+G1992*PAINEL_PESOS!$B$9+H1992*PAINEL_PESOS!$B$10)*I1992)</f>
        <v/>
      </c>
      <c r="L1992" s="71">
        <f>IF(K1992="","",K1992-J1992)</f>
        <v/>
      </c>
      <c r="M1992" s="71">
        <f>IF(L1992="","",ABS(L1992))</f>
        <v/>
      </c>
      <c r="N1992" t="n">
        <v>1</v>
      </c>
      <c r="O1992" t="n">
        <v>0.9743000000000001</v>
      </c>
      <c r="P1992" t="n">
        <v>0.5969376979936643</v>
      </c>
      <c r="Q1992" t="n">
        <v>0.7587692691135924</v>
      </c>
      <c r="R1992" t="n">
        <v>0.5311170117178741</v>
      </c>
      <c r="S1992" t="n">
        <v>0.9383753524967294</v>
      </c>
      <c r="T1992" t="n">
        <v>0.9611294252189345</v>
      </c>
      <c r="U1992" t="n">
        <v>0.6431836621465464</v>
      </c>
      <c r="V1992" t="n">
        <v>0.3975505402300623</v>
      </c>
      <c r="W1992" t="n">
        <v>0.370001436018968</v>
      </c>
      <c r="X1992" t="n">
        <v>0.7611586954329852</v>
      </c>
    </row>
    <row r="1993">
      <c r="A1993" t="inlineStr">
        <is>
          <t>2913705</t>
        </is>
      </c>
      <c r="B1993" t="inlineStr">
        <is>
          <t>Inhambupe</t>
        </is>
      </c>
      <c r="C1993" t="inlineStr">
        <is>
          <t>BA</t>
        </is>
      </c>
      <c r="D1993" t="inlineStr">
        <is>
          <t>REGIÃO NORDESTE</t>
        </is>
      </c>
      <c r="E1993" s="70">
        <f>SUMPRODUCT(N1993:Q1993,PAINEL_PESOS!$C$16:$C$19)</f>
        <v/>
      </c>
      <c r="F1993" s="70">
        <f>SUMPRODUCT(R1993:T1993,PAINEL_PESOS!$C$21:$C$23)</f>
        <v/>
      </c>
      <c r="G1993" s="70">
        <f>SUMPRODUCT(U1993:V1993,PAINEL_PESOS!$C$25:$C$26)</f>
        <v/>
      </c>
      <c r="H1993" s="70">
        <f>SUMPRODUCT(W1993:X1993,PAINEL_PESOS!$C$28:$C$29)</f>
        <v/>
      </c>
      <c r="I1993" s="70" t="n">
        <v>0.8497344862543658</v>
      </c>
      <c r="J1993" s="70" t="n">
        <v>0.534512471649527</v>
      </c>
      <c r="K1993" s="71">
        <f>IF(NOT(AND(PAINEL_PESOS!$D$12="OK - 100%",PAINEL_PESOS!$F$20="OK - 100%",PAINEL_PESOS!$F$24="OK - 100%",PAINEL_PESOS!$F$27="OK - 100%",PAINEL_PESOS!$F$30="OK - 100%")),"", (E1993*PAINEL_PESOS!$B$7+F1993*PAINEL_PESOS!$B$8+G1993*PAINEL_PESOS!$B$9+H1993*PAINEL_PESOS!$B$10)*I1993)</f>
        <v/>
      </c>
      <c r="L1993" s="71">
        <f>IF(K1993="","",K1993-J1993)</f>
        <v/>
      </c>
      <c r="M1993" s="71">
        <f>IF(L1993="","",ABS(L1993))</f>
        <v/>
      </c>
      <c r="N1993" t="n">
        <v>1</v>
      </c>
      <c r="O1993" t="n">
        <v>1</v>
      </c>
      <c r="P1993" t="n">
        <v>0.5760295670538543</v>
      </c>
      <c r="Q1993" t="n">
        <v>0.8287283982655304</v>
      </c>
      <c r="R1993" t="n">
        <v>0.3155092687917761</v>
      </c>
      <c r="S1993" t="n">
        <v>0.9797940853251295</v>
      </c>
      <c r="T1993" t="n">
        <v>0.2693185530899228</v>
      </c>
      <c r="U1993" t="n">
        <v>0.2589240082104359</v>
      </c>
      <c r="V1993" t="n">
        <v>0.5765067004242435</v>
      </c>
      <c r="W1993" t="n">
        <v>0.7729478915900899</v>
      </c>
      <c r="X1993" t="n">
        <v>0.6784386892394807</v>
      </c>
    </row>
    <row r="1994">
      <c r="A1994" t="inlineStr">
        <is>
          <t>2913804</t>
        </is>
      </c>
      <c r="B1994" t="inlineStr">
        <is>
          <t>Ipecaetá</t>
        </is>
      </c>
      <c r="C1994" t="inlineStr">
        <is>
          <t>BA</t>
        </is>
      </c>
      <c r="D1994" t="inlineStr">
        <is>
          <t>REGIÃO NORDESTE</t>
        </is>
      </c>
      <c r="E1994" s="70">
        <f>SUMPRODUCT(N1994:Q1994,PAINEL_PESOS!$C$16:$C$19)</f>
        <v/>
      </c>
      <c r="F1994" s="70">
        <f>SUMPRODUCT(R1994:T1994,PAINEL_PESOS!$C$21:$C$23)</f>
        <v/>
      </c>
      <c r="G1994" s="70">
        <f>SUMPRODUCT(U1994:V1994,PAINEL_PESOS!$C$25:$C$26)</f>
        <v/>
      </c>
      <c r="H1994" s="70">
        <f>SUMPRODUCT(W1994:X1994,PAINEL_PESOS!$C$28:$C$29)</f>
        <v/>
      </c>
      <c r="I1994" s="70" t="n">
        <v>0.9721737639535419</v>
      </c>
      <c r="J1994" s="70" t="n">
        <v>0.6409237039353963</v>
      </c>
      <c r="K1994" s="71">
        <f>IF(NOT(AND(PAINEL_PESOS!$D$12="OK - 100%",PAINEL_PESOS!$F$20="OK - 100%",PAINEL_PESOS!$F$24="OK - 100%",PAINEL_PESOS!$F$27="OK - 100%",PAINEL_PESOS!$F$30="OK - 100%")),"", (E1994*PAINEL_PESOS!$B$7+F1994*PAINEL_PESOS!$B$8+G1994*PAINEL_PESOS!$B$9+H1994*PAINEL_PESOS!$B$10)*I1994)</f>
        <v/>
      </c>
      <c r="L1994" s="71">
        <f>IF(K1994="","",K1994-J1994)</f>
        <v/>
      </c>
      <c r="M1994" s="71">
        <f>IF(L1994="","",ABS(L1994))</f>
        <v/>
      </c>
      <c r="N1994" t="n">
        <v>1</v>
      </c>
      <c r="O1994" t="n">
        <v>0.9902</v>
      </c>
      <c r="P1994" t="n">
        <v>0.5453009503695881</v>
      </c>
      <c r="Q1994" t="n">
        <v>0.8689946386611838</v>
      </c>
      <c r="R1994" t="n">
        <v>0.1616355866829955</v>
      </c>
      <c r="S1994" t="n">
        <v>0.9998487396648351</v>
      </c>
      <c r="T1994" t="n">
        <v>0.9473046307588817</v>
      </c>
      <c r="U1994" t="n">
        <v>0.2459969071298033</v>
      </c>
      <c r="V1994" t="n">
        <v>0.5546683635930405</v>
      </c>
      <c r="W1994" t="n">
        <v>0.7112533662068727</v>
      </c>
      <c r="X1994" t="n">
        <v>0.6541236202362537</v>
      </c>
    </row>
    <row r="1995">
      <c r="A1995" t="inlineStr">
        <is>
          <t>2913903</t>
        </is>
      </c>
      <c r="B1995" t="inlineStr">
        <is>
          <t>Ipiaú</t>
        </is>
      </c>
      <c r="C1995" t="inlineStr">
        <is>
          <t>BA</t>
        </is>
      </c>
      <c r="D1995" t="inlineStr">
        <is>
          <t>REGIÃO NORDESTE</t>
        </is>
      </c>
      <c r="E1995" s="70">
        <f>SUMPRODUCT(N1995:Q1995,PAINEL_PESOS!$C$16:$C$19)</f>
        <v/>
      </c>
      <c r="F1995" s="70">
        <f>SUMPRODUCT(R1995:T1995,PAINEL_PESOS!$C$21:$C$23)</f>
        <v/>
      </c>
      <c r="G1995" s="70">
        <f>SUMPRODUCT(U1995:V1995,PAINEL_PESOS!$C$25:$C$26)</f>
        <v/>
      </c>
      <c r="H1995" s="70">
        <f>SUMPRODUCT(W1995:X1995,PAINEL_PESOS!$C$28:$C$29)</f>
        <v/>
      </c>
      <c r="I1995" s="70" t="n">
        <v>0.9379006524108864</v>
      </c>
      <c r="J1995" s="70" t="n">
        <v>0.5722193354766425</v>
      </c>
      <c r="K1995" s="71">
        <f>IF(NOT(AND(PAINEL_PESOS!$D$12="OK - 100%",PAINEL_PESOS!$F$20="OK - 100%",PAINEL_PESOS!$F$24="OK - 100%",PAINEL_PESOS!$F$27="OK - 100%",PAINEL_PESOS!$F$30="OK - 100%")),"", (E1995*PAINEL_PESOS!$B$7+F1995*PAINEL_PESOS!$B$8+G1995*PAINEL_PESOS!$B$9+H1995*PAINEL_PESOS!$B$10)*I1995)</f>
        <v/>
      </c>
      <c r="L1995" s="71">
        <f>IF(K1995="","",K1995-J1995)</f>
        <v/>
      </c>
      <c r="M1995" s="71">
        <f>IF(L1995="","",ABS(L1995))</f>
        <v/>
      </c>
      <c r="N1995" t="n">
        <v>1</v>
      </c>
      <c r="O1995" t="n">
        <v>0.9985000000000001</v>
      </c>
      <c r="P1995" t="n">
        <v>0.7219640971488912</v>
      </c>
      <c r="Q1995" t="n">
        <v>0.726840750160433</v>
      </c>
      <c r="R1995" t="n">
        <v>0.3138018965452813</v>
      </c>
      <c r="S1995" t="n">
        <v>0.9163498013188824</v>
      </c>
      <c r="T1995" t="n">
        <v>0.8696373008528842</v>
      </c>
      <c r="U1995" t="n">
        <v>0.5966052221379456</v>
      </c>
      <c r="V1995" t="n">
        <v>0</v>
      </c>
      <c r="W1995" t="n">
        <v>0.6089225055930255</v>
      </c>
      <c r="X1995" t="n">
        <v>0.5518129518884152</v>
      </c>
    </row>
    <row r="1996">
      <c r="A1996" t="inlineStr">
        <is>
          <t>2914000</t>
        </is>
      </c>
      <c r="B1996" t="inlineStr">
        <is>
          <t>Ipirá</t>
        </is>
      </c>
      <c r="C1996" t="inlineStr">
        <is>
          <t>BA</t>
        </is>
      </c>
      <c r="D1996" t="inlineStr">
        <is>
          <t>REGIÃO NORDESTE</t>
        </is>
      </c>
      <c r="E1996" s="70">
        <f>SUMPRODUCT(N1996:Q1996,PAINEL_PESOS!$C$16:$C$19)</f>
        <v/>
      </c>
      <c r="F1996" s="70">
        <f>SUMPRODUCT(R1996:T1996,PAINEL_PESOS!$C$21:$C$23)</f>
        <v/>
      </c>
      <c r="G1996" s="70">
        <f>SUMPRODUCT(U1996:V1996,PAINEL_PESOS!$C$25:$C$26)</f>
        <v/>
      </c>
      <c r="H1996" s="70">
        <f>SUMPRODUCT(W1996:X1996,PAINEL_PESOS!$C$28:$C$29)</f>
        <v/>
      </c>
      <c r="I1996" s="70" t="n">
        <v>0.9719343318076628</v>
      </c>
      <c r="J1996" s="70" t="n">
        <v>0.6413652750118314</v>
      </c>
      <c r="K1996" s="71">
        <f>IF(NOT(AND(PAINEL_PESOS!$D$12="OK - 100%",PAINEL_PESOS!$F$20="OK - 100%",PAINEL_PESOS!$F$24="OK - 100%",PAINEL_PESOS!$F$27="OK - 100%",PAINEL_PESOS!$F$30="OK - 100%")),"", (E1996*PAINEL_PESOS!$B$7+F1996*PAINEL_PESOS!$B$8+G1996*PAINEL_PESOS!$B$9+H1996*PAINEL_PESOS!$B$10)*I1996)</f>
        <v/>
      </c>
      <c r="L1996" s="71">
        <f>IF(K1996="","",K1996-J1996)</f>
        <v/>
      </c>
      <c r="M1996" s="71">
        <f>IF(L1996="","",ABS(L1996))</f>
        <v/>
      </c>
      <c r="N1996" t="n">
        <v>1</v>
      </c>
      <c r="O1996" t="n">
        <v>0.9964</v>
      </c>
      <c r="P1996" t="n">
        <v>0.6695881731784583</v>
      </c>
      <c r="Q1996" t="n">
        <v>0.9271310611986898</v>
      </c>
      <c r="R1996" t="n">
        <v>0.324259206572222</v>
      </c>
      <c r="S1996" t="n">
        <v>0.9222144196594086</v>
      </c>
      <c r="T1996" t="n">
        <v>0.9322776001925984</v>
      </c>
      <c r="U1996" t="n">
        <v>0.3238609233301392</v>
      </c>
      <c r="V1996" t="n">
        <v>0.5039968408480124</v>
      </c>
      <c r="W1996" t="n">
        <v>0.6567146278579941</v>
      </c>
      <c r="X1996" t="n">
        <v>0.5454503706338463</v>
      </c>
    </row>
    <row r="1997">
      <c r="A1997" t="inlineStr">
        <is>
          <t>2914109</t>
        </is>
      </c>
      <c r="B1997" t="inlineStr">
        <is>
          <t>Ipupiara</t>
        </is>
      </c>
      <c r="C1997" t="inlineStr">
        <is>
          <t>BA</t>
        </is>
      </c>
      <c r="D1997" t="inlineStr">
        <is>
          <t>REGIÃO NORDESTE</t>
        </is>
      </c>
      <c r="E1997" s="70">
        <f>SUMPRODUCT(N1997:Q1997,PAINEL_PESOS!$C$16:$C$19)</f>
        <v/>
      </c>
      <c r="F1997" s="70">
        <f>SUMPRODUCT(R1997:T1997,PAINEL_PESOS!$C$21:$C$23)</f>
        <v/>
      </c>
      <c r="G1997" s="70">
        <f>SUMPRODUCT(U1997:V1997,PAINEL_PESOS!$C$25:$C$26)</f>
        <v/>
      </c>
      <c r="H1997" s="70">
        <f>SUMPRODUCT(W1997:X1997,PAINEL_PESOS!$C$28:$C$29)</f>
        <v/>
      </c>
      <c r="I1997" s="70" t="n">
        <v>0.9975019214511881</v>
      </c>
      <c r="J1997" s="70" t="n">
        <v>0.6935512967117911</v>
      </c>
      <c r="K1997" s="71">
        <f>IF(NOT(AND(PAINEL_PESOS!$D$12="OK - 100%",PAINEL_PESOS!$F$20="OK - 100%",PAINEL_PESOS!$F$24="OK - 100%",PAINEL_PESOS!$F$27="OK - 100%",PAINEL_PESOS!$F$30="OK - 100%")),"", (E1997*PAINEL_PESOS!$B$7+F1997*PAINEL_PESOS!$B$8+G1997*PAINEL_PESOS!$B$9+H1997*PAINEL_PESOS!$B$10)*I1997)</f>
        <v/>
      </c>
      <c r="L1997" s="71">
        <f>IF(K1997="","",K1997-J1997)</f>
        <v/>
      </c>
      <c r="M1997" s="71">
        <f>IF(L1997="","",ABS(L1997))</f>
        <v/>
      </c>
      <c r="N1997" t="n">
        <v>1</v>
      </c>
      <c r="O1997" t="n">
        <v>1</v>
      </c>
      <c r="P1997" t="n">
        <v>0.815311510031679</v>
      </c>
      <c r="Q1997" t="n">
        <v>0.9961823618247048</v>
      </c>
      <c r="R1997" t="n">
        <v>0.1593911213708501</v>
      </c>
      <c r="S1997" t="n">
        <v>0.9999822221769215</v>
      </c>
      <c r="T1997" t="n">
        <v>0.9900763842635536</v>
      </c>
      <c r="U1997" t="n">
        <v>0.6868330645494783</v>
      </c>
      <c r="V1997" t="n">
        <v>0.4747428587740773</v>
      </c>
      <c r="W1997" t="n">
        <v>0.5254409001556806</v>
      </c>
      <c r="X1997" t="n">
        <v>0.5365752050049852</v>
      </c>
    </row>
    <row r="1998">
      <c r="A1998" t="inlineStr">
        <is>
          <t>2914208</t>
        </is>
      </c>
      <c r="B1998" t="inlineStr">
        <is>
          <t>Irajuba</t>
        </is>
      </c>
      <c r="C1998" t="inlineStr">
        <is>
          <t>BA</t>
        </is>
      </c>
      <c r="D1998" t="inlineStr">
        <is>
          <t>REGIÃO NORDESTE</t>
        </is>
      </c>
      <c r="E1998" s="70">
        <f>SUMPRODUCT(N1998:Q1998,PAINEL_PESOS!$C$16:$C$19)</f>
        <v/>
      </c>
      <c r="F1998" s="70">
        <f>SUMPRODUCT(R1998:T1998,PAINEL_PESOS!$C$21:$C$23)</f>
        <v/>
      </c>
      <c r="G1998" s="70">
        <f>SUMPRODUCT(U1998:V1998,PAINEL_PESOS!$C$25:$C$26)</f>
        <v/>
      </c>
      <c r="H1998" s="70">
        <f>SUMPRODUCT(W1998:X1998,PAINEL_PESOS!$C$28:$C$29)</f>
        <v/>
      </c>
      <c r="I1998" s="70" t="n">
        <v>0.9946434878684938</v>
      </c>
      <c r="J1998" s="70" t="n">
        <v>0.6502508085610971</v>
      </c>
      <c r="K1998" s="71">
        <f>IF(NOT(AND(PAINEL_PESOS!$D$12="OK - 100%",PAINEL_PESOS!$F$20="OK - 100%",PAINEL_PESOS!$F$24="OK - 100%",PAINEL_PESOS!$F$27="OK - 100%",PAINEL_PESOS!$F$30="OK - 100%")),"", (E1998*PAINEL_PESOS!$B$7+F1998*PAINEL_PESOS!$B$8+G1998*PAINEL_PESOS!$B$9+H1998*PAINEL_PESOS!$B$10)*I1998)</f>
        <v/>
      </c>
      <c r="L1998" s="71">
        <f>IF(K1998="","",K1998-J1998)</f>
        <v/>
      </c>
      <c r="M1998" s="71">
        <f>IF(L1998="","",ABS(L1998))</f>
        <v/>
      </c>
      <c r="N1998" t="n">
        <v>0.6</v>
      </c>
      <c r="O1998" t="n">
        <v>0.9370000000000001</v>
      </c>
      <c r="P1998" t="n">
        <v>0.6311510031678986</v>
      </c>
      <c r="Q1998" t="n">
        <v>0.982484517174858</v>
      </c>
      <c r="R1998" t="n">
        <v>0.1096780732447817</v>
      </c>
      <c r="S1998" t="n">
        <v>1</v>
      </c>
      <c r="T1998" t="n">
        <v>0.9853791193194387</v>
      </c>
      <c r="U1998" t="n">
        <v>0.397103020931593</v>
      </c>
      <c r="V1998" t="n">
        <v>0.5232777602421541</v>
      </c>
      <c r="W1998" t="n">
        <v>0.6876503585798986</v>
      </c>
      <c r="X1998" t="n">
        <v>0.6499674452063158</v>
      </c>
    </row>
    <row r="1999">
      <c r="A1999" t="inlineStr">
        <is>
          <t>2914307</t>
        </is>
      </c>
      <c r="B1999" t="inlineStr">
        <is>
          <t>Iramaia</t>
        </is>
      </c>
      <c r="C1999" t="inlineStr">
        <is>
          <t>BA</t>
        </is>
      </c>
      <c r="D1999" t="inlineStr">
        <is>
          <t>REGIÃO NORDESTE</t>
        </is>
      </c>
      <c r="E1999" s="70">
        <f>SUMPRODUCT(N1999:Q1999,PAINEL_PESOS!$C$16:$C$19)</f>
        <v/>
      </c>
      <c r="F1999" s="70">
        <f>SUMPRODUCT(R1999:T1999,PAINEL_PESOS!$C$21:$C$23)</f>
        <v/>
      </c>
      <c r="G1999" s="70">
        <f>SUMPRODUCT(U1999:V1999,PAINEL_PESOS!$C$25:$C$26)</f>
        <v/>
      </c>
      <c r="H1999" s="70">
        <f>SUMPRODUCT(W1999:X1999,PAINEL_PESOS!$C$28:$C$29)</f>
        <v/>
      </c>
      <c r="I1999" s="70" t="n">
        <v>0.9752190692315403</v>
      </c>
      <c r="J1999" s="70" t="n">
        <v>0.6801769996212198</v>
      </c>
      <c r="K1999" s="71">
        <f>IF(NOT(AND(PAINEL_PESOS!$D$12="OK - 100%",PAINEL_PESOS!$F$20="OK - 100%",PAINEL_PESOS!$F$24="OK - 100%",PAINEL_PESOS!$F$27="OK - 100%",PAINEL_PESOS!$F$30="OK - 100%")),"", (E1999*PAINEL_PESOS!$B$7+F1999*PAINEL_PESOS!$B$8+G1999*PAINEL_PESOS!$B$9+H1999*PAINEL_PESOS!$B$10)*I1999)</f>
        <v/>
      </c>
      <c r="L1999" s="71">
        <f>IF(K1999="","",K1999-J1999)</f>
        <v/>
      </c>
      <c r="M1999" s="71">
        <f>IF(L1999="","",ABS(L1999))</f>
        <v/>
      </c>
      <c r="N1999" t="n">
        <v>1</v>
      </c>
      <c r="O1999" t="n">
        <v>0.9962</v>
      </c>
      <c r="P1999" t="n">
        <v>0.8013727560718057</v>
      </c>
      <c r="Q1999" t="n">
        <v>0.9703679212329932</v>
      </c>
      <c r="R1999" t="n">
        <v>0.1527877374689399</v>
      </c>
      <c r="S1999" t="n">
        <v>1</v>
      </c>
      <c r="T1999" t="n">
        <v>0.8915179971542131</v>
      </c>
      <c r="U1999" t="n">
        <v>0.58802422793057</v>
      </c>
      <c r="V1999" t="n">
        <v>0.6205755746239008</v>
      </c>
      <c r="W1999" t="n">
        <v>0.6012014627228781</v>
      </c>
      <c r="X1999" t="n">
        <v>0.5230437109248751</v>
      </c>
    </row>
    <row r="2000">
      <c r="A2000" t="inlineStr">
        <is>
          <t>2914406</t>
        </is>
      </c>
      <c r="B2000" t="inlineStr">
        <is>
          <t>Iraquara</t>
        </is>
      </c>
      <c r="C2000" t="inlineStr">
        <is>
          <t>BA</t>
        </is>
      </c>
      <c r="D2000" t="inlineStr">
        <is>
          <t>REGIÃO NORDESTE</t>
        </is>
      </c>
      <c r="E2000" s="70">
        <f>SUMPRODUCT(N2000:Q2000,PAINEL_PESOS!$C$16:$C$19)</f>
        <v/>
      </c>
      <c r="F2000" s="70">
        <f>SUMPRODUCT(R2000:T2000,PAINEL_PESOS!$C$21:$C$23)</f>
        <v/>
      </c>
      <c r="G2000" s="70">
        <f>SUMPRODUCT(U2000:V2000,PAINEL_PESOS!$C$25:$C$26)</f>
        <v/>
      </c>
      <c r="H2000" s="70">
        <f>SUMPRODUCT(W2000:X2000,PAINEL_PESOS!$C$28:$C$29)</f>
        <v/>
      </c>
      <c r="I2000" s="70" t="n">
        <v>0.883756819521578</v>
      </c>
      <c r="J2000" s="70" t="n">
        <v>0.5452013425524793</v>
      </c>
      <c r="K2000" s="71">
        <f>IF(NOT(AND(PAINEL_PESOS!$D$12="OK - 100%",PAINEL_PESOS!$F$20="OK - 100%",PAINEL_PESOS!$F$24="OK - 100%",PAINEL_PESOS!$F$27="OK - 100%",PAINEL_PESOS!$F$30="OK - 100%")),"", (E2000*PAINEL_PESOS!$B$7+F2000*PAINEL_PESOS!$B$8+G2000*PAINEL_PESOS!$B$9+H2000*PAINEL_PESOS!$B$10)*I2000)</f>
        <v/>
      </c>
      <c r="L2000" s="71">
        <f>IF(K2000="","",K2000-J2000)</f>
        <v/>
      </c>
      <c r="M2000" s="71">
        <f>IF(L2000="","",ABS(L2000))</f>
        <v/>
      </c>
      <c r="N2000" t="n">
        <v>1</v>
      </c>
      <c r="O2000" t="n">
        <v>1</v>
      </c>
      <c r="P2000" t="n">
        <v>0.7495248152059134</v>
      </c>
      <c r="Q2000" t="n">
        <v>0.9144331387084</v>
      </c>
      <c r="R2000" t="n">
        <v>0.3111613895282172</v>
      </c>
      <c r="S2000" t="n">
        <v>0.719800611354851</v>
      </c>
      <c r="T2000" t="n">
        <v>0.477227642468762</v>
      </c>
      <c r="U2000" t="n">
        <v>0.6005767491139428</v>
      </c>
      <c r="V2000" t="n">
        <v>0.5589216696626453</v>
      </c>
      <c r="W2000" t="n">
        <v>0.5172934076455278</v>
      </c>
      <c r="X2000" t="n">
        <v>0.4210758943476305</v>
      </c>
    </row>
    <row r="2001">
      <c r="A2001" t="inlineStr">
        <is>
          <t>2914505</t>
        </is>
      </c>
      <c r="B2001" t="inlineStr">
        <is>
          <t>Irará</t>
        </is>
      </c>
      <c r="C2001" t="inlineStr">
        <is>
          <t>BA</t>
        </is>
      </c>
      <c r="D2001" t="inlineStr">
        <is>
          <t>REGIÃO NORDESTE</t>
        </is>
      </c>
      <c r="E2001" s="70">
        <f>SUMPRODUCT(N2001:Q2001,PAINEL_PESOS!$C$16:$C$19)</f>
        <v/>
      </c>
      <c r="F2001" s="70">
        <f>SUMPRODUCT(R2001:T2001,PAINEL_PESOS!$C$21:$C$23)</f>
        <v/>
      </c>
      <c r="G2001" s="70">
        <f>SUMPRODUCT(U2001:V2001,PAINEL_PESOS!$C$25:$C$26)</f>
        <v/>
      </c>
      <c r="H2001" s="70">
        <f>SUMPRODUCT(W2001:X2001,PAINEL_PESOS!$C$28:$C$29)</f>
        <v/>
      </c>
      <c r="I2001" s="70" t="n">
        <v>0.8861141745835175</v>
      </c>
      <c r="J2001" s="70" t="n">
        <v>0.5572080308704447</v>
      </c>
      <c r="K2001" s="71">
        <f>IF(NOT(AND(PAINEL_PESOS!$D$12="OK - 100%",PAINEL_PESOS!$F$20="OK - 100%",PAINEL_PESOS!$F$24="OK - 100%",PAINEL_PESOS!$F$27="OK - 100%",PAINEL_PESOS!$F$30="OK - 100%")),"", (E2001*PAINEL_PESOS!$B$7+F2001*PAINEL_PESOS!$B$8+G2001*PAINEL_PESOS!$B$9+H2001*PAINEL_PESOS!$B$10)*I2001)</f>
        <v/>
      </c>
      <c r="L2001" s="71">
        <f>IF(K2001="","",K2001-J2001)</f>
        <v/>
      </c>
      <c r="M2001" s="71">
        <f>IF(L2001="","",ABS(L2001))</f>
        <v/>
      </c>
      <c r="N2001" t="n">
        <v>1</v>
      </c>
      <c r="O2001" t="n">
        <v>0.9348</v>
      </c>
      <c r="P2001" t="n">
        <v>0.928933474128828</v>
      </c>
      <c r="Q2001" t="n">
        <v>0.4522575479403731</v>
      </c>
      <c r="R2001" t="n">
        <v>0.2558463744646345</v>
      </c>
      <c r="S2001" t="n">
        <v>0.992237809369968</v>
      </c>
      <c r="T2001" t="n">
        <v>0.6793177024985541</v>
      </c>
      <c r="U2001" t="n">
        <v>0.239901065677902</v>
      </c>
      <c r="V2001" t="n">
        <v>0.3168577402182027</v>
      </c>
      <c r="W2001" t="n">
        <v>0.822161762509043</v>
      </c>
      <c r="X2001" t="n">
        <v>0.7087248185002242</v>
      </c>
    </row>
    <row r="2002">
      <c r="A2002" t="inlineStr">
        <is>
          <t>2914604</t>
        </is>
      </c>
      <c r="B2002" t="inlineStr">
        <is>
          <t>Irecê</t>
        </is>
      </c>
      <c r="C2002" t="inlineStr">
        <is>
          <t>BA</t>
        </is>
      </c>
      <c r="D2002" t="inlineStr">
        <is>
          <t>REGIÃO NORDESTE</t>
        </is>
      </c>
      <c r="E2002" s="70">
        <f>SUMPRODUCT(N2002:Q2002,PAINEL_PESOS!$C$16:$C$19)</f>
        <v/>
      </c>
      <c r="F2002" s="70">
        <f>SUMPRODUCT(R2002:T2002,PAINEL_PESOS!$C$21:$C$23)</f>
        <v/>
      </c>
      <c r="G2002" s="70">
        <f>SUMPRODUCT(U2002:V2002,PAINEL_PESOS!$C$25:$C$26)</f>
        <v/>
      </c>
      <c r="H2002" s="70">
        <f>SUMPRODUCT(W2002:X2002,PAINEL_PESOS!$C$28:$C$29)</f>
        <v/>
      </c>
      <c r="I2002" s="70" t="n">
        <v>0.8755651635336009</v>
      </c>
      <c r="J2002" s="70" t="n">
        <v>0.5578995014326062</v>
      </c>
      <c r="K2002" s="71">
        <f>IF(NOT(AND(PAINEL_PESOS!$D$12="OK - 100%",PAINEL_PESOS!$F$20="OK - 100%",PAINEL_PESOS!$F$24="OK - 100%",PAINEL_PESOS!$F$27="OK - 100%",PAINEL_PESOS!$F$30="OK - 100%")),"", (E2002*PAINEL_PESOS!$B$7+F2002*PAINEL_PESOS!$B$8+G2002*PAINEL_PESOS!$B$9+H2002*PAINEL_PESOS!$B$10)*I2002)</f>
        <v/>
      </c>
      <c r="L2002" s="71">
        <f>IF(K2002="","",K2002-J2002)</f>
        <v/>
      </c>
      <c r="M2002" s="71">
        <f>IF(L2002="","",ABS(L2002))</f>
        <v/>
      </c>
      <c r="N2002" t="n">
        <v>1</v>
      </c>
      <c r="O2002" t="n">
        <v>0.9856</v>
      </c>
      <c r="P2002" t="n">
        <v>0.6181626187961986</v>
      </c>
      <c r="Q2002" t="n">
        <v>0.6426534879598098</v>
      </c>
      <c r="R2002" t="n">
        <v>0.4086490240596226</v>
      </c>
      <c r="S2002" t="n">
        <v>0.9732918556886141</v>
      </c>
      <c r="T2002" t="n">
        <v>0.4849269697775881</v>
      </c>
      <c r="U2002" t="n">
        <v>0.7491110480440885</v>
      </c>
      <c r="V2002" t="n">
        <v>0.4565971619794312</v>
      </c>
      <c r="W2002" t="n">
        <v>0.5064134635712221</v>
      </c>
      <c r="X2002" t="n">
        <v>0.5175946651638925</v>
      </c>
    </row>
    <row r="2003">
      <c r="A2003" t="inlineStr">
        <is>
          <t>2914653</t>
        </is>
      </c>
      <c r="B2003" t="inlineStr">
        <is>
          <t>Itabela</t>
        </is>
      </c>
      <c r="C2003" t="inlineStr">
        <is>
          <t>BA</t>
        </is>
      </c>
      <c r="D2003" t="inlineStr">
        <is>
          <t>REGIÃO NORDESTE</t>
        </is>
      </c>
      <c r="E2003" s="70">
        <f>SUMPRODUCT(N2003:Q2003,PAINEL_PESOS!$C$16:$C$19)</f>
        <v/>
      </c>
      <c r="F2003" s="70">
        <f>SUMPRODUCT(R2003:T2003,PAINEL_PESOS!$C$21:$C$23)</f>
        <v/>
      </c>
      <c r="G2003" s="70">
        <f>SUMPRODUCT(U2003:V2003,PAINEL_PESOS!$C$25:$C$26)</f>
        <v/>
      </c>
      <c r="H2003" s="70">
        <f>SUMPRODUCT(W2003:X2003,PAINEL_PESOS!$C$28:$C$29)</f>
        <v/>
      </c>
      <c r="I2003" s="70" t="n">
        <v>0.9720379025266576</v>
      </c>
      <c r="J2003" s="70" t="n">
        <v>0.6529423908921437</v>
      </c>
      <c r="K2003" s="71">
        <f>IF(NOT(AND(PAINEL_PESOS!$D$12="OK - 100%",PAINEL_PESOS!$F$20="OK - 100%",PAINEL_PESOS!$F$24="OK - 100%",PAINEL_PESOS!$F$27="OK - 100%",PAINEL_PESOS!$F$30="OK - 100%")),"", (E2003*PAINEL_PESOS!$B$7+F2003*PAINEL_PESOS!$B$8+G2003*PAINEL_PESOS!$B$9+H2003*PAINEL_PESOS!$B$10)*I2003)</f>
        <v/>
      </c>
      <c r="L2003" s="71">
        <f>IF(K2003="","",K2003-J2003)</f>
        <v/>
      </c>
      <c r="M2003" s="71">
        <f>IF(L2003="","",ABS(L2003))</f>
        <v/>
      </c>
      <c r="N2003" t="n">
        <v>0.4</v>
      </c>
      <c r="O2003" t="n">
        <v>1</v>
      </c>
      <c r="P2003" t="n">
        <v>0.7998944033790919</v>
      </c>
      <c r="Q2003" t="n">
        <v>0.9891329421309472</v>
      </c>
      <c r="R2003" t="n">
        <v>0.3076590594889868</v>
      </c>
      <c r="S2003" t="n">
        <v>0.9987013604148868</v>
      </c>
      <c r="T2003" t="n">
        <v>0.8638927673278527</v>
      </c>
      <c r="U2003" t="n">
        <v>0.3219523251989592</v>
      </c>
      <c r="V2003" t="n">
        <v>0.5679782417429462</v>
      </c>
      <c r="W2003" t="n">
        <v>0.660135370296131</v>
      </c>
      <c r="X2003" t="n">
        <v>0.782386831510274</v>
      </c>
    </row>
    <row r="2004">
      <c r="A2004" t="inlineStr">
        <is>
          <t>2914703</t>
        </is>
      </c>
      <c r="B2004" t="inlineStr">
        <is>
          <t>Itaberaba</t>
        </is>
      </c>
      <c r="C2004" t="inlineStr">
        <is>
          <t>BA</t>
        </is>
      </c>
      <c r="D2004" t="inlineStr">
        <is>
          <t>REGIÃO NORDESTE</t>
        </is>
      </c>
      <c r="E2004" s="70">
        <f>SUMPRODUCT(N2004:Q2004,PAINEL_PESOS!$C$16:$C$19)</f>
        <v/>
      </c>
      <c r="F2004" s="70">
        <f>SUMPRODUCT(R2004:T2004,PAINEL_PESOS!$C$21:$C$23)</f>
        <v/>
      </c>
      <c r="G2004" s="70">
        <f>SUMPRODUCT(U2004:V2004,PAINEL_PESOS!$C$25:$C$26)</f>
        <v/>
      </c>
      <c r="H2004" s="70">
        <f>SUMPRODUCT(W2004:X2004,PAINEL_PESOS!$C$28:$C$29)</f>
        <v/>
      </c>
      <c r="I2004" s="70" t="n">
        <v>0.9226050594790064</v>
      </c>
      <c r="J2004" s="70" t="n">
        <v>0.6052646366393966</v>
      </c>
      <c r="K2004" s="71">
        <f>IF(NOT(AND(PAINEL_PESOS!$D$12="OK - 100%",PAINEL_PESOS!$F$20="OK - 100%",PAINEL_PESOS!$F$24="OK - 100%",PAINEL_PESOS!$F$27="OK - 100%",PAINEL_PESOS!$F$30="OK - 100%")),"", (E2004*PAINEL_PESOS!$B$7+F2004*PAINEL_PESOS!$B$8+G2004*PAINEL_PESOS!$B$9+H2004*PAINEL_PESOS!$B$10)*I2004)</f>
        <v/>
      </c>
      <c r="L2004" s="71">
        <f>IF(K2004="","",K2004-J2004)</f>
        <v/>
      </c>
      <c r="M2004" s="71">
        <f>IF(L2004="","",ABS(L2004))</f>
        <v/>
      </c>
      <c r="N2004" t="n">
        <v>1</v>
      </c>
      <c r="O2004" t="n">
        <v>1</v>
      </c>
      <c r="P2004" t="n">
        <v>0.6402323125659979</v>
      </c>
      <c r="Q2004" t="n">
        <v>0.9130609559594101</v>
      </c>
      <c r="R2004" t="n">
        <v>0.3675445317390162</v>
      </c>
      <c r="S2004" t="n">
        <v>0.9223065542531916</v>
      </c>
      <c r="T2004" t="n">
        <v>0.6562144850312208</v>
      </c>
      <c r="U2004" t="n">
        <v>0.5680539548543171</v>
      </c>
      <c r="V2004" t="n">
        <v>0.5634703342457716</v>
      </c>
      <c r="W2004" t="n">
        <v>0.5766241435116606</v>
      </c>
      <c r="X2004" t="n">
        <v>0.4661375968131985</v>
      </c>
    </row>
    <row r="2005">
      <c r="A2005" t="inlineStr">
        <is>
          <t>2914802</t>
        </is>
      </c>
      <c r="B2005" t="inlineStr">
        <is>
          <t>Itabuna</t>
        </is>
      </c>
      <c r="C2005" t="inlineStr">
        <is>
          <t>BA</t>
        </is>
      </c>
      <c r="D2005" t="inlineStr">
        <is>
          <t>REGIÃO NORDESTE</t>
        </is>
      </c>
      <c r="E2005" s="70">
        <f>SUMPRODUCT(N2005:Q2005,PAINEL_PESOS!$C$16:$C$19)</f>
        <v/>
      </c>
      <c r="F2005" s="70">
        <f>SUMPRODUCT(R2005:T2005,PAINEL_PESOS!$C$21:$C$23)</f>
        <v/>
      </c>
      <c r="G2005" s="70">
        <f>SUMPRODUCT(U2005:V2005,PAINEL_PESOS!$C$25:$C$26)</f>
        <v/>
      </c>
      <c r="H2005" s="70">
        <f>SUMPRODUCT(W2005:X2005,PAINEL_PESOS!$C$28:$C$29)</f>
        <v/>
      </c>
      <c r="I2005" s="70" t="n">
        <v>0.81945829162507</v>
      </c>
      <c r="J2005" s="70" t="n">
        <v>0.4916549438183871</v>
      </c>
      <c r="K2005" s="71">
        <f>IF(NOT(AND(PAINEL_PESOS!$D$12="OK - 100%",PAINEL_PESOS!$F$20="OK - 100%",PAINEL_PESOS!$F$24="OK - 100%",PAINEL_PESOS!$F$27="OK - 100%",PAINEL_PESOS!$F$30="OK - 100%")),"", (E2005*PAINEL_PESOS!$B$7+F2005*PAINEL_PESOS!$B$8+G2005*PAINEL_PESOS!$B$9+H2005*PAINEL_PESOS!$B$10)*I2005)</f>
        <v/>
      </c>
      <c r="L2005" s="71">
        <f>IF(K2005="","",K2005-J2005)</f>
        <v/>
      </c>
      <c r="M2005" s="71">
        <f>IF(L2005="","",ABS(L2005))</f>
        <v/>
      </c>
      <c r="N2005" t="n">
        <v>1</v>
      </c>
      <c r="O2005" t="n">
        <v>1</v>
      </c>
      <c r="P2005" t="n">
        <v>0.9992608236536432</v>
      </c>
      <c r="Q2005" t="n">
        <v>0</v>
      </c>
      <c r="R2005" t="n">
        <v>0.4992495036395845</v>
      </c>
      <c r="S2005" t="n">
        <v>0.4963147086072981</v>
      </c>
      <c r="T2005" t="n">
        <v>0.8475389372578198</v>
      </c>
      <c r="U2005" t="n">
        <v>0.4470230231908623</v>
      </c>
      <c r="V2005" t="n">
        <v>0.4403939519574919</v>
      </c>
      <c r="W2005" t="n">
        <v>0.4544870861043978</v>
      </c>
      <c r="X2005" t="n">
        <v>0.7295345388110996</v>
      </c>
    </row>
    <row r="2006">
      <c r="A2006" t="inlineStr">
        <is>
          <t>2914901</t>
        </is>
      </c>
      <c r="B2006" t="inlineStr">
        <is>
          <t>Itacaré</t>
        </is>
      </c>
      <c r="C2006" t="inlineStr">
        <is>
          <t>BA</t>
        </is>
      </c>
      <c r="D2006" t="inlineStr">
        <is>
          <t>REGIÃO NORDESTE</t>
        </is>
      </c>
      <c r="E2006" s="70">
        <f>SUMPRODUCT(N2006:Q2006,PAINEL_PESOS!$C$16:$C$19)</f>
        <v/>
      </c>
      <c r="F2006" s="70">
        <f>SUMPRODUCT(R2006:T2006,PAINEL_PESOS!$C$21:$C$23)</f>
        <v/>
      </c>
      <c r="G2006" s="70">
        <f>SUMPRODUCT(U2006:V2006,PAINEL_PESOS!$C$25:$C$26)</f>
        <v/>
      </c>
      <c r="H2006" s="70">
        <f>SUMPRODUCT(W2006:X2006,PAINEL_PESOS!$C$28:$C$29)</f>
        <v/>
      </c>
      <c r="I2006" s="70" t="n">
        <v>0.9813469160331368</v>
      </c>
      <c r="J2006" s="70" t="n">
        <v>0.7080355927446992</v>
      </c>
      <c r="K2006" s="71">
        <f>IF(NOT(AND(PAINEL_PESOS!$D$12="OK - 100%",PAINEL_PESOS!$F$20="OK - 100%",PAINEL_PESOS!$F$24="OK - 100%",PAINEL_PESOS!$F$27="OK - 100%",PAINEL_PESOS!$F$30="OK - 100%")),"", (E2006*PAINEL_PESOS!$B$7+F2006*PAINEL_PESOS!$B$8+G2006*PAINEL_PESOS!$B$9+H2006*PAINEL_PESOS!$B$10)*I2006)</f>
        <v/>
      </c>
      <c r="L2006" s="71">
        <f>IF(K2006="","",K2006-J2006)</f>
        <v/>
      </c>
      <c r="M2006" s="71">
        <f>IF(L2006="","",ABS(L2006))</f>
        <v/>
      </c>
      <c r="N2006" t="n">
        <v>1</v>
      </c>
      <c r="O2006" t="n">
        <v>0.9923999999999999</v>
      </c>
      <c r="P2006" t="n">
        <v>0.6259767687434001</v>
      </c>
      <c r="Q2006" t="n">
        <v>0.9313820112509079</v>
      </c>
      <c r="R2006" t="n">
        <v>0.2913876349382596</v>
      </c>
      <c r="S2006" t="n">
        <v>0.9998258928746823</v>
      </c>
      <c r="T2006" t="n">
        <v>0.9517705867191013</v>
      </c>
      <c r="U2006" t="n">
        <v>0.7519482757782242</v>
      </c>
      <c r="V2006" t="n">
        <v>0.5523217676326988</v>
      </c>
      <c r="W2006" t="n">
        <v>0.4219328179336787</v>
      </c>
      <c r="X2006" t="n">
        <v>0.7755444043817478</v>
      </c>
    </row>
    <row r="2007">
      <c r="A2007" t="inlineStr">
        <is>
          <t>2915007</t>
        </is>
      </c>
      <c r="B2007" t="inlineStr">
        <is>
          <t>Itaeté</t>
        </is>
      </c>
      <c r="C2007" t="inlineStr">
        <is>
          <t>BA</t>
        </is>
      </c>
      <c r="D2007" t="inlineStr">
        <is>
          <t>REGIÃO NORDESTE</t>
        </is>
      </c>
      <c r="E2007" s="70">
        <f>SUMPRODUCT(N2007:Q2007,PAINEL_PESOS!$C$16:$C$19)</f>
        <v/>
      </c>
      <c r="F2007" s="70">
        <f>SUMPRODUCT(R2007:T2007,PAINEL_PESOS!$C$21:$C$23)</f>
        <v/>
      </c>
      <c r="G2007" s="70">
        <f>SUMPRODUCT(U2007:V2007,PAINEL_PESOS!$C$25:$C$26)</f>
        <v/>
      </c>
      <c r="H2007" s="70">
        <f>SUMPRODUCT(W2007:X2007,PAINEL_PESOS!$C$28:$C$29)</f>
        <v/>
      </c>
      <c r="I2007" s="70" t="n">
        <v>0.9718775051587443</v>
      </c>
      <c r="J2007" s="70" t="n">
        <v>0.6496936661410422</v>
      </c>
      <c r="K2007" s="71">
        <f>IF(NOT(AND(PAINEL_PESOS!$D$12="OK - 100%",PAINEL_PESOS!$F$20="OK - 100%",PAINEL_PESOS!$F$24="OK - 100%",PAINEL_PESOS!$F$27="OK - 100%",PAINEL_PESOS!$F$30="OK - 100%")),"", (E2007*PAINEL_PESOS!$B$7+F2007*PAINEL_PESOS!$B$8+G2007*PAINEL_PESOS!$B$9+H2007*PAINEL_PESOS!$B$10)*I2007)</f>
        <v/>
      </c>
      <c r="L2007" s="71">
        <f>IF(K2007="","",K2007-J2007)</f>
        <v/>
      </c>
      <c r="M2007" s="71">
        <f>IF(L2007="","",ABS(L2007))</f>
        <v/>
      </c>
      <c r="N2007" t="n">
        <v>0.8</v>
      </c>
      <c r="O2007" t="n">
        <v>0.9875</v>
      </c>
      <c r="P2007" t="n">
        <v>0.7347412882787751</v>
      </c>
      <c r="Q2007" t="n">
        <v>0.9740039043676186</v>
      </c>
      <c r="R2007" t="n">
        <v>0.1678889557798981</v>
      </c>
      <c r="S2007" t="n">
        <v>0.9999791630722069</v>
      </c>
      <c r="T2007" t="n">
        <v>0.8716403711458112</v>
      </c>
      <c r="U2007" t="n">
        <v>0.5691074255400738</v>
      </c>
      <c r="V2007" t="n">
        <v>0.6210391354260469</v>
      </c>
      <c r="W2007" t="n">
        <v>0.5857103721373996</v>
      </c>
      <c r="X2007" t="n">
        <v>0.4642950832492774</v>
      </c>
    </row>
    <row r="2008">
      <c r="A2008" t="inlineStr">
        <is>
          <t>2915106</t>
        </is>
      </c>
      <c r="B2008" t="inlineStr">
        <is>
          <t>Itagi</t>
        </is>
      </c>
      <c r="C2008" t="inlineStr">
        <is>
          <t>BA</t>
        </is>
      </c>
      <c r="D2008" t="inlineStr">
        <is>
          <t>REGIÃO NORDESTE</t>
        </is>
      </c>
      <c r="E2008" s="70">
        <f>SUMPRODUCT(N2008:Q2008,PAINEL_PESOS!$C$16:$C$19)</f>
        <v/>
      </c>
      <c r="F2008" s="70">
        <f>SUMPRODUCT(R2008:T2008,PAINEL_PESOS!$C$21:$C$23)</f>
        <v/>
      </c>
      <c r="G2008" s="70">
        <f>SUMPRODUCT(U2008:V2008,PAINEL_PESOS!$C$25:$C$26)</f>
        <v/>
      </c>
      <c r="H2008" s="70">
        <f>SUMPRODUCT(W2008:X2008,PAINEL_PESOS!$C$28:$C$29)</f>
        <v/>
      </c>
      <c r="I2008" s="70" t="n">
        <v>0.9654875536983499</v>
      </c>
      <c r="J2008" s="70" t="n">
        <v>0.5960416368419298</v>
      </c>
      <c r="K2008" s="71">
        <f>IF(NOT(AND(PAINEL_PESOS!$D$12="OK - 100%",PAINEL_PESOS!$F$20="OK - 100%",PAINEL_PESOS!$F$24="OK - 100%",PAINEL_PESOS!$F$27="OK - 100%",PAINEL_PESOS!$F$30="OK - 100%")),"", (E2008*PAINEL_PESOS!$B$7+F2008*PAINEL_PESOS!$B$8+G2008*PAINEL_PESOS!$B$9+H2008*PAINEL_PESOS!$B$10)*I2008)</f>
        <v/>
      </c>
      <c r="L2008" s="71">
        <f>IF(K2008="","",K2008-J2008)</f>
        <v/>
      </c>
      <c r="M2008" s="71">
        <f>IF(L2008="","",ABS(L2008))</f>
        <v/>
      </c>
      <c r="N2008" t="n">
        <v>1</v>
      </c>
      <c r="O2008" t="n">
        <v>0.9848</v>
      </c>
      <c r="P2008" t="n">
        <v>0.7324181626187962</v>
      </c>
      <c r="Q2008" t="n">
        <v>0.9281407459090129</v>
      </c>
      <c r="R2008" t="n">
        <v>0.1748945294855456</v>
      </c>
      <c r="S2008" t="n">
        <v>0.9997359478999256</v>
      </c>
      <c r="T2008" t="n">
        <v>0.8658580857467461</v>
      </c>
      <c r="U2008" t="n">
        <v>0.5968591672056256</v>
      </c>
      <c r="V2008" t="n">
        <v>0</v>
      </c>
      <c r="W2008" t="n">
        <v>0.608436451057685</v>
      </c>
      <c r="X2008" t="n">
        <v>0.5504817814450558</v>
      </c>
    </row>
    <row r="2009">
      <c r="A2009" t="inlineStr">
        <is>
          <t>2915205</t>
        </is>
      </c>
      <c r="B2009" t="inlineStr">
        <is>
          <t>Itagibá</t>
        </is>
      </c>
      <c r="C2009" t="inlineStr">
        <is>
          <t>BA</t>
        </is>
      </c>
      <c r="D2009" t="inlineStr">
        <is>
          <t>REGIÃO NORDESTE</t>
        </is>
      </c>
      <c r="E2009" s="70">
        <f>SUMPRODUCT(N2009:Q2009,PAINEL_PESOS!$C$16:$C$19)</f>
        <v/>
      </c>
      <c r="F2009" s="70">
        <f>SUMPRODUCT(R2009:T2009,PAINEL_PESOS!$C$21:$C$23)</f>
        <v/>
      </c>
      <c r="G2009" s="70">
        <f>SUMPRODUCT(U2009:V2009,PAINEL_PESOS!$C$25:$C$26)</f>
        <v/>
      </c>
      <c r="H2009" s="70">
        <f>SUMPRODUCT(W2009:X2009,PAINEL_PESOS!$C$28:$C$29)</f>
        <v/>
      </c>
      <c r="I2009" s="70" t="n">
        <v>0.9595046898776524</v>
      </c>
      <c r="J2009" s="70" t="n">
        <v>0.5975811013685758</v>
      </c>
      <c r="K2009" s="71">
        <f>IF(NOT(AND(PAINEL_PESOS!$D$12="OK - 100%",PAINEL_PESOS!$F$20="OK - 100%",PAINEL_PESOS!$F$24="OK - 100%",PAINEL_PESOS!$F$27="OK - 100%",PAINEL_PESOS!$F$30="OK - 100%")),"", (E2009*PAINEL_PESOS!$B$7+F2009*PAINEL_PESOS!$B$8+G2009*PAINEL_PESOS!$B$9+H2009*PAINEL_PESOS!$B$10)*I2009)</f>
        <v/>
      </c>
      <c r="L2009" s="71">
        <f>IF(K2009="","",K2009-J2009)</f>
        <v/>
      </c>
      <c r="M2009" s="71">
        <f>IF(L2009="","",ABS(L2009))</f>
        <v/>
      </c>
      <c r="N2009" t="n">
        <v>1</v>
      </c>
      <c r="O2009" t="n">
        <v>1</v>
      </c>
      <c r="P2009" t="n">
        <v>0.6922914466737065</v>
      </c>
      <c r="Q2009" t="n">
        <v>0.9605169366973962</v>
      </c>
      <c r="R2009" t="n">
        <v>0.3178988336485314</v>
      </c>
      <c r="S2009" t="n">
        <v>0.9996405748946564</v>
      </c>
      <c r="T2009" t="n">
        <v>0.8299950486830973</v>
      </c>
      <c r="U2009" t="n">
        <v>0.5566274284984238</v>
      </c>
      <c r="V2009" t="n">
        <v>0</v>
      </c>
      <c r="W2009" t="n">
        <v>0.5951586142744159</v>
      </c>
      <c r="X2009" t="n">
        <v>0.5725333051295636</v>
      </c>
    </row>
    <row r="2010">
      <c r="A2010" t="inlineStr">
        <is>
          <t>2915304</t>
        </is>
      </c>
      <c r="B2010" t="inlineStr">
        <is>
          <t>Itagimirim</t>
        </is>
      </c>
      <c r="C2010" t="inlineStr">
        <is>
          <t>BA</t>
        </is>
      </c>
      <c r="D2010" t="inlineStr">
        <is>
          <t>REGIÃO NORDESTE</t>
        </is>
      </c>
      <c r="E2010" s="70">
        <f>SUMPRODUCT(N2010:Q2010,PAINEL_PESOS!$C$16:$C$19)</f>
        <v/>
      </c>
      <c r="F2010" s="70">
        <f>SUMPRODUCT(R2010:T2010,PAINEL_PESOS!$C$21:$C$23)</f>
        <v/>
      </c>
      <c r="G2010" s="70">
        <f>SUMPRODUCT(U2010:V2010,PAINEL_PESOS!$C$25:$C$26)</f>
        <v/>
      </c>
      <c r="H2010" s="70">
        <f>SUMPRODUCT(W2010:X2010,PAINEL_PESOS!$C$28:$C$29)</f>
        <v/>
      </c>
      <c r="I2010" s="70" t="n">
        <v>0.993989173592926</v>
      </c>
      <c r="J2010" s="70" t="n">
        <v>0.6430100531188361</v>
      </c>
      <c r="K2010" s="71">
        <f>IF(NOT(AND(PAINEL_PESOS!$D$12="OK - 100%",PAINEL_PESOS!$F$20="OK - 100%",PAINEL_PESOS!$F$24="OK - 100%",PAINEL_PESOS!$F$27="OK - 100%",PAINEL_PESOS!$F$30="OK - 100%")),"", (E2010*PAINEL_PESOS!$B$7+F2010*PAINEL_PESOS!$B$8+G2010*PAINEL_PESOS!$B$9+H2010*PAINEL_PESOS!$B$10)*I2010)</f>
        <v/>
      </c>
      <c r="L2010" s="71">
        <f>IF(K2010="","",K2010-J2010)</f>
        <v/>
      </c>
      <c r="M2010" s="71">
        <f>IF(L2010="","",ABS(L2010))</f>
        <v/>
      </c>
      <c r="N2010" t="n">
        <v>1</v>
      </c>
      <c r="O2010" t="n">
        <v>1</v>
      </c>
      <c r="P2010" t="n">
        <v>0.7589229144667371</v>
      </c>
      <c r="Q2010" t="n">
        <v>0.9932255653583695</v>
      </c>
      <c r="R2010" t="n">
        <v>0.1694153062948865</v>
      </c>
      <c r="S2010" t="n">
        <v>1</v>
      </c>
      <c r="T2010" t="n">
        <v>0.9741220196046231</v>
      </c>
      <c r="U2010" t="n">
        <v>0.5133119679120535</v>
      </c>
      <c r="V2010" t="n">
        <v>0</v>
      </c>
      <c r="W2010" t="n">
        <v>0.6688428574186522</v>
      </c>
      <c r="X2010" t="n">
        <v>0.6879336299365157</v>
      </c>
    </row>
    <row r="2011">
      <c r="A2011" t="inlineStr">
        <is>
          <t>2915353</t>
        </is>
      </c>
      <c r="B2011" t="inlineStr">
        <is>
          <t>Itaguaçu da Bahia</t>
        </is>
      </c>
      <c r="C2011" t="inlineStr">
        <is>
          <t>BA</t>
        </is>
      </c>
      <c r="D2011" t="inlineStr">
        <is>
          <t>REGIÃO NORDESTE</t>
        </is>
      </c>
      <c r="E2011" s="70">
        <f>SUMPRODUCT(N2011:Q2011,PAINEL_PESOS!$C$16:$C$19)</f>
        <v/>
      </c>
      <c r="F2011" s="70">
        <f>SUMPRODUCT(R2011:T2011,PAINEL_PESOS!$C$21:$C$23)</f>
        <v/>
      </c>
      <c r="G2011" s="70">
        <f>SUMPRODUCT(U2011:V2011,PAINEL_PESOS!$C$25:$C$26)</f>
        <v/>
      </c>
      <c r="H2011" s="70">
        <f>SUMPRODUCT(W2011:X2011,PAINEL_PESOS!$C$28:$C$29)</f>
        <v/>
      </c>
      <c r="I2011" s="70" t="n">
        <v>0.9924183950404779</v>
      </c>
      <c r="J2011" s="70" t="n">
        <v>0.6868854301638877</v>
      </c>
      <c r="K2011" s="71">
        <f>IF(NOT(AND(PAINEL_PESOS!$D$12="OK - 100%",PAINEL_PESOS!$F$20="OK - 100%",PAINEL_PESOS!$F$24="OK - 100%",PAINEL_PESOS!$F$27="OK - 100%",PAINEL_PESOS!$F$30="OK - 100%")),"", (E2011*PAINEL_PESOS!$B$7+F2011*PAINEL_PESOS!$B$8+G2011*PAINEL_PESOS!$B$9+H2011*PAINEL_PESOS!$B$10)*I2011)</f>
        <v/>
      </c>
      <c r="L2011" s="71">
        <f>IF(K2011="","",K2011-J2011)</f>
        <v/>
      </c>
      <c r="M2011" s="71">
        <f>IF(L2011="","",ABS(L2011))</f>
        <v/>
      </c>
      <c r="N2011" t="n">
        <v>1</v>
      </c>
      <c r="O2011" t="n">
        <v>1</v>
      </c>
      <c r="P2011" t="n">
        <v>0.6348468848996832</v>
      </c>
      <c r="Q2011" t="n">
        <v>0.997035403074971</v>
      </c>
      <c r="R2011" t="n">
        <v>0.1810594435207372</v>
      </c>
      <c r="S2011" t="n">
        <v>1</v>
      </c>
      <c r="T2011" t="n">
        <v>0.9633490306216634</v>
      </c>
      <c r="U2011" t="n">
        <v>0.7362875939023542</v>
      </c>
      <c r="V2011" t="n">
        <v>0.5458981876004876</v>
      </c>
      <c r="W2011" t="n">
        <v>0.4982283202469416</v>
      </c>
      <c r="X2011" t="n">
        <v>0.5111023724768686</v>
      </c>
    </row>
    <row r="2012">
      <c r="A2012" t="inlineStr">
        <is>
          <t>2915403</t>
        </is>
      </c>
      <c r="B2012" t="inlineStr">
        <is>
          <t>Itaju do Colônia</t>
        </is>
      </c>
      <c r="C2012" t="inlineStr">
        <is>
          <t>BA</t>
        </is>
      </c>
      <c r="D2012" t="inlineStr">
        <is>
          <t>REGIÃO NORDESTE</t>
        </is>
      </c>
      <c r="E2012" s="70">
        <f>SUMPRODUCT(N2012:Q2012,PAINEL_PESOS!$C$16:$C$19)</f>
        <v/>
      </c>
      <c r="F2012" s="70">
        <f>SUMPRODUCT(R2012:T2012,PAINEL_PESOS!$C$21:$C$23)</f>
        <v/>
      </c>
      <c r="G2012" s="70">
        <f>SUMPRODUCT(U2012:V2012,PAINEL_PESOS!$C$25:$C$26)</f>
        <v/>
      </c>
      <c r="H2012" s="70">
        <f>SUMPRODUCT(W2012:X2012,PAINEL_PESOS!$C$28:$C$29)</f>
        <v/>
      </c>
      <c r="I2012" s="70" t="n">
        <v>0.9449101270039517</v>
      </c>
      <c r="J2012" s="70" t="n">
        <v>0.6255492144997975</v>
      </c>
      <c r="K2012" s="71">
        <f>IF(NOT(AND(PAINEL_PESOS!$D$12="OK - 100%",PAINEL_PESOS!$F$20="OK - 100%",PAINEL_PESOS!$F$24="OK - 100%",PAINEL_PESOS!$F$27="OK - 100%",PAINEL_PESOS!$F$30="OK - 100%")),"", (E2012*PAINEL_PESOS!$B$7+F2012*PAINEL_PESOS!$B$8+G2012*PAINEL_PESOS!$B$9+H2012*PAINEL_PESOS!$B$10)*I2012)</f>
        <v/>
      </c>
      <c r="L2012" s="71">
        <f>IF(K2012="","",K2012-J2012)</f>
        <v/>
      </c>
      <c r="M2012" s="71">
        <f>IF(L2012="","",ABS(L2012))</f>
        <v/>
      </c>
      <c r="N2012" t="n">
        <v>1</v>
      </c>
      <c r="O2012" t="n">
        <v>0.9967</v>
      </c>
      <c r="P2012" t="n">
        <v>0.6948257655755017</v>
      </c>
      <c r="Q2012" t="n">
        <v>0.9261894454218088</v>
      </c>
      <c r="R2012" t="n">
        <v>0.1382224705107129</v>
      </c>
      <c r="S2012" t="n">
        <v>1</v>
      </c>
      <c r="T2012" t="n">
        <v>0.7569121317165021</v>
      </c>
      <c r="U2012" t="n">
        <v>0.3991826992862142</v>
      </c>
      <c r="V2012" t="n">
        <v>0.6209626962257948</v>
      </c>
      <c r="W2012" t="n">
        <v>0.4796714855312832</v>
      </c>
      <c r="X2012" t="n">
        <v>0.7240608554888492</v>
      </c>
    </row>
    <row r="2013">
      <c r="A2013" t="inlineStr">
        <is>
          <t>2915502</t>
        </is>
      </c>
      <c r="B2013" t="inlineStr">
        <is>
          <t>Itajuípe</t>
        </is>
      </c>
      <c r="C2013" t="inlineStr">
        <is>
          <t>BA</t>
        </is>
      </c>
      <c r="D2013" t="inlineStr">
        <is>
          <t>REGIÃO NORDESTE</t>
        </is>
      </c>
      <c r="E2013" s="70">
        <f>SUMPRODUCT(N2013:Q2013,PAINEL_PESOS!$C$16:$C$19)</f>
        <v/>
      </c>
      <c r="F2013" s="70">
        <f>SUMPRODUCT(R2013:T2013,PAINEL_PESOS!$C$21:$C$23)</f>
        <v/>
      </c>
      <c r="G2013" s="70">
        <f>SUMPRODUCT(U2013:V2013,PAINEL_PESOS!$C$25:$C$26)</f>
        <v/>
      </c>
      <c r="H2013" s="70">
        <f>SUMPRODUCT(W2013:X2013,PAINEL_PESOS!$C$28:$C$29)</f>
        <v/>
      </c>
      <c r="I2013" s="70" t="n">
        <v>0.970045030311071</v>
      </c>
      <c r="J2013" s="70" t="n">
        <v>0.6855444033693839</v>
      </c>
      <c r="K2013" s="71">
        <f>IF(NOT(AND(PAINEL_PESOS!$D$12="OK - 100%",PAINEL_PESOS!$F$20="OK - 100%",PAINEL_PESOS!$F$24="OK - 100%",PAINEL_PESOS!$F$27="OK - 100%",PAINEL_PESOS!$F$30="OK - 100%")),"", (E2013*PAINEL_PESOS!$B$7+F2013*PAINEL_PESOS!$B$8+G2013*PAINEL_PESOS!$B$9+H2013*PAINEL_PESOS!$B$10)*I2013)</f>
        <v/>
      </c>
      <c r="L2013" s="71">
        <f>IF(K2013="","",K2013-J2013)</f>
        <v/>
      </c>
      <c r="M2013" s="71">
        <f>IF(L2013="","",ABS(L2013))</f>
        <v/>
      </c>
      <c r="N2013" t="n">
        <v>1</v>
      </c>
      <c r="O2013" t="n">
        <v>0.9872</v>
      </c>
      <c r="P2013" t="n">
        <v>0.7236536430834213</v>
      </c>
      <c r="Q2013" t="n">
        <v>0.8540575975803563</v>
      </c>
      <c r="R2013" t="n">
        <v>0.2551450120851409</v>
      </c>
      <c r="S2013" t="n">
        <v>0.9349173346270881</v>
      </c>
      <c r="T2013" t="n">
        <v>0.9735653656235506</v>
      </c>
      <c r="U2013" t="n">
        <v>0.7964606844032502</v>
      </c>
      <c r="V2013" t="n">
        <v>0.5885791186470219</v>
      </c>
      <c r="W2013" t="n">
        <v>0.2776458321254363</v>
      </c>
      <c r="X2013" t="n">
        <v>0.7661522681019579</v>
      </c>
    </row>
    <row r="2014">
      <c r="A2014" t="inlineStr">
        <is>
          <t>2915601</t>
        </is>
      </c>
      <c r="B2014" t="inlineStr">
        <is>
          <t>Itamaraju</t>
        </is>
      </c>
      <c r="C2014" t="inlineStr">
        <is>
          <t>BA</t>
        </is>
      </c>
      <c r="D2014" t="inlineStr">
        <is>
          <t>REGIÃO NORDESTE</t>
        </is>
      </c>
      <c r="E2014" s="70">
        <f>SUMPRODUCT(N2014:Q2014,PAINEL_PESOS!$C$16:$C$19)</f>
        <v/>
      </c>
      <c r="F2014" s="70">
        <f>SUMPRODUCT(R2014:T2014,PAINEL_PESOS!$C$21:$C$23)</f>
        <v/>
      </c>
      <c r="G2014" s="70">
        <f>SUMPRODUCT(U2014:V2014,PAINEL_PESOS!$C$25:$C$26)</f>
        <v/>
      </c>
      <c r="H2014" s="70">
        <f>SUMPRODUCT(W2014:X2014,PAINEL_PESOS!$C$28:$C$29)</f>
        <v/>
      </c>
      <c r="I2014" s="70" t="n">
        <v>0.9901301641868581</v>
      </c>
      <c r="J2014" s="70" t="n">
        <v>0.6835572624974752</v>
      </c>
      <c r="K2014" s="71">
        <f>IF(NOT(AND(PAINEL_PESOS!$D$12="OK - 100%",PAINEL_PESOS!$F$20="OK - 100%",PAINEL_PESOS!$F$24="OK - 100%",PAINEL_PESOS!$F$27="OK - 100%",PAINEL_PESOS!$F$30="OK - 100%")),"", (E2014*PAINEL_PESOS!$B$7+F2014*PAINEL_PESOS!$B$8+G2014*PAINEL_PESOS!$B$9+H2014*PAINEL_PESOS!$B$10)*I2014)</f>
        <v/>
      </c>
      <c r="L2014" s="71">
        <f>IF(K2014="","",K2014-J2014)</f>
        <v/>
      </c>
      <c r="M2014" s="71">
        <f>IF(L2014="","",ABS(L2014))</f>
        <v/>
      </c>
      <c r="N2014" t="n">
        <v>1</v>
      </c>
      <c r="O2014" t="n">
        <v>0.9844000000000001</v>
      </c>
      <c r="P2014" t="n">
        <v>0.6977824709609293</v>
      </c>
      <c r="Q2014" t="n">
        <v>0.9904288054154421</v>
      </c>
      <c r="R2014" t="n">
        <v>0.37660158733698</v>
      </c>
      <c r="S2014" t="n">
        <v>0.9990743727960774</v>
      </c>
      <c r="T2014" t="n">
        <v>0.9565551810572824</v>
      </c>
      <c r="U2014" t="n">
        <v>0.2401861687062808</v>
      </c>
      <c r="V2014" t="n">
        <v>0.4723749705617416</v>
      </c>
      <c r="W2014" t="n">
        <v>0.6274982826374527</v>
      </c>
      <c r="X2014" t="n">
        <v>0.7917830752990292</v>
      </c>
    </row>
    <row r="2015">
      <c r="A2015" t="inlineStr">
        <is>
          <t>2915700</t>
        </is>
      </c>
      <c r="B2015" t="inlineStr">
        <is>
          <t>Itamari</t>
        </is>
      </c>
      <c r="C2015" t="inlineStr">
        <is>
          <t>BA</t>
        </is>
      </c>
      <c r="D2015" t="inlineStr">
        <is>
          <t>REGIÃO NORDESTE</t>
        </is>
      </c>
      <c r="E2015" s="70">
        <f>SUMPRODUCT(N2015:Q2015,PAINEL_PESOS!$C$16:$C$19)</f>
        <v/>
      </c>
      <c r="F2015" s="70">
        <f>SUMPRODUCT(R2015:T2015,PAINEL_PESOS!$C$21:$C$23)</f>
        <v/>
      </c>
      <c r="G2015" s="70">
        <f>SUMPRODUCT(U2015:V2015,PAINEL_PESOS!$C$25:$C$26)</f>
        <v/>
      </c>
      <c r="H2015" s="70">
        <f>SUMPRODUCT(W2015:X2015,PAINEL_PESOS!$C$28:$C$29)</f>
        <v/>
      </c>
      <c r="I2015" s="70" t="n">
        <v>0.9939856794848237</v>
      </c>
      <c r="J2015" s="70" t="n">
        <v>0.6567963533493405</v>
      </c>
      <c r="K2015" s="71">
        <f>IF(NOT(AND(PAINEL_PESOS!$D$12="OK - 100%",PAINEL_PESOS!$F$20="OK - 100%",PAINEL_PESOS!$F$24="OK - 100%",PAINEL_PESOS!$F$27="OK - 100%",PAINEL_PESOS!$F$30="OK - 100%")),"", (E2015*PAINEL_PESOS!$B$7+F2015*PAINEL_PESOS!$B$8+G2015*PAINEL_PESOS!$B$9+H2015*PAINEL_PESOS!$B$10)*I2015)</f>
        <v/>
      </c>
      <c r="L2015" s="71">
        <f>IF(K2015="","",K2015-J2015)</f>
        <v/>
      </c>
      <c r="M2015" s="71">
        <f>IF(L2015="","",ABS(L2015))</f>
        <v/>
      </c>
      <c r="N2015" t="n">
        <v>0.4</v>
      </c>
      <c r="O2015" t="n">
        <v>1</v>
      </c>
      <c r="P2015" t="n">
        <v>0.7039070749736009</v>
      </c>
      <c r="Q2015" t="n">
        <v>0.9651529613648526</v>
      </c>
      <c r="R2015" t="n">
        <v>0.1453645386130744</v>
      </c>
      <c r="S2015" t="n">
        <v>0.9974212368505305</v>
      </c>
      <c r="T2015" t="n">
        <v>0.9962161933183563</v>
      </c>
      <c r="U2015" t="n">
        <v>0.5503124706611089</v>
      </c>
      <c r="V2015" t="n">
        <v>0.283314400235303</v>
      </c>
      <c r="W2015" t="n">
        <v>0.6975275019975135</v>
      </c>
      <c r="X2015" t="n">
        <v>0.7944778048455917</v>
      </c>
    </row>
    <row r="2016">
      <c r="A2016" t="inlineStr">
        <is>
          <t>2915809</t>
        </is>
      </c>
      <c r="B2016" t="inlineStr">
        <is>
          <t>Itambé</t>
        </is>
      </c>
      <c r="C2016" t="inlineStr">
        <is>
          <t>BA</t>
        </is>
      </c>
      <c r="D2016" t="inlineStr">
        <is>
          <t>REGIÃO NORDESTE</t>
        </is>
      </c>
      <c r="E2016" s="70">
        <f>SUMPRODUCT(N2016:Q2016,PAINEL_PESOS!$C$16:$C$19)</f>
        <v/>
      </c>
      <c r="F2016" s="70">
        <f>SUMPRODUCT(R2016:T2016,PAINEL_PESOS!$C$21:$C$23)</f>
        <v/>
      </c>
      <c r="G2016" s="70">
        <f>SUMPRODUCT(U2016:V2016,PAINEL_PESOS!$C$25:$C$26)</f>
        <v/>
      </c>
      <c r="H2016" s="70">
        <f>SUMPRODUCT(W2016:X2016,PAINEL_PESOS!$C$28:$C$29)</f>
        <v/>
      </c>
      <c r="I2016" s="70" t="n">
        <v>0.9696429372874249</v>
      </c>
      <c r="J2016" s="70" t="n">
        <v>0.6524159056740078</v>
      </c>
      <c r="K2016" s="71">
        <f>IF(NOT(AND(PAINEL_PESOS!$D$12="OK - 100%",PAINEL_PESOS!$F$20="OK - 100%",PAINEL_PESOS!$F$24="OK - 100%",PAINEL_PESOS!$F$27="OK - 100%",PAINEL_PESOS!$F$30="OK - 100%")),"", (E2016*PAINEL_PESOS!$B$7+F2016*PAINEL_PESOS!$B$8+G2016*PAINEL_PESOS!$B$9+H2016*PAINEL_PESOS!$B$10)*I2016)</f>
        <v/>
      </c>
      <c r="L2016" s="71">
        <f>IF(K2016="","",K2016-J2016)</f>
        <v/>
      </c>
      <c r="M2016" s="71">
        <f>IF(L2016="","",ABS(L2016))</f>
        <v/>
      </c>
      <c r="N2016" t="n">
        <v>0.6</v>
      </c>
      <c r="O2016" t="n">
        <v>0.9781</v>
      </c>
      <c r="P2016" t="n">
        <v>0.7638859556494192</v>
      </c>
      <c r="Q2016" t="n">
        <v>0.969941836582332</v>
      </c>
      <c r="R2016" t="n">
        <v>0.2601837637924182</v>
      </c>
      <c r="S2016" t="n">
        <v>0.9903105525427329</v>
      </c>
      <c r="T2016" t="n">
        <v>0.8655943593940766</v>
      </c>
      <c r="U2016" t="n">
        <v>0.5062408078697266</v>
      </c>
      <c r="V2016" t="n">
        <v>0.5455785060352102</v>
      </c>
      <c r="W2016" t="n">
        <v>0.6217681062140268</v>
      </c>
      <c r="X2016" t="n">
        <v>0.6424540525007854</v>
      </c>
    </row>
    <row r="2017">
      <c r="A2017" t="inlineStr">
        <is>
          <t>2915908</t>
        </is>
      </c>
      <c r="B2017" t="inlineStr">
        <is>
          <t>Itanagra</t>
        </is>
      </c>
      <c r="C2017" t="inlineStr">
        <is>
          <t>BA</t>
        </is>
      </c>
      <c r="D2017" t="inlineStr">
        <is>
          <t>REGIÃO NORDESTE</t>
        </is>
      </c>
      <c r="E2017" s="70">
        <f>SUMPRODUCT(N2017:Q2017,PAINEL_PESOS!$C$16:$C$19)</f>
        <v/>
      </c>
      <c r="F2017" s="70">
        <f>SUMPRODUCT(R2017:T2017,PAINEL_PESOS!$C$21:$C$23)</f>
        <v/>
      </c>
      <c r="G2017" s="70">
        <f>SUMPRODUCT(U2017:V2017,PAINEL_PESOS!$C$25:$C$26)</f>
        <v/>
      </c>
      <c r="H2017" s="70">
        <f>SUMPRODUCT(W2017:X2017,PAINEL_PESOS!$C$28:$C$29)</f>
        <v/>
      </c>
      <c r="I2017" s="70" t="n">
        <v>0.9934507261605504</v>
      </c>
      <c r="J2017" s="70" t="n">
        <v>0.7005232795233468</v>
      </c>
      <c r="K2017" s="71">
        <f>IF(NOT(AND(PAINEL_PESOS!$D$12="OK - 100%",PAINEL_PESOS!$F$20="OK - 100%",PAINEL_PESOS!$F$24="OK - 100%",PAINEL_PESOS!$F$27="OK - 100%",PAINEL_PESOS!$F$30="OK - 100%")),"", (E2017*PAINEL_PESOS!$B$7+F2017*PAINEL_PESOS!$B$8+G2017*PAINEL_PESOS!$B$9+H2017*PAINEL_PESOS!$B$10)*I2017)</f>
        <v/>
      </c>
      <c r="L2017" s="71">
        <f>IF(K2017="","",K2017-J2017)</f>
        <v/>
      </c>
      <c r="M2017" s="71">
        <f>IF(L2017="","",ABS(L2017))</f>
        <v/>
      </c>
      <c r="N2017" t="n">
        <v>1</v>
      </c>
      <c r="O2017" t="n">
        <v>1</v>
      </c>
      <c r="P2017" t="n">
        <v>0.7304118268215417</v>
      </c>
      <c r="Q2017" t="n">
        <v>0.9696213669120215</v>
      </c>
      <c r="R2017" t="n">
        <v>0.1385457015902445</v>
      </c>
      <c r="S2017" t="n">
        <v>0.997698587827263</v>
      </c>
      <c r="T2017" t="n">
        <v>0.9897765502664839</v>
      </c>
      <c r="U2017" t="n">
        <v>0.3477920464903661</v>
      </c>
      <c r="V2017" t="n">
        <v>0.5499173958213504</v>
      </c>
      <c r="W2017" t="n">
        <v>0.7747694306658639</v>
      </c>
      <c r="X2017" t="n">
        <v>0.7012888551814327</v>
      </c>
    </row>
    <row r="2018">
      <c r="A2018" t="inlineStr">
        <is>
          <t>2916005</t>
        </is>
      </c>
      <c r="B2018" t="inlineStr">
        <is>
          <t>Itanhém</t>
        </is>
      </c>
      <c r="C2018" t="inlineStr">
        <is>
          <t>BA</t>
        </is>
      </c>
      <c r="D2018" t="inlineStr">
        <is>
          <t>REGIÃO NORDESTE</t>
        </is>
      </c>
      <c r="E2018" s="70">
        <f>SUMPRODUCT(N2018:Q2018,PAINEL_PESOS!$C$16:$C$19)</f>
        <v/>
      </c>
      <c r="F2018" s="70">
        <f>SUMPRODUCT(R2018:T2018,PAINEL_PESOS!$C$21:$C$23)</f>
        <v/>
      </c>
      <c r="G2018" s="70">
        <f>SUMPRODUCT(U2018:V2018,PAINEL_PESOS!$C$25:$C$26)</f>
        <v/>
      </c>
      <c r="H2018" s="70">
        <f>SUMPRODUCT(W2018:X2018,PAINEL_PESOS!$C$28:$C$29)</f>
        <v/>
      </c>
      <c r="I2018" s="70" t="n">
        <v>0.9903916518046201</v>
      </c>
      <c r="J2018" s="70" t="n">
        <v>0.670962023618339</v>
      </c>
      <c r="K2018" s="71">
        <f>IF(NOT(AND(PAINEL_PESOS!$D$12="OK - 100%",PAINEL_PESOS!$F$20="OK - 100%",PAINEL_PESOS!$F$24="OK - 100%",PAINEL_PESOS!$F$27="OK - 100%",PAINEL_PESOS!$F$30="OK - 100%")),"", (E2018*PAINEL_PESOS!$B$7+F2018*PAINEL_PESOS!$B$8+G2018*PAINEL_PESOS!$B$9+H2018*PAINEL_PESOS!$B$10)*I2018)</f>
        <v/>
      </c>
      <c r="L2018" s="71">
        <f>IF(K2018="","",K2018-J2018)</f>
        <v/>
      </c>
      <c r="M2018" s="71">
        <f>IF(L2018="","",ABS(L2018))</f>
        <v/>
      </c>
      <c r="N2018" t="n">
        <v>1</v>
      </c>
      <c r="O2018" t="n">
        <v>0.9963</v>
      </c>
      <c r="P2018" t="n">
        <v>0.8034846884899683</v>
      </c>
      <c r="Q2018" t="n">
        <v>0.9930972383837137</v>
      </c>
      <c r="R2018" t="n">
        <v>0.244315390997962</v>
      </c>
      <c r="S2018" t="n">
        <v>0.9994279962448332</v>
      </c>
      <c r="T2018" t="n">
        <v>0.9559657834660219</v>
      </c>
      <c r="U2018" t="n">
        <v>0.13856126350186</v>
      </c>
      <c r="V2018" t="n">
        <v>0.5625642863658473</v>
      </c>
      <c r="W2018" t="n">
        <v>0.593950046065751</v>
      </c>
      <c r="X2018" t="n">
        <v>0.7617818982992414</v>
      </c>
    </row>
    <row r="2019">
      <c r="A2019" t="inlineStr">
        <is>
          <t>2916104</t>
        </is>
      </c>
      <c r="B2019" t="inlineStr">
        <is>
          <t>Itaparica</t>
        </is>
      </c>
      <c r="C2019" t="inlineStr">
        <is>
          <t>BA</t>
        </is>
      </c>
      <c r="D2019" t="inlineStr">
        <is>
          <t>REGIÃO NORDESTE</t>
        </is>
      </c>
      <c r="E2019" s="70">
        <f>SUMPRODUCT(N2019:Q2019,PAINEL_PESOS!$C$16:$C$19)</f>
        <v/>
      </c>
      <c r="F2019" s="70">
        <f>SUMPRODUCT(R2019:T2019,PAINEL_PESOS!$C$21:$C$23)</f>
        <v/>
      </c>
      <c r="G2019" s="70">
        <f>SUMPRODUCT(U2019:V2019,PAINEL_PESOS!$C$25:$C$26)</f>
        <v/>
      </c>
      <c r="H2019" s="70">
        <f>SUMPRODUCT(W2019:X2019,PAINEL_PESOS!$C$28:$C$29)</f>
        <v/>
      </c>
      <c r="I2019" s="70" t="n">
        <v>0.9483018992166368</v>
      </c>
      <c r="J2019" s="70" t="n"/>
      <c r="K2019" s="71">
        <f>IF(NOT(AND(PAINEL_PESOS!$D$12="OK - 100%",PAINEL_PESOS!$F$20="OK - 100%",PAINEL_PESOS!$F$24="OK - 100%",PAINEL_PESOS!$F$27="OK - 100%",PAINEL_PESOS!$F$30="OK - 100%")),"", (E2019*PAINEL_PESOS!$B$7+F2019*PAINEL_PESOS!$B$8+G2019*PAINEL_PESOS!$B$9+H2019*PAINEL_PESOS!$B$10)*I2019)</f>
        <v/>
      </c>
      <c r="L2019" s="71">
        <f>IF(K2019="","",K2019-J2019)</f>
        <v/>
      </c>
      <c r="M2019" s="71">
        <f>IF(L2019="","",ABS(L2019))</f>
        <v/>
      </c>
      <c r="N2019" t="n">
        <v>1</v>
      </c>
      <c r="O2019" t="n">
        <v>0.9862</v>
      </c>
      <c r="P2019" t="n">
        <v>0.4033790918690602</v>
      </c>
      <c r="Q2019" t="n">
        <v>0.6551775820781597</v>
      </c>
      <c r="R2019" t="n">
        <v>0.2317945568767749</v>
      </c>
      <c r="S2019" t="n">
        <v>0.9992202988345269</v>
      </c>
      <c r="T2019" t="n">
        <v>0.9901201331720637</v>
      </c>
      <c r="V2019" t="n">
        <v>0.2333337896611134</v>
      </c>
    </row>
    <row r="2020">
      <c r="A2020" t="inlineStr">
        <is>
          <t>2916203</t>
        </is>
      </c>
      <c r="B2020" t="inlineStr">
        <is>
          <t>Itapé</t>
        </is>
      </c>
      <c r="C2020" t="inlineStr">
        <is>
          <t>BA</t>
        </is>
      </c>
      <c r="D2020" t="inlineStr">
        <is>
          <t>REGIÃO NORDESTE</t>
        </is>
      </c>
      <c r="E2020" s="70">
        <f>SUMPRODUCT(N2020:Q2020,PAINEL_PESOS!$C$16:$C$19)</f>
        <v/>
      </c>
      <c r="F2020" s="70">
        <f>SUMPRODUCT(R2020:T2020,PAINEL_PESOS!$C$21:$C$23)</f>
        <v/>
      </c>
      <c r="G2020" s="70">
        <f>SUMPRODUCT(U2020:V2020,PAINEL_PESOS!$C$25:$C$26)</f>
        <v/>
      </c>
      <c r="H2020" s="70">
        <f>SUMPRODUCT(W2020:X2020,PAINEL_PESOS!$C$28:$C$29)</f>
        <v/>
      </c>
      <c r="I2020" s="70" t="n">
        <v>0.9255087939382247</v>
      </c>
      <c r="J2020" s="70" t="n">
        <v>0.5928023828957513</v>
      </c>
      <c r="K2020" s="71">
        <f>IF(NOT(AND(PAINEL_PESOS!$D$12="OK - 100%",PAINEL_PESOS!$F$20="OK - 100%",PAINEL_PESOS!$F$24="OK - 100%",PAINEL_PESOS!$F$27="OK - 100%",PAINEL_PESOS!$F$30="OK - 100%")),"", (E2020*PAINEL_PESOS!$B$7+F2020*PAINEL_PESOS!$B$8+G2020*PAINEL_PESOS!$B$9+H2020*PAINEL_PESOS!$B$10)*I2020)</f>
        <v/>
      </c>
      <c r="L2020" s="71">
        <f>IF(K2020="","",K2020-J2020)</f>
        <v/>
      </c>
      <c r="M2020" s="71">
        <f>IF(L2020="","",ABS(L2020))</f>
        <v/>
      </c>
      <c r="N2020" t="n">
        <v>1</v>
      </c>
      <c r="O2020" t="n">
        <v>0.9455</v>
      </c>
      <c r="P2020" t="n">
        <v>0.6228088701161563</v>
      </c>
      <c r="Q2020" t="n">
        <v>0.832827385813503</v>
      </c>
      <c r="R2020" t="n">
        <v>0.1577777646480345</v>
      </c>
      <c r="S2020" t="n">
        <v>0.9940241433580842</v>
      </c>
      <c r="T2020" t="n">
        <v>0.694103285524813</v>
      </c>
      <c r="U2020" t="n">
        <v>0.3986516062546512</v>
      </c>
      <c r="V2020" t="n">
        <v>0.5908655507676223</v>
      </c>
      <c r="W2020" t="n">
        <v>0.4789665941175298</v>
      </c>
      <c r="X2020" t="n">
        <v>0.7244656763289049</v>
      </c>
    </row>
    <row r="2021">
      <c r="A2021" t="inlineStr">
        <is>
          <t>2916302</t>
        </is>
      </c>
      <c r="B2021" t="inlineStr">
        <is>
          <t>Itapebi</t>
        </is>
      </c>
      <c r="C2021" t="inlineStr">
        <is>
          <t>BA</t>
        </is>
      </c>
      <c r="D2021" t="inlineStr">
        <is>
          <t>REGIÃO NORDESTE</t>
        </is>
      </c>
      <c r="E2021" s="70">
        <f>SUMPRODUCT(N2021:Q2021,PAINEL_PESOS!$C$16:$C$19)</f>
        <v/>
      </c>
      <c r="F2021" s="70">
        <f>SUMPRODUCT(R2021:T2021,PAINEL_PESOS!$C$21:$C$23)</f>
        <v/>
      </c>
      <c r="G2021" s="70">
        <f>SUMPRODUCT(U2021:V2021,PAINEL_PESOS!$C$25:$C$26)</f>
        <v/>
      </c>
      <c r="H2021" s="70">
        <f>SUMPRODUCT(W2021:X2021,PAINEL_PESOS!$C$28:$C$29)</f>
        <v/>
      </c>
      <c r="I2021" s="70" t="n">
        <v>0.9931755947913806</v>
      </c>
      <c r="J2021" s="70" t="n">
        <v>0.6797021031308198</v>
      </c>
      <c r="K2021" s="71">
        <f>IF(NOT(AND(PAINEL_PESOS!$D$12="OK - 100%",PAINEL_PESOS!$F$20="OK - 100%",PAINEL_PESOS!$F$24="OK - 100%",PAINEL_PESOS!$F$27="OK - 100%",PAINEL_PESOS!$F$30="OK - 100%")),"", (E2021*PAINEL_PESOS!$B$7+F2021*PAINEL_PESOS!$B$8+G2021*PAINEL_PESOS!$B$9+H2021*PAINEL_PESOS!$B$10)*I2021)</f>
        <v/>
      </c>
      <c r="L2021" s="71">
        <f>IF(K2021="","",K2021-J2021)</f>
        <v/>
      </c>
      <c r="M2021" s="71">
        <f>IF(L2021="","",ABS(L2021))</f>
        <v/>
      </c>
      <c r="N2021" t="n">
        <v>1</v>
      </c>
      <c r="O2021" t="n">
        <v>1</v>
      </c>
      <c r="P2021" t="n">
        <v>0.6438225976768743</v>
      </c>
      <c r="Q2021" t="n">
        <v>0.9899178466344093</v>
      </c>
      <c r="R2021" t="n">
        <v>0.240958242664004</v>
      </c>
      <c r="S2021" t="n">
        <v>1</v>
      </c>
      <c r="T2021" t="n">
        <v>0.9729998171545011</v>
      </c>
      <c r="U2021" t="n">
        <v>0.5229449810380469</v>
      </c>
      <c r="V2021" t="n">
        <v>0.3071975266841207</v>
      </c>
      <c r="W2021" t="n">
        <v>0.66906714360549</v>
      </c>
      <c r="X2021" t="n">
        <v>0.6829283958233505</v>
      </c>
    </row>
    <row r="2022">
      <c r="A2022" t="inlineStr">
        <is>
          <t>2916401</t>
        </is>
      </c>
      <c r="B2022" t="inlineStr">
        <is>
          <t>Itapetinga</t>
        </is>
      </c>
      <c r="C2022" t="inlineStr">
        <is>
          <t>BA</t>
        </is>
      </c>
      <c r="D2022" t="inlineStr">
        <is>
          <t>REGIÃO NORDESTE</t>
        </is>
      </c>
      <c r="E2022" s="70">
        <f>SUMPRODUCT(N2022:Q2022,PAINEL_PESOS!$C$16:$C$19)</f>
        <v/>
      </c>
      <c r="F2022" s="70">
        <f>SUMPRODUCT(R2022:T2022,PAINEL_PESOS!$C$21:$C$23)</f>
        <v/>
      </c>
      <c r="G2022" s="70">
        <f>SUMPRODUCT(U2022:V2022,PAINEL_PESOS!$C$25:$C$26)</f>
        <v/>
      </c>
      <c r="H2022" s="70">
        <f>SUMPRODUCT(W2022:X2022,PAINEL_PESOS!$C$28:$C$29)</f>
        <v/>
      </c>
      <c r="I2022" s="70" t="n">
        <v>0.9335708339590173</v>
      </c>
      <c r="J2022" s="70" t="n">
        <v>0.6252635086628079</v>
      </c>
      <c r="K2022" s="71">
        <f>IF(NOT(AND(PAINEL_PESOS!$D$12="OK - 100%",PAINEL_PESOS!$F$20="OK - 100%",PAINEL_PESOS!$F$24="OK - 100%",PAINEL_PESOS!$F$27="OK - 100%",PAINEL_PESOS!$F$30="OK - 100%")),"", (E2022*PAINEL_PESOS!$B$7+F2022*PAINEL_PESOS!$B$8+G2022*PAINEL_PESOS!$B$9+H2022*PAINEL_PESOS!$B$10)*I2022)</f>
        <v/>
      </c>
      <c r="L2022" s="71">
        <f>IF(K2022="","",K2022-J2022)</f>
        <v/>
      </c>
      <c r="M2022" s="71">
        <f>IF(L2022="","",ABS(L2022))</f>
        <v/>
      </c>
      <c r="N2022" t="n">
        <v>1</v>
      </c>
      <c r="O2022" t="n">
        <v>1</v>
      </c>
      <c r="P2022" t="n">
        <v>0.633051742344245</v>
      </c>
      <c r="Q2022" t="n">
        <v>0.8790970350293829</v>
      </c>
      <c r="R2022" t="n">
        <v>0.4074601022014386</v>
      </c>
      <c r="S2022" t="n">
        <v>0.8026944278744147</v>
      </c>
      <c r="T2022" t="n">
        <v>0.772605688634699</v>
      </c>
      <c r="U2022" t="n">
        <v>0.4892268533693619</v>
      </c>
      <c r="V2022" t="n">
        <v>0.5362888834845836</v>
      </c>
      <c r="W2022" t="n">
        <v>0.599182281756776</v>
      </c>
      <c r="X2022" t="n">
        <v>0.6554255167973119</v>
      </c>
    </row>
    <row r="2023">
      <c r="A2023" t="inlineStr">
        <is>
          <t>2916500</t>
        </is>
      </c>
      <c r="B2023" t="inlineStr">
        <is>
          <t>Itapicuru</t>
        </is>
      </c>
      <c r="C2023" t="inlineStr">
        <is>
          <t>BA</t>
        </is>
      </c>
      <c r="D2023" t="inlineStr">
        <is>
          <t>REGIÃO NORDESTE</t>
        </is>
      </c>
      <c r="E2023" s="70">
        <f>SUMPRODUCT(N2023:Q2023,PAINEL_PESOS!$C$16:$C$19)</f>
        <v/>
      </c>
      <c r="F2023" s="70">
        <f>SUMPRODUCT(R2023:T2023,PAINEL_PESOS!$C$21:$C$23)</f>
        <v/>
      </c>
      <c r="G2023" s="70">
        <f>SUMPRODUCT(U2023:V2023,PAINEL_PESOS!$C$25:$C$26)</f>
        <v/>
      </c>
      <c r="H2023" s="70">
        <f>SUMPRODUCT(W2023:X2023,PAINEL_PESOS!$C$28:$C$29)</f>
        <v/>
      </c>
      <c r="I2023" s="70" t="n">
        <v>0.9353681177765791</v>
      </c>
      <c r="J2023" s="70" t="n">
        <v>0.6314575608256671</v>
      </c>
      <c r="K2023" s="71">
        <f>IF(NOT(AND(PAINEL_PESOS!$D$12="OK - 100%",PAINEL_PESOS!$F$20="OK - 100%",PAINEL_PESOS!$F$24="OK - 100%",PAINEL_PESOS!$F$27="OK - 100%",PAINEL_PESOS!$F$30="OK - 100%")),"", (E2023*PAINEL_PESOS!$B$7+F2023*PAINEL_PESOS!$B$8+G2023*PAINEL_PESOS!$B$9+H2023*PAINEL_PESOS!$B$10)*I2023)</f>
        <v/>
      </c>
      <c r="L2023" s="71">
        <f>IF(K2023="","",K2023-J2023)</f>
        <v/>
      </c>
      <c r="M2023" s="71">
        <f>IF(L2023="","",ABS(L2023))</f>
        <v/>
      </c>
      <c r="N2023" t="n">
        <v>1</v>
      </c>
      <c r="O2023" t="n">
        <v>0.9954</v>
      </c>
      <c r="P2023" t="n">
        <v>0.6482576557550158</v>
      </c>
      <c r="Q2023" t="n">
        <v>0.918934199023076</v>
      </c>
      <c r="R2023" t="n">
        <v>0.2865544703018775</v>
      </c>
      <c r="S2023" t="n">
        <v>0.9920719795318603</v>
      </c>
      <c r="T2023" t="n">
        <v>0.7074325166304041</v>
      </c>
      <c r="U2023" t="n">
        <v>0.2642248413134381</v>
      </c>
      <c r="V2023" t="n">
        <v>0.6104830294812935</v>
      </c>
      <c r="W2023" t="n">
        <v>0.769025912702193</v>
      </c>
      <c r="X2023" t="n">
        <v>0.6516501074294143</v>
      </c>
    </row>
    <row r="2024">
      <c r="A2024" t="inlineStr">
        <is>
          <t>2916609</t>
        </is>
      </c>
      <c r="B2024" t="inlineStr">
        <is>
          <t>Itapitanga</t>
        </is>
      </c>
      <c r="C2024" t="inlineStr">
        <is>
          <t>BA</t>
        </is>
      </c>
      <c r="D2024" t="inlineStr">
        <is>
          <t>REGIÃO NORDESTE</t>
        </is>
      </c>
      <c r="E2024" s="70">
        <f>SUMPRODUCT(N2024:Q2024,PAINEL_PESOS!$C$16:$C$19)</f>
        <v/>
      </c>
      <c r="F2024" s="70">
        <f>SUMPRODUCT(R2024:T2024,PAINEL_PESOS!$C$21:$C$23)</f>
        <v/>
      </c>
      <c r="G2024" s="70">
        <f>SUMPRODUCT(U2024:V2024,PAINEL_PESOS!$C$25:$C$26)</f>
        <v/>
      </c>
      <c r="H2024" s="70">
        <f>SUMPRODUCT(W2024:X2024,PAINEL_PESOS!$C$28:$C$29)</f>
        <v/>
      </c>
      <c r="I2024" s="70" t="n">
        <v>0.9850480045253249</v>
      </c>
      <c r="J2024" s="70" t="n">
        <v>0.6056974880780894</v>
      </c>
      <c r="K2024" s="71">
        <f>IF(NOT(AND(PAINEL_PESOS!$D$12="OK - 100%",PAINEL_PESOS!$F$20="OK - 100%",PAINEL_PESOS!$F$24="OK - 100%",PAINEL_PESOS!$F$27="OK - 100%",PAINEL_PESOS!$F$30="OK - 100%")),"", (E2024*PAINEL_PESOS!$B$7+F2024*PAINEL_PESOS!$B$8+G2024*PAINEL_PESOS!$B$9+H2024*PAINEL_PESOS!$B$10)*I2024)</f>
        <v/>
      </c>
      <c r="L2024" s="71">
        <f>IF(K2024="","",K2024-J2024)</f>
        <v/>
      </c>
      <c r="M2024" s="71">
        <f>IF(L2024="","",ABS(L2024))</f>
        <v/>
      </c>
      <c r="N2024" t="n">
        <v>0.8</v>
      </c>
      <c r="O2024" t="n">
        <v>0.9706</v>
      </c>
      <c r="P2024" t="n">
        <v>0.8091869060190073</v>
      </c>
      <c r="Q2024" t="n">
        <v>0.9595135219190547</v>
      </c>
      <c r="R2024" t="n">
        <v>0.1494538860945875</v>
      </c>
      <c r="S2024" t="n">
        <v>0.9999723076378766</v>
      </c>
      <c r="T2024" t="n">
        <v>0.951289812809466</v>
      </c>
      <c r="U2024" t="n">
        <v>0.347861165981244</v>
      </c>
      <c r="V2024" t="n">
        <v>0.1879226043477468</v>
      </c>
      <c r="W2024" t="n">
        <v>0.5262586748576779</v>
      </c>
      <c r="X2024" t="n">
        <v>0.6869607281133889</v>
      </c>
    </row>
    <row r="2025">
      <c r="A2025" t="inlineStr">
        <is>
          <t>2916708</t>
        </is>
      </c>
      <c r="B2025" t="inlineStr">
        <is>
          <t>Itaquara</t>
        </is>
      </c>
      <c r="C2025" t="inlineStr">
        <is>
          <t>BA</t>
        </is>
      </c>
      <c r="D2025" t="inlineStr">
        <is>
          <t>REGIÃO NORDESTE</t>
        </is>
      </c>
      <c r="E2025" s="70">
        <f>SUMPRODUCT(N2025:Q2025,PAINEL_PESOS!$C$16:$C$19)</f>
        <v/>
      </c>
      <c r="F2025" s="70">
        <f>SUMPRODUCT(R2025:T2025,PAINEL_PESOS!$C$21:$C$23)</f>
        <v/>
      </c>
      <c r="G2025" s="70">
        <f>SUMPRODUCT(U2025:V2025,PAINEL_PESOS!$C$25:$C$26)</f>
        <v/>
      </c>
      <c r="H2025" s="70">
        <f>SUMPRODUCT(W2025:X2025,PAINEL_PESOS!$C$28:$C$29)</f>
        <v/>
      </c>
      <c r="I2025" s="70" t="n">
        <v>0.9743359781603212</v>
      </c>
      <c r="J2025" s="70" t="n">
        <v>0.6667881661806324</v>
      </c>
      <c r="K2025" s="71">
        <f>IF(NOT(AND(PAINEL_PESOS!$D$12="OK - 100%",PAINEL_PESOS!$F$20="OK - 100%",PAINEL_PESOS!$F$24="OK - 100%",PAINEL_PESOS!$F$27="OK - 100%",PAINEL_PESOS!$F$30="OK - 100%")),"", (E2025*PAINEL_PESOS!$B$7+F2025*PAINEL_PESOS!$B$8+G2025*PAINEL_PESOS!$B$9+H2025*PAINEL_PESOS!$B$10)*I2025)</f>
        <v/>
      </c>
      <c r="L2025" s="71">
        <f>IF(K2025="","",K2025-J2025)</f>
        <v/>
      </c>
      <c r="M2025" s="71">
        <f>IF(L2025="","",ABS(L2025))</f>
        <v/>
      </c>
      <c r="N2025" t="n">
        <v>1</v>
      </c>
      <c r="O2025" t="n">
        <v>0.9597</v>
      </c>
      <c r="P2025" t="n">
        <v>0.7030623020063358</v>
      </c>
      <c r="Q2025" t="n">
        <v>0.9731203318303968</v>
      </c>
      <c r="R2025" t="n">
        <v>0.1343618244965492</v>
      </c>
      <c r="S2025" t="n">
        <v>1</v>
      </c>
      <c r="T2025" t="n">
        <v>0.885116521178047</v>
      </c>
      <c r="U2025" t="n">
        <v>0.449866646877422</v>
      </c>
      <c r="V2025" t="n">
        <v>0.4698965295403249</v>
      </c>
      <c r="W2025" t="n">
        <v>0.6910520504991</v>
      </c>
      <c r="X2025" t="n">
        <v>0.6997355575265046</v>
      </c>
    </row>
    <row r="2026">
      <c r="A2026" t="inlineStr">
        <is>
          <t>2916807</t>
        </is>
      </c>
      <c r="B2026" t="inlineStr">
        <is>
          <t>Itarantim</t>
        </is>
      </c>
      <c r="C2026" t="inlineStr">
        <is>
          <t>BA</t>
        </is>
      </c>
      <c r="D2026" t="inlineStr">
        <is>
          <t>REGIÃO NORDESTE</t>
        </is>
      </c>
      <c r="E2026" s="70">
        <f>SUMPRODUCT(N2026:Q2026,PAINEL_PESOS!$C$16:$C$19)</f>
        <v/>
      </c>
      <c r="F2026" s="70">
        <f>SUMPRODUCT(R2026:T2026,PAINEL_PESOS!$C$21:$C$23)</f>
        <v/>
      </c>
      <c r="G2026" s="70">
        <f>SUMPRODUCT(U2026:V2026,PAINEL_PESOS!$C$25:$C$26)</f>
        <v/>
      </c>
      <c r="H2026" s="70">
        <f>SUMPRODUCT(W2026:X2026,PAINEL_PESOS!$C$28:$C$29)</f>
        <v/>
      </c>
      <c r="I2026" s="70" t="n">
        <v>0.978676530187868</v>
      </c>
      <c r="J2026" s="70" t="n">
        <v>0.637643166708849</v>
      </c>
      <c r="K2026" s="71">
        <f>IF(NOT(AND(PAINEL_PESOS!$D$12="OK - 100%",PAINEL_PESOS!$F$20="OK - 100%",PAINEL_PESOS!$F$24="OK - 100%",PAINEL_PESOS!$F$27="OK - 100%",PAINEL_PESOS!$F$30="OK - 100%")),"", (E2026*PAINEL_PESOS!$B$7+F2026*PAINEL_PESOS!$B$8+G2026*PAINEL_PESOS!$B$9+H2026*PAINEL_PESOS!$B$10)*I2026)</f>
        <v/>
      </c>
      <c r="L2026" s="71">
        <f>IF(K2026="","",K2026-J2026)</f>
        <v/>
      </c>
      <c r="M2026" s="71">
        <f>IF(L2026="","",ABS(L2026))</f>
        <v/>
      </c>
      <c r="N2026" t="n">
        <v>0.6</v>
      </c>
      <c r="O2026" t="n">
        <v>0.9772</v>
      </c>
      <c r="P2026" t="n">
        <v>0.7355860612460401</v>
      </c>
      <c r="Q2026" t="n">
        <v>0.9775979180919321</v>
      </c>
      <c r="R2026" t="n">
        <v>0.2533483377304277</v>
      </c>
      <c r="S2026" t="n">
        <v>0.972830605391535</v>
      </c>
      <c r="T2026" t="n">
        <v>0.9152335808169371</v>
      </c>
      <c r="U2026" t="n">
        <v>0.5169323840321625</v>
      </c>
      <c r="V2026" t="n">
        <v>0.3136684842408135</v>
      </c>
      <c r="W2026" t="n">
        <v>0.6477086660888481</v>
      </c>
      <c r="X2026" t="n">
        <v>0.6611795566597216</v>
      </c>
    </row>
    <row r="2027">
      <c r="A2027" t="inlineStr">
        <is>
          <t>2916856</t>
        </is>
      </c>
      <c r="B2027" t="inlineStr">
        <is>
          <t>Itatim</t>
        </is>
      </c>
      <c r="C2027" t="inlineStr">
        <is>
          <t>BA</t>
        </is>
      </c>
      <c r="D2027" t="inlineStr">
        <is>
          <t>REGIÃO NORDESTE</t>
        </is>
      </c>
      <c r="E2027" s="70">
        <f>SUMPRODUCT(N2027:Q2027,PAINEL_PESOS!$C$16:$C$19)</f>
        <v/>
      </c>
      <c r="F2027" s="70">
        <f>SUMPRODUCT(R2027:T2027,PAINEL_PESOS!$C$21:$C$23)</f>
        <v/>
      </c>
      <c r="G2027" s="70">
        <f>SUMPRODUCT(U2027:V2027,PAINEL_PESOS!$C$25:$C$26)</f>
        <v/>
      </c>
      <c r="H2027" s="70">
        <f>SUMPRODUCT(W2027:X2027,PAINEL_PESOS!$C$28:$C$29)</f>
        <v/>
      </c>
      <c r="I2027" s="70" t="n">
        <v>0.983531788227946</v>
      </c>
      <c r="J2027" s="70" t="n">
        <v>0.6690761514706254</v>
      </c>
      <c r="K2027" s="71">
        <f>IF(NOT(AND(PAINEL_PESOS!$D$12="OK - 100%",PAINEL_PESOS!$F$20="OK - 100%",PAINEL_PESOS!$F$24="OK - 100%",PAINEL_PESOS!$F$27="OK - 100%",PAINEL_PESOS!$F$30="OK - 100%")),"", (E2027*PAINEL_PESOS!$B$7+F2027*PAINEL_PESOS!$B$8+G2027*PAINEL_PESOS!$B$9+H2027*PAINEL_PESOS!$B$10)*I2027)</f>
        <v/>
      </c>
      <c r="L2027" s="71">
        <f>IF(K2027="","",K2027-J2027)</f>
        <v/>
      </c>
      <c r="M2027" s="71">
        <f>IF(L2027="","",ABS(L2027))</f>
        <v/>
      </c>
      <c r="N2027" t="n">
        <v>1</v>
      </c>
      <c r="O2027" t="n">
        <v>1</v>
      </c>
      <c r="P2027" t="n">
        <v>0.5950369588173179</v>
      </c>
      <c r="Q2027" t="n">
        <v>0.9289487207917771</v>
      </c>
      <c r="R2027" t="n">
        <v>0.2827090808426299</v>
      </c>
      <c r="S2027" t="n">
        <v>0.9954035867507753</v>
      </c>
      <c r="T2027" t="n">
        <v>0.9676919591552261</v>
      </c>
      <c r="U2027" t="n">
        <v>0.3855024038307067</v>
      </c>
      <c r="V2027" t="n">
        <v>0.545395221550926</v>
      </c>
      <c r="W2027" t="n">
        <v>0.6712362912791198</v>
      </c>
      <c r="X2027" t="n">
        <v>0.5809032173172708</v>
      </c>
    </row>
    <row r="2028">
      <c r="A2028" t="inlineStr">
        <is>
          <t>2916906</t>
        </is>
      </c>
      <c r="B2028" t="inlineStr">
        <is>
          <t>Itiruçu</t>
        </is>
      </c>
      <c r="C2028" t="inlineStr">
        <is>
          <t>BA</t>
        </is>
      </c>
      <c r="D2028" t="inlineStr">
        <is>
          <t>REGIÃO NORDESTE</t>
        </is>
      </c>
      <c r="E2028" s="70">
        <f>SUMPRODUCT(N2028:Q2028,PAINEL_PESOS!$C$16:$C$19)</f>
        <v/>
      </c>
      <c r="F2028" s="70">
        <f>SUMPRODUCT(R2028:T2028,PAINEL_PESOS!$C$21:$C$23)</f>
        <v/>
      </c>
      <c r="G2028" s="70">
        <f>SUMPRODUCT(U2028:V2028,PAINEL_PESOS!$C$25:$C$26)</f>
        <v/>
      </c>
      <c r="H2028" s="70">
        <f>SUMPRODUCT(W2028:X2028,PAINEL_PESOS!$C$28:$C$29)</f>
        <v/>
      </c>
      <c r="I2028" s="70" t="n">
        <v>0.9315799023600926</v>
      </c>
      <c r="J2028" s="70" t="n">
        <v>0.5703896611985591</v>
      </c>
      <c r="K2028" s="71">
        <f>IF(NOT(AND(PAINEL_PESOS!$D$12="OK - 100%",PAINEL_PESOS!$F$20="OK - 100%",PAINEL_PESOS!$F$24="OK - 100%",PAINEL_PESOS!$F$27="OK - 100%",PAINEL_PESOS!$F$30="OK - 100%")),"", (E2028*PAINEL_PESOS!$B$7+F2028*PAINEL_PESOS!$B$8+G2028*PAINEL_PESOS!$B$9+H2028*PAINEL_PESOS!$B$10)*I2028)</f>
        <v/>
      </c>
      <c r="L2028" s="71">
        <f>IF(K2028="","",K2028-J2028)</f>
        <v/>
      </c>
      <c r="M2028" s="71">
        <f>IF(L2028="","",ABS(L2028))</f>
        <v/>
      </c>
      <c r="N2028" t="n">
        <v>0.4</v>
      </c>
      <c r="O2028" t="n">
        <v>0.9896</v>
      </c>
      <c r="P2028" t="n">
        <v>0.662090813093981</v>
      </c>
      <c r="Q2028" t="n">
        <v>0.9453807496050126</v>
      </c>
      <c r="R2028" t="n">
        <v>0.1684272716434945</v>
      </c>
      <c r="S2028" t="n">
        <v>0.9987021230603129</v>
      </c>
      <c r="T2028" t="n">
        <v>0.6730981151298954</v>
      </c>
      <c r="U2028" t="n">
        <v>0.4649890381483841</v>
      </c>
      <c r="V2028" t="n">
        <v>0.4310255698816349</v>
      </c>
      <c r="W2028" t="n">
        <v>0.6607299519232482</v>
      </c>
      <c r="X2028" t="n">
        <v>0.6161577947455193</v>
      </c>
    </row>
    <row r="2029">
      <c r="A2029" t="inlineStr">
        <is>
          <t>2917003</t>
        </is>
      </c>
      <c r="B2029" t="inlineStr">
        <is>
          <t>Itiúba</t>
        </is>
      </c>
      <c r="C2029" t="inlineStr">
        <is>
          <t>BA</t>
        </is>
      </c>
      <c r="D2029" t="inlineStr">
        <is>
          <t>REGIÃO NORDESTE</t>
        </is>
      </c>
      <c r="E2029" s="70">
        <f>SUMPRODUCT(N2029:Q2029,PAINEL_PESOS!$C$16:$C$19)</f>
        <v/>
      </c>
      <c r="F2029" s="70">
        <f>SUMPRODUCT(R2029:T2029,PAINEL_PESOS!$C$21:$C$23)</f>
        <v/>
      </c>
      <c r="G2029" s="70">
        <f>SUMPRODUCT(U2029:V2029,PAINEL_PESOS!$C$25:$C$26)</f>
        <v/>
      </c>
      <c r="H2029" s="70">
        <f>SUMPRODUCT(W2029:X2029,PAINEL_PESOS!$C$28:$C$29)</f>
        <v/>
      </c>
      <c r="I2029" s="70" t="n">
        <v>0.9840740597457823</v>
      </c>
      <c r="J2029" s="70" t="n">
        <v>0.6738883381614043</v>
      </c>
      <c r="K2029" s="71">
        <f>IF(NOT(AND(PAINEL_PESOS!$D$12="OK - 100%",PAINEL_PESOS!$F$20="OK - 100%",PAINEL_PESOS!$F$24="OK - 100%",PAINEL_PESOS!$F$27="OK - 100%",PAINEL_PESOS!$F$30="OK - 100%")),"", (E2029*PAINEL_PESOS!$B$7+F2029*PAINEL_PESOS!$B$8+G2029*PAINEL_PESOS!$B$9+H2029*PAINEL_PESOS!$B$10)*I2029)</f>
        <v/>
      </c>
      <c r="L2029" s="71">
        <f>IF(K2029="","",K2029-J2029)</f>
        <v/>
      </c>
      <c r="M2029" s="71">
        <f>IF(L2029="","",ABS(L2029))</f>
        <v/>
      </c>
      <c r="N2029" t="n">
        <v>1</v>
      </c>
      <c r="O2029" t="n">
        <v>0.9878</v>
      </c>
      <c r="P2029" t="n">
        <v>0.727349524815206</v>
      </c>
      <c r="Q2029" t="n">
        <v>0.948813103060884</v>
      </c>
      <c r="R2029" t="n">
        <v>0.265993496312646</v>
      </c>
      <c r="S2029" t="n">
        <v>0.9994985388705285</v>
      </c>
      <c r="T2029" t="n">
        <v>0.9540001237619323</v>
      </c>
      <c r="U2029" t="n">
        <v>0.4491103212932858</v>
      </c>
      <c r="V2029" t="n">
        <v>0.5921859565320664</v>
      </c>
      <c r="W2029" t="n">
        <v>0.5693486233688153</v>
      </c>
      <c r="X2029" t="n">
        <v>0.5560669997765768</v>
      </c>
    </row>
    <row r="2030">
      <c r="A2030" t="inlineStr">
        <is>
          <t>2917102</t>
        </is>
      </c>
      <c r="B2030" t="inlineStr">
        <is>
          <t>Itororó</t>
        </is>
      </c>
      <c r="C2030" t="inlineStr">
        <is>
          <t>BA</t>
        </is>
      </c>
      <c r="D2030" t="inlineStr">
        <is>
          <t>REGIÃO NORDESTE</t>
        </is>
      </c>
      <c r="E2030" s="70">
        <f>SUMPRODUCT(N2030:Q2030,PAINEL_PESOS!$C$16:$C$19)</f>
        <v/>
      </c>
      <c r="F2030" s="70">
        <f>SUMPRODUCT(R2030:T2030,PAINEL_PESOS!$C$21:$C$23)</f>
        <v/>
      </c>
      <c r="G2030" s="70">
        <f>SUMPRODUCT(U2030:V2030,PAINEL_PESOS!$C$25:$C$26)</f>
        <v/>
      </c>
      <c r="H2030" s="70">
        <f>SUMPRODUCT(W2030:X2030,PAINEL_PESOS!$C$28:$C$29)</f>
        <v/>
      </c>
      <c r="I2030" s="70" t="n">
        <v>0.963947757450773</v>
      </c>
      <c r="J2030" s="70" t="n">
        <v>0.6323550354568807</v>
      </c>
      <c r="K2030" s="71">
        <f>IF(NOT(AND(PAINEL_PESOS!$D$12="OK - 100%",PAINEL_PESOS!$F$20="OK - 100%",PAINEL_PESOS!$F$24="OK - 100%",PAINEL_PESOS!$F$27="OK - 100%",PAINEL_PESOS!$F$30="OK - 100%")),"", (E2030*PAINEL_PESOS!$B$7+F2030*PAINEL_PESOS!$B$8+G2030*PAINEL_PESOS!$B$9+H2030*PAINEL_PESOS!$B$10)*I2030)</f>
        <v/>
      </c>
      <c r="L2030" s="71">
        <f>IF(K2030="","",K2030-J2030)</f>
        <v/>
      </c>
      <c r="M2030" s="71">
        <f>IF(L2030="","",ABS(L2030))</f>
        <v/>
      </c>
      <c r="N2030" t="n">
        <v>0.8</v>
      </c>
      <c r="O2030" t="n">
        <v>1</v>
      </c>
      <c r="P2030" t="n">
        <v>0.8627243928194298</v>
      </c>
      <c r="Q2030" t="n">
        <v>0.8614295380137377</v>
      </c>
      <c r="R2030" t="n">
        <v>0.2261547881887267</v>
      </c>
      <c r="S2030" t="n">
        <v>0.8961614043067009</v>
      </c>
      <c r="T2030" t="n">
        <v>0.9444200600543138</v>
      </c>
      <c r="U2030" t="n">
        <v>0.3985364175840493</v>
      </c>
      <c r="V2030" t="n">
        <v>0.5061520220550477</v>
      </c>
      <c r="W2030" t="n">
        <v>0.4790738487875255</v>
      </c>
      <c r="X2030" t="n">
        <v>0.7243806180954522</v>
      </c>
    </row>
    <row r="2031">
      <c r="A2031" t="inlineStr">
        <is>
          <t>2917201</t>
        </is>
      </c>
      <c r="B2031" t="inlineStr">
        <is>
          <t>Ituaçu</t>
        </is>
      </c>
      <c r="C2031" t="inlineStr">
        <is>
          <t>BA</t>
        </is>
      </c>
      <c r="D2031" t="inlineStr">
        <is>
          <t>REGIÃO NORDESTE</t>
        </is>
      </c>
      <c r="E2031" s="70">
        <f>SUMPRODUCT(N2031:Q2031,PAINEL_PESOS!$C$16:$C$19)</f>
        <v/>
      </c>
      <c r="F2031" s="70">
        <f>SUMPRODUCT(R2031:T2031,PAINEL_PESOS!$C$21:$C$23)</f>
        <v/>
      </c>
      <c r="G2031" s="70">
        <f>SUMPRODUCT(U2031:V2031,PAINEL_PESOS!$C$25:$C$26)</f>
        <v/>
      </c>
      <c r="H2031" s="70">
        <f>SUMPRODUCT(W2031:X2031,PAINEL_PESOS!$C$28:$C$29)</f>
        <v/>
      </c>
      <c r="I2031" s="70" t="n">
        <v>0.7898673078709642</v>
      </c>
      <c r="J2031" s="70" t="n">
        <v>0.4702400697800283</v>
      </c>
      <c r="K2031" s="71">
        <f>IF(NOT(AND(PAINEL_PESOS!$D$12="OK - 100%",PAINEL_PESOS!$F$20="OK - 100%",PAINEL_PESOS!$F$24="OK - 100%",PAINEL_PESOS!$F$27="OK - 100%",PAINEL_PESOS!$F$30="OK - 100%")),"", (E2031*PAINEL_PESOS!$B$7+F2031*PAINEL_PESOS!$B$8+G2031*PAINEL_PESOS!$B$9+H2031*PAINEL_PESOS!$B$10)*I2031)</f>
        <v/>
      </c>
      <c r="L2031" s="71">
        <f>IF(K2031="","",K2031-J2031)</f>
        <v/>
      </c>
      <c r="M2031" s="71">
        <f>IF(L2031="","",ABS(L2031))</f>
        <v/>
      </c>
      <c r="N2031" t="n">
        <v>1</v>
      </c>
      <c r="O2031" t="n">
        <v>0.9817</v>
      </c>
      <c r="P2031" t="n">
        <v>0.6406546990496305</v>
      </c>
      <c r="Q2031" t="n">
        <v>0.9196372330176715</v>
      </c>
      <c r="R2031" t="n">
        <v>0.2445614430207953</v>
      </c>
      <c r="S2031" t="n">
        <v>0.9753513786028665</v>
      </c>
      <c r="T2031" t="n">
        <v>0</v>
      </c>
      <c r="U2031" t="n">
        <v>0.5242024206504047</v>
      </c>
      <c r="V2031" t="n">
        <v>0.6072167727790475</v>
      </c>
      <c r="W2031" t="n">
        <v>0.5708473633139121</v>
      </c>
      <c r="X2031" t="n">
        <v>0.4761869897999481</v>
      </c>
    </row>
    <row r="2032">
      <c r="A2032" t="inlineStr">
        <is>
          <t>2917300</t>
        </is>
      </c>
      <c r="B2032" t="inlineStr">
        <is>
          <t>Ituberá</t>
        </is>
      </c>
      <c r="C2032" t="inlineStr">
        <is>
          <t>BA</t>
        </is>
      </c>
      <c r="D2032" t="inlineStr">
        <is>
          <t>REGIÃO NORDESTE</t>
        </is>
      </c>
      <c r="E2032" s="70">
        <f>SUMPRODUCT(N2032:Q2032,PAINEL_PESOS!$C$16:$C$19)</f>
        <v/>
      </c>
      <c r="F2032" s="70">
        <f>SUMPRODUCT(R2032:T2032,PAINEL_PESOS!$C$21:$C$23)</f>
        <v/>
      </c>
      <c r="G2032" s="70">
        <f>SUMPRODUCT(U2032:V2032,PAINEL_PESOS!$C$25:$C$26)</f>
        <v/>
      </c>
      <c r="H2032" s="70">
        <f>SUMPRODUCT(W2032:X2032,PAINEL_PESOS!$C$28:$C$29)</f>
        <v/>
      </c>
      <c r="I2032" s="70" t="n">
        <v>0.9971646982012899</v>
      </c>
      <c r="J2032" s="70" t="n">
        <v>0.6736247667301934</v>
      </c>
      <c r="K2032" s="71">
        <f>IF(NOT(AND(PAINEL_PESOS!$D$12="OK - 100%",PAINEL_PESOS!$F$20="OK - 100%",PAINEL_PESOS!$F$24="OK - 100%",PAINEL_PESOS!$F$27="OK - 100%",PAINEL_PESOS!$F$30="OK - 100%")),"", (E2032*PAINEL_PESOS!$B$7+F2032*PAINEL_PESOS!$B$8+G2032*PAINEL_PESOS!$B$9+H2032*PAINEL_PESOS!$B$10)*I2032)</f>
        <v/>
      </c>
      <c r="L2032" s="71">
        <f>IF(K2032="","",K2032-J2032)</f>
        <v/>
      </c>
      <c r="M2032" s="71">
        <f>IF(L2032="","",ABS(L2032))</f>
        <v/>
      </c>
      <c r="N2032" t="n">
        <v>0.4</v>
      </c>
      <c r="O2032" t="n">
        <v>0.9938</v>
      </c>
      <c r="P2032" t="n">
        <v>0.5812038014783527</v>
      </c>
      <c r="Q2032" t="n">
        <v>0.9832543794580108</v>
      </c>
      <c r="R2032" t="n">
        <v>0.2640493701626786</v>
      </c>
      <c r="S2032" t="n">
        <v>0.9985125753747043</v>
      </c>
      <c r="T2032" t="n">
        <v>0.9986390182148371</v>
      </c>
      <c r="U2032" t="n">
        <v>0.62500624372953</v>
      </c>
      <c r="V2032" t="n">
        <v>0.2979612320131434</v>
      </c>
      <c r="W2032" t="n">
        <v>0.6841149240151828</v>
      </c>
      <c r="X2032" t="n">
        <v>0.8106422155418179</v>
      </c>
    </row>
    <row r="2033">
      <c r="A2033" t="inlineStr">
        <is>
          <t>2917334</t>
        </is>
      </c>
      <c r="B2033" t="inlineStr">
        <is>
          <t>Iuiú</t>
        </is>
      </c>
      <c r="C2033" t="inlineStr">
        <is>
          <t>BA</t>
        </is>
      </c>
      <c r="D2033" t="inlineStr">
        <is>
          <t>REGIÃO NORDESTE</t>
        </is>
      </c>
      <c r="E2033" s="70">
        <f>SUMPRODUCT(N2033:Q2033,PAINEL_PESOS!$C$16:$C$19)</f>
        <v/>
      </c>
      <c r="F2033" s="70">
        <f>SUMPRODUCT(R2033:T2033,PAINEL_PESOS!$C$21:$C$23)</f>
        <v/>
      </c>
      <c r="G2033" s="70">
        <f>SUMPRODUCT(U2033:V2033,PAINEL_PESOS!$C$25:$C$26)</f>
        <v/>
      </c>
      <c r="H2033" s="70">
        <f>SUMPRODUCT(W2033:X2033,PAINEL_PESOS!$C$28:$C$29)</f>
        <v/>
      </c>
      <c r="I2033" s="70" t="n">
        <v>0.9960885538044458</v>
      </c>
      <c r="J2033" s="70" t="n">
        <v>0.6875338002927938</v>
      </c>
      <c r="K2033" s="71">
        <f>IF(NOT(AND(PAINEL_PESOS!$D$12="OK - 100%",PAINEL_PESOS!$F$20="OK - 100%",PAINEL_PESOS!$F$24="OK - 100%",PAINEL_PESOS!$F$27="OK - 100%",PAINEL_PESOS!$F$30="OK - 100%")),"", (E2033*PAINEL_PESOS!$B$7+F2033*PAINEL_PESOS!$B$8+G2033*PAINEL_PESOS!$B$9+H2033*PAINEL_PESOS!$B$10)*I2033)</f>
        <v/>
      </c>
      <c r="L2033" s="71">
        <f>IF(K2033="","",K2033-J2033)</f>
        <v/>
      </c>
      <c r="M2033" s="71">
        <f>IF(L2033="","",ABS(L2033))</f>
        <v/>
      </c>
      <c r="N2033" t="n">
        <v>1</v>
      </c>
      <c r="O2033" t="n">
        <v>1</v>
      </c>
      <c r="P2033" t="n">
        <v>0.7019007391763463</v>
      </c>
      <c r="Q2033" t="n">
        <v>0.998739969336139</v>
      </c>
      <c r="R2033" t="n">
        <v>0.1839579997769687</v>
      </c>
      <c r="S2033" t="n">
        <v>0.999971318238789</v>
      </c>
      <c r="T2033" t="n">
        <v>0.9809424331622892</v>
      </c>
      <c r="U2033" t="n">
        <v>0.4660434842488637</v>
      </c>
      <c r="V2033" t="n">
        <v>0.6628023353862527</v>
      </c>
      <c r="W2033" t="n">
        <v>0.519908877861616</v>
      </c>
      <c r="X2033" t="n">
        <v>0.5795460095540392</v>
      </c>
    </row>
    <row r="2034">
      <c r="A2034" t="inlineStr">
        <is>
          <t>2917359</t>
        </is>
      </c>
      <c r="B2034" t="inlineStr">
        <is>
          <t>Jaborandi</t>
        </is>
      </c>
      <c r="C2034" t="inlineStr">
        <is>
          <t>BA</t>
        </is>
      </c>
      <c r="D2034" t="inlineStr">
        <is>
          <t>REGIÃO NORDESTE</t>
        </is>
      </c>
      <c r="E2034" s="70">
        <f>SUMPRODUCT(N2034:Q2034,PAINEL_PESOS!$C$16:$C$19)</f>
        <v/>
      </c>
      <c r="F2034" s="70">
        <f>SUMPRODUCT(R2034:T2034,PAINEL_PESOS!$C$21:$C$23)</f>
        <v/>
      </c>
      <c r="G2034" s="70">
        <f>SUMPRODUCT(U2034:V2034,PAINEL_PESOS!$C$25:$C$26)</f>
        <v/>
      </c>
      <c r="H2034" s="70">
        <f>SUMPRODUCT(W2034:X2034,PAINEL_PESOS!$C$28:$C$29)</f>
        <v/>
      </c>
      <c r="I2034" s="70" t="n">
        <v>0.9918362139398367</v>
      </c>
      <c r="J2034" s="70" t="n">
        <v>0.7024953124334841</v>
      </c>
      <c r="K2034" s="71">
        <f>IF(NOT(AND(PAINEL_PESOS!$D$12="OK - 100%",PAINEL_PESOS!$F$20="OK - 100%",PAINEL_PESOS!$F$24="OK - 100%",PAINEL_PESOS!$F$27="OK - 100%",PAINEL_PESOS!$F$30="OK - 100%")),"", (E2034*PAINEL_PESOS!$B$7+F2034*PAINEL_PESOS!$B$8+G2034*PAINEL_PESOS!$B$9+H2034*PAINEL_PESOS!$B$10)*I2034)</f>
        <v/>
      </c>
      <c r="L2034" s="71">
        <f>IF(K2034="","",K2034-J2034)</f>
        <v/>
      </c>
      <c r="M2034" s="71">
        <f>IF(L2034="","",ABS(L2034))</f>
        <v/>
      </c>
      <c r="N2034" t="n">
        <v>0.2</v>
      </c>
      <c r="O2034" t="n">
        <v>1</v>
      </c>
      <c r="P2034" t="n">
        <v>1</v>
      </c>
      <c r="Q2034" t="n">
        <v>0.9998359732698889</v>
      </c>
      <c r="R2034" t="n">
        <v>0.3851087448036153</v>
      </c>
      <c r="S2034" t="n">
        <v>0.9999711023379849</v>
      </c>
      <c r="T2034" t="n">
        <v>0.9584287083529232</v>
      </c>
      <c r="U2034" t="n">
        <v>0.5412034331288292</v>
      </c>
      <c r="V2034" t="n">
        <v>0.7487344518972675</v>
      </c>
      <c r="W2034" t="n">
        <v>0.5346018504078606</v>
      </c>
      <c r="X2034" t="n">
        <v>0.6794235507819673</v>
      </c>
    </row>
    <row r="2035">
      <c r="A2035" t="inlineStr">
        <is>
          <t>2917409</t>
        </is>
      </c>
      <c r="B2035" t="inlineStr">
        <is>
          <t>Jacaraci</t>
        </is>
      </c>
      <c r="C2035" t="inlineStr">
        <is>
          <t>BA</t>
        </is>
      </c>
      <c r="D2035" t="inlineStr">
        <is>
          <t>REGIÃO NORDESTE</t>
        </is>
      </c>
      <c r="E2035" s="70">
        <f>SUMPRODUCT(N2035:Q2035,PAINEL_PESOS!$C$16:$C$19)</f>
        <v/>
      </c>
      <c r="F2035" s="70">
        <f>SUMPRODUCT(R2035:T2035,PAINEL_PESOS!$C$21:$C$23)</f>
        <v/>
      </c>
      <c r="G2035" s="70">
        <f>SUMPRODUCT(U2035:V2035,PAINEL_PESOS!$C$25:$C$26)</f>
        <v/>
      </c>
      <c r="H2035" s="70">
        <f>SUMPRODUCT(W2035:X2035,PAINEL_PESOS!$C$28:$C$29)</f>
        <v/>
      </c>
      <c r="I2035" s="70" t="n">
        <v>0.9882265685659604</v>
      </c>
      <c r="J2035" s="70" t="n">
        <v>0.6068219135076046</v>
      </c>
      <c r="K2035" s="71">
        <f>IF(NOT(AND(PAINEL_PESOS!$D$12="OK - 100%",PAINEL_PESOS!$F$20="OK - 100%",PAINEL_PESOS!$F$24="OK - 100%",PAINEL_PESOS!$F$27="OK - 100%",PAINEL_PESOS!$F$30="OK - 100%")),"", (E2035*PAINEL_PESOS!$B$7+F2035*PAINEL_PESOS!$B$8+G2035*PAINEL_PESOS!$B$9+H2035*PAINEL_PESOS!$B$10)*I2035)</f>
        <v/>
      </c>
      <c r="L2035" s="71">
        <f>IF(K2035="","",K2035-J2035)</f>
        <v/>
      </c>
      <c r="M2035" s="71">
        <f>IF(L2035="","",ABS(L2035))</f>
        <v/>
      </c>
      <c r="N2035" t="n">
        <v>0.4</v>
      </c>
      <c r="O2035" t="n">
        <v>0.9758</v>
      </c>
      <c r="P2035" t="n">
        <v>0.745934530095037</v>
      </c>
      <c r="Q2035" t="n">
        <v>0.9882517828964583</v>
      </c>
      <c r="R2035" t="n">
        <v>0.1676114708956051</v>
      </c>
      <c r="S2035" t="n">
        <v>0.9999949366175057</v>
      </c>
      <c r="T2035" t="n">
        <v>0.9478257986239926</v>
      </c>
      <c r="U2035" t="n">
        <v>0.5321622105089895</v>
      </c>
      <c r="V2035" t="n">
        <v>0.3247322007318055</v>
      </c>
      <c r="W2035" t="n">
        <v>0.5453563786751626</v>
      </c>
      <c r="X2035" t="n">
        <v>0.5448791611935631</v>
      </c>
    </row>
    <row r="2036">
      <c r="A2036" t="inlineStr">
        <is>
          <t>2917508</t>
        </is>
      </c>
      <c r="B2036" t="inlineStr">
        <is>
          <t>Jacobina</t>
        </is>
      </c>
      <c r="C2036" t="inlineStr">
        <is>
          <t>BA</t>
        </is>
      </c>
      <c r="D2036" t="inlineStr">
        <is>
          <t>REGIÃO NORDESTE</t>
        </is>
      </c>
      <c r="E2036" s="70">
        <f>SUMPRODUCT(N2036:Q2036,PAINEL_PESOS!$C$16:$C$19)</f>
        <v/>
      </c>
      <c r="F2036" s="70">
        <f>SUMPRODUCT(R2036:T2036,PAINEL_PESOS!$C$21:$C$23)</f>
        <v/>
      </c>
      <c r="G2036" s="70">
        <f>SUMPRODUCT(U2036:V2036,PAINEL_PESOS!$C$25:$C$26)</f>
        <v/>
      </c>
      <c r="H2036" s="70">
        <f>SUMPRODUCT(W2036:X2036,PAINEL_PESOS!$C$28:$C$29)</f>
        <v/>
      </c>
      <c r="I2036" s="70" t="n">
        <v>0.8375074486158532</v>
      </c>
      <c r="J2036" s="70" t="n">
        <v>0.5070360809861395</v>
      </c>
      <c r="K2036" s="71">
        <f>IF(NOT(AND(PAINEL_PESOS!$D$12="OK - 100%",PAINEL_PESOS!$F$20="OK - 100%",PAINEL_PESOS!$F$24="OK - 100%",PAINEL_PESOS!$F$27="OK - 100%",PAINEL_PESOS!$F$30="OK - 100%")),"", (E2036*PAINEL_PESOS!$B$7+F2036*PAINEL_PESOS!$B$8+G2036*PAINEL_PESOS!$B$9+H2036*PAINEL_PESOS!$B$10)*I2036)</f>
        <v/>
      </c>
      <c r="L2036" s="71">
        <f>IF(K2036="","",K2036-J2036)</f>
        <v/>
      </c>
      <c r="M2036" s="71">
        <f>IF(L2036="","",ABS(L2036))</f>
        <v/>
      </c>
      <c r="N2036" t="n">
        <v>1</v>
      </c>
      <c r="O2036" t="n">
        <v>0.9991</v>
      </c>
      <c r="P2036" t="n">
        <v>0.6295670538542767</v>
      </c>
      <c r="Q2036" t="n">
        <v>0.6164433833559962</v>
      </c>
      <c r="R2036" t="n">
        <v>0.4117986696899263</v>
      </c>
      <c r="S2036" t="n">
        <v>0.9315188431223878</v>
      </c>
      <c r="T2036" t="n">
        <v>0.2984719795777568</v>
      </c>
      <c r="U2036" t="n">
        <v>0.5252585868383534</v>
      </c>
      <c r="V2036" t="n">
        <v>0.5269772964875559</v>
      </c>
      <c r="W2036" t="n">
        <v>0.5602506225773096</v>
      </c>
      <c r="X2036" t="n">
        <v>0.5137186004941265</v>
      </c>
    </row>
    <row r="2037">
      <c r="A2037" t="inlineStr">
        <is>
          <t>2917607</t>
        </is>
      </c>
      <c r="B2037" t="inlineStr">
        <is>
          <t>Jaguaquara</t>
        </is>
      </c>
      <c r="C2037" t="inlineStr">
        <is>
          <t>BA</t>
        </is>
      </c>
      <c r="D2037" t="inlineStr">
        <is>
          <t>REGIÃO NORDESTE</t>
        </is>
      </c>
      <c r="E2037" s="70">
        <f>SUMPRODUCT(N2037:Q2037,PAINEL_PESOS!$C$16:$C$19)</f>
        <v/>
      </c>
      <c r="F2037" s="70">
        <f>SUMPRODUCT(R2037:T2037,PAINEL_PESOS!$C$21:$C$23)</f>
        <v/>
      </c>
      <c r="G2037" s="70">
        <f>SUMPRODUCT(U2037:V2037,PAINEL_PESOS!$C$25:$C$26)</f>
        <v/>
      </c>
      <c r="H2037" s="70">
        <f>SUMPRODUCT(W2037:X2037,PAINEL_PESOS!$C$28:$C$29)</f>
        <v/>
      </c>
      <c r="I2037" s="70" t="n">
        <v>0.9356187685406148</v>
      </c>
      <c r="J2037" s="70" t="n">
        <v>0.6421677842217473</v>
      </c>
      <c r="K2037" s="71">
        <f>IF(NOT(AND(PAINEL_PESOS!$D$12="OK - 100%",PAINEL_PESOS!$F$20="OK - 100%",PAINEL_PESOS!$F$24="OK - 100%",PAINEL_PESOS!$F$27="OK - 100%",PAINEL_PESOS!$F$30="OK - 100%")),"", (E2037*PAINEL_PESOS!$B$7+F2037*PAINEL_PESOS!$B$8+G2037*PAINEL_PESOS!$B$9+H2037*PAINEL_PESOS!$B$10)*I2037)</f>
        <v/>
      </c>
      <c r="L2037" s="71">
        <f>IF(K2037="","",K2037-J2037)</f>
        <v/>
      </c>
      <c r="M2037" s="71">
        <f>IF(L2037="","",ABS(L2037))</f>
        <v/>
      </c>
      <c r="N2037" t="n">
        <v>1</v>
      </c>
      <c r="O2037" t="n">
        <v>0.9939</v>
      </c>
      <c r="P2037" t="n">
        <v>0.7031678986272439</v>
      </c>
      <c r="Q2037" t="n">
        <v>0.9410714731739316</v>
      </c>
      <c r="R2037" t="n">
        <v>0.3251834305752185</v>
      </c>
      <c r="S2037" t="n">
        <v>0.9993311931599718</v>
      </c>
      <c r="T2037" t="n">
        <v>0.6964520632877784</v>
      </c>
      <c r="U2037" t="n">
        <v>0.5013811028090828</v>
      </c>
      <c r="V2037" t="n">
        <v>0.4596214626097525</v>
      </c>
      <c r="W2037" t="n">
        <v>0.6751711438961312</v>
      </c>
      <c r="X2037" t="n">
        <v>0.6882954357817914</v>
      </c>
    </row>
    <row r="2038">
      <c r="A2038" t="inlineStr">
        <is>
          <t>2917706</t>
        </is>
      </c>
      <c r="B2038" t="inlineStr">
        <is>
          <t>Jaguarari</t>
        </is>
      </c>
      <c r="C2038" t="inlineStr">
        <is>
          <t>BA</t>
        </is>
      </c>
      <c r="D2038" t="inlineStr">
        <is>
          <t>REGIÃO NORDESTE</t>
        </is>
      </c>
      <c r="E2038" s="70">
        <f>SUMPRODUCT(N2038:Q2038,PAINEL_PESOS!$C$16:$C$19)</f>
        <v/>
      </c>
      <c r="F2038" s="70">
        <f>SUMPRODUCT(R2038:T2038,PAINEL_PESOS!$C$21:$C$23)</f>
        <v/>
      </c>
      <c r="G2038" s="70">
        <f>SUMPRODUCT(U2038:V2038,PAINEL_PESOS!$C$25:$C$26)</f>
        <v/>
      </c>
      <c r="H2038" s="70">
        <f>SUMPRODUCT(W2038:X2038,PAINEL_PESOS!$C$28:$C$29)</f>
        <v/>
      </c>
      <c r="I2038" s="70" t="n">
        <v>0.9923328847409209</v>
      </c>
      <c r="J2038" s="70" t="n">
        <v>0.6838535574643048</v>
      </c>
      <c r="K2038" s="71">
        <f>IF(NOT(AND(PAINEL_PESOS!$D$12="OK - 100%",PAINEL_PESOS!$F$20="OK - 100%",PAINEL_PESOS!$F$24="OK - 100%",PAINEL_PESOS!$F$27="OK - 100%",PAINEL_PESOS!$F$30="OK - 100%")),"", (E2038*PAINEL_PESOS!$B$7+F2038*PAINEL_PESOS!$B$8+G2038*PAINEL_PESOS!$B$9+H2038*PAINEL_PESOS!$B$10)*I2038)</f>
        <v/>
      </c>
      <c r="L2038" s="71">
        <f>IF(K2038="","",K2038-J2038)</f>
        <v/>
      </c>
      <c r="M2038" s="71">
        <f>IF(L2038="","",ABS(L2038))</f>
        <v/>
      </c>
      <c r="N2038" t="n">
        <v>1</v>
      </c>
      <c r="O2038" t="n">
        <v>0.9833</v>
      </c>
      <c r="P2038" t="n">
        <v>0.7860612460401267</v>
      </c>
      <c r="Q2038" t="n">
        <v>0.9861097566247746</v>
      </c>
      <c r="R2038" t="n">
        <v>0.3250244881189929</v>
      </c>
      <c r="S2038" t="n">
        <v>0.9995592596412879</v>
      </c>
      <c r="T2038" t="n">
        <v>0.9826470182422681</v>
      </c>
      <c r="U2038" t="n">
        <v>0.5654025327280078</v>
      </c>
      <c r="V2038" t="n">
        <v>0.605855559766353</v>
      </c>
      <c r="W2038" t="n">
        <v>0.556501512563958</v>
      </c>
      <c r="X2038" t="n">
        <v>0.3694490672578955</v>
      </c>
    </row>
    <row r="2039">
      <c r="A2039" t="inlineStr">
        <is>
          <t>2917805</t>
        </is>
      </c>
      <c r="B2039" t="inlineStr">
        <is>
          <t>Jaguaripe</t>
        </is>
      </c>
      <c r="C2039" t="inlineStr">
        <is>
          <t>BA</t>
        </is>
      </c>
      <c r="D2039" t="inlineStr">
        <is>
          <t>REGIÃO NORDESTE</t>
        </is>
      </c>
      <c r="E2039" s="70">
        <f>SUMPRODUCT(N2039:Q2039,PAINEL_PESOS!$C$16:$C$19)</f>
        <v/>
      </c>
      <c r="F2039" s="70">
        <f>SUMPRODUCT(R2039:T2039,PAINEL_PESOS!$C$21:$C$23)</f>
        <v/>
      </c>
      <c r="G2039" s="70">
        <f>SUMPRODUCT(U2039:V2039,PAINEL_PESOS!$C$25:$C$26)</f>
        <v/>
      </c>
      <c r="H2039" s="70">
        <f>SUMPRODUCT(W2039:X2039,PAINEL_PESOS!$C$28:$C$29)</f>
        <v/>
      </c>
      <c r="I2039" s="70" t="n">
        <v>0.9952788285926103</v>
      </c>
      <c r="J2039" s="70" t="n">
        <v>0.6866573868182522</v>
      </c>
      <c r="K2039" s="71">
        <f>IF(NOT(AND(PAINEL_PESOS!$D$12="OK - 100%",PAINEL_PESOS!$F$20="OK - 100%",PAINEL_PESOS!$F$24="OK - 100%",PAINEL_PESOS!$F$27="OK - 100%",PAINEL_PESOS!$F$30="OK - 100%")),"", (E2039*PAINEL_PESOS!$B$7+F2039*PAINEL_PESOS!$B$8+G2039*PAINEL_PESOS!$B$9+H2039*PAINEL_PESOS!$B$10)*I2039)</f>
        <v/>
      </c>
      <c r="L2039" s="71">
        <f>IF(K2039="","",K2039-J2039)</f>
        <v/>
      </c>
      <c r="M2039" s="71">
        <f>IF(L2039="","",ABS(L2039))</f>
        <v/>
      </c>
      <c r="N2039" t="n">
        <v>0.6</v>
      </c>
      <c r="O2039" t="n">
        <v>0.9876</v>
      </c>
      <c r="P2039" t="n">
        <v>0.5673706441393875</v>
      </c>
      <c r="Q2039" t="n">
        <v>0.9754264040559183</v>
      </c>
      <c r="R2039" t="n">
        <v>0.2192281132806891</v>
      </c>
      <c r="S2039" t="n">
        <v>0.9990230543244984</v>
      </c>
      <c r="T2039" t="n">
        <v>0.9945129133875401</v>
      </c>
      <c r="U2039" t="n">
        <v>0.3745247011114712</v>
      </c>
      <c r="V2039" t="n">
        <v>0.5508355797051355</v>
      </c>
      <c r="W2039" t="n">
        <v>0.8053544782771309</v>
      </c>
      <c r="X2039" t="n">
        <v>0.7482273977166265</v>
      </c>
    </row>
    <row r="2040">
      <c r="A2040" t="inlineStr">
        <is>
          <t>2917904</t>
        </is>
      </c>
      <c r="B2040" t="inlineStr">
        <is>
          <t>Jandaíra</t>
        </is>
      </c>
      <c r="C2040" t="inlineStr">
        <is>
          <t>BA</t>
        </is>
      </c>
      <c r="D2040" t="inlineStr">
        <is>
          <t>REGIÃO NORDESTE</t>
        </is>
      </c>
      <c r="E2040" s="70">
        <f>SUMPRODUCT(N2040:Q2040,PAINEL_PESOS!$C$16:$C$19)</f>
        <v/>
      </c>
      <c r="F2040" s="70">
        <f>SUMPRODUCT(R2040:T2040,PAINEL_PESOS!$C$21:$C$23)</f>
        <v/>
      </c>
      <c r="G2040" s="70">
        <f>SUMPRODUCT(U2040:V2040,PAINEL_PESOS!$C$25:$C$26)</f>
        <v/>
      </c>
      <c r="H2040" s="70">
        <f>SUMPRODUCT(W2040:X2040,PAINEL_PESOS!$C$28:$C$29)</f>
        <v/>
      </c>
      <c r="I2040" s="70" t="n">
        <v>0.9218951539298648</v>
      </c>
      <c r="J2040" s="70" t="n">
        <v>0.5704298638047345</v>
      </c>
      <c r="K2040" s="71">
        <f>IF(NOT(AND(PAINEL_PESOS!$D$12="OK - 100%",PAINEL_PESOS!$F$20="OK - 100%",PAINEL_PESOS!$F$24="OK - 100%",PAINEL_PESOS!$F$27="OK - 100%",PAINEL_PESOS!$F$30="OK - 100%")),"", (E2040*PAINEL_PESOS!$B$7+F2040*PAINEL_PESOS!$B$8+G2040*PAINEL_PESOS!$B$9+H2040*PAINEL_PESOS!$B$10)*I2040)</f>
        <v/>
      </c>
      <c r="L2040" s="71">
        <f>IF(K2040="","",K2040-J2040)</f>
        <v/>
      </c>
      <c r="M2040" s="71">
        <f>IF(L2040="","",ABS(L2040))</f>
        <v/>
      </c>
      <c r="N2040" t="n">
        <v>0.4</v>
      </c>
      <c r="O2040" t="n">
        <v>1</v>
      </c>
      <c r="P2040" t="n">
        <v>0.7418162618796198</v>
      </c>
      <c r="Q2040" t="n">
        <v>0.8993868764043446</v>
      </c>
      <c r="R2040" t="n">
        <v>0.202197688481563</v>
      </c>
      <c r="S2040" t="n">
        <v>1</v>
      </c>
      <c r="T2040" t="n">
        <v>0.6402563522174085</v>
      </c>
      <c r="U2040" t="n">
        <v>0.226251201296178</v>
      </c>
      <c r="V2040" t="n">
        <v>0.5466973064312164</v>
      </c>
      <c r="W2040" t="n">
        <v>0.7555902683249014</v>
      </c>
      <c r="X2040" t="n">
        <v>0.6726197647697183</v>
      </c>
    </row>
    <row r="2041">
      <c r="A2041" t="inlineStr">
        <is>
          <t>2918001</t>
        </is>
      </c>
      <c r="B2041" t="inlineStr">
        <is>
          <t>Jequié</t>
        </is>
      </c>
      <c r="C2041" t="inlineStr">
        <is>
          <t>BA</t>
        </is>
      </c>
      <c r="D2041" t="inlineStr">
        <is>
          <t>REGIÃO NORDESTE</t>
        </is>
      </c>
      <c r="E2041" s="70">
        <f>SUMPRODUCT(N2041:Q2041,PAINEL_PESOS!$C$16:$C$19)</f>
        <v/>
      </c>
      <c r="F2041" s="70">
        <f>SUMPRODUCT(R2041:T2041,PAINEL_PESOS!$C$21:$C$23)</f>
        <v/>
      </c>
      <c r="G2041" s="70">
        <f>SUMPRODUCT(U2041:V2041,PAINEL_PESOS!$C$25:$C$26)</f>
        <v/>
      </c>
      <c r="H2041" s="70">
        <f>SUMPRODUCT(W2041:X2041,PAINEL_PESOS!$C$28:$C$29)</f>
        <v/>
      </c>
      <c r="I2041" s="70" t="n">
        <v>0.9466483691556536</v>
      </c>
      <c r="J2041" s="70" t="n">
        <v>0.6378818214195592</v>
      </c>
      <c r="K2041" s="71">
        <f>IF(NOT(AND(PAINEL_PESOS!$D$12="OK - 100%",PAINEL_PESOS!$F$20="OK - 100%",PAINEL_PESOS!$F$24="OK - 100%",PAINEL_PESOS!$F$27="OK - 100%",PAINEL_PESOS!$F$30="OK - 100%")),"", (E2041*PAINEL_PESOS!$B$7+F2041*PAINEL_PESOS!$B$8+G2041*PAINEL_PESOS!$B$9+H2041*PAINEL_PESOS!$B$10)*I2041)</f>
        <v/>
      </c>
      <c r="L2041" s="71">
        <f>IF(K2041="","",K2041-J2041)</f>
        <v/>
      </c>
      <c r="M2041" s="71">
        <f>IF(L2041="","",ABS(L2041))</f>
        <v/>
      </c>
      <c r="N2041" t="n">
        <v>1</v>
      </c>
      <c r="O2041" t="n">
        <v>0.9922</v>
      </c>
      <c r="P2041" t="n">
        <v>0.662090813093981</v>
      </c>
      <c r="Q2041" t="n">
        <v>0.8092058155521974</v>
      </c>
      <c r="R2041" t="n">
        <v>0.4726838762946375</v>
      </c>
      <c r="S2041" t="n">
        <v>0.8727653116396835</v>
      </c>
      <c r="T2041" t="n">
        <v>0.8802738722067407</v>
      </c>
      <c r="U2041" t="n">
        <v>0.5967592263770242</v>
      </c>
      <c r="V2041" t="n">
        <v>0.4192065938152785</v>
      </c>
      <c r="W2041" t="n">
        <v>0.6084636888412774</v>
      </c>
      <c r="X2041" t="n">
        <v>0.5506615992602928</v>
      </c>
    </row>
    <row r="2042">
      <c r="A2042" t="inlineStr">
        <is>
          <t>2918100</t>
        </is>
      </c>
      <c r="B2042" t="inlineStr">
        <is>
          <t>Jeremoabo</t>
        </is>
      </c>
      <c r="C2042" t="inlineStr">
        <is>
          <t>BA</t>
        </is>
      </c>
      <c r="D2042" t="inlineStr">
        <is>
          <t>REGIÃO NORDESTE</t>
        </is>
      </c>
      <c r="E2042" s="70">
        <f>SUMPRODUCT(N2042:Q2042,PAINEL_PESOS!$C$16:$C$19)</f>
        <v/>
      </c>
      <c r="F2042" s="70">
        <f>SUMPRODUCT(R2042:T2042,PAINEL_PESOS!$C$21:$C$23)</f>
        <v/>
      </c>
      <c r="G2042" s="70">
        <f>SUMPRODUCT(U2042:V2042,PAINEL_PESOS!$C$25:$C$26)</f>
        <v/>
      </c>
      <c r="H2042" s="70">
        <f>SUMPRODUCT(W2042:X2042,PAINEL_PESOS!$C$28:$C$29)</f>
        <v/>
      </c>
      <c r="I2042" s="70" t="n">
        <v>0.9586109997058633</v>
      </c>
      <c r="J2042" s="70" t="n">
        <v>0.65767775832497</v>
      </c>
      <c r="K2042" s="71">
        <f>IF(NOT(AND(PAINEL_PESOS!$D$12="OK - 100%",PAINEL_PESOS!$F$20="OK - 100%",PAINEL_PESOS!$F$24="OK - 100%",PAINEL_PESOS!$F$27="OK - 100%",PAINEL_PESOS!$F$30="OK - 100%")),"", (E2042*PAINEL_PESOS!$B$7+F2042*PAINEL_PESOS!$B$8+G2042*PAINEL_PESOS!$B$9+H2042*PAINEL_PESOS!$B$10)*I2042)</f>
        <v/>
      </c>
      <c r="L2042" s="71">
        <f>IF(K2042="","",K2042-J2042)</f>
        <v/>
      </c>
      <c r="M2042" s="71">
        <f>IF(L2042="","",ABS(L2042))</f>
        <v/>
      </c>
      <c r="N2042" t="n">
        <v>1</v>
      </c>
      <c r="O2042" t="n">
        <v>1</v>
      </c>
      <c r="P2042" t="n">
        <v>0.8021119324181627</v>
      </c>
      <c r="Q2042" t="n">
        <v>0.9602253810050987</v>
      </c>
      <c r="R2042" t="n">
        <v>0.3010060069104097</v>
      </c>
      <c r="S2042" t="n">
        <v>0.9983303714857409</v>
      </c>
      <c r="T2042" t="n">
        <v>0.8100020828268154</v>
      </c>
      <c r="U2042" t="n">
        <v>0.4927828335073666</v>
      </c>
      <c r="V2042" t="n">
        <v>0.5831608101115316</v>
      </c>
      <c r="W2042" t="n">
        <v>0.5993402850338438</v>
      </c>
      <c r="X2042" t="n">
        <v>0.5259110641728734</v>
      </c>
    </row>
    <row r="2043">
      <c r="A2043" t="inlineStr">
        <is>
          <t>2918209</t>
        </is>
      </c>
      <c r="B2043" t="inlineStr">
        <is>
          <t>Jiquiriçá</t>
        </is>
      </c>
      <c r="C2043" t="inlineStr">
        <is>
          <t>BA</t>
        </is>
      </c>
      <c r="D2043" t="inlineStr">
        <is>
          <t>REGIÃO NORDESTE</t>
        </is>
      </c>
      <c r="E2043" s="70">
        <f>SUMPRODUCT(N2043:Q2043,PAINEL_PESOS!$C$16:$C$19)</f>
        <v/>
      </c>
      <c r="F2043" s="70">
        <f>SUMPRODUCT(R2043:T2043,PAINEL_PESOS!$C$21:$C$23)</f>
        <v/>
      </c>
      <c r="G2043" s="70">
        <f>SUMPRODUCT(U2043:V2043,PAINEL_PESOS!$C$25:$C$26)</f>
        <v/>
      </c>
      <c r="H2043" s="70">
        <f>SUMPRODUCT(W2043:X2043,PAINEL_PESOS!$C$28:$C$29)</f>
        <v/>
      </c>
      <c r="I2043" s="70" t="n">
        <v>0.989980173979089</v>
      </c>
      <c r="J2043" s="70" t="n">
        <v>0.6976672943385442</v>
      </c>
      <c r="K2043" s="71">
        <f>IF(NOT(AND(PAINEL_PESOS!$D$12="OK - 100%",PAINEL_PESOS!$F$20="OK - 100%",PAINEL_PESOS!$F$24="OK - 100%",PAINEL_PESOS!$F$27="OK - 100%",PAINEL_PESOS!$F$30="OK - 100%")),"", (E2043*PAINEL_PESOS!$B$7+F2043*PAINEL_PESOS!$B$8+G2043*PAINEL_PESOS!$B$9+H2043*PAINEL_PESOS!$B$10)*I2043)</f>
        <v/>
      </c>
      <c r="L2043" s="71">
        <f>IF(K2043="","",K2043-J2043)</f>
        <v/>
      </c>
      <c r="M2043" s="71">
        <f>IF(L2043="","",ABS(L2043))</f>
        <v/>
      </c>
      <c r="N2043" t="n">
        <v>1</v>
      </c>
      <c r="O2043" t="n">
        <v>1</v>
      </c>
      <c r="P2043" t="n">
        <v>0.8832101372756072</v>
      </c>
      <c r="Q2043" t="n">
        <v>0.9454169867227004</v>
      </c>
      <c r="R2043" t="n">
        <v>0.1922648083854366</v>
      </c>
      <c r="S2043" t="n">
        <v>0.9995069343544426</v>
      </c>
      <c r="T2043" t="n">
        <v>0.9890078714092424</v>
      </c>
      <c r="U2043" t="n">
        <v>0.3972719147611432</v>
      </c>
      <c r="V2043" t="n">
        <v>0.5344031990723239</v>
      </c>
      <c r="W2043" t="n">
        <v>0.6877768926947176</v>
      </c>
      <c r="X2043" t="n">
        <v>0.6502097699312206</v>
      </c>
    </row>
    <row r="2044">
      <c r="A2044" t="inlineStr">
        <is>
          <t>2918308</t>
        </is>
      </c>
      <c r="B2044" t="inlineStr">
        <is>
          <t>Jitaúna</t>
        </is>
      </c>
      <c r="C2044" t="inlineStr">
        <is>
          <t>BA</t>
        </is>
      </c>
      <c r="D2044" t="inlineStr">
        <is>
          <t>REGIÃO NORDESTE</t>
        </is>
      </c>
      <c r="E2044" s="70">
        <f>SUMPRODUCT(N2044:Q2044,PAINEL_PESOS!$C$16:$C$19)</f>
        <v/>
      </c>
      <c r="F2044" s="70">
        <f>SUMPRODUCT(R2044:T2044,PAINEL_PESOS!$C$21:$C$23)</f>
        <v/>
      </c>
      <c r="G2044" s="70">
        <f>SUMPRODUCT(U2044:V2044,PAINEL_PESOS!$C$25:$C$26)</f>
        <v/>
      </c>
      <c r="H2044" s="70">
        <f>SUMPRODUCT(W2044:X2044,PAINEL_PESOS!$C$28:$C$29)</f>
        <v/>
      </c>
      <c r="I2044" s="70" t="n">
        <v>0.9623074555194838</v>
      </c>
      <c r="J2044" s="70" t="n">
        <v>0.6120941204676249</v>
      </c>
      <c r="K2044" s="71">
        <f>IF(NOT(AND(PAINEL_PESOS!$D$12="OK - 100%",PAINEL_PESOS!$F$20="OK - 100%",PAINEL_PESOS!$F$24="OK - 100%",PAINEL_PESOS!$F$27="OK - 100%",PAINEL_PESOS!$F$30="OK - 100%")),"", (E2044*PAINEL_PESOS!$B$7+F2044*PAINEL_PESOS!$B$8+G2044*PAINEL_PESOS!$B$9+H2044*PAINEL_PESOS!$B$10)*I2044)</f>
        <v/>
      </c>
      <c r="L2044" s="71">
        <f>IF(K2044="","",K2044-J2044)</f>
        <v/>
      </c>
      <c r="M2044" s="71">
        <f>IF(L2044="","",ABS(L2044))</f>
        <v/>
      </c>
      <c r="N2044" t="n">
        <v>1</v>
      </c>
      <c r="O2044" t="n">
        <v>0.9928</v>
      </c>
      <c r="P2044" t="n">
        <v>0.8252375923970433</v>
      </c>
      <c r="Q2044" t="n">
        <v>0.9435158713539736</v>
      </c>
      <c r="R2044" t="n">
        <v>0.216270045131894</v>
      </c>
      <c r="S2044" t="n">
        <v>0.9994565189996381</v>
      </c>
      <c r="T2044" t="n">
        <v>0.8394224091012829</v>
      </c>
      <c r="U2044" t="n">
        <v>0.5968591672056255</v>
      </c>
      <c r="V2044" t="n">
        <v>0.08190004552998309</v>
      </c>
      <c r="W2044" t="n">
        <v>0.608436451057685</v>
      </c>
      <c r="X2044" t="n">
        <v>0.5504817814450558</v>
      </c>
    </row>
    <row r="2045">
      <c r="A2045" t="inlineStr">
        <is>
          <t>2918357</t>
        </is>
      </c>
      <c r="B2045" t="inlineStr">
        <is>
          <t>João Dourado</t>
        </is>
      </c>
      <c r="C2045" t="inlineStr">
        <is>
          <t>BA</t>
        </is>
      </c>
      <c r="D2045" t="inlineStr">
        <is>
          <t>REGIÃO NORDESTE</t>
        </is>
      </c>
      <c r="E2045" s="70">
        <f>SUMPRODUCT(N2045:Q2045,PAINEL_PESOS!$C$16:$C$19)</f>
        <v/>
      </c>
      <c r="F2045" s="70">
        <f>SUMPRODUCT(R2045:T2045,PAINEL_PESOS!$C$21:$C$23)</f>
        <v/>
      </c>
      <c r="G2045" s="70">
        <f>SUMPRODUCT(U2045:V2045,PAINEL_PESOS!$C$25:$C$26)</f>
        <v/>
      </c>
      <c r="H2045" s="70">
        <f>SUMPRODUCT(W2045:X2045,PAINEL_PESOS!$C$28:$C$29)</f>
        <v/>
      </c>
      <c r="I2045" s="70" t="n">
        <v>0.884994827533736</v>
      </c>
      <c r="J2045" s="70" t="n">
        <v>0.543986130910408</v>
      </c>
      <c r="K2045" s="71">
        <f>IF(NOT(AND(PAINEL_PESOS!$D$12="OK - 100%",PAINEL_PESOS!$F$20="OK - 100%",PAINEL_PESOS!$F$24="OK - 100%",PAINEL_PESOS!$F$27="OK - 100%",PAINEL_PESOS!$F$30="OK - 100%")),"", (E2045*PAINEL_PESOS!$B$7+F2045*PAINEL_PESOS!$B$8+G2045*PAINEL_PESOS!$B$9+H2045*PAINEL_PESOS!$B$10)*I2045)</f>
        <v/>
      </c>
      <c r="L2045" s="71">
        <f>IF(K2045="","",K2045-J2045)</f>
        <v/>
      </c>
      <c r="M2045" s="71">
        <f>IF(L2045="","",ABS(L2045))</f>
        <v/>
      </c>
      <c r="N2045" t="n">
        <v>1</v>
      </c>
      <c r="O2045" t="n">
        <v>0.9845</v>
      </c>
      <c r="P2045" t="n">
        <v>0.6352692713833157</v>
      </c>
      <c r="Q2045" t="n">
        <v>0.9001384081604388</v>
      </c>
      <c r="R2045" t="n">
        <v>0.2461524083911103</v>
      </c>
      <c r="S2045" t="n">
        <v>0.9966561746078665</v>
      </c>
      <c r="T2045" t="n">
        <v>0.4399123693106821</v>
      </c>
      <c r="U2045" t="n">
        <v>0.6407537648282916</v>
      </c>
      <c r="V2045" t="n">
        <v>0.4949110920375672</v>
      </c>
      <c r="W2045" t="n">
        <v>0.4372495796794062</v>
      </c>
      <c r="X2045" t="n">
        <v>0.4627352497807792</v>
      </c>
    </row>
    <row r="2046">
      <c r="A2046" t="inlineStr">
        <is>
          <t>2918407</t>
        </is>
      </c>
      <c r="B2046" t="inlineStr">
        <is>
          <t>Juazeiro</t>
        </is>
      </c>
      <c r="C2046" t="inlineStr">
        <is>
          <t>BA</t>
        </is>
      </c>
      <c r="D2046" t="inlineStr">
        <is>
          <t>REGIÃO NORDESTE</t>
        </is>
      </c>
      <c r="E2046" s="70">
        <f>SUMPRODUCT(N2046:Q2046,PAINEL_PESOS!$C$16:$C$19)</f>
        <v/>
      </c>
      <c r="F2046" s="70">
        <f>SUMPRODUCT(R2046:T2046,PAINEL_PESOS!$C$21:$C$23)</f>
        <v/>
      </c>
      <c r="G2046" s="70">
        <f>SUMPRODUCT(U2046:V2046,PAINEL_PESOS!$C$25:$C$26)</f>
        <v/>
      </c>
      <c r="H2046" s="70">
        <f>SUMPRODUCT(W2046:X2046,PAINEL_PESOS!$C$28:$C$29)</f>
        <v/>
      </c>
      <c r="I2046" s="70" t="n">
        <v>0.8917890908038852</v>
      </c>
      <c r="J2046" s="70" t="n">
        <v>0.5914715489664444</v>
      </c>
      <c r="K2046" s="71">
        <f>IF(NOT(AND(PAINEL_PESOS!$D$12="OK - 100%",PAINEL_PESOS!$F$20="OK - 100%",PAINEL_PESOS!$F$24="OK - 100%",PAINEL_PESOS!$F$27="OK - 100%",PAINEL_PESOS!$F$30="OK - 100%")),"", (E2046*PAINEL_PESOS!$B$7+F2046*PAINEL_PESOS!$B$8+G2046*PAINEL_PESOS!$B$9+H2046*PAINEL_PESOS!$B$10)*I2046)</f>
        <v/>
      </c>
      <c r="L2046" s="71">
        <f>IF(K2046="","",K2046-J2046)</f>
        <v/>
      </c>
      <c r="M2046" s="71">
        <f>IF(L2046="","",ABS(L2046))</f>
        <v/>
      </c>
      <c r="N2046" t="n">
        <v>1</v>
      </c>
      <c r="O2046" t="n">
        <v>1</v>
      </c>
      <c r="P2046" t="n">
        <v>0.8942977824709609</v>
      </c>
      <c r="Q2046" t="n">
        <v>0.9764145766287425</v>
      </c>
      <c r="R2046" t="n">
        <v>0.5160153691305344</v>
      </c>
      <c r="S2046" t="n">
        <v>0.9452913422404516</v>
      </c>
      <c r="T2046" t="n">
        <v>0.4622984552851543</v>
      </c>
      <c r="U2046" t="n">
        <v>0.5798761145639285</v>
      </c>
      <c r="V2046" t="n">
        <v>0.6099550583648826</v>
      </c>
      <c r="W2046" t="n">
        <v>0.5480290355310309</v>
      </c>
      <c r="X2046" t="n">
        <v>0.3503122994050363</v>
      </c>
    </row>
    <row r="2047">
      <c r="A2047" t="inlineStr">
        <is>
          <t>2918456</t>
        </is>
      </c>
      <c r="B2047" t="inlineStr">
        <is>
          <t>Jucuruçu</t>
        </is>
      </c>
      <c r="C2047" t="inlineStr">
        <is>
          <t>BA</t>
        </is>
      </c>
      <c r="D2047" t="inlineStr">
        <is>
          <t>REGIÃO NORDESTE</t>
        </is>
      </c>
      <c r="E2047" s="70">
        <f>SUMPRODUCT(N2047:Q2047,PAINEL_PESOS!$C$16:$C$19)</f>
        <v/>
      </c>
      <c r="F2047" s="70">
        <f>SUMPRODUCT(R2047:T2047,PAINEL_PESOS!$C$21:$C$23)</f>
        <v/>
      </c>
      <c r="G2047" s="70">
        <f>SUMPRODUCT(U2047:V2047,PAINEL_PESOS!$C$25:$C$26)</f>
        <v/>
      </c>
      <c r="H2047" s="70">
        <f>SUMPRODUCT(W2047:X2047,PAINEL_PESOS!$C$28:$C$29)</f>
        <v/>
      </c>
      <c r="I2047" s="70" t="n">
        <v>0.9946109135275732</v>
      </c>
      <c r="J2047" s="70" t="n">
        <v>0.6934687959567395</v>
      </c>
      <c r="K2047" s="71">
        <f>IF(NOT(AND(PAINEL_PESOS!$D$12="OK - 100%",PAINEL_PESOS!$F$20="OK - 100%",PAINEL_PESOS!$F$24="OK - 100%",PAINEL_PESOS!$F$27="OK - 100%",PAINEL_PESOS!$F$30="OK - 100%")),"", (E2047*PAINEL_PESOS!$B$7+F2047*PAINEL_PESOS!$B$8+G2047*PAINEL_PESOS!$B$9+H2047*PAINEL_PESOS!$B$10)*I2047)</f>
        <v/>
      </c>
      <c r="L2047" s="71">
        <f>IF(K2047="","",K2047-J2047)</f>
        <v/>
      </c>
      <c r="M2047" s="71">
        <f>IF(L2047="","",ABS(L2047))</f>
        <v/>
      </c>
      <c r="N2047" t="n">
        <v>1</v>
      </c>
      <c r="O2047" t="n">
        <v>1</v>
      </c>
      <c r="P2047" t="n">
        <v>0.8472016895459346</v>
      </c>
      <c r="Q2047" t="n">
        <v>0.994726097119262</v>
      </c>
      <c r="R2047" t="n">
        <v>0.1686820331639765</v>
      </c>
      <c r="S2047" t="n">
        <v>0.9998858860542225</v>
      </c>
      <c r="T2047" t="n">
        <v>0.9762911109488407</v>
      </c>
      <c r="U2047" t="n">
        <v>0.2396366697597828</v>
      </c>
      <c r="V2047" t="n">
        <v>0.5681779122363934</v>
      </c>
      <c r="W2047" t="n">
        <v>0.6272789492842112</v>
      </c>
      <c r="X2047" t="n">
        <v>0.7918462215478493</v>
      </c>
    </row>
    <row r="2048">
      <c r="A2048" t="inlineStr">
        <is>
          <t>2918506</t>
        </is>
      </c>
      <c r="B2048" t="inlineStr">
        <is>
          <t>Jussara</t>
        </is>
      </c>
      <c r="C2048" t="inlineStr">
        <is>
          <t>BA</t>
        </is>
      </c>
      <c r="D2048" t="inlineStr">
        <is>
          <t>REGIÃO NORDESTE</t>
        </is>
      </c>
      <c r="E2048" s="70">
        <f>SUMPRODUCT(N2048:Q2048,PAINEL_PESOS!$C$16:$C$19)</f>
        <v/>
      </c>
      <c r="F2048" s="70">
        <f>SUMPRODUCT(R2048:T2048,PAINEL_PESOS!$C$21:$C$23)</f>
        <v/>
      </c>
      <c r="G2048" s="70">
        <f>SUMPRODUCT(U2048:V2048,PAINEL_PESOS!$C$25:$C$26)</f>
        <v/>
      </c>
      <c r="H2048" s="70">
        <f>SUMPRODUCT(W2048:X2048,PAINEL_PESOS!$C$28:$C$29)</f>
        <v/>
      </c>
      <c r="I2048" s="70" t="n">
        <v>0.9117251782387049</v>
      </c>
      <c r="J2048" s="70" t="n">
        <v>0.5749178485890326</v>
      </c>
      <c r="K2048" s="71">
        <f>IF(NOT(AND(PAINEL_PESOS!$D$12="OK - 100%",PAINEL_PESOS!$F$20="OK - 100%",PAINEL_PESOS!$F$24="OK - 100%",PAINEL_PESOS!$F$27="OK - 100%",PAINEL_PESOS!$F$30="OK - 100%")),"", (E2048*PAINEL_PESOS!$B$7+F2048*PAINEL_PESOS!$B$8+G2048*PAINEL_PESOS!$B$9+H2048*PAINEL_PESOS!$B$10)*I2048)</f>
        <v/>
      </c>
      <c r="L2048" s="71">
        <f>IF(K2048="","",K2048-J2048)</f>
        <v/>
      </c>
      <c r="M2048" s="71">
        <f>IF(L2048="","",ABS(L2048))</f>
        <v/>
      </c>
      <c r="N2048" t="n">
        <v>1</v>
      </c>
      <c r="O2048" t="n">
        <v>0.9838</v>
      </c>
      <c r="P2048" t="n">
        <v>0.6353748680042239</v>
      </c>
      <c r="Q2048" t="n">
        <v>0.973273661640474</v>
      </c>
      <c r="R2048" t="n">
        <v>0.1683203498025131</v>
      </c>
      <c r="S2048" t="n">
        <v>0.9992968186141544</v>
      </c>
      <c r="T2048" t="n">
        <v>0.5579593376138776</v>
      </c>
      <c r="U2048" t="n">
        <v>0.6654729087076638</v>
      </c>
      <c r="V2048" t="n">
        <v>0.5042998643629786</v>
      </c>
      <c r="W2048" t="n">
        <v>0.4530276791890914</v>
      </c>
      <c r="X2048" t="n">
        <v>0.4752501241090028</v>
      </c>
    </row>
    <row r="2049">
      <c r="A2049" t="inlineStr">
        <is>
          <t>2918555</t>
        </is>
      </c>
      <c r="B2049" t="inlineStr">
        <is>
          <t>Jussari</t>
        </is>
      </c>
      <c r="C2049" t="inlineStr">
        <is>
          <t>BA</t>
        </is>
      </c>
      <c r="D2049" t="inlineStr">
        <is>
          <t>REGIÃO NORDESTE</t>
        </is>
      </c>
      <c r="E2049" s="70">
        <f>SUMPRODUCT(N2049:Q2049,PAINEL_PESOS!$C$16:$C$19)</f>
        <v/>
      </c>
      <c r="F2049" s="70">
        <f>SUMPRODUCT(R2049:T2049,PAINEL_PESOS!$C$21:$C$23)</f>
        <v/>
      </c>
      <c r="G2049" s="70">
        <f>SUMPRODUCT(U2049:V2049,PAINEL_PESOS!$C$25:$C$26)</f>
        <v/>
      </c>
      <c r="H2049" s="70">
        <f>SUMPRODUCT(W2049:X2049,PAINEL_PESOS!$C$28:$C$29)</f>
        <v/>
      </c>
      <c r="I2049" s="70" t="n">
        <v>0.9720848795941517</v>
      </c>
      <c r="J2049" s="70" t="n">
        <v>0.5782846578811212</v>
      </c>
      <c r="K2049" s="71">
        <f>IF(NOT(AND(PAINEL_PESOS!$D$12="OK - 100%",PAINEL_PESOS!$F$20="OK - 100%",PAINEL_PESOS!$F$24="OK - 100%",PAINEL_PESOS!$F$27="OK - 100%",PAINEL_PESOS!$F$30="OK - 100%")),"", (E2049*PAINEL_PESOS!$B$7+F2049*PAINEL_PESOS!$B$8+G2049*PAINEL_PESOS!$B$9+H2049*PAINEL_PESOS!$B$10)*I2049)</f>
        <v/>
      </c>
      <c r="L2049" s="71">
        <f>IF(K2049="","",K2049-J2049)</f>
        <v/>
      </c>
      <c r="M2049" s="71">
        <f>IF(L2049="","",ABS(L2049))</f>
        <v/>
      </c>
      <c r="N2049" t="n">
        <v>1</v>
      </c>
      <c r="O2049" t="n">
        <v>0</v>
      </c>
      <c r="P2049" t="n">
        <v>0.4720168954593453</v>
      </c>
      <c r="Q2049" t="n">
        <v>0.9175966655443466</v>
      </c>
      <c r="R2049" t="n">
        <v>0.1196328529183724</v>
      </c>
      <c r="S2049" t="n">
        <v>0.9987782348549201</v>
      </c>
      <c r="T2049" t="n">
        <v>0.9101885914949728</v>
      </c>
      <c r="U2049" t="n">
        <v>0.4005804113457116</v>
      </c>
      <c r="V2049" t="n">
        <v>0.6075686764008046</v>
      </c>
      <c r="W2049" t="n">
        <v>0.4788898514263368</v>
      </c>
      <c r="X2049" t="n">
        <v>0.7248834140206701</v>
      </c>
    </row>
    <row r="2050">
      <c r="A2050" t="inlineStr">
        <is>
          <t>2918605</t>
        </is>
      </c>
      <c r="B2050" t="inlineStr">
        <is>
          <t>Jussiape</t>
        </is>
      </c>
      <c r="C2050" t="inlineStr">
        <is>
          <t>BA</t>
        </is>
      </c>
      <c r="D2050" t="inlineStr">
        <is>
          <t>REGIÃO NORDESTE</t>
        </is>
      </c>
      <c r="E2050" s="70">
        <f>SUMPRODUCT(N2050:Q2050,PAINEL_PESOS!$C$16:$C$19)</f>
        <v/>
      </c>
      <c r="F2050" s="70">
        <f>SUMPRODUCT(R2050:T2050,PAINEL_PESOS!$C$21:$C$23)</f>
        <v/>
      </c>
      <c r="G2050" s="70">
        <f>SUMPRODUCT(U2050:V2050,PAINEL_PESOS!$C$25:$C$26)</f>
        <v/>
      </c>
      <c r="H2050" s="70">
        <f>SUMPRODUCT(W2050:X2050,PAINEL_PESOS!$C$28:$C$29)</f>
        <v/>
      </c>
      <c r="I2050" s="70" t="n">
        <v>0.9066751621083144</v>
      </c>
      <c r="J2050" s="70" t="n">
        <v>0.5953513141773983</v>
      </c>
      <c r="K2050" s="71">
        <f>IF(NOT(AND(PAINEL_PESOS!$D$12="OK - 100%",PAINEL_PESOS!$F$20="OK - 100%",PAINEL_PESOS!$F$24="OK - 100%",PAINEL_PESOS!$F$27="OK - 100%",PAINEL_PESOS!$F$30="OK - 100%")),"", (E2050*PAINEL_PESOS!$B$7+F2050*PAINEL_PESOS!$B$8+G2050*PAINEL_PESOS!$B$9+H2050*PAINEL_PESOS!$B$10)*I2050)</f>
        <v/>
      </c>
      <c r="L2050" s="71">
        <f>IF(K2050="","",K2050-J2050)</f>
        <v/>
      </c>
      <c r="M2050" s="71">
        <f>IF(L2050="","",ABS(L2050))</f>
        <v/>
      </c>
      <c r="N2050" t="n">
        <v>1</v>
      </c>
      <c r="O2050" t="n">
        <v>0.9951</v>
      </c>
      <c r="P2050" t="n">
        <v>0.7832101372756072</v>
      </c>
      <c r="Q2050" t="n">
        <v>0.9614343404747103</v>
      </c>
      <c r="R2050" t="n">
        <v>0.1162748456626317</v>
      </c>
      <c r="S2050" t="n">
        <v>0.9998879796833646</v>
      </c>
      <c r="T2050" t="n">
        <v>0.5354285711842259</v>
      </c>
      <c r="U2050" t="n">
        <v>0.5835239691805461</v>
      </c>
      <c r="V2050" t="n">
        <v>0.6207502391430935</v>
      </c>
      <c r="W2050" t="n">
        <v>0.5724237499690862</v>
      </c>
      <c r="X2050" t="n">
        <v>0.5054194818497502</v>
      </c>
    </row>
    <row r="2051">
      <c r="A2051" t="inlineStr">
        <is>
          <t>2918704</t>
        </is>
      </c>
      <c r="B2051" t="inlineStr">
        <is>
          <t>Lafaiete Coutinho</t>
        </is>
      </c>
      <c r="C2051" t="inlineStr">
        <is>
          <t>BA</t>
        </is>
      </c>
      <c r="D2051" t="inlineStr">
        <is>
          <t>REGIÃO NORDESTE</t>
        </is>
      </c>
      <c r="E2051" s="70">
        <f>SUMPRODUCT(N2051:Q2051,PAINEL_PESOS!$C$16:$C$19)</f>
        <v/>
      </c>
      <c r="F2051" s="70">
        <f>SUMPRODUCT(R2051:T2051,PAINEL_PESOS!$C$21:$C$23)</f>
        <v/>
      </c>
      <c r="G2051" s="70">
        <f>SUMPRODUCT(U2051:V2051,PAINEL_PESOS!$C$25:$C$26)</f>
        <v/>
      </c>
      <c r="H2051" s="70">
        <f>SUMPRODUCT(W2051:X2051,PAINEL_PESOS!$C$28:$C$29)</f>
        <v/>
      </c>
      <c r="I2051" s="70" t="n">
        <v>0.9467627797553487</v>
      </c>
      <c r="J2051" s="70" t="n">
        <v>0.6200729937427489</v>
      </c>
      <c r="K2051" s="71">
        <f>IF(NOT(AND(PAINEL_PESOS!$D$12="OK - 100%",PAINEL_PESOS!$F$20="OK - 100%",PAINEL_PESOS!$F$24="OK - 100%",PAINEL_PESOS!$F$27="OK - 100%",PAINEL_PESOS!$F$30="OK - 100%")),"", (E2051*PAINEL_PESOS!$B$7+F2051*PAINEL_PESOS!$B$8+G2051*PAINEL_PESOS!$B$9+H2051*PAINEL_PESOS!$B$10)*I2051)</f>
        <v/>
      </c>
      <c r="L2051" s="71">
        <f>IF(K2051="","",K2051-J2051)</f>
        <v/>
      </c>
      <c r="M2051" s="71">
        <f>IF(L2051="","",ABS(L2051))</f>
        <v/>
      </c>
      <c r="N2051" t="n">
        <v>1</v>
      </c>
      <c r="O2051" t="n">
        <v>1</v>
      </c>
      <c r="P2051" t="n">
        <v>0.8970432946145723</v>
      </c>
      <c r="Q2051" t="n">
        <v>0.9831620284291676</v>
      </c>
      <c r="R2051" t="n">
        <v>0.09688467374668169</v>
      </c>
      <c r="S2051" t="n">
        <v>0.999955031622336</v>
      </c>
      <c r="T2051" t="n">
        <v>0.73573904741425</v>
      </c>
      <c r="U2051" t="n">
        <v>0.5968591672056255</v>
      </c>
      <c r="V2051" t="n">
        <v>0.321922280824763</v>
      </c>
      <c r="W2051" t="n">
        <v>0.608436451057685</v>
      </c>
      <c r="X2051" t="n">
        <v>0.5504817814450558</v>
      </c>
    </row>
    <row r="2052">
      <c r="A2052" t="inlineStr">
        <is>
          <t>2918753</t>
        </is>
      </c>
      <c r="B2052" t="inlineStr">
        <is>
          <t>Lagoa Real</t>
        </is>
      </c>
      <c r="C2052" t="inlineStr">
        <is>
          <t>BA</t>
        </is>
      </c>
      <c r="D2052" t="inlineStr">
        <is>
          <t>REGIÃO NORDESTE</t>
        </is>
      </c>
      <c r="E2052" s="70">
        <f>SUMPRODUCT(N2052:Q2052,PAINEL_PESOS!$C$16:$C$19)</f>
        <v/>
      </c>
      <c r="F2052" s="70">
        <f>SUMPRODUCT(R2052:T2052,PAINEL_PESOS!$C$21:$C$23)</f>
        <v/>
      </c>
      <c r="G2052" s="70">
        <f>SUMPRODUCT(U2052:V2052,PAINEL_PESOS!$C$25:$C$26)</f>
        <v/>
      </c>
      <c r="H2052" s="70">
        <f>SUMPRODUCT(W2052:X2052,PAINEL_PESOS!$C$28:$C$29)</f>
        <v/>
      </c>
      <c r="I2052" s="70" t="n">
        <v>0.9862443841851216</v>
      </c>
      <c r="J2052" s="70" t="n">
        <v>0.6517765629360639</v>
      </c>
      <c r="K2052" s="71">
        <f>IF(NOT(AND(PAINEL_PESOS!$D$12="OK - 100%",PAINEL_PESOS!$F$20="OK - 100%",PAINEL_PESOS!$F$24="OK - 100%",PAINEL_PESOS!$F$27="OK - 100%",PAINEL_PESOS!$F$30="OK - 100%")),"", (E2052*PAINEL_PESOS!$B$7+F2052*PAINEL_PESOS!$B$8+G2052*PAINEL_PESOS!$B$9+H2052*PAINEL_PESOS!$B$10)*I2052)</f>
        <v/>
      </c>
      <c r="L2052" s="71">
        <f>IF(K2052="","",K2052-J2052)</f>
        <v/>
      </c>
      <c r="M2052" s="71">
        <f>IF(L2052="","",ABS(L2052))</f>
        <v/>
      </c>
      <c r="N2052" t="n">
        <v>1</v>
      </c>
      <c r="O2052" t="n">
        <v>0.9919</v>
      </c>
      <c r="P2052" t="n">
        <v>0.7847940865892291</v>
      </c>
      <c r="Q2052" t="n">
        <v>0.989064909871475</v>
      </c>
      <c r="R2052" t="n">
        <v>0.1654916684097346</v>
      </c>
      <c r="S2052" t="n">
        <v>0.9997458870866996</v>
      </c>
      <c r="T2052" t="n">
        <v>0.9375624041586289</v>
      </c>
      <c r="U2052" t="n">
        <v>0.5200577500171792</v>
      </c>
      <c r="V2052" t="n">
        <v>0.4288926422728881</v>
      </c>
      <c r="W2052" t="n">
        <v>0.5401646022824853</v>
      </c>
      <c r="X2052" t="n">
        <v>0.5130764531824561</v>
      </c>
    </row>
    <row r="2053">
      <c r="A2053" t="inlineStr">
        <is>
          <t>2918803</t>
        </is>
      </c>
      <c r="B2053" t="inlineStr">
        <is>
          <t>Laje</t>
        </is>
      </c>
      <c r="C2053" t="inlineStr">
        <is>
          <t>BA</t>
        </is>
      </c>
      <c r="D2053" t="inlineStr">
        <is>
          <t>REGIÃO NORDESTE</t>
        </is>
      </c>
      <c r="E2053" s="70">
        <f>SUMPRODUCT(N2053:Q2053,PAINEL_PESOS!$C$16:$C$19)</f>
        <v/>
      </c>
      <c r="F2053" s="70">
        <f>SUMPRODUCT(R2053:T2053,PAINEL_PESOS!$C$21:$C$23)</f>
        <v/>
      </c>
      <c r="G2053" s="70">
        <f>SUMPRODUCT(U2053:V2053,PAINEL_PESOS!$C$25:$C$26)</f>
        <v/>
      </c>
      <c r="H2053" s="70">
        <f>SUMPRODUCT(W2053:X2053,PAINEL_PESOS!$C$28:$C$29)</f>
        <v/>
      </c>
      <c r="I2053" s="70" t="n">
        <v>0.9808885890605862</v>
      </c>
      <c r="J2053" s="70" t="n">
        <v>0.645084455772945</v>
      </c>
      <c r="K2053" s="71">
        <f>IF(NOT(AND(PAINEL_PESOS!$D$12="OK - 100%",PAINEL_PESOS!$F$20="OK - 100%",PAINEL_PESOS!$F$24="OK - 100%",PAINEL_PESOS!$F$27="OK - 100%",PAINEL_PESOS!$F$30="OK - 100%")),"", (E2053*PAINEL_PESOS!$B$7+F2053*PAINEL_PESOS!$B$8+G2053*PAINEL_PESOS!$B$9+H2053*PAINEL_PESOS!$B$10)*I2053)</f>
        <v/>
      </c>
      <c r="L2053" s="71">
        <f>IF(K2053="","",K2053-J2053)</f>
        <v/>
      </c>
      <c r="M2053" s="71">
        <f>IF(L2053="","",ABS(L2053))</f>
        <v/>
      </c>
      <c r="N2053" t="n">
        <v>0.4</v>
      </c>
      <c r="O2053" t="n">
        <v>0.9209000000000001</v>
      </c>
      <c r="P2053" t="n">
        <v>0.6987328405491025</v>
      </c>
      <c r="Q2053" t="n">
        <v>0.930785434780474</v>
      </c>
      <c r="R2053" t="n">
        <v>0.2452589701046661</v>
      </c>
      <c r="S2053" t="n">
        <v>0.9514069785999879</v>
      </c>
      <c r="T2053" t="n">
        <v>0.9697523087104666</v>
      </c>
      <c r="U2053" t="n">
        <v>0.3795149473634167</v>
      </c>
      <c r="V2053" t="n">
        <v>0.528538512089048</v>
      </c>
      <c r="W2053" t="n">
        <v>0.7252195781925854</v>
      </c>
      <c r="X2053" t="n">
        <v>0.708464067159871</v>
      </c>
    </row>
    <row r="2054">
      <c r="A2054" t="inlineStr">
        <is>
          <t>2918902</t>
        </is>
      </c>
      <c r="B2054" t="inlineStr">
        <is>
          <t>Lajedão</t>
        </is>
      </c>
      <c r="C2054" t="inlineStr">
        <is>
          <t>BA</t>
        </is>
      </c>
      <c r="D2054" t="inlineStr">
        <is>
          <t>REGIÃO NORDESTE</t>
        </is>
      </c>
      <c r="E2054" s="70">
        <f>SUMPRODUCT(N2054:Q2054,PAINEL_PESOS!$C$16:$C$19)</f>
        <v/>
      </c>
      <c r="F2054" s="70">
        <f>SUMPRODUCT(R2054:T2054,PAINEL_PESOS!$C$21:$C$23)</f>
        <v/>
      </c>
      <c r="G2054" s="70">
        <f>SUMPRODUCT(U2054:V2054,PAINEL_PESOS!$C$25:$C$26)</f>
        <v/>
      </c>
      <c r="H2054" s="70">
        <f>SUMPRODUCT(W2054:X2054,PAINEL_PESOS!$C$28:$C$29)</f>
        <v/>
      </c>
      <c r="I2054" s="70" t="n">
        <v>0.991794769726447</v>
      </c>
      <c r="J2054" s="70" t="n">
        <v>0.6450034104573672</v>
      </c>
      <c r="K2054" s="71">
        <f>IF(NOT(AND(PAINEL_PESOS!$D$12="OK - 100%",PAINEL_PESOS!$F$20="OK - 100%",PAINEL_PESOS!$F$24="OK - 100%",PAINEL_PESOS!$F$27="OK - 100%",PAINEL_PESOS!$F$30="OK - 100%")),"", (E2054*PAINEL_PESOS!$B$7+F2054*PAINEL_PESOS!$B$8+G2054*PAINEL_PESOS!$B$9+H2054*PAINEL_PESOS!$B$10)*I2054)</f>
        <v/>
      </c>
      <c r="L2054" s="71">
        <f>IF(K2054="","",K2054-J2054)</f>
        <v/>
      </c>
      <c r="M2054" s="71">
        <f>IF(L2054="","",ABS(L2054))</f>
        <v/>
      </c>
      <c r="N2054" t="n">
        <v>1</v>
      </c>
      <c r="O2054" t="n">
        <v>1</v>
      </c>
      <c r="P2054" t="n">
        <v>0.7496304118268216</v>
      </c>
      <c r="Q2054" t="n">
        <v>0.9962643239820798</v>
      </c>
      <c r="R2054" t="n">
        <v>0.1552633219179024</v>
      </c>
      <c r="S2054" t="n">
        <v>0.9996803622262123</v>
      </c>
      <c r="T2054" t="n">
        <v>0.9608127582980955</v>
      </c>
      <c r="U2054" t="n">
        <v>0.1144198298737236</v>
      </c>
      <c r="V2054" t="n">
        <v>0.547645952327955</v>
      </c>
      <c r="W2054" t="n">
        <v>0.5327540915112426</v>
      </c>
      <c r="X2054" t="n">
        <v>0.7244452362492229</v>
      </c>
    </row>
    <row r="2055">
      <c r="A2055" t="inlineStr">
        <is>
          <t>2919009</t>
        </is>
      </c>
      <c r="B2055" t="inlineStr">
        <is>
          <t>Lajedinho</t>
        </is>
      </c>
      <c r="C2055" t="inlineStr">
        <is>
          <t>BA</t>
        </is>
      </c>
      <c r="D2055" t="inlineStr">
        <is>
          <t>REGIÃO NORDESTE</t>
        </is>
      </c>
      <c r="E2055" s="70">
        <f>SUMPRODUCT(N2055:Q2055,PAINEL_PESOS!$C$16:$C$19)</f>
        <v/>
      </c>
      <c r="F2055" s="70">
        <f>SUMPRODUCT(R2055:T2055,PAINEL_PESOS!$C$21:$C$23)</f>
        <v/>
      </c>
      <c r="G2055" s="70">
        <f>SUMPRODUCT(U2055:V2055,PAINEL_PESOS!$C$25:$C$26)</f>
        <v/>
      </c>
      <c r="H2055" s="70">
        <f>SUMPRODUCT(W2055:X2055,PAINEL_PESOS!$C$28:$C$29)</f>
        <v/>
      </c>
      <c r="I2055" s="70" t="n">
        <v>0.9886370383557287</v>
      </c>
      <c r="J2055" s="70" t="n">
        <v>0.6490002184790481</v>
      </c>
      <c r="K2055" s="71">
        <f>IF(NOT(AND(PAINEL_PESOS!$D$12="OK - 100%",PAINEL_PESOS!$F$20="OK - 100%",PAINEL_PESOS!$F$24="OK - 100%",PAINEL_PESOS!$F$27="OK - 100%",PAINEL_PESOS!$F$30="OK - 100%")),"", (E2055*PAINEL_PESOS!$B$7+F2055*PAINEL_PESOS!$B$8+G2055*PAINEL_PESOS!$B$9+H2055*PAINEL_PESOS!$B$10)*I2055)</f>
        <v/>
      </c>
      <c r="L2055" s="71">
        <f>IF(K2055="","",K2055-J2055)</f>
        <v/>
      </c>
      <c r="M2055" s="71">
        <f>IF(L2055="","",ABS(L2055))</f>
        <v/>
      </c>
      <c r="N2055" t="n">
        <v>1</v>
      </c>
      <c r="O2055" t="n">
        <v>1</v>
      </c>
      <c r="P2055" t="n">
        <v>0.383949313621964</v>
      </c>
      <c r="Q2055" t="n">
        <v>0.9825046730059939</v>
      </c>
      <c r="R2055" t="n">
        <v>0.0904876232655131</v>
      </c>
      <c r="S2055" t="n">
        <v>0.9997627836681795</v>
      </c>
      <c r="T2055" t="n">
        <v>0.9540489368871409</v>
      </c>
      <c r="U2055" t="n">
        <v>0.6090545764125811</v>
      </c>
      <c r="V2055" t="n">
        <v>0.6047311435977207</v>
      </c>
      <c r="W2055" t="n">
        <v>0.5242156505261822</v>
      </c>
      <c r="X2055" t="n">
        <v>0.4675817516410468</v>
      </c>
    </row>
    <row r="2056">
      <c r="A2056" t="inlineStr">
        <is>
          <t>2919058</t>
        </is>
      </c>
      <c r="B2056" t="inlineStr">
        <is>
          <t>Lajedo do Tabocal</t>
        </is>
      </c>
      <c r="C2056" t="inlineStr">
        <is>
          <t>BA</t>
        </is>
      </c>
      <c r="D2056" t="inlineStr">
        <is>
          <t>REGIÃO NORDESTE</t>
        </is>
      </c>
      <c r="E2056" s="70">
        <f>SUMPRODUCT(N2056:Q2056,PAINEL_PESOS!$C$16:$C$19)</f>
        <v/>
      </c>
      <c r="F2056" s="70">
        <f>SUMPRODUCT(R2056:T2056,PAINEL_PESOS!$C$21:$C$23)</f>
        <v/>
      </c>
      <c r="G2056" s="70">
        <f>SUMPRODUCT(U2056:V2056,PAINEL_PESOS!$C$25:$C$26)</f>
        <v/>
      </c>
      <c r="H2056" s="70">
        <f>SUMPRODUCT(W2056:X2056,PAINEL_PESOS!$C$28:$C$29)</f>
        <v/>
      </c>
      <c r="I2056" s="70" t="n">
        <v>0.9670264679932598</v>
      </c>
      <c r="J2056" s="70" t="n">
        <v>0.6309715673738281</v>
      </c>
      <c r="K2056" s="71">
        <f>IF(NOT(AND(PAINEL_PESOS!$D$12="OK - 100%",PAINEL_PESOS!$F$20="OK - 100%",PAINEL_PESOS!$F$24="OK - 100%",PAINEL_PESOS!$F$27="OK - 100%",PAINEL_PESOS!$F$30="OK - 100%")),"", (E2056*PAINEL_PESOS!$B$7+F2056*PAINEL_PESOS!$B$8+G2056*PAINEL_PESOS!$B$9+H2056*PAINEL_PESOS!$B$10)*I2056)</f>
        <v/>
      </c>
      <c r="L2056" s="71">
        <f>IF(K2056="","",K2056-J2056)</f>
        <v/>
      </c>
      <c r="M2056" s="71">
        <f>IF(L2056="","",ABS(L2056))</f>
        <v/>
      </c>
      <c r="N2056" t="n">
        <v>0.4</v>
      </c>
      <c r="O2056" t="n">
        <v>1</v>
      </c>
      <c r="P2056" t="n">
        <v>0.9057022175290392</v>
      </c>
      <c r="Q2056" t="n">
        <v>0.9622626563297092</v>
      </c>
      <c r="R2056" t="n">
        <v>0.1312862488665837</v>
      </c>
      <c r="S2056" t="n">
        <v>0.9999090882962822</v>
      </c>
      <c r="T2056" t="n">
        <v>0.8530623809163111</v>
      </c>
      <c r="U2056" t="n">
        <v>0.4840873387957209</v>
      </c>
      <c r="V2056" t="n">
        <v>0.5191798954454496</v>
      </c>
      <c r="W2056" t="n">
        <v>0.6531564626988707</v>
      </c>
      <c r="X2056" t="n">
        <v>0.6066461619269431</v>
      </c>
    </row>
    <row r="2057">
      <c r="A2057" t="inlineStr">
        <is>
          <t>2919108</t>
        </is>
      </c>
      <c r="B2057" t="inlineStr">
        <is>
          <t>Lamarão</t>
        </is>
      </c>
      <c r="C2057" t="inlineStr">
        <is>
          <t>BA</t>
        </is>
      </c>
      <c r="D2057" t="inlineStr">
        <is>
          <t>REGIÃO NORDESTE</t>
        </is>
      </c>
      <c r="E2057" s="70">
        <f>SUMPRODUCT(N2057:Q2057,PAINEL_PESOS!$C$16:$C$19)</f>
        <v/>
      </c>
      <c r="F2057" s="70">
        <f>SUMPRODUCT(R2057:T2057,PAINEL_PESOS!$C$21:$C$23)</f>
        <v/>
      </c>
      <c r="G2057" s="70">
        <f>SUMPRODUCT(U2057:V2057,PAINEL_PESOS!$C$25:$C$26)</f>
        <v/>
      </c>
      <c r="H2057" s="70">
        <f>SUMPRODUCT(W2057:X2057,PAINEL_PESOS!$C$28:$C$29)</f>
        <v/>
      </c>
      <c r="I2057" s="70" t="n">
        <v>0.9486956435285144</v>
      </c>
      <c r="J2057" s="70" t="n">
        <v>0.5983392009781754</v>
      </c>
      <c r="K2057" s="71">
        <f>IF(NOT(AND(PAINEL_PESOS!$D$12="OK - 100%",PAINEL_PESOS!$F$20="OK - 100%",PAINEL_PESOS!$F$24="OK - 100%",PAINEL_PESOS!$F$27="OK - 100%",PAINEL_PESOS!$F$30="OK - 100%")),"", (E2057*PAINEL_PESOS!$B$7+F2057*PAINEL_PESOS!$B$8+G2057*PAINEL_PESOS!$B$9+H2057*PAINEL_PESOS!$B$10)*I2057)</f>
        <v/>
      </c>
      <c r="L2057" s="71">
        <f>IF(K2057="","",K2057-J2057)</f>
        <v/>
      </c>
      <c r="M2057" s="71">
        <f>IF(L2057="","",ABS(L2057))</f>
        <v/>
      </c>
      <c r="N2057" t="n">
        <v>1</v>
      </c>
      <c r="O2057" t="n">
        <v>0.982</v>
      </c>
      <c r="P2057" t="n">
        <v>0.6083421330517423</v>
      </c>
      <c r="Q2057" t="n">
        <v>0.8174366424116228</v>
      </c>
      <c r="R2057" t="n">
        <v>0.1118943066645844</v>
      </c>
      <c r="S2057" t="n">
        <v>1</v>
      </c>
      <c r="T2057" t="n">
        <v>0.8421961334093748</v>
      </c>
      <c r="U2057" t="n">
        <v>0.2444986325319223</v>
      </c>
      <c r="V2057" t="n">
        <v>0.3022981324651904</v>
      </c>
      <c r="W2057" t="n">
        <v>0.8029691392629557</v>
      </c>
      <c r="X2057" t="n">
        <v>0.6891912577328714</v>
      </c>
    </row>
    <row r="2058">
      <c r="A2058" t="inlineStr">
        <is>
          <t>2919157</t>
        </is>
      </c>
      <c r="B2058" t="inlineStr">
        <is>
          <t>Lapão</t>
        </is>
      </c>
      <c r="C2058" t="inlineStr">
        <is>
          <t>BA</t>
        </is>
      </c>
      <c r="D2058" t="inlineStr">
        <is>
          <t>REGIÃO NORDESTE</t>
        </is>
      </c>
      <c r="E2058" s="70">
        <f>SUMPRODUCT(N2058:Q2058,PAINEL_PESOS!$C$16:$C$19)</f>
        <v/>
      </c>
      <c r="F2058" s="70">
        <f>SUMPRODUCT(R2058:T2058,PAINEL_PESOS!$C$21:$C$23)</f>
        <v/>
      </c>
      <c r="G2058" s="70">
        <f>SUMPRODUCT(U2058:V2058,PAINEL_PESOS!$C$25:$C$26)</f>
        <v/>
      </c>
      <c r="H2058" s="70">
        <f>SUMPRODUCT(W2058:X2058,PAINEL_PESOS!$C$28:$C$29)</f>
        <v/>
      </c>
      <c r="I2058" s="70" t="n">
        <v>0.8664992726994694</v>
      </c>
      <c r="J2058" s="70" t="n">
        <v>0.5290825958850899</v>
      </c>
      <c r="K2058" s="71">
        <f>IF(NOT(AND(PAINEL_PESOS!$D$12="OK - 100%",PAINEL_PESOS!$F$20="OK - 100%",PAINEL_PESOS!$F$24="OK - 100%",PAINEL_PESOS!$F$27="OK - 100%",PAINEL_PESOS!$F$30="OK - 100%")),"", (E2058*PAINEL_PESOS!$B$7+F2058*PAINEL_PESOS!$B$8+G2058*PAINEL_PESOS!$B$9+H2058*PAINEL_PESOS!$B$10)*I2058)</f>
        <v/>
      </c>
      <c r="L2058" s="71">
        <f>IF(K2058="","",K2058-J2058)</f>
        <v/>
      </c>
      <c r="M2058" s="71">
        <f>IF(L2058="","",ABS(L2058))</f>
        <v/>
      </c>
      <c r="N2058" t="n">
        <v>1</v>
      </c>
      <c r="O2058" t="n">
        <v>0.9891</v>
      </c>
      <c r="P2058" t="n">
        <v>0.6515311510031678</v>
      </c>
      <c r="Q2058" t="n">
        <v>0.9349296074505942</v>
      </c>
      <c r="R2058" t="n">
        <v>0.254903579825446</v>
      </c>
      <c r="S2058" t="n">
        <v>0.9966681952192646</v>
      </c>
      <c r="T2058" t="n">
        <v>0.3326012615462104</v>
      </c>
      <c r="U2058" t="n">
        <v>0.6726877580172785</v>
      </c>
      <c r="V2058" t="n">
        <v>0.4316635753673972</v>
      </c>
      <c r="W2058" t="n">
        <v>0.4576328795516121</v>
      </c>
      <c r="X2058" t="n">
        <v>0.4789028773292407</v>
      </c>
    </row>
    <row r="2059">
      <c r="A2059" t="inlineStr">
        <is>
          <t>2919207</t>
        </is>
      </c>
      <c r="B2059" t="inlineStr">
        <is>
          <t>Lauro de Freitas</t>
        </is>
      </c>
      <c r="C2059" t="inlineStr">
        <is>
          <t>BA</t>
        </is>
      </c>
      <c r="D2059" t="inlineStr">
        <is>
          <t>REGIÃO NORDESTE</t>
        </is>
      </c>
      <c r="E2059" s="70">
        <f>SUMPRODUCT(N2059:Q2059,PAINEL_PESOS!$C$16:$C$19)</f>
        <v/>
      </c>
      <c r="F2059" s="70">
        <f>SUMPRODUCT(R2059:T2059,PAINEL_PESOS!$C$21:$C$23)</f>
        <v/>
      </c>
      <c r="G2059" s="70">
        <f>SUMPRODUCT(U2059:V2059,PAINEL_PESOS!$C$25:$C$26)</f>
        <v/>
      </c>
      <c r="H2059" s="70">
        <f>SUMPRODUCT(W2059:X2059,PAINEL_PESOS!$C$28:$C$29)</f>
        <v/>
      </c>
      <c r="I2059" s="70" t="n">
        <v>0.75</v>
      </c>
      <c r="J2059" s="70" t="n">
        <v>0.3852840178910676</v>
      </c>
      <c r="K2059" s="71">
        <f>IF(NOT(AND(PAINEL_PESOS!$D$12="OK - 100%",PAINEL_PESOS!$F$20="OK - 100%",PAINEL_PESOS!$F$24="OK - 100%",PAINEL_PESOS!$F$27="OK - 100%",PAINEL_PESOS!$F$30="OK - 100%")),"", (E2059*PAINEL_PESOS!$B$7+F2059*PAINEL_PESOS!$B$8+G2059*PAINEL_PESOS!$B$9+H2059*PAINEL_PESOS!$B$10)*I2059)</f>
        <v/>
      </c>
      <c r="L2059" s="71">
        <f>IF(K2059="","",K2059-J2059)</f>
        <v/>
      </c>
      <c r="M2059" s="71">
        <f>IF(L2059="","",ABS(L2059))</f>
        <v/>
      </c>
      <c r="N2059" t="n">
        <v>1</v>
      </c>
      <c r="O2059" t="n">
        <v>0.9354</v>
      </c>
      <c r="P2059" t="n">
        <v>0.4296726504751849</v>
      </c>
      <c r="Q2059" t="n">
        <v>0</v>
      </c>
      <c r="R2059" t="n">
        <v>0.5507678072182918</v>
      </c>
      <c r="S2059" t="n">
        <v>0</v>
      </c>
      <c r="T2059" t="n">
        <v>0.9612263176493463</v>
      </c>
      <c r="U2059" t="n">
        <v>0.2625619094276655</v>
      </c>
      <c r="V2059" t="n">
        <v>0.1459765902194802</v>
      </c>
      <c r="W2059" t="n">
        <v>0.8159499732867559</v>
      </c>
      <c r="X2059" t="n">
        <v>0.6946753094214676</v>
      </c>
    </row>
    <row r="2060">
      <c r="A2060" t="inlineStr">
        <is>
          <t>2919306</t>
        </is>
      </c>
      <c r="B2060" t="inlineStr">
        <is>
          <t>Lençóis</t>
        </is>
      </c>
      <c r="C2060" t="inlineStr">
        <is>
          <t>BA</t>
        </is>
      </c>
      <c r="D2060" t="inlineStr">
        <is>
          <t>REGIÃO NORDESTE</t>
        </is>
      </c>
      <c r="E2060" s="70">
        <f>SUMPRODUCT(N2060:Q2060,PAINEL_PESOS!$C$16:$C$19)</f>
        <v/>
      </c>
      <c r="F2060" s="70">
        <f>SUMPRODUCT(R2060:T2060,PAINEL_PESOS!$C$21:$C$23)</f>
        <v/>
      </c>
      <c r="G2060" s="70">
        <f>SUMPRODUCT(U2060:V2060,PAINEL_PESOS!$C$25:$C$26)</f>
        <v/>
      </c>
      <c r="H2060" s="70">
        <f>SUMPRODUCT(W2060:X2060,PAINEL_PESOS!$C$28:$C$29)</f>
        <v/>
      </c>
      <c r="I2060" s="70" t="n">
        <v>0.9506565867938199</v>
      </c>
      <c r="J2060" s="70" t="n">
        <v>0.6398464322425588</v>
      </c>
      <c r="K2060" s="71">
        <f>IF(NOT(AND(PAINEL_PESOS!$D$12="OK - 100%",PAINEL_PESOS!$F$20="OK - 100%",PAINEL_PESOS!$F$24="OK - 100%",PAINEL_PESOS!$F$27="OK - 100%",PAINEL_PESOS!$F$30="OK - 100%")),"", (E2060*PAINEL_PESOS!$B$7+F2060*PAINEL_PESOS!$B$8+G2060*PAINEL_PESOS!$B$9+H2060*PAINEL_PESOS!$B$10)*I2060)</f>
        <v/>
      </c>
      <c r="L2060" s="71">
        <f>IF(K2060="","",K2060-J2060)</f>
        <v/>
      </c>
      <c r="M2060" s="71">
        <f>IF(L2060="","",ABS(L2060))</f>
        <v/>
      </c>
      <c r="N2060" t="n">
        <v>1</v>
      </c>
      <c r="O2060" t="n">
        <v>1</v>
      </c>
      <c r="P2060" t="n">
        <v>0.8052798310454066</v>
      </c>
      <c r="Q2060" t="n">
        <v>0.9569197948579102</v>
      </c>
      <c r="R2060" t="n">
        <v>0.1989355901817282</v>
      </c>
      <c r="S2060" t="n">
        <v>0.9995006413218911</v>
      </c>
      <c r="T2060" t="n">
        <v>0.7690567606339092</v>
      </c>
      <c r="U2060" t="n">
        <v>0.6152280412815525</v>
      </c>
      <c r="V2060" t="n">
        <v>0.59968238263686</v>
      </c>
      <c r="W2060" t="n">
        <v>0.5311139040215247</v>
      </c>
      <c r="X2060" t="n">
        <v>0.4456729098651267</v>
      </c>
    </row>
    <row r="2061">
      <c r="A2061" t="inlineStr">
        <is>
          <t>2919405</t>
        </is>
      </c>
      <c r="B2061" t="inlineStr">
        <is>
          <t>Licínio de Almeida</t>
        </is>
      </c>
      <c r="C2061" t="inlineStr">
        <is>
          <t>BA</t>
        </is>
      </c>
      <c r="D2061" t="inlineStr">
        <is>
          <t>REGIÃO NORDESTE</t>
        </is>
      </c>
      <c r="E2061" s="70">
        <f>SUMPRODUCT(N2061:Q2061,PAINEL_PESOS!$C$16:$C$19)</f>
        <v/>
      </c>
      <c r="F2061" s="70">
        <f>SUMPRODUCT(R2061:T2061,PAINEL_PESOS!$C$21:$C$23)</f>
        <v/>
      </c>
      <c r="G2061" s="70">
        <f>SUMPRODUCT(U2061:V2061,PAINEL_PESOS!$C$25:$C$26)</f>
        <v/>
      </c>
      <c r="H2061" s="70">
        <f>SUMPRODUCT(W2061:X2061,PAINEL_PESOS!$C$28:$C$29)</f>
        <v/>
      </c>
      <c r="I2061" s="70" t="n">
        <v>0.9643125182239338</v>
      </c>
      <c r="J2061" s="70" t="n">
        <v>0.5991540481464773</v>
      </c>
      <c r="K2061" s="71">
        <f>IF(NOT(AND(PAINEL_PESOS!$D$12="OK - 100%",PAINEL_PESOS!$F$20="OK - 100%",PAINEL_PESOS!$F$24="OK - 100%",PAINEL_PESOS!$F$27="OK - 100%",PAINEL_PESOS!$F$30="OK - 100%")),"", (E2061*PAINEL_PESOS!$B$7+F2061*PAINEL_PESOS!$B$8+G2061*PAINEL_PESOS!$B$9+H2061*PAINEL_PESOS!$B$10)*I2061)</f>
        <v/>
      </c>
      <c r="L2061" s="71">
        <f>IF(K2061="","",K2061-J2061)</f>
        <v/>
      </c>
      <c r="M2061" s="71">
        <f>IF(L2061="","",ABS(L2061))</f>
        <v/>
      </c>
      <c r="N2061" t="n">
        <v>0.8</v>
      </c>
      <c r="O2061" t="n">
        <v>0.9819</v>
      </c>
      <c r="P2061" t="n">
        <v>0.8711721224920803</v>
      </c>
      <c r="Q2061" t="n">
        <v>0.9887451453590919</v>
      </c>
      <c r="R2061" t="n">
        <v>0.1762466324644146</v>
      </c>
      <c r="S2061" t="n">
        <v>0.9999202975808096</v>
      </c>
      <c r="T2061" t="n">
        <v>0.8237748944851504</v>
      </c>
      <c r="U2061" t="n">
        <v>0.4814208738222257</v>
      </c>
      <c r="V2061" t="n">
        <v>0.2851276840534107</v>
      </c>
      <c r="W2061" t="n">
        <v>0.5214990979968744</v>
      </c>
      <c r="X2061" t="n">
        <v>0.5283705043091862</v>
      </c>
    </row>
    <row r="2062">
      <c r="A2062" t="inlineStr">
        <is>
          <t>2919504</t>
        </is>
      </c>
      <c r="B2062" t="inlineStr">
        <is>
          <t>Livramento de Nossa Senhora</t>
        </is>
      </c>
      <c r="C2062" t="inlineStr">
        <is>
          <t>BA</t>
        </is>
      </c>
      <c r="D2062" t="inlineStr">
        <is>
          <t>REGIÃO NORDESTE</t>
        </is>
      </c>
      <c r="E2062" s="70">
        <f>SUMPRODUCT(N2062:Q2062,PAINEL_PESOS!$C$16:$C$19)</f>
        <v/>
      </c>
      <c r="F2062" s="70">
        <f>SUMPRODUCT(R2062:T2062,PAINEL_PESOS!$C$21:$C$23)</f>
        <v/>
      </c>
      <c r="G2062" s="70">
        <f>SUMPRODUCT(U2062:V2062,PAINEL_PESOS!$C$25:$C$26)</f>
        <v/>
      </c>
      <c r="H2062" s="70">
        <f>SUMPRODUCT(W2062:X2062,PAINEL_PESOS!$C$28:$C$29)</f>
        <v/>
      </c>
      <c r="I2062" s="70" t="n">
        <v>0.9306130727957482</v>
      </c>
      <c r="J2062" s="70" t="n">
        <v>0.6043877498451123</v>
      </c>
      <c r="K2062" s="71">
        <f>IF(NOT(AND(PAINEL_PESOS!$D$12="OK - 100%",PAINEL_PESOS!$F$20="OK - 100%",PAINEL_PESOS!$F$24="OK - 100%",PAINEL_PESOS!$F$27="OK - 100%",PAINEL_PESOS!$F$30="OK - 100%")),"", (E2062*PAINEL_PESOS!$B$7+F2062*PAINEL_PESOS!$B$8+G2062*PAINEL_PESOS!$B$9+H2062*PAINEL_PESOS!$B$10)*I2062)</f>
        <v/>
      </c>
      <c r="L2062" s="71">
        <f>IF(K2062="","",K2062-J2062)</f>
        <v/>
      </c>
      <c r="M2062" s="71">
        <f>IF(L2062="","",ABS(L2062))</f>
        <v/>
      </c>
      <c r="N2062" t="n">
        <v>1</v>
      </c>
      <c r="O2062" t="n">
        <v>0.9821</v>
      </c>
      <c r="P2062" t="n">
        <v>0.6035902851108765</v>
      </c>
      <c r="Q2062" t="n">
        <v>0.9711302724696782</v>
      </c>
      <c r="R2062" t="n">
        <v>0.3125529003232755</v>
      </c>
      <c r="S2062" t="n">
        <v>0.9988492250632007</v>
      </c>
      <c r="T2062" t="n">
        <v>0.6571928693358742</v>
      </c>
      <c r="U2062" t="n">
        <v>0.5200623229901185</v>
      </c>
      <c r="V2062" t="n">
        <v>0.5314972690451268</v>
      </c>
      <c r="W2062" t="n">
        <v>0.5401658012430068</v>
      </c>
      <c r="X2062" t="n">
        <v>0.5130770325253891</v>
      </c>
    </row>
    <row r="2063">
      <c r="A2063" t="inlineStr">
        <is>
          <t>2919553</t>
        </is>
      </c>
      <c r="B2063" t="inlineStr">
        <is>
          <t>Luís Eduardo Magalhães</t>
        </is>
      </c>
      <c r="C2063" t="inlineStr">
        <is>
          <t>BA</t>
        </is>
      </c>
      <c r="D2063" t="inlineStr">
        <is>
          <t>REGIÃO NORDESTE</t>
        </is>
      </c>
      <c r="E2063" s="70">
        <f>SUMPRODUCT(N2063:Q2063,PAINEL_PESOS!$C$16:$C$19)</f>
        <v/>
      </c>
      <c r="F2063" s="70">
        <f>SUMPRODUCT(R2063:T2063,PAINEL_PESOS!$C$21:$C$23)</f>
        <v/>
      </c>
      <c r="G2063" s="70">
        <f>SUMPRODUCT(U2063:V2063,PAINEL_PESOS!$C$25:$C$26)</f>
        <v/>
      </c>
      <c r="H2063" s="70">
        <f>SUMPRODUCT(W2063:X2063,PAINEL_PESOS!$C$28:$C$29)</f>
        <v/>
      </c>
      <c r="I2063" s="70" t="n">
        <v>0.9806914455450759</v>
      </c>
      <c r="J2063" s="70" t="n">
        <v>0.694557784045531</v>
      </c>
      <c r="K2063" s="71">
        <f>IF(NOT(AND(PAINEL_PESOS!$D$12="OK - 100%",PAINEL_PESOS!$F$20="OK - 100%",PAINEL_PESOS!$F$24="OK - 100%",PAINEL_PESOS!$F$27="OK - 100%",PAINEL_PESOS!$F$30="OK - 100%")),"", (E2063*PAINEL_PESOS!$B$7+F2063*PAINEL_PESOS!$B$8+G2063*PAINEL_PESOS!$B$9+H2063*PAINEL_PESOS!$B$10)*I2063)</f>
        <v/>
      </c>
      <c r="L2063" s="71">
        <f>IF(K2063="","",K2063-J2063)</f>
        <v/>
      </c>
      <c r="M2063" s="71">
        <f>IF(L2063="","",ABS(L2063))</f>
        <v/>
      </c>
      <c r="N2063" t="n">
        <v>1</v>
      </c>
      <c r="O2063" t="n">
        <v>0.9796</v>
      </c>
      <c r="P2063" t="n">
        <v>0.7253431890179514</v>
      </c>
      <c r="Q2063" t="n">
        <v>0.9966369353857485</v>
      </c>
      <c r="R2063" t="n">
        <v>0.575119094621942</v>
      </c>
      <c r="S2063" t="n">
        <v>0.9976505880698218</v>
      </c>
      <c r="T2063" t="n">
        <v>0.9043308483120358</v>
      </c>
      <c r="U2063" t="n">
        <v>0.3923706770434517</v>
      </c>
      <c r="V2063" t="n">
        <v>0.6190861053920664</v>
      </c>
      <c r="W2063" t="n">
        <v>0.4398142104918454</v>
      </c>
      <c r="X2063" t="n">
        <v>0.712400465778281</v>
      </c>
    </row>
    <row r="2064">
      <c r="A2064" t="inlineStr">
        <is>
          <t>2919603</t>
        </is>
      </c>
      <c r="B2064" t="inlineStr">
        <is>
          <t>Macajuba</t>
        </is>
      </c>
      <c r="C2064" t="inlineStr">
        <is>
          <t>BA</t>
        </is>
      </c>
      <c r="D2064" t="inlineStr">
        <is>
          <t>REGIÃO NORDESTE</t>
        </is>
      </c>
      <c r="E2064" s="70">
        <f>SUMPRODUCT(N2064:Q2064,PAINEL_PESOS!$C$16:$C$19)</f>
        <v/>
      </c>
      <c r="F2064" s="70">
        <f>SUMPRODUCT(R2064:T2064,PAINEL_PESOS!$C$21:$C$23)</f>
        <v/>
      </c>
      <c r="G2064" s="70">
        <f>SUMPRODUCT(U2064:V2064,PAINEL_PESOS!$C$25:$C$26)</f>
        <v/>
      </c>
      <c r="H2064" s="70">
        <f>SUMPRODUCT(W2064:X2064,PAINEL_PESOS!$C$28:$C$29)</f>
        <v/>
      </c>
      <c r="I2064" s="70" t="n">
        <v>0.9825608583457939</v>
      </c>
      <c r="J2064" s="70" t="n">
        <v>0.6415361145833968</v>
      </c>
      <c r="K2064" s="71">
        <f>IF(NOT(AND(PAINEL_PESOS!$D$12="OK - 100%",PAINEL_PESOS!$F$20="OK - 100%",PAINEL_PESOS!$F$24="OK - 100%",PAINEL_PESOS!$F$27="OK - 100%",PAINEL_PESOS!$F$30="OK - 100%")),"", (E2064*PAINEL_PESOS!$B$7+F2064*PAINEL_PESOS!$B$8+G2064*PAINEL_PESOS!$B$9+H2064*PAINEL_PESOS!$B$10)*I2064)</f>
        <v/>
      </c>
      <c r="L2064" s="71">
        <f>IF(K2064="","",K2064-J2064)</f>
        <v/>
      </c>
      <c r="M2064" s="71">
        <f>IF(L2064="","",ABS(L2064))</f>
        <v/>
      </c>
      <c r="N2064" t="n">
        <v>1</v>
      </c>
      <c r="O2064" t="n">
        <v>1</v>
      </c>
      <c r="P2064" t="n">
        <v>0.6381203801478352</v>
      </c>
      <c r="Q2064" t="n">
        <v>0.9337214330001674</v>
      </c>
      <c r="R2064" t="n">
        <v>0.1368448350226693</v>
      </c>
      <c r="S2064" t="n">
        <v>1</v>
      </c>
      <c r="T2064" t="n">
        <v>0.9587463957132653</v>
      </c>
      <c r="U2064" t="n">
        <v>0.4547257092244325</v>
      </c>
      <c r="V2064" t="n">
        <v>0.5262584601608176</v>
      </c>
      <c r="W2064" t="n">
        <v>0.5807158249214821</v>
      </c>
      <c r="X2064" t="n">
        <v>0.4786984622314401</v>
      </c>
    </row>
    <row r="2065">
      <c r="A2065" t="inlineStr">
        <is>
          <t>2919702</t>
        </is>
      </c>
      <c r="B2065" t="inlineStr">
        <is>
          <t>Macarani</t>
        </is>
      </c>
      <c r="C2065" t="inlineStr">
        <is>
          <t>BA</t>
        </is>
      </c>
      <c r="D2065" t="inlineStr">
        <is>
          <t>REGIÃO NORDESTE</t>
        </is>
      </c>
      <c r="E2065" s="70">
        <f>SUMPRODUCT(N2065:Q2065,PAINEL_PESOS!$C$16:$C$19)</f>
        <v/>
      </c>
      <c r="F2065" s="70">
        <f>SUMPRODUCT(R2065:T2065,PAINEL_PESOS!$C$21:$C$23)</f>
        <v/>
      </c>
      <c r="G2065" s="70">
        <f>SUMPRODUCT(U2065:V2065,PAINEL_PESOS!$C$25:$C$26)</f>
        <v/>
      </c>
      <c r="H2065" s="70">
        <f>SUMPRODUCT(W2065:X2065,PAINEL_PESOS!$C$28:$C$29)</f>
        <v/>
      </c>
      <c r="I2065" s="70" t="n">
        <v>0.97602234070185</v>
      </c>
      <c r="J2065" s="70" t="n">
        <v>0.6688418466870162</v>
      </c>
      <c r="K2065" s="71">
        <f>IF(NOT(AND(PAINEL_PESOS!$D$12="OK - 100%",PAINEL_PESOS!$F$20="OK - 100%",PAINEL_PESOS!$F$24="OK - 100%",PAINEL_PESOS!$F$27="OK - 100%",PAINEL_PESOS!$F$30="OK - 100%")),"", (E2065*PAINEL_PESOS!$B$7+F2065*PAINEL_PESOS!$B$8+G2065*PAINEL_PESOS!$B$9+H2065*PAINEL_PESOS!$B$10)*I2065)</f>
        <v/>
      </c>
      <c r="L2065" s="71">
        <f>IF(K2065="","",K2065-J2065)</f>
        <v/>
      </c>
      <c r="M2065" s="71">
        <f>IF(L2065="","",ABS(L2065))</f>
        <v/>
      </c>
      <c r="N2065" t="n">
        <v>1</v>
      </c>
      <c r="O2065" t="n">
        <v>1</v>
      </c>
      <c r="P2065" t="n">
        <v>1</v>
      </c>
      <c r="Q2065" t="n">
        <v>0.9583640828421492</v>
      </c>
      <c r="R2065" t="n">
        <v>0.2222568266720623</v>
      </c>
      <c r="S2065" t="n">
        <v>0.9871746990717324</v>
      </c>
      <c r="T2065" t="n">
        <v>0.9085112223944605</v>
      </c>
      <c r="U2065" t="n">
        <v>0.5095854580276064</v>
      </c>
      <c r="V2065" t="n">
        <v>0.3151066655873903</v>
      </c>
      <c r="W2065" t="n">
        <v>0.6262756585426023</v>
      </c>
      <c r="X2065" t="n">
        <v>0.6400730755192827</v>
      </c>
    </row>
    <row r="2066">
      <c r="A2066" t="inlineStr">
        <is>
          <t>2919801</t>
        </is>
      </c>
      <c r="B2066" t="inlineStr">
        <is>
          <t>Macaúbas</t>
        </is>
      </c>
      <c r="C2066" t="inlineStr">
        <is>
          <t>BA</t>
        </is>
      </c>
      <c r="D2066" t="inlineStr">
        <is>
          <t>REGIÃO NORDESTE</t>
        </is>
      </c>
      <c r="E2066" s="70">
        <f>SUMPRODUCT(N2066:Q2066,PAINEL_PESOS!$C$16:$C$19)</f>
        <v/>
      </c>
      <c r="F2066" s="70">
        <f>SUMPRODUCT(R2066:T2066,PAINEL_PESOS!$C$21:$C$23)</f>
        <v/>
      </c>
      <c r="G2066" s="70">
        <f>SUMPRODUCT(U2066:V2066,PAINEL_PESOS!$C$25:$C$26)</f>
        <v/>
      </c>
      <c r="H2066" s="70">
        <f>SUMPRODUCT(W2066:X2066,PAINEL_PESOS!$C$28:$C$29)</f>
        <v/>
      </c>
      <c r="I2066" s="70" t="n">
        <v>0.996989998199127</v>
      </c>
      <c r="J2066" s="70" t="n">
        <v>0.6993189758453958</v>
      </c>
      <c r="K2066" s="71">
        <f>IF(NOT(AND(PAINEL_PESOS!$D$12="OK - 100%",PAINEL_PESOS!$F$20="OK - 100%",PAINEL_PESOS!$F$24="OK - 100%",PAINEL_PESOS!$F$27="OK - 100%",PAINEL_PESOS!$F$30="OK - 100%")),"", (E2066*PAINEL_PESOS!$B$7+F2066*PAINEL_PESOS!$B$8+G2066*PAINEL_PESOS!$B$9+H2066*PAINEL_PESOS!$B$10)*I2066)</f>
        <v/>
      </c>
      <c r="L2066" s="71">
        <f>IF(K2066="","",K2066-J2066)</f>
        <v/>
      </c>
      <c r="M2066" s="71">
        <f>IF(L2066="","",ABS(L2066))</f>
        <v/>
      </c>
      <c r="N2066" t="n">
        <v>1</v>
      </c>
      <c r="O2066" t="n">
        <v>0.9925</v>
      </c>
      <c r="P2066" t="n">
        <v>0.4778247096092924</v>
      </c>
      <c r="Q2066" t="n">
        <v>0.9933910095073725</v>
      </c>
      <c r="R2066" t="n">
        <v>0.2891041992310862</v>
      </c>
      <c r="S2066" t="n">
        <v>0.9999560818490898</v>
      </c>
      <c r="T2066" t="n">
        <v>0.9895025696955665</v>
      </c>
      <c r="U2066" t="n">
        <v>0.7064058946261342</v>
      </c>
      <c r="V2066" t="n">
        <v>0.5400839361011159</v>
      </c>
      <c r="W2066" t="n">
        <v>0.5459828399225563</v>
      </c>
      <c r="X2066" t="n">
        <v>0.5680698273401364</v>
      </c>
    </row>
    <row r="2067">
      <c r="A2067" t="inlineStr">
        <is>
          <t>2919900</t>
        </is>
      </c>
      <c r="B2067" t="inlineStr">
        <is>
          <t>Macururé</t>
        </is>
      </c>
      <c r="C2067" t="inlineStr">
        <is>
          <t>BA</t>
        </is>
      </c>
      <c r="D2067" t="inlineStr">
        <is>
          <t>REGIÃO NORDESTE</t>
        </is>
      </c>
      <c r="E2067" s="70">
        <f>SUMPRODUCT(N2067:Q2067,PAINEL_PESOS!$C$16:$C$19)</f>
        <v/>
      </c>
      <c r="F2067" s="70">
        <f>SUMPRODUCT(R2067:T2067,PAINEL_PESOS!$C$21:$C$23)</f>
        <v/>
      </c>
      <c r="G2067" s="70">
        <f>SUMPRODUCT(U2067:V2067,PAINEL_PESOS!$C$25:$C$26)</f>
        <v/>
      </c>
      <c r="H2067" s="70">
        <f>SUMPRODUCT(W2067:X2067,PAINEL_PESOS!$C$28:$C$29)</f>
        <v/>
      </c>
      <c r="I2067" s="70" t="n">
        <v>0.9986060148134591</v>
      </c>
      <c r="J2067" s="70" t="n">
        <v>0.5951444505005677</v>
      </c>
      <c r="K2067" s="71">
        <f>IF(NOT(AND(PAINEL_PESOS!$D$12="OK - 100%",PAINEL_PESOS!$F$20="OK - 100%",PAINEL_PESOS!$F$24="OK - 100%",PAINEL_PESOS!$F$27="OK - 100%",PAINEL_PESOS!$F$30="OK - 100%")),"", (E2067*PAINEL_PESOS!$B$7+F2067*PAINEL_PESOS!$B$8+G2067*PAINEL_PESOS!$B$9+H2067*PAINEL_PESOS!$B$10)*I2067)</f>
        <v/>
      </c>
      <c r="L2067" s="71">
        <f>IF(K2067="","",K2067-J2067)</f>
        <v/>
      </c>
      <c r="M2067" s="71">
        <f>IF(L2067="","",ABS(L2067))</f>
        <v/>
      </c>
      <c r="N2067" t="n">
        <v>0.4</v>
      </c>
      <c r="O2067" t="n">
        <v>0.8332999999999999</v>
      </c>
      <c r="P2067" t="n">
        <v>0.324181626187962</v>
      </c>
      <c r="Q2067" t="n">
        <v>0.9977906264454534</v>
      </c>
      <c r="R2067" t="n">
        <v>0.1092869419440075</v>
      </c>
      <c r="S2067" t="n">
        <v>1</v>
      </c>
      <c r="T2067" t="n">
        <v>0.9945142526079369</v>
      </c>
      <c r="U2067" t="n">
        <v>0.5446093742408035</v>
      </c>
      <c r="V2067" t="n">
        <v>0.5856577342979965</v>
      </c>
      <c r="W2067" t="n">
        <v>0.5873355837677273</v>
      </c>
      <c r="X2067" t="n">
        <v>0.3700289008300953</v>
      </c>
    </row>
    <row r="2068">
      <c r="A2068" t="inlineStr">
        <is>
          <t>2919926</t>
        </is>
      </c>
      <c r="B2068" t="inlineStr">
        <is>
          <t>Madre de Deus</t>
        </is>
      </c>
      <c r="C2068" t="inlineStr">
        <is>
          <t>BA</t>
        </is>
      </c>
      <c r="D2068" t="inlineStr">
        <is>
          <t>REGIÃO NORDESTE</t>
        </is>
      </c>
      <c r="E2068" s="70">
        <f>SUMPRODUCT(N2068:Q2068,PAINEL_PESOS!$C$16:$C$19)</f>
        <v/>
      </c>
      <c r="F2068" s="70">
        <f>SUMPRODUCT(R2068:T2068,PAINEL_PESOS!$C$21:$C$23)</f>
        <v/>
      </c>
      <c r="G2068" s="70">
        <f>SUMPRODUCT(U2068:V2068,PAINEL_PESOS!$C$25:$C$26)</f>
        <v/>
      </c>
      <c r="H2068" s="70">
        <f>SUMPRODUCT(W2068:X2068,PAINEL_PESOS!$C$28:$C$29)</f>
        <v/>
      </c>
      <c r="I2068" s="70" t="n">
        <v>0.8480229459905845</v>
      </c>
      <c r="J2068" s="70" t="n"/>
      <c r="K2068" s="71">
        <f>IF(NOT(AND(PAINEL_PESOS!$D$12="OK - 100%",PAINEL_PESOS!$F$20="OK - 100%",PAINEL_PESOS!$F$24="OK - 100%",PAINEL_PESOS!$F$27="OK - 100%",PAINEL_PESOS!$F$30="OK - 100%")),"", (E2068*PAINEL_PESOS!$B$7+F2068*PAINEL_PESOS!$B$8+G2068*PAINEL_PESOS!$B$9+H2068*PAINEL_PESOS!$B$10)*I2068)</f>
        <v/>
      </c>
      <c r="L2068" s="71">
        <f>IF(K2068="","",K2068-J2068)</f>
        <v/>
      </c>
      <c r="M2068" s="71">
        <f>IF(L2068="","",ABS(L2068))</f>
        <v/>
      </c>
      <c r="N2068" t="n">
        <v>1</v>
      </c>
      <c r="O2068" t="n">
        <v>0.9877</v>
      </c>
      <c r="P2068" t="n">
        <v>0.4519535374868004</v>
      </c>
      <c r="Q2068" t="n">
        <v>0</v>
      </c>
      <c r="R2068" t="n">
        <v>0.3132090192035521</v>
      </c>
      <c r="S2068" t="n">
        <v>0.8343352857915738</v>
      </c>
      <c r="T2068" t="n">
        <v>1</v>
      </c>
      <c r="V2068" t="n">
        <v>0.2459739161969973</v>
      </c>
    </row>
    <row r="2069">
      <c r="A2069" t="inlineStr">
        <is>
          <t>2919959</t>
        </is>
      </c>
      <c r="B2069" t="inlineStr">
        <is>
          <t>Maetinga</t>
        </is>
      </c>
      <c r="C2069" t="inlineStr">
        <is>
          <t>BA</t>
        </is>
      </c>
      <c r="D2069" t="inlineStr">
        <is>
          <t>REGIÃO NORDESTE</t>
        </is>
      </c>
      <c r="E2069" s="70">
        <f>SUMPRODUCT(N2069:Q2069,PAINEL_PESOS!$C$16:$C$19)</f>
        <v/>
      </c>
      <c r="F2069" s="70">
        <f>SUMPRODUCT(R2069:T2069,PAINEL_PESOS!$C$21:$C$23)</f>
        <v/>
      </c>
      <c r="G2069" s="70">
        <f>SUMPRODUCT(U2069:V2069,PAINEL_PESOS!$C$25:$C$26)</f>
        <v/>
      </c>
      <c r="H2069" s="70">
        <f>SUMPRODUCT(W2069:X2069,PAINEL_PESOS!$C$28:$C$29)</f>
        <v/>
      </c>
      <c r="I2069" s="70" t="n">
        <v>0.9896923049908706</v>
      </c>
      <c r="J2069" s="70" t="n">
        <v>0.6841868671486644</v>
      </c>
      <c r="K2069" s="71">
        <f>IF(NOT(AND(PAINEL_PESOS!$D$12="OK - 100%",PAINEL_PESOS!$F$20="OK - 100%",PAINEL_PESOS!$F$24="OK - 100%",PAINEL_PESOS!$F$27="OK - 100%",PAINEL_PESOS!$F$30="OK - 100%")),"", (E2069*PAINEL_PESOS!$B$7+F2069*PAINEL_PESOS!$B$8+G2069*PAINEL_PESOS!$B$9+H2069*PAINEL_PESOS!$B$10)*I2069)</f>
        <v/>
      </c>
      <c r="L2069" s="71">
        <f>IF(K2069="","",K2069-J2069)</f>
        <v/>
      </c>
      <c r="M2069" s="71">
        <f>IF(L2069="","",ABS(L2069))</f>
        <v/>
      </c>
      <c r="N2069" t="n">
        <v>1</v>
      </c>
      <c r="O2069" t="n">
        <v>0.9494</v>
      </c>
      <c r="P2069" t="n">
        <v>0.7937697993664203</v>
      </c>
      <c r="Q2069" t="n">
        <v>0.9858989119669587</v>
      </c>
      <c r="R2069" t="n">
        <v>0.1103110673203228</v>
      </c>
      <c r="S2069" t="n">
        <v>0.9994660817054531</v>
      </c>
      <c r="T2069" t="n">
        <v>0.9572881075868742</v>
      </c>
      <c r="U2069" t="n">
        <v>0.5762002764987723</v>
      </c>
      <c r="V2069" t="n">
        <v>0.5869162492705007</v>
      </c>
      <c r="W2069" t="n">
        <v>0.5711595946811737</v>
      </c>
      <c r="X2069" t="n">
        <v>0.5536476810386329</v>
      </c>
    </row>
    <row r="2070">
      <c r="A2070" t="inlineStr">
        <is>
          <t>2920007</t>
        </is>
      </c>
      <c r="B2070" t="inlineStr">
        <is>
          <t>Maiquinique</t>
        </is>
      </c>
      <c r="C2070" t="inlineStr">
        <is>
          <t>BA</t>
        </is>
      </c>
      <c r="D2070" t="inlineStr">
        <is>
          <t>REGIÃO NORDESTE</t>
        </is>
      </c>
      <c r="E2070" s="70">
        <f>SUMPRODUCT(N2070:Q2070,PAINEL_PESOS!$C$16:$C$19)</f>
        <v/>
      </c>
      <c r="F2070" s="70">
        <f>SUMPRODUCT(R2070:T2070,PAINEL_PESOS!$C$21:$C$23)</f>
        <v/>
      </c>
      <c r="G2070" s="70">
        <f>SUMPRODUCT(U2070:V2070,PAINEL_PESOS!$C$25:$C$26)</f>
        <v/>
      </c>
      <c r="H2070" s="70">
        <f>SUMPRODUCT(W2070:X2070,PAINEL_PESOS!$C$28:$C$29)</f>
        <v/>
      </c>
      <c r="I2070" s="70" t="n">
        <v>0.9799471779415697</v>
      </c>
      <c r="J2070" s="70" t="n">
        <v>0.5939003361156925</v>
      </c>
      <c r="K2070" s="71">
        <f>IF(NOT(AND(PAINEL_PESOS!$D$12="OK - 100%",PAINEL_PESOS!$F$20="OK - 100%",PAINEL_PESOS!$F$24="OK - 100%",PAINEL_PESOS!$F$27="OK - 100%",PAINEL_PESOS!$F$30="OK - 100%")),"", (E2070*PAINEL_PESOS!$B$7+F2070*PAINEL_PESOS!$B$8+G2070*PAINEL_PESOS!$B$9+H2070*PAINEL_PESOS!$B$10)*I2070)</f>
        <v/>
      </c>
      <c r="L2070" s="71">
        <f>IF(K2070="","",K2070-J2070)</f>
        <v/>
      </c>
      <c r="M2070" s="71">
        <f>IF(L2070="","",ABS(L2070))</f>
        <v/>
      </c>
      <c r="N2070" t="n">
        <v>0.6</v>
      </c>
      <c r="O2070" t="n">
        <v>0.9457</v>
      </c>
      <c r="P2070" t="n">
        <v>0.7505807814149947</v>
      </c>
      <c r="Q2070" t="n">
        <v>0.9646551103749534</v>
      </c>
      <c r="R2070" t="n">
        <v>0.1991700716078021</v>
      </c>
      <c r="S2070" t="n">
        <v>0.9762717331172007</v>
      </c>
      <c r="T2070" t="n">
        <v>0.9298258015025717</v>
      </c>
      <c r="U2070" t="n">
        <v>0.5152574545645442</v>
      </c>
      <c r="V2070" t="n">
        <v>0</v>
      </c>
      <c r="W2070" t="n">
        <v>0.6428224353174171</v>
      </c>
      <c r="X2070" t="n">
        <v>0.6563677663683911</v>
      </c>
    </row>
    <row r="2071">
      <c r="A2071" t="inlineStr">
        <is>
          <t>2920106</t>
        </is>
      </c>
      <c r="B2071" t="inlineStr">
        <is>
          <t>Mairi</t>
        </is>
      </c>
      <c r="C2071" t="inlineStr">
        <is>
          <t>BA</t>
        </is>
      </c>
      <c r="D2071" t="inlineStr">
        <is>
          <t>REGIÃO NORDESTE</t>
        </is>
      </c>
      <c r="E2071" s="70">
        <f>SUMPRODUCT(N2071:Q2071,PAINEL_PESOS!$C$16:$C$19)</f>
        <v/>
      </c>
      <c r="F2071" s="70">
        <f>SUMPRODUCT(R2071:T2071,PAINEL_PESOS!$C$21:$C$23)</f>
        <v/>
      </c>
      <c r="G2071" s="70">
        <f>SUMPRODUCT(U2071:V2071,PAINEL_PESOS!$C$25:$C$26)</f>
        <v/>
      </c>
      <c r="H2071" s="70">
        <f>SUMPRODUCT(W2071:X2071,PAINEL_PESOS!$C$28:$C$29)</f>
        <v/>
      </c>
      <c r="I2071" s="70" t="n">
        <v>0.9669203894863044</v>
      </c>
      <c r="J2071" s="70" t="n">
        <v>0.6207071150221448</v>
      </c>
      <c r="K2071" s="71">
        <f>IF(NOT(AND(PAINEL_PESOS!$D$12="OK - 100%",PAINEL_PESOS!$F$20="OK - 100%",PAINEL_PESOS!$F$24="OK - 100%",PAINEL_PESOS!$F$27="OK - 100%",PAINEL_PESOS!$F$30="OK - 100%")),"", (E2071*PAINEL_PESOS!$B$7+F2071*PAINEL_PESOS!$B$8+G2071*PAINEL_PESOS!$B$9+H2071*PAINEL_PESOS!$B$10)*I2071)</f>
        <v/>
      </c>
      <c r="L2071" s="71">
        <f>IF(K2071="","",K2071-J2071)</f>
        <v/>
      </c>
      <c r="M2071" s="71">
        <f>IF(L2071="","",ABS(L2071))</f>
        <v/>
      </c>
      <c r="N2071" t="n">
        <v>1</v>
      </c>
      <c r="O2071" t="n">
        <v>0.9536</v>
      </c>
      <c r="P2071" t="n">
        <v>0.768532206969377</v>
      </c>
      <c r="Q2071" t="n">
        <v>0.9003136328151039</v>
      </c>
      <c r="R2071" t="n">
        <v>0.1996523464215512</v>
      </c>
      <c r="S2071" t="n">
        <v>1</v>
      </c>
      <c r="T2071" t="n">
        <v>0.892510893516602</v>
      </c>
      <c r="U2071" t="n">
        <v>0.3293935457852893</v>
      </c>
      <c r="V2071" t="n">
        <v>0.4493854081830667</v>
      </c>
      <c r="W2071" t="n">
        <v>0.6560092067829377</v>
      </c>
      <c r="X2071" t="n">
        <v>0.494751960746895</v>
      </c>
    </row>
    <row r="2072">
      <c r="A2072" t="inlineStr">
        <is>
          <t>2920205</t>
        </is>
      </c>
      <c r="B2072" t="inlineStr">
        <is>
          <t>Malhada</t>
        </is>
      </c>
      <c r="C2072" t="inlineStr">
        <is>
          <t>BA</t>
        </is>
      </c>
      <c r="D2072" t="inlineStr">
        <is>
          <t>REGIÃO NORDESTE</t>
        </is>
      </c>
      <c r="E2072" s="70">
        <f>SUMPRODUCT(N2072:Q2072,PAINEL_PESOS!$C$16:$C$19)</f>
        <v/>
      </c>
      <c r="F2072" s="70">
        <f>SUMPRODUCT(R2072:T2072,PAINEL_PESOS!$C$21:$C$23)</f>
        <v/>
      </c>
      <c r="G2072" s="70">
        <f>SUMPRODUCT(U2072:V2072,PAINEL_PESOS!$C$25:$C$26)</f>
        <v/>
      </c>
      <c r="H2072" s="70">
        <f>SUMPRODUCT(W2072:X2072,PAINEL_PESOS!$C$28:$C$29)</f>
        <v/>
      </c>
      <c r="I2072" s="70" t="n">
        <v>0.9923556964247934</v>
      </c>
      <c r="J2072" s="70" t="n">
        <v>0.6471298040126582</v>
      </c>
      <c r="K2072" s="71">
        <f>IF(NOT(AND(PAINEL_PESOS!$D$12="OK - 100%",PAINEL_PESOS!$F$20="OK - 100%",PAINEL_PESOS!$F$24="OK - 100%",PAINEL_PESOS!$F$27="OK - 100%",PAINEL_PESOS!$F$30="OK - 100%")),"", (E2072*PAINEL_PESOS!$B$7+F2072*PAINEL_PESOS!$B$8+G2072*PAINEL_PESOS!$B$9+H2072*PAINEL_PESOS!$B$10)*I2072)</f>
        <v/>
      </c>
      <c r="L2072" s="71">
        <f>IF(K2072="","",K2072-J2072)</f>
        <v/>
      </c>
      <c r="M2072" s="71">
        <f>IF(L2072="","",ABS(L2072))</f>
        <v/>
      </c>
      <c r="N2072" t="n">
        <v>0.6</v>
      </c>
      <c r="O2072" t="n">
        <v>0.9944</v>
      </c>
      <c r="P2072" t="n">
        <v>0.7271383315733897</v>
      </c>
      <c r="Q2072" t="n">
        <v>0.998490855253558</v>
      </c>
      <c r="R2072" t="n">
        <v>0.2106381936980527</v>
      </c>
      <c r="S2072" t="n">
        <v>1</v>
      </c>
      <c r="T2072" t="n">
        <v>0.962006139595349</v>
      </c>
      <c r="U2072" t="n">
        <v>0.4212213427977924</v>
      </c>
      <c r="V2072" t="n">
        <v>0.5908096310647916</v>
      </c>
      <c r="W2072" t="n">
        <v>0.5206766547468419</v>
      </c>
      <c r="X2072" t="n">
        <v>0.5757663605238845</v>
      </c>
    </row>
    <row r="2073">
      <c r="A2073" t="inlineStr">
        <is>
          <t>2920304</t>
        </is>
      </c>
      <c r="B2073" t="inlineStr">
        <is>
          <t>Malhada de Pedras</t>
        </is>
      </c>
      <c r="C2073" t="inlineStr">
        <is>
          <t>BA</t>
        </is>
      </c>
      <c r="D2073" t="inlineStr">
        <is>
          <t>REGIÃO NORDESTE</t>
        </is>
      </c>
      <c r="E2073" s="70">
        <f>SUMPRODUCT(N2073:Q2073,PAINEL_PESOS!$C$16:$C$19)</f>
        <v/>
      </c>
      <c r="F2073" s="70">
        <f>SUMPRODUCT(R2073:T2073,PAINEL_PESOS!$C$21:$C$23)</f>
        <v/>
      </c>
      <c r="G2073" s="70">
        <f>SUMPRODUCT(U2073:V2073,PAINEL_PESOS!$C$25:$C$26)</f>
        <v/>
      </c>
      <c r="H2073" s="70">
        <f>SUMPRODUCT(W2073:X2073,PAINEL_PESOS!$C$28:$C$29)</f>
        <v/>
      </c>
      <c r="I2073" s="70" t="n">
        <v>0.9526608304713219</v>
      </c>
      <c r="J2073" s="70" t="n">
        <v>0.5985937957424734</v>
      </c>
      <c r="K2073" s="71">
        <f>IF(NOT(AND(PAINEL_PESOS!$D$12="OK - 100%",PAINEL_PESOS!$F$20="OK - 100%",PAINEL_PESOS!$F$24="OK - 100%",PAINEL_PESOS!$F$27="OK - 100%",PAINEL_PESOS!$F$30="OK - 100%")),"", (E2073*PAINEL_PESOS!$B$7+F2073*PAINEL_PESOS!$B$8+G2073*PAINEL_PESOS!$B$9+H2073*PAINEL_PESOS!$B$10)*I2073)</f>
        <v/>
      </c>
      <c r="L2073" s="71">
        <f>IF(K2073="","",K2073-J2073)</f>
        <v/>
      </c>
      <c r="M2073" s="71">
        <f>IF(L2073="","",ABS(L2073))</f>
        <v/>
      </c>
      <c r="N2073" t="n">
        <v>1</v>
      </c>
      <c r="O2073" t="n">
        <v>0.9919</v>
      </c>
      <c r="P2073" t="n">
        <v>0.7906019007391764</v>
      </c>
      <c r="Q2073" t="n">
        <v>0.9440216961772298</v>
      </c>
      <c r="R2073" t="n">
        <v>0.1392124555157179</v>
      </c>
      <c r="S2073" t="n">
        <v>0.9965058462109895</v>
      </c>
      <c r="T2073" t="n">
        <v>0.7874409567581309</v>
      </c>
      <c r="U2073" t="n">
        <v>0.4806325721557026</v>
      </c>
      <c r="V2073" t="n">
        <v>0.3509970936760287</v>
      </c>
      <c r="W2073" t="n">
        <v>0.5212001790281079</v>
      </c>
      <c r="X2073" t="n">
        <v>0.5285128591017973</v>
      </c>
    </row>
    <row r="2074">
      <c r="A2074" t="inlineStr">
        <is>
          <t>2920403</t>
        </is>
      </c>
      <c r="B2074" t="inlineStr">
        <is>
          <t>Manoel Vitorino</t>
        </is>
      </c>
      <c r="C2074" t="inlineStr">
        <is>
          <t>BA</t>
        </is>
      </c>
      <c r="D2074" t="inlineStr">
        <is>
          <t>REGIÃO NORDESTE</t>
        </is>
      </c>
      <c r="E2074" s="70">
        <f>SUMPRODUCT(N2074:Q2074,PAINEL_PESOS!$C$16:$C$19)</f>
        <v/>
      </c>
      <c r="F2074" s="70">
        <f>SUMPRODUCT(R2074:T2074,PAINEL_PESOS!$C$21:$C$23)</f>
        <v/>
      </c>
      <c r="G2074" s="70">
        <f>SUMPRODUCT(U2074:V2074,PAINEL_PESOS!$C$25:$C$26)</f>
        <v/>
      </c>
      <c r="H2074" s="70">
        <f>SUMPRODUCT(W2074:X2074,PAINEL_PESOS!$C$28:$C$29)</f>
        <v/>
      </c>
      <c r="I2074" s="70" t="n">
        <v>0.9881214853854619</v>
      </c>
      <c r="J2074" s="70" t="n">
        <v>0.6729014322528774</v>
      </c>
      <c r="K2074" s="71">
        <f>IF(NOT(AND(PAINEL_PESOS!$D$12="OK - 100%",PAINEL_PESOS!$F$20="OK - 100%",PAINEL_PESOS!$F$24="OK - 100%",PAINEL_PESOS!$F$27="OK - 100%",PAINEL_PESOS!$F$30="OK - 100%")),"", (E2074*PAINEL_PESOS!$B$7+F2074*PAINEL_PESOS!$B$8+G2074*PAINEL_PESOS!$B$9+H2074*PAINEL_PESOS!$B$10)*I2074)</f>
        <v/>
      </c>
      <c r="L2074" s="71">
        <f>IF(K2074="","",K2074-J2074)</f>
        <v/>
      </c>
      <c r="M2074" s="71">
        <f>IF(L2074="","",ABS(L2074))</f>
        <v/>
      </c>
      <c r="N2074" t="n">
        <v>1</v>
      </c>
      <c r="O2074" t="n">
        <v>0.9905</v>
      </c>
      <c r="P2074" t="n">
        <v>0.9417106652587116</v>
      </c>
      <c r="Q2074" t="n">
        <v>0.9854933663213816</v>
      </c>
      <c r="R2074" t="n">
        <v>0.1763715836610075</v>
      </c>
      <c r="S2074" t="n">
        <v>1</v>
      </c>
      <c r="T2074" t="n">
        <v>0.9491812958236673</v>
      </c>
      <c r="U2074" t="n">
        <v>0.5968272104600532</v>
      </c>
      <c r="V2074" t="n">
        <v>0.3162850304959551</v>
      </c>
      <c r="W2074" t="n">
        <v>0.6084259042489844</v>
      </c>
      <c r="X2074" t="n">
        <v>0.550499297340578</v>
      </c>
    </row>
    <row r="2075">
      <c r="A2075" t="inlineStr">
        <is>
          <t>2920452</t>
        </is>
      </c>
      <c r="B2075" t="inlineStr">
        <is>
          <t>Mansidão</t>
        </is>
      </c>
      <c r="C2075" t="inlineStr">
        <is>
          <t>BA</t>
        </is>
      </c>
      <c r="D2075" t="inlineStr">
        <is>
          <t>REGIÃO NORDESTE</t>
        </is>
      </c>
      <c r="E2075" s="70">
        <f>SUMPRODUCT(N2075:Q2075,PAINEL_PESOS!$C$16:$C$19)</f>
        <v/>
      </c>
      <c r="F2075" s="70">
        <f>SUMPRODUCT(R2075:T2075,PAINEL_PESOS!$C$21:$C$23)</f>
        <v/>
      </c>
      <c r="G2075" s="70">
        <f>SUMPRODUCT(U2075:V2075,PAINEL_PESOS!$C$25:$C$26)</f>
        <v/>
      </c>
      <c r="H2075" s="70">
        <f>SUMPRODUCT(W2075:X2075,PAINEL_PESOS!$C$28:$C$29)</f>
        <v/>
      </c>
      <c r="I2075" s="70" t="n">
        <v>0.9997022210025649</v>
      </c>
      <c r="J2075" s="70" t="n">
        <v>0.7126485406796608</v>
      </c>
      <c r="K2075" s="71">
        <f>IF(NOT(AND(PAINEL_PESOS!$D$12="OK - 100%",PAINEL_PESOS!$F$20="OK - 100%",PAINEL_PESOS!$F$24="OK - 100%",PAINEL_PESOS!$F$27="OK - 100%",PAINEL_PESOS!$F$30="OK - 100%")),"", (E2075*PAINEL_PESOS!$B$7+F2075*PAINEL_PESOS!$B$8+G2075*PAINEL_PESOS!$B$9+H2075*PAINEL_PESOS!$B$10)*I2075)</f>
        <v/>
      </c>
      <c r="L2075" s="71">
        <f>IF(K2075="","",K2075-J2075)</f>
        <v/>
      </c>
      <c r="M2075" s="71">
        <f>IF(L2075="","",ABS(L2075))</f>
        <v/>
      </c>
      <c r="N2075" t="n">
        <v>1</v>
      </c>
      <c r="O2075" t="n">
        <v>1</v>
      </c>
      <c r="P2075" t="n">
        <v>0.5970432946145724</v>
      </c>
      <c r="Q2075" t="n">
        <v>0.9986818850889743</v>
      </c>
      <c r="R2075" t="n">
        <v>0.1444767180779343</v>
      </c>
      <c r="S2075" t="n">
        <v>1</v>
      </c>
      <c r="T2075" t="n">
        <v>0.9994629541753675</v>
      </c>
      <c r="U2075" t="n">
        <v>0.6289973526628233</v>
      </c>
      <c r="V2075" t="n">
        <v>0.6226419016066291</v>
      </c>
      <c r="W2075" t="n">
        <v>0.4944546459600683</v>
      </c>
      <c r="X2075" t="n">
        <v>0.7296369203524384</v>
      </c>
    </row>
    <row r="2076">
      <c r="A2076" t="inlineStr">
        <is>
          <t>2920502</t>
        </is>
      </c>
      <c r="B2076" t="inlineStr">
        <is>
          <t>Maracás</t>
        </is>
      </c>
      <c r="C2076" t="inlineStr">
        <is>
          <t>BA</t>
        </is>
      </c>
      <c r="D2076" t="inlineStr">
        <is>
          <t>REGIÃO NORDESTE</t>
        </is>
      </c>
      <c r="E2076" s="70">
        <f>SUMPRODUCT(N2076:Q2076,PAINEL_PESOS!$C$16:$C$19)</f>
        <v/>
      </c>
      <c r="F2076" s="70">
        <f>SUMPRODUCT(R2076:T2076,PAINEL_PESOS!$C$21:$C$23)</f>
        <v/>
      </c>
      <c r="G2076" s="70">
        <f>SUMPRODUCT(U2076:V2076,PAINEL_PESOS!$C$25:$C$26)</f>
        <v/>
      </c>
      <c r="H2076" s="70">
        <f>SUMPRODUCT(W2076:X2076,PAINEL_PESOS!$C$28:$C$29)</f>
        <v/>
      </c>
      <c r="I2076" s="70" t="n">
        <v>0.9711108341792124</v>
      </c>
      <c r="J2076" s="70" t="n">
        <v>0.6393961550033528</v>
      </c>
      <c r="K2076" s="71">
        <f>IF(NOT(AND(PAINEL_PESOS!$D$12="OK - 100%",PAINEL_PESOS!$F$20="OK - 100%",PAINEL_PESOS!$F$24="OK - 100%",PAINEL_PESOS!$F$27="OK - 100%",PAINEL_PESOS!$F$30="OK - 100%")),"", (E2076*PAINEL_PESOS!$B$7+F2076*PAINEL_PESOS!$B$8+G2076*PAINEL_PESOS!$B$9+H2076*PAINEL_PESOS!$B$10)*I2076)</f>
        <v/>
      </c>
      <c r="L2076" s="71">
        <f>IF(K2076="","",K2076-J2076)</f>
        <v/>
      </c>
      <c r="M2076" s="71">
        <f>IF(L2076="","",ABS(L2076))</f>
        <v/>
      </c>
      <c r="N2076" t="n">
        <v>0.2</v>
      </c>
      <c r="O2076" t="n">
        <v>0.9971</v>
      </c>
      <c r="P2076" t="n">
        <v>0.906441393875396</v>
      </c>
      <c r="Q2076" t="n">
        <v>0.9752611432232154</v>
      </c>
      <c r="R2076" t="n">
        <v>0.3107872808027564</v>
      </c>
      <c r="S2076" t="n">
        <v>0.9950763723156211</v>
      </c>
      <c r="T2076" t="n">
        <v>0.8789794666363899</v>
      </c>
      <c r="U2076" t="n">
        <v>0.5718700884522095</v>
      </c>
      <c r="V2076" t="n">
        <v>0.5500610960430821</v>
      </c>
      <c r="W2076" t="n">
        <v>0.6103180565342604</v>
      </c>
      <c r="X2076" t="n">
        <v>0.5391256586952984</v>
      </c>
    </row>
    <row r="2077">
      <c r="A2077" t="inlineStr">
        <is>
          <t>2920601</t>
        </is>
      </c>
      <c r="B2077" t="inlineStr">
        <is>
          <t>Maragogipe</t>
        </is>
      </c>
      <c r="C2077" t="inlineStr">
        <is>
          <t>BA</t>
        </is>
      </c>
      <c r="D2077" t="inlineStr">
        <is>
          <t>REGIÃO NORDESTE</t>
        </is>
      </c>
      <c r="E2077" s="70">
        <f>SUMPRODUCT(N2077:Q2077,PAINEL_PESOS!$C$16:$C$19)</f>
        <v/>
      </c>
      <c r="F2077" s="70">
        <f>SUMPRODUCT(R2077:T2077,PAINEL_PESOS!$C$21:$C$23)</f>
        <v/>
      </c>
      <c r="G2077" s="70">
        <f>SUMPRODUCT(U2077:V2077,PAINEL_PESOS!$C$25:$C$26)</f>
        <v/>
      </c>
      <c r="H2077" s="70">
        <f>SUMPRODUCT(W2077:X2077,PAINEL_PESOS!$C$28:$C$29)</f>
        <v/>
      </c>
      <c r="I2077" s="70" t="n">
        <v>0.9716176615191133</v>
      </c>
      <c r="J2077" s="70" t="n">
        <v>0.6989437027197482</v>
      </c>
      <c r="K2077" s="71">
        <f>IF(NOT(AND(PAINEL_PESOS!$D$12="OK - 100%",PAINEL_PESOS!$F$20="OK - 100%",PAINEL_PESOS!$F$24="OK - 100%",PAINEL_PESOS!$F$27="OK - 100%",PAINEL_PESOS!$F$30="OK - 100%")),"", (E2077*PAINEL_PESOS!$B$7+F2077*PAINEL_PESOS!$B$8+G2077*PAINEL_PESOS!$B$9+H2077*PAINEL_PESOS!$B$10)*I2077)</f>
        <v/>
      </c>
      <c r="L2077" s="71">
        <f>IF(K2077="","",K2077-J2077)</f>
        <v/>
      </c>
      <c r="M2077" s="71">
        <f>IF(L2077="","",ABS(L2077))</f>
        <v/>
      </c>
      <c r="N2077" t="n">
        <v>1</v>
      </c>
      <c r="O2077" t="n">
        <v>0.9718</v>
      </c>
      <c r="P2077" t="n">
        <v>0.5369588173178459</v>
      </c>
      <c r="Q2077" t="n">
        <v>0.8332320822606569</v>
      </c>
      <c r="R2077" t="n">
        <v>0.2762382754071316</v>
      </c>
      <c r="S2077" t="n">
        <v>0.9958334872139967</v>
      </c>
      <c r="T2077" t="n">
        <v>0.9761257984343084</v>
      </c>
      <c r="U2077" t="n">
        <v>0.3628714558792261</v>
      </c>
      <c r="V2077" t="n">
        <v>0.5721054617017953</v>
      </c>
      <c r="W2077" t="n">
        <v>0.854172442422275</v>
      </c>
      <c r="X2077" t="n">
        <v>0.7959435820364628</v>
      </c>
    </row>
    <row r="2078">
      <c r="A2078" t="inlineStr">
        <is>
          <t>2920700</t>
        </is>
      </c>
      <c r="B2078" t="inlineStr">
        <is>
          <t>Maraú</t>
        </is>
      </c>
      <c r="C2078" t="inlineStr">
        <is>
          <t>BA</t>
        </is>
      </c>
      <c r="D2078" t="inlineStr">
        <is>
          <t>REGIÃO NORDESTE</t>
        </is>
      </c>
      <c r="E2078" s="70">
        <f>SUMPRODUCT(N2078:Q2078,PAINEL_PESOS!$C$16:$C$19)</f>
        <v/>
      </c>
      <c r="F2078" s="70">
        <f>SUMPRODUCT(R2078:T2078,PAINEL_PESOS!$C$21:$C$23)</f>
        <v/>
      </c>
      <c r="G2078" s="70">
        <f>SUMPRODUCT(U2078:V2078,PAINEL_PESOS!$C$25:$C$26)</f>
        <v/>
      </c>
      <c r="H2078" s="70">
        <f>SUMPRODUCT(W2078:X2078,PAINEL_PESOS!$C$28:$C$29)</f>
        <v/>
      </c>
      <c r="I2078" s="70" t="n">
        <v>0.9970964745444183</v>
      </c>
      <c r="J2078" s="70" t="n">
        <v>0.7012687959878682</v>
      </c>
      <c r="K2078" s="71">
        <f>IF(NOT(AND(PAINEL_PESOS!$D$12="OK - 100%",PAINEL_PESOS!$F$20="OK - 100%",PAINEL_PESOS!$F$24="OK - 100%",PAINEL_PESOS!$F$27="OK - 100%",PAINEL_PESOS!$F$30="OK - 100%")),"", (E2078*PAINEL_PESOS!$B$7+F2078*PAINEL_PESOS!$B$8+G2078*PAINEL_PESOS!$B$9+H2078*PAINEL_PESOS!$B$10)*I2078)</f>
        <v/>
      </c>
      <c r="L2078" s="71">
        <f>IF(K2078="","",K2078-J2078)</f>
        <v/>
      </c>
      <c r="M2078" s="71">
        <f>IF(L2078="","",ABS(L2078))</f>
        <v/>
      </c>
      <c r="N2078" t="n">
        <v>0.6</v>
      </c>
      <c r="O2078" t="n">
        <v>0.9928</v>
      </c>
      <c r="P2078" t="n">
        <v>0.7592397043294614</v>
      </c>
      <c r="Q2078" t="n">
        <v>0.9893859872014659</v>
      </c>
      <c r="R2078" t="n">
        <v>0.2670871714266572</v>
      </c>
      <c r="S2078" t="n">
        <v>0.9997572040007694</v>
      </c>
      <c r="T2078" t="n">
        <v>0.9931984729236422</v>
      </c>
      <c r="U2078" t="n">
        <v>0.658599924433211</v>
      </c>
      <c r="V2078" t="n">
        <v>0.4635562603651233</v>
      </c>
      <c r="W2078" t="n">
        <v>0.5402253736344526</v>
      </c>
      <c r="X2078" t="n">
        <v>0.7866973797476273</v>
      </c>
    </row>
    <row r="2079">
      <c r="A2079" t="inlineStr">
        <is>
          <t>2920809</t>
        </is>
      </c>
      <c r="B2079" t="inlineStr">
        <is>
          <t>Marcionílio Souza</t>
        </is>
      </c>
      <c r="C2079" t="inlineStr">
        <is>
          <t>BA</t>
        </is>
      </c>
      <c r="D2079" t="inlineStr">
        <is>
          <t>REGIÃO NORDESTE</t>
        </is>
      </c>
      <c r="E2079" s="70">
        <f>SUMPRODUCT(N2079:Q2079,PAINEL_PESOS!$C$16:$C$19)</f>
        <v/>
      </c>
      <c r="F2079" s="70">
        <f>SUMPRODUCT(R2079:T2079,PAINEL_PESOS!$C$21:$C$23)</f>
        <v/>
      </c>
      <c r="G2079" s="70">
        <f>SUMPRODUCT(U2079:V2079,PAINEL_PESOS!$C$25:$C$26)</f>
        <v/>
      </c>
      <c r="H2079" s="70">
        <f>SUMPRODUCT(W2079:X2079,PAINEL_PESOS!$C$28:$C$29)</f>
        <v/>
      </c>
      <c r="I2079" s="70" t="n">
        <v>0.9820657413248507</v>
      </c>
      <c r="J2079" s="70" t="n">
        <v>0.6806636908247959</v>
      </c>
      <c r="K2079" s="71">
        <f>IF(NOT(AND(PAINEL_PESOS!$D$12="OK - 100%",PAINEL_PESOS!$F$20="OK - 100%",PAINEL_PESOS!$F$24="OK - 100%",PAINEL_PESOS!$F$27="OK - 100%",PAINEL_PESOS!$F$30="OK - 100%")),"", (E2079*PAINEL_PESOS!$B$7+F2079*PAINEL_PESOS!$B$8+G2079*PAINEL_PESOS!$B$9+H2079*PAINEL_PESOS!$B$10)*I2079)</f>
        <v/>
      </c>
      <c r="L2079" s="71">
        <f>IF(K2079="","",K2079-J2079)</f>
        <v/>
      </c>
      <c r="M2079" s="71">
        <f>IF(L2079="","",ABS(L2079))</f>
        <v/>
      </c>
      <c r="N2079" t="n">
        <v>1</v>
      </c>
      <c r="O2079" t="n">
        <v>1</v>
      </c>
      <c r="P2079" t="n">
        <v>0.8529039070749735</v>
      </c>
      <c r="Q2079" t="n">
        <v>0.9752167277799081</v>
      </c>
      <c r="R2079" t="n">
        <v>0.1458622860147617</v>
      </c>
      <c r="S2079" t="n">
        <v>0.9997532687584129</v>
      </c>
      <c r="T2079" t="n">
        <v>0.924570216644596</v>
      </c>
      <c r="U2079" t="n">
        <v>0.5721851884757788</v>
      </c>
      <c r="V2079" t="n">
        <v>0.6162969087819202</v>
      </c>
      <c r="W2079" t="n">
        <v>0.5882307719096989</v>
      </c>
      <c r="X2079" t="n">
        <v>0.4738534824465079</v>
      </c>
    </row>
    <row r="2080">
      <c r="A2080" t="inlineStr">
        <is>
          <t>2920908</t>
        </is>
      </c>
      <c r="B2080" t="inlineStr">
        <is>
          <t>Mascote</t>
        </is>
      </c>
      <c r="C2080" t="inlineStr">
        <is>
          <t>BA</t>
        </is>
      </c>
      <c r="D2080" t="inlineStr">
        <is>
          <t>REGIÃO NORDESTE</t>
        </is>
      </c>
      <c r="E2080" s="70">
        <f>SUMPRODUCT(N2080:Q2080,PAINEL_PESOS!$C$16:$C$19)</f>
        <v/>
      </c>
      <c r="F2080" s="70">
        <f>SUMPRODUCT(R2080:T2080,PAINEL_PESOS!$C$21:$C$23)</f>
        <v/>
      </c>
      <c r="G2080" s="70">
        <f>SUMPRODUCT(U2080:V2080,PAINEL_PESOS!$C$25:$C$26)</f>
        <v/>
      </c>
      <c r="H2080" s="70">
        <f>SUMPRODUCT(W2080:X2080,PAINEL_PESOS!$C$28:$C$29)</f>
        <v/>
      </c>
      <c r="I2080" s="70" t="n">
        <v>0.990543469841495</v>
      </c>
      <c r="J2080" s="70" t="n">
        <v>0.6990323831626694</v>
      </c>
      <c r="K2080" s="71">
        <f>IF(NOT(AND(PAINEL_PESOS!$D$12="OK - 100%",PAINEL_PESOS!$F$20="OK - 100%",PAINEL_PESOS!$F$24="OK - 100%",PAINEL_PESOS!$F$27="OK - 100%",PAINEL_PESOS!$F$30="OK - 100%")),"", (E2080*PAINEL_PESOS!$B$7+F2080*PAINEL_PESOS!$B$8+G2080*PAINEL_PESOS!$B$9+H2080*PAINEL_PESOS!$B$10)*I2080)</f>
        <v/>
      </c>
      <c r="L2080" s="71">
        <f>IF(K2080="","",K2080-J2080)</f>
        <v/>
      </c>
      <c r="M2080" s="71">
        <f>IF(L2080="","",ABS(L2080))</f>
        <v/>
      </c>
      <c r="N2080" t="n">
        <v>1</v>
      </c>
      <c r="O2080" t="n">
        <v>0.9923</v>
      </c>
      <c r="P2080" t="n">
        <v>0.6950369588173179</v>
      </c>
      <c r="Q2080" t="n">
        <v>0.9637468286234</v>
      </c>
      <c r="R2080" t="n">
        <v>0.1909979144762974</v>
      </c>
      <c r="S2080" t="n">
        <v>0.9994930630810075</v>
      </c>
      <c r="T2080" t="n">
        <v>0.9779124455359883</v>
      </c>
      <c r="U2080" t="n">
        <v>0.509552740965821</v>
      </c>
      <c r="V2080" t="n">
        <v>0.5987910837336567</v>
      </c>
      <c r="W2080" t="n">
        <v>0.6261802138584304</v>
      </c>
      <c r="X2080" t="n">
        <v>0.6399790849105416</v>
      </c>
    </row>
    <row r="2081">
      <c r="A2081" t="inlineStr">
        <is>
          <t>2921005</t>
        </is>
      </c>
      <c r="B2081" t="inlineStr">
        <is>
          <t>Mata de São João</t>
        </is>
      </c>
      <c r="C2081" t="inlineStr">
        <is>
          <t>BA</t>
        </is>
      </c>
      <c r="D2081" t="inlineStr">
        <is>
          <t>REGIÃO NORDESTE</t>
        </is>
      </c>
      <c r="E2081" s="70">
        <f>SUMPRODUCT(N2081:Q2081,PAINEL_PESOS!$C$16:$C$19)</f>
        <v/>
      </c>
      <c r="F2081" s="70">
        <f>SUMPRODUCT(R2081:T2081,PAINEL_PESOS!$C$21:$C$23)</f>
        <v/>
      </c>
      <c r="G2081" s="70">
        <f>SUMPRODUCT(U2081:V2081,PAINEL_PESOS!$C$25:$C$26)</f>
        <v/>
      </c>
      <c r="H2081" s="70">
        <f>SUMPRODUCT(W2081:X2081,PAINEL_PESOS!$C$28:$C$29)</f>
        <v/>
      </c>
      <c r="I2081" s="70" t="n">
        <v>0.9176612849121424</v>
      </c>
      <c r="J2081" s="70" t="n">
        <v>0.5873424097086902</v>
      </c>
      <c r="K2081" s="71">
        <f>IF(NOT(AND(PAINEL_PESOS!$D$12="OK - 100%",PAINEL_PESOS!$F$20="OK - 100%",PAINEL_PESOS!$F$24="OK - 100%",PAINEL_PESOS!$F$27="OK - 100%",PAINEL_PESOS!$F$30="OK - 100%")),"", (E2081*PAINEL_PESOS!$B$7+F2081*PAINEL_PESOS!$B$8+G2081*PAINEL_PESOS!$B$9+H2081*PAINEL_PESOS!$B$10)*I2081)</f>
        <v/>
      </c>
      <c r="L2081" s="71">
        <f>IF(K2081="","",K2081-J2081)</f>
        <v/>
      </c>
      <c r="M2081" s="71">
        <f>IF(L2081="","",ABS(L2081))</f>
        <v/>
      </c>
      <c r="N2081" t="n">
        <v>0.8</v>
      </c>
      <c r="O2081" t="n">
        <v>0.9799</v>
      </c>
      <c r="P2081" t="n">
        <v>0.4812038014783527</v>
      </c>
      <c r="Q2081" t="n">
        <v>0.6509708664882756</v>
      </c>
      <c r="R2081" t="n">
        <v>0.3970399024706579</v>
      </c>
      <c r="S2081" t="n">
        <v>0.9280422125859976</v>
      </c>
      <c r="T2081" t="n">
        <v>0.77914003811332</v>
      </c>
      <c r="U2081" t="n">
        <v>0.2596800908046515</v>
      </c>
      <c r="V2081" t="n">
        <v>0.505143884187414</v>
      </c>
      <c r="W2081" t="n">
        <v>0.8083170777412249</v>
      </c>
      <c r="X2081" t="n">
        <v>0.6883484726449782</v>
      </c>
    </row>
    <row r="2082">
      <c r="A2082" t="inlineStr">
        <is>
          <t>2921054</t>
        </is>
      </c>
      <c r="B2082" t="inlineStr">
        <is>
          <t>Matina</t>
        </is>
      </c>
      <c r="C2082" t="inlineStr">
        <is>
          <t>BA</t>
        </is>
      </c>
      <c r="D2082" t="inlineStr">
        <is>
          <t>REGIÃO NORDESTE</t>
        </is>
      </c>
      <c r="E2082" s="70">
        <f>SUMPRODUCT(N2082:Q2082,PAINEL_PESOS!$C$16:$C$19)</f>
        <v/>
      </c>
      <c r="F2082" s="70">
        <f>SUMPRODUCT(R2082:T2082,PAINEL_PESOS!$C$21:$C$23)</f>
        <v/>
      </c>
      <c r="G2082" s="70">
        <f>SUMPRODUCT(U2082:V2082,PAINEL_PESOS!$C$25:$C$26)</f>
        <v/>
      </c>
      <c r="H2082" s="70">
        <f>SUMPRODUCT(W2082:X2082,PAINEL_PESOS!$C$28:$C$29)</f>
        <v/>
      </c>
      <c r="I2082" s="70" t="n">
        <v>0.9982758729171832</v>
      </c>
      <c r="J2082" s="70" t="n">
        <v>0.6688342932413656</v>
      </c>
      <c r="K2082" s="71">
        <f>IF(NOT(AND(PAINEL_PESOS!$D$12="OK - 100%",PAINEL_PESOS!$F$20="OK - 100%",PAINEL_PESOS!$F$24="OK - 100%",PAINEL_PESOS!$F$27="OK - 100%",PAINEL_PESOS!$F$30="OK - 100%")),"", (E2082*PAINEL_PESOS!$B$7+F2082*PAINEL_PESOS!$B$8+G2082*PAINEL_PESOS!$B$9+H2082*PAINEL_PESOS!$B$10)*I2082)</f>
        <v/>
      </c>
      <c r="L2082" s="71">
        <f>IF(K2082="","",K2082-J2082)</f>
        <v/>
      </c>
      <c r="M2082" s="71">
        <f>IF(L2082="","",ABS(L2082))</f>
        <v/>
      </c>
      <c r="N2082" t="n">
        <v>1</v>
      </c>
      <c r="O2082" t="n">
        <v>0.9722</v>
      </c>
      <c r="P2082" t="n">
        <v>0.8012671594508975</v>
      </c>
      <c r="Q2082" t="n">
        <v>0.9970464038917054</v>
      </c>
      <c r="R2082" t="n">
        <v>0.1487420543569305</v>
      </c>
      <c r="S2082" t="n">
        <v>1</v>
      </c>
      <c r="T2082" t="n">
        <v>0.9933739113358209</v>
      </c>
      <c r="U2082" t="n">
        <v>0.4023894783307343</v>
      </c>
      <c r="V2082" t="n">
        <v>0.5635077186848036</v>
      </c>
      <c r="W2082" t="n">
        <v>0.5365352790149828</v>
      </c>
      <c r="X2082" t="n">
        <v>0.5441489532793979</v>
      </c>
    </row>
    <row r="2083">
      <c r="A2083" t="inlineStr">
        <is>
          <t>2921104</t>
        </is>
      </c>
      <c r="B2083" t="inlineStr">
        <is>
          <t>Medeiros Neto</t>
        </is>
      </c>
      <c r="C2083" t="inlineStr">
        <is>
          <t>BA</t>
        </is>
      </c>
      <c r="D2083" t="inlineStr">
        <is>
          <t>REGIÃO NORDESTE</t>
        </is>
      </c>
      <c r="E2083" s="70">
        <f>SUMPRODUCT(N2083:Q2083,PAINEL_PESOS!$C$16:$C$19)</f>
        <v/>
      </c>
      <c r="F2083" s="70">
        <f>SUMPRODUCT(R2083:T2083,PAINEL_PESOS!$C$21:$C$23)</f>
        <v/>
      </c>
      <c r="G2083" s="70">
        <f>SUMPRODUCT(U2083:V2083,PAINEL_PESOS!$C$25:$C$26)</f>
        <v/>
      </c>
      <c r="H2083" s="70">
        <f>SUMPRODUCT(W2083:X2083,PAINEL_PESOS!$C$28:$C$29)</f>
        <v/>
      </c>
      <c r="I2083" s="70" t="n">
        <v>0.9748829091672233</v>
      </c>
      <c r="J2083" s="70" t="n">
        <v>0.6350474608103804</v>
      </c>
      <c r="K2083" s="71">
        <f>IF(NOT(AND(PAINEL_PESOS!$D$12="OK - 100%",PAINEL_PESOS!$F$20="OK - 100%",PAINEL_PESOS!$F$24="OK - 100%",PAINEL_PESOS!$F$27="OK - 100%",PAINEL_PESOS!$F$30="OK - 100%")),"", (E2083*PAINEL_PESOS!$B$7+F2083*PAINEL_PESOS!$B$8+G2083*PAINEL_PESOS!$B$9+H2083*PAINEL_PESOS!$B$10)*I2083)</f>
        <v/>
      </c>
      <c r="L2083" s="71">
        <f>IF(K2083="","",K2083-J2083)</f>
        <v/>
      </c>
      <c r="M2083" s="71">
        <f>IF(L2083="","",ABS(L2083))</f>
        <v/>
      </c>
      <c r="N2083" t="n">
        <v>1</v>
      </c>
      <c r="O2083" t="n">
        <v>1</v>
      </c>
      <c r="P2083" t="n">
        <v>0.7632523759239704</v>
      </c>
      <c r="Q2083" t="n">
        <v>0.9829019531332626</v>
      </c>
      <c r="R2083" t="n">
        <v>0.2812699084495247</v>
      </c>
      <c r="S2083" t="n">
        <v>0.8227621637540612</v>
      </c>
      <c r="T2083" t="n">
        <v>0.9555204507099709</v>
      </c>
      <c r="U2083" t="n">
        <v>0.1382031461037524</v>
      </c>
      <c r="V2083" t="n">
        <v>0.4728124646478933</v>
      </c>
      <c r="W2083" t="n">
        <v>0.5930294334066356</v>
      </c>
      <c r="X2083" t="n">
        <v>0.7611144464197097</v>
      </c>
    </row>
    <row r="2084">
      <c r="A2084" t="inlineStr">
        <is>
          <t>2921203</t>
        </is>
      </c>
      <c r="B2084" t="inlineStr">
        <is>
          <t>Miguel Calmon</t>
        </is>
      </c>
      <c r="C2084" t="inlineStr">
        <is>
          <t>BA</t>
        </is>
      </c>
      <c r="D2084" t="inlineStr">
        <is>
          <t>REGIÃO NORDESTE</t>
        </is>
      </c>
      <c r="E2084" s="70">
        <f>SUMPRODUCT(N2084:Q2084,PAINEL_PESOS!$C$16:$C$19)</f>
        <v/>
      </c>
      <c r="F2084" s="70">
        <f>SUMPRODUCT(R2084:T2084,PAINEL_PESOS!$C$21:$C$23)</f>
        <v/>
      </c>
      <c r="G2084" s="70">
        <f>SUMPRODUCT(U2084:V2084,PAINEL_PESOS!$C$25:$C$26)</f>
        <v/>
      </c>
      <c r="H2084" s="70">
        <f>SUMPRODUCT(W2084:X2084,PAINEL_PESOS!$C$28:$C$29)</f>
        <v/>
      </c>
      <c r="I2084" s="70" t="n">
        <v>0.8960507264325033</v>
      </c>
      <c r="J2084" s="70" t="n">
        <v>0.57331387785128</v>
      </c>
      <c r="K2084" s="71">
        <f>IF(NOT(AND(PAINEL_PESOS!$D$12="OK - 100%",PAINEL_PESOS!$F$20="OK - 100%",PAINEL_PESOS!$F$24="OK - 100%",PAINEL_PESOS!$F$27="OK - 100%",PAINEL_PESOS!$F$30="OK - 100%")),"", (E2084*PAINEL_PESOS!$B$7+F2084*PAINEL_PESOS!$B$8+G2084*PAINEL_PESOS!$B$9+H2084*PAINEL_PESOS!$B$10)*I2084)</f>
        <v/>
      </c>
      <c r="L2084" s="71">
        <f>IF(K2084="","",K2084-J2084)</f>
        <v/>
      </c>
      <c r="M2084" s="71">
        <f>IF(L2084="","",ABS(L2084))</f>
        <v/>
      </c>
      <c r="N2084" t="n">
        <v>1</v>
      </c>
      <c r="O2084" t="n">
        <v>0.9971</v>
      </c>
      <c r="P2084" t="n">
        <v>0.7892291446673707</v>
      </c>
      <c r="Q2084" t="n">
        <v>0.8053661340710285</v>
      </c>
      <c r="R2084" t="n">
        <v>0.2440684165099623</v>
      </c>
      <c r="S2084" t="n">
        <v>0.9637289143154986</v>
      </c>
      <c r="T2084" t="n">
        <v>0.5404766363043132</v>
      </c>
      <c r="U2084" t="n">
        <v>0.4269293453575746</v>
      </c>
      <c r="V2084" t="n">
        <v>0.5622305451605882</v>
      </c>
      <c r="W2084" t="n">
        <v>0.634902579589949</v>
      </c>
      <c r="X2084" t="n">
        <v>0.5331580366528585</v>
      </c>
    </row>
    <row r="2085">
      <c r="A2085" t="inlineStr">
        <is>
          <t>2921302</t>
        </is>
      </c>
      <c r="B2085" t="inlineStr">
        <is>
          <t>Milagres</t>
        </is>
      </c>
      <c r="C2085" t="inlineStr">
        <is>
          <t>BA</t>
        </is>
      </c>
      <c r="D2085" t="inlineStr">
        <is>
          <t>REGIÃO NORDESTE</t>
        </is>
      </c>
      <c r="E2085" s="70">
        <f>SUMPRODUCT(N2085:Q2085,PAINEL_PESOS!$C$16:$C$19)</f>
        <v/>
      </c>
      <c r="F2085" s="70">
        <f>SUMPRODUCT(R2085:T2085,PAINEL_PESOS!$C$21:$C$23)</f>
        <v/>
      </c>
      <c r="G2085" s="70">
        <f>SUMPRODUCT(U2085:V2085,PAINEL_PESOS!$C$25:$C$26)</f>
        <v/>
      </c>
      <c r="H2085" s="70">
        <f>SUMPRODUCT(W2085:X2085,PAINEL_PESOS!$C$28:$C$29)</f>
        <v/>
      </c>
      <c r="I2085" s="70" t="n">
        <v>0.9930940667242407</v>
      </c>
      <c r="J2085" s="70" t="n">
        <v>0.6661203150856798</v>
      </c>
      <c r="K2085" s="71">
        <f>IF(NOT(AND(PAINEL_PESOS!$D$12="OK - 100%",PAINEL_PESOS!$F$20="OK - 100%",PAINEL_PESOS!$F$24="OK - 100%",PAINEL_PESOS!$F$27="OK - 100%",PAINEL_PESOS!$F$30="OK - 100%")),"", (E2085*PAINEL_PESOS!$B$7+F2085*PAINEL_PESOS!$B$8+G2085*PAINEL_PESOS!$B$9+H2085*PAINEL_PESOS!$B$10)*I2085)</f>
        <v/>
      </c>
      <c r="L2085" s="71">
        <f>IF(K2085="","",K2085-J2085)</f>
        <v/>
      </c>
      <c r="M2085" s="71">
        <f>IF(L2085="","",ABS(L2085))</f>
        <v/>
      </c>
      <c r="N2085" t="n">
        <v>0.8</v>
      </c>
      <c r="O2085" t="n">
        <v>0.9946</v>
      </c>
      <c r="P2085" t="n">
        <v>0.6061246040126717</v>
      </c>
      <c r="Q2085" t="n">
        <v>0.9605891992384993</v>
      </c>
      <c r="R2085" t="n">
        <v>0.1848495104409795</v>
      </c>
      <c r="S2085" t="n">
        <v>1</v>
      </c>
      <c r="T2085" t="n">
        <v>0.9938558067603688</v>
      </c>
      <c r="U2085" t="n">
        <v>0.443716846431024</v>
      </c>
      <c r="V2085" t="n">
        <v>0.529601331150672</v>
      </c>
      <c r="W2085" t="n">
        <v>0.6599992291283198</v>
      </c>
      <c r="X2085" t="n">
        <v>0.5995753762407477</v>
      </c>
    </row>
    <row r="2086">
      <c r="A2086" t="inlineStr">
        <is>
          <t>2921401</t>
        </is>
      </c>
      <c r="B2086" t="inlineStr">
        <is>
          <t>Mirangaba</t>
        </is>
      </c>
      <c r="C2086" t="inlineStr">
        <is>
          <t>BA</t>
        </is>
      </c>
      <c r="D2086" t="inlineStr">
        <is>
          <t>REGIÃO NORDESTE</t>
        </is>
      </c>
      <c r="E2086" s="70">
        <f>SUMPRODUCT(N2086:Q2086,PAINEL_PESOS!$C$16:$C$19)</f>
        <v/>
      </c>
      <c r="F2086" s="70">
        <f>SUMPRODUCT(R2086:T2086,PAINEL_PESOS!$C$21:$C$23)</f>
        <v/>
      </c>
      <c r="G2086" s="70">
        <f>SUMPRODUCT(U2086:V2086,PAINEL_PESOS!$C$25:$C$26)</f>
        <v/>
      </c>
      <c r="H2086" s="70">
        <f>SUMPRODUCT(W2086:X2086,PAINEL_PESOS!$C$28:$C$29)</f>
        <v/>
      </c>
      <c r="I2086" s="70" t="n">
        <v>0.9321304571484587</v>
      </c>
      <c r="J2086" s="70" t="n">
        <v>0.5451777834316329</v>
      </c>
      <c r="K2086" s="71">
        <f>IF(NOT(AND(PAINEL_PESOS!$D$12="OK - 100%",PAINEL_PESOS!$F$20="OK - 100%",PAINEL_PESOS!$F$24="OK - 100%",PAINEL_PESOS!$F$27="OK - 100%",PAINEL_PESOS!$F$30="OK - 100%")),"", (E2086*PAINEL_PESOS!$B$7+F2086*PAINEL_PESOS!$B$8+G2086*PAINEL_PESOS!$B$9+H2086*PAINEL_PESOS!$B$10)*I2086)</f>
        <v/>
      </c>
      <c r="L2086" s="71">
        <f>IF(K2086="","",K2086-J2086)</f>
        <v/>
      </c>
      <c r="M2086" s="71">
        <f>IF(L2086="","",ABS(L2086))</f>
        <v/>
      </c>
      <c r="N2086" t="n">
        <v>0.2</v>
      </c>
      <c r="O2086" t="n">
        <v>0.9959</v>
      </c>
      <c r="P2086" t="n">
        <v>0.4453009503695881</v>
      </c>
      <c r="Q2086" t="n">
        <v>0.9468303697534701</v>
      </c>
      <c r="R2086" t="n">
        <v>0.1773646904439161</v>
      </c>
      <c r="S2086" t="n">
        <v>0.9999109503146283</v>
      </c>
      <c r="T2086" t="n">
        <v>0.675178523862199</v>
      </c>
      <c r="U2086" t="n">
        <v>0.5821506002185989</v>
      </c>
      <c r="V2086" t="n">
        <v>0.5908143857148647</v>
      </c>
      <c r="W2086" t="n">
        <v>0.4923380772622859</v>
      </c>
      <c r="X2086" t="n">
        <v>0.4846945168323218</v>
      </c>
    </row>
    <row r="2087">
      <c r="A2087" t="inlineStr">
        <is>
          <t>2921450</t>
        </is>
      </c>
      <c r="B2087" t="inlineStr">
        <is>
          <t>Mirante</t>
        </is>
      </c>
      <c r="C2087" t="inlineStr">
        <is>
          <t>BA</t>
        </is>
      </c>
      <c r="D2087" t="inlineStr">
        <is>
          <t>REGIÃO NORDESTE</t>
        </is>
      </c>
      <c r="E2087" s="70">
        <f>SUMPRODUCT(N2087:Q2087,PAINEL_PESOS!$C$16:$C$19)</f>
        <v/>
      </c>
      <c r="F2087" s="70">
        <f>SUMPRODUCT(R2087:T2087,PAINEL_PESOS!$C$21:$C$23)</f>
        <v/>
      </c>
      <c r="G2087" s="70">
        <f>SUMPRODUCT(U2087:V2087,PAINEL_PESOS!$C$25:$C$26)</f>
        <v/>
      </c>
      <c r="H2087" s="70">
        <f>SUMPRODUCT(W2087:X2087,PAINEL_PESOS!$C$28:$C$29)</f>
        <v/>
      </c>
      <c r="I2087" s="70" t="n">
        <v>0.9274953897336475</v>
      </c>
      <c r="J2087" s="70" t="n">
        <v>0.6260025422446344</v>
      </c>
      <c r="K2087" s="71">
        <f>IF(NOT(AND(PAINEL_PESOS!$D$12="OK - 100%",PAINEL_PESOS!$F$20="OK - 100%",PAINEL_PESOS!$F$24="OK - 100%",PAINEL_PESOS!$F$27="OK - 100%",PAINEL_PESOS!$F$30="OK - 100%")),"", (E2087*PAINEL_PESOS!$B$7+F2087*PAINEL_PESOS!$B$8+G2087*PAINEL_PESOS!$B$9+H2087*PAINEL_PESOS!$B$10)*I2087)</f>
        <v/>
      </c>
      <c r="L2087" s="71">
        <f>IF(K2087="","",K2087-J2087)</f>
        <v/>
      </c>
      <c r="M2087" s="71">
        <f>IF(L2087="","",ABS(L2087))</f>
        <v/>
      </c>
      <c r="N2087" t="n">
        <v>1</v>
      </c>
      <c r="O2087" t="n">
        <v>1</v>
      </c>
      <c r="P2087" t="n">
        <v>0.7460401267159451</v>
      </c>
      <c r="Q2087" t="n">
        <v>0.9517074016831532</v>
      </c>
      <c r="R2087" t="n">
        <v>0.1317182664140714</v>
      </c>
      <c r="S2087" t="n">
        <v>1</v>
      </c>
      <c r="T2087" t="n">
        <v>0.6484386627805373</v>
      </c>
      <c r="U2087" t="n">
        <v>0.5965801967945743</v>
      </c>
      <c r="V2087" t="n">
        <v>0.6094458549981303</v>
      </c>
      <c r="W2087" t="n">
        <v>0.607017059776086</v>
      </c>
      <c r="X2087" t="n">
        <v>0.5508215212662193</v>
      </c>
    </row>
    <row r="2088">
      <c r="A2088" t="inlineStr">
        <is>
          <t>2921500</t>
        </is>
      </c>
      <c r="B2088" t="inlineStr">
        <is>
          <t>Monte Santo</t>
        </is>
      </c>
      <c r="C2088" t="inlineStr">
        <is>
          <t>BA</t>
        </is>
      </c>
      <c r="D2088" t="inlineStr">
        <is>
          <t>REGIÃO NORDESTE</t>
        </is>
      </c>
      <c r="E2088" s="70">
        <f>SUMPRODUCT(N2088:Q2088,PAINEL_PESOS!$C$16:$C$19)</f>
        <v/>
      </c>
      <c r="F2088" s="70">
        <f>SUMPRODUCT(R2088:T2088,PAINEL_PESOS!$C$21:$C$23)</f>
        <v/>
      </c>
      <c r="G2088" s="70">
        <f>SUMPRODUCT(U2088:V2088,PAINEL_PESOS!$C$25:$C$26)</f>
        <v/>
      </c>
      <c r="H2088" s="70">
        <f>SUMPRODUCT(W2088:X2088,PAINEL_PESOS!$C$28:$C$29)</f>
        <v/>
      </c>
      <c r="I2088" s="70" t="n">
        <v>0.9951337575151233</v>
      </c>
      <c r="J2088" s="70" t="n">
        <v>0.6791619195121038</v>
      </c>
      <c r="K2088" s="71">
        <f>IF(NOT(AND(PAINEL_PESOS!$D$12="OK - 100%",PAINEL_PESOS!$F$20="OK - 100%",PAINEL_PESOS!$F$24="OK - 100%",PAINEL_PESOS!$F$27="OK - 100%",PAINEL_PESOS!$F$30="OK - 100%")),"", (E2088*PAINEL_PESOS!$B$7+F2088*PAINEL_PESOS!$B$8+G2088*PAINEL_PESOS!$B$9+H2088*PAINEL_PESOS!$B$10)*I2088)</f>
        <v/>
      </c>
      <c r="L2088" s="71">
        <f>IF(K2088="","",K2088-J2088)</f>
        <v/>
      </c>
      <c r="M2088" s="71">
        <f>IF(L2088="","",ABS(L2088))</f>
        <v/>
      </c>
      <c r="N2088" t="n">
        <v>1</v>
      </c>
      <c r="O2088" t="n">
        <v>1</v>
      </c>
      <c r="P2088" t="n">
        <v>0.6870116156282999</v>
      </c>
      <c r="Q2088" t="n">
        <v>0.9798480678661687</v>
      </c>
      <c r="R2088" t="n">
        <v>0.2958948764609206</v>
      </c>
      <c r="S2088" t="n">
        <v>0.999818914254738</v>
      </c>
      <c r="T2088" t="n">
        <v>0.9900053441345837</v>
      </c>
      <c r="U2088" t="n">
        <v>0.3812222565781556</v>
      </c>
      <c r="V2088" t="n">
        <v>0.5491237462950598</v>
      </c>
      <c r="W2088" t="n">
        <v>0.6545731820492909</v>
      </c>
      <c r="X2088" t="n">
        <v>0.5177025968683937</v>
      </c>
    </row>
    <row r="2089">
      <c r="A2089" t="inlineStr">
        <is>
          <t>2921609</t>
        </is>
      </c>
      <c r="B2089" t="inlineStr">
        <is>
          <t>Morpará</t>
        </is>
      </c>
      <c r="C2089" t="inlineStr">
        <is>
          <t>BA</t>
        </is>
      </c>
      <c r="D2089" t="inlineStr">
        <is>
          <t>REGIÃO NORDESTE</t>
        </is>
      </c>
      <c r="E2089" s="70">
        <f>SUMPRODUCT(N2089:Q2089,PAINEL_PESOS!$C$16:$C$19)</f>
        <v/>
      </c>
      <c r="F2089" s="70">
        <f>SUMPRODUCT(R2089:T2089,PAINEL_PESOS!$C$21:$C$23)</f>
        <v/>
      </c>
      <c r="G2089" s="70">
        <f>SUMPRODUCT(U2089:V2089,PAINEL_PESOS!$C$25:$C$26)</f>
        <v/>
      </c>
      <c r="H2089" s="70">
        <f>SUMPRODUCT(W2089:X2089,PAINEL_PESOS!$C$28:$C$29)</f>
        <v/>
      </c>
      <c r="I2089" s="70" t="n">
        <v>0.9995422727918631</v>
      </c>
      <c r="J2089" s="70" t="n">
        <v>0.7054303190862198</v>
      </c>
      <c r="K2089" s="71">
        <f>IF(NOT(AND(PAINEL_PESOS!$D$12="OK - 100%",PAINEL_PESOS!$F$20="OK - 100%",PAINEL_PESOS!$F$24="OK - 100%",PAINEL_PESOS!$F$27="OK - 100%",PAINEL_PESOS!$F$30="OK - 100%")),"", (E2089*PAINEL_PESOS!$B$7+F2089*PAINEL_PESOS!$B$8+G2089*PAINEL_PESOS!$B$9+H2089*PAINEL_PESOS!$B$10)*I2089)</f>
        <v/>
      </c>
      <c r="L2089" s="71">
        <f>IF(K2089="","",K2089-J2089)</f>
        <v/>
      </c>
      <c r="M2089" s="71">
        <f>IF(L2089="","",ABS(L2089))</f>
        <v/>
      </c>
      <c r="N2089" t="n">
        <v>1</v>
      </c>
      <c r="O2089" t="n">
        <v>0.9935</v>
      </c>
      <c r="P2089" t="n">
        <v>0.7060190073917635</v>
      </c>
      <c r="Q2089" t="n">
        <v>0.9989460242243624</v>
      </c>
      <c r="R2089" t="n">
        <v>0.1315766153234348</v>
      </c>
      <c r="S2089" t="n">
        <v>0.999999452640814</v>
      </c>
      <c r="T2089" t="n">
        <v>0.9984474833148017</v>
      </c>
      <c r="U2089" t="n">
        <v>0.6817718110413457</v>
      </c>
      <c r="V2089" t="n">
        <v>0.5813350877606993</v>
      </c>
      <c r="W2089" t="n">
        <v>0.5449017826141729</v>
      </c>
      <c r="X2089" t="n">
        <v>0.568769994739492</v>
      </c>
    </row>
    <row r="2090">
      <c r="A2090" t="inlineStr">
        <is>
          <t>2921708</t>
        </is>
      </c>
      <c r="B2090" t="inlineStr">
        <is>
          <t>Morro do Chapéu</t>
        </is>
      </c>
      <c r="C2090" t="inlineStr">
        <is>
          <t>BA</t>
        </is>
      </c>
      <c r="D2090" t="inlineStr">
        <is>
          <t>REGIÃO NORDESTE</t>
        </is>
      </c>
      <c r="E2090" s="70">
        <f>SUMPRODUCT(N2090:Q2090,PAINEL_PESOS!$C$16:$C$19)</f>
        <v/>
      </c>
      <c r="F2090" s="70">
        <f>SUMPRODUCT(R2090:T2090,PAINEL_PESOS!$C$21:$C$23)</f>
        <v/>
      </c>
      <c r="G2090" s="70">
        <f>SUMPRODUCT(U2090:V2090,PAINEL_PESOS!$C$25:$C$26)</f>
        <v/>
      </c>
      <c r="H2090" s="70">
        <f>SUMPRODUCT(W2090:X2090,PAINEL_PESOS!$C$28:$C$29)</f>
        <v/>
      </c>
      <c r="I2090" s="70" t="n">
        <v>0.9836431109368151</v>
      </c>
      <c r="J2090" s="70" t="n">
        <v>0.673167758512679</v>
      </c>
      <c r="K2090" s="71">
        <f>IF(NOT(AND(PAINEL_PESOS!$D$12="OK - 100%",PAINEL_PESOS!$F$20="OK - 100%",PAINEL_PESOS!$F$24="OK - 100%",PAINEL_PESOS!$F$27="OK - 100%",PAINEL_PESOS!$F$30="OK - 100%")),"", (E2090*PAINEL_PESOS!$B$7+F2090*PAINEL_PESOS!$B$8+G2090*PAINEL_PESOS!$B$9+H2090*PAINEL_PESOS!$B$10)*I2090)</f>
        <v/>
      </c>
      <c r="L2090" s="71">
        <f>IF(K2090="","",K2090-J2090)</f>
        <v/>
      </c>
      <c r="M2090" s="71">
        <f>IF(L2090="","",ABS(L2090))</f>
        <v/>
      </c>
      <c r="N2090" t="n">
        <v>1</v>
      </c>
      <c r="O2090" t="n">
        <v>0.9885</v>
      </c>
      <c r="P2090" t="n">
        <v>0.831467793030623</v>
      </c>
      <c r="Q2090" t="n">
        <v>0.9630908135269587</v>
      </c>
      <c r="R2090" t="n">
        <v>0.3873841142441875</v>
      </c>
      <c r="S2090" t="n">
        <v>0.999609291306214</v>
      </c>
      <c r="T2090" t="n">
        <v>0.9419717312579065</v>
      </c>
      <c r="U2090" t="n">
        <v>0.5123503522716181</v>
      </c>
      <c r="V2090" t="n">
        <v>0.5087075614374003</v>
      </c>
      <c r="W2090" t="n">
        <v>0.5330389301336046</v>
      </c>
      <c r="X2090" t="n">
        <v>0.4766247352519723</v>
      </c>
    </row>
    <row r="2091">
      <c r="A2091" t="inlineStr">
        <is>
          <t>2921807</t>
        </is>
      </c>
      <c r="B2091" t="inlineStr">
        <is>
          <t>Mortugaba</t>
        </is>
      </c>
      <c r="C2091" t="inlineStr">
        <is>
          <t>BA</t>
        </is>
      </c>
      <c r="D2091" t="inlineStr">
        <is>
          <t>REGIÃO NORDESTE</t>
        </is>
      </c>
      <c r="E2091" s="70">
        <f>SUMPRODUCT(N2091:Q2091,PAINEL_PESOS!$C$16:$C$19)</f>
        <v/>
      </c>
      <c r="F2091" s="70">
        <f>SUMPRODUCT(R2091:T2091,PAINEL_PESOS!$C$21:$C$23)</f>
        <v/>
      </c>
      <c r="G2091" s="70">
        <f>SUMPRODUCT(U2091:V2091,PAINEL_PESOS!$C$25:$C$26)</f>
        <v/>
      </c>
      <c r="H2091" s="70">
        <f>SUMPRODUCT(W2091:X2091,PAINEL_PESOS!$C$28:$C$29)</f>
        <v/>
      </c>
      <c r="I2091" s="70" t="n">
        <v>0.9852076421638312</v>
      </c>
      <c r="J2091" s="70" t="n">
        <v>0.6837621244477287</v>
      </c>
      <c r="K2091" s="71">
        <f>IF(NOT(AND(PAINEL_PESOS!$D$12="OK - 100%",PAINEL_PESOS!$F$20="OK - 100%",PAINEL_PESOS!$F$24="OK - 100%",PAINEL_PESOS!$F$27="OK - 100%",PAINEL_PESOS!$F$30="OK - 100%")),"", (E2091*PAINEL_PESOS!$B$7+F2091*PAINEL_PESOS!$B$8+G2091*PAINEL_PESOS!$B$9+H2091*PAINEL_PESOS!$B$10)*I2091)</f>
        <v/>
      </c>
      <c r="L2091" s="71">
        <f>IF(K2091="","",K2091-J2091)</f>
        <v/>
      </c>
      <c r="M2091" s="71">
        <f>IF(L2091="","",ABS(L2091))</f>
        <v/>
      </c>
      <c r="N2091" t="n">
        <v>1</v>
      </c>
      <c r="O2091" t="n">
        <v>0.9898</v>
      </c>
      <c r="P2091" t="n">
        <v>0.8442449841605069</v>
      </c>
      <c r="Q2091" t="n">
        <v>0.9645670224020843</v>
      </c>
      <c r="R2091" t="n">
        <v>0.1557693641737224</v>
      </c>
      <c r="S2091" t="n">
        <v>0.9996182045870616</v>
      </c>
      <c r="T2091" t="n">
        <v>0.9486632400543347</v>
      </c>
      <c r="U2091" t="n">
        <v>0.5887855112062702</v>
      </c>
      <c r="V2091" t="n">
        <v>0.5259604108764599</v>
      </c>
      <c r="W2091" t="n">
        <v>0.5754568270512554</v>
      </c>
      <c r="X2091" t="n">
        <v>0.5600182403979865</v>
      </c>
    </row>
    <row r="2092">
      <c r="A2092" t="inlineStr">
        <is>
          <t>2921906</t>
        </is>
      </c>
      <c r="B2092" t="inlineStr">
        <is>
          <t>Mucugê</t>
        </is>
      </c>
      <c r="C2092" t="inlineStr">
        <is>
          <t>BA</t>
        </is>
      </c>
      <c r="D2092" t="inlineStr">
        <is>
          <t>REGIÃO NORDESTE</t>
        </is>
      </c>
      <c r="E2092" s="70">
        <f>SUMPRODUCT(N2092:Q2092,PAINEL_PESOS!$C$16:$C$19)</f>
        <v/>
      </c>
      <c r="F2092" s="70">
        <f>SUMPRODUCT(R2092:T2092,PAINEL_PESOS!$C$21:$C$23)</f>
        <v/>
      </c>
      <c r="G2092" s="70">
        <f>SUMPRODUCT(U2092:V2092,PAINEL_PESOS!$C$25:$C$26)</f>
        <v/>
      </c>
      <c r="H2092" s="70">
        <f>SUMPRODUCT(W2092:X2092,PAINEL_PESOS!$C$28:$C$29)</f>
        <v/>
      </c>
      <c r="I2092" s="70" t="n">
        <v>0.8504996859817733</v>
      </c>
      <c r="J2092" s="70" t="n">
        <v>0.5161857989721074</v>
      </c>
      <c r="K2092" s="71">
        <f>IF(NOT(AND(PAINEL_PESOS!$D$12="OK - 100%",PAINEL_PESOS!$F$20="OK - 100%",PAINEL_PESOS!$F$24="OK - 100%",PAINEL_PESOS!$F$27="OK - 100%",PAINEL_PESOS!$F$30="OK - 100%")),"", (E2092*PAINEL_PESOS!$B$7+F2092*PAINEL_PESOS!$B$8+G2092*PAINEL_PESOS!$B$9+H2092*PAINEL_PESOS!$B$10)*I2092)</f>
        <v/>
      </c>
      <c r="L2092" s="71">
        <f>IF(K2092="","",K2092-J2092)</f>
        <v/>
      </c>
      <c r="M2092" s="71">
        <f>IF(L2092="","",ABS(L2092))</f>
        <v/>
      </c>
      <c r="N2092" t="n">
        <v>0.2</v>
      </c>
      <c r="O2092" t="n">
        <v>1</v>
      </c>
      <c r="P2092" t="n">
        <v>1</v>
      </c>
      <c r="Q2092" t="n">
        <v>0.9846337600946047</v>
      </c>
      <c r="R2092" t="n">
        <v>0.2972809550163059</v>
      </c>
      <c r="S2092" t="n">
        <v>0.9945406063231749</v>
      </c>
      <c r="T2092" t="n">
        <v>0.239707123699594</v>
      </c>
      <c r="U2092" t="n">
        <v>0.5746600277748543</v>
      </c>
      <c r="V2092" t="n">
        <v>0.6217910700381211</v>
      </c>
      <c r="W2092" t="n">
        <v>0.578575929909928</v>
      </c>
      <c r="X2092" t="n">
        <v>0.4670019499991121</v>
      </c>
    </row>
    <row r="2093">
      <c r="A2093" t="inlineStr">
        <is>
          <t>2922003</t>
        </is>
      </c>
      <c r="B2093" t="inlineStr">
        <is>
          <t>Mucuri</t>
        </is>
      </c>
      <c r="C2093" t="inlineStr">
        <is>
          <t>BA</t>
        </is>
      </c>
      <c r="D2093" t="inlineStr">
        <is>
          <t>REGIÃO NORDESTE</t>
        </is>
      </c>
      <c r="E2093" s="70">
        <f>SUMPRODUCT(N2093:Q2093,PAINEL_PESOS!$C$16:$C$19)</f>
        <v/>
      </c>
      <c r="F2093" s="70">
        <f>SUMPRODUCT(R2093:T2093,PAINEL_PESOS!$C$21:$C$23)</f>
        <v/>
      </c>
      <c r="G2093" s="70">
        <f>SUMPRODUCT(U2093:V2093,PAINEL_PESOS!$C$25:$C$26)</f>
        <v/>
      </c>
      <c r="H2093" s="70">
        <f>SUMPRODUCT(W2093:X2093,PAINEL_PESOS!$C$28:$C$29)</f>
        <v/>
      </c>
      <c r="I2093" s="70" t="n">
        <v>0.9348690313804233</v>
      </c>
      <c r="J2093" s="70" t="n">
        <v>0.5196001070740127</v>
      </c>
      <c r="K2093" s="71">
        <f>IF(NOT(AND(PAINEL_PESOS!$D$12="OK - 100%",PAINEL_PESOS!$F$20="OK - 100%",PAINEL_PESOS!$F$24="OK - 100%",PAINEL_PESOS!$F$27="OK - 100%",PAINEL_PESOS!$F$30="OK - 100%")),"", (E2093*PAINEL_PESOS!$B$7+F2093*PAINEL_PESOS!$B$8+G2093*PAINEL_PESOS!$B$9+H2093*PAINEL_PESOS!$B$10)*I2093)</f>
        <v/>
      </c>
      <c r="L2093" s="71">
        <f>IF(K2093="","",K2093-J2093)</f>
        <v/>
      </c>
      <c r="M2093" s="71">
        <f>IF(L2093="","",ABS(L2093))</f>
        <v/>
      </c>
      <c r="N2093" t="n">
        <v>0.2</v>
      </c>
      <c r="O2093" t="n">
        <v>1</v>
      </c>
      <c r="P2093" t="n">
        <v>0.7281942977824709</v>
      </c>
      <c r="Q2093" t="n">
        <v>0.9888498827520983</v>
      </c>
      <c r="R2093" t="n">
        <v>0.4523713335005231</v>
      </c>
      <c r="S2093" t="n">
        <v>0.4181824534955496</v>
      </c>
      <c r="T2093" t="n">
        <v>0.8852480141105761</v>
      </c>
      <c r="U2093" t="n">
        <v>0.1819890438023235</v>
      </c>
      <c r="V2093" t="n">
        <v>0.4190440056258696</v>
      </c>
      <c r="W2093" t="n">
        <v>0.5681519818771268</v>
      </c>
      <c r="X2093" t="n">
        <v>0.6481574837675017</v>
      </c>
    </row>
    <row r="2094">
      <c r="A2094" t="inlineStr">
        <is>
          <t>2922052</t>
        </is>
      </c>
      <c r="B2094" t="inlineStr">
        <is>
          <t>Mulungu do Morro</t>
        </is>
      </c>
      <c r="C2094" t="inlineStr">
        <is>
          <t>BA</t>
        </is>
      </c>
      <c r="D2094" t="inlineStr">
        <is>
          <t>REGIÃO NORDESTE</t>
        </is>
      </c>
      <c r="E2094" s="70">
        <f>SUMPRODUCT(N2094:Q2094,PAINEL_PESOS!$C$16:$C$19)</f>
        <v/>
      </c>
      <c r="F2094" s="70">
        <f>SUMPRODUCT(R2094:T2094,PAINEL_PESOS!$C$21:$C$23)</f>
        <v/>
      </c>
      <c r="G2094" s="70">
        <f>SUMPRODUCT(U2094:V2094,PAINEL_PESOS!$C$25:$C$26)</f>
        <v/>
      </c>
      <c r="H2094" s="70">
        <f>SUMPRODUCT(W2094:X2094,PAINEL_PESOS!$C$28:$C$29)</f>
        <v/>
      </c>
      <c r="I2094" s="70" t="n">
        <v>0.9350419016131267</v>
      </c>
      <c r="J2094" s="70" t="n">
        <v>0.5943716209224814</v>
      </c>
      <c r="K2094" s="71">
        <f>IF(NOT(AND(PAINEL_PESOS!$D$12="OK - 100%",PAINEL_PESOS!$F$20="OK - 100%",PAINEL_PESOS!$F$24="OK - 100%",PAINEL_PESOS!$F$27="OK - 100%",PAINEL_PESOS!$F$30="OK - 100%")),"", (E2094*PAINEL_PESOS!$B$7+F2094*PAINEL_PESOS!$B$8+G2094*PAINEL_PESOS!$B$9+H2094*PAINEL_PESOS!$B$10)*I2094)</f>
        <v/>
      </c>
      <c r="L2094" s="71">
        <f>IF(K2094="","",K2094-J2094)</f>
        <v/>
      </c>
      <c r="M2094" s="71">
        <f>IF(L2094="","",ABS(L2094))</f>
        <v/>
      </c>
      <c r="N2094" t="n">
        <v>1</v>
      </c>
      <c r="O2094" t="n">
        <v>0.9401</v>
      </c>
      <c r="P2094" t="n">
        <v>0.5742344244984161</v>
      </c>
      <c r="Q2094" t="n">
        <v>0.9307319962867755</v>
      </c>
      <c r="R2094" t="n">
        <v>0.2269344805036</v>
      </c>
      <c r="S2094" t="n">
        <v>0.9998327281115023</v>
      </c>
      <c r="T2094" t="n">
        <v>0.697973984117778</v>
      </c>
      <c r="U2094" t="n">
        <v>0.6116705909381841</v>
      </c>
      <c r="V2094" t="n">
        <v>0.5397775539002464</v>
      </c>
      <c r="W2094" t="n">
        <v>0.4959709766433472</v>
      </c>
      <c r="X2094" t="n">
        <v>0.4321915627138061</v>
      </c>
    </row>
    <row r="2095">
      <c r="A2095" t="inlineStr">
        <is>
          <t>2922102</t>
        </is>
      </c>
      <c r="B2095" t="inlineStr">
        <is>
          <t>Mundo Novo</t>
        </is>
      </c>
      <c r="C2095" t="inlineStr">
        <is>
          <t>BA</t>
        </is>
      </c>
      <c r="D2095" t="inlineStr">
        <is>
          <t>REGIÃO NORDESTE</t>
        </is>
      </c>
      <c r="E2095" s="70">
        <f>SUMPRODUCT(N2095:Q2095,PAINEL_PESOS!$C$16:$C$19)</f>
        <v/>
      </c>
      <c r="F2095" s="70">
        <f>SUMPRODUCT(R2095:T2095,PAINEL_PESOS!$C$21:$C$23)</f>
        <v/>
      </c>
      <c r="G2095" s="70">
        <f>SUMPRODUCT(U2095:V2095,PAINEL_PESOS!$C$25:$C$26)</f>
        <v/>
      </c>
      <c r="H2095" s="70">
        <f>SUMPRODUCT(W2095:X2095,PAINEL_PESOS!$C$28:$C$29)</f>
        <v/>
      </c>
      <c r="I2095" s="70" t="n">
        <v>0.9771012024487746</v>
      </c>
      <c r="J2095" s="70" t="n">
        <v>0.628740708963041</v>
      </c>
      <c r="K2095" s="71">
        <f>IF(NOT(AND(PAINEL_PESOS!$D$12="OK - 100%",PAINEL_PESOS!$F$20="OK - 100%",PAINEL_PESOS!$F$24="OK - 100%",PAINEL_PESOS!$F$27="OK - 100%",PAINEL_PESOS!$F$30="OK - 100%")),"", (E2095*PAINEL_PESOS!$B$7+F2095*PAINEL_PESOS!$B$8+G2095*PAINEL_PESOS!$B$9+H2095*PAINEL_PESOS!$B$10)*I2095)</f>
        <v/>
      </c>
      <c r="L2095" s="71">
        <f>IF(K2095="","",K2095-J2095)</f>
        <v/>
      </c>
      <c r="M2095" s="71">
        <f>IF(L2095="","",ABS(L2095))</f>
        <v/>
      </c>
      <c r="N2095" t="n">
        <v>0.6</v>
      </c>
      <c r="O2095" t="n">
        <v>0.9886</v>
      </c>
      <c r="P2095" t="n">
        <v>0.7718057022175291</v>
      </c>
      <c r="Q2095" t="n">
        <v>0.9258371531801853</v>
      </c>
      <c r="R2095" t="n">
        <v>0.2029148780382063</v>
      </c>
      <c r="S2095" t="n">
        <v>0.9991613269439809</v>
      </c>
      <c r="T2095" t="n">
        <v>0.9323646032438487</v>
      </c>
      <c r="U2095" t="n">
        <v>0.4986741674292915</v>
      </c>
      <c r="V2095" t="n">
        <v>0.5378742077227472</v>
      </c>
      <c r="W2095" t="n">
        <v>0.5625448176147233</v>
      </c>
      <c r="X2095" t="n">
        <v>0.4826290385816003</v>
      </c>
    </row>
    <row r="2096">
      <c r="A2096" t="inlineStr">
        <is>
          <t>2922201</t>
        </is>
      </c>
      <c r="B2096" t="inlineStr">
        <is>
          <t>Muniz Ferreira</t>
        </is>
      </c>
      <c r="C2096" t="inlineStr">
        <is>
          <t>BA</t>
        </is>
      </c>
      <c r="D2096" t="inlineStr">
        <is>
          <t>REGIÃO NORDESTE</t>
        </is>
      </c>
      <c r="E2096" s="70">
        <f>SUMPRODUCT(N2096:Q2096,PAINEL_PESOS!$C$16:$C$19)</f>
        <v/>
      </c>
      <c r="F2096" s="70">
        <f>SUMPRODUCT(R2096:T2096,PAINEL_PESOS!$C$21:$C$23)</f>
        <v/>
      </c>
      <c r="G2096" s="70">
        <f>SUMPRODUCT(U2096:V2096,PAINEL_PESOS!$C$25:$C$26)</f>
        <v/>
      </c>
      <c r="H2096" s="70">
        <f>SUMPRODUCT(W2096:X2096,PAINEL_PESOS!$C$28:$C$29)</f>
        <v/>
      </c>
      <c r="I2096" s="70" t="n">
        <v>0.9490289122132011</v>
      </c>
      <c r="J2096" s="70" t="n">
        <v>0.6355946658181468</v>
      </c>
      <c r="K2096" s="71">
        <f>IF(NOT(AND(PAINEL_PESOS!$D$12="OK - 100%",PAINEL_PESOS!$F$20="OK - 100%",PAINEL_PESOS!$F$24="OK - 100%",PAINEL_PESOS!$F$27="OK - 100%",PAINEL_PESOS!$F$30="OK - 100%")),"", (E2096*PAINEL_PESOS!$B$7+F2096*PAINEL_PESOS!$B$8+G2096*PAINEL_PESOS!$B$9+H2096*PAINEL_PESOS!$B$10)*I2096)</f>
        <v/>
      </c>
      <c r="L2096" s="71">
        <f>IF(K2096="","",K2096-J2096)</f>
        <v/>
      </c>
      <c r="M2096" s="71">
        <f>IF(L2096="","",ABS(L2096))</f>
        <v/>
      </c>
      <c r="N2096" t="n">
        <v>0.8</v>
      </c>
      <c r="O2096" t="n">
        <v>0.8759999999999999</v>
      </c>
      <c r="P2096" t="n">
        <v>0.7223864836325238</v>
      </c>
      <c r="Q2096" t="n">
        <v>0.8066346166522635</v>
      </c>
      <c r="R2096" t="n">
        <v>0.1153021042972391</v>
      </c>
      <c r="S2096" t="n">
        <v>0.9969394587416393</v>
      </c>
      <c r="T2096" t="n">
        <v>0.8534027278843932</v>
      </c>
      <c r="U2096" t="n">
        <v>0.2241767411245082</v>
      </c>
      <c r="V2096" t="n">
        <v>0.5800270482138008</v>
      </c>
      <c r="W2096" t="n">
        <v>0.830560177128477</v>
      </c>
      <c r="X2096" t="n">
        <v>0.8101488740847307</v>
      </c>
    </row>
    <row r="2097">
      <c r="A2097" t="inlineStr">
        <is>
          <t>2922250</t>
        </is>
      </c>
      <c r="B2097" t="inlineStr">
        <is>
          <t>Muquém de São Francisco</t>
        </is>
      </c>
      <c r="C2097" t="inlineStr">
        <is>
          <t>BA</t>
        </is>
      </c>
      <c r="D2097" t="inlineStr">
        <is>
          <t>REGIÃO NORDESTE</t>
        </is>
      </c>
      <c r="E2097" s="70">
        <f>SUMPRODUCT(N2097:Q2097,PAINEL_PESOS!$C$16:$C$19)</f>
        <v/>
      </c>
      <c r="F2097" s="70">
        <f>SUMPRODUCT(R2097:T2097,PAINEL_PESOS!$C$21:$C$23)</f>
        <v/>
      </c>
      <c r="G2097" s="70">
        <f>SUMPRODUCT(U2097:V2097,PAINEL_PESOS!$C$25:$C$26)</f>
        <v/>
      </c>
      <c r="H2097" s="70">
        <f>SUMPRODUCT(W2097:X2097,PAINEL_PESOS!$C$28:$C$29)</f>
        <v/>
      </c>
      <c r="I2097" s="70" t="n">
        <v>0.9936758605735575</v>
      </c>
      <c r="J2097" s="70" t="n">
        <v>0.7311002103196483</v>
      </c>
      <c r="K2097" s="71">
        <f>IF(NOT(AND(PAINEL_PESOS!$D$12="OK - 100%",PAINEL_PESOS!$F$20="OK - 100%",PAINEL_PESOS!$F$24="OK - 100%",PAINEL_PESOS!$F$27="OK - 100%",PAINEL_PESOS!$F$30="OK - 100%")),"", (E2097*PAINEL_PESOS!$B$7+F2097*PAINEL_PESOS!$B$8+G2097*PAINEL_PESOS!$B$9+H2097*PAINEL_PESOS!$B$10)*I2097)</f>
        <v/>
      </c>
      <c r="L2097" s="71">
        <f>IF(K2097="","",K2097-J2097)</f>
        <v/>
      </c>
      <c r="M2097" s="71">
        <f>IF(L2097="","",ABS(L2097))</f>
        <v/>
      </c>
      <c r="N2097" t="n">
        <v>1</v>
      </c>
      <c r="O2097" t="n">
        <v>1</v>
      </c>
      <c r="P2097" t="n">
        <v>0.7216473072861669</v>
      </c>
      <c r="Q2097" t="n">
        <v>0.9993256143318517</v>
      </c>
      <c r="R2097" t="n">
        <v>0.2212965376033219</v>
      </c>
      <c r="S2097" t="n">
        <v>0.9995111067674194</v>
      </c>
      <c r="T2097" t="n">
        <v>0.9683876744304077</v>
      </c>
      <c r="U2097" t="n">
        <v>0.6997443367071255</v>
      </c>
      <c r="V2097" t="n">
        <v>0.6690652082996311</v>
      </c>
      <c r="W2097" t="n">
        <v>0.55279301697657</v>
      </c>
      <c r="X2097" t="n">
        <v>0.644473161281192</v>
      </c>
    </row>
    <row r="2098">
      <c r="A2098" t="inlineStr">
        <is>
          <t>2922300</t>
        </is>
      </c>
      <c r="B2098" t="inlineStr">
        <is>
          <t>Muritiba</t>
        </is>
      </c>
      <c r="C2098" t="inlineStr">
        <is>
          <t>BA</t>
        </is>
      </c>
      <c r="D2098" t="inlineStr">
        <is>
          <t>REGIÃO NORDESTE</t>
        </is>
      </c>
      <c r="E2098" s="70">
        <f>SUMPRODUCT(N2098:Q2098,PAINEL_PESOS!$C$16:$C$19)</f>
        <v/>
      </c>
      <c r="F2098" s="70">
        <f>SUMPRODUCT(R2098:T2098,PAINEL_PESOS!$C$21:$C$23)</f>
        <v/>
      </c>
      <c r="G2098" s="70">
        <f>SUMPRODUCT(U2098:V2098,PAINEL_PESOS!$C$25:$C$26)</f>
        <v/>
      </c>
      <c r="H2098" s="70">
        <f>SUMPRODUCT(W2098:X2098,PAINEL_PESOS!$C$28:$C$29)</f>
        <v/>
      </c>
      <c r="I2098" s="70" t="n">
        <v>0.9199037894061064</v>
      </c>
      <c r="J2098" s="70" t="n">
        <v>0.6486155701588837</v>
      </c>
      <c r="K2098" s="71">
        <f>IF(NOT(AND(PAINEL_PESOS!$D$12="OK - 100%",PAINEL_PESOS!$F$20="OK - 100%",PAINEL_PESOS!$F$24="OK - 100%",PAINEL_PESOS!$F$27="OK - 100%",PAINEL_PESOS!$F$30="OK - 100%")),"", (E2098*PAINEL_PESOS!$B$7+F2098*PAINEL_PESOS!$B$8+G2098*PAINEL_PESOS!$B$9+H2098*PAINEL_PESOS!$B$10)*I2098)</f>
        <v/>
      </c>
      <c r="L2098" s="71">
        <f>IF(K2098="","",K2098-J2098)</f>
        <v/>
      </c>
      <c r="M2098" s="71">
        <f>IF(L2098="","",ABS(L2098))</f>
        <v/>
      </c>
      <c r="N2098" t="n">
        <v>1</v>
      </c>
      <c r="O2098" t="n">
        <v>0.9762</v>
      </c>
      <c r="P2098" t="n">
        <v>0.8093980992608236</v>
      </c>
      <c r="Q2098" t="n">
        <v>0.5220073855617415</v>
      </c>
      <c r="R2098" t="n">
        <v>0.2534575376877745</v>
      </c>
      <c r="S2098" t="n">
        <v>0.9173085000532074</v>
      </c>
      <c r="T2098" t="n">
        <v>0.9435149816067061</v>
      </c>
      <c r="U2098" t="n">
        <v>0.3742685960859954</v>
      </c>
      <c r="V2098" t="n">
        <v>0.5528041554831558</v>
      </c>
      <c r="W2098" t="n">
        <v>0.855548182249945</v>
      </c>
      <c r="X2098" t="n">
        <v>0.7947809255092505</v>
      </c>
    </row>
    <row r="2099">
      <c r="A2099" t="inlineStr">
        <is>
          <t>2922409</t>
        </is>
      </c>
      <c r="B2099" t="inlineStr">
        <is>
          <t>Mutuípe</t>
        </is>
      </c>
      <c r="C2099" t="inlineStr">
        <is>
          <t>BA</t>
        </is>
      </c>
      <c r="D2099" t="inlineStr">
        <is>
          <t>REGIÃO NORDESTE</t>
        </is>
      </c>
      <c r="E2099" s="70">
        <f>SUMPRODUCT(N2099:Q2099,PAINEL_PESOS!$C$16:$C$19)</f>
        <v/>
      </c>
      <c r="F2099" s="70">
        <f>SUMPRODUCT(R2099:T2099,PAINEL_PESOS!$C$21:$C$23)</f>
        <v/>
      </c>
      <c r="G2099" s="70">
        <f>SUMPRODUCT(U2099:V2099,PAINEL_PESOS!$C$25:$C$26)</f>
        <v/>
      </c>
      <c r="H2099" s="70">
        <f>SUMPRODUCT(W2099:X2099,PAINEL_PESOS!$C$28:$C$29)</f>
        <v/>
      </c>
      <c r="I2099" s="70" t="n">
        <v>0.9873014769609069</v>
      </c>
      <c r="J2099" s="70" t="n">
        <v>0.6989526499450804</v>
      </c>
      <c r="K2099" s="71">
        <f>IF(NOT(AND(PAINEL_PESOS!$D$12="OK - 100%",PAINEL_PESOS!$F$20="OK - 100%",PAINEL_PESOS!$F$24="OK - 100%",PAINEL_PESOS!$F$27="OK - 100%",PAINEL_PESOS!$F$30="OK - 100%")),"", (E2099*PAINEL_PESOS!$B$7+F2099*PAINEL_PESOS!$B$8+G2099*PAINEL_PESOS!$B$9+H2099*PAINEL_PESOS!$B$10)*I2099)</f>
        <v/>
      </c>
      <c r="L2099" s="71">
        <f>IF(K2099="","",K2099-J2099)</f>
        <v/>
      </c>
      <c r="M2099" s="71">
        <f>IF(L2099="","",ABS(L2099))</f>
        <v/>
      </c>
      <c r="N2099" t="n">
        <v>1</v>
      </c>
      <c r="O2099" t="n">
        <v>0.997</v>
      </c>
      <c r="P2099" t="n">
        <v>0.5914466737064414</v>
      </c>
      <c r="Q2099" t="n">
        <v>0.9323840507562587</v>
      </c>
      <c r="R2099" t="n">
        <v>0.282394162938093</v>
      </c>
      <c r="S2099" t="n">
        <v>0.9956572662960571</v>
      </c>
      <c r="T2099" t="n">
        <v>0.9861124850930318</v>
      </c>
      <c r="U2099" t="n">
        <v>0.4255772794813637</v>
      </c>
      <c r="V2099" t="n">
        <v>0.5345496220496584</v>
      </c>
      <c r="W2099" t="n">
        <v>0.7286295358684477</v>
      </c>
      <c r="X2099" t="n">
        <v>0.7049253808853644</v>
      </c>
    </row>
    <row r="2100">
      <c r="A2100" t="inlineStr">
        <is>
          <t>2922508</t>
        </is>
      </c>
      <c r="B2100" t="inlineStr">
        <is>
          <t>Nazaré</t>
        </is>
      </c>
      <c r="C2100" t="inlineStr">
        <is>
          <t>BA</t>
        </is>
      </c>
      <c r="D2100" t="inlineStr">
        <is>
          <t>REGIÃO NORDESTE</t>
        </is>
      </c>
      <c r="E2100" s="70">
        <f>SUMPRODUCT(N2100:Q2100,PAINEL_PESOS!$C$16:$C$19)</f>
        <v/>
      </c>
      <c r="F2100" s="70">
        <f>SUMPRODUCT(R2100:T2100,PAINEL_PESOS!$C$21:$C$23)</f>
        <v/>
      </c>
      <c r="G2100" s="70">
        <f>SUMPRODUCT(U2100:V2100,PAINEL_PESOS!$C$25:$C$26)</f>
        <v/>
      </c>
      <c r="H2100" s="70">
        <f>SUMPRODUCT(W2100:X2100,PAINEL_PESOS!$C$28:$C$29)</f>
        <v/>
      </c>
      <c r="I2100" s="70" t="n">
        <v>0.9574952252141971</v>
      </c>
      <c r="J2100" s="70" t="n">
        <v>0.6632979425663387</v>
      </c>
      <c r="K2100" s="71">
        <f>IF(NOT(AND(PAINEL_PESOS!$D$12="OK - 100%",PAINEL_PESOS!$F$20="OK - 100%",PAINEL_PESOS!$F$24="OK - 100%",PAINEL_PESOS!$F$27="OK - 100%",PAINEL_PESOS!$F$30="OK - 100%")),"", (E2100*PAINEL_PESOS!$B$7+F2100*PAINEL_PESOS!$B$8+G2100*PAINEL_PESOS!$B$9+H2100*PAINEL_PESOS!$B$10)*I2100)</f>
        <v/>
      </c>
      <c r="L2100" s="71">
        <f>IF(K2100="","",K2100-J2100)</f>
        <v/>
      </c>
      <c r="M2100" s="71">
        <f>IF(L2100="","",ABS(L2100))</f>
        <v/>
      </c>
      <c r="N2100" t="n">
        <v>0.8</v>
      </c>
      <c r="O2100" t="n">
        <v>0.9686</v>
      </c>
      <c r="P2100" t="n">
        <v>0.7369588173178458</v>
      </c>
      <c r="Q2100" t="n">
        <v>0.7651224633100852</v>
      </c>
      <c r="R2100" t="n">
        <v>0.273152831031324</v>
      </c>
      <c r="S2100" t="n">
        <v>0.9732831482454216</v>
      </c>
      <c r="T2100" t="n">
        <v>0.9535392135845128</v>
      </c>
      <c r="U2100" t="n">
        <v>0.2450159366989065</v>
      </c>
      <c r="V2100" t="n">
        <v>0.5457976467605513</v>
      </c>
      <c r="W2100" t="n">
        <v>0.8411820165511044</v>
      </c>
      <c r="X2100" t="n">
        <v>0.8079561920614777</v>
      </c>
    </row>
    <row r="2101">
      <c r="A2101" t="inlineStr">
        <is>
          <t>2922607</t>
        </is>
      </c>
      <c r="B2101" t="inlineStr">
        <is>
          <t>Nilo Peçanha</t>
        </is>
      </c>
      <c r="C2101" t="inlineStr">
        <is>
          <t>BA</t>
        </is>
      </c>
      <c r="D2101" t="inlineStr">
        <is>
          <t>REGIÃO NORDESTE</t>
        </is>
      </c>
      <c r="E2101" s="70">
        <f>SUMPRODUCT(N2101:Q2101,PAINEL_PESOS!$C$16:$C$19)</f>
        <v/>
      </c>
      <c r="F2101" s="70">
        <f>SUMPRODUCT(R2101:T2101,PAINEL_PESOS!$C$21:$C$23)</f>
        <v/>
      </c>
      <c r="G2101" s="70">
        <f>SUMPRODUCT(U2101:V2101,PAINEL_PESOS!$C$25:$C$26)</f>
        <v/>
      </c>
      <c r="H2101" s="70">
        <f>SUMPRODUCT(W2101:X2101,PAINEL_PESOS!$C$28:$C$29)</f>
        <v/>
      </c>
      <c r="I2101" s="70" t="n">
        <v>0.9981628256503394</v>
      </c>
      <c r="J2101" s="70" t="n">
        <v>0.7559915431608378</v>
      </c>
      <c r="K2101" s="71">
        <f>IF(NOT(AND(PAINEL_PESOS!$D$12="OK - 100%",PAINEL_PESOS!$F$20="OK - 100%",PAINEL_PESOS!$F$24="OK - 100%",PAINEL_PESOS!$F$27="OK - 100%",PAINEL_PESOS!$F$30="OK - 100%")),"", (E2101*PAINEL_PESOS!$B$7+F2101*PAINEL_PESOS!$B$8+G2101*PAINEL_PESOS!$B$9+H2101*PAINEL_PESOS!$B$10)*I2101)</f>
        <v/>
      </c>
      <c r="L2101" s="71">
        <f>IF(K2101="","",K2101-J2101)</f>
        <v/>
      </c>
      <c r="M2101" s="71">
        <f>IF(L2101="","",ABS(L2101))</f>
        <v/>
      </c>
      <c r="N2101" t="n">
        <v>1</v>
      </c>
      <c r="O2101" t="n">
        <v>1</v>
      </c>
      <c r="P2101" t="n">
        <v>0.6593453009503696</v>
      </c>
      <c r="Q2101" t="n">
        <v>0.987889530111581</v>
      </c>
      <c r="R2101" t="n">
        <v>0.1946704708424256</v>
      </c>
      <c r="S2101" t="n">
        <v>0.9995283701953267</v>
      </c>
      <c r="T2101" t="n">
        <v>0.9998703557143785</v>
      </c>
      <c r="U2101" t="n">
        <v>0.5894365395341949</v>
      </c>
      <c r="V2101" t="n">
        <v>0.5524842830988479</v>
      </c>
      <c r="W2101" t="n">
        <v>0.8029988193254013</v>
      </c>
      <c r="X2101" t="n">
        <v>0.8278140467463677</v>
      </c>
    </row>
    <row r="2102">
      <c r="A2102" t="inlineStr">
        <is>
          <t>2922656</t>
        </is>
      </c>
      <c r="B2102" t="inlineStr">
        <is>
          <t>Nordestina</t>
        </is>
      </c>
      <c r="C2102" t="inlineStr">
        <is>
          <t>BA</t>
        </is>
      </c>
      <c r="D2102" t="inlineStr">
        <is>
          <t>REGIÃO NORDESTE</t>
        </is>
      </c>
      <c r="E2102" s="70">
        <f>SUMPRODUCT(N2102:Q2102,PAINEL_PESOS!$C$16:$C$19)</f>
        <v/>
      </c>
      <c r="F2102" s="70">
        <f>SUMPRODUCT(R2102:T2102,PAINEL_PESOS!$C$21:$C$23)</f>
        <v/>
      </c>
      <c r="G2102" s="70">
        <f>SUMPRODUCT(U2102:V2102,PAINEL_PESOS!$C$25:$C$26)</f>
        <v/>
      </c>
      <c r="H2102" s="70">
        <f>SUMPRODUCT(W2102:X2102,PAINEL_PESOS!$C$28:$C$29)</f>
        <v/>
      </c>
      <c r="I2102" s="70" t="n">
        <v>0.9779389248165803</v>
      </c>
      <c r="J2102" s="70" t="n">
        <v>0.6531794404663314</v>
      </c>
      <c r="K2102" s="71">
        <f>IF(NOT(AND(PAINEL_PESOS!$D$12="OK - 100%",PAINEL_PESOS!$F$20="OK - 100%",PAINEL_PESOS!$F$24="OK - 100%",PAINEL_PESOS!$F$27="OK - 100%",PAINEL_PESOS!$F$30="OK - 100%")),"", (E2102*PAINEL_PESOS!$B$7+F2102*PAINEL_PESOS!$B$8+G2102*PAINEL_PESOS!$B$9+H2102*PAINEL_PESOS!$B$10)*I2102)</f>
        <v/>
      </c>
      <c r="L2102" s="71">
        <f>IF(K2102="","",K2102-J2102)</f>
        <v/>
      </c>
      <c r="M2102" s="71">
        <f>IF(L2102="","",ABS(L2102))</f>
        <v/>
      </c>
      <c r="N2102" t="n">
        <v>1</v>
      </c>
      <c r="O2102" t="n">
        <v>0.9908</v>
      </c>
      <c r="P2102" t="n">
        <v>0.6869060190073918</v>
      </c>
      <c r="Q2102" t="n">
        <v>0.8891560824073278</v>
      </c>
      <c r="R2102" t="n">
        <v>0.1866462062584952</v>
      </c>
      <c r="S2102" t="n">
        <v>1</v>
      </c>
      <c r="T2102" t="n">
        <v>0.9735311738353419</v>
      </c>
      <c r="U2102" t="n">
        <v>0.3587717918160287</v>
      </c>
      <c r="V2102" t="n">
        <v>0.5552117297818087</v>
      </c>
      <c r="W2102" t="n">
        <v>0.6871574226094713</v>
      </c>
      <c r="X2102" t="n">
        <v>0.5186245447995732</v>
      </c>
    </row>
    <row r="2103">
      <c r="A2103" t="inlineStr">
        <is>
          <t>2922706</t>
        </is>
      </c>
      <c r="B2103" t="inlineStr">
        <is>
          <t>Nova Canaã</t>
        </is>
      </c>
      <c r="C2103" t="inlineStr">
        <is>
          <t>BA</t>
        </is>
      </c>
      <c r="D2103" t="inlineStr">
        <is>
          <t>REGIÃO NORDESTE</t>
        </is>
      </c>
      <c r="E2103" s="70">
        <f>SUMPRODUCT(N2103:Q2103,PAINEL_PESOS!$C$16:$C$19)</f>
        <v/>
      </c>
      <c r="F2103" s="70">
        <f>SUMPRODUCT(R2103:T2103,PAINEL_PESOS!$C$21:$C$23)</f>
        <v/>
      </c>
      <c r="G2103" s="70">
        <f>SUMPRODUCT(U2103:V2103,PAINEL_PESOS!$C$25:$C$26)</f>
        <v/>
      </c>
      <c r="H2103" s="70">
        <f>SUMPRODUCT(W2103:X2103,PAINEL_PESOS!$C$28:$C$29)</f>
        <v/>
      </c>
      <c r="I2103" s="70" t="n">
        <v>0.9665322543440966</v>
      </c>
      <c r="J2103" s="70" t="n">
        <v>0.6480404338150654</v>
      </c>
      <c r="K2103" s="71">
        <f>IF(NOT(AND(PAINEL_PESOS!$D$12="OK - 100%",PAINEL_PESOS!$F$20="OK - 100%",PAINEL_PESOS!$F$24="OK - 100%",PAINEL_PESOS!$F$27="OK - 100%",PAINEL_PESOS!$F$30="OK - 100%")),"", (E2103*PAINEL_PESOS!$B$7+F2103*PAINEL_PESOS!$B$8+G2103*PAINEL_PESOS!$B$9+H2103*PAINEL_PESOS!$B$10)*I2103)</f>
        <v/>
      </c>
      <c r="L2103" s="71">
        <f>IF(K2103="","",K2103-J2103)</f>
        <v/>
      </c>
      <c r="M2103" s="71">
        <f>IF(L2103="","",ABS(L2103))</f>
        <v/>
      </c>
      <c r="N2103" t="n">
        <v>1</v>
      </c>
      <c r="O2103" t="n">
        <v>0.9937</v>
      </c>
      <c r="P2103" t="n">
        <v>0.6852164730728617</v>
      </c>
      <c r="Q2103" t="n">
        <v>0.9736721510525369</v>
      </c>
      <c r="R2103" t="n">
        <v>0.2064781579309434</v>
      </c>
      <c r="S2103" t="n">
        <v>0.9991581439350957</v>
      </c>
      <c r="T2103" t="n">
        <v>0.8440123857093519</v>
      </c>
      <c r="U2103" t="n">
        <v>0.3871618516005174</v>
      </c>
      <c r="V2103" t="n">
        <v>0.5580399706195602</v>
      </c>
      <c r="W2103" t="n">
        <v>0.5500633292201028</v>
      </c>
      <c r="X2103" t="n">
        <v>0.6758471504460728</v>
      </c>
    </row>
    <row r="2104">
      <c r="A2104" t="inlineStr">
        <is>
          <t>2922730</t>
        </is>
      </c>
      <c r="B2104" t="inlineStr">
        <is>
          <t>Nova Fátima</t>
        </is>
      </c>
      <c r="C2104" t="inlineStr">
        <is>
          <t>BA</t>
        </is>
      </c>
      <c r="D2104" t="inlineStr">
        <is>
          <t>REGIÃO NORDESTE</t>
        </is>
      </c>
      <c r="E2104" s="70">
        <f>SUMPRODUCT(N2104:Q2104,PAINEL_PESOS!$C$16:$C$19)</f>
        <v/>
      </c>
      <c r="F2104" s="70">
        <f>SUMPRODUCT(R2104:T2104,PAINEL_PESOS!$C$21:$C$23)</f>
        <v/>
      </c>
      <c r="G2104" s="70">
        <f>SUMPRODUCT(U2104:V2104,PAINEL_PESOS!$C$25:$C$26)</f>
        <v/>
      </c>
      <c r="H2104" s="70">
        <f>SUMPRODUCT(W2104:X2104,PAINEL_PESOS!$C$28:$C$29)</f>
        <v/>
      </c>
      <c r="I2104" s="70" t="n">
        <v>0.9514022913570166</v>
      </c>
      <c r="J2104" s="70" t="n">
        <v>0.6063684253014627</v>
      </c>
      <c r="K2104" s="71">
        <f>IF(NOT(AND(PAINEL_PESOS!$D$12="OK - 100%",PAINEL_PESOS!$F$20="OK - 100%",PAINEL_PESOS!$F$24="OK - 100%",PAINEL_PESOS!$F$27="OK - 100%",PAINEL_PESOS!$F$30="OK - 100%")),"", (E2104*PAINEL_PESOS!$B$7+F2104*PAINEL_PESOS!$B$8+G2104*PAINEL_PESOS!$B$9+H2104*PAINEL_PESOS!$B$10)*I2104)</f>
        <v/>
      </c>
      <c r="L2104" s="71">
        <f>IF(K2104="","",K2104-J2104)</f>
        <v/>
      </c>
      <c r="M2104" s="71">
        <f>IF(L2104="","",ABS(L2104))</f>
        <v/>
      </c>
      <c r="N2104" t="n">
        <v>1</v>
      </c>
      <c r="O2104" t="n">
        <v>0.9774</v>
      </c>
      <c r="P2104" t="n">
        <v>0.8511087645195354</v>
      </c>
      <c r="Q2104" t="n">
        <v>0.864373863316824</v>
      </c>
      <c r="R2104" t="n">
        <v>0.1476216946036193</v>
      </c>
      <c r="S2104" t="n">
        <v>0.9976406905634352</v>
      </c>
      <c r="T2104" t="n">
        <v>0.8272449409188121</v>
      </c>
      <c r="U2104" t="n">
        <v>0.3062573251103007</v>
      </c>
      <c r="V2104" t="n">
        <v>0.4103643532553779</v>
      </c>
      <c r="W2104" t="n">
        <v>0.6944443480532105</v>
      </c>
      <c r="X2104" t="n">
        <v>0.5262219771942019</v>
      </c>
    </row>
    <row r="2105">
      <c r="A2105" t="inlineStr">
        <is>
          <t>2922755</t>
        </is>
      </c>
      <c r="B2105" t="inlineStr">
        <is>
          <t>Nova Ibiá</t>
        </is>
      </c>
      <c r="C2105" t="inlineStr">
        <is>
          <t>BA</t>
        </is>
      </c>
      <c r="D2105" t="inlineStr">
        <is>
          <t>REGIÃO NORDESTE</t>
        </is>
      </c>
      <c r="E2105" s="70">
        <f>SUMPRODUCT(N2105:Q2105,PAINEL_PESOS!$C$16:$C$19)</f>
        <v/>
      </c>
      <c r="F2105" s="70">
        <f>SUMPRODUCT(R2105:T2105,PAINEL_PESOS!$C$21:$C$23)</f>
        <v/>
      </c>
      <c r="G2105" s="70">
        <f>SUMPRODUCT(U2105:V2105,PAINEL_PESOS!$C$25:$C$26)</f>
        <v/>
      </c>
      <c r="H2105" s="70">
        <f>SUMPRODUCT(W2105:X2105,PAINEL_PESOS!$C$28:$C$29)</f>
        <v/>
      </c>
      <c r="I2105" s="70" t="n">
        <v>0.9951775160149897</v>
      </c>
      <c r="J2105" s="70" t="n">
        <v>0.6918453774710877</v>
      </c>
      <c r="K2105" s="71">
        <f>IF(NOT(AND(PAINEL_PESOS!$D$12="OK - 100%",PAINEL_PESOS!$F$20="OK - 100%",PAINEL_PESOS!$F$24="OK - 100%",PAINEL_PESOS!$F$27="OK - 100%",PAINEL_PESOS!$F$30="OK - 100%")),"", (E2105*PAINEL_PESOS!$B$7+F2105*PAINEL_PESOS!$B$8+G2105*PAINEL_PESOS!$B$9+H2105*PAINEL_PESOS!$B$10)*I2105)</f>
        <v/>
      </c>
      <c r="L2105" s="71">
        <f>IF(K2105="","",K2105-J2105)</f>
        <v/>
      </c>
      <c r="M2105" s="71">
        <f>IF(L2105="","",ABS(L2105))</f>
        <v/>
      </c>
      <c r="N2105" t="n">
        <v>1</v>
      </c>
      <c r="O2105" t="n">
        <v>1</v>
      </c>
      <c r="P2105" t="n">
        <v>0.7047518479408659</v>
      </c>
      <c r="Q2105" t="n">
        <v>0.9802704954058605</v>
      </c>
      <c r="R2105" t="n">
        <v>0.1522022023789895</v>
      </c>
      <c r="S2105" t="n">
        <v>1</v>
      </c>
      <c r="T2105" t="n">
        <v>0.9898384222184801</v>
      </c>
      <c r="U2105" t="n">
        <v>0.5723952889543087</v>
      </c>
      <c r="V2105" t="n">
        <v>0.2564241444798471</v>
      </c>
      <c r="W2105" t="n">
        <v>0.6699928872914352</v>
      </c>
      <c r="X2105" t="n">
        <v>0.7922330924746972</v>
      </c>
    </row>
    <row r="2106">
      <c r="A2106" t="inlineStr">
        <is>
          <t>2922805</t>
        </is>
      </c>
      <c r="B2106" t="inlineStr">
        <is>
          <t>Nova Itarana</t>
        </is>
      </c>
      <c r="C2106" t="inlineStr">
        <is>
          <t>BA</t>
        </is>
      </c>
      <c r="D2106" t="inlineStr">
        <is>
          <t>REGIÃO NORDESTE</t>
        </is>
      </c>
      <c r="E2106" s="70">
        <f>SUMPRODUCT(N2106:Q2106,PAINEL_PESOS!$C$16:$C$19)</f>
        <v/>
      </c>
      <c r="F2106" s="70">
        <f>SUMPRODUCT(R2106:T2106,PAINEL_PESOS!$C$21:$C$23)</f>
        <v/>
      </c>
      <c r="G2106" s="70">
        <f>SUMPRODUCT(U2106:V2106,PAINEL_PESOS!$C$25:$C$26)</f>
        <v/>
      </c>
      <c r="H2106" s="70">
        <f>SUMPRODUCT(W2106:X2106,PAINEL_PESOS!$C$28:$C$29)</f>
        <v/>
      </c>
      <c r="I2106" s="70" t="n">
        <v>0.992484013520647</v>
      </c>
      <c r="J2106" s="70" t="n">
        <v>0.6555350560485144</v>
      </c>
      <c r="K2106" s="71">
        <f>IF(NOT(AND(PAINEL_PESOS!$D$12="OK - 100%",PAINEL_PESOS!$F$20="OK - 100%",PAINEL_PESOS!$F$24="OK - 100%",PAINEL_PESOS!$F$27="OK - 100%",PAINEL_PESOS!$F$30="OK - 100%")),"", (E2106*PAINEL_PESOS!$B$7+F2106*PAINEL_PESOS!$B$8+G2106*PAINEL_PESOS!$B$9+H2106*PAINEL_PESOS!$B$10)*I2106)</f>
        <v/>
      </c>
      <c r="L2106" s="71">
        <f>IF(K2106="","",K2106-J2106)</f>
        <v/>
      </c>
      <c r="M2106" s="71">
        <f>IF(L2106="","",ABS(L2106))</f>
        <v/>
      </c>
      <c r="N2106" t="n">
        <v>0.8</v>
      </c>
      <c r="O2106" t="n">
        <v>0.976</v>
      </c>
      <c r="P2106" t="n">
        <v>0.4909186906019007</v>
      </c>
      <c r="Q2106" t="n">
        <v>0.9714885123414989</v>
      </c>
      <c r="R2106" t="n">
        <v>0.119045233913371</v>
      </c>
      <c r="S2106" t="n">
        <v>0.9999480809776019</v>
      </c>
      <c r="T2106" t="n">
        <v>0.9822505961327151</v>
      </c>
      <c r="U2106" t="n">
        <v>0.4026787352198624</v>
      </c>
      <c r="V2106" t="n">
        <v>0.533000607763938</v>
      </c>
      <c r="W2106" t="n">
        <v>0.6843428678104093</v>
      </c>
      <c r="X2106" t="n">
        <v>0.643939796200117</v>
      </c>
    </row>
    <row r="2107">
      <c r="A2107" t="inlineStr">
        <is>
          <t>2922854</t>
        </is>
      </c>
      <c r="B2107" t="inlineStr">
        <is>
          <t>Nova Redenção</t>
        </is>
      </c>
      <c r="C2107" t="inlineStr">
        <is>
          <t>BA</t>
        </is>
      </c>
      <c r="D2107" t="inlineStr">
        <is>
          <t>REGIÃO NORDESTE</t>
        </is>
      </c>
      <c r="E2107" s="70">
        <f>SUMPRODUCT(N2107:Q2107,PAINEL_PESOS!$C$16:$C$19)</f>
        <v/>
      </c>
      <c r="F2107" s="70">
        <f>SUMPRODUCT(R2107:T2107,PAINEL_PESOS!$C$21:$C$23)</f>
        <v/>
      </c>
      <c r="G2107" s="70">
        <f>SUMPRODUCT(U2107:V2107,PAINEL_PESOS!$C$25:$C$26)</f>
        <v/>
      </c>
      <c r="H2107" s="70">
        <f>SUMPRODUCT(W2107:X2107,PAINEL_PESOS!$C$28:$C$29)</f>
        <v/>
      </c>
      <c r="I2107" s="70" t="n">
        <v>0.918054226136605</v>
      </c>
      <c r="J2107" s="70" t="n">
        <v>0.6045517564328993</v>
      </c>
      <c r="K2107" s="71">
        <f>IF(NOT(AND(PAINEL_PESOS!$D$12="OK - 100%",PAINEL_PESOS!$F$20="OK - 100%",PAINEL_PESOS!$F$24="OK - 100%",PAINEL_PESOS!$F$27="OK - 100%",PAINEL_PESOS!$F$30="OK - 100%")),"", (E2107*PAINEL_PESOS!$B$7+F2107*PAINEL_PESOS!$B$8+G2107*PAINEL_PESOS!$B$9+H2107*PAINEL_PESOS!$B$10)*I2107)</f>
        <v/>
      </c>
      <c r="L2107" s="71">
        <f>IF(K2107="","",K2107-J2107)</f>
        <v/>
      </c>
      <c r="M2107" s="71">
        <f>IF(L2107="","",ABS(L2107))</f>
        <v/>
      </c>
      <c r="N2107" t="n">
        <v>1</v>
      </c>
      <c r="O2107" t="n">
        <v>1</v>
      </c>
      <c r="P2107" t="n">
        <v>0.8176346356916578</v>
      </c>
      <c r="Q2107" t="n">
        <v>0.9621763625102033</v>
      </c>
      <c r="R2107" t="n">
        <v>0.1224071712490001</v>
      </c>
      <c r="S2107" t="n">
        <v>1</v>
      </c>
      <c r="T2107" t="n">
        <v>0.5946906721050305</v>
      </c>
      <c r="U2107" t="n">
        <v>0.5690420488994058</v>
      </c>
      <c r="V2107" t="n">
        <v>0.6146853800763683</v>
      </c>
      <c r="W2107" t="n">
        <v>0.5856568347878067</v>
      </c>
      <c r="X2107" t="n">
        <v>0.4640920474590841</v>
      </c>
    </row>
    <row r="2108">
      <c r="A2108" t="inlineStr">
        <is>
          <t>2922904</t>
        </is>
      </c>
      <c r="B2108" t="inlineStr">
        <is>
          <t>Nova Soure</t>
        </is>
      </c>
      <c r="C2108" t="inlineStr">
        <is>
          <t>BA</t>
        </is>
      </c>
      <c r="D2108" t="inlineStr">
        <is>
          <t>REGIÃO NORDESTE</t>
        </is>
      </c>
      <c r="E2108" s="70">
        <f>SUMPRODUCT(N2108:Q2108,PAINEL_PESOS!$C$16:$C$19)</f>
        <v/>
      </c>
      <c r="F2108" s="70">
        <f>SUMPRODUCT(R2108:T2108,PAINEL_PESOS!$C$21:$C$23)</f>
        <v/>
      </c>
      <c r="G2108" s="70">
        <f>SUMPRODUCT(U2108:V2108,PAINEL_PESOS!$C$25:$C$26)</f>
        <v/>
      </c>
      <c r="H2108" s="70">
        <f>SUMPRODUCT(W2108:X2108,PAINEL_PESOS!$C$28:$C$29)</f>
        <v/>
      </c>
      <c r="I2108" s="70" t="n">
        <v>0.8931408716436074</v>
      </c>
      <c r="J2108" s="70" t="n">
        <v>0.5837861658052091</v>
      </c>
      <c r="K2108" s="71">
        <f>IF(NOT(AND(PAINEL_PESOS!$D$12="OK - 100%",PAINEL_PESOS!$F$20="OK - 100%",PAINEL_PESOS!$F$24="OK - 100%",PAINEL_PESOS!$F$27="OK - 100%",PAINEL_PESOS!$F$30="OK - 100%")),"", (E2108*PAINEL_PESOS!$B$7+F2108*PAINEL_PESOS!$B$8+G2108*PAINEL_PESOS!$B$9+H2108*PAINEL_PESOS!$B$10)*I2108)</f>
        <v/>
      </c>
      <c r="L2108" s="71">
        <f>IF(K2108="","",K2108-J2108)</f>
        <v/>
      </c>
      <c r="M2108" s="71">
        <f>IF(L2108="","",ABS(L2108))</f>
        <v/>
      </c>
      <c r="N2108" t="n">
        <v>1</v>
      </c>
      <c r="O2108" t="n">
        <v>1</v>
      </c>
      <c r="P2108" t="n">
        <v>0.7409714889123549</v>
      </c>
      <c r="Q2108" t="n">
        <v>0.8418731896887086</v>
      </c>
      <c r="R2108" t="n">
        <v>0.244520524879471</v>
      </c>
      <c r="S2108" t="n">
        <v>0.9672228341094192</v>
      </c>
      <c r="T2108" t="n">
        <v>0.5088436927509278</v>
      </c>
      <c r="U2108" t="n">
        <v>0.2990483958155664</v>
      </c>
      <c r="V2108" t="n">
        <v>0.5827644584927842</v>
      </c>
      <c r="W2108" t="n">
        <v>0.7830974033671305</v>
      </c>
      <c r="X2108" t="n">
        <v>0.6256717423611741</v>
      </c>
    </row>
    <row r="2109">
      <c r="A2109" t="inlineStr">
        <is>
          <t>2923001</t>
        </is>
      </c>
      <c r="B2109" t="inlineStr">
        <is>
          <t>Nova Viçosa</t>
        </is>
      </c>
      <c r="C2109" t="inlineStr">
        <is>
          <t>BA</t>
        </is>
      </c>
      <c r="D2109" t="inlineStr">
        <is>
          <t>REGIÃO NORDESTE</t>
        </is>
      </c>
      <c r="E2109" s="70">
        <f>SUMPRODUCT(N2109:Q2109,PAINEL_PESOS!$C$16:$C$19)</f>
        <v/>
      </c>
      <c r="F2109" s="70">
        <f>SUMPRODUCT(R2109:T2109,PAINEL_PESOS!$C$21:$C$23)</f>
        <v/>
      </c>
      <c r="G2109" s="70">
        <f>SUMPRODUCT(U2109:V2109,PAINEL_PESOS!$C$25:$C$26)</f>
        <v/>
      </c>
      <c r="H2109" s="70">
        <f>SUMPRODUCT(W2109:X2109,PAINEL_PESOS!$C$28:$C$29)</f>
        <v/>
      </c>
      <c r="I2109" s="70" t="n">
        <v>0.9784505040085025</v>
      </c>
      <c r="J2109" s="70" t="n">
        <v>0.579925124871554</v>
      </c>
      <c r="K2109" s="71">
        <f>IF(NOT(AND(PAINEL_PESOS!$D$12="OK - 100%",PAINEL_PESOS!$F$20="OK - 100%",PAINEL_PESOS!$F$24="OK - 100%",PAINEL_PESOS!$F$27="OK - 100%",PAINEL_PESOS!$F$30="OK - 100%")),"", (E2109*PAINEL_PESOS!$B$7+F2109*PAINEL_PESOS!$B$8+G2109*PAINEL_PESOS!$B$9+H2109*PAINEL_PESOS!$B$10)*I2109)</f>
        <v/>
      </c>
      <c r="L2109" s="71">
        <f>IF(K2109="","",K2109-J2109)</f>
        <v/>
      </c>
      <c r="M2109" s="71">
        <f>IF(L2109="","",ABS(L2109))</f>
        <v/>
      </c>
      <c r="N2109" t="n">
        <v>0.2</v>
      </c>
      <c r="O2109" t="n">
        <v>0.9977</v>
      </c>
      <c r="P2109" t="n">
        <v>0.6463569165786694</v>
      </c>
      <c r="Q2109" t="n">
        <v>0.9641366546811596</v>
      </c>
      <c r="R2109" t="n">
        <v>0.3117848759724094</v>
      </c>
      <c r="S2109" t="n">
        <v>0.9990964859465611</v>
      </c>
      <c r="T2109" t="n">
        <v>0.9130517929749895</v>
      </c>
      <c r="U2109" t="n">
        <v>0.1200659193120159</v>
      </c>
      <c r="V2109" t="n">
        <v>0.4797813579693504</v>
      </c>
      <c r="W2109" t="n">
        <v>0.5337248896955985</v>
      </c>
      <c r="X2109" t="n">
        <v>0.7212885947779054</v>
      </c>
    </row>
    <row r="2110">
      <c r="A2110" t="inlineStr">
        <is>
          <t>2923035</t>
        </is>
      </c>
      <c r="B2110" t="inlineStr">
        <is>
          <t>Novo Horizonte</t>
        </is>
      </c>
      <c r="C2110" t="inlineStr">
        <is>
          <t>BA</t>
        </is>
      </c>
      <c r="D2110" t="inlineStr">
        <is>
          <t>REGIÃO NORDESTE</t>
        </is>
      </c>
      <c r="E2110" s="70">
        <f>SUMPRODUCT(N2110:Q2110,PAINEL_PESOS!$C$16:$C$19)</f>
        <v/>
      </c>
      <c r="F2110" s="70">
        <f>SUMPRODUCT(R2110:T2110,PAINEL_PESOS!$C$21:$C$23)</f>
        <v/>
      </c>
      <c r="G2110" s="70">
        <f>SUMPRODUCT(U2110:V2110,PAINEL_PESOS!$C$25:$C$26)</f>
        <v/>
      </c>
      <c r="H2110" s="70">
        <f>SUMPRODUCT(W2110:X2110,PAINEL_PESOS!$C$28:$C$29)</f>
        <v/>
      </c>
      <c r="I2110" s="70" t="n">
        <v>0.9836659529103512</v>
      </c>
      <c r="J2110" s="70" t="n">
        <v>0.6879236711618881</v>
      </c>
      <c r="K2110" s="71">
        <f>IF(NOT(AND(PAINEL_PESOS!$D$12="OK - 100%",PAINEL_PESOS!$F$20="OK - 100%",PAINEL_PESOS!$F$24="OK - 100%",PAINEL_PESOS!$F$27="OK - 100%",PAINEL_PESOS!$F$30="OK - 100%")),"", (E2110*PAINEL_PESOS!$B$7+F2110*PAINEL_PESOS!$B$8+G2110*PAINEL_PESOS!$B$9+H2110*PAINEL_PESOS!$B$10)*I2110)</f>
        <v/>
      </c>
      <c r="L2110" s="71">
        <f>IF(K2110="","",K2110-J2110)</f>
        <v/>
      </c>
      <c r="M2110" s="71">
        <f>IF(L2110="","",ABS(L2110))</f>
        <v/>
      </c>
      <c r="N2110" t="n">
        <v>1</v>
      </c>
      <c r="O2110" t="n">
        <v>0.875</v>
      </c>
      <c r="P2110" t="n">
        <v>0.9318901795142556</v>
      </c>
      <c r="Q2110" t="n">
        <v>0.9748483981595392</v>
      </c>
      <c r="R2110" t="n">
        <v>0.1589193146753501</v>
      </c>
      <c r="S2110" t="n">
        <v>1</v>
      </c>
      <c r="T2110" t="n">
        <v>0.9338722063158857</v>
      </c>
      <c r="U2110" t="n">
        <v>0.6334905094176514</v>
      </c>
      <c r="V2110" t="n">
        <v>0.5806593436649941</v>
      </c>
      <c r="W2110" t="n">
        <v>0.5417364610120173</v>
      </c>
      <c r="X2110" t="n">
        <v>0.5528247321545735</v>
      </c>
    </row>
    <row r="2111">
      <c r="A2111" t="inlineStr">
        <is>
          <t>2923050</t>
        </is>
      </c>
      <c r="B2111" t="inlineStr">
        <is>
          <t>Novo Triunfo</t>
        </is>
      </c>
      <c r="C2111" t="inlineStr">
        <is>
          <t>BA</t>
        </is>
      </c>
      <c r="D2111" t="inlineStr">
        <is>
          <t>REGIÃO NORDESTE</t>
        </is>
      </c>
      <c r="E2111" s="70">
        <f>SUMPRODUCT(N2111:Q2111,PAINEL_PESOS!$C$16:$C$19)</f>
        <v/>
      </c>
      <c r="F2111" s="70">
        <f>SUMPRODUCT(R2111:T2111,PAINEL_PESOS!$C$21:$C$23)</f>
        <v/>
      </c>
      <c r="G2111" s="70">
        <f>SUMPRODUCT(U2111:V2111,PAINEL_PESOS!$C$25:$C$26)</f>
        <v/>
      </c>
      <c r="H2111" s="70">
        <f>SUMPRODUCT(W2111:X2111,PAINEL_PESOS!$C$28:$C$29)</f>
        <v/>
      </c>
      <c r="I2111" s="70" t="n">
        <v>0.9725694848864029</v>
      </c>
      <c r="J2111" s="70" t="n">
        <v>0.6339671448464473</v>
      </c>
      <c r="K2111" s="71">
        <f>IF(NOT(AND(PAINEL_PESOS!$D$12="OK - 100%",PAINEL_PESOS!$F$20="OK - 100%",PAINEL_PESOS!$F$24="OK - 100%",PAINEL_PESOS!$F$27="OK - 100%",PAINEL_PESOS!$F$30="OK - 100%")),"", (E2111*PAINEL_PESOS!$B$7+F2111*PAINEL_PESOS!$B$8+G2111*PAINEL_PESOS!$B$9+H2111*PAINEL_PESOS!$B$10)*I2111)</f>
        <v/>
      </c>
      <c r="L2111" s="71">
        <f>IF(K2111="","",K2111-J2111)</f>
        <v/>
      </c>
      <c r="M2111" s="71">
        <f>IF(L2111="","",ABS(L2111))</f>
        <v/>
      </c>
      <c r="N2111" t="n">
        <v>0.6</v>
      </c>
      <c r="O2111" t="n">
        <v>1</v>
      </c>
      <c r="P2111" t="n">
        <v>0.7820485744456177</v>
      </c>
      <c r="Q2111" t="n">
        <v>0.8577800810507221</v>
      </c>
      <c r="R2111" t="n">
        <v>0.1542975655555271</v>
      </c>
      <c r="S2111" t="n">
        <v>1</v>
      </c>
      <c r="T2111" t="n">
        <v>0.9589011133558258</v>
      </c>
      <c r="U2111" t="n">
        <v>0.5034539920142591</v>
      </c>
      <c r="V2111" t="n">
        <v>0.5478905394618669</v>
      </c>
      <c r="W2111" t="n">
        <v>0.5959096222469951</v>
      </c>
      <c r="X2111" t="n">
        <v>0.5388136951779851</v>
      </c>
    </row>
    <row r="2112">
      <c r="A2112" t="inlineStr">
        <is>
          <t>2923100</t>
        </is>
      </c>
      <c r="B2112" t="inlineStr">
        <is>
          <t>Olindina</t>
        </is>
      </c>
      <c r="C2112" t="inlineStr">
        <is>
          <t>BA</t>
        </is>
      </c>
      <c r="D2112" t="inlineStr">
        <is>
          <t>REGIÃO NORDESTE</t>
        </is>
      </c>
      <c r="E2112" s="70">
        <f>SUMPRODUCT(N2112:Q2112,PAINEL_PESOS!$C$16:$C$19)</f>
        <v/>
      </c>
      <c r="F2112" s="70">
        <f>SUMPRODUCT(R2112:T2112,PAINEL_PESOS!$C$21:$C$23)</f>
        <v/>
      </c>
      <c r="G2112" s="70">
        <f>SUMPRODUCT(U2112:V2112,PAINEL_PESOS!$C$25:$C$26)</f>
        <v/>
      </c>
      <c r="H2112" s="70">
        <f>SUMPRODUCT(W2112:X2112,PAINEL_PESOS!$C$28:$C$29)</f>
        <v/>
      </c>
      <c r="I2112" s="70" t="n">
        <v>0.9492569714971527</v>
      </c>
      <c r="J2112" s="70" t="n">
        <v>0.6363692786385352</v>
      </c>
      <c r="K2112" s="71">
        <f>IF(NOT(AND(PAINEL_PESOS!$D$12="OK - 100%",PAINEL_PESOS!$F$20="OK - 100%",PAINEL_PESOS!$F$24="OK - 100%",PAINEL_PESOS!$F$27="OK - 100%",PAINEL_PESOS!$F$30="OK - 100%")),"", (E2112*PAINEL_PESOS!$B$7+F2112*PAINEL_PESOS!$B$8+G2112*PAINEL_PESOS!$B$9+H2112*PAINEL_PESOS!$B$10)*I2112)</f>
        <v/>
      </c>
      <c r="L2112" s="71">
        <f>IF(K2112="","",K2112-J2112)</f>
        <v/>
      </c>
      <c r="M2112" s="71">
        <f>IF(L2112="","",ABS(L2112))</f>
        <v/>
      </c>
      <c r="N2112" t="n">
        <v>1</v>
      </c>
      <c r="O2112" t="n">
        <v>0.9971</v>
      </c>
      <c r="P2112" t="n">
        <v>0.5520591341077086</v>
      </c>
      <c r="Q2112" t="n">
        <v>0.8130231039837751</v>
      </c>
      <c r="R2112" t="n">
        <v>0.2310159808638052</v>
      </c>
      <c r="S2112" t="n">
        <v>1</v>
      </c>
      <c r="T2112" t="n">
        <v>0.8498562248343424</v>
      </c>
      <c r="U2112" t="n">
        <v>0.2953656470269923</v>
      </c>
      <c r="V2112" t="n">
        <v>0.5799562833615287</v>
      </c>
      <c r="W2112" t="n">
        <v>0.7878354514280775</v>
      </c>
      <c r="X2112" t="n">
        <v>0.6315972153790168</v>
      </c>
    </row>
    <row r="2113">
      <c r="A2113" t="inlineStr">
        <is>
          <t>2923209</t>
        </is>
      </c>
      <c r="B2113" t="inlineStr">
        <is>
          <t>Oliveira dos Brejinhos</t>
        </is>
      </c>
      <c r="C2113" t="inlineStr">
        <is>
          <t>BA</t>
        </is>
      </c>
      <c r="D2113" t="inlineStr">
        <is>
          <t>REGIÃO NORDESTE</t>
        </is>
      </c>
      <c r="E2113" s="70">
        <f>SUMPRODUCT(N2113:Q2113,PAINEL_PESOS!$C$16:$C$19)</f>
        <v/>
      </c>
      <c r="F2113" s="70">
        <f>SUMPRODUCT(R2113:T2113,PAINEL_PESOS!$C$21:$C$23)</f>
        <v/>
      </c>
      <c r="G2113" s="70">
        <f>SUMPRODUCT(U2113:V2113,PAINEL_PESOS!$C$25:$C$26)</f>
        <v/>
      </c>
      <c r="H2113" s="70">
        <f>SUMPRODUCT(W2113:X2113,PAINEL_PESOS!$C$28:$C$29)</f>
        <v/>
      </c>
      <c r="I2113" s="70" t="n">
        <v>0.9988264332496768</v>
      </c>
      <c r="J2113" s="70" t="n">
        <v>0.6934432370317283</v>
      </c>
      <c r="K2113" s="71">
        <f>IF(NOT(AND(PAINEL_PESOS!$D$12="OK - 100%",PAINEL_PESOS!$F$20="OK - 100%",PAINEL_PESOS!$F$24="OK - 100%",PAINEL_PESOS!$F$27="OK - 100%",PAINEL_PESOS!$F$30="OK - 100%")),"", (E2113*PAINEL_PESOS!$B$7+F2113*PAINEL_PESOS!$B$8+G2113*PAINEL_PESOS!$B$9+H2113*PAINEL_PESOS!$B$10)*I2113)</f>
        <v/>
      </c>
      <c r="L2113" s="71">
        <f>IF(K2113="","",K2113-J2113)</f>
        <v/>
      </c>
      <c r="M2113" s="71">
        <f>IF(L2113="","",ABS(L2113))</f>
        <v/>
      </c>
      <c r="N2113" t="n">
        <v>1</v>
      </c>
      <c r="O2113" t="n">
        <v>1</v>
      </c>
      <c r="P2113" t="n">
        <v>0.4273495248152059</v>
      </c>
      <c r="Q2113" t="n">
        <v>0.9973252559336853</v>
      </c>
      <c r="R2113" t="n">
        <v>0.2638821196718757</v>
      </c>
      <c r="S2113" t="n">
        <v>0.9999133362720555</v>
      </c>
      <c r="T2113" t="n">
        <v>0.9960387176787865</v>
      </c>
      <c r="U2113" t="n">
        <v>0.6435869866052477</v>
      </c>
      <c r="V2113" t="n">
        <v>0.5903099411155346</v>
      </c>
      <c r="W2113" t="n">
        <v>0.5429075028077121</v>
      </c>
      <c r="X2113" t="n">
        <v>0.558366024396262</v>
      </c>
    </row>
    <row r="2114">
      <c r="A2114" t="inlineStr">
        <is>
          <t>2923308</t>
        </is>
      </c>
      <c r="B2114" t="inlineStr">
        <is>
          <t>Ouriçangas</t>
        </is>
      </c>
      <c r="C2114" t="inlineStr">
        <is>
          <t>BA</t>
        </is>
      </c>
      <c r="D2114" t="inlineStr">
        <is>
          <t>REGIÃO NORDESTE</t>
        </is>
      </c>
      <c r="E2114" s="70">
        <f>SUMPRODUCT(N2114:Q2114,PAINEL_PESOS!$C$16:$C$19)</f>
        <v/>
      </c>
      <c r="F2114" s="70">
        <f>SUMPRODUCT(R2114:T2114,PAINEL_PESOS!$C$21:$C$23)</f>
        <v/>
      </c>
      <c r="G2114" s="70">
        <f>SUMPRODUCT(U2114:V2114,PAINEL_PESOS!$C$25:$C$26)</f>
        <v/>
      </c>
      <c r="H2114" s="70">
        <f>SUMPRODUCT(W2114:X2114,PAINEL_PESOS!$C$28:$C$29)</f>
        <v/>
      </c>
      <c r="I2114" s="70" t="n">
        <v>0.9591673018946665</v>
      </c>
      <c r="J2114" s="70" t="n">
        <v>0.6204862242498538</v>
      </c>
      <c r="K2114" s="71">
        <f>IF(NOT(AND(PAINEL_PESOS!$D$12="OK - 100%",PAINEL_PESOS!$F$20="OK - 100%",PAINEL_PESOS!$F$24="OK - 100%",PAINEL_PESOS!$F$27="OK - 100%",PAINEL_PESOS!$F$30="OK - 100%")),"", (E2114*PAINEL_PESOS!$B$7+F2114*PAINEL_PESOS!$B$8+G2114*PAINEL_PESOS!$B$9+H2114*PAINEL_PESOS!$B$10)*I2114)</f>
        <v/>
      </c>
      <c r="L2114" s="71">
        <f>IF(K2114="","",K2114-J2114)</f>
        <v/>
      </c>
      <c r="M2114" s="71">
        <f>IF(L2114="","",ABS(L2114))</f>
        <v/>
      </c>
      <c r="N2114" t="n">
        <v>1</v>
      </c>
      <c r="O2114" t="n">
        <v>0.9932</v>
      </c>
      <c r="P2114" t="n">
        <v>0.6378035902851109</v>
      </c>
      <c r="Q2114" t="n">
        <v>0.7802112027768388</v>
      </c>
      <c r="R2114" t="n">
        <v>0.1380570225071739</v>
      </c>
      <c r="S2114" t="n">
        <v>0.9999170637508207</v>
      </c>
      <c r="T2114" t="n">
        <v>0.94036946547119</v>
      </c>
      <c r="U2114" t="n">
        <v>0.2399035781338179</v>
      </c>
      <c r="V2114" t="n">
        <v>0.3132687601670896</v>
      </c>
      <c r="W2114" t="n">
        <v>0.8221512489119653</v>
      </c>
      <c r="X2114" t="n">
        <v>0.7087141270418764</v>
      </c>
    </row>
    <row r="2115">
      <c r="A2115" t="inlineStr">
        <is>
          <t>2923357</t>
        </is>
      </c>
      <c r="B2115" t="inlineStr">
        <is>
          <t>Ourolândia</t>
        </is>
      </c>
      <c r="C2115" t="inlineStr">
        <is>
          <t>BA</t>
        </is>
      </c>
      <c r="D2115" t="inlineStr">
        <is>
          <t>REGIÃO NORDESTE</t>
        </is>
      </c>
      <c r="E2115" s="70">
        <f>SUMPRODUCT(N2115:Q2115,PAINEL_PESOS!$C$16:$C$19)</f>
        <v/>
      </c>
      <c r="F2115" s="70">
        <f>SUMPRODUCT(R2115:T2115,PAINEL_PESOS!$C$21:$C$23)</f>
        <v/>
      </c>
      <c r="G2115" s="70">
        <f>SUMPRODUCT(U2115:V2115,PAINEL_PESOS!$C$25:$C$26)</f>
        <v/>
      </c>
      <c r="H2115" s="70">
        <f>SUMPRODUCT(W2115:X2115,PAINEL_PESOS!$C$28:$C$29)</f>
        <v/>
      </c>
      <c r="I2115" s="70" t="n">
        <v>0.9542164119930286</v>
      </c>
      <c r="J2115" s="70" t="n">
        <v>0.6129158328272934</v>
      </c>
      <c r="K2115" s="71">
        <f>IF(NOT(AND(PAINEL_PESOS!$D$12="OK - 100%",PAINEL_PESOS!$F$20="OK - 100%",PAINEL_PESOS!$F$24="OK - 100%",PAINEL_PESOS!$F$27="OK - 100%",PAINEL_PESOS!$F$30="OK - 100%")),"", (E2115*PAINEL_PESOS!$B$7+F2115*PAINEL_PESOS!$B$8+G2115*PAINEL_PESOS!$B$9+H2115*PAINEL_PESOS!$B$10)*I2115)</f>
        <v/>
      </c>
      <c r="L2115" s="71">
        <f>IF(K2115="","",K2115-J2115)</f>
        <v/>
      </c>
      <c r="M2115" s="71">
        <f>IF(L2115="","",ABS(L2115))</f>
        <v/>
      </c>
      <c r="N2115" t="n">
        <v>1</v>
      </c>
      <c r="O2115" t="n">
        <v>0.987</v>
      </c>
      <c r="P2115" t="n">
        <v>0.5799366420274551</v>
      </c>
      <c r="Q2115" t="n">
        <v>0.9565779249995949</v>
      </c>
      <c r="R2115" t="n">
        <v>0.2377415099099948</v>
      </c>
      <c r="S2115" t="n">
        <v>0.996997612008656</v>
      </c>
      <c r="T2115" t="n">
        <v>0.7903934057828889</v>
      </c>
      <c r="U2115" t="n">
        <v>0.5788693904714043</v>
      </c>
      <c r="V2115" t="n">
        <v>0.5292492046905652</v>
      </c>
      <c r="W2115" t="n">
        <v>0.4754052517043039</v>
      </c>
      <c r="X2115" t="n">
        <v>0.4432202559447136</v>
      </c>
    </row>
    <row r="2116">
      <c r="A2116" t="inlineStr">
        <is>
          <t>2923407</t>
        </is>
      </c>
      <c r="B2116" t="inlineStr">
        <is>
          <t>Palmas de Monte Alto</t>
        </is>
      </c>
      <c r="C2116" t="inlineStr">
        <is>
          <t>BA</t>
        </is>
      </c>
      <c r="D2116" t="inlineStr">
        <is>
          <t>REGIÃO NORDESTE</t>
        </is>
      </c>
      <c r="E2116" s="70">
        <f>SUMPRODUCT(N2116:Q2116,PAINEL_PESOS!$C$16:$C$19)</f>
        <v/>
      </c>
      <c r="F2116" s="70">
        <f>SUMPRODUCT(R2116:T2116,PAINEL_PESOS!$C$21:$C$23)</f>
        <v/>
      </c>
      <c r="G2116" s="70">
        <f>SUMPRODUCT(U2116:V2116,PAINEL_PESOS!$C$25:$C$26)</f>
        <v/>
      </c>
      <c r="H2116" s="70">
        <f>SUMPRODUCT(W2116:X2116,PAINEL_PESOS!$C$28:$C$29)</f>
        <v/>
      </c>
      <c r="I2116" s="70" t="n">
        <v>0.9984647942977787</v>
      </c>
      <c r="J2116" s="70" t="n">
        <v>0.6812327261059626</v>
      </c>
      <c r="K2116" s="71">
        <f>IF(NOT(AND(PAINEL_PESOS!$D$12="OK - 100%",PAINEL_PESOS!$F$20="OK - 100%",PAINEL_PESOS!$F$24="OK - 100%",PAINEL_PESOS!$F$27="OK - 100%",PAINEL_PESOS!$F$30="OK - 100%")),"", (E2116*PAINEL_PESOS!$B$7+F2116*PAINEL_PESOS!$B$8+G2116*PAINEL_PESOS!$B$9+H2116*PAINEL_PESOS!$B$10)*I2116)</f>
        <v/>
      </c>
      <c r="L2116" s="71">
        <f>IF(K2116="","",K2116-J2116)</f>
        <v/>
      </c>
      <c r="M2116" s="71">
        <f>IF(L2116="","",ABS(L2116))</f>
        <v/>
      </c>
      <c r="N2116" t="n">
        <v>1</v>
      </c>
      <c r="O2116" t="n">
        <v>0.9967</v>
      </c>
      <c r="P2116" t="n">
        <v>0.7077085533262936</v>
      </c>
      <c r="Q2116" t="n">
        <v>0.9983242676749117</v>
      </c>
      <c r="R2116" t="n">
        <v>0.2296067589494776</v>
      </c>
      <c r="S2116" t="n">
        <v>0.9998168759635579</v>
      </c>
      <c r="T2116" t="n">
        <v>0.9934747322532017</v>
      </c>
      <c r="U2116" t="n">
        <v>0.4192584157713012</v>
      </c>
      <c r="V2116" t="n">
        <v>0.6039188169854849</v>
      </c>
      <c r="W2116" t="n">
        <v>0.5456852578912601</v>
      </c>
      <c r="X2116" t="n">
        <v>0.5560801861386472</v>
      </c>
    </row>
    <row r="2117">
      <c r="A2117" t="inlineStr">
        <is>
          <t>2923506</t>
        </is>
      </c>
      <c r="B2117" t="inlineStr">
        <is>
          <t>Palmeiras</t>
        </is>
      </c>
      <c r="C2117" t="inlineStr">
        <is>
          <t>BA</t>
        </is>
      </c>
      <c r="D2117" t="inlineStr">
        <is>
          <t>REGIÃO NORDESTE</t>
        </is>
      </c>
      <c r="E2117" s="70">
        <f>SUMPRODUCT(N2117:Q2117,PAINEL_PESOS!$C$16:$C$19)</f>
        <v/>
      </c>
      <c r="F2117" s="70">
        <f>SUMPRODUCT(R2117:T2117,PAINEL_PESOS!$C$21:$C$23)</f>
        <v/>
      </c>
      <c r="G2117" s="70">
        <f>SUMPRODUCT(U2117:V2117,PAINEL_PESOS!$C$25:$C$26)</f>
        <v/>
      </c>
      <c r="H2117" s="70">
        <f>SUMPRODUCT(W2117:X2117,PAINEL_PESOS!$C$28:$C$29)</f>
        <v/>
      </c>
      <c r="I2117" s="70" t="n">
        <v>0.9601157592629866</v>
      </c>
      <c r="J2117" s="70" t="n">
        <v>0.6224010398793464</v>
      </c>
      <c r="K2117" s="71">
        <f>IF(NOT(AND(PAINEL_PESOS!$D$12="OK - 100%",PAINEL_PESOS!$F$20="OK - 100%",PAINEL_PESOS!$F$24="OK - 100%",PAINEL_PESOS!$F$27="OK - 100%",PAINEL_PESOS!$F$30="OK - 100%")),"", (E2117*PAINEL_PESOS!$B$7+F2117*PAINEL_PESOS!$B$8+G2117*PAINEL_PESOS!$B$9+H2117*PAINEL_PESOS!$B$10)*I2117)</f>
        <v/>
      </c>
      <c r="L2117" s="71">
        <f>IF(K2117="","",K2117-J2117)</f>
        <v/>
      </c>
      <c r="M2117" s="71">
        <f>IF(L2117="","",ABS(L2117))</f>
        <v/>
      </c>
      <c r="N2117" t="n">
        <v>0.8</v>
      </c>
      <c r="O2117" t="n">
        <v>1</v>
      </c>
      <c r="P2117" t="n">
        <v>0.6783526927138331</v>
      </c>
      <c r="Q2117" t="n">
        <v>0.9560113997790947</v>
      </c>
      <c r="R2117" t="n">
        <v>0.1695984958593915</v>
      </c>
      <c r="S2117" t="n">
        <v>0.9970908839731981</v>
      </c>
      <c r="T2117" t="n">
        <v>0.8223845547529405</v>
      </c>
      <c r="U2117" t="n">
        <v>0.5987797784706431</v>
      </c>
      <c r="V2117" t="n">
        <v>0.600189678191613</v>
      </c>
      <c r="W2117" t="n">
        <v>0.5207507385563216</v>
      </c>
      <c r="X2117" t="n">
        <v>0.4230984539265662</v>
      </c>
    </row>
    <row r="2118">
      <c r="A2118" t="inlineStr">
        <is>
          <t>2923605</t>
        </is>
      </c>
      <c r="B2118" t="inlineStr">
        <is>
          <t>Paramirim</t>
        </is>
      </c>
      <c r="C2118" t="inlineStr">
        <is>
          <t>BA</t>
        </is>
      </c>
      <c r="D2118" t="inlineStr">
        <is>
          <t>REGIÃO NORDESTE</t>
        </is>
      </c>
      <c r="E2118" s="70">
        <f>SUMPRODUCT(N2118:Q2118,PAINEL_PESOS!$C$16:$C$19)</f>
        <v/>
      </c>
      <c r="F2118" s="70">
        <f>SUMPRODUCT(R2118:T2118,PAINEL_PESOS!$C$21:$C$23)</f>
        <v/>
      </c>
      <c r="G2118" s="70">
        <f>SUMPRODUCT(U2118:V2118,PAINEL_PESOS!$C$25:$C$26)</f>
        <v/>
      </c>
      <c r="H2118" s="70">
        <f>SUMPRODUCT(W2118:X2118,PAINEL_PESOS!$C$28:$C$29)</f>
        <v/>
      </c>
      <c r="I2118" s="70" t="n">
        <v>0.969141800748276</v>
      </c>
      <c r="J2118" s="70" t="n">
        <v>0.6610003411169721</v>
      </c>
      <c r="K2118" s="71">
        <f>IF(NOT(AND(PAINEL_PESOS!$D$12="OK - 100%",PAINEL_PESOS!$F$20="OK - 100%",PAINEL_PESOS!$F$24="OK - 100%",PAINEL_PESOS!$F$27="OK - 100%",PAINEL_PESOS!$F$30="OK - 100%")),"", (E2118*PAINEL_PESOS!$B$7+F2118*PAINEL_PESOS!$B$8+G2118*PAINEL_PESOS!$B$9+H2118*PAINEL_PESOS!$B$10)*I2118)</f>
        <v/>
      </c>
      <c r="L2118" s="71">
        <f>IF(K2118="","",K2118-J2118)</f>
        <v/>
      </c>
      <c r="M2118" s="71">
        <f>IF(L2118="","",ABS(L2118))</f>
        <v/>
      </c>
      <c r="N2118" t="n">
        <v>1</v>
      </c>
      <c r="O2118" t="n">
        <v>0.951</v>
      </c>
      <c r="P2118" t="n">
        <v>0.7375923970432946</v>
      </c>
      <c r="Q2118" t="n">
        <v>0.9840853736250673</v>
      </c>
      <c r="R2118" t="n">
        <v>0.2354767737762388</v>
      </c>
      <c r="S2118" t="n">
        <v>0.9993140589854792</v>
      </c>
      <c r="T2118" t="n">
        <v>0.8522907438269395</v>
      </c>
      <c r="U2118" t="n">
        <v>0.5809445075642903</v>
      </c>
      <c r="V2118" t="n">
        <v>0.5722892626987821</v>
      </c>
      <c r="W2118" t="n">
        <v>0.5410127290429614</v>
      </c>
      <c r="X2118" t="n">
        <v>0.5344035855994911</v>
      </c>
    </row>
    <row r="2119">
      <c r="A2119" t="inlineStr">
        <is>
          <t>2923704</t>
        </is>
      </c>
      <c r="B2119" t="inlineStr">
        <is>
          <t>Paratinga</t>
        </is>
      </c>
      <c r="C2119" t="inlineStr">
        <is>
          <t>BA</t>
        </is>
      </c>
      <c r="D2119" t="inlineStr">
        <is>
          <t>REGIÃO NORDESTE</t>
        </is>
      </c>
      <c r="E2119" s="70">
        <f>SUMPRODUCT(N2119:Q2119,PAINEL_PESOS!$C$16:$C$19)</f>
        <v/>
      </c>
      <c r="F2119" s="70">
        <f>SUMPRODUCT(R2119:T2119,PAINEL_PESOS!$C$21:$C$23)</f>
        <v/>
      </c>
      <c r="G2119" s="70">
        <f>SUMPRODUCT(U2119:V2119,PAINEL_PESOS!$C$25:$C$26)</f>
        <v/>
      </c>
      <c r="H2119" s="70">
        <f>SUMPRODUCT(W2119:X2119,PAINEL_PESOS!$C$28:$C$29)</f>
        <v/>
      </c>
      <c r="I2119" s="70" t="n">
        <v>0.9981447697815862</v>
      </c>
      <c r="J2119" s="70" t="n">
        <v>0.6957627485934246</v>
      </c>
      <c r="K2119" s="71">
        <f>IF(NOT(AND(PAINEL_PESOS!$D$12="OK - 100%",PAINEL_PESOS!$F$20="OK - 100%",PAINEL_PESOS!$F$24="OK - 100%",PAINEL_PESOS!$F$27="OK - 100%",PAINEL_PESOS!$F$30="OK - 100%")),"", (E2119*PAINEL_PESOS!$B$7+F2119*PAINEL_PESOS!$B$8+G2119*PAINEL_PESOS!$B$9+H2119*PAINEL_PESOS!$B$10)*I2119)</f>
        <v/>
      </c>
      <c r="L2119" s="71">
        <f>IF(K2119="","",K2119-J2119)</f>
        <v/>
      </c>
      <c r="M2119" s="71">
        <f>IF(L2119="","",ABS(L2119))</f>
        <v/>
      </c>
      <c r="N2119" t="n">
        <v>0.2</v>
      </c>
      <c r="O2119" t="n">
        <v>1</v>
      </c>
      <c r="P2119" t="n">
        <v>1</v>
      </c>
      <c r="Q2119" t="n">
        <v>0.9959542257417447</v>
      </c>
      <c r="R2119" t="n">
        <v>0.2405857599039861</v>
      </c>
      <c r="S2119" t="n">
        <v>0.9999783147830252</v>
      </c>
      <c r="T2119" t="n">
        <v>0.9935243254311511</v>
      </c>
      <c r="U2119" t="n">
        <v>0.6992398472966443</v>
      </c>
      <c r="V2119" t="n">
        <v>0.6162592494019072</v>
      </c>
      <c r="W2119" t="n">
        <v>0.5564831762905279</v>
      </c>
      <c r="X2119" t="n">
        <v>0.6170959302090411</v>
      </c>
    </row>
    <row r="2120">
      <c r="A2120" t="inlineStr">
        <is>
          <t>2923803</t>
        </is>
      </c>
      <c r="B2120" t="inlineStr">
        <is>
          <t>Paripiranga</t>
        </is>
      </c>
      <c r="C2120" t="inlineStr">
        <is>
          <t>BA</t>
        </is>
      </c>
      <c r="D2120" t="inlineStr">
        <is>
          <t>REGIÃO NORDESTE</t>
        </is>
      </c>
      <c r="E2120" s="70">
        <f>SUMPRODUCT(N2120:Q2120,PAINEL_PESOS!$C$16:$C$19)</f>
        <v/>
      </c>
      <c r="F2120" s="70">
        <f>SUMPRODUCT(R2120:T2120,PAINEL_PESOS!$C$21:$C$23)</f>
        <v/>
      </c>
      <c r="G2120" s="70">
        <f>SUMPRODUCT(U2120:V2120,PAINEL_PESOS!$C$25:$C$26)</f>
        <v/>
      </c>
      <c r="H2120" s="70">
        <f>SUMPRODUCT(W2120:X2120,PAINEL_PESOS!$C$28:$C$29)</f>
        <v/>
      </c>
      <c r="I2120" s="70" t="n">
        <v>0.9737653731609203</v>
      </c>
      <c r="J2120" s="70" t="n">
        <v>0.6591932101261229</v>
      </c>
      <c r="K2120" s="71">
        <f>IF(NOT(AND(PAINEL_PESOS!$D$12="OK - 100%",PAINEL_PESOS!$F$20="OK - 100%",PAINEL_PESOS!$F$24="OK - 100%",PAINEL_PESOS!$F$27="OK - 100%",PAINEL_PESOS!$F$30="OK - 100%")),"", (E2120*PAINEL_PESOS!$B$7+F2120*PAINEL_PESOS!$B$8+G2120*PAINEL_PESOS!$B$9+H2120*PAINEL_PESOS!$B$10)*I2120)</f>
        <v/>
      </c>
      <c r="L2120" s="71">
        <f>IF(K2120="","",K2120-J2120)</f>
        <v/>
      </c>
      <c r="M2120" s="71">
        <f>IF(L2120="","",ABS(L2120))</f>
        <v/>
      </c>
      <c r="N2120" t="n">
        <v>1</v>
      </c>
      <c r="O2120" t="n">
        <v>0.9879</v>
      </c>
      <c r="P2120" t="n">
        <v>0.5149947201689546</v>
      </c>
      <c r="Q2120" t="n">
        <v>0.9073139106021413</v>
      </c>
      <c r="R2120" t="n">
        <v>0.2908666143357118</v>
      </c>
      <c r="S2120" t="n">
        <v>0.9995156985904484</v>
      </c>
      <c r="T2120" t="n">
        <v>0.9269351585669584</v>
      </c>
      <c r="U2120" t="n">
        <v>0.3975133222239534</v>
      </c>
      <c r="V2120" t="n">
        <v>0.5924668816477259</v>
      </c>
      <c r="W2120" t="n">
        <v>0.6505913102822002</v>
      </c>
      <c r="X2120" t="n">
        <v>0.5917350396380803</v>
      </c>
    </row>
    <row r="2121">
      <c r="A2121" t="inlineStr">
        <is>
          <t>2923902</t>
        </is>
      </c>
      <c r="B2121" t="inlineStr">
        <is>
          <t>Pau Brasil</t>
        </is>
      </c>
      <c r="C2121" t="inlineStr">
        <is>
          <t>BA</t>
        </is>
      </c>
      <c r="D2121" t="inlineStr">
        <is>
          <t>REGIÃO NORDESTE</t>
        </is>
      </c>
      <c r="E2121" s="70">
        <f>SUMPRODUCT(N2121:Q2121,PAINEL_PESOS!$C$16:$C$19)</f>
        <v/>
      </c>
      <c r="F2121" s="70">
        <f>SUMPRODUCT(R2121:T2121,PAINEL_PESOS!$C$21:$C$23)</f>
        <v/>
      </c>
      <c r="G2121" s="70">
        <f>SUMPRODUCT(U2121:V2121,PAINEL_PESOS!$C$25:$C$26)</f>
        <v/>
      </c>
      <c r="H2121" s="70">
        <f>SUMPRODUCT(W2121:X2121,PAINEL_PESOS!$C$28:$C$29)</f>
        <v/>
      </c>
      <c r="I2121" s="70" t="n">
        <v>0.9784328725924581</v>
      </c>
      <c r="J2121" s="70" t="n">
        <v>0.6856869169429437</v>
      </c>
      <c r="K2121" s="71">
        <f>IF(NOT(AND(PAINEL_PESOS!$D$12="OK - 100%",PAINEL_PESOS!$F$20="OK - 100%",PAINEL_PESOS!$F$24="OK - 100%",PAINEL_PESOS!$F$27="OK - 100%",PAINEL_PESOS!$F$30="OK - 100%")),"", (E2121*PAINEL_PESOS!$B$7+F2121*PAINEL_PESOS!$B$8+G2121*PAINEL_PESOS!$B$9+H2121*PAINEL_PESOS!$B$10)*I2121)</f>
        <v/>
      </c>
      <c r="L2121" s="71">
        <f>IF(K2121="","",K2121-J2121)</f>
        <v/>
      </c>
      <c r="M2121" s="71">
        <f>IF(L2121="","",ABS(L2121))</f>
        <v/>
      </c>
      <c r="N2121" t="n">
        <v>1</v>
      </c>
      <c r="O2121" t="n">
        <v>0.9817</v>
      </c>
      <c r="P2121" t="n">
        <v>0.7293558606124604</v>
      </c>
      <c r="Q2121" t="n">
        <v>0.9662522833020984</v>
      </c>
      <c r="R2121" t="n">
        <v>0.1575332135391275</v>
      </c>
      <c r="S2121" t="n">
        <v>0.9962691144</v>
      </c>
      <c r="T2121" t="n">
        <v>0.9126005139409655</v>
      </c>
      <c r="U2121" t="n">
        <v>0.5093767472892051</v>
      </c>
      <c r="V2121" t="n">
        <v>0.6147841664803473</v>
      </c>
      <c r="W2121" t="n">
        <v>0.6259261596991018</v>
      </c>
      <c r="X2121" t="n">
        <v>0.6400664431531761</v>
      </c>
    </row>
    <row r="2122">
      <c r="A2122" t="inlineStr">
        <is>
          <t>2924009</t>
        </is>
      </c>
      <c r="B2122" t="inlineStr">
        <is>
          <t>Paulo Afonso</t>
        </is>
      </c>
      <c r="C2122" t="inlineStr">
        <is>
          <t>BA</t>
        </is>
      </c>
      <c r="D2122" t="inlineStr">
        <is>
          <t>REGIÃO NORDESTE</t>
        </is>
      </c>
      <c r="E2122" s="70">
        <f>SUMPRODUCT(N2122:Q2122,PAINEL_PESOS!$C$16:$C$19)</f>
        <v/>
      </c>
      <c r="F2122" s="70">
        <f>SUMPRODUCT(R2122:T2122,PAINEL_PESOS!$C$21:$C$23)</f>
        <v/>
      </c>
      <c r="G2122" s="70">
        <f>SUMPRODUCT(U2122:V2122,PAINEL_PESOS!$C$25:$C$26)</f>
        <v/>
      </c>
      <c r="H2122" s="70">
        <f>SUMPRODUCT(W2122:X2122,PAINEL_PESOS!$C$28:$C$29)</f>
        <v/>
      </c>
      <c r="I2122" s="70" t="n">
        <v>0.9699024667348684</v>
      </c>
      <c r="J2122" s="70" t="n">
        <v>0.6569302211378937</v>
      </c>
      <c r="K2122" s="71">
        <f>IF(NOT(AND(PAINEL_PESOS!$D$12="OK - 100%",PAINEL_PESOS!$F$20="OK - 100%",PAINEL_PESOS!$F$24="OK - 100%",PAINEL_PESOS!$F$27="OK - 100%",PAINEL_PESOS!$F$30="OK - 100%")),"", (E2122*PAINEL_PESOS!$B$7+F2122*PAINEL_PESOS!$B$8+G2122*PAINEL_PESOS!$B$9+H2122*PAINEL_PESOS!$B$10)*I2122)</f>
        <v/>
      </c>
      <c r="L2122" s="71">
        <f>IF(K2122="","",K2122-J2122)</f>
        <v/>
      </c>
      <c r="M2122" s="71">
        <f>IF(L2122="","",ABS(L2122))</f>
        <v/>
      </c>
      <c r="N2122" t="n">
        <v>1</v>
      </c>
      <c r="O2122" t="n">
        <v>0.9913</v>
      </c>
      <c r="P2122" t="n">
        <v>0.5765575501583949</v>
      </c>
      <c r="Q2122" t="n">
        <v>0.903947101302755</v>
      </c>
      <c r="R2122" t="n">
        <v>0.481367097274671</v>
      </c>
      <c r="S2122" t="n">
        <v>0.9885131481311049</v>
      </c>
      <c r="T2122" t="n">
        <v>0.911311384159413</v>
      </c>
      <c r="U2122" t="n">
        <v>0.4098061951515222</v>
      </c>
      <c r="V2122" t="n">
        <v>0.5495798026809582</v>
      </c>
      <c r="W2122" t="n">
        <v>0.6244719860545737</v>
      </c>
      <c r="X2122" t="n">
        <v>0.5113046407475512</v>
      </c>
    </row>
    <row r="2123">
      <c r="A2123" t="inlineStr">
        <is>
          <t>2924058</t>
        </is>
      </c>
      <c r="B2123" t="inlineStr">
        <is>
          <t>Pé de Serra</t>
        </is>
      </c>
      <c r="C2123" t="inlineStr">
        <is>
          <t>BA</t>
        </is>
      </c>
      <c r="D2123" t="inlineStr">
        <is>
          <t>REGIÃO NORDESTE</t>
        </is>
      </c>
      <c r="E2123" s="70">
        <f>SUMPRODUCT(N2123:Q2123,PAINEL_PESOS!$C$16:$C$19)</f>
        <v/>
      </c>
      <c r="F2123" s="70">
        <f>SUMPRODUCT(R2123:T2123,PAINEL_PESOS!$C$21:$C$23)</f>
        <v/>
      </c>
      <c r="G2123" s="70">
        <f>SUMPRODUCT(U2123:V2123,PAINEL_PESOS!$C$25:$C$26)</f>
        <v/>
      </c>
      <c r="H2123" s="70">
        <f>SUMPRODUCT(W2123:X2123,PAINEL_PESOS!$C$28:$C$29)</f>
        <v/>
      </c>
      <c r="I2123" s="70" t="n">
        <v>0.9582478917623753</v>
      </c>
      <c r="J2123" s="70" t="n">
        <v>0.6007364833937071</v>
      </c>
      <c r="K2123" s="71">
        <f>IF(NOT(AND(PAINEL_PESOS!$D$12="OK - 100%",PAINEL_PESOS!$F$20="OK - 100%",PAINEL_PESOS!$F$24="OK - 100%",PAINEL_PESOS!$F$27="OK - 100%",PAINEL_PESOS!$F$30="OK - 100%")),"", (E2123*PAINEL_PESOS!$B$7+F2123*PAINEL_PESOS!$B$8+G2123*PAINEL_PESOS!$B$9+H2123*PAINEL_PESOS!$B$10)*I2123)</f>
        <v/>
      </c>
      <c r="L2123" s="71">
        <f>IF(K2123="","",K2123-J2123)</f>
        <v/>
      </c>
      <c r="M2123" s="71">
        <f>IF(L2123="","",ABS(L2123))</f>
        <v/>
      </c>
      <c r="N2123" t="n">
        <v>1</v>
      </c>
      <c r="O2123" t="n">
        <v>0.9953</v>
      </c>
      <c r="P2123" t="n">
        <v>0.6840549102428722</v>
      </c>
      <c r="Q2123" t="n">
        <v>0.8807366666081855</v>
      </c>
      <c r="R2123" t="n">
        <v>0.1767109514083673</v>
      </c>
      <c r="S2123" t="n">
        <v>0.9994721503789511</v>
      </c>
      <c r="T2123" t="n">
        <v>0.8559577997921762</v>
      </c>
      <c r="U2123" t="n">
        <v>0.2998742992157305</v>
      </c>
      <c r="V2123" t="n">
        <v>0.3446154835127073</v>
      </c>
      <c r="W2123" t="n">
        <v>0.6962248268771685</v>
      </c>
      <c r="X2123" t="n">
        <v>0.5397698337616705</v>
      </c>
    </row>
    <row r="2124">
      <c r="A2124" t="inlineStr">
        <is>
          <t>2924108</t>
        </is>
      </c>
      <c r="B2124" t="inlineStr">
        <is>
          <t>Pedrão</t>
        </is>
      </c>
      <c r="C2124" t="inlineStr">
        <is>
          <t>BA</t>
        </is>
      </c>
      <c r="D2124" t="inlineStr">
        <is>
          <t>REGIÃO NORDESTE</t>
        </is>
      </c>
      <c r="E2124" s="70">
        <f>SUMPRODUCT(N2124:Q2124,PAINEL_PESOS!$C$16:$C$19)</f>
        <v/>
      </c>
      <c r="F2124" s="70">
        <f>SUMPRODUCT(R2124:T2124,PAINEL_PESOS!$C$21:$C$23)</f>
        <v/>
      </c>
      <c r="G2124" s="70">
        <f>SUMPRODUCT(U2124:V2124,PAINEL_PESOS!$C$25:$C$26)</f>
        <v/>
      </c>
      <c r="H2124" s="70">
        <f>SUMPRODUCT(W2124:X2124,PAINEL_PESOS!$C$28:$C$29)</f>
        <v/>
      </c>
      <c r="I2124" s="70" t="n">
        <v>0.9572824654071805</v>
      </c>
      <c r="J2124" s="70" t="n">
        <v>0.6152897900143275</v>
      </c>
      <c r="K2124" s="71">
        <f>IF(NOT(AND(PAINEL_PESOS!$D$12="OK - 100%",PAINEL_PESOS!$F$20="OK - 100%",PAINEL_PESOS!$F$24="OK - 100%",PAINEL_PESOS!$F$27="OK - 100%",PAINEL_PESOS!$F$30="OK - 100%")),"", (E2124*PAINEL_PESOS!$B$7+F2124*PAINEL_PESOS!$B$8+G2124*PAINEL_PESOS!$B$9+H2124*PAINEL_PESOS!$B$10)*I2124)</f>
        <v/>
      </c>
      <c r="L2124" s="71">
        <f>IF(K2124="","",K2124-J2124)</f>
        <v/>
      </c>
      <c r="M2124" s="71">
        <f>IF(L2124="","",ABS(L2124))</f>
        <v/>
      </c>
      <c r="N2124" t="n">
        <v>1</v>
      </c>
      <c r="O2124" t="n">
        <v>0.9583</v>
      </c>
      <c r="P2124" t="n">
        <v>0.662935586061246</v>
      </c>
      <c r="Q2124" t="n">
        <v>0.7867165720245154</v>
      </c>
      <c r="R2124" t="n">
        <v>0.0941604615175617</v>
      </c>
      <c r="S2124" t="n">
        <v>1</v>
      </c>
      <c r="T2124" t="n">
        <v>0.9218420366929304</v>
      </c>
      <c r="U2124" t="n">
        <v>0.239901065677902</v>
      </c>
      <c r="V2124" t="n">
        <v>0.323205237100767</v>
      </c>
      <c r="W2124" t="n">
        <v>0.822161762509043</v>
      </c>
      <c r="X2124" t="n">
        <v>0.7087248185002242</v>
      </c>
    </row>
    <row r="2125">
      <c r="A2125" t="inlineStr">
        <is>
          <t>2924207</t>
        </is>
      </c>
      <c r="B2125" t="inlineStr">
        <is>
          <t>Pedro Alexandre</t>
        </is>
      </c>
      <c r="C2125" t="inlineStr">
        <is>
          <t>BA</t>
        </is>
      </c>
      <c r="D2125" t="inlineStr">
        <is>
          <t>REGIÃO NORDESTE</t>
        </is>
      </c>
      <c r="E2125" s="70">
        <f>SUMPRODUCT(N2125:Q2125,PAINEL_PESOS!$C$16:$C$19)</f>
        <v/>
      </c>
      <c r="F2125" s="70">
        <f>SUMPRODUCT(R2125:T2125,PAINEL_PESOS!$C$21:$C$23)</f>
        <v/>
      </c>
      <c r="G2125" s="70">
        <f>SUMPRODUCT(U2125:V2125,PAINEL_PESOS!$C$25:$C$26)</f>
        <v/>
      </c>
      <c r="H2125" s="70">
        <f>SUMPRODUCT(W2125:X2125,PAINEL_PESOS!$C$28:$C$29)</f>
        <v/>
      </c>
      <c r="I2125" s="70" t="n">
        <v>0.9922610236273064</v>
      </c>
      <c r="J2125" s="70" t="n">
        <v>0.642058672559512</v>
      </c>
      <c r="K2125" s="71">
        <f>IF(NOT(AND(PAINEL_PESOS!$D$12="OK - 100%",PAINEL_PESOS!$F$20="OK - 100%",PAINEL_PESOS!$F$24="OK - 100%",PAINEL_PESOS!$F$27="OK - 100%",PAINEL_PESOS!$F$30="OK - 100%")),"", (E2125*PAINEL_PESOS!$B$7+F2125*PAINEL_PESOS!$B$8+G2125*PAINEL_PESOS!$B$9+H2125*PAINEL_PESOS!$B$10)*I2125)</f>
        <v/>
      </c>
      <c r="L2125" s="71">
        <f>IF(K2125="","",K2125-J2125)</f>
        <v/>
      </c>
      <c r="M2125" s="71">
        <f>IF(L2125="","",ABS(L2125))</f>
        <v/>
      </c>
      <c r="N2125" t="n">
        <v>1</v>
      </c>
      <c r="O2125" t="n">
        <v>0.984</v>
      </c>
      <c r="P2125" t="n">
        <v>0.5588173178458289</v>
      </c>
      <c r="Q2125" t="n">
        <v>0.9772172982617408</v>
      </c>
      <c r="R2125" t="n">
        <v>0.1836837946626922</v>
      </c>
      <c r="S2125" t="n">
        <v>1</v>
      </c>
      <c r="T2125" t="n">
        <v>0.9767769733112681</v>
      </c>
      <c r="U2125" t="n">
        <v>0.4592850378011895</v>
      </c>
      <c r="V2125" t="n">
        <v>0.3660670244966747</v>
      </c>
      <c r="W2125" t="n">
        <v>0.6039559536501268</v>
      </c>
      <c r="X2125" t="n">
        <v>0.5468979244932131</v>
      </c>
    </row>
    <row r="2126">
      <c r="A2126" t="inlineStr">
        <is>
          <t>2924306</t>
        </is>
      </c>
      <c r="B2126" t="inlineStr">
        <is>
          <t>Piatã</t>
        </is>
      </c>
      <c r="C2126" t="inlineStr">
        <is>
          <t>BA</t>
        </is>
      </c>
      <c r="D2126" t="inlineStr">
        <is>
          <t>REGIÃO NORDESTE</t>
        </is>
      </c>
      <c r="E2126" s="70">
        <f>SUMPRODUCT(N2126:Q2126,PAINEL_PESOS!$C$16:$C$19)</f>
        <v/>
      </c>
      <c r="F2126" s="70">
        <f>SUMPRODUCT(R2126:T2126,PAINEL_PESOS!$C$21:$C$23)</f>
        <v/>
      </c>
      <c r="G2126" s="70">
        <f>SUMPRODUCT(U2126:V2126,PAINEL_PESOS!$C$25:$C$26)</f>
        <v/>
      </c>
      <c r="H2126" s="70">
        <f>SUMPRODUCT(W2126:X2126,PAINEL_PESOS!$C$28:$C$29)</f>
        <v/>
      </c>
      <c r="I2126" s="70" t="n">
        <v>0.9740485007936756</v>
      </c>
      <c r="J2126" s="70" t="n">
        <v>0.6374996485979968</v>
      </c>
      <c r="K2126" s="71">
        <f>IF(NOT(AND(PAINEL_PESOS!$D$12="OK - 100%",PAINEL_PESOS!$F$20="OK - 100%",PAINEL_PESOS!$F$24="OK - 100%",PAINEL_PESOS!$F$27="OK - 100%",PAINEL_PESOS!$F$30="OK - 100%")),"", (E2126*PAINEL_PESOS!$B$7+F2126*PAINEL_PESOS!$B$8+G2126*PAINEL_PESOS!$B$9+H2126*PAINEL_PESOS!$B$10)*I2126)</f>
        <v/>
      </c>
      <c r="L2126" s="71">
        <f>IF(K2126="","",K2126-J2126)</f>
        <v/>
      </c>
      <c r="M2126" s="71">
        <f>IF(L2126="","",ABS(L2126))</f>
        <v/>
      </c>
      <c r="N2126" t="n">
        <v>0.2</v>
      </c>
      <c r="O2126" t="n">
        <v>1</v>
      </c>
      <c r="P2126" t="n">
        <v>1</v>
      </c>
      <c r="Q2126" t="n">
        <v>0.9793369624812231</v>
      </c>
      <c r="R2126" t="n">
        <v>0.203433244508792</v>
      </c>
      <c r="S2126" t="n">
        <v>0.9999848664731593</v>
      </c>
      <c r="T2126" t="n">
        <v>0.8798321333049901</v>
      </c>
      <c r="U2126" t="n">
        <v>0.608379797874091</v>
      </c>
      <c r="V2126" t="n">
        <v>0.5998091970691336</v>
      </c>
      <c r="W2126" t="n">
        <v>0.5478236045497931</v>
      </c>
      <c r="X2126" t="n">
        <v>0.5013614442674379</v>
      </c>
    </row>
    <row r="2127">
      <c r="A2127" t="inlineStr">
        <is>
          <t>2924405</t>
        </is>
      </c>
      <c r="B2127" t="inlineStr">
        <is>
          <t>Pilão Arcado</t>
        </is>
      </c>
      <c r="C2127" t="inlineStr">
        <is>
          <t>BA</t>
        </is>
      </c>
      <c r="D2127" t="inlineStr">
        <is>
          <t>REGIÃO NORDESTE</t>
        </is>
      </c>
      <c r="E2127" s="70">
        <f>SUMPRODUCT(N2127:Q2127,PAINEL_PESOS!$C$16:$C$19)</f>
        <v/>
      </c>
      <c r="F2127" s="70">
        <f>SUMPRODUCT(R2127:T2127,PAINEL_PESOS!$C$21:$C$23)</f>
        <v/>
      </c>
      <c r="G2127" s="70">
        <f>SUMPRODUCT(U2127:V2127,PAINEL_PESOS!$C$25:$C$26)</f>
        <v/>
      </c>
      <c r="H2127" s="70">
        <f>SUMPRODUCT(W2127:X2127,PAINEL_PESOS!$C$28:$C$29)</f>
        <v/>
      </c>
      <c r="I2127" s="70" t="n">
        <v>0.9993346323653884</v>
      </c>
      <c r="J2127" s="70" t="n">
        <v>0.656900847512229</v>
      </c>
      <c r="K2127" s="71">
        <f>IF(NOT(AND(PAINEL_PESOS!$D$12="OK - 100%",PAINEL_PESOS!$F$20="OK - 100%",PAINEL_PESOS!$F$24="OK - 100%",PAINEL_PESOS!$F$27="OK - 100%",PAINEL_PESOS!$F$30="OK - 100%")),"", (E2127*PAINEL_PESOS!$B$7+F2127*PAINEL_PESOS!$B$8+G2127*PAINEL_PESOS!$B$9+H2127*PAINEL_PESOS!$B$10)*I2127)</f>
        <v/>
      </c>
      <c r="L2127" s="71">
        <f>IF(K2127="","",K2127-J2127)</f>
        <v/>
      </c>
      <c r="M2127" s="71">
        <f>IF(L2127="","",ABS(L2127))</f>
        <v/>
      </c>
      <c r="N2127" t="n">
        <v>0.2</v>
      </c>
      <c r="O2127" t="n">
        <v>1</v>
      </c>
      <c r="P2127" t="n">
        <v>1</v>
      </c>
      <c r="Q2127" t="n">
        <v>0.9984784788898193</v>
      </c>
      <c r="R2127" t="n">
        <v>0.2512342071212835</v>
      </c>
      <c r="S2127" t="n">
        <v>0.9999984820174973</v>
      </c>
      <c r="T2127" t="n">
        <v>0.9977343443699067</v>
      </c>
      <c r="U2127" t="n">
        <v>0.7483916563861839</v>
      </c>
      <c r="V2127" t="n">
        <v>0.3887395186214623</v>
      </c>
      <c r="W2127" t="n">
        <v>0.5061336531446268</v>
      </c>
      <c r="X2127" t="n">
        <v>0.5168903294359866</v>
      </c>
    </row>
    <row r="2128">
      <c r="A2128" t="inlineStr">
        <is>
          <t>2924504</t>
        </is>
      </c>
      <c r="B2128" t="inlineStr">
        <is>
          <t>Pindaí</t>
        </is>
      </c>
      <c r="C2128" t="inlineStr">
        <is>
          <t>BA</t>
        </is>
      </c>
      <c r="D2128" t="inlineStr">
        <is>
          <t>REGIÃO NORDESTE</t>
        </is>
      </c>
      <c r="E2128" s="70">
        <f>SUMPRODUCT(N2128:Q2128,PAINEL_PESOS!$C$16:$C$19)</f>
        <v/>
      </c>
      <c r="F2128" s="70">
        <f>SUMPRODUCT(R2128:T2128,PAINEL_PESOS!$C$21:$C$23)</f>
        <v/>
      </c>
      <c r="G2128" s="70">
        <f>SUMPRODUCT(U2128:V2128,PAINEL_PESOS!$C$25:$C$26)</f>
        <v/>
      </c>
      <c r="H2128" s="70">
        <f>SUMPRODUCT(W2128:X2128,PAINEL_PESOS!$C$28:$C$29)</f>
        <v/>
      </c>
      <c r="I2128" s="70" t="n">
        <v>0.9868444614685022</v>
      </c>
      <c r="J2128" s="70" t="n">
        <v>0.6389552628082577</v>
      </c>
      <c r="K2128" s="71">
        <f>IF(NOT(AND(PAINEL_PESOS!$D$12="OK - 100%",PAINEL_PESOS!$F$20="OK - 100%",PAINEL_PESOS!$F$24="OK - 100%",PAINEL_PESOS!$F$27="OK - 100%",PAINEL_PESOS!$F$30="OK - 100%")),"", (E2128*PAINEL_PESOS!$B$7+F2128*PAINEL_PESOS!$B$8+G2128*PAINEL_PESOS!$B$9+H2128*PAINEL_PESOS!$B$10)*I2128)</f>
        <v/>
      </c>
      <c r="L2128" s="71">
        <f>IF(K2128="","",K2128-J2128)</f>
        <v/>
      </c>
      <c r="M2128" s="71">
        <f>IF(L2128="","",ABS(L2128))</f>
        <v/>
      </c>
      <c r="N2128" t="n">
        <v>1</v>
      </c>
      <c r="O2128" t="n">
        <v>0.9697</v>
      </c>
      <c r="P2128" t="n">
        <v>0.6784582893347413</v>
      </c>
      <c r="Q2128" t="n">
        <v>0.9899968007566032</v>
      </c>
      <c r="R2128" t="n">
        <v>0.2275147009244142</v>
      </c>
      <c r="S2128" t="n">
        <v>0.9996929066799386</v>
      </c>
      <c r="T2128" t="n">
        <v>0.9395948118353857</v>
      </c>
      <c r="U2128" t="n">
        <v>0.4431197269598557</v>
      </c>
      <c r="V2128" t="n">
        <v>0.3941476884850741</v>
      </c>
      <c r="W2128" t="n">
        <v>0.5314844003118915</v>
      </c>
      <c r="X2128" t="n">
        <v>0.5474206560377821</v>
      </c>
    </row>
    <row r="2129">
      <c r="A2129" t="inlineStr">
        <is>
          <t>2924603</t>
        </is>
      </c>
      <c r="B2129" t="inlineStr">
        <is>
          <t>Pindobaçu</t>
        </is>
      </c>
      <c r="C2129" t="inlineStr">
        <is>
          <t>BA</t>
        </is>
      </c>
      <c r="D2129" t="inlineStr">
        <is>
          <t>REGIÃO NORDESTE</t>
        </is>
      </c>
      <c r="E2129" s="70">
        <f>SUMPRODUCT(N2129:Q2129,PAINEL_PESOS!$C$16:$C$19)</f>
        <v/>
      </c>
      <c r="F2129" s="70">
        <f>SUMPRODUCT(R2129:T2129,PAINEL_PESOS!$C$21:$C$23)</f>
        <v/>
      </c>
      <c r="G2129" s="70">
        <f>SUMPRODUCT(U2129:V2129,PAINEL_PESOS!$C$25:$C$26)</f>
        <v/>
      </c>
      <c r="H2129" s="70">
        <f>SUMPRODUCT(W2129:X2129,PAINEL_PESOS!$C$28:$C$29)</f>
        <v/>
      </c>
      <c r="I2129" s="70" t="n">
        <v>0.9475665389964876</v>
      </c>
      <c r="J2129" s="70" t="n">
        <v>0.6167446733533716</v>
      </c>
      <c r="K2129" s="71">
        <f>IF(NOT(AND(PAINEL_PESOS!$D$12="OK - 100%",PAINEL_PESOS!$F$20="OK - 100%",PAINEL_PESOS!$F$24="OK - 100%",PAINEL_PESOS!$F$27="OK - 100%",PAINEL_PESOS!$F$30="OK - 100%")),"", (E2129*PAINEL_PESOS!$B$7+F2129*PAINEL_PESOS!$B$8+G2129*PAINEL_PESOS!$B$9+H2129*PAINEL_PESOS!$B$10)*I2129)</f>
        <v/>
      </c>
      <c r="L2129" s="71">
        <f>IF(K2129="","",K2129-J2129)</f>
        <v/>
      </c>
      <c r="M2129" s="71">
        <f>IF(L2129="","",ABS(L2129))</f>
        <v/>
      </c>
      <c r="N2129" t="n">
        <v>0.2</v>
      </c>
      <c r="O2129" t="n">
        <v>1</v>
      </c>
      <c r="P2129" t="n">
        <v>1</v>
      </c>
      <c r="Q2129" t="n">
        <v>0.8508417679141564</v>
      </c>
      <c r="R2129" t="n">
        <v>0.2010247002400494</v>
      </c>
      <c r="S2129" t="n">
        <v>0.9989460706829858</v>
      </c>
      <c r="T2129" t="n">
        <v>0.8133239174487954</v>
      </c>
      <c r="U2129" t="n">
        <v>0.6028263056011711</v>
      </c>
      <c r="V2129" t="n">
        <v>0.6120460752902362</v>
      </c>
      <c r="W2129" t="n">
        <v>0.5225001000203733</v>
      </c>
      <c r="X2129" t="n">
        <v>0.6019874002669829</v>
      </c>
    </row>
    <row r="2130">
      <c r="A2130" t="inlineStr">
        <is>
          <t>2924652</t>
        </is>
      </c>
      <c r="B2130" t="inlineStr">
        <is>
          <t>Pintadas</t>
        </is>
      </c>
      <c r="C2130" t="inlineStr">
        <is>
          <t>BA</t>
        </is>
      </c>
      <c r="D2130" t="inlineStr">
        <is>
          <t>REGIÃO NORDESTE</t>
        </is>
      </c>
      <c r="E2130" s="70">
        <f>SUMPRODUCT(N2130:Q2130,PAINEL_PESOS!$C$16:$C$19)</f>
        <v/>
      </c>
      <c r="F2130" s="70">
        <f>SUMPRODUCT(R2130:T2130,PAINEL_PESOS!$C$21:$C$23)</f>
        <v/>
      </c>
      <c r="G2130" s="70">
        <f>SUMPRODUCT(U2130:V2130,PAINEL_PESOS!$C$25:$C$26)</f>
        <v/>
      </c>
      <c r="H2130" s="70">
        <f>SUMPRODUCT(W2130:X2130,PAINEL_PESOS!$C$28:$C$29)</f>
        <v/>
      </c>
      <c r="I2130" s="70" t="n">
        <v>0.9554389423362741</v>
      </c>
      <c r="J2130" s="70" t="n">
        <v>0.6036290503523437</v>
      </c>
      <c r="K2130" s="71">
        <f>IF(NOT(AND(PAINEL_PESOS!$D$12="OK - 100%",PAINEL_PESOS!$F$20="OK - 100%",PAINEL_PESOS!$F$24="OK - 100%",PAINEL_PESOS!$F$27="OK - 100%",PAINEL_PESOS!$F$30="OK - 100%")),"", (E2130*PAINEL_PESOS!$B$7+F2130*PAINEL_PESOS!$B$8+G2130*PAINEL_PESOS!$B$9+H2130*PAINEL_PESOS!$B$10)*I2130)</f>
        <v/>
      </c>
      <c r="L2130" s="71">
        <f>IF(K2130="","",K2130-J2130)</f>
        <v/>
      </c>
      <c r="M2130" s="71">
        <f>IF(L2130="","",ABS(L2130))</f>
        <v/>
      </c>
      <c r="N2130" t="n">
        <v>1</v>
      </c>
      <c r="O2130" t="n">
        <v>0.9946</v>
      </c>
      <c r="P2130" t="n">
        <v>0.7593453009503697</v>
      </c>
      <c r="Q2130" t="n">
        <v>0.9226740248284622</v>
      </c>
      <c r="R2130" t="n">
        <v>0.1554188267255107</v>
      </c>
      <c r="S2130" t="n">
        <v>1</v>
      </c>
      <c r="T2130" t="n">
        <v>0.8155483185050434</v>
      </c>
      <c r="U2130" t="n">
        <v>0.3368781039892697</v>
      </c>
      <c r="V2130" t="n">
        <v>0.4369426272488265</v>
      </c>
      <c r="W2130" t="n">
        <v>0.6435754538395907</v>
      </c>
      <c r="X2130" t="n">
        <v>0.4845714229188342</v>
      </c>
    </row>
    <row r="2131">
      <c r="A2131" t="inlineStr">
        <is>
          <t>2924678</t>
        </is>
      </c>
      <c r="B2131" t="inlineStr">
        <is>
          <t>Piraí do Norte</t>
        </is>
      </c>
      <c r="C2131" t="inlineStr">
        <is>
          <t>BA</t>
        </is>
      </c>
      <c r="D2131" t="inlineStr">
        <is>
          <t>REGIÃO NORDESTE</t>
        </is>
      </c>
      <c r="E2131" s="70">
        <f>SUMPRODUCT(N2131:Q2131,PAINEL_PESOS!$C$16:$C$19)</f>
        <v/>
      </c>
      <c r="F2131" s="70">
        <f>SUMPRODUCT(R2131:T2131,PAINEL_PESOS!$C$21:$C$23)</f>
        <v/>
      </c>
      <c r="G2131" s="70">
        <f>SUMPRODUCT(U2131:V2131,PAINEL_PESOS!$C$25:$C$26)</f>
        <v/>
      </c>
      <c r="H2131" s="70">
        <f>SUMPRODUCT(W2131:X2131,PAINEL_PESOS!$C$28:$C$29)</f>
        <v/>
      </c>
      <c r="I2131" s="70" t="n">
        <v>0.9963256150261554</v>
      </c>
      <c r="J2131" s="70" t="n">
        <v>0.7065353178139748</v>
      </c>
      <c r="K2131" s="71">
        <f>IF(NOT(AND(PAINEL_PESOS!$D$12="OK - 100%",PAINEL_PESOS!$F$20="OK - 100%",PAINEL_PESOS!$F$24="OK - 100%",PAINEL_PESOS!$F$27="OK - 100%",PAINEL_PESOS!$F$30="OK - 100%")),"", (E2131*PAINEL_PESOS!$B$7+F2131*PAINEL_PESOS!$B$8+G2131*PAINEL_PESOS!$B$9+H2131*PAINEL_PESOS!$B$10)*I2131)</f>
        <v/>
      </c>
      <c r="L2131" s="71">
        <f>IF(K2131="","",K2131-J2131)</f>
        <v/>
      </c>
      <c r="M2131" s="71">
        <f>IF(L2131="","",ABS(L2131))</f>
        <v/>
      </c>
      <c r="N2131" t="n">
        <v>0.8</v>
      </c>
      <c r="O2131" t="n">
        <v>1</v>
      </c>
      <c r="P2131" t="n">
        <v>0.8625131995776135</v>
      </c>
      <c r="Q2131" t="n">
        <v>0.9793377150495745</v>
      </c>
      <c r="R2131" t="n">
        <v>0.1714600529262162</v>
      </c>
      <c r="S2131" t="n">
        <v>1</v>
      </c>
      <c r="T2131" t="n">
        <v>0.9966488162151398</v>
      </c>
      <c r="U2131" t="n">
        <v>0.5779859208724649</v>
      </c>
      <c r="V2131" t="n">
        <v>0.358889964225854</v>
      </c>
      <c r="W2131" t="n">
        <v>0.6736412632626675</v>
      </c>
      <c r="X2131" t="n">
        <v>0.7962792796121608</v>
      </c>
    </row>
    <row r="2132">
      <c r="A2132" t="inlineStr">
        <is>
          <t>2924702</t>
        </is>
      </c>
      <c r="B2132" t="inlineStr">
        <is>
          <t>Piripá</t>
        </is>
      </c>
      <c r="C2132" t="inlineStr">
        <is>
          <t>BA</t>
        </is>
      </c>
      <c r="D2132" t="inlineStr">
        <is>
          <t>REGIÃO NORDESTE</t>
        </is>
      </c>
      <c r="E2132" s="70">
        <f>SUMPRODUCT(N2132:Q2132,PAINEL_PESOS!$C$16:$C$19)</f>
        <v/>
      </c>
      <c r="F2132" s="70">
        <f>SUMPRODUCT(R2132:T2132,PAINEL_PESOS!$C$21:$C$23)</f>
        <v/>
      </c>
      <c r="G2132" s="70">
        <f>SUMPRODUCT(U2132:V2132,PAINEL_PESOS!$C$25:$C$26)</f>
        <v/>
      </c>
      <c r="H2132" s="70">
        <f>SUMPRODUCT(W2132:X2132,PAINEL_PESOS!$C$28:$C$29)</f>
        <v/>
      </c>
      <c r="I2132" s="70" t="n">
        <v>0.9843366202371788</v>
      </c>
      <c r="J2132" s="70" t="n">
        <v>0.6726377340438412</v>
      </c>
      <c r="K2132" s="71">
        <f>IF(NOT(AND(PAINEL_PESOS!$D$12="OK - 100%",PAINEL_PESOS!$F$20="OK - 100%",PAINEL_PESOS!$F$24="OK - 100%",PAINEL_PESOS!$F$27="OK - 100%",PAINEL_PESOS!$F$30="OK - 100%")),"", (E2132*PAINEL_PESOS!$B$7+F2132*PAINEL_PESOS!$B$8+G2132*PAINEL_PESOS!$B$9+H2132*PAINEL_PESOS!$B$10)*I2132)</f>
        <v/>
      </c>
      <c r="L2132" s="71">
        <f>IF(K2132="","",K2132-J2132)</f>
        <v/>
      </c>
      <c r="M2132" s="71">
        <f>IF(L2132="","",ABS(L2132))</f>
        <v/>
      </c>
      <c r="N2132" t="n">
        <v>1</v>
      </c>
      <c r="O2132" t="n">
        <v>0.9302</v>
      </c>
      <c r="P2132" t="n">
        <v>0.701583949313622</v>
      </c>
      <c r="Q2132" t="n">
        <v>0.9342772140810264</v>
      </c>
      <c r="R2132" t="n">
        <v>0.1215990116168129</v>
      </c>
      <c r="S2132" t="n">
        <v>0.9995674252727478</v>
      </c>
      <c r="T2132" t="n">
        <v>0.9672804409490271</v>
      </c>
      <c r="U2132" t="n">
        <v>0.5901919253164591</v>
      </c>
      <c r="V2132" t="n">
        <v>0.5680518359473403</v>
      </c>
      <c r="W2132" t="n">
        <v>0.5745572788683301</v>
      </c>
      <c r="X2132" t="n">
        <v>0.5585997895170813</v>
      </c>
    </row>
    <row r="2133">
      <c r="A2133" t="inlineStr">
        <is>
          <t>2924801</t>
        </is>
      </c>
      <c r="B2133" t="inlineStr">
        <is>
          <t>Piritiba</t>
        </is>
      </c>
      <c r="C2133" t="inlineStr">
        <is>
          <t>BA</t>
        </is>
      </c>
      <c r="D2133" t="inlineStr">
        <is>
          <t>REGIÃO NORDESTE</t>
        </is>
      </c>
      <c r="E2133" s="70">
        <f>SUMPRODUCT(N2133:Q2133,PAINEL_PESOS!$C$16:$C$19)</f>
        <v/>
      </c>
      <c r="F2133" s="70">
        <f>SUMPRODUCT(R2133:T2133,PAINEL_PESOS!$C$21:$C$23)</f>
        <v/>
      </c>
      <c r="G2133" s="70">
        <f>SUMPRODUCT(U2133:V2133,PAINEL_PESOS!$C$25:$C$26)</f>
        <v/>
      </c>
      <c r="H2133" s="70">
        <f>SUMPRODUCT(W2133:X2133,PAINEL_PESOS!$C$28:$C$29)</f>
        <v/>
      </c>
      <c r="I2133" s="70" t="n">
        <v>0.9516576409390513</v>
      </c>
      <c r="J2133" s="70" t="n">
        <v>0.6123877011493232</v>
      </c>
      <c r="K2133" s="71">
        <f>IF(NOT(AND(PAINEL_PESOS!$D$12="OK - 100%",PAINEL_PESOS!$F$20="OK - 100%",PAINEL_PESOS!$F$24="OK - 100%",PAINEL_PESOS!$F$27="OK - 100%",PAINEL_PESOS!$F$30="OK - 100%")),"", (E2133*PAINEL_PESOS!$B$7+F2133*PAINEL_PESOS!$B$8+G2133*PAINEL_PESOS!$B$9+H2133*PAINEL_PESOS!$B$10)*I2133)</f>
        <v/>
      </c>
      <c r="L2133" s="71">
        <f>IF(K2133="","",K2133-J2133)</f>
        <v/>
      </c>
      <c r="M2133" s="71">
        <f>IF(L2133="","",ABS(L2133))</f>
        <v/>
      </c>
      <c r="N2133" t="n">
        <v>0.8</v>
      </c>
      <c r="O2133" t="n">
        <v>0.9862</v>
      </c>
      <c r="P2133" t="n">
        <v>0.7270327349524814</v>
      </c>
      <c r="Q2133" t="n">
        <v>0.8647882229825591</v>
      </c>
      <c r="R2133" t="n">
        <v>0.2026724197798104</v>
      </c>
      <c r="S2133" t="n">
        <v>0.9996726950440336</v>
      </c>
      <c r="T2133" t="n">
        <v>0.8278380456931841</v>
      </c>
      <c r="U2133" t="n">
        <v>0.3229011813925396</v>
      </c>
      <c r="V2133" t="n">
        <v>0.5759906642611023</v>
      </c>
      <c r="W2133" t="n">
        <v>0.6835541822796085</v>
      </c>
      <c r="X2133" t="n">
        <v>0.5230545045978564</v>
      </c>
    </row>
    <row r="2134">
      <c r="A2134" t="inlineStr">
        <is>
          <t>2924900</t>
        </is>
      </c>
      <c r="B2134" t="inlineStr">
        <is>
          <t>Planaltino</t>
        </is>
      </c>
      <c r="C2134" t="inlineStr">
        <is>
          <t>BA</t>
        </is>
      </c>
      <c r="D2134" t="inlineStr">
        <is>
          <t>REGIÃO NORDESTE</t>
        </is>
      </c>
      <c r="E2134" s="70">
        <f>SUMPRODUCT(N2134:Q2134,PAINEL_PESOS!$C$16:$C$19)</f>
        <v/>
      </c>
      <c r="F2134" s="70">
        <f>SUMPRODUCT(R2134:T2134,PAINEL_PESOS!$C$21:$C$23)</f>
        <v/>
      </c>
      <c r="G2134" s="70">
        <f>SUMPRODUCT(U2134:V2134,PAINEL_PESOS!$C$25:$C$26)</f>
        <v/>
      </c>
      <c r="H2134" s="70">
        <f>SUMPRODUCT(W2134:X2134,PAINEL_PESOS!$C$28:$C$29)</f>
        <v/>
      </c>
      <c r="I2134" s="70" t="n">
        <v>0.9707141752928283</v>
      </c>
      <c r="J2134" s="70" t="n">
        <v>0.6586820988693693</v>
      </c>
      <c r="K2134" s="71">
        <f>IF(NOT(AND(PAINEL_PESOS!$D$12="OK - 100%",PAINEL_PESOS!$F$20="OK - 100%",PAINEL_PESOS!$F$24="OK - 100%",PAINEL_PESOS!$F$27="OK - 100%",PAINEL_PESOS!$F$30="OK - 100%")),"", (E2134*PAINEL_PESOS!$B$7+F2134*PAINEL_PESOS!$B$8+G2134*PAINEL_PESOS!$B$9+H2134*PAINEL_PESOS!$B$10)*I2134)</f>
        <v/>
      </c>
      <c r="L2134" s="71">
        <f>IF(K2134="","",K2134-J2134)</f>
        <v/>
      </c>
      <c r="M2134" s="71">
        <f>IF(L2134="","",ABS(L2134))</f>
        <v/>
      </c>
      <c r="N2134" t="n">
        <v>1</v>
      </c>
      <c r="O2134" t="n">
        <v>1</v>
      </c>
      <c r="P2134" t="n">
        <v>0.7186906019007392</v>
      </c>
      <c r="Q2134" t="n">
        <v>0.9814553679166234</v>
      </c>
      <c r="R2134" t="n">
        <v>0.1174387692407761</v>
      </c>
      <c r="S2134" t="n">
        <v>1</v>
      </c>
      <c r="T2134" t="n">
        <v>0.86113900549151</v>
      </c>
      <c r="U2134" t="n">
        <v>0.4521606273909448</v>
      </c>
      <c r="V2134" t="n">
        <v>0.5617098590388618</v>
      </c>
      <c r="W2134" t="n">
        <v>0.6549904130124574</v>
      </c>
      <c r="X2134" t="n">
        <v>0.5904471918897836</v>
      </c>
    </row>
    <row r="2135">
      <c r="A2135" t="inlineStr">
        <is>
          <t>2925006</t>
        </is>
      </c>
      <c r="B2135" t="inlineStr">
        <is>
          <t>Planalto</t>
        </is>
      </c>
      <c r="C2135" t="inlineStr">
        <is>
          <t>BA</t>
        </is>
      </c>
      <c r="D2135" t="inlineStr">
        <is>
          <t>REGIÃO NORDESTE</t>
        </is>
      </c>
      <c r="E2135" s="70">
        <f>SUMPRODUCT(N2135:Q2135,PAINEL_PESOS!$C$16:$C$19)</f>
        <v/>
      </c>
      <c r="F2135" s="70">
        <f>SUMPRODUCT(R2135:T2135,PAINEL_PESOS!$C$21:$C$23)</f>
        <v/>
      </c>
      <c r="G2135" s="70">
        <f>SUMPRODUCT(U2135:V2135,PAINEL_PESOS!$C$25:$C$26)</f>
        <v/>
      </c>
      <c r="H2135" s="70">
        <f>SUMPRODUCT(W2135:X2135,PAINEL_PESOS!$C$28:$C$29)</f>
        <v/>
      </c>
      <c r="I2135" s="70" t="n">
        <v>0.9555652512697302</v>
      </c>
      <c r="J2135" s="70" t="n">
        <v>0.6545342978932119</v>
      </c>
      <c r="K2135" s="71">
        <f>IF(NOT(AND(PAINEL_PESOS!$D$12="OK - 100%",PAINEL_PESOS!$F$20="OK - 100%",PAINEL_PESOS!$F$24="OK - 100%",PAINEL_PESOS!$F$27="OK - 100%",PAINEL_PESOS!$F$30="OK - 100%")),"", (E2135*PAINEL_PESOS!$B$7+F2135*PAINEL_PESOS!$B$8+G2135*PAINEL_PESOS!$B$9+H2135*PAINEL_PESOS!$B$10)*I2135)</f>
        <v/>
      </c>
      <c r="L2135" s="71">
        <f>IF(K2135="","",K2135-J2135)</f>
        <v/>
      </c>
      <c r="M2135" s="71">
        <f>IF(L2135="","",ABS(L2135))</f>
        <v/>
      </c>
      <c r="N2135" t="n">
        <v>1</v>
      </c>
      <c r="O2135" t="n">
        <v>0.9762</v>
      </c>
      <c r="P2135" t="n">
        <v>0.754065469904963</v>
      </c>
      <c r="Q2135" t="n">
        <v>0.9503271305820054</v>
      </c>
      <c r="R2135" t="n">
        <v>0.2397401361467072</v>
      </c>
      <c r="S2135" t="n">
        <v>0.9990490043702662</v>
      </c>
      <c r="T2135" t="n">
        <v>0.7989869725452581</v>
      </c>
      <c r="U2135" t="n">
        <v>0.5093530351278622</v>
      </c>
      <c r="V2135" t="n">
        <v>0.5442231059756149</v>
      </c>
      <c r="W2135" t="n">
        <v>0.6056237450362939</v>
      </c>
      <c r="X2135" t="n">
        <v>0.6217528323585957</v>
      </c>
    </row>
    <row r="2136">
      <c r="A2136" t="inlineStr">
        <is>
          <t>2925105</t>
        </is>
      </c>
      <c r="B2136" t="inlineStr">
        <is>
          <t>Poções</t>
        </is>
      </c>
      <c r="C2136" t="inlineStr">
        <is>
          <t>BA</t>
        </is>
      </c>
      <c r="D2136" t="inlineStr">
        <is>
          <t>REGIÃO NORDESTE</t>
        </is>
      </c>
      <c r="E2136" s="70">
        <f>SUMPRODUCT(N2136:Q2136,PAINEL_PESOS!$C$16:$C$19)</f>
        <v/>
      </c>
      <c r="F2136" s="70">
        <f>SUMPRODUCT(R2136:T2136,PAINEL_PESOS!$C$21:$C$23)</f>
        <v/>
      </c>
      <c r="G2136" s="70">
        <f>SUMPRODUCT(U2136:V2136,PAINEL_PESOS!$C$25:$C$26)</f>
        <v/>
      </c>
      <c r="H2136" s="70">
        <f>SUMPRODUCT(W2136:X2136,PAINEL_PESOS!$C$28:$C$29)</f>
        <v/>
      </c>
      <c r="I2136" s="70" t="n">
        <v>0.9598941545185533</v>
      </c>
      <c r="J2136" s="70" t="n">
        <v>0.6369998576387254</v>
      </c>
      <c r="K2136" s="71">
        <f>IF(NOT(AND(PAINEL_PESOS!$D$12="OK - 100%",PAINEL_PESOS!$F$20="OK - 100%",PAINEL_PESOS!$F$24="OK - 100%",PAINEL_PESOS!$F$27="OK - 100%",PAINEL_PESOS!$F$30="OK - 100%")),"", (E2136*PAINEL_PESOS!$B$7+F2136*PAINEL_PESOS!$B$8+G2136*PAINEL_PESOS!$B$9+H2136*PAINEL_PESOS!$B$10)*I2136)</f>
        <v/>
      </c>
      <c r="L2136" s="71">
        <f>IF(K2136="","",K2136-J2136)</f>
        <v/>
      </c>
      <c r="M2136" s="71">
        <f>IF(L2136="","",ABS(L2136))</f>
        <v/>
      </c>
      <c r="N2136" t="n">
        <v>1</v>
      </c>
      <c r="O2136" t="n">
        <v>0.9907</v>
      </c>
      <c r="P2136" t="n">
        <v>0.7356916578669482</v>
      </c>
      <c r="Q2136" t="n">
        <v>0.931758883315628</v>
      </c>
      <c r="R2136" t="n">
        <v>0.3093553868294474</v>
      </c>
      <c r="S2136" t="n">
        <v>0.9954408482626054</v>
      </c>
      <c r="T2136" t="n">
        <v>0.8341624034673578</v>
      </c>
      <c r="U2136" t="n">
        <v>0.4429050055643408</v>
      </c>
      <c r="V2136" t="n">
        <v>0.4184600121090121</v>
      </c>
      <c r="W2136" t="n">
        <v>0.5576329133361393</v>
      </c>
      <c r="X2136" t="n">
        <v>0.6348718581481665</v>
      </c>
    </row>
    <row r="2137">
      <c r="A2137" t="inlineStr">
        <is>
          <t>2925204</t>
        </is>
      </c>
      <c r="B2137" t="inlineStr">
        <is>
          <t>Pojuca</t>
        </is>
      </c>
      <c r="C2137" t="inlineStr">
        <is>
          <t>BA</t>
        </is>
      </c>
      <c r="D2137" t="inlineStr">
        <is>
          <t>REGIÃO NORDESTE</t>
        </is>
      </c>
      <c r="E2137" s="70">
        <f>SUMPRODUCT(N2137:Q2137,PAINEL_PESOS!$C$16:$C$19)</f>
        <v/>
      </c>
      <c r="F2137" s="70">
        <f>SUMPRODUCT(R2137:T2137,PAINEL_PESOS!$C$21:$C$23)</f>
        <v/>
      </c>
      <c r="G2137" s="70">
        <f>SUMPRODUCT(U2137:V2137,PAINEL_PESOS!$C$25:$C$26)</f>
        <v/>
      </c>
      <c r="H2137" s="70">
        <f>SUMPRODUCT(W2137:X2137,PAINEL_PESOS!$C$28:$C$29)</f>
        <v/>
      </c>
      <c r="I2137" s="70" t="n">
        <v>0.8750886512566982</v>
      </c>
      <c r="J2137" s="70" t="n">
        <v>0.4831756445213966</v>
      </c>
      <c r="K2137" s="71">
        <f>IF(NOT(AND(PAINEL_PESOS!$D$12="OK - 100%",PAINEL_PESOS!$F$20="OK - 100%",PAINEL_PESOS!$F$24="OK - 100%",PAINEL_PESOS!$F$27="OK - 100%",PAINEL_PESOS!$F$30="OK - 100%")),"", (E2137*PAINEL_PESOS!$B$7+F2137*PAINEL_PESOS!$B$8+G2137*PAINEL_PESOS!$B$9+H2137*PAINEL_PESOS!$B$10)*I2137)</f>
        <v/>
      </c>
      <c r="L2137" s="71">
        <f>IF(K2137="","",K2137-J2137)</f>
        <v/>
      </c>
      <c r="M2137" s="71">
        <f>IF(L2137="","",ABS(L2137))</f>
        <v/>
      </c>
      <c r="N2137" t="n">
        <v>0.4</v>
      </c>
      <c r="O2137" t="n">
        <v>0.9821</v>
      </c>
      <c r="P2137" t="n">
        <v>0.5972544878563886</v>
      </c>
      <c r="Q2137" t="n">
        <v>0.5916494778393447</v>
      </c>
      <c r="R2137" t="n">
        <v>0.4496033251708399</v>
      </c>
      <c r="S2137" t="n">
        <v>0</v>
      </c>
      <c r="T2137" t="n">
        <v>0.9166010679236429</v>
      </c>
      <c r="U2137" t="n">
        <v>0.2397044419244138</v>
      </c>
      <c r="V2137" t="n">
        <v>0.450412756207435</v>
      </c>
      <c r="W2137" t="n">
        <v>0.8221923978529012</v>
      </c>
      <c r="X2137" t="n">
        <v>0.7085438576160867</v>
      </c>
    </row>
    <row r="2138">
      <c r="A2138" t="inlineStr">
        <is>
          <t>2925253</t>
        </is>
      </c>
      <c r="B2138" t="inlineStr">
        <is>
          <t>Ponto Novo</t>
        </is>
      </c>
      <c r="C2138" t="inlineStr">
        <is>
          <t>BA</t>
        </is>
      </c>
      <c r="D2138" t="inlineStr">
        <is>
          <t>REGIÃO NORDESTE</t>
        </is>
      </c>
      <c r="E2138" s="70">
        <f>SUMPRODUCT(N2138:Q2138,PAINEL_PESOS!$C$16:$C$19)</f>
        <v/>
      </c>
      <c r="F2138" s="70">
        <f>SUMPRODUCT(R2138:T2138,PAINEL_PESOS!$C$21:$C$23)</f>
        <v/>
      </c>
      <c r="G2138" s="70">
        <f>SUMPRODUCT(U2138:V2138,PAINEL_PESOS!$C$25:$C$26)</f>
        <v/>
      </c>
      <c r="H2138" s="70">
        <f>SUMPRODUCT(W2138:X2138,PAINEL_PESOS!$C$28:$C$29)</f>
        <v/>
      </c>
      <c r="I2138" s="70" t="n">
        <v>0.9014898236198664</v>
      </c>
      <c r="J2138" s="70" t="n">
        <v>0.5974501749779183</v>
      </c>
      <c r="K2138" s="71">
        <f>IF(NOT(AND(PAINEL_PESOS!$D$12="OK - 100%",PAINEL_PESOS!$F$20="OK - 100%",PAINEL_PESOS!$F$24="OK - 100%",PAINEL_PESOS!$F$27="OK - 100%",PAINEL_PESOS!$F$30="OK - 100%")),"", (E2138*PAINEL_PESOS!$B$7+F2138*PAINEL_PESOS!$B$8+G2138*PAINEL_PESOS!$B$9+H2138*PAINEL_PESOS!$B$10)*I2138)</f>
        <v/>
      </c>
      <c r="L2138" s="71">
        <f>IF(K2138="","",K2138-J2138)</f>
        <v/>
      </c>
      <c r="M2138" s="71">
        <f>IF(L2138="","",ABS(L2138))</f>
        <v/>
      </c>
      <c r="N2138" t="n">
        <v>1</v>
      </c>
      <c r="O2138" t="n">
        <v>1</v>
      </c>
      <c r="P2138" t="n">
        <v>0.8212249208025343</v>
      </c>
      <c r="Q2138" t="n">
        <v>0.8456079407834218</v>
      </c>
      <c r="R2138" t="n">
        <v>0.2137833309056002</v>
      </c>
      <c r="S2138" t="n">
        <v>0.9993896129336109</v>
      </c>
      <c r="T2138" t="n">
        <v>0.5488378066756532</v>
      </c>
      <c r="U2138" t="n">
        <v>0.5707665752102719</v>
      </c>
      <c r="V2138" t="n">
        <v>0.5794546309129278</v>
      </c>
      <c r="W2138" t="n">
        <v>0.5665069505632706</v>
      </c>
      <c r="X2138" t="n">
        <v>0.577073263689853</v>
      </c>
    </row>
    <row r="2139">
      <c r="A2139" t="inlineStr">
        <is>
          <t>2925303</t>
        </is>
      </c>
      <c r="B2139" t="inlineStr">
        <is>
          <t>Porto Seguro</t>
        </is>
      </c>
      <c r="C2139" t="inlineStr">
        <is>
          <t>BA</t>
        </is>
      </c>
      <c r="D2139" t="inlineStr">
        <is>
          <t>REGIÃO NORDESTE</t>
        </is>
      </c>
      <c r="E2139" s="70">
        <f>SUMPRODUCT(N2139:Q2139,PAINEL_PESOS!$C$16:$C$19)</f>
        <v/>
      </c>
      <c r="F2139" s="70">
        <f>SUMPRODUCT(R2139:T2139,PAINEL_PESOS!$C$21:$C$23)</f>
        <v/>
      </c>
      <c r="G2139" s="70">
        <f>SUMPRODUCT(U2139:V2139,PAINEL_PESOS!$C$25:$C$26)</f>
        <v/>
      </c>
      <c r="H2139" s="70">
        <f>SUMPRODUCT(W2139:X2139,PAINEL_PESOS!$C$28:$C$29)</f>
        <v/>
      </c>
      <c r="I2139" s="70" t="n">
        <v>0.9893582956906193</v>
      </c>
      <c r="J2139" s="70" t="n">
        <v>0.7037799349600757</v>
      </c>
      <c r="K2139" s="71">
        <f>IF(NOT(AND(PAINEL_PESOS!$D$12="OK - 100%",PAINEL_PESOS!$F$20="OK - 100%",PAINEL_PESOS!$F$24="OK - 100%",PAINEL_PESOS!$F$27="OK - 100%",PAINEL_PESOS!$F$30="OK - 100%")),"", (E2139*PAINEL_PESOS!$B$7+F2139*PAINEL_PESOS!$B$8+G2139*PAINEL_PESOS!$B$9+H2139*PAINEL_PESOS!$B$10)*I2139)</f>
        <v/>
      </c>
      <c r="L2139" s="71">
        <f>IF(K2139="","",K2139-J2139)</f>
        <v/>
      </c>
      <c r="M2139" s="71">
        <f>IF(L2139="","",ABS(L2139))</f>
        <v/>
      </c>
      <c r="N2139" t="n">
        <v>0.8</v>
      </c>
      <c r="O2139" t="n">
        <v>0.99</v>
      </c>
      <c r="P2139" t="n">
        <v>0.6531151003167899</v>
      </c>
      <c r="Q2139" t="n">
        <v>0.9747683057909291</v>
      </c>
      <c r="R2139" t="n">
        <v>0.4966164994912915</v>
      </c>
      <c r="S2139" t="n">
        <v>0.995327757985055</v>
      </c>
      <c r="T2139" t="n">
        <v>0.9652402047075761</v>
      </c>
      <c r="U2139" t="n">
        <v>0.322185642481641</v>
      </c>
      <c r="V2139" t="n">
        <v>0.5789604437493698</v>
      </c>
      <c r="W2139" t="n">
        <v>0.6602284992498914</v>
      </c>
      <c r="X2139" t="n">
        <v>0.7823600196095774</v>
      </c>
    </row>
    <row r="2140">
      <c r="A2140" t="inlineStr">
        <is>
          <t>2925402</t>
        </is>
      </c>
      <c r="B2140" t="inlineStr">
        <is>
          <t>Potiraguá</t>
        </is>
      </c>
      <c r="C2140" t="inlineStr">
        <is>
          <t>BA</t>
        </is>
      </c>
      <c r="D2140" t="inlineStr">
        <is>
          <t>REGIÃO NORDESTE</t>
        </is>
      </c>
      <c r="E2140" s="70">
        <f>SUMPRODUCT(N2140:Q2140,PAINEL_PESOS!$C$16:$C$19)</f>
        <v/>
      </c>
      <c r="F2140" s="70">
        <f>SUMPRODUCT(R2140:T2140,PAINEL_PESOS!$C$21:$C$23)</f>
        <v/>
      </c>
      <c r="G2140" s="70">
        <f>SUMPRODUCT(U2140:V2140,PAINEL_PESOS!$C$25:$C$26)</f>
        <v/>
      </c>
      <c r="H2140" s="70">
        <f>SUMPRODUCT(W2140:X2140,PAINEL_PESOS!$C$28:$C$29)</f>
        <v/>
      </c>
      <c r="I2140" s="70" t="n">
        <v>0.9880189530446765</v>
      </c>
      <c r="J2140" s="70" t="n">
        <v>0.6910069200335107</v>
      </c>
      <c r="K2140" s="71">
        <f>IF(NOT(AND(PAINEL_PESOS!$D$12="OK - 100%",PAINEL_PESOS!$F$20="OK - 100%",PAINEL_PESOS!$F$24="OK - 100%",PAINEL_PESOS!$F$27="OK - 100%",PAINEL_PESOS!$F$30="OK - 100%")),"", (E2140*PAINEL_PESOS!$B$7+F2140*PAINEL_PESOS!$B$8+G2140*PAINEL_PESOS!$B$9+H2140*PAINEL_PESOS!$B$10)*I2140)</f>
        <v/>
      </c>
      <c r="L2140" s="71">
        <f>IF(K2140="","",K2140-J2140)</f>
        <v/>
      </c>
      <c r="M2140" s="71">
        <f>IF(L2140="","",ABS(L2140))</f>
        <v/>
      </c>
      <c r="N2140" t="n">
        <v>1</v>
      </c>
      <c r="O2140" t="n">
        <v>0.9856</v>
      </c>
      <c r="P2140" t="n">
        <v>0.7285110876451953</v>
      </c>
      <c r="Q2140" t="n">
        <v>0.9881161205411896</v>
      </c>
      <c r="R2140" t="n">
        <v>0.1679516805706705</v>
      </c>
      <c r="S2140" t="n">
        <v>0.9900420122931561</v>
      </c>
      <c r="T2140" t="n">
        <v>0.9509769595150172</v>
      </c>
      <c r="U2140" t="n">
        <v>0.5096190811025696</v>
      </c>
      <c r="V2140" t="n">
        <v>0.5618338656995828</v>
      </c>
      <c r="W2140" t="n">
        <v>0.6263737463168588</v>
      </c>
      <c r="X2140" t="n">
        <v>0.6401696689513054</v>
      </c>
    </row>
    <row r="2141">
      <c r="A2141" t="inlineStr">
        <is>
          <t>2925501</t>
        </is>
      </c>
      <c r="B2141" t="inlineStr">
        <is>
          <t>Prado</t>
        </is>
      </c>
      <c r="C2141" t="inlineStr">
        <is>
          <t>BA</t>
        </is>
      </c>
      <c r="D2141" t="inlineStr">
        <is>
          <t>REGIÃO NORDESTE</t>
        </is>
      </c>
      <c r="E2141" s="70">
        <f>SUMPRODUCT(N2141:Q2141,PAINEL_PESOS!$C$16:$C$19)</f>
        <v/>
      </c>
      <c r="F2141" s="70">
        <f>SUMPRODUCT(R2141:T2141,PAINEL_PESOS!$C$21:$C$23)</f>
        <v/>
      </c>
      <c r="G2141" s="70">
        <f>SUMPRODUCT(U2141:V2141,PAINEL_PESOS!$C$25:$C$26)</f>
        <v/>
      </c>
      <c r="H2141" s="70">
        <f>SUMPRODUCT(W2141:X2141,PAINEL_PESOS!$C$28:$C$29)</f>
        <v/>
      </c>
      <c r="I2141" s="70" t="n">
        <v>0.9793054606217519</v>
      </c>
      <c r="J2141" s="70" t="n">
        <v>0.6715320046112864</v>
      </c>
      <c r="K2141" s="71">
        <f>IF(NOT(AND(PAINEL_PESOS!$D$12="OK - 100%",PAINEL_PESOS!$F$20="OK - 100%",PAINEL_PESOS!$F$24="OK - 100%",PAINEL_PESOS!$F$27="OK - 100%",PAINEL_PESOS!$F$30="OK - 100%")),"", (E2141*PAINEL_PESOS!$B$7+F2141*PAINEL_PESOS!$B$8+G2141*PAINEL_PESOS!$B$9+H2141*PAINEL_PESOS!$B$10)*I2141)</f>
        <v/>
      </c>
      <c r="L2141" s="71">
        <f>IF(K2141="","",K2141-J2141)</f>
        <v/>
      </c>
      <c r="M2141" s="71">
        <f>IF(L2141="","",ABS(L2141))</f>
        <v/>
      </c>
      <c r="N2141" t="n">
        <v>1</v>
      </c>
      <c r="O2141" t="n">
        <v>0.9835</v>
      </c>
      <c r="P2141" t="n">
        <v>0.7181626187961985</v>
      </c>
      <c r="Q2141" t="n">
        <v>0.9943696347458578</v>
      </c>
      <c r="R2141" t="n">
        <v>0.3216161081906445</v>
      </c>
      <c r="S2141" t="n">
        <v>0.9971193803116052</v>
      </c>
      <c r="T2141" t="n">
        <v>0.898809187666075</v>
      </c>
      <c r="U2141" t="n">
        <v>0.2840459934002191</v>
      </c>
      <c r="V2141" t="n">
        <v>0.4430019963485523</v>
      </c>
      <c r="W2141" t="n">
        <v>0.6452917915212436</v>
      </c>
      <c r="X2141" t="n">
        <v>0.7870627381313641</v>
      </c>
    </row>
    <row r="2142">
      <c r="A2142" t="inlineStr">
        <is>
          <t>2925600</t>
        </is>
      </c>
      <c r="B2142" t="inlineStr">
        <is>
          <t>Presidente Dutra</t>
        </is>
      </c>
      <c r="C2142" t="inlineStr">
        <is>
          <t>BA</t>
        </is>
      </c>
      <c r="D2142" t="inlineStr">
        <is>
          <t>REGIÃO NORDESTE</t>
        </is>
      </c>
      <c r="E2142" s="70">
        <f>SUMPRODUCT(N2142:Q2142,PAINEL_PESOS!$C$16:$C$19)</f>
        <v/>
      </c>
      <c r="F2142" s="70">
        <f>SUMPRODUCT(R2142:T2142,PAINEL_PESOS!$C$21:$C$23)</f>
        <v/>
      </c>
      <c r="G2142" s="70">
        <f>SUMPRODUCT(U2142:V2142,PAINEL_PESOS!$C$25:$C$26)</f>
        <v/>
      </c>
      <c r="H2142" s="70">
        <f>SUMPRODUCT(W2142:X2142,PAINEL_PESOS!$C$28:$C$29)</f>
        <v/>
      </c>
      <c r="I2142" s="70" t="n">
        <v>0.7732393959033833</v>
      </c>
      <c r="J2142" s="70" t="n">
        <v>0.449655278103931</v>
      </c>
      <c r="K2142" s="71">
        <f>IF(NOT(AND(PAINEL_PESOS!$D$12="OK - 100%",PAINEL_PESOS!$F$20="OK - 100%",PAINEL_PESOS!$F$24="OK - 100%",PAINEL_PESOS!$F$27="OK - 100%",PAINEL_PESOS!$F$30="OK - 100%")),"", (E2142*PAINEL_PESOS!$B$7+F2142*PAINEL_PESOS!$B$8+G2142*PAINEL_PESOS!$B$9+H2142*PAINEL_PESOS!$B$10)*I2142)</f>
        <v/>
      </c>
      <c r="L2142" s="71">
        <f>IF(K2142="","",K2142-J2142)</f>
        <v/>
      </c>
      <c r="M2142" s="71">
        <f>IF(L2142="","",ABS(L2142))</f>
        <v/>
      </c>
      <c r="N2142" t="n">
        <v>0.8</v>
      </c>
      <c r="O2142" t="n">
        <v>0.9908</v>
      </c>
      <c r="P2142" t="n">
        <v>0.6353748680042239</v>
      </c>
      <c r="Q2142" t="n">
        <v>0.8710395023470864</v>
      </c>
      <c r="R2142" t="n">
        <v>0.1776685911790806</v>
      </c>
      <c r="S2142" t="n">
        <v>0.9998437916568034</v>
      </c>
      <c r="T2142" t="n">
        <v>0</v>
      </c>
      <c r="U2142" t="n">
        <v>0.7491110480440885</v>
      </c>
      <c r="V2142" t="n">
        <v>0.4454368110873052</v>
      </c>
      <c r="W2142" t="n">
        <v>0.506413463571222</v>
      </c>
      <c r="X2142" t="n">
        <v>0.5175946651638925</v>
      </c>
    </row>
    <row r="2143">
      <c r="A2143" t="inlineStr">
        <is>
          <t>2925709</t>
        </is>
      </c>
      <c r="B2143" t="inlineStr">
        <is>
          <t>Presidente Jânio Quadros</t>
        </is>
      </c>
      <c r="C2143" t="inlineStr">
        <is>
          <t>BA</t>
        </is>
      </c>
      <c r="D2143" t="inlineStr">
        <is>
          <t>REGIÃO NORDESTE</t>
        </is>
      </c>
      <c r="E2143" s="70">
        <f>SUMPRODUCT(N2143:Q2143,PAINEL_PESOS!$C$16:$C$19)</f>
        <v/>
      </c>
      <c r="F2143" s="70">
        <f>SUMPRODUCT(R2143:T2143,PAINEL_PESOS!$C$21:$C$23)</f>
        <v/>
      </c>
      <c r="G2143" s="70">
        <f>SUMPRODUCT(U2143:V2143,PAINEL_PESOS!$C$25:$C$26)</f>
        <v/>
      </c>
      <c r="H2143" s="70">
        <f>SUMPRODUCT(W2143:X2143,PAINEL_PESOS!$C$28:$C$29)</f>
        <v/>
      </c>
      <c r="I2143" s="70" t="n">
        <v>0.9845524282168208</v>
      </c>
      <c r="J2143" s="70" t="n">
        <v>0.6657500723082451</v>
      </c>
      <c r="K2143" s="71">
        <f>IF(NOT(AND(PAINEL_PESOS!$D$12="OK - 100%",PAINEL_PESOS!$F$20="OK - 100%",PAINEL_PESOS!$F$24="OK - 100%",PAINEL_PESOS!$F$27="OK - 100%",PAINEL_PESOS!$F$30="OK - 100%")),"", (E2143*PAINEL_PESOS!$B$7+F2143*PAINEL_PESOS!$B$8+G2143*PAINEL_PESOS!$B$9+H2143*PAINEL_PESOS!$B$10)*I2143)</f>
        <v/>
      </c>
      <c r="L2143" s="71">
        <f>IF(K2143="","",K2143-J2143)</f>
        <v/>
      </c>
      <c r="M2143" s="71">
        <f>IF(L2143="","",ABS(L2143))</f>
        <v/>
      </c>
      <c r="N2143" t="n">
        <v>1</v>
      </c>
      <c r="O2143" t="n">
        <v>0.9364</v>
      </c>
      <c r="P2143" t="n">
        <v>0.8777191129883843</v>
      </c>
      <c r="Q2143" t="n">
        <v>0.9709713904782938</v>
      </c>
      <c r="R2143" t="n">
        <v>0.1477872941334702</v>
      </c>
      <c r="S2143" t="n">
        <v>0.9995257961845539</v>
      </c>
      <c r="T2143" t="n">
        <v>0.9407138799441471</v>
      </c>
      <c r="U2143" t="n">
        <v>0.553203434661148</v>
      </c>
      <c r="V2143" t="n">
        <v>0.46518832517514</v>
      </c>
      <c r="W2143" t="n">
        <v>0.5589507204923672</v>
      </c>
      <c r="X2143" t="n">
        <v>0.5476595133674986</v>
      </c>
    </row>
    <row r="2144">
      <c r="A2144" t="inlineStr">
        <is>
          <t>2925758</t>
        </is>
      </c>
      <c r="B2144" t="inlineStr">
        <is>
          <t>Presidente Tancredo Neves</t>
        </is>
      </c>
      <c r="C2144" t="inlineStr">
        <is>
          <t>BA</t>
        </is>
      </c>
      <c r="D2144" t="inlineStr">
        <is>
          <t>REGIÃO NORDESTE</t>
        </is>
      </c>
      <c r="E2144" s="70">
        <f>SUMPRODUCT(N2144:Q2144,PAINEL_PESOS!$C$16:$C$19)</f>
        <v/>
      </c>
      <c r="F2144" s="70">
        <f>SUMPRODUCT(R2144:T2144,PAINEL_PESOS!$C$21:$C$23)</f>
        <v/>
      </c>
      <c r="G2144" s="70">
        <f>SUMPRODUCT(U2144:V2144,PAINEL_PESOS!$C$25:$C$26)</f>
        <v/>
      </c>
      <c r="H2144" s="70">
        <f>SUMPRODUCT(W2144:X2144,PAINEL_PESOS!$C$28:$C$29)</f>
        <v/>
      </c>
      <c r="I2144" s="70" t="n">
        <v>0.9918407615558701</v>
      </c>
      <c r="J2144" s="70" t="n">
        <v>0.7094261192284641</v>
      </c>
      <c r="K2144" s="71">
        <f>IF(NOT(AND(PAINEL_PESOS!$D$12="OK - 100%",PAINEL_PESOS!$F$20="OK - 100%",PAINEL_PESOS!$F$24="OK - 100%",PAINEL_PESOS!$F$27="OK - 100%",PAINEL_PESOS!$F$30="OK - 100%")),"", (E2144*PAINEL_PESOS!$B$7+F2144*PAINEL_PESOS!$B$8+G2144*PAINEL_PESOS!$B$9+H2144*PAINEL_PESOS!$B$10)*I2144)</f>
        <v/>
      </c>
      <c r="L2144" s="71">
        <f>IF(K2144="","",K2144-J2144)</f>
        <v/>
      </c>
      <c r="M2144" s="71">
        <f>IF(L2144="","",ABS(L2144))</f>
        <v/>
      </c>
      <c r="N2144" t="n">
        <v>0.4</v>
      </c>
      <c r="O2144" t="n">
        <v>0.9829</v>
      </c>
      <c r="P2144" t="n">
        <v>0.6721224920802534</v>
      </c>
      <c r="Q2144" t="n">
        <v>0.9720434497445785</v>
      </c>
      <c r="R2144" t="n">
        <v>0.2633911555906763</v>
      </c>
      <c r="S2144" t="n">
        <v>0.9967376812107439</v>
      </c>
      <c r="T2144" t="n">
        <v>0.9800386381654591</v>
      </c>
      <c r="U2144" t="n">
        <v>0.4980988655137424</v>
      </c>
      <c r="V2144" t="n">
        <v>0.5411942683573412</v>
      </c>
      <c r="W2144" t="n">
        <v>0.8317933936377866</v>
      </c>
      <c r="X2144" t="n">
        <v>0.8440324251589191</v>
      </c>
    </row>
    <row r="2145">
      <c r="A2145" t="inlineStr">
        <is>
          <t>2925808</t>
        </is>
      </c>
      <c r="B2145" t="inlineStr">
        <is>
          <t>Queimadas</t>
        </is>
      </c>
      <c r="C2145" t="inlineStr">
        <is>
          <t>BA</t>
        </is>
      </c>
      <c r="D2145" t="inlineStr">
        <is>
          <t>REGIÃO NORDESTE</t>
        </is>
      </c>
      <c r="E2145" s="70">
        <f>SUMPRODUCT(N2145:Q2145,PAINEL_PESOS!$C$16:$C$19)</f>
        <v/>
      </c>
      <c r="F2145" s="70">
        <f>SUMPRODUCT(R2145:T2145,PAINEL_PESOS!$C$21:$C$23)</f>
        <v/>
      </c>
      <c r="G2145" s="70">
        <f>SUMPRODUCT(U2145:V2145,PAINEL_PESOS!$C$25:$C$26)</f>
        <v/>
      </c>
      <c r="H2145" s="70">
        <f>SUMPRODUCT(W2145:X2145,PAINEL_PESOS!$C$28:$C$29)</f>
        <v/>
      </c>
      <c r="I2145" s="70" t="n">
        <v>0.9604789401679552</v>
      </c>
      <c r="J2145" s="70" t="n">
        <v>0.6329359098686997</v>
      </c>
      <c r="K2145" s="71">
        <f>IF(NOT(AND(PAINEL_PESOS!$D$12="OK - 100%",PAINEL_PESOS!$F$20="OK - 100%",PAINEL_PESOS!$F$24="OK - 100%",PAINEL_PESOS!$F$27="OK - 100%",PAINEL_PESOS!$F$30="OK - 100%")),"", (E2145*PAINEL_PESOS!$B$7+F2145*PAINEL_PESOS!$B$8+G2145*PAINEL_PESOS!$B$9+H2145*PAINEL_PESOS!$B$10)*I2145)</f>
        <v/>
      </c>
      <c r="L2145" s="71">
        <f>IF(K2145="","",K2145-J2145)</f>
        <v/>
      </c>
      <c r="M2145" s="71">
        <f>IF(L2145="","",ABS(L2145))</f>
        <v/>
      </c>
      <c r="N2145" t="n">
        <v>1</v>
      </c>
      <c r="O2145" t="n">
        <v>0.9955000000000001</v>
      </c>
      <c r="P2145" t="n">
        <v>0.7216473072861669</v>
      </c>
      <c r="Q2145" t="n">
        <v>0.9466822681866368</v>
      </c>
      <c r="R2145" t="n">
        <v>0.2387899454453953</v>
      </c>
      <c r="S2145" t="n">
        <v>0.9998659146584601</v>
      </c>
      <c r="T2145" t="n">
        <v>0.8271375927399325</v>
      </c>
      <c r="U2145" t="n">
        <v>0.3668858658546035</v>
      </c>
      <c r="V2145" t="n">
        <v>0.5100778857982222</v>
      </c>
      <c r="W2145" t="n">
        <v>0.6459206569661904</v>
      </c>
      <c r="X2145" t="n">
        <v>0.5398409861420809</v>
      </c>
    </row>
    <row r="2146">
      <c r="A2146" t="inlineStr">
        <is>
          <t>2925907</t>
        </is>
      </c>
      <c r="B2146" t="inlineStr">
        <is>
          <t>Quijingue</t>
        </is>
      </c>
      <c r="C2146" t="inlineStr">
        <is>
          <t>BA</t>
        </is>
      </c>
      <c r="D2146" t="inlineStr">
        <is>
          <t>REGIÃO NORDESTE</t>
        </is>
      </c>
      <c r="E2146" s="70">
        <f>SUMPRODUCT(N2146:Q2146,PAINEL_PESOS!$C$16:$C$19)</f>
        <v/>
      </c>
      <c r="F2146" s="70">
        <f>SUMPRODUCT(R2146:T2146,PAINEL_PESOS!$C$21:$C$23)</f>
        <v/>
      </c>
      <c r="G2146" s="70">
        <f>SUMPRODUCT(U2146:V2146,PAINEL_PESOS!$C$25:$C$26)</f>
        <v/>
      </c>
      <c r="H2146" s="70">
        <f>SUMPRODUCT(W2146:X2146,PAINEL_PESOS!$C$28:$C$29)</f>
        <v/>
      </c>
      <c r="I2146" s="70" t="n">
        <v>0.9768406885356364</v>
      </c>
      <c r="J2146" s="70" t="n">
        <v>0.6552024539747769</v>
      </c>
      <c r="K2146" s="71">
        <f>IF(NOT(AND(PAINEL_PESOS!$D$12="OK - 100%",PAINEL_PESOS!$F$20="OK - 100%",PAINEL_PESOS!$F$24="OK - 100%",PAINEL_PESOS!$F$27="OK - 100%",PAINEL_PESOS!$F$30="OK - 100%")),"", (E2146*PAINEL_PESOS!$B$7+F2146*PAINEL_PESOS!$B$8+G2146*PAINEL_PESOS!$B$9+H2146*PAINEL_PESOS!$B$10)*I2146)</f>
        <v/>
      </c>
      <c r="L2146" s="71">
        <f>IF(K2146="","",K2146-J2146)</f>
        <v/>
      </c>
      <c r="M2146" s="71">
        <f>IF(L2146="","",ABS(L2146))</f>
        <v/>
      </c>
      <c r="N2146" t="n">
        <v>1</v>
      </c>
      <c r="O2146" t="n">
        <v>0.9979</v>
      </c>
      <c r="P2146" t="n">
        <v>0.6486800422386483</v>
      </c>
      <c r="Q2146" t="n">
        <v>0.9032680295717653</v>
      </c>
      <c r="R2146" t="n">
        <v>0.2250770971223863</v>
      </c>
      <c r="S2146" t="n">
        <v>1</v>
      </c>
      <c r="T2146" t="n">
        <v>0.9475472305885744</v>
      </c>
      <c r="U2146" t="n">
        <v>0.3638867047565632</v>
      </c>
      <c r="V2146" t="n">
        <v>0.5727825661327501</v>
      </c>
      <c r="W2146" t="n">
        <v>0.6865135799526996</v>
      </c>
      <c r="X2146" t="n">
        <v>0.519366843175437</v>
      </c>
    </row>
    <row r="2147">
      <c r="A2147" t="inlineStr">
        <is>
          <t>2925931</t>
        </is>
      </c>
      <c r="B2147" t="inlineStr">
        <is>
          <t>Quixabeira</t>
        </is>
      </c>
      <c r="C2147" t="inlineStr">
        <is>
          <t>BA</t>
        </is>
      </c>
      <c r="D2147" t="inlineStr">
        <is>
          <t>REGIÃO NORDESTE</t>
        </is>
      </c>
      <c r="E2147" s="70">
        <f>SUMPRODUCT(N2147:Q2147,PAINEL_PESOS!$C$16:$C$19)</f>
        <v/>
      </c>
      <c r="F2147" s="70">
        <f>SUMPRODUCT(R2147:T2147,PAINEL_PESOS!$C$21:$C$23)</f>
        <v/>
      </c>
      <c r="G2147" s="70">
        <f>SUMPRODUCT(U2147:V2147,PAINEL_PESOS!$C$25:$C$26)</f>
        <v/>
      </c>
      <c r="H2147" s="70">
        <f>SUMPRODUCT(W2147:X2147,PAINEL_PESOS!$C$28:$C$29)</f>
        <v/>
      </c>
      <c r="I2147" s="70" t="n">
        <v>0.91894689211789</v>
      </c>
      <c r="J2147" s="70" t="n">
        <v>0.5532980232889373</v>
      </c>
      <c r="K2147" s="71">
        <f>IF(NOT(AND(PAINEL_PESOS!$D$12="OK - 100%",PAINEL_PESOS!$F$20="OK - 100%",PAINEL_PESOS!$F$24="OK - 100%",PAINEL_PESOS!$F$27="OK - 100%",PAINEL_PESOS!$F$30="OK - 100%")),"", (E2147*PAINEL_PESOS!$B$7+F2147*PAINEL_PESOS!$B$8+G2147*PAINEL_PESOS!$B$9+H2147*PAINEL_PESOS!$B$10)*I2147)</f>
        <v/>
      </c>
      <c r="L2147" s="71">
        <f>IF(K2147="","",K2147-J2147)</f>
        <v/>
      </c>
      <c r="M2147" s="71">
        <f>IF(L2147="","",ABS(L2147))</f>
        <v/>
      </c>
      <c r="N2147" t="n">
        <v>1</v>
      </c>
      <c r="O2147" t="n">
        <v>1</v>
      </c>
      <c r="P2147" t="n">
        <v>0.6479408658922914</v>
      </c>
      <c r="Q2147" t="n">
        <v>0.7321706270380732</v>
      </c>
      <c r="R2147" t="n">
        <v>0.1443610575001201</v>
      </c>
      <c r="S2147" t="n">
        <v>0.9995893561087176</v>
      </c>
      <c r="T2147" t="n">
        <v>0.7105206831976714</v>
      </c>
      <c r="U2147" t="n">
        <v>0.2393409484896372</v>
      </c>
      <c r="V2147" t="n">
        <v>0.441313988479635</v>
      </c>
      <c r="W2147" t="n">
        <v>0.6717461341211816</v>
      </c>
      <c r="X2147" t="n">
        <v>0.5380299845052434</v>
      </c>
    </row>
    <row r="2148">
      <c r="A2148" t="inlineStr">
        <is>
          <t>2925956</t>
        </is>
      </c>
      <c r="B2148" t="inlineStr">
        <is>
          <t>Rafael Jambeiro</t>
        </is>
      </c>
      <c r="C2148" t="inlineStr">
        <is>
          <t>BA</t>
        </is>
      </c>
      <c r="D2148" t="inlineStr">
        <is>
          <t>REGIÃO NORDESTE</t>
        </is>
      </c>
      <c r="E2148" s="70">
        <f>SUMPRODUCT(N2148:Q2148,PAINEL_PESOS!$C$16:$C$19)</f>
        <v/>
      </c>
      <c r="F2148" s="70">
        <f>SUMPRODUCT(R2148:T2148,PAINEL_PESOS!$C$21:$C$23)</f>
        <v/>
      </c>
      <c r="G2148" s="70">
        <f>SUMPRODUCT(U2148:V2148,PAINEL_PESOS!$C$25:$C$26)</f>
        <v/>
      </c>
      <c r="H2148" s="70">
        <f>SUMPRODUCT(W2148:X2148,PAINEL_PESOS!$C$28:$C$29)</f>
        <v/>
      </c>
      <c r="I2148" s="70" t="n">
        <v>0.9639501316535176</v>
      </c>
      <c r="J2148" s="70" t="n">
        <v>0.6365037965104688</v>
      </c>
      <c r="K2148" s="71">
        <f>IF(NOT(AND(PAINEL_PESOS!$D$12="OK - 100%",PAINEL_PESOS!$F$20="OK - 100%",PAINEL_PESOS!$F$24="OK - 100%",PAINEL_PESOS!$F$27="OK - 100%",PAINEL_PESOS!$F$30="OK - 100%")),"", (E2148*PAINEL_PESOS!$B$7+F2148*PAINEL_PESOS!$B$8+G2148*PAINEL_PESOS!$B$9+H2148*PAINEL_PESOS!$B$10)*I2148)</f>
        <v/>
      </c>
      <c r="L2148" s="71">
        <f>IF(K2148="","",K2148-J2148)</f>
        <v/>
      </c>
      <c r="M2148" s="71">
        <f>IF(L2148="","",ABS(L2148))</f>
        <v/>
      </c>
      <c r="N2148" t="n">
        <v>1</v>
      </c>
      <c r="O2148" t="n">
        <v>0.9727</v>
      </c>
      <c r="P2148" t="n">
        <v>0.6237592397043294</v>
      </c>
      <c r="Q2148" t="n">
        <v>0.9008985039501293</v>
      </c>
      <c r="R2148" t="n">
        <v>0.2643596347796192</v>
      </c>
      <c r="S2148" t="n">
        <v>0.9999360158715941</v>
      </c>
      <c r="T2148" t="n">
        <v>0.8763521799826511</v>
      </c>
      <c r="U2148" t="n">
        <v>0.2830251197438819</v>
      </c>
      <c r="V2148" t="n">
        <v>0.5262756864770111</v>
      </c>
      <c r="W2148" t="n">
        <v>0.6907210762585408</v>
      </c>
      <c r="X2148" t="n">
        <v>0.6066631398123049</v>
      </c>
    </row>
    <row r="2149">
      <c r="A2149" t="inlineStr">
        <is>
          <t>2926004</t>
        </is>
      </c>
      <c r="B2149" t="inlineStr">
        <is>
          <t>Remanso</t>
        </is>
      </c>
      <c r="C2149" t="inlineStr">
        <is>
          <t>BA</t>
        </is>
      </c>
      <c r="D2149" t="inlineStr">
        <is>
          <t>REGIÃO NORDESTE</t>
        </is>
      </c>
      <c r="E2149" s="70">
        <f>SUMPRODUCT(N2149:Q2149,PAINEL_PESOS!$C$16:$C$19)</f>
        <v/>
      </c>
      <c r="F2149" s="70">
        <f>SUMPRODUCT(R2149:T2149,PAINEL_PESOS!$C$21:$C$23)</f>
        <v/>
      </c>
      <c r="G2149" s="70">
        <f>SUMPRODUCT(U2149:V2149,PAINEL_PESOS!$C$25:$C$26)</f>
        <v/>
      </c>
      <c r="H2149" s="70">
        <f>SUMPRODUCT(W2149:X2149,PAINEL_PESOS!$C$28:$C$29)</f>
        <v/>
      </c>
      <c r="I2149" s="70" t="n">
        <v>0.9958264297729694</v>
      </c>
      <c r="J2149" s="70" t="n">
        <v>0.6566891382496366</v>
      </c>
      <c r="K2149" s="71">
        <f>IF(NOT(AND(PAINEL_PESOS!$D$12="OK - 100%",PAINEL_PESOS!$F$20="OK - 100%",PAINEL_PESOS!$F$24="OK - 100%",PAINEL_PESOS!$F$27="OK - 100%",PAINEL_PESOS!$F$30="OK - 100%")),"", (E2149*PAINEL_PESOS!$B$7+F2149*PAINEL_PESOS!$B$8+G2149*PAINEL_PESOS!$B$9+H2149*PAINEL_PESOS!$B$10)*I2149)</f>
        <v/>
      </c>
      <c r="L2149" s="71">
        <f>IF(K2149="","",K2149-J2149)</f>
        <v/>
      </c>
      <c r="M2149" s="71">
        <f>IF(L2149="","",ABS(L2149))</f>
        <v/>
      </c>
      <c r="N2149" t="n">
        <v>0.6</v>
      </c>
      <c r="O2149" t="n">
        <v>1</v>
      </c>
      <c r="P2149" t="n">
        <v>0.9004223864836325</v>
      </c>
      <c r="Q2149" t="n">
        <v>0.9906073985021017</v>
      </c>
      <c r="R2149" t="n">
        <v>0.2930843510537627</v>
      </c>
      <c r="S2149" t="n">
        <v>0.9999393461316983</v>
      </c>
      <c r="T2149" t="n">
        <v>0.9855402747523813</v>
      </c>
      <c r="U2149" t="n">
        <v>0.633899987225098</v>
      </c>
      <c r="V2149" t="n">
        <v>0.5138142021763724</v>
      </c>
      <c r="W2149" t="n">
        <v>0.4619567294670825</v>
      </c>
      <c r="X2149" t="n">
        <v>0.4013024453928009</v>
      </c>
    </row>
    <row r="2150">
      <c r="A2150" t="inlineStr">
        <is>
          <t>2926103</t>
        </is>
      </c>
      <c r="B2150" t="inlineStr">
        <is>
          <t>Retirolândia</t>
        </is>
      </c>
      <c r="C2150" t="inlineStr">
        <is>
          <t>BA</t>
        </is>
      </c>
      <c r="D2150" t="inlineStr">
        <is>
          <t>REGIÃO NORDESTE</t>
        </is>
      </c>
      <c r="E2150" s="70">
        <f>SUMPRODUCT(N2150:Q2150,PAINEL_PESOS!$C$16:$C$19)</f>
        <v/>
      </c>
      <c r="F2150" s="70">
        <f>SUMPRODUCT(R2150:T2150,PAINEL_PESOS!$C$21:$C$23)</f>
        <v/>
      </c>
      <c r="G2150" s="70">
        <f>SUMPRODUCT(U2150:V2150,PAINEL_PESOS!$C$25:$C$26)</f>
        <v/>
      </c>
      <c r="H2150" s="70">
        <f>SUMPRODUCT(W2150:X2150,PAINEL_PESOS!$C$28:$C$29)</f>
        <v/>
      </c>
      <c r="I2150" s="70" t="n">
        <v>0.9048938219769782</v>
      </c>
      <c r="J2150" s="70" t="n">
        <v>0.5257638571421703</v>
      </c>
      <c r="K2150" s="71">
        <f>IF(NOT(AND(PAINEL_PESOS!$D$12="OK - 100%",PAINEL_PESOS!$F$20="OK - 100%",PAINEL_PESOS!$F$24="OK - 100%",PAINEL_PESOS!$F$27="OK - 100%",PAINEL_PESOS!$F$30="OK - 100%")),"", (E2150*PAINEL_PESOS!$B$7+F2150*PAINEL_PESOS!$B$8+G2150*PAINEL_PESOS!$B$9+H2150*PAINEL_PESOS!$B$10)*I2150)</f>
        <v/>
      </c>
      <c r="L2150" s="71">
        <f>IF(K2150="","",K2150-J2150)</f>
        <v/>
      </c>
      <c r="M2150" s="71">
        <f>IF(L2150="","",ABS(L2150))</f>
        <v/>
      </c>
      <c r="N2150" t="n">
        <v>1</v>
      </c>
      <c r="O2150" t="n">
        <v>0.977</v>
      </c>
      <c r="P2150" t="n">
        <v>0.5437170010559662</v>
      </c>
      <c r="Q2150" t="n">
        <v>0.6000168573097677</v>
      </c>
      <c r="R2150" t="n">
        <v>0.1819445417564917</v>
      </c>
      <c r="S2150" t="n">
        <v>0.7315140465724528</v>
      </c>
      <c r="T2150" t="n">
        <v>0.7852223788322636</v>
      </c>
      <c r="U2150" t="n">
        <v>0.3204254102674962</v>
      </c>
      <c r="V2150" t="n">
        <v>0.4182847153001868</v>
      </c>
      <c r="W2150" t="n">
        <v>0.6924783796887299</v>
      </c>
      <c r="X2150" t="n">
        <v>0.5241722359344017</v>
      </c>
    </row>
    <row r="2151">
      <c r="A2151" t="inlineStr">
        <is>
          <t>2926202</t>
        </is>
      </c>
      <c r="B2151" t="inlineStr">
        <is>
          <t>Riachão das Neves</t>
        </is>
      </c>
      <c r="C2151" t="inlineStr">
        <is>
          <t>BA</t>
        </is>
      </c>
      <c r="D2151" t="inlineStr">
        <is>
          <t>REGIÃO NORDESTE</t>
        </is>
      </c>
      <c r="E2151" s="70">
        <f>SUMPRODUCT(N2151:Q2151,PAINEL_PESOS!$C$16:$C$19)</f>
        <v/>
      </c>
      <c r="F2151" s="70">
        <f>SUMPRODUCT(R2151:T2151,PAINEL_PESOS!$C$21:$C$23)</f>
        <v/>
      </c>
      <c r="G2151" s="70">
        <f>SUMPRODUCT(U2151:V2151,PAINEL_PESOS!$C$25:$C$26)</f>
        <v/>
      </c>
      <c r="H2151" s="70">
        <f>SUMPRODUCT(W2151:X2151,PAINEL_PESOS!$C$28:$C$29)</f>
        <v/>
      </c>
      <c r="I2151" s="70" t="n">
        <v>0.9871738797923839</v>
      </c>
      <c r="J2151" s="70" t="n">
        <v>0.6651148768772209</v>
      </c>
      <c r="K2151" s="71">
        <f>IF(NOT(AND(PAINEL_PESOS!$D$12="OK - 100%",PAINEL_PESOS!$F$20="OK - 100%",PAINEL_PESOS!$F$24="OK - 100%",PAINEL_PESOS!$F$27="OK - 100%",PAINEL_PESOS!$F$30="OK - 100%")),"", (E2151*PAINEL_PESOS!$B$7+F2151*PAINEL_PESOS!$B$8+G2151*PAINEL_PESOS!$B$9+H2151*PAINEL_PESOS!$B$10)*I2151)</f>
        <v/>
      </c>
      <c r="L2151" s="71">
        <f>IF(K2151="","",K2151-J2151)</f>
        <v/>
      </c>
      <c r="M2151" s="71">
        <f>IF(L2151="","",ABS(L2151))</f>
        <v/>
      </c>
      <c r="N2151" t="n">
        <v>0.2</v>
      </c>
      <c r="O2151" t="n">
        <v>0.982</v>
      </c>
      <c r="P2151" t="n">
        <v>0.8609292502639916</v>
      </c>
      <c r="Q2151" t="n">
        <v>0.9996062045201145</v>
      </c>
      <c r="R2151" t="n">
        <v>0.4054198551065756</v>
      </c>
      <c r="S2151" t="n">
        <v>0.9999964705237625</v>
      </c>
      <c r="T2151" t="n">
        <v>0.9347524699851408</v>
      </c>
      <c r="U2151" t="n">
        <v>0.4952970727647399</v>
      </c>
      <c r="V2151" t="n">
        <v>0.6212104791038606</v>
      </c>
      <c r="W2151" t="n">
        <v>0.4688779621063744</v>
      </c>
      <c r="X2151" t="n">
        <v>0.7232867042229578</v>
      </c>
    </row>
    <row r="2152">
      <c r="A2152" t="inlineStr">
        <is>
          <t>2926301</t>
        </is>
      </c>
      <c r="B2152" t="inlineStr">
        <is>
          <t>Riachão do Jacuípe</t>
        </is>
      </c>
      <c r="C2152" t="inlineStr">
        <is>
          <t>BA</t>
        </is>
      </c>
      <c r="D2152" t="inlineStr">
        <is>
          <t>REGIÃO NORDESTE</t>
        </is>
      </c>
      <c r="E2152" s="70">
        <f>SUMPRODUCT(N2152:Q2152,PAINEL_PESOS!$C$16:$C$19)</f>
        <v/>
      </c>
      <c r="F2152" s="70">
        <f>SUMPRODUCT(R2152:T2152,PAINEL_PESOS!$C$21:$C$23)</f>
        <v/>
      </c>
      <c r="G2152" s="70">
        <f>SUMPRODUCT(U2152:V2152,PAINEL_PESOS!$C$25:$C$26)</f>
        <v/>
      </c>
      <c r="H2152" s="70">
        <f>SUMPRODUCT(W2152:X2152,PAINEL_PESOS!$C$28:$C$29)</f>
        <v/>
      </c>
      <c r="I2152" s="70" t="n">
        <v>0.9437375432098091</v>
      </c>
      <c r="J2152" s="70" t="n">
        <v>0.5728433812273778</v>
      </c>
      <c r="K2152" s="71">
        <f>IF(NOT(AND(PAINEL_PESOS!$D$12="OK - 100%",PAINEL_PESOS!$F$20="OK - 100%",PAINEL_PESOS!$F$24="OK - 100%",PAINEL_PESOS!$F$27="OK - 100%",PAINEL_PESOS!$F$30="OK - 100%")),"", (E2152*PAINEL_PESOS!$B$7+F2152*PAINEL_PESOS!$B$8+G2152*PAINEL_PESOS!$B$9+H2152*PAINEL_PESOS!$B$10)*I2152)</f>
        <v/>
      </c>
      <c r="L2152" s="71">
        <f>IF(K2152="","",K2152-J2152)</f>
        <v/>
      </c>
      <c r="M2152" s="71">
        <f>IF(L2152="","",ABS(L2152))</f>
        <v/>
      </c>
      <c r="N2152" t="n">
        <v>1</v>
      </c>
      <c r="O2152" t="n">
        <v>0.989</v>
      </c>
      <c r="P2152" t="n">
        <v>0.6778247096092924</v>
      </c>
      <c r="Q2152" t="n">
        <v>0.8338885124683824</v>
      </c>
      <c r="R2152" t="n">
        <v>0.2918530324586814</v>
      </c>
      <c r="S2152" t="n">
        <v>0.9250578056402738</v>
      </c>
      <c r="T2152" t="n">
        <v>0.8253241747841105</v>
      </c>
      <c r="U2152" t="n">
        <v>0.3062573251103007</v>
      </c>
      <c r="V2152" t="n">
        <v>0.2171847386841337</v>
      </c>
      <c r="W2152" t="n">
        <v>0.6944443480532105</v>
      </c>
      <c r="X2152" t="n">
        <v>0.5262219771942019</v>
      </c>
    </row>
    <row r="2153">
      <c r="A2153" t="inlineStr">
        <is>
          <t>2926400</t>
        </is>
      </c>
      <c r="B2153" t="inlineStr">
        <is>
          <t>Riacho de Santana</t>
        </is>
      </c>
      <c r="C2153" t="inlineStr">
        <is>
          <t>BA</t>
        </is>
      </c>
      <c r="D2153" t="inlineStr">
        <is>
          <t>REGIÃO NORDESTE</t>
        </is>
      </c>
      <c r="E2153" s="70">
        <f>SUMPRODUCT(N2153:Q2153,PAINEL_PESOS!$C$16:$C$19)</f>
        <v/>
      </c>
      <c r="F2153" s="70">
        <f>SUMPRODUCT(R2153:T2153,PAINEL_PESOS!$C$21:$C$23)</f>
        <v/>
      </c>
      <c r="G2153" s="70">
        <f>SUMPRODUCT(U2153:V2153,PAINEL_PESOS!$C$25:$C$26)</f>
        <v/>
      </c>
      <c r="H2153" s="70">
        <f>SUMPRODUCT(W2153:X2153,PAINEL_PESOS!$C$28:$C$29)</f>
        <v/>
      </c>
      <c r="I2153" s="70" t="n">
        <v>0.9982099195507894</v>
      </c>
      <c r="J2153" s="70" t="n">
        <v>0.6626469030827691</v>
      </c>
      <c r="K2153" s="71">
        <f>IF(NOT(AND(PAINEL_PESOS!$D$12="OK - 100%",PAINEL_PESOS!$F$20="OK - 100%",PAINEL_PESOS!$F$24="OK - 100%",PAINEL_PESOS!$F$27="OK - 100%",PAINEL_PESOS!$F$30="OK - 100%")),"", (E2153*PAINEL_PESOS!$B$7+F2153*PAINEL_PESOS!$B$8+G2153*PAINEL_PESOS!$B$9+H2153*PAINEL_PESOS!$B$10)*I2153)</f>
        <v/>
      </c>
      <c r="L2153" s="71">
        <f>IF(K2153="","",K2153-J2153)</f>
        <v/>
      </c>
      <c r="M2153" s="71">
        <f>IF(L2153="","",ABS(L2153))</f>
        <v/>
      </c>
      <c r="N2153" t="n">
        <v>0.2</v>
      </c>
      <c r="O2153" t="n">
        <v>1</v>
      </c>
      <c r="P2153" t="n">
        <v>1</v>
      </c>
      <c r="Q2153" t="n">
        <v>0.9965160247739357</v>
      </c>
      <c r="R2153" t="n">
        <v>0.260832912518391</v>
      </c>
      <c r="S2153" t="n">
        <v>0.9999717806744802</v>
      </c>
      <c r="T2153" t="n">
        <v>0.9934410597170457</v>
      </c>
      <c r="U2153" t="n">
        <v>0.5168117409271809</v>
      </c>
      <c r="V2153" t="n">
        <v>0.5741782963506487</v>
      </c>
      <c r="W2153" t="n">
        <v>0.5508977171185478</v>
      </c>
      <c r="X2153" t="n">
        <v>0.567705503551391</v>
      </c>
    </row>
    <row r="2154">
      <c r="A2154" t="inlineStr">
        <is>
          <t>2926509</t>
        </is>
      </c>
      <c r="B2154" t="inlineStr">
        <is>
          <t>Ribeira do Amparo</t>
        </is>
      </c>
      <c r="C2154" t="inlineStr">
        <is>
          <t>BA</t>
        </is>
      </c>
      <c r="D2154" t="inlineStr">
        <is>
          <t>REGIÃO NORDESTE</t>
        </is>
      </c>
      <c r="E2154" s="70">
        <f>SUMPRODUCT(N2154:Q2154,PAINEL_PESOS!$C$16:$C$19)</f>
        <v/>
      </c>
      <c r="F2154" s="70">
        <f>SUMPRODUCT(R2154:T2154,PAINEL_PESOS!$C$21:$C$23)</f>
        <v/>
      </c>
      <c r="G2154" s="70">
        <f>SUMPRODUCT(U2154:V2154,PAINEL_PESOS!$C$25:$C$26)</f>
        <v/>
      </c>
      <c r="H2154" s="70">
        <f>SUMPRODUCT(W2154:X2154,PAINEL_PESOS!$C$28:$C$29)</f>
        <v/>
      </c>
      <c r="I2154" s="70" t="n">
        <v>0.788452125323074</v>
      </c>
      <c r="J2154" s="70" t="n">
        <v>0.4381459342288229</v>
      </c>
      <c r="K2154" s="71">
        <f>IF(NOT(AND(PAINEL_PESOS!$D$12="OK - 100%",PAINEL_PESOS!$F$20="OK - 100%",PAINEL_PESOS!$F$24="OK - 100%",PAINEL_PESOS!$F$27="OK - 100%",PAINEL_PESOS!$F$30="OK - 100%")),"", (E2154*PAINEL_PESOS!$B$7+F2154*PAINEL_PESOS!$B$8+G2154*PAINEL_PESOS!$B$9+H2154*PAINEL_PESOS!$B$10)*I2154)</f>
        <v/>
      </c>
      <c r="L2154" s="71">
        <f>IF(K2154="","",K2154-J2154)</f>
        <v/>
      </c>
      <c r="M2154" s="71">
        <f>IF(L2154="","",ABS(L2154))</f>
        <v/>
      </c>
      <c r="N2154" t="n">
        <v>0.4</v>
      </c>
      <c r="O2154" t="n">
        <v>1</v>
      </c>
      <c r="P2154" t="n">
        <v>0.5224920802534319</v>
      </c>
      <c r="Q2154" t="n">
        <v>0.8113944573234271</v>
      </c>
      <c r="R2154" t="n">
        <v>0.1940702255448304</v>
      </c>
      <c r="S2154" t="n">
        <v>1</v>
      </c>
      <c r="T2154" t="n">
        <v>0</v>
      </c>
      <c r="U2154" t="n">
        <v>0.2997040083733865</v>
      </c>
      <c r="V2154" t="n">
        <v>0.585088232829283</v>
      </c>
      <c r="W2154" t="n">
        <v>0.7675744334733051</v>
      </c>
      <c r="X2154" t="n">
        <v>0.6302745736774771</v>
      </c>
    </row>
    <row r="2155">
      <c r="A2155" t="inlineStr">
        <is>
          <t>2926608</t>
        </is>
      </c>
      <c r="B2155" t="inlineStr">
        <is>
          <t>Ribeira do Pombal</t>
        </is>
      </c>
      <c r="C2155" t="inlineStr">
        <is>
          <t>BA</t>
        </is>
      </c>
      <c r="D2155" t="inlineStr">
        <is>
          <t>REGIÃO NORDESTE</t>
        </is>
      </c>
      <c r="E2155" s="70">
        <f>SUMPRODUCT(N2155:Q2155,PAINEL_PESOS!$C$16:$C$19)</f>
        <v/>
      </c>
      <c r="F2155" s="70">
        <f>SUMPRODUCT(R2155:T2155,PAINEL_PESOS!$C$21:$C$23)</f>
        <v/>
      </c>
      <c r="G2155" s="70">
        <f>SUMPRODUCT(U2155:V2155,PAINEL_PESOS!$C$25:$C$26)</f>
        <v/>
      </c>
      <c r="H2155" s="70">
        <f>SUMPRODUCT(W2155:X2155,PAINEL_PESOS!$C$28:$C$29)</f>
        <v/>
      </c>
      <c r="I2155" s="70" t="n">
        <v>0.9291864329259861</v>
      </c>
      <c r="J2155" s="70" t="n">
        <v>0.6202911387236261</v>
      </c>
      <c r="K2155" s="71">
        <f>IF(NOT(AND(PAINEL_PESOS!$D$12="OK - 100%",PAINEL_PESOS!$F$20="OK - 100%",PAINEL_PESOS!$F$24="OK - 100%",PAINEL_PESOS!$F$27="OK - 100%",PAINEL_PESOS!$F$30="OK - 100%")),"", (E2155*PAINEL_PESOS!$B$7+F2155*PAINEL_PESOS!$B$8+G2155*PAINEL_PESOS!$B$9+H2155*PAINEL_PESOS!$B$10)*I2155)</f>
        <v/>
      </c>
      <c r="L2155" s="71">
        <f>IF(K2155="","",K2155-J2155)</f>
        <v/>
      </c>
      <c r="M2155" s="71">
        <f>IF(L2155="","",ABS(L2155))</f>
        <v/>
      </c>
      <c r="N2155" t="n">
        <v>1</v>
      </c>
      <c r="O2155" t="n">
        <v>0.9987</v>
      </c>
      <c r="P2155" t="n">
        <v>0.6676874340021119</v>
      </c>
      <c r="Q2155" t="n">
        <v>0.8153698737363029</v>
      </c>
      <c r="R2155" t="n">
        <v>0.3373661899307813</v>
      </c>
      <c r="S2155" t="n">
        <v>0.9673098123375784</v>
      </c>
      <c r="T2155" t="n">
        <v>0.7327549241304734</v>
      </c>
      <c r="U2155" t="n">
        <v>0.4277498667829648</v>
      </c>
      <c r="V2155" t="n">
        <v>0.5658593815566064</v>
      </c>
      <c r="W2155" t="n">
        <v>0.6898700936463302</v>
      </c>
      <c r="X2155" t="n">
        <v>0.5578643678328059</v>
      </c>
    </row>
    <row r="2156">
      <c r="A2156" t="inlineStr">
        <is>
          <t>2926657</t>
        </is>
      </c>
      <c r="B2156" t="inlineStr">
        <is>
          <t>Ribeirão do Largo</t>
        </is>
      </c>
      <c r="C2156" t="inlineStr">
        <is>
          <t>BA</t>
        </is>
      </c>
      <c r="D2156" t="inlineStr">
        <is>
          <t>REGIÃO NORDESTE</t>
        </is>
      </c>
      <c r="E2156" s="70">
        <f>SUMPRODUCT(N2156:Q2156,PAINEL_PESOS!$C$16:$C$19)</f>
        <v/>
      </c>
      <c r="F2156" s="70">
        <f>SUMPRODUCT(R2156:T2156,PAINEL_PESOS!$C$21:$C$23)</f>
        <v/>
      </c>
      <c r="G2156" s="70">
        <f>SUMPRODUCT(U2156:V2156,PAINEL_PESOS!$C$25:$C$26)</f>
        <v/>
      </c>
      <c r="H2156" s="70">
        <f>SUMPRODUCT(W2156:X2156,PAINEL_PESOS!$C$28:$C$29)</f>
        <v/>
      </c>
      <c r="I2156" s="70" t="n">
        <v>0.9339149174125715</v>
      </c>
      <c r="J2156" s="70" t="n">
        <v>0.5973453174890597</v>
      </c>
      <c r="K2156" s="71">
        <f>IF(NOT(AND(PAINEL_PESOS!$D$12="OK - 100%",PAINEL_PESOS!$F$20="OK - 100%",PAINEL_PESOS!$F$24="OK - 100%",PAINEL_PESOS!$F$27="OK - 100%",PAINEL_PESOS!$F$30="OK - 100%")),"", (E2156*PAINEL_PESOS!$B$7+F2156*PAINEL_PESOS!$B$8+G2156*PAINEL_PESOS!$B$9+H2156*PAINEL_PESOS!$B$10)*I2156)</f>
        <v/>
      </c>
      <c r="L2156" s="71">
        <f>IF(K2156="","",K2156-J2156)</f>
        <v/>
      </c>
      <c r="M2156" s="71">
        <f>IF(L2156="","",ABS(L2156))</f>
        <v/>
      </c>
      <c r="N2156" t="n">
        <v>0.2</v>
      </c>
      <c r="O2156" t="n">
        <v>0.9606</v>
      </c>
      <c r="P2156" t="n">
        <v>0.7565997888067582</v>
      </c>
      <c r="Q2156" t="n">
        <v>0.9869933861717592</v>
      </c>
      <c r="R2156" t="n">
        <v>0.1566375737939928</v>
      </c>
      <c r="S2156" t="n">
        <v>0.9994972329270708</v>
      </c>
      <c r="T2156" t="n">
        <v>0.6679091252537239</v>
      </c>
      <c r="U2156" t="n">
        <v>0.509539868777196</v>
      </c>
      <c r="V2156" t="n">
        <v>0.6731637283922004</v>
      </c>
      <c r="W2156" t="n">
        <v>0.6261426621373752</v>
      </c>
      <c r="X2156" t="n">
        <v>0.6399421052803833</v>
      </c>
    </row>
    <row r="2157">
      <c r="A2157" t="inlineStr">
        <is>
          <t>2926707</t>
        </is>
      </c>
      <c r="B2157" t="inlineStr">
        <is>
          <t>Rio de Contas</t>
        </is>
      </c>
      <c r="C2157" t="inlineStr">
        <is>
          <t>BA</t>
        </is>
      </c>
      <c r="D2157" t="inlineStr">
        <is>
          <t>REGIÃO NORDESTE</t>
        </is>
      </c>
      <c r="E2157" s="70">
        <f>SUMPRODUCT(N2157:Q2157,PAINEL_PESOS!$C$16:$C$19)</f>
        <v/>
      </c>
      <c r="F2157" s="70">
        <f>SUMPRODUCT(R2157:T2157,PAINEL_PESOS!$C$21:$C$23)</f>
        <v/>
      </c>
      <c r="G2157" s="70">
        <f>SUMPRODUCT(U2157:V2157,PAINEL_PESOS!$C$25:$C$26)</f>
        <v/>
      </c>
      <c r="H2157" s="70">
        <f>SUMPRODUCT(W2157:X2157,PAINEL_PESOS!$C$28:$C$29)</f>
        <v/>
      </c>
      <c r="I2157" s="70" t="n">
        <v>0.9335971451229672</v>
      </c>
      <c r="J2157" s="70" t="n">
        <v>0.6189797419622232</v>
      </c>
      <c r="K2157" s="71">
        <f>IF(NOT(AND(PAINEL_PESOS!$D$12="OK - 100%",PAINEL_PESOS!$F$20="OK - 100%",PAINEL_PESOS!$F$24="OK - 100%",PAINEL_PESOS!$F$27="OK - 100%",PAINEL_PESOS!$F$30="OK - 100%")),"", (E2157*PAINEL_PESOS!$B$7+F2157*PAINEL_PESOS!$B$8+G2157*PAINEL_PESOS!$B$9+H2157*PAINEL_PESOS!$B$10)*I2157)</f>
        <v/>
      </c>
      <c r="L2157" s="71">
        <f>IF(K2157="","",K2157-J2157)</f>
        <v/>
      </c>
      <c r="M2157" s="71">
        <f>IF(L2157="","",ABS(L2157))</f>
        <v/>
      </c>
      <c r="N2157" t="n">
        <v>1</v>
      </c>
      <c r="O2157" t="n">
        <v>0.9714</v>
      </c>
      <c r="P2157" t="n">
        <v>0.6414994720168954</v>
      </c>
      <c r="Q2157" t="n">
        <v>0.9524761608104449</v>
      </c>
      <c r="R2157" t="n">
        <v>0.1934519240264417</v>
      </c>
      <c r="S2157" t="n">
        <v>0.9971814572438802</v>
      </c>
      <c r="T2157" t="n">
        <v>0.68111265973904</v>
      </c>
      <c r="U2157" t="n">
        <v>0.5790772029156264</v>
      </c>
      <c r="V2157" t="n">
        <v>0.6175443309194792</v>
      </c>
      <c r="W2157" t="n">
        <v>0.5628057818798594</v>
      </c>
      <c r="X2157" t="n">
        <v>0.5140956028323928</v>
      </c>
    </row>
    <row r="2158">
      <c r="A2158" t="inlineStr">
        <is>
          <t>2926806</t>
        </is>
      </c>
      <c r="B2158" t="inlineStr">
        <is>
          <t>Rio do Antônio</t>
        </is>
      </c>
      <c r="C2158" t="inlineStr">
        <is>
          <t>BA</t>
        </is>
      </c>
      <c r="D2158" t="inlineStr">
        <is>
          <t>REGIÃO NORDESTE</t>
        </is>
      </c>
      <c r="E2158" s="70">
        <f>SUMPRODUCT(N2158:Q2158,PAINEL_PESOS!$C$16:$C$19)</f>
        <v/>
      </c>
      <c r="F2158" s="70">
        <f>SUMPRODUCT(R2158:T2158,PAINEL_PESOS!$C$21:$C$23)</f>
        <v/>
      </c>
      <c r="G2158" s="70">
        <f>SUMPRODUCT(U2158:V2158,PAINEL_PESOS!$C$25:$C$26)</f>
        <v/>
      </c>
      <c r="H2158" s="70">
        <f>SUMPRODUCT(W2158:X2158,PAINEL_PESOS!$C$28:$C$29)</f>
        <v/>
      </c>
      <c r="I2158" s="70" t="n">
        <v>0.9838291199521827</v>
      </c>
      <c r="J2158" s="70" t="n">
        <v>0.6067482122067746</v>
      </c>
      <c r="K2158" s="71">
        <f>IF(NOT(AND(PAINEL_PESOS!$D$12="OK - 100%",PAINEL_PESOS!$F$20="OK - 100%",PAINEL_PESOS!$F$24="OK - 100%",PAINEL_PESOS!$F$27="OK - 100%",PAINEL_PESOS!$F$30="OK - 100%")),"", (E2158*PAINEL_PESOS!$B$7+F2158*PAINEL_PESOS!$B$8+G2158*PAINEL_PESOS!$B$9+H2158*PAINEL_PESOS!$B$10)*I2158)</f>
        <v/>
      </c>
      <c r="L2158" s="71">
        <f>IF(K2158="","",K2158-J2158)</f>
        <v/>
      </c>
      <c r="M2158" s="71">
        <f>IF(L2158="","",ABS(L2158))</f>
        <v/>
      </c>
      <c r="N2158" t="n">
        <v>1</v>
      </c>
      <c r="O2158" t="n">
        <v>0.9772</v>
      </c>
      <c r="P2158" t="n">
        <v>0.6816261879619853</v>
      </c>
      <c r="Q2158" t="n">
        <v>0.977648292748572</v>
      </c>
      <c r="R2158" t="n">
        <v>0.1631884522393399</v>
      </c>
      <c r="S2158" t="n">
        <v>0.9997855376582331</v>
      </c>
      <c r="T2158" t="n">
        <v>0.9322009802203859</v>
      </c>
      <c r="U2158" t="n">
        <v>0.4927862651133496</v>
      </c>
      <c r="V2158" t="n">
        <v>0.1751525963187446</v>
      </c>
      <c r="W2158" t="n">
        <v>0.5269903636211314</v>
      </c>
      <c r="X2158" t="n">
        <v>0.5238193069025758</v>
      </c>
    </row>
    <row r="2159">
      <c r="A2159" t="inlineStr">
        <is>
          <t>2926905</t>
        </is>
      </c>
      <c r="B2159" t="inlineStr">
        <is>
          <t>Rio do Pires</t>
        </is>
      </c>
      <c r="C2159" t="inlineStr">
        <is>
          <t>BA</t>
        </is>
      </c>
      <c r="D2159" t="inlineStr">
        <is>
          <t>REGIÃO NORDESTE</t>
        </is>
      </c>
      <c r="E2159" s="70">
        <f>SUMPRODUCT(N2159:Q2159,PAINEL_PESOS!$C$16:$C$19)</f>
        <v/>
      </c>
      <c r="F2159" s="70">
        <f>SUMPRODUCT(R2159:T2159,PAINEL_PESOS!$C$21:$C$23)</f>
        <v/>
      </c>
      <c r="G2159" s="70">
        <f>SUMPRODUCT(U2159:V2159,PAINEL_PESOS!$C$25:$C$26)</f>
        <v/>
      </c>
      <c r="H2159" s="70">
        <f>SUMPRODUCT(W2159:X2159,PAINEL_PESOS!$C$28:$C$29)</f>
        <v/>
      </c>
      <c r="I2159" s="70" t="n">
        <v>0.9936397913439617</v>
      </c>
      <c r="J2159" s="70" t="n">
        <v>0.6949993662438346</v>
      </c>
      <c r="K2159" s="71">
        <f>IF(NOT(AND(PAINEL_PESOS!$D$12="OK - 100%",PAINEL_PESOS!$F$20="OK - 100%",PAINEL_PESOS!$F$24="OK - 100%",PAINEL_PESOS!$F$27="OK - 100%",PAINEL_PESOS!$F$30="OK - 100%")),"", (E2159*PAINEL_PESOS!$B$7+F2159*PAINEL_PESOS!$B$8+G2159*PAINEL_PESOS!$B$9+H2159*PAINEL_PESOS!$B$10)*I2159)</f>
        <v/>
      </c>
      <c r="L2159" s="71">
        <f>IF(K2159="","",K2159-J2159)</f>
        <v/>
      </c>
      <c r="M2159" s="71">
        <f>IF(L2159="","",ABS(L2159))</f>
        <v/>
      </c>
      <c r="N2159" t="n">
        <v>1</v>
      </c>
      <c r="O2159" t="n">
        <v>0.9943</v>
      </c>
      <c r="P2159" t="n">
        <v>0.7744456177402324</v>
      </c>
      <c r="Q2159" t="n">
        <v>0.9824565444336737</v>
      </c>
      <c r="R2159" t="n">
        <v>0.1455987770510922</v>
      </c>
      <c r="S2159" t="n">
        <v>0.9997401414852632</v>
      </c>
      <c r="T2159" t="n">
        <v>0.9802573273884729</v>
      </c>
      <c r="U2159" t="n">
        <v>0.6334892940775437</v>
      </c>
      <c r="V2159" t="n">
        <v>0.5748606198717643</v>
      </c>
      <c r="W2159" t="n">
        <v>0.541740072331484</v>
      </c>
      <c r="X2159" t="n">
        <v>0.5528287805006027</v>
      </c>
    </row>
    <row r="2160">
      <c r="A2160" t="inlineStr">
        <is>
          <t>2927002</t>
        </is>
      </c>
      <c r="B2160" t="inlineStr">
        <is>
          <t>Rio Real</t>
        </is>
      </c>
      <c r="C2160" t="inlineStr">
        <is>
          <t>BA</t>
        </is>
      </c>
      <c r="D2160" t="inlineStr">
        <is>
          <t>REGIÃO NORDESTE</t>
        </is>
      </c>
      <c r="E2160" s="70">
        <f>SUMPRODUCT(N2160:Q2160,PAINEL_PESOS!$C$16:$C$19)</f>
        <v/>
      </c>
      <c r="F2160" s="70">
        <f>SUMPRODUCT(R2160:T2160,PAINEL_PESOS!$C$21:$C$23)</f>
        <v/>
      </c>
      <c r="G2160" s="70">
        <f>SUMPRODUCT(U2160:V2160,PAINEL_PESOS!$C$25:$C$26)</f>
        <v/>
      </c>
      <c r="H2160" s="70">
        <f>SUMPRODUCT(W2160:X2160,PAINEL_PESOS!$C$28:$C$29)</f>
        <v/>
      </c>
      <c r="I2160" s="70" t="n">
        <v>0.9087342359656394</v>
      </c>
      <c r="J2160" s="70" t="n">
        <v>0.6080185666904649</v>
      </c>
      <c r="K2160" s="71">
        <f>IF(NOT(AND(PAINEL_PESOS!$D$12="OK - 100%",PAINEL_PESOS!$F$20="OK - 100%",PAINEL_PESOS!$F$24="OK - 100%",PAINEL_PESOS!$F$27="OK - 100%",PAINEL_PESOS!$F$30="OK - 100%")),"", (E2160*PAINEL_PESOS!$B$7+F2160*PAINEL_PESOS!$B$8+G2160*PAINEL_PESOS!$B$9+H2160*PAINEL_PESOS!$B$10)*I2160)</f>
        <v/>
      </c>
      <c r="L2160" s="71">
        <f>IF(K2160="","",K2160-J2160)</f>
        <v/>
      </c>
      <c r="M2160" s="71">
        <f>IF(L2160="","",ABS(L2160))</f>
        <v/>
      </c>
      <c r="N2160" t="n">
        <v>1</v>
      </c>
      <c r="O2160" t="n">
        <v>1</v>
      </c>
      <c r="P2160" t="n">
        <v>0.8101372756071805</v>
      </c>
      <c r="Q2160" t="n">
        <v>0.8239789170190041</v>
      </c>
      <c r="R2160" t="n">
        <v>0.3681873544710916</v>
      </c>
      <c r="S2160" t="n">
        <v>0.9972738398139245</v>
      </c>
      <c r="T2160" t="n">
        <v>0.5997226958453707</v>
      </c>
      <c r="U2160" t="n">
        <v>0.2674535539419396</v>
      </c>
      <c r="V2160" t="n">
        <v>0.5375361463939119</v>
      </c>
      <c r="W2160" t="n">
        <v>0.7709357500013831</v>
      </c>
      <c r="X2160" t="n">
        <v>0.6495573131281123</v>
      </c>
    </row>
    <row r="2161">
      <c r="A2161" t="inlineStr">
        <is>
          <t>2927101</t>
        </is>
      </c>
      <c r="B2161" t="inlineStr">
        <is>
          <t>Rodelas</t>
        </is>
      </c>
      <c r="C2161" t="inlineStr">
        <is>
          <t>BA</t>
        </is>
      </c>
      <c r="D2161" t="inlineStr">
        <is>
          <t>REGIÃO NORDESTE</t>
        </is>
      </c>
      <c r="E2161" s="70">
        <f>SUMPRODUCT(N2161:Q2161,PAINEL_PESOS!$C$16:$C$19)</f>
        <v/>
      </c>
      <c r="F2161" s="70">
        <f>SUMPRODUCT(R2161:T2161,PAINEL_PESOS!$C$21:$C$23)</f>
        <v/>
      </c>
      <c r="G2161" s="70">
        <f>SUMPRODUCT(U2161:V2161,PAINEL_PESOS!$C$25:$C$26)</f>
        <v/>
      </c>
      <c r="H2161" s="70">
        <f>SUMPRODUCT(W2161:X2161,PAINEL_PESOS!$C$28:$C$29)</f>
        <v/>
      </c>
      <c r="I2161" s="70" t="n">
        <v>0.9108693895513611</v>
      </c>
      <c r="J2161" s="70" t="n">
        <v>0.5519706496988913</v>
      </c>
      <c r="K2161" s="71">
        <f>IF(NOT(AND(PAINEL_PESOS!$D$12="OK - 100%",PAINEL_PESOS!$F$20="OK - 100%",PAINEL_PESOS!$F$24="OK - 100%",PAINEL_PESOS!$F$27="OK - 100%",PAINEL_PESOS!$F$30="OK - 100%")),"", (E2161*PAINEL_PESOS!$B$7+F2161*PAINEL_PESOS!$B$8+G2161*PAINEL_PESOS!$B$9+H2161*PAINEL_PESOS!$B$10)*I2161)</f>
        <v/>
      </c>
      <c r="L2161" s="71">
        <f>IF(K2161="","",K2161-J2161)</f>
        <v/>
      </c>
      <c r="M2161" s="71">
        <f>IF(L2161="","",ABS(L2161))</f>
        <v/>
      </c>
      <c r="N2161" t="n">
        <v>0.6</v>
      </c>
      <c r="O2161" t="n">
        <v>0.7714</v>
      </c>
      <c r="P2161" t="n">
        <v>0.7888067581837381</v>
      </c>
      <c r="Q2161" t="n">
        <v>0.996214061670936</v>
      </c>
      <c r="R2161" t="n">
        <v>0.1747029091153377</v>
      </c>
      <c r="S2161" t="n">
        <v>1</v>
      </c>
      <c r="T2161" t="n">
        <v>0.5459626389031544</v>
      </c>
      <c r="U2161" t="n">
        <v>0.4565030676531785</v>
      </c>
      <c r="V2161" t="n">
        <v>0.5924412307143403</v>
      </c>
      <c r="W2161" t="n">
        <v>0.6116163590439816</v>
      </c>
      <c r="X2161" t="n">
        <v>0.4619762824222383</v>
      </c>
    </row>
    <row r="2162">
      <c r="A2162" t="inlineStr">
        <is>
          <t>2927200</t>
        </is>
      </c>
      <c r="B2162" t="inlineStr">
        <is>
          <t>Ruy Barbosa</t>
        </is>
      </c>
      <c r="C2162" t="inlineStr">
        <is>
          <t>BA</t>
        </is>
      </c>
      <c r="D2162" t="inlineStr">
        <is>
          <t>REGIÃO NORDESTE</t>
        </is>
      </c>
      <c r="E2162" s="70">
        <f>SUMPRODUCT(N2162:Q2162,PAINEL_PESOS!$C$16:$C$19)</f>
        <v/>
      </c>
      <c r="F2162" s="70">
        <f>SUMPRODUCT(R2162:T2162,PAINEL_PESOS!$C$21:$C$23)</f>
        <v/>
      </c>
      <c r="G2162" s="70">
        <f>SUMPRODUCT(U2162:V2162,PAINEL_PESOS!$C$25:$C$26)</f>
        <v/>
      </c>
      <c r="H2162" s="70">
        <f>SUMPRODUCT(W2162:X2162,PAINEL_PESOS!$C$28:$C$29)</f>
        <v/>
      </c>
      <c r="I2162" s="70" t="n">
        <v>0.9768309325408587</v>
      </c>
      <c r="J2162" s="70" t="n">
        <v>0.6598810925482904</v>
      </c>
      <c r="K2162" s="71">
        <f>IF(NOT(AND(PAINEL_PESOS!$D$12="OK - 100%",PAINEL_PESOS!$F$20="OK - 100%",PAINEL_PESOS!$F$24="OK - 100%",PAINEL_PESOS!$F$27="OK - 100%",PAINEL_PESOS!$F$30="OK - 100%")),"", (E2162*PAINEL_PESOS!$B$7+F2162*PAINEL_PESOS!$B$8+G2162*PAINEL_PESOS!$B$9+H2162*PAINEL_PESOS!$B$10)*I2162)</f>
        <v/>
      </c>
      <c r="L2162" s="71">
        <f>IF(K2162="","",K2162-J2162)</f>
        <v/>
      </c>
      <c r="M2162" s="71">
        <f>IF(L2162="","",ABS(L2162))</f>
        <v/>
      </c>
      <c r="N2162" t="n">
        <v>1</v>
      </c>
      <c r="O2162" t="n">
        <v>0.9942</v>
      </c>
      <c r="P2162" t="n">
        <v>0.6474128827877508</v>
      </c>
      <c r="Q2162" t="n">
        <v>0.9480115029859952</v>
      </c>
      <c r="R2162" t="n">
        <v>0.2870941454882262</v>
      </c>
      <c r="S2162" t="n">
        <v>0.9408910904854846</v>
      </c>
      <c r="T2162" t="n">
        <v>0.9379231729540134</v>
      </c>
      <c r="U2162" t="n">
        <v>0.571436153782527</v>
      </c>
      <c r="V2162" t="n">
        <v>0.5921871870420812</v>
      </c>
      <c r="W2162" t="n">
        <v>0.526342943132455</v>
      </c>
      <c r="X2162" t="n">
        <v>0.4755429983674757</v>
      </c>
    </row>
    <row r="2163">
      <c r="A2163" t="inlineStr">
        <is>
          <t>2927309</t>
        </is>
      </c>
      <c r="B2163" t="inlineStr">
        <is>
          <t>Salinas da Margarida</t>
        </is>
      </c>
      <c r="C2163" t="inlineStr">
        <is>
          <t>BA</t>
        </is>
      </c>
      <c r="D2163" t="inlineStr">
        <is>
          <t>REGIÃO NORDESTE</t>
        </is>
      </c>
      <c r="E2163" s="70">
        <f>SUMPRODUCT(N2163:Q2163,PAINEL_PESOS!$C$16:$C$19)</f>
        <v/>
      </c>
      <c r="F2163" s="70">
        <f>SUMPRODUCT(R2163:T2163,PAINEL_PESOS!$C$21:$C$23)</f>
        <v/>
      </c>
      <c r="G2163" s="70">
        <f>SUMPRODUCT(U2163:V2163,PAINEL_PESOS!$C$25:$C$26)</f>
        <v/>
      </c>
      <c r="H2163" s="70">
        <f>SUMPRODUCT(W2163:X2163,PAINEL_PESOS!$C$28:$C$29)</f>
        <v/>
      </c>
      <c r="I2163" s="70" t="n">
        <v>0.9755957787492551</v>
      </c>
      <c r="J2163" s="70" t="n">
        <v>0.7093436172617376</v>
      </c>
      <c r="K2163" s="71">
        <f>IF(NOT(AND(PAINEL_PESOS!$D$12="OK - 100%",PAINEL_PESOS!$F$20="OK - 100%",PAINEL_PESOS!$F$24="OK - 100%",PAINEL_PESOS!$F$27="OK - 100%",PAINEL_PESOS!$F$30="OK - 100%")),"", (E2163*PAINEL_PESOS!$B$7+F2163*PAINEL_PESOS!$B$8+G2163*PAINEL_PESOS!$B$9+H2163*PAINEL_PESOS!$B$10)*I2163)</f>
        <v/>
      </c>
      <c r="L2163" s="71">
        <f>IF(K2163="","",K2163-J2163)</f>
        <v/>
      </c>
      <c r="M2163" s="71">
        <f>IF(L2163="","",ABS(L2163))</f>
        <v/>
      </c>
      <c r="N2163" t="n">
        <v>1</v>
      </c>
      <c r="O2163" t="n">
        <v>0.998</v>
      </c>
      <c r="P2163" t="n">
        <v>0.6897571277719113</v>
      </c>
      <c r="Q2163" t="n">
        <v>0.8339386105184787</v>
      </c>
      <c r="R2163" t="n">
        <v>0.2151718764103999</v>
      </c>
      <c r="S2163" t="n">
        <v>0.9998690346642725</v>
      </c>
      <c r="T2163" t="n">
        <v>0.9994229463685411</v>
      </c>
      <c r="U2163" t="n">
        <v>0.5340117473824892</v>
      </c>
      <c r="V2163" t="n">
        <v>0.2773557669325285</v>
      </c>
      <c r="W2163" t="n">
        <v>0.9906458835613644</v>
      </c>
      <c r="X2163" t="n">
        <v>0.7775304908364042</v>
      </c>
    </row>
    <row r="2164">
      <c r="A2164" t="inlineStr">
        <is>
          <t>2927408</t>
        </is>
      </c>
      <c r="B2164" t="inlineStr">
        <is>
          <t>Salvador</t>
        </is>
      </c>
      <c r="C2164" t="inlineStr">
        <is>
          <t>BA</t>
        </is>
      </c>
      <c r="D2164" t="inlineStr">
        <is>
          <t>REGIÃO NORDESTE</t>
        </is>
      </c>
      <c r="E2164" s="70">
        <f>SUMPRODUCT(N2164:Q2164,PAINEL_PESOS!$C$16:$C$19)</f>
        <v/>
      </c>
      <c r="F2164" s="70">
        <f>SUMPRODUCT(R2164:T2164,PAINEL_PESOS!$C$21:$C$23)</f>
        <v/>
      </c>
      <c r="G2164" s="70">
        <f>SUMPRODUCT(U2164:V2164,PAINEL_PESOS!$C$25:$C$26)</f>
        <v/>
      </c>
      <c r="H2164" s="70">
        <f>SUMPRODUCT(W2164:X2164,PAINEL_PESOS!$C$28:$C$29)</f>
        <v/>
      </c>
      <c r="I2164" s="70" t="n">
        <v>0.75</v>
      </c>
      <c r="J2164" s="70" t="n">
        <v>0.3764341005449911</v>
      </c>
      <c r="K2164" s="71">
        <f>IF(NOT(AND(PAINEL_PESOS!$D$12="OK - 100%",PAINEL_PESOS!$F$20="OK - 100%",PAINEL_PESOS!$F$24="OK - 100%",PAINEL_PESOS!$F$27="OK - 100%",PAINEL_PESOS!$F$30="OK - 100%")),"", (E2164*PAINEL_PESOS!$B$7+F2164*PAINEL_PESOS!$B$8+G2164*PAINEL_PESOS!$B$9+H2164*PAINEL_PESOS!$B$10)*I2164)</f>
        <v/>
      </c>
      <c r="L2164" s="71">
        <f>IF(K2164="","",K2164-J2164)</f>
        <v/>
      </c>
      <c r="M2164" s="71">
        <f>IF(L2164="","",ABS(L2164))</f>
        <v/>
      </c>
      <c r="N2164" t="n">
        <v>0.4</v>
      </c>
      <c r="O2164" t="n">
        <v>0.9839</v>
      </c>
      <c r="P2164" t="n">
        <v>0.4080253431890179</v>
      </c>
      <c r="Q2164" t="n">
        <v>0</v>
      </c>
      <c r="R2164" t="n">
        <v>0.7528112728901326</v>
      </c>
      <c r="S2164" t="n">
        <v>0.1725254826766801</v>
      </c>
      <c r="T2164" t="n">
        <v>0.9969640341677498</v>
      </c>
      <c r="U2164" t="n">
        <v>0.2625619094276655</v>
      </c>
      <c r="V2164" t="n">
        <v>0.06461334892646564</v>
      </c>
      <c r="W2164" t="n">
        <v>0.8159499732867559</v>
      </c>
      <c r="X2164" t="n">
        <v>0.6946753094214676</v>
      </c>
    </row>
    <row r="2165">
      <c r="A2165" t="inlineStr">
        <is>
          <t>2927507</t>
        </is>
      </c>
      <c r="B2165" t="inlineStr">
        <is>
          <t>Santa Bárbara</t>
        </is>
      </c>
      <c r="C2165" t="inlineStr">
        <is>
          <t>BA</t>
        </is>
      </c>
      <c r="D2165" t="inlineStr">
        <is>
          <t>REGIÃO NORDESTE</t>
        </is>
      </c>
      <c r="E2165" s="70">
        <f>SUMPRODUCT(N2165:Q2165,PAINEL_PESOS!$C$16:$C$19)</f>
        <v/>
      </c>
      <c r="F2165" s="70">
        <f>SUMPRODUCT(R2165:T2165,PAINEL_PESOS!$C$21:$C$23)</f>
        <v/>
      </c>
      <c r="G2165" s="70">
        <f>SUMPRODUCT(U2165:V2165,PAINEL_PESOS!$C$25:$C$26)</f>
        <v/>
      </c>
      <c r="H2165" s="70">
        <f>SUMPRODUCT(W2165:X2165,PAINEL_PESOS!$C$28:$C$29)</f>
        <v/>
      </c>
      <c r="I2165" s="70" t="n">
        <v>0.9431386389037033</v>
      </c>
      <c r="J2165" s="70" t="n">
        <v>0.5832648257148983</v>
      </c>
      <c r="K2165" s="71">
        <f>IF(NOT(AND(PAINEL_PESOS!$D$12="OK - 100%",PAINEL_PESOS!$F$20="OK - 100%",PAINEL_PESOS!$F$24="OK - 100%",PAINEL_PESOS!$F$27="OK - 100%",PAINEL_PESOS!$F$30="OK - 100%")),"", (E2165*PAINEL_PESOS!$B$7+F2165*PAINEL_PESOS!$B$8+G2165*PAINEL_PESOS!$B$9+H2165*PAINEL_PESOS!$B$10)*I2165)</f>
        <v/>
      </c>
      <c r="L2165" s="71">
        <f>IF(K2165="","",K2165-J2165)</f>
        <v/>
      </c>
      <c r="M2165" s="71">
        <f>IF(L2165="","",ABS(L2165))</f>
        <v/>
      </c>
      <c r="N2165" t="n">
        <v>1</v>
      </c>
      <c r="O2165" t="n">
        <v>0.9635</v>
      </c>
      <c r="P2165" t="n">
        <v>0.491974656810982</v>
      </c>
      <c r="Q2165" t="n">
        <v>0.6964750219254897</v>
      </c>
      <c r="R2165" t="n">
        <v>0.207186398568089</v>
      </c>
      <c r="S2165" t="n">
        <v>0.9991551384803062</v>
      </c>
      <c r="T2165" t="n">
        <v>0.9054415733029839</v>
      </c>
      <c r="U2165" t="n">
        <v>0.2664069107910078</v>
      </c>
      <c r="V2165" t="n">
        <v>0.2902295661926317</v>
      </c>
      <c r="W2165" t="n">
        <v>0.7711453544901218</v>
      </c>
      <c r="X2165" t="n">
        <v>0.6358245060694534</v>
      </c>
    </row>
    <row r="2166">
      <c r="A2166" t="inlineStr">
        <is>
          <t>2927606</t>
        </is>
      </c>
      <c r="B2166" t="inlineStr">
        <is>
          <t>Santa Brígida</t>
        </is>
      </c>
      <c r="C2166" t="inlineStr">
        <is>
          <t>BA</t>
        </is>
      </c>
      <c r="D2166" t="inlineStr">
        <is>
          <t>REGIÃO NORDESTE</t>
        </is>
      </c>
      <c r="E2166" s="70">
        <f>SUMPRODUCT(N2166:Q2166,PAINEL_PESOS!$C$16:$C$19)</f>
        <v/>
      </c>
      <c r="F2166" s="70">
        <f>SUMPRODUCT(R2166:T2166,PAINEL_PESOS!$C$21:$C$23)</f>
        <v/>
      </c>
      <c r="G2166" s="70">
        <f>SUMPRODUCT(U2166:V2166,PAINEL_PESOS!$C$25:$C$26)</f>
        <v/>
      </c>
      <c r="H2166" s="70">
        <f>SUMPRODUCT(W2166:X2166,PAINEL_PESOS!$C$28:$C$29)</f>
        <v/>
      </c>
      <c r="I2166" s="70" t="n">
        <v>0.9864689974469044</v>
      </c>
      <c r="J2166" s="70" t="n">
        <v>0.6378450475164542</v>
      </c>
      <c r="K2166" s="71">
        <f>IF(NOT(AND(PAINEL_PESOS!$D$12="OK - 100%",PAINEL_PESOS!$F$20="OK - 100%",PAINEL_PESOS!$F$24="OK - 100%",PAINEL_PESOS!$F$27="OK - 100%",PAINEL_PESOS!$F$30="OK - 100%")),"", (E2166*PAINEL_PESOS!$B$7+F2166*PAINEL_PESOS!$B$8+G2166*PAINEL_PESOS!$B$9+H2166*PAINEL_PESOS!$B$10)*I2166)</f>
        <v/>
      </c>
      <c r="L2166" s="71">
        <f>IF(K2166="","",K2166-J2166)</f>
        <v/>
      </c>
      <c r="M2166" s="71">
        <f>IF(L2166="","",ABS(L2166))</f>
        <v/>
      </c>
      <c r="N2166" t="n">
        <v>1</v>
      </c>
      <c r="O2166" t="n">
        <v>0.9947</v>
      </c>
      <c r="P2166" t="n">
        <v>0.467687434002112</v>
      </c>
      <c r="Q2166" t="n">
        <v>0.9769732663116193</v>
      </c>
      <c r="R2166" t="n">
        <v>0.1741594010818437</v>
      </c>
      <c r="S2166" t="n">
        <v>0.9988281393662051</v>
      </c>
      <c r="T2166" t="n">
        <v>0.9469189245254249</v>
      </c>
      <c r="U2166" t="n">
        <v>0.4101358392150614</v>
      </c>
      <c r="V2166" t="n">
        <v>0.4938933484453014</v>
      </c>
      <c r="W2166" t="n">
        <v>0.6243712841879614</v>
      </c>
      <c r="X2166" t="n">
        <v>0.51140111434985</v>
      </c>
    </row>
    <row r="2167">
      <c r="A2167" t="inlineStr">
        <is>
          <t>2927705</t>
        </is>
      </c>
      <c r="B2167" t="inlineStr">
        <is>
          <t>Santa Cruz Cabrália</t>
        </is>
      </c>
      <c r="C2167" t="inlineStr">
        <is>
          <t>BA</t>
        </is>
      </c>
      <c r="D2167" t="inlineStr">
        <is>
          <t>REGIÃO NORDESTE</t>
        </is>
      </c>
      <c r="E2167" s="70">
        <f>SUMPRODUCT(N2167:Q2167,PAINEL_PESOS!$C$16:$C$19)</f>
        <v/>
      </c>
      <c r="F2167" s="70">
        <f>SUMPRODUCT(R2167:T2167,PAINEL_PESOS!$C$21:$C$23)</f>
        <v/>
      </c>
      <c r="G2167" s="70">
        <f>SUMPRODUCT(U2167:V2167,PAINEL_PESOS!$C$25:$C$26)</f>
        <v/>
      </c>
      <c r="H2167" s="70">
        <f>SUMPRODUCT(W2167:X2167,PAINEL_PESOS!$C$28:$C$29)</f>
        <v/>
      </c>
      <c r="I2167" s="70" t="n">
        <v>0.9840545058371684</v>
      </c>
      <c r="J2167" s="70" t="n">
        <v>0.6629420003793292</v>
      </c>
      <c r="K2167" s="71">
        <f>IF(NOT(AND(PAINEL_PESOS!$D$12="OK - 100%",PAINEL_PESOS!$F$20="OK - 100%",PAINEL_PESOS!$F$24="OK - 100%",PAINEL_PESOS!$F$27="OK - 100%",PAINEL_PESOS!$F$30="OK - 100%")),"", (E2167*PAINEL_PESOS!$B$7+F2167*PAINEL_PESOS!$B$8+G2167*PAINEL_PESOS!$B$9+H2167*PAINEL_PESOS!$B$10)*I2167)</f>
        <v/>
      </c>
      <c r="L2167" s="71">
        <f>IF(K2167="","",K2167-J2167)</f>
        <v/>
      </c>
      <c r="M2167" s="71">
        <f>IF(L2167="","",ABS(L2167))</f>
        <v/>
      </c>
      <c r="N2167" t="n">
        <v>0.6</v>
      </c>
      <c r="O2167" t="n">
        <v>1</v>
      </c>
      <c r="P2167" t="n">
        <v>0.6731784582893348</v>
      </c>
      <c r="Q2167" t="n">
        <v>0.9896503647747809</v>
      </c>
      <c r="R2167" t="n">
        <v>0.3047887610449833</v>
      </c>
      <c r="S2167" t="n">
        <v>0.9618095898765769</v>
      </c>
      <c r="T2167" t="n">
        <v>0.9402221976374353</v>
      </c>
      <c r="U2167" t="n">
        <v>0.3226329613514783</v>
      </c>
      <c r="V2167" t="n">
        <v>0.521818935487284</v>
      </c>
      <c r="W2167" t="n">
        <v>0.6602516246011876</v>
      </c>
      <c r="X2167" t="n">
        <v>0.7821421944640928</v>
      </c>
    </row>
    <row r="2168">
      <c r="A2168" t="inlineStr">
        <is>
          <t>2927804</t>
        </is>
      </c>
      <c r="B2168" t="inlineStr">
        <is>
          <t>Santa Cruz da Vitória</t>
        </is>
      </c>
      <c r="C2168" t="inlineStr">
        <is>
          <t>BA</t>
        </is>
      </c>
      <c r="D2168" t="inlineStr">
        <is>
          <t>REGIÃO NORDESTE</t>
        </is>
      </c>
      <c r="E2168" s="70">
        <f>SUMPRODUCT(N2168:Q2168,PAINEL_PESOS!$C$16:$C$19)</f>
        <v/>
      </c>
      <c r="F2168" s="70">
        <f>SUMPRODUCT(R2168:T2168,PAINEL_PESOS!$C$21:$C$23)</f>
        <v/>
      </c>
      <c r="G2168" s="70">
        <f>SUMPRODUCT(U2168:V2168,PAINEL_PESOS!$C$25:$C$26)</f>
        <v/>
      </c>
      <c r="H2168" s="70">
        <f>SUMPRODUCT(W2168:X2168,PAINEL_PESOS!$C$28:$C$29)</f>
        <v/>
      </c>
      <c r="I2168" s="70" t="n">
        <v>0.9786605333923736</v>
      </c>
      <c r="J2168" s="70" t="n">
        <v>0.6651382132606977</v>
      </c>
      <c r="K2168" s="71">
        <f>IF(NOT(AND(PAINEL_PESOS!$D$12="OK - 100%",PAINEL_PESOS!$F$20="OK - 100%",PAINEL_PESOS!$F$24="OK - 100%",PAINEL_PESOS!$F$27="OK - 100%",PAINEL_PESOS!$F$30="OK - 100%")),"", (E2168*PAINEL_PESOS!$B$7+F2168*PAINEL_PESOS!$B$8+G2168*PAINEL_PESOS!$B$9+H2168*PAINEL_PESOS!$B$10)*I2168)</f>
        <v/>
      </c>
      <c r="L2168" s="71">
        <f>IF(K2168="","",K2168-J2168)</f>
        <v/>
      </c>
      <c r="M2168" s="71">
        <f>IF(L2168="","",ABS(L2168))</f>
        <v/>
      </c>
      <c r="N2168" t="n">
        <v>1</v>
      </c>
      <c r="O2168" t="n">
        <v>0.9802999999999999</v>
      </c>
      <c r="P2168" t="n">
        <v>0.8324181626187962</v>
      </c>
      <c r="Q2168" t="n">
        <v>0.9597035023254731</v>
      </c>
      <c r="R2168" t="n">
        <v>0.1054586208152841</v>
      </c>
      <c r="S2168" t="n">
        <v>0.9974947490481455</v>
      </c>
      <c r="T2168" t="n">
        <v>0.9177512974629174</v>
      </c>
      <c r="U2168" t="n">
        <v>0.3985938057501913</v>
      </c>
      <c r="V2168" t="n">
        <v>0.6017466939596596</v>
      </c>
      <c r="W2168" t="n">
        <v>0.479020413421104</v>
      </c>
      <c r="X2168" t="n">
        <v>0.724422994971647</v>
      </c>
    </row>
    <row r="2169">
      <c r="A2169" t="inlineStr">
        <is>
          <t>2927903</t>
        </is>
      </c>
      <c r="B2169" t="inlineStr">
        <is>
          <t>Santa Inês</t>
        </is>
      </c>
      <c r="C2169" t="inlineStr">
        <is>
          <t>BA</t>
        </is>
      </c>
      <c r="D2169" t="inlineStr">
        <is>
          <t>REGIÃO NORDESTE</t>
        </is>
      </c>
      <c r="E2169" s="70">
        <f>SUMPRODUCT(N2169:Q2169,PAINEL_PESOS!$C$16:$C$19)</f>
        <v/>
      </c>
      <c r="F2169" s="70">
        <f>SUMPRODUCT(R2169:T2169,PAINEL_PESOS!$C$21:$C$23)</f>
        <v/>
      </c>
      <c r="G2169" s="70">
        <f>SUMPRODUCT(U2169:V2169,PAINEL_PESOS!$C$25:$C$26)</f>
        <v/>
      </c>
      <c r="H2169" s="70">
        <f>SUMPRODUCT(W2169:X2169,PAINEL_PESOS!$C$28:$C$29)</f>
        <v/>
      </c>
      <c r="I2169" s="70" t="n">
        <v>0.9947752917429139</v>
      </c>
      <c r="J2169" s="70" t="n">
        <v>0.6623981501112348</v>
      </c>
      <c r="K2169" s="71">
        <f>IF(NOT(AND(PAINEL_PESOS!$D$12="OK - 100%",PAINEL_PESOS!$F$20="OK - 100%",PAINEL_PESOS!$F$24="OK - 100%",PAINEL_PESOS!$F$27="OK - 100%",PAINEL_PESOS!$F$30="OK - 100%")),"", (E2169*PAINEL_PESOS!$B$7+F2169*PAINEL_PESOS!$B$8+G2169*PAINEL_PESOS!$B$9+H2169*PAINEL_PESOS!$B$10)*I2169)</f>
        <v/>
      </c>
      <c r="L2169" s="71">
        <f>IF(K2169="","",K2169-J2169)</f>
        <v/>
      </c>
      <c r="M2169" s="71">
        <f>IF(L2169="","",ABS(L2169))</f>
        <v/>
      </c>
      <c r="N2169" t="n">
        <v>0.6</v>
      </c>
      <c r="O2169" t="n">
        <v>0.9961</v>
      </c>
      <c r="P2169" t="n">
        <v>0.7498416050686378</v>
      </c>
      <c r="Q2169" t="n">
        <v>0.9702480408579963</v>
      </c>
      <c r="R2169" t="n">
        <v>0.1412004573404175</v>
      </c>
      <c r="S2169" t="n">
        <v>0.9999637136927801</v>
      </c>
      <c r="T2169" t="n">
        <v>0.995380039096709</v>
      </c>
      <c r="U2169" t="n">
        <v>0.397103020931593</v>
      </c>
      <c r="V2169" t="n">
        <v>0.5098388577923145</v>
      </c>
      <c r="W2169" t="n">
        <v>0.6876503585798986</v>
      </c>
      <c r="X2169" t="n">
        <v>0.6499674452063158</v>
      </c>
    </row>
    <row r="2170">
      <c r="A2170" t="inlineStr">
        <is>
          <t>2928000</t>
        </is>
      </c>
      <c r="B2170" t="inlineStr">
        <is>
          <t>Santaluz</t>
        </is>
      </c>
      <c r="C2170" t="inlineStr">
        <is>
          <t>BA</t>
        </is>
      </c>
      <c r="D2170" t="inlineStr">
        <is>
          <t>REGIÃO NORDESTE</t>
        </is>
      </c>
      <c r="E2170" s="70">
        <f>SUMPRODUCT(N2170:Q2170,PAINEL_PESOS!$C$16:$C$19)</f>
        <v/>
      </c>
      <c r="F2170" s="70">
        <f>SUMPRODUCT(R2170:T2170,PAINEL_PESOS!$C$21:$C$23)</f>
        <v/>
      </c>
      <c r="G2170" s="70">
        <f>SUMPRODUCT(U2170:V2170,PAINEL_PESOS!$C$25:$C$26)</f>
        <v/>
      </c>
      <c r="H2170" s="70">
        <f>SUMPRODUCT(W2170:X2170,PAINEL_PESOS!$C$28:$C$29)</f>
        <v/>
      </c>
      <c r="I2170" s="70" t="n">
        <v>0.9435939487084447</v>
      </c>
      <c r="J2170" s="70" t="n">
        <v>0.6137104232146569</v>
      </c>
      <c r="K2170" s="71">
        <f>IF(NOT(AND(PAINEL_PESOS!$D$12="OK - 100%",PAINEL_PESOS!$F$20="OK - 100%",PAINEL_PESOS!$F$24="OK - 100%",PAINEL_PESOS!$F$27="OK - 100%",PAINEL_PESOS!$F$30="OK - 100%")),"", (E2170*PAINEL_PESOS!$B$7+F2170*PAINEL_PESOS!$B$8+G2170*PAINEL_PESOS!$B$9+H2170*PAINEL_PESOS!$B$10)*I2170)</f>
        <v/>
      </c>
      <c r="L2170" s="71">
        <f>IF(K2170="","",K2170-J2170)</f>
        <v/>
      </c>
      <c r="M2170" s="71">
        <f>IF(L2170="","",ABS(L2170))</f>
        <v/>
      </c>
      <c r="N2170" t="n">
        <v>1</v>
      </c>
      <c r="O2170" t="n">
        <v>0.9956</v>
      </c>
      <c r="P2170" t="n">
        <v>0.7023231256599789</v>
      </c>
      <c r="Q2170" t="n">
        <v>0.802423555713437</v>
      </c>
      <c r="R2170" t="n">
        <v>0.3088392313833686</v>
      </c>
      <c r="S2170" t="n">
        <v>0.9079238556099684</v>
      </c>
      <c r="T2170" t="n">
        <v>0.8555898423329608</v>
      </c>
      <c r="U2170" t="n">
        <v>0.3520637504573837</v>
      </c>
      <c r="V2170" t="n">
        <v>0.5116849167966475</v>
      </c>
      <c r="W2170" t="n">
        <v>0.6880882327332393</v>
      </c>
      <c r="X2170" t="n">
        <v>0.5195950181551966</v>
      </c>
    </row>
    <row r="2171">
      <c r="A2171" t="inlineStr">
        <is>
          <t>2928059</t>
        </is>
      </c>
      <c r="B2171" t="inlineStr">
        <is>
          <t>Santa Luzia</t>
        </is>
      </c>
      <c r="C2171" t="inlineStr">
        <is>
          <t>BA</t>
        </is>
      </c>
      <c r="D2171" t="inlineStr">
        <is>
          <t>REGIÃO NORDESTE</t>
        </is>
      </c>
      <c r="E2171" s="70">
        <f>SUMPRODUCT(N2171:Q2171,PAINEL_PESOS!$C$16:$C$19)</f>
        <v/>
      </c>
      <c r="F2171" s="70">
        <f>SUMPRODUCT(R2171:T2171,PAINEL_PESOS!$C$21:$C$23)</f>
        <v/>
      </c>
      <c r="G2171" s="70">
        <f>SUMPRODUCT(U2171:V2171,PAINEL_PESOS!$C$25:$C$26)</f>
        <v/>
      </c>
      <c r="H2171" s="70">
        <f>SUMPRODUCT(W2171:X2171,PAINEL_PESOS!$C$28:$C$29)</f>
        <v/>
      </c>
      <c r="I2171" s="70" t="n">
        <v>0.9819588716362795</v>
      </c>
      <c r="J2171" s="70" t="n">
        <v>0.6736764515662163</v>
      </c>
      <c r="K2171" s="71">
        <f>IF(NOT(AND(PAINEL_PESOS!$D$12="OK - 100%",PAINEL_PESOS!$F$20="OK - 100%",PAINEL_PESOS!$F$24="OK - 100%",PAINEL_PESOS!$F$27="OK - 100%",PAINEL_PESOS!$F$30="OK - 100%")),"", (E2171*PAINEL_PESOS!$B$7+F2171*PAINEL_PESOS!$B$8+G2171*PAINEL_PESOS!$B$9+H2171*PAINEL_PESOS!$B$10)*I2171)</f>
        <v/>
      </c>
      <c r="L2171" s="71">
        <f>IF(K2171="","",K2171-J2171)</f>
        <v/>
      </c>
      <c r="M2171" s="71">
        <f>IF(L2171="","",ABS(L2171))</f>
        <v/>
      </c>
      <c r="N2171" t="n">
        <v>0.4</v>
      </c>
      <c r="O2171" t="n">
        <v>0.9969</v>
      </c>
      <c r="P2171" t="n">
        <v>0.7190073917634636</v>
      </c>
      <c r="Q2171" t="n">
        <v>0.9660244765417679</v>
      </c>
      <c r="R2171" t="n">
        <v>0.1762085460916583</v>
      </c>
      <c r="S2171" t="n">
        <v>0.9990580988736012</v>
      </c>
      <c r="T2171" t="n">
        <v>0.9305085933958486</v>
      </c>
      <c r="U2171" t="n">
        <v>0.6917156885348821</v>
      </c>
      <c r="V2171" t="n">
        <v>0.5781109289733026</v>
      </c>
      <c r="W2171" t="n">
        <v>0.5055619507352179</v>
      </c>
      <c r="X2171" t="n">
        <v>0.7682244045179641</v>
      </c>
    </row>
    <row r="2172">
      <c r="A2172" t="inlineStr">
        <is>
          <t>2928109</t>
        </is>
      </c>
      <c r="B2172" t="inlineStr">
        <is>
          <t>Santa Maria da Vitória</t>
        </is>
      </c>
      <c r="C2172" t="inlineStr">
        <is>
          <t>BA</t>
        </is>
      </c>
      <c r="D2172" t="inlineStr">
        <is>
          <t>REGIÃO NORDESTE</t>
        </is>
      </c>
      <c r="E2172" s="70">
        <f>SUMPRODUCT(N2172:Q2172,PAINEL_PESOS!$C$16:$C$19)</f>
        <v/>
      </c>
      <c r="F2172" s="70">
        <f>SUMPRODUCT(R2172:T2172,PAINEL_PESOS!$C$21:$C$23)</f>
        <v/>
      </c>
      <c r="G2172" s="70">
        <f>SUMPRODUCT(U2172:V2172,PAINEL_PESOS!$C$25:$C$26)</f>
        <v/>
      </c>
      <c r="H2172" s="70">
        <f>SUMPRODUCT(W2172:X2172,PAINEL_PESOS!$C$28:$C$29)</f>
        <v/>
      </c>
      <c r="I2172" s="70" t="n">
        <v>0.9950149647722553</v>
      </c>
      <c r="J2172" s="70" t="n">
        <v>0.7404327373036813</v>
      </c>
      <c r="K2172" s="71">
        <f>IF(NOT(AND(PAINEL_PESOS!$D$12="OK - 100%",PAINEL_PESOS!$F$20="OK - 100%",PAINEL_PESOS!$F$24="OK - 100%",PAINEL_PESOS!$F$27="OK - 100%",PAINEL_PESOS!$F$30="OK - 100%")),"", (E2172*PAINEL_PESOS!$B$7+F2172*PAINEL_PESOS!$B$8+G2172*PAINEL_PESOS!$B$9+H2172*PAINEL_PESOS!$B$10)*I2172)</f>
        <v/>
      </c>
      <c r="L2172" s="71">
        <f>IF(K2172="","",K2172-J2172)</f>
        <v/>
      </c>
      <c r="M2172" s="71">
        <f>IF(L2172="","",ABS(L2172))</f>
        <v/>
      </c>
      <c r="N2172" t="n">
        <v>1</v>
      </c>
      <c r="O2172" t="n">
        <v>1</v>
      </c>
      <c r="P2172" t="n">
        <v>0.9748680042238648</v>
      </c>
      <c r="Q2172" t="n">
        <v>0.9932532187801391</v>
      </c>
      <c r="R2172" t="n">
        <v>0.3113837398752819</v>
      </c>
      <c r="S2172" t="n">
        <v>0.9997880665596443</v>
      </c>
      <c r="T2172" t="n">
        <v>0.9794959695727788</v>
      </c>
      <c r="U2172" t="n">
        <v>0.6517277722130449</v>
      </c>
      <c r="V2172" t="n">
        <v>0.6201472685352609</v>
      </c>
      <c r="W2172" t="n">
        <v>0.5510826255812388</v>
      </c>
      <c r="X2172" t="n">
        <v>0.6190083750821185</v>
      </c>
    </row>
    <row r="2173">
      <c r="A2173" t="inlineStr">
        <is>
          <t>2928208</t>
        </is>
      </c>
      <c r="B2173" t="inlineStr">
        <is>
          <t>Santana</t>
        </is>
      </c>
      <c r="C2173" t="inlineStr">
        <is>
          <t>BA</t>
        </is>
      </c>
      <c r="D2173" t="inlineStr">
        <is>
          <t>REGIÃO NORDESTE</t>
        </is>
      </c>
      <c r="E2173" s="70">
        <f>SUMPRODUCT(N2173:Q2173,PAINEL_PESOS!$C$16:$C$19)</f>
        <v/>
      </c>
      <c r="F2173" s="70">
        <f>SUMPRODUCT(R2173:T2173,PAINEL_PESOS!$C$21:$C$23)</f>
        <v/>
      </c>
      <c r="G2173" s="70">
        <f>SUMPRODUCT(U2173:V2173,PAINEL_PESOS!$C$25:$C$26)</f>
        <v/>
      </c>
      <c r="H2173" s="70">
        <f>SUMPRODUCT(W2173:X2173,PAINEL_PESOS!$C$28:$C$29)</f>
        <v/>
      </c>
      <c r="I2173" s="70" t="n">
        <v>0.9884851680634794</v>
      </c>
      <c r="J2173" s="70" t="n">
        <v>0.6967969646903029</v>
      </c>
      <c r="K2173" s="71">
        <f>IF(NOT(AND(PAINEL_PESOS!$D$12="OK - 100%",PAINEL_PESOS!$F$20="OK - 100%",PAINEL_PESOS!$F$24="OK - 100%",PAINEL_PESOS!$F$27="OK - 100%",PAINEL_PESOS!$F$30="OK - 100%")),"", (E2173*PAINEL_PESOS!$B$7+F2173*PAINEL_PESOS!$B$8+G2173*PAINEL_PESOS!$B$9+H2173*PAINEL_PESOS!$B$10)*I2173)</f>
        <v/>
      </c>
      <c r="L2173" s="71">
        <f>IF(K2173="","",K2173-J2173)</f>
        <v/>
      </c>
      <c r="M2173" s="71">
        <f>IF(L2173="","",ABS(L2173))</f>
        <v/>
      </c>
      <c r="N2173" t="n">
        <v>1</v>
      </c>
      <c r="O2173" t="n">
        <v>1</v>
      </c>
      <c r="P2173" t="n">
        <v>0.6090813093980992</v>
      </c>
      <c r="Q2173" t="n">
        <v>0.9967491115709606</v>
      </c>
      <c r="R2173" t="n">
        <v>0.2653279108117081</v>
      </c>
      <c r="S2173" t="n">
        <v>0.9998838679389227</v>
      </c>
      <c r="T2173" t="n">
        <v>0.943415471493284</v>
      </c>
      <c r="U2173" t="n">
        <v>0.6021209910114521</v>
      </c>
      <c r="V2173" t="n">
        <v>0.6240493892350412</v>
      </c>
      <c r="W2173" t="n">
        <v>0.5496156377230659</v>
      </c>
      <c r="X2173" t="n">
        <v>0.5881920457199078</v>
      </c>
    </row>
    <row r="2174">
      <c r="A2174" t="inlineStr">
        <is>
          <t>2928307</t>
        </is>
      </c>
      <c r="B2174" t="inlineStr">
        <is>
          <t>Santanópolis</t>
        </is>
      </c>
      <c r="C2174" t="inlineStr">
        <is>
          <t>BA</t>
        </is>
      </c>
      <c r="D2174" t="inlineStr">
        <is>
          <t>REGIÃO NORDESTE</t>
        </is>
      </c>
      <c r="E2174" s="70">
        <f>SUMPRODUCT(N2174:Q2174,PAINEL_PESOS!$C$16:$C$19)</f>
        <v/>
      </c>
      <c r="F2174" s="70">
        <f>SUMPRODUCT(R2174:T2174,PAINEL_PESOS!$C$21:$C$23)</f>
        <v/>
      </c>
      <c r="G2174" s="70">
        <f>SUMPRODUCT(U2174:V2174,PAINEL_PESOS!$C$25:$C$26)</f>
        <v/>
      </c>
      <c r="H2174" s="70">
        <f>SUMPRODUCT(W2174:X2174,PAINEL_PESOS!$C$28:$C$29)</f>
        <v/>
      </c>
      <c r="I2174" s="70" t="n">
        <v>0.9635597514667119</v>
      </c>
      <c r="J2174" s="70" t="n">
        <v>0.6134472625599182</v>
      </c>
      <c r="K2174" s="71">
        <f>IF(NOT(AND(PAINEL_PESOS!$D$12="OK - 100%",PAINEL_PESOS!$F$20="OK - 100%",PAINEL_PESOS!$F$24="OK - 100%",PAINEL_PESOS!$F$27="OK - 100%",PAINEL_PESOS!$F$30="OK - 100%")),"", (E2174*PAINEL_PESOS!$B$7+F2174*PAINEL_PESOS!$B$8+G2174*PAINEL_PESOS!$B$9+H2174*PAINEL_PESOS!$B$10)*I2174)</f>
        <v/>
      </c>
      <c r="L2174" s="71">
        <f>IF(K2174="","",K2174-J2174)</f>
        <v/>
      </c>
      <c r="M2174" s="71">
        <f>IF(L2174="","",ABS(L2174))</f>
        <v/>
      </c>
      <c r="N2174" t="n">
        <v>1</v>
      </c>
      <c r="O2174" t="n">
        <v>0.9831</v>
      </c>
      <c r="P2174" t="n">
        <v>0.4832101372756072</v>
      </c>
      <c r="Q2174" t="n">
        <v>0.7944217750434077</v>
      </c>
      <c r="R2174" t="n">
        <v>0.1132714132702999</v>
      </c>
      <c r="S2174" t="n">
        <v>0.9992876876784879</v>
      </c>
      <c r="T2174" t="n">
        <v>0.9572286953391286</v>
      </c>
      <c r="U2174" t="n">
        <v>0.2399015036134029</v>
      </c>
      <c r="V2174" t="n">
        <v>0.3121657750917445</v>
      </c>
      <c r="W2174" t="n">
        <v>0.8221599299286686</v>
      </c>
      <c r="X2174" t="n">
        <v>0.7087229549176086</v>
      </c>
    </row>
    <row r="2175">
      <c r="A2175" t="inlineStr">
        <is>
          <t>2928406</t>
        </is>
      </c>
      <c r="B2175" t="inlineStr">
        <is>
          <t>Santa Rita de Cássia</t>
        </is>
      </c>
      <c r="C2175" t="inlineStr">
        <is>
          <t>BA</t>
        </is>
      </c>
      <c r="D2175" t="inlineStr">
        <is>
          <t>REGIÃO NORDESTE</t>
        </is>
      </c>
      <c r="E2175" s="70">
        <f>SUMPRODUCT(N2175:Q2175,PAINEL_PESOS!$C$16:$C$19)</f>
        <v/>
      </c>
      <c r="F2175" s="70">
        <f>SUMPRODUCT(R2175:T2175,PAINEL_PESOS!$C$21:$C$23)</f>
        <v/>
      </c>
      <c r="G2175" s="70">
        <f>SUMPRODUCT(U2175:V2175,PAINEL_PESOS!$C$25:$C$26)</f>
        <v/>
      </c>
      <c r="H2175" s="70">
        <f>SUMPRODUCT(W2175:X2175,PAINEL_PESOS!$C$28:$C$29)</f>
        <v/>
      </c>
      <c r="I2175" s="70" t="n">
        <v>0.9996850974790534</v>
      </c>
      <c r="J2175" s="70" t="n">
        <v>0.6967194972771051</v>
      </c>
      <c r="K2175" s="71">
        <f>IF(NOT(AND(PAINEL_PESOS!$D$12="OK - 100%",PAINEL_PESOS!$F$20="OK - 100%",PAINEL_PESOS!$F$24="OK - 100%",PAINEL_PESOS!$F$27="OK - 100%",PAINEL_PESOS!$F$30="OK - 100%")),"", (E2175*PAINEL_PESOS!$B$7+F2175*PAINEL_PESOS!$B$8+G2175*PAINEL_PESOS!$B$9+H2175*PAINEL_PESOS!$B$10)*I2175)</f>
        <v/>
      </c>
      <c r="L2175" s="71">
        <f>IF(K2175="","",K2175-J2175)</f>
        <v/>
      </c>
      <c r="M2175" s="71">
        <f>IF(L2175="","",ABS(L2175))</f>
        <v/>
      </c>
      <c r="N2175" t="n">
        <v>0.2</v>
      </c>
      <c r="O2175" t="n">
        <v>1</v>
      </c>
      <c r="P2175" t="n">
        <v>1</v>
      </c>
      <c r="Q2175" t="n">
        <v>0.9994718490933218</v>
      </c>
      <c r="R2175" t="n">
        <v>0.2567513475629933</v>
      </c>
      <c r="S2175" t="n">
        <v>1</v>
      </c>
      <c r="T2175" t="n">
        <v>0.9987850364576907</v>
      </c>
      <c r="U2175" t="n">
        <v>0.6283734881600199</v>
      </c>
      <c r="V2175" t="n">
        <v>0.6192121581492802</v>
      </c>
      <c r="W2175" t="n">
        <v>0.4944987070928573</v>
      </c>
      <c r="X2175" t="n">
        <v>0.73000052028405</v>
      </c>
    </row>
    <row r="2176">
      <c r="A2176" t="inlineStr">
        <is>
          <t>2928505</t>
        </is>
      </c>
      <c r="B2176" t="inlineStr">
        <is>
          <t>Santa Teresinha</t>
        </is>
      </c>
      <c r="C2176" t="inlineStr">
        <is>
          <t>BA</t>
        </is>
      </c>
      <c r="D2176" t="inlineStr">
        <is>
          <t>REGIÃO NORDESTE</t>
        </is>
      </c>
      <c r="E2176" s="70">
        <f>SUMPRODUCT(N2176:Q2176,PAINEL_PESOS!$C$16:$C$19)</f>
        <v/>
      </c>
      <c r="F2176" s="70">
        <f>SUMPRODUCT(R2176:T2176,PAINEL_PESOS!$C$21:$C$23)</f>
        <v/>
      </c>
      <c r="G2176" s="70">
        <f>SUMPRODUCT(U2176:V2176,PAINEL_PESOS!$C$25:$C$26)</f>
        <v/>
      </c>
      <c r="H2176" s="70">
        <f>SUMPRODUCT(W2176:X2176,PAINEL_PESOS!$C$28:$C$29)</f>
        <v/>
      </c>
      <c r="I2176" s="70" t="n">
        <v>0.9829971923069417</v>
      </c>
      <c r="J2176" s="70" t="n">
        <v>0.6603859924120371</v>
      </c>
      <c r="K2176" s="71">
        <f>IF(NOT(AND(PAINEL_PESOS!$D$12="OK - 100%",PAINEL_PESOS!$F$20="OK - 100%",PAINEL_PESOS!$F$24="OK - 100%",PAINEL_PESOS!$F$27="OK - 100%",PAINEL_PESOS!$F$30="OK - 100%")),"", (E2176*PAINEL_PESOS!$B$7+F2176*PAINEL_PESOS!$B$8+G2176*PAINEL_PESOS!$B$9+H2176*PAINEL_PESOS!$B$10)*I2176)</f>
        <v/>
      </c>
      <c r="L2176" s="71">
        <f>IF(K2176="","",K2176-J2176)</f>
        <v/>
      </c>
      <c r="M2176" s="71">
        <f>IF(L2176="","",ABS(L2176))</f>
        <v/>
      </c>
      <c r="N2176" t="n">
        <v>1</v>
      </c>
      <c r="O2176" t="n">
        <v>0.954</v>
      </c>
      <c r="P2176" t="n">
        <v>0.5908130939809926</v>
      </c>
      <c r="Q2176" t="n">
        <v>0.9633713584026583</v>
      </c>
      <c r="R2176" t="n">
        <v>0.1763358191688155</v>
      </c>
      <c r="S2176" t="n">
        <v>0.9996000829041681</v>
      </c>
      <c r="T2176" t="n">
        <v>0.9376860830717751</v>
      </c>
      <c r="U2176" t="n">
        <v>0.3119085757169893</v>
      </c>
      <c r="V2176" t="n">
        <v>0.5619498614486589</v>
      </c>
      <c r="W2176" t="n">
        <v>0.6978229060694389</v>
      </c>
      <c r="X2176" t="n">
        <v>0.6396141093361343</v>
      </c>
    </row>
    <row r="2177">
      <c r="A2177" t="inlineStr">
        <is>
          <t>2928604</t>
        </is>
      </c>
      <c r="B2177" t="inlineStr">
        <is>
          <t>Santo Amaro</t>
        </is>
      </c>
      <c r="C2177" t="inlineStr">
        <is>
          <t>BA</t>
        </is>
      </c>
      <c r="D2177" t="inlineStr">
        <is>
          <t>REGIÃO NORDESTE</t>
        </is>
      </c>
      <c r="E2177" s="70">
        <f>SUMPRODUCT(N2177:Q2177,PAINEL_PESOS!$C$16:$C$19)</f>
        <v/>
      </c>
      <c r="F2177" s="70">
        <f>SUMPRODUCT(R2177:T2177,PAINEL_PESOS!$C$21:$C$23)</f>
        <v/>
      </c>
      <c r="G2177" s="70">
        <f>SUMPRODUCT(U2177:V2177,PAINEL_PESOS!$C$25:$C$26)</f>
        <v/>
      </c>
      <c r="H2177" s="70">
        <f>SUMPRODUCT(W2177:X2177,PAINEL_PESOS!$C$28:$C$29)</f>
        <v/>
      </c>
      <c r="I2177" s="70" t="n">
        <v>0.8836631937930839</v>
      </c>
      <c r="J2177" s="70" t="n">
        <v>0.5591433567857262</v>
      </c>
      <c r="K2177" s="71">
        <f>IF(NOT(AND(PAINEL_PESOS!$D$12="OK - 100%",PAINEL_PESOS!$F$20="OK - 100%",PAINEL_PESOS!$F$24="OK - 100%",PAINEL_PESOS!$F$27="OK - 100%",PAINEL_PESOS!$F$30="OK - 100%")),"", (E2177*PAINEL_PESOS!$B$7+F2177*PAINEL_PESOS!$B$8+G2177*PAINEL_PESOS!$B$9+H2177*PAINEL_PESOS!$B$10)*I2177)</f>
        <v/>
      </c>
      <c r="L2177" s="71">
        <f>IF(K2177="","",K2177-J2177)</f>
        <v/>
      </c>
      <c r="M2177" s="71">
        <f>IF(L2177="","",ABS(L2177))</f>
        <v/>
      </c>
      <c r="N2177" t="n">
        <v>0.8</v>
      </c>
      <c r="O2177" t="n">
        <v>0.9943</v>
      </c>
      <c r="P2177" t="n">
        <v>0.6450897571277719</v>
      </c>
      <c r="Q2177" t="n">
        <v>0.8250398807512459</v>
      </c>
      <c r="R2177" t="n">
        <v>0.3752642370685461</v>
      </c>
      <c r="S2177" t="n">
        <v>0.7482514027925172</v>
      </c>
      <c r="T2177" t="n">
        <v>0.5011497827666216</v>
      </c>
      <c r="U2177" t="n">
        <v>0.2601552911583938</v>
      </c>
      <c r="V2177" t="n">
        <v>0.5766477223843269</v>
      </c>
      <c r="W2177" t="n">
        <v>0.8164083721452881</v>
      </c>
      <c r="X2177" t="n">
        <v>0.6935130430177827</v>
      </c>
    </row>
    <row r="2178">
      <c r="A2178" t="inlineStr">
        <is>
          <t>2928703</t>
        </is>
      </c>
      <c r="B2178" t="inlineStr">
        <is>
          <t>Santo Antônio de Jesus</t>
        </is>
      </c>
      <c r="C2178" t="inlineStr">
        <is>
          <t>BA</t>
        </is>
      </c>
      <c r="D2178" t="inlineStr">
        <is>
          <t>REGIÃO NORDESTE</t>
        </is>
      </c>
      <c r="E2178" s="70">
        <f>SUMPRODUCT(N2178:Q2178,PAINEL_PESOS!$C$16:$C$19)</f>
        <v/>
      </c>
      <c r="F2178" s="70">
        <f>SUMPRODUCT(R2178:T2178,PAINEL_PESOS!$C$21:$C$23)</f>
        <v/>
      </c>
      <c r="G2178" s="70">
        <f>SUMPRODUCT(U2178:V2178,PAINEL_PESOS!$C$25:$C$26)</f>
        <v/>
      </c>
      <c r="H2178" s="70">
        <f>SUMPRODUCT(W2178:X2178,PAINEL_PESOS!$C$28:$C$29)</f>
        <v/>
      </c>
      <c r="I2178" s="70" t="n">
        <v>0.9302547769042593</v>
      </c>
      <c r="J2178" s="70" t="n">
        <v>0.632515239048985</v>
      </c>
      <c r="K2178" s="71">
        <f>IF(NOT(AND(PAINEL_PESOS!$D$12="OK - 100%",PAINEL_PESOS!$F$20="OK - 100%",PAINEL_PESOS!$F$24="OK - 100%",PAINEL_PESOS!$F$27="OK - 100%",PAINEL_PESOS!$F$30="OK - 100%")),"", (E2178*PAINEL_PESOS!$B$7+F2178*PAINEL_PESOS!$B$8+G2178*PAINEL_PESOS!$B$9+H2178*PAINEL_PESOS!$B$10)*I2178)</f>
        <v/>
      </c>
      <c r="L2178" s="71">
        <f>IF(K2178="","",K2178-J2178)</f>
        <v/>
      </c>
      <c r="M2178" s="71">
        <f>IF(L2178="","",ABS(L2178))</f>
        <v/>
      </c>
      <c r="N2178" t="n">
        <v>1</v>
      </c>
      <c r="O2178" t="n">
        <v>0.9707</v>
      </c>
      <c r="P2178" t="n">
        <v>0.6711721224920802</v>
      </c>
      <c r="Q2178" t="n">
        <v>0.6587395029217691</v>
      </c>
      <c r="R2178" t="n">
        <v>0.4493511262159858</v>
      </c>
      <c r="S2178" t="n">
        <v>0.7193209315390374</v>
      </c>
      <c r="T2178" t="n">
        <v>0.9585926236572608</v>
      </c>
      <c r="U2178" t="n">
        <v>0.2366786968149209</v>
      </c>
      <c r="V2178" t="n">
        <v>0.5091806546778143</v>
      </c>
      <c r="W2178" t="n">
        <v>0.8163884433359786</v>
      </c>
      <c r="X2178" t="n">
        <v>0.8087710705902064</v>
      </c>
    </row>
    <row r="2179">
      <c r="A2179" t="inlineStr">
        <is>
          <t>2928802</t>
        </is>
      </c>
      <c r="B2179" t="inlineStr">
        <is>
          <t>Santo Estêvão</t>
        </is>
      </c>
      <c r="C2179" t="inlineStr">
        <is>
          <t>BA</t>
        </is>
      </c>
      <c r="D2179" t="inlineStr">
        <is>
          <t>REGIÃO NORDESTE</t>
        </is>
      </c>
      <c r="E2179" s="70">
        <f>SUMPRODUCT(N2179:Q2179,PAINEL_PESOS!$C$16:$C$19)</f>
        <v/>
      </c>
      <c r="F2179" s="70">
        <f>SUMPRODUCT(R2179:T2179,PAINEL_PESOS!$C$21:$C$23)</f>
        <v/>
      </c>
      <c r="G2179" s="70">
        <f>SUMPRODUCT(U2179:V2179,PAINEL_PESOS!$C$25:$C$26)</f>
        <v/>
      </c>
      <c r="H2179" s="70">
        <f>SUMPRODUCT(W2179:X2179,PAINEL_PESOS!$C$28:$C$29)</f>
        <v/>
      </c>
      <c r="I2179" s="70" t="n">
        <v>0.9010873606303013</v>
      </c>
      <c r="J2179" s="70" t="n">
        <v>0.5466115746041407</v>
      </c>
      <c r="K2179" s="71">
        <f>IF(NOT(AND(PAINEL_PESOS!$D$12="OK - 100%",PAINEL_PESOS!$F$20="OK - 100%",PAINEL_PESOS!$F$24="OK - 100%",PAINEL_PESOS!$F$27="OK - 100%",PAINEL_PESOS!$F$30="OK - 100%")),"", (E2179*PAINEL_PESOS!$B$7+F2179*PAINEL_PESOS!$B$8+G2179*PAINEL_PESOS!$B$9+H2179*PAINEL_PESOS!$B$10)*I2179)</f>
        <v/>
      </c>
      <c r="L2179" s="71">
        <f>IF(K2179="","",K2179-J2179)</f>
        <v/>
      </c>
      <c r="M2179" s="71">
        <f>IF(L2179="","",ABS(L2179))</f>
        <v/>
      </c>
      <c r="N2179" t="n">
        <v>1</v>
      </c>
      <c r="O2179" t="n">
        <v>0.9967</v>
      </c>
      <c r="P2179" t="n">
        <v>0.5454065469904963</v>
      </c>
      <c r="Q2179" t="n">
        <v>0.6286069050345154</v>
      </c>
      <c r="R2179" t="n">
        <v>0.3696096780960817</v>
      </c>
      <c r="S2179" t="n">
        <v>0.4014277154582777</v>
      </c>
      <c r="T2179" t="n">
        <v>0.8726308730497951</v>
      </c>
      <c r="U2179" t="n">
        <v>0.2459500446351946</v>
      </c>
      <c r="V2179" t="n">
        <v>0.5603312369042106</v>
      </c>
      <c r="W2179" t="n">
        <v>0.7112664380133586</v>
      </c>
      <c r="X2179" t="n">
        <v>0.6542230850301989</v>
      </c>
    </row>
    <row r="2180">
      <c r="A2180" t="inlineStr">
        <is>
          <t>2928901</t>
        </is>
      </c>
      <c r="B2180" t="inlineStr">
        <is>
          <t>São Desidério</t>
        </is>
      </c>
      <c r="C2180" t="inlineStr">
        <is>
          <t>BA</t>
        </is>
      </c>
      <c r="D2180" t="inlineStr">
        <is>
          <t>REGIÃO NORDESTE</t>
        </is>
      </c>
      <c r="E2180" s="70">
        <f>SUMPRODUCT(N2180:Q2180,PAINEL_PESOS!$C$16:$C$19)</f>
        <v/>
      </c>
      <c r="F2180" s="70">
        <f>SUMPRODUCT(R2180:T2180,PAINEL_PESOS!$C$21:$C$23)</f>
        <v/>
      </c>
      <c r="G2180" s="70">
        <f>SUMPRODUCT(U2180:V2180,PAINEL_PESOS!$C$25:$C$26)</f>
        <v/>
      </c>
      <c r="H2180" s="70">
        <f>SUMPRODUCT(W2180:X2180,PAINEL_PESOS!$C$28:$C$29)</f>
        <v/>
      </c>
      <c r="I2180" s="70" t="n">
        <v>0.9895164748222323</v>
      </c>
      <c r="J2180" s="70" t="n">
        <v>0.6693365527211359</v>
      </c>
      <c r="K2180" s="71">
        <f>IF(NOT(AND(PAINEL_PESOS!$D$12="OK - 100%",PAINEL_PESOS!$F$20="OK - 100%",PAINEL_PESOS!$F$24="OK - 100%",PAINEL_PESOS!$F$27="OK - 100%",PAINEL_PESOS!$F$30="OK - 100%")),"", (E2180*PAINEL_PESOS!$B$7+F2180*PAINEL_PESOS!$B$8+G2180*PAINEL_PESOS!$B$9+H2180*PAINEL_PESOS!$B$10)*I2180)</f>
        <v/>
      </c>
      <c r="L2180" s="71">
        <f>IF(K2180="","",K2180-J2180)</f>
        <v/>
      </c>
      <c r="M2180" s="71">
        <f>IF(L2180="","",ABS(L2180))</f>
        <v/>
      </c>
      <c r="N2180" t="n">
        <v>0.4</v>
      </c>
      <c r="O2180" t="n">
        <v>0.9671</v>
      </c>
      <c r="P2180" t="n">
        <v>0.6389651531151004</v>
      </c>
      <c r="Q2180" t="n">
        <v>0.9997009022154985</v>
      </c>
      <c r="R2180" t="n">
        <v>0.5465404411212698</v>
      </c>
      <c r="S2180" t="n">
        <v>0.9999721061403105</v>
      </c>
      <c r="T2180" t="n">
        <v>0.9466739905509968</v>
      </c>
      <c r="U2180" t="n">
        <v>0.4231883702457231</v>
      </c>
      <c r="V2180" t="n">
        <v>0.622027141003882</v>
      </c>
      <c r="W2180" t="n">
        <v>0.4990390409568899</v>
      </c>
      <c r="X2180" t="n">
        <v>0.7021612748594788</v>
      </c>
    </row>
    <row r="2181">
      <c r="A2181" t="inlineStr">
        <is>
          <t>2928950</t>
        </is>
      </c>
      <c r="B2181" t="inlineStr">
        <is>
          <t>São Domingos</t>
        </is>
      </c>
      <c r="C2181" t="inlineStr">
        <is>
          <t>BA</t>
        </is>
      </c>
      <c r="D2181" t="inlineStr">
        <is>
          <t>REGIÃO NORDESTE</t>
        </is>
      </c>
      <c r="E2181" s="70">
        <f>SUMPRODUCT(N2181:Q2181,PAINEL_PESOS!$C$16:$C$19)</f>
        <v/>
      </c>
      <c r="F2181" s="70">
        <f>SUMPRODUCT(R2181:T2181,PAINEL_PESOS!$C$21:$C$23)</f>
        <v/>
      </c>
      <c r="G2181" s="70">
        <f>SUMPRODUCT(U2181:V2181,PAINEL_PESOS!$C$25:$C$26)</f>
        <v/>
      </c>
      <c r="H2181" s="70">
        <f>SUMPRODUCT(W2181:X2181,PAINEL_PESOS!$C$28:$C$29)</f>
        <v/>
      </c>
      <c r="I2181" s="70" t="n">
        <v>0.9470667257772537</v>
      </c>
      <c r="J2181" s="70" t="n">
        <v>0.5952329298242076</v>
      </c>
      <c r="K2181" s="71">
        <f>IF(NOT(AND(PAINEL_PESOS!$D$12="OK - 100%",PAINEL_PESOS!$F$20="OK - 100%",PAINEL_PESOS!$F$24="OK - 100%",PAINEL_PESOS!$F$27="OK - 100%",PAINEL_PESOS!$F$30="OK - 100%")),"", (E2181*PAINEL_PESOS!$B$7+F2181*PAINEL_PESOS!$B$8+G2181*PAINEL_PESOS!$B$9+H2181*PAINEL_PESOS!$B$10)*I2181)</f>
        <v/>
      </c>
      <c r="L2181" s="71">
        <f>IF(K2181="","",K2181-J2181)</f>
        <v/>
      </c>
      <c r="M2181" s="71">
        <f>IF(L2181="","",ABS(L2181))</f>
        <v/>
      </c>
      <c r="N2181" t="n">
        <v>1</v>
      </c>
      <c r="O2181" t="n">
        <v>0.9901</v>
      </c>
      <c r="P2181" t="n">
        <v>0.7217529039070749</v>
      </c>
      <c r="Q2181" t="n">
        <v>0.8389472947988095</v>
      </c>
      <c r="R2181" t="n">
        <v>0.1372141853131362</v>
      </c>
      <c r="S2181" t="n">
        <v>0.9786133305729843</v>
      </c>
      <c r="T2181" t="n">
        <v>0.8240638086787786</v>
      </c>
      <c r="U2181" t="n">
        <v>0.3062573251103007</v>
      </c>
      <c r="V2181" t="n">
        <v>0.4324279760573735</v>
      </c>
      <c r="W2181" t="n">
        <v>0.6944443480532105</v>
      </c>
      <c r="X2181" t="n">
        <v>0.5262219771942019</v>
      </c>
    </row>
    <row r="2182">
      <c r="A2182" t="inlineStr">
        <is>
          <t>2929008</t>
        </is>
      </c>
      <c r="B2182" t="inlineStr">
        <is>
          <t>São Félix</t>
        </is>
      </c>
      <c r="C2182" t="inlineStr">
        <is>
          <t>BA</t>
        </is>
      </c>
      <c r="D2182" t="inlineStr">
        <is>
          <t>REGIÃO NORDESTE</t>
        </is>
      </c>
      <c r="E2182" s="70">
        <f>SUMPRODUCT(N2182:Q2182,PAINEL_PESOS!$C$16:$C$19)</f>
        <v/>
      </c>
      <c r="F2182" s="70">
        <f>SUMPRODUCT(R2182:T2182,PAINEL_PESOS!$C$21:$C$23)</f>
        <v/>
      </c>
      <c r="G2182" s="70">
        <f>SUMPRODUCT(U2182:V2182,PAINEL_PESOS!$C$25:$C$26)</f>
        <v/>
      </c>
      <c r="H2182" s="70">
        <f>SUMPRODUCT(W2182:X2182,PAINEL_PESOS!$C$28:$C$29)</f>
        <v/>
      </c>
      <c r="I2182" s="70" t="n">
        <v>0.9548107335115482</v>
      </c>
      <c r="J2182" s="70" t="n">
        <v>0.6711909376962104</v>
      </c>
      <c r="K2182" s="71">
        <f>IF(NOT(AND(PAINEL_PESOS!$D$12="OK - 100%",PAINEL_PESOS!$F$20="OK - 100%",PAINEL_PESOS!$F$24="OK - 100%",PAINEL_PESOS!$F$27="OK - 100%",PAINEL_PESOS!$F$30="OK - 100%")),"", (E2182*PAINEL_PESOS!$B$7+F2182*PAINEL_PESOS!$B$8+G2182*PAINEL_PESOS!$B$9+H2182*PAINEL_PESOS!$B$10)*I2182)</f>
        <v/>
      </c>
      <c r="L2182" s="71">
        <f>IF(K2182="","",K2182-J2182)</f>
        <v/>
      </c>
      <c r="M2182" s="71">
        <f>IF(L2182="","",ABS(L2182))</f>
        <v/>
      </c>
      <c r="N2182" t="n">
        <v>0.6</v>
      </c>
      <c r="O2182" t="n">
        <v>0.9602000000000001</v>
      </c>
      <c r="P2182" t="n">
        <v>0.8648363252375924</v>
      </c>
      <c r="Q2182" t="n">
        <v>0.75993138723474</v>
      </c>
      <c r="R2182" t="n">
        <v>0.1932766832273092</v>
      </c>
      <c r="S2182" t="n">
        <v>0.9939735147494941</v>
      </c>
      <c r="T2182" t="n">
        <v>0.9313504811059943</v>
      </c>
      <c r="U2182" t="n">
        <v>0.3740292977275414</v>
      </c>
      <c r="V2182" t="n">
        <v>0.5944290329619806</v>
      </c>
      <c r="W2182" t="n">
        <v>0.8555083427222896</v>
      </c>
      <c r="X2182" t="n">
        <v>0.7948054273376</v>
      </c>
    </row>
    <row r="2183">
      <c r="A2183" t="inlineStr">
        <is>
          <t>2929057</t>
        </is>
      </c>
      <c r="B2183" t="inlineStr">
        <is>
          <t>São Félix do Coribe</t>
        </is>
      </c>
      <c r="C2183" t="inlineStr">
        <is>
          <t>BA</t>
        </is>
      </c>
      <c r="D2183" t="inlineStr">
        <is>
          <t>REGIÃO NORDESTE</t>
        </is>
      </c>
      <c r="E2183" s="70">
        <f>SUMPRODUCT(N2183:Q2183,PAINEL_PESOS!$C$16:$C$19)</f>
        <v/>
      </c>
      <c r="F2183" s="70">
        <f>SUMPRODUCT(R2183:T2183,PAINEL_PESOS!$C$21:$C$23)</f>
        <v/>
      </c>
      <c r="G2183" s="70">
        <f>SUMPRODUCT(U2183:V2183,PAINEL_PESOS!$C$25:$C$26)</f>
        <v/>
      </c>
      <c r="H2183" s="70">
        <f>SUMPRODUCT(W2183:X2183,PAINEL_PESOS!$C$28:$C$29)</f>
        <v/>
      </c>
      <c r="I2183" s="70" t="n">
        <v>0.982025508238107</v>
      </c>
      <c r="J2183" s="70" t="n">
        <v>0.6976627021687607</v>
      </c>
      <c r="K2183" s="71">
        <f>IF(NOT(AND(PAINEL_PESOS!$D$12="OK - 100%",PAINEL_PESOS!$F$20="OK - 100%",PAINEL_PESOS!$F$24="OK - 100%",PAINEL_PESOS!$F$27="OK - 100%",PAINEL_PESOS!$F$30="OK - 100%")),"", (E2183*PAINEL_PESOS!$B$7+F2183*PAINEL_PESOS!$B$8+G2183*PAINEL_PESOS!$B$9+H2183*PAINEL_PESOS!$B$10)*I2183)</f>
        <v/>
      </c>
      <c r="L2183" s="71">
        <f>IF(K2183="","",K2183-J2183)</f>
        <v/>
      </c>
      <c r="M2183" s="71">
        <f>IF(L2183="","",ABS(L2183))</f>
        <v/>
      </c>
      <c r="N2183" t="n">
        <v>1</v>
      </c>
      <c r="O2183" t="n">
        <v>1</v>
      </c>
      <c r="P2183" t="n">
        <v>0.8063357972544879</v>
      </c>
      <c r="Q2183" t="n">
        <v>0.9974515565183104</v>
      </c>
      <c r="R2183" t="n">
        <v>0.2245960862931603</v>
      </c>
      <c r="S2183" t="n">
        <v>0.9999957256230687</v>
      </c>
      <c r="T2183" t="n">
        <v>0.9098171495279482</v>
      </c>
      <c r="U2183" t="n">
        <v>0.591750027461336</v>
      </c>
      <c r="V2183" t="n">
        <v>0.6190589479436875</v>
      </c>
      <c r="W2183" t="n">
        <v>0.5518297349410675</v>
      </c>
      <c r="X2183" t="n">
        <v>0.5959872077115078</v>
      </c>
    </row>
    <row r="2184">
      <c r="A2184" t="inlineStr">
        <is>
          <t>2929107</t>
        </is>
      </c>
      <c r="B2184" t="inlineStr">
        <is>
          <t>São Felipe</t>
        </is>
      </c>
      <c r="C2184" t="inlineStr">
        <is>
          <t>BA</t>
        </is>
      </c>
      <c r="D2184" t="inlineStr">
        <is>
          <t>REGIÃO NORDESTE</t>
        </is>
      </c>
      <c r="E2184" s="70">
        <f>SUMPRODUCT(N2184:Q2184,PAINEL_PESOS!$C$16:$C$19)</f>
        <v/>
      </c>
      <c r="F2184" s="70">
        <f>SUMPRODUCT(R2184:T2184,PAINEL_PESOS!$C$21:$C$23)</f>
        <v/>
      </c>
      <c r="G2184" s="70">
        <f>SUMPRODUCT(U2184:V2184,PAINEL_PESOS!$C$25:$C$26)</f>
        <v/>
      </c>
      <c r="H2184" s="70">
        <f>SUMPRODUCT(W2184:X2184,PAINEL_PESOS!$C$28:$C$29)</f>
        <v/>
      </c>
      <c r="I2184" s="70" t="n">
        <v>0.971494317254658</v>
      </c>
      <c r="J2184" s="70" t="n">
        <v>0.6891769130110085</v>
      </c>
      <c r="K2184" s="71">
        <f>IF(NOT(AND(PAINEL_PESOS!$D$12="OK - 100%",PAINEL_PESOS!$F$20="OK - 100%",PAINEL_PESOS!$F$24="OK - 100%",PAINEL_PESOS!$F$27="OK - 100%",PAINEL_PESOS!$F$30="OK - 100%")),"", (E2184*PAINEL_PESOS!$B$7+F2184*PAINEL_PESOS!$B$8+G2184*PAINEL_PESOS!$B$9+H2184*PAINEL_PESOS!$B$10)*I2184)</f>
        <v/>
      </c>
      <c r="L2184" s="71">
        <f>IF(K2184="","",K2184-J2184)</f>
        <v/>
      </c>
      <c r="M2184" s="71">
        <f>IF(L2184="","",ABS(L2184))</f>
        <v/>
      </c>
      <c r="N2184" t="n">
        <v>1</v>
      </c>
      <c r="O2184" t="n">
        <v>0.9771</v>
      </c>
      <c r="P2184" t="n">
        <v>0.7720168954593454</v>
      </c>
      <c r="Q2184" t="n">
        <v>0.8733831828361864</v>
      </c>
      <c r="R2184" t="n">
        <v>0.2267471340822783</v>
      </c>
      <c r="S2184" t="n">
        <v>0.9913039679296152</v>
      </c>
      <c r="T2184" t="n">
        <v>0.9429428873934748</v>
      </c>
      <c r="U2184" t="n">
        <v>0.2242363544904287</v>
      </c>
      <c r="V2184" t="n">
        <v>0.5583285581894479</v>
      </c>
      <c r="W2184" t="n">
        <v>0.830570101844867</v>
      </c>
      <c r="X2184" t="n">
        <v>0.8101427702548986</v>
      </c>
    </row>
    <row r="2185">
      <c r="A2185" t="inlineStr">
        <is>
          <t>2929206</t>
        </is>
      </c>
      <c r="B2185" t="inlineStr">
        <is>
          <t>São Francisco do Conde</t>
        </is>
      </c>
      <c r="C2185" t="inlineStr">
        <is>
          <t>BA</t>
        </is>
      </c>
      <c r="D2185" t="inlineStr">
        <is>
          <t>REGIÃO NORDESTE</t>
        </is>
      </c>
      <c r="E2185" s="70">
        <f>SUMPRODUCT(N2185:Q2185,PAINEL_PESOS!$C$16:$C$19)</f>
        <v/>
      </c>
      <c r="F2185" s="70">
        <f>SUMPRODUCT(R2185:T2185,PAINEL_PESOS!$C$21:$C$23)</f>
        <v/>
      </c>
      <c r="G2185" s="70">
        <f>SUMPRODUCT(U2185:V2185,PAINEL_PESOS!$C$25:$C$26)</f>
        <v/>
      </c>
      <c r="H2185" s="70">
        <f>SUMPRODUCT(W2185:X2185,PAINEL_PESOS!$C$28:$C$29)</f>
        <v/>
      </c>
      <c r="I2185" s="70" t="n">
        <v>0.75</v>
      </c>
      <c r="J2185" s="70" t="n">
        <v>0.4374147842656707</v>
      </c>
      <c r="K2185" s="71">
        <f>IF(NOT(AND(PAINEL_PESOS!$D$12="OK - 100%",PAINEL_PESOS!$F$20="OK - 100%",PAINEL_PESOS!$F$24="OK - 100%",PAINEL_PESOS!$F$27="OK - 100%",PAINEL_PESOS!$F$30="OK - 100%")),"", (E2185*PAINEL_PESOS!$B$7+F2185*PAINEL_PESOS!$B$8+G2185*PAINEL_PESOS!$B$9+H2185*PAINEL_PESOS!$B$10)*I2185)</f>
        <v/>
      </c>
      <c r="L2185" s="71">
        <f>IF(K2185="","",K2185-J2185)</f>
        <v/>
      </c>
      <c r="M2185" s="71">
        <f>IF(L2185="","",ABS(L2185))</f>
        <v/>
      </c>
      <c r="N2185" t="n">
        <v>1</v>
      </c>
      <c r="O2185" t="n">
        <v>0.9639</v>
      </c>
      <c r="P2185" t="n">
        <v>0.4518479408658923</v>
      </c>
      <c r="Q2185" t="n">
        <v>0.55920082377407</v>
      </c>
      <c r="R2185" t="n">
        <v>0.6530435820021741</v>
      </c>
      <c r="S2185" t="n">
        <v>0</v>
      </c>
      <c r="T2185" t="n">
        <v>0.901800480388119</v>
      </c>
      <c r="U2185" t="n">
        <v>0.2620313683361965</v>
      </c>
      <c r="V2185" t="n">
        <v>0.3692201862275758</v>
      </c>
      <c r="W2185" t="n">
        <v>0.8160504243752508</v>
      </c>
      <c r="X2185" t="n">
        <v>0.6944186293146204</v>
      </c>
    </row>
    <row r="2186">
      <c r="A2186" t="inlineStr">
        <is>
          <t>2929255</t>
        </is>
      </c>
      <c r="B2186" t="inlineStr">
        <is>
          <t>São Gabriel</t>
        </is>
      </c>
      <c r="C2186" t="inlineStr">
        <is>
          <t>BA</t>
        </is>
      </c>
      <c r="D2186" t="inlineStr">
        <is>
          <t>REGIÃO NORDESTE</t>
        </is>
      </c>
      <c r="E2186" s="70">
        <f>SUMPRODUCT(N2186:Q2186,PAINEL_PESOS!$C$16:$C$19)</f>
        <v/>
      </c>
      <c r="F2186" s="70">
        <f>SUMPRODUCT(R2186:T2186,PAINEL_PESOS!$C$21:$C$23)</f>
        <v/>
      </c>
      <c r="G2186" s="70">
        <f>SUMPRODUCT(U2186:V2186,PAINEL_PESOS!$C$25:$C$26)</f>
        <v/>
      </c>
      <c r="H2186" s="70">
        <f>SUMPRODUCT(W2186:X2186,PAINEL_PESOS!$C$28:$C$29)</f>
        <v/>
      </c>
      <c r="I2186" s="70" t="n">
        <v>0.8882852018968191</v>
      </c>
      <c r="J2186" s="70" t="n">
        <v>0.5511086977473033</v>
      </c>
      <c r="K2186" s="71">
        <f>IF(NOT(AND(PAINEL_PESOS!$D$12="OK - 100%",PAINEL_PESOS!$F$20="OK - 100%",PAINEL_PESOS!$F$24="OK - 100%",PAINEL_PESOS!$F$27="OK - 100%",PAINEL_PESOS!$F$30="OK - 100%")),"", (E2186*PAINEL_PESOS!$B$7+F2186*PAINEL_PESOS!$B$8+G2186*PAINEL_PESOS!$B$9+H2186*PAINEL_PESOS!$B$10)*I2186)</f>
        <v/>
      </c>
      <c r="L2186" s="71">
        <f>IF(K2186="","",K2186-J2186)</f>
        <v/>
      </c>
      <c r="M2186" s="71">
        <f>IF(L2186="","",ABS(L2186))</f>
        <v/>
      </c>
      <c r="N2186" t="n">
        <v>1</v>
      </c>
      <c r="O2186" t="n">
        <v>0.9959</v>
      </c>
      <c r="P2186" t="n">
        <v>0.7023231256599789</v>
      </c>
      <c r="Q2186" t="n">
        <v>0.8561343709693271</v>
      </c>
      <c r="R2186" t="n">
        <v>0.191112472550954</v>
      </c>
      <c r="S2186" t="n">
        <v>1</v>
      </c>
      <c r="T2186" t="n">
        <v>0.4717362496406855</v>
      </c>
      <c r="U2186" t="n">
        <v>0.6403773394777521</v>
      </c>
      <c r="V2186" t="n">
        <v>0.5376732436025902</v>
      </c>
      <c r="W2186" t="n">
        <v>0.4370093093582428</v>
      </c>
      <c r="X2186" t="n">
        <v>0.4625446721467418</v>
      </c>
    </row>
    <row r="2187">
      <c r="A2187" t="inlineStr">
        <is>
          <t>2929305</t>
        </is>
      </c>
      <c r="B2187" t="inlineStr">
        <is>
          <t>São Gonçalo dos Campos</t>
        </is>
      </c>
      <c r="C2187" t="inlineStr">
        <is>
          <t>BA</t>
        </is>
      </c>
      <c r="D2187" t="inlineStr">
        <is>
          <t>REGIÃO NORDESTE</t>
        </is>
      </c>
      <c r="E2187" s="70">
        <f>SUMPRODUCT(N2187:Q2187,PAINEL_PESOS!$C$16:$C$19)</f>
        <v/>
      </c>
      <c r="F2187" s="70">
        <f>SUMPRODUCT(R2187:T2187,PAINEL_PESOS!$C$21:$C$23)</f>
        <v/>
      </c>
      <c r="G2187" s="70">
        <f>SUMPRODUCT(U2187:V2187,PAINEL_PESOS!$C$25:$C$26)</f>
        <v/>
      </c>
      <c r="H2187" s="70">
        <f>SUMPRODUCT(W2187:X2187,PAINEL_PESOS!$C$28:$C$29)</f>
        <v/>
      </c>
      <c r="I2187" s="70" t="n">
        <v>0.8650177865388091</v>
      </c>
      <c r="J2187" s="70" t="n">
        <v>0.4728193202784222</v>
      </c>
      <c r="K2187" s="71">
        <f>IF(NOT(AND(PAINEL_PESOS!$D$12="OK - 100%",PAINEL_PESOS!$F$20="OK - 100%",PAINEL_PESOS!$F$24="OK - 100%",PAINEL_PESOS!$F$27="OK - 100%",PAINEL_PESOS!$F$30="OK - 100%")),"", (E2187*PAINEL_PESOS!$B$7+F2187*PAINEL_PESOS!$B$8+G2187*PAINEL_PESOS!$B$9+H2187*PAINEL_PESOS!$B$10)*I2187)</f>
        <v/>
      </c>
      <c r="L2187" s="71">
        <f>IF(K2187="","",K2187-J2187)</f>
        <v/>
      </c>
      <c r="M2187" s="71">
        <f>IF(L2187="","",ABS(L2187))</f>
        <v/>
      </c>
      <c r="N2187" t="n">
        <v>1</v>
      </c>
      <c r="O2187" t="n">
        <v>0.9962</v>
      </c>
      <c r="P2187" t="n">
        <v>0.4952481520591342</v>
      </c>
      <c r="Q2187" t="n">
        <v>0.5215316376669403</v>
      </c>
      <c r="R2187" t="n">
        <v>0.393652494400958</v>
      </c>
      <c r="S2187" t="n">
        <v>0</v>
      </c>
      <c r="T2187" t="n">
        <v>0.8115370876401915</v>
      </c>
      <c r="U2187" t="n">
        <v>0.2791879710735828</v>
      </c>
      <c r="V2187" t="n">
        <v>0.3833717531542844</v>
      </c>
      <c r="W2187" t="n">
        <v>0.7697172052972874</v>
      </c>
      <c r="X2187" t="n">
        <v>0.6305789862187632</v>
      </c>
    </row>
    <row r="2188">
      <c r="A2188" t="inlineStr">
        <is>
          <t>2929354</t>
        </is>
      </c>
      <c r="B2188" t="inlineStr">
        <is>
          <t>São José da Vitória</t>
        </is>
      </c>
      <c r="C2188" t="inlineStr">
        <is>
          <t>BA</t>
        </is>
      </c>
      <c r="D2188" t="inlineStr">
        <is>
          <t>REGIÃO NORDESTE</t>
        </is>
      </c>
      <c r="E2188" s="70">
        <f>SUMPRODUCT(N2188:Q2188,PAINEL_PESOS!$C$16:$C$19)</f>
        <v/>
      </c>
      <c r="F2188" s="70">
        <f>SUMPRODUCT(R2188:T2188,PAINEL_PESOS!$C$21:$C$23)</f>
        <v/>
      </c>
      <c r="G2188" s="70">
        <f>SUMPRODUCT(U2188:V2188,PAINEL_PESOS!$C$25:$C$26)</f>
        <v/>
      </c>
      <c r="H2188" s="70">
        <f>SUMPRODUCT(W2188:X2188,PAINEL_PESOS!$C$28:$C$29)</f>
        <v/>
      </c>
      <c r="I2188" s="70" t="n">
        <v>0.9709874002066039</v>
      </c>
      <c r="J2188" s="70" t="n">
        <v>0.6740523306570704</v>
      </c>
      <c r="K2188" s="71">
        <f>IF(NOT(AND(PAINEL_PESOS!$D$12="OK - 100%",PAINEL_PESOS!$F$20="OK - 100%",PAINEL_PESOS!$F$24="OK - 100%",PAINEL_PESOS!$F$27="OK - 100%",PAINEL_PESOS!$F$30="OK - 100%")),"", (E2188*PAINEL_PESOS!$B$7+F2188*PAINEL_PESOS!$B$8+G2188*PAINEL_PESOS!$B$9+H2188*PAINEL_PESOS!$B$10)*I2188)</f>
        <v/>
      </c>
      <c r="L2188" s="71">
        <f>IF(K2188="","",K2188-J2188)</f>
        <v/>
      </c>
      <c r="M2188" s="71">
        <f>IF(L2188="","",ABS(L2188))</f>
        <v/>
      </c>
      <c r="N2188" t="n">
        <v>0.8</v>
      </c>
      <c r="O2188" t="n">
        <v>1</v>
      </c>
      <c r="P2188" t="n">
        <v>0.6098204857444562</v>
      </c>
      <c r="Q2188" t="n">
        <v>0.829047840026627</v>
      </c>
      <c r="R2188" t="n">
        <v>0.09748355979003261</v>
      </c>
      <c r="S2188" t="n">
        <v>0.9998057853313392</v>
      </c>
      <c r="T2188" t="n">
        <v>0.9741989176537689</v>
      </c>
      <c r="U2188" t="n">
        <v>0.6867530235783582</v>
      </c>
      <c r="V2188" t="n">
        <v>0.6122418233548811</v>
      </c>
      <c r="W2188" t="n">
        <v>0.466638093167864</v>
      </c>
      <c r="X2188" t="n">
        <v>0.7874820387503947</v>
      </c>
    </row>
    <row r="2189">
      <c r="A2189" t="inlineStr">
        <is>
          <t>2929370</t>
        </is>
      </c>
      <c r="B2189" t="inlineStr">
        <is>
          <t>São José do Jacuípe</t>
        </is>
      </c>
      <c r="C2189" t="inlineStr">
        <is>
          <t>BA</t>
        </is>
      </c>
      <c r="D2189" t="inlineStr">
        <is>
          <t>REGIÃO NORDESTE</t>
        </is>
      </c>
      <c r="E2189" s="70">
        <f>SUMPRODUCT(N2189:Q2189,PAINEL_PESOS!$C$16:$C$19)</f>
        <v/>
      </c>
      <c r="F2189" s="70">
        <f>SUMPRODUCT(R2189:T2189,PAINEL_PESOS!$C$21:$C$23)</f>
        <v/>
      </c>
      <c r="G2189" s="70">
        <f>SUMPRODUCT(U2189:V2189,PAINEL_PESOS!$C$25:$C$26)</f>
        <v/>
      </c>
      <c r="H2189" s="70">
        <f>SUMPRODUCT(W2189:X2189,PAINEL_PESOS!$C$28:$C$29)</f>
        <v/>
      </c>
      <c r="I2189" s="70" t="n">
        <v>0.9415597915385517</v>
      </c>
      <c r="J2189" s="70" t="n">
        <v>0.5990948949103458</v>
      </c>
      <c r="K2189" s="71">
        <f>IF(NOT(AND(PAINEL_PESOS!$D$12="OK - 100%",PAINEL_PESOS!$F$20="OK - 100%",PAINEL_PESOS!$F$24="OK - 100%",PAINEL_PESOS!$F$27="OK - 100%",PAINEL_PESOS!$F$30="OK - 100%")),"", (E2189*PAINEL_PESOS!$B$7+F2189*PAINEL_PESOS!$B$8+G2189*PAINEL_PESOS!$B$9+H2189*PAINEL_PESOS!$B$10)*I2189)</f>
        <v/>
      </c>
      <c r="L2189" s="71">
        <f>IF(K2189="","",K2189-J2189)</f>
        <v/>
      </c>
      <c r="M2189" s="71">
        <f>IF(L2189="","",ABS(L2189))</f>
        <v/>
      </c>
      <c r="N2189" t="n">
        <v>1</v>
      </c>
      <c r="O2189" t="n">
        <v>0.9866</v>
      </c>
      <c r="P2189" t="n">
        <v>0.8163674762407602</v>
      </c>
      <c r="Q2189" t="n">
        <v>0.8158358823371447</v>
      </c>
      <c r="R2189" t="n">
        <v>0.1697764577973212</v>
      </c>
      <c r="S2189" t="n">
        <v>0.9998857896108154</v>
      </c>
      <c r="T2189" t="n">
        <v>0.7991398432561981</v>
      </c>
      <c r="U2189" t="n">
        <v>0.3106839030907233</v>
      </c>
      <c r="V2189" t="n">
        <v>0.4382409893546176</v>
      </c>
      <c r="W2189" t="n">
        <v>0.6937877794884727</v>
      </c>
      <c r="X2189" t="n">
        <v>0.5255843857063016</v>
      </c>
    </row>
    <row r="2190">
      <c r="A2190" t="inlineStr">
        <is>
          <t>2929404</t>
        </is>
      </c>
      <c r="B2190" t="inlineStr">
        <is>
          <t>São Miguel das Matas</t>
        </is>
      </c>
      <c r="C2190" t="inlineStr">
        <is>
          <t>BA</t>
        </is>
      </c>
      <c r="D2190" t="inlineStr">
        <is>
          <t>REGIÃO NORDESTE</t>
        </is>
      </c>
      <c r="E2190" s="70">
        <f>SUMPRODUCT(N2190:Q2190,PAINEL_PESOS!$C$16:$C$19)</f>
        <v/>
      </c>
      <c r="F2190" s="70">
        <f>SUMPRODUCT(R2190:T2190,PAINEL_PESOS!$C$21:$C$23)</f>
        <v/>
      </c>
      <c r="G2190" s="70">
        <f>SUMPRODUCT(U2190:V2190,PAINEL_PESOS!$C$25:$C$26)</f>
        <v/>
      </c>
      <c r="H2190" s="70">
        <f>SUMPRODUCT(W2190:X2190,PAINEL_PESOS!$C$28:$C$29)</f>
        <v/>
      </c>
      <c r="I2190" s="70" t="n">
        <v>0.9874562070517607</v>
      </c>
      <c r="J2190" s="70" t="n">
        <v>0.6825666534430377</v>
      </c>
      <c r="K2190" s="71">
        <f>IF(NOT(AND(PAINEL_PESOS!$D$12="OK - 100%",PAINEL_PESOS!$F$20="OK - 100%",PAINEL_PESOS!$F$24="OK - 100%",PAINEL_PESOS!$F$27="OK - 100%",PAINEL_PESOS!$F$30="OK - 100%")),"", (E2190*PAINEL_PESOS!$B$7+F2190*PAINEL_PESOS!$B$8+G2190*PAINEL_PESOS!$B$9+H2190*PAINEL_PESOS!$B$10)*I2190)</f>
        <v/>
      </c>
      <c r="L2190" s="71">
        <f>IF(K2190="","",K2190-J2190)</f>
        <v/>
      </c>
      <c r="M2190" s="71">
        <f>IF(L2190="","",ABS(L2190))</f>
        <v/>
      </c>
      <c r="N2190" t="n">
        <v>1</v>
      </c>
      <c r="O2190" t="n">
        <v>0.925</v>
      </c>
      <c r="P2190" t="n">
        <v>0.6948257655755017</v>
      </c>
      <c r="Q2190" t="n">
        <v>0.9474719733495126</v>
      </c>
      <c r="R2190" t="n">
        <v>0.1976765440375997</v>
      </c>
      <c r="S2190" t="n">
        <v>0.9995861204635729</v>
      </c>
      <c r="T2190" t="n">
        <v>0.9734896062193507</v>
      </c>
      <c r="U2190" t="n">
        <v>0.3386960882815692</v>
      </c>
      <c r="V2190" t="n">
        <v>0.5092723676156399</v>
      </c>
      <c r="W2190" t="n">
        <v>0.7292054307246353</v>
      </c>
      <c r="X2190" t="n">
        <v>0.7219082007831397</v>
      </c>
    </row>
    <row r="2191">
      <c r="A2191" t="inlineStr">
        <is>
          <t>2929503</t>
        </is>
      </c>
      <c r="B2191" t="inlineStr">
        <is>
          <t>São Sebastião do Passé</t>
        </is>
      </c>
      <c r="C2191" t="inlineStr">
        <is>
          <t>BA</t>
        </is>
      </c>
      <c r="D2191" t="inlineStr">
        <is>
          <t>REGIÃO NORDESTE</t>
        </is>
      </c>
      <c r="E2191" s="70">
        <f>SUMPRODUCT(N2191:Q2191,PAINEL_PESOS!$C$16:$C$19)</f>
        <v/>
      </c>
      <c r="F2191" s="70">
        <f>SUMPRODUCT(R2191:T2191,PAINEL_PESOS!$C$21:$C$23)</f>
        <v/>
      </c>
      <c r="G2191" s="70">
        <f>SUMPRODUCT(U2191:V2191,PAINEL_PESOS!$C$25:$C$26)</f>
        <v/>
      </c>
      <c r="H2191" s="70">
        <f>SUMPRODUCT(W2191:X2191,PAINEL_PESOS!$C$28:$C$29)</f>
        <v/>
      </c>
      <c r="I2191" s="70" t="n">
        <v>0.75</v>
      </c>
      <c r="J2191" s="70" t="n">
        <v>0.3484968052688072</v>
      </c>
      <c r="K2191" s="71">
        <f>IF(NOT(AND(PAINEL_PESOS!$D$12="OK - 100%",PAINEL_PESOS!$F$20="OK - 100%",PAINEL_PESOS!$F$24="OK - 100%",PAINEL_PESOS!$F$27="OK - 100%",PAINEL_PESOS!$F$30="OK - 100%")),"", (E2191*PAINEL_PESOS!$B$7+F2191*PAINEL_PESOS!$B$8+G2191*PAINEL_PESOS!$B$9+H2191*PAINEL_PESOS!$B$10)*I2191)</f>
        <v/>
      </c>
      <c r="L2191" s="71">
        <f>IF(K2191="","",K2191-J2191)</f>
        <v/>
      </c>
      <c r="M2191" s="71">
        <f>IF(L2191="","",ABS(L2191))</f>
        <v/>
      </c>
      <c r="N2191" t="n">
        <v>0.4</v>
      </c>
      <c r="O2191" t="n">
        <v>0.9903999999999999</v>
      </c>
      <c r="P2191" t="n">
        <v>0.6163674762407603</v>
      </c>
      <c r="Q2191" t="n">
        <v>0</v>
      </c>
      <c r="R2191" t="n">
        <v>0.3411916226108825</v>
      </c>
      <c r="S2191" t="n">
        <v>0.3116964891024104</v>
      </c>
      <c r="T2191" t="n">
        <v>0</v>
      </c>
      <c r="U2191" t="n">
        <v>0.2132235313966654</v>
      </c>
      <c r="V2191" t="n">
        <v>0.5654647373199282</v>
      </c>
      <c r="W2191" t="n">
        <v>0.8255677473138944</v>
      </c>
      <c r="X2191" t="n">
        <v>0.6744007609075466</v>
      </c>
    </row>
    <row r="2192">
      <c r="A2192" t="inlineStr">
        <is>
          <t>2929602</t>
        </is>
      </c>
      <c r="B2192" t="inlineStr">
        <is>
          <t>Sapeaçu</t>
        </is>
      </c>
      <c r="C2192" t="inlineStr">
        <is>
          <t>BA</t>
        </is>
      </c>
      <c r="D2192" t="inlineStr">
        <is>
          <t>REGIÃO NORDESTE</t>
        </is>
      </c>
      <c r="E2192" s="70">
        <f>SUMPRODUCT(N2192:Q2192,PAINEL_PESOS!$C$16:$C$19)</f>
        <v/>
      </c>
      <c r="F2192" s="70">
        <f>SUMPRODUCT(R2192:T2192,PAINEL_PESOS!$C$21:$C$23)</f>
        <v/>
      </c>
      <c r="G2192" s="70">
        <f>SUMPRODUCT(U2192:V2192,PAINEL_PESOS!$C$25:$C$26)</f>
        <v/>
      </c>
      <c r="H2192" s="70">
        <f>SUMPRODUCT(W2192:X2192,PAINEL_PESOS!$C$28:$C$29)</f>
        <v/>
      </c>
      <c r="I2192" s="70" t="n">
        <v>0.9637320202389625</v>
      </c>
      <c r="J2192" s="70" t="n">
        <v>0.6744496324169705</v>
      </c>
      <c r="K2192" s="71">
        <f>IF(NOT(AND(PAINEL_PESOS!$D$12="OK - 100%",PAINEL_PESOS!$F$20="OK - 100%",PAINEL_PESOS!$F$24="OK - 100%",PAINEL_PESOS!$F$27="OK - 100%",PAINEL_PESOS!$F$30="OK - 100%")),"", (E2192*PAINEL_PESOS!$B$7+F2192*PAINEL_PESOS!$B$8+G2192*PAINEL_PESOS!$B$9+H2192*PAINEL_PESOS!$B$10)*I2192)</f>
        <v/>
      </c>
      <c r="L2192" s="71">
        <f>IF(K2192="","",K2192-J2192)</f>
        <v/>
      </c>
      <c r="M2192" s="71">
        <f>IF(L2192="","",ABS(L2192))</f>
        <v/>
      </c>
      <c r="N2192" t="n">
        <v>1</v>
      </c>
      <c r="O2192" t="n">
        <v>0.9597</v>
      </c>
      <c r="P2192" t="n">
        <v>0.6109820485744456</v>
      </c>
      <c r="Q2192" t="n">
        <v>0.8159323084553963</v>
      </c>
      <c r="R2192" t="n">
        <v>0.2450581760393152</v>
      </c>
      <c r="S2192" t="n">
        <v>0.9164167867989657</v>
      </c>
      <c r="T2192" t="n">
        <v>0.9737166092152028</v>
      </c>
      <c r="U2192" t="n">
        <v>0.2476157275540888</v>
      </c>
      <c r="V2192" t="n">
        <v>0.592053423952082</v>
      </c>
      <c r="W2192" t="n">
        <v>0.8344624109511896</v>
      </c>
      <c r="X2192" t="n">
        <v>0.8077489494638803</v>
      </c>
    </row>
    <row r="2193">
      <c r="A2193" t="inlineStr">
        <is>
          <t>2929701</t>
        </is>
      </c>
      <c r="B2193" t="inlineStr">
        <is>
          <t>Sátiro Dias</t>
        </is>
      </c>
      <c r="C2193" t="inlineStr">
        <is>
          <t>BA</t>
        </is>
      </c>
      <c r="D2193" t="inlineStr">
        <is>
          <t>REGIÃO NORDESTE</t>
        </is>
      </c>
      <c r="E2193" s="70">
        <f>SUMPRODUCT(N2193:Q2193,PAINEL_PESOS!$C$16:$C$19)</f>
        <v/>
      </c>
      <c r="F2193" s="70">
        <f>SUMPRODUCT(R2193:T2193,PAINEL_PESOS!$C$21:$C$23)</f>
        <v/>
      </c>
      <c r="G2193" s="70">
        <f>SUMPRODUCT(U2193:V2193,PAINEL_PESOS!$C$25:$C$26)</f>
        <v/>
      </c>
      <c r="H2193" s="70">
        <f>SUMPRODUCT(W2193:X2193,PAINEL_PESOS!$C$28:$C$29)</f>
        <v/>
      </c>
      <c r="I2193" s="70" t="n">
        <v>0.8701694650312997</v>
      </c>
      <c r="J2193" s="70" t="n">
        <v>0.5519432985561856</v>
      </c>
      <c r="K2193" s="71">
        <f>IF(NOT(AND(PAINEL_PESOS!$D$12="OK - 100%",PAINEL_PESOS!$F$20="OK - 100%",PAINEL_PESOS!$F$24="OK - 100%",PAINEL_PESOS!$F$27="OK - 100%",PAINEL_PESOS!$F$30="OK - 100%")),"", (E2193*PAINEL_PESOS!$B$7+F2193*PAINEL_PESOS!$B$8+G2193*PAINEL_PESOS!$B$9+H2193*PAINEL_PESOS!$B$10)*I2193)</f>
        <v/>
      </c>
      <c r="L2193" s="71">
        <f>IF(K2193="","",K2193-J2193)</f>
        <v/>
      </c>
      <c r="M2193" s="71">
        <f>IF(L2193="","",ABS(L2193))</f>
        <v/>
      </c>
      <c r="N2193" t="n">
        <v>1</v>
      </c>
      <c r="O2193" t="n">
        <v>0.9947</v>
      </c>
      <c r="P2193" t="n">
        <v>0.6158394931362197</v>
      </c>
      <c r="Q2193" t="n">
        <v>0.8919040205556348</v>
      </c>
      <c r="R2193" t="n">
        <v>0.2475345655996965</v>
      </c>
      <c r="S2193" t="n">
        <v>0.997581714217271</v>
      </c>
      <c r="T2193" t="n">
        <v>0.3624201871068019</v>
      </c>
      <c r="U2193" t="n">
        <v>0.2636399710697573</v>
      </c>
      <c r="V2193" t="n">
        <v>0.5455313742652583</v>
      </c>
      <c r="W2193" t="n">
        <v>0.7847806320896678</v>
      </c>
      <c r="X2193" t="n">
        <v>0.657487544315273</v>
      </c>
    </row>
    <row r="2194">
      <c r="A2194" t="inlineStr">
        <is>
          <t>2929750</t>
        </is>
      </c>
      <c r="B2194" t="inlineStr">
        <is>
          <t>Saubara</t>
        </is>
      </c>
      <c r="C2194" t="inlineStr">
        <is>
          <t>BA</t>
        </is>
      </c>
      <c r="D2194" t="inlineStr">
        <is>
          <t>REGIÃO NORDESTE</t>
        </is>
      </c>
      <c r="E2194" s="70">
        <f>SUMPRODUCT(N2194:Q2194,PAINEL_PESOS!$C$16:$C$19)</f>
        <v/>
      </c>
      <c r="F2194" s="70">
        <f>SUMPRODUCT(R2194:T2194,PAINEL_PESOS!$C$21:$C$23)</f>
        <v/>
      </c>
      <c r="G2194" s="70">
        <f>SUMPRODUCT(U2194:V2194,PAINEL_PESOS!$C$25:$C$26)</f>
        <v/>
      </c>
      <c r="H2194" s="70">
        <f>SUMPRODUCT(W2194:X2194,PAINEL_PESOS!$C$28:$C$29)</f>
        <v/>
      </c>
      <c r="I2194" s="70" t="n">
        <v>0.9564618776181983</v>
      </c>
      <c r="J2194" s="70" t="n">
        <v>0.6196173460278224</v>
      </c>
      <c r="K2194" s="71">
        <f>IF(NOT(AND(PAINEL_PESOS!$D$12="OK - 100%",PAINEL_PESOS!$F$20="OK - 100%",PAINEL_PESOS!$F$24="OK - 100%",PAINEL_PESOS!$F$27="OK - 100%",PAINEL_PESOS!$F$30="OK - 100%")),"", (E2194*PAINEL_PESOS!$B$7+F2194*PAINEL_PESOS!$B$8+G2194*PAINEL_PESOS!$B$9+H2194*PAINEL_PESOS!$B$10)*I2194)</f>
        <v/>
      </c>
      <c r="L2194" s="71">
        <f>IF(K2194="","",K2194-J2194)</f>
        <v/>
      </c>
      <c r="M2194" s="71">
        <f>IF(L2194="","",ABS(L2194))</f>
        <v/>
      </c>
      <c r="N2194" t="n">
        <v>1</v>
      </c>
      <c r="O2194" t="n">
        <v>0.9671999999999999</v>
      </c>
      <c r="P2194" t="n">
        <v>0.4988384371700105</v>
      </c>
      <c r="Q2194" t="n">
        <v>0.7526870221450865</v>
      </c>
      <c r="R2194" t="n">
        <v>0.1840725824600383</v>
      </c>
      <c r="S2194" t="n">
        <v>1</v>
      </c>
      <c r="T2194" t="n">
        <v>0.9474065286791495</v>
      </c>
      <c r="U2194" t="n">
        <v>0.2857860220864207</v>
      </c>
      <c r="V2194" t="n">
        <v>0.3268655381300909</v>
      </c>
      <c r="W2194" t="n">
        <v>0.8242705933647024</v>
      </c>
      <c r="X2194" t="n">
        <v>0.7153075481144268</v>
      </c>
    </row>
    <row r="2195">
      <c r="A2195" t="inlineStr">
        <is>
          <t>2929800</t>
        </is>
      </c>
      <c r="B2195" t="inlineStr">
        <is>
          <t>Saúde</t>
        </is>
      </c>
      <c r="C2195" t="inlineStr">
        <is>
          <t>BA</t>
        </is>
      </c>
      <c r="D2195" t="inlineStr">
        <is>
          <t>REGIÃO NORDESTE</t>
        </is>
      </c>
      <c r="E2195" s="70">
        <f>SUMPRODUCT(N2195:Q2195,PAINEL_PESOS!$C$16:$C$19)</f>
        <v/>
      </c>
      <c r="F2195" s="70">
        <f>SUMPRODUCT(R2195:T2195,PAINEL_PESOS!$C$21:$C$23)</f>
        <v/>
      </c>
      <c r="G2195" s="70">
        <f>SUMPRODUCT(U2195:V2195,PAINEL_PESOS!$C$25:$C$26)</f>
        <v/>
      </c>
      <c r="H2195" s="70">
        <f>SUMPRODUCT(W2195:X2195,PAINEL_PESOS!$C$28:$C$29)</f>
        <v/>
      </c>
      <c r="I2195" s="70" t="n">
        <v>0.8857226947449237</v>
      </c>
      <c r="J2195" s="70" t="n">
        <v>0.5799616550634401</v>
      </c>
      <c r="K2195" s="71">
        <f>IF(NOT(AND(PAINEL_PESOS!$D$12="OK - 100%",PAINEL_PESOS!$F$20="OK - 100%",PAINEL_PESOS!$F$24="OK - 100%",PAINEL_PESOS!$F$27="OK - 100%",PAINEL_PESOS!$F$30="OK - 100%")),"", (E2195*PAINEL_PESOS!$B$7+F2195*PAINEL_PESOS!$B$8+G2195*PAINEL_PESOS!$B$9+H2195*PAINEL_PESOS!$B$10)*I2195)</f>
        <v/>
      </c>
      <c r="L2195" s="71">
        <f>IF(K2195="","",K2195-J2195)</f>
        <v/>
      </c>
      <c r="M2195" s="71">
        <f>IF(L2195="","",ABS(L2195))</f>
        <v/>
      </c>
      <c r="N2195" t="n">
        <v>1</v>
      </c>
      <c r="O2195" t="n">
        <v>1</v>
      </c>
      <c r="P2195" t="n">
        <v>0.7967265047518479</v>
      </c>
      <c r="Q2195" t="n">
        <v>0.8489713957802223</v>
      </c>
      <c r="R2195" t="n">
        <v>0.146940054726821</v>
      </c>
      <c r="S2195" t="n">
        <v>1</v>
      </c>
      <c r="T2195" t="n">
        <v>0.4593629505841522</v>
      </c>
      <c r="U2195" t="n">
        <v>0.6028263056011711</v>
      </c>
      <c r="V2195" t="n">
        <v>0.6172821767954741</v>
      </c>
      <c r="W2195" t="n">
        <v>0.5225001000203733</v>
      </c>
      <c r="X2195" t="n">
        <v>0.6019874002669832</v>
      </c>
    </row>
    <row r="2196">
      <c r="A2196" t="inlineStr">
        <is>
          <t>2929909</t>
        </is>
      </c>
      <c r="B2196" t="inlineStr">
        <is>
          <t>Seabra</t>
        </is>
      </c>
      <c r="C2196" t="inlineStr">
        <is>
          <t>BA</t>
        </is>
      </c>
      <c r="D2196" t="inlineStr">
        <is>
          <t>REGIÃO NORDESTE</t>
        </is>
      </c>
      <c r="E2196" s="70">
        <f>SUMPRODUCT(N2196:Q2196,PAINEL_PESOS!$C$16:$C$19)</f>
        <v/>
      </c>
      <c r="F2196" s="70">
        <f>SUMPRODUCT(R2196:T2196,PAINEL_PESOS!$C$21:$C$23)</f>
        <v/>
      </c>
      <c r="G2196" s="70">
        <f>SUMPRODUCT(U2196:V2196,PAINEL_PESOS!$C$25:$C$26)</f>
        <v/>
      </c>
      <c r="H2196" s="70">
        <f>SUMPRODUCT(W2196:X2196,PAINEL_PESOS!$C$28:$C$29)</f>
        <v/>
      </c>
      <c r="I2196" s="70" t="n">
        <v>0.9780432091384048</v>
      </c>
      <c r="J2196" s="70" t="n">
        <v>0.6826113826154424</v>
      </c>
      <c r="K2196" s="71">
        <f>IF(NOT(AND(PAINEL_PESOS!$D$12="OK - 100%",PAINEL_PESOS!$F$20="OK - 100%",PAINEL_PESOS!$F$24="OK - 100%",PAINEL_PESOS!$F$27="OK - 100%",PAINEL_PESOS!$F$30="OK - 100%")),"", (E2196*PAINEL_PESOS!$B$7+F2196*PAINEL_PESOS!$B$8+G2196*PAINEL_PESOS!$B$9+H2196*PAINEL_PESOS!$B$10)*I2196)</f>
        <v/>
      </c>
      <c r="L2196" s="71">
        <f>IF(K2196="","",K2196-J2196)</f>
        <v/>
      </c>
      <c r="M2196" s="71">
        <f>IF(L2196="","",ABS(L2196))</f>
        <v/>
      </c>
      <c r="N2196" t="n">
        <v>1</v>
      </c>
      <c r="O2196" t="n">
        <v>1</v>
      </c>
      <c r="P2196" t="n">
        <v>0.966209081309398</v>
      </c>
      <c r="Q2196" t="n">
        <v>0.9737676781575583</v>
      </c>
      <c r="R2196" t="n">
        <v>0.3313470994240309</v>
      </c>
      <c r="S2196" t="n">
        <v>0.9965334423446945</v>
      </c>
      <c r="T2196" t="n">
        <v>0.9055067440307129</v>
      </c>
      <c r="U2196" t="n">
        <v>0.6088079774938719</v>
      </c>
      <c r="V2196" t="n">
        <v>0.5942546046570468</v>
      </c>
      <c r="W2196" t="n">
        <v>0.4853379714742519</v>
      </c>
      <c r="X2196" t="n">
        <v>0.4361727158653479</v>
      </c>
    </row>
    <row r="2197">
      <c r="A2197" t="inlineStr">
        <is>
          <t>2930006</t>
        </is>
      </c>
      <c r="B2197" t="inlineStr">
        <is>
          <t>Sebastião Laranjeiras</t>
        </is>
      </c>
      <c r="C2197" t="inlineStr">
        <is>
          <t>BA</t>
        </is>
      </c>
      <c r="D2197" t="inlineStr">
        <is>
          <t>REGIÃO NORDESTE</t>
        </is>
      </c>
      <c r="E2197" s="70">
        <f>SUMPRODUCT(N2197:Q2197,PAINEL_PESOS!$C$16:$C$19)</f>
        <v/>
      </c>
      <c r="F2197" s="70">
        <f>SUMPRODUCT(R2197:T2197,PAINEL_PESOS!$C$21:$C$23)</f>
        <v/>
      </c>
      <c r="G2197" s="70">
        <f>SUMPRODUCT(U2197:V2197,PAINEL_PESOS!$C$25:$C$26)</f>
        <v/>
      </c>
      <c r="H2197" s="70">
        <f>SUMPRODUCT(W2197:X2197,PAINEL_PESOS!$C$28:$C$29)</f>
        <v/>
      </c>
      <c r="I2197" s="70" t="n">
        <v>0.9826533362818216</v>
      </c>
      <c r="J2197" s="70" t="n">
        <v>0.6836675347848435</v>
      </c>
      <c r="K2197" s="71">
        <f>IF(NOT(AND(PAINEL_PESOS!$D$12="OK - 100%",PAINEL_PESOS!$F$20="OK - 100%",PAINEL_PESOS!$F$24="OK - 100%",PAINEL_PESOS!$F$27="OK - 100%",PAINEL_PESOS!$F$30="OK - 100%")),"", (E2197*PAINEL_PESOS!$B$7+F2197*PAINEL_PESOS!$B$8+G2197*PAINEL_PESOS!$B$9+H2197*PAINEL_PESOS!$B$10)*I2197)</f>
        <v/>
      </c>
      <c r="L2197" s="71">
        <f>IF(K2197="","",K2197-J2197)</f>
        <v/>
      </c>
      <c r="M2197" s="71">
        <f>IF(L2197="","",ABS(L2197))</f>
        <v/>
      </c>
      <c r="N2197" t="n">
        <v>1</v>
      </c>
      <c r="O2197" t="n">
        <v>1</v>
      </c>
      <c r="P2197" t="n">
        <v>0.9683210137275609</v>
      </c>
      <c r="Q2197" t="n">
        <v>0.9970335606934336</v>
      </c>
      <c r="R2197" t="n">
        <v>0.149252570937551</v>
      </c>
      <c r="S2197" t="n">
        <v>1</v>
      </c>
      <c r="T2197" t="n">
        <v>0.9132822607411843</v>
      </c>
      <c r="U2197" t="n">
        <v>0.5023538374383392</v>
      </c>
      <c r="V2197" t="n">
        <v>0.6201536710353748</v>
      </c>
      <c r="W2197" t="n">
        <v>0.5270173625501827</v>
      </c>
      <c r="X2197" t="n">
        <v>0.5586645192893631</v>
      </c>
    </row>
    <row r="2198">
      <c r="A2198" t="inlineStr">
        <is>
          <t>2930105</t>
        </is>
      </c>
      <c r="B2198" t="inlineStr">
        <is>
          <t>Senhor do Bonfim</t>
        </is>
      </c>
      <c r="C2198" t="inlineStr">
        <is>
          <t>BA</t>
        </is>
      </c>
      <c r="D2198" t="inlineStr">
        <is>
          <t>REGIÃO NORDESTE</t>
        </is>
      </c>
      <c r="E2198" s="70">
        <f>SUMPRODUCT(N2198:Q2198,PAINEL_PESOS!$C$16:$C$19)</f>
        <v/>
      </c>
      <c r="F2198" s="70">
        <f>SUMPRODUCT(R2198:T2198,PAINEL_PESOS!$C$21:$C$23)</f>
        <v/>
      </c>
      <c r="G2198" s="70">
        <f>SUMPRODUCT(U2198:V2198,PAINEL_PESOS!$C$25:$C$26)</f>
        <v/>
      </c>
      <c r="H2198" s="70">
        <f>SUMPRODUCT(W2198:X2198,PAINEL_PESOS!$C$28:$C$29)</f>
        <v/>
      </c>
      <c r="I2198" s="70" t="n">
        <v>0.9631806241620705</v>
      </c>
      <c r="J2198" s="70" t="n">
        <v>0.6622686175949628</v>
      </c>
      <c r="K2198" s="71">
        <f>IF(NOT(AND(PAINEL_PESOS!$D$12="OK - 100%",PAINEL_PESOS!$F$20="OK - 100%",PAINEL_PESOS!$F$24="OK - 100%",PAINEL_PESOS!$F$27="OK - 100%",PAINEL_PESOS!$F$30="OK - 100%")),"", (E2198*PAINEL_PESOS!$B$7+F2198*PAINEL_PESOS!$B$8+G2198*PAINEL_PESOS!$B$9+H2198*PAINEL_PESOS!$B$10)*I2198)</f>
        <v/>
      </c>
      <c r="L2198" s="71">
        <f>IF(K2198="","",K2198-J2198)</f>
        <v/>
      </c>
      <c r="M2198" s="71">
        <f>IF(L2198="","",ABS(L2198))</f>
        <v/>
      </c>
      <c r="N2198" t="n">
        <v>1</v>
      </c>
      <c r="O2198" t="n">
        <v>0.9838</v>
      </c>
      <c r="P2198" t="n">
        <v>0.7545934530095038</v>
      </c>
      <c r="Q2198" t="n">
        <v>0.8402318928336283</v>
      </c>
      <c r="R2198" t="n">
        <v>0.3670493613232561</v>
      </c>
      <c r="S2198" t="n">
        <v>0.9907828837265154</v>
      </c>
      <c r="T2198" t="n">
        <v>0.9194742783684062</v>
      </c>
      <c r="U2198" t="n">
        <v>0.478902213880829</v>
      </c>
      <c r="V2198" t="n">
        <v>0.598396592059671</v>
      </c>
      <c r="W2198" t="n">
        <v>0.5345524134052165</v>
      </c>
      <c r="X2198" t="n">
        <v>0.5813123246664695</v>
      </c>
    </row>
    <row r="2199">
      <c r="A2199" t="inlineStr">
        <is>
          <t>2930154</t>
        </is>
      </c>
      <c r="B2199" t="inlineStr">
        <is>
          <t>Serra do Ramalho</t>
        </is>
      </c>
      <c r="C2199" t="inlineStr">
        <is>
          <t>BA</t>
        </is>
      </c>
      <c r="D2199" t="inlineStr">
        <is>
          <t>REGIÃO NORDESTE</t>
        </is>
      </c>
      <c r="E2199" s="70">
        <f>SUMPRODUCT(N2199:Q2199,PAINEL_PESOS!$C$16:$C$19)</f>
        <v/>
      </c>
      <c r="F2199" s="70">
        <f>SUMPRODUCT(R2199:T2199,PAINEL_PESOS!$C$21:$C$23)</f>
        <v/>
      </c>
      <c r="G2199" s="70">
        <f>SUMPRODUCT(U2199:V2199,PAINEL_PESOS!$C$25:$C$26)</f>
        <v/>
      </c>
      <c r="H2199" s="70">
        <f>SUMPRODUCT(W2199:X2199,PAINEL_PESOS!$C$28:$C$29)</f>
        <v/>
      </c>
      <c r="I2199" s="70" t="n">
        <v>0.98462704133748</v>
      </c>
      <c r="J2199" s="70" t="n">
        <v>0.673704971574036</v>
      </c>
      <c r="K2199" s="71">
        <f>IF(NOT(AND(PAINEL_PESOS!$D$12="OK - 100%",PAINEL_PESOS!$F$20="OK - 100%",PAINEL_PESOS!$F$24="OK - 100%",PAINEL_PESOS!$F$27="OK - 100%",PAINEL_PESOS!$F$30="OK - 100%")),"", (E2199*PAINEL_PESOS!$B$7+F2199*PAINEL_PESOS!$B$8+G2199*PAINEL_PESOS!$B$9+H2199*PAINEL_PESOS!$B$10)*I2199)</f>
        <v/>
      </c>
      <c r="L2199" s="71">
        <f>IF(K2199="","",K2199-J2199)</f>
        <v/>
      </c>
      <c r="M2199" s="71">
        <f>IF(L2199="","",ABS(L2199))</f>
        <v/>
      </c>
      <c r="N2199" t="n">
        <v>1</v>
      </c>
      <c r="O2199" t="n">
        <v>1</v>
      </c>
      <c r="P2199" t="n">
        <v>0.5265047518479409</v>
      </c>
      <c r="Q2199" t="n">
        <v>0.9965497719471984</v>
      </c>
      <c r="R2199" t="n">
        <v>0.284104185960353</v>
      </c>
      <c r="S2199" t="n">
        <v>0.9999853803477962</v>
      </c>
      <c r="T2199" t="n">
        <v>0.923721465920344</v>
      </c>
      <c r="U2199" t="n">
        <v>0.478132394200051</v>
      </c>
      <c r="V2199" t="n">
        <v>0.6153985558014043</v>
      </c>
      <c r="W2199" t="n">
        <v>0.5702503416732697</v>
      </c>
      <c r="X2199" t="n">
        <v>0.5766055155790883</v>
      </c>
    </row>
    <row r="2200">
      <c r="A2200" t="inlineStr">
        <is>
          <t>2930204</t>
        </is>
      </c>
      <c r="B2200" t="inlineStr">
        <is>
          <t>Sento Sé</t>
        </is>
      </c>
      <c r="C2200" t="inlineStr">
        <is>
          <t>BA</t>
        </is>
      </c>
      <c r="D2200" t="inlineStr">
        <is>
          <t>REGIÃO NORDESTE</t>
        </is>
      </c>
      <c r="E2200" s="70">
        <f>SUMPRODUCT(N2200:Q2200,PAINEL_PESOS!$C$16:$C$19)</f>
        <v/>
      </c>
      <c r="F2200" s="70">
        <f>SUMPRODUCT(R2200:T2200,PAINEL_PESOS!$C$21:$C$23)</f>
        <v/>
      </c>
      <c r="G2200" s="70">
        <f>SUMPRODUCT(U2200:V2200,PAINEL_PESOS!$C$25:$C$26)</f>
        <v/>
      </c>
      <c r="H2200" s="70">
        <f>SUMPRODUCT(W2200:X2200,PAINEL_PESOS!$C$28:$C$29)</f>
        <v/>
      </c>
      <c r="I2200" s="70" t="n">
        <v>0.9859334127485568</v>
      </c>
      <c r="J2200" s="70" t="n">
        <v>0.6433948419483512</v>
      </c>
      <c r="K2200" s="71">
        <f>IF(NOT(AND(PAINEL_PESOS!$D$12="OK - 100%",PAINEL_PESOS!$F$20="OK - 100%",PAINEL_PESOS!$F$24="OK - 100%",PAINEL_PESOS!$F$27="OK - 100%",PAINEL_PESOS!$F$30="OK - 100%")),"", (E2200*PAINEL_PESOS!$B$7+F2200*PAINEL_PESOS!$B$8+G2200*PAINEL_PESOS!$B$9+H2200*PAINEL_PESOS!$B$10)*I2200)</f>
        <v/>
      </c>
      <c r="L2200" s="71">
        <f>IF(K2200="","",K2200-J2200)</f>
        <v/>
      </c>
      <c r="M2200" s="71">
        <f>IF(L2200="","",ABS(L2200))</f>
        <v/>
      </c>
      <c r="N2200" t="n">
        <v>0.2</v>
      </c>
      <c r="O2200" t="n">
        <v>1</v>
      </c>
      <c r="P2200" t="n">
        <v>1</v>
      </c>
      <c r="Q2200" t="n">
        <v>0.9955866438322095</v>
      </c>
      <c r="R2200" t="n">
        <v>0.387436467106257</v>
      </c>
      <c r="S2200" t="n">
        <v>0.9999980370683426</v>
      </c>
      <c r="T2200" t="n">
        <v>0.9310595510566836</v>
      </c>
      <c r="U2200" t="n">
        <v>0.6266864421407642</v>
      </c>
      <c r="V2200" t="n">
        <v>0.5809572478807714</v>
      </c>
      <c r="W2200" t="n">
        <v>0.4429262988508651</v>
      </c>
      <c r="X2200" t="n">
        <v>0.426568671969272</v>
      </c>
    </row>
    <row r="2201">
      <c r="A2201" t="inlineStr">
        <is>
          <t>2930303</t>
        </is>
      </c>
      <c r="B2201" t="inlineStr">
        <is>
          <t>Serra Dourada</t>
        </is>
      </c>
      <c r="C2201" t="inlineStr">
        <is>
          <t>BA</t>
        </is>
      </c>
      <c r="D2201" t="inlineStr">
        <is>
          <t>REGIÃO NORDESTE</t>
        </is>
      </c>
      <c r="E2201" s="70">
        <f>SUMPRODUCT(N2201:Q2201,PAINEL_PESOS!$C$16:$C$19)</f>
        <v/>
      </c>
      <c r="F2201" s="70">
        <f>SUMPRODUCT(R2201:T2201,PAINEL_PESOS!$C$21:$C$23)</f>
        <v/>
      </c>
      <c r="G2201" s="70">
        <f>SUMPRODUCT(U2201:V2201,PAINEL_PESOS!$C$25:$C$26)</f>
        <v/>
      </c>
      <c r="H2201" s="70">
        <f>SUMPRODUCT(W2201:X2201,PAINEL_PESOS!$C$28:$C$29)</f>
        <v/>
      </c>
      <c r="I2201" s="70" t="n">
        <v>0.9976688927275293</v>
      </c>
      <c r="J2201" s="70" t="n">
        <v>0.6940928998188877</v>
      </c>
      <c r="K2201" s="71">
        <f>IF(NOT(AND(PAINEL_PESOS!$D$12="OK - 100%",PAINEL_PESOS!$F$20="OK - 100%",PAINEL_PESOS!$F$24="OK - 100%",PAINEL_PESOS!$F$27="OK - 100%",PAINEL_PESOS!$F$30="OK - 100%")),"", (E2201*PAINEL_PESOS!$B$7+F2201*PAINEL_PESOS!$B$8+G2201*PAINEL_PESOS!$B$9+H2201*PAINEL_PESOS!$B$10)*I2201)</f>
        <v/>
      </c>
      <c r="L2201" s="71">
        <f>IF(K2201="","",K2201-J2201)</f>
        <v/>
      </c>
      <c r="M2201" s="71">
        <f>IF(L2201="","",ABS(L2201))</f>
        <v/>
      </c>
      <c r="N2201" t="n">
        <v>1</v>
      </c>
      <c r="O2201" t="n">
        <v>1</v>
      </c>
      <c r="P2201" t="n">
        <v>0.6073917634635692</v>
      </c>
      <c r="Q2201" t="n">
        <v>0.9973931594404076</v>
      </c>
      <c r="R2201" t="n">
        <v>0.219332695678851</v>
      </c>
      <c r="S2201" t="n">
        <v>0.9997846938785623</v>
      </c>
      <c r="T2201" t="n">
        <v>0.9900980020456722</v>
      </c>
      <c r="U2201" t="n">
        <v>0.5173427305069174</v>
      </c>
      <c r="V2201" t="n">
        <v>0.6349146278260791</v>
      </c>
      <c r="W2201" t="n">
        <v>0.5452125291375689</v>
      </c>
      <c r="X2201" t="n">
        <v>0.5930448730610844</v>
      </c>
    </row>
    <row r="2202">
      <c r="A2202" t="inlineStr">
        <is>
          <t>2930402</t>
        </is>
      </c>
      <c r="B2202" t="inlineStr">
        <is>
          <t>Serra Preta</t>
        </is>
      </c>
      <c r="C2202" t="inlineStr">
        <is>
          <t>BA</t>
        </is>
      </c>
      <c r="D2202" t="inlineStr">
        <is>
          <t>REGIÃO NORDESTE</t>
        </is>
      </c>
      <c r="E2202" s="70">
        <f>SUMPRODUCT(N2202:Q2202,PAINEL_PESOS!$C$16:$C$19)</f>
        <v/>
      </c>
      <c r="F2202" s="70">
        <f>SUMPRODUCT(R2202:T2202,PAINEL_PESOS!$C$21:$C$23)</f>
        <v/>
      </c>
      <c r="G2202" s="70">
        <f>SUMPRODUCT(U2202:V2202,PAINEL_PESOS!$C$25:$C$26)</f>
        <v/>
      </c>
      <c r="H2202" s="70">
        <f>SUMPRODUCT(W2202:X2202,PAINEL_PESOS!$C$28:$C$29)</f>
        <v/>
      </c>
      <c r="I2202" s="70" t="n">
        <v>0.9610983202214726</v>
      </c>
      <c r="J2202" s="70" t="n">
        <v>0.6063548409242606</v>
      </c>
      <c r="K2202" s="71">
        <f>IF(NOT(AND(PAINEL_PESOS!$D$12="OK - 100%",PAINEL_PESOS!$F$20="OK - 100%",PAINEL_PESOS!$F$24="OK - 100%",PAINEL_PESOS!$F$27="OK - 100%",PAINEL_PESOS!$F$30="OK - 100%")),"", (E2202*PAINEL_PESOS!$B$7+F2202*PAINEL_PESOS!$B$8+G2202*PAINEL_PESOS!$B$9+H2202*PAINEL_PESOS!$B$10)*I2202)</f>
        <v/>
      </c>
      <c r="L2202" s="71">
        <f>IF(K2202="","",K2202-J2202)</f>
        <v/>
      </c>
      <c r="M2202" s="71">
        <f>IF(L2202="","",ABS(L2202))</f>
        <v/>
      </c>
      <c r="N2202" t="n">
        <v>1</v>
      </c>
      <c r="O2202" t="n">
        <v>0.9703000000000001</v>
      </c>
      <c r="P2202" t="n">
        <v>0.5480464625131996</v>
      </c>
      <c r="Q2202" t="n">
        <v>0.8555091656559464</v>
      </c>
      <c r="R2202" t="n">
        <v>0.1817892996396919</v>
      </c>
      <c r="S2202" t="n">
        <v>0.9969610336046019</v>
      </c>
      <c r="T2202" t="n">
        <v>0.8916639158522968</v>
      </c>
      <c r="U2202" t="n">
        <v>0.2880146108594454</v>
      </c>
      <c r="V2202" t="n">
        <v>0.4274892472066546</v>
      </c>
      <c r="W2202" t="n">
        <v>0.699532963852622</v>
      </c>
      <c r="X2202" t="n">
        <v>0.5649418069668094</v>
      </c>
    </row>
    <row r="2203">
      <c r="A2203" t="inlineStr">
        <is>
          <t>2930501</t>
        </is>
      </c>
      <c r="B2203" t="inlineStr">
        <is>
          <t>Serrinha</t>
        </is>
      </c>
      <c r="C2203" t="inlineStr">
        <is>
          <t>BA</t>
        </is>
      </c>
      <c r="D2203" t="inlineStr">
        <is>
          <t>REGIÃO NORDESTE</t>
        </is>
      </c>
      <c r="E2203" s="70">
        <f>SUMPRODUCT(N2203:Q2203,PAINEL_PESOS!$C$16:$C$19)</f>
        <v/>
      </c>
      <c r="F2203" s="70">
        <f>SUMPRODUCT(R2203:T2203,PAINEL_PESOS!$C$21:$C$23)</f>
        <v/>
      </c>
      <c r="G2203" s="70">
        <f>SUMPRODUCT(U2203:V2203,PAINEL_PESOS!$C$25:$C$26)</f>
        <v/>
      </c>
      <c r="H2203" s="70">
        <f>SUMPRODUCT(W2203:X2203,PAINEL_PESOS!$C$28:$C$29)</f>
        <v/>
      </c>
      <c r="I2203" s="70" t="n">
        <v>0.8934175718995468</v>
      </c>
      <c r="J2203" s="70" t="n">
        <v>0.5413421210649784</v>
      </c>
      <c r="K2203" s="71">
        <f>IF(NOT(AND(PAINEL_PESOS!$D$12="OK - 100%",PAINEL_PESOS!$F$20="OK - 100%",PAINEL_PESOS!$F$24="OK - 100%",PAINEL_PESOS!$F$27="OK - 100%",PAINEL_PESOS!$F$30="OK - 100%")),"", (E2203*PAINEL_PESOS!$B$7+F2203*PAINEL_PESOS!$B$8+G2203*PAINEL_PESOS!$B$9+H2203*PAINEL_PESOS!$B$10)*I2203)</f>
        <v/>
      </c>
      <c r="L2203" s="71">
        <f>IF(K2203="","",K2203-J2203)</f>
        <v/>
      </c>
      <c r="M2203" s="71">
        <f>IF(L2203="","",ABS(L2203))</f>
        <v/>
      </c>
      <c r="N2203" t="n">
        <v>1</v>
      </c>
      <c r="O2203" t="n">
        <v>0.9888</v>
      </c>
      <c r="P2203" t="n">
        <v>0.6952481520591342</v>
      </c>
      <c r="Q2203" t="n">
        <v>0.4586033565990394</v>
      </c>
      <c r="R2203" t="n">
        <v>0.378280920861775</v>
      </c>
      <c r="S2203" t="n">
        <v>0.7735426565830744</v>
      </c>
      <c r="T2203" t="n">
        <v>0.804058387152822</v>
      </c>
      <c r="U2203" t="n">
        <v>0.2718584206113462</v>
      </c>
      <c r="V2203" t="n">
        <v>0.3390274456376448</v>
      </c>
      <c r="W2203" t="n">
        <v>0.7485074493302181</v>
      </c>
      <c r="X2203" t="n">
        <v>0.612742417311181</v>
      </c>
    </row>
    <row r="2204">
      <c r="A2204" t="inlineStr">
        <is>
          <t>2930600</t>
        </is>
      </c>
      <c r="B2204" t="inlineStr">
        <is>
          <t>Serrolândia</t>
        </is>
      </c>
      <c r="C2204" t="inlineStr">
        <is>
          <t>BA</t>
        </is>
      </c>
      <c r="D2204" t="inlineStr">
        <is>
          <t>REGIÃO NORDESTE</t>
        </is>
      </c>
      <c r="E2204" s="70">
        <f>SUMPRODUCT(N2204:Q2204,PAINEL_PESOS!$C$16:$C$19)</f>
        <v/>
      </c>
      <c r="F2204" s="70">
        <f>SUMPRODUCT(R2204:T2204,PAINEL_PESOS!$C$21:$C$23)</f>
        <v/>
      </c>
      <c r="G2204" s="70">
        <f>SUMPRODUCT(U2204:V2204,PAINEL_PESOS!$C$25:$C$26)</f>
        <v/>
      </c>
      <c r="H2204" s="70">
        <f>SUMPRODUCT(W2204:X2204,PAINEL_PESOS!$C$28:$C$29)</f>
        <v/>
      </c>
      <c r="I2204" s="70" t="n">
        <v>0.8834484667375501</v>
      </c>
      <c r="J2204" s="70" t="n">
        <v>0.5088169849977887</v>
      </c>
      <c r="K2204" s="71">
        <f>IF(NOT(AND(PAINEL_PESOS!$D$12="OK - 100%",PAINEL_PESOS!$F$20="OK - 100%",PAINEL_PESOS!$F$24="OK - 100%",PAINEL_PESOS!$F$27="OK - 100%",PAINEL_PESOS!$F$30="OK - 100%")),"", (E2204*PAINEL_PESOS!$B$7+F2204*PAINEL_PESOS!$B$8+G2204*PAINEL_PESOS!$B$9+H2204*PAINEL_PESOS!$B$10)*I2204)</f>
        <v/>
      </c>
      <c r="L2204" s="71">
        <f>IF(K2204="","",K2204-J2204)</f>
        <v/>
      </c>
      <c r="M2204" s="71">
        <f>IF(L2204="","",ABS(L2204))</f>
        <v/>
      </c>
      <c r="N2204" t="n">
        <v>1</v>
      </c>
      <c r="O2204" t="n">
        <v>1</v>
      </c>
      <c r="P2204" t="n">
        <v>0.727349524815206</v>
      </c>
      <c r="Q2204" t="n">
        <v>0.5660174205858377</v>
      </c>
      <c r="R2204" t="n">
        <v>0.1694953430328069</v>
      </c>
      <c r="S2204" t="n">
        <v>0.8053915684377295</v>
      </c>
      <c r="T2204" t="n">
        <v>0.6158877643373289</v>
      </c>
      <c r="U2204" t="n">
        <v>0.2368319311092144</v>
      </c>
      <c r="V2204" t="n">
        <v>0.4547269679357157</v>
      </c>
      <c r="W2204" t="n">
        <v>0.6699025866891889</v>
      </c>
      <c r="X2204" t="n">
        <v>0.5388918702963944</v>
      </c>
    </row>
    <row r="2205">
      <c r="A2205" t="inlineStr">
        <is>
          <t>2930709</t>
        </is>
      </c>
      <c r="B2205" t="inlineStr">
        <is>
          <t>Simões Filho</t>
        </is>
      </c>
      <c r="C2205" t="inlineStr">
        <is>
          <t>BA</t>
        </is>
      </c>
      <c r="D2205" t="inlineStr">
        <is>
          <t>REGIÃO NORDESTE</t>
        </is>
      </c>
      <c r="E2205" s="70">
        <f>SUMPRODUCT(N2205:Q2205,PAINEL_PESOS!$C$16:$C$19)</f>
        <v/>
      </c>
      <c r="F2205" s="70">
        <f>SUMPRODUCT(R2205:T2205,PAINEL_PESOS!$C$21:$C$23)</f>
        <v/>
      </c>
      <c r="G2205" s="70">
        <f>SUMPRODUCT(U2205:V2205,PAINEL_PESOS!$C$25:$C$26)</f>
        <v/>
      </c>
      <c r="H2205" s="70">
        <f>SUMPRODUCT(W2205:X2205,PAINEL_PESOS!$C$28:$C$29)</f>
        <v/>
      </c>
      <c r="I2205" s="70" t="n">
        <v>0.774627257828432</v>
      </c>
      <c r="J2205" s="70" t="n">
        <v>0.3723452696149021</v>
      </c>
      <c r="K2205" s="71">
        <f>IF(NOT(AND(PAINEL_PESOS!$D$12="OK - 100%",PAINEL_PESOS!$F$20="OK - 100%",PAINEL_PESOS!$F$24="OK - 100%",PAINEL_PESOS!$F$27="OK - 100%",PAINEL_PESOS!$F$30="OK - 100%")),"", (E2205*PAINEL_PESOS!$B$7+F2205*PAINEL_PESOS!$B$8+G2205*PAINEL_PESOS!$B$9+H2205*PAINEL_PESOS!$B$10)*I2205)</f>
        <v/>
      </c>
      <c r="L2205" s="71">
        <f>IF(K2205="","",K2205-J2205)</f>
        <v/>
      </c>
      <c r="M2205" s="71">
        <f>IF(L2205="","",ABS(L2205))</f>
        <v/>
      </c>
      <c r="N2205" t="n">
        <v>0.4</v>
      </c>
      <c r="O2205" t="n">
        <v>0.9786</v>
      </c>
      <c r="P2205" t="n">
        <v>0.5136219640971489</v>
      </c>
      <c r="Q2205" t="n">
        <v>0</v>
      </c>
      <c r="R2205" t="n">
        <v>0.5463470599927918</v>
      </c>
      <c r="S2205" t="n">
        <v>0</v>
      </c>
      <c r="T2205" t="n">
        <v>0.9201166644823396</v>
      </c>
      <c r="U2205" t="n">
        <v>0.2625619094276655</v>
      </c>
      <c r="V2205" t="n">
        <v>0.1484728973070684</v>
      </c>
      <c r="W2205" t="n">
        <v>0.8159499732867559</v>
      </c>
      <c r="X2205" t="n">
        <v>0.6946753094214676</v>
      </c>
    </row>
    <row r="2206">
      <c r="A2206" t="inlineStr">
        <is>
          <t>2930758</t>
        </is>
      </c>
      <c r="B2206" t="inlineStr">
        <is>
          <t>Sítio do Mato</t>
        </is>
      </c>
      <c r="C2206" t="inlineStr">
        <is>
          <t>BA</t>
        </is>
      </c>
      <c r="D2206" t="inlineStr">
        <is>
          <t>REGIÃO NORDESTE</t>
        </is>
      </c>
      <c r="E2206" s="70">
        <f>SUMPRODUCT(N2206:Q2206,PAINEL_PESOS!$C$16:$C$19)</f>
        <v/>
      </c>
      <c r="F2206" s="70">
        <f>SUMPRODUCT(R2206:T2206,PAINEL_PESOS!$C$21:$C$23)</f>
        <v/>
      </c>
      <c r="G2206" s="70">
        <f>SUMPRODUCT(U2206:V2206,PAINEL_PESOS!$C$25:$C$26)</f>
        <v/>
      </c>
      <c r="H2206" s="70">
        <f>SUMPRODUCT(W2206:X2206,PAINEL_PESOS!$C$28:$C$29)</f>
        <v/>
      </c>
      <c r="I2206" s="70" t="n">
        <v>0.9966270318462981</v>
      </c>
      <c r="J2206" s="70" t="n">
        <v>0.6640081110523313</v>
      </c>
      <c r="K2206" s="71">
        <f>IF(NOT(AND(PAINEL_PESOS!$D$12="OK - 100%",PAINEL_PESOS!$F$20="OK - 100%",PAINEL_PESOS!$F$24="OK - 100%",PAINEL_PESOS!$F$27="OK - 100%",PAINEL_PESOS!$F$30="OK - 100%")),"", (E2206*PAINEL_PESOS!$B$7+F2206*PAINEL_PESOS!$B$8+G2206*PAINEL_PESOS!$B$9+H2206*PAINEL_PESOS!$B$10)*I2206)</f>
        <v/>
      </c>
      <c r="L2206" s="71">
        <f>IF(K2206="","",K2206-J2206)</f>
        <v/>
      </c>
      <c r="M2206" s="71">
        <f>IF(L2206="","",ABS(L2206))</f>
        <v/>
      </c>
      <c r="N2206" t="n">
        <v>0.2</v>
      </c>
      <c r="O2206" t="n">
        <v>1</v>
      </c>
      <c r="P2206" t="n">
        <v>1</v>
      </c>
      <c r="Q2206" t="n">
        <v>0.9977279152762145</v>
      </c>
      <c r="R2206" t="n">
        <v>0.1696527734267381</v>
      </c>
      <c r="S2206" t="n">
        <v>0.9999670796791976</v>
      </c>
      <c r="T2206" t="n">
        <v>0.9844353364310074</v>
      </c>
      <c r="U2206" t="n">
        <v>0.5330369478383923</v>
      </c>
      <c r="V2206" t="n">
        <v>0.6223781980934215</v>
      </c>
      <c r="W2206" t="n">
        <v>0.5434177579810603</v>
      </c>
      <c r="X2206" t="n">
        <v>0.5963092989832571</v>
      </c>
    </row>
    <row r="2207">
      <c r="A2207" t="inlineStr">
        <is>
          <t>2930766</t>
        </is>
      </c>
      <c r="B2207" t="inlineStr">
        <is>
          <t>Sítio do Quinto</t>
        </is>
      </c>
      <c r="C2207" t="inlineStr">
        <is>
          <t>BA</t>
        </is>
      </c>
      <c r="D2207" t="inlineStr">
        <is>
          <t>REGIÃO NORDESTE</t>
        </is>
      </c>
      <c r="E2207" s="70">
        <f>SUMPRODUCT(N2207:Q2207,PAINEL_PESOS!$C$16:$C$19)</f>
        <v/>
      </c>
      <c r="F2207" s="70">
        <f>SUMPRODUCT(R2207:T2207,PAINEL_PESOS!$C$21:$C$23)</f>
        <v/>
      </c>
      <c r="G2207" s="70">
        <f>SUMPRODUCT(U2207:V2207,PAINEL_PESOS!$C$25:$C$26)</f>
        <v/>
      </c>
      <c r="H2207" s="70">
        <f>SUMPRODUCT(W2207:X2207,PAINEL_PESOS!$C$28:$C$29)</f>
        <v/>
      </c>
      <c r="I2207" s="70" t="n">
        <v>0.9880684936917427</v>
      </c>
      <c r="J2207" s="70" t="n">
        <v>0.6734024549930105</v>
      </c>
      <c r="K2207" s="71">
        <f>IF(NOT(AND(PAINEL_PESOS!$D$12="OK - 100%",PAINEL_PESOS!$F$20="OK - 100%",PAINEL_PESOS!$F$24="OK - 100%",PAINEL_PESOS!$F$27="OK - 100%",PAINEL_PESOS!$F$30="OK - 100%")),"", (E2207*PAINEL_PESOS!$B$7+F2207*PAINEL_PESOS!$B$8+G2207*PAINEL_PESOS!$B$9+H2207*PAINEL_PESOS!$B$10)*I2207)</f>
        <v/>
      </c>
      <c r="L2207" s="71">
        <f>IF(K2207="","",K2207-J2207)</f>
        <v/>
      </c>
      <c r="M2207" s="71">
        <f>IF(L2207="","",ABS(L2207))</f>
        <v/>
      </c>
      <c r="N2207" t="n">
        <v>1</v>
      </c>
      <c r="O2207" t="n">
        <v>1</v>
      </c>
      <c r="P2207" t="n">
        <v>0.812882787750792</v>
      </c>
      <c r="Q2207" t="n">
        <v>0.9678482453716797</v>
      </c>
      <c r="R2207" t="n">
        <v>0.1779346767362555</v>
      </c>
      <c r="S2207" t="n">
        <v>1</v>
      </c>
      <c r="T2207" t="n">
        <v>0.9614237023106561</v>
      </c>
      <c r="U2207" t="n">
        <v>0.5035905879054487</v>
      </c>
      <c r="V2207" t="n">
        <v>0.4975047742958223</v>
      </c>
      <c r="W2207" t="n">
        <v>0.5958221043973204</v>
      </c>
      <c r="X2207" t="n">
        <v>0.538751572784644</v>
      </c>
    </row>
    <row r="2208">
      <c r="A2208" t="inlineStr">
        <is>
          <t>2930774</t>
        </is>
      </c>
      <c r="B2208" t="inlineStr">
        <is>
          <t>Sobradinho</t>
        </is>
      </c>
      <c r="C2208" t="inlineStr">
        <is>
          <t>BA</t>
        </is>
      </c>
      <c r="D2208" t="inlineStr">
        <is>
          <t>REGIÃO NORDESTE</t>
        </is>
      </c>
      <c r="E2208" s="70">
        <f>SUMPRODUCT(N2208:Q2208,PAINEL_PESOS!$C$16:$C$19)</f>
        <v/>
      </c>
      <c r="F2208" s="70">
        <f>SUMPRODUCT(R2208:T2208,PAINEL_PESOS!$C$21:$C$23)</f>
        <v/>
      </c>
      <c r="G2208" s="70">
        <f>SUMPRODUCT(U2208:V2208,PAINEL_PESOS!$C$25:$C$26)</f>
        <v/>
      </c>
      <c r="H2208" s="70">
        <f>SUMPRODUCT(W2208:X2208,PAINEL_PESOS!$C$28:$C$29)</f>
        <v/>
      </c>
      <c r="I2208" s="70" t="n">
        <v>0.9356941689646703</v>
      </c>
      <c r="J2208" s="70" t="n">
        <v>0.6316965639438294</v>
      </c>
      <c r="K2208" s="71">
        <f>IF(NOT(AND(PAINEL_PESOS!$D$12="OK - 100%",PAINEL_PESOS!$F$20="OK - 100%",PAINEL_PESOS!$F$24="OK - 100%",PAINEL_PESOS!$F$27="OK - 100%",PAINEL_PESOS!$F$30="OK - 100%")),"", (E2208*PAINEL_PESOS!$B$7+F2208*PAINEL_PESOS!$B$8+G2208*PAINEL_PESOS!$B$9+H2208*PAINEL_PESOS!$B$10)*I2208)</f>
        <v/>
      </c>
      <c r="L2208" s="71">
        <f>IF(K2208="","",K2208-J2208)</f>
        <v/>
      </c>
      <c r="M2208" s="71">
        <f>IF(L2208="","",ABS(L2208))</f>
        <v/>
      </c>
      <c r="N2208" t="n">
        <v>1</v>
      </c>
      <c r="O2208" t="n">
        <v>1</v>
      </c>
      <c r="P2208" t="n">
        <v>0.933051742344245</v>
      </c>
      <c r="Q2208" t="n">
        <v>0.9801968721117007</v>
      </c>
      <c r="R2208" t="n">
        <v>0.3363040095387998</v>
      </c>
      <c r="S2208" t="n">
        <v>0.999936377756125</v>
      </c>
      <c r="T2208" t="n">
        <v>0.6796564853389188</v>
      </c>
      <c r="U2208" t="n">
        <v>0.6266916088692264</v>
      </c>
      <c r="V2208" t="n">
        <v>0.6201866754113063</v>
      </c>
      <c r="W2208" t="n">
        <v>0.4592581477513276</v>
      </c>
      <c r="X2208" t="n">
        <v>0.3941886410195305</v>
      </c>
    </row>
    <row r="2209">
      <c r="A2209" t="inlineStr">
        <is>
          <t>2930808</t>
        </is>
      </c>
      <c r="B2209" t="inlineStr">
        <is>
          <t>Souto Soares</t>
        </is>
      </c>
      <c r="C2209" t="inlineStr">
        <is>
          <t>BA</t>
        </is>
      </c>
      <c r="D2209" t="inlineStr">
        <is>
          <t>REGIÃO NORDESTE</t>
        </is>
      </c>
      <c r="E2209" s="70">
        <f>SUMPRODUCT(N2209:Q2209,PAINEL_PESOS!$C$16:$C$19)</f>
        <v/>
      </c>
      <c r="F2209" s="70">
        <f>SUMPRODUCT(R2209:T2209,PAINEL_PESOS!$C$21:$C$23)</f>
        <v/>
      </c>
      <c r="G2209" s="70">
        <f>SUMPRODUCT(U2209:V2209,PAINEL_PESOS!$C$25:$C$26)</f>
        <v/>
      </c>
      <c r="H2209" s="70">
        <f>SUMPRODUCT(W2209:X2209,PAINEL_PESOS!$C$28:$C$29)</f>
        <v/>
      </c>
      <c r="I2209" s="70" t="n">
        <v>0.9794058766128613</v>
      </c>
      <c r="J2209" s="70" t="n">
        <v>0.6396972851488563</v>
      </c>
      <c r="K2209" s="71">
        <f>IF(NOT(AND(PAINEL_PESOS!$D$12="OK - 100%",PAINEL_PESOS!$F$20="OK - 100%",PAINEL_PESOS!$F$24="OK - 100%",PAINEL_PESOS!$F$27="OK - 100%",PAINEL_PESOS!$F$30="OK - 100%")),"", (E2209*PAINEL_PESOS!$B$7+F2209*PAINEL_PESOS!$B$8+G2209*PAINEL_PESOS!$B$9+H2209*PAINEL_PESOS!$B$10)*I2209)</f>
        <v/>
      </c>
      <c r="L2209" s="71">
        <f>IF(K2209="","",K2209-J2209)</f>
        <v/>
      </c>
      <c r="M2209" s="71">
        <f>IF(L2209="","",ABS(L2209))</f>
        <v/>
      </c>
      <c r="N2209" t="n">
        <v>1</v>
      </c>
      <c r="O2209" t="n">
        <v>0.9917</v>
      </c>
      <c r="P2209" t="n">
        <v>0.6025343189017951</v>
      </c>
      <c r="Q2209" t="n">
        <v>0.9727777069742665</v>
      </c>
      <c r="R2209" t="n">
        <v>0.1828256137903856</v>
      </c>
      <c r="S2209" t="n">
        <v>1</v>
      </c>
      <c r="T2209" t="n">
        <v>0.9120706566790244</v>
      </c>
      <c r="U2209" t="n">
        <v>0.6107754842671614</v>
      </c>
      <c r="V2209" t="n">
        <v>0.5258274009482995</v>
      </c>
      <c r="W2209" t="n">
        <v>0.4717336304601729</v>
      </c>
      <c r="X2209" t="n">
        <v>0.4367463726810068</v>
      </c>
    </row>
    <row r="2210">
      <c r="A2210" t="inlineStr">
        <is>
          <t>2930907</t>
        </is>
      </c>
      <c r="B2210" t="inlineStr">
        <is>
          <t>Tabocas do Brejo Velho</t>
        </is>
      </c>
      <c r="C2210" t="inlineStr">
        <is>
          <t>BA</t>
        </is>
      </c>
      <c r="D2210" t="inlineStr">
        <is>
          <t>REGIÃO NORDESTE</t>
        </is>
      </c>
      <c r="E2210" s="70">
        <f>SUMPRODUCT(N2210:Q2210,PAINEL_PESOS!$C$16:$C$19)</f>
        <v/>
      </c>
      <c r="F2210" s="70">
        <f>SUMPRODUCT(R2210:T2210,PAINEL_PESOS!$C$21:$C$23)</f>
        <v/>
      </c>
      <c r="G2210" s="70">
        <f>SUMPRODUCT(U2210:V2210,PAINEL_PESOS!$C$25:$C$26)</f>
        <v/>
      </c>
      <c r="H2210" s="70">
        <f>SUMPRODUCT(W2210:X2210,PAINEL_PESOS!$C$28:$C$29)</f>
        <v/>
      </c>
      <c r="I2210" s="70" t="n">
        <v>0.9985675253064209</v>
      </c>
      <c r="J2210" s="70" t="n">
        <v>0.7191992715867324</v>
      </c>
      <c r="K2210" s="71">
        <f>IF(NOT(AND(PAINEL_PESOS!$D$12="OK - 100%",PAINEL_PESOS!$F$20="OK - 100%",PAINEL_PESOS!$F$24="OK - 100%",PAINEL_PESOS!$F$27="OK - 100%",PAINEL_PESOS!$F$30="OK - 100%")),"", (E2210*PAINEL_PESOS!$B$7+F2210*PAINEL_PESOS!$B$8+G2210*PAINEL_PESOS!$B$9+H2210*PAINEL_PESOS!$B$10)*I2210)</f>
        <v/>
      </c>
      <c r="L2210" s="71">
        <f>IF(K2210="","",K2210-J2210)</f>
        <v/>
      </c>
      <c r="M2210" s="71">
        <f>IF(L2210="","",ABS(L2210))</f>
        <v/>
      </c>
      <c r="N2210" t="n">
        <v>1</v>
      </c>
      <c r="O2210" t="n">
        <v>1</v>
      </c>
      <c r="P2210" t="n">
        <v>0.4841605068637803</v>
      </c>
      <c r="Q2210" t="n">
        <v>0.9955579019789808</v>
      </c>
      <c r="R2210" t="n">
        <v>0.2445537550660964</v>
      </c>
      <c r="S2210" t="n">
        <v>1</v>
      </c>
      <c r="T2210" t="n">
        <v>0.9959786509107162</v>
      </c>
      <c r="U2210" t="n">
        <v>0.6771650577664576</v>
      </c>
      <c r="V2210" t="n">
        <v>0.64938000905088</v>
      </c>
      <c r="W2210" t="n">
        <v>0.5038402908767452</v>
      </c>
      <c r="X2210" t="n">
        <v>0.6979150411948893</v>
      </c>
    </row>
    <row r="2211">
      <c r="A2211" t="inlineStr">
        <is>
          <t>2931004</t>
        </is>
      </c>
      <c r="B2211" t="inlineStr">
        <is>
          <t>Tanhaçu</t>
        </is>
      </c>
      <c r="C2211" t="inlineStr">
        <is>
          <t>BA</t>
        </is>
      </c>
      <c r="D2211" t="inlineStr">
        <is>
          <t>REGIÃO NORDESTE</t>
        </is>
      </c>
      <c r="E2211" s="70">
        <f>SUMPRODUCT(N2211:Q2211,PAINEL_PESOS!$C$16:$C$19)</f>
        <v/>
      </c>
      <c r="F2211" s="70">
        <f>SUMPRODUCT(R2211:T2211,PAINEL_PESOS!$C$21:$C$23)</f>
        <v/>
      </c>
      <c r="G2211" s="70">
        <f>SUMPRODUCT(U2211:V2211,PAINEL_PESOS!$C$25:$C$26)</f>
        <v/>
      </c>
      <c r="H2211" s="70">
        <f>SUMPRODUCT(W2211:X2211,PAINEL_PESOS!$C$28:$C$29)</f>
        <v/>
      </c>
      <c r="I2211" s="70" t="n">
        <v>0.9168997055004274</v>
      </c>
      <c r="J2211" s="70" t="n">
        <v>0.5884021471539596</v>
      </c>
      <c r="K2211" s="71">
        <f>IF(NOT(AND(PAINEL_PESOS!$D$12="OK - 100%",PAINEL_PESOS!$F$20="OK - 100%",PAINEL_PESOS!$F$24="OK - 100%",PAINEL_PESOS!$F$27="OK - 100%",PAINEL_PESOS!$F$30="OK - 100%")),"", (E2211*PAINEL_PESOS!$B$7+F2211*PAINEL_PESOS!$B$8+G2211*PAINEL_PESOS!$B$9+H2211*PAINEL_PESOS!$B$10)*I2211)</f>
        <v/>
      </c>
      <c r="L2211" s="71">
        <f>IF(K2211="","",K2211-J2211)</f>
        <v/>
      </c>
      <c r="M2211" s="71">
        <f>IF(L2211="","",ABS(L2211))</f>
        <v/>
      </c>
      <c r="N2211" t="n">
        <v>1</v>
      </c>
      <c r="O2211" t="n">
        <v>0.9563</v>
      </c>
      <c r="P2211" t="n">
        <v>0.6336853220696939</v>
      </c>
      <c r="Q2211" t="n">
        <v>0.9121305894919246</v>
      </c>
      <c r="R2211" t="n">
        <v>0.2370138777108531</v>
      </c>
      <c r="S2211" t="n">
        <v>0.9963589543788507</v>
      </c>
      <c r="T2211" t="n">
        <v>0.6083901032408638</v>
      </c>
      <c r="U2211" t="n">
        <v>0.4944915927419262</v>
      </c>
      <c r="V2211" t="n">
        <v>0.6198746112766866</v>
      </c>
      <c r="W2211" t="n">
        <v>0.569330710325775</v>
      </c>
      <c r="X2211" t="n">
        <v>0.4712440380173323</v>
      </c>
    </row>
    <row r="2212">
      <c r="A2212" t="inlineStr">
        <is>
          <t>2931053</t>
        </is>
      </c>
      <c r="B2212" t="inlineStr">
        <is>
          <t>Tanque Novo</t>
        </is>
      </c>
      <c r="C2212" t="inlineStr">
        <is>
          <t>BA</t>
        </is>
      </c>
      <c r="D2212" t="inlineStr">
        <is>
          <t>REGIÃO NORDESTE</t>
        </is>
      </c>
      <c r="E2212" s="70">
        <f>SUMPRODUCT(N2212:Q2212,PAINEL_PESOS!$C$16:$C$19)</f>
        <v/>
      </c>
      <c r="F2212" s="70">
        <f>SUMPRODUCT(R2212:T2212,PAINEL_PESOS!$C$21:$C$23)</f>
        <v/>
      </c>
      <c r="G2212" s="70">
        <f>SUMPRODUCT(U2212:V2212,PAINEL_PESOS!$C$25:$C$26)</f>
        <v/>
      </c>
      <c r="H2212" s="70">
        <f>SUMPRODUCT(W2212:X2212,PAINEL_PESOS!$C$28:$C$29)</f>
        <v/>
      </c>
      <c r="I2212" s="70" t="n">
        <v>0.9969942095267754</v>
      </c>
      <c r="J2212" s="70" t="n">
        <v>0.7220793146373105</v>
      </c>
      <c r="K2212" s="71">
        <f>IF(NOT(AND(PAINEL_PESOS!$D$12="OK - 100%",PAINEL_PESOS!$F$20="OK - 100%",PAINEL_PESOS!$F$24="OK - 100%",PAINEL_PESOS!$F$27="OK - 100%",PAINEL_PESOS!$F$30="OK - 100%")),"", (E2212*PAINEL_PESOS!$B$7+F2212*PAINEL_PESOS!$B$8+G2212*PAINEL_PESOS!$B$9+H2212*PAINEL_PESOS!$B$10)*I2212)</f>
        <v/>
      </c>
      <c r="L2212" s="71">
        <f>IF(K2212="","",K2212-J2212)</f>
        <v/>
      </c>
      <c r="M2212" s="71">
        <f>IF(L2212="","",ABS(L2212))</f>
        <v/>
      </c>
      <c r="N2212" t="n">
        <v>1</v>
      </c>
      <c r="O2212" t="n">
        <v>0.9494</v>
      </c>
      <c r="P2212" t="n">
        <v>0.7375923970432946</v>
      </c>
      <c r="Q2212" t="n">
        <v>0.991694597978217</v>
      </c>
      <c r="R2212" t="n">
        <v>0.2314545463883004</v>
      </c>
      <c r="S2212" t="n">
        <v>0.9999062292712977</v>
      </c>
      <c r="T2212" t="n">
        <v>0.9907894319724035</v>
      </c>
      <c r="U2212" t="n">
        <v>0.7810514488158259</v>
      </c>
      <c r="V2212" t="n">
        <v>0.5582967323346519</v>
      </c>
      <c r="W2212" t="n">
        <v>0.5503118737302706</v>
      </c>
      <c r="X2212" t="n">
        <v>0.5836131938990979</v>
      </c>
    </row>
    <row r="2213">
      <c r="A2213" t="inlineStr">
        <is>
          <t>2931103</t>
        </is>
      </c>
      <c r="B2213" t="inlineStr">
        <is>
          <t>Tanquinho</t>
        </is>
      </c>
      <c r="C2213" t="inlineStr">
        <is>
          <t>BA</t>
        </is>
      </c>
      <c r="D2213" t="inlineStr">
        <is>
          <t>REGIÃO NORDESTE</t>
        </is>
      </c>
      <c r="E2213" s="70">
        <f>SUMPRODUCT(N2213:Q2213,PAINEL_PESOS!$C$16:$C$19)</f>
        <v/>
      </c>
      <c r="F2213" s="70">
        <f>SUMPRODUCT(R2213:T2213,PAINEL_PESOS!$C$21:$C$23)</f>
        <v/>
      </c>
      <c r="G2213" s="70">
        <f>SUMPRODUCT(U2213:V2213,PAINEL_PESOS!$C$25:$C$26)</f>
        <v/>
      </c>
      <c r="H2213" s="70">
        <f>SUMPRODUCT(W2213:X2213,PAINEL_PESOS!$C$28:$C$29)</f>
        <v/>
      </c>
      <c r="I2213" s="70" t="n">
        <v>0.9574478007453587</v>
      </c>
      <c r="J2213" s="70" t="n">
        <v>0.5295499843278272</v>
      </c>
      <c r="K2213" s="71">
        <f>IF(NOT(AND(PAINEL_PESOS!$D$12="OK - 100%",PAINEL_PESOS!$F$20="OK - 100%",PAINEL_PESOS!$F$24="OK - 100%",PAINEL_PESOS!$F$27="OK - 100%",PAINEL_PESOS!$F$30="OK - 100%")),"", (E2213*PAINEL_PESOS!$B$7+F2213*PAINEL_PESOS!$B$8+G2213*PAINEL_PESOS!$B$9+H2213*PAINEL_PESOS!$B$10)*I2213)</f>
        <v/>
      </c>
      <c r="L2213" s="71">
        <f>IF(K2213="","",K2213-J2213)</f>
        <v/>
      </c>
      <c r="M2213" s="71">
        <f>IF(L2213="","",ABS(L2213))</f>
        <v/>
      </c>
      <c r="N2213" t="n">
        <v>0.2</v>
      </c>
      <c r="O2213" t="n">
        <v>0.9907</v>
      </c>
      <c r="P2213" t="n">
        <v>0.4835269271383317</v>
      </c>
      <c r="Q2213" t="n">
        <v>0.7897951345023232</v>
      </c>
      <c r="R2213" t="n">
        <v>0.1125562709923992</v>
      </c>
      <c r="S2213" t="n">
        <v>0.9978073965762571</v>
      </c>
      <c r="T2213" t="n">
        <v>0.9210902778037591</v>
      </c>
      <c r="U2213" t="n">
        <v>0.3062573251103007</v>
      </c>
      <c r="V2213" t="n">
        <v>0.3114424166221912</v>
      </c>
      <c r="W2213" t="n">
        <v>0.6944443480532105</v>
      </c>
      <c r="X2213" t="n">
        <v>0.5262219771942019</v>
      </c>
    </row>
    <row r="2214">
      <c r="A2214" t="inlineStr">
        <is>
          <t>2931202</t>
        </is>
      </c>
      <c r="B2214" t="inlineStr">
        <is>
          <t>Taperoá</t>
        </is>
      </c>
      <c r="C2214" t="inlineStr">
        <is>
          <t>BA</t>
        </is>
      </c>
      <c r="D2214" t="inlineStr">
        <is>
          <t>REGIÃO NORDESTE</t>
        </is>
      </c>
      <c r="E2214" s="70">
        <f>SUMPRODUCT(N2214:Q2214,PAINEL_PESOS!$C$16:$C$19)</f>
        <v/>
      </c>
      <c r="F2214" s="70">
        <f>SUMPRODUCT(R2214:T2214,PAINEL_PESOS!$C$21:$C$23)</f>
        <v/>
      </c>
      <c r="G2214" s="70">
        <f>SUMPRODUCT(U2214:V2214,PAINEL_PESOS!$C$25:$C$26)</f>
        <v/>
      </c>
      <c r="H2214" s="70">
        <f>SUMPRODUCT(W2214:X2214,PAINEL_PESOS!$C$28:$C$29)</f>
        <v/>
      </c>
      <c r="I2214" s="70" t="n">
        <v>0.9967518755331737</v>
      </c>
      <c r="J2214" s="70" t="n">
        <v>0.7198055503295618</v>
      </c>
      <c r="K2214" s="71">
        <f>IF(NOT(AND(PAINEL_PESOS!$D$12="OK - 100%",PAINEL_PESOS!$F$20="OK - 100%",PAINEL_PESOS!$F$24="OK - 100%",PAINEL_PESOS!$F$27="OK - 100%",PAINEL_PESOS!$F$30="OK - 100%")),"", (E2214*PAINEL_PESOS!$B$7+F2214*PAINEL_PESOS!$B$8+G2214*PAINEL_PESOS!$B$9+H2214*PAINEL_PESOS!$B$10)*I2214)</f>
        <v/>
      </c>
      <c r="L2214" s="71">
        <f>IF(K2214="","",K2214-J2214)</f>
        <v/>
      </c>
      <c r="M2214" s="71">
        <f>IF(L2214="","",ABS(L2214))</f>
        <v/>
      </c>
      <c r="N2214" t="n">
        <v>0.4</v>
      </c>
      <c r="O2214" t="n">
        <v>1</v>
      </c>
      <c r="P2214" t="n">
        <v>0.8687434002111932</v>
      </c>
      <c r="Q2214" t="n">
        <v>0.9815394455559072</v>
      </c>
      <c r="R2214" t="n">
        <v>0.2168836880524553</v>
      </c>
      <c r="S2214" t="n">
        <v>0.9977406889224718</v>
      </c>
      <c r="T2214" t="n">
        <v>0.9981217869430792</v>
      </c>
      <c r="U2214" t="n">
        <v>0.51165261007534</v>
      </c>
      <c r="V2214" t="n">
        <v>0.5371419899967509</v>
      </c>
      <c r="W2214" t="n">
        <v>0.7969402728325734</v>
      </c>
      <c r="X2214" t="n">
        <v>0.8311690930905562</v>
      </c>
    </row>
    <row r="2215">
      <c r="A2215" t="inlineStr">
        <is>
          <t>2931301</t>
        </is>
      </c>
      <c r="B2215" t="inlineStr">
        <is>
          <t>Tapiramutá</t>
        </is>
      </c>
      <c r="C2215" t="inlineStr">
        <is>
          <t>BA</t>
        </is>
      </c>
      <c r="D2215" t="inlineStr">
        <is>
          <t>REGIÃO NORDESTE</t>
        </is>
      </c>
      <c r="E2215" s="70">
        <f>SUMPRODUCT(N2215:Q2215,PAINEL_PESOS!$C$16:$C$19)</f>
        <v/>
      </c>
      <c r="F2215" s="70">
        <f>SUMPRODUCT(R2215:T2215,PAINEL_PESOS!$C$21:$C$23)</f>
        <v/>
      </c>
      <c r="G2215" s="70">
        <f>SUMPRODUCT(U2215:V2215,PAINEL_PESOS!$C$25:$C$26)</f>
        <v/>
      </c>
      <c r="H2215" s="70">
        <f>SUMPRODUCT(W2215:X2215,PAINEL_PESOS!$C$28:$C$29)</f>
        <v/>
      </c>
      <c r="I2215" s="70" t="n">
        <v>0.9731015509716847</v>
      </c>
      <c r="J2215" s="70" t="n">
        <v>0.6382476064923572</v>
      </c>
      <c r="K2215" s="71">
        <f>IF(NOT(AND(PAINEL_PESOS!$D$12="OK - 100%",PAINEL_PESOS!$F$20="OK - 100%",PAINEL_PESOS!$F$24="OK - 100%",PAINEL_PESOS!$F$27="OK - 100%",PAINEL_PESOS!$F$30="OK - 100%")),"", (E2215*PAINEL_PESOS!$B$7+F2215*PAINEL_PESOS!$B$8+G2215*PAINEL_PESOS!$B$9+H2215*PAINEL_PESOS!$B$10)*I2215)</f>
        <v/>
      </c>
      <c r="L2215" s="71">
        <f>IF(K2215="","",K2215-J2215)</f>
        <v/>
      </c>
      <c r="M2215" s="71">
        <f>IF(L2215="","",ABS(L2215))</f>
        <v/>
      </c>
      <c r="N2215" t="n">
        <v>0.8</v>
      </c>
      <c r="O2215" t="n">
        <v>0.9917</v>
      </c>
      <c r="P2215" t="n">
        <v>0.724181626187962</v>
      </c>
      <c r="Q2215" t="n">
        <v>0.9161834624673576</v>
      </c>
      <c r="R2215" t="n">
        <v>0.181255776671802</v>
      </c>
      <c r="S2215" t="n">
        <v>1</v>
      </c>
      <c r="T2215" t="n">
        <v>0.9164927527935656</v>
      </c>
      <c r="U2215" t="n">
        <v>0.5021716940106126</v>
      </c>
      <c r="V2215" t="n">
        <v>0.575222735119157</v>
      </c>
      <c r="W2215" t="n">
        <v>0.5662565099359254</v>
      </c>
      <c r="X2215" t="n">
        <v>0.4889377454513273</v>
      </c>
    </row>
    <row r="2216">
      <c r="A2216" t="inlineStr">
        <is>
          <t>2931350</t>
        </is>
      </c>
      <c r="B2216" t="inlineStr">
        <is>
          <t>Teixeira de Freitas</t>
        </is>
      </c>
      <c r="C2216" t="inlineStr">
        <is>
          <t>BA</t>
        </is>
      </c>
      <c r="D2216" t="inlineStr">
        <is>
          <t>REGIÃO NORDESTE</t>
        </is>
      </c>
      <c r="E2216" s="70">
        <f>SUMPRODUCT(N2216:Q2216,PAINEL_PESOS!$C$16:$C$19)</f>
        <v/>
      </c>
      <c r="F2216" s="70">
        <f>SUMPRODUCT(R2216:T2216,PAINEL_PESOS!$C$21:$C$23)</f>
        <v/>
      </c>
      <c r="G2216" s="70">
        <f>SUMPRODUCT(U2216:V2216,PAINEL_PESOS!$C$25:$C$26)</f>
        <v/>
      </c>
      <c r="H2216" s="70">
        <f>SUMPRODUCT(W2216:X2216,PAINEL_PESOS!$C$28:$C$29)</f>
        <v/>
      </c>
      <c r="I2216" s="70" t="n">
        <v>0.9696495611349573</v>
      </c>
      <c r="J2216" s="70" t="n">
        <v>0.6032082244379999</v>
      </c>
      <c r="K2216" s="71">
        <f>IF(NOT(AND(PAINEL_PESOS!$D$12="OK - 100%",PAINEL_PESOS!$F$20="OK - 100%",PAINEL_PESOS!$F$24="OK - 100%",PAINEL_PESOS!$F$27="OK - 100%",PAINEL_PESOS!$F$30="OK - 100%")),"", (E2216*PAINEL_PESOS!$B$7+F2216*PAINEL_PESOS!$B$8+G2216*PAINEL_PESOS!$B$9+H2216*PAINEL_PESOS!$B$10)*I2216)</f>
        <v/>
      </c>
      <c r="L2216" s="71">
        <f>IF(K2216="","",K2216-J2216)</f>
        <v/>
      </c>
      <c r="M2216" s="71">
        <f>IF(L2216="","",ABS(L2216))</f>
        <v/>
      </c>
      <c r="N2216" t="n">
        <v>0.4</v>
      </c>
      <c r="O2216" t="n">
        <v>0.9919</v>
      </c>
      <c r="P2216" t="n">
        <v>0.6503695881731785</v>
      </c>
      <c r="Q2216" t="n">
        <v>0.9413078945287485</v>
      </c>
      <c r="R2216" t="n">
        <v>0.4674133667615578</v>
      </c>
      <c r="S2216" t="n">
        <v>0.9910331011728346</v>
      </c>
      <c r="T2216" t="n">
        <v>0.8833258127012771</v>
      </c>
      <c r="U2216" t="n">
        <v>0.1336719716314951</v>
      </c>
      <c r="V2216" t="n">
        <v>0.4532249887155287</v>
      </c>
      <c r="W2216" t="n">
        <v>0.582049194457277</v>
      </c>
      <c r="X2216" t="n">
        <v>0.7547947468392594</v>
      </c>
    </row>
    <row r="2217">
      <c r="A2217" t="inlineStr">
        <is>
          <t>2931400</t>
        </is>
      </c>
      <c r="B2217" t="inlineStr">
        <is>
          <t>Teodoro Sampaio</t>
        </is>
      </c>
      <c r="C2217" t="inlineStr">
        <is>
          <t>BA</t>
        </is>
      </c>
      <c r="D2217" t="inlineStr">
        <is>
          <t>REGIÃO NORDESTE</t>
        </is>
      </c>
      <c r="E2217" s="70">
        <f>SUMPRODUCT(N2217:Q2217,PAINEL_PESOS!$C$16:$C$19)</f>
        <v/>
      </c>
      <c r="F2217" s="70">
        <f>SUMPRODUCT(R2217:T2217,PAINEL_PESOS!$C$21:$C$23)</f>
        <v/>
      </c>
      <c r="G2217" s="70">
        <f>SUMPRODUCT(U2217:V2217,PAINEL_PESOS!$C$25:$C$26)</f>
        <v/>
      </c>
      <c r="H2217" s="70">
        <f>SUMPRODUCT(W2217:X2217,PAINEL_PESOS!$C$28:$C$29)</f>
        <v/>
      </c>
      <c r="I2217" s="70" t="n">
        <v>0.9604941078841425</v>
      </c>
      <c r="J2217" s="70" t="n">
        <v>0.6403860966630142</v>
      </c>
      <c r="K2217" s="71">
        <f>IF(NOT(AND(PAINEL_PESOS!$D$12="OK - 100%",PAINEL_PESOS!$F$20="OK - 100%",PAINEL_PESOS!$F$24="OK - 100%",PAINEL_PESOS!$F$27="OK - 100%",PAINEL_PESOS!$F$30="OK - 100%")),"", (E2217*PAINEL_PESOS!$B$7+F2217*PAINEL_PESOS!$B$8+G2217*PAINEL_PESOS!$B$9+H2217*PAINEL_PESOS!$B$10)*I2217)</f>
        <v/>
      </c>
      <c r="L2217" s="71">
        <f>IF(K2217="","",K2217-J2217)</f>
        <v/>
      </c>
      <c r="M2217" s="71">
        <f>IF(L2217="","",ABS(L2217))</f>
        <v/>
      </c>
      <c r="N2217" t="n">
        <v>1</v>
      </c>
      <c r="O2217" t="n">
        <v>0.9568</v>
      </c>
      <c r="P2217" t="n">
        <v>0.704012671594509</v>
      </c>
      <c r="Q2217" t="n">
        <v>0.8638143160242986</v>
      </c>
      <c r="R2217" t="n">
        <v>0.1488334218424453</v>
      </c>
      <c r="S2217" t="n">
        <v>0.9824257670953089</v>
      </c>
      <c r="T2217" t="n">
        <v>0.8870561324672068</v>
      </c>
      <c r="U2217" t="n">
        <v>0.239901065677902</v>
      </c>
      <c r="V2217" t="n">
        <v>0.4551608305926659</v>
      </c>
      <c r="W2217" t="n">
        <v>0.822161762509043</v>
      </c>
      <c r="X2217" t="n">
        <v>0.7087248185002242</v>
      </c>
    </row>
    <row r="2218">
      <c r="A2218" t="inlineStr">
        <is>
          <t>2931509</t>
        </is>
      </c>
      <c r="B2218" t="inlineStr">
        <is>
          <t>Teofilândia</t>
        </is>
      </c>
      <c r="C2218" t="inlineStr">
        <is>
          <t>BA</t>
        </is>
      </c>
      <c r="D2218" t="inlineStr">
        <is>
          <t>REGIÃO NORDESTE</t>
        </is>
      </c>
      <c r="E2218" s="70">
        <f>SUMPRODUCT(N2218:Q2218,PAINEL_PESOS!$C$16:$C$19)</f>
        <v/>
      </c>
      <c r="F2218" s="70">
        <f>SUMPRODUCT(R2218:T2218,PAINEL_PESOS!$C$21:$C$23)</f>
        <v/>
      </c>
      <c r="G2218" s="70">
        <f>SUMPRODUCT(U2218:V2218,PAINEL_PESOS!$C$25:$C$26)</f>
        <v/>
      </c>
      <c r="H2218" s="70">
        <f>SUMPRODUCT(W2218:X2218,PAINEL_PESOS!$C$28:$C$29)</f>
        <v/>
      </c>
      <c r="I2218" s="70" t="n">
        <v>0.9417705254159981</v>
      </c>
      <c r="J2218" s="70" t="n">
        <v>0.5799835985051347</v>
      </c>
      <c r="K2218" s="71">
        <f>IF(NOT(AND(PAINEL_PESOS!$D$12="OK - 100%",PAINEL_PESOS!$F$20="OK - 100%",PAINEL_PESOS!$F$24="OK - 100%",PAINEL_PESOS!$F$27="OK - 100%",PAINEL_PESOS!$F$30="OK - 100%")),"", (E2218*PAINEL_PESOS!$B$7+F2218*PAINEL_PESOS!$B$8+G2218*PAINEL_PESOS!$B$9+H2218*PAINEL_PESOS!$B$10)*I2218)</f>
        <v/>
      </c>
      <c r="L2218" s="71">
        <f>IF(K2218="","",K2218-J2218)</f>
        <v/>
      </c>
      <c r="M2218" s="71">
        <f>IF(L2218="","",ABS(L2218))</f>
        <v/>
      </c>
      <c r="N2218" t="n">
        <v>0.4</v>
      </c>
      <c r="O2218" t="n">
        <v>0.9414</v>
      </c>
      <c r="P2218" t="n">
        <v>0.7249208025343189</v>
      </c>
      <c r="Q2218" t="n">
        <v>0.6941474405364489</v>
      </c>
      <c r="R2218" t="n">
        <v>0.2105613248784776</v>
      </c>
      <c r="S2218" t="n">
        <v>0.9991848753945798</v>
      </c>
      <c r="T2218" t="n">
        <v>0.8973699844872596</v>
      </c>
      <c r="U2218" t="n">
        <v>0.3090347282599429</v>
      </c>
      <c r="V2218" t="n">
        <v>0.5149045138804103</v>
      </c>
      <c r="W2218" t="n">
        <v>0.7308315115063481</v>
      </c>
      <c r="X2218" t="n">
        <v>0.5870019062679336</v>
      </c>
    </row>
    <row r="2219">
      <c r="A2219" t="inlineStr">
        <is>
          <t>2931608</t>
        </is>
      </c>
      <c r="B2219" t="inlineStr">
        <is>
          <t>Teolândia</t>
        </is>
      </c>
      <c r="C2219" t="inlineStr">
        <is>
          <t>BA</t>
        </is>
      </c>
      <c r="D2219" t="inlineStr">
        <is>
          <t>REGIÃO NORDESTE</t>
        </is>
      </c>
      <c r="E2219" s="70">
        <f>SUMPRODUCT(N2219:Q2219,PAINEL_PESOS!$C$16:$C$19)</f>
        <v/>
      </c>
      <c r="F2219" s="70">
        <f>SUMPRODUCT(R2219:T2219,PAINEL_PESOS!$C$21:$C$23)</f>
        <v/>
      </c>
      <c r="G2219" s="70">
        <f>SUMPRODUCT(U2219:V2219,PAINEL_PESOS!$C$25:$C$26)</f>
        <v/>
      </c>
      <c r="H2219" s="70">
        <f>SUMPRODUCT(W2219:X2219,PAINEL_PESOS!$C$28:$C$29)</f>
        <v/>
      </c>
      <c r="I2219" s="70" t="n">
        <v>0.9952933269327702</v>
      </c>
      <c r="J2219" s="70" t="n">
        <v>0.7378468040565782</v>
      </c>
      <c r="K2219" s="71">
        <f>IF(NOT(AND(PAINEL_PESOS!$D$12="OK - 100%",PAINEL_PESOS!$F$20="OK - 100%",PAINEL_PESOS!$F$24="OK - 100%",PAINEL_PESOS!$F$27="OK - 100%",PAINEL_PESOS!$F$30="OK - 100%")),"", (E2219*PAINEL_PESOS!$B$7+F2219*PAINEL_PESOS!$B$8+G2219*PAINEL_PESOS!$B$9+H2219*PAINEL_PESOS!$B$10)*I2219)</f>
        <v/>
      </c>
      <c r="L2219" s="71">
        <f>IF(K2219="","",K2219-J2219)</f>
        <v/>
      </c>
      <c r="M2219" s="71">
        <f>IF(L2219="","",ABS(L2219))</f>
        <v/>
      </c>
      <c r="N2219" t="n">
        <v>1</v>
      </c>
      <c r="O2219" t="n">
        <v>0.9724</v>
      </c>
      <c r="P2219" t="n">
        <v>0.7347412882787751</v>
      </c>
      <c r="Q2219" t="n">
        <v>0.9839869579620661</v>
      </c>
      <c r="R2219" t="n">
        <v>0.225652419516799</v>
      </c>
      <c r="S2219" t="n">
        <v>0.9999816238844607</v>
      </c>
      <c r="T2219" t="n">
        <v>0.9876632280442119</v>
      </c>
      <c r="U2219" t="n">
        <v>0.5495487149500965</v>
      </c>
      <c r="V2219" t="n">
        <v>0.5654686013244878</v>
      </c>
      <c r="W2219" t="n">
        <v>0.6994218348505385</v>
      </c>
      <c r="X2219" t="n">
        <v>0.7951534545339267</v>
      </c>
    </row>
    <row r="2220">
      <c r="A2220" t="inlineStr">
        <is>
          <t>2931707</t>
        </is>
      </c>
      <c r="B2220" t="inlineStr">
        <is>
          <t>Terra Nova</t>
        </is>
      </c>
      <c r="C2220" t="inlineStr">
        <is>
          <t>BA</t>
        </is>
      </c>
      <c r="D2220" t="inlineStr">
        <is>
          <t>REGIÃO NORDESTE</t>
        </is>
      </c>
      <c r="E2220" s="70">
        <f>SUMPRODUCT(N2220:Q2220,PAINEL_PESOS!$C$16:$C$19)</f>
        <v/>
      </c>
      <c r="F2220" s="70">
        <f>SUMPRODUCT(R2220:T2220,PAINEL_PESOS!$C$21:$C$23)</f>
        <v/>
      </c>
      <c r="G2220" s="70">
        <f>SUMPRODUCT(U2220:V2220,PAINEL_PESOS!$C$25:$C$26)</f>
        <v/>
      </c>
      <c r="H2220" s="70">
        <f>SUMPRODUCT(W2220:X2220,PAINEL_PESOS!$C$28:$C$29)</f>
        <v/>
      </c>
      <c r="I2220" s="70" t="n">
        <v>0.9066818092792668</v>
      </c>
      <c r="J2220" s="70" t="n">
        <v>0.5496586893737241</v>
      </c>
      <c r="K2220" s="71">
        <f>IF(NOT(AND(PAINEL_PESOS!$D$12="OK - 100%",PAINEL_PESOS!$F$20="OK - 100%",PAINEL_PESOS!$F$24="OK - 100%",PAINEL_PESOS!$F$27="OK - 100%",PAINEL_PESOS!$F$30="OK - 100%")),"", (E2220*PAINEL_PESOS!$B$7+F2220*PAINEL_PESOS!$B$8+G2220*PAINEL_PESOS!$B$9+H2220*PAINEL_PESOS!$B$10)*I2220)</f>
        <v/>
      </c>
      <c r="L2220" s="71">
        <f>IF(K2220="","",K2220-J2220)</f>
        <v/>
      </c>
      <c r="M2220" s="71">
        <f>IF(L2220="","",ABS(L2220))</f>
        <v/>
      </c>
      <c r="N2220" t="n">
        <v>0.2</v>
      </c>
      <c r="O2220" t="n">
        <v>1</v>
      </c>
      <c r="P2220" t="n">
        <v>0.7044350580781416</v>
      </c>
      <c r="Q2220" t="n">
        <v>0.7394595395581429</v>
      </c>
      <c r="R2220" t="n">
        <v>0.1760526289076903</v>
      </c>
      <c r="S2220" t="n">
        <v>0.9041516170205175</v>
      </c>
      <c r="T2220" t="n">
        <v>0.6500201502471086</v>
      </c>
      <c r="U2220" t="n">
        <v>0.2314116034383478</v>
      </c>
      <c r="V2220" t="n">
        <v>0.6186106810878831</v>
      </c>
      <c r="W2220" t="n">
        <v>0.8234844795778972</v>
      </c>
      <c r="X2220" t="n">
        <v>0.7009116191005231</v>
      </c>
    </row>
    <row r="2221">
      <c r="A2221" t="inlineStr">
        <is>
          <t>2931806</t>
        </is>
      </c>
      <c r="B2221" t="inlineStr">
        <is>
          <t>Tremedal</t>
        </is>
      </c>
      <c r="C2221" t="inlineStr">
        <is>
          <t>BA</t>
        </is>
      </c>
      <c r="D2221" t="inlineStr">
        <is>
          <t>REGIÃO NORDESTE</t>
        </is>
      </c>
      <c r="E2221" s="70">
        <f>SUMPRODUCT(N2221:Q2221,PAINEL_PESOS!$C$16:$C$19)</f>
        <v/>
      </c>
      <c r="F2221" s="70">
        <f>SUMPRODUCT(R2221:T2221,PAINEL_PESOS!$C$21:$C$23)</f>
        <v/>
      </c>
      <c r="G2221" s="70">
        <f>SUMPRODUCT(U2221:V2221,PAINEL_PESOS!$C$25:$C$26)</f>
        <v/>
      </c>
      <c r="H2221" s="70">
        <f>SUMPRODUCT(W2221:X2221,PAINEL_PESOS!$C$28:$C$29)</f>
        <v/>
      </c>
      <c r="I2221" s="70" t="n">
        <v>0.9850272197688572</v>
      </c>
      <c r="J2221" s="70" t="n">
        <v>0.6900910921183591</v>
      </c>
      <c r="K2221" s="71">
        <f>IF(NOT(AND(PAINEL_PESOS!$D$12="OK - 100%",PAINEL_PESOS!$F$20="OK - 100%",PAINEL_PESOS!$F$24="OK - 100%",PAINEL_PESOS!$F$27="OK - 100%",PAINEL_PESOS!$F$30="OK - 100%")),"", (E2221*PAINEL_PESOS!$B$7+F2221*PAINEL_PESOS!$B$8+G2221*PAINEL_PESOS!$B$9+H2221*PAINEL_PESOS!$B$10)*I2221)</f>
        <v/>
      </c>
      <c r="L2221" s="71">
        <f>IF(K2221="","",K2221-J2221)</f>
        <v/>
      </c>
      <c r="M2221" s="71">
        <f>IF(L2221="","",ABS(L2221))</f>
        <v/>
      </c>
      <c r="N2221" t="n">
        <v>1</v>
      </c>
      <c r="O2221" t="n">
        <v>0.9872</v>
      </c>
      <c r="P2221" t="n">
        <v>0.6771911298838438</v>
      </c>
      <c r="Q2221" t="n">
        <v>0.9646337883488071</v>
      </c>
      <c r="R2221" t="n">
        <v>0.1805494364533237</v>
      </c>
      <c r="S2221" t="n">
        <v>0.9980264122224438</v>
      </c>
      <c r="T2221" t="n">
        <v>0.9487569572987302</v>
      </c>
      <c r="U2221" t="n">
        <v>0.5670976577508168</v>
      </c>
      <c r="V2221" t="n">
        <v>0.6335937050142014</v>
      </c>
      <c r="W2221" t="n">
        <v>0.5893284662975257</v>
      </c>
      <c r="X2221" t="n">
        <v>0.5818917089702715</v>
      </c>
    </row>
    <row r="2222">
      <c r="A2222" t="inlineStr">
        <is>
          <t>2931905</t>
        </is>
      </c>
      <c r="B2222" t="inlineStr">
        <is>
          <t>Tucano</t>
        </is>
      </c>
      <c r="C2222" t="inlineStr">
        <is>
          <t>BA</t>
        </is>
      </c>
      <c r="D2222" t="inlineStr">
        <is>
          <t>REGIÃO NORDESTE</t>
        </is>
      </c>
      <c r="E2222" s="70">
        <f>SUMPRODUCT(N2222:Q2222,PAINEL_PESOS!$C$16:$C$19)</f>
        <v/>
      </c>
      <c r="F2222" s="70">
        <f>SUMPRODUCT(R2222:T2222,PAINEL_PESOS!$C$21:$C$23)</f>
        <v/>
      </c>
      <c r="G2222" s="70">
        <f>SUMPRODUCT(U2222:V2222,PAINEL_PESOS!$C$25:$C$26)</f>
        <v/>
      </c>
      <c r="H2222" s="70">
        <f>SUMPRODUCT(W2222:X2222,PAINEL_PESOS!$C$28:$C$29)</f>
        <v/>
      </c>
      <c r="I2222" s="70" t="n">
        <v>0.9282430993841041</v>
      </c>
      <c r="J2222" s="70" t="n">
        <v>0.6072652689995284</v>
      </c>
      <c r="K2222" s="71">
        <f>IF(NOT(AND(PAINEL_PESOS!$D$12="OK - 100%",PAINEL_PESOS!$F$20="OK - 100%",PAINEL_PESOS!$F$24="OK - 100%",PAINEL_PESOS!$F$27="OK - 100%",PAINEL_PESOS!$F$30="OK - 100%")),"", (E2222*PAINEL_PESOS!$B$7+F2222*PAINEL_PESOS!$B$8+G2222*PAINEL_PESOS!$B$9+H2222*PAINEL_PESOS!$B$10)*I2222)</f>
        <v/>
      </c>
      <c r="L2222" s="71">
        <f>IF(K2222="","",K2222-J2222)</f>
        <v/>
      </c>
      <c r="M2222" s="71">
        <f>IF(L2222="","",ABS(L2222))</f>
        <v/>
      </c>
      <c r="N2222" t="n">
        <v>1</v>
      </c>
      <c r="O2222" t="n">
        <v>0.9975000000000001</v>
      </c>
      <c r="P2222" t="n">
        <v>0.6156282998944034</v>
      </c>
      <c r="Q2222" t="n">
        <v>0.8367659980878894</v>
      </c>
      <c r="R2222" t="n">
        <v>0.3270771152640218</v>
      </c>
      <c r="S2222" t="n">
        <v>0.9967523195716668</v>
      </c>
      <c r="T2222" t="n">
        <v>0.709062621351944</v>
      </c>
      <c r="U2222" t="n">
        <v>0.3583971336360905</v>
      </c>
      <c r="V2222" t="n">
        <v>0.5805518169867455</v>
      </c>
      <c r="W2222" t="n">
        <v>0.6909933412038716</v>
      </c>
      <c r="X2222" t="n">
        <v>0.5235235946096517</v>
      </c>
    </row>
    <row r="2223">
      <c r="A2223" t="inlineStr">
        <is>
          <t>2932002</t>
        </is>
      </c>
      <c r="B2223" t="inlineStr">
        <is>
          <t>Uauá</t>
        </is>
      </c>
      <c r="C2223" t="inlineStr">
        <is>
          <t>BA</t>
        </is>
      </c>
      <c r="D2223" t="inlineStr">
        <is>
          <t>REGIÃO NORDESTE</t>
        </is>
      </c>
      <c r="E2223" s="70">
        <f>SUMPRODUCT(N2223:Q2223,PAINEL_PESOS!$C$16:$C$19)</f>
        <v/>
      </c>
      <c r="F2223" s="70">
        <f>SUMPRODUCT(R2223:T2223,PAINEL_PESOS!$C$21:$C$23)</f>
        <v/>
      </c>
      <c r="G2223" s="70">
        <f>SUMPRODUCT(U2223:V2223,PAINEL_PESOS!$C$25:$C$26)</f>
        <v/>
      </c>
      <c r="H2223" s="70">
        <f>SUMPRODUCT(W2223:X2223,PAINEL_PESOS!$C$28:$C$29)</f>
        <v/>
      </c>
      <c r="I2223" s="70" t="n">
        <v>0.99497248560935</v>
      </c>
      <c r="J2223" s="70" t="n">
        <v>0.6743032580892999</v>
      </c>
      <c r="K2223" s="71">
        <f>IF(NOT(AND(PAINEL_PESOS!$D$12="OK - 100%",PAINEL_PESOS!$F$20="OK - 100%",PAINEL_PESOS!$F$24="OK - 100%",PAINEL_PESOS!$F$27="OK - 100%",PAINEL_PESOS!$F$30="OK - 100%")),"", (E2223*PAINEL_PESOS!$B$7+F2223*PAINEL_PESOS!$B$8+G2223*PAINEL_PESOS!$B$9+H2223*PAINEL_PESOS!$B$10)*I2223)</f>
        <v/>
      </c>
      <c r="L2223" s="71">
        <f>IF(K2223="","",K2223-J2223)</f>
        <v/>
      </c>
      <c r="M2223" s="71">
        <f>IF(L2223="","",ABS(L2223))</f>
        <v/>
      </c>
      <c r="N2223" t="n">
        <v>1</v>
      </c>
      <c r="O2223" t="n">
        <v>0.9483</v>
      </c>
      <c r="P2223" t="n">
        <v>0.5831045406546991</v>
      </c>
      <c r="Q2223" t="n">
        <v>0.9925412438651022</v>
      </c>
      <c r="R2223" t="n">
        <v>0.2378241414199045</v>
      </c>
      <c r="S2223" t="n">
        <v>0.9997010906139996</v>
      </c>
      <c r="T2223" t="n">
        <v>0.9798159623247921</v>
      </c>
      <c r="U2223" t="n">
        <v>0.5000990103064376</v>
      </c>
      <c r="V2223" t="n">
        <v>0.5657157841543039</v>
      </c>
      <c r="W2223" t="n">
        <v>0.5954190751492883</v>
      </c>
      <c r="X2223" t="n">
        <v>0.520249432547415</v>
      </c>
    </row>
    <row r="2224">
      <c r="A2224" t="inlineStr">
        <is>
          <t>2932101</t>
        </is>
      </c>
      <c r="B2224" t="inlineStr">
        <is>
          <t>Ubaíra</t>
        </is>
      </c>
      <c r="C2224" t="inlineStr">
        <is>
          <t>BA</t>
        </is>
      </c>
      <c r="D2224" t="inlineStr">
        <is>
          <t>REGIÃO NORDESTE</t>
        </is>
      </c>
      <c r="E2224" s="70">
        <f>SUMPRODUCT(N2224:Q2224,PAINEL_PESOS!$C$16:$C$19)</f>
        <v/>
      </c>
      <c r="F2224" s="70">
        <f>SUMPRODUCT(R2224:T2224,PAINEL_PESOS!$C$21:$C$23)</f>
        <v/>
      </c>
      <c r="G2224" s="70">
        <f>SUMPRODUCT(U2224:V2224,PAINEL_PESOS!$C$25:$C$26)</f>
        <v/>
      </c>
      <c r="H2224" s="70">
        <f>SUMPRODUCT(W2224:X2224,PAINEL_PESOS!$C$28:$C$29)</f>
        <v/>
      </c>
      <c r="I2224" s="70" t="n">
        <v>0.9841200540078578</v>
      </c>
      <c r="J2224" s="70" t="n">
        <v>0.6835232705582336</v>
      </c>
      <c r="K2224" s="71">
        <f>IF(NOT(AND(PAINEL_PESOS!$D$12="OK - 100%",PAINEL_PESOS!$F$20="OK - 100%",PAINEL_PESOS!$F$24="OK - 100%",PAINEL_PESOS!$F$27="OK - 100%",PAINEL_PESOS!$F$30="OK - 100%")),"", (E2224*PAINEL_PESOS!$B$7+F2224*PAINEL_PESOS!$B$8+G2224*PAINEL_PESOS!$B$9+H2224*PAINEL_PESOS!$B$10)*I2224)</f>
        <v/>
      </c>
      <c r="L2224" s="71">
        <f>IF(K2224="","",K2224-J2224)</f>
        <v/>
      </c>
      <c r="M2224" s="71">
        <f>IF(L2224="","",ABS(L2224))</f>
        <v/>
      </c>
      <c r="N2224" t="n">
        <v>1</v>
      </c>
      <c r="O2224" t="n">
        <v>0.9961</v>
      </c>
      <c r="P2224" t="n">
        <v>0.6503695881731785</v>
      </c>
      <c r="Q2224" t="n">
        <v>0.9718950850671305</v>
      </c>
      <c r="R2224" t="n">
        <v>0.2338396371428855</v>
      </c>
      <c r="S2224" t="n">
        <v>0.9998182292969884</v>
      </c>
      <c r="T2224" t="n">
        <v>0.9376541440546514</v>
      </c>
      <c r="U2224" t="n">
        <v>0.4131869043326069</v>
      </c>
      <c r="V2224" t="n">
        <v>0.532685759852935</v>
      </c>
      <c r="W2224" t="n">
        <v>0.6886872929302933</v>
      </c>
      <c r="X2224" t="n">
        <v>0.6651382091805031</v>
      </c>
    </row>
    <row r="2225">
      <c r="A2225" t="inlineStr">
        <is>
          <t>2932200</t>
        </is>
      </c>
      <c r="B2225" t="inlineStr">
        <is>
          <t>Ubaitaba</t>
        </is>
      </c>
      <c r="C2225" t="inlineStr">
        <is>
          <t>BA</t>
        </is>
      </c>
      <c r="D2225" t="inlineStr">
        <is>
          <t>REGIÃO NORDESTE</t>
        </is>
      </c>
      <c r="E2225" s="70">
        <f>SUMPRODUCT(N2225:Q2225,PAINEL_PESOS!$C$16:$C$19)</f>
        <v/>
      </c>
      <c r="F2225" s="70">
        <f>SUMPRODUCT(R2225:T2225,PAINEL_PESOS!$C$21:$C$23)</f>
        <v/>
      </c>
      <c r="G2225" s="70">
        <f>SUMPRODUCT(U2225:V2225,PAINEL_PESOS!$C$25:$C$26)</f>
        <v/>
      </c>
      <c r="H2225" s="70">
        <f>SUMPRODUCT(W2225:X2225,PAINEL_PESOS!$C$28:$C$29)</f>
        <v/>
      </c>
      <c r="I2225" s="70" t="n">
        <v>0.9062936050795717</v>
      </c>
      <c r="J2225" s="70" t="n">
        <v>0.6042417226746351</v>
      </c>
      <c r="K2225" s="71">
        <f>IF(NOT(AND(PAINEL_PESOS!$D$12="OK - 100%",PAINEL_PESOS!$F$20="OK - 100%",PAINEL_PESOS!$F$24="OK - 100%",PAINEL_PESOS!$F$27="OK - 100%",PAINEL_PESOS!$F$30="OK - 100%")),"", (E2225*PAINEL_PESOS!$B$7+F2225*PAINEL_PESOS!$B$8+G2225*PAINEL_PESOS!$B$9+H2225*PAINEL_PESOS!$B$10)*I2225)</f>
        <v/>
      </c>
      <c r="L2225" s="71">
        <f>IF(K2225="","",K2225-J2225)</f>
        <v/>
      </c>
      <c r="M2225" s="71">
        <f>IF(L2225="","",ABS(L2225))</f>
        <v/>
      </c>
      <c r="N2225" t="n">
        <v>1</v>
      </c>
      <c r="O2225" t="n">
        <v>1</v>
      </c>
      <c r="P2225" t="n">
        <v>0.6344244984160508</v>
      </c>
      <c r="Q2225" t="n">
        <v>0.8017609099862065</v>
      </c>
      <c r="R2225" t="n">
        <v>0.2371571822083425</v>
      </c>
      <c r="S2225" t="n">
        <v>0.9977929612888292</v>
      </c>
      <c r="T2225" t="n">
        <v>0.5954395184869705</v>
      </c>
      <c r="U2225" t="n">
        <v>0.676933462807113</v>
      </c>
      <c r="V2225" t="n">
        <v>0.5231774668195489</v>
      </c>
      <c r="W2225" t="n">
        <v>0.5175902261188422</v>
      </c>
      <c r="X2225" t="n">
        <v>0.6776856241804863</v>
      </c>
    </row>
    <row r="2226">
      <c r="A2226" t="inlineStr">
        <is>
          <t>2932309</t>
        </is>
      </c>
      <c r="B2226" t="inlineStr">
        <is>
          <t>Ubatã</t>
        </is>
      </c>
      <c r="C2226" t="inlineStr">
        <is>
          <t>BA</t>
        </is>
      </c>
      <c r="D2226" t="inlineStr">
        <is>
          <t>REGIÃO NORDESTE</t>
        </is>
      </c>
      <c r="E2226" s="70">
        <f>SUMPRODUCT(N2226:Q2226,PAINEL_PESOS!$C$16:$C$19)</f>
        <v/>
      </c>
      <c r="F2226" s="70">
        <f>SUMPRODUCT(R2226:T2226,PAINEL_PESOS!$C$21:$C$23)</f>
        <v/>
      </c>
      <c r="G2226" s="70">
        <f>SUMPRODUCT(U2226:V2226,PAINEL_PESOS!$C$25:$C$26)</f>
        <v/>
      </c>
      <c r="H2226" s="70">
        <f>SUMPRODUCT(W2226:X2226,PAINEL_PESOS!$C$28:$C$29)</f>
        <v/>
      </c>
      <c r="I2226" s="70" t="n">
        <v>0.9619127045073758</v>
      </c>
      <c r="J2226" s="70" t="n">
        <v>0.571468747904523</v>
      </c>
      <c r="K2226" s="71">
        <f>IF(NOT(AND(PAINEL_PESOS!$D$12="OK - 100%",PAINEL_PESOS!$F$20="OK - 100%",PAINEL_PESOS!$F$24="OK - 100%",PAINEL_PESOS!$F$27="OK - 100%",PAINEL_PESOS!$F$30="OK - 100%")),"", (E2226*PAINEL_PESOS!$B$7+F2226*PAINEL_PESOS!$B$8+G2226*PAINEL_PESOS!$B$9+H2226*PAINEL_PESOS!$B$10)*I2226)</f>
        <v/>
      </c>
      <c r="L2226" s="71">
        <f>IF(K2226="","",K2226-J2226)</f>
        <v/>
      </c>
      <c r="M2226" s="71">
        <f>IF(L2226="","",ABS(L2226))</f>
        <v/>
      </c>
      <c r="N2226" t="n">
        <v>0.4</v>
      </c>
      <c r="O2226" t="n">
        <v>0.9862</v>
      </c>
      <c r="P2226" t="n">
        <v>0.6233368532206969</v>
      </c>
      <c r="Q2226" t="n">
        <v>0.7819110232519257</v>
      </c>
      <c r="R2226" t="n">
        <v>0.2203334339340906</v>
      </c>
      <c r="S2226" t="n">
        <v>0.9574319328387051</v>
      </c>
      <c r="T2226" t="n">
        <v>0.9752439179973172</v>
      </c>
      <c r="U2226" t="n">
        <v>0.6493820604976399</v>
      </c>
      <c r="V2226" t="n">
        <v>0.09172719518857742</v>
      </c>
      <c r="W2226" t="n">
        <v>0.5535736389037634</v>
      </c>
      <c r="X2226" t="n">
        <v>0.6270237881175882</v>
      </c>
    </row>
    <row r="2227">
      <c r="A2227" t="inlineStr">
        <is>
          <t>2932408</t>
        </is>
      </c>
      <c r="B2227" t="inlineStr">
        <is>
          <t>Uibaí</t>
        </is>
      </c>
      <c r="C2227" t="inlineStr">
        <is>
          <t>BA</t>
        </is>
      </c>
      <c r="D2227" t="inlineStr">
        <is>
          <t>REGIÃO NORDESTE</t>
        </is>
      </c>
      <c r="E2227" s="70">
        <f>SUMPRODUCT(N2227:Q2227,PAINEL_PESOS!$C$16:$C$19)</f>
        <v/>
      </c>
      <c r="F2227" s="70">
        <f>SUMPRODUCT(R2227:T2227,PAINEL_PESOS!$C$21:$C$23)</f>
        <v/>
      </c>
      <c r="G2227" s="70">
        <f>SUMPRODUCT(U2227:V2227,PAINEL_PESOS!$C$25:$C$26)</f>
        <v/>
      </c>
      <c r="H2227" s="70">
        <f>SUMPRODUCT(W2227:X2227,PAINEL_PESOS!$C$28:$C$29)</f>
        <v/>
      </c>
      <c r="I2227" s="70" t="n">
        <v>0.8873903195832838</v>
      </c>
      <c r="J2227" s="70" t="n">
        <v>0.5614159087456558</v>
      </c>
      <c r="K2227" s="71">
        <f>IF(NOT(AND(PAINEL_PESOS!$D$12="OK - 100%",PAINEL_PESOS!$F$20="OK - 100%",PAINEL_PESOS!$F$24="OK - 100%",PAINEL_PESOS!$F$27="OK - 100%",PAINEL_PESOS!$F$30="OK - 100%")),"", (E2227*PAINEL_PESOS!$B$7+F2227*PAINEL_PESOS!$B$8+G2227*PAINEL_PESOS!$B$9+H2227*PAINEL_PESOS!$B$10)*I2227)</f>
        <v/>
      </c>
      <c r="L2227" s="71">
        <f>IF(K2227="","",K2227-J2227)</f>
        <v/>
      </c>
      <c r="M2227" s="71">
        <f>IF(L2227="","",ABS(L2227))</f>
        <v/>
      </c>
      <c r="N2227" t="n">
        <v>1</v>
      </c>
      <c r="O2227" t="n">
        <v>0.9814000000000001</v>
      </c>
      <c r="P2227" t="n">
        <v>0.6353748680042239</v>
      </c>
      <c r="Q2227" t="n">
        <v>0.937104936165272</v>
      </c>
      <c r="R2227" t="n">
        <v>0.1828584605972155</v>
      </c>
      <c r="S2227" t="n">
        <v>1</v>
      </c>
      <c r="T2227" t="n">
        <v>0.4415072496754675</v>
      </c>
      <c r="U2227" t="n">
        <v>0.7491110480440885</v>
      </c>
      <c r="V2227" t="n">
        <v>0.4283063831916036</v>
      </c>
      <c r="W2227" t="n">
        <v>0.5064134635712221</v>
      </c>
      <c r="X2227" t="n">
        <v>0.5175946651638925</v>
      </c>
    </row>
    <row r="2228">
      <c r="A2228" t="inlineStr">
        <is>
          <t>2932457</t>
        </is>
      </c>
      <c r="B2228" t="inlineStr">
        <is>
          <t>Umburanas</t>
        </is>
      </c>
      <c r="C2228" t="inlineStr">
        <is>
          <t>BA</t>
        </is>
      </c>
      <c r="D2228" t="inlineStr">
        <is>
          <t>REGIÃO NORDESTE</t>
        </is>
      </c>
      <c r="E2228" s="70">
        <f>SUMPRODUCT(N2228:Q2228,PAINEL_PESOS!$C$16:$C$19)</f>
        <v/>
      </c>
      <c r="F2228" s="70">
        <f>SUMPRODUCT(R2228:T2228,PAINEL_PESOS!$C$21:$C$23)</f>
        <v/>
      </c>
      <c r="G2228" s="70">
        <f>SUMPRODUCT(U2228:V2228,PAINEL_PESOS!$C$25:$C$26)</f>
        <v/>
      </c>
      <c r="H2228" s="70">
        <f>SUMPRODUCT(W2228:X2228,PAINEL_PESOS!$C$28:$C$29)</f>
        <v/>
      </c>
      <c r="I2228" s="70" t="n">
        <v>0.944265634882999</v>
      </c>
      <c r="J2228" s="70" t="n">
        <v>0.6026579272553928</v>
      </c>
      <c r="K2228" s="71">
        <f>IF(NOT(AND(PAINEL_PESOS!$D$12="OK - 100%",PAINEL_PESOS!$F$20="OK - 100%",PAINEL_PESOS!$F$24="OK - 100%",PAINEL_PESOS!$F$27="OK - 100%",PAINEL_PESOS!$F$30="OK - 100%")),"", (E2228*PAINEL_PESOS!$B$7+F2228*PAINEL_PESOS!$B$8+G2228*PAINEL_PESOS!$B$9+H2228*PAINEL_PESOS!$B$10)*I2228)</f>
        <v/>
      </c>
      <c r="L2228" s="71">
        <f>IF(K2228="","",K2228-J2228)</f>
        <v/>
      </c>
      <c r="M2228" s="71">
        <f>IF(L2228="","",ABS(L2228))</f>
        <v/>
      </c>
      <c r="N2228" t="n">
        <v>1</v>
      </c>
      <c r="O2228" t="n">
        <v>0.9915</v>
      </c>
      <c r="P2228" t="n">
        <v>0.5069693769799366</v>
      </c>
      <c r="Q2228" t="n">
        <v>0.9743472274862326</v>
      </c>
      <c r="R2228" t="n">
        <v>0.210898685031375</v>
      </c>
      <c r="S2228" t="n">
        <v>0.9995006544904045</v>
      </c>
      <c r="T2228" t="n">
        <v>0.7269364180166564</v>
      </c>
      <c r="U2228" t="n">
        <v>0.5830032438218998</v>
      </c>
      <c r="V2228" t="n">
        <v>0.5801937742612224</v>
      </c>
      <c r="W2228" t="n">
        <v>0.4705188450450583</v>
      </c>
      <c r="X2228" t="n">
        <v>0.4441524875995347</v>
      </c>
    </row>
    <row r="2229">
      <c r="A2229" t="inlineStr">
        <is>
          <t>2932507</t>
        </is>
      </c>
      <c r="B2229" t="inlineStr">
        <is>
          <t>Una</t>
        </is>
      </c>
      <c r="C2229" t="inlineStr">
        <is>
          <t>BA</t>
        </is>
      </c>
      <c r="D2229" t="inlineStr">
        <is>
          <t>REGIÃO NORDESTE</t>
        </is>
      </c>
      <c r="E2229" s="70">
        <f>SUMPRODUCT(N2229:Q2229,PAINEL_PESOS!$C$16:$C$19)</f>
        <v/>
      </c>
      <c r="F2229" s="70">
        <f>SUMPRODUCT(R2229:T2229,PAINEL_PESOS!$C$21:$C$23)</f>
        <v/>
      </c>
      <c r="G2229" s="70">
        <f>SUMPRODUCT(U2229:V2229,PAINEL_PESOS!$C$25:$C$26)</f>
        <v/>
      </c>
      <c r="H2229" s="70">
        <f>SUMPRODUCT(W2229:X2229,PAINEL_PESOS!$C$28:$C$29)</f>
        <v/>
      </c>
      <c r="I2229" s="70" t="n">
        <v>0.9712122989381796</v>
      </c>
      <c r="J2229" s="70" t="n">
        <v>0.7102866550247435</v>
      </c>
      <c r="K2229" s="71">
        <f>IF(NOT(AND(PAINEL_PESOS!$D$12="OK - 100%",PAINEL_PESOS!$F$20="OK - 100%",PAINEL_PESOS!$F$24="OK - 100%",PAINEL_PESOS!$F$27="OK - 100%",PAINEL_PESOS!$F$30="OK - 100%")),"", (E2229*PAINEL_PESOS!$B$7+F2229*PAINEL_PESOS!$B$8+G2229*PAINEL_PESOS!$B$9+H2229*PAINEL_PESOS!$B$10)*I2229)</f>
        <v/>
      </c>
      <c r="L2229" s="71">
        <f>IF(K2229="","",K2229-J2229)</f>
        <v/>
      </c>
      <c r="M2229" s="71">
        <f>IF(L2229="","",ABS(L2229))</f>
        <v/>
      </c>
      <c r="N2229" t="n">
        <v>1</v>
      </c>
      <c r="O2229" t="n">
        <v>0.9955000000000001</v>
      </c>
      <c r="P2229" t="n">
        <v>0.6221752903907075</v>
      </c>
      <c r="Q2229" t="n">
        <v>0.9546986324688606</v>
      </c>
      <c r="R2229" t="n">
        <v>0.2711037580399961</v>
      </c>
      <c r="S2229" t="n">
        <v>0.9975009835612036</v>
      </c>
      <c r="T2229" t="n">
        <v>0.8809482239894261</v>
      </c>
      <c r="U2229" t="n">
        <v>0.7669041074703372</v>
      </c>
      <c r="V2229" t="n">
        <v>0.5985273500153716</v>
      </c>
      <c r="W2229" t="n">
        <v>0.4576152257980913</v>
      </c>
      <c r="X2229" t="n">
        <v>0.8084531232789918</v>
      </c>
    </row>
    <row r="2230">
      <c r="A2230" t="inlineStr">
        <is>
          <t>2932606</t>
        </is>
      </c>
      <c r="B2230" t="inlineStr">
        <is>
          <t>Urandi</t>
        </is>
      </c>
      <c r="C2230" t="inlineStr">
        <is>
          <t>BA</t>
        </is>
      </c>
      <c r="D2230" t="inlineStr">
        <is>
          <t>REGIÃO NORDESTE</t>
        </is>
      </c>
      <c r="E2230" s="70">
        <f>SUMPRODUCT(N2230:Q2230,PAINEL_PESOS!$C$16:$C$19)</f>
        <v/>
      </c>
      <c r="F2230" s="70">
        <f>SUMPRODUCT(R2230:T2230,PAINEL_PESOS!$C$21:$C$23)</f>
        <v/>
      </c>
      <c r="G2230" s="70">
        <f>SUMPRODUCT(U2230:V2230,PAINEL_PESOS!$C$25:$C$26)</f>
        <v/>
      </c>
      <c r="H2230" s="70">
        <f>SUMPRODUCT(W2230:X2230,PAINEL_PESOS!$C$28:$C$29)</f>
        <v/>
      </c>
      <c r="I2230" s="70" t="n">
        <v>0.9543470762002711</v>
      </c>
      <c r="J2230" s="70" t="n">
        <v>0.5509289430728814</v>
      </c>
      <c r="K2230" s="71">
        <f>IF(NOT(AND(PAINEL_PESOS!$D$12="OK - 100%",PAINEL_PESOS!$F$20="OK - 100%",PAINEL_PESOS!$F$24="OK - 100%",PAINEL_PESOS!$F$27="OK - 100%",PAINEL_PESOS!$F$30="OK - 100%")),"", (E2230*PAINEL_PESOS!$B$7+F2230*PAINEL_PESOS!$B$8+G2230*PAINEL_PESOS!$B$9+H2230*PAINEL_PESOS!$B$10)*I2230)</f>
        <v/>
      </c>
      <c r="L2230" s="71">
        <f>IF(K2230="","",K2230-J2230)</f>
        <v/>
      </c>
      <c r="M2230" s="71">
        <f>IF(L2230="","",ABS(L2230))</f>
        <v/>
      </c>
      <c r="N2230" t="n">
        <v>0.2</v>
      </c>
      <c r="O2230" t="n">
        <v>0.5294</v>
      </c>
      <c r="P2230" t="n">
        <v>0.895142555438226</v>
      </c>
      <c r="Q2230" t="n">
        <v>0.9895354783110825</v>
      </c>
      <c r="R2230" t="n">
        <v>0.2082748128950897</v>
      </c>
      <c r="S2230" t="n">
        <v>0.9951248539420916</v>
      </c>
      <c r="T2230" t="n">
        <v>0.7732895412356297</v>
      </c>
      <c r="U2230" t="n">
        <v>0.5074000706623525</v>
      </c>
      <c r="V2230" t="n">
        <v>0.4034987656972113</v>
      </c>
      <c r="W2230" t="n">
        <v>0.524787318560736</v>
      </c>
      <c r="X2230" t="n">
        <v>0.5577510514570951</v>
      </c>
    </row>
    <row r="2231">
      <c r="A2231" t="inlineStr">
        <is>
          <t>2932705</t>
        </is>
      </c>
      <c r="B2231" t="inlineStr">
        <is>
          <t>Uruçuca</t>
        </is>
      </c>
      <c r="C2231" t="inlineStr">
        <is>
          <t>BA</t>
        </is>
      </c>
      <c r="D2231" t="inlineStr">
        <is>
          <t>REGIÃO NORDESTE</t>
        </is>
      </c>
      <c r="E2231" s="70">
        <f>SUMPRODUCT(N2231:Q2231,PAINEL_PESOS!$C$16:$C$19)</f>
        <v/>
      </c>
      <c r="F2231" s="70">
        <f>SUMPRODUCT(R2231:T2231,PAINEL_PESOS!$C$21:$C$23)</f>
        <v/>
      </c>
      <c r="G2231" s="70">
        <f>SUMPRODUCT(U2231:V2231,PAINEL_PESOS!$C$25:$C$26)</f>
        <v/>
      </c>
      <c r="H2231" s="70">
        <f>SUMPRODUCT(W2231:X2231,PAINEL_PESOS!$C$28:$C$29)</f>
        <v/>
      </c>
      <c r="I2231" s="70" t="n">
        <v>0.9863514869550359</v>
      </c>
      <c r="J2231" s="70" t="n">
        <v>0.698281252127633</v>
      </c>
      <c r="K2231" s="71">
        <f>IF(NOT(AND(PAINEL_PESOS!$D$12="OK - 100%",PAINEL_PESOS!$F$20="OK - 100%",PAINEL_PESOS!$F$24="OK - 100%",PAINEL_PESOS!$F$27="OK - 100%",PAINEL_PESOS!$F$30="OK - 100%")),"", (E2231*PAINEL_PESOS!$B$7+F2231*PAINEL_PESOS!$B$8+G2231*PAINEL_PESOS!$B$9+H2231*PAINEL_PESOS!$B$10)*I2231)</f>
        <v/>
      </c>
      <c r="L2231" s="71">
        <f>IF(K2231="","",K2231-J2231)</f>
        <v/>
      </c>
      <c r="M2231" s="71">
        <f>IF(L2231="","",ABS(L2231))</f>
        <v/>
      </c>
      <c r="N2231" t="n">
        <v>1</v>
      </c>
      <c r="O2231" t="n">
        <v>1</v>
      </c>
      <c r="P2231" t="n">
        <v>0.7183738120380148</v>
      </c>
      <c r="Q2231" t="n">
        <v>0.9282100676215177</v>
      </c>
      <c r="R2231" t="n">
        <v>0.2554758182984872</v>
      </c>
      <c r="S2231" t="n">
        <v>0.9932924728048736</v>
      </c>
      <c r="T2231" t="n">
        <v>0.9851155169779633</v>
      </c>
      <c r="U2231" t="n">
        <v>0.7867716865146563</v>
      </c>
      <c r="V2231" t="n">
        <v>0.4700429849529831</v>
      </c>
      <c r="W2231" t="n">
        <v>0.3247439306701974</v>
      </c>
      <c r="X2231" t="n">
        <v>0.7694426259521231</v>
      </c>
    </row>
    <row r="2232">
      <c r="A2232" t="inlineStr">
        <is>
          <t>2932804</t>
        </is>
      </c>
      <c r="B2232" t="inlineStr">
        <is>
          <t>Utinga</t>
        </is>
      </c>
      <c r="C2232" t="inlineStr">
        <is>
          <t>BA</t>
        </is>
      </c>
      <c r="D2232" t="inlineStr">
        <is>
          <t>REGIÃO NORDESTE</t>
        </is>
      </c>
      <c r="E2232" s="70">
        <f>SUMPRODUCT(N2232:Q2232,PAINEL_PESOS!$C$16:$C$19)</f>
        <v/>
      </c>
      <c r="F2232" s="70">
        <f>SUMPRODUCT(R2232:T2232,PAINEL_PESOS!$C$21:$C$23)</f>
        <v/>
      </c>
      <c r="G2232" s="70">
        <f>SUMPRODUCT(U2232:V2232,PAINEL_PESOS!$C$25:$C$26)</f>
        <v/>
      </c>
      <c r="H2232" s="70">
        <f>SUMPRODUCT(W2232:X2232,PAINEL_PESOS!$C$28:$C$29)</f>
        <v/>
      </c>
      <c r="I2232" s="70" t="n">
        <v>0.8681440965448259</v>
      </c>
      <c r="J2232" s="70" t="n">
        <v>0.5518240444054385</v>
      </c>
      <c r="K2232" s="71">
        <f>IF(NOT(AND(PAINEL_PESOS!$D$12="OK - 100%",PAINEL_PESOS!$F$20="OK - 100%",PAINEL_PESOS!$F$24="OK - 100%",PAINEL_PESOS!$F$27="OK - 100%",PAINEL_PESOS!$F$30="OK - 100%")),"", (E2232*PAINEL_PESOS!$B$7+F2232*PAINEL_PESOS!$B$8+G2232*PAINEL_PESOS!$B$9+H2232*PAINEL_PESOS!$B$10)*I2232)</f>
        <v/>
      </c>
      <c r="L2232" s="71">
        <f>IF(K2232="","",K2232-J2232)</f>
        <v/>
      </c>
      <c r="M2232" s="71">
        <f>IF(L2232="","",ABS(L2232))</f>
        <v/>
      </c>
      <c r="N2232" t="n">
        <v>1</v>
      </c>
      <c r="O2232" t="n">
        <v>1</v>
      </c>
      <c r="P2232" t="n">
        <v>0.7554382259767687</v>
      </c>
      <c r="Q2232" t="n">
        <v>0.888457779590169</v>
      </c>
      <c r="R2232" t="n">
        <v>0.2316072149697504</v>
      </c>
      <c r="S2232" t="n">
        <v>1</v>
      </c>
      <c r="T2232" t="n">
        <v>0.3521303926237859</v>
      </c>
      <c r="U2232" t="n">
        <v>0.6536155874565466</v>
      </c>
      <c r="V2232" t="n">
        <v>0.5827281174023988</v>
      </c>
      <c r="W2232" t="n">
        <v>0.5105770577716473</v>
      </c>
      <c r="X2232" t="n">
        <v>0.4603978807104185</v>
      </c>
    </row>
    <row r="2233">
      <c r="A2233" t="inlineStr">
        <is>
          <t>2932903</t>
        </is>
      </c>
      <c r="B2233" t="inlineStr">
        <is>
          <t>Valença</t>
        </is>
      </c>
      <c r="C2233" t="inlineStr">
        <is>
          <t>BA</t>
        </is>
      </c>
      <c r="D2233" t="inlineStr">
        <is>
          <t>REGIÃO NORDESTE</t>
        </is>
      </c>
      <c r="E2233" s="70">
        <f>SUMPRODUCT(N2233:Q2233,PAINEL_PESOS!$C$16:$C$19)</f>
        <v/>
      </c>
      <c r="F2233" s="70">
        <f>SUMPRODUCT(R2233:T2233,PAINEL_PESOS!$C$21:$C$23)</f>
        <v/>
      </c>
      <c r="G2233" s="70">
        <f>SUMPRODUCT(U2233:V2233,PAINEL_PESOS!$C$25:$C$26)</f>
        <v/>
      </c>
      <c r="H2233" s="70">
        <f>SUMPRODUCT(W2233:X2233,PAINEL_PESOS!$C$28:$C$29)</f>
        <v/>
      </c>
      <c r="I2233" s="70" t="n">
        <v>0.9866681147429726</v>
      </c>
      <c r="J2233" s="70" t="n">
        <v>0.7395194978114538</v>
      </c>
      <c r="K2233" s="71">
        <f>IF(NOT(AND(PAINEL_PESOS!$D$12="OK - 100%",PAINEL_PESOS!$F$20="OK - 100%",PAINEL_PESOS!$F$24="OK - 100%",PAINEL_PESOS!$F$27="OK - 100%",PAINEL_PESOS!$F$30="OK - 100%")),"", (E2233*PAINEL_PESOS!$B$7+F2233*PAINEL_PESOS!$B$8+G2233*PAINEL_PESOS!$B$9+H2233*PAINEL_PESOS!$B$10)*I2233)</f>
        <v/>
      </c>
      <c r="L2233" s="71">
        <f>IF(K2233="","",K2233-J2233)</f>
        <v/>
      </c>
      <c r="M2233" s="71">
        <f>IF(L2233="","",ABS(L2233))</f>
        <v/>
      </c>
      <c r="N2233" t="n">
        <v>1</v>
      </c>
      <c r="O2233" t="n">
        <v>0.9994</v>
      </c>
      <c r="P2233" t="n">
        <v>0.410454065469905</v>
      </c>
      <c r="Q2233" t="n">
        <v>0.9299074168489625</v>
      </c>
      <c r="R2233" t="n">
        <v>0.4191064246698266</v>
      </c>
      <c r="S2233" t="n">
        <v>0.9879942057084068</v>
      </c>
      <c r="T2233" t="n">
        <v>0.9878190566423934</v>
      </c>
      <c r="U2233" t="n">
        <v>0.4882735982544873</v>
      </c>
      <c r="V2233" t="n">
        <v>0.5964757771695387</v>
      </c>
      <c r="W2233" t="n">
        <v>0.8188928393694195</v>
      </c>
      <c r="X2233" t="n">
        <v>0.8259591555371661</v>
      </c>
    </row>
    <row r="2234">
      <c r="A2234" t="inlineStr">
        <is>
          <t>2933000</t>
        </is>
      </c>
      <c r="B2234" t="inlineStr">
        <is>
          <t>Valente</t>
        </is>
      </c>
      <c r="C2234" t="inlineStr">
        <is>
          <t>BA</t>
        </is>
      </c>
      <c r="D2234" t="inlineStr">
        <is>
          <t>REGIÃO NORDESTE</t>
        </is>
      </c>
      <c r="E2234" s="70">
        <f>SUMPRODUCT(N2234:Q2234,PAINEL_PESOS!$C$16:$C$19)</f>
        <v/>
      </c>
      <c r="F2234" s="70">
        <f>SUMPRODUCT(R2234:T2234,PAINEL_PESOS!$C$21:$C$23)</f>
        <v/>
      </c>
      <c r="G2234" s="70">
        <f>SUMPRODUCT(U2234:V2234,PAINEL_PESOS!$C$25:$C$26)</f>
        <v/>
      </c>
      <c r="H2234" s="70">
        <f>SUMPRODUCT(W2234:X2234,PAINEL_PESOS!$C$28:$C$29)</f>
        <v/>
      </c>
      <c r="I2234" s="70" t="n">
        <v>0.9120336605869648</v>
      </c>
      <c r="J2234" s="70" t="n">
        <v>0.5285428423577221</v>
      </c>
      <c r="K2234" s="71">
        <f>IF(NOT(AND(PAINEL_PESOS!$D$12="OK - 100%",PAINEL_PESOS!$F$20="OK - 100%",PAINEL_PESOS!$F$24="OK - 100%",PAINEL_PESOS!$F$27="OK - 100%",PAINEL_PESOS!$F$30="OK - 100%")),"", (E2234*PAINEL_PESOS!$B$7+F2234*PAINEL_PESOS!$B$8+G2234*PAINEL_PESOS!$B$9+H2234*PAINEL_PESOS!$B$10)*I2234)</f>
        <v/>
      </c>
      <c r="L2234" s="71">
        <f>IF(K2234="","",K2234-J2234)</f>
        <v/>
      </c>
      <c r="M2234" s="71">
        <f>IF(L2234="","",ABS(L2234))</f>
        <v/>
      </c>
      <c r="N2234" t="n">
        <v>0.6</v>
      </c>
      <c r="O2234" t="n">
        <v>0.9902</v>
      </c>
      <c r="P2234" t="n">
        <v>0.6468848996832102</v>
      </c>
      <c r="Q2234" t="n">
        <v>0.6739594913885689</v>
      </c>
      <c r="R2234" t="n">
        <v>0.2468880902671634</v>
      </c>
      <c r="S2234" t="n">
        <v>0.740965193095507</v>
      </c>
      <c r="T2234" t="n">
        <v>0.7793331206539659</v>
      </c>
      <c r="U2234" t="n">
        <v>0.3324976224165395</v>
      </c>
      <c r="V2234" t="n">
        <v>0.456796574324784</v>
      </c>
      <c r="W2234" t="n">
        <v>0.6908032353829898</v>
      </c>
      <c r="X2234" t="n">
        <v>0.5224257111878032</v>
      </c>
    </row>
    <row r="2235">
      <c r="A2235" t="inlineStr">
        <is>
          <t>2933059</t>
        </is>
      </c>
      <c r="B2235" t="inlineStr">
        <is>
          <t>Várzea da Roça</t>
        </is>
      </c>
      <c r="C2235" t="inlineStr">
        <is>
          <t>BA</t>
        </is>
      </c>
      <c r="D2235" t="inlineStr">
        <is>
          <t>REGIÃO NORDESTE</t>
        </is>
      </c>
      <c r="E2235" s="70">
        <f>SUMPRODUCT(N2235:Q2235,PAINEL_PESOS!$C$16:$C$19)</f>
        <v/>
      </c>
      <c r="F2235" s="70">
        <f>SUMPRODUCT(R2235:T2235,PAINEL_PESOS!$C$21:$C$23)</f>
        <v/>
      </c>
      <c r="G2235" s="70">
        <f>SUMPRODUCT(U2235:V2235,PAINEL_PESOS!$C$25:$C$26)</f>
        <v/>
      </c>
      <c r="H2235" s="70">
        <f>SUMPRODUCT(W2235:X2235,PAINEL_PESOS!$C$28:$C$29)</f>
        <v/>
      </c>
      <c r="I2235" s="70" t="n">
        <v>0.899107132217674</v>
      </c>
      <c r="J2235" s="70" t="n">
        <v>0.5443486868610955</v>
      </c>
      <c r="K2235" s="71">
        <f>IF(NOT(AND(PAINEL_PESOS!$D$12="OK - 100%",PAINEL_PESOS!$F$20="OK - 100%",PAINEL_PESOS!$F$24="OK - 100%",PAINEL_PESOS!$F$27="OK - 100%",PAINEL_PESOS!$F$30="OK - 100%")),"", (E2235*PAINEL_PESOS!$B$7+F2235*PAINEL_PESOS!$B$8+G2235*PAINEL_PESOS!$B$9+H2235*PAINEL_PESOS!$B$10)*I2235)</f>
        <v/>
      </c>
      <c r="L2235" s="71">
        <f>IF(K2235="","",K2235-J2235)</f>
        <v/>
      </c>
      <c r="M2235" s="71">
        <f>IF(L2235="","",ABS(L2235))</f>
        <v/>
      </c>
      <c r="N2235" t="n">
        <v>1</v>
      </c>
      <c r="O2235" t="n">
        <v>0.9848</v>
      </c>
      <c r="P2235" t="n">
        <v>0.723442449841605</v>
      </c>
      <c r="Q2235" t="n">
        <v>0.8164955245763492</v>
      </c>
      <c r="R2235" t="n">
        <v>0.1684884034024212</v>
      </c>
      <c r="S2235" t="n">
        <v>1</v>
      </c>
      <c r="T2235" t="n">
        <v>0.5468299497034144</v>
      </c>
      <c r="U2235" t="n">
        <v>0.3130808037554461</v>
      </c>
      <c r="V2235" t="n">
        <v>0.4244152520864011</v>
      </c>
      <c r="W2235" t="n">
        <v>0.6831088162321309</v>
      </c>
      <c r="X2235" t="n">
        <v>0.516940643470466</v>
      </c>
    </row>
    <row r="2236">
      <c r="A2236" t="inlineStr">
        <is>
          <t>2933109</t>
        </is>
      </c>
      <c r="B2236" t="inlineStr">
        <is>
          <t>Várzea do Poço</t>
        </is>
      </c>
      <c r="C2236" t="inlineStr">
        <is>
          <t>BA</t>
        </is>
      </c>
      <c r="D2236" t="inlineStr">
        <is>
          <t>REGIÃO NORDESTE</t>
        </is>
      </c>
      <c r="E2236" s="70">
        <f>SUMPRODUCT(N2236:Q2236,PAINEL_PESOS!$C$16:$C$19)</f>
        <v/>
      </c>
      <c r="F2236" s="70">
        <f>SUMPRODUCT(R2236:T2236,PAINEL_PESOS!$C$21:$C$23)</f>
        <v/>
      </c>
      <c r="G2236" s="70">
        <f>SUMPRODUCT(U2236:V2236,PAINEL_PESOS!$C$25:$C$26)</f>
        <v/>
      </c>
      <c r="H2236" s="70">
        <f>SUMPRODUCT(W2236:X2236,PAINEL_PESOS!$C$28:$C$29)</f>
        <v/>
      </c>
      <c r="I2236" s="70" t="n">
        <v>0.9062595141770151</v>
      </c>
      <c r="J2236" s="70" t="n">
        <v>0.5494382495966988</v>
      </c>
      <c r="K2236" s="71">
        <f>IF(NOT(AND(PAINEL_PESOS!$D$12="OK - 100%",PAINEL_PESOS!$F$20="OK - 100%",PAINEL_PESOS!$F$24="OK - 100%",PAINEL_PESOS!$F$27="OK - 100%",PAINEL_PESOS!$F$30="OK - 100%")),"", (E2236*PAINEL_PESOS!$B$7+F2236*PAINEL_PESOS!$B$8+G2236*PAINEL_PESOS!$B$9+H2236*PAINEL_PESOS!$B$10)*I2236)</f>
        <v/>
      </c>
      <c r="L2236" s="71">
        <f>IF(K2236="","",K2236-J2236)</f>
        <v/>
      </c>
      <c r="M2236" s="71">
        <f>IF(L2236="","",ABS(L2236))</f>
        <v/>
      </c>
      <c r="N2236" t="n">
        <v>1</v>
      </c>
      <c r="O2236" t="n">
        <v>1</v>
      </c>
      <c r="P2236" t="n">
        <v>0.606441393875396</v>
      </c>
      <c r="Q2236" t="n">
        <v>0.5913915793613242</v>
      </c>
      <c r="R2236" t="n">
        <v>0.1700500554811272</v>
      </c>
      <c r="S2236" t="n">
        <v>1</v>
      </c>
      <c r="T2236" t="n">
        <v>0.7211344556651651</v>
      </c>
      <c r="U2236" t="n">
        <v>0.280527812801369</v>
      </c>
      <c r="V2236" t="n">
        <v>0.4934496073383072</v>
      </c>
      <c r="W2236" t="n">
        <v>0.6857168286588841</v>
      </c>
      <c r="X2236" t="n">
        <v>0.5307621852089852</v>
      </c>
    </row>
    <row r="2237">
      <c r="A2237" t="inlineStr">
        <is>
          <t>2933158</t>
        </is>
      </c>
      <c r="B2237" t="inlineStr">
        <is>
          <t>Várzea Nova</t>
        </is>
      </c>
      <c r="C2237" t="inlineStr">
        <is>
          <t>BA</t>
        </is>
      </c>
      <c r="D2237" t="inlineStr">
        <is>
          <t>REGIÃO NORDESTE</t>
        </is>
      </c>
      <c r="E2237" s="70">
        <f>SUMPRODUCT(N2237:Q2237,PAINEL_PESOS!$C$16:$C$19)</f>
        <v/>
      </c>
      <c r="F2237" s="70">
        <f>SUMPRODUCT(R2237:T2237,PAINEL_PESOS!$C$21:$C$23)</f>
        <v/>
      </c>
      <c r="G2237" s="70">
        <f>SUMPRODUCT(U2237:V2237,PAINEL_PESOS!$C$25:$C$26)</f>
        <v/>
      </c>
      <c r="H2237" s="70">
        <f>SUMPRODUCT(W2237:X2237,PAINEL_PESOS!$C$28:$C$29)</f>
        <v/>
      </c>
      <c r="I2237" s="70" t="n">
        <v>0.937689396826642</v>
      </c>
      <c r="J2237" s="70" t="n">
        <v>0.6046300628389922</v>
      </c>
      <c r="K2237" s="71">
        <f>IF(NOT(AND(PAINEL_PESOS!$D$12="OK - 100%",PAINEL_PESOS!$F$20="OK - 100%",PAINEL_PESOS!$F$24="OK - 100%",PAINEL_PESOS!$F$27="OK - 100%",PAINEL_PESOS!$F$30="OK - 100%")),"", (E2237*PAINEL_PESOS!$B$7+F2237*PAINEL_PESOS!$B$8+G2237*PAINEL_PESOS!$B$9+H2237*PAINEL_PESOS!$B$10)*I2237)</f>
        <v/>
      </c>
      <c r="L2237" s="71">
        <f>IF(K2237="","",K2237-J2237)</f>
        <v/>
      </c>
      <c r="M2237" s="71">
        <f>IF(L2237="","",ABS(L2237))</f>
        <v/>
      </c>
      <c r="N2237" t="n">
        <v>1</v>
      </c>
      <c r="O2237" t="n">
        <v>1</v>
      </c>
      <c r="P2237" t="n">
        <v>0.6658922914466737</v>
      </c>
      <c r="Q2237" t="n">
        <v>0.9453297330366197</v>
      </c>
      <c r="R2237" t="n">
        <v>0.2930314419680259</v>
      </c>
      <c r="S2237" t="n">
        <v>0.9990214225869464</v>
      </c>
      <c r="T2237" t="n">
        <v>0.7056632931832272</v>
      </c>
      <c r="U2237" t="n">
        <v>0.5767177112455433</v>
      </c>
      <c r="V2237" t="n">
        <v>0.5233269683083419</v>
      </c>
      <c r="W2237" t="n">
        <v>0.4780857713800399</v>
      </c>
      <c r="X2237" t="n">
        <v>0.4429155039769246</v>
      </c>
    </row>
    <row r="2238">
      <c r="A2238" t="inlineStr">
        <is>
          <t>2933174</t>
        </is>
      </c>
      <c r="B2238" t="inlineStr">
        <is>
          <t>Varzedo</t>
        </is>
      </c>
      <c r="C2238" t="inlineStr">
        <is>
          <t>BA</t>
        </is>
      </c>
      <c r="D2238" t="inlineStr">
        <is>
          <t>REGIÃO NORDESTE</t>
        </is>
      </c>
      <c r="E2238" s="70">
        <f>SUMPRODUCT(N2238:Q2238,PAINEL_PESOS!$C$16:$C$19)</f>
        <v/>
      </c>
      <c r="F2238" s="70">
        <f>SUMPRODUCT(R2238:T2238,PAINEL_PESOS!$C$21:$C$23)</f>
        <v/>
      </c>
      <c r="G2238" s="70">
        <f>SUMPRODUCT(U2238:V2238,PAINEL_PESOS!$C$25:$C$26)</f>
        <v/>
      </c>
      <c r="H2238" s="70">
        <f>SUMPRODUCT(W2238:X2238,PAINEL_PESOS!$C$28:$C$29)</f>
        <v/>
      </c>
      <c r="I2238" s="70" t="n">
        <v>0.984751366409585</v>
      </c>
      <c r="J2238" s="70" t="n">
        <v>0.6834763785087699</v>
      </c>
      <c r="K2238" s="71">
        <f>IF(NOT(AND(PAINEL_PESOS!$D$12="OK - 100%",PAINEL_PESOS!$F$20="OK - 100%",PAINEL_PESOS!$F$24="OK - 100%",PAINEL_PESOS!$F$27="OK - 100%",PAINEL_PESOS!$F$30="OK - 100%")),"", (E2238*PAINEL_PESOS!$B$7+F2238*PAINEL_PESOS!$B$8+G2238*PAINEL_PESOS!$B$9+H2238*PAINEL_PESOS!$B$10)*I2238)</f>
        <v/>
      </c>
      <c r="L2238" s="71">
        <f>IF(K2238="","",K2238-J2238)</f>
        <v/>
      </c>
      <c r="M2238" s="71">
        <f>IF(L2238="","",ABS(L2238))</f>
        <v/>
      </c>
      <c r="N2238" t="n">
        <v>1</v>
      </c>
      <c r="O2238" t="n">
        <v>0.9278999999999999</v>
      </c>
      <c r="P2238" t="n">
        <v>0.6711721224920802</v>
      </c>
      <c r="Q2238" t="n">
        <v>0.9564841829115194</v>
      </c>
      <c r="R2238" t="n">
        <v>0.1805364063862773</v>
      </c>
      <c r="S2238" t="n">
        <v>0.9581834392980454</v>
      </c>
      <c r="T2238" t="n">
        <v>0.9691473730661085</v>
      </c>
      <c r="U2238" t="n">
        <v>0.2651522796927696</v>
      </c>
      <c r="V2238" t="n">
        <v>0.5149954159088128</v>
      </c>
      <c r="W2238" t="n">
        <v>0.7843755441574443</v>
      </c>
      <c r="X2238" t="n">
        <v>0.8049325369632175</v>
      </c>
    </row>
    <row r="2239">
      <c r="A2239" t="inlineStr">
        <is>
          <t>2933208</t>
        </is>
      </c>
      <c r="B2239" t="inlineStr">
        <is>
          <t>Vera Cruz</t>
        </is>
      </c>
      <c r="C2239" t="inlineStr">
        <is>
          <t>BA</t>
        </is>
      </c>
      <c r="D2239" t="inlineStr">
        <is>
          <t>REGIÃO NORDESTE</t>
        </is>
      </c>
      <c r="E2239" s="70">
        <f>SUMPRODUCT(N2239:Q2239,PAINEL_PESOS!$C$16:$C$19)</f>
        <v/>
      </c>
      <c r="F2239" s="70">
        <f>SUMPRODUCT(R2239:T2239,PAINEL_PESOS!$C$21:$C$23)</f>
        <v/>
      </c>
      <c r="G2239" s="70">
        <f>SUMPRODUCT(U2239:V2239,PAINEL_PESOS!$C$25:$C$26)</f>
        <v/>
      </c>
      <c r="H2239" s="70">
        <f>SUMPRODUCT(W2239:X2239,PAINEL_PESOS!$C$28:$C$29)</f>
        <v/>
      </c>
      <c r="I2239" s="70" t="n">
        <v>0.9529687904785739</v>
      </c>
      <c r="J2239" s="70" t="n"/>
      <c r="K2239" s="71">
        <f>IF(NOT(AND(PAINEL_PESOS!$D$12="OK - 100%",PAINEL_PESOS!$F$20="OK - 100%",PAINEL_PESOS!$F$24="OK - 100%",PAINEL_PESOS!$F$27="OK - 100%",PAINEL_PESOS!$F$30="OK - 100%")),"", (E2239*PAINEL_PESOS!$B$7+F2239*PAINEL_PESOS!$B$8+G2239*PAINEL_PESOS!$B$9+H2239*PAINEL_PESOS!$B$10)*I2239)</f>
        <v/>
      </c>
      <c r="L2239" s="71">
        <f>IF(K2239="","",K2239-J2239)</f>
        <v/>
      </c>
      <c r="M2239" s="71">
        <f>IF(L2239="","",ABS(L2239))</f>
        <v/>
      </c>
      <c r="N2239" t="n">
        <v>1</v>
      </c>
      <c r="O2239" t="n">
        <v>0.982</v>
      </c>
      <c r="P2239" t="n">
        <v>0.4034846884899683</v>
      </c>
      <c r="Q2239" t="n">
        <v>0.6809243743179046</v>
      </c>
      <c r="R2239" t="n">
        <v>0.3130624634742046</v>
      </c>
      <c r="S2239" t="n">
        <v>0.9959474464080472</v>
      </c>
      <c r="T2239" t="n">
        <v>0.9991284324206107</v>
      </c>
      <c r="V2239" t="n">
        <v>0.3742445383383188</v>
      </c>
    </row>
    <row r="2240">
      <c r="A2240" t="inlineStr">
        <is>
          <t>2933257</t>
        </is>
      </c>
      <c r="B2240" t="inlineStr">
        <is>
          <t>Vereda</t>
        </is>
      </c>
      <c r="C2240" t="inlineStr">
        <is>
          <t>BA</t>
        </is>
      </c>
      <c r="D2240" t="inlineStr">
        <is>
          <t>REGIÃO NORDESTE</t>
        </is>
      </c>
      <c r="E2240" s="70">
        <f>SUMPRODUCT(N2240:Q2240,PAINEL_PESOS!$C$16:$C$19)</f>
        <v/>
      </c>
      <c r="F2240" s="70">
        <f>SUMPRODUCT(R2240:T2240,PAINEL_PESOS!$C$21:$C$23)</f>
        <v/>
      </c>
      <c r="G2240" s="70">
        <f>SUMPRODUCT(U2240:V2240,PAINEL_PESOS!$C$25:$C$26)</f>
        <v/>
      </c>
      <c r="H2240" s="70">
        <f>SUMPRODUCT(W2240:X2240,PAINEL_PESOS!$C$28:$C$29)</f>
        <v/>
      </c>
      <c r="I2240" s="70" t="n">
        <v>0.9924877324189663</v>
      </c>
      <c r="J2240" s="70" t="n">
        <v>0.6791137673957663</v>
      </c>
      <c r="K2240" s="71">
        <f>IF(NOT(AND(PAINEL_PESOS!$D$12="OK - 100%",PAINEL_PESOS!$F$20="OK - 100%",PAINEL_PESOS!$F$24="OK - 100%",PAINEL_PESOS!$F$27="OK - 100%",PAINEL_PESOS!$F$30="OK - 100%")),"", (E2240*PAINEL_PESOS!$B$7+F2240*PAINEL_PESOS!$B$8+G2240*PAINEL_PESOS!$B$9+H2240*PAINEL_PESOS!$B$10)*I2240)</f>
        <v/>
      </c>
      <c r="L2240" s="71">
        <f>IF(K2240="","",K2240-J2240)</f>
        <v/>
      </c>
      <c r="M2240" s="71">
        <f>IF(L2240="","",ABS(L2240))</f>
        <v/>
      </c>
      <c r="N2240" t="n">
        <v>1</v>
      </c>
      <c r="O2240" t="n">
        <v>1</v>
      </c>
      <c r="P2240" t="n">
        <v>0.7955649419218584</v>
      </c>
      <c r="Q2240" t="n">
        <v>0.9978161057506912</v>
      </c>
      <c r="R2240" t="n">
        <v>0.1433112294038595</v>
      </c>
      <c r="S2240" t="n">
        <v>0.9999554094748482</v>
      </c>
      <c r="T2240" t="n">
        <v>0.9631823071356643</v>
      </c>
      <c r="U2240" t="n">
        <v>0.2361086102274008</v>
      </c>
      <c r="V2240" t="n">
        <v>0.5199902990347438</v>
      </c>
      <c r="W2240" t="n">
        <v>0.6261092436737679</v>
      </c>
      <c r="X2240" t="n">
        <v>0.7908345622111959</v>
      </c>
    </row>
    <row r="2241">
      <c r="A2241" t="inlineStr">
        <is>
          <t>2933307</t>
        </is>
      </c>
      <c r="B2241" t="inlineStr">
        <is>
          <t>Vitória da Conquista</t>
        </is>
      </c>
      <c r="C2241" t="inlineStr">
        <is>
          <t>BA</t>
        </is>
      </c>
      <c r="D2241" t="inlineStr">
        <is>
          <t>REGIÃO NORDESTE</t>
        </is>
      </c>
      <c r="E2241" s="70">
        <f>SUMPRODUCT(N2241:Q2241,PAINEL_PESOS!$C$16:$C$19)</f>
        <v/>
      </c>
      <c r="F2241" s="70">
        <f>SUMPRODUCT(R2241:T2241,PAINEL_PESOS!$C$21:$C$23)</f>
        <v/>
      </c>
      <c r="G2241" s="70">
        <f>SUMPRODUCT(U2241:V2241,PAINEL_PESOS!$C$25:$C$26)</f>
        <v/>
      </c>
      <c r="H2241" s="70">
        <f>SUMPRODUCT(W2241:X2241,PAINEL_PESOS!$C$28:$C$29)</f>
        <v/>
      </c>
      <c r="I2241" s="70" t="n">
        <v>0.8624931585461048</v>
      </c>
      <c r="J2241" s="70" t="n">
        <v>0.5565798281510552</v>
      </c>
      <c r="K2241" s="71">
        <f>IF(NOT(AND(PAINEL_PESOS!$D$12="OK - 100%",PAINEL_PESOS!$F$20="OK - 100%",PAINEL_PESOS!$F$24="OK - 100%",PAINEL_PESOS!$F$27="OK - 100%",PAINEL_PESOS!$F$30="OK - 100%")),"", (E2241*PAINEL_PESOS!$B$7+F2241*PAINEL_PESOS!$B$8+G2241*PAINEL_PESOS!$B$9+H2241*PAINEL_PESOS!$B$10)*I2241)</f>
        <v/>
      </c>
      <c r="L2241" s="71">
        <f>IF(K2241="","",K2241-J2241)</f>
        <v/>
      </c>
      <c r="M2241" s="71">
        <f>IF(L2241="","",ABS(L2241))</f>
        <v/>
      </c>
      <c r="N2241" t="n">
        <v>1</v>
      </c>
      <c r="O2241" t="n">
        <v>0.9560999999999999</v>
      </c>
      <c r="P2241" t="n">
        <v>0.6439281942977825</v>
      </c>
      <c r="Q2241" t="n">
        <v>0.6948940500397855</v>
      </c>
      <c r="R2241" t="n">
        <v>0.5837106437466275</v>
      </c>
      <c r="S2241" t="n">
        <v>0.7954718365090527</v>
      </c>
      <c r="T2241" t="n">
        <v>0.4096845865265799</v>
      </c>
      <c r="U2241" t="n">
        <v>0.5251352607157304</v>
      </c>
      <c r="V2241" t="n">
        <v>0.5563306431849382</v>
      </c>
      <c r="W2241" t="n">
        <v>0.6168262638743414</v>
      </c>
      <c r="X2241" t="n">
        <v>0.6241891807283568</v>
      </c>
    </row>
    <row r="2242">
      <c r="A2242" t="inlineStr">
        <is>
          <t>2933406</t>
        </is>
      </c>
      <c r="B2242" t="inlineStr">
        <is>
          <t>Wagner</t>
        </is>
      </c>
      <c r="C2242" t="inlineStr">
        <is>
          <t>BA</t>
        </is>
      </c>
      <c r="D2242" t="inlineStr">
        <is>
          <t>REGIÃO NORDESTE</t>
        </is>
      </c>
      <c r="E2242" s="70">
        <f>SUMPRODUCT(N2242:Q2242,PAINEL_PESOS!$C$16:$C$19)</f>
        <v/>
      </c>
      <c r="F2242" s="70">
        <f>SUMPRODUCT(R2242:T2242,PAINEL_PESOS!$C$21:$C$23)</f>
        <v/>
      </c>
      <c r="G2242" s="70">
        <f>SUMPRODUCT(U2242:V2242,PAINEL_PESOS!$C$25:$C$26)</f>
        <v/>
      </c>
      <c r="H2242" s="70">
        <f>SUMPRODUCT(W2242:X2242,PAINEL_PESOS!$C$28:$C$29)</f>
        <v/>
      </c>
      <c r="I2242" s="70" t="n">
        <v>0.8215882200534272</v>
      </c>
      <c r="J2242" s="70" t="n">
        <v>0.5021324033599377</v>
      </c>
      <c r="K2242" s="71">
        <f>IF(NOT(AND(PAINEL_PESOS!$D$12="OK - 100%",PAINEL_PESOS!$F$20="OK - 100%",PAINEL_PESOS!$F$24="OK - 100%",PAINEL_PESOS!$F$27="OK - 100%",PAINEL_PESOS!$F$30="OK - 100%")),"", (E2242*PAINEL_PESOS!$B$7+F2242*PAINEL_PESOS!$B$8+G2242*PAINEL_PESOS!$B$9+H2242*PAINEL_PESOS!$B$10)*I2242)</f>
        <v/>
      </c>
      <c r="L2242" s="71">
        <f>IF(K2242="","",K2242-J2242)</f>
        <v/>
      </c>
      <c r="M2242" s="71">
        <f>IF(L2242="","",ABS(L2242))</f>
        <v/>
      </c>
      <c r="N2242" t="n">
        <v>1</v>
      </c>
      <c r="O2242" t="n">
        <v>1</v>
      </c>
      <c r="P2242" t="n">
        <v>0.7240760295670539</v>
      </c>
      <c r="Q2242" t="n">
        <v>0.8995410483098828</v>
      </c>
      <c r="R2242" t="n">
        <v>0.1424818891894305</v>
      </c>
      <c r="S2242" t="n">
        <v>0.9992218456950546</v>
      </c>
      <c r="T2242" t="n">
        <v>0.1031881114499346</v>
      </c>
      <c r="U2242" t="n">
        <v>0.6611243049077035</v>
      </c>
      <c r="V2242" t="n">
        <v>0.6182845970923637</v>
      </c>
      <c r="W2242" t="n">
        <v>0.509245251448839</v>
      </c>
      <c r="X2242" t="n">
        <v>0.4589921066805444</v>
      </c>
    </row>
    <row r="2243">
      <c r="A2243" t="inlineStr">
        <is>
          <t>2933455</t>
        </is>
      </c>
      <c r="B2243" t="inlineStr">
        <is>
          <t>Wanderley</t>
        </is>
      </c>
      <c r="C2243" t="inlineStr">
        <is>
          <t>BA</t>
        </is>
      </c>
      <c r="D2243" t="inlineStr">
        <is>
          <t>REGIÃO NORDESTE</t>
        </is>
      </c>
      <c r="E2243" s="70">
        <f>SUMPRODUCT(N2243:Q2243,PAINEL_PESOS!$C$16:$C$19)</f>
        <v/>
      </c>
      <c r="F2243" s="70">
        <f>SUMPRODUCT(R2243:T2243,PAINEL_PESOS!$C$21:$C$23)</f>
        <v/>
      </c>
      <c r="G2243" s="70">
        <f>SUMPRODUCT(U2243:V2243,PAINEL_PESOS!$C$25:$C$26)</f>
        <v/>
      </c>
      <c r="H2243" s="70">
        <f>SUMPRODUCT(W2243:X2243,PAINEL_PESOS!$C$28:$C$29)</f>
        <v/>
      </c>
      <c r="I2243" s="70" t="n">
        <v>0.9985080988323024</v>
      </c>
      <c r="J2243" s="70" t="n">
        <v>0.7207482976194453</v>
      </c>
      <c r="K2243" s="71">
        <f>IF(NOT(AND(PAINEL_PESOS!$D$12="OK - 100%",PAINEL_PESOS!$F$20="OK - 100%",PAINEL_PESOS!$F$24="OK - 100%",PAINEL_PESOS!$F$27="OK - 100%",PAINEL_PESOS!$F$30="OK - 100%")),"", (E2243*PAINEL_PESOS!$B$7+F2243*PAINEL_PESOS!$B$8+G2243*PAINEL_PESOS!$B$9+H2243*PAINEL_PESOS!$B$10)*I2243)</f>
        <v/>
      </c>
      <c r="L2243" s="71">
        <f>IF(K2243="","",K2243-J2243)</f>
        <v/>
      </c>
      <c r="M2243" s="71">
        <f>IF(L2243="","",ABS(L2243))</f>
        <v/>
      </c>
      <c r="N2243" t="n">
        <v>1</v>
      </c>
      <c r="O2243" t="n">
        <v>0.9949</v>
      </c>
      <c r="P2243" t="n">
        <v>0.7534318901795143</v>
      </c>
      <c r="Q2243" t="n">
        <v>0.9988397001354465</v>
      </c>
      <c r="R2243" t="n">
        <v>0.207512864577061</v>
      </c>
      <c r="S2243" t="n">
        <v>0.9999934640467307</v>
      </c>
      <c r="T2243" t="n">
        <v>0.9932387886196362</v>
      </c>
      <c r="U2243" t="n">
        <v>0.6073176732349855</v>
      </c>
      <c r="V2243" t="n">
        <v>0.6331137071860492</v>
      </c>
      <c r="W2243" t="n">
        <v>0.478970823630385</v>
      </c>
      <c r="X2243" t="n">
        <v>0.7144501049953047</v>
      </c>
    </row>
    <row r="2244">
      <c r="A2244" t="inlineStr">
        <is>
          <t>2933505</t>
        </is>
      </c>
      <c r="B2244" t="inlineStr">
        <is>
          <t>Wenceslau Guimarães</t>
        </is>
      </c>
      <c r="C2244" t="inlineStr">
        <is>
          <t>BA</t>
        </is>
      </c>
      <c r="D2244" t="inlineStr">
        <is>
          <t>REGIÃO NORDESTE</t>
        </is>
      </c>
      <c r="E2244" s="70">
        <f>SUMPRODUCT(N2244:Q2244,PAINEL_PESOS!$C$16:$C$19)</f>
        <v/>
      </c>
      <c r="F2244" s="70">
        <f>SUMPRODUCT(R2244:T2244,PAINEL_PESOS!$C$21:$C$23)</f>
        <v/>
      </c>
      <c r="G2244" s="70">
        <f>SUMPRODUCT(U2244:V2244,PAINEL_PESOS!$C$25:$C$26)</f>
        <v/>
      </c>
      <c r="H2244" s="70">
        <f>SUMPRODUCT(W2244:X2244,PAINEL_PESOS!$C$28:$C$29)</f>
        <v/>
      </c>
      <c r="I2244" s="70" t="n">
        <v>0.9850301359436943</v>
      </c>
      <c r="J2244" s="70" t="n">
        <v>0.7113035760681945</v>
      </c>
      <c r="K2244" s="71">
        <f>IF(NOT(AND(PAINEL_PESOS!$D$12="OK - 100%",PAINEL_PESOS!$F$20="OK - 100%",PAINEL_PESOS!$F$24="OK - 100%",PAINEL_PESOS!$F$27="OK - 100%",PAINEL_PESOS!$F$30="OK - 100%")),"", (E2244*PAINEL_PESOS!$B$7+F2244*PAINEL_PESOS!$B$8+G2244*PAINEL_PESOS!$B$9+H2244*PAINEL_PESOS!$B$10)*I2244)</f>
        <v/>
      </c>
      <c r="L2244" s="71">
        <f>IF(K2244="","",K2244-J2244)</f>
        <v/>
      </c>
      <c r="M2244" s="71">
        <f>IF(L2244="","",ABS(L2244))</f>
        <v/>
      </c>
      <c r="N2244" t="n">
        <v>1</v>
      </c>
      <c r="O2244" t="n">
        <v>0.9832</v>
      </c>
      <c r="P2244" t="n">
        <v>0.6589229144667371</v>
      </c>
      <c r="Q2244" t="n">
        <v>0.9841350601293936</v>
      </c>
      <c r="R2244" t="n">
        <v>0.2648595095184819</v>
      </c>
      <c r="S2244" t="n">
        <v>0.9997267535901959</v>
      </c>
      <c r="T2244" t="n">
        <v>0.9341164313220114</v>
      </c>
      <c r="U2244" t="n">
        <v>0.5503123035373458</v>
      </c>
      <c r="V2244" t="n">
        <v>0.4556585481383564</v>
      </c>
      <c r="W2244" t="n">
        <v>0.697527821874815</v>
      </c>
      <c r="X2244" t="n">
        <v>0.7944786809020388</v>
      </c>
    </row>
    <row r="2245">
      <c r="A2245" t="inlineStr">
        <is>
          <t>2933604</t>
        </is>
      </c>
      <c r="B2245" t="inlineStr">
        <is>
          <t>Xique-Xique</t>
        </is>
      </c>
      <c r="C2245" t="inlineStr">
        <is>
          <t>BA</t>
        </is>
      </c>
      <c r="D2245" t="inlineStr">
        <is>
          <t>REGIÃO NORDESTE</t>
        </is>
      </c>
      <c r="E2245" s="70">
        <f>SUMPRODUCT(N2245:Q2245,PAINEL_PESOS!$C$16:$C$19)</f>
        <v/>
      </c>
      <c r="F2245" s="70">
        <f>SUMPRODUCT(R2245:T2245,PAINEL_PESOS!$C$21:$C$23)</f>
        <v/>
      </c>
      <c r="G2245" s="70">
        <f>SUMPRODUCT(U2245:V2245,PAINEL_PESOS!$C$25:$C$26)</f>
        <v/>
      </c>
      <c r="H2245" s="70">
        <f>SUMPRODUCT(W2245:X2245,PAINEL_PESOS!$C$28:$C$29)</f>
        <v/>
      </c>
      <c r="I2245" s="70" t="n">
        <v>0.994502178665883</v>
      </c>
      <c r="J2245" s="70" t="n">
        <v>0.6808190182406613</v>
      </c>
      <c r="K2245" s="71">
        <f>IF(NOT(AND(PAINEL_PESOS!$D$12="OK - 100%",PAINEL_PESOS!$F$20="OK - 100%",PAINEL_PESOS!$F$24="OK - 100%",PAINEL_PESOS!$F$27="OK - 100%",PAINEL_PESOS!$F$30="OK - 100%")),"", (E2245*PAINEL_PESOS!$B$7+F2245*PAINEL_PESOS!$B$8+G2245*PAINEL_PESOS!$B$9+H2245*PAINEL_PESOS!$B$10)*I2245)</f>
        <v/>
      </c>
      <c r="L2245" s="71">
        <f>IF(K2245="","",K2245-J2245)</f>
        <v/>
      </c>
      <c r="M2245" s="71">
        <f>IF(L2245="","",ABS(L2245))</f>
        <v/>
      </c>
      <c r="N2245" t="n">
        <v>0.2</v>
      </c>
      <c r="O2245" t="n">
        <v>1</v>
      </c>
      <c r="P2245" t="n">
        <v>1</v>
      </c>
      <c r="Q2245" t="n">
        <v>0.9934254833422586</v>
      </c>
      <c r="R2245" t="n">
        <v>0.3219897508638262</v>
      </c>
      <c r="S2245" t="n">
        <v>0.9999826768977259</v>
      </c>
      <c r="T2245" t="n">
        <v>0.9766283422438868</v>
      </c>
      <c r="U2245" t="n">
        <v>0.7619476920485174</v>
      </c>
      <c r="V2245" t="n">
        <v>0.5323969350263369</v>
      </c>
      <c r="W2245" t="n">
        <v>0.5161514064558619</v>
      </c>
      <c r="X2245" t="n">
        <v>0.537052565768843</v>
      </c>
    </row>
    <row r="2246">
      <c r="A2246" t="inlineStr">
        <is>
          <t>3100104</t>
        </is>
      </c>
      <c r="B2246" t="inlineStr">
        <is>
          <t>Abadia dos Dourados</t>
        </is>
      </c>
      <c r="C2246" t="inlineStr">
        <is>
          <t>MG</t>
        </is>
      </c>
      <c r="D2246" t="inlineStr">
        <is>
          <t>REGIÃO SUDESTE</t>
        </is>
      </c>
      <c r="E2246" s="70">
        <f>SUMPRODUCT(N2246:Q2246,PAINEL_PESOS!$C$16:$C$19)</f>
        <v/>
      </c>
      <c r="F2246" s="70">
        <f>SUMPRODUCT(R2246:T2246,PAINEL_PESOS!$C$21:$C$23)</f>
        <v/>
      </c>
      <c r="G2246" s="70">
        <f>SUMPRODUCT(U2246:V2246,PAINEL_PESOS!$C$25:$C$26)</f>
        <v/>
      </c>
      <c r="H2246" s="70">
        <f>SUMPRODUCT(W2246:X2246,PAINEL_PESOS!$C$28:$C$29)</f>
        <v/>
      </c>
      <c r="I2246" s="70" t="n">
        <v>0.9960618978791487</v>
      </c>
      <c r="J2246" s="70" t="n">
        <v>0.6219787574933745</v>
      </c>
      <c r="K2246" s="71">
        <f>IF(NOT(AND(PAINEL_PESOS!$D$12="OK - 100%",PAINEL_PESOS!$F$20="OK - 100%",PAINEL_PESOS!$F$24="OK - 100%",PAINEL_PESOS!$F$27="OK - 100%",PAINEL_PESOS!$F$30="OK - 100%")),"", (E2246*PAINEL_PESOS!$B$7+F2246*PAINEL_PESOS!$B$8+G2246*PAINEL_PESOS!$B$9+H2246*PAINEL_PESOS!$B$10)*I2246)</f>
        <v/>
      </c>
      <c r="L2246" s="71">
        <f>IF(K2246="","",K2246-J2246)</f>
        <v/>
      </c>
      <c r="M2246" s="71">
        <f>IF(L2246="","",ABS(L2246))</f>
        <v/>
      </c>
      <c r="N2246" t="n">
        <v>0.6</v>
      </c>
      <c r="O2246" t="n">
        <v>1</v>
      </c>
      <c r="P2246" t="n">
        <v>0.7093980992608236</v>
      </c>
      <c r="Q2246" t="n">
        <v>0.998244514134759</v>
      </c>
      <c r="R2246" t="n">
        <v>0.1895688156121832</v>
      </c>
      <c r="S2246" t="n">
        <v>0.9997120027410126</v>
      </c>
      <c r="T2246" t="n">
        <v>0.9813124423296726</v>
      </c>
      <c r="U2246" t="n">
        <v>0.239663625033601</v>
      </c>
      <c r="V2246" t="n">
        <v>0.4598882276617148</v>
      </c>
      <c r="W2246" t="n">
        <v>0.3669230429276967</v>
      </c>
      <c r="X2246" t="n">
        <v>0.8281444842467005</v>
      </c>
    </row>
    <row r="2247">
      <c r="A2247" t="inlineStr">
        <is>
          <t>3100203</t>
        </is>
      </c>
      <c r="B2247" t="inlineStr">
        <is>
          <t>Abaeté</t>
        </is>
      </c>
      <c r="C2247" t="inlineStr">
        <is>
          <t>MG</t>
        </is>
      </c>
      <c r="D2247" t="inlineStr">
        <is>
          <t>REGIÃO SUDESTE</t>
        </is>
      </c>
      <c r="E2247" s="70">
        <f>SUMPRODUCT(N2247:Q2247,PAINEL_PESOS!$C$16:$C$19)</f>
        <v/>
      </c>
      <c r="F2247" s="70">
        <f>SUMPRODUCT(R2247:T2247,PAINEL_PESOS!$C$21:$C$23)</f>
        <v/>
      </c>
      <c r="G2247" s="70">
        <f>SUMPRODUCT(U2247:V2247,PAINEL_PESOS!$C$25:$C$26)</f>
        <v/>
      </c>
      <c r="H2247" s="70">
        <f>SUMPRODUCT(W2247:X2247,PAINEL_PESOS!$C$28:$C$29)</f>
        <v/>
      </c>
      <c r="I2247" s="70" t="n">
        <v>0.9948112452175497</v>
      </c>
      <c r="J2247" s="70" t="n">
        <v>0.6607727885791025</v>
      </c>
      <c r="K2247" s="71">
        <f>IF(NOT(AND(PAINEL_PESOS!$D$12="OK - 100%",PAINEL_PESOS!$F$20="OK - 100%",PAINEL_PESOS!$F$24="OK - 100%",PAINEL_PESOS!$F$27="OK - 100%",PAINEL_PESOS!$F$30="OK - 100%")),"", (E2247*PAINEL_PESOS!$B$7+F2247*PAINEL_PESOS!$B$8+G2247*PAINEL_PESOS!$B$9+H2247*PAINEL_PESOS!$B$10)*I2247)</f>
        <v/>
      </c>
      <c r="L2247" s="71">
        <f>IF(K2247="","",K2247-J2247)</f>
        <v/>
      </c>
      <c r="M2247" s="71">
        <f>IF(L2247="","",ABS(L2247))</f>
        <v/>
      </c>
      <c r="N2247" t="n">
        <v>0.8</v>
      </c>
      <c r="O2247" t="n">
        <v>0.993</v>
      </c>
      <c r="P2247" t="n">
        <v>0.7030623020063358</v>
      </c>
      <c r="Q2247" t="n">
        <v>0.9967774311639769</v>
      </c>
      <c r="R2247" t="n">
        <v>0.3036936642336063</v>
      </c>
      <c r="S2247" t="n">
        <v>0.9984046215895473</v>
      </c>
      <c r="T2247" t="n">
        <v>0.9764667467455144</v>
      </c>
      <c r="U2247" t="n">
        <v>0.2157206006155326</v>
      </c>
      <c r="V2247" t="n">
        <v>0.6237736618625939</v>
      </c>
      <c r="W2247" t="n">
        <v>0.449125867590262</v>
      </c>
      <c r="X2247" t="n">
        <v>0.7596707238055377</v>
      </c>
    </row>
    <row r="2248">
      <c r="A2248" t="inlineStr">
        <is>
          <t>3100302</t>
        </is>
      </c>
      <c r="B2248" t="inlineStr">
        <is>
          <t>Abre Campo</t>
        </is>
      </c>
      <c r="C2248" t="inlineStr">
        <is>
          <t>MG</t>
        </is>
      </c>
      <c r="D2248" t="inlineStr">
        <is>
          <t>REGIÃO SUDESTE</t>
        </is>
      </c>
      <c r="E2248" s="70">
        <f>SUMPRODUCT(N2248:Q2248,PAINEL_PESOS!$C$16:$C$19)</f>
        <v/>
      </c>
      <c r="F2248" s="70">
        <f>SUMPRODUCT(R2248:T2248,PAINEL_PESOS!$C$21:$C$23)</f>
        <v/>
      </c>
      <c r="G2248" s="70">
        <f>SUMPRODUCT(U2248:V2248,PAINEL_PESOS!$C$25:$C$26)</f>
        <v/>
      </c>
      <c r="H2248" s="70">
        <f>SUMPRODUCT(W2248:X2248,PAINEL_PESOS!$C$28:$C$29)</f>
        <v/>
      </c>
      <c r="I2248" s="70" t="n">
        <v>0.9974863533889313</v>
      </c>
      <c r="J2248" s="70" t="n">
        <v>0.6637603951146519</v>
      </c>
      <c r="K2248" s="71">
        <f>IF(NOT(AND(PAINEL_PESOS!$D$12="OK - 100%",PAINEL_PESOS!$F$20="OK - 100%",PAINEL_PESOS!$F$24="OK - 100%",PAINEL_PESOS!$F$27="OK - 100%",PAINEL_PESOS!$F$30="OK - 100%")),"", (E2248*PAINEL_PESOS!$B$7+F2248*PAINEL_PESOS!$B$8+G2248*PAINEL_PESOS!$B$9+H2248*PAINEL_PESOS!$B$10)*I2248)</f>
        <v/>
      </c>
      <c r="L2248" s="71">
        <f>IF(K2248="","",K2248-J2248)</f>
        <v/>
      </c>
      <c r="M2248" s="71">
        <f>IF(L2248="","",ABS(L2248))</f>
        <v/>
      </c>
      <c r="N2248" t="n">
        <v>1</v>
      </c>
      <c r="O2248" t="n">
        <v>1</v>
      </c>
      <c r="P2248" t="n">
        <v>0.6751847940865892</v>
      </c>
      <c r="Q2248" t="n">
        <v>0.9934579328729386</v>
      </c>
      <c r="R2248" t="n">
        <v>0.2416393434384397</v>
      </c>
      <c r="S2248" t="n">
        <v>0.9996011050250595</v>
      </c>
      <c r="T2248" t="n">
        <v>0.9921796813694339</v>
      </c>
      <c r="U2248" t="n">
        <v>0.1775299219809437</v>
      </c>
      <c r="V2248" t="n">
        <v>0.7434778730855287</v>
      </c>
      <c r="W2248" t="n">
        <v>0.3179575739273013</v>
      </c>
      <c r="X2248" t="n">
        <v>0.7612309836442226</v>
      </c>
    </row>
    <row r="2249">
      <c r="A2249" t="inlineStr">
        <is>
          <t>3100401</t>
        </is>
      </c>
      <c r="B2249" t="inlineStr">
        <is>
          <t>Acaiaca</t>
        </is>
      </c>
      <c r="C2249" t="inlineStr">
        <is>
          <t>MG</t>
        </is>
      </c>
      <c r="D2249" t="inlineStr">
        <is>
          <t>REGIÃO SUDESTE</t>
        </is>
      </c>
      <c r="E2249" s="70">
        <f>SUMPRODUCT(N2249:Q2249,PAINEL_PESOS!$C$16:$C$19)</f>
        <v/>
      </c>
      <c r="F2249" s="70">
        <f>SUMPRODUCT(R2249:T2249,PAINEL_PESOS!$C$21:$C$23)</f>
        <v/>
      </c>
      <c r="G2249" s="70">
        <f>SUMPRODUCT(U2249:V2249,PAINEL_PESOS!$C$25:$C$26)</f>
        <v/>
      </c>
      <c r="H2249" s="70">
        <f>SUMPRODUCT(W2249:X2249,PAINEL_PESOS!$C$28:$C$29)</f>
        <v/>
      </c>
      <c r="I2249" s="70" t="n">
        <v>0.9982858996673836</v>
      </c>
      <c r="J2249" s="70" t="n">
        <v>0.6300632222303163</v>
      </c>
      <c r="K2249" s="71">
        <f>IF(NOT(AND(PAINEL_PESOS!$D$12="OK - 100%",PAINEL_PESOS!$F$20="OK - 100%",PAINEL_PESOS!$F$24="OK - 100%",PAINEL_PESOS!$F$27="OK - 100%",PAINEL_PESOS!$F$30="OK - 100%")),"", (E2249*PAINEL_PESOS!$B$7+F2249*PAINEL_PESOS!$B$8+G2249*PAINEL_PESOS!$B$9+H2249*PAINEL_PESOS!$B$10)*I2249)</f>
        <v/>
      </c>
      <c r="L2249" s="71">
        <f>IF(K2249="","",K2249-J2249)</f>
        <v/>
      </c>
      <c r="M2249" s="71">
        <f>IF(L2249="","",ABS(L2249))</f>
        <v/>
      </c>
      <c r="N2249" t="n">
        <v>1</v>
      </c>
      <c r="O2249" t="n">
        <v>0.6556999999999999</v>
      </c>
      <c r="P2249" t="n">
        <v>0.0511087645195353</v>
      </c>
      <c r="Q2249" t="n">
        <v>0.9918849127861468</v>
      </c>
      <c r="R2249" t="n">
        <v>0.1139182545360213</v>
      </c>
      <c r="S2249" t="n">
        <v>0.9997772050308374</v>
      </c>
      <c r="T2249" t="n">
        <v>0.9974158858266889</v>
      </c>
      <c r="U2249" t="n">
        <v>0.4098495178971401</v>
      </c>
      <c r="V2249" t="n">
        <v>0.7472908001529059</v>
      </c>
      <c r="W2249" t="n">
        <v>0.3727903782732633</v>
      </c>
      <c r="X2249" t="n">
        <v>0.7624754470413514</v>
      </c>
    </row>
    <row r="2250">
      <c r="A2250" t="inlineStr">
        <is>
          <t>3100500</t>
        </is>
      </c>
      <c r="B2250" t="inlineStr">
        <is>
          <t>Açucena</t>
        </is>
      </c>
      <c r="C2250" t="inlineStr">
        <is>
          <t>MG</t>
        </is>
      </c>
      <c r="D2250" t="inlineStr">
        <is>
          <t>REGIÃO SUDESTE</t>
        </is>
      </c>
      <c r="E2250" s="70">
        <f>SUMPRODUCT(N2250:Q2250,PAINEL_PESOS!$C$16:$C$19)</f>
        <v/>
      </c>
      <c r="F2250" s="70">
        <f>SUMPRODUCT(R2250:T2250,PAINEL_PESOS!$C$21:$C$23)</f>
        <v/>
      </c>
      <c r="G2250" s="70">
        <f>SUMPRODUCT(U2250:V2250,PAINEL_PESOS!$C$25:$C$26)</f>
        <v/>
      </c>
      <c r="H2250" s="70">
        <f>SUMPRODUCT(W2250:X2250,PAINEL_PESOS!$C$28:$C$29)</f>
        <v/>
      </c>
      <c r="I2250" s="70" t="n">
        <v>0.9978223555423313</v>
      </c>
      <c r="J2250" s="70" t="n">
        <v>0.6409673746328414</v>
      </c>
      <c r="K2250" s="71">
        <f>IF(NOT(AND(PAINEL_PESOS!$D$12="OK - 100%",PAINEL_PESOS!$F$20="OK - 100%",PAINEL_PESOS!$F$24="OK - 100%",PAINEL_PESOS!$F$27="OK - 100%",PAINEL_PESOS!$F$30="OK - 100%")),"", (E2250*PAINEL_PESOS!$B$7+F2250*PAINEL_PESOS!$B$8+G2250*PAINEL_PESOS!$B$9+H2250*PAINEL_PESOS!$B$10)*I2250)</f>
        <v/>
      </c>
      <c r="L2250" s="71">
        <f>IF(K2250="","",K2250-J2250)</f>
        <v/>
      </c>
      <c r="M2250" s="71">
        <f>IF(L2250="","",ABS(L2250))</f>
        <v/>
      </c>
      <c r="N2250" t="n">
        <v>0.2</v>
      </c>
      <c r="O2250" t="n">
        <v>1</v>
      </c>
      <c r="P2250" t="n">
        <v>0.7647307286166842</v>
      </c>
      <c r="Q2250" t="n">
        <v>0.9975481324901405</v>
      </c>
      <c r="R2250" t="n">
        <v>0.1800786655204436</v>
      </c>
      <c r="S2250" t="n">
        <v>0.9999864564508636</v>
      </c>
      <c r="T2250" t="n">
        <v>0.9906868439105959</v>
      </c>
      <c r="U2250" t="n">
        <v>0.358274799788213</v>
      </c>
      <c r="V2250" t="n">
        <v>0.7572310810383438</v>
      </c>
      <c r="W2250" t="n">
        <v>0.3987811560363005</v>
      </c>
      <c r="X2250" t="n">
        <v>0.696335314299831</v>
      </c>
    </row>
    <row r="2251">
      <c r="A2251" t="inlineStr">
        <is>
          <t>3100609</t>
        </is>
      </c>
      <c r="B2251" t="inlineStr">
        <is>
          <t>Água Boa</t>
        </is>
      </c>
      <c r="C2251" t="inlineStr">
        <is>
          <t>MG</t>
        </is>
      </c>
      <c r="D2251" t="inlineStr">
        <is>
          <t>REGIÃO SUDESTE</t>
        </is>
      </c>
      <c r="E2251" s="70">
        <f>SUMPRODUCT(N2251:Q2251,PAINEL_PESOS!$C$16:$C$19)</f>
        <v/>
      </c>
      <c r="F2251" s="70">
        <f>SUMPRODUCT(R2251:T2251,PAINEL_PESOS!$C$21:$C$23)</f>
        <v/>
      </c>
      <c r="G2251" s="70">
        <f>SUMPRODUCT(U2251:V2251,PAINEL_PESOS!$C$25:$C$26)</f>
        <v/>
      </c>
      <c r="H2251" s="70">
        <f>SUMPRODUCT(W2251:X2251,PAINEL_PESOS!$C$28:$C$29)</f>
        <v/>
      </c>
      <c r="I2251" s="70" t="n">
        <v>0.9953703275724558</v>
      </c>
      <c r="J2251" s="70" t="n">
        <v>0.6982035500428332</v>
      </c>
      <c r="K2251" s="71">
        <f>IF(NOT(AND(PAINEL_PESOS!$D$12="OK - 100%",PAINEL_PESOS!$F$20="OK - 100%",PAINEL_PESOS!$F$24="OK - 100%",PAINEL_PESOS!$F$27="OK - 100%",PAINEL_PESOS!$F$30="OK - 100%")),"", (E2251*PAINEL_PESOS!$B$7+F2251*PAINEL_PESOS!$B$8+G2251*PAINEL_PESOS!$B$9+H2251*PAINEL_PESOS!$B$10)*I2251)</f>
        <v/>
      </c>
      <c r="L2251" s="71">
        <f>IF(K2251="","",K2251-J2251)</f>
        <v/>
      </c>
      <c r="M2251" s="71">
        <f>IF(L2251="","",ABS(L2251))</f>
        <v/>
      </c>
      <c r="N2251" t="n">
        <v>1</v>
      </c>
      <c r="O2251" t="n">
        <v>0.99</v>
      </c>
      <c r="P2251" t="n">
        <v>0.7063357972544879</v>
      </c>
      <c r="Q2251" t="n">
        <v>0.9946026953997747</v>
      </c>
      <c r="R2251" t="n">
        <v>0.2095000411175908</v>
      </c>
      <c r="S2251" t="n">
        <v>0.9999540017836918</v>
      </c>
      <c r="T2251" t="n">
        <v>0.980561763516604</v>
      </c>
      <c r="U2251" t="n">
        <v>0.3635911399963381</v>
      </c>
      <c r="V2251" t="n">
        <v>0.756214598448827</v>
      </c>
      <c r="W2251" t="n">
        <v>0.4904863234783576</v>
      </c>
      <c r="X2251" t="n">
        <v>0.6958364627406057</v>
      </c>
    </row>
    <row r="2252">
      <c r="A2252" t="inlineStr">
        <is>
          <t>3100708</t>
        </is>
      </c>
      <c r="B2252" t="inlineStr">
        <is>
          <t>Água Comprida</t>
        </is>
      </c>
      <c r="C2252" t="inlineStr">
        <is>
          <t>MG</t>
        </is>
      </c>
      <c r="D2252" t="inlineStr">
        <is>
          <t>REGIÃO SUDESTE</t>
        </is>
      </c>
      <c r="E2252" s="70">
        <f>SUMPRODUCT(N2252:Q2252,PAINEL_PESOS!$C$16:$C$19)</f>
        <v/>
      </c>
      <c r="F2252" s="70">
        <f>SUMPRODUCT(R2252:T2252,PAINEL_PESOS!$C$21:$C$23)</f>
        <v/>
      </c>
      <c r="G2252" s="70">
        <f>SUMPRODUCT(U2252:V2252,PAINEL_PESOS!$C$25:$C$26)</f>
        <v/>
      </c>
      <c r="H2252" s="70">
        <f>SUMPRODUCT(W2252:X2252,PAINEL_PESOS!$C$28:$C$29)</f>
        <v/>
      </c>
      <c r="I2252" s="70" t="n">
        <v>0.9971488869774626</v>
      </c>
      <c r="J2252" s="70" t="n">
        <v>0.6539373113040913</v>
      </c>
      <c r="K2252" s="71">
        <f>IF(NOT(AND(PAINEL_PESOS!$D$12="OK - 100%",PAINEL_PESOS!$F$20="OK - 100%",PAINEL_PESOS!$F$24="OK - 100%",PAINEL_PESOS!$F$27="OK - 100%",PAINEL_PESOS!$F$30="OK - 100%")),"", (E2252*PAINEL_PESOS!$B$7+F2252*PAINEL_PESOS!$B$8+G2252*PAINEL_PESOS!$B$9+H2252*PAINEL_PESOS!$B$10)*I2252)</f>
        <v/>
      </c>
      <c r="L2252" s="71">
        <f>IF(K2252="","",K2252-J2252)</f>
        <v/>
      </c>
      <c r="M2252" s="71">
        <f>IF(L2252="","",ABS(L2252))</f>
        <v/>
      </c>
      <c r="N2252" t="n">
        <v>1</v>
      </c>
      <c r="O2252" t="n">
        <v>1</v>
      </c>
      <c r="P2252" t="n">
        <v>0.7688489968321014</v>
      </c>
      <c r="Q2252" t="n">
        <v>0.9991971490640312</v>
      </c>
      <c r="R2252" t="n">
        <v>0.2414771917938724</v>
      </c>
      <c r="S2252" t="n">
        <v>0.9999981627000922</v>
      </c>
      <c r="T2252" t="n">
        <v>0.9860239795810384</v>
      </c>
      <c r="U2252" t="n">
        <v>0.1704354421967199</v>
      </c>
      <c r="V2252" t="n">
        <v>0.6463295898171042</v>
      </c>
      <c r="W2252" t="n">
        <v>0.1939380360596432</v>
      </c>
      <c r="X2252" t="n">
        <v>0.8667310344706742</v>
      </c>
    </row>
    <row r="2253">
      <c r="A2253" t="inlineStr">
        <is>
          <t>3100807</t>
        </is>
      </c>
      <c r="B2253" t="inlineStr">
        <is>
          <t>Aguanil</t>
        </is>
      </c>
      <c r="C2253" t="inlineStr">
        <is>
          <t>MG</t>
        </is>
      </c>
      <c r="D2253" t="inlineStr">
        <is>
          <t>REGIÃO SUDESTE</t>
        </is>
      </c>
      <c r="E2253" s="70">
        <f>SUMPRODUCT(N2253:Q2253,PAINEL_PESOS!$C$16:$C$19)</f>
        <v/>
      </c>
      <c r="F2253" s="70">
        <f>SUMPRODUCT(R2253:T2253,PAINEL_PESOS!$C$21:$C$23)</f>
        <v/>
      </c>
      <c r="G2253" s="70">
        <f>SUMPRODUCT(U2253:V2253,PAINEL_PESOS!$C$25:$C$26)</f>
        <v/>
      </c>
      <c r="H2253" s="70">
        <f>SUMPRODUCT(W2253:X2253,PAINEL_PESOS!$C$28:$C$29)</f>
        <v/>
      </c>
      <c r="I2253" s="70" t="n">
        <v>0.9909173901982223</v>
      </c>
      <c r="J2253" s="70" t="n">
        <v>0.6498472932577796</v>
      </c>
      <c r="K2253" s="71">
        <f>IF(NOT(AND(PAINEL_PESOS!$D$12="OK - 100%",PAINEL_PESOS!$F$20="OK - 100%",PAINEL_PESOS!$F$24="OK - 100%",PAINEL_PESOS!$F$27="OK - 100%",PAINEL_PESOS!$F$30="OK - 100%")),"", (E2253*PAINEL_PESOS!$B$7+F2253*PAINEL_PESOS!$B$8+G2253*PAINEL_PESOS!$B$9+H2253*PAINEL_PESOS!$B$10)*I2253)</f>
        <v/>
      </c>
      <c r="L2253" s="71">
        <f>IF(K2253="","",K2253-J2253)</f>
        <v/>
      </c>
      <c r="M2253" s="71">
        <f>IF(L2253="","",ABS(L2253))</f>
        <v/>
      </c>
      <c r="N2253" t="n">
        <v>1</v>
      </c>
      <c r="O2253" t="n">
        <v>1</v>
      </c>
      <c r="P2253" t="n">
        <v>0.6978880675818374</v>
      </c>
      <c r="Q2253" t="n">
        <v>0.9966810113195899</v>
      </c>
      <c r="R2253" t="n">
        <v>0.1393211572896879</v>
      </c>
      <c r="S2253" t="n">
        <v>0.9992882411468187</v>
      </c>
      <c r="T2253" t="n">
        <v>0.9561783541505208</v>
      </c>
      <c r="U2253" t="n">
        <v>0.1636515568039457</v>
      </c>
      <c r="V2253" t="n">
        <v>0.654092517876292</v>
      </c>
      <c r="W2253" t="n">
        <v>0.3619623762230498</v>
      </c>
      <c r="X2253" t="n">
        <v>0.8229134604000714</v>
      </c>
    </row>
    <row r="2254">
      <c r="A2254" t="inlineStr">
        <is>
          <t>3100906</t>
        </is>
      </c>
      <c r="B2254" t="inlineStr">
        <is>
          <t>Águas Formosas</t>
        </is>
      </c>
      <c r="C2254" t="inlineStr">
        <is>
          <t>MG</t>
        </is>
      </c>
      <c r="D2254" t="inlineStr">
        <is>
          <t>REGIÃO SUDESTE</t>
        </is>
      </c>
      <c r="E2254" s="70">
        <f>SUMPRODUCT(N2254:Q2254,PAINEL_PESOS!$C$16:$C$19)</f>
        <v/>
      </c>
      <c r="F2254" s="70">
        <f>SUMPRODUCT(R2254:T2254,PAINEL_PESOS!$C$21:$C$23)</f>
        <v/>
      </c>
      <c r="G2254" s="70">
        <f>SUMPRODUCT(U2254:V2254,PAINEL_PESOS!$C$25:$C$26)</f>
        <v/>
      </c>
      <c r="H2254" s="70">
        <f>SUMPRODUCT(W2254:X2254,PAINEL_PESOS!$C$28:$C$29)</f>
        <v/>
      </c>
      <c r="I2254" s="70" t="n">
        <v>0.9923551546483603</v>
      </c>
      <c r="J2254" s="70" t="n">
        <v>0.6612147147224117</v>
      </c>
      <c r="K2254" s="71">
        <f>IF(NOT(AND(PAINEL_PESOS!$D$12="OK - 100%",PAINEL_PESOS!$F$20="OK - 100%",PAINEL_PESOS!$F$24="OK - 100%",PAINEL_PESOS!$F$27="OK - 100%",PAINEL_PESOS!$F$30="OK - 100%")),"", (E2254*PAINEL_PESOS!$B$7+F2254*PAINEL_PESOS!$B$8+G2254*PAINEL_PESOS!$B$9+H2254*PAINEL_PESOS!$B$10)*I2254)</f>
        <v/>
      </c>
      <c r="L2254" s="71">
        <f>IF(K2254="","",K2254-J2254)</f>
        <v/>
      </c>
      <c r="M2254" s="71">
        <f>IF(L2254="","",ABS(L2254))</f>
        <v/>
      </c>
      <c r="N2254" t="n">
        <v>0.6</v>
      </c>
      <c r="O2254" t="n">
        <v>1</v>
      </c>
      <c r="P2254" t="n">
        <v>0.7175290390707497</v>
      </c>
      <c r="Q2254" t="n">
        <v>0.977057397510367</v>
      </c>
      <c r="R2254" t="n">
        <v>0.250114388363898</v>
      </c>
      <c r="S2254" t="n">
        <v>0.9957602984676119</v>
      </c>
      <c r="T2254" t="n">
        <v>0.9791751613589986</v>
      </c>
      <c r="U2254" t="n">
        <v>0.2853783844967304</v>
      </c>
      <c r="V2254" t="n">
        <v>0.7049511213594923</v>
      </c>
      <c r="W2254" t="n">
        <v>0.5717105548872279</v>
      </c>
      <c r="X2254" t="n">
        <v>0.6377684792719526</v>
      </c>
    </row>
    <row r="2255">
      <c r="A2255" t="inlineStr">
        <is>
          <t>3101003</t>
        </is>
      </c>
      <c r="B2255" t="inlineStr">
        <is>
          <t>Águas Vermelhas</t>
        </is>
      </c>
      <c r="C2255" t="inlineStr">
        <is>
          <t>MG</t>
        </is>
      </c>
      <c r="D2255" t="inlineStr">
        <is>
          <t>REGIÃO SUDESTE</t>
        </is>
      </c>
      <c r="E2255" s="70">
        <f>SUMPRODUCT(N2255:Q2255,PAINEL_PESOS!$C$16:$C$19)</f>
        <v/>
      </c>
      <c r="F2255" s="70">
        <f>SUMPRODUCT(R2255:T2255,PAINEL_PESOS!$C$21:$C$23)</f>
        <v/>
      </c>
      <c r="G2255" s="70">
        <f>SUMPRODUCT(U2255:V2255,PAINEL_PESOS!$C$25:$C$26)</f>
        <v/>
      </c>
      <c r="H2255" s="70">
        <f>SUMPRODUCT(W2255:X2255,PAINEL_PESOS!$C$28:$C$29)</f>
        <v/>
      </c>
      <c r="I2255" s="70" t="n">
        <v>0.8837212764321773</v>
      </c>
      <c r="J2255" s="70" t="n">
        <v>0.6061975913185009</v>
      </c>
      <c r="K2255" s="71">
        <f>IF(NOT(AND(PAINEL_PESOS!$D$12="OK - 100%",PAINEL_PESOS!$F$20="OK - 100%",PAINEL_PESOS!$F$24="OK - 100%",PAINEL_PESOS!$F$27="OK - 100%",PAINEL_PESOS!$F$30="OK - 100%")),"", (E2255*PAINEL_PESOS!$B$7+F2255*PAINEL_PESOS!$B$8+G2255*PAINEL_PESOS!$B$9+H2255*PAINEL_PESOS!$B$10)*I2255)</f>
        <v/>
      </c>
      <c r="L2255" s="71">
        <f>IF(K2255="","",K2255-J2255)</f>
        <v/>
      </c>
      <c r="M2255" s="71">
        <f>IF(L2255="","",ABS(L2255))</f>
        <v/>
      </c>
      <c r="N2255" t="n">
        <v>1</v>
      </c>
      <c r="O2255" t="n">
        <v>0.995</v>
      </c>
      <c r="P2255" t="n">
        <v>0.7670538542766632</v>
      </c>
      <c r="Q2255" t="n">
        <v>0.9647882929528984</v>
      </c>
      <c r="R2255" t="n">
        <v>0.2252411604025689</v>
      </c>
      <c r="S2255" t="n">
        <v>0.9999161402784272</v>
      </c>
      <c r="T2255" t="n">
        <v>0.4149281408863517</v>
      </c>
      <c r="U2255" t="n">
        <v>0.5095645116434795</v>
      </c>
      <c r="V2255" t="n">
        <v>0.7550779765502924</v>
      </c>
      <c r="W2255" t="n">
        <v>0.6262145521684834</v>
      </c>
      <c r="X2255" t="n">
        <v>0.6400129000851952</v>
      </c>
    </row>
    <row r="2256">
      <c r="A2256" t="inlineStr">
        <is>
          <t>3101102</t>
        </is>
      </c>
      <c r="B2256" t="inlineStr">
        <is>
          <t>Aimorés</t>
        </is>
      </c>
      <c r="C2256" t="inlineStr">
        <is>
          <t>MG</t>
        </is>
      </c>
      <c r="D2256" t="inlineStr">
        <is>
          <t>REGIÃO SUDESTE</t>
        </is>
      </c>
      <c r="E2256" s="70">
        <f>SUMPRODUCT(N2256:Q2256,PAINEL_PESOS!$C$16:$C$19)</f>
        <v/>
      </c>
      <c r="F2256" s="70">
        <f>SUMPRODUCT(R2256:T2256,PAINEL_PESOS!$C$21:$C$23)</f>
        <v/>
      </c>
      <c r="G2256" s="70">
        <f>SUMPRODUCT(U2256:V2256,PAINEL_PESOS!$C$25:$C$26)</f>
        <v/>
      </c>
      <c r="H2256" s="70">
        <f>SUMPRODUCT(W2256:X2256,PAINEL_PESOS!$C$28:$C$29)</f>
        <v/>
      </c>
      <c r="I2256" s="70" t="n">
        <v>0.9806679967499272</v>
      </c>
      <c r="J2256" s="70" t="n">
        <v>0.6567875372697025</v>
      </c>
      <c r="K2256" s="71">
        <f>IF(NOT(AND(PAINEL_PESOS!$D$12="OK - 100%",PAINEL_PESOS!$F$20="OK - 100%",PAINEL_PESOS!$F$24="OK - 100%",PAINEL_PESOS!$F$27="OK - 100%",PAINEL_PESOS!$F$30="OK - 100%")),"", (E2256*PAINEL_PESOS!$B$7+F2256*PAINEL_PESOS!$B$8+G2256*PAINEL_PESOS!$B$9+H2256*PAINEL_PESOS!$B$10)*I2256)</f>
        <v/>
      </c>
      <c r="L2256" s="71">
        <f>IF(K2256="","",K2256-J2256)</f>
        <v/>
      </c>
      <c r="M2256" s="71">
        <f>IF(L2256="","",ABS(L2256))</f>
        <v/>
      </c>
      <c r="N2256" t="n">
        <v>1</v>
      </c>
      <c r="O2256" t="n">
        <v>1</v>
      </c>
      <c r="P2256" t="n">
        <v>0.9687434002111932</v>
      </c>
      <c r="Q2256" t="n">
        <v>0.9917975026306306</v>
      </c>
      <c r="R2256" t="n">
        <v>0.3235766785484718</v>
      </c>
      <c r="S2256" t="n">
        <v>0.9992192674101336</v>
      </c>
      <c r="T2256" t="n">
        <v>0.9067087376372168</v>
      </c>
      <c r="U2256" t="n">
        <v>0.1603215875070809</v>
      </c>
      <c r="V2256" t="n">
        <v>0.6748139737747415</v>
      </c>
      <c r="W2256" t="n">
        <v>0.3584298827118323</v>
      </c>
      <c r="X2256" t="n">
        <v>0.6977064779500692</v>
      </c>
    </row>
    <row r="2257">
      <c r="A2257" t="inlineStr">
        <is>
          <t>3101201</t>
        </is>
      </c>
      <c r="B2257" t="inlineStr">
        <is>
          <t>Aiuruoca</t>
        </is>
      </c>
      <c r="C2257" t="inlineStr">
        <is>
          <t>MG</t>
        </is>
      </c>
      <c r="D2257" t="inlineStr">
        <is>
          <t>REGIÃO SUDESTE</t>
        </is>
      </c>
      <c r="E2257" s="70">
        <f>SUMPRODUCT(N2257:Q2257,PAINEL_PESOS!$C$16:$C$19)</f>
        <v/>
      </c>
      <c r="F2257" s="70">
        <f>SUMPRODUCT(R2257:T2257,PAINEL_PESOS!$C$21:$C$23)</f>
        <v/>
      </c>
      <c r="G2257" s="70">
        <f>SUMPRODUCT(U2257:V2257,PAINEL_PESOS!$C$25:$C$26)</f>
        <v/>
      </c>
      <c r="H2257" s="70">
        <f>SUMPRODUCT(W2257:X2257,PAINEL_PESOS!$C$28:$C$29)</f>
        <v/>
      </c>
      <c r="I2257" s="70" t="n">
        <v>0.9995781133646013</v>
      </c>
      <c r="J2257" s="70" t="n">
        <v>0.6419053602316336</v>
      </c>
      <c r="K2257" s="71">
        <f>IF(NOT(AND(PAINEL_PESOS!$D$12="OK - 100%",PAINEL_PESOS!$F$20="OK - 100%",PAINEL_PESOS!$F$24="OK - 100%",PAINEL_PESOS!$F$27="OK - 100%",PAINEL_PESOS!$F$30="OK - 100%")),"", (E2257*PAINEL_PESOS!$B$7+F2257*PAINEL_PESOS!$B$8+G2257*PAINEL_PESOS!$B$9+H2257*PAINEL_PESOS!$B$10)*I2257)</f>
        <v/>
      </c>
      <c r="L2257" s="71">
        <f>IF(K2257="","",K2257-J2257)</f>
        <v/>
      </c>
      <c r="M2257" s="71">
        <f>IF(L2257="","",ABS(L2257))</f>
        <v/>
      </c>
      <c r="N2257" t="n">
        <v>1</v>
      </c>
      <c r="O2257" t="n">
        <v>1</v>
      </c>
      <c r="P2257" t="n">
        <v>0.3523759239704329</v>
      </c>
      <c r="Q2257" t="n">
        <v>0.9992149169799146</v>
      </c>
      <c r="R2257" t="n">
        <v>0.169904843982949</v>
      </c>
      <c r="S2257" t="n">
        <v>0.9998490336387414</v>
      </c>
      <c r="T2257" t="n">
        <v>0.9984962818032752</v>
      </c>
      <c r="U2257" t="n">
        <v>0.2067777791140433</v>
      </c>
      <c r="V2257" t="n">
        <v>0.7561579676410833</v>
      </c>
      <c r="W2257" t="n">
        <v>0.252379436402658</v>
      </c>
      <c r="X2257" t="n">
        <v>0.800799576677273</v>
      </c>
    </row>
    <row r="2258">
      <c r="A2258" t="inlineStr">
        <is>
          <t>3101300</t>
        </is>
      </c>
      <c r="B2258" t="inlineStr">
        <is>
          <t>Alagoa</t>
        </is>
      </c>
      <c r="C2258" t="inlineStr">
        <is>
          <t>MG</t>
        </is>
      </c>
      <c r="D2258" t="inlineStr">
        <is>
          <t>REGIÃO SUDESTE</t>
        </is>
      </c>
      <c r="E2258" s="70">
        <f>SUMPRODUCT(N2258:Q2258,PAINEL_PESOS!$C$16:$C$19)</f>
        <v/>
      </c>
      <c r="F2258" s="70">
        <f>SUMPRODUCT(R2258:T2258,PAINEL_PESOS!$C$21:$C$23)</f>
        <v/>
      </c>
      <c r="G2258" s="70">
        <f>SUMPRODUCT(U2258:V2258,PAINEL_PESOS!$C$25:$C$26)</f>
        <v/>
      </c>
      <c r="H2258" s="70">
        <f>SUMPRODUCT(W2258:X2258,PAINEL_PESOS!$C$28:$C$29)</f>
        <v/>
      </c>
      <c r="I2258" s="70" t="n">
        <v>0.9992611656836677</v>
      </c>
      <c r="J2258" s="70" t="n">
        <v>0.6250738071610537</v>
      </c>
      <c r="K2258" s="71">
        <f>IF(NOT(AND(PAINEL_PESOS!$D$12="OK - 100%",PAINEL_PESOS!$F$20="OK - 100%",PAINEL_PESOS!$F$24="OK - 100%",PAINEL_PESOS!$F$27="OK - 100%",PAINEL_PESOS!$F$30="OK - 100%")),"", (E2258*PAINEL_PESOS!$B$7+F2258*PAINEL_PESOS!$B$8+G2258*PAINEL_PESOS!$B$9+H2258*PAINEL_PESOS!$B$10)*I2258)</f>
        <v/>
      </c>
      <c r="L2258" s="71">
        <f>IF(K2258="","",K2258-J2258)</f>
        <v/>
      </c>
      <c r="M2258" s="71">
        <f>IF(L2258="","",ABS(L2258))</f>
        <v/>
      </c>
      <c r="N2258" t="n">
        <v>0.2</v>
      </c>
      <c r="O2258" t="n">
        <v>1</v>
      </c>
      <c r="P2258" t="n">
        <v>1</v>
      </c>
      <c r="Q2258" t="n">
        <v>0.9987522054136</v>
      </c>
      <c r="R2258" t="n">
        <v>0.08696577245552529</v>
      </c>
      <c r="S2258" t="n">
        <v>0.9996574714012865</v>
      </c>
      <c r="T2258" t="n">
        <v>0.9973028755154103</v>
      </c>
      <c r="U2258" t="n">
        <v>0.2064103580085702</v>
      </c>
      <c r="V2258" t="n">
        <v>0.7566310912553743</v>
      </c>
      <c r="W2258" t="n">
        <v>0.2522718195767799</v>
      </c>
      <c r="X2258" t="n">
        <v>0.8003143457125315</v>
      </c>
    </row>
    <row r="2259">
      <c r="A2259" t="inlineStr">
        <is>
          <t>3101409</t>
        </is>
      </c>
      <c r="B2259" t="inlineStr">
        <is>
          <t>Albertina</t>
        </is>
      </c>
      <c r="C2259" t="inlineStr">
        <is>
          <t>MG</t>
        </is>
      </c>
      <c r="D2259" t="inlineStr">
        <is>
          <t>REGIÃO SUDESTE</t>
        </is>
      </c>
      <c r="E2259" s="70">
        <f>SUMPRODUCT(N2259:Q2259,PAINEL_PESOS!$C$16:$C$19)</f>
        <v/>
      </c>
      <c r="F2259" s="70">
        <f>SUMPRODUCT(R2259:T2259,PAINEL_PESOS!$C$21:$C$23)</f>
        <v/>
      </c>
      <c r="G2259" s="70">
        <f>SUMPRODUCT(U2259:V2259,PAINEL_PESOS!$C$25:$C$26)</f>
        <v/>
      </c>
      <c r="H2259" s="70">
        <f>SUMPRODUCT(W2259:X2259,PAINEL_PESOS!$C$28:$C$29)</f>
        <v/>
      </c>
      <c r="I2259" s="70" t="n">
        <v>0.9970948453956194</v>
      </c>
      <c r="J2259" s="70" t="n">
        <v>0.602791257399926</v>
      </c>
      <c r="K2259" s="71">
        <f>IF(NOT(AND(PAINEL_PESOS!$D$12="OK - 100%",PAINEL_PESOS!$F$20="OK - 100%",PAINEL_PESOS!$F$24="OK - 100%",PAINEL_PESOS!$F$27="OK - 100%",PAINEL_PESOS!$F$30="OK - 100%")),"", (E2259*PAINEL_PESOS!$B$7+F2259*PAINEL_PESOS!$B$8+G2259*PAINEL_PESOS!$B$9+H2259*PAINEL_PESOS!$B$10)*I2259)</f>
        <v/>
      </c>
      <c r="L2259" s="71">
        <f>IF(K2259="","",K2259-J2259)</f>
        <v/>
      </c>
      <c r="M2259" s="71">
        <f>IF(L2259="","",ABS(L2259))</f>
        <v/>
      </c>
      <c r="N2259" t="n">
        <v>1</v>
      </c>
      <c r="O2259" t="n">
        <v>0.9815</v>
      </c>
      <c r="P2259" t="n">
        <v>0.3061246040126717</v>
      </c>
      <c r="Q2259" t="n">
        <v>0.9826704397962854</v>
      </c>
      <c r="R2259" t="n">
        <v>0.1201528000972274</v>
      </c>
      <c r="S2259" t="n">
        <v>0.999180816306385</v>
      </c>
      <c r="T2259" t="n">
        <v>0.9984271506096921</v>
      </c>
      <c r="U2259" t="n">
        <v>0.1380573203255781</v>
      </c>
      <c r="V2259" t="n">
        <v>0.6283755696044215</v>
      </c>
      <c r="W2259" t="n">
        <v>0.1809910362924748</v>
      </c>
      <c r="X2259" t="n">
        <v>0.8419685327858625</v>
      </c>
    </row>
    <row r="2260">
      <c r="A2260" t="inlineStr">
        <is>
          <t>3101508</t>
        </is>
      </c>
      <c r="B2260" t="inlineStr">
        <is>
          <t>Além Paraíba</t>
        </is>
      </c>
      <c r="C2260" t="inlineStr">
        <is>
          <t>MG</t>
        </is>
      </c>
      <c r="D2260" t="inlineStr">
        <is>
          <t>REGIÃO SUDESTE</t>
        </is>
      </c>
      <c r="E2260" s="70">
        <f>SUMPRODUCT(N2260:Q2260,PAINEL_PESOS!$C$16:$C$19)</f>
        <v/>
      </c>
      <c r="F2260" s="70">
        <f>SUMPRODUCT(R2260:T2260,PAINEL_PESOS!$C$21:$C$23)</f>
        <v/>
      </c>
      <c r="G2260" s="70">
        <f>SUMPRODUCT(U2260:V2260,PAINEL_PESOS!$C$25:$C$26)</f>
        <v/>
      </c>
      <c r="H2260" s="70">
        <f>SUMPRODUCT(W2260:X2260,PAINEL_PESOS!$C$28:$C$29)</f>
        <v/>
      </c>
      <c r="I2260" s="70" t="n">
        <v>0.9966719086538263</v>
      </c>
      <c r="J2260" s="70" t="n">
        <v>0.6432469709748313</v>
      </c>
      <c r="K2260" s="71">
        <f>IF(NOT(AND(PAINEL_PESOS!$D$12="OK - 100%",PAINEL_PESOS!$F$20="OK - 100%",PAINEL_PESOS!$F$24="OK - 100%",PAINEL_PESOS!$F$27="OK - 100%",PAINEL_PESOS!$F$30="OK - 100%")),"", (E2260*PAINEL_PESOS!$B$7+F2260*PAINEL_PESOS!$B$8+G2260*PAINEL_PESOS!$B$9+H2260*PAINEL_PESOS!$B$10)*I2260)</f>
        <v/>
      </c>
      <c r="L2260" s="71">
        <f>IF(K2260="","",K2260-J2260)</f>
        <v/>
      </c>
      <c r="M2260" s="71">
        <f>IF(L2260="","",ABS(L2260))</f>
        <v/>
      </c>
      <c r="N2260" t="n">
        <v>0.4</v>
      </c>
      <c r="O2260" t="n">
        <v>0.9949</v>
      </c>
      <c r="P2260" t="n">
        <v>0.6706441393875395</v>
      </c>
      <c r="Q2260" t="n">
        <v>0.9845072209293225</v>
      </c>
      <c r="R2260" t="n">
        <v>0.3495110457184419</v>
      </c>
      <c r="S2260" t="n">
        <v>0.9991366017500157</v>
      </c>
      <c r="T2260" t="n">
        <v>0.9948577504072507</v>
      </c>
      <c r="U2260" t="n">
        <v>0.3352516631944439</v>
      </c>
      <c r="V2260" t="n">
        <v>0.7502103731622615</v>
      </c>
      <c r="W2260" t="n">
        <v>0.1929877415460526</v>
      </c>
      <c r="X2260" t="n">
        <v>0.7973468433837925</v>
      </c>
    </row>
    <row r="2261">
      <c r="A2261" t="inlineStr">
        <is>
          <t>3101607</t>
        </is>
      </c>
      <c r="B2261" t="inlineStr">
        <is>
          <t>Alfenas</t>
        </is>
      </c>
      <c r="C2261" t="inlineStr">
        <is>
          <t>MG</t>
        </is>
      </c>
      <c r="D2261" t="inlineStr">
        <is>
          <t>REGIÃO SUDESTE</t>
        </is>
      </c>
      <c r="E2261" s="70">
        <f>SUMPRODUCT(N2261:Q2261,PAINEL_PESOS!$C$16:$C$19)</f>
        <v/>
      </c>
      <c r="F2261" s="70">
        <f>SUMPRODUCT(R2261:T2261,PAINEL_PESOS!$C$21:$C$23)</f>
        <v/>
      </c>
      <c r="G2261" s="70">
        <f>SUMPRODUCT(U2261:V2261,PAINEL_PESOS!$C$25:$C$26)</f>
        <v/>
      </c>
      <c r="H2261" s="70">
        <f>SUMPRODUCT(W2261:X2261,PAINEL_PESOS!$C$28:$C$29)</f>
        <v/>
      </c>
      <c r="I2261" s="70" t="n">
        <v>0.9853363664830899</v>
      </c>
      <c r="J2261" s="70" t="n">
        <v>0.6403361846926219</v>
      </c>
      <c r="K2261" s="71">
        <f>IF(NOT(AND(PAINEL_PESOS!$D$12="OK - 100%",PAINEL_PESOS!$F$20="OK - 100%",PAINEL_PESOS!$F$24="OK - 100%",PAINEL_PESOS!$F$27="OK - 100%",PAINEL_PESOS!$F$30="OK - 100%")),"", (E2261*PAINEL_PESOS!$B$7+F2261*PAINEL_PESOS!$B$8+G2261*PAINEL_PESOS!$B$9+H2261*PAINEL_PESOS!$B$10)*I2261)</f>
        <v/>
      </c>
      <c r="L2261" s="71">
        <f>IF(K2261="","",K2261-J2261)</f>
        <v/>
      </c>
      <c r="M2261" s="71">
        <f>IF(L2261="","",ABS(L2261))</f>
        <v/>
      </c>
      <c r="N2261" t="n">
        <v>0.6</v>
      </c>
      <c r="O2261" t="n">
        <v>0.999</v>
      </c>
      <c r="P2261" t="n">
        <v>0.6910242872228088</v>
      </c>
      <c r="Q2261" t="n">
        <v>0.9858739934675519</v>
      </c>
      <c r="R2261" t="n">
        <v>0.467391058711229</v>
      </c>
      <c r="S2261" t="n">
        <v>0.9928816683498328</v>
      </c>
      <c r="T2261" t="n">
        <v>0.9372362701622244</v>
      </c>
      <c r="U2261" t="n">
        <v>0.2000300796135044</v>
      </c>
      <c r="V2261" t="n">
        <v>0.720314705334588</v>
      </c>
      <c r="W2261" t="n">
        <v>0.2504030502032525</v>
      </c>
      <c r="X2261" t="n">
        <v>0.7918882956167664</v>
      </c>
    </row>
    <row r="2262">
      <c r="A2262" t="inlineStr">
        <is>
          <t>3101631</t>
        </is>
      </c>
      <c r="B2262" t="inlineStr">
        <is>
          <t>Alfredo Vasconcelos</t>
        </is>
      </c>
      <c r="C2262" t="inlineStr">
        <is>
          <t>MG</t>
        </is>
      </c>
      <c r="D2262" t="inlineStr">
        <is>
          <t>REGIÃO SUDESTE</t>
        </is>
      </c>
      <c r="E2262" s="70">
        <f>SUMPRODUCT(N2262:Q2262,PAINEL_PESOS!$C$16:$C$19)</f>
        <v/>
      </c>
      <c r="F2262" s="70">
        <f>SUMPRODUCT(R2262:T2262,PAINEL_PESOS!$C$21:$C$23)</f>
        <v/>
      </c>
      <c r="G2262" s="70">
        <f>SUMPRODUCT(U2262:V2262,PAINEL_PESOS!$C$25:$C$26)</f>
        <v/>
      </c>
      <c r="H2262" s="70">
        <f>SUMPRODUCT(W2262:X2262,PAINEL_PESOS!$C$28:$C$29)</f>
        <v/>
      </c>
      <c r="I2262" s="70" t="n">
        <v>0.9920017127397455</v>
      </c>
      <c r="J2262" s="70" t="n">
        <v>0.6246411184252894</v>
      </c>
      <c r="K2262" s="71">
        <f>IF(NOT(AND(PAINEL_PESOS!$D$12="OK - 100%",PAINEL_PESOS!$F$20="OK - 100%",PAINEL_PESOS!$F$24="OK - 100%",PAINEL_PESOS!$F$27="OK - 100%",PAINEL_PESOS!$F$30="OK - 100%")),"", (E2262*PAINEL_PESOS!$B$7+F2262*PAINEL_PESOS!$B$8+G2262*PAINEL_PESOS!$B$9+H2262*PAINEL_PESOS!$B$10)*I2262)</f>
        <v/>
      </c>
      <c r="L2262" s="71">
        <f>IF(K2262="","",K2262-J2262)</f>
        <v/>
      </c>
      <c r="M2262" s="71">
        <f>IF(L2262="","",ABS(L2262))</f>
        <v/>
      </c>
      <c r="N2262" t="n">
        <v>0.6</v>
      </c>
      <c r="O2262" t="n">
        <v>1</v>
      </c>
      <c r="P2262" t="n">
        <v>0.6308342133051743</v>
      </c>
      <c r="Q2262" t="n">
        <v>0.9931182486317564</v>
      </c>
      <c r="R2262" t="n">
        <v>0.1826988870193188</v>
      </c>
      <c r="S2262" t="n">
        <v>0.9992400299739992</v>
      </c>
      <c r="T2262" t="n">
        <v>0.9642635284475652</v>
      </c>
      <c r="U2262" t="n">
        <v>0.1816457857999518</v>
      </c>
      <c r="V2262" t="n">
        <v>0.7294112117656082</v>
      </c>
      <c r="W2262" t="n">
        <v>0.2139310047188552</v>
      </c>
      <c r="X2262" t="n">
        <v>0.8696538134828538</v>
      </c>
    </row>
    <row r="2263">
      <c r="A2263" t="inlineStr">
        <is>
          <t>3101706</t>
        </is>
      </c>
      <c r="B2263" t="inlineStr">
        <is>
          <t>Almenara</t>
        </is>
      </c>
      <c r="C2263" t="inlineStr">
        <is>
          <t>MG</t>
        </is>
      </c>
      <c r="D2263" t="inlineStr">
        <is>
          <t>REGIÃO SUDESTE</t>
        </is>
      </c>
      <c r="E2263" s="70">
        <f>SUMPRODUCT(N2263:Q2263,PAINEL_PESOS!$C$16:$C$19)</f>
        <v/>
      </c>
      <c r="F2263" s="70">
        <f>SUMPRODUCT(R2263:T2263,PAINEL_PESOS!$C$21:$C$23)</f>
        <v/>
      </c>
      <c r="G2263" s="70">
        <f>SUMPRODUCT(U2263:V2263,PAINEL_PESOS!$C$25:$C$26)</f>
        <v/>
      </c>
      <c r="H2263" s="70">
        <f>SUMPRODUCT(W2263:X2263,PAINEL_PESOS!$C$28:$C$29)</f>
        <v/>
      </c>
      <c r="I2263" s="70" t="n">
        <v>0.9606022172148652</v>
      </c>
      <c r="J2263" s="70" t="n">
        <v>0.6850329589077472</v>
      </c>
      <c r="K2263" s="71">
        <f>IF(NOT(AND(PAINEL_PESOS!$D$12="OK - 100%",PAINEL_PESOS!$F$20="OK - 100%",PAINEL_PESOS!$F$24="OK - 100%",PAINEL_PESOS!$F$27="OK - 100%",PAINEL_PESOS!$F$30="OK - 100%")),"", (E2263*PAINEL_PESOS!$B$7+F2263*PAINEL_PESOS!$B$8+G2263*PAINEL_PESOS!$B$9+H2263*PAINEL_PESOS!$B$10)*I2263)</f>
        <v/>
      </c>
      <c r="L2263" s="71">
        <f>IF(K2263="","",K2263-J2263)</f>
        <v/>
      </c>
      <c r="M2263" s="71">
        <f>IF(L2263="","",ABS(L2263))</f>
        <v/>
      </c>
      <c r="N2263" t="n">
        <v>0.6</v>
      </c>
      <c r="O2263" t="n">
        <v>0.997</v>
      </c>
      <c r="P2263" t="n">
        <v>0.7843717001055966</v>
      </c>
      <c r="Q2263" t="n">
        <v>0.8255434840280743</v>
      </c>
      <c r="R2263" t="n">
        <v>0.3259767854292693</v>
      </c>
      <c r="S2263" t="n">
        <v>0.9952298882702562</v>
      </c>
      <c r="T2263" t="n">
        <v>0.9136668270102596</v>
      </c>
      <c r="U2263" t="n">
        <v>0.524347316092095</v>
      </c>
      <c r="V2263" t="n">
        <v>0.7354871222566064</v>
      </c>
      <c r="W2263" t="n">
        <v>0.669340066037192</v>
      </c>
      <c r="X2263" t="n">
        <v>0.6824814077445909</v>
      </c>
    </row>
    <row r="2264">
      <c r="A2264" t="inlineStr">
        <is>
          <t>3101805</t>
        </is>
      </c>
      <c r="B2264" t="inlineStr">
        <is>
          <t>Alpercata</t>
        </is>
      </c>
      <c r="C2264" t="inlineStr">
        <is>
          <t>MG</t>
        </is>
      </c>
      <c r="D2264" t="inlineStr">
        <is>
          <t>REGIÃO SUDESTE</t>
        </is>
      </c>
      <c r="E2264" s="70">
        <f>SUMPRODUCT(N2264:Q2264,PAINEL_PESOS!$C$16:$C$19)</f>
        <v/>
      </c>
      <c r="F2264" s="70">
        <f>SUMPRODUCT(R2264:T2264,PAINEL_PESOS!$C$21:$C$23)</f>
        <v/>
      </c>
      <c r="G2264" s="70">
        <f>SUMPRODUCT(U2264:V2264,PAINEL_PESOS!$C$25:$C$26)</f>
        <v/>
      </c>
      <c r="H2264" s="70">
        <f>SUMPRODUCT(W2264:X2264,PAINEL_PESOS!$C$28:$C$29)</f>
        <v/>
      </c>
      <c r="I2264" s="70" t="n">
        <v>0.9770951733164079</v>
      </c>
      <c r="J2264" s="70" t="n">
        <v>0.5627409262814517</v>
      </c>
      <c r="K2264" s="71">
        <f>IF(NOT(AND(PAINEL_PESOS!$D$12="OK - 100%",PAINEL_PESOS!$F$20="OK - 100%",PAINEL_PESOS!$F$24="OK - 100%",PAINEL_PESOS!$F$27="OK - 100%",PAINEL_PESOS!$F$30="OK - 100%")),"", (E2264*PAINEL_PESOS!$B$7+F2264*PAINEL_PESOS!$B$8+G2264*PAINEL_PESOS!$B$9+H2264*PAINEL_PESOS!$B$10)*I2264)</f>
        <v/>
      </c>
      <c r="L2264" s="71">
        <f>IF(K2264="","",K2264-J2264)</f>
        <v/>
      </c>
      <c r="M2264" s="71">
        <f>IF(L2264="","",ABS(L2264))</f>
        <v/>
      </c>
      <c r="N2264" t="n">
        <v>0.2</v>
      </c>
      <c r="O2264" t="n">
        <v>1</v>
      </c>
      <c r="P2264" t="n">
        <v>0.5512143611404435</v>
      </c>
      <c r="Q2264" t="n">
        <v>0.9829837074683175</v>
      </c>
      <c r="R2264" t="n">
        <v>0.1405585257296444</v>
      </c>
      <c r="S2264" t="n">
        <v>0.9998007250821154</v>
      </c>
      <c r="T2264" t="n">
        <v>0.893774768940349</v>
      </c>
      <c r="U2264" t="n">
        <v>0.07175072938259421</v>
      </c>
      <c r="V2264" t="n">
        <v>0.7544173734260529</v>
      </c>
      <c r="W2264" t="n">
        <v>0.4217872956123381</v>
      </c>
      <c r="X2264" t="n">
        <v>0.636316715098868</v>
      </c>
    </row>
    <row r="2265">
      <c r="A2265" t="inlineStr">
        <is>
          <t>3101904</t>
        </is>
      </c>
      <c r="B2265" t="inlineStr">
        <is>
          <t>Alpinópolis</t>
        </is>
      </c>
      <c r="C2265" t="inlineStr">
        <is>
          <t>MG</t>
        </is>
      </c>
      <c r="D2265" t="inlineStr">
        <is>
          <t>REGIÃO SUDESTE</t>
        </is>
      </c>
      <c r="E2265" s="70">
        <f>SUMPRODUCT(N2265:Q2265,PAINEL_PESOS!$C$16:$C$19)</f>
        <v/>
      </c>
      <c r="F2265" s="70">
        <f>SUMPRODUCT(R2265:T2265,PAINEL_PESOS!$C$21:$C$23)</f>
        <v/>
      </c>
      <c r="G2265" s="70">
        <f>SUMPRODUCT(U2265:V2265,PAINEL_PESOS!$C$25:$C$26)</f>
        <v/>
      </c>
      <c r="H2265" s="70">
        <f>SUMPRODUCT(W2265:X2265,PAINEL_PESOS!$C$28:$C$29)</f>
        <v/>
      </c>
      <c r="I2265" s="70" t="n">
        <v>0.9970574112728123</v>
      </c>
      <c r="J2265" s="70" t="n">
        <v>0.6343865764749548</v>
      </c>
      <c r="K2265" s="71">
        <f>IF(NOT(AND(PAINEL_PESOS!$D$12="OK - 100%",PAINEL_PESOS!$F$20="OK - 100%",PAINEL_PESOS!$F$24="OK - 100%",PAINEL_PESOS!$F$27="OK - 100%",PAINEL_PESOS!$F$30="OK - 100%")),"", (E2265*PAINEL_PESOS!$B$7+F2265*PAINEL_PESOS!$B$8+G2265*PAINEL_PESOS!$B$9+H2265*PAINEL_PESOS!$B$10)*I2265)</f>
        <v/>
      </c>
      <c r="L2265" s="71">
        <f>IF(K2265="","",K2265-J2265)</f>
        <v/>
      </c>
      <c r="M2265" s="71">
        <f>IF(L2265="","",ABS(L2265))</f>
        <v/>
      </c>
      <c r="N2265" t="n">
        <v>0.6</v>
      </c>
      <c r="O2265" t="n">
        <v>1</v>
      </c>
      <c r="P2265" t="n">
        <v>0.621013727560718</v>
      </c>
      <c r="Q2265" t="n">
        <v>0.9938121102735942</v>
      </c>
      <c r="R2265" t="n">
        <v>0.3002143062518321</v>
      </c>
      <c r="S2265" t="n">
        <v>0.9992788815490403</v>
      </c>
      <c r="T2265" t="n">
        <v>0.9898404069054155</v>
      </c>
      <c r="U2265" t="n">
        <v>0.1725578693469653</v>
      </c>
      <c r="V2265" t="n">
        <v>0.7245263290569264</v>
      </c>
      <c r="W2265" t="n">
        <v>0.1979875156112804</v>
      </c>
      <c r="X2265" t="n">
        <v>0.8613635667532906</v>
      </c>
    </row>
    <row r="2266">
      <c r="A2266" t="inlineStr">
        <is>
          <t>3102001</t>
        </is>
      </c>
      <c r="B2266" t="inlineStr">
        <is>
          <t>Alterosa</t>
        </is>
      </c>
      <c r="C2266" t="inlineStr">
        <is>
          <t>MG</t>
        </is>
      </c>
      <c r="D2266" t="inlineStr">
        <is>
          <t>REGIÃO SUDESTE</t>
        </is>
      </c>
      <c r="E2266" s="70">
        <f>SUMPRODUCT(N2266:Q2266,PAINEL_PESOS!$C$16:$C$19)</f>
        <v/>
      </c>
      <c r="F2266" s="70">
        <f>SUMPRODUCT(R2266:T2266,PAINEL_PESOS!$C$21:$C$23)</f>
        <v/>
      </c>
      <c r="G2266" s="70">
        <f>SUMPRODUCT(U2266:V2266,PAINEL_PESOS!$C$25:$C$26)</f>
        <v/>
      </c>
      <c r="H2266" s="70">
        <f>SUMPRODUCT(W2266:X2266,PAINEL_PESOS!$C$28:$C$29)</f>
        <v/>
      </c>
      <c r="I2266" s="70" t="n">
        <v>0.9983288500186559</v>
      </c>
      <c r="J2266" s="70" t="n">
        <v>0.6667795622201257</v>
      </c>
      <c r="K2266" s="71">
        <f>IF(NOT(AND(PAINEL_PESOS!$D$12="OK - 100%",PAINEL_PESOS!$F$20="OK - 100%",PAINEL_PESOS!$F$24="OK - 100%",PAINEL_PESOS!$F$27="OK - 100%",PAINEL_PESOS!$F$30="OK - 100%")),"", (E2266*PAINEL_PESOS!$B$7+F2266*PAINEL_PESOS!$B$8+G2266*PAINEL_PESOS!$B$9+H2266*PAINEL_PESOS!$B$10)*I2266)</f>
        <v/>
      </c>
      <c r="L2266" s="71">
        <f>IF(K2266="","",K2266-J2266)</f>
        <v/>
      </c>
      <c r="M2266" s="71">
        <f>IF(L2266="","",ABS(L2266))</f>
        <v/>
      </c>
      <c r="N2266" t="n">
        <v>1</v>
      </c>
      <c r="O2266" t="n">
        <v>1</v>
      </c>
      <c r="P2266" t="n">
        <v>0.8197465681098205</v>
      </c>
      <c r="Q2266" t="n">
        <v>0.9943995859296381</v>
      </c>
      <c r="R2266" t="n">
        <v>0.2418498358507074</v>
      </c>
      <c r="S2266" t="n">
        <v>0.9991623173594788</v>
      </c>
      <c r="T2266" t="n">
        <v>0.9959800571099354</v>
      </c>
      <c r="U2266" t="n">
        <v>0.2000300796135044</v>
      </c>
      <c r="V2266" t="n">
        <v>0.702443086402792</v>
      </c>
      <c r="W2266" t="n">
        <v>0.2504030502032525</v>
      </c>
      <c r="X2266" t="n">
        <v>0.7918882956167664</v>
      </c>
    </row>
    <row r="2267">
      <c r="A2267" t="inlineStr">
        <is>
          <t>3102050</t>
        </is>
      </c>
      <c r="B2267" t="inlineStr">
        <is>
          <t>Alto Caparaó</t>
        </is>
      </c>
      <c r="C2267" t="inlineStr">
        <is>
          <t>MG</t>
        </is>
      </c>
      <c r="D2267" t="inlineStr">
        <is>
          <t>REGIÃO SUDESTE</t>
        </is>
      </c>
      <c r="E2267" s="70">
        <f>SUMPRODUCT(N2267:Q2267,PAINEL_PESOS!$C$16:$C$19)</f>
        <v/>
      </c>
      <c r="F2267" s="70">
        <f>SUMPRODUCT(R2267:T2267,PAINEL_PESOS!$C$21:$C$23)</f>
        <v/>
      </c>
      <c r="G2267" s="70">
        <f>SUMPRODUCT(U2267:V2267,PAINEL_PESOS!$C$25:$C$26)</f>
        <v/>
      </c>
      <c r="H2267" s="70">
        <f>SUMPRODUCT(W2267:X2267,PAINEL_PESOS!$C$28:$C$29)</f>
        <v/>
      </c>
      <c r="I2267" s="70" t="n">
        <v>0.9982182342370669</v>
      </c>
      <c r="J2267" s="70" t="n">
        <v>0.6557938377142044</v>
      </c>
      <c r="K2267" s="71">
        <f>IF(NOT(AND(PAINEL_PESOS!$D$12="OK - 100%",PAINEL_PESOS!$F$20="OK - 100%",PAINEL_PESOS!$F$24="OK - 100%",PAINEL_PESOS!$F$27="OK - 100%",PAINEL_PESOS!$F$30="OK - 100%")),"", (E2267*PAINEL_PESOS!$B$7+F2267*PAINEL_PESOS!$B$8+G2267*PAINEL_PESOS!$B$9+H2267*PAINEL_PESOS!$B$10)*I2267)</f>
        <v/>
      </c>
      <c r="L2267" s="71">
        <f>IF(K2267="","",K2267-J2267)</f>
        <v/>
      </c>
      <c r="M2267" s="71">
        <f>IF(L2267="","",ABS(L2267))</f>
        <v/>
      </c>
      <c r="N2267" t="n">
        <v>1</v>
      </c>
      <c r="O2267" t="n">
        <v>1</v>
      </c>
      <c r="P2267" t="n">
        <v>0.9196409714889124</v>
      </c>
      <c r="Q2267" t="n">
        <v>0.9887608908650425</v>
      </c>
      <c r="R2267" t="n">
        <v>0.1549444070913428</v>
      </c>
      <c r="S2267" t="n">
        <v>0.999972943030854</v>
      </c>
      <c r="T2267" t="n">
        <v>0.9993018028542271</v>
      </c>
      <c r="U2267" t="n">
        <v>0.17532621161046</v>
      </c>
      <c r="V2267" t="n">
        <v>0.5499482166252206</v>
      </c>
      <c r="W2267" t="n">
        <v>0.3655191216180675</v>
      </c>
      <c r="X2267" t="n">
        <v>0.7745745720216005</v>
      </c>
    </row>
    <row r="2268">
      <c r="A2268" t="inlineStr">
        <is>
          <t>3102100</t>
        </is>
      </c>
      <c r="B2268" t="inlineStr">
        <is>
          <t>Alto Rio Doce</t>
        </is>
      </c>
      <c r="C2268" t="inlineStr">
        <is>
          <t>MG</t>
        </is>
      </c>
      <c r="D2268" t="inlineStr">
        <is>
          <t>REGIÃO SUDESTE</t>
        </is>
      </c>
      <c r="E2268" s="70">
        <f>SUMPRODUCT(N2268:Q2268,PAINEL_PESOS!$C$16:$C$19)</f>
        <v/>
      </c>
      <c r="F2268" s="70">
        <f>SUMPRODUCT(R2268:T2268,PAINEL_PESOS!$C$21:$C$23)</f>
        <v/>
      </c>
      <c r="G2268" s="70">
        <f>SUMPRODUCT(U2268:V2268,PAINEL_PESOS!$C$25:$C$26)</f>
        <v/>
      </c>
      <c r="H2268" s="70">
        <f>SUMPRODUCT(W2268:X2268,PAINEL_PESOS!$C$28:$C$29)</f>
        <v/>
      </c>
      <c r="I2268" s="70" t="n">
        <v>0.9992529984659433</v>
      </c>
      <c r="J2268" s="70" t="n">
        <v>0.6498563738983795</v>
      </c>
      <c r="K2268" s="71">
        <f>IF(NOT(AND(PAINEL_PESOS!$D$12="OK - 100%",PAINEL_PESOS!$F$20="OK - 100%",PAINEL_PESOS!$F$24="OK - 100%",PAINEL_PESOS!$F$27="OK - 100%",PAINEL_PESOS!$F$30="OK - 100%")),"", (E2268*PAINEL_PESOS!$B$7+F2268*PAINEL_PESOS!$B$8+G2268*PAINEL_PESOS!$B$9+H2268*PAINEL_PESOS!$B$10)*I2268)</f>
        <v/>
      </c>
      <c r="L2268" s="71">
        <f>IF(K2268="","",K2268-J2268)</f>
        <v/>
      </c>
      <c r="M2268" s="71">
        <f>IF(L2268="","",ABS(L2268))</f>
        <v/>
      </c>
      <c r="N2268" t="n">
        <v>0.8</v>
      </c>
      <c r="O2268" t="n">
        <v>1</v>
      </c>
      <c r="P2268" t="n">
        <v>0.7488912354804647</v>
      </c>
      <c r="Q2268" t="n">
        <v>0.9975649715338352</v>
      </c>
      <c r="R2268" t="n">
        <v>0.204366736061667</v>
      </c>
      <c r="S2268" t="n">
        <v>0.9995629986460504</v>
      </c>
      <c r="T2268" t="n">
        <v>0.9983869894881978</v>
      </c>
      <c r="U2268" t="n">
        <v>0.227757056051538</v>
      </c>
      <c r="V2268" t="n">
        <v>0.6856791441473733</v>
      </c>
      <c r="W2268" t="n">
        <v>0.2554282446705408</v>
      </c>
      <c r="X2268" t="n">
        <v>0.7924337461984806</v>
      </c>
    </row>
    <row r="2269">
      <c r="A2269" t="inlineStr">
        <is>
          <t>3102209</t>
        </is>
      </c>
      <c r="B2269" t="inlineStr">
        <is>
          <t>Alvarenga</t>
        </is>
      </c>
      <c r="C2269" t="inlineStr">
        <is>
          <t>MG</t>
        </is>
      </c>
      <c r="D2269" t="inlineStr">
        <is>
          <t>REGIÃO SUDESTE</t>
        </is>
      </c>
      <c r="E2269" s="70">
        <f>SUMPRODUCT(N2269:Q2269,PAINEL_PESOS!$C$16:$C$19)</f>
        <v/>
      </c>
      <c r="F2269" s="70">
        <f>SUMPRODUCT(R2269:T2269,PAINEL_PESOS!$C$21:$C$23)</f>
        <v/>
      </c>
      <c r="G2269" s="70">
        <f>SUMPRODUCT(U2269:V2269,PAINEL_PESOS!$C$25:$C$26)</f>
        <v/>
      </c>
      <c r="H2269" s="70">
        <f>SUMPRODUCT(W2269:X2269,PAINEL_PESOS!$C$28:$C$29)</f>
        <v/>
      </c>
      <c r="I2269" s="70" t="n">
        <v>0.996979610529509</v>
      </c>
      <c r="J2269" s="70" t="n">
        <v>0.6622350722821229</v>
      </c>
      <c r="K2269" s="71">
        <f>IF(NOT(AND(PAINEL_PESOS!$D$12="OK - 100%",PAINEL_PESOS!$F$20="OK - 100%",PAINEL_PESOS!$F$24="OK - 100%",PAINEL_PESOS!$F$27="OK - 100%",PAINEL_PESOS!$F$30="OK - 100%")),"", (E2269*PAINEL_PESOS!$B$7+F2269*PAINEL_PESOS!$B$8+G2269*PAINEL_PESOS!$B$9+H2269*PAINEL_PESOS!$B$10)*I2269)</f>
        <v/>
      </c>
      <c r="L2269" s="71">
        <f>IF(K2269="","",K2269-J2269)</f>
        <v/>
      </c>
      <c r="M2269" s="71">
        <f>IF(L2269="","",ABS(L2269))</f>
        <v/>
      </c>
      <c r="N2269" t="n">
        <v>1</v>
      </c>
      <c r="O2269" t="n">
        <v>1</v>
      </c>
      <c r="P2269" t="n">
        <v>0.8581837381203802</v>
      </c>
      <c r="Q2269" t="n">
        <v>0.9963420404680234</v>
      </c>
      <c r="R2269" t="n">
        <v>0.0885684176667068</v>
      </c>
      <c r="S2269" t="n">
        <v>0.9999363365424958</v>
      </c>
      <c r="T2269" t="n">
        <v>0.9872691419890967</v>
      </c>
      <c r="U2269" t="n">
        <v>0.2028016241281202</v>
      </c>
      <c r="V2269" t="n">
        <v>0.7572742623997668</v>
      </c>
      <c r="W2269" t="n">
        <v>0.3251624709063367</v>
      </c>
      <c r="X2269" t="n">
        <v>0.7175802077858761</v>
      </c>
    </row>
    <row r="2270">
      <c r="A2270" t="inlineStr">
        <is>
          <t>3102308</t>
        </is>
      </c>
      <c r="B2270" t="inlineStr">
        <is>
          <t>Alvinópolis</t>
        </is>
      </c>
      <c r="C2270" t="inlineStr">
        <is>
          <t>MG</t>
        </is>
      </c>
      <c r="D2270" t="inlineStr">
        <is>
          <t>REGIÃO SUDESTE</t>
        </is>
      </c>
      <c r="E2270" s="70">
        <f>SUMPRODUCT(N2270:Q2270,PAINEL_PESOS!$C$16:$C$19)</f>
        <v/>
      </c>
      <c r="F2270" s="70">
        <f>SUMPRODUCT(R2270:T2270,PAINEL_PESOS!$C$21:$C$23)</f>
        <v/>
      </c>
      <c r="G2270" s="70">
        <f>SUMPRODUCT(U2270:V2270,PAINEL_PESOS!$C$25:$C$26)</f>
        <v/>
      </c>
      <c r="H2270" s="70">
        <f>SUMPRODUCT(W2270:X2270,PAINEL_PESOS!$C$28:$C$29)</f>
        <v/>
      </c>
      <c r="I2270" s="70" t="n">
        <v>0.9975593854732397</v>
      </c>
      <c r="J2270" s="70" t="n">
        <v>0.6429805387320354</v>
      </c>
      <c r="K2270" s="71">
        <f>IF(NOT(AND(PAINEL_PESOS!$D$12="OK - 100%",PAINEL_PESOS!$F$20="OK - 100%",PAINEL_PESOS!$F$24="OK - 100%",PAINEL_PESOS!$F$27="OK - 100%",PAINEL_PESOS!$F$30="OK - 100%")),"", (E2270*PAINEL_PESOS!$B$7+F2270*PAINEL_PESOS!$B$8+G2270*PAINEL_PESOS!$B$9+H2270*PAINEL_PESOS!$B$10)*I2270)</f>
        <v/>
      </c>
      <c r="L2270" s="71">
        <f>IF(K2270="","",K2270-J2270)</f>
        <v/>
      </c>
      <c r="M2270" s="71">
        <f>IF(L2270="","",ABS(L2270))</f>
        <v/>
      </c>
      <c r="N2270" t="n">
        <v>0.2</v>
      </c>
      <c r="O2270" t="n">
        <v>1</v>
      </c>
      <c r="P2270" t="n">
        <v>0.7351636747624076</v>
      </c>
      <c r="Q2270" t="n">
        <v>0.996518406567417</v>
      </c>
      <c r="R2270" t="n">
        <v>0.2598612311847406</v>
      </c>
      <c r="S2270" t="n">
        <v>0.9979322174676257</v>
      </c>
      <c r="T2270" t="n">
        <v>0.9909884609602818</v>
      </c>
      <c r="U2270" t="n">
        <v>0.3107167979134109</v>
      </c>
      <c r="V2270" t="n">
        <v>0.7513027411843558</v>
      </c>
      <c r="W2270" t="n">
        <v>0.3608627306293716</v>
      </c>
      <c r="X2270" t="n">
        <v>0.7685179156506914</v>
      </c>
    </row>
    <row r="2271">
      <c r="A2271" t="inlineStr">
        <is>
          <t>3102407</t>
        </is>
      </c>
      <c r="B2271" t="inlineStr">
        <is>
          <t>Alvorada de Minas</t>
        </is>
      </c>
      <c r="C2271" t="inlineStr">
        <is>
          <t>MG</t>
        </is>
      </c>
      <c r="D2271" t="inlineStr">
        <is>
          <t>REGIÃO SUDESTE</t>
        </is>
      </c>
      <c r="E2271" s="70">
        <f>SUMPRODUCT(N2271:Q2271,PAINEL_PESOS!$C$16:$C$19)</f>
        <v/>
      </c>
      <c r="F2271" s="70">
        <f>SUMPRODUCT(R2271:T2271,PAINEL_PESOS!$C$21:$C$23)</f>
        <v/>
      </c>
      <c r="G2271" s="70">
        <f>SUMPRODUCT(U2271:V2271,PAINEL_PESOS!$C$25:$C$26)</f>
        <v/>
      </c>
      <c r="H2271" s="70">
        <f>SUMPRODUCT(W2271:X2271,PAINEL_PESOS!$C$28:$C$29)</f>
        <v/>
      </c>
      <c r="I2271" s="70" t="n">
        <v>0.9976557087292841</v>
      </c>
      <c r="J2271" s="70" t="n">
        <v>0.6758414693168021</v>
      </c>
      <c r="K2271" s="71">
        <f>IF(NOT(AND(PAINEL_PESOS!$D$12="OK - 100%",PAINEL_PESOS!$F$20="OK - 100%",PAINEL_PESOS!$F$24="OK - 100%",PAINEL_PESOS!$F$27="OK - 100%",PAINEL_PESOS!$F$30="OK - 100%")),"", (E2271*PAINEL_PESOS!$B$7+F2271*PAINEL_PESOS!$B$8+G2271*PAINEL_PESOS!$B$9+H2271*PAINEL_PESOS!$B$10)*I2271)</f>
        <v/>
      </c>
      <c r="L2271" s="71">
        <f>IF(K2271="","",K2271-J2271)</f>
        <v/>
      </c>
      <c r="M2271" s="71">
        <f>IF(L2271="","",ABS(L2271))</f>
        <v/>
      </c>
      <c r="N2271" t="n">
        <v>0.2</v>
      </c>
      <c r="O2271" t="n">
        <v>0.9922</v>
      </c>
      <c r="P2271" t="n">
        <v>0.7038014783526927</v>
      </c>
      <c r="Q2271" t="n">
        <v>0.9975870007177823</v>
      </c>
      <c r="R2271" t="n">
        <v>0.1242978893188004</v>
      </c>
      <c r="S2271" t="n">
        <v>1</v>
      </c>
      <c r="T2271" t="n">
        <v>0.9963843749065741</v>
      </c>
      <c r="U2271" t="n">
        <v>0.526968170733304</v>
      </c>
      <c r="V2271" t="n">
        <v>0.7537242396017063</v>
      </c>
      <c r="W2271" t="n">
        <v>0.5148779935418857</v>
      </c>
      <c r="X2271" t="n">
        <v>0.7632836726328865</v>
      </c>
    </row>
    <row r="2272">
      <c r="A2272" t="inlineStr">
        <is>
          <t>3102506</t>
        </is>
      </c>
      <c r="B2272" t="inlineStr">
        <is>
          <t>Amparo do Serra</t>
        </is>
      </c>
      <c r="C2272" t="inlineStr">
        <is>
          <t>MG</t>
        </is>
      </c>
      <c r="D2272" t="inlineStr">
        <is>
          <t>REGIÃO SUDESTE</t>
        </is>
      </c>
      <c r="E2272" s="70">
        <f>SUMPRODUCT(N2272:Q2272,PAINEL_PESOS!$C$16:$C$19)</f>
        <v/>
      </c>
      <c r="F2272" s="70">
        <f>SUMPRODUCT(R2272:T2272,PAINEL_PESOS!$C$21:$C$23)</f>
        <v/>
      </c>
      <c r="G2272" s="70">
        <f>SUMPRODUCT(U2272:V2272,PAINEL_PESOS!$C$25:$C$26)</f>
        <v/>
      </c>
      <c r="H2272" s="70">
        <f>SUMPRODUCT(W2272:X2272,PAINEL_PESOS!$C$28:$C$29)</f>
        <v/>
      </c>
      <c r="I2272" s="70" t="n">
        <v>0.9977654966340528</v>
      </c>
      <c r="J2272" s="70" t="n">
        <v>0.6679492377530081</v>
      </c>
      <c r="K2272" s="71">
        <f>IF(NOT(AND(PAINEL_PESOS!$D$12="OK - 100%",PAINEL_PESOS!$F$20="OK - 100%",PAINEL_PESOS!$F$24="OK - 100%",PAINEL_PESOS!$F$27="OK - 100%",PAINEL_PESOS!$F$30="OK - 100%")),"", (E2272*PAINEL_PESOS!$B$7+F2272*PAINEL_PESOS!$B$8+G2272*PAINEL_PESOS!$B$9+H2272*PAINEL_PESOS!$B$10)*I2272)</f>
        <v/>
      </c>
      <c r="L2272" s="71">
        <f>IF(K2272="","",K2272-J2272)</f>
        <v/>
      </c>
      <c r="M2272" s="71">
        <f>IF(L2272="","",ABS(L2272))</f>
        <v/>
      </c>
      <c r="N2272" t="n">
        <v>1</v>
      </c>
      <c r="O2272" t="n">
        <v>1</v>
      </c>
      <c r="P2272" t="n">
        <v>0.7718057022175291</v>
      </c>
      <c r="Q2272" t="n">
        <v>0.9944234693430434</v>
      </c>
      <c r="R2272" t="n">
        <v>0.09773306553221769</v>
      </c>
      <c r="S2272" t="n">
        <v>0.9999044444932762</v>
      </c>
      <c r="T2272" t="n">
        <v>0.9927394688734652</v>
      </c>
      <c r="U2272" t="n">
        <v>0.2639766810342956</v>
      </c>
      <c r="V2272" t="n">
        <v>0.7536932422054528</v>
      </c>
      <c r="W2272" t="n">
        <v>0.3491176186339618</v>
      </c>
      <c r="X2272" t="n">
        <v>0.7120741406751118</v>
      </c>
    </row>
    <row r="2273">
      <c r="A2273" t="inlineStr">
        <is>
          <t>3102605</t>
        </is>
      </c>
      <c r="B2273" t="inlineStr">
        <is>
          <t>Andradas</t>
        </is>
      </c>
      <c r="C2273" t="inlineStr">
        <is>
          <t>MG</t>
        </is>
      </c>
      <c r="D2273" t="inlineStr">
        <is>
          <t>REGIÃO SUDESTE</t>
        </is>
      </c>
      <c r="E2273" s="70">
        <f>SUMPRODUCT(N2273:Q2273,PAINEL_PESOS!$C$16:$C$19)</f>
        <v/>
      </c>
      <c r="F2273" s="70">
        <f>SUMPRODUCT(R2273:T2273,PAINEL_PESOS!$C$21:$C$23)</f>
        <v/>
      </c>
      <c r="G2273" s="70">
        <f>SUMPRODUCT(U2273:V2273,PAINEL_PESOS!$C$25:$C$26)</f>
        <v/>
      </c>
      <c r="H2273" s="70">
        <f>SUMPRODUCT(W2273:X2273,PAINEL_PESOS!$C$28:$C$29)</f>
        <v/>
      </c>
      <c r="I2273" s="70" t="n">
        <v>0.9942928296787198</v>
      </c>
      <c r="J2273" s="70" t="n">
        <v>0.6351817849460579</v>
      </c>
      <c r="K2273" s="71">
        <f>IF(NOT(AND(PAINEL_PESOS!$D$12="OK - 100%",PAINEL_PESOS!$F$20="OK - 100%",PAINEL_PESOS!$F$24="OK - 100%",PAINEL_PESOS!$F$27="OK - 100%",PAINEL_PESOS!$F$30="OK - 100%")),"", (E2273*PAINEL_PESOS!$B$7+F2273*PAINEL_PESOS!$B$8+G2273*PAINEL_PESOS!$B$9+H2273*PAINEL_PESOS!$B$10)*I2273)</f>
        <v/>
      </c>
      <c r="L2273" s="71">
        <f>IF(K2273="","",K2273-J2273)</f>
        <v/>
      </c>
      <c r="M2273" s="71">
        <f>IF(L2273="","",ABS(L2273))</f>
        <v/>
      </c>
      <c r="N2273" t="n">
        <v>0.8</v>
      </c>
      <c r="O2273" t="n">
        <v>0.9984</v>
      </c>
      <c r="P2273" t="n">
        <v>0.5606124604012672</v>
      </c>
      <c r="Q2273" t="n">
        <v>0.9850478052492581</v>
      </c>
      <c r="R2273" t="n">
        <v>0.3823269599073408</v>
      </c>
      <c r="S2273" t="n">
        <v>0.9957678217689865</v>
      </c>
      <c r="T2273" t="n">
        <v>0.9835490634799599</v>
      </c>
      <c r="U2273" t="n">
        <v>0.1380573203255782</v>
      </c>
      <c r="V2273" t="n">
        <v>0.7031452143932937</v>
      </c>
      <c r="W2273" t="n">
        <v>0.1809910362924748</v>
      </c>
      <c r="X2273" t="n">
        <v>0.8419685327858625</v>
      </c>
    </row>
    <row r="2274">
      <c r="A2274" t="inlineStr">
        <is>
          <t>3102704</t>
        </is>
      </c>
      <c r="B2274" t="inlineStr">
        <is>
          <t>Cachoeira de Pajeú</t>
        </is>
      </c>
      <c r="C2274" t="inlineStr">
        <is>
          <t>MG</t>
        </is>
      </c>
      <c r="D2274" t="inlineStr">
        <is>
          <t>REGIÃO SUDESTE</t>
        </is>
      </c>
      <c r="E2274" s="70">
        <f>SUMPRODUCT(N2274:Q2274,PAINEL_PESOS!$C$16:$C$19)</f>
        <v/>
      </c>
      <c r="F2274" s="70">
        <f>SUMPRODUCT(R2274:T2274,PAINEL_PESOS!$C$21:$C$23)</f>
        <v/>
      </c>
      <c r="G2274" s="70">
        <f>SUMPRODUCT(U2274:V2274,PAINEL_PESOS!$C$25:$C$26)</f>
        <v/>
      </c>
      <c r="H2274" s="70">
        <f>SUMPRODUCT(W2274:X2274,PAINEL_PESOS!$C$28:$C$29)</f>
        <v/>
      </c>
      <c r="I2274" s="70" t="n">
        <v>0.993717192144237</v>
      </c>
      <c r="J2274" s="70" t="n">
        <v>0.6843564278926146</v>
      </c>
      <c r="K2274" s="71">
        <f>IF(NOT(AND(PAINEL_PESOS!$D$12="OK - 100%",PAINEL_PESOS!$F$20="OK - 100%",PAINEL_PESOS!$F$24="OK - 100%",PAINEL_PESOS!$F$27="OK - 100%",PAINEL_PESOS!$F$30="OK - 100%")),"", (E2274*PAINEL_PESOS!$B$7+F2274*PAINEL_PESOS!$B$8+G2274*PAINEL_PESOS!$B$9+H2274*PAINEL_PESOS!$B$10)*I2274)</f>
        <v/>
      </c>
      <c r="L2274" s="71">
        <f>IF(K2274="","",K2274-J2274)</f>
        <v/>
      </c>
      <c r="M2274" s="71">
        <f>IF(L2274="","",ABS(L2274))</f>
        <v/>
      </c>
      <c r="N2274" t="n">
        <v>0.2</v>
      </c>
      <c r="O2274" t="n">
        <v>1</v>
      </c>
      <c r="P2274" t="n">
        <v>0.7342133051742343</v>
      </c>
      <c r="Q2274" t="n">
        <v>0.982849155028574</v>
      </c>
      <c r="R2274" t="n">
        <v>0.1649246656938938</v>
      </c>
      <c r="S2274" t="n">
        <v>0.9998260033653646</v>
      </c>
      <c r="T2274" t="n">
        <v>0.9803657461055205</v>
      </c>
      <c r="U2274" t="n">
        <v>0.5241682456802661</v>
      </c>
      <c r="V2274" t="n">
        <v>0.7459046187487581</v>
      </c>
      <c r="W2274" t="n">
        <v>0.6688176683043637</v>
      </c>
      <c r="X2274" t="n">
        <v>0.6819669686080415</v>
      </c>
    </row>
    <row r="2275">
      <c r="A2275" t="inlineStr">
        <is>
          <t>3102803</t>
        </is>
      </c>
      <c r="B2275" t="inlineStr">
        <is>
          <t>Andrelândia</t>
        </is>
      </c>
      <c r="C2275" t="inlineStr">
        <is>
          <t>MG</t>
        </is>
      </c>
      <c r="D2275" t="inlineStr">
        <is>
          <t>REGIÃO SUDESTE</t>
        </is>
      </c>
      <c r="E2275" s="70">
        <f>SUMPRODUCT(N2275:Q2275,PAINEL_PESOS!$C$16:$C$19)</f>
        <v/>
      </c>
      <c r="F2275" s="70">
        <f>SUMPRODUCT(R2275:T2275,PAINEL_PESOS!$C$21:$C$23)</f>
        <v/>
      </c>
      <c r="G2275" s="70">
        <f>SUMPRODUCT(U2275:V2275,PAINEL_PESOS!$C$25:$C$26)</f>
        <v/>
      </c>
      <c r="H2275" s="70">
        <f>SUMPRODUCT(W2275:X2275,PAINEL_PESOS!$C$28:$C$29)</f>
        <v/>
      </c>
      <c r="I2275" s="70" t="n">
        <v>0.9995049806601838</v>
      </c>
      <c r="J2275" s="70" t="n">
        <v>0.6481513000180736</v>
      </c>
      <c r="K2275" s="71">
        <f>IF(NOT(AND(PAINEL_PESOS!$D$12="OK - 100%",PAINEL_PESOS!$F$20="OK - 100%",PAINEL_PESOS!$F$24="OK - 100%",PAINEL_PESOS!$F$27="OK - 100%",PAINEL_PESOS!$F$30="OK - 100%")),"", (E2275*PAINEL_PESOS!$B$7+F2275*PAINEL_PESOS!$B$8+G2275*PAINEL_PESOS!$B$9+H2275*PAINEL_PESOS!$B$10)*I2275)</f>
        <v/>
      </c>
      <c r="L2275" s="71">
        <f>IF(K2275="","",K2275-J2275)</f>
        <v/>
      </c>
      <c r="M2275" s="71">
        <f>IF(L2275="","",ABS(L2275))</f>
        <v/>
      </c>
      <c r="N2275" t="n">
        <v>0.6</v>
      </c>
      <c r="O2275" t="n">
        <v>1</v>
      </c>
      <c r="P2275" t="n">
        <v>0.7453009503695882</v>
      </c>
      <c r="Q2275" t="n">
        <v>0.9991149013167954</v>
      </c>
      <c r="R2275" t="n">
        <v>0.2442289135879536</v>
      </c>
      <c r="S2275" t="n">
        <v>0.9997836897162548</v>
      </c>
      <c r="T2275" t="n">
        <v>0.9982252029848274</v>
      </c>
      <c r="U2275" t="n">
        <v>0.2074232003088835</v>
      </c>
      <c r="V2275" t="n">
        <v>0.7591016959795333</v>
      </c>
      <c r="W2275" t="n">
        <v>0.25256847883737</v>
      </c>
      <c r="X2275" t="n">
        <v>0.8016519456467522</v>
      </c>
    </row>
    <row r="2276">
      <c r="A2276" t="inlineStr">
        <is>
          <t>3102852</t>
        </is>
      </c>
      <c r="B2276" t="inlineStr">
        <is>
          <t>Angelândia</t>
        </is>
      </c>
      <c r="C2276" t="inlineStr">
        <is>
          <t>MG</t>
        </is>
      </c>
      <c r="D2276" t="inlineStr">
        <is>
          <t>REGIÃO SUDESTE</t>
        </is>
      </c>
      <c r="E2276" s="70">
        <f>SUMPRODUCT(N2276:Q2276,PAINEL_PESOS!$C$16:$C$19)</f>
        <v/>
      </c>
      <c r="F2276" s="70">
        <f>SUMPRODUCT(R2276:T2276,PAINEL_PESOS!$C$21:$C$23)</f>
        <v/>
      </c>
      <c r="G2276" s="70">
        <f>SUMPRODUCT(U2276:V2276,PAINEL_PESOS!$C$25:$C$26)</f>
        <v/>
      </c>
      <c r="H2276" s="70">
        <f>SUMPRODUCT(W2276:X2276,PAINEL_PESOS!$C$28:$C$29)</f>
        <v/>
      </c>
      <c r="I2276" s="70" t="n">
        <v>0.9284650153464887</v>
      </c>
      <c r="J2276" s="70" t="n">
        <v>0.6084329715717376</v>
      </c>
      <c r="K2276" s="71">
        <f>IF(NOT(AND(PAINEL_PESOS!$D$12="OK - 100%",PAINEL_PESOS!$F$20="OK - 100%",PAINEL_PESOS!$F$24="OK - 100%",PAINEL_PESOS!$F$27="OK - 100%",PAINEL_PESOS!$F$30="OK - 100%")),"", (E2276*PAINEL_PESOS!$B$7+F2276*PAINEL_PESOS!$B$8+G2276*PAINEL_PESOS!$B$9+H2276*PAINEL_PESOS!$B$10)*I2276)</f>
        <v/>
      </c>
      <c r="L2276" s="71">
        <f>IF(K2276="","",K2276-J2276)</f>
        <v/>
      </c>
      <c r="M2276" s="71">
        <f>IF(L2276="","",ABS(L2276))</f>
        <v/>
      </c>
      <c r="N2276" t="n">
        <v>0.4</v>
      </c>
      <c r="O2276" t="n">
        <v>0.9938</v>
      </c>
      <c r="P2276" t="n">
        <v>0.6664202745512144</v>
      </c>
      <c r="Q2276" t="n">
        <v>0.9689425766535943</v>
      </c>
      <c r="R2276" t="n">
        <v>0.191257895753519</v>
      </c>
      <c r="S2276" t="n">
        <v>0.9996238781493593</v>
      </c>
      <c r="T2276" t="n">
        <v>0.6466696485779203</v>
      </c>
      <c r="U2276" t="n">
        <v>0.5764981810555995</v>
      </c>
      <c r="V2276" t="n">
        <v>0.7554276739945994</v>
      </c>
      <c r="W2276" t="n">
        <v>0.5180617624091185</v>
      </c>
      <c r="X2276" t="n">
        <v>0.6528815208307353</v>
      </c>
    </row>
    <row r="2277">
      <c r="A2277" t="inlineStr">
        <is>
          <t>3102902</t>
        </is>
      </c>
      <c r="B2277" t="inlineStr">
        <is>
          <t>Antônio Carlos</t>
        </is>
      </c>
      <c r="C2277" t="inlineStr">
        <is>
          <t>MG</t>
        </is>
      </c>
      <c r="D2277" t="inlineStr">
        <is>
          <t>REGIÃO SUDESTE</t>
        </is>
      </c>
      <c r="E2277" s="70">
        <f>SUMPRODUCT(N2277:Q2277,PAINEL_PESOS!$C$16:$C$19)</f>
        <v/>
      </c>
      <c r="F2277" s="70">
        <f>SUMPRODUCT(R2277:T2277,PAINEL_PESOS!$C$21:$C$23)</f>
        <v/>
      </c>
      <c r="G2277" s="70">
        <f>SUMPRODUCT(U2277:V2277,PAINEL_PESOS!$C$25:$C$26)</f>
        <v/>
      </c>
      <c r="H2277" s="70">
        <f>SUMPRODUCT(W2277:X2277,PAINEL_PESOS!$C$28:$C$29)</f>
        <v/>
      </c>
      <c r="I2277" s="70" t="n">
        <v>0.9977585771979919</v>
      </c>
      <c r="J2277" s="70" t="n">
        <v>0.6429355703692808</v>
      </c>
      <c r="K2277" s="71">
        <f>IF(NOT(AND(PAINEL_PESOS!$D$12="OK - 100%",PAINEL_PESOS!$F$20="OK - 100%",PAINEL_PESOS!$F$24="OK - 100%",PAINEL_PESOS!$F$27="OK - 100%",PAINEL_PESOS!$F$30="OK - 100%")),"", (E2277*PAINEL_PESOS!$B$7+F2277*PAINEL_PESOS!$B$8+G2277*PAINEL_PESOS!$B$9+H2277*PAINEL_PESOS!$B$10)*I2277)</f>
        <v/>
      </c>
      <c r="L2277" s="71">
        <f>IF(K2277="","",K2277-J2277)</f>
        <v/>
      </c>
      <c r="M2277" s="71">
        <f>IF(L2277="","",ABS(L2277))</f>
        <v/>
      </c>
      <c r="N2277" t="n">
        <v>0.8</v>
      </c>
      <c r="O2277" t="n">
        <v>0.9972</v>
      </c>
      <c r="P2277" t="n">
        <v>0.6670538542766631</v>
      </c>
      <c r="Q2277" t="n">
        <v>0.9978064300452246</v>
      </c>
      <c r="R2277" t="n">
        <v>0.2622025793475552</v>
      </c>
      <c r="S2277" t="n">
        <v>0.9977657150670799</v>
      </c>
      <c r="T2277" t="n">
        <v>0.9911234016414232</v>
      </c>
      <c r="U2277" t="n">
        <v>0.2106453849414372</v>
      </c>
      <c r="V2277" t="n">
        <v>0.6305585317669895</v>
      </c>
      <c r="W2277" t="n">
        <v>0.236707941163753</v>
      </c>
      <c r="X2277" t="n">
        <v>0.8453693879256614</v>
      </c>
    </row>
    <row r="2278">
      <c r="A2278" t="inlineStr">
        <is>
          <t>3103009</t>
        </is>
      </c>
      <c r="B2278" t="inlineStr">
        <is>
          <t>Antônio Dias</t>
        </is>
      </c>
      <c r="C2278" t="inlineStr">
        <is>
          <t>MG</t>
        </is>
      </c>
      <c r="D2278" t="inlineStr">
        <is>
          <t>REGIÃO SUDESTE</t>
        </is>
      </c>
      <c r="E2278" s="70">
        <f>SUMPRODUCT(N2278:Q2278,PAINEL_PESOS!$C$16:$C$19)</f>
        <v/>
      </c>
      <c r="F2278" s="70">
        <f>SUMPRODUCT(R2278:T2278,PAINEL_PESOS!$C$21:$C$23)</f>
        <v/>
      </c>
      <c r="G2278" s="70">
        <f>SUMPRODUCT(U2278:V2278,PAINEL_PESOS!$C$25:$C$26)</f>
        <v/>
      </c>
      <c r="H2278" s="70">
        <f>SUMPRODUCT(W2278:X2278,PAINEL_PESOS!$C$28:$C$29)</f>
        <v/>
      </c>
      <c r="I2278" s="70" t="n">
        <v>0.993619012380215</v>
      </c>
      <c r="J2278" s="70" t="n">
        <v>0.6680324925740516</v>
      </c>
      <c r="K2278" s="71">
        <f>IF(NOT(AND(PAINEL_PESOS!$D$12="OK - 100%",PAINEL_PESOS!$F$20="OK - 100%",PAINEL_PESOS!$F$24="OK - 100%",PAINEL_PESOS!$F$27="OK - 100%",PAINEL_PESOS!$F$30="OK - 100%")),"", (E2278*PAINEL_PESOS!$B$7+F2278*PAINEL_PESOS!$B$8+G2278*PAINEL_PESOS!$B$9+H2278*PAINEL_PESOS!$B$10)*I2278)</f>
        <v/>
      </c>
      <c r="L2278" s="71">
        <f>IF(K2278="","",K2278-J2278)</f>
        <v/>
      </c>
      <c r="M2278" s="71">
        <f>IF(L2278="","",ABS(L2278))</f>
        <v/>
      </c>
      <c r="N2278" t="n">
        <v>0.2</v>
      </c>
      <c r="O2278" t="n">
        <v>1</v>
      </c>
      <c r="P2278" t="n">
        <v>0.7611404435058078</v>
      </c>
      <c r="Q2278" t="n">
        <v>0.9976914638548201</v>
      </c>
      <c r="R2278" t="n">
        <v>0.286657638607941</v>
      </c>
      <c r="S2278" t="n">
        <v>0.9958356436347845</v>
      </c>
      <c r="T2278" t="n">
        <v>0.9751476067582923</v>
      </c>
      <c r="U2278" t="n">
        <v>0.4791005718089768</v>
      </c>
      <c r="V2278" t="n">
        <v>0.7346985540665543</v>
      </c>
      <c r="W2278" t="n">
        <v>0.4174188940705611</v>
      </c>
      <c r="X2278" t="n">
        <v>0.7628526971654772</v>
      </c>
    </row>
    <row r="2279">
      <c r="A2279" t="inlineStr">
        <is>
          <t>3103108</t>
        </is>
      </c>
      <c r="B2279" t="inlineStr">
        <is>
          <t>Antônio Prado de Minas</t>
        </is>
      </c>
      <c r="C2279" t="inlineStr">
        <is>
          <t>MG</t>
        </is>
      </c>
      <c r="D2279" t="inlineStr">
        <is>
          <t>REGIÃO SUDESTE</t>
        </is>
      </c>
      <c r="E2279" s="70">
        <f>SUMPRODUCT(N2279:Q2279,PAINEL_PESOS!$C$16:$C$19)</f>
        <v/>
      </c>
      <c r="F2279" s="70">
        <f>SUMPRODUCT(R2279:T2279,PAINEL_PESOS!$C$21:$C$23)</f>
        <v/>
      </c>
      <c r="G2279" s="70">
        <f>SUMPRODUCT(U2279:V2279,PAINEL_PESOS!$C$25:$C$26)</f>
        <v/>
      </c>
      <c r="H2279" s="70">
        <f>SUMPRODUCT(W2279:X2279,PAINEL_PESOS!$C$28:$C$29)</f>
        <v/>
      </c>
      <c r="I2279" s="70" t="n">
        <v>0.9984801388047131</v>
      </c>
      <c r="J2279" s="70" t="n">
        <v>0.6546012053976864</v>
      </c>
      <c r="K2279" s="71">
        <f>IF(NOT(AND(PAINEL_PESOS!$D$12="OK - 100%",PAINEL_PESOS!$F$20="OK - 100%",PAINEL_PESOS!$F$24="OK - 100%",PAINEL_PESOS!$F$27="OK - 100%",PAINEL_PESOS!$F$30="OK - 100%")),"", (E2279*PAINEL_PESOS!$B$7+F2279*PAINEL_PESOS!$B$8+G2279*PAINEL_PESOS!$B$9+H2279*PAINEL_PESOS!$B$10)*I2279)</f>
        <v/>
      </c>
      <c r="L2279" s="71">
        <f>IF(K2279="","",K2279-J2279)</f>
        <v/>
      </c>
      <c r="M2279" s="71">
        <f>IF(L2279="","",ABS(L2279))</f>
        <v/>
      </c>
      <c r="N2279" t="n">
        <v>1</v>
      </c>
      <c r="O2279" t="n">
        <v>0.986</v>
      </c>
      <c r="P2279" t="n">
        <v>0.752375923970433</v>
      </c>
      <c r="Q2279" t="n">
        <v>0.996477749888715</v>
      </c>
      <c r="R2279" t="n">
        <v>0.0326330006636059</v>
      </c>
      <c r="S2279" t="n">
        <v>0.9999855013417138</v>
      </c>
      <c r="T2279" t="n">
        <v>0.9948505507616315</v>
      </c>
      <c r="U2279" t="n">
        <v>0.1554155608938425</v>
      </c>
      <c r="V2279" t="n">
        <v>0.6983057995784049</v>
      </c>
      <c r="W2279" t="n">
        <v>0.354077749650578</v>
      </c>
      <c r="X2279" t="n">
        <v>0.8179090000438625</v>
      </c>
    </row>
    <row r="2280">
      <c r="A2280" t="inlineStr">
        <is>
          <t>3103207</t>
        </is>
      </c>
      <c r="B2280" t="inlineStr">
        <is>
          <t>Araçaí</t>
        </is>
      </c>
      <c r="C2280" t="inlineStr">
        <is>
          <t>MG</t>
        </is>
      </c>
      <c r="D2280" t="inlineStr">
        <is>
          <t>REGIÃO SUDESTE</t>
        </is>
      </c>
      <c r="E2280" s="70">
        <f>SUMPRODUCT(N2280:Q2280,PAINEL_PESOS!$C$16:$C$19)</f>
        <v/>
      </c>
      <c r="F2280" s="70">
        <f>SUMPRODUCT(R2280:T2280,PAINEL_PESOS!$C$21:$C$23)</f>
        <v/>
      </c>
      <c r="G2280" s="70">
        <f>SUMPRODUCT(U2280:V2280,PAINEL_PESOS!$C$25:$C$26)</f>
        <v/>
      </c>
      <c r="H2280" s="70">
        <f>SUMPRODUCT(W2280:X2280,PAINEL_PESOS!$C$28:$C$29)</f>
        <v/>
      </c>
      <c r="I2280" s="70" t="n">
        <v>0.9928331250431217</v>
      </c>
      <c r="J2280" s="70" t="n">
        <v>0.6106398821927255</v>
      </c>
      <c r="K2280" s="71">
        <f>IF(NOT(AND(PAINEL_PESOS!$D$12="OK - 100%",PAINEL_PESOS!$F$20="OK - 100%",PAINEL_PESOS!$F$24="OK - 100%",PAINEL_PESOS!$F$27="OK - 100%",PAINEL_PESOS!$F$30="OK - 100%")),"", (E2280*PAINEL_PESOS!$B$7+F2280*PAINEL_PESOS!$B$8+G2280*PAINEL_PESOS!$B$9+H2280*PAINEL_PESOS!$B$10)*I2280)</f>
        <v/>
      </c>
      <c r="L2280" s="71">
        <f>IF(K2280="","",K2280-J2280)</f>
        <v/>
      </c>
      <c r="M2280" s="71">
        <f>IF(L2280="","",ABS(L2280))</f>
        <v/>
      </c>
      <c r="N2280" t="n">
        <v>0.6</v>
      </c>
      <c r="O2280" t="n">
        <v>1</v>
      </c>
      <c r="P2280" t="n">
        <v>0.8298838437170011</v>
      </c>
      <c r="Q2280" t="n">
        <v>0.9961557090984619</v>
      </c>
      <c r="R2280" t="n">
        <v>0.1029765569397863</v>
      </c>
      <c r="S2280" t="n">
        <v>0.9955224096098384</v>
      </c>
      <c r="T2280" t="n">
        <v>0.9679332468744331</v>
      </c>
      <c r="U2280" t="n">
        <v>0.3067832959655089</v>
      </c>
      <c r="V2280" t="n">
        <v>0.3051113399486951</v>
      </c>
      <c r="W2280" t="n">
        <v>0.4925538027863463</v>
      </c>
      <c r="X2280" t="n">
        <v>0.7252931352713655</v>
      </c>
    </row>
    <row r="2281">
      <c r="A2281" t="inlineStr">
        <is>
          <t>3103306</t>
        </is>
      </c>
      <c r="B2281" t="inlineStr">
        <is>
          <t>Aracitaba</t>
        </is>
      </c>
      <c r="C2281" t="inlineStr">
        <is>
          <t>MG</t>
        </is>
      </c>
      <c r="D2281" t="inlineStr">
        <is>
          <t>REGIÃO SUDESTE</t>
        </is>
      </c>
      <c r="E2281" s="70">
        <f>SUMPRODUCT(N2281:Q2281,PAINEL_PESOS!$C$16:$C$19)</f>
        <v/>
      </c>
      <c r="F2281" s="70">
        <f>SUMPRODUCT(R2281:T2281,PAINEL_PESOS!$C$21:$C$23)</f>
        <v/>
      </c>
      <c r="G2281" s="70">
        <f>SUMPRODUCT(U2281:V2281,PAINEL_PESOS!$C$25:$C$26)</f>
        <v/>
      </c>
      <c r="H2281" s="70">
        <f>SUMPRODUCT(W2281:X2281,PAINEL_PESOS!$C$28:$C$29)</f>
        <v/>
      </c>
      <c r="I2281" s="70" t="n">
        <v>0.9992277640471683</v>
      </c>
      <c r="J2281" s="70" t="n">
        <v>0.6042189899727256</v>
      </c>
      <c r="K2281" s="71">
        <f>IF(NOT(AND(PAINEL_PESOS!$D$12="OK - 100%",PAINEL_PESOS!$F$20="OK - 100%",PAINEL_PESOS!$F$24="OK - 100%",PAINEL_PESOS!$F$27="OK - 100%",PAINEL_PESOS!$F$30="OK - 100%")),"", (E2281*PAINEL_PESOS!$B$7+F2281*PAINEL_PESOS!$B$8+G2281*PAINEL_PESOS!$B$9+H2281*PAINEL_PESOS!$B$10)*I2281)</f>
        <v/>
      </c>
      <c r="L2281" s="71">
        <f>IF(K2281="","",K2281-J2281)</f>
        <v/>
      </c>
      <c r="M2281" s="71">
        <f>IF(L2281="","",ABS(L2281))</f>
        <v/>
      </c>
      <c r="N2281" t="n">
        <v>1</v>
      </c>
      <c r="O2281" t="n">
        <v>0.9827</v>
      </c>
      <c r="P2281" t="n">
        <v>0.1565997888067581</v>
      </c>
      <c r="Q2281" t="n">
        <v>0.997394057231143</v>
      </c>
      <c r="R2281" t="n">
        <v>0.0434586878048057</v>
      </c>
      <c r="S2281" t="n">
        <v>0.9997570773939906</v>
      </c>
      <c r="T2281" t="n">
        <v>0.9981019927493875</v>
      </c>
      <c r="U2281" t="n">
        <v>0.1758230297746815</v>
      </c>
      <c r="V2281" t="n">
        <v>0.6337330995634713</v>
      </c>
      <c r="W2281" t="n">
        <v>0.3011859385494627</v>
      </c>
      <c r="X2281" t="n">
        <v>0.7975201054238052</v>
      </c>
    </row>
    <row r="2282">
      <c r="A2282" t="inlineStr">
        <is>
          <t>3103405</t>
        </is>
      </c>
      <c r="B2282" t="inlineStr">
        <is>
          <t>Araçuaí</t>
        </is>
      </c>
      <c r="C2282" t="inlineStr">
        <is>
          <t>MG</t>
        </is>
      </c>
      <c r="D2282" t="inlineStr">
        <is>
          <t>REGIÃO SUDESTE</t>
        </is>
      </c>
      <c r="E2282" s="70">
        <f>SUMPRODUCT(N2282:Q2282,PAINEL_PESOS!$C$16:$C$19)</f>
        <v/>
      </c>
      <c r="F2282" s="70">
        <f>SUMPRODUCT(R2282:T2282,PAINEL_PESOS!$C$21:$C$23)</f>
        <v/>
      </c>
      <c r="G2282" s="70">
        <f>SUMPRODUCT(U2282:V2282,PAINEL_PESOS!$C$25:$C$26)</f>
        <v/>
      </c>
      <c r="H2282" s="70">
        <f>SUMPRODUCT(W2282:X2282,PAINEL_PESOS!$C$28:$C$29)</f>
        <v/>
      </c>
      <c r="I2282" s="70" t="n">
        <v>0.9814169711798802</v>
      </c>
      <c r="J2282" s="70" t="n">
        <v>0.7075899661960856</v>
      </c>
      <c r="K2282" s="71">
        <f>IF(NOT(AND(PAINEL_PESOS!$D$12="OK - 100%",PAINEL_PESOS!$F$20="OK - 100%",PAINEL_PESOS!$F$24="OK - 100%",PAINEL_PESOS!$F$27="OK - 100%",PAINEL_PESOS!$F$30="OK - 100%")),"", (E2282*PAINEL_PESOS!$B$7+F2282*PAINEL_PESOS!$B$8+G2282*PAINEL_PESOS!$B$9+H2282*PAINEL_PESOS!$B$10)*I2282)</f>
        <v/>
      </c>
      <c r="L2282" s="71">
        <f>IF(K2282="","",K2282-J2282)</f>
        <v/>
      </c>
      <c r="M2282" s="71">
        <f>IF(L2282="","",ABS(L2282))</f>
        <v/>
      </c>
      <c r="N2282" t="n">
        <v>0.8</v>
      </c>
      <c r="O2282" t="n">
        <v>1</v>
      </c>
      <c r="P2282" t="n">
        <v>0.6280887011615628</v>
      </c>
      <c r="Q2282" t="n">
        <v>0.9874155054510648</v>
      </c>
      <c r="R2282" t="n">
        <v>0.352700656880846</v>
      </c>
      <c r="S2282" t="n">
        <v>0.999557392257754</v>
      </c>
      <c r="T2282" t="n">
        <v>0.9135315677283764</v>
      </c>
      <c r="U2282" t="n">
        <v>0.564924616279982</v>
      </c>
      <c r="V2282" t="n">
        <v>0.7571912157519042</v>
      </c>
      <c r="W2282" t="n">
        <v>0.569110783604784</v>
      </c>
      <c r="X2282" t="n">
        <v>0.6583997418498301</v>
      </c>
    </row>
    <row r="2283">
      <c r="A2283" t="inlineStr">
        <is>
          <t>3103504</t>
        </is>
      </c>
      <c r="B2283" t="inlineStr">
        <is>
          <t>Araguari</t>
        </is>
      </c>
      <c r="C2283" t="inlineStr">
        <is>
          <t>MG</t>
        </is>
      </c>
      <c r="D2283" t="inlineStr">
        <is>
          <t>REGIÃO SUDESTE</t>
        </is>
      </c>
      <c r="E2283" s="70">
        <f>SUMPRODUCT(N2283:Q2283,PAINEL_PESOS!$C$16:$C$19)</f>
        <v/>
      </c>
      <c r="F2283" s="70">
        <f>SUMPRODUCT(R2283:T2283,PAINEL_PESOS!$C$21:$C$23)</f>
        <v/>
      </c>
      <c r="G2283" s="70">
        <f>SUMPRODUCT(U2283:V2283,PAINEL_PESOS!$C$25:$C$26)</f>
        <v/>
      </c>
      <c r="H2283" s="70">
        <f>SUMPRODUCT(W2283:X2283,PAINEL_PESOS!$C$28:$C$29)</f>
        <v/>
      </c>
      <c r="I2283" s="70" t="n">
        <v>0.9753270805685391</v>
      </c>
      <c r="J2283" s="70" t="n">
        <v>0.6809888269267024</v>
      </c>
      <c r="K2283" s="71">
        <f>IF(NOT(AND(PAINEL_PESOS!$D$12="OK - 100%",PAINEL_PESOS!$F$20="OK - 100%",PAINEL_PESOS!$F$24="OK - 100%",PAINEL_PESOS!$F$27="OK - 100%",PAINEL_PESOS!$F$30="OK - 100%")),"", (E2283*PAINEL_PESOS!$B$7+F2283*PAINEL_PESOS!$B$8+G2283*PAINEL_PESOS!$B$9+H2283*PAINEL_PESOS!$B$10)*I2283)</f>
        <v/>
      </c>
      <c r="L2283" s="71">
        <f>IF(K2283="","",K2283-J2283)</f>
        <v/>
      </c>
      <c r="M2283" s="71">
        <f>IF(L2283="","",ABS(L2283))</f>
        <v/>
      </c>
      <c r="N2283" t="n">
        <v>1</v>
      </c>
      <c r="O2283" t="n">
        <v>1</v>
      </c>
      <c r="P2283" t="n">
        <v>0.7277719112988384</v>
      </c>
      <c r="Q2283" t="n">
        <v>0.982706732245716</v>
      </c>
      <c r="R2283" t="n">
        <v>0.5261075145322369</v>
      </c>
      <c r="S2283" t="n">
        <v>0.9938333619028648</v>
      </c>
      <c r="T2283" t="n">
        <v>0.8865740711323146</v>
      </c>
      <c r="U2283" t="n">
        <v>0.2336609342829341</v>
      </c>
      <c r="V2283" t="n">
        <v>0.7186804435358082</v>
      </c>
      <c r="W2283" t="n">
        <v>0.3313521594931473</v>
      </c>
      <c r="X2283" t="n">
        <v>0.8424506453224379</v>
      </c>
    </row>
    <row r="2284">
      <c r="A2284" t="inlineStr">
        <is>
          <t>3103603</t>
        </is>
      </c>
      <c r="B2284" t="inlineStr">
        <is>
          <t>Arantina</t>
        </is>
      </c>
      <c r="C2284" t="inlineStr">
        <is>
          <t>MG</t>
        </is>
      </c>
      <c r="D2284" t="inlineStr">
        <is>
          <t>REGIÃO SUDESTE</t>
        </is>
      </c>
      <c r="E2284" s="70">
        <f>SUMPRODUCT(N2284:Q2284,PAINEL_PESOS!$C$16:$C$19)</f>
        <v/>
      </c>
      <c r="F2284" s="70">
        <f>SUMPRODUCT(R2284:T2284,PAINEL_PESOS!$C$21:$C$23)</f>
        <v/>
      </c>
      <c r="G2284" s="70">
        <f>SUMPRODUCT(U2284:V2284,PAINEL_PESOS!$C$25:$C$26)</f>
        <v/>
      </c>
      <c r="H2284" s="70">
        <f>SUMPRODUCT(W2284:X2284,PAINEL_PESOS!$C$28:$C$29)</f>
        <v/>
      </c>
      <c r="I2284" s="70" t="n">
        <v>0.9995380457707552</v>
      </c>
      <c r="J2284" s="70" t="n">
        <v>0.5852701111981775</v>
      </c>
      <c r="K2284" s="71">
        <f>IF(NOT(AND(PAINEL_PESOS!$D$12="OK - 100%",PAINEL_PESOS!$F$20="OK - 100%",PAINEL_PESOS!$F$24="OK - 100%",PAINEL_PESOS!$F$27="OK - 100%",PAINEL_PESOS!$F$30="OK - 100%")),"", (E2284*PAINEL_PESOS!$B$7+F2284*PAINEL_PESOS!$B$8+G2284*PAINEL_PESOS!$B$9+H2284*PAINEL_PESOS!$B$10)*I2284)</f>
        <v/>
      </c>
      <c r="L2284" s="71">
        <f>IF(K2284="","",K2284-J2284)</f>
        <v/>
      </c>
      <c r="M2284" s="71">
        <f>IF(L2284="","",ABS(L2284))</f>
        <v/>
      </c>
      <c r="N2284" t="n">
        <v>0.2</v>
      </c>
      <c r="O2284" t="n">
        <v>1</v>
      </c>
      <c r="P2284" t="n">
        <v>0.3232312565997888</v>
      </c>
      <c r="Q2284" t="n">
        <v>0.9978956453874909</v>
      </c>
      <c r="R2284" t="n">
        <v>0.1054417092138787</v>
      </c>
      <c r="S2284" t="n">
        <v>0.9998573158059327</v>
      </c>
      <c r="T2284" t="n">
        <v>0.999273238763541</v>
      </c>
      <c r="U2284" t="n">
        <v>0.2074232003088835</v>
      </c>
      <c r="V2284" t="n">
        <v>0.7590695816110833</v>
      </c>
      <c r="W2284" t="n">
        <v>0.25256847883737</v>
      </c>
      <c r="X2284" t="n">
        <v>0.8016519456467522</v>
      </c>
    </row>
    <row r="2285">
      <c r="A2285" t="inlineStr">
        <is>
          <t>3103702</t>
        </is>
      </c>
      <c r="B2285" t="inlineStr">
        <is>
          <t>Araponga</t>
        </is>
      </c>
      <c r="C2285" t="inlineStr">
        <is>
          <t>MG</t>
        </is>
      </c>
      <c r="D2285" t="inlineStr">
        <is>
          <t>REGIÃO SUDESTE</t>
        </is>
      </c>
      <c r="E2285" s="70">
        <f>SUMPRODUCT(N2285:Q2285,PAINEL_PESOS!$C$16:$C$19)</f>
        <v/>
      </c>
      <c r="F2285" s="70">
        <f>SUMPRODUCT(R2285:T2285,PAINEL_PESOS!$C$21:$C$23)</f>
        <v/>
      </c>
      <c r="G2285" s="70">
        <f>SUMPRODUCT(U2285:V2285,PAINEL_PESOS!$C$25:$C$26)</f>
        <v/>
      </c>
      <c r="H2285" s="70">
        <f>SUMPRODUCT(W2285:X2285,PAINEL_PESOS!$C$28:$C$29)</f>
        <v/>
      </c>
      <c r="I2285" s="70" t="n">
        <v>0.9993031894017028</v>
      </c>
      <c r="J2285" s="70" t="n">
        <v>0.6636460470271195</v>
      </c>
      <c r="K2285" s="71">
        <f>IF(NOT(AND(PAINEL_PESOS!$D$12="OK - 100%",PAINEL_PESOS!$F$20="OK - 100%",PAINEL_PESOS!$F$24="OK - 100%",PAINEL_PESOS!$F$27="OK - 100%",PAINEL_PESOS!$F$30="OK - 100%")),"", (E2285*PAINEL_PESOS!$B$7+F2285*PAINEL_PESOS!$B$8+G2285*PAINEL_PESOS!$B$9+H2285*PAINEL_PESOS!$B$10)*I2285)</f>
        <v/>
      </c>
      <c r="L2285" s="71">
        <f>IF(K2285="","",K2285-J2285)</f>
        <v/>
      </c>
      <c r="M2285" s="71">
        <f>IF(L2285="","",ABS(L2285))</f>
        <v/>
      </c>
      <c r="N2285" t="n">
        <v>1</v>
      </c>
      <c r="O2285" t="n">
        <v>0.9913</v>
      </c>
      <c r="P2285" t="n">
        <v>0.7689545934530095</v>
      </c>
      <c r="Q2285" t="n">
        <v>0.9961776341712667</v>
      </c>
      <c r="R2285" t="n">
        <v>0.162936657455533</v>
      </c>
      <c r="S2285" t="n">
        <v>0.9999813130406796</v>
      </c>
      <c r="T2285" t="n">
        <v>0.9993023756442105</v>
      </c>
      <c r="U2285" t="n">
        <v>0.2114506159810029</v>
      </c>
      <c r="V2285" t="n">
        <v>0.6433361507517342</v>
      </c>
      <c r="W2285" t="n">
        <v>0.3629175023868464</v>
      </c>
      <c r="X2285" t="n">
        <v>0.7754698269553755</v>
      </c>
    </row>
    <row r="2286">
      <c r="A2286" t="inlineStr">
        <is>
          <t>3103751</t>
        </is>
      </c>
      <c r="B2286" t="inlineStr">
        <is>
          <t>Araporã</t>
        </is>
      </c>
      <c r="C2286" t="inlineStr">
        <is>
          <t>MG</t>
        </is>
      </c>
      <c r="D2286" t="inlineStr">
        <is>
          <t>REGIÃO SUDESTE</t>
        </is>
      </c>
      <c r="E2286" s="70">
        <f>SUMPRODUCT(N2286:Q2286,PAINEL_PESOS!$C$16:$C$19)</f>
        <v/>
      </c>
      <c r="F2286" s="70">
        <f>SUMPRODUCT(R2286:T2286,PAINEL_PESOS!$C$21:$C$23)</f>
        <v/>
      </c>
      <c r="G2286" s="70">
        <f>SUMPRODUCT(U2286:V2286,PAINEL_PESOS!$C$25:$C$26)</f>
        <v/>
      </c>
      <c r="H2286" s="70">
        <f>SUMPRODUCT(W2286:X2286,PAINEL_PESOS!$C$28:$C$29)</f>
        <v/>
      </c>
      <c r="I2286" s="70" t="n">
        <v>0.990980365001523</v>
      </c>
      <c r="J2286" s="70" t="n">
        <v>0.6900329280330471</v>
      </c>
      <c r="K2286" s="71">
        <f>IF(NOT(AND(PAINEL_PESOS!$D$12="OK - 100%",PAINEL_PESOS!$F$20="OK - 100%",PAINEL_PESOS!$F$24="OK - 100%",PAINEL_PESOS!$F$27="OK - 100%",PAINEL_PESOS!$F$30="OK - 100%")),"", (E2286*PAINEL_PESOS!$B$7+F2286*PAINEL_PESOS!$B$8+G2286*PAINEL_PESOS!$B$9+H2286*PAINEL_PESOS!$B$10)*I2286)</f>
        <v/>
      </c>
      <c r="L2286" s="71">
        <f>IF(K2286="","",K2286-J2286)</f>
        <v/>
      </c>
      <c r="M2286" s="71">
        <f>IF(L2286="","",ABS(L2286))</f>
        <v/>
      </c>
      <c r="N2286" t="n">
        <v>1</v>
      </c>
      <c r="O2286" t="n">
        <v>0.9487</v>
      </c>
      <c r="P2286" t="n">
        <v>0.7791974656810983</v>
      </c>
      <c r="Q2286" t="n">
        <v>0.9929294746396757</v>
      </c>
      <c r="R2286" t="n">
        <v>0.3631343238513014</v>
      </c>
      <c r="S2286" t="n">
        <v>0.9547547903357084</v>
      </c>
      <c r="T2286" t="n">
        <v>0.9778311737455174</v>
      </c>
      <c r="U2286" t="n">
        <v>0.1687202717232247</v>
      </c>
      <c r="V2286" t="n">
        <v>0.754469538898249</v>
      </c>
      <c r="W2286" t="n">
        <v>0.3656931832417708</v>
      </c>
      <c r="X2286" t="n">
        <v>0.8907307114966817</v>
      </c>
    </row>
    <row r="2287">
      <c r="A2287" t="inlineStr">
        <is>
          <t>3103801</t>
        </is>
      </c>
      <c r="B2287" t="inlineStr">
        <is>
          <t>Arapuá</t>
        </is>
      </c>
      <c r="C2287" t="inlineStr">
        <is>
          <t>MG</t>
        </is>
      </c>
      <c r="D2287" t="inlineStr">
        <is>
          <t>REGIÃO SUDESTE</t>
        </is>
      </c>
      <c r="E2287" s="70">
        <f>SUMPRODUCT(N2287:Q2287,PAINEL_PESOS!$C$16:$C$19)</f>
        <v/>
      </c>
      <c r="F2287" s="70">
        <f>SUMPRODUCT(R2287:T2287,PAINEL_PESOS!$C$21:$C$23)</f>
        <v/>
      </c>
      <c r="G2287" s="70">
        <f>SUMPRODUCT(U2287:V2287,PAINEL_PESOS!$C$25:$C$26)</f>
        <v/>
      </c>
      <c r="H2287" s="70">
        <f>SUMPRODUCT(W2287:X2287,PAINEL_PESOS!$C$28:$C$29)</f>
        <v/>
      </c>
      <c r="I2287" s="70" t="n">
        <v>0.9973689573009767</v>
      </c>
      <c r="J2287" s="70" t="n">
        <v>0.7123672368848807</v>
      </c>
      <c r="K2287" s="71">
        <f>IF(NOT(AND(PAINEL_PESOS!$D$12="OK - 100%",PAINEL_PESOS!$F$20="OK - 100%",PAINEL_PESOS!$F$24="OK - 100%",PAINEL_PESOS!$F$27="OK - 100%",PAINEL_PESOS!$F$30="OK - 100%")),"", (E2287*PAINEL_PESOS!$B$7+F2287*PAINEL_PESOS!$B$8+G2287*PAINEL_PESOS!$B$9+H2287*PAINEL_PESOS!$B$10)*I2287)</f>
        <v/>
      </c>
      <c r="L2287" s="71">
        <f>IF(K2287="","",K2287-J2287)</f>
        <v/>
      </c>
      <c r="M2287" s="71">
        <f>IF(L2287="","",ABS(L2287))</f>
        <v/>
      </c>
      <c r="N2287" t="n">
        <v>1</v>
      </c>
      <c r="O2287" t="n">
        <v>1</v>
      </c>
      <c r="P2287" t="n">
        <v>0.9300950369588172</v>
      </c>
      <c r="Q2287" t="n">
        <v>0.9964447172855454</v>
      </c>
      <c r="R2287" t="n">
        <v>0.21494858539583</v>
      </c>
      <c r="S2287" t="n">
        <v>0.9924115793320553</v>
      </c>
      <c r="T2287" t="n">
        <v>0.992439951948377</v>
      </c>
      <c r="U2287" t="n">
        <v>0.3271647298918922</v>
      </c>
      <c r="V2287" t="n">
        <v>0.7434007888008842</v>
      </c>
      <c r="W2287" t="n">
        <v>0.4616213184812308</v>
      </c>
      <c r="X2287" t="n">
        <v>0.7519814729215751</v>
      </c>
    </row>
    <row r="2288">
      <c r="A2288" t="inlineStr">
        <is>
          <t>3103900</t>
        </is>
      </c>
      <c r="B2288" t="inlineStr">
        <is>
          <t>Araújos</t>
        </is>
      </c>
      <c r="C2288" t="inlineStr">
        <is>
          <t>MG</t>
        </is>
      </c>
      <c r="D2288" t="inlineStr">
        <is>
          <t>REGIÃO SUDESTE</t>
        </is>
      </c>
      <c r="E2288" s="70">
        <f>SUMPRODUCT(N2288:Q2288,PAINEL_PESOS!$C$16:$C$19)</f>
        <v/>
      </c>
      <c r="F2288" s="70">
        <f>SUMPRODUCT(R2288:T2288,PAINEL_PESOS!$C$21:$C$23)</f>
        <v/>
      </c>
      <c r="G2288" s="70">
        <f>SUMPRODUCT(U2288:V2288,PAINEL_PESOS!$C$25:$C$26)</f>
        <v/>
      </c>
      <c r="H2288" s="70">
        <f>SUMPRODUCT(W2288:X2288,PAINEL_PESOS!$C$28:$C$29)</f>
        <v/>
      </c>
      <c r="I2288" s="70" t="n">
        <v>0.9957716377624075</v>
      </c>
      <c r="J2288" s="70" t="n">
        <v>0.6614530766099269</v>
      </c>
      <c r="K2288" s="71">
        <f>IF(NOT(AND(PAINEL_PESOS!$D$12="OK - 100%",PAINEL_PESOS!$F$20="OK - 100%",PAINEL_PESOS!$F$24="OK - 100%",PAINEL_PESOS!$F$27="OK - 100%",PAINEL_PESOS!$F$30="OK - 100%")),"", (E2288*PAINEL_PESOS!$B$7+F2288*PAINEL_PESOS!$B$8+G2288*PAINEL_PESOS!$B$9+H2288*PAINEL_PESOS!$B$10)*I2288)</f>
        <v/>
      </c>
      <c r="L2288" s="71">
        <f>IF(K2288="","",K2288-J2288)</f>
        <v/>
      </c>
      <c r="M2288" s="71">
        <f>IF(L2288="","",ABS(L2288))</f>
        <v/>
      </c>
      <c r="N2288" t="n">
        <v>1</v>
      </c>
      <c r="O2288" t="n">
        <v>1</v>
      </c>
      <c r="P2288" t="n">
        <v>0.6165786694825766</v>
      </c>
      <c r="Q2288" t="n">
        <v>0.9905231692407964</v>
      </c>
      <c r="R2288" t="n">
        <v>0.273400750283964</v>
      </c>
      <c r="S2288" t="n">
        <v>0.9893490680397677</v>
      </c>
      <c r="T2288" t="n">
        <v>0.9899509572169168</v>
      </c>
      <c r="U2288" t="n">
        <v>0.2270062973488246</v>
      </c>
      <c r="V2288" t="n">
        <v>0.5808029419897693</v>
      </c>
      <c r="W2288" t="n">
        <v>0.3981563499099055</v>
      </c>
      <c r="X2288" t="n">
        <v>0.8027775038777279</v>
      </c>
    </row>
    <row r="2289">
      <c r="A2289" t="inlineStr">
        <is>
          <t>3104007</t>
        </is>
      </c>
      <c r="B2289" t="inlineStr">
        <is>
          <t>Araxá</t>
        </is>
      </c>
      <c r="C2289" t="inlineStr">
        <is>
          <t>MG</t>
        </is>
      </c>
      <c r="D2289" t="inlineStr">
        <is>
          <t>REGIÃO SUDESTE</t>
        </is>
      </c>
      <c r="E2289" s="70">
        <f>SUMPRODUCT(N2289:Q2289,PAINEL_PESOS!$C$16:$C$19)</f>
        <v/>
      </c>
      <c r="F2289" s="70">
        <f>SUMPRODUCT(R2289:T2289,PAINEL_PESOS!$C$21:$C$23)</f>
        <v/>
      </c>
      <c r="G2289" s="70">
        <f>SUMPRODUCT(U2289:V2289,PAINEL_PESOS!$C$25:$C$26)</f>
        <v/>
      </c>
      <c r="H2289" s="70">
        <f>SUMPRODUCT(W2289:X2289,PAINEL_PESOS!$C$28:$C$29)</f>
        <v/>
      </c>
      <c r="I2289" s="70" t="n">
        <v>0.9896982786361719</v>
      </c>
      <c r="J2289" s="70" t="n">
        <v>0.6678080278738404</v>
      </c>
      <c r="K2289" s="71">
        <f>IF(NOT(AND(PAINEL_PESOS!$D$12="OK - 100%",PAINEL_PESOS!$F$20="OK - 100%",PAINEL_PESOS!$F$24="OK - 100%",PAINEL_PESOS!$F$27="OK - 100%",PAINEL_PESOS!$F$30="OK - 100%")),"", (E2289*PAINEL_PESOS!$B$7+F2289*PAINEL_PESOS!$B$8+G2289*PAINEL_PESOS!$B$9+H2289*PAINEL_PESOS!$B$10)*I2289)</f>
        <v/>
      </c>
      <c r="L2289" s="71">
        <f>IF(K2289="","",K2289-J2289)</f>
        <v/>
      </c>
      <c r="M2289" s="71">
        <f>IF(L2289="","",ABS(L2289))</f>
        <v/>
      </c>
      <c r="N2289" t="n">
        <v>0.6</v>
      </c>
      <c r="O2289" t="n">
        <v>0.9975000000000001</v>
      </c>
      <c r="P2289" t="n">
        <v>0.6619852164730728</v>
      </c>
      <c r="Q2289" t="n">
        <v>0.987480353687579</v>
      </c>
      <c r="R2289" t="n">
        <v>0.5500147563312404</v>
      </c>
      <c r="S2289" t="n">
        <v>0.9845793973463807</v>
      </c>
      <c r="T2289" t="n">
        <v>0.9776932411302441</v>
      </c>
      <c r="U2289" t="n">
        <v>0.2206781432970679</v>
      </c>
      <c r="V2289" t="n">
        <v>0.7512436262972305</v>
      </c>
      <c r="W2289" t="n">
        <v>0.2544184369351341</v>
      </c>
      <c r="X2289" t="n">
        <v>0.8733924190654536</v>
      </c>
    </row>
    <row r="2290">
      <c r="A2290" t="inlineStr">
        <is>
          <t>3104106</t>
        </is>
      </c>
      <c r="B2290" t="inlineStr">
        <is>
          <t>Arceburgo</t>
        </is>
      </c>
      <c r="C2290" t="inlineStr">
        <is>
          <t>MG</t>
        </is>
      </c>
      <c r="D2290" t="inlineStr">
        <is>
          <t>REGIÃO SUDESTE</t>
        </is>
      </c>
      <c r="E2290" s="70">
        <f>SUMPRODUCT(N2290:Q2290,PAINEL_PESOS!$C$16:$C$19)</f>
        <v/>
      </c>
      <c r="F2290" s="70">
        <f>SUMPRODUCT(R2290:T2290,PAINEL_PESOS!$C$21:$C$23)</f>
        <v/>
      </c>
      <c r="G2290" s="70">
        <f>SUMPRODUCT(U2290:V2290,PAINEL_PESOS!$C$25:$C$26)</f>
        <v/>
      </c>
      <c r="H2290" s="70">
        <f>SUMPRODUCT(W2290:X2290,PAINEL_PESOS!$C$28:$C$29)</f>
        <v/>
      </c>
      <c r="I2290" s="70" t="n">
        <v>0.9844735346989483</v>
      </c>
      <c r="J2290" s="70" t="n">
        <v>0.629732412992018</v>
      </c>
      <c r="K2290" s="71">
        <f>IF(NOT(AND(PAINEL_PESOS!$D$12="OK - 100%",PAINEL_PESOS!$F$20="OK - 100%",PAINEL_PESOS!$F$24="OK - 100%",PAINEL_PESOS!$F$27="OK - 100%",PAINEL_PESOS!$F$30="OK - 100%")),"", (E2290*PAINEL_PESOS!$B$7+F2290*PAINEL_PESOS!$B$8+G2290*PAINEL_PESOS!$B$9+H2290*PAINEL_PESOS!$B$10)*I2290)</f>
        <v/>
      </c>
      <c r="L2290" s="71">
        <f>IF(K2290="","",K2290-J2290)</f>
        <v/>
      </c>
      <c r="M2290" s="71">
        <f>IF(L2290="","",ABS(L2290))</f>
        <v/>
      </c>
      <c r="N2290" t="n">
        <v>0.8</v>
      </c>
      <c r="O2290" t="n">
        <v>1</v>
      </c>
      <c r="P2290" t="n">
        <v>0.7969376979936642</v>
      </c>
      <c r="Q2290" t="n">
        <v>0.9852237303684458</v>
      </c>
      <c r="R2290" t="n">
        <v>0.2724614371881614</v>
      </c>
      <c r="S2290" t="n">
        <v>0.9936963850628623</v>
      </c>
      <c r="T2290" t="n">
        <v>0.9328173991586624</v>
      </c>
      <c r="U2290" t="n">
        <v>0.1380573203255781</v>
      </c>
      <c r="V2290" t="n">
        <v>0.6992320035073314</v>
      </c>
      <c r="W2290" t="n">
        <v>0.1809910362924748</v>
      </c>
      <c r="X2290" t="n">
        <v>0.8419685327858625</v>
      </c>
    </row>
    <row r="2291">
      <c r="A2291" t="inlineStr">
        <is>
          <t>3104205</t>
        </is>
      </c>
      <c r="B2291" t="inlineStr">
        <is>
          <t>Arcos</t>
        </is>
      </c>
      <c r="C2291" t="inlineStr">
        <is>
          <t>MG</t>
        </is>
      </c>
      <c r="D2291" t="inlineStr">
        <is>
          <t>REGIÃO SUDESTE</t>
        </is>
      </c>
      <c r="E2291" s="70">
        <f>SUMPRODUCT(N2291:Q2291,PAINEL_PESOS!$C$16:$C$19)</f>
        <v/>
      </c>
      <c r="F2291" s="70">
        <f>SUMPRODUCT(R2291:T2291,PAINEL_PESOS!$C$21:$C$23)</f>
        <v/>
      </c>
      <c r="G2291" s="70">
        <f>SUMPRODUCT(U2291:V2291,PAINEL_PESOS!$C$25:$C$26)</f>
        <v/>
      </c>
      <c r="H2291" s="70">
        <f>SUMPRODUCT(W2291:X2291,PAINEL_PESOS!$C$28:$C$29)</f>
        <v/>
      </c>
      <c r="I2291" s="70" t="n">
        <v>0.9927337751199172</v>
      </c>
      <c r="J2291" s="70" t="n">
        <v>0.6821394421662276</v>
      </c>
      <c r="K2291" s="71">
        <f>IF(NOT(AND(PAINEL_PESOS!$D$12="OK - 100%",PAINEL_PESOS!$F$20="OK - 100%",PAINEL_PESOS!$F$24="OK - 100%",PAINEL_PESOS!$F$27="OK - 100%",PAINEL_PESOS!$F$30="OK - 100%")),"", (E2291*PAINEL_PESOS!$B$7+F2291*PAINEL_PESOS!$B$8+G2291*PAINEL_PESOS!$B$9+H2291*PAINEL_PESOS!$B$10)*I2291)</f>
        <v/>
      </c>
      <c r="L2291" s="71">
        <f>IF(K2291="","",K2291-J2291)</f>
        <v/>
      </c>
      <c r="M2291" s="71">
        <f>IF(L2291="","",ABS(L2291))</f>
        <v/>
      </c>
      <c r="N2291" t="n">
        <v>1</v>
      </c>
      <c r="O2291" t="n">
        <v>0.9964</v>
      </c>
      <c r="P2291" t="n">
        <v>0.6631467793030623</v>
      </c>
      <c r="Q2291" t="n">
        <v>0.9756633957000671</v>
      </c>
      <c r="R2291" t="n">
        <v>0.4502650095986173</v>
      </c>
      <c r="S2291" t="n">
        <v>0.9852889789032366</v>
      </c>
      <c r="T2291" t="n">
        <v>0.9917019994143089</v>
      </c>
      <c r="U2291" t="n">
        <v>0.2093076137800293</v>
      </c>
      <c r="V2291" t="n">
        <v>0.6361039034509854</v>
      </c>
      <c r="W2291" t="n">
        <v>0.4028864875630708</v>
      </c>
      <c r="X2291" t="n">
        <v>0.8129846489355955</v>
      </c>
    </row>
    <row r="2292">
      <c r="A2292" t="inlineStr">
        <is>
          <t>3104304</t>
        </is>
      </c>
      <c r="B2292" t="inlineStr">
        <is>
          <t>Areado</t>
        </is>
      </c>
      <c r="C2292" t="inlineStr">
        <is>
          <t>MG</t>
        </is>
      </c>
      <c r="D2292" t="inlineStr">
        <is>
          <t>REGIÃO SUDESTE</t>
        </is>
      </c>
      <c r="E2292" s="70">
        <f>SUMPRODUCT(N2292:Q2292,PAINEL_PESOS!$C$16:$C$19)</f>
        <v/>
      </c>
      <c r="F2292" s="70">
        <f>SUMPRODUCT(R2292:T2292,PAINEL_PESOS!$C$21:$C$23)</f>
        <v/>
      </c>
      <c r="G2292" s="70">
        <f>SUMPRODUCT(U2292:V2292,PAINEL_PESOS!$C$25:$C$26)</f>
        <v/>
      </c>
      <c r="H2292" s="70">
        <f>SUMPRODUCT(W2292:X2292,PAINEL_PESOS!$C$28:$C$29)</f>
        <v/>
      </c>
      <c r="I2292" s="70" t="n">
        <v>0.9977992288895015</v>
      </c>
      <c r="J2292" s="70" t="n">
        <v>0.6650709589215175</v>
      </c>
      <c r="K2292" s="71">
        <f>IF(NOT(AND(PAINEL_PESOS!$D$12="OK - 100%",PAINEL_PESOS!$F$20="OK - 100%",PAINEL_PESOS!$F$24="OK - 100%",PAINEL_PESOS!$F$27="OK - 100%",PAINEL_PESOS!$F$30="OK - 100%")),"", (E2292*PAINEL_PESOS!$B$7+F2292*PAINEL_PESOS!$B$8+G2292*PAINEL_PESOS!$B$9+H2292*PAINEL_PESOS!$B$10)*I2292)</f>
        <v/>
      </c>
      <c r="L2292" s="71">
        <f>IF(K2292="","",K2292-J2292)</f>
        <v/>
      </c>
      <c r="M2292" s="71">
        <f>IF(L2292="","",ABS(L2292))</f>
        <v/>
      </c>
      <c r="N2292" t="n">
        <v>1</v>
      </c>
      <c r="O2292" t="n">
        <v>1</v>
      </c>
      <c r="P2292" t="n">
        <v>0.7952481520591341</v>
      </c>
      <c r="Q2292" t="n">
        <v>0.9931991134651935</v>
      </c>
      <c r="R2292" t="n">
        <v>0.2544707418514034</v>
      </c>
      <c r="S2292" t="n">
        <v>0.9989730262722133</v>
      </c>
      <c r="T2292" t="n">
        <v>0.9942313350232184</v>
      </c>
      <c r="U2292" t="n">
        <v>0.2000300796135044</v>
      </c>
      <c r="V2292" t="n">
        <v>0.697307722475362</v>
      </c>
      <c r="W2292" t="n">
        <v>0.2504030502032525</v>
      </c>
      <c r="X2292" t="n">
        <v>0.7918882956167664</v>
      </c>
    </row>
    <row r="2293">
      <c r="A2293" t="inlineStr">
        <is>
          <t>3104403</t>
        </is>
      </c>
      <c r="B2293" t="inlineStr">
        <is>
          <t>Argirita</t>
        </is>
      </c>
      <c r="C2293" t="inlineStr">
        <is>
          <t>MG</t>
        </is>
      </c>
      <c r="D2293" t="inlineStr">
        <is>
          <t>REGIÃO SUDESTE</t>
        </is>
      </c>
      <c r="E2293" s="70">
        <f>SUMPRODUCT(N2293:Q2293,PAINEL_PESOS!$C$16:$C$19)</f>
        <v/>
      </c>
      <c r="F2293" s="70">
        <f>SUMPRODUCT(R2293:T2293,PAINEL_PESOS!$C$21:$C$23)</f>
        <v/>
      </c>
      <c r="G2293" s="70">
        <f>SUMPRODUCT(U2293:V2293,PAINEL_PESOS!$C$25:$C$26)</f>
        <v/>
      </c>
      <c r="H2293" s="70">
        <f>SUMPRODUCT(W2293:X2293,PAINEL_PESOS!$C$28:$C$29)</f>
        <v/>
      </c>
      <c r="I2293" s="70" t="n">
        <v>0.9958157416695117</v>
      </c>
      <c r="J2293" s="70" t="n">
        <v>0.6461289103159744</v>
      </c>
      <c r="K2293" s="71">
        <f>IF(NOT(AND(PAINEL_PESOS!$D$12="OK - 100%",PAINEL_PESOS!$F$20="OK - 100%",PAINEL_PESOS!$F$24="OK - 100%",PAINEL_PESOS!$F$27="OK - 100%",PAINEL_PESOS!$F$30="OK - 100%")),"", (E2293*PAINEL_PESOS!$B$7+F2293*PAINEL_PESOS!$B$8+G2293*PAINEL_PESOS!$B$9+H2293*PAINEL_PESOS!$B$10)*I2293)</f>
        <v/>
      </c>
      <c r="L2293" s="71">
        <f>IF(K2293="","",K2293-J2293)</f>
        <v/>
      </c>
      <c r="M2293" s="71">
        <f>IF(L2293="","",ABS(L2293))</f>
        <v/>
      </c>
      <c r="N2293" t="n">
        <v>1</v>
      </c>
      <c r="O2293" t="n">
        <v>0.9998</v>
      </c>
      <c r="P2293" t="n">
        <v>0.6858500527983105</v>
      </c>
      <c r="Q2293" t="n">
        <v>0.9954617995844353</v>
      </c>
      <c r="R2293" t="n">
        <v>0.0665635983076914</v>
      </c>
      <c r="S2293" t="n">
        <v>0.9989664928596794</v>
      </c>
      <c r="T2293" t="n">
        <v>0.9823438466603104</v>
      </c>
      <c r="U2293" t="n">
        <v>0.1768583170959808</v>
      </c>
      <c r="V2293" t="n">
        <v>0.7100889147498626</v>
      </c>
      <c r="W2293" t="n">
        <v>0.30048146758183</v>
      </c>
      <c r="X2293" t="n">
        <v>0.7975168069840569</v>
      </c>
    </row>
    <row r="2294">
      <c r="A2294" t="inlineStr">
        <is>
          <t>3104452</t>
        </is>
      </c>
      <c r="B2294" t="inlineStr">
        <is>
          <t>Aricanduva</t>
        </is>
      </c>
      <c r="C2294" t="inlineStr">
        <is>
          <t>MG</t>
        </is>
      </c>
      <c r="D2294" t="inlineStr">
        <is>
          <t>REGIÃO SUDESTE</t>
        </is>
      </c>
      <c r="E2294" s="70">
        <f>SUMPRODUCT(N2294:Q2294,PAINEL_PESOS!$C$16:$C$19)</f>
        <v/>
      </c>
      <c r="F2294" s="70">
        <f>SUMPRODUCT(R2294:T2294,PAINEL_PESOS!$C$21:$C$23)</f>
        <v/>
      </c>
      <c r="G2294" s="70">
        <f>SUMPRODUCT(U2294:V2294,PAINEL_PESOS!$C$25:$C$26)</f>
        <v/>
      </c>
      <c r="H2294" s="70">
        <f>SUMPRODUCT(W2294:X2294,PAINEL_PESOS!$C$28:$C$29)</f>
        <v/>
      </c>
      <c r="I2294" s="70" t="n">
        <v>0.9957269737320008</v>
      </c>
      <c r="J2294" s="70" t="n">
        <v>0.7169907642812327</v>
      </c>
      <c r="K2294" s="71">
        <f>IF(NOT(AND(PAINEL_PESOS!$D$12="OK - 100%",PAINEL_PESOS!$F$20="OK - 100%",PAINEL_PESOS!$F$24="OK - 100%",PAINEL_PESOS!$F$27="OK - 100%",PAINEL_PESOS!$F$30="OK - 100%")),"", (E2294*PAINEL_PESOS!$B$7+F2294*PAINEL_PESOS!$B$8+G2294*PAINEL_PESOS!$B$9+H2294*PAINEL_PESOS!$B$10)*I2294)</f>
        <v/>
      </c>
      <c r="L2294" s="71">
        <f>IF(K2294="","",K2294-J2294)</f>
        <v/>
      </c>
      <c r="M2294" s="71">
        <f>IF(L2294="","",ABS(L2294))</f>
        <v/>
      </c>
      <c r="N2294" t="n">
        <v>1</v>
      </c>
      <c r="O2294" t="n">
        <v>0.9667</v>
      </c>
      <c r="P2294" t="n">
        <v>0.7586061246040127</v>
      </c>
      <c r="Q2294" t="n">
        <v>0.9919177476902993</v>
      </c>
      <c r="R2294" t="n">
        <v>0.1153901626524086</v>
      </c>
      <c r="S2294" t="n">
        <v>0.9999584774706858</v>
      </c>
      <c r="T2294" t="n">
        <v>0.9840544726647584</v>
      </c>
      <c r="U2294" t="n">
        <v>0.576717386397758</v>
      </c>
      <c r="V2294" t="n">
        <v>0.7548241046322247</v>
      </c>
      <c r="W2294" t="n">
        <v>0.5180211913389816</v>
      </c>
      <c r="X2294" t="n">
        <v>0.652764363798453</v>
      </c>
    </row>
    <row r="2295">
      <c r="A2295" t="inlineStr">
        <is>
          <t>3104502</t>
        </is>
      </c>
      <c r="B2295" t="inlineStr">
        <is>
          <t>Arinos</t>
        </is>
      </c>
      <c r="C2295" t="inlineStr">
        <is>
          <t>MG</t>
        </is>
      </c>
      <c r="D2295" t="inlineStr">
        <is>
          <t>REGIÃO SUDESTE</t>
        </is>
      </c>
      <c r="E2295" s="70">
        <f>SUMPRODUCT(N2295:Q2295,PAINEL_PESOS!$C$16:$C$19)</f>
        <v/>
      </c>
      <c r="F2295" s="70">
        <f>SUMPRODUCT(R2295:T2295,PAINEL_PESOS!$C$21:$C$23)</f>
        <v/>
      </c>
      <c r="G2295" s="70">
        <f>SUMPRODUCT(U2295:V2295,PAINEL_PESOS!$C$25:$C$26)</f>
        <v/>
      </c>
      <c r="H2295" s="70">
        <f>SUMPRODUCT(W2295:X2295,PAINEL_PESOS!$C$28:$C$29)</f>
        <v/>
      </c>
      <c r="I2295" s="70" t="n">
        <v>0.9972014694336433</v>
      </c>
      <c r="J2295" s="70" t="n">
        <v>0.7197328673815527</v>
      </c>
      <c r="K2295" s="71">
        <f>IF(NOT(AND(PAINEL_PESOS!$D$12="OK - 100%",PAINEL_PESOS!$F$20="OK - 100%",PAINEL_PESOS!$F$24="OK - 100%",PAINEL_PESOS!$F$27="OK - 100%",PAINEL_PESOS!$F$30="OK - 100%")),"", (E2295*PAINEL_PESOS!$B$7+F2295*PAINEL_PESOS!$B$8+G2295*PAINEL_PESOS!$B$9+H2295*PAINEL_PESOS!$B$10)*I2295)</f>
        <v/>
      </c>
      <c r="L2295" s="71">
        <f>IF(K2295="","",K2295-J2295)</f>
        <v/>
      </c>
      <c r="M2295" s="71">
        <f>IF(L2295="","",ABS(L2295))</f>
        <v/>
      </c>
      <c r="N2295" t="n">
        <v>0.6</v>
      </c>
      <c r="O2295" t="n">
        <v>1</v>
      </c>
      <c r="P2295" t="n">
        <v>0.7890179514255544</v>
      </c>
      <c r="Q2295" t="n">
        <v>0.9987713120523856</v>
      </c>
      <c r="R2295" t="n">
        <v>0.2882429369982827</v>
      </c>
      <c r="S2295" t="n">
        <v>0.9999792606857157</v>
      </c>
      <c r="T2295" t="n">
        <v>0.9866103582251288</v>
      </c>
      <c r="U2295" t="n">
        <v>0.4974844940882452</v>
      </c>
      <c r="V2295" t="n">
        <v>0.758976984318245</v>
      </c>
      <c r="W2295" t="n">
        <v>0.589950640712438</v>
      </c>
      <c r="X2295" t="n">
        <v>0.7171599271828841</v>
      </c>
    </row>
    <row r="2296">
      <c r="A2296" t="inlineStr">
        <is>
          <t>3104601</t>
        </is>
      </c>
      <c r="B2296" t="inlineStr">
        <is>
          <t>Astolfo Dutra</t>
        </is>
      </c>
      <c r="C2296" t="inlineStr">
        <is>
          <t>MG</t>
        </is>
      </c>
      <c r="D2296" t="inlineStr">
        <is>
          <t>REGIÃO SUDESTE</t>
        </is>
      </c>
      <c r="E2296" s="70">
        <f>SUMPRODUCT(N2296:Q2296,PAINEL_PESOS!$C$16:$C$19)</f>
        <v/>
      </c>
      <c r="F2296" s="70">
        <f>SUMPRODUCT(R2296:T2296,PAINEL_PESOS!$C$21:$C$23)</f>
        <v/>
      </c>
      <c r="G2296" s="70">
        <f>SUMPRODUCT(U2296:V2296,PAINEL_PESOS!$C$25:$C$26)</f>
        <v/>
      </c>
      <c r="H2296" s="70">
        <f>SUMPRODUCT(W2296:X2296,PAINEL_PESOS!$C$28:$C$29)</f>
        <v/>
      </c>
      <c r="I2296" s="70" t="n">
        <v>0.9907144017048782</v>
      </c>
      <c r="J2296" s="70" t="n">
        <v>0.6266951804144797</v>
      </c>
      <c r="K2296" s="71">
        <f>IF(NOT(AND(PAINEL_PESOS!$D$12="OK - 100%",PAINEL_PESOS!$F$20="OK - 100%",PAINEL_PESOS!$F$24="OK - 100%",PAINEL_PESOS!$F$27="OK - 100%",PAINEL_PESOS!$F$30="OK - 100%")),"", (E2296*PAINEL_PESOS!$B$7+F2296*PAINEL_PESOS!$B$8+G2296*PAINEL_PESOS!$B$9+H2296*PAINEL_PESOS!$B$10)*I2296)</f>
        <v/>
      </c>
      <c r="L2296" s="71">
        <f>IF(K2296="","",K2296-J2296)</f>
        <v/>
      </c>
      <c r="M2296" s="71">
        <f>IF(L2296="","",ABS(L2296))</f>
        <v/>
      </c>
      <c r="N2296" t="n">
        <v>0.6</v>
      </c>
      <c r="O2296" t="n">
        <v>0.9935</v>
      </c>
      <c r="P2296" t="n">
        <v>0.6715945089757127</v>
      </c>
      <c r="Q2296" t="n">
        <v>0.9847962013811089</v>
      </c>
      <c r="R2296" t="n">
        <v>0.2710633936269508</v>
      </c>
      <c r="S2296" t="n">
        <v>0.9850076297458896</v>
      </c>
      <c r="T2296" t="n">
        <v>0.9693750642454163</v>
      </c>
      <c r="U2296" t="n">
        <v>0.1758230297746815</v>
      </c>
      <c r="V2296" t="n">
        <v>0.6774465394881166</v>
      </c>
      <c r="W2296" t="n">
        <v>0.3011859385494627</v>
      </c>
      <c r="X2296" t="n">
        <v>0.7975201054238052</v>
      </c>
    </row>
    <row r="2297">
      <c r="A2297" t="inlineStr">
        <is>
          <t>3104700</t>
        </is>
      </c>
      <c r="B2297" t="inlineStr">
        <is>
          <t>Ataléia</t>
        </is>
      </c>
      <c r="C2297" t="inlineStr">
        <is>
          <t>MG</t>
        </is>
      </c>
      <c r="D2297" t="inlineStr">
        <is>
          <t>REGIÃO SUDESTE</t>
        </is>
      </c>
      <c r="E2297" s="70">
        <f>SUMPRODUCT(N2297:Q2297,PAINEL_PESOS!$C$16:$C$19)</f>
        <v/>
      </c>
      <c r="F2297" s="70">
        <f>SUMPRODUCT(R2297:T2297,PAINEL_PESOS!$C$21:$C$23)</f>
        <v/>
      </c>
      <c r="G2297" s="70">
        <f>SUMPRODUCT(U2297:V2297,PAINEL_PESOS!$C$25:$C$26)</f>
        <v/>
      </c>
      <c r="H2297" s="70">
        <f>SUMPRODUCT(W2297:X2297,PAINEL_PESOS!$C$28:$C$29)</f>
        <v/>
      </c>
      <c r="I2297" s="70" t="n">
        <v>0.9814583203102368</v>
      </c>
      <c r="J2297" s="70" t="n">
        <v>0.5921211337882031</v>
      </c>
      <c r="K2297" s="71">
        <f>IF(NOT(AND(PAINEL_PESOS!$D$12="OK - 100%",PAINEL_PESOS!$F$20="OK - 100%",PAINEL_PESOS!$F$24="OK - 100%",PAINEL_PESOS!$F$27="OK - 100%",PAINEL_PESOS!$F$30="OK - 100%")),"", (E2297*PAINEL_PESOS!$B$7+F2297*PAINEL_PESOS!$B$8+G2297*PAINEL_PESOS!$B$9+H2297*PAINEL_PESOS!$B$10)*I2297)</f>
        <v/>
      </c>
      <c r="L2297" s="71">
        <f>IF(K2297="","",K2297-J2297)</f>
        <v/>
      </c>
      <c r="M2297" s="71">
        <f>IF(L2297="","",ABS(L2297))</f>
        <v/>
      </c>
      <c r="N2297" t="n">
        <v>0.4</v>
      </c>
      <c r="O2297" t="n">
        <v>1</v>
      </c>
      <c r="P2297" t="n">
        <v>0.6488912354804646</v>
      </c>
      <c r="Q2297" t="n">
        <v>0.9834517102861172</v>
      </c>
      <c r="R2297" t="n">
        <v>0.2187142943789798</v>
      </c>
      <c r="S2297" t="n">
        <v>0.9989538609762038</v>
      </c>
      <c r="T2297" t="n">
        <v>0.9165710205964055</v>
      </c>
      <c r="U2297" t="n">
        <v>0.12806216591047</v>
      </c>
      <c r="V2297" t="n">
        <v>0.6189230133054795</v>
      </c>
      <c r="W2297" t="n">
        <v>0.4861401164637644</v>
      </c>
      <c r="X2297" t="n">
        <v>0.6543368549920512</v>
      </c>
    </row>
    <row r="2298">
      <c r="A2298" t="inlineStr">
        <is>
          <t>3104809</t>
        </is>
      </c>
      <c r="B2298" t="inlineStr">
        <is>
          <t>Augusto de Lima</t>
        </is>
      </c>
      <c r="C2298" t="inlineStr">
        <is>
          <t>MG</t>
        </is>
      </c>
      <c r="D2298" t="inlineStr">
        <is>
          <t>REGIÃO SUDESTE</t>
        </is>
      </c>
      <c r="E2298" s="70">
        <f>SUMPRODUCT(N2298:Q2298,PAINEL_PESOS!$C$16:$C$19)</f>
        <v/>
      </c>
      <c r="F2298" s="70">
        <f>SUMPRODUCT(R2298:T2298,PAINEL_PESOS!$C$21:$C$23)</f>
        <v/>
      </c>
      <c r="G2298" s="70">
        <f>SUMPRODUCT(U2298:V2298,PAINEL_PESOS!$C$25:$C$26)</f>
        <v/>
      </c>
      <c r="H2298" s="70">
        <f>SUMPRODUCT(W2298:X2298,PAINEL_PESOS!$C$28:$C$29)</f>
        <v/>
      </c>
      <c r="I2298" s="70" t="n">
        <v>0.9932810419730327</v>
      </c>
      <c r="J2298" s="70" t="n">
        <v>0.6353524676606301</v>
      </c>
      <c r="K2298" s="71">
        <f>IF(NOT(AND(PAINEL_PESOS!$D$12="OK - 100%",PAINEL_PESOS!$F$20="OK - 100%",PAINEL_PESOS!$F$24="OK - 100%",PAINEL_PESOS!$F$27="OK - 100%",PAINEL_PESOS!$F$30="OK - 100%")),"", (E2298*PAINEL_PESOS!$B$7+F2298*PAINEL_PESOS!$B$8+G2298*PAINEL_PESOS!$B$9+H2298*PAINEL_PESOS!$B$10)*I2298)</f>
        <v/>
      </c>
      <c r="L2298" s="71">
        <f>IF(K2298="","",K2298-J2298)</f>
        <v/>
      </c>
      <c r="M2298" s="71">
        <f>IF(L2298="","",ABS(L2298))</f>
        <v/>
      </c>
      <c r="N2298" t="n">
        <v>0.6</v>
      </c>
      <c r="O2298" t="n">
        <v>0.9933</v>
      </c>
      <c r="P2298" t="n">
        <v>0.3413938753959874</v>
      </c>
      <c r="Q2298" t="n">
        <v>0.9980350459508964</v>
      </c>
      <c r="R2298" t="n">
        <v>0.1412945142446817</v>
      </c>
      <c r="S2298" t="n">
        <v>0.9996543771658963</v>
      </c>
      <c r="T2298" t="n">
        <v>0.9672044661463909</v>
      </c>
      <c r="U2298" t="n">
        <v>0.306783295965509</v>
      </c>
      <c r="V2298" t="n">
        <v>0.7207717403828273</v>
      </c>
      <c r="W2298" t="n">
        <v>0.4925538027863463</v>
      </c>
      <c r="X2298" t="n">
        <v>0.7252931352713657</v>
      </c>
    </row>
    <row r="2299">
      <c r="A2299" t="inlineStr">
        <is>
          <t>3104908</t>
        </is>
      </c>
      <c r="B2299" t="inlineStr">
        <is>
          <t>Baependi</t>
        </is>
      </c>
      <c r="C2299" t="inlineStr">
        <is>
          <t>MG</t>
        </is>
      </c>
      <c r="D2299" t="inlineStr">
        <is>
          <t>REGIÃO SUDESTE</t>
        </is>
      </c>
      <c r="E2299" s="70">
        <f>SUMPRODUCT(N2299:Q2299,PAINEL_PESOS!$C$16:$C$19)</f>
        <v/>
      </c>
      <c r="F2299" s="70">
        <f>SUMPRODUCT(R2299:T2299,PAINEL_PESOS!$C$21:$C$23)</f>
        <v/>
      </c>
      <c r="G2299" s="70">
        <f>SUMPRODUCT(U2299:V2299,PAINEL_PESOS!$C$25:$C$26)</f>
        <v/>
      </c>
      <c r="H2299" s="70">
        <f>SUMPRODUCT(W2299:X2299,PAINEL_PESOS!$C$28:$C$29)</f>
        <v/>
      </c>
      <c r="I2299" s="70" t="n">
        <v>0.9993571040999261</v>
      </c>
      <c r="J2299" s="70" t="n">
        <v>0.6546277392900256</v>
      </c>
      <c r="K2299" s="71">
        <f>IF(NOT(AND(PAINEL_PESOS!$D$12="OK - 100%",PAINEL_PESOS!$F$20="OK - 100%",PAINEL_PESOS!$F$24="OK - 100%",PAINEL_PESOS!$F$27="OK - 100%",PAINEL_PESOS!$F$30="OK - 100%")),"", (E2299*PAINEL_PESOS!$B$7+F2299*PAINEL_PESOS!$B$8+G2299*PAINEL_PESOS!$B$9+H2299*PAINEL_PESOS!$B$10)*I2299)</f>
        <v/>
      </c>
      <c r="L2299" s="71">
        <f>IF(K2299="","",K2299-J2299)</f>
        <v/>
      </c>
      <c r="M2299" s="71">
        <f>IF(L2299="","",ABS(L2299))</f>
        <v/>
      </c>
      <c r="N2299" t="n">
        <v>0.8</v>
      </c>
      <c r="O2299" t="n">
        <v>0.9975000000000001</v>
      </c>
      <c r="P2299" t="n">
        <v>0.665258711721225</v>
      </c>
      <c r="Q2299" t="n">
        <v>0.9975870091086885</v>
      </c>
      <c r="R2299" t="n">
        <v>0.270736527972513</v>
      </c>
      <c r="S2299" t="n">
        <v>0.9997399003108998</v>
      </c>
      <c r="T2299" t="n">
        <v>0.9986289405360751</v>
      </c>
      <c r="U2299" t="n">
        <v>0.2001870255790974</v>
      </c>
      <c r="V2299" t="n">
        <v>0.7547495575840169</v>
      </c>
      <c r="W2299" t="n">
        <v>0.2504490193280521</v>
      </c>
      <c r="X2299" t="n">
        <v>0.7920955647179763</v>
      </c>
    </row>
    <row r="2300">
      <c r="A2300" t="inlineStr">
        <is>
          <t>3105004</t>
        </is>
      </c>
      <c r="B2300" t="inlineStr">
        <is>
          <t>Baldim</t>
        </is>
      </c>
      <c r="C2300" t="inlineStr">
        <is>
          <t>MG</t>
        </is>
      </c>
      <c r="D2300" t="inlineStr">
        <is>
          <t>REGIÃO SUDESTE</t>
        </is>
      </c>
      <c r="E2300" s="70">
        <f>SUMPRODUCT(N2300:Q2300,PAINEL_PESOS!$C$16:$C$19)</f>
        <v/>
      </c>
      <c r="F2300" s="70">
        <f>SUMPRODUCT(R2300:T2300,PAINEL_PESOS!$C$21:$C$23)</f>
        <v/>
      </c>
      <c r="G2300" s="70">
        <f>SUMPRODUCT(U2300:V2300,PAINEL_PESOS!$C$25:$C$26)</f>
        <v/>
      </c>
      <c r="H2300" s="70">
        <f>SUMPRODUCT(W2300:X2300,PAINEL_PESOS!$C$28:$C$29)</f>
        <v/>
      </c>
      <c r="I2300" s="70" t="n">
        <v>0.9969138053370326</v>
      </c>
      <c r="J2300" s="70" t="n">
        <v>0.605514390081671</v>
      </c>
      <c r="K2300" s="71">
        <f>IF(NOT(AND(PAINEL_PESOS!$D$12="OK - 100%",PAINEL_PESOS!$F$20="OK - 100%",PAINEL_PESOS!$F$24="OK - 100%",PAINEL_PESOS!$F$27="OK - 100%",PAINEL_PESOS!$F$30="OK - 100%")),"", (E2300*PAINEL_PESOS!$B$7+F2300*PAINEL_PESOS!$B$8+G2300*PAINEL_PESOS!$B$9+H2300*PAINEL_PESOS!$B$10)*I2300)</f>
        <v/>
      </c>
      <c r="L2300" s="71">
        <f>IF(K2300="","",K2300-J2300)</f>
        <v/>
      </c>
      <c r="M2300" s="71">
        <f>IF(L2300="","",ABS(L2300))</f>
        <v/>
      </c>
      <c r="N2300" t="n">
        <v>0.4</v>
      </c>
      <c r="O2300" t="n">
        <v>1</v>
      </c>
      <c r="P2300" t="n">
        <v>0.5161562829989441</v>
      </c>
      <c r="Q2300" t="n">
        <v>0.9949719229857562</v>
      </c>
      <c r="R2300" t="n">
        <v>0.1552626112592937</v>
      </c>
      <c r="S2300" t="n">
        <v>0.9993930200619566</v>
      </c>
      <c r="T2300" t="n">
        <v>0.9881700617246639</v>
      </c>
      <c r="U2300" t="n">
        <v>0.3067832959655089</v>
      </c>
      <c r="V2300" t="n">
        <v>0.4503664849185247</v>
      </c>
      <c r="W2300" t="n">
        <v>0.4925538027863463</v>
      </c>
      <c r="X2300" t="n">
        <v>0.7252931352713655</v>
      </c>
    </row>
    <row r="2301">
      <c r="A2301" t="inlineStr">
        <is>
          <t>3105103</t>
        </is>
      </c>
      <c r="B2301" t="inlineStr">
        <is>
          <t>Bambuí</t>
        </is>
      </c>
      <c r="C2301" t="inlineStr">
        <is>
          <t>MG</t>
        </is>
      </c>
      <c r="D2301" t="inlineStr">
        <is>
          <t>REGIÃO SUDESTE</t>
        </is>
      </c>
      <c r="E2301" s="70">
        <f>SUMPRODUCT(N2301:Q2301,PAINEL_PESOS!$C$16:$C$19)</f>
        <v/>
      </c>
      <c r="F2301" s="70">
        <f>SUMPRODUCT(R2301:T2301,PAINEL_PESOS!$C$21:$C$23)</f>
        <v/>
      </c>
      <c r="G2301" s="70">
        <f>SUMPRODUCT(U2301:V2301,PAINEL_PESOS!$C$25:$C$26)</f>
        <v/>
      </c>
      <c r="H2301" s="70">
        <f>SUMPRODUCT(W2301:X2301,PAINEL_PESOS!$C$28:$C$29)</f>
        <v/>
      </c>
      <c r="I2301" s="70" t="n">
        <v>0.9989385205688026</v>
      </c>
      <c r="J2301" s="70" t="n">
        <v>0.6891996390202008</v>
      </c>
      <c r="K2301" s="71">
        <f>IF(NOT(AND(PAINEL_PESOS!$D$12="OK - 100%",PAINEL_PESOS!$F$20="OK - 100%",PAINEL_PESOS!$F$24="OK - 100%",PAINEL_PESOS!$F$27="OK - 100%",PAINEL_PESOS!$F$30="OK - 100%")),"", (E2301*PAINEL_PESOS!$B$7+F2301*PAINEL_PESOS!$B$8+G2301*PAINEL_PESOS!$B$9+H2301*PAINEL_PESOS!$B$10)*I2301)</f>
        <v/>
      </c>
      <c r="L2301" s="71">
        <f>IF(K2301="","",K2301-J2301)</f>
        <v/>
      </c>
      <c r="M2301" s="71">
        <f>IF(L2301="","",ABS(L2301))</f>
        <v/>
      </c>
      <c r="N2301" t="n">
        <v>1</v>
      </c>
      <c r="O2301" t="n">
        <v>0.9983</v>
      </c>
      <c r="P2301" t="n">
        <v>0.679831045406547</v>
      </c>
      <c r="Q2301" t="n">
        <v>0.9976367065638831</v>
      </c>
      <c r="R2301" t="n">
        <v>0.3312589166414722</v>
      </c>
      <c r="S2301" t="n">
        <v>0.9998702156084569</v>
      </c>
      <c r="T2301" t="n">
        <v>0.9963894656207246</v>
      </c>
      <c r="U2301" t="n">
        <v>0.2093495870835392</v>
      </c>
      <c r="V2301" t="n">
        <v>0.7046437411307526</v>
      </c>
      <c r="W2301" t="n">
        <v>0.4029241106137659</v>
      </c>
      <c r="X2301" t="n">
        <v>0.8129755210116202</v>
      </c>
    </row>
    <row r="2302">
      <c r="A2302" t="inlineStr">
        <is>
          <t>3105202</t>
        </is>
      </c>
      <c r="B2302" t="inlineStr">
        <is>
          <t>Bandeira</t>
        </is>
      </c>
      <c r="C2302" t="inlineStr">
        <is>
          <t>MG</t>
        </is>
      </c>
      <c r="D2302" t="inlineStr">
        <is>
          <t>REGIÃO SUDESTE</t>
        </is>
      </c>
      <c r="E2302" s="70">
        <f>SUMPRODUCT(N2302:Q2302,PAINEL_PESOS!$C$16:$C$19)</f>
        <v/>
      </c>
      <c r="F2302" s="70">
        <f>SUMPRODUCT(R2302:T2302,PAINEL_PESOS!$C$21:$C$23)</f>
        <v/>
      </c>
      <c r="G2302" s="70">
        <f>SUMPRODUCT(U2302:V2302,PAINEL_PESOS!$C$25:$C$26)</f>
        <v/>
      </c>
      <c r="H2302" s="70">
        <f>SUMPRODUCT(W2302:X2302,PAINEL_PESOS!$C$28:$C$29)</f>
        <v/>
      </c>
      <c r="I2302" s="70" t="n">
        <v>0.9883065653468502</v>
      </c>
      <c r="J2302" s="70" t="n">
        <v>0.6387892702649711</v>
      </c>
      <c r="K2302" s="71">
        <f>IF(NOT(AND(PAINEL_PESOS!$D$12="OK - 100%",PAINEL_PESOS!$F$20="OK - 100%",PAINEL_PESOS!$F$24="OK - 100%",PAINEL_PESOS!$F$27="OK - 100%",PAINEL_PESOS!$F$30="OK - 100%")),"", (E2302*PAINEL_PESOS!$B$7+F2302*PAINEL_PESOS!$B$8+G2302*PAINEL_PESOS!$B$9+H2302*PAINEL_PESOS!$B$10)*I2302)</f>
        <v/>
      </c>
      <c r="L2302" s="71">
        <f>IF(K2302="","",K2302-J2302)</f>
        <v/>
      </c>
      <c r="M2302" s="71">
        <f>IF(L2302="","",ABS(L2302))</f>
        <v/>
      </c>
      <c r="N2302" t="n">
        <v>1</v>
      </c>
      <c r="O2302" t="n">
        <v>1</v>
      </c>
      <c r="P2302" t="n">
        <v>0.6410770855332629</v>
      </c>
      <c r="Q2302" t="n">
        <v>0.9826722995247545</v>
      </c>
      <c r="R2302" t="n">
        <v>0.0905400246105113</v>
      </c>
      <c r="S2302" t="n">
        <v>0.9994865906615721</v>
      </c>
      <c r="T2302" t="n">
        <v>0.952314852082811</v>
      </c>
      <c r="U2302" t="n">
        <v>0.5243028346232141</v>
      </c>
      <c r="V2302" t="n">
        <v>0.121475893816437</v>
      </c>
      <c r="W2302" t="n">
        <v>0.6692103013359281</v>
      </c>
      <c r="X2302" t="n">
        <v>0.6823536199754685</v>
      </c>
    </row>
    <row r="2303">
      <c r="A2303" t="inlineStr">
        <is>
          <t>3105301</t>
        </is>
      </c>
      <c r="B2303" t="inlineStr">
        <is>
          <t>Bandeira do Sul</t>
        </is>
      </c>
      <c r="C2303" t="inlineStr">
        <is>
          <t>MG</t>
        </is>
      </c>
      <c r="D2303" t="inlineStr">
        <is>
          <t>REGIÃO SUDESTE</t>
        </is>
      </c>
      <c r="E2303" s="70">
        <f>SUMPRODUCT(N2303:Q2303,PAINEL_PESOS!$C$16:$C$19)</f>
        <v/>
      </c>
      <c r="F2303" s="70">
        <f>SUMPRODUCT(R2303:T2303,PAINEL_PESOS!$C$21:$C$23)</f>
        <v/>
      </c>
      <c r="G2303" s="70">
        <f>SUMPRODUCT(U2303:V2303,PAINEL_PESOS!$C$25:$C$26)</f>
        <v/>
      </c>
      <c r="H2303" s="70">
        <f>SUMPRODUCT(W2303:X2303,PAINEL_PESOS!$C$28:$C$29)</f>
        <v/>
      </c>
      <c r="I2303" s="70" t="n">
        <v>0.9955201316081086</v>
      </c>
      <c r="J2303" s="70" t="n">
        <v>0.6255782110306334</v>
      </c>
      <c r="K2303" s="71">
        <f>IF(NOT(AND(PAINEL_PESOS!$D$12="OK - 100%",PAINEL_PESOS!$F$20="OK - 100%",PAINEL_PESOS!$F$24="OK - 100%",PAINEL_PESOS!$F$27="OK - 100%",PAINEL_PESOS!$F$30="OK - 100%")),"", (E2303*PAINEL_PESOS!$B$7+F2303*PAINEL_PESOS!$B$8+G2303*PAINEL_PESOS!$B$9+H2303*PAINEL_PESOS!$B$10)*I2303)</f>
        <v/>
      </c>
      <c r="L2303" s="71">
        <f>IF(K2303="","",K2303-J2303)</f>
        <v/>
      </c>
      <c r="M2303" s="71">
        <f>IF(L2303="","",ABS(L2303))</f>
        <v/>
      </c>
      <c r="N2303" t="n">
        <v>1</v>
      </c>
      <c r="O2303" t="n">
        <v>0.9167</v>
      </c>
      <c r="P2303" t="n">
        <v>0.5060190073917634</v>
      </c>
      <c r="Q2303" t="n">
        <v>0.9829329381100096</v>
      </c>
      <c r="R2303" t="n">
        <v>0.1412945142446817</v>
      </c>
      <c r="S2303" t="n">
        <v>0.9855690720874427</v>
      </c>
      <c r="T2303" t="n">
        <v>0.9958997220859911</v>
      </c>
      <c r="U2303" t="n">
        <v>0.1384511477238211</v>
      </c>
      <c r="V2303" t="n">
        <v>0.7476115646148465</v>
      </c>
      <c r="W2303" t="n">
        <v>0.1814321390150159</v>
      </c>
      <c r="X2303" t="n">
        <v>0.8416502805451312</v>
      </c>
    </row>
    <row r="2304">
      <c r="A2304" t="inlineStr">
        <is>
          <t>3105400</t>
        </is>
      </c>
      <c r="B2304" t="inlineStr">
        <is>
          <t>Barão de Cocais</t>
        </is>
      </c>
      <c r="C2304" t="inlineStr">
        <is>
          <t>MG</t>
        </is>
      </c>
      <c r="D2304" t="inlineStr">
        <is>
          <t>REGIÃO SUDESTE</t>
        </is>
      </c>
      <c r="E2304" s="70">
        <f>SUMPRODUCT(N2304:Q2304,PAINEL_PESOS!$C$16:$C$19)</f>
        <v/>
      </c>
      <c r="F2304" s="70">
        <f>SUMPRODUCT(R2304:T2304,PAINEL_PESOS!$C$21:$C$23)</f>
        <v/>
      </c>
      <c r="G2304" s="70">
        <f>SUMPRODUCT(U2304:V2304,PAINEL_PESOS!$C$25:$C$26)</f>
        <v/>
      </c>
      <c r="H2304" s="70">
        <f>SUMPRODUCT(W2304:X2304,PAINEL_PESOS!$C$28:$C$29)</f>
        <v/>
      </c>
      <c r="I2304" s="70" t="n">
        <v>0.9898716802711003</v>
      </c>
      <c r="J2304" s="70" t="n">
        <v>0.6730209856375998</v>
      </c>
      <c r="K2304" s="71">
        <f>IF(NOT(AND(PAINEL_PESOS!$D$12="OK - 100%",PAINEL_PESOS!$F$20="OK - 100%",PAINEL_PESOS!$F$24="OK - 100%",PAINEL_PESOS!$F$27="OK - 100%",PAINEL_PESOS!$F$30="OK - 100%")),"", (E2304*PAINEL_PESOS!$B$7+F2304*PAINEL_PESOS!$B$8+G2304*PAINEL_PESOS!$B$9+H2304*PAINEL_PESOS!$B$10)*I2304)</f>
        <v/>
      </c>
      <c r="L2304" s="71">
        <f>IF(K2304="","",K2304-J2304)</f>
        <v/>
      </c>
      <c r="M2304" s="71">
        <f>IF(L2304="","",ABS(L2304))</f>
        <v/>
      </c>
      <c r="N2304" t="n">
        <v>0.4</v>
      </c>
      <c r="O2304" t="n">
        <v>1</v>
      </c>
      <c r="P2304" t="n">
        <v>0.6851108764519536</v>
      </c>
      <c r="Q2304" t="n">
        <v>0.9825705860815641</v>
      </c>
      <c r="R2304" t="n">
        <v>0.3862889530555833</v>
      </c>
      <c r="S2304" t="n">
        <v>0.984471433284234</v>
      </c>
      <c r="T2304" t="n">
        <v>0.9984694398008765</v>
      </c>
      <c r="U2304" t="n">
        <v>0.5374149951630661</v>
      </c>
      <c r="V2304" t="n">
        <v>0.6466107906099896</v>
      </c>
      <c r="W2304" t="n">
        <v>0.3438554423019445</v>
      </c>
      <c r="X2304" t="n">
        <v>0.7980499235022374</v>
      </c>
    </row>
    <row r="2305">
      <c r="A2305" t="inlineStr">
        <is>
          <t>3105509</t>
        </is>
      </c>
      <c r="B2305" t="inlineStr">
        <is>
          <t>Barão de Monte Alto</t>
        </is>
      </c>
      <c r="C2305" t="inlineStr">
        <is>
          <t>MG</t>
        </is>
      </c>
      <c r="D2305" t="inlineStr">
        <is>
          <t>REGIÃO SUDESTE</t>
        </is>
      </c>
      <c r="E2305" s="70">
        <f>SUMPRODUCT(N2305:Q2305,PAINEL_PESOS!$C$16:$C$19)</f>
        <v/>
      </c>
      <c r="F2305" s="70">
        <f>SUMPRODUCT(R2305:T2305,PAINEL_PESOS!$C$21:$C$23)</f>
        <v/>
      </c>
      <c r="G2305" s="70">
        <f>SUMPRODUCT(U2305:V2305,PAINEL_PESOS!$C$25:$C$26)</f>
        <v/>
      </c>
      <c r="H2305" s="70">
        <f>SUMPRODUCT(W2305:X2305,PAINEL_PESOS!$C$28:$C$29)</f>
        <v/>
      </c>
      <c r="I2305" s="70" t="n">
        <v>0.9963727246186445</v>
      </c>
      <c r="J2305" s="70" t="n">
        <v>0.6204908458993887</v>
      </c>
      <c r="K2305" s="71">
        <f>IF(NOT(AND(PAINEL_PESOS!$D$12="OK - 100%",PAINEL_PESOS!$F$20="OK - 100%",PAINEL_PESOS!$F$24="OK - 100%",PAINEL_PESOS!$F$27="OK - 100%",PAINEL_PESOS!$F$30="OK - 100%")),"", (E2305*PAINEL_PESOS!$B$7+F2305*PAINEL_PESOS!$B$8+G2305*PAINEL_PESOS!$B$9+H2305*PAINEL_PESOS!$B$10)*I2305)</f>
        <v/>
      </c>
      <c r="L2305" s="71">
        <f>IF(K2305="","",K2305-J2305)</f>
        <v/>
      </c>
      <c r="M2305" s="71">
        <f>IF(L2305="","",ABS(L2305))</f>
        <v/>
      </c>
      <c r="N2305" t="n">
        <v>0.6</v>
      </c>
      <c r="O2305" t="n">
        <v>0.982</v>
      </c>
      <c r="P2305" t="n">
        <v>0.5893347412882788</v>
      </c>
      <c r="Q2305" t="n">
        <v>0.994270663521044</v>
      </c>
      <c r="R2305" t="n">
        <v>0.1006307720662074</v>
      </c>
      <c r="S2305" t="n">
        <v>0.9998918748284178</v>
      </c>
      <c r="T2305" t="n">
        <v>0.9856871079769797</v>
      </c>
      <c r="U2305" t="n">
        <v>0.1554575765281032</v>
      </c>
      <c r="V2305" t="n">
        <v>0.6810951864190942</v>
      </c>
      <c r="W2305" t="n">
        <v>0.3539688540788839</v>
      </c>
      <c r="X2305" t="n">
        <v>0.8178670226509609</v>
      </c>
    </row>
    <row r="2306">
      <c r="A2306" t="inlineStr">
        <is>
          <t>3105608</t>
        </is>
      </c>
      <c r="B2306" t="inlineStr">
        <is>
          <t>Barbacena</t>
        </is>
      </c>
      <c r="C2306" t="inlineStr">
        <is>
          <t>MG</t>
        </is>
      </c>
      <c r="D2306" t="inlineStr">
        <is>
          <t>REGIÃO SUDESTE</t>
        </is>
      </c>
      <c r="E2306" s="70">
        <f>SUMPRODUCT(N2306:Q2306,PAINEL_PESOS!$C$16:$C$19)</f>
        <v/>
      </c>
      <c r="F2306" s="70">
        <f>SUMPRODUCT(R2306:T2306,PAINEL_PESOS!$C$21:$C$23)</f>
        <v/>
      </c>
      <c r="G2306" s="70">
        <f>SUMPRODUCT(U2306:V2306,PAINEL_PESOS!$C$25:$C$26)</f>
        <v/>
      </c>
      <c r="H2306" s="70">
        <f>SUMPRODUCT(W2306:X2306,PAINEL_PESOS!$C$28:$C$29)</f>
        <v/>
      </c>
      <c r="I2306" s="70" t="n">
        <v>0.9914617788727318</v>
      </c>
      <c r="J2306" s="70" t="n">
        <v>0.6301169146920242</v>
      </c>
      <c r="K2306" s="71">
        <f>IF(NOT(AND(PAINEL_PESOS!$D$12="OK - 100%",PAINEL_PESOS!$F$20="OK - 100%",PAINEL_PESOS!$F$24="OK - 100%",PAINEL_PESOS!$F$27="OK - 100%",PAINEL_PESOS!$F$30="OK - 100%")),"", (E2306*PAINEL_PESOS!$B$7+F2306*PAINEL_PESOS!$B$8+G2306*PAINEL_PESOS!$B$9+H2306*PAINEL_PESOS!$B$10)*I2306)</f>
        <v/>
      </c>
      <c r="L2306" s="71">
        <f>IF(K2306="","",K2306-J2306)</f>
        <v/>
      </c>
      <c r="M2306" s="71">
        <f>IF(L2306="","",ABS(L2306))</f>
        <v/>
      </c>
      <c r="N2306" t="n">
        <v>0.4</v>
      </c>
      <c r="O2306" t="n">
        <v>0.7656000000000001</v>
      </c>
      <c r="P2306" t="n">
        <v>0.7977824709609292</v>
      </c>
      <c r="Q2306" t="n">
        <v>0.9827730076221035</v>
      </c>
      <c r="R2306" t="n">
        <v>0.4779941057307265</v>
      </c>
      <c r="S2306" t="n">
        <v>0.9819136733411278</v>
      </c>
      <c r="T2306" t="n">
        <v>0.9761105098691238</v>
      </c>
      <c r="U2306" t="n">
        <v>0.180784700835619</v>
      </c>
      <c r="V2306" t="n">
        <v>0.7222988174332727</v>
      </c>
      <c r="W2306" t="n">
        <v>0.2164403418635658</v>
      </c>
      <c r="X2306" t="n">
        <v>0.8677328009839088</v>
      </c>
    </row>
    <row r="2307">
      <c r="A2307" t="inlineStr">
        <is>
          <t>3105707</t>
        </is>
      </c>
      <c r="B2307" t="inlineStr">
        <is>
          <t>Barra Longa</t>
        </is>
      </c>
      <c r="C2307" t="inlineStr">
        <is>
          <t>MG</t>
        </is>
      </c>
      <c r="D2307" t="inlineStr">
        <is>
          <t>REGIÃO SUDESTE</t>
        </is>
      </c>
      <c r="E2307" s="70">
        <f>SUMPRODUCT(N2307:Q2307,PAINEL_PESOS!$C$16:$C$19)</f>
        <v/>
      </c>
      <c r="F2307" s="70">
        <f>SUMPRODUCT(R2307:T2307,PAINEL_PESOS!$C$21:$C$23)</f>
        <v/>
      </c>
      <c r="G2307" s="70">
        <f>SUMPRODUCT(U2307:V2307,PAINEL_PESOS!$C$25:$C$26)</f>
        <v/>
      </c>
      <c r="H2307" s="70">
        <f>SUMPRODUCT(W2307:X2307,PAINEL_PESOS!$C$28:$C$29)</f>
        <v/>
      </c>
      <c r="I2307" s="70" t="n">
        <v>0.9993065342685963</v>
      </c>
      <c r="J2307" s="70" t="n">
        <v>0.710520768600571</v>
      </c>
      <c r="K2307" s="71">
        <f>IF(NOT(AND(PAINEL_PESOS!$D$12="OK - 100%",PAINEL_PESOS!$F$20="OK - 100%",PAINEL_PESOS!$F$24="OK - 100%",PAINEL_PESOS!$F$27="OK - 100%",PAINEL_PESOS!$F$30="OK - 100%")),"", (E2307*PAINEL_PESOS!$B$7+F2307*PAINEL_PESOS!$B$8+G2307*PAINEL_PESOS!$B$9+H2307*PAINEL_PESOS!$B$10)*I2307)</f>
        <v/>
      </c>
      <c r="L2307" s="71">
        <f>IF(K2307="","",K2307-J2307)</f>
        <v/>
      </c>
      <c r="M2307" s="71">
        <f>IF(L2307="","",ABS(L2307))</f>
        <v/>
      </c>
      <c r="N2307" t="n">
        <v>1</v>
      </c>
      <c r="O2307" t="n">
        <v>1</v>
      </c>
      <c r="P2307" t="n">
        <v>0.776663146779303</v>
      </c>
      <c r="Q2307" t="n">
        <v>0.9984593892506113</v>
      </c>
      <c r="R2307" t="n">
        <v>0.1307212687558041</v>
      </c>
      <c r="S2307" t="n">
        <v>0.9999330815242577</v>
      </c>
      <c r="T2307" t="n">
        <v>0.9976332650637855</v>
      </c>
      <c r="U2307" t="n">
        <v>0.4584801367501471</v>
      </c>
      <c r="V2307" t="n">
        <v>0.7587673159990054</v>
      </c>
      <c r="W2307" t="n">
        <v>0.3816792199816288</v>
      </c>
      <c r="X2307" t="n">
        <v>0.7827643076477855</v>
      </c>
    </row>
    <row r="2308">
      <c r="A2308" t="inlineStr">
        <is>
          <t>3105905</t>
        </is>
      </c>
      <c r="B2308" t="inlineStr">
        <is>
          <t>Barroso</t>
        </is>
      </c>
      <c r="C2308" t="inlineStr">
        <is>
          <t>MG</t>
        </is>
      </c>
      <c r="D2308" t="inlineStr">
        <is>
          <t>REGIÃO SUDESTE</t>
        </is>
      </c>
      <c r="E2308" s="70">
        <f>SUMPRODUCT(N2308:Q2308,PAINEL_PESOS!$C$16:$C$19)</f>
        <v/>
      </c>
      <c r="F2308" s="70">
        <f>SUMPRODUCT(R2308:T2308,PAINEL_PESOS!$C$21:$C$23)</f>
        <v/>
      </c>
      <c r="G2308" s="70">
        <f>SUMPRODUCT(U2308:V2308,PAINEL_PESOS!$C$25:$C$26)</f>
        <v/>
      </c>
      <c r="H2308" s="70">
        <f>SUMPRODUCT(W2308:X2308,PAINEL_PESOS!$C$28:$C$29)</f>
        <v/>
      </c>
      <c r="I2308" s="70" t="n">
        <v>0.9924672779212884</v>
      </c>
      <c r="J2308" s="70" t="n">
        <v>0.6241829541481625</v>
      </c>
      <c r="K2308" s="71">
        <f>IF(NOT(AND(PAINEL_PESOS!$D$12="OK - 100%",PAINEL_PESOS!$F$20="OK - 100%",PAINEL_PESOS!$F$24="OK - 100%",PAINEL_PESOS!$F$27="OK - 100%",PAINEL_PESOS!$F$30="OK - 100%")),"", (E2308*PAINEL_PESOS!$B$7+F2308*PAINEL_PESOS!$B$8+G2308*PAINEL_PESOS!$B$9+H2308*PAINEL_PESOS!$B$10)*I2308)</f>
        <v/>
      </c>
      <c r="L2308" s="71">
        <f>IF(K2308="","",K2308-J2308)</f>
        <v/>
      </c>
      <c r="M2308" s="71">
        <f>IF(L2308="","",ABS(L2308))</f>
        <v/>
      </c>
      <c r="N2308" t="n">
        <v>0.4</v>
      </c>
      <c r="O2308" t="n">
        <v>1</v>
      </c>
      <c r="P2308" t="n">
        <v>0.6648363252375924</v>
      </c>
      <c r="Q2308" t="n">
        <v>0.9590454620313683</v>
      </c>
      <c r="R2308" t="n">
        <v>0.3245695813070573</v>
      </c>
      <c r="S2308" t="n">
        <v>0.9906250767508662</v>
      </c>
      <c r="T2308" t="n">
        <v>0.9977268331117806</v>
      </c>
      <c r="U2308" t="n">
        <v>0.1809215377996056</v>
      </c>
      <c r="V2308" t="n">
        <v>0.7128657876976792</v>
      </c>
      <c r="W2308" t="n">
        <v>0.2133973897593962</v>
      </c>
      <c r="X2308" t="n">
        <v>0.8702902264072671</v>
      </c>
    </row>
    <row r="2309">
      <c r="A2309" t="inlineStr">
        <is>
          <t>3106002</t>
        </is>
      </c>
      <c r="B2309" t="inlineStr">
        <is>
          <t>Bela Vista de Minas</t>
        </is>
      </c>
      <c r="C2309" t="inlineStr">
        <is>
          <t>MG</t>
        </is>
      </c>
      <c r="D2309" t="inlineStr">
        <is>
          <t>REGIÃO SUDESTE</t>
        </is>
      </c>
      <c r="E2309" s="70">
        <f>SUMPRODUCT(N2309:Q2309,PAINEL_PESOS!$C$16:$C$19)</f>
        <v/>
      </c>
      <c r="F2309" s="70">
        <f>SUMPRODUCT(R2309:T2309,PAINEL_PESOS!$C$21:$C$23)</f>
        <v/>
      </c>
      <c r="G2309" s="70">
        <f>SUMPRODUCT(U2309:V2309,PAINEL_PESOS!$C$25:$C$26)</f>
        <v/>
      </c>
      <c r="H2309" s="70">
        <f>SUMPRODUCT(W2309:X2309,PAINEL_PESOS!$C$28:$C$29)</f>
        <v/>
      </c>
      <c r="I2309" s="70" t="n">
        <v>0.9900345812851795</v>
      </c>
      <c r="J2309" s="70" t="n">
        <v>0.6563598862600238</v>
      </c>
      <c r="K2309" s="71">
        <f>IF(NOT(AND(PAINEL_PESOS!$D$12="OK - 100%",PAINEL_PESOS!$F$20="OK - 100%",PAINEL_PESOS!$F$24="OK - 100%",PAINEL_PESOS!$F$27="OK - 100%",PAINEL_PESOS!$F$30="OK - 100%")),"", (E2309*PAINEL_PESOS!$B$7+F2309*PAINEL_PESOS!$B$8+G2309*PAINEL_PESOS!$B$9+H2309*PAINEL_PESOS!$B$10)*I2309)</f>
        <v/>
      </c>
      <c r="L2309" s="71">
        <f>IF(K2309="","",K2309-J2309)</f>
        <v/>
      </c>
      <c r="M2309" s="71">
        <f>IF(L2309="","",ABS(L2309))</f>
        <v/>
      </c>
      <c r="N2309" t="n">
        <v>0.4</v>
      </c>
      <c r="O2309" t="n">
        <v>1</v>
      </c>
      <c r="P2309" t="n">
        <v>0.646040126715945</v>
      </c>
      <c r="Q2309" t="n">
        <v>0.9800936224688295</v>
      </c>
      <c r="R2309" t="n">
        <v>0.2610713336569622</v>
      </c>
      <c r="S2309" t="n">
        <v>0.9999414844664033</v>
      </c>
      <c r="T2309" t="n">
        <v>0.998124879269233</v>
      </c>
      <c r="U2309" t="n">
        <v>0.4209229394997215</v>
      </c>
      <c r="V2309" t="n">
        <v>0.7328711220455415</v>
      </c>
      <c r="W2309" t="n">
        <v>0.3503123696517577</v>
      </c>
      <c r="X2309" t="n">
        <v>0.7804679062280986</v>
      </c>
    </row>
    <row r="2310">
      <c r="A2310" t="inlineStr">
        <is>
          <t>3106101</t>
        </is>
      </c>
      <c r="B2310" t="inlineStr">
        <is>
          <t>Belmiro Braga</t>
        </is>
      </c>
      <c r="C2310" t="inlineStr">
        <is>
          <t>MG</t>
        </is>
      </c>
      <c r="D2310" t="inlineStr">
        <is>
          <t>REGIÃO SUDESTE</t>
        </is>
      </c>
      <c r="E2310" s="70">
        <f>SUMPRODUCT(N2310:Q2310,PAINEL_PESOS!$C$16:$C$19)</f>
        <v/>
      </c>
      <c r="F2310" s="70">
        <f>SUMPRODUCT(R2310:T2310,PAINEL_PESOS!$C$21:$C$23)</f>
        <v/>
      </c>
      <c r="G2310" s="70">
        <f>SUMPRODUCT(U2310:V2310,PAINEL_PESOS!$C$25:$C$26)</f>
        <v/>
      </c>
      <c r="H2310" s="70">
        <f>SUMPRODUCT(W2310:X2310,PAINEL_PESOS!$C$28:$C$29)</f>
        <v/>
      </c>
      <c r="I2310" s="70" t="n">
        <v>0.9994015749070084</v>
      </c>
      <c r="J2310" s="70" t="n">
        <v>0.6266753170834323</v>
      </c>
      <c r="K2310" s="71">
        <f>IF(NOT(AND(PAINEL_PESOS!$D$12="OK - 100%",PAINEL_PESOS!$F$20="OK - 100%",PAINEL_PESOS!$F$24="OK - 100%",PAINEL_PESOS!$F$27="OK - 100%",PAINEL_PESOS!$F$30="OK - 100%")),"", (E2310*PAINEL_PESOS!$B$7+F2310*PAINEL_PESOS!$B$8+G2310*PAINEL_PESOS!$B$9+H2310*PAINEL_PESOS!$B$10)*I2310)</f>
        <v/>
      </c>
      <c r="L2310" s="71">
        <f>IF(K2310="","",K2310-J2310)</f>
        <v/>
      </c>
      <c r="M2310" s="71">
        <f>IF(L2310="","",ABS(L2310))</f>
        <v/>
      </c>
      <c r="N2310" t="n">
        <v>0.2</v>
      </c>
      <c r="O2310" t="n">
        <v>0.9545</v>
      </c>
      <c r="P2310" t="n">
        <v>0.7439281942977825</v>
      </c>
      <c r="Q2310" t="n">
        <v>0.9990227604062536</v>
      </c>
      <c r="R2310" t="n">
        <v>0.1072780384346711</v>
      </c>
      <c r="S2310" t="n">
        <v>0.9989364291915148</v>
      </c>
      <c r="T2310" t="n">
        <v>0.9981345172705913</v>
      </c>
      <c r="U2310" t="n">
        <v>0.3593796441367574</v>
      </c>
      <c r="V2310" t="n">
        <v>0.7171394777507191</v>
      </c>
      <c r="W2310" t="n">
        <v>0.2809592566753939</v>
      </c>
      <c r="X2310" t="n">
        <v>0.8073012998048714</v>
      </c>
    </row>
    <row r="2311">
      <c r="A2311" t="inlineStr">
        <is>
          <t>3106200</t>
        </is>
      </c>
      <c r="B2311" t="inlineStr">
        <is>
          <t>Belo Horizonte</t>
        </is>
      </c>
      <c r="C2311" t="inlineStr">
        <is>
          <t>MG</t>
        </is>
      </c>
      <c r="D2311" t="inlineStr">
        <is>
          <t>REGIÃO SUDESTE</t>
        </is>
      </c>
      <c r="E2311" s="70">
        <f>SUMPRODUCT(N2311:Q2311,PAINEL_PESOS!$C$16:$C$19)</f>
        <v/>
      </c>
      <c r="F2311" s="70">
        <f>SUMPRODUCT(R2311:T2311,PAINEL_PESOS!$C$21:$C$23)</f>
        <v/>
      </c>
      <c r="G2311" s="70">
        <f>SUMPRODUCT(U2311:V2311,PAINEL_PESOS!$C$25:$C$26)</f>
        <v/>
      </c>
      <c r="H2311" s="70">
        <f>SUMPRODUCT(W2311:X2311,PAINEL_PESOS!$C$28:$C$29)</f>
        <v/>
      </c>
      <c r="I2311" s="70" t="n">
        <v>0.8542358700776447</v>
      </c>
      <c r="J2311" s="70" t="n">
        <v>0.4726227520834611</v>
      </c>
      <c r="K2311" s="71">
        <f>IF(NOT(AND(PAINEL_PESOS!$D$12="OK - 100%",PAINEL_PESOS!$F$20="OK - 100%",PAINEL_PESOS!$F$24="OK - 100%",PAINEL_PESOS!$F$27="OK - 100%",PAINEL_PESOS!$F$30="OK - 100%")),"", (E2311*PAINEL_PESOS!$B$7+F2311*PAINEL_PESOS!$B$8+G2311*PAINEL_PESOS!$B$9+H2311*PAINEL_PESOS!$B$10)*I2311)</f>
        <v/>
      </c>
      <c r="L2311" s="71">
        <f>IF(K2311="","",K2311-J2311)</f>
        <v/>
      </c>
      <c r="M2311" s="71">
        <f>IF(L2311="","",ABS(L2311))</f>
        <v/>
      </c>
      <c r="N2311" t="n">
        <v>0.8</v>
      </c>
      <c r="O2311" t="n">
        <v>0.9804</v>
      </c>
      <c r="P2311" t="n">
        <v>0.5601900739176346</v>
      </c>
      <c r="Q2311" t="n">
        <v>0.07168568433002775</v>
      </c>
      <c r="R2311" t="n">
        <v>0.8024984799861087</v>
      </c>
      <c r="S2311" t="n">
        <v>0.7049121171069279</v>
      </c>
      <c r="T2311" t="n">
        <v>0.9986297337352161</v>
      </c>
      <c r="U2311" t="n">
        <v>0.306750155299283</v>
      </c>
      <c r="V2311" t="n">
        <v>0.02474159346585636</v>
      </c>
      <c r="W2311" t="n">
        <v>0.4924836050235819</v>
      </c>
      <c r="X2311" t="n">
        <v>0.7253501437509067</v>
      </c>
    </row>
    <row r="2312">
      <c r="A2312" t="inlineStr">
        <is>
          <t>3106309</t>
        </is>
      </c>
      <c r="B2312" t="inlineStr">
        <is>
          <t>Belo Oriente</t>
        </is>
      </c>
      <c r="C2312" t="inlineStr">
        <is>
          <t>MG</t>
        </is>
      </c>
      <c r="D2312" t="inlineStr">
        <is>
          <t>REGIÃO SUDESTE</t>
        </is>
      </c>
      <c r="E2312" s="70">
        <f>SUMPRODUCT(N2312:Q2312,PAINEL_PESOS!$C$16:$C$19)</f>
        <v/>
      </c>
      <c r="F2312" s="70">
        <f>SUMPRODUCT(R2312:T2312,PAINEL_PESOS!$C$21:$C$23)</f>
        <v/>
      </c>
      <c r="G2312" s="70">
        <f>SUMPRODUCT(U2312:V2312,PAINEL_PESOS!$C$25:$C$26)</f>
        <v/>
      </c>
      <c r="H2312" s="70">
        <f>SUMPRODUCT(W2312:X2312,PAINEL_PESOS!$C$28:$C$29)</f>
        <v/>
      </c>
      <c r="I2312" s="70" t="n">
        <v>0.9392841122187965</v>
      </c>
      <c r="J2312" s="70" t="n">
        <v>0.5786131467403061</v>
      </c>
      <c r="K2312" s="71">
        <f>IF(NOT(AND(PAINEL_PESOS!$D$12="OK - 100%",PAINEL_PESOS!$F$20="OK - 100%",PAINEL_PESOS!$F$24="OK - 100%",PAINEL_PESOS!$F$27="OK - 100%",PAINEL_PESOS!$F$30="OK - 100%")),"", (E2312*PAINEL_PESOS!$B$7+F2312*PAINEL_PESOS!$B$8+G2312*PAINEL_PESOS!$B$9+H2312*PAINEL_PESOS!$B$10)*I2312)</f>
        <v/>
      </c>
      <c r="L2312" s="71">
        <f>IF(K2312="","",K2312-J2312)</f>
        <v/>
      </c>
      <c r="M2312" s="71">
        <f>IF(L2312="","",ABS(L2312))</f>
        <v/>
      </c>
      <c r="N2312" t="n">
        <v>1</v>
      </c>
      <c r="O2312" t="n">
        <v>1</v>
      </c>
      <c r="P2312" t="n">
        <v>0.2288278775079197</v>
      </c>
      <c r="Q2312" t="n">
        <v>0.972364401546953</v>
      </c>
      <c r="R2312" t="n">
        <v>0.4247242147954934</v>
      </c>
      <c r="S2312" t="n">
        <v>0.3229140017575909</v>
      </c>
      <c r="T2312" t="n">
        <v>0.9967053790401211</v>
      </c>
      <c r="U2312" t="n">
        <v>0.346845353252539</v>
      </c>
      <c r="V2312" t="n">
        <v>0.7557292934498311</v>
      </c>
      <c r="W2312" t="n">
        <v>0.3739030785522672</v>
      </c>
      <c r="X2312" t="n">
        <v>0.6881507825726478</v>
      </c>
    </row>
    <row r="2313">
      <c r="A2313" t="inlineStr">
        <is>
          <t>3106408</t>
        </is>
      </c>
      <c r="B2313" t="inlineStr">
        <is>
          <t>Belo Vale</t>
        </is>
      </c>
      <c r="C2313" t="inlineStr">
        <is>
          <t>MG</t>
        </is>
      </c>
      <c r="D2313" t="inlineStr">
        <is>
          <t>REGIÃO SUDESTE</t>
        </is>
      </c>
      <c r="E2313" s="70">
        <f>SUMPRODUCT(N2313:Q2313,PAINEL_PESOS!$C$16:$C$19)</f>
        <v/>
      </c>
      <c r="F2313" s="70">
        <f>SUMPRODUCT(R2313:T2313,PAINEL_PESOS!$C$21:$C$23)</f>
        <v/>
      </c>
      <c r="G2313" s="70">
        <f>SUMPRODUCT(U2313:V2313,PAINEL_PESOS!$C$25:$C$26)</f>
        <v/>
      </c>
      <c r="H2313" s="70">
        <f>SUMPRODUCT(W2313:X2313,PAINEL_PESOS!$C$28:$C$29)</f>
        <v/>
      </c>
      <c r="I2313" s="70" t="n">
        <v>0.9900840533449803</v>
      </c>
      <c r="J2313" s="70" t="n">
        <v>0.6880760624018412</v>
      </c>
      <c r="K2313" s="71">
        <f>IF(NOT(AND(PAINEL_PESOS!$D$12="OK - 100%",PAINEL_PESOS!$F$20="OK - 100%",PAINEL_PESOS!$F$24="OK - 100%",PAINEL_PESOS!$F$27="OK - 100%",PAINEL_PESOS!$F$30="OK - 100%")),"", (E2313*PAINEL_PESOS!$B$7+F2313*PAINEL_PESOS!$B$8+G2313*PAINEL_PESOS!$B$9+H2313*PAINEL_PESOS!$B$10)*I2313)</f>
        <v/>
      </c>
      <c r="L2313" s="71">
        <f>IF(K2313="","",K2313-J2313)</f>
        <v/>
      </c>
      <c r="M2313" s="71">
        <f>IF(L2313="","",ABS(L2313))</f>
        <v/>
      </c>
      <c r="N2313" t="n">
        <v>1</v>
      </c>
      <c r="O2313" t="n">
        <v>1</v>
      </c>
      <c r="P2313" t="n">
        <v>0.7978880675818374</v>
      </c>
      <c r="Q2313" t="n">
        <v>0.9965866687496838</v>
      </c>
      <c r="R2313" t="n">
        <v>0.2218852849846617</v>
      </c>
      <c r="S2313" t="n">
        <v>0.9999454147899849</v>
      </c>
      <c r="T2313" t="n">
        <v>0.9963940074742239</v>
      </c>
      <c r="U2313" t="n">
        <v>0.2642245074530656</v>
      </c>
      <c r="V2313" t="n">
        <v>0.7185507815312513</v>
      </c>
      <c r="W2313" t="n">
        <v>0.4024067997304497</v>
      </c>
      <c r="X2313" t="n">
        <v>0.7985026419138429</v>
      </c>
    </row>
    <row r="2314">
      <c r="A2314" t="inlineStr">
        <is>
          <t>3106507</t>
        </is>
      </c>
      <c r="B2314" t="inlineStr">
        <is>
          <t>Berilo</t>
        </is>
      </c>
      <c r="C2314" t="inlineStr">
        <is>
          <t>MG</t>
        </is>
      </c>
      <c r="D2314" t="inlineStr">
        <is>
          <t>REGIÃO SUDESTE</t>
        </is>
      </c>
      <c r="E2314" s="70">
        <f>SUMPRODUCT(N2314:Q2314,PAINEL_PESOS!$C$16:$C$19)</f>
        <v/>
      </c>
      <c r="F2314" s="70">
        <f>SUMPRODUCT(R2314:T2314,PAINEL_PESOS!$C$21:$C$23)</f>
        <v/>
      </c>
      <c r="G2314" s="70">
        <f>SUMPRODUCT(U2314:V2314,PAINEL_PESOS!$C$25:$C$26)</f>
        <v/>
      </c>
      <c r="H2314" s="70">
        <f>SUMPRODUCT(W2314:X2314,PAINEL_PESOS!$C$28:$C$29)</f>
        <v/>
      </c>
      <c r="I2314" s="70" t="n">
        <v>0.9896786474025934</v>
      </c>
      <c r="J2314" s="70" t="n">
        <v>0.6722239601773954</v>
      </c>
      <c r="K2314" s="71">
        <f>IF(NOT(AND(PAINEL_PESOS!$D$12="OK - 100%",PAINEL_PESOS!$F$20="OK - 100%",PAINEL_PESOS!$F$24="OK - 100%",PAINEL_PESOS!$F$27="OK - 100%",PAINEL_PESOS!$F$30="OK - 100%")),"", (E2314*PAINEL_PESOS!$B$7+F2314*PAINEL_PESOS!$B$8+G2314*PAINEL_PESOS!$B$9+H2314*PAINEL_PESOS!$B$10)*I2314)</f>
        <v/>
      </c>
      <c r="L2314" s="71">
        <f>IF(K2314="","",K2314-J2314)</f>
        <v/>
      </c>
      <c r="M2314" s="71">
        <f>IF(L2314="","",ABS(L2314))</f>
        <v/>
      </c>
      <c r="N2314" t="n">
        <v>0.4</v>
      </c>
      <c r="O2314" t="n">
        <v>1</v>
      </c>
      <c r="P2314" t="n">
        <v>0.6745512143611405</v>
      </c>
      <c r="Q2314" t="n">
        <v>0.9886313876741255</v>
      </c>
      <c r="R2314" t="n">
        <v>0.1602771674467509</v>
      </c>
      <c r="S2314" t="n">
        <v>0.999977647008243</v>
      </c>
      <c r="T2314" t="n">
        <v>0.9550983090858325</v>
      </c>
      <c r="U2314" t="n">
        <v>0.5823485822749779</v>
      </c>
      <c r="V2314" t="n">
        <v>0.7565956558633635</v>
      </c>
      <c r="W2314" t="n">
        <v>0.5124402782047287</v>
      </c>
      <c r="X2314" t="n">
        <v>0.6406654051179652</v>
      </c>
    </row>
    <row r="2315">
      <c r="A2315" t="inlineStr">
        <is>
          <t>3106606</t>
        </is>
      </c>
      <c r="B2315" t="inlineStr">
        <is>
          <t>Bertópolis</t>
        </is>
      </c>
      <c r="C2315" t="inlineStr">
        <is>
          <t>MG</t>
        </is>
      </c>
      <c r="D2315" t="inlineStr">
        <is>
          <t>REGIÃO SUDESTE</t>
        </is>
      </c>
      <c r="E2315" s="70">
        <f>SUMPRODUCT(N2315:Q2315,PAINEL_PESOS!$C$16:$C$19)</f>
        <v/>
      </c>
      <c r="F2315" s="70">
        <f>SUMPRODUCT(R2315:T2315,PAINEL_PESOS!$C$21:$C$23)</f>
        <v/>
      </c>
      <c r="G2315" s="70">
        <f>SUMPRODUCT(U2315:V2315,PAINEL_PESOS!$C$25:$C$26)</f>
        <v/>
      </c>
      <c r="H2315" s="70">
        <f>SUMPRODUCT(W2315:X2315,PAINEL_PESOS!$C$28:$C$29)</f>
        <v/>
      </c>
      <c r="I2315" s="70" t="n">
        <v>0.994103631178327</v>
      </c>
      <c r="J2315" s="70" t="n">
        <v>0.592715247960351</v>
      </c>
      <c r="K2315" s="71">
        <f>IF(NOT(AND(PAINEL_PESOS!$D$12="OK - 100%",PAINEL_PESOS!$F$20="OK - 100%",PAINEL_PESOS!$F$24="OK - 100%",PAINEL_PESOS!$F$27="OK - 100%",PAINEL_PESOS!$F$30="OK - 100%")),"", (E2315*PAINEL_PESOS!$B$7+F2315*PAINEL_PESOS!$B$8+G2315*PAINEL_PESOS!$B$9+H2315*PAINEL_PESOS!$B$10)*I2315)</f>
        <v/>
      </c>
      <c r="L2315" s="71">
        <f>IF(K2315="","",K2315-J2315)</f>
        <v/>
      </c>
      <c r="M2315" s="71">
        <f>IF(L2315="","",ABS(L2315))</f>
        <v/>
      </c>
      <c r="N2315" t="n">
        <v>0.2</v>
      </c>
      <c r="O2315" t="n">
        <v>1</v>
      </c>
      <c r="P2315" t="n">
        <v>0.4279831045406547</v>
      </c>
      <c r="Q2315" t="n">
        <v>0.9934119151410703</v>
      </c>
      <c r="R2315" t="n">
        <v>0.0853936448651694</v>
      </c>
      <c r="S2315" t="n">
        <v>1</v>
      </c>
      <c r="T2315" t="n">
        <v>0.9745935165958677</v>
      </c>
      <c r="U2315" t="n">
        <v>0.139103455964163</v>
      </c>
      <c r="V2315" t="n">
        <v>0.5906488441411339</v>
      </c>
      <c r="W2315" t="n">
        <v>0.5941287949002614</v>
      </c>
      <c r="X2315" t="n">
        <v>0.7619433802453079</v>
      </c>
    </row>
    <row r="2316">
      <c r="A2316" t="inlineStr">
        <is>
          <t>3106655</t>
        </is>
      </c>
      <c r="B2316" t="inlineStr">
        <is>
          <t>Berizal</t>
        </is>
      </c>
      <c r="C2316" t="inlineStr">
        <is>
          <t>MG</t>
        </is>
      </c>
      <c r="D2316" t="inlineStr">
        <is>
          <t>REGIÃO SUDESTE</t>
        </is>
      </c>
      <c r="E2316" s="70">
        <f>SUMPRODUCT(N2316:Q2316,PAINEL_PESOS!$C$16:$C$19)</f>
        <v/>
      </c>
      <c r="F2316" s="70">
        <f>SUMPRODUCT(R2316:T2316,PAINEL_PESOS!$C$21:$C$23)</f>
        <v/>
      </c>
      <c r="G2316" s="70">
        <f>SUMPRODUCT(U2316:V2316,PAINEL_PESOS!$C$25:$C$26)</f>
        <v/>
      </c>
      <c r="H2316" s="70">
        <f>SUMPRODUCT(W2316:X2316,PAINEL_PESOS!$C$28:$C$29)</f>
        <v/>
      </c>
      <c r="I2316" s="70" t="n">
        <v>0.9133290727551642</v>
      </c>
      <c r="J2316" s="70" t="n">
        <v>0.6286382649953489</v>
      </c>
      <c r="K2316" s="71">
        <f>IF(NOT(AND(PAINEL_PESOS!$D$12="OK - 100%",PAINEL_PESOS!$F$20="OK - 100%",PAINEL_PESOS!$F$24="OK - 100%",PAINEL_PESOS!$F$27="OK - 100%",PAINEL_PESOS!$F$30="OK - 100%")),"", (E2316*PAINEL_PESOS!$B$7+F2316*PAINEL_PESOS!$B$8+G2316*PAINEL_PESOS!$B$9+H2316*PAINEL_PESOS!$B$10)*I2316)</f>
        <v/>
      </c>
      <c r="L2316" s="71">
        <f>IF(K2316="","",K2316-J2316)</f>
        <v/>
      </c>
      <c r="M2316" s="71">
        <f>IF(L2316="","",ABS(L2316))</f>
        <v/>
      </c>
      <c r="N2316" t="n">
        <v>1</v>
      </c>
      <c r="O2316" t="n">
        <v>0.9967</v>
      </c>
      <c r="P2316" t="n">
        <v>0.8076029567053855</v>
      </c>
      <c r="Q2316" t="n">
        <v>0.9739286736597481</v>
      </c>
      <c r="R2316" t="n">
        <v>0.09566995691063331</v>
      </c>
      <c r="S2316" t="n">
        <v>0.9968305731254004</v>
      </c>
      <c r="T2316" t="n">
        <v>0.5665339988265122</v>
      </c>
      <c r="U2316" t="n">
        <v>0.509539868777196</v>
      </c>
      <c r="V2316" t="n">
        <v>0.7355827850538903</v>
      </c>
      <c r="W2316" t="n">
        <v>0.6261426621373752</v>
      </c>
      <c r="X2316" t="n">
        <v>0.6399421052803833</v>
      </c>
    </row>
    <row r="2317">
      <c r="A2317" t="inlineStr">
        <is>
          <t>3106705</t>
        </is>
      </c>
      <c r="B2317" t="inlineStr">
        <is>
          <t>Betim</t>
        </is>
      </c>
      <c r="C2317" t="inlineStr">
        <is>
          <t>MG</t>
        </is>
      </c>
      <c r="D2317" t="inlineStr">
        <is>
          <t>REGIÃO SUDESTE</t>
        </is>
      </c>
      <c r="E2317" s="70">
        <f>SUMPRODUCT(N2317:Q2317,PAINEL_PESOS!$C$16:$C$19)</f>
        <v/>
      </c>
      <c r="F2317" s="70">
        <f>SUMPRODUCT(R2317:T2317,PAINEL_PESOS!$C$21:$C$23)</f>
        <v/>
      </c>
      <c r="G2317" s="70">
        <f>SUMPRODUCT(U2317:V2317,PAINEL_PESOS!$C$25:$C$26)</f>
        <v/>
      </c>
      <c r="H2317" s="70">
        <f>SUMPRODUCT(W2317:X2317,PAINEL_PESOS!$C$28:$C$29)</f>
        <v/>
      </c>
      <c r="I2317" s="70" t="n">
        <v>0.9087891537060456</v>
      </c>
      <c r="J2317" s="70" t="n">
        <v>0.5314263656859498</v>
      </c>
      <c r="K2317" s="71">
        <f>IF(NOT(AND(PAINEL_PESOS!$D$12="OK - 100%",PAINEL_PESOS!$F$20="OK - 100%",PAINEL_PESOS!$F$24="OK - 100%",PAINEL_PESOS!$F$27="OK - 100%",PAINEL_PESOS!$F$30="OK - 100%")),"", (E2317*PAINEL_PESOS!$B$7+F2317*PAINEL_PESOS!$B$8+G2317*PAINEL_PESOS!$B$9+H2317*PAINEL_PESOS!$B$10)*I2317)</f>
        <v/>
      </c>
      <c r="L2317" s="71">
        <f>IF(K2317="","",K2317-J2317)</f>
        <v/>
      </c>
      <c r="M2317" s="71">
        <f>IF(L2317="","",ABS(L2317))</f>
        <v/>
      </c>
      <c r="N2317" t="n">
        <v>0.4</v>
      </c>
      <c r="O2317" t="n">
        <v>0.982</v>
      </c>
      <c r="P2317" t="n">
        <v>0.4592397043294615</v>
      </c>
      <c r="Q2317" t="n">
        <v>0.6602060350256804</v>
      </c>
      <c r="R2317" t="n">
        <v>0.7174218060497524</v>
      </c>
      <c r="S2317" t="n">
        <v>0.7667728036083856</v>
      </c>
      <c r="T2317" t="n">
        <v>0.9711411228925845</v>
      </c>
      <c r="U2317" t="n">
        <v>0.2642080584246704</v>
      </c>
      <c r="V2317" t="n">
        <v>0.3253805139418977</v>
      </c>
      <c r="W2317" t="n">
        <v>0.4023719577938053</v>
      </c>
      <c r="X2317" t="n">
        <v>0.7985309374855841</v>
      </c>
    </row>
    <row r="2318">
      <c r="A2318" t="inlineStr">
        <is>
          <t>3106804</t>
        </is>
      </c>
      <c r="B2318" t="inlineStr">
        <is>
          <t>Bias Fortes</t>
        </is>
      </c>
      <c r="C2318" t="inlineStr">
        <is>
          <t>MG</t>
        </is>
      </c>
      <c r="D2318" t="inlineStr">
        <is>
          <t>REGIÃO SUDESTE</t>
        </is>
      </c>
      <c r="E2318" s="70">
        <f>SUMPRODUCT(N2318:Q2318,PAINEL_PESOS!$C$16:$C$19)</f>
        <v/>
      </c>
      <c r="F2318" s="70">
        <f>SUMPRODUCT(R2318:T2318,PAINEL_PESOS!$C$21:$C$23)</f>
        <v/>
      </c>
      <c r="G2318" s="70">
        <f>SUMPRODUCT(U2318:V2318,PAINEL_PESOS!$C$25:$C$26)</f>
        <v/>
      </c>
      <c r="H2318" s="70">
        <f>SUMPRODUCT(W2318:X2318,PAINEL_PESOS!$C$28:$C$29)</f>
        <v/>
      </c>
      <c r="I2318" s="70" t="n">
        <v>0.9993898938003126</v>
      </c>
      <c r="J2318" s="70" t="n">
        <v>0.6399414585025114</v>
      </c>
      <c r="K2318" s="71">
        <f>IF(NOT(AND(PAINEL_PESOS!$D$12="OK - 100%",PAINEL_PESOS!$F$20="OK - 100%",PAINEL_PESOS!$F$24="OK - 100%",PAINEL_PESOS!$F$27="OK - 100%",PAINEL_PESOS!$F$30="OK - 100%")),"", (E2318*PAINEL_PESOS!$B$7+F2318*PAINEL_PESOS!$B$8+G2318*PAINEL_PESOS!$B$9+H2318*PAINEL_PESOS!$B$10)*I2318)</f>
        <v/>
      </c>
      <c r="L2318" s="71">
        <f>IF(K2318="","",K2318-J2318)</f>
        <v/>
      </c>
      <c r="M2318" s="71">
        <f>IF(L2318="","",ABS(L2318))</f>
        <v/>
      </c>
      <c r="N2318" t="n">
        <v>1</v>
      </c>
      <c r="O2318" t="n">
        <v>0.8571000000000001</v>
      </c>
      <c r="P2318" t="n">
        <v>0.5655755015839493</v>
      </c>
      <c r="Q2318" t="n">
        <v>0.998258207396435</v>
      </c>
      <c r="R2318" t="n">
        <v>0.06644105935006001</v>
      </c>
      <c r="S2318" t="n">
        <v>1</v>
      </c>
      <c r="T2318" t="n">
        <v>0.9981809921519755</v>
      </c>
      <c r="U2318" t="n">
        <v>0.3271210610139515</v>
      </c>
      <c r="V2318" t="n">
        <v>0.6395953116046849</v>
      </c>
      <c r="W2318" t="n">
        <v>0.286286603183486</v>
      </c>
      <c r="X2318" t="n">
        <v>0.782772501541024</v>
      </c>
    </row>
    <row r="2319">
      <c r="A2319" t="inlineStr">
        <is>
          <t>3106903</t>
        </is>
      </c>
      <c r="B2319" t="inlineStr">
        <is>
          <t>Bicas</t>
        </is>
      </c>
      <c r="C2319" t="inlineStr">
        <is>
          <t>MG</t>
        </is>
      </c>
      <c r="D2319" t="inlineStr">
        <is>
          <t>REGIÃO SUDESTE</t>
        </is>
      </c>
      <c r="E2319" s="70">
        <f>SUMPRODUCT(N2319:Q2319,PAINEL_PESOS!$C$16:$C$19)</f>
        <v/>
      </c>
      <c r="F2319" s="70">
        <f>SUMPRODUCT(R2319:T2319,PAINEL_PESOS!$C$21:$C$23)</f>
        <v/>
      </c>
      <c r="G2319" s="70">
        <f>SUMPRODUCT(U2319:V2319,PAINEL_PESOS!$C$25:$C$26)</f>
        <v/>
      </c>
      <c r="H2319" s="70">
        <f>SUMPRODUCT(W2319:X2319,PAINEL_PESOS!$C$28:$C$29)</f>
        <v/>
      </c>
      <c r="I2319" s="70" t="n">
        <v>0.9970097065792823</v>
      </c>
      <c r="J2319" s="70" t="n">
        <v>0.6056387146904396</v>
      </c>
      <c r="K2319" s="71">
        <f>IF(NOT(AND(PAINEL_PESOS!$D$12="OK - 100%",PAINEL_PESOS!$F$20="OK - 100%",PAINEL_PESOS!$F$24="OK - 100%",PAINEL_PESOS!$F$27="OK - 100%",PAINEL_PESOS!$F$30="OK - 100%")),"", (E2319*PAINEL_PESOS!$B$7+F2319*PAINEL_PESOS!$B$8+G2319*PAINEL_PESOS!$B$9+H2319*PAINEL_PESOS!$B$10)*I2319)</f>
        <v/>
      </c>
      <c r="L2319" s="71">
        <f>IF(K2319="","",K2319-J2319)</f>
        <v/>
      </c>
      <c r="M2319" s="71">
        <f>IF(L2319="","",ABS(L2319))</f>
        <v/>
      </c>
      <c r="N2319" t="n">
        <v>0.4</v>
      </c>
      <c r="O2319" t="n">
        <v>1</v>
      </c>
      <c r="P2319" t="n">
        <v>0.6191129883843718</v>
      </c>
      <c r="Q2319" t="n">
        <v>0.9846457080711433</v>
      </c>
      <c r="R2319" t="n">
        <v>0.2487234802441006</v>
      </c>
      <c r="S2319" t="n">
        <v>0.9965138182310792</v>
      </c>
      <c r="T2319" t="n">
        <v>0.997640809927371</v>
      </c>
      <c r="U2319" t="n">
        <v>0.2368760749578324</v>
      </c>
      <c r="V2319" t="n">
        <v>0.6399839940543233</v>
      </c>
      <c r="W2319" t="n">
        <v>0.2267481249529922</v>
      </c>
      <c r="X2319" t="n">
        <v>0.7589018569813455</v>
      </c>
    </row>
    <row r="2320">
      <c r="A2320" t="inlineStr">
        <is>
          <t>3107000</t>
        </is>
      </c>
      <c r="B2320" t="inlineStr">
        <is>
          <t>Biquinhas</t>
        </is>
      </c>
      <c r="C2320" t="inlineStr">
        <is>
          <t>MG</t>
        </is>
      </c>
      <c r="D2320" t="inlineStr">
        <is>
          <t>REGIÃO SUDESTE</t>
        </is>
      </c>
      <c r="E2320" s="70">
        <f>SUMPRODUCT(N2320:Q2320,PAINEL_PESOS!$C$16:$C$19)</f>
        <v/>
      </c>
      <c r="F2320" s="70">
        <f>SUMPRODUCT(R2320:T2320,PAINEL_PESOS!$C$21:$C$23)</f>
        <v/>
      </c>
      <c r="G2320" s="70">
        <f>SUMPRODUCT(U2320:V2320,PAINEL_PESOS!$C$25:$C$26)</f>
        <v/>
      </c>
      <c r="H2320" s="70">
        <f>SUMPRODUCT(W2320:X2320,PAINEL_PESOS!$C$28:$C$29)</f>
        <v/>
      </c>
      <c r="I2320" s="70" t="n">
        <v>0.9983365243956513</v>
      </c>
      <c r="J2320" s="70" t="n">
        <v>0.691529365498566</v>
      </c>
      <c r="K2320" s="71">
        <f>IF(NOT(AND(PAINEL_PESOS!$D$12="OK - 100%",PAINEL_PESOS!$F$20="OK - 100%",PAINEL_PESOS!$F$24="OK - 100%",PAINEL_PESOS!$F$27="OK - 100%",PAINEL_PESOS!$F$30="OK - 100%")),"", (E2320*PAINEL_PESOS!$B$7+F2320*PAINEL_PESOS!$B$8+G2320*PAINEL_PESOS!$B$9+H2320*PAINEL_PESOS!$B$10)*I2320)</f>
        <v/>
      </c>
      <c r="L2320" s="71">
        <f>IF(K2320="","",K2320-J2320)</f>
        <v/>
      </c>
      <c r="M2320" s="71">
        <f>IF(L2320="","",ABS(L2320))</f>
        <v/>
      </c>
      <c r="N2320" t="n">
        <v>1</v>
      </c>
      <c r="O2320" t="n">
        <v>0.9873</v>
      </c>
      <c r="P2320" t="n">
        <v>0.7621964097148891</v>
      </c>
      <c r="Q2320" t="n">
        <v>0.9985656443072382</v>
      </c>
      <c r="R2320" t="n">
        <v>0.102883494556804</v>
      </c>
      <c r="S2320" t="n">
        <v>1</v>
      </c>
      <c r="T2320" t="n">
        <v>0.9925607054113267</v>
      </c>
      <c r="U2320" t="n">
        <v>0.3236606241099658</v>
      </c>
      <c r="V2320" t="n">
        <v>0.7333928184813746</v>
      </c>
      <c r="W2320" t="n">
        <v>0.4616587790912466</v>
      </c>
      <c r="X2320" t="n">
        <v>0.7517469471873808</v>
      </c>
    </row>
    <row r="2321">
      <c r="A2321" t="inlineStr">
        <is>
          <t>3107109</t>
        </is>
      </c>
      <c r="B2321" t="inlineStr">
        <is>
          <t>Boa Esperança</t>
        </is>
      </c>
      <c r="C2321" t="inlineStr">
        <is>
          <t>MG</t>
        </is>
      </c>
      <c r="D2321" t="inlineStr">
        <is>
          <t>REGIÃO SUDESTE</t>
        </is>
      </c>
      <c r="E2321" s="70">
        <f>SUMPRODUCT(N2321:Q2321,PAINEL_PESOS!$C$16:$C$19)</f>
        <v/>
      </c>
      <c r="F2321" s="70">
        <f>SUMPRODUCT(R2321:T2321,PAINEL_PESOS!$C$21:$C$23)</f>
        <v/>
      </c>
      <c r="G2321" s="70">
        <f>SUMPRODUCT(U2321:V2321,PAINEL_PESOS!$C$25:$C$26)</f>
        <v/>
      </c>
      <c r="H2321" s="70">
        <f>SUMPRODUCT(W2321:X2321,PAINEL_PESOS!$C$28:$C$29)</f>
        <v/>
      </c>
      <c r="I2321" s="70" t="n">
        <v>0.9954266685694544</v>
      </c>
      <c r="J2321" s="70" t="n">
        <v>0.6682354262373729</v>
      </c>
      <c r="K2321" s="71">
        <f>IF(NOT(AND(PAINEL_PESOS!$D$12="OK - 100%",PAINEL_PESOS!$F$20="OK - 100%",PAINEL_PESOS!$F$24="OK - 100%",PAINEL_PESOS!$F$27="OK - 100%",PAINEL_PESOS!$F$30="OK - 100%")),"", (E2321*PAINEL_PESOS!$B$7+F2321*PAINEL_PESOS!$B$8+G2321*PAINEL_PESOS!$B$9+H2321*PAINEL_PESOS!$B$10)*I2321)</f>
        <v/>
      </c>
      <c r="L2321" s="71">
        <f>IF(K2321="","",K2321-J2321)</f>
        <v/>
      </c>
      <c r="M2321" s="71">
        <f>IF(L2321="","",ABS(L2321))</f>
        <v/>
      </c>
      <c r="N2321" t="n">
        <v>1</v>
      </c>
      <c r="O2321" t="n">
        <v>0.9953</v>
      </c>
      <c r="P2321" t="n">
        <v>0.6049630411826822</v>
      </c>
      <c r="Q2321" t="n">
        <v>0.9924036570513425</v>
      </c>
      <c r="R2321" t="n">
        <v>0.3778154699114042</v>
      </c>
      <c r="S2321" t="n">
        <v>0.9984395416594415</v>
      </c>
      <c r="T2321" t="n">
        <v>0.9827945580359985</v>
      </c>
      <c r="U2321" t="n">
        <v>0.1751623050015996</v>
      </c>
      <c r="V2321" t="n">
        <v>0.6864890477015829</v>
      </c>
      <c r="W2321" t="n">
        <v>0.326663215846575</v>
      </c>
      <c r="X2321" t="n">
        <v>0.8130966005599709</v>
      </c>
    </row>
    <row r="2322">
      <c r="A2322" t="inlineStr">
        <is>
          <t>3107208</t>
        </is>
      </c>
      <c r="B2322" t="inlineStr">
        <is>
          <t>Bocaina de Minas</t>
        </is>
      </c>
      <c r="C2322" t="inlineStr">
        <is>
          <t>MG</t>
        </is>
      </c>
      <c r="D2322" t="inlineStr">
        <is>
          <t>REGIÃO SUDESTE</t>
        </is>
      </c>
      <c r="E2322" s="70">
        <f>SUMPRODUCT(N2322:Q2322,PAINEL_PESOS!$C$16:$C$19)</f>
        <v/>
      </c>
      <c r="F2322" s="70">
        <f>SUMPRODUCT(R2322:T2322,PAINEL_PESOS!$C$21:$C$23)</f>
        <v/>
      </c>
      <c r="G2322" s="70">
        <f>SUMPRODUCT(U2322:V2322,PAINEL_PESOS!$C$25:$C$26)</f>
        <v/>
      </c>
      <c r="H2322" s="70">
        <f>SUMPRODUCT(W2322:X2322,PAINEL_PESOS!$C$28:$C$29)</f>
        <v/>
      </c>
      <c r="I2322" s="70" t="n">
        <v>0.9998223439452669</v>
      </c>
      <c r="J2322" s="70" t="n">
        <v>0.6343289866188484</v>
      </c>
      <c r="K2322" s="71">
        <f>IF(NOT(AND(PAINEL_PESOS!$D$12="OK - 100%",PAINEL_PESOS!$F$20="OK - 100%",PAINEL_PESOS!$F$24="OK - 100%",PAINEL_PESOS!$F$27="OK - 100%",PAINEL_PESOS!$F$30="OK - 100%")),"", (E2322*PAINEL_PESOS!$B$7+F2322*PAINEL_PESOS!$B$8+G2322*PAINEL_PESOS!$B$9+H2322*PAINEL_PESOS!$B$10)*I2322)</f>
        <v/>
      </c>
      <c r="L2322" s="71">
        <f>IF(K2322="","",K2322-J2322)</f>
        <v/>
      </c>
      <c r="M2322" s="71">
        <f>IF(L2322="","",ABS(L2322))</f>
        <v/>
      </c>
      <c r="N2322" t="n">
        <v>0.2</v>
      </c>
      <c r="O2322" t="n">
        <v>1</v>
      </c>
      <c r="P2322" t="n">
        <v>1</v>
      </c>
      <c r="Q2322" t="n">
        <v>0.9994580761083318</v>
      </c>
      <c r="R2322" t="n">
        <v>0.134521499451555</v>
      </c>
      <c r="S2322" t="n">
        <v>0.9998907384374101</v>
      </c>
      <c r="T2322" t="n">
        <v>0.9995446302348838</v>
      </c>
      <c r="U2322" t="n">
        <v>0.2917409607524329</v>
      </c>
      <c r="V2322" t="n">
        <v>0.6836385115182999</v>
      </c>
      <c r="W2322" t="n">
        <v>0.2639032864279124</v>
      </c>
      <c r="X2322" t="n">
        <v>0.8138838833890699</v>
      </c>
    </row>
    <row r="2323">
      <c r="A2323" t="inlineStr">
        <is>
          <t>3107307</t>
        </is>
      </c>
      <c r="B2323" t="inlineStr">
        <is>
          <t>Bocaiúva</t>
        </is>
      </c>
      <c r="C2323" t="inlineStr">
        <is>
          <t>MG</t>
        </is>
      </c>
      <c r="D2323" t="inlineStr">
        <is>
          <t>REGIÃO SUDESTE</t>
        </is>
      </c>
      <c r="E2323" s="70">
        <f>SUMPRODUCT(N2323:Q2323,PAINEL_PESOS!$C$16:$C$19)</f>
        <v/>
      </c>
      <c r="F2323" s="70">
        <f>SUMPRODUCT(R2323:T2323,PAINEL_PESOS!$C$21:$C$23)</f>
        <v/>
      </c>
      <c r="G2323" s="70">
        <f>SUMPRODUCT(U2323:V2323,PAINEL_PESOS!$C$25:$C$26)</f>
        <v/>
      </c>
      <c r="H2323" s="70">
        <f>SUMPRODUCT(W2323:X2323,PAINEL_PESOS!$C$28:$C$29)</f>
        <v/>
      </c>
      <c r="I2323" s="70" t="n">
        <v>0.990306971666795</v>
      </c>
      <c r="J2323" s="70" t="n">
        <v>0.6618465953584982</v>
      </c>
      <c r="K2323" s="71">
        <f>IF(NOT(AND(PAINEL_PESOS!$D$12="OK - 100%",PAINEL_PESOS!$F$20="OK - 100%",PAINEL_PESOS!$F$24="OK - 100%",PAINEL_PESOS!$F$27="OK - 100%",PAINEL_PESOS!$F$30="OK - 100%")),"", (E2323*PAINEL_PESOS!$B$7+F2323*PAINEL_PESOS!$B$8+G2323*PAINEL_PESOS!$B$9+H2323*PAINEL_PESOS!$B$10)*I2323)</f>
        <v/>
      </c>
      <c r="L2323" s="71">
        <f>IF(K2323="","",K2323-J2323)</f>
        <v/>
      </c>
      <c r="M2323" s="71">
        <f>IF(L2323="","",ABS(L2323))</f>
        <v/>
      </c>
      <c r="N2323" t="n">
        <v>1</v>
      </c>
      <c r="O2323" t="n">
        <v>1</v>
      </c>
      <c r="P2323" t="n">
        <v>0.5802534318901795</v>
      </c>
      <c r="Q2323" t="n">
        <v>0.9877169346703856</v>
      </c>
      <c r="R2323" t="n">
        <v>0.3792842437323199</v>
      </c>
      <c r="S2323" t="n">
        <v>0.9840596907626681</v>
      </c>
      <c r="T2323" t="n">
        <v>0.9655268844627103</v>
      </c>
      <c r="U2323" t="n">
        <v>0.4706868342531918</v>
      </c>
      <c r="V2323" t="n">
        <v>0.3782803092084699</v>
      </c>
      <c r="W2323" t="n">
        <v>0.4983691816035744</v>
      </c>
      <c r="X2323" t="n">
        <v>0.6626954294470382</v>
      </c>
    </row>
    <row r="2324">
      <c r="A2324" t="inlineStr">
        <is>
          <t>3107406</t>
        </is>
      </c>
      <c r="B2324" t="inlineStr">
        <is>
          <t>Bom Despacho</t>
        </is>
      </c>
      <c r="C2324" t="inlineStr">
        <is>
          <t>MG</t>
        </is>
      </c>
      <c r="D2324" t="inlineStr">
        <is>
          <t>REGIÃO SUDESTE</t>
        </is>
      </c>
      <c r="E2324" s="70">
        <f>SUMPRODUCT(N2324:Q2324,PAINEL_PESOS!$C$16:$C$19)</f>
        <v/>
      </c>
      <c r="F2324" s="70">
        <f>SUMPRODUCT(R2324:T2324,PAINEL_PESOS!$C$21:$C$23)</f>
        <v/>
      </c>
      <c r="G2324" s="70">
        <f>SUMPRODUCT(U2324:V2324,PAINEL_PESOS!$C$25:$C$26)</f>
        <v/>
      </c>
      <c r="H2324" s="70">
        <f>SUMPRODUCT(W2324:X2324,PAINEL_PESOS!$C$28:$C$29)</f>
        <v/>
      </c>
      <c r="I2324" s="70" t="n">
        <v>0.9945953091841321</v>
      </c>
      <c r="J2324" s="70" t="n">
        <v>0.6839790208237629</v>
      </c>
      <c r="K2324" s="71">
        <f>IF(NOT(AND(PAINEL_PESOS!$D$12="OK - 100%",PAINEL_PESOS!$F$20="OK - 100%",PAINEL_PESOS!$F$24="OK - 100%",PAINEL_PESOS!$F$27="OK - 100%",PAINEL_PESOS!$F$30="OK - 100%")),"", (E2324*PAINEL_PESOS!$B$7+F2324*PAINEL_PESOS!$B$8+G2324*PAINEL_PESOS!$B$9+H2324*PAINEL_PESOS!$B$10)*I2324)</f>
        <v/>
      </c>
      <c r="L2324" s="71">
        <f>IF(K2324="","",K2324-J2324)</f>
        <v/>
      </c>
      <c r="M2324" s="71">
        <f>IF(L2324="","",ABS(L2324))</f>
        <v/>
      </c>
      <c r="N2324" t="n">
        <v>0.8</v>
      </c>
      <c r="O2324" t="n">
        <v>0.9906</v>
      </c>
      <c r="P2324" t="n">
        <v>0.691974656810982</v>
      </c>
      <c r="Q2324" t="n">
        <v>0.9908101258753228</v>
      </c>
      <c r="R2324" t="n">
        <v>0.4190532666497729</v>
      </c>
      <c r="S2324" t="n">
        <v>0.9944297416633935</v>
      </c>
      <c r="T2324" t="n">
        <v>0.9813713953300747</v>
      </c>
      <c r="U2324" t="n">
        <v>0.2198188865526278</v>
      </c>
      <c r="V2324" t="n">
        <v>0.7414596689206912</v>
      </c>
      <c r="W2324" t="n">
        <v>0.4000971335690215</v>
      </c>
      <c r="X2324" t="n">
        <v>0.8069287493445602</v>
      </c>
    </row>
    <row r="2325">
      <c r="A2325" t="inlineStr">
        <is>
          <t>3107505</t>
        </is>
      </c>
      <c r="B2325" t="inlineStr">
        <is>
          <t>Bom Jardim de Minas</t>
        </is>
      </c>
      <c r="C2325" t="inlineStr">
        <is>
          <t>MG</t>
        </is>
      </c>
      <c r="D2325" t="inlineStr">
        <is>
          <t>REGIÃO SUDESTE</t>
        </is>
      </c>
      <c r="E2325" s="70">
        <f>SUMPRODUCT(N2325:Q2325,PAINEL_PESOS!$C$16:$C$19)</f>
        <v/>
      </c>
      <c r="F2325" s="70">
        <f>SUMPRODUCT(R2325:T2325,PAINEL_PESOS!$C$21:$C$23)</f>
        <v/>
      </c>
      <c r="G2325" s="70">
        <f>SUMPRODUCT(U2325:V2325,PAINEL_PESOS!$C$25:$C$26)</f>
        <v/>
      </c>
      <c r="H2325" s="70">
        <f>SUMPRODUCT(W2325:X2325,PAINEL_PESOS!$C$28:$C$29)</f>
        <v/>
      </c>
      <c r="I2325" s="70" t="n">
        <v>0.999700562908167</v>
      </c>
      <c r="J2325" s="70" t="n">
        <v>0.6387661975355301</v>
      </c>
      <c r="K2325" s="71">
        <f>IF(NOT(AND(PAINEL_PESOS!$D$12="OK - 100%",PAINEL_PESOS!$F$20="OK - 100%",PAINEL_PESOS!$F$24="OK - 100%",PAINEL_PESOS!$F$27="OK - 100%",PAINEL_PESOS!$F$30="OK - 100%")),"", (E2325*PAINEL_PESOS!$B$7+F2325*PAINEL_PESOS!$B$8+G2325*PAINEL_PESOS!$B$9+H2325*PAINEL_PESOS!$B$10)*I2325)</f>
        <v/>
      </c>
      <c r="L2325" s="71">
        <f>IF(K2325="","",K2325-J2325)</f>
        <v/>
      </c>
      <c r="M2325" s="71">
        <f>IF(L2325="","",ABS(L2325))</f>
        <v/>
      </c>
      <c r="N2325" t="n">
        <v>0.4</v>
      </c>
      <c r="O2325" t="n">
        <v>1</v>
      </c>
      <c r="P2325" t="n">
        <v>0.7819429778247096</v>
      </c>
      <c r="Q2325" t="n">
        <v>0.9986809268357695</v>
      </c>
      <c r="R2325" t="n">
        <v>0.1686949686910095</v>
      </c>
      <c r="S2325" t="n">
        <v>0.9997096137194217</v>
      </c>
      <c r="T2325" t="n">
        <v>0.9995822216432755</v>
      </c>
      <c r="U2325" t="n">
        <v>0.2551770450619526</v>
      </c>
      <c r="V2325" t="n">
        <v>0.759023883882781</v>
      </c>
      <c r="W2325" t="n">
        <v>0.2644252830873399</v>
      </c>
      <c r="X2325" t="n">
        <v>0.7973975005511343</v>
      </c>
    </row>
    <row r="2326">
      <c r="A2326" t="inlineStr">
        <is>
          <t>3107604</t>
        </is>
      </c>
      <c r="B2326" t="inlineStr">
        <is>
          <t>Bom Jesus da Penha</t>
        </is>
      </c>
      <c r="C2326" t="inlineStr">
        <is>
          <t>MG</t>
        </is>
      </c>
      <c r="D2326" t="inlineStr">
        <is>
          <t>REGIÃO SUDESTE</t>
        </is>
      </c>
      <c r="E2326" s="70">
        <f>SUMPRODUCT(N2326:Q2326,PAINEL_PESOS!$C$16:$C$19)</f>
        <v/>
      </c>
      <c r="F2326" s="70">
        <f>SUMPRODUCT(R2326:T2326,PAINEL_PESOS!$C$21:$C$23)</f>
        <v/>
      </c>
      <c r="G2326" s="70">
        <f>SUMPRODUCT(U2326:V2326,PAINEL_PESOS!$C$25:$C$26)</f>
        <v/>
      </c>
      <c r="H2326" s="70">
        <f>SUMPRODUCT(W2326:X2326,PAINEL_PESOS!$C$28:$C$29)</f>
        <v/>
      </c>
      <c r="I2326" s="70" t="n">
        <v>0.9984450301188302</v>
      </c>
      <c r="J2326" s="70" t="n">
        <v>0.6656591211384179</v>
      </c>
      <c r="K2326" s="71">
        <f>IF(NOT(AND(PAINEL_PESOS!$D$12="OK - 100%",PAINEL_PESOS!$F$20="OK - 100%",PAINEL_PESOS!$F$24="OK - 100%",PAINEL_PESOS!$F$27="OK - 100%",PAINEL_PESOS!$F$30="OK - 100%")),"", (E2326*PAINEL_PESOS!$B$7+F2326*PAINEL_PESOS!$B$8+G2326*PAINEL_PESOS!$B$9+H2326*PAINEL_PESOS!$B$10)*I2326)</f>
        <v/>
      </c>
      <c r="L2326" s="71">
        <f>IF(K2326="","",K2326-J2326)</f>
        <v/>
      </c>
      <c r="M2326" s="71">
        <f>IF(L2326="","",ABS(L2326))</f>
        <v/>
      </c>
      <c r="N2326" t="n">
        <v>1</v>
      </c>
      <c r="O2326" t="n">
        <v>1</v>
      </c>
      <c r="P2326" t="n">
        <v>0.7757127771911299</v>
      </c>
      <c r="Q2326" t="n">
        <v>0.9961692891957746</v>
      </c>
      <c r="R2326" t="n">
        <v>0.1956115779017479</v>
      </c>
      <c r="S2326" t="n">
        <v>0.9999087616701198</v>
      </c>
      <c r="T2326" t="n">
        <v>0.994933129870356</v>
      </c>
      <c r="U2326" t="n">
        <v>0.1704354421967199</v>
      </c>
      <c r="V2326" t="n">
        <v>0.7562186454988989</v>
      </c>
      <c r="W2326" t="n">
        <v>0.1939380360596432</v>
      </c>
      <c r="X2326" t="n">
        <v>0.8667310344706742</v>
      </c>
    </row>
    <row r="2327">
      <c r="A2327" t="inlineStr">
        <is>
          <t>3107703</t>
        </is>
      </c>
      <c r="B2327" t="inlineStr">
        <is>
          <t>Bom Jesus do Amparo</t>
        </is>
      </c>
      <c r="C2327" t="inlineStr">
        <is>
          <t>MG</t>
        </is>
      </c>
      <c r="D2327" t="inlineStr">
        <is>
          <t>REGIÃO SUDESTE</t>
        </is>
      </c>
      <c r="E2327" s="70">
        <f>SUMPRODUCT(N2327:Q2327,PAINEL_PESOS!$C$16:$C$19)</f>
        <v/>
      </c>
      <c r="F2327" s="70">
        <f>SUMPRODUCT(R2327:T2327,PAINEL_PESOS!$C$21:$C$23)</f>
        <v/>
      </c>
      <c r="G2327" s="70">
        <f>SUMPRODUCT(U2327:V2327,PAINEL_PESOS!$C$25:$C$26)</f>
        <v/>
      </c>
      <c r="H2327" s="70">
        <f>SUMPRODUCT(W2327:X2327,PAINEL_PESOS!$C$28:$C$29)</f>
        <v/>
      </c>
      <c r="I2327" s="70" t="n">
        <v>0.9976209535672385</v>
      </c>
      <c r="J2327" s="70" t="n">
        <v>0.6898459904542809</v>
      </c>
      <c r="K2327" s="71">
        <f>IF(NOT(AND(PAINEL_PESOS!$D$12="OK - 100%",PAINEL_PESOS!$F$20="OK - 100%",PAINEL_PESOS!$F$24="OK - 100%",PAINEL_PESOS!$F$27="OK - 100%",PAINEL_PESOS!$F$30="OK - 100%")),"", (E2327*PAINEL_PESOS!$B$7+F2327*PAINEL_PESOS!$B$8+G2327*PAINEL_PESOS!$B$9+H2327*PAINEL_PESOS!$B$10)*I2327)</f>
        <v/>
      </c>
      <c r="L2327" s="71">
        <f>IF(K2327="","",K2327-J2327)</f>
        <v/>
      </c>
      <c r="M2327" s="71">
        <f>IF(L2327="","",ABS(L2327))</f>
        <v/>
      </c>
      <c r="N2327" t="n">
        <v>1</v>
      </c>
      <c r="O2327" t="n">
        <v>1</v>
      </c>
      <c r="P2327" t="n">
        <v>0.7539598732840549</v>
      </c>
      <c r="Q2327" t="n">
        <v>0.9947789755579655</v>
      </c>
      <c r="R2327" t="n">
        <v>0.1834751145025606</v>
      </c>
      <c r="S2327" t="n">
        <v>0.9997356353204604</v>
      </c>
      <c r="T2327" t="n">
        <v>0.9918051997846656</v>
      </c>
      <c r="U2327" t="n">
        <v>0.4732742362185294</v>
      </c>
      <c r="V2327" t="n">
        <v>0.5763149057656669</v>
      </c>
      <c r="W2327" t="n">
        <v>0.3485046859735696</v>
      </c>
      <c r="X2327" t="n">
        <v>0.8094547532779386</v>
      </c>
    </row>
    <row r="2328">
      <c r="A2328" t="inlineStr">
        <is>
          <t>3107802</t>
        </is>
      </c>
      <c r="B2328" t="inlineStr">
        <is>
          <t>Bom Jesus do Galho</t>
        </is>
      </c>
      <c r="C2328" t="inlineStr">
        <is>
          <t>MG</t>
        </is>
      </c>
      <c r="D2328" t="inlineStr">
        <is>
          <t>REGIÃO SUDESTE</t>
        </is>
      </c>
      <c r="E2328" s="70">
        <f>SUMPRODUCT(N2328:Q2328,PAINEL_PESOS!$C$16:$C$19)</f>
        <v/>
      </c>
      <c r="F2328" s="70">
        <f>SUMPRODUCT(R2328:T2328,PAINEL_PESOS!$C$21:$C$23)</f>
        <v/>
      </c>
      <c r="G2328" s="70">
        <f>SUMPRODUCT(U2328:V2328,PAINEL_PESOS!$C$25:$C$26)</f>
        <v/>
      </c>
      <c r="H2328" s="70">
        <f>SUMPRODUCT(W2328:X2328,PAINEL_PESOS!$C$28:$C$29)</f>
        <v/>
      </c>
      <c r="I2328" s="70" t="n">
        <v>0.9971343259150012</v>
      </c>
      <c r="J2328" s="70" t="n">
        <v>0.6704614558739028</v>
      </c>
      <c r="K2328" s="71">
        <f>IF(NOT(AND(PAINEL_PESOS!$D$12="OK - 100%",PAINEL_PESOS!$F$20="OK - 100%",PAINEL_PESOS!$F$24="OK - 100%",PAINEL_PESOS!$F$27="OK - 100%",PAINEL_PESOS!$F$30="OK - 100%")),"", (E2328*PAINEL_PESOS!$B$7+F2328*PAINEL_PESOS!$B$8+G2328*PAINEL_PESOS!$B$9+H2328*PAINEL_PESOS!$B$10)*I2328)</f>
        <v/>
      </c>
      <c r="L2328" s="71">
        <f>IF(K2328="","",K2328-J2328)</f>
        <v/>
      </c>
      <c r="M2328" s="71">
        <f>IF(L2328="","",ABS(L2328))</f>
        <v/>
      </c>
      <c r="N2328" t="n">
        <v>0.8</v>
      </c>
      <c r="O2328" t="n">
        <v>1</v>
      </c>
      <c r="P2328" t="n">
        <v>0.7342133051742343</v>
      </c>
      <c r="Q2328" t="n">
        <v>0.9919924365603427</v>
      </c>
      <c r="R2328" t="n">
        <v>0.2037204182975796</v>
      </c>
      <c r="S2328" t="n">
        <v>0.9999549170693833</v>
      </c>
      <c r="T2328" t="n">
        <v>0.9912701839513438</v>
      </c>
      <c r="U2328" t="n">
        <v>0.3596060851551385</v>
      </c>
      <c r="V2328" t="n">
        <v>0.6930196418683841</v>
      </c>
      <c r="W2328" t="n">
        <v>0.3596417216949313</v>
      </c>
      <c r="X2328" t="n">
        <v>0.740439080374332</v>
      </c>
    </row>
    <row r="2329">
      <c r="A2329" t="inlineStr">
        <is>
          <t>3107901</t>
        </is>
      </c>
      <c r="B2329" t="inlineStr">
        <is>
          <t>Bom Repouso</t>
        </is>
      </c>
      <c r="C2329" t="inlineStr">
        <is>
          <t>MG</t>
        </is>
      </c>
      <c r="D2329" t="inlineStr">
        <is>
          <t>REGIÃO SUDESTE</t>
        </is>
      </c>
      <c r="E2329" s="70">
        <f>SUMPRODUCT(N2329:Q2329,PAINEL_PESOS!$C$16:$C$19)</f>
        <v/>
      </c>
      <c r="F2329" s="70">
        <f>SUMPRODUCT(R2329:T2329,PAINEL_PESOS!$C$21:$C$23)</f>
        <v/>
      </c>
      <c r="G2329" s="70">
        <f>SUMPRODUCT(U2329:V2329,PAINEL_PESOS!$C$25:$C$26)</f>
        <v/>
      </c>
      <c r="H2329" s="70">
        <f>SUMPRODUCT(W2329:X2329,PAINEL_PESOS!$C$28:$C$29)</f>
        <v/>
      </c>
      <c r="I2329" s="70" t="n">
        <v>0.9949956817776384</v>
      </c>
      <c r="J2329" s="70" t="n">
        <v>0.619232388366532</v>
      </c>
      <c r="K2329" s="71">
        <f>IF(NOT(AND(PAINEL_PESOS!$D$12="OK - 100%",PAINEL_PESOS!$F$20="OK - 100%",PAINEL_PESOS!$F$24="OK - 100%",PAINEL_PESOS!$F$27="OK - 100%",PAINEL_PESOS!$F$30="OK - 100%")),"", (E2329*PAINEL_PESOS!$B$7+F2329*PAINEL_PESOS!$B$8+G2329*PAINEL_PESOS!$B$9+H2329*PAINEL_PESOS!$B$10)*I2329)</f>
        <v/>
      </c>
      <c r="L2329" s="71">
        <f>IF(K2329="","",K2329-J2329)</f>
        <v/>
      </c>
      <c r="M2329" s="71">
        <f>IF(L2329="","",ABS(L2329))</f>
        <v/>
      </c>
      <c r="N2329" t="n">
        <v>0.8</v>
      </c>
      <c r="O2329" t="n">
        <v>1</v>
      </c>
      <c r="P2329" t="n">
        <v>0.801583949313622</v>
      </c>
      <c r="Q2329" t="n">
        <v>0.9940054157174896</v>
      </c>
      <c r="R2329" t="n">
        <v>0.1986615848143561</v>
      </c>
      <c r="S2329" t="n">
        <v>0.9993937493623227</v>
      </c>
      <c r="T2329" t="n">
        <v>0.9789989926209607</v>
      </c>
      <c r="U2329" t="n">
        <v>0.1381832621970079</v>
      </c>
      <c r="V2329" t="n">
        <v>0.5684281274965179</v>
      </c>
      <c r="W2329" t="n">
        <v>0.1811320963167836</v>
      </c>
      <c r="X2329" t="n">
        <v>0.84186675905716</v>
      </c>
    </row>
    <row r="2330">
      <c r="A2330" t="inlineStr">
        <is>
          <t>3108008</t>
        </is>
      </c>
      <c r="B2330" t="inlineStr">
        <is>
          <t>Bom Sucesso</t>
        </is>
      </c>
      <c r="C2330" t="inlineStr">
        <is>
          <t>MG</t>
        </is>
      </c>
      <c r="D2330" t="inlineStr">
        <is>
          <t>REGIÃO SUDESTE</t>
        </is>
      </c>
      <c r="E2330" s="70">
        <f>SUMPRODUCT(N2330:Q2330,PAINEL_PESOS!$C$16:$C$19)</f>
        <v/>
      </c>
      <c r="F2330" s="70">
        <f>SUMPRODUCT(R2330:T2330,PAINEL_PESOS!$C$21:$C$23)</f>
        <v/>
      </c>
      <c r="G2330" s="70">
        <f>SUMPRODUCT(U2330:V2330,PAINEL_PESOS!$C$25:$C$26)</f>
        <v/>
      </c>
      <c r="H2330" s="70">
        <f>SUMPRODUCT(W2330:X2330,PAINEL_PESOS!$C$28:$C$29)</f>
        <v/>
      </c>
      <c r="I2330" s="70" t="n">
        <v>0.9986856212813211</v>
      </c>
      <c r="J2330" s="70" t="n">
        <v>0.6570923822120803</v>
      </c>
      <c r="K2330" s="71">
        <f>IF(NOT(AND(PAINEL_PESOS!$D$12="OK - 100%",PAINEL_PESOS!$F$20="OK - 100%",PAINEL_PESOS!$F$24="OK - 100%",PAINEL_PESOS!$F$27="OK - 100%",PAINEL_PESOS!$F$30="OK - 100%")),"", (E2330*PAINEL_PESOS!$B$7+F2330*PAINEL_PESOS!$B$8+G2330*PAINEL_PESOS!$B$9+H2330*PAINEL_PESOS!$B$10)*I2330)</f>
        <v/>
      </c>
      <c r="L2330" s="71">
        <f>IF(K2330="","",K2330-J2330)</f>
        <v/>
      </c>
      <c r="M2330" s="71">
        <f>IF(L2330="","",ABS(L2330))</f>
        <v/>
      </c>
      <c r="N2330" t="n">
        <v>1</v>
      </c>
      <c r="O2330" t="n">
        <v>1</v>
      </c>
      <c r="P2330" t="n">
        <v>0.6832101372756072</v>
      </c>
      <c r="Q2330" t="n">
        <v>0.9964001233271836</v>
      </c>
      <c r="R2330" t="n">
        <v>0.2740880938936185</v>
      </c>
      <c r="S2330" t="n">
        <v>0.9996043262360635</v>
      </c>
      <c r="T2330" t="n">
        <v>0.9961288344249866</v>
      </c>
      <c r="U2330" t="n">
        <v>0.1773553172295244</v>
      </c>
      <c r="V2330" t="n">
        <v>0.6287000749061491</v>
      </c>
      <c r="W2330" t="n">
        <v>0.2440757970404272</v>
      </c>
      <c r="X2330" t="n">
        <v>0.860507007912629</v>
      </c>
    </row>
    <row r="2331">
      <c r="A2331" t="inlineStr">
        <is>
          <t>3108107</t>
        </is>
      </c>
      <c r="B2331" t="inlineStr">
        <is>
          <t>Bonfim</t>
        </is>
      </c>
      <c r="C2331" t="inlineStr">
        <is>
          <t>MG</t>
        </is>
      </c>
      <c r="D2331" t="inlineStr">
        <is>
          <t>REGIÃO SUDESTE</t>
        </is>
      </c>
      <c r="E2331" s="70">
        <f>SUMPRODUCT(N2331:Q2331,PAINEL_PESOS!$C$16:$C$19)</f>
        <v/>
      </c>
      <c r="F2331" s="70">
        <f>SUMPRODUCT(R2331:T2331,PAINEL_PESOS!$C$21:$C$23)</f>
        <v/>
      </c>
      <c r="G2331" s="70">
        <f>SUMPRODUCT(U2331:V2331,PAINEL_PESOS!$C$25:$C$26)</f>
        <v/>
      </c>
      <c r="H2331" s="70">
        <f>SUMPRODUCT(W2331:X2331,PAINEL_PESOS!$C$28:$C$29)</f>
        <v/>
      </c>
      <c r="I2331" s="70" t="n">
        <v>0.9974796893309302</v>
      </c>
      <c r="J2331" s="70" t="n">
        <v>0.6598031945862661</v>
      </c>
      <c r="K2331" s="71">
        <f>IF(NOT(AND(PAINEL_PESOS!$D$12="OK - 100%",PAINEL_PESOS!$F$20="OK - 100%",PAINEL_PESOS!$F$24="OK - 100%",PAINEL_PESOS!$F$27="OK - 100%",PAINEL_PESOS!$F$30="OK - 100%")),"", (E2331*PAINEL_PESOS!$B$7+F2331*PAINEL_PESOS!$B$8+G2331*PAINEL_PESOS!$B$9+H2331*PAINEL_PESOS!$B$10)*I2331)</f>
        <v/>
      </c>
      <c r="L2331" s="71">
        <f>IF(K2331="","",K2331-J2331)</f>
        <v/>
      </c>
      <c r="M2331" s="71">
        <f>IF(L2331="","",ABS(L2331))</f>
        <v/>
      </c>
      <c r="N2331" t="n">
        <v>0.6</v>
      </c>
      <c r="O2331" t="n">
        <v>1</v>
      </c>
      <c r="P2331" t="n">
        <v>0.7512143611404435</v>
      </c>
      <c r="Q2331" t="n">
        <v>0.9944419261692997</v>
      </c>
      <c r="R2331" t="n">
        <v>0.1626027252975216</v>
      </c>
      <c r="S2331" t="n">
        <v>0.9994954056232951</v>
      </c>
      <c r="T2331" t="n">
        <v>0.9914306389164785</v>
      </c>
      <c r="U2331" t="n">
        <v>0.2641893217134464</v>
      </c>
      <c r="V2331" t="n">
        <v>0.7181636916392735</v>
      </c>
      <c r="W2331" t="n">
        <v>0.4023322701423706</v>
      </c>
      <c r="X2331" t="n">
        <v>0.7985631683228037</v>
      </c>
    </row>
    <row r="2332">
      <c r="A2332" t="inlineStr">
        <is>
          <t>3108206</t>
        </is>
      </c>
      <c r="B2332" t="inlineStr">
        <is>
          <t>Bonfinópolis de Minas</t>
        </is>
      </c>
      <c r="C2332" t="inlineStr">
        <is>
          <t>MG</t>
        </is>
      </c>
      <c r="D2332" t="inlineStr">
        <is>
          <t>REGIÃO SUDESTE</t>
        </is>
      </c>
      <c r="E2332" s="70">
        <f>SUMPRODUCT(N2332:Q2332,PAINEL_PESOS!$C$16:$C$19)</f>
        <v/>
      </c>
      <c r="F2332" s="70">
        <f>SUMPRODUCT(R2332:T2332,PAINEL_PESOS!$C$21:$C$23)</f>
        <v/>
      </c>
      <c r="G2332" s="70">
        <f>SUMPRODUCT(U2332:V2332,PAINEL_PESOS!$C$25:$C$26)</f>
        <v/>
      </c>
      <c r="H2332" s="70">
        <f>SUMPRODUCT(W2332:X2332,PAINEL_PESOS!$C$28:$C$29)</f>
        <v/>
      </c>
      <c r="I2332" s="70" t="n">
        <v>0.9779801731057641</v>
      </c>
      <c r="J2332" s="70" t="n">
        <v>0.7162112752621523</v>
      </c>
      <c r="K2332" s="71">
        <f>IF(NOT(AND(PAINEL_PESOS!$D$12="OK - 100%",PAINEL_PESOS!$F$20="OK - 100%",PAINEL_PESOS!$F$24="OK - 100%",PAINEL_PESOS!$F$27="OK - 100%",PAINEL_PESOS!$F$30="OK - 100%")),"", (E2332*PAINEL_PESOS!$B$7+F2332*PAINEL_PESOS!$B$8+G2332*PAINEL_PESOS!$B$9+H2332*PAINEL_PESOS!$B$10)*I2332)</f>
        <v/>
      </c>
      <c r="L2332" s="71">
        <f>IF(K2332="","",K2332-J2332)</f>
        <v/>
      </c>
      <c r="M2332" s="71">
        <f>IF(L2332="","",ABS(L2332))</f>
        <v/>
      </c>
      <c r="N2332" t="n">
        <v>1</v>
      </c>
      <c r="O2332" t="n">
        <v>1</v>
      </c>
      <c r="P2332" t="n">
        <v>0.7126715945089757</v>
      </c>
      <c r="Q2332" t="n">
        <v>0.9989567005958809</v>
      </c>
      <c r="R2332" t="n">
        <v>0.2750758494305201</v>
      </c>
      <c r="S2332" t="n">
        <v>0.9999872778965769</v>
      </c>
      <c r="T2332" t="n">
        <v>0.8881693334176775</v>
      </c>
      <c r="U2332" t="n">
        <v>0.4858494559175013</v>
      </c>
      <c r="V2332" t="n">
        <v>0.7589887954801314</v>
      </c>
      <c r="W2332" t="n">
        <v>0.5924368688195575</v>
      </c>
      <c r="X2332" t="n">
        <v>0.7234534699313142</v>
      </c>
    </row>
    <row r="2333">
      <c r="A2333" t="inlineStr">
        <is>
          <t>3108255</t>
        </is>
      </c>
      <c r="B2333" t="inlineStr">
        <is>
          <t>Bonito de Minas</t>
        </is>
      </c>
      <c r="C2333" t="inlineStr">
        <is>
          <t>MG</t>
        </is>
      </c>
      <c r="D2333" t="inlineStr">
        <is>
          <t>REGIÃO SUDESTE</t>
        </is>
      </c>
      <c r="E2333" s="70">
        <f>SUMPRODUCT(N2333:Q2333,PAINEL_PESOS!$C$16:$C$19)</f>
        <v/>
      </c>
      <c r="F2333" s="70">
        <f>SUMPRODUCT(R2333:T2333,PAINEL_PESOS!$C$21:$C$23)</f>
        <v/>
      </c>
      <c r="G2333" s="70">
        <f>SUMPRODUCT(U2333:V2333,PAINEL_PESOS!$C$25:$C$26)</f>
        <v/>
      </c>
      <c r="H2333" s="70">
        <f>SUMPRODUCT(W2333:X2333,PAINEL_PESOS!$C$28:$C$29)</f>
        <v/>
      </c>
      <c r="I2333" s="70" t="n">
        <v>0.9988796899183011</v>
      </c>
      <c r="J2333" s="70" t="n">
        <v>0.7250360382151968</v>
      </c>
      <c r="K2333" s="71">
        <f>IF(NOT(AND(PAINEL_PESOS!$D$12="OK - 100%",PAINEL_PESOS!$F$20="OK - 100%",PAINEL_PESOS!$F$24="OK - 100%",PAINEL_PESOS!$F$27="OK - 100%",PAINEL_PESOS!$F$30="OK - 100%")),"", (E2333*PAINEL_PESOS!$B$7+F2333*PAINEL_PESOS!$B$8+G2333*PAINEL_PESOS!$B$9+H2333*PAINEL_PESOS!$B$10)*I2333)</f>
        <v/>
      </c>
      <c r="L2333" s="71">
        <f>IF(K2333="","",K2333-J2333)</f>
        <v/>
      </c>
      <c r="M2333" s="71">
        <f>IF(L2333="","",ABS(L2333))</f>
        <v/>
      </c>
      <c r="N2333" t="n">
        <v>0.8</v>
      </c>
      <c r="O2333" t="n">
        <v>0.9755</v>
      </c>
      <c r="P2333" t="n">
        <v>0.7878563885955649</v>
      </c>
      <c r="Q2333" t="n">
        <v>0.9991934628171449</v>
      </c>
      <c r="R2333" t="n">
        <v>0.1518977481598508</v>
      </c>
      <c r="S2333" t="n">
        <v>1</v>
      </c>
      <c r="T2333" t="n">
        <v>0.9948746327373637</v>
      </c>
      <c r="U2333" t="n">
        <v>0.7592014970562505</v>
      </c>
      <c r="V2333" t="n">
        <v>0.7298754264339544</v>
      </c>
      <c r="W2333" t="n">
        <v>0.4629134187433039</v>
      </c>
      <c r="X2333" t="n">
        <v>0.6423468600584559</v>
      </c>
    </row>
    <row r="2334">
      <c r="A2334" t="inlineStr">
        <is>
          <t>3108305</t>
        </is>
      </c>
      <c r="B2334" t="inlineStr">
        <is>
          <t>Borda da Mata</t>
        </is>
      </c>
      <c r="C2334" t="inlineStr">
        <is>
          <t>MG</t>
        </is>
      </c>
      <c r="D2334" t="inlineStr">
        <is>
          <t>REGIÃO SUDESTE</t>
        </is>
      </c>
      <c r="E2334" s="70">
        <f>SUMPRODUCT(N2334:Q2334,PAINEL_PESOS!$C$16:$C$19)</f>
        <v/>
      </c>
      <c r="F2334" s="70">
        <f>SUMPRODUCT(R2334:T2334,PAINEL_PESOS!$C$21:$C$23)</f>
        <v/>
      </c>
      <c r="G2334" s="70">
        <f>SUMPRODUCT(U2334:V2334,PAINEL_PESOS!$C$25:$C$26)</f>
        <v/>
      </c>
      <c r="H2334" s="70">
        <f>SUMPRODUCT(W2334:X2334,PAINEL_PESOS!$C$28:$C$29)</f>
        <v/>
      </c>
      <c r="I2334" s="70" t="n">
        <v>0.9980188332319988</v>
      </c>
      <c r="J2334" s="70" t="n">
        <v>0.601609770886215</v>
      </c>
      <c r="K2334" s="71">
        <f>IF(NOT(AND(PAINEL_PESOS!$D$12="OK - 100%",PAINEL_PESOS!$F$20="OK - 100%",PAINEL_PESOS!$F$24="OK - 100%",PAINEL_PESOS!$F$27="OK - 100%",PAINEL_PESOS!$F$30="OK - 100%")),"", (E2334*PAINEL_PESOS!$B$7+F2334*PAINEL_PESOS!$B$8+G2334*PAINEL_PESOS!$B$9+H2334*PAINEL_PESOS!$B$10)*I2334)</f>
        <v/>
      </c>
      <c r="L2334" s="71">
        <f>IF(K2334="","",K2334-J2334)</f>
        <v/>
      </c>
      <c r="M2334" s="71">
        <f>IF(L2334="","",ABS(L2334))</f>
        <v/>
      </c>
      <c r="N2334" t="n">
        <v>0.4</v>
      </c>
      <c r="O2334" t="n">
        <v>0.9843</v>
      </c>
      <c r="P2334" t="n">
        <v>0.704012671594509</v>
      </c>
      <c r="Q2334" t="n">
        <v>0.9941467364787411</v>
      </c>
      <c r="R2334" t="n">
        <v>0.2734530410974441</v>
      </c>
      <c r="S2334" t="n">
        <v>0.9956906306545563</v>
      </c>
      <c r="T2334" t="n">
        <v>0.996081243217306</v>
      </c>
      <c r="U2334" t="n">
        <v>0.1980516607400789</v>
      </c>
      <c r="V2334" t="n">
        <v>0.5313267034130921</v>
      </c>
      <c r="W2334" t="n">
        <v>0.2481871405045161</v>
      </c>
      <c r="X2334" t="n">
        <v>0.7934870575169852</v>
      </c>
    </row>
    <row r="2335">
      <c r="A2335" t="inlineStr">
        <is>
          <t>3108404</t>
        </is>
      </c>
      <c r="B2335" t="inlineStr">
        <is>
          <t>Botelhos</t>
        </is>
      </c>
      <c r="C2335" t="inlineStr">
        <is>
          <t>MG</t>
        </is>
      </c>
      <c r="D2335" t="inlineStr">
        <is>
          <t>REGIÃO SUDESTE</t>
        </is>
      </c>
      <c r="E2335" s="70">
        <f>SUMPRODUCT(N2335:Q2335,PAINEL_PESOS!$C$16:$C$19)</f>
        <v/>
      </c>
      <c r="F2335" s="70">
        <f>SUMPRODUCT(R2335:T2335,PAINEL_PESOS!$C$21:$C$23)</f>
        <v/>
      </c>
      <c r="G2335" s="70">
        <f>SUMPRODUCT(U2335:V2335,PAINEL_PESOS!$C$25:$C$26)</f>
        <v/>
      </c>
      <c r="H2335" s="70">
        <f>SUMPRODUCT(W2335:X2335,PAINEL_PESOS!$C$28:$C$29)</f>
        <v/>
      </c>
      <c r="I2335" s="70" t="n">
        <v>0.9966154327000948</v>
      </c>
      <c r="J2335" s="70" t="n">
        <v>0.6397150259175187</v>
      </c>
      <c r="K2335" s="71">
        <f>IF(NOT(AND(PAINEL_PESOS!$D$12="OK - 100%",PAINEL_PESOS!$F$20="OK - 100%",PAINEL_PESOS!$F$24="OK - 100%",PAINEL_PESOS!$F$27="OK - 100%",PAINEL_PESOS!$F$30="OK - 100%")),"", (E2335*PAINEL_PESOS!$B$7+F2335*PAINEL_PESOS!$B$8+G2335*PAINEL_PESOS!$B$9+H2335*PAINEL_PESOS!$B$10)*I2335)</f>
        <v/>
      </c>
      <c r="L2335" s="71">
        <f>IF(K2335="","",K2335-J2335)</f>
        <v/>
      </c>
      <c r="M2335" s="71">
        <f>IF(L2335="","",ABS(L2335))</f>
        <v/>
      </c>
      <c r="N2335" t="n">
        <v>0.8</v>
      </c>
      <c r="O2335" t="n">
        <v>1</v>
      </c>
      <c r="P2335" t="n">
        <v>0.7392819429778247</v>
      </c>
      <c r="Q2335" t="n">
        <v>0.9943547232129609</v>
      </c>
      <c r="R2335" t="n">
        <v>0.2457173292621554</v>
      </c>
      <c r="S2335" t="n">
        <v>0.9996736008164111</v>
      </c>
      <c r="T2335" t="n">
        <v>0.9869683267417794</v>
      </c>
      <c r="U2335" t="n">
        <v>0.1531514694316305</v>
      </c>
      <c r="V2335" t="n">
        <v>0.6992229562828767</v>
      </c>
      <c r="W2335" t="n">
        <v>0.197897097919535</v>
      </c>
      <c r="X2335" t="n">
        <v>0.8297709386205812</v>
      </c>
    </row>
    <row r="2336">
      <c r="A2336" t="inlineStr">
        <is>
          <t>3108503</t>
        </is>
      </c>
      <c r="B2336" t="inlineStr">
        <is>
          <t>Botumirim</t>
        </is>
      </c>
      <c r="C2336" t="inlineStr">
        <is>
          <t>MG</t>
        </is>
      </c>
      <c r="D2336" t="inlineStr">
        <is>
          <t>REGIÃO SUDESTE</t>
        </is>
      </c>
      <c r="E2336" s="70">
        <f>SUMPRODUCT(N2336:Q2336,PAINEL_PESOS!$C$16:$C$19)</f>
        <v/>
      </c>
      <c r="F2336" s="70">
        <f>SUMPRODUCT(R2336:T2336,PAINEL_PESOS!$C$21:$C$23)</f>
        <v/>
      </c>
      <c r="G2336" s="70">
        <f>SUMPRODUCT(U2336:V2336,PAINEL_PESOS!$C$25:$C$26)</f>
        <v/>
      </c>
      <c r="H2336" s="70">
        <f>SUMPRODUCT(W2336:X2336,PAINEL_PESOS!$C$28:$C$29)</f>
        <v/>
      </c>
      <c r="I2336" s="70" t="n">
        <v>0.9983762235228166</v>
      </c>
      <c r="J2336" s="70" t="n">
        <v>0.6582390723462348</v>
      </c>
      <c r="K2336" s="71">
        <f>IF(NOT(AND(PAINEL_PESOS!$D$12="OK - 100%",PAINEL_PESOS!$F$20="OK - 100%",PAINEL_PESOS!$F$24="OK - 100%",PAINEL_PESOS!$F$27="OK - 100%",PAINEL_PESOS!$F$30="OK - 100%")),"", (E2336*PAINEL_PESOS!$B$7+F2336*PAINEL_PESOS!$B$8+G2336*PAINEL_PESOS!$B$9+H2336*PAINEL_PESOS!$B$10)*I2336)</f>
        <v/>
      </c>
      <c r="L2336" s="71">
        <f>IF(K2336="","",K2336-J2336)</f>
        <v/>
      </c>
      <c r="M2336" s="71">
        <f>IF(L2336="","",ABS(L2336))</f>
        <v/>
      </c>
      <c r="N2336" t="n">
        <v>0.2</v>
      </c>
      <c r="O2336" t="n">
        <v>1</v>
      </c>
      <c r="P2336" t="n">
        <v>0.5761351636747625</v>
      </c>
      <c r="Q2336" t="n">
        <v>0.997654897102762</v>
      </c>
      <c r="R2336" t="n">
        <v>0.1146231370267329</v>
      </c>
      <c r="S2336" t="n">
        <v>0.9987875141428967</v>
      </c>
      <c r="T2336" t="n">
        <v>0.9939622261248956</v>
      </c>
      <c r="U2336" t="n">
        <v>0.5988052515590914</v>
      </c>
      <c r="V2336" t="n">
        <v>0.7469388748388892</v>
      </c>
      <c r="W2336" t="n">
        <v>0.4849354311602957</v>
      </c>
      <c r="X2336" t="n">
        <v>0.6519873112198979</v>
      </c>
    </row>
    <row r="2337">
      <c r="A2337" t="inlineStr">
        <is>
          <t>3108552</t>
        </is>
      </c>
      <c r="B2337" t="inlineStr">
        <is>
          <t>Brasilândia de Minas</t>
        </is>
      </c>
      <c r="C2337" t="inlineStr">
        <is>
          <t>MG</t>
        </is>
      </c>
      <c r="D2337" t="inlineStr">
        <is>
          <t>REGIÃO SUDESTE</t>
        </is>
      </c>
      <c r="E2337" s="70">
        <f>SUMPRODUCT(N2337:Q2337,PAINEL_PESOS!$C$16:$C$19)</f>
        <v/>
      </c>
      <c r="F2337" s="70">
        <f>SUMPRODUCT(R2337:T2337,PAINEL_PESOS!$C$21:$C$23)</f>
        <v/>
      </c>
      <c r="G2337" s="70">
        <f>SUMPRODUCT(U2337:V2337,PAINEL_PESOS!$C$25:$C$26)</f>
        <v/>
      </c>
      <c r="H2337" s="70">
        <f>SUMPRODUCT(W2337:X2337,PAINEL_PESOS!$C$28:$C$29)</f>
        <v/>
      </c>
      <c r="I2337" s="70" t="n">
        <v>0.9730665492137957</v>
      </c>
      <c r="J2337" s="70" t="n">
        <v>0.6803314442059432</v>
      </c>
      <c r="K2337" s="71">
        <f>IF(NOT(AND(PAINEL_PESOS!$D$12="OK - 100%",PAINEL_PESOS!$F$20="OK - 100%",PAINEL_PESOS!$F$24="OK - 100%",PAINEL_PESOS!$F$27="OK - 100%",PAINEL_PESOS!$F$30="OK - 100%")),"", (E2337*PAINEL_PESOS!$B$7+F2337*PAINEL_PESOS!$B$8+G2337*PAINEL_PESOS!$B$9+H2337*PAINEL_PESOS!$B$10)*I2337)</f>
        <v/>
      </c>
      <c r="L2337" s="71">
        <f>IF(K2337="","",K2337-J2337)</f>
        <v/>
      </c>
      <c r="M2337" s="71">
        <f>IF(L2337="","",ABS(L2337))</f>
        <v/>
      </c>
      <c r="N2337" t="n">
        <v>0.6</v>
      </c>
      <c r="O2337" t="n">
        <v>1</v>
      </c>
      <c r="P2337" t="n">
        <v>0.8214361140443506</v>
      </c>
      <c r="Q2337" t="n">
        <v>0.9977516872456162</v>
      </c>
      <c r="R2337" t="n">
        <v>0.2738082103772823</v>
      </c>
      <c r="S2337" t="n">
        <v>0.9999164421558656</v>
      </c>
      <c r="T2337" t="n">
        <v>0.8637768322208945</v>
      </c>
      <c r="U2337" t="n">
        <v>0.4225868991695688</v>
      </c>
      <c r="V2337" t="n">
        <v>0.7591336373264806</v>
      </c>
      <c r="W2337" t="n">
        <v>0.5305691004110821</v>
      </c>
      <c r="X2337" t="n">
        <v>0.7464138529179322</v>
      </c>
    </row>
    <row r="2338">
      <c r="A2338" t="inlineStr">
        <is>
          <t>3108602</t>
        </is>
      </c>
      <c r="B2338" t="inlineStr">
        <is>
          <t>Brasília de Minas</t>
        </is>
      </c>
      <c r="C2338" t="inlineStr">
        <is>
          <t>MG</t>
        </is>
      </c>
      <c r="D2338" t="inlineStr">
        <is>
          <t>REGIÃO SUDESTE</t>
        </is>
      </c>
      <c r="E2338" s="70">
        <f>SUMPRODUCT(N2338:Q2338,PAINEL_PESOS!$C$16:$C$19)</f>
        <v/>
      </c>
      <c r="F2338" s="70">
        <f>SUMPRODUCT(R2338:T2338,PAINEL_PESOS!$C$21:$C$23)</f>
        <v/>
      </c>
      <c r="G2338" s="70">
        <f>SUMPRODUCT(U2338:V2338,PAINEL_PESOS!$C$25:$C$26)</f>
        <v/>
      </c>
      <c r="H2338" s="70">
        <f>SUMPRODUCT(W2338:X2338,PAINEL_PESOS!$C$28:$C$29)</f>
        <v/>
      </c>
      <c r="I2338" s="70" t="n">
        <v>0.9948273561922097</v>
      </c>
      <c r="J2338" s="70" t="n">
        <v>0.6692607339833002</v>
      </c>
      <c r="K2338" s="71">
        <f>IF(NOT(AND(PAINEL_PESOS!$D$12="OK - 100%",PAINEL_PESOS!$F$20="OK - 100%",PAINEL_PESOS!$F$24="OK - 100%",PAINEL_PESOS!$F$27="OK - 100%",PAINEL_PESOS!$F$30="OK - 100%")),"", (E2338*PAINEL_PESOS!$B$7+F2338*PAINEL_PESOS!$B$8+G2338*PAINEL_PESOS!$B$9+H2338*PAINEL_PESOS!$B$10)*I2338)</f>
        <v/>
      </c>
      <c r="L2338" s="71">
        <f>IF(K2338="","",K2338-J2338)</f>
        <v/>
      </c>
      <c r="M2338" s="71">
        <f>IF(L2338="","",ABS(L2338))</f>
        <v/>
      </c>
      <c r="N2338" t="n">
        <v>0.4</v>
      </c>
      <c r="O2338" t="n">
        <v>1</v>
      </c>
      <c r="P2338" t="n">
        <v>0.6834213305174235</v>
      </c>
      <c r="Q2338" t="n">
        <v>0.9855723490207757</v>
      </c>
      <c r="R2338" t="n">
        <v>0.2822189349355544</v>
      </c>
      <c r="S2338" t="n">
        <v>0.9999108718654756</v>
      </c>
      <c r="T2338" t="n">
        <v>0.9840851983279922</v>
      </c>
      <c r="U2338" t="n">
        <v>0.5371843642268825</v>
      </c>
      <c r="V2338" t="n">
        <v>0.6994407530747633</v>
      </c>
      <c r="W2338" t="n">
        <v>0.5093487898913959</v>
      </c>
      <c r="X2338" t="n">
        <v>0.5906439007053514</v>
      </c>
    </row>
    <row r="2339">
      <c r="A2339" t="inlineStr">
        <is>
          <t>3108701</t>
        </is>
      </c>
      <c r="B2339" t="inlineStr">
        <is>
          <t>Brás Pires</t>
        </is>
      </c>
      <c r="C2339" t="inlineStr">
        <is>
          <t>MG</t>
        </is>
      </c>
      <c r="D2339" t="inlineStr">
        <is>
          <t>REGIÃO SUDESTE</t>
        </is>
      </c>
      <c r="E2339" s="70">
        <f>SUMPRODUCT(N2339:Q2339,PAINEL_PESOS!$C$16:$C$19)</f>
        <v/>
      </c>
      <c r="F2339" s="70">
        <f>SUMPRODUCT(R2339:T2339,PAINEL_PESOS!$C$21:$C$23)</f>
        <v/>
      </c>
      <c r="G2339" s="70">
        <f>SUMPRODUCT(U2339:V2339,PAINEL_PESOS!$C$25:$C$26)</f>
        <v/>
      </c>
      <c r="H2339" s="70">
        <f>SUMPRODUCT(W2339:X2339,PAINEL_PESOS!$C$28:$C$29)</f>
        <v/>
      </c>
      <c r="I2339" s="70" t="n">
        <v>0.9994088617495681</v>
      </c>
      <c r="J2339" s="70" t="n">
        <v>0.6401757197625866</v>
      </c>
      <c r="K2339" s="71">
        <f>IF(NOT(AND(PAINEL_PESOS!$D$12="OK - 100%",PAINEL_PESOS!$F$20="OK - 100%",PAINEL_PESOS!$F$24="OK - 100%",PAINEL_PESOS!$F$27="OK - 100%",PAINEL_PESOS!$F$30="OK - 100%")),"", (E2339*PAINEL_PESOS!$B$7+F2339*PAINEL_PESOS!$B$8+G2339*PAINEL_PESOS!$B$9+H2339*PAINEL_PESOS!$B$10)*I2339)</f>
        <v/>
      </c>
      <c r="L2339" s="71">
        <f>IF(K2339="","",K2339-J2339)</f>
        <v/>
      </c>
      <c r="M2339" s="71">
        <f>IF(L2339="","",ABS(L2339))</f>
        <v/>
      </c>
      <c r="N2339" t="n">
        <v>1</v>
      </c>
      <c r="O2339" t="n">
        <v>0.5556</v>
      </c>
      <c r="P2339" t="n">
        <v>1</v>
      </c>
      <c r="Q2339" t="n">
        <v>0.996871699875709</v>
      </c>
      <c r="R2339" t="n">
        <v>0.0817275141099553</v>
      </c>
      <c r="S2339" t="n">
        <v>0.9999988329367291</v>
      </c>
      <c r="T2339" t="n">
        <v>0.9993178977984017</v>
      </c>
      <c r="U2339" t="n">
        <v>0.2413679805126073</v>
      </c>
      <c r="V2339" t="n">
        <v>0.6612688935508357</v>
      </c>
      <c r="W2339" t="n">
        <v>0.2622692918521337</v>
      </c>
      <c r="X2339" t="n">
        <v>0.7959301618954088</v>
      </c>
    </row>
    <row r="2340">
      <c r="A2340" t="inlineStr">
        <is>
          <t>3108800</t>
        </is>
      </c>
      <c r="B2340" t="inlineStr">
        <is>
          <t>Braúnas</t>
        </is>
      </c>
      <c r="C2340" t="inlineStr">
        <is>
          <t>MG</t>
        </is>
      </c>
      <c r="D2340" t="inlineStr">
        <is>
          <t>REGIÃO SUDESTE</t>
        </is>
      </c>
      <c r="E2340" s="70">
        <f>SUMPRODUCT(N2340:Q2340,PAINEL_PESOS!$C$16:$C$19)</f>
        <v/>
      </c>
      <c r="F2340" s="70">
        <f>SUMPRODUCT(R2340:T2340,PAINEL_PESOS!$C$21:$C$23)</f>
        <v/>
      </c>
      <c r="G2340" s="70">
        <f>SUMPRODUCT(U2340:V2340,PAINEL_PESOS!$C$25:$C$26)</f>
        <v/>
      </c>
      <c r="H2340" s="70">
        <f>SUMPRODUCT(W2340:X2340,PAINEL_PESOS!$C$28:$C$29)</f>
        <v/>
      </c>
      <c r="I2340" s="70" t="n">
        <v>0.997684602321142</v>
      </c>
      <c r="J2340" s="70" t="n">
        <v>0.682619529194042</v>
      </c>
      <c r="K2340" s="71">
        <f>IF(NOT(AND(PAINEL_PESOS!$D$12="OK - 100%",PAINEL_PESOS!$F$20="OK - 100%",PAINEL_PESOS!$F$24="OK - 100%",PAINEL_PESOS!$F$27="OK - 100%",PAINEL_PESOS!$F$30="OK - 100%")),"", (E2340*PAINEL_PESOS!$B$7+F2340*PAINEL_PESOS!$B$8+G2340*PAINEL_PESOS!$B$9+H2340*PAINEL_PESOS!$B$10)*I2340)</f>
        <v/>
      </c>
      <c r="L2340" s="71">
        <f>IF(K2340="","",K2340-J2340)</f>
        <v/>
      </c>
      <c r="M2340" s="71">
        <f>IF(L2340="","",ABS(L2340))</f>
        <v/>
      </c>
      <c r="N2340" t="n">
        <v>1</v>
      </c>
      <c r="O2340" t="n">
        <v>0.9848</v>
      </c>
      <c r="P2340" t="n">
        <v>0.5543822597676874</v>
      </c>
      <c r="Q2340" t="n">
        <v>0.9962405182738061</v>
      </c>
      <c r="R2340" t="n">
        <v>0.2049349708336198</v>
      </c>
      <c r="S2340" t="n">
        <v>1</v>
      </c>
      <c r="T2340" t="n">
        <v>0.9909360916201674</v>
      </c>
      <c r="U2340" t="n">
        <v>0.3776292531283768</v>
      </c>
      <c r="V2340" t="n">
        <v>0.7579498157807583</v>
      </c>
      <c r="W2340" t="n">
        <v>0.3942978937951777</v>
      </c>
      <c r="X2340" t="n">
        <v>0.7121274700721398</v>
      </c>
    </row>
    <row r="2341">
      <c r="A2341" t="inlineStr">
        <is>
          <t>3108909</t>
        </is>
      </c>
      <c r="B2341" t="inlineStr">
        <is>
          <t>Brasópolis</t>
        </is>
      </c>
      <c r="C2341" t="inlineStr">
        <is>
          <t>MG</t>
        </is>
      </c>
      <c r="D2341" t="inlineStr">
        <is>
          <t>REGIÃO SUDESTE</t>
        </is>
      </c>
      <c r="E2341" s="70">
        <f>SUMPRODUCT(N2341:Q2341,PAINEL_PESOS!$C$16:$C$19)</f>
        <v/>
      </c>
      <c r="F2341" s="70">
        <f>SUMPRODUCT(R2341:T2341,PAINEL_PESOS!$C$21:$C$23)</f>
        <v/>
      </c>
      <c r="G2341" s="70">
        <f>SUMPRODUCT(U2341:V2341,PAINEL_PESOS!$C$25:$C$26)</f>
        <v/>
      </c>
      <c r="H2341" s="70">
        <f>SUMPRODUCT(W2341:X2341,PAINEL_PESOS!$C$28:$C$29)</f>
        <v/>
      </c>
      <c r="I2341" s="70" t="n">
        <v>0.9981496548907222</v>
      </c>
      <c r="J2341" s="70" t="n">
        <v>0.6493452326091562</v>
      </c>
      <c r="K2341" s="71">
        <f>IF(NOT(AND(PAINEL_PESOS!$D$12="OK - 100%",PAINEL_PESOS!$F$20="OK - 100%",PAINEL_PESOS!$F$24="OK - 100%",PAINEL_PESOS!$F$27="OK - 100%",PAINEL_PESOS!$F$30="OK - 100%")),"", (E2341*PAINEL_PESOS!$B$7+F2341*PAINEL_PESOS!$B$8+G2341*PAINEL_PESOS!$B$9+H2341*PAINEL_PESOS!$B$10)*I2341)</f>
        <v/>
      </c>
      <c r="L2341" s="71">
        <f>IF(K2341="","",K2341-J2341)</f>
        <v/>
      </c>
      <c r="M2341" s="71">
        <f>IF(L2341="","",ABS(L2341))</f>
        <v/>
      </c>
      <c r="N2341" t="n">
        <v>1</v>
      </c>
      <c r="O2341" t="n">
        <v>0.9974</v>
      </c>
      <c r="P2341" t="n">
        <v>0.6442449841605069</v>
      </c>
      <c r="Q2341" t="n">
        <v>0.9942592902632376</v>
      </c>
      <c r="R2341" t="n">
        <v>0.2250845300530692</v>
      </c>
      <c r="S2341" t="n">
        <v>0.9987582887709544</v>
      </c>
      <c r="T2341" t="n">
        <v>0.9953402896968284</v>
      </c>
      <c r="U2341" t="n">
        <v>0.2000300796135044</v>
      </c>
      <c r="V2341" t="n">
        <v>0.6646628134274197</v>
      </c>
      <c r="W2341" t="n">
        <v>0.2504030502032525</v>
      </c>
      <c r="X2341" t="n">
        <v>0.7918882956167664</v>
      </c>
    </row>
    <row r="2342">
      <c r="A2342" t="inlineStr">
        <is>
          <t>3109006</t>
        </is>
      </c>
      <c r="B2342" t="inlineStr">
        <is>
          <t>Brumadinho</t>
        </is>
      </c>
      <c r="C2342" t="inlineStr">
        <is>
          <t>MG</t>
        </is>
      </c>
      <c r="D2342" t="inlineStr">
        <is>
          <t>REGIÃO SUDESTE</t>
        </is>
      </c>
      <c r="E2342" s="70">
        <f>SUMPRODUCT(N2342:Q2342,PAINEL_PESOS!$C$16:$C$19)</f>
        <v/>
      </c>
      <c r="F2342" s="70">
        <f>SUMPRODUCT(R2342:T2342,PAINEL_PESOS!$C$21:$C$23)</f>
        <v/>
      </c>
      <c r="G2342" s="70">
        <f>SUMPRODUCT(U2342:V2342,PAINEL_PESOS!$C$25:$C$26)</f>
        <v/>
      </c>
      <c r="H2342" s="70">
        <f>SUMPRODUCT(W2342:X2342,PAINEL_PESOS!$C$28:$C$29)</f>
        <v/>
      </c>
      <c r="I2342" s="70" t="n">
        <v>0.9767146975672258</v>
      </c>
      <c r="J2342" s="70" t="n">
        <v>0.644647658047195</v>
      </c>
      <c r="K2342" s="71">
        <f>IF(NOT(AND(PAINEL_PESOS!$D$12="OK - 100%",PAINEL_PESOS!$F$20="OK - 100%",PAINEL_PESOS!$F$24="OK - 100%",PAINEL_PESOS!$F$27="OK - 100%",PAINEL_PESOS!$F$30="OK - 100%")),"", (E2342*PAINEL_PESOS!$B$7+F2342*PAINEL_PESOS!$B$8+G2342*PAINEL_PESOS!$B$9+H2342*PAINEL_PESOS!$B$10)*I2342)</f>
        <v/>
      </c>
      <c r="L2342" s="71">
        <f>IF(K2342="","",K2342-J2342)</f>
        <v/>
      </c>
      <c r="M2342" s="71">
        <f>IF(L2342="","",ABS(L2342))</f>
        <v/>
      </c>
      <c r="N2342" t="n">
        <v>0.4</v>
      </c>
      <c r="O2342" t="n">
        <v>0.9598</v>
      </c>
      <c r="P2342" t="n">
        <v>0.5929250263991552</v>
      </c>
      <c r="Q2342" t="n">
        <v>0.9813682897316053</v>
      </c>
      <c r="R2342" t="n">
        <v>0.4434957219471781</v>
      </c>
      <c r="S2342" t="n">
        <v>0.9956644199682961</v>
      </c>
      <c r="T2342" t="n">
        <v>0.9888440071696004</v>
      </c>
      <c r="U2342" t="n">
        <v>0.2642169621007292</v>
      </c>
      <c r="V2342" t="n">
        <v>0.7292912130782108</v>
      </c>
      <c r="W2342" t="n">
        <v>0.4023908173464604</v>
      </c>
      <c r="X2342" t="n">
        <v>0.7985156214074163</v>
      </c>
    </row>
    <row r="2343">
      <c r="A2343" t="inlineStr">
        <is>
          <t>3109105</t>
        </is>
      </c>
      <c r="B2343" t="inlineStr">
        <is>
          <t>Bueno Brandão</t>
        </is>
      </c>
      <c r="C2343" t="inlineStr">
        <is>
          <t>MG</t>
        </is>
      </c>
      <c r="D2343" t="inlineStr">
        <is>
          <t>REGIÃO SUDESTE</t>
        </is>
      </c>
      <c r="E2343" s="70">
        <f>SUMPRODUCT(N2343:Q2343,PAINEL_PESOS!$C$16:$C$19)</f>
        <v/>
      </c>
      <c r="F2343" s="70">
        <f>SUMPRODUCT(R2343:T2343,PAINEL_PESOS!$C$21:$C$23)</f>
        <v/>
      </c>
      <c r="G2343" s="70">
        <f>SUMPRODUCT(U2343:V2343,PAINEL_PESOS!$C$25:$C$26)</f>
        <v/>
      </c>
      <c r="H2343" s="70">
        <f>SUMPRODUCT(W2343:X2343,PAINEL_PESOS!$C$28:$C$29)</f>
        <v/>
      </c>
      <c r="I2343" s="70" t="n">
        <v>0.998115858746926</v>
      </c>
      <c r="J2343" s="70" t="n">
        <v>0.6437613749863509</v>
      </c>
      <c r="K2343" s="71">
        <f>IF(NOT(AND(PAINEL_PESOS!$D$12="OK - 100%",PAINEL_PESOS!$F$20="OK - 100%",PAINEL_PESOS!$F$24="OK - 100%",PAINEL_PESOS!$F$27="OK - 100%",PAINEL_PESOS!$F$30="OK - 100%")),"", (E2343*PAINEL_PESOS!$B$7+F2343*PAINEL_PESOS!$B$8+G2343*PAINEL_PESOS!$B$9+H2343*PAINEL_PESOS!$B$10)*I2343)</f>
        <v/>
      </c>
      <c r="L2343" s="71">
        <f>IF(K2343="","",K2343-J2343)</f>
        <v/>
      </c>
      <c r="M2343" s="71">
        <f>IF(L2343="","",ABS(L2343))</f>
        <v/>
      </c>
      <c r="N2343" t="n">
        <v>1</v>
      </c>
      <c r="O2343" t="n">
        <v>0.9871</v>
      </c>
      <c r="P2343" t="n">
        <v>0.7191129883843717</v>
      </c>
      <c r="Q2343" t="n">
        <v>0.9960033739351427</v>
      </c>
      <c r="R2343" t="n">
        <v>0.2176324357588202</v>
      </c>
      <c r="S2343" t="n">
        <v>0.9994510314159558</v>
      </c>
      <c r="T2343" t="n">
        <v>0.9935638322631417</v>
      </c>
      <c r="U2343" t="n">
        <v>0.1380573203255781</v>
      </c>
      <c r="V2343" t="n">
        <v>0.6739228792200971</v>
      </c>
      <c r="W2343" t="n">
        <v>0.1809910362924748</v>
      </c>
      <c r="X2343" t="n">
        <v>0.8419685327858625</v>
      </c>
    </row>
    <row r="2344">
      <c r="A2344" t="inlineStr">
        <is>
          <t>3109204</t>
        </is>
      </c>
      <c r="B2344" t="inlineStr">
        <is>
          <t>Buenópolis</t>
        </is>
      </c>
      <c r="C2344" t="inlineStr">
        <is>
          <t>MG</t>
        </is>
      </c>
      <c r="D2344" t="inlineStr">
        <is>
          <t>REGIÃO SUDESTE</t>
        </is>
      </c>
      <c r="E2344" s="70">
        <f>SUMPRODUCT(N2344:Q2344,PAINEL_PESOS!$C$16:$C$19)</f>
        <v/>
      </c>
      <c r="F2344" s="70">
        <f>SUMPRODUCT(R2344:T2344,PAINEL_PESOS!$C$21:$C$23)</f>
        <v/>
      </c>
      <c r="G2344" s="70">
        <f>SUMPRODUCT(U2344:V2344,PAINEL_PESOS!$C$25:$C$26)</f>
        <v/>
      </c>
      <c r="H2344" s="70">
        <f>SUMPRODUCT(W2344:X2344,PAINEL_PESOS!$C$28:$C$29)</f>
        <v/>
      </c>
      <c r="I2344" s="70" t="n">
        <v>0.993009143696691</v>
      </c>
      <c r="J2344" s="70" t="n">
        <v>0.6582251880786131</v>
      </c>
      <c r="K2344" s="71">
        <f>IF(NOT(AND(PAINEL_PESOS!$D$12="OK - 100%",PAINEL_PESOS!$F$20="OK - 100%",PAINEL_PESOS!$F$24="OK - 100%",PAINEL_PESOS!$F$27="OK - 100%",PAINEL_PESOS!$F$30="OK - 100%")),"", (E2344*PAINEL_PESOS!$B$7+F2344*PAINEL_PESOS!$B$8+G2344*PAINEL_PESOS!$B$9+H2344*PAINEL_PESOS!$B$10)*I2344)</f>
        <v/>
      </c>
      <c r="L2344" s="71">
        <f>IF(K2344="","",K2344-J2344)</f>
        <v/>
      </c>
      <c r="M2344" s="71">
        <f>IF(L2344="","",ABS(L2344))</f>
        <v/>
      </c>
      <c r="N2344" t="n">
        <v>0.4</v>
      </c>
      <c r="O2344" t="n">
        <v>1</v>
      </c>
      <c r="P2344" t="n">
        <v>0.7923970432946146</v>
      </c>
      <c r="Q2344" t="n">
        <v>0.9968596425315234</v>
      </c>
      <c r="R2344" t="n">
        <v>0.1902327232295231</v>
      </c>
      <c r="S2344" t="n">
        <v>0.9999169280882069</v>
      </c>
      <c r="T2344" t="n">
        <v>0.9665477212627612</v>
      </c>
      <c r="U2344" t="n">
        <v>0.3281703484824049</v>
      </c>
      <c r="V2344" t="n">
        <v>0.7323998397441613</v>
      </c>
      <c r="W2344" t="n">
        <v>0.4953292132778968</v>
      </c>
      <c r="X2344" t="n">
        <v>0.7145471358615616</v>
      </c>
    </row>
    <row r="2345">
      <c r="A2345" t="inlineStr">
        <is>
          <t>3109253</t>
        </is>
      </c>
      <c r="B2345" t="inlineStr">
        <is>
          <t>Bugre</t>
        </is>
      </c>
      <c r="C2345" t="inlineStr">
        <is>
          <t>MG</t>
        </is>
      </c>
      <c r="D2345" t="inlineStr">
        <is>
          <t>REGIÃO SUDESTE</t>
        </is>
      </c>
      <c r="E2345" s="70">
        <f>SUMPRODUCT(N2345:Q2345,PAINEL_PESOS!$C$16:$C$19)</f>
        <v/>
      </c>
      <c r="F2345" s="70">
        <f>SUMPRODUCT(R2345:T2345,PAINEL_PESOS!$C$21:$C$23)</f>
        <v/>
      </c>
      <c r="G2345" s="70">
        <f>SUMPRODUCT(U2345:V2345,PAINEL_PESOS!$C$25:$C$26)</f>
        <v/>
      </c>
      <c r="H2345" s="70">
        <f>SUMPRODUCT(W2345:X2345,PAINEL_PESOS!$C$28:$C$29)</f>
        <v/>
      </c>
      <c r="I2345" s="70" t="n">
        <v>0.9961046038564698</v>
      </c>
      <c r="J2345" s="70" t="n">
        <v>0.6195731808920366</v>
      </c>
      <c r="K2345" s="71">
        <f>IF(NOT(AND(PAINEL_PESOS!$D$12="OK - 100%",PAINEL_PESOS!$F$20="OK - 100%",PAINEL_PESOS!$F$24="OK - 100%",PAINEL_PESOS!$F$27="OK - 100%",PAINEL_PESOS!$F$30="OK - 100%")),"", (E2345*PAINEL_PESOS!$B$7+F2345*PAINEL_PESOS!$B$8+G2345*PAINEL_PESOS!$B$9+H2345*PAINEL_PESOS!$B$10)*I2345)</f>
        <v/>
      </c>
      <c r="L2345" s="71">
        <f>IF(K2345="","",K2345-J2345)</f>
        <v/>
      </c>
      <c r="M2345" s="71">
        <f>IF(L2345="","",ABS(L2345))</f>
        <v/>
      </c>
      <c r="N2345" t="n">
        <v>0.4</v>
      </c>
      <c r="O2345" t="n">
        <v>1</v>
      </c>
      <c r="P2345" t="n">
        <v>0.754065469904963</v>
      </c>
      <c r="Q2345" t="n">
        <v>0.9943072349920067</v>
      </c>
      <c r="R2345" t="n">
        <v>0.0754509248079822</v>
      </c>
      <c r="S2345" t="n">
        <v>1</v>
      </c>
      <c r="T2345" t="n">
        <v>0.9842339518534646</v>
      </c>
      <c r="U2345" t="n">
        <v>0.26864085294443</v>
      </c>
      <c r="V2345" t="n">
        <v>0.7483306040637369</v>
      </c>
      <c r="W2345" t="n">
        <v>0.3461009553440211</v>
      </c>
      <c r="X2345" t="n">
        <v>0.6655868009675741</v>
      </c>
    </row>
    <row r="2346">
      <c r="A2346" t="inlineStr">
        <is>
          <t>3109303</t>
        </is>
      </c>
      <c r="B2346" t="inlineStr">
        <is>
          <t>Buritis</t>
        </is>
      </c>
      <c r="C2346" t="inlineStr">
        <is>
          <t>MG</t>
        </is>
      </c>
      <c r="D2346" t="inlineStr">
        <is>
          <t>REGIÃO SUDESTE</t>
        </is>
      </c>
      <c r="E2346" s="70">
        <f>SUMPRODUCT(N2346:Q2346,PAINEL_PESOS!$C$16:$C$19)</f>
        <v/>
      </c>
      <c r="F2346" s="70">
        <f>SUMPRODUCT(R2346:T2346,PAINEL_PESOS!$C$21:$C$23)</f>
        <v/>
      </c>
      <c r="G2346" s="70">
        <f>SUMPRODUCT(U2346:V2346,PAINEL_PESOS!$C$25:$C$26)</f>
        <v/>
      </c>
      <c r="H2346" s="70">
        <f>SUMPRODUCT(W2346:X2346,PAINEL_PESOS!$C$28:$C$29)</f>
        <v/>
      </c>
      <c r="I2346" s="70" t="n">
        <v>0.9932411706711616</v>
      </c>
      <c r="J2346" s="70" t="n">
        <v>0.7059953191336275</v>
      </c>
      <c r="K2346" s="71">
        <f>IF(NOT(AND(PAINEL_PESOS!$D$12="OK - 100%",PAINEL_PESOS!$F$20="OK - 100%",PAINEL_PESOS!$F$24="OK - 100%",PAINEL_PESOS!$F$27="OK - 100%",PAINEL_PESOS!$F$30="OK - 100%")),"", (E2346*PAINEL_PESOS!$B$7+F2346*PAINEL_PESOS!$B$8+G2346*PAINEL_PESOS!$B$9+H2346*PAINEL_PESOS!$B$10)*I2346)</f>
        <v/>
      </c>
      <c r="L2346" s="71">
        <f>IF(K2346="","",K2346-J2346)</f>
        <v/>
      </c>
      <c r="M2346" s="71">
        <f>IF(L2346="","",ABS(L2346))</f>
        <v/>
      </c>
      <c r="N2346" t="n">
        <v>0.4</v>
      </c>
      <c r="O2346" t="n">
        <v>1</v>
      </c>
      <c r="P2346" t="n">
        <v>0.7127771911298839</v>
      </c>
      <c r="Q2346" t="n">
        <v>0.9983630999755466</v>
      </c>
      <c r="R2346" t="n">
        <v>0.3799480843981586</v>
      </c>
      <c r="S2346" t="n">
        <v>0.9996830398835881</v>
      </c>
      <c r="T2346" t="n">
        <v>0.9667576541344293</v>
      </c>
      <c r="U2346" t="n">
        <v>0.4968152482784144</v>
      </c>
      <c r="V2346" t="n">
        <v>0.7620817588011543</v>
      </c>
      <c r="W2346" t="n">
        <v>0.5901837633970783</v>
      </c>
      <c r="X2346" t="n">
        <v>0.7174858310340194</v>
      </c>
    </row>
    <row r="2347">
      <c r="A2347" t="inlineStr">
        <is>
          <t>3109402</t>
        </is>
      </c>
      <c r="B2347" t="inlineStr">
        <is>
          <t>Buritizeiro</t>
        </is>
      </c>
      <c r="C2347" t="inlineStr">
        <is>
          <t>MG</t>
        </is>
      </c>
      <c r="D2347" t="inlineStr">
        <is>
          <t>REGIÃO SUDESTE</t>
        </is>
      </c>
      <c r="E2347" s="70">
        <f>SUMPRODUCT(N2347:Q2347,PAINEL_PESOS!$C$16:$C$19)</f>
        <v/>
      </c>
      <c r="F2347" s="70">
        <f>SUMPRODUCT(R2347:T2347,PAINEL_PESOS!$C$21:$C$23)</f>
        <v/>
      </c>
      <c r="G2347" s="70">
        <f>SUMPRODUCT(U2347:V2347,PAINEL_PESOS!$C$25:$C$26)</f>
        <v/>
      </c>
      <c r="H2347" s="70">
        <f>SUMPRODUCT(W2347:X2347,PAINEL_PESOS!$C$28:$C$29)</f>
        <v/>
      </c>
      <c r="I2347" s="70" t="n">
        <v>0.9885419920453995</v>
      </c>
      <c r="J2347" s="70" t="n">
        <v>0.7035746138107608</v>
      </c>
      <c r="K2347" s="71">
        <f>IF(NOT(AND(PAINEL_PESOS!$D$12="OK - 100%",PAINEL_PESOS!$F$20="OK - 100%",PAINEL_PESOS!$F$24="OK - 100%",PAINEL_PESOS!$F$27="OK - 100%",PAINEL_PESOS!$F$30="OK - 100%")),"", (E2347*PAINEL_PESOS!$B$7+F2347*PAINEL_PESOS!$B$8+G2347*PAINEL_PESOS!$B$9+H2347*PAINEL_PESOS!$B$10)*I2347)</f>
        <v/>
      </c>
      <c r="L2347" s="71">
        <f>IF(K2347="","",K2347-J2347)</f>
        <v/>
      </c>
      <c r="M2347" s="71">
        <f>IF(L2347="","",ABS(L2347))</f>
        <v/>
      </c>
      <c r="N2347" t="n">
        <v>1</v>
      </c>
      <c r="O2347" t="n">
        <v>1</v>
      </c>
      <c r="P2347" t="n">
        <v>0.5673706441393875</v>
      </c>
      <c r="Q2347" t="n">
        <v>0.9982623962712326</v>
      </c>
      <c r="R2347" t="n">
        <v>0.3302755764921997</v>
      </c>
      <c r="S2347" t="n">
        <v>0.9986204142474429</v>
      </c>
      <c r="T2347" t="n">
        <v>0.943184719885539</v>
      </c>
      <c r="U2347" t="n">
        <v>0.4458588334316311</v>
      </c>
      <c r="V2347" t="n">
        <v>0.7453819017885857</v>
      </c>
      <c r="W2347" t="n">
        <v>0.5125981124176872</v>
      </c>
      <c r="X2347" t="n">
        <v>0.6924610978369408</v>
      </c>
    </row>
    <row r="2348">
      <c r="A2348" t="inlineStr">
        <is>
          <t>3109451</t>
        </is>
      </c>
      <c r="B2348" t="inlineStr">
        <is>
          <t>Cabeceira Grande</t>
        </is>
      </c>
      <c r="C2348" t="inlineStr">
        <is>
          <t>MG</t>
        </is>
      </c>
      <c r="D2348" t="inlineStr">
        <is>
          <t>REGIÃO SUDESTE</t>
        </is>
      </c>
      <c r="E2348" s="70">
        <f>SUMPRODUCT(N2348:Q2348,PAINEL_PESOS!$C$16:$C$19)</f>
        <v/>
      </c>
      <c r="F2348" s="70">
        <f>SUMPRODUCT(R2348:T2348,PAINEL_PESOS!$C$21:$C$23)</f>
        <v/>
      </c>
      <c r="G2348" s="70">
        <f>SUMPRODUCT(U2348:V2348,PAINEL_PESOS!$C$25:$C$26)</f>
        <v/>
      </c>
      <c r="H2348" s="70">
        <f>SUMPRODUCT(W2348:X2348,PAINEL_PESOS!$C$28:$C$29)</f>
        <v/>
      </c>
      <c r="I2348" s="70" t="n">
        <v>0.9750528973976285</v>
      </c>
      <c r="J2348" s="70" t="n">
        <v>0.7292181907352049</v>
      </c>
      <c r="K2348" s="71">
        <f>IF(NOT(AND(PAINEL_PESOS!$D$12="OK - 100%",PAINEL_PESOS!$F$20="OK - 100%",PAINEL_PESOS!$F$24="OK - 100%",PAINEL_PESOS!$F$27="OK - 100%",PAINEL_PESOS!$F$30="OK - 100%")),"", (E2348*PAINEL_PESOS!$B$7+F2348*PAINEL_PESOS!$B$8+G2348*PAINEL_PESOS!$B$9+H2348*PAINEL_PESOS!$B$10)*I2348)</f>
        <v/>
      </c>
      <c r="L2348" s="71">
        <f>IF(K2348="","",K2348-J2348)</f>
        <v/>
      </c>
      <c r="M2348" s="71">
        <f>IF(L2348="","",ABS(L2348))</f>
        <v/>
      </c>
      <c r="N2348" t="n">
        <v>1</v>
      </c>
      <c r="O2348" t="n">
        <v>1</v>
      </c>
      <c r="P2348" t="n">
        <v>0.8784582893347412</v>
      </c>
      <c r="Q2348" t="n">
        <v>0.9982455308412925</v>
      </c>
      <c r="R2348" t="n">
        <v>0.2856594637621373</v>
      </c>
      <c r="S2348" t="n">
        <v>0.9998718669243336</v>
      </c>
      <c r="T2348" t="n">
        <v>0.8736585595517861</v>
      </c>
      <c r="U2348" t="n">
        <v>0.3674685096992918</v>
      </c>
      <c r="V2348" t="n">
        <v>0.8324193059933208</v>
      </c>
      <c r="W2348" t="n">
        <v>0.6160931524910422</v>
      </c>
      <c r="X2348" t="n">
        <v>0.7892113390386335</v>
      </c>
    </row>
    <row r="2349">
      <c r="A2349" t="inlineStr">
        <is>
          <t>3109501</t>
        </is>
      </c>
      <c r="B2349" t="inlineStr">
        <is>
          <t>Cabo Verde</t>
        </is>
      </c>
      <c r="C2349" t="inlineStr">
        <is>
          <t>MG</t>
        </is>
      </c>
      <c r="D2349" t="inlineStr">
        <is>
          <t>REGIÃO SUDESTE</t>
        </is>
      </c>
      <c r="E2349" s="70">
        <f>SUMPRODUCT(N2349:Q2349,PAINEL_PESOS!$C$16:$C$19)</f>
        <v/>
      </c>
      <c r="F2349" s="70">
        <f>SUMPRODUCT(R2349:T2349,PAINEL_PESOS!$C$21:$C$23)</f>
        <v/>
      </c>
      <c r="G2349" s="70">
        <f>SUMPRODUCT(U2349:V2349,PAINEL_PESOS!$C$25:$C$26)</f>
        <v/>
      </c>
      <c r="H2349" s="70">
        <f>SUMPRODUCT(W2349:X2349,PAINEL_PESOS!$C$28:$C$29)</f>
        <v/>
      </c>
      <c r="I2349" s="70" t="n">
        <v>0.9983228745492818</v>
      </c>
      <c r="J2349" s="70" t="n">
        <v>0.6537359456017261</v>
      </c>
      <c r="K2349" s="71">
        <f>IF(NOT(AND(PAINEL_PESOS!$D$12="OK - 100%",PAINEL_PESOS!$F$20="OK - 100%",PAINEL_PESOS!$F$24="OK - 100%",PAINEL_PESOS!$F$27="OK - 100%",PAINEL_PESOS!$F$30="OK - 100%")),"", (E2349*PAINEL_PESOS!$B$7+F2349*PAINEL_PESOS!$B$8+G2349*PAINEL_PESOS!$B$9+H2349*PAINEL_PESOS!$B$10)*I2349)</f>
        <v/>
      </c>
      <c r="L2349" s="71">
        <f>IF(K2349="","",K2349-J2349)</f>
        <v/>
      </c>
      <c r="M2349" s="71">
        <f>IF(L2349="","",ABS(L2349))</f>
        <v/>
      </c>
      <c r="N2349" t="n">
        <v>1</v>
      </c>
      <c r="O2349" t="n">
        <v>1</v>
      </c>
      <c r="P2349" t="n">
        <v>0.7531151003167899</v>
      </c>
      <c r="Q2349" t="n">
        <v>0.9951681507934445</v>
      </c>
      <c r="R2349" t="n">
        <v>0.2384028801979701</v>
      </c>
      <c r="S2349" t="n">
        <v>0.9995409593074296</v>
      </c>
      <c r="T2349" t="n">
        <v>0.9952232156820252</v>
      </c>
      <c r="U2349" t="n">
        <v>0.1868372998617873</v>
      </c>
      <c r="V2349" t="n">
        <v>0.6507405238853171</v>
      </c>
      <c r="W2349" t="n">
        <v>0.2356265996761186</v>
      </c>
      <c r="X2349" t="n">
        <v>0.802549391660853</v>
      </c>
    </row>
    <row r="2350">
      <c r="A2350" t="inlineStr">
        <is>
          <t>3109600</t>
        </is>
      </c>
      <c r="B2350" t="inlineStr">
        <is>
          <t>Cachoeira da Prata</t>
        </is>
      </c>
      <c r="C2350" t="inlineStr">
        <is>
          <t>MG</t>
        </is>
      </c>
      <c r="D2350" t="inlineStr">
        <is>
          <t>REGIÃO SUDESTE</t>
        </is>
      </c>
      <c r="E2350" s="70">
        <f>SUMPRODUCT(N2350:Q2350,PAINEL_PESOS!$C$16:$C$19)</f>
        <v/>
      </c>
      <c r="F2350" s="70">
        <f>SUMPRODUCT(R2350:T2350,PAINEL_PESOS!$C$21:$C$23)</f>
        <v/>
      </c>
      <c r="G2350" s="70">
        <f>SUMPRODUCT(U2350:V2350,PAINEL_PESOS!$C$25:$C$26)</f>
        <v/>
      </c>
      <c r="H2350" s="70">
        <f>SUMPRODUCT(W2350:X2350,PAINEL_PESOS!$C$28:$C$29)</f>
        <v/>
      </c>
      <c r="I2350" s="70" t="n">
        <v>0.9968792283776877</v>
      </c>
      <c r="J2350" s="70" t="n">
        <v>0.6635596155400532</v>
      </c>
      <c r="K2350" s="71">
        <f>IF(NOT(AND(PAINEL_PESOS!$D$12="OK - 100%",PAINEL_PESOS!$F$20="OK - 100%",PAINEL_PESOS!$F$24="OK - 100%",PAINEL_PESOS!$F$27="OK - 100%",PAINEL_PESOS!$F$30="OK - 100%")),"", (E2350*PAINEL_PESOS!$B$7+F2350*PAINEL_PESOS!$B$8+G2350*PAINEL_PESOS!$B$9+H2350*PAINEL_PESOS!$B$10)*I2350)</f>
        <v/>
      </c>
      <c r="L2350" s="71">
        <f>IF(K2350="","",K2350-J2350)</f>
        <v/>
      </c>
      <c r="M2350" s="71">
        <f>IF(L2350="","",ABS(L2350))</f>
        <v/>
      </c>
      <c r="N2350" t="n">
        <v>0.8</v>
      </c>
      <c r="O2350" t="n">
        <v>0.8332999999999999</v>
      </c>
      <c r="P2350" t="n">
        <v>1</v>
      </c>
      <c r="Q2350" t="n">
        <v>0.9848878249542051</v>
      </c>
      <c r="R2350" t="n">
        <v>0.0930380523796448</v>
      </c>
      <c r="S2350" t="n">
        <v>0.9977757948309613</v>
      </c>
      <c r="T2350" t="n">
        <v>0.9963675555765538</v>
      </c>
      <c r="U2350" t="n">
        <v>0.2641893217134464</v>
      </c>
      <c r="V2350" t="n">
        <v>0.6594623895341303</v>
      </c>
      <c r="W2350" t="n">
        <v>0.4023322701423706</v>
      </c>
      <c r="X2350" t="n">
        <v>0.7985631683228037</v>
      </c>
    </row>
    <row r="2351">
      <c r="A2351" t="inlineStr">
        <is>
          <t>3109709</t>
        </is>
      </c>
      <c r="B2351" t="inlineStr">
        <is>
          <t>Cachoeira de Minas</t>
        </is>
      </c>
      <c r="C2351" t="inlineStr">
        <is>
          <t>MG</t>
        </is>
      </c>
      <c r="D2351" t="inlineStr">
        <is>
          <t>REGIÃO SUDESTE</t>
        </is>
      </c>
      <c r="E2351" s="70">
        <f>SUMPRODUCT(N2351:Q2351,PAINEL_PESOS!$C$16:$C$19)</f>
        <v/>
      </c>
      <c r="F2351" s="70">
        <f>SUMPRODUCT(R2351:T2351,PAINEL_PESOS!$C$21:$C$23)</f>
        <v/>
      </c>
      <c r="G2351" s="70">
        <f>SUMPRODUCT(U2351:V2351,PAINEL_PESOS!$C$25:$C$26)</f>
        <v/>
      </c>
      <c r="H2351" s="70">
        <f>SUMPRODUCT(W2351:X2351,PAINEL_PESOS!$C$28:$C$29)</f>
        <v/>
      </c>
      <c r="I2351" s="70" t="n">
        <v>0.9976057754303497</v>
      </c>
      <c r="J2351" s="70" t="n">
        <v>0.6676627655338832</v>
      </c>
      <c r="K2351" s="71">
        <f>IF(NOT(AND(PAINEL_PESOS!$D$12="OK - 100%",PAINEL_PESOS!$F$20="OK - 100%",PAINEL_PESOS!$F$24="OK - 100%",PAINEL_PESOS!$F$27="OK - 100%",PAINEL_PESOS!$F$30="OK - 100%")),"", (E2351*PAINEL_PESOS!$B$7+F2351*PAINEL_PESOS!$B$8+G2351*PAINEL_PESOS!$B$9+H2351*PAINEL_PESOS!$B$10)*I2351)</f>
        <v/>
      </c>
      <c r="L2351" s="71">
        <f>IF(K2351="","",K2351-J2351)</f>
        <v/>
      </c>
      <c r="M2351" s="71">
        <f>IF(L2351="","",ABS(L2351))</f>
        <v/>
      </c>
      <c r="N2351" t="n">
        <v>1</v>
      </c>
      <c r="O2351" t="n">
        <v>0.9911</v>
      </c>
      <c r="P2351" t="n">
        <v>0.7480464625131996</v>
      </c>
      <c r="Q2351" t="n">
        <v>0.9934060150094822</v>
      </c>
      <c r="R2351" t="n">
        <v>0.2988577695465068</v>
      </c>
      <c r="S2351" t="n">
        <v>0.9969614527989146</v>
      </c>
      <c r="T2351" t="n">
        <v>0.9939590938259804</v>
      </c>
      <c r="U2351" t="n">
        <v>0.2000300796135044</v>
      </c>
      <c r="V2351" t="n">
        <v>0.7190045508972409</v>
      </c>
      <c r="W2351" t="n">
        <v>0.2504030502032525</v>
      </c>
      <c r="X2351" t="n">
        <v>0.7918882956167664</v>
      </c>
    </row>
    <row r="2352">
      <c r="A2352" t="inlineStr">
        <is>
          <t>3109808</t>
        </is>
      </c>
      <c r="B2352" t="inlineStr">
        <is>
          <t>Cachoeira Dourada</t>
        </is>
      </c>
      <c r="C2352" t="inlineStr">
        <is>
          <t>MG</t>
        </is>
      </c>
      <c r="D2352" t="inlineStr">
        <is>
          <t>REGIÃO SUDESTE</t>
        </is>
      </c>
      <c r="E2352" s="70">
        <f>SUMPRODUCT(N2352:Q2352,PAINEL_PESOS!$C$16:$C$19)</f>
        <v/>
      </c>
      <c r="F2352" s="70">
        <f>SUMPRODUCT(R2352:T2352,PAINEL_PESOS!$C$21:$C$23)</f>
        <v/>
      </c>
      <c r="G2352" s="70">
        <f>SUMPRODUCT(U2352:V2352,PAINEL_PESOS!$C$25:$C$26)</f>
        <v/>
      </c>
      <c r="H2352" s="70">
        <f>SUMPRODUCT(W2352:X2352,PAINEL_PESOS!$C$28:$C$29)</f>
        <v/>
      </c>
      <c r="I2352" s="70" t="n">
        <v>0.996555786923606</v>
      </c>
      <c r="J2352" s="70" t="n">
        <v>0.6894987772512593</v>
      </c>
      <c r="K2352" s="71">
        <f>IF(NOT(AND(PAINEL_PESOS!$D$12="OK - 100%",PAINEL_PESOS!$F$20="OK - 100%",PAINEL_PESOS!$F$24="OK - 100%",PAINEL_PESOS!$F$27="OK - 100%",PAINEL_PESOS!$F$30="OK - 100%")),"", (E2352*PAINEL_PESOS!$B$7+F2352*PAINEL_PESOS!$B$8+G2352*PAINEL_PESOS!$B$9+H2352*PAINEL_PESOS!$B$10)*I2352)</f>
        <v/>
      </c>
      <c r="L2352" s="71">
        <f>IF(K2352="","",K2352-J2352)</f>
        <v/>
      </c>
      <c r="M2352" s="71">
        <f>IF(L2352="","",ABS(L2352))</f>
        <v/>
      </c>
      <c r="N2352" t="n">
        <v>1</v>
      </c>
      <c r="O2352" t="n">
        <v>1</v>
      </c>
      <c r="P2352" t="n">
        <v>0.8623020063357972</v>
      </c>
      <c r="Q2352" t="n">
        <v>0.9975626394745417</v>
      </c>
      <c r="R2352" t="n">
        <v>0.1713996292881607</v>
      </c>
      <c r="S2352" t="n">
        <v>0.9999982003172092</v>
      </c>
      <c r="T2352" t="n">
        <v>0.9841778975848399</v>
      </c>
      <c r="U2352" t="n">
        <v>0.1687202717232247</v>
      </c>
      <c r="V2352" t="n">
        <v>0.7429271496415015</v>
      </c>
      <c r="W2352" t="n">
        <v>0.3656931832417708</v>
      </c>
      <c r="X2352" t="n">
        <v>0.8907307114966817</v>
      </c>
    </row>
    <row r="2353">
      <c r="A2353" t="inlineStr">
        <is>
          <t>3109907</t>
        </is>
      </c>
      <c r="B2353" t="inlineStr">
        <is>
          <t>Caetanópolis</t>
        </is>
      </c>
      <c r="C2353" t="inlineStr">
        <is>
          <t>MG</t>
        </is>
      </c>
      <c r="D2353" t="inlineStr">
        <is>
          <t>REGIÃO SUDESTE</t>
        </is>
      </c>
      <c r="E2353" s="70">
        <f>SUMPRODUCT(N2353:Q2353,PAINEL_PESOS!$C$16:$C$19)</f>
        <v/>
      </c>
      <c r="F2353" s="70">
        <f>SUMPRODUCT(R2353:T2353,PAINEL_PESOS!$C$21:$C$23)</f>
        <v/>
      </c>
      <c r="G2353" s="70">
        <f>SUMPRODUCT(U2353:V2353,PAINEL_PESOS!$C$25:$C$26)</f>
        <v/>
      </c>
      <c r="H2353" s="70">
        <f>SUMPRODUCT(W2353:X2353,PAINEL_PESOS!$C$28:$C$29)</f>
        <v/>
      </c>
      <c r="I2353" s="70" t="n">
        <v>0.9880152099151984</v>
      </c>
      <c r="J2353" s="70" t="n">
        <v>0.611702575778726</v>
      </c>
      <c r="K2353" s="71">
        <f>IF(NOT(AND(PAINEL_PESOS!$D$12="OK - 100%",PAINEL_PESOS!$F$20="OK - 100%",PAINEL_PESOS!$F$24="OK - 100%",PAINEL_PESOS!$F$27="OK - 100%",PAINEL_PESOS!$F$30="OK - 100%")),"", (E2353*PAINEL_PESOS!$B$7+F2353*PAINEL_PESOS!$B$8+G2353*PAINEL_PESOS!$B$9+H2353*PAINEL_PESOS!$B$10)*I2353)</f>
        <v/>
      </c>
      <c r="L2353" s="71">
        <f>IF(K2353="","",K2353-J2353)</f>
        <v/>
      </c>
      <c r="M2353" s="71">
        <f>IF(L2353="","",ABS(L2353))</f>
        <v/>
      </c>
      <c r="N2353" t="n">
        <v>0.4</v>
      </c>
      <c r="O2353" t="n">
        <v>1</v>
      </c>
      <c r="P2353" t="n">
        <v>0.6503695881731785</v>
      </c>
      <c r="Q2353" t="n">
        <v>0.9801913918163803</v>
      </c>
      <c r="R2353" t="n">
        <v>0.2498728836264971</v>
      </c>
      <c r="S2353" t="n">
        <v>0.9915839662296743</v>
      </c>
      <c r="T2353" t="n">
        <v>0.955711674952025</v>
      </c>
      <c r="U2353" t="n">
        <v>0.2641893217134464</v>
      </c>
      <c r="V2353" t="n">
        <v>0.5078367776280293</v>
      </c>
      <c r="W2353" t="n">
        <v>0.4023322701423706</v>
      </c>
      <c r="X2353" t="n">
        <v>0.7985631683228037</v>
      </c>
    </row>
    <row r="2354">
      <c r="A2354" t="inlineStr">
        <is>
          <t>3110004</t>
        </is>
      </c>
      <c r="B2354" t="inlineStr">
        <is>
          <t>Caeté</t>
        </is>
      </c>
      <c r="C2354" t="inlineStr">
        <is>
          <t>MG</t>
        </is>
      </c>
      <c r="D2354" t="inlineStr">
        <is>
          <t>REGIÃO SUDESTE</t>
        </is>
      </c>
      <c r="E2354" s="70">
        <f>SUMPRODUCT(N2354:Q2354,PAINEL_PESOS!$C$16:$C$19)</f>
        <v/>
      </c>
      <c r="F2354" s="70">
        <f>SUMPRODUCT(R2354:T2354,PAINEL_PESOS!$C$21:$C$23)</f>
        <v/>
      </c>
      <c r="G2354" s="70">
        <f>SUMPRODUCT(U2354:V2354,PAINEL_PESOS!$C$25:$C$26)</f>
        <v/>
      </c>
      <c r="H2354" s="70">
        <f>SUMPRODUCT(W2354:X2354,PAINEL_PESOS!$C$28:$C$29)</f>
        <v/>
      </c>
      <c r="I2354" s="70" t="n">
        <v>0.9968387903052616</v>
      </c>
      <c r="J2354" s="70" t="n">
        <v>0.6471925517207652</v>
      </c>
      <c r="K2354" s="71">
        <f>IF(NOT(AND(PAINEL_PESOS!$D$12="OK - 100%",PAINEL_PESOS!$F$20="OK - 100%",PAINEL_PESOS!$F$24="OK - 100%",PAINEL_PESOS!$F$27="OK - 100%",PAINEL_PESOS!$F$30="OK - 100%")),"", (E2354*PAINEL_PESOS!$B$7+F2354*PAINEL_PESOS!$B$8+G2354*PAINEL_PESOS!$B$9+H2354*PAINEL_PESOS!$B$10)*I2354)</f>
        <v/>
      </c>
      <c r="L2354" s="71">
        <f>IF(K2354="","",K2354-J2354)</f>
        <v/>
      </c>
      <c r="M2354" s="71">
        <f>IF(L2354="","",ABS(L2354))</f>
        <v/>
      </c>
      <c r="N2354" t="n">
        <v>1</v>
      </c>
      <c r="O2354" t="n">
        <v>1</v>
      </c>
      <c r="P2354" t="n">
        <v>0.95480464625132</v>
      </c>
      <c r="Q2354" t="n">
        <v>0.9903450182289582</v>
      </c>
      <c r="R2354" t="n">
        <v>0.3456969180710596</v>
      </c>
      <c r="S2354" t="n">
        <v>0.9990467637848498</v>
      </c>
      <c r="T2354" t="n">
        <v>0.9938544343766083</v>
      </c>
      <c r="U2354" t="n">
        <v>0.3079285792628221</v>
      </c>
      <c r="V2354" t="n">
        <v>0.1369291878895035</v>
      </c>
      <c r="W2354" t="n">
        <v>0.4917637532510683</v>
      </c>
      <c r="X2354" t="n">
        <v>0.7256978457717093</v>
      </c>
    </row>
    <row r="2355">
      <c r="A2355" t="inlineStr">
        <is>
          <t>3110103</t>
        </is>
      </c>
      <c r="B2355" t="inlineStr">
        <is>
          <t>Caiana</t>
        </is>
      </c>
      <c r="C2355" t="inlineStr">
        <is>
          <t>MG</t>
        </is>
      </c>
      <c r="D2355" t="inlineStr">
        <is>
          <t>REGIÃO SUDESTE</t>
        </is>
      </c>
      <c r="E2355" s="70">
        <f>SUMPRODUCT(N2355:Q2355,PAINEL_PESOS!$C$16:$C$19)</f>
        <v/>
      </c>
      <c r="F2355" s="70">
        <f>SUMPRODUCT(R2355:T2355,PAINEL_PESOS!$C$21:$C$23)</f>
        <v/>
      </c>
      <c r="G2355" s="70">
        <f>SUMPRODUCT(U2355:V2355,PAINEL_PESOS!$C$25:$C$26)</f>
        <v/>
      </c>
      <c r="H2355" s="70">
        <f>SUMPRODUCT(W2355:X2355,PAINEL_PESOS!$C$28:$C$29)</f>
        <v/>
      </c>
      <c r="I2355" s="70" t="n">
        <v>0.9986411495793598</v>
      </c>
      <c r="J2355" s="70" t="n">
        <v>0.6495782952567812</v>
      </c>
      <c r="K2355" s="71">
        <f>IF(NOT(AND(PAINEL_PESOS!$D$12="OK - 100%",PAINEL_PESOS!$F$20="OK - 100%",PAINEL_PESOS!$F$24="OK - 100%",PAINEL_PESOS!$F$27="OK - 100%",PAINEL_PESOS!$F$30="OK - 100%")),"", (E2355*PAINEL_PESOS!$B$7+F2355*PAINEL_PESOS!$B$8+G2355*PAINEL_PESOS!$B$9+H2355*PAINEL_PESOS!$B$10)*I2355)</f>
        <v/>
      </c>
      <c r="L2355" s="71">
        <f>IF(K2355="","",K2355-J2355)</f>
        <v/>
      </c>
      <c r="M2355" s="71">
        <f>IF(L2355="","",ABS(L2355))</f>
        <v/>
      </c>
      <c r="N2355" t="n">
        <v>1</v>
      </c>
      <c r="O2355" t="n">
        <v>1</v>
      </c>
      <c r="P2355" t="n">
        <v>0.6327349524815206</v>
      </c>
      <c r="Q2355" t="n">
        <v>0.9939432412434465</v>
      </c>
      <c r="R2355" t="n">
        <v>0.1325745739563982</v>
      </c>
      <c r="S2355" t="n">
        <v>0.9999711110905009</v>
      </c>
      <c r="T2355" t="n">
        <v>0.9975803799769007</v>
      </c>
      <c r="U2355" t="n">
        <v>0.1739778658589573</v>
      </c>
      <c r="V2355" t="n">
        <v>0.6542651581123344</v>
      </c>
      <c r="W2355" t="n">
        <v>0.3662709894353635</v>
      </c>
      <c r="X2355" t="n">
        <v>0.7757602548482904</v>
      </c>
    </row>
    <row r="2356">
      <c r="A2356" t="inlineStr">
        <is>
          <t>3110202</t>
        </is>
      </c>
      <c r="B2356" t="inlineStr">
        <is>
          <t>Cajuri</t>
        </is>
      </c>
      <c r="C2356" t="inlineStr">
        <is>
          <t>MG</t>
        </is>
      </c>
      <c r="D2356" t="inlineStr">
        <is>
          <t>REGIÃO SUDESTE</t>
        </is>
      </c>
      <c r="E2356" s="70">
        <f>SUMPRODUCT(N2356:Q2356,PAINEL_PESOS!$C$16:$C$19)</f>
        <v/>
      </c>
      <c r="F2356" s="70">
        <f>SUMPRODUCT(R2356:T2356,PAINEL_PESOS!$C$21:$C$23)</f>
        <v/>
      </c>
      <c r="G2356" s="70">
        <f>SUMPRODUCT(U2356:V2356,PAINEL_PESOS!$C$25:$C$26)</f>
        <v/>
      </c>
      <c r="H2356" s="70">
        <f>SUMPRODUCT(W2356:X2356,PAINEL_PESOS!$C$28:$C$29)</f>
        <v/>
      </c>
      <c r="I2356" s="70" t="n">
        <v>0.9952913832928622</v>
      </c>
      <c r="J2356" s="70" t="n">
        <v>0.6306487155721534</v>
      </c>
      <c r="K2356" s="71">
        <f>IF(NOT(AND(PAINEL_PESOS!$D$12="OK - 100%",PAINEL_PESOS!$F$20="OK - 100%",PAINEL_PESOS!$F$24="OK - 100%",PAINEL_PESOS!$F$27="OK - 100%",PAINEL_PESOS!$F$30="OK - 100%")),"", (E2356*PAINEL_PESOS!$B$7+F2356*PAINEL_PESOS!$B$8+G2356*PAINEL_PESOS!$B$9+H2356*PAINEL_PESOS!$B$10)*I2356)</f>
        <v/>
      </c>
      <c r="L2356" s="71">
        <f>IF(K2356="","",K2356-J2356)</f>
        <v/>
      </c>
      <c r="M2356" s="71">
        <f>IF(L2356="","",ABS(L2356))</f>
        <v/>
      </c>
      <c r="N2356" t="n">
        <v>1</v>
      </c>
      <c r="O2356" t="n">
        <v>1</v>
      </c>
      <c r="P2356" t="n">
        <v>0.6373812038014783</v>
      </c>
      <c r="Q2356" t="n">
        <v>0.9916136911366945</v>
      </c>
      <c r="R2356" t="n">
        <v>0.1525012814928508</v>
      </c>
      <c r="S2356" t="n">
        <v>0.9861214830764801</v>
      </c>
      <c r="T2356" t="n">
        <v>0.9879479650106546</v>
      </c>
      <c r="U2356" t="n">
        <v>0.2592593319474756</v>
      </c>
      <c r="V2356" t="n">
        <v>0.509400661713219</v>
      </c>
      <c r="W2356" t="n">
        <v>0.35038733762108</v>
      </c>
      <c r="X2356" t="n">
        <v>0.7177993771799756</v>
      </c>
    </row>
    <row r="2357">
      <c r="A2357" t="inlineStr">
        <is>
          <t>3110301</t>
        </is>
      </c>
      <c r="B2357" t="inlineStr">
        <is>
          <t>Caldas</t>
        </is>
      </c>
      <c r="C2357" t="inlineStr">
        <is>
          <t>MG</t>
        </is>
      </c>
      <c r="D2357" t="inlineStr">
        <is>
          <t>REGIÃO SUDESTE</t>
        </is>
      </c>
      <c r="E2357" s="70">
        <f>SUMPRODUCT(N2357:Q2357,PAINEL_PESOS!$C$16:$C$19)</f>
        <v/>
      </c>
      <c r="F2357" s="70">
        <f>SUMPRODUCT(R2357:T2357,PAINEL_PESOS!$C$21:$C$23)</f>
        <v/>
      </c>
      <c r="G2357" s="70">
        <f>SUMPRODUCT(U2357:V2357,PAINEL_PESOS!$C$25:$C$26)</f>
        <v/>
      </c>
      <c r="H2357" s="70">
        <f>SUMPRODUCT(W2357:X2357,PAINEL_PESOS!$C$28:$C$29)</f>
        <v/>
      </c>
      <c r="I2357" s="70" t="n">
        <v>0.9984493806987793</v>
      </c>
      <c r="J2357" s="70" t="n">
        <v>0.5971962142954776</v>
      </c>
      <c r="K2357" s="71">
        <f>IF(NOT(AND(PAINEL_PESOS!$D$12="OK - 100%",PAINEL_PESOS!$F$20="OK - 100%",PAINEL_PESOS!$F$24="OK - 100%",PAINEL_PESOS!$F$27="OK - 100%",PAINEL_PESOS!$F$30="OK - 100%")),"", (E2357*PAINEL_PESOS!$B$7+F2357*PAINEL_PESOS!$B$8+G2357*PAINEL_PESOS!$B$9+H2357*PAINEL_PESOS!$B$10)*I2357)</f>
        <v/>
      </c>
      <c r="L2357" s="71">
        <f>IF(K2357="","",K2357-J2357)</f>
        <v/>
      </c>
      <c r="M2357" s="71">
        <f>IF(L2357="","",ABS(L2357))</f>
        <v/>
      </c>
      <c r="N2357" t="n">
        <v>0.4</v>
      </c>
      <c r="O2357" t="n">
        <v>0.9798</v>
      </c>
      <c r="P2357" t="n">
        <v>0.6068637803590285</v>
      </c>
      <c r="Q2357" t="n">
        <v>0.9975723031948326</v>
      </c>
      <c r="R2357" t="n">
        <v>0.2526038022017313</v>
      </c>
      <c r="S2357" t="n">
        <v>0.9990389663647813</v>
      </c>
      <c r="T2357" t="n">
        <v>0.9953828622158615</v>
      </c>
      <c r="U2357" t="n">
        <v>0.1382741954365</v>
      </c>
      <c r="V2357" t="n">
        <v>0.6335528658192678</v>
      </c>
      <c r="W2357" t="n">
        <v>0.1812339452477831</v>
      </c>
      <c r="X2357" t="n">
        <v>0.8417932758323907</v>
      </c>
    </row>
    <row r="2358">
      <c r="A2358" t="inlineStr">
        <is>
          <t>3110400</t>
        </is>
      </c>
      <c r="B2358" t="inlineStr">
        <is>
          <t>Camacho</t>
        </is>
      </c>
      <c r="C2358" t="inlineStr">
        <is>
          <t>MG</t>
        </is>
      </c>
      <c r="D2358" t="inlineStr">
        <is>
          <t>REGIÃO SUDESTE</t>
        </is>
      </c>
      <c r="E2358" s="70">
        <f>SUMPRODUCT(N2358:Q2358,PAINEL_PESOS!$C$16:$C$19)</f>
        <v/>
      </c>
      <c r="F2358" s="70">
        <f>SUMPRODUCT(R2358:T2358,PAINEL_PESOS!$C$21:$C$23)</f>
        <v/>
      </c>
      <c r="G2358" s="70">
        <f>SUMPRODUCT(U2358:V2358,PAINEL_PESOS!$C$25:$C$26)</f>
        <v/>
      </c>
      <c r="H2358" s="70">
        <f>SUMPRODUCT(W2358:X2358,PAINEL_PESOS!$C$28:$C$29)</f>
        <v/>
      </c>
      <c r="I2358" s="70" t="n">
        <v>0.9990128204165832</v>
      </c>
      <c r="J2358" s="70" t="n">
        <v>0.65201083359838</v>
      </c>
      <c r="K2358" s="71">
        <f>IF(NOT(AND(PAINEL_PESOS!$D$12="OK - 100%",PAINEL_PESOS!$F$20="OK - 100%",PAINEL_PESOS!$F$24="OK - 100%",PAINEL_PESOS!$F$27="OK - 100%",PAINEL_PESOS!$F$30="OK - 100%")),"", (E2358*PAINEL_PESOS!$B$7+F2358*PAINEL_PESOS!$B$8+G2358*PAINEL_PESOS!$B$9+H2358*PAINEL_PESOS!$B$10)*I2358)</f>
        <v/>
      </c>
      <c r="L2358" s="71">
        <f>IF(K2358="","",K2358-J2358)</f>
        <v/>
      </c>
      <c r="M2358" s="71">
        <f>IF(L2358="","",ABS(L2358))</f>
        <v/>
      </c>
      <c r="N2358" t="n">
        <v>1</v>
      </c>
      <c r="O2358" t="n">
        <v>1</v>
      </c>
      <c r="P2358" t="n">
        <v>0.6376979936642027</v>
      </c>
      <c r="Q2358" t="n">
        <v>0.9973302826565383</v>
      </c>
      <c r="R2358" t="n">
        <v>0.1184276169767528</v>
      </c>
      <c r="S2358" t="n">
        <v>0.9999964218456224</v>
      </c>
      <c r="T2358" t="n">
        <v>0.9969432679623144</v>
      </c>
      <c r="U2358" t="n">
        <v>0.163975942354249</v>
      </c>
      <c r="V2358" t="n">
        <v>0.6445479635467626</v>
      </c>
      <c r="W2358" t="n">
        <v>0.3621476946691692</v>
      </c>
      <c r="X2358" t="n">
        <v>0.8228103613536353</v>
      </c>
    </row>
    <row r="2359">
      <c r="A2359" t="inlineStr">
        <is>
          <t>3110509</t>
        </is>
      </c>
      <c r="B2359" t="inlineStr">
        <is>
          <t>Camanducaia</t>
        </is>
      </c>
      <c r="C2359" t="inlineStr">
        <is>
          <t>MG</t>
        </is>
      </c>
      <c r="D2359" t="inlineStr">
        <is>
          <t>REGIÃO SUDESTE</t>
        </is>
      </c>
      <c r="E2359" s="70">
        <f>SUMPRODUCT(N2359:Q2359,PAINEL_PESOS!$C$16:$C$19)</f>
        <v/>
      </c>
      <c r="F2359" s="70">
        <f>SUMPRODUCT(R2359:T2359,PAINEL_PESOS!$C$21:$C$23)</f>
        <v/>
      </c>
      <c r="G2359" s="70">
        <f>SUMPRODUCT(U2359:V2359,PAINEL_PESOS!$C$25:$C$26)</f>
        <v/>
      </c>
      <c r="H2359" s="70">
        <f>SUMPRODUCT(W2359:X2359,PAINEL_PESOS!$C$28:$C$29)</f>
        <v/>
      </c>
      <c r="I2359" s="70" t="n">
        <v>0.9846375948339439</v>
      </c>
      <c r="J2359" s="70" t="n">
        <v>0.6325863723597887</v>
      </c>
      <c r="K2359" s="71">
        <f>IF(NOT(AND(PAINEL_PESOS!$D$12="OK - 100%",PAINEL_PESOS!$F$20="OK - 100%",PAINEL_PESOS!$F$24="OK - 100%",PAINEL_PESOS!$F$27="OK - 100%",PAINEL_PESOS!$F$30="OK - 100%")),"", (E2359*PAINEL_PESOS!$B$7+F2359*PAINEL_PESOS!$B$8+G2359*PAINEL_PESOS!$B$9+H2359*PAINEL_PESOS!$B$10)*I2359)</f>
        <v/>
      </c>
      <c r="L2359" s="71">
        <f>IF(K2359="","",K2359-J2359)</f>
        <v/>
      </c>
      <c r="M2359" s="71">
        <f>IF(L2359="","",ABS(L2359))</f>
        <v/>
      </c>
      <c r="N2359" t="n">
        <v>0.8</v>
      </c>
      <c r="O2359" t="n">
        <v>0.9797</v>
      </c>
      <c r="P2359" t="n">
        <v>0.6401267159450899</v>
      </c>
      <c r="Q2359" t="n">
        <v>0.9847991378087638</v>
      </c>
      <c r="R2359" t="n">
        <v>0.3712582547886061</v>
      </c>
      <c r="S2359" t="n">
        <v>0.854570576376291</v>
      </c>
      <c r="T2359" t="n">
        <v>0.9945729442276573</v>
      </c>
      <c r="U2359" t="n">
        <v>0.184948878370645</v>
      </c>
      <c r="V2359" t="n">
        <v>0.6737730701904533</v>
      </c>
      <c r="W2359" t="n">
        <v>0.2517825235046765</v>
      </c>
      <c r="X2359" t="n">
        <v>0.8465630898698108</v>
      </c>
    </row>
    <row r="2360">
      <c r="A2360" t="inlineStr">
        <is>
          <t>3110608</t>
        </is>
      </c>
      <c r="B2360" t="inlineStr">
        <is>
          <t>Cambuí</t>
        </is>
      </c>
      <c r="C2360" t="inlineStr">
        <is>
          <t>MG</t>
        </is>
      </c>
      <c r="D2360" t="inlineStr">
        <is>
          <t>REGIÃO SUDESTE</t>
        </is>
      </c>
      <c r="E2360" s="70">
        <f>SUMPRODUCT(N2360:Q2360,PAINEL_PESOS!$C$16:$C$19)</f>
        <v/>
      </c>
      <c r="F2360" s="70">
        <f>SUMPRODUCT(R2360:T2360,PAINEL_PESOS!$C$21:$C$23)</f>
        <v/>
      </c>
      <c r="G2360" s="70">
        <f>SUMPRODUCT(U2360:V2360,PAINEL_PESOS!$C$25:$C$26)</f>
        <v/>
      </c>
      <c r="H2360" s="70">
        <f>SUMPRODUCT(W2360:X2360,PAINEL_PESOS!$C$28:$C$29)</f>
        <v/>
      </c>
      <c r="I2360" s="70" t="n">
        <v>0.9906664374404272</v>
      </c>
      <c r="J2360" s="70" t="n">
        <v>0.6511447756554789</v>
      </c>
      <c r="K2360" s="71">
        <f>IF(NOT(AND(PAINEL_PESOS!$D$12="OK - 100%",PAINEL_PESOS!$F$20="OK - 100%",PAINEL_PESOS!$F$24="OK - 100%",PAINEL_PESOS!$F$27="OK - 100%",PAINEL_PESOS!$F$30="OK - 100%")),"", (E2360*PAINEL_PESOS!$B$7+F2360*PAINEL_PESOS!$B$8+G2360*PAINEL_PESOS!$B$9+H2360*PAINEL_PESOS!$B$10)*I2360)</f>
        <v/>
      </c>
      <c r="L2360" s="71">
        <f>IF(K2360="","",K2360-J2360)</f>
        <v/>
      </c>
      <c r="M2360" s="71">
        <f>IF(L2360="","",ABS(L2360))</f>
        <v/>
      </c>
      <c r="N2360" t="n">
        <v>1</v>
      </c>
      <c r="O2360" t="n">
        <v>1</v>
      </c>
      <c r="P2360" t="n">
        <v>0.5160506863780359</v>
      </c>
      <c r="Q2360" t="n">
        <v>0.9687767334537282</v>
      </c>
      <c r="R2360" t="n">
        <v>0.4295048901469804</v>
      </c>
      <c r="S2360" t="n">
        <v>0.987032617475476</v>
      </c>
      <c r="T2360" t="n">
        <v>0.9801655844786442</v>
      </c>
      <c r="U2360" t="n">
        <v>0.1998996592742933</v>
      </c>
      <c r="V2360" t="n">
        <v>0.6758290805130064</v>
      </c>
      <c r="W2360" t="n">
        <v>0.2502693671340317</v>
      </c>
      <c r="X2360" t="n">
        <v>0.7920224043019868</v>
      </c>
    </row>
    <row r="2361">
      <c r="A2361" t="inlineStr">
        <is>
          <t>3110707</t>
        </is>
      </c>
      <c r="B2361" t="inlineStr">
        <is>
          <t>Cambuquira</t>
        </is>
      </c>
      <c r="C2361" t="inlineStr">
        <is>
          <t>MG</t>
        </is>
      </c>
      <c r="D2361" t="inlineStr">
        <is>
          <t>REGIÃO SUDESTE</t>
        </is>
      </c>
      <c r="E2361" s="70">
        <f>SUMPRODUCT(N2361:Q2361,PAINEL_PESOS!$C$16:$C$19)</f>
        <v/>
      </c>
      <c r="F2361" s="70">
        <f>SUMPRODUCT(R2361:T2361,PAINEL_PESOS!$C$21:$C$23)</f>
        <v/>
      </c>
      <c r="G2361" s="70">
        <f>SUMPRODUCT(U2361:V2361,PAINEL_PESOS!$C$25:$C$26)</f>
        <v/>
      </c>
      <c r="H2361" s="70">
        <f>SUMPRODUCT(W2361:X2361,PAINEL_PESOS!$C$28:$C$29)</f>
        <v/>
      </c>
      <c r="I2361" s="70" t="n">
        <v>0.9982695777917375</v>
      </c>
      <c r="J2361" s="70" t="n">
        <v>0.613176137041951</v>
      </c>
      <c r="K2361" s="71">
        <f>IF(NOT(AND(PAINEL_PESOS!$D$12="OK - 100%",PAINEL_PESOS!$F$20="OK - 100%",PAINEL_PESOS!$F$24="OK - 100%",PAINEL_PESOS!$F$27="OK - 100%",PAINEL_PESOS!$F$30="OK - 100%")),"", (E2361*PAINEL_PESOS!$B$7+F2361*PAINEL_PESOS!$B$8+G2361*PAINEL_PESOS!$B$9+H2361*PAINEL_PESOS!$B$10)*I2361)</f>
        <v/>
      </c>
      <c r="L2361" s="71">
        <f>IF(K2361="","",K2361-J2361)</f>
        <v/>
      </c>
      <c r="M2361" s="71">
        <f>IF(L2361="","",ABS(L2361))</f>
        <v/>
      </c>
      <c r="N2361" t="n">
        <v>0.6</v>
      </c>
      <c r="O2361" t="n">
        <v>1</v>
      </c>
      <c r="P2361" t="n">
        <v>0.2526927138331574</v>
      </c>
      <c r="Q2361" t="n">
        <v>0.9922410223963792</v>
      </c>
      <c r="R2361" t="n">
        <v>0.271402948094542</v>
      </c>
      <c r="S2361" t="n">
        <v>0.9980136741113765</v>
      </c>
      <c r="T2361" t="n">
        <v>0.9978768037075919</v>
      </c>
      <c r="U2361" t="n">
        <v>0.2000300796135044</v>
      </c>
      <c r="V2361" t="n">
        <v>0.7375949950464797</v>
      </c>
      <c r="W2361" t="n">
        <v>0.2504030502032525</v>
      </c>
      <c r="X2361" t="n">
        <v>0.7918882956167664</v>
      </c>
    </row>
    <row r="2362">
      <c r="A2362" t="inlineStr">
        <is>
          <t>3110806</t>
        </is>
      </c>
      <c r="B2362" t="inlineStr">
        <is>
          <t>Campanário</t>
        </is>
      </c>
      <c r="C2362" t="inlineStr">
        <is>
          <t>MG</t>
        </is>
      </c>
      <c r="D2362" t="inlineStr">
        <is>
          <t>REGIÃO SUDESTE</t>
        </is>
      </c>
      <c r="E2362" s="70">
        <f>SUMPRODUCT(N2362:Q2362,PAINEL_PESOS!$C$16:$C$19)</f>
        <v/>
      </c>
      <c r="F2362" s="70">
        <f>SUMPRODUCT(R2362:T2362,PAINEL_PESOS!$C$21:$C$23)</f>
        <v/>
      </c>
      <c r="G2362" s="70">
        <f>SUMPRODUCT(U2362:V2362,PAINEL_PESOS!$C$25:$C$26)</f>
        <v/>
      </c>
      <c r="H2362" s="70">
        <f>SUMPRODUCT(W2362:X2362,PAINEL_PESOS!$C$28:$C$29)</f>
        <v/>
      </c>
      <c r="I2362" s="70" t="n">
        <v>0.995899044731537</v>
      </c>
      <c r="J2362" s="70" t="n">
        <v>0.6471443905605049</v>
      </c>
      <c r="K2362" s="71">
        <f>IF(NOT(AND(PAINEL_PESOS!$D$12="OK - 100%",PAINEL_PESOS!$F$20="OK - 100%",PAINEL_PESOS!$F$24="OK - 100%",PAINEL_PESOS!$F$27="OK - 100%",PAINEL_PESOS!$F$30="OK - 100%")),"", (E2362*PAINEL_PESOS!$B$7+F2362*PAINEL_PESOS!$B$8+G2362*PAINEL_PESOS!$B$9+H2362*PAINEL_PESOS!$B$10)*I2362)</f>
        <v/>
      </c>
      <c r="L2362" s="71">
        <f>IF(K2362="","",K2362-J2362)</f>
        <v/>
      </c>
      <c r="M2362" s="71">
        <f>IF(L2362="","",ABS(L2362))</f>
        <v/>
      </c>
      <c r="N2362" t="n">
        <v>0.6</v>
      </c>
      <c r="O2362" t="n">
        <v>1</v>
      </c>
      <c r="P2362" t="n">
        <v>0.7183738120380148</v>
      </c>
      <c r="Q2362" t="n">
        <v>0.9924745797722045</v>
      </c>
      <c r="R2362" t="n">
        <v>0.082949669604385</v>
      </c>
      <c r="S2362" t="n">
        <v>1</v>
      </c>
      <c r="T2362" t="n">
        <v>0.9845477799156445</v>
      </c>
      <c r="U2362" t="n">
        <v>0.2778047799997503</v>
      </c>
      <c r="V2362" t="n">
        <v>0.7213634302564422</v>
      </c>
      <c r="W2362" t="n">
        <v>0.4892624579113939</v>
      </c>
      <c r="X2362" t="n">
        <v>0.6762873360519635</v>
      </c>
    </row>
    <row r="2363">
      <c r="A2363" t="inlineStr">
        <is>
          <t>3110905</t>
        </is>
      </c>
      <c r="B2363" t="inlineStr">
        <is>
          <t>Campanha</t>
        </is>
      </c>
      <c r="C2363" t="inlineStr">
        <is>
          <t>MG</t>
        </is>
      </c>
      <c r="D2363" t="inlineStr">
        <is>
          <t>REGIÃO SUDESTE</t>
        </is>
      </c>
      <c r="E2363" s="70">
        <f>SUMPRODUCT(N2363:Q2363,PAINEL_PESOS!$C$16:$C$19)</f>
        <v/>
      </c>
      <c r="F2363" s="70">
        <f>SUMPRODUCT(R2363:T2363,PAINEL_PESOS!$C$21:$C$23)</f>
        <v/>
      </c>
      <c r="G2363" s="70">
        <f>SUMPRODUCT(U2363:V2363,PAINEL_PESOS!$C$25:$C$26)</f>
        <v/>
      </c>
      <c r="H2363" s="70">
        <f>SUMPRODUCT(W2363:X2363,PAINEL_PESOS!$C$28:$C$29)</f>
        <v/>
      </c>
      <c r="I2363" s="70" t="n">
        <v>0.997690145457288</v>
      </c>
      <c r="J2363" s="70" t="n">
        <v>0.6312563844540156</v>
      </c>
      <c r="K2363" s="71">
        <f>IF(NOT(AND(PAINEL_PESOS!$D$12="OK - 100%",PAINEL_PESOS!$F$20="OK - 100%",PAINEL_PESOS!$F$24="OK - 100%",PAINEL_PESOS!$F$27="OK - 100%",PAINEL_PESOS!$F$30="OK - 100%")),"", (E2363*PAINEL_PESOS!$B$7+F2363*PAINEL_PESOS!$B$8+G2363*PAINEL_PESOS!$B$9+H2363*PAINEL_PESOS!$B$10)*I2363)</f>
        <v/>
      </c>
      <c r="L2363" s="71">
        <f>IF(K2363="","",K2363-J2363)</f>
        <v/>
      </c>
      <c r="M2363" s="71">
        <f>IF(L2363="","",ABS(L2363))</f>
        <v/>
      </c>
      <c r="N2363" t="n">
        <v>0.4</v>
      </c>
      <c r="O2363" t="n">
        <v>1</v>
      </c>
      <c r="P2363" t="n">
        <v>0.7309398099260824</v>
      </c>
      <c r="Q2363" t="n">
        <v>0.9948779702908547</v>
      </c>
      <c r="R2363" t="n">
        <v>0.2911926743986148</v>
      </c>
      <c r="S2363" t="n">
        <v>0.9983956173752982</v>
      </c>
      <c r="T2363" t="n">
        <v>0.992665716936745</v>
      </c>
      <c r="U2363" t="n">
        <v>0.2000300796135044</v>
      </c>
      <c r="V2363" t="n">
        <v>0.7350099775995272</v>
      </c>
      <c r="W2363" t="n">
        <v>0.2504030502032525</v>
      </c>
      <c r="X2363" t="n">
        <v>0.7918882956167664</v>
      </c>
    </row>
    <row r="2364">
      <c r="A2364" t="inlineStr">
        <is>
          <t>3111002</t>
        </is>
      </c>
      <c r="B2364" t="inlineStr">
        <is>
          <t>Campestre</t>
        </is>
      </c>
      <c r="C2364" t="inlineStr">
        <is>
          <t>MG</t>
        </is>
      </c>
      <c r="D2364" t="inlineStr">
        <is>
          <t>REGIÃO SUDESTE</t>
        </is>
      </c>
      <c r="E2364" s="70">
        <f>SUMPRODUCT(N2364:Q2364,PAINEL_PESOS!$C$16:$C$19)</f>
        <v/>
      </c>
      <c r="F2364" s="70">
        <f>SUMPRODUCT(R2364:T2364,PAINEL_PESOS!$C$21:$C$23)</f>
        <v/>
      </c>
      <c r="G2364" s="70">
        <f>SUMPRODUCT(U2364:V2364,PAINEL_PESOS!$C$25:$C$26)</f>
        <v/>
      </c>
      <c r="H2364" s="70">
        <f>SUMPRODUCT(W2364:X2364,PAINEL_PESOS!$C$28:$C$29)</f>
        <v/>
      </c>
      <c r="I2364" s="70" t="n">
        <v>0.996696609151641</v>
      </c>
      <c r="J2364" s="70" t="n">
        <v>0.663814861050286</v>
      </c>
      <c r="K2364" s="71">
        <f>IF(NOT(AND(PAINEL_PESOS!$D$12="OK - 100%",PAINEL_PESOS!$F$20="OK - 100%",PAINEL_PESOS!$F$24="OK - 100%",PAINEL_PESOS!$F$27="OK - 100%",PAINEL_PESOS!$F$30="OK - 100%")),"", (E2364*PAINEL_PESOS!$B$7+F2364*PAINEL_PESOS!$B$8+G2364*PAINEL_PESOS!$B$9+H2364*PAINEL_PESOS!$B$10)*I2364)</f>
        <v/>
      </c>
      <c r="L2364" s="71">
        <f>IF(K2364="","",K2364-J2364)</f>
        <v/>
      </c>
      <c r="M2364" s="71">
        <f>IF(L2364="","",ABS(L2364))</f>
        <v/>
      </c>
      <c r="N2364" t="n">
        <v>1</v>
      </c>
      <c r="O2364" t="n">
        <v>0.9939</v>
      </c>
      <c r="P2364" t="n">
        <v>0.7412882787750792</v>
      </c>
      <c r="Q2364" t="n">
        <v>0.9962764478072532</v>
      </c>
      <c r="R2364" t="n">
        <v>0.2916264434746298</v>
      </c>
      <c r="S2364" t="n">
        <v>0.9993798879444359</v>
      </c>
      <c r="T2364" t="n">
        <v>0.986101506033552</v>
      </c>
      <c r="U2364" t="n">
        <v>0.1884396509148422</v>
      </c>
      <c r="V2364" t="n">
        <v>0.7172000160089721</v>
      </c>
      <c r="W2364" t="n">
        <v>0.2374212981026944</v>
      </c>
      <c r="X2364" t="n">
        <v>0.8012545304720472</v>
      </c>
    </row>
    <row r="2365">
      <c r="A2365" t="inlineStr">
        <is>
          <t>3111101</t>
        </is>
      </c>
      <c r="B2365" t="inlineStr">
        <is>
          <t>Campina Verde</t>
        </is>
      </c>
      <c r="C2365" t="inlineStr">
        <is>
          <t>MG</t>
        </is>
      </c>
      <c r="D2365" t="inlineStr">
        <is>
          <t>REGIÃO SUDESTE</t>
        </is>
      </c>
      <c r="E2365" s="70">
        <f>SUMPRODUCT(N2365:Q2365,PAINEL_PESOS!$C$16:$C$19)</f>
        <v/>
      </c>
      <c r="F2365" s="70">
        <f>SUMPRODUCT(R2365:T2365,PAINEL_PESOS!$C$21:$C$23)</f>
        <v/>
      </c>
      <c r="G2365" s="70">
        <f>SUMPRODUCT(U2365:V2365,PAINEL_PESOS!$C$25:$C$26)</f>
        <v/>
      </c>
      <c r="H2365" s="70">
        <f>SUMPRODUCT(W2365:X2365,PAINEL_PESOS!$C$28:$C$29)</f>
        <v/>
      </c>
      <c r="I2365" s="70" t="n">
        <v>0.9977860074145869</v>
      </c>
      <c r="J2365" s="70" t="n">
        <v>0.6106395060071155</v>
      </c>
      <c r="K2365" s="71">
        <f>IF(NOT(AND(PAINEL_PESOS!$D$12="OK - 100%",PAINEL_PESOS!$F$20="OK - 100%",PAINEL_PESOS!$F$24="OK - 100%",PAINEL_PESOS!$F$27="OK - 100%",PAINEL_PESOS!$F$30="OK - 100%")),"", (E2365*PAINEL_PESOS!$B$7+F2365*PAINEL_PESOS!$B$8+G2365*PAINEL_PESOS!$B$9+H2365*PAINEL_PESOS!$B$10)*I2365)</f>
        <v/>
      </c>
      <c r="L2365" s="71">
        <f>IF(K2365="","",K2365-J2365)</f>
        <v/>
      </c>
      <c r="M2365" s="71">
        <f>IF(L2365="","",ABS(L2365))</f>
        <v/>
      </c>
      <c r="N2365" t="n">
        <v>0.6</v>
      </c>
      <c r="O2365" t="n">
        <v>1</v>
      </c>
      <c r="P2365" t="n">
        <v>0.6272439281942979</v>
      </c>
      <c r="Q2365" t="n">
        <v>0.9987958653905677</v>
      </c>
      <c r="R2365" t="n">
        <v>0.3087748237521265</v>
      </c>
      <c r="S2365" t="n">
        <v>0.9998610348726319</v>
      </c>
      <c r="T2365" t="n">
        <v>0.9896365141821936</v>
      </c>
      <c r="U2365" t="n">
        <v>0.1397705214472013</v>
      </c>
      <c r="V2365" t="n">
        <v>0.5365591864496327</v>
      </c>
      <c r="W2365" t="n">
        <v>0.1637006091471754</v>
      </c>
      <c r="X2365" t="n">
        <v>0.9107238618735763</v>
      </c>
    </row>
    <row r="2366">
      <c r="A2366" t="inlineStr">
        <is>
          <t>3111150</t>
        </is>
      </c>
      <c r="B2366" t="inlineStr">
        <is>
          <t>Campo Azul</t>
        </is>
      </c>
      <c r="C2366" t="inlineStr">
        <is>
          <t>MG</t>
        </is>
      </c>
      <c r="D2366" t="inlineStr">
        <is>
          <t>REGIÃO SUDESTE</t>
        </is>
      </c>
      <c r="E2366" s="70">
        <f>SUMPRODUCT(N2366:Q2366,PAINEL_PESOS!$C$16:$C$19)</f>
        <v/>
      </c>
      <c r="F2366" s="70">
        <f>SUMPRODUCT(R2366:T2366,PAINEL_PESOS!$C$21:$C$23)</f>
        <v/>
      </c>
      <c r="G2366" s="70">
        <f>SUMPRODUCT(U2366:V2366,PAINEL_PESOS!$C$25:$C$26)</f>
        <v/>
      </c>
      <c r="H2366" s="70">
        <f>SUMPRODUCT(W2366:X2366,PAINEL_PESOS!$C$28:$C$29)</f>
        <v/>
      </c>
      <c r="I2366" s="70" t="n">
        <v>0.9991853213577032</v>
      </c>
      <c r="J2366" s="70" t="n">
        <v>0.6922235333260978</v>
      </c>
      <c r="K2366" s="71">
        <f>IF(NOT(AND(PAINEL_PESOS!$D$12="OK - 100%",PAINEL_PESOS!$F$20="OK - 100%",PAINEL_PESOS!$F$24="OK - 100%",PAINEL_PESOS!$F$27="OK - 100%",PAINEL_PESOS!$F$30="OK - 100%")),"", (E2366*PAINEL_PESOS!$B$7+F2366*PAINEL_PESOS!$B$8+G2366*PAINEL_PESOS!$B$9+H2366*PAINEL_PESOS!$B$10)*I2366)</f>
        <v/>
      </c>
      <c r="L2366" s="71">
        <f>IF(K2366="","",K2366-J2366)</f>
        <v/>
      </c>
      <c r="M2366" s="71">
        <f>IF(L2366="","",ABS(L2366))</f>
        <v/>
      </c>
      <c r="N2366" t="n">
        <v>0.8</v>
      </c>
      <c r="O2366" t="n">
        <v>1</v>
      </c>
      <c r="P2366" t="n">
        <v>0.792713833157339</v>
      </c>
      <c r="Q2366" t="n">
        <v>0.9974398188437961</v>
      </c>
      <c r="R2366" t="n">
        <v>0.0685976226214861</v>
      </c>
      <c r="S2366" t="n">
        <v>1</v>
      </c>
      <c r="T2366" t="n">
        <v>0.9977442567780758</v>
      </c>
      <c r="U2366" t="n">
        <v>0.4901731871055997</v>
      </c>
      <c r="V2366" t="n">
        <v>0.7578052325096816</v>
      </c>
      <c r="W2366" t="n">
        <v>0.531859641210559</v>
      </c>
      <c r="X2366" t="n">
        <v>0.5898273231096598</v>
      </c>
    </row>
    <row r="2367">
      <c r="A2367" t="inlineStr">
        <is>
          <t>3111200</t>
        </is>
      </c>
      <c r="B2367" t="inlineStr">
        <is>
          <t>Campo Belo</t>
        </is>
      </c>
      <c r="C2367" t="inlineStr">
        <is>
          <t>MG</t>
        </is>
      </c>
      <c r="D2367" t="inlineStr">
        <is>
          <t>REGIÃO SUDESTE</t>
        </is>
      </c>
      <c r="E2367" s="70">
        <f>SUMPRODUCT(N2367:Q2367,PAINEL_PESOS!$C$16:$C$19)</f>
        <v/>
      </c>
      <c r="F2367" s="70">
        <f>SUMPRODUCT(R2367:T2367,PAINEL_PESOS!$C$21:$C$23)</f>
        <v/>
      </c>
      <c r="G2367" s="70">
        <f>SUMPRODUCT(U2367:V2367,PAINEL_PESOS!$C$25:$C$26)</f>
        <v/>
      </c>
      <c r="H2367" s="70">
        <f>SUMPRODUCT(W2367:X2367,PAINEL_PESOS!$C$28:$C$29)</f>
        <v/>
      </c>
      <c r="I2367" s="70" t="n">
        <v>0.9954213703404091</v>
      </c>
      <c r="J2367" s="70" t="n">
        <v>0.6756607734050292</v>
      </c>
      <c r="K2367" s="71">
        <f>IF(NOT(AND(PAINEL_PESOS!$D$12="OK - 100%",PAINEL_PESOS!$F$20="OK - 100%",PAINEL_PESOS!$F$24="OK - 100%",PAINEL_PESOS!$F$27="OK - 100%",PAINEL_PESOS!$F$30="OK - 100%")),"", (E2367*PAINEL_PESOS!$B$7+F2367*PAINEL_PESOS!$B$8+G2367*PAINEL_PESOS!$B$9+H2367*PAINEL_PESOS!$B$10)*I2367)</f>
        <v/>
      </c>
      <c r="L2367" s="71">
        <f>IF(K2367="","",K2367-J2367)</f>
        <v/>
      </c>
      <c r="M2367" s="71">
        <f>IF(L2367="","",ABS(L2367))</f>
        <v/>
      </c>
      <c r="N2367" t="n">
        <v>1</v>
      </c>
      <c r="O2367" t="n">
        <v>1</v>
      </c>
      <c r="P2367" t="n">
        <v>0.6061246040126717</v>
      </c>
      <c r="Q2367" t="n">
        <v>0.9816101268667072</v>
      </c>
      <c r="R2367" t="n">
        <v>0.3807212518742859</v>
      </c>
      <c r="S2367" t="n">
        <v>0.9888967861512729</v>
      </c>
      <c r="T2367" t="n">
        <v>0.9951082993615598</v>
      </c>
      <c r="U2367" t="n">
        <v>0.1636515568039457</v>
      </c>
      <c r="V2367" t="n">
        <v>0.7112698439273182</v>
      </c>
      <c r="W2367" t="n">
        <v>0.3619623762230498</v>
      </c>
      <c r="X2367" t="n">
        <v>0.8229134604000714</v>
      </c>
    </row>
    <row r="2368">
      <c r="A2368" t="inlineStr">
        <is>
          <t>3111309</t>
        </is>
      </c>
      <c r="B2368" t="inlineStr">
        <is>
          <t>Campo do Meio</t>
        </is>
      </c>
      <c r="C2368" t="inlineStr">
        <is>
          <t>MG</t>
        </is>
      </c>
      <c r="D2368" t="inlineStr">
        <is>
          <t>REGIÃO SUDESTE</t>
        </is>
      </c>
      <c r="E2368" s="70">
        <f>SUMPRODUCT(N2368:Q2368,PAINEL_PESOS!$C$16:$C$19)</f>
        <v/>
      </c>
      <c r="F2368" s="70">
        <f>SUMPRODUCT(R2368:T2368,PAINEL_PESOS!$C$21:$C$23)</f>
        <v/>
      </c>
      <c r="G2368" s="70">
        <f>SUMPRODUCT(U2368:V2368,PAINEL_PESOS!$C$25:$C$26)</f>
        <v/>
      </c>
      <c r="H2368" s="70">
        <f>SUMPRODUCT(W2368:X2368,PAINEL_PESOS!$C$28:$C$29)</f>
        <v/>
      </c>
      <c r="I2368" s="70" t="n">
        <v>0.9832577130347996</v>
      </c>
      <c r="J2368" s="70" t="n">
        <v>0.662622478966272</v>
      </c>
      <c r="K2368" s="71">
        <f>IF(NOT(AND(PAINEL_PESOS!$D$12="OK - 100%",PAINEL_PESOS!$F$20="OK - 100%",PAINEL_PESOS!$F$24="OK - 100%",PAINEL_PESOS!$F$27="OK - 100%",PAINEL_PESOS!$F$30="OK - 100%")),"", (E2368*PAINEL_PESOS!$B$7+F2368*PAINEL_PESOS!$B$8+G2368*PAINEL_PESOS!$B$9+H2368*PAINEL_PESOS!$B$10)*I2368)</f>
        <v/>
      </c>
      <c r="L2368" s="71">
        <f>IF(K2368="","",K2368-J2368)</f>
        <v/>
      </c>
      <c r="M2368" s="71">
        <f>IF(L2368="","",ABS(L2368))</f>
        <v/>
      </c>
      <c r="N2368" t="n">
        <v>1</v>
      </c>
      <c r="O2368" t="n">
        <v>0.9949</v>
      </c>
      <c r="P2368" t="n">
        <v>1</v>
      </c>
      <c r="Q2368" t="n">
        <v>0.9937230763723187</v>
      </c>
      <c r="R2368" t="n">
        <v>0.2130046584729218</v>
      </c>
      <c r="S2368" t="n">
        <v>0.9994763856319561</v>
      </c>
      <c r="T2368" t="n">
        <v>0.918704093798665</v>
      </c>
      <c r="U2368" t="n">
        <v>0.2000300796135044</v>
      </c>
      <c r="V2368" t="n">
        <v>0.7338184892160712</v>
      </c>
      <c r="W2368" t="n">
        <v>0.2504030502032525</v>
      </c>
      <c r="X2368" t="n">
        <v>0.7918882956167664</v>
      </c>
    </row>
    <row r="2369">
      <c r="A2369" t="inlineStr">
        <is>
          <t>3111408</t>
        </is>
      </c>
      <c r="B2369" t="inlineStr">
        <is>
          <t>Campo Florido</t>
        </is>
      </c>
      <c r="C2369" t="inlineStr">
        <is>
          <t>MG</t>
        </is>
      </c>
      <c r="D2369" t="inlineStr">
        <is>
          <t>REGIÃO SUDESTE</t>
        </is>
      </c>
      <c r="E2369" s="70">
        <f>SUMPRODUCT(N2369:Q2369,PAINEL_PESOS!$C$16:$C$19)</f>
        <v/>
      </c>
      <c r="F2369" s="70">
        <f>SUMPRODUCT(R2369:T2369,PAINEL_PESOS!$C$21:$C$23)</f>
        <v/>
      </c>
      <c r="G2369" s="70">
        <f>SUMPRODUCT(U2369:V2369,PAINEL_PESOS!$C$25:$C$26)</f>
        <v/>
      </c>
      <c r="H2369" s="70">
        <f>SUMPRODUCT(W2369:X2369,PAINEL_PESOS!$C$28:$C$29)</f>
        <v/>
      </c>
      <c r="I2369" s="70" t="n">
        <v>0.9936486490287052</v>
      </c>
      <c r="J2369" s="70" t="n">
        <v>0.6367551134727246</v>
      </c>
      <c r="K2369" s="71">
        <f>IF(NOT(AND(PAINEL_PESOS!$D$12="OK - 100%",PAINEL_PESOS!$F$20="OK - 100%",PAINEL_PESOS!$F$24="OK - 100%",PAINEL_PESOS!$F$27="OK - 100%",PAINEL_PESOS!$F$30="OK - 100%")),"", (E2369*PAINEL_PESOS!$B$7+F2369*PAINEL_PESOS!$B$8+G2369*PAINEL_PESOS!$B$9+H2369*PAINEL_PESOS!$B$10)*I2369)</f>
        <v/>
      </c>
      <c r="L2369" s="71">
        <f>IF(K2369="","",K2369-J2369)</f>
        <v/>
      </c>
      <c r="M2369" s="71">
        <f>IF(L2369="","",ABS(L2369))</f>
        <v/>
      </c>
      <c r="N2369" t="n">
        <v>0.8</v>
      </c>
      <c r="O2369" t="n">
        <v>1</v>
      </c>
      <c r="P2369" t="n">
        <v>0.6389651531151004</v>
      </c>
      <c r="Q2369" t="n">
        <v>0.9986799416025582</v>
      </c>
      <c r="R2369" t="n">
        <v>0.3503257403579712</v>
      </c>
      <c r="S2369" t="n">
        <v>0.9804423806522925</v>
      </c>
      <c r="T2369" t="n">
        <v>0.9766820360896701</v>
      </c>
      <c r="U2369" t="n">
        <v>0.1319399988410786</v>
      </c>
      <c r="V2369" t="n">
        <v>0.7040374253750479</v>
      </c>
      <c r="W2369" t="n">
        <v>0.1192250141875972</v>
      </c>
      <c r="X2369" t="n">
        <v>0.9142766643208516</v>
      </c>
    </row>
    <row r="2370">
      <c r="A2370" t="inlineStr">
        <is>
          <t>3111507</t>
        </is>
      </c>
      <c r="B2370" t="inlineStr">
        <is>
          <t>Campos Altos</t>
        </is>
      </c>
      <c r="C2370" t="inlineStr">
        <is>
          <t>MG</t>
        </is>
      </c>
      <c r="D2370" t="inlineStr">
        <is>
          <t>REGIÃO SUDESTE</t>
        </is>
      </c>
      <c r="E2370" s="70">
        <f>SUMPRODUCT(N2370:Q2370,PAINEL_PESOS!$C$16:$C$19)</f>
        <v/>
      </c>
      <c r="F2370" s="70">
        <f>SUMPRODUCT(R2370:T2370,PAINEL_PESOS!$C$21:$C$23)</f>
        <v/>
      </c>
      <c r="G2370" s="70">
        <f>SUMPRODUCT(U2370:V2370,PAINEL_PESOS!$C$25:$C$26)</f>
        <v/>
      </c>
      <c r="H2370" s="70">
        <f>SUMPRODUCT(W2370:X2370,PAINEL_PESOS!$C$28:$C$29)</f>
        <v/>
      </c>
      <c r="I2370" s="70" t="n">
        <v>0.9907689519508387</v>
      </c>
      <c r="J2370" s="70" t="n">
        <v>0.6340699804767757</v>
      </c>
      <c r="K2370" s="71">
        <f>IF(NOT(AND(PAINEL_PESOS!$D$12="OK - 100%",PAINEL_PESOS!$F$20="OK - 100%",PAINEL_PESOS!$F$24="OK - 100%",PAINEL_PESOS!$F$27="OK - 100%",PAINEL_PESOS!$F$30="OK - 100%")),"", (E2370*PAINEL_PESOS!$B$7+F2370*PAINEL_PESOS!$B$8+G2370*PAINEL_PESOS!$B$9+H2370*PAINEL_PESOS!$B$10)*I2370)</f>
        <v/>
      </c>
      <c r="L2370" s="71">
        <f>IF(K2370="","",K2370-J2370)</f>
        <v/>
      </c>
      <c r="M2370" s="71">
        <f>IF(L2370="","",ABS(L2370))</f>
        <v/>
      </c>
      <c r="N2370" t="n">
        <v>0.4</v>
      </c>
      <c r="O2370" t="n">
        <v>1</v>
      </c>
      <c r="P2370" t="n">
        <v>0.6907074973600845</v>
      </c>
      <c r="Q2370" t="n">
        <v>0.9974361704152374</v>
      </c>
      <c r="R2370" t="n">
        <v>0.2847816089919826</v>
      </c>
      <c r="S2370" t="n">
        <v>0.9998124336441779</v>
      </c>
      <c r="T2370" t="n">
        <v>0.9546855524265144</v>
      </c>
      <c r="U2370" t="n">
        <v>0.2192964048889429</v>
      </c>
      <c r="V2370" t="n">
        <v>0.7224929425900537</v>
      </c>
      <c r="W2370" t="n">
        <v>0.2770085484404614</v>
      </c>
      <c r="X2370" t="n">
        <v>0.8640983657532153</v>
      </c>
    </row>
    <row r="2371">
      <c r="A2371" t="inlineStr">
        <is>
          <t>3111606</t>
        </is>
      </c>
      <c r="B2371" t="inlineStr">
        <is>
          <t>Campos Gerais</t>
        </is>
      </c>
      <c r="C2371" t="inlineStr">
        <is>
          <t>MG</t>
        </is>
      </c>
      <c r="D2371" t="inlineStr">
        <is>
          <t>REGIÃO SUDESTE</t>
        </is>
      </c>
      <c r="E2371" s="70">
        <f>SUMPRODUCT(N2371:Q2371,PAINEL_PESOS!$C$16:$C$19)</f>
        <v/>
      </c>
      <c r="F2371" s="70">
        <f>SUMPRODUCT(R2371:T2371,PAINEL_PESOS!$C$21:$C$23)</f>
        <v/>
      </c>
      <c r="G2371" s="70">
        <f>SUMPRODUCT(U2371:V2371,PAINEL_PESOS!$C$25:$C$26)</f>
        <v/>
      </c>
      <c r="H2371" s="70">
        <f>SUMPRODUCT(W2371:X2371,PAINEL_PESOS!$C$28:$C$29)</f>
        <v/>
      </c>
      <c r="I2371" s="70" t="n">
        <v>0.9939220745914155</v>
      </c>
      <c r="J2371" s="70" t="n">
        <v>0.6456710441076302</v>
      </c>
      <c r="K2371" s="71">
        <f>IF(NOT(AND(PAINEL_PESOS!$D$12="OK - 100%",PAINEL_PESOS!$F$20="OK - 100%",PAINEL_PESOS!$F$24="OK - 100%",PAINEL_PESOS!$F$27="OK - 100%",PAINEL_PESOS!$F$30="OK - 100%")),"", (E2371*PAINEL_PESOS!$B$7+F2371*PAINEL_PESOS!$B$8+G2371*PAINEL_PESOS!$B$9+H2371*PAINEL_PESOS!$B$10)*I2371)</f>
        <v/>
      </c>
      <c r="L2371" s="71">
        <f>IF(K2371="","",K2371-J2371)</f>
        <v/>
      </c>
      <c r="M2371" s="71">
        <f>IF(L2371="","",ABS(L2371))</f>
        <v/>
      </c>
      <c r="N2371" t="n">
        <v>0.6</v>
      </c>
      <c r="O2371" t="n">
        <v>1</v>
      </c>
      <c r="P2371" t="n">
        <v>0.7591341077085534</v>
      </c>
      <c r="Q2371" t="n">
        <v>0.9960663208762955</v>
      </c>
      <c r="R2371" t="n">
        <v>0.3290670775057023</v>
      </c>
      <c r="S2371" t="n">
        <v>0.9995443988746923</v>
      </c>
      <c r="T2371" t="n">
        <v>0.971932501141097</v>
      </c>
      <c r="U2371" t="n">
        <v>0.195587439520342</v>
      </c>
      <c r="V2371" t="n">
        <v>0.7303672834824482</v>
      </c>
      <c r="W2371" t="n">
        <v>0.2640269660817582</v>
      </c>
      <c r="X2371" t="n">
        <v>0.7956771696643696</v>
      </c>
    </row>
    <row r="2372">
      <c r="A2372" t="inlineStr">
        <is>
          <t>3111705</t>
        </is>
      </c>
      <c r="B2372" t="inlineStr">
        <is>
          <t>Canaã</t>
        </is>
      </c>
      <c r="C2372" t="inlineStr">
        <is>
          <t>MG</t>
        </is>
      </c>
      <c r="D2372" t="inlineStr">
        <is>
          <t>REGIÃO SUDESTE</t>
        </is>
      </c>
      <c r="E2372" s="70">
        <f>SUMPRODUCT(N2372:Q2372,PAINEL_PESOS!$C$16:$C$19)</f>
        <v/>
      </c>
      <c r="F2372" s="70">
        <f>SUMPRODUCT(R2372:T2372,PAINEL_PESOS!$C$21:$C$23)</f>
        <v/>
      </c>
      <c r="G2372" s="70">
        <f>SUMPRODUCT(U2372:V2372,PAINEL_PESOS!$C$25:$C$26)</f>
        <v/>
      </c>
      <c r="H2372" s="70">
        <f>SUMPRODUCT(W2372:X2372,PAINEL_PESOS!$C$28:$C$29)</f>
        <v/>
      </c>
      <c r="I2372" s="70" t="n">
        <v>0.9980195798338292</v>
      </c>
      <c r="J2372" s="70" t="n">
        <v>0.6519215614437961</v>
      </c>
      <c r="K2372" s="71">
        <f>IF(NOT(AND(PAINEL_PESOS!$D$12="OK - 100%",PAINEL_PESOS!$F$20="OK - 100%",PAINEL_PESOS!$F$24="OK - 100%",PAINEL_PESOS!$F$27="OK - 100%",PAINEL_PESOS!$F$30="OK - 100%")),"", (E2372*PAINEL_PESOS!$B$7+F2372*PAINEL_PESOS!$B$8+G2372*PAINEL_PESOS!$B$9+H2372*PAINEL_PESOS!$B$10)*I2372)</f>
        <v/>
      </c>
      <c r="L2372" s="71">
        <f>IF(K2372="","",K2372-J2372)</f>
        <v/>
      </c>
      <c r="M2372" s="71">
        <f>IF(L2372="","",ABS(L2372))</f>
        <v/>
      </c>
      <c r="N2372" t="n">
        <v>1</v>
      </c>
      <c r="O2372" t="n">
        <v>0.9887</v>
      </c>
      <c r="P2372" t="n">
        <v>0.7536430834213306</v>
      </c>
      <c r="Q2372" t="n">
        <v>0.9954290290431917</v>
      </c>
      <c r="R2372" t="n">
        <v>0.1310005030351442</v>
      </c>
      <c r="S2372" t="n">
        <v>0.9999825650639644</v>
      </c>
      <c r="T2372" t="n">
        <v>0.9932656702241115</v>
      </c>
      <c r="U2372" t="n">
        <v>0.2119183273805068</v>
      </c>
      <c r="V2372" t="n">
        <v>0.590366745331383</v>
      </c>
      <c r="W2372" t="n">
        <v>0.3631296153837912</v>
      </c>
      <c r="X2372" t="n">
        <v>0.7752550461447767</v>
      </c>
    </row>
    <row r="2373">
      <c r="A2373" t="inlineStr">
        <is>
          <t>3111804</t>
        </is>
      </c>
      <c r="B2373" t="inlineStr">
        <is>
          <t>Canápolis</t>
        </is>
      </c>
      <c r="C2373" t="inlineStr">
        <is>
          <t>MG</t>
        </is>
      </c>
      <c r="D2373" t="inlineStr">
        <is>
          <t>REGIÃO SUDESTE</t>
        </is>
      </c>
      <c r="E2373" s="70">
        <f>SUMPRODUCT(N2373:Q2373,PAINEL_PESOS!$C$16:$C$19)</f>
        <v/>
      </c>
      <c r="F2373" s="70">
        <f>SUMPRODUCT(R2373:T2373,PAINEL_PESOS!$C$21:$C$23)</f>
        <v/>
      </c>
      <c r="G2373" s="70">
        <f>SUMPRODUCT(U2373:V2373,PAINEL_PESOS!$C$25:$C$26)</f>
        <v/>
      </c>
      <c r="H2373" s="70">
        <f>SUMPRODUCT(W2373:X2373,PAINEL_PESOS!$C$28:$C$29)</f>
        <v/>
      </c>
      <c r="I2373" s="70" t="n">
        <v>0.9895878901967273</v>
      </c>
      <c r="J2373" s="70" t="n">
        <v>0.646476947195698</v>
      </c>
      <c r="K2373" s="71">
        <f>IF(NOT(AND(PAINEL_PESOS!$D$12="OK - 100%",PAINEL_PESOS!$F$20="OK - 100%",PAINEL_PESOS!$F$24="OK - 100%",PAINEL_PESOS!$F$27="OK - 100%",PAINEL_PESOS!$F$30="OK - 100%")),"", (E2373*PAINEL_PESOS!$B$7+F2373*PAINEL_PESOS!$B$8+G2373*PAINEL_PESOS!$B$9+H2373*PAINEL_PESOS!$B$10)*I2373)</f>
        <v/>
      </c>
      <c r="L2373" s="71">
        <f>IF(K2373="","",K2373-J2373)</f>
        <v/>
      </c>
      <c r="M2373" s="71">
        <f>IF(L2373="","",ABS(L2373))</f>
        <v/>
      </c>
      <c r="N2373" t="n">
        <v>0.4</v>
      </c>
      <c r="O2373" t="n">
        <v>1</v>
      </c>
      <c r="P2373" t="n">
        <v>0.7510031678986273</v>
      </c>
      <c r="Q2373" t="n">
        <v>0.9968633092009032</v>
      </c>
      <c r="R2373" t="n">
        <v>0.3392760102398854</v>
      </c>
      <c r="S2373" t="n">
        <v>0.9871711921304719</v>
      </c>
      <c r="T2373" t="n">
        <v>0.9540950328780976</v>
      </c>
      <c r="U2373" t="n">
        <v>0.1728629755500836</v>
      </c>
      <c r="V2373" t="n">
        <v>0.7312105156269091</v>
      </c>
      <c r="W2373" t="n">
        <v>0.3318766396574421</v>
      </c>
      <c r="X2373" t="n">
        <v>0.895986816079745</v>
      </c>
    </row>
    <row r="2374">
      <c r="A2374" t="inlineStr">
        <is>
          <t>3111903</t>
        </is>
      </c>
      <c r="B2374" t="inlineStr">
        <is>
          <t>Cana Verde</t>
        </is>
      </c>
      <c r="C2374" t="inlineStr">
        <is>
          <t>MG</t>
        </is>
      </c>
      <c r="D2374" t="inlineStr">
        <is>
          <t>REGIÃO SUDESTE</t>
        </is>
      </c>
      <c r="E2374" s="70">
        <f>SUMPRODUCT(N2374:Q2374,PAINEL_PESOS!$C$16:$C$19)</f>
        <v/>
      </c>
      <c r="F2374" s="70">
        <f>SUMPRODUCT(R2374:T2374,PAINEL_PESOS!$C$21:$C$23)</f>
        <v/>
      </c>
      <c r="G2374" s="70">
        <f>SUMPRODUCT(U2374:V2374,PAINEL_PESOS!$C$25:$C$26)</f>
        <v/>
      </c>
      <c r="H2374" s="70">
        <f>SUMPRODUCT(W2374:X2374,PAINEL_PESOS!$C$28:$C$29)</f>
        <v/>
      </c>
      <c r="I2374" s="70" t="n">
        <v>0.9986572340415958</v>
      </c>
      <c r="J2374" s="70" t="n">
        <v>0.6456691345781214</v>
      </c>
      <c r="K2374" s="71">
        <f>IF(NOT(AND(PAINEL_PESOS!$D$12="OK - 100%",PAINEL_PESOS!$F$20="OK - 100%",PAINEL_PESOS!$F$24="OK - 100%",PAINEL_PESOS!$F$27="OK - 100%",PAINEL_PESOS!$F$30="OK - 100%")),"", (E2374*PAINEL_PESOS!$B$7+F2374*PAINEL_PESOS!$B$8+G2374*PAINEL_PESOS!$B$9+H2374*PAINEL_PESOS!$B$10)*I2374)</f>
        <v/>
      </c>
      <c r="L2374" s="71">
        <f>IF(K2374="","",K2374-J2374)</f>
        <v/>
      </c>
      <c r="M2374" s="71">
        <f>IF(L2374="","",ABS(L2374))</f>
        <v/>
      </c>
      <c r="N2374" t="n">
        <v>0.6</v>
      </c>
      <c r="O2374" t="n">
        <v>1</v>
      </c>
      <c r="P2374" t="n">
        <v>0.727455121436114</v>
      </c>
      <c r="Q2374" t="n">
        <v>0.9959740846968086</v>
      </c>
      <c r="R2374" t="n">
        <v>0.1247061499318392</v>
      </c>
      <c r="S2374" t="n">
        <v>0.9996603021061601</v>
      </c>
      <c r="T2374" t="n">
        <v>0.9962825996829626</v>
      </c>
      <c r="U2374" t="n">
        <v>0.1636515568039457</v>
      </c>
      <c r="V2374" t="n">
        <v>0.7482902316846123</v>
      </c>
      <c r="W2374" t="n">
        <v>0.3619623762230498</v>
      </c>
      <c r="X2374" t="n">
        <v>0.8229134604000714</v>
      </c>
    </row>
    <row r="2375">
      <c r="A2375" t="inlineStr">
        <is>
          <t>3112000</t>
        </is>
      </c>
      <c r="B2375" t="inlineStr">
        <is>
          <t>Candeias</t>
        </is>
      </c>
      <c r="C2375" t="inlineStr">
        <is>
          <t>MG</t>
        </is>
      </c>
      <c r="D2375" t="inlineStr">
        <is>
          <t>REGIÃO SUDESTE</t>
        </is>
      </c>
      <c r="E2375" s="70">
        <f>SUMPRODUCT(N2375:Q2375,PAINEL_PESOS!$C$16:$C$19)</f>
        <v/>
      </c>
      <c r="F2375" s="70">
        <f>SUMPRODUCT(R2375:T2375,PAINEL_PESOS!$C$21:$C$23)</f>
        <v/>
      </c>
      <c r="G2375" s="70">
        <f>SUMPRODUCT(U2375:V2375,PAINEL_PESOS!$C$25:$C$26)</f>
        <v/>
      </c>
      <c r="H2375" s="70">
        <f>SUMPRODUCT(W2375:X2375,PAINEL_PESOS!$C$28:$C$29)</f>
        <v/>
      </c>
      <c r="I2375" s="70" t="n">
        <v>0.998863254087713</v>
      </c>
      <c r="J2375" s="70" t="n">
        <v>0.6729375261614757</v>
      </c>
      <c r="K2375" s="71">
        <f>IF(NOT(AND(PAINEL_PESOS!$D$12="OK - 100%",PAINEL_PESOS!$F$20="OK - 100%",PAINEL_PESOS!$F$24="OK - 100%",PAINEL_PESOS!$F$27="OK - 100%",PAINEL_PESOS!$F$30="OK - 100%")),"", (E2375*PAINEL_PESOS!$B$7+F2375*PAINEL_PESOS!$B$8+G2375*PAINEL_PESOS!$B$9+H2375*PAINEL_PESOS!$B$10)*I2375)</f>
        <v/>
      </c>
      <c r="L2375" s="71">
        <f>IF(K2375="","",K2375-J2375)</f>
        <v/>
      </c>
      <c r="M2375" s="71">
        <f>IF(L2375="","",ABS(L2375))</f>
        <v/>
      </c>
      <c r="N2375" t="n">
        <v>1</v>
      </c>
      <c r="O2375" t="n">
        <v>1</v>
      </c>
      <c r="P2375" t="n">
        <v>0.8416050686378036</v>
      </c>
      <c r="Q2375" t="n">
        <v>0.9967414153270795</v>
      </c>
      <c r="R2375" t="n">
        <v>0.2687952003253998</v>
      </c>
      <c r="S2375" t="n">
        <v>0.9995032741418775</v>
      </c>
      <c r="T2375" t="n">
        <v>0.9968301308331652</v>
      </c>
      <c r="U2375" t="n">
        <v>0.1636515568039457</v>
      </c>
      <c r="V2375" t="n">
        <v>0.611840473300798</v>
      </c>
      <c r="W2375" t="n">
        <v>0.3619623762230498</v>
      </c>
      <c r="X2375" t="n">
        <v>0.8229134604000714</v>
      </c>
    </row>
    <row r="2376">
      <c r="A2376" t="inlineStr">
        <is>
          <t>3112059</t>
        </is>
      </c>
      <c r="B2376" t="inlineStr">
        <is>
          <t>Cantagalo</t>
        </is>
      </c>
      <c r="C2376" t="inlineStr">
        <is>
          <t>MG</t>
        </is>
      </c>
      <c r="D2376" t="inlineStr">
        <is>
          <t>REGIÃO SUDESTE</t>
        </is>
      </c>
      <c r="E2376" s="70">
        <f>SUMPRODUCT(N2376:Q2376,PAINEL_PESOS!$C$16:$C$19)</f>
        <v/>
      </c>
      <c r="F2376" s="70">
        <f>SUMPRODUCT(R2376:T2376,PAINEL_PESOS!$C$21:$C$23)</f>
        <v/>
      </c>
      <c r="G2376" s="70">
        <f>SUMPRODUCT(U2376:V2376,PAINEL_PESOS!$C$25:$C$26)</f>
        <v/>
      </c>
      <c r="H2376" s="70">
        <f>SUMPRODUCT(W2376:X2376,PAINEL_PESOS!$C$28:$C$29)</f>
        <v/>
      </c>
      <c r="I2376" s="70" t="n">
        <v>0.9954556464219888</v>
      </c>
      <c r="J2376" s="70" t="n">
        <v>0.6426384299263279</v>
      </c>
      <c r="K2376" s="71">
        <f>IF(NOT(AND(PAINEL_PESOS!$D$12="OK - 100%",PAINEL_PESOS!$F$20="OK - 100%",PAINEL_PESOS!$F$24="OK - 100%",PAINEL_PESOS!$F$27="OK - 100%",PAINEL_PESOS!$F$30="OK - 100%")),"", (E2376*PAINEL_PESOS!$B$7+F2376*PAINEL_PESOS!$B$8+G2376*PAINEL_PESOS!$B$9+H2376*PAINEL_PESOS!$B$10)*I2376)</f>
        <v/>
      </c>
      <c r="L2376" s="71">
        <f>IF(K2376="","",K2376-J2376)</f>
        <v/>
      </c>
      <c r="M2376" s="71">
        <f>IF(L2376="","",ABS(L2376))</f>
        <v/>
      </c>
      <c r="N2376" t="n">
        <v>0.4</v>
      </c>
      <c r="O2376" t="n">
        <v>1</v>
      </c>
      <c r="P2376" t="n">
        <v>0.7183738120380148</v>
      </c>
      <c r="Q2376" t="n">
        <v>0.9910296067712666</v>
      </c>
      <c r="R2376" t="n">
        <v>0.0861518485525304</v>
      </c>
      <c r="S2376" t="n">
        <v>0.9993662353719638</v>
      </c>
      <c r="T2376" t="n">
        <v>0.9884025633629379</v>
      </c>
      <c r="U2376" t="n">
        <v>0.4052070428092322</v>
      </c>
      <c r="V2376" t="n">
        <v>0.7486092816267895</v>
      </c>
      <c r="W2376" t="n">
        <v>0.4134456903786875</v>
      </c>
      <c r="X2376" t="n">
        <v>0.6599996147737878</v>
      </c>
    </row>
    <row r="2377">
      <c r="A2377" t="inlineStr">
        <is>
          <t>3112109</t>
        </is>
      </c>
      <c r="B2377" t="inlineStr">
        <is>
          <t>Caparaó</t>
        </is>
      </c>
      <c r="C2377" t="inlineStr">
        <is>
          <t>MG</t>
        </is>
      </c>
      <c r="D2377" t="inlineStr">
        <is>
          <t>REGIÃO SUDESTE</t>
        </is>
      </c>
      <c r="E2377" s="70">
        <f>SUMPRODUCT(N2377:Q2377,PAINEL_PESOS!$C$16:$C$19)</f>
        <v/>
      </c>
      <c r="F2377" s="70">
        <f>SUMPRODUCT(R2377:T2377,PAINEL_PESOS!$C$21:$C$23)</f>
        <v/>
      </c>
      <c r="G2377" s="70">
        <f>SUMPRODUCT(U2377:V2377,PAINEL_PESOS!$C$25:$C$26)</f>
        <v/>
      </c>
      <c r="H2377" s="70">
        <f>SUMPRODUCT(W2377:X2377,PAINEL_PESOS!$C$28:$C$29)</f>
        <v/>
      </c>
      <c r="I2377" s="70" t="n">
        <v>0.9989933453512901</v>
      </c>
      <c r="J2377" s="70" t="n">
        <v>0.6156131503578727</v>
      </c>
      <c r="K2377" s="71">
        <f>IF(NOT(AND(PAINEL_PESOS!$D$12="OK - 100%",PAINEL_PESOS!$F$20="OK - 100%",PAINEL_PESOS!$F$24="OK - 100%",PAINEL_PESOS!$F$27="OK - 100%",PAINEL_PESOS!$F$30="OK - 100%")),"", (E2377*PAINEL_PESOS!$B$7+F2377*PAINEL_PESOS!$B$8+G2377*PAINEL_PESOS!$B$9+H2377*PAINEL_PESOS!$B$10)*I2377)</f>
        <v/>
      </c>
      <c r="L2377" s="71">
        <f>IF(K2377="","",K2377-J2377)</f>
        <v/>
      </c>
      <c r="M2377" s="71">
        <f>IF(L2377="","",ABS(L2377))</f>
        <v/>
      </c>
      <c r="N2377" t="n">
        <v>0.4</v>
      </c>
      <c r="O2377" t="n">
        <v>1</v>
      </c>
      <c r="P2377" t="n">
        <v>0.7201689545934531</v>
      </c>
      <c r="Q2377" t="n">
        <v>0.994299635735556</v>
      </c>
      <c r="R2377" t="n">
        <v>0.1534479256100084</v>
      </c>
      <c r="S2377" t="n">
        <v>0.9999663358288721</v>
      </c>
      <c r="T2377" t="n">
        <v>0.9991269981632366</v>
      </c>
      <c r="U2377" t="n">
        <v>0.1752367934070154</v>
      </c>
      <c r="V2377" t="n">
        <v>0.621222511342347</v>
      </c>
      <c r="W2377" t="n">
        <v>0.3656259692868714</v>
      </c>
      <c r="X2377" t="n">
        <v>0.775520801677021</v>
      </c>
    </row>
    <row r="2378">
      <c r="A2378" t="inlineStr">
        <is>
          <t>3112208</t>
        </is>
      </c>
      <c r="B2378" t="inlineStr">
        <is>
          <t>Capela Nova</t>
        </is>
      </c>
      <c r="C2378" t="inlineStr">
        <is>
          <t>MG</t>
        </is>
      </c>
      <c r="D2378" t="inlineStr">
        <is>
          <t>REGIÃO SUDESTE</t>
        </is>
      </c>
      <c r="E2378" s="70">
        <f>SUMPRODUCT(N2378:Q2378,PAINEL_PESOS!$C$16:$C$19)</f>
        <v/>
      </c>
      <c r="F2378" s="70">
        <f>SUMPRODUCT(R2378:T2378,PAINEL_PESOS!$C$21:$C$23)</f>
        <v/>
      </c>
      <c r="G2378" s="70">
        <f>SUMPRODUCT(U2378:V2378,PAINEL_PESOS!$C$25:$C$26)</f>
        <v/>
      </c>
      <c r="H2378" s="70">
        <f>SUMPRODUCT(W2378:X2378,PAINEL_PESOS!$C$28:$C$29)</f>
        <v/>
      </c>
      <c r="I2378" s="70" t="n">
        <v>0.9986785767825427</v>
      </c>
      <c r="J2378" s="70" t="n">
        <v>0.6779831641807976</v>
      </c>
      <c r="K2378" s="71">
        <f>IF(NOT(AND(PAINEL_PESOS!$D$12="OK - 100%",PAINEL_PESOS!$F$20="OK - 100%",PAINEL_PESOS!$F$24="OK - 100%",PAINEL_PESOS!$F$27="OK - 100%",PAINEL_PESOS!$F$30="OK - 100%")),"", (E2378*PAINEL_PESOS!$B$7+F2378*PAINEL_PESOS!$B$8+G2378*PAINEL_PESOS!$B$9+H2378*PAINEL_PESOS!$B$10)*I2378)</f>
        <v/>
      </c>
      <c r="L2378" s="71">
        <f>IF(K2378="","",K2378-J2378)</f>
        <v/>
      </c>
      <c r="M2378" s="71">
        <f>IF(L2378="","",ABS(L2378))</f>
        <v/>
      </c>
      <c r="N2378" t="n">
        <v>0.8</v>
      </c>
      <c r="O2378" t="n">
        <v>1</v>
      </c>
      <c r="P2378" t="n">
        <v>0.7915522703273495</v>
      </c>
      <c r="Q2378" t="n">
        <v>0.9939101566416388</v>
      </c>
      <c r="R2378" t="n">
        <v>0.0958614642809882</v>
      </c>
      <c r="S2378" t="n">
        <v>0.9999103909269087</v>
      </c>
      <c r="T2378" t="n">
        <v>0.9978228964506058</v>
      </c>
      <c r="U2378" t="n">
        <v>0.355974551905964</v>
      </c>
      <c r="V2378" t="n">
        <v>0.7410352790066549</v>
      </c>
      <c r="W2378" t="n">
        <v>0.3201334917792321</v>
      </c>
      <c r="X2378" t="n">
        <v>0.8254376478492194</v>
      </c>
    </row>
    <row r="2379">
      <c r="A2379" t="inlineStr">
        <is>
          <t>3112307</t>
        </is>
      </c>
      <c r="B2379" t="inlineStr">
        <is>
          <t>Capelinha</t>
        </is>
      </c>
      <c r="C2379" t="inlineStr">
        <is>
          <t>MG</t>
        </is>
      </c>
      <c r="D2379" t="inlineStr">
        <is>
          <t>REGIÃO SUDESTE</t>
        </is>
      </c>
      <c r="E2379" s="70">
        <f>SUMPRODUCT(N2379:Q2379,PAINEL_PESOS!$C$16:$C$19)</f>
        <v/>
      </c>
      <c r="F2379" s="70">
        <f>SUMPRODUCT(R2379:T2379,PAINEL_PESOS!$C$21:$C$23)</f>
        <v/>
      </c>
      <c r="G2379" s="70">
        <f>SUMPRODUCT(U2379:V2379,PAINEL_PESOS!$C$25:$C$26)</f>
        <v/>
      </c>
      <c r="H2379" s="70">
        <f>SUMPRODUCT(W2379:X2379,PAINEL_PESOS!$C$28:$C$29)</f>
        <v/>
      </c>
      <c r="I2379" s="70" t="n">
        <v>0.9826479873858126</v>
      </c>
      <c r="J2379" s="70" t="n">
        <v>0.7243690530256863</v>
      </c>
      <c r="K2379" s="71">
        <f>IF(NOT(AND(PAINEL_PESOS!$D$12="OK - 100%",PAINEL_PESOS!$F$20="OK - 100%",PAINEL_PESOS!$F$24="OK - 100%",PAINEL_PESOS!$F$27="OK - 100%",PAINEL_PESOS!$F$30="OK - 100%")),"", (E2379*PAINEL_PESOS!$B$7+F2379*PAINEL_PESOS!$B$8+G2379*PAINEL_PESOS!$B$9+H2379*PAINEL_PESOS!$B$10)*I2379)</f>
        <v/>
      </c>
      <c r="L2379" s="71">
        <f>IF(K2379="","",K2379-J2379)</f>
        <v/>
      </c>
      <c r="M2379" s="71">
        <f>IF(L2379="","",ABS(L2379))</f>
        <v/>
      </c>
      <c r="N2379" t="n">
        <v>1</v>
      </c>
      <c r="O2379" t="n">
        <v>0.9993</v>
      </c>
      <c r="P2379" t="n">
        <v>0.7710665258711722</v>
      </c>
      <c r="Q2379" t="n">
        <v>0.9798461911334841</v>
      </c>
      <c r="R2379" t="n">
        <v>0.3552633173402922</v>
      </c>
      <c r="S2379" t="n">
        <v>0.998309453453858</v>
      </c>
      <c r="T2379" t="n">
        <v>0.9250829637200804</v>
      </c>
      <c r="U2379" t="n">
        <v>0.5769601357610812</v>
      </c>
      <c r="V2379" t="n">
        <v>0.7552022165743388</v>
      </c>
      <c r="W2379" t="n">
        <v>0.5181214575461333</v>
      </c>
      <c r="X2379" t="n">
        <v>0.6527881468645969</v>
      </c>
    </row>
    <row r="2380">
      <c r="A2380" t="inlineStr">
        <is>
          <t>3112406</t>
        </is>
      </c>
      <c r="B2380" t="inlineStr">
        <is>
          <t>Capetinga</t>
        </is>
      </c>
      <c r="C2380" t="inlineStr">
        <is>
          <t>MG</t>
        </is>
      </c>
      <c r="D2380" t="inlineStr">
        <is>
          <t>REGIÃO SUDESTE</t>
        </is>
      </c>
      <c r="E2380" s="70">
        <f>SUMPRODUCT(N2380:Q2380,PAINEL_PESOS!$C$16:$C$19)</f>
        <v/>
      </c>
      <c r="F2380" s="70">
        <f>SUMPRODUCT(R2380:T2380,PAINEL_PESOS!$C$21:$C$23)</f>
        <v/>
      </c>
      <c r="G2380" s="70">
        <f>SUMPRODUCT(U2380:V2380,PAINEL_PESOS!$C$25:$C$26)</f>
        <v/>
      </c>
      <c r="H2380" s="70">
        <f>SUMPRODUCT(W2380:X2380,PAINEL_PESOS!$C$28:$C$29)</f>
        <v/>
      </c>
      <c r="I2380" s="70" t="n">
        <v>0.997151249195993</v>
      </c>
      <c r="J2380" s="70" t="n">
        <v>0.6224259756575722</v>
      </c>
      <c r="K2380" s="71">
        <f>IF(NOT(AND(PAINEL_PESOS!$D$12="OK - 100%",PAINEL_PESOS!$F$20="OK - 100%",PAINEL_PESOS!$F$24="OK - 100%",PAINEL_PESOS!$F$27="OK - 100%",PAINEL_PESOS!$F$30="OK - 100%")),"", (E2380*PAINEL_PESOS!$B$7+F2380*PAINEL_PESOS!$B$8+G2380*PAINEL_PESOS!$B$9+H2380*PAINEL_PESOS!$B$10)*I2380)</f>
        <v/>
      </c>
      <c r="L2380" s="71">
        <f>IF(K2380="","",K2380-J2380)</f>
        <v/>
      </c>
      <c r="M2380" s="71">
        <f>IF(L2380="","",ABS(L2380))</f>
        <v/>
      </c>
      <c r="N2380" t="n">
        <v>0.6</v>
      </c>
      <c r="O2380" t="n">
        <v>1</v>
      </c>
      <c r="P2380" t="n">
        <v>0.8116156282998944</v>
      </c>
      <c r="Q2380" t="n">
        <v>0.995627403418639</v>
      </c>
      <c r="R2380" t="n">
        <v>0.2086651513754742</v>
      </c>
      <c r="S2380" t="n">
        <v>0.9990454109041881</v>
      </c>
      <c r="T2380" t="n">
        <v>0.9890578682669237</v>
      </c>
      <c r="U2380" t="n">
        <v>0.1704354421967199</v>
      </c>
      <c r="V2380" t="n">
        <v>0.5943951068704447</v>
      </c>
      <c r="W2380" t="n">
        <v>0.1939380360596432</v>
      </c>
      <c r="X2380" t="n">
        <v>0.8667310344706742</v>
      </c>
    </row>
    <row r="2381">
      <c r="A2381" t="inlineStr">
        <is>
          <t>3112505</t>
        </is>
      </c>
      <c r="B2381" t="inlineStr">
        <is>
          <t>Capim Branco</t>
        </is>
      </c>
      <c r="C2381" t="inlineStr">
        <is>
          <t>MG</t>
        </is>
      </c>
      <c r="D2381" t="inlineStr">
        <is>
          <t>REGIÃO SUDESTE</t>
        </is>
      </c>
      <c r="E2381" s="70">
        <f>SUMPRODUCT(N2381:Q2381,PAINEL_PESOS!$C$16:$C$19)</f>
        <v/>
      </c>
      <c r="F2381" s="70">
        <f>SUMPRODUCT(R2381:T2381,PAINEL_PESOS!$C$21:$C$23)</f>
        <v/>
      </c>
      <c r="G2381" s="70">
        <f>SUMPRODUCT(U2381:V2381,PAINEL_PESOS!$C$25:$C$26)</f>
        <v/>
      </c>
      <c r="H2381" s="70">
        <f>SUMPRODUCT(W2381:X2381,PAINEL_PESOS!$C$28:$C$29)</f>
        <v/>
      </c>
      <c r="I2381" s="70" t="n">
        <v>0.9902140494277795</v>
      </c>
      <c r="J2381" s="70" t="n">
        <v>0.6029415049648126</v>
      </c>
      <c r="K2381" s="71">
        <f>IF(NOT(AND(PAINEL_PESOS!$D$12="OK - 100%",PAINEL_PESOS!$F$20="OK - 100%",PAINEL_PESOS!$F$24="OK - 100%",PAINEL_PESOS!$F$27="OK - 100%",PAINEL_PESOS!$F$30="OK - 100%")),"", (E2381*PAINEL_PESOS!$B$7+F2381*PAINEL_PESOS!$B$8+G2381*PAINEL_PESOS!$B$9+H2381*PAINEL_PESOS!$B$10)*I2381)</f>
        <v/>
      </c>
      <c r="L2381" s="71">
        <f>IF(K2381="","",K2381-J2381)</f>
        <v/>
      </c>
      <c r="M2381" s="71">
        <f>IF(L2381="","",ABS(L2381))</f>
        <v/>
      </c>
      <c r="N2381" t="n">
        <v>0.8</v>
      </c>
      <c r="O2381" t="n">
        <v>0.981</v>
      </c>
      <c r="P2381" t="n">
        <v>0.5914466737064414</v>
      </c>
      <c r="Q2381" t="n">
        <v>0.9583825072125597</v>
      </c>
      <c r="R2381" t="n">
        <v>0.1840459113083931</v>
      </c>
      <c r="S2381" t="n">
        <v>0.9939052618559059</v>
      </c>
      <c r="T2381" t="n">
        <v>0.9825776357389177</v>
      </c>
      <c r="U2381" t="n">
        <v>0.3067513852367873</v>
      </c>
      <c r="V2381" t="n">
        <v>0.2408486223788651</v>
      </c>
      <c r="W2381" t="n">
        <v>0.4924862102476456</v>
      </c>
      <c r="X2381" t="n">
        <v>0.7253480280159189</v>
      </c>
    </row>
    <row r="2382">
      <c r="A2382" t="inlineStr">
        <is>
          <t>3112604</t>
        </is>
      </c>
      <c r="B2382" t="inlineStr">
        <is>
          <t>Capinópolis</t>
        </is>
      </c>
      <c r="C2382" t="inlineStr">
        <is>
          <t>MG</t>
        </is>
      </c>
      <c r="D2382" t="inlineStr">
        <is>
          <t>REGIÃO SUDESTE</t>
        </is>
      </c>
      <c r="E2382" s="70">
        <f>SUMPRODUCT(N2382:Q2382,PAINEL_PESOS!$C$16:$C$19)</f>
        <v/>
      </c>
      <c r="F2382" s="70">
        <f>SUMPRODUCT(R2382:T2382,PAINEL_PESOS!$C$21:$C$23)</f>
        <v/>
      </c>
      <c r="G2382" s="70">
        <f>SUMPRODUCT(U2382:V2382,PAINEL_PESOS!$C$25:$C$26)</f>
        <v/>
      </c>
      <c r="H2382" s="70">
        <f>SUMPRODUCT(W2382:X2382,PAINEL_PESOS!$C$28:$C$29)</f>
        <v/>
      </c>
      <c r="I2382" s="70" t="n">
        <v>0.9949189380559722</v>
      </c>
      <c r="J2382" s="70" t="n">
        <v>0.6509149599915386</v>
      </c>
      <c r="K2382" s="71">
        <f>IF(NOT(AND(PAINEL_PESOS!$D$12="OK - 100%",PAINEL_PESOS!$F$20="OK - 100%",PAINEL_PESOS!$F$24="OK - 100%",PAINEL_PESOS!$F$27="OK - 100%",PAINEL_PESOS!$F$30="OK - 100%")),"", (E2382*PAINEL_PESOS!$B$7+F2382*PAINEL_PESOS!$B$8+G2382*PAINEL_PESOS!$B$9+H2382*PAINEL_PESOS!$B$10)*I2382)</f>
        <v/>
      </c>
      <c r="L2382" s="71">
        <f>IF(K2382="","",K2382-J2382)</f>
        <v/>
      </c>
      <c r="M2382" s="71">
        <f>IF(L2382="","",ABS(L2382))</f>
        <v/>
      </c>
      <c r="N2382" t="n">
        <v>0.4</v>
      </c>
      <c r="O2382" t="n">
        <v>1</v>
      </c>
      <c r="P2382" t="n">
        <v>0.6764519535374869</v>
      </c>
      <c r="Q2382" t="n">
        <v>0.9929648326114322</v>
      </c>
      <c r="R2382" t="n">
        <v>0.3313633317250908</v>
      </c>
      <c r="S2382" t="n">
        <v>0.9838508801259653</v>
      </c>
      <c r="T2382" t="n">
        <v>0.9860021182961147</v>
      </c>
      <c r="U2382" t="n">
        <v>0.16878361310095</v>
      </c>
      <c r="V2382" t="n">
        <v>0.7402900829441801</v>
      </c>
      <c r="W2382" t="n">
        <v>0.3651761328925151</v>
      </c>
      <c r="X2382" t="n">
        <v>0.8908110766204448</v>
      </c>
    </row>
    <row r="2383">
      <c r="A2383" t="inlineStr">
        <is>
          <t>3112653</t>
        </is>
      </c>
      <c r="B2383" t="inlineStr">
        <is>
          <t>Capitão Andrade</t>
        </is>
      </c>
      <c r="C2383" t="inlineStr">
        <is>
          <t>MG</t>
        </is>
      </c>
      <c r="D2383" t="inlineStr">
        <is>
          <t>REGIÃO SUDESTE</t>
        </is>
      </c>
      <c r="E2383" s="70">
        <f>SUMPRODUCT(N2383:Q2383,PAINEL_PESOS!$C$16:$C$19)</f>
        <v/>
      </c>
      <c r="F2383" s="70">
        <f>SUMPRODUCT(R2383:T2383,PAINEL_PESOS!$C$21:$C$23)</f>
        <v/>
      </c>
      <c r="G2383" s="70">
        <f>SUMPRODUCT(U2383:V2383,PAINEL_PESOS!$C$25:$C$26)</f>
        <v/>
      </c>
      <c r="H2383" s="70">
        <f>SUMPRODUCT(W2383:X2383,PAINEL_PESOS!$C$28:$C$29)</f>
        <v/>
      </c>
      <c r="I2383" s="70" t="n">
        <v>0.9967764112828927</v>
      </c>
      <c r="J2383" s="70" t="n">
        <v>0.6638198085157587</v>
      </c>
      <c r="K2383" s="71">
        <f>IF(NOT(AND(PAINEL_PESOS!$D$12="OK - 100%",PAINEL_PESOS!$F$20="OK - 100%",PAINEL_PESOS!$F$24="OK - 100%",PAINEL_PESOS!$F$27="OK - 100%",PAINEL_PESOS!$F$30="OK - 100%")),"", (E2383*PAINEL_PESOS!$B$7+F2383*PAINEL_PESOS!$B$8+G2383*PAINEL_PESOS!$B$9+H2383*PAINEL_PESOS!$B$10)*I2383)</f>
        <v/>
      </c>
      <c r="L2383" s="71">
        <f>IF(K2383="","",K2383-J2383)</f>
        <v/>
      </c>
      <c r="M2383" s="71">
        <f>IF(L2383="","",ABS(L2383))</f>
        <v/>
      </c>
      <c r="N2383" t="n">
        <v>1</v>
      </c>
      <c r="O2383" t="n">
        <v>1</v>
      </c>
      <c r="P2383" t="n">
        <v>0.9672650475184794</v>
      </c>
      <c r="Q2383" t="n">
        <v>0.993172269316012</v>
      </c>
      <c r="R2383" t="n">
        <v>0.0971370936260799</v>
      </c>
      <c r="S2383" t="n">
        <v>0.9999664304158697</v>
      </c>
      <c r="T2383" t="n">
        <v>0.9885436750718939</v>
      </c>
      <c r="U2383" t="n">
        <v>0.1345766080359025</v>
      </c>
      <c r="V2383" t="n">
        <v>0.7559645471224288</v>
      </c>
      <c r="W2383" t="n">
        <v>0.3907150419147431</v>
      </c>
      <c r="X2383" t="n">
        <v>0.6758265661845679</v>
      </c>
    </row>
    <row r="2384">
      <c r="A2384" t="inlineStr">
        <is>
          <t>3112703</t>
        </is>
      </c>
      <c r="B2384" t="inlineStr">
        <is>
          <t>Capitão Enéas</t>
        </is>
      </c>
      <c r="C2384" t="inlineStr">
        <is>
          <t>MG</t>
        </is>
      </c>
      <c r="D2384" t="inlineStr">
        <is>
          <t>REGIÃO SUDESTE</t>
        </is>
      </c>
      <c r="E2384" s="70">
        <f>SUMPRODUCT(N2384:Q2384,PAINEL_PESOS!$C$16:$C$19)</f>
        <v/>
      </c>
      <c r="F2384" s="70">
        <f>SUMPRODUCT(R2384:T2384,PAINEL_PESOS!$C$21:$C$23)</f>
        <v/>
      </c>
      <c r="G2384" s="70">
        <f>SUMPRODUCT(U2384:V2384,PAINEL_PESOS!$C$25:$C$26)</f>
        <v/>
      </c>
      <c r="H2384" s="70">
        <f>SUMPRODUCT(W2384:X2384,PAINEL_PESOS!$C$28:$C$29)</f>
        <v/>
      </c>
      <c r="I2384" s="70" t="n">
        <v>0.7904181888359033</v>
      </c>
      <c r="J2384" s="70" t="n">
        <v>0.4193448790532473</v>
      </c>
      <c r="K2384" s="71">
        <f>IF(NOT(AND(PAINEL_PESOS!$D$12="OK - 100%",PAINEL_PESOS!$F$20="OK - 100%",PAINEL_PESOS!$F$24="OK - 100%",PAINEL_PESOS!$F$27="OK - 100%",PAINEL_PESOS!$F$30="OK - 100%")),"", (E2384*PAINEL_PESOS!$B$7+F2384*PAINEL_PESOS!$B$8+G2384*PAINEL_PESOS!$B$9+H2384*PAINEL_PESOS!$B$10)*I2384)</f>
        <v/>
      </c>
      <c r="L2384" s="71">
        <f>IF(K2384="","",K2384-J2384)</f>
        <v/>
      </c>
      <c r="M2384" s="71">
        <f>IF(L2384="","",ABS(L2384))</f>
        <v/>
      </c>
      <c r="N2384" t="n">
        <v>0.2</v>
      </c>
      <c r="O2384" t="n">
        <v>1</v>
      </c>
      <c r="P2384" t="n">
        <v>0.6954593453009503</v>
      </c>
      <c r="Q2384" t="n">
        <v>0.9279603022846591</v>
      </c>
      <c r="R2384" t="n">
        <v>0.2942261505286418</v>
      </c>
      <c r="S2384" t="n">
        <v>0.7686642756324964</v>
      </c>
      <c r="T2384" t="n">
        <v>0</v>
      </c>
      <c r="U2384" t="n">
        <v>0.4006072747777774</v>
      </c>
      <c r="V2384" t="n">
        <v>0.6402934434817178</v>
      </c>
      <c r="W2384" t="n">
        <v>0.4721739399453043</v>
      </c>
      <c r="X2384" t="n">
        <v>0.610905597229517</v>
      </c>
    </row>
    <row r="2385">
      <c r="A2385" t="inlineStr">
        <is>
          <t>3112802</t>
        </is>
      </c>
      <c r="B2385" t="inlineStr">
        <is>
          <t>Capitólio</t>
        </is>
      </c>
      <c r="C2385" t="inlineStr">
        <is>
          <t>MG</t>
        </is>
      </c>
      <c r="D2385" t="inlineStr">
        <is>
          <t>REGIÃO SUDESTE</t>
        </is>
      </c>
      <c r="E2385" s="70">
        <f>SUMPRODUCT(N2385:Q2385,PAINEL_PESOS!$C$16:$C$19)</f>
        <v/>
      </c>
      <c r="F2385" s="70">
        <f>SUMPRODUCT(R2385:T2385,PAINEL_PESOS!$C$21:$C$23)</f>
        <v/>
      </c>
      <c r="G2385" s="70">
        <f>SUMPRODUCT(U2385:V2385,PAINEL_PESOS!$C$25:$C$26)</f>
        <v/>
      </c>
      <c r="H2385" s="70">
        <f>SUMPRODUCT(W2385:X2385,PAINEL_PESOS!$C$28:$C$29)</f>
        <v/>
      </c>
      <c r="I2385" s="70" t="n">
        <v>0.9990964377834637</v>
      </c>
      <c r="J2385" s="70" t="n">
        <v>0.6765330504595751</v>
      </c>
      <c r="K2385" s="71">
        <f>IF(NOT(AND(PAINEL_PESOS!$D$12="OK - 100%",PAINEL_PESOS!$F$20="OK - 100%",PAINEL_PESOS!$F$24="OK - 100%",PAINEL_PESOS!$F$27="OK - 100%",PAINEL_PESOS!$F$30="OK - 100%")),"", (E2385*PAINEL_PESOS!$B$7+F2385*PAINEL_PESOS!$B$8+G2385*PAINEL_PESOS!$B$9+H2385*PAINEL_PESOS!$B$10)*I2385)</f>
        <v/>
      </c>
      <c r="L2385" s="71">
        <f>IF(K2385="","",K2385-J2385)</f>
        <v/>
      </c>
      <c r="M2385" s="71">
        <f>IF(L2385="","",ABS(L2385))</f>
        <v/>
      </c>
      <c r="N2385" t="n">
        <v>1</v>
      </c>
      <c r="O2385" t="n">
        <v>1</v>
      </c>
      <c r="P2385" t="n">
        <v>0.7367476240760296</v>
      </c>
      <c r="Q2385" t="n">
        <v>0.9964041430205887</v>
      </c>
      <c r="R2385" t="n">
        <v>0.2690360530941364</v>
      </c>
      <c r="S2385" t="n">
        <v>0.9996136944895782</v>
      </c>
      <c r="T2385" t="n">
        <v>0.9982323648656015</v>
      </c>
      <c r="U2385" t="n">
        <v>0.1694895361814597</v>
      </c>
      <c r="V2385" t="n">
        <v>0.7418123774116026</v>
      </c>
      <c r="W2385" t="n">
        <v>0.2850003390429165</v>
      </c>
      <c r="X2385" t="n">
        <v>0.8430262661829186</v>
      </c>
    </row>
    <row r="2386">
      <c r="A2386" t="inlineStr">
        <is>
          <t>3112901</t>
        </is>
      </c>
      <c r="B2386" t="inlineStr">
        <is>
          <t>Caputira</t>
        </is>
      </c>
      <c r="C2386" t="inlineStr">
        <is>
          <t>MG</t>
        </is>
      </c>
      <c r="D2386" t="inlineStr">
        <is>
          <t>REGIÃO SUDESTE</t>
        </is>
      </c>
      <c r="E2386" s="70">
        <f>SUMPRODUCT(N2386:Q2386,PAINEL_PESOS!$C$16:$C$19)</f>
        <v/>
      </c>
      <c r="F2386" s="70">
        <f>SUMPRODUCT(R2386:T2386,PAINEL_PESOS!$C$21:$C$23)</f>
        <v/>
      </c>
      <c r="G2386" s="70">
        <f>SUMPRODUCT(U2386:V2386,PAINEL_PESOS!$C$25:$C$26)</f>
        <v/>
      </c>
      <c r="H2386" s="70">
        <f>SUMPRODUCT(W2386:X2386,PAINEL_PESOS!$C$28:$C$29)</f>
        <v/>
      </c>
      <c r="I2386" s="70" t="n">
        <v>0.9970413521004153</v>
      </c>
      <c r="J2386" s="70" t="n">
        <v>0.6230123987884638</v>
      </c>
      <c r="K2386" s="71">
        <f>IF(NOT(AND(PAINEL_PESOS!$D$12="OK - 100%",PAINEL_PESOS!$F$20="OK - 100%",PAINEL_PESOS!$F$24="OK - 100%",PAINEL_PESOS!$F$27="OK - 100%",PAINEL_PESOS!$F$30="OK - 100%")),"", (E2386*PAINEL_PESOS!$B$7+F2386*PAINEL_PESOS!$B$8+G2386*PAINEL_PESOS!$B$9+H2386*PAINEL_PESOS!$B$10)*I2386)</f>
        <v/>
      </c>
      <c r="L2386" s="71">
        <f>IF(K2386="","",K2386-J2386)</f>
        <v/>
      </c>
      <c r="M2386" s="71">
        <f>IF(L2386="","",ABS(L2386))</f>
        <v/>
      </c>
      <c r="N2386" t="n">
        <v>0.4</v>
      </c>
      <c r="O2386" t="n">
        <v>1</v>
      </c>
      <c r="P2386" t="n">
        <v>0.7381203801478353</v>
      </c>
      <c r="Q2386" t="n">
        <v>0.9877367963704057</v>
      </c>
      <c r="R2386" t="n">
        <v>0.1927089354065746</v>
      </c>
      <c r="S2386" t="n">
        <v>0.9999607842124011</v>
      </c>
      <c r="T2386" t="n">
        <v>0.9939685337136008</v>
      </c>
      <c r="U2386" t="n">
        <v>0.1765098732343636</v>
      </c>
      <c r="V2386" t="n">
        <v>0.7242591975835445</v>
      </c>
      <c r="W2386" t="n">
        <v>0.3166176547384708</v>
      </c>
      <c r="X2386" t="n">
        <v>0.7608149938008602</v>
      </c>
    </row>
    <row r="2387">
      <c r="A2387" t="inlineStr">
        <is>
          <t>3113008</t>
        </is>
      </c>
      <c r="B2387" t="inlineStr">
        <is>
          <t>Caraí</t>
        </is>
      </c>
      <c r="C2387" t="inlineStr">
        <is>
          <t>MG</t>
        </is>
      </c>
      <c r="D2387" t="inlineStr">
        <is>
          <t>REGIÃO SUDESTE</t>
        </is>
      </c>
      <c r="E2387" s="70">
        <f>SUMPRODUCT(N2387:Q2387,PAINEL_PESOS!$C$16:$C$19)</f>
        <v/>
      </c>
      <c r="F2387" s="70">
        <f>SUMPRODUCT(R2387:T2387,PAINEL_PESOS!$C$21:$C$23)</f>
        <v/>
      </c>
      <c r="G2387" s="70">
        <f>SUMPRODUCT(U2387:V2387,PAINEL_PESOS!$C$25:$C$26)</f>
        <v/>
      </c>
      <c r="H2387" s="70">
        <f>SUMPRODUCT(W2387:X2387,PAINEL_PESOS!$C$28:$C$29)</f>
        <v/>
      </c>
      <c r="I2387" s="70" t="n">
        <v>0.9934432675220968</v>
      </c>
      <c r="J2387" s="70" t="n">
        <v>0.6525682847591765</v>
      </c>
      <c r="K2387" s="71">
        <f>IF(NOT(AND(PAINEL_PESOS!$D$12="OK - 100%",PAINEL_PESOS!$F$20="OK - 100%",PAINEL_PESOS!$F$24="OK - 100%",PAINEL_PESOS!$F$27="OK - 100%",PAINEL_PESOS!$F$30="OK - 100%")),"", (E2387*PAINEL_PESOS!$B$7+F2387*PAINEL_PESOS!$B$8+G2387*PAINEL_PESOS!$B$9+H2387*PAINEL_PESOS!$B$10)*I2387)</f>
        <v/>
      </c>
      <c r="L2387" s="71">
        <f>IF(K2387="","",K2387-J2387)</f>
        <v/>
      </c>
      <c r="M2387" s="71">
        <f>IF(L2387="","",ABS(L2387))</f>
        <v/>
      </c>
      <c r="N2387" t="n">
        <v>0.2</v>
      </c>
      <c r="O2387" t="n">
        <v>0.9906</v>
      </c>
      <c r="P2387" t="n">
        <v>0.5722280887011616</v>
      </c>
      <c r="Q2387" t="n">
        <v>0.9864338501643165</v>
      </c>
      <c r="R2387" t="n">
        <v>0.223688009469237</v>
      </c>
      <c r="S2387" t="n">
        <v>0.9994510044886304</v>
      </c>
      <c r="T2387" t="n">
        <v>0.9767649923404813</v>
      </c>
      <c r="U2387" t="n">
        <v>0.4040853574445611</v>
      </c>
      <c r="V2387" t="n">
        <v>0.7505163145913825</v>
      </c>
      <c r="W2387" t="n">
        <v>0.612790676665566</v>
      </c>
      <c r="X2387" t="n">
        <v>0.6463759308328074</v>
      </c>
    </row>
    <row r="2388">
      <c r="A2388" t="inlineStr">
        <is>
          <t>3113107</t>
        </is>
      </c>
      <c r="B2388" t="inlineStr">
        <is>
          <t>Caranaíba</t>
        </is>
      </c>
      <c r="C2388" t="inlineStr">
        <is>
          <t>MG</t>
        </is>
      </c>
      <c r="D2388" t="inlineStr">
        <is>
          <t>REGIÃO SUDESTE</t>
        </is>
      </c>
      <c r="E2388" s="70">
        <f>SUMPRODUCT(N2388:Q2388,PAINEL_PESOS!$C$16:$C$19)</f>
        <v/>
      </c>
      <c r="F2388" s="70">
        <f>SUMPRODUCT(R2388:T2388,PAINEL_PESOS!$C$21:$C$23)</f>
        <v/>
      </c>
      <c r="G2388" s="70">
        <f>SUMPRODUCT(U2388:V2388,PAINEL_PESOS!$C$25:$C$26)</f>
        <v/>
      </c>
      <c r="H2388" s="70">
        <f>SUMPRODUCT(W2388:X2388,PAINEL_PESOS!$C$28:$C$29)</f>
        <v/>
      </c>
      <c r="I2388" s="70" t="n">
        <v>0.9989844521329241</v>
      </c>
      <c r="J2388" s="70" t="n">
        <v>0.6286493314761269</v>
      </c>
      <c r="K2388" s="71">
        <f>IF(NOT(AND(PAINEL_PESOS!$D$12="OK - 100%",PAINEL_PESOS!$F$20="OK - 100%",PAINEL_PESOS!$F$24="OK - 100%",PAINEL_PESOS!$F$27="OK - 100%",PAINEL_PESOS!$F$30="OK - 100%")),"", (E2388*PAINEL_PESOS!$B$7+F2388*PAINEL_PESOS!$B$8+G2388*PAINEL_PESOS!$B$9+H2388*PAINEL_PESOS!$B$10)*I2388)</f>
        <v/>
      </c>
      <c r="L2388" s="71">
        <f>IF(K2388="","",K2388-J2388)</f>
        <v/>
      </c>
      <c r="M2388" s="71">
        <f>IF(L2388="","",ABS(L2388))</f>
        <v/>
      </c>
      <c r="N2388" t="n">
        <v>1</v>
      </c>
      <c r="O2388" t="n">
        <v>0</v>
      </c>
      <c r="P2388" t="n">
        <v>0.875818373812038</v>
      </c>
      <c r="Q2388" t="n">
        <v>0.9971339749152565</v>
      </c>
      <c r="R2388" t="n">
        <v>0.0627094446236322</v>
      </c>
      <c r="S2388" t="n">
        <v>1</v>
      </c>
      <c r="T2388" t="n">
        <v>0.9975478035777067</v>
      </c>
      <c r="U2388" t="n">
        <v>0.3557222695422548</v>
      </c>
      <c r="V2388" t="n">
        <v>0.7230004742949587</v>
      </c>
      <c r="W2388" t="n">
        <v>0.3200813293067981</v>
      </c>
      <c r="X2388" t="n">
        <v>0.8255221521385699</v>
      </c>
    </row>
    <row r="2389">
      <c r="A2389" t="inlineStr">
        <is>
          <t>3113206</t>
        </is>
      </c>
      <c r="B2389" t="inlineStr">
        <is>
          <t>Carandaí</t>
        </is>
      </c>
      <c r="C2389" t="inlineStr">
        <is>
          <t>MG</t>
        </is>
      </c>
      <c r="D2389" t="inlineStr">
        <is>
          <t>REGIÃO SUDESTE</t>
        </is>
      </c>
      <c r="E2389" s="70">
        <f>SUMPRODUCT(N2389:Q2389,PAINEL_PESOS!$C$16:$C$19)</f>
        <v/>
      </c>
      <c r="F2389" s="70">
        <f>SUMPRODUCT(R2389:T2389,PAINEL_PESOS!$C$21:$C$23)</f>
        <v/>
      </c>
      <c r="G2389" s="70">
        <f>SUMPRODUCT(U2389:V2389,PAINEL_PESOS!$C$25:$C$26)</f>
        <v/>
      </c>
      <c r="H2389" s="70">
        <f>SUMPRODUCT(W2389:X2389,PAINEL_PESOS!$C$28:$C$29)</f>
        <v/>
      </c>
      <c r="I2389" s="70" t="n">
        <v>0.9917286530769351</v>
      </c>
      <c r="J2389" s="70" t="n">
        <v>0.6666149667601641</v>
      </c>
      <c r="K2389" s="71">
        <f>IF(NOT(AND(PAINEL_PESOS!$D$12="OK - 100%",PAINEL_PESOS!$F$20="OK - 100%",PAINEL_PESOS!$F$24="OK - 100%",PAINEL_PESOS!$F$27="OK - 100%",PAINEL_PESOS!$F$30="OK - 100%")),"", (E2389*PAINEL_PESOS!$B$7+F2389*PAINEL_PESOS!$B$8+G2389*PAINEL_PESOS!$B$9+H2389*PAINEL_PESOS!$B$10)*I2389)</f>
        <v/>
      </c>
      <c r="L2389" s="71">
        <f>IF(K2389="","",K2389-J2389)</f>
        <v/>
      </c>
      <c r="M2389" s="71">
        <f>IF(L2389="","",ABS(L2389))</f>
        <v/>
      </c>
      <c r="N2389" t="n">
        <v>1</v>
      </c>
      <c r="O2389" t="n">
        <v>1</v>
      </c>
      <c r="P2389" t="n">
        <v>0.6779303062302007</v>
      </c>
      <c r="Q2389" t="n">
        <v>0.9927699324124939</v>
      </c>
      <c r="R2389" t="n">
        <v>0.3336654822010785</v>
      </c>
      <c r="S2389" t="n">
        <v>0.9965486972424169</v>
      </c>
      <c r="T2389" t="n">
        <v>0.9642202014129381</v>
      </c>
      <c r="U2389" t="n">
        <v>0.1968734358992132</v>
      </c>
      <c r="V2389" t="n">
        <v>0.7260690934873542</v>
      </c>
      <c r="W2389" t="n">
        <v>0.2233607681270598</v>
      </c>
      <c r="X2389" t="n">
        <v>0.8661217215645435</v>
      </c>
    </row>
    <row r="2390">
      <c r="A2390" t="inlineStr">
        <is>
          <t>3113305</t>
        </is>
      </c>
      <c r="B2390" t="inlineStr">
        <is>
          <t>Carangola</t>
        </is>
      </c>
      <c r="C2390" t="inlineStr">
        <is>
          <t>MG</t>
        </is>
      </c>
      <c r="D2390" t="inlineStr">
        <is>
          <t>REGIÃO SUDESTE</t>
        </is>
      </c>
      <c r="E2390" s="70">
        <f>SUMPRODUCT(N2390:Q2390,PAINEL_PESOS!$C$16:$C$19)</f>
        <v/>
      </c>
      <c r="F2390" s="70">
        <f>SUMPRODUCT(R2390:T2390,PAINEL_PESOS!$C$21:$C$23)</f>
        <v/>
      </c>
      <c r="G2390" s="70">
        <f>SUMPRODUCT(U2390:V2390,PAINEL_PESOS!$C$25:$C$26)</f>
        <v/>
      </c>
      <c r="H2390" s="70">
        <f>SUMPRODUCT(W2390:X2390,PAINEL_PESOS!$C$28:$C$29)</f>
        <v/>
      </c>
      <c r="I2390" s="70" t="n">
        <v>0.9952389131922457</v>
      </c>
      <c r="J2390" s="70" t="n">
        <v>0.6360680367455596</v>
      </c>
      <c r="K2390" s="71">
        <f>IF(NOT(AND(PAINEL_PESOS!$D$12="OK - 100%",PAINEL_PESOS!$F$20="OK - 100%",PAINEL_PESOS!$F$24="OK - 100%",PAINEL_PESOS!$F$27="OK - 100%",PAINEL_PESOS!$F$30="OK - 100%")),"", (E2390*PAINEL_PESOS!$B$7+F2390*PAINEL_PESOS!$B$8+G2390*PAINEL_PESOS!$B$9+H2390*PAINEL_PESOS!$B$10)*I2390)</f>
        <v/>
      </c>
      <c r="L2390" s="71">
        <f>IF(K2390="","",K2390-J2390)</f>
        <v/>
      </c>
      <c r="M2390" s="71">
        <f>IF(L2390="","",ABS(L2390))</f>
        <v/>
      </c>
      <c r="N2390" t="n">
        <v>0.6</v>
      </c>
      <c r="O2390" t="n">
        <v>1</v>
      </c>
      <c r="P2390" t="n">
        <v>0.5446673706441394</v>
      </c>
      <c r="Q2390" t="n">
        <v>0.9722458754609031</v>
      </c>
      <c r="R2390" t="n">
        <v>0.3220165891047379</v>
      </c>
      <c r="S2390" t="n">
        <v>0.9985992879366189</v>
      </c>
      <c r="T2390" t="n">
        <v>0.9968965532925078</v>
      </c>
      <c r="U2390" t="n">
        <v>0.1555465563871618</v>
      </c>
      <c r="V2390" t="n">
        <v>0.6821003758199113</v>
      </c>
      <c r="W2390" t="n">
        <v>0.3541637982024022</v>
      </c>
      <c r="X2390" t="n">
        <v>0.8176115533808507</v>
      </c>
    </row>
    <row r="2391">
      <c r="A2391" t="inlineStr">
        <is>
          <t>3113404</t>
        </is>
      </c>
      <c r="B2391" t="inlineStr">
        <is>
          <t>Caratinga</t>
        </is>
      </c>
      <c r="C2391" t="inlineStr">
        <is>
          <t>MG</t>
        </is>
      </c>
      <c r="D2391" t="inlineStr">
        <is>
          <t>REGIÃO SUDESTE</t>
        </is>
      </c>
      <c r="E2391" s="70">
        <f>SUMPRODUCT(N2391:Q2391,PAINEL_PESOS!$C$16:$C$19)</f>
        <v/>
      </c>
      <c r="F2391" s="70">
        <f>SUMPRODUCT(R2391:T2391,PAINEL_PESOS!$C$21:$C$23)</f>
        <v/>
      </c>
      <c r="G2391" s="70">
        <f>SUMPRODUCT(U2391:V2391,PAINEL_PESOS!$C$25:$C$26)</f>
        <v/>
      </c>
      <c r="H2391" s="70">
        <f>SUMPRODUCT(W2391:X2391,PAINEL_PESOS!$C$28:$C$29)</f>
        <v/>
      </c>
      <c r="I2391" s="70" t="n">
        <v>0.9956041735019129</v>
      </c>
      <c r="J2391" s="70" t="n">
        <v>0.6390432982696211</v>
      </c>
      <c r="K2391" s="71">
        <f>IF(NOT(AND(PAINEL_PESOS!$D$12="OK - 100%",PAINEL_PESOS!$F$20="OK - 100%",PAINEL_PESOS!$F$24="OK - 100%",PAINEL_PESOS!$F$27="OK - 100%",PAINEL_PESOS!$F$30="OK - 100%")),"", (E2391*PAINEL_PESOS!$B$7+F2391*PAINEL_PESOS!$B$8+G2391*PAINEL_PESOS!$B$9+H2391*PAINEL_PESOS!$B$10)*I2391)</f>
        <v/>
      </c>
      <c r="L2391" s="71">
        <f>IF(K2391="","",K2391-J2391)</f>
        <v/>
      </c>
      <c r="M2391" s="71">
        <f>IF(L2391="","",ABS(L2391))</f>
        <v/>
      </c>
      <c r="N2391" t="n">
        <v>0.4</v>
      </c>
      <c r="O2391" t="n">
        <v>0.9927</v>
      </c>
      <c r="P2391" t="n">
        <v>0.6246040126715946</v>
      </c>
      <c r="Q2391" t="n">
        <v>0.9867750888990985</v>
      </c>
      <c r="R2391" t="n">
        <v>0.4443569952075487</v>
      </c>
      <c r="S2391" t="n">
        <v>0.9977459790265961</v>
      </c>
      <c r="T2391" t="n">
        <v>0.9881690151595441</v>
      </c>
      <c r="U2391" t="n">
        <v>0.244469587580792</v>
      </c>
      <c r="V2391" t="n">
        <v>0.7086336738384962</v>
      </c>
      <c r="W2391" t="n">
        <v>0.337455530927098</v>
      </c>
      <c r="X2391" t="n">
        <v>0.722138927998717</v>
      </c>
    </row>
    <row r="2392">
      <c r="A2392" t="inlineStr">
        <is>
          <t>3113503</t>
        </is>
      </c>
      <c r="B2392" t="inlineStr">
        <is>
          <t>Carbonita</t>
        </is>
      </c>
      <c r="C2392" t="inlineStr">
        <is>
          <t>MG</t>
        </is>
      </c>
      <c r="D2392" t="inlineStr">
        <is>
          <t>REGIÃO SUDESTE</t>
        </is>
      </c>
      <c r="E2392" s="70">
        <f>SUMPRODUCT(N2392:Q2392,PAINEL_PESOS!$C$16:$C$19)</f>
        <v/>
      </c>
      <c r="F2392" s="70">
        <f>SUMPRODUCT(R2392:T2392,PAINEL_PESOS!$C$21:$C$23)</f>
        <v/>
      </c>
      <c r="G2392" s="70">
        <f>SUMPRODUCT(U2392:V2392,PAINEL_PESOS!$C$25:$C$26)</f>
        <v/>
      </c>
      <c r="H2392" s="70">
        <f>SUMPRODUCT(W2392:X2392,PAINEL_PESOS!$C$28:$C$29)</f>
        <v/>
      </c>
      <c r="I2392" s="70" t="n">
        <v>0.9983232426992635</v>
      </c>
      <c r="J2392" s="70" t="n">
        <v>0.7278306503161126</v>
      </c>
      <c r="K2392" s="71">
        <f>IF(NOT(AND(PAINEL_PESOS!$D$12="OK - 100%",PAINEL_PESOS!$F$20="OK - 100%",PAINEL_PESOS!$F$24="OK - 100%",PAINEL_PESOS!$F$27="OK - 100%",PAINEL_PESOS!$F$30="OK - 100%")),"", (E2392*PAINEL_PESOS!$B$7+F2392*PAINEL_PESOS!$B$8+G2392*PAINEL_PESOS!$B$9+H2392*PAINEL_PESOS!$B$10)*I2392)</f>
        <v/>
      </c>
      <c r="L2392" s="71">
        <f>IF(K2392="","",K2392-J2392)</f>
        <v/>
      </c>
      <c r="M2392" s="71">
        <f>IF(L2392="","",ABS(L2392))</f>
        <v/>
      </c>
      <c r="N2392" t="n">
        <v>1</v>
      </c>
      <c r="O2392" t="n">
        <v>0.9971</v>
      </c>
      <c r="P2392" t="n">
        <v>0.7659978880675818</v>
      </c>
      <c r="Q2392" t="n">
        <v>0.9972826042410835</v>
      </c>
      <c r="R2392" t="n">
        <v>0.1941524529124214</v>
      </c>
      <c r="S2392" t="n">
        <v>0.9948479047968676</v>
      </c>
      <c r="T2392" t="n">
        <v>0.9956875716453677</v>
      </c>
      <c r="U2392" t="n">
        <v>0.5747774083021656</v>
      </c>
      <c r="V2392" t="n">
        <v>0.7555592373408592</v>
      </c>
      <c r="W2392" t="n">
        <v>0.5103633668066886</v>
      </c>
      <c r="X2392" t="n">
        <v>0.6550758851579956</v>
      </c>
    </row>
    <row r="2393">
      <c r="A2393" t="inlineStr">
        <is>
          <t>3113602</t>
        </is>
      </c>
      <c r="B2393" t="inlineStr">
        <is>
          <t>Careaçu</t>
        </is>
      </c>
      <c r="C2393" t="inlineStr">
        <is>
          <t>MG</t>
        </is>
      </c>
      <c r="D2393" t="inlineStr">
        <is>
          <t>REGIÃO SUDESTE</t>
        </is>
      </c>
      <c r="E2393" s="70">
        <f>SUMPRODUCT(N2393:Q2393,PAINEL_PESOS!$C$16:$C$19)</f>
        <v/>
      </c>
      <c r="F2393" s="70">
        <f>SUMPRODUCT(R2393:T2393,PAINEL_PESOS!$C$21:$C$23)</f>
        <v/>
      </c>
      <c r="G2393" s="70">
        <f>SUMPRODUCT(U2393:V2393,PAINEL_PESOS!$C$25:$C$26)</f>
        <v/>
      </c>
      <c r="H2393" s="70">
        <f>SUMPRODUCT(W2393:X2393,PAINEL_PESOS!$C$28:$C$29)</f>
        <v/>
      </c>
      <c r="I2393" s="70" t="n">
        <v>0.9985861972387645</v>
      </c>
      <c r="J2393" s="70" t="n">
        <v>0.640067198944738</v>
      </c>
      <c r="K2393" s="71">
        <f>IF(NOT(AND(PAINEL_PESOS!$D$12="OK - 100%",PAINEL_PESOS!$F$20="OK - 100%",PAINEL_PESOS!$F$24="OK - 100%",PAINEL_PESOS!$F$27="OK - 100%",PAINEL_PESOS!$F$30="OK - 100%")),"", (E2393*PAINEL_PESOS!$B$7+F2393*PAINEL_PESOS!$B$8+G2393*PAINEL_PESOS!$B$9+H2393*PAINEL_PESOS!$B$10)*I2393)</f>
        <v/>
      </c>
      <c r="L2393" s="71">
        <f>IF(K2393="","",K2393-J2393)</f>
        <v/>
      </c>
      <c r="M2393" s="71">
        <f>IF(L2393="","",ABS(L2393))</f>
        <v/>
      </c>
      <c r="N2393" t="n">
        <v>0.6</v>
      </c>
      <c r="O2393" t="n">
        <v>1</v>
      </c>
      <c r="P2393" t="n">
        <v>0.7573389651531151</v>
      </c>
      <c r="Q2393" t="n">
        <v>0.9958595018371399</v>
      </c>
      <c r="R2393" t="n">
        <v>0.1939898080417496</v>
      </c>
      <c r="S2393" t="n">
        <v>0.9997010349781081</v>
      </c>
      <c r="T2393" t="n">
        <v>0.9959919163296287</v>
      </c>
      <c r="U2393" t="n">
        <v>0.2000300796135044</v>
      </c>
      <c r="V2393" t="n">
        <v>0.74907810619954</v>
      </c>
      <c r="W2393" t="n">
        <v>0.2504030502032525</v>
      </c>
      <c r="X2393" t="n">
        <v>0.7918882956167664</v>
      </c>
    </row>
    <row r="2394">
      <c r="A2394" t="inlineStr">
        <is>
          <t>3113701</t>
        </is>
      </c>
      <c r="B2394" t="inlineStr">
        <is>
          <t>Carlos Chagas</t>
        </is>
      </c>
      <c r="C2394" t="inlineStr">
        <is>
          <t>MG</t>
        </is>
      </c>
      <c r="D2394" t="inlineStr">
        <is>
          <t>REGIÃO SUDESTE</t>
        </is>
      </c>
      <c r="E2394" s="70">
        <f>SUMPRODUCT(N2394:Q2394,PAINEL_PESOS!$C$16:$C$19)</f>
        <v/>
      </c>
      <c r="F2394" s="70">
        <f>SUMPRODUCT(R2394:T2394,PAINEL_PESOS!$C$21:$C$23)</f>
        <v/>
      </c>
      <c r="G2394" s="70">
        <f>SUMPRODUCT(U2394:V2394,PAINEL_PESOS!$C$25:$C$26)</f>
        <v/>
      </c>
      <c r="H2394" s="70">
        <f>SUMPRODUCT(W2394:X2394,PAINEL_PESOS!$C$28:$C$29)</f>
        <v/>
      </c>
      <c r="I2394" s="70" t="n">
        <v>0.9929817353535921</v>
      </c>
      <c r="J2394" s="70" t="n">
        <v>0.6527806224311559</v>
      </c>
      <c r="K2394" s="71">
        <f>IF(NOT(AND(PAINEL_PESOS!$D$12="OK - 100%",PAINEL_PESOS!$F$20="OK - 100%",PAINEL_PESOS!$F$24="OK - 100%",PAINEL_PESOS!$F$27="OK - 100%",PAINEL_PESOS!$F$30="OK - 100%")),"", (E2394*PAINEL_PESOS!$B$7+F2394*PAINEL_PESOS!$B$8+G2394*PAINEL_PESOS!$B$9+H2394*PAINEL_PESOS!$B$10)*I2394)</f>
        <v/>
      </c>
      <c r="L2394" s="71">
        <f>IF(K2394="","",K2394-J2394)</f>
        <v/>
      </c>
      <c r="M2394" s="71">
        <f>IF(L2394="","",ABS(L2394))</f>
        <v/>
      </c>
      <c r="N2394" t="n">
        <v>0.4</v>
      </c>
      <c r="O2394" t="n">
        <v>0.9967</v>
      </c>
      <c r="P2394" t="n">
        <v>0.6879619852164731</v>
      </c>
      <c r="Q2394" t="n">
        <v>0.9960873167845411</v>
      </c>
      <c r="R2394" t="n">
        <v>0.30190117514806</v>
      </c>
      <c r="S2394" t="n">
        <v>0.996630925338852</v>
      </c>
      <c r="T2394" t="n">
        <v>0.9682888151838318</v>
      </c>
      <c r="U2394" t="n">
        <v>0.3079779701297937</v>
      </c>
      <c r="V2394" t="n">
        <v>0.7141076683814641</v>
      </c>
      <c r="W2394" t="n">
        <v>0.5677436325199678</v>
      </c>
      <c r="X2394" t="n">
        <v>0.6177372560991041</v>
      </c>
    </row>
    <row r="2395">
      <c r="A2395" t="inlineStr">
        <is>
          <t>3113800</t>
        </is>
      </c>
      <c r="B2395" t="inlineStr">
        <is>
          <t>Carmésia</t>
        </is>
      </c>
      <c r="C2395" t="inlineStr">
        <is>
          <t>MG</t>
        </is>
      </c>
      <c r="D2395" t="inlineStr">
        <is>
          <t>REGIÃO SUDESTE</t>
        </is>
      </c>
      <c r="E2395" s="70">
        <f>SUMPRODUCT(N2395:Q2395,PAINEL_PESOS!$C$16:$C$19)</f>
        <v/>
      </c>
      <c r="F2395" s="70">
        <f>SUMPRODUCT(R2395:T2395,PAINEL_PESOS!$C$21:$C$23)</f>
        <v/>
      </c>
      <c r="G2395" s="70">
        <f>SUMPRODUCT(U2395:V2395,PAINEL_PESOS!$C$25:$C$26)</f>
        <v/>
      </c>
      <c r="H2395" s="70">
        <f>SUMPRODUCT(W2395:X2395,PAINEL_PESOS!$C$28:$C$29)</f>
        <v/>
      </c>
      <c r="I2395" s="70" t="n">
        <v>0.999279881267612</v>
      </c>
      <c r="J2395" s="70" t="n">
        <v>0.7139741283745795</v>
      </c>
      <c r="K2395" s="71">
        <f>IF(NOT(AND(PAINEL_PESOS!$D$12="OK - 100%",PAINEL_PESOS!$F$20="OK - 100%",PAINEL_PESOS!$F$24="OK - 100%",PAINEL_PESOS!$F$27="OK - 100%",PAINEL_PESOS!$F$30="OK - 100%")),"", (E2395*PAINEL_PESOS!$B$7+F2395*PAINEL_PESOS!$B$8+G2395*PAINEL_PESOS!$B$9+H2395*PAINEL_PESOS!$B$10)*I2395)</f>
        <v/>
      </c>
      <c r="L2395" s="71">
        <f>IF(K2395="","",K2395-J2395)</f>
        <v/>
      </c>
      <c r="M2395" s="71">
        <f>IF(L2395="","",ABS(L2395))</f>
        <v/>
      </c>
      <c r="N2395" t="n">
        <v>1</v>
      </c>
      <c r="O2395" t="n">
        <v>0.9969</v>
      </c>
      <c r="P2395" t="n">
        <v>0.5776135163674763</v>
      </c>
      <c r="Q2395" t="n">
        <v>0.9971226433537576</v>
      </c>
      <c r="R2395" t="n">
        <v>0.0552263730563344</v>
      </c>
      <c r="S2395" t="n">
        <v>1</v>
      </c>
      <c r="T2395" t="n">
        <v>0.9984662589394993</v>
      </c>
      <c r="U2395" t="n">
        <v>0.5266167104613142</v>
      </c>
      <c r="V2395" t="n">
        <v>0.7565106313598196</v>
      </c>
      <c r="W2395" t="n">
        <v>0.5144976789527712</v>
      </c>
      <c r="X2395" t="n">
        <v>0.7633376382904868</v>
      </c>
    </row>
    <row r="2396">
      <c r="A2396" t="inlineStr">
        <is>
          <t>3113909</t>
        </is>
      </c>
      <c r="B2396" t="inlineStr">
        <is>
          <t>Carmo da Cachoeira</t>
        </is>
      </c>
      <c r="C2396" t="inlineStr">
        <is>
          <t>MG</t>
        </is>
      </c>
      <c r="D2396" t="inlineStr">
        <is>
          <t>REGIÃO SUDESTE</t>
        </is>
      </c>
      <c r="E2396" s="70">
        <f>SUMPRODUCT(N2396:Q2396,PAINEL_PESOS!$C$16:$C$19)</f>
        <v/>
      </c>
      <c r="F2396" s="70">
        <f>SUMPRODUCT(R2396:T2396,PAINEL_PESOS!$C$21:$C$23)</f>
        <v/>
      </c>
      <c r="G2396" s="70">
        <f>SUMPRODUCT(U2396:V2396,PAINEL_PESOS!$C$25:$C$26)</f>
        <v/>
      </c>
      <c r="H2396" s="70">
        <f>SUMPRODUCT(W2396:X2396,PAINEL_PESOS!$C$28:$C$29)</f>
        <v/>
      </c>
      <c r="I2396" s="70" t="n">
        <v>0.9990061884986272</v>
      </c>
      <c r="J2396" s="70" t="n">
        <v>0.6468120409939141</v>
      </c>
      <c r="K2396" s="71">
        <f>IF(NOT(AND(PAINEL_PESOS!$D$12="OK - 100%",PAINEL_PESOS!$F$20="OK - 100%",PAINEL_PESOS!$F$24="OK - 100%",PAINEL_PESOS!$F$27="OK - 100%",PAINEL_PESOS!$F$30="OK - 100%")),"", (E2396*PAINEL_PESOS!$B$7+F2396*PAINEL_PESOS!$B$8+G2396*PAINEL_PESOS!$B$9+H2396*PAINEL_PESOS!$B$10)*I2396)</f>
        <v/>
      </c>
      <c r="L2396" s="71">
        <f>IF(K2396="","",K2396-J2396)</f>
        <v/>
      </c>
      <c r="M2396" s="71">
        <f>IF(L2396="","",ABS(L2396))</f>
        <v/>
      </c>
      <c r="N2396" t="n">
        <v>0.6</v>
      </c>
      <c r="O2396" t="n">
        <v>1</v>
      </c>
      <c r="P2396" t="n">
        <v>0.7058078141499472</v>
      </c>
      <c r="Q2396" t="n">
        <v>0.9968306046370696</v>
      </c>
      <c r="R2396" t="n">
        <v>0.251377048279831</v>
      </c>
      <c r="S2396" t="n">
        <v>0.999722687375676</v>
      </c>
      <c r="T2396" t="n">
        <v>0.9974015533893731</v>
      </c>
      <c r="U2396" t="n">
        <v>0.1661011363479529</v>
      </c>
      <c r="V2396" t="n">
        <v>0.6879479268988924</v>
      </c>
      <c r="W2396" t="n">
        <v>0.3544504317608759</v>
      </c>
      <c r="X2396" t="n">
        <v>0.8208243538852058</v>
      </c>
    </row>
    <row r="2397">
      <c r="A2397" t="inlineStr">
        <is>
          <t>3114006</t>
        </is>
      </c>
      <c r="B2397" t="inlineStr">
        <is>
          <t>Carmo da Mata</t>
        </is>
      </c>
      <c r="C2397" t="inlineStr">
        <is>
          <t>MG</t>
        </is>
      </c>
      <c r="D2397" t="inlineStr">
        <is>
          <t>REGIÃO SUDESTE</t>
        </is>
      </c>
      <c r="E2397" s="70">
        <f>SUMPRODUCT(N2397:Q2397,PAINEL_PESOS!$C$16:$C$19)</f>
        <v/>
      </c>
      <c r="F2397" s="70">
        <f>SUMPRODUCT(R2397:T2397,PAINEL_PESOS!$C$21:$C$23)</f>
        <v/>
      </c>
      <c r="G2397" s="70">
        <f>SUMPRODUCT(U2397:V2397,PAINEL_PESOS!$C$25:$C$26)</f>
        <v/>
      </c>
      <c r="H2397" s="70">
        <f>SUMPRODUCT(W2397:X2397,PAINEL_PESOS!$C$28:$C$29)</f>
        <v/>
      </c>
      <c r="I2397" s="70" t="n">
        <v>0.9965590853192072</v>
      </c>
      <c r="J2397" s="70" t="n">
        <v>0.696233407903138</v>
      </c>
      <c r="K2397" s="71">
        <f>IF(NOT(AND(PAINEL_PESOS!$D$12="OK - 100%",PAINEL_PESOS!$F$20="OK - 100%",PAINEL_PESOS!$F$24="OK - 100%",PAINEL_PESOS!$F$27="OK - 100%",PAINEL_PESOS!$F$30="OK - 100%")),"", (E2397*PAINEL_PESOS!$B$7+F2397*PAINEL_PESOS!$B$8+G2397*PAINEL_PESOS!$B$9+H2397*PAINEL_PESOS!$B$10)*I2397)</f>
        <v/>
      </c>
      <c r="L2397" s="71">
        <f>IF(K2397="","",K2397-J2397)</f>
        <v/>
      </c>
      <c r="M2397" s="71">
        <f>IF(L2397="","",ABS(L2397))</f>
        <v/>
      </c>
      <c r="N2397" t="n">
        <v>1</v>
      </c>
      <c r="O2397" t="n">
        <v>0.9504</v>
      </c>
      <c r="P2397" t="n">
        <v>0.9355860612460402</v>
      </c>
      <c r="Q2397" t="n">
        <v>0.9895336676424629</v>
      </c>
      <c r="R2397" t="n">
        <v>0.2368664801622403</v>
      </c>
      <c r="S2397" t="n">
        <v>0.9977706902746388</v>
      </c>
      <c r="T2397" t="n">
        <v>0.9919854757626565</v>
      </c>
      <c r="U2397" t="n">
        <v>0.2237482775546692</v>
      </c>
      <c r="V2397" t="n">
        <v>0.7430675664515655</v>
      </c>
      <c r="W2397" t="n">
        <v>0.3962950735210078</v>
      </c>
      <c r="X2397" t="n">
        <v>0.803812996160702</v>
      </c>
    </row>
    <row r="2398">
      <c r="A2398" t="inlineStr">
        <is>
          <t>3114105</t>
        </is>
      </c>
      <c r="B2398" t="inlineStr">
        <is>
          <t>Carmo de Minas</t>
        </is>
      </c>
      <c r="C2398" t="inlineStr">
        <is>
          <t>MG</t>
        </is>
      </c>
      <c r="D2398" t="inlineStr">
        <is>
          <t>REGIÃO SUDESTE</t>
        </is>
      </c>
      <c r="E2398" s="70">
        <f>SUMPRODUCT(N2398:Q2398,PAINEL_PESOS!$C$16:$C$19)</f>
        <v/>
      </c>
      <c r="F2398" s="70">
        <f>SUMPRODUCT(R2398:T2398,PAINEL_PESOS!$C$21:$C$23)</f>
        <v/>
      </c>
      <c r="G2398" s="70">
        <f>SUMPRODUCT(U2398:V2398,PAINEL_PESOS!$C$25:$C$26)</f>
        <v/>
      </c>
      <c r="H2398" s="70">
        <f>SUMPRODUCT(W2398:X2398,PAINEL_PESOS!$C$28:$C$29)</f>
        <v/>
      </c>
      <c r="I2398" s="70" t="n">
        <v>0.9974753923151731</v>
      </c>
      <c r="J2398" s="70" t="n">
        <v>0.6590362138651317</v>
      </c>
      <c r="K2398" s="71">
        <f>IF(NOT(AND(PAINEL_PESOS!$D$12="OK - 100%",PAINEL_PESOS!$F$20="OK - 100%",PAINEL_PESOS!$F$24="OK - 100%",PAINEL_PESOS!$F$27="OK - 100%",PAINEL_PESOS!$F$30="OK - 100%")),"", (E2398*PAINEL_PESOS!$B$7+F2398*PAINEL_PESOS!$B$8+G2398*PAINEL_PESOS!$B$9+H2398*PAINEL_PESOS!$B$10)*I2398)</f>
        <v/>
      </c>
      <c r="L2398" s="71">
        <f>IF(K2398="","",K2398-J2398)</f>
        <v/>
      </c>
      <c r="M2398" s="71">
        <f>IF(L2398="","",ABS(L2398))</f>
        <v/>
      </c>
      <c r="N2398" t="n">
        <v>1</v>
      </c>
      <c r="O2398" t="n">
        <v>1</v>
      </c>
      <c r="P2398" t="n">
        <v>0.76610348468849</v>
      </c>
      <c r="Q2398" t="n">
        <v>0.9864996035717922</v>
      </c>
      <c r="R2398" t="n">
        <v>0.2412863335351687</v>
      </c>
      <c r="S2398" t="n">
        <v>0.9996625787491076</v>
      </c>
      <c r="T2398" t="n">
        <v>0.9972904063627503</v>
      </c>
      <c r="U2398" t="n">
        <v>0.2000300796135044</v>
      </c>
      <c r="V2398" t="n">
        <v>0.6748513474618858</v>
      </c>
      <c r="W2398" t="n">
        <v>0.2504030502032525</v>
      </c>
      <c r="X2398" t="n">
        <v>0.7918882956167664</v>
      </c>
    </row>
    <row r="2399">
      <c r="A2399" t="inlineStr">
        <is>
          <t>3114204</t>
        </is>
      </c>
      <c r="B2399" t="inlineStr">
        <is>
          <t>Carmo do Cajuru</t>
        </is>
      </c>
      <c r="C2399" t="inlineStr">
        <is>
          <t>MG</t>
        </is>
      </c>
      <c r="D2399" t="inlineStr">
        <is>
          <t>REGIÃO SUDESTE</t>
        </is>
      </c>
      <c r="E2399" s="70">
        <f>SUMPRODUCT(N2399:Q2399,PAINEL_PESOS!$C$16:$C$19)</f>
        <v/>
      </c>
      <c r="F2399" s="70">
        <f>SUMPRODUCT(R2399:T2399,PAINEL_PESOS!$C$21:$C$23)</f>
        <v/>
      </c>
      <c r="G2399" s="70">
        <f>SUMPRODUCT(U2399:V2399,PAINEL_PESOS!$C$25:$C$26)</f>
        <v/>
      </c>
      <c r="H2399" s="70">
        <f>SUMPRODUCT(W2399:X2399,PAINEL_PESOS!$C$28:$C$29)</f>
        <v/>
      </c>
      <c r="I2399" s="70" t="n">
        <v>0.9957556211088679</v>
      </c>
      <c r="J2399" s="70" t="n">
        <v>0.6572643488574021</v>
      </c>
      <c r="K2399" s="71">
        <f>IF(NOT(AND(PAINEL_PESOS!$D$12="OK - 100%",PAINEL_PESOS!$F$20="OK - 100%",PAINEL_PESOS!$F$24="OK - 100%",PAINEL_PESOS!$F$27="OK - 100%",PAINEL_PESOS!$F$30="OK - 100%")),"", (E2399*PAINEL_PESOS!$B$7+F2399*PAINEL_PESOS!$B$8+G2399*PAINEL_PESOS!$B$9+H2399*PAINEL_PESOS!$B$10)*I2399)</f>
        <v/>
      </c>
      <c r="L2399" s="71">
        <f>IF(K2399="","",K2399-J2399)</f>
        <v/>
      </c>
      <c r="M2399" s="71">
        <f>IF(L2399="","",ABS(L2399))</f>
        <v/>
      </c>
      <c r="N2399" t="n">
        <v>0.8</v>
      </c>
      <c r="O2399" t="n">
        <v>1</v>
      </c>
      <c r="P2399" t="n">
        <v>0.7700105596620908</v>
      </c>
      <c r="Q2399" t="n">
        <v>0.98528579986052</v>
      </c>
      <c r="R2399" t="n">
        <v>0.3219551988749137</v>
      </c>
      <c r="S2399" t="n">
        <v>0.9971101221783117</v>
      </c>
      <c r="T2399" t="n">
        <v>0.9910129476404782</v>
      </c>
      <c r="U2399" t="n">
        <v>0.2270062973488246</v>
      </c>
      <c r="V2399" t="n">
        <v>0.5348868396493295</v>
      </c>
      <c r="W2399" t="n">
        <v>0.3981563499099055</v>
      </c>
      <c r="X2399" t="n">
        <v>0.8027775038777279</v>
      </c>
    </row>
    <row r="2400">
      <c r="A2400" t="inlineStr">
        <is>
          <t>3114303</t>
        </is>
      </c>
      <c r="B2400" t="inlineStr">
        <is>
          <t>Carmo do Paranaíba</t>
        </is>
      </c>
      <c r="C2400" t="inlineStr">
        <is>
          <t>MG</t>
        </is>
      </c>
      <c r="D2400" t="inlineStr">
        <is>
          <t>REGIÃO SUDESTE</t>
        </is>
      </c>
      <c r="E2400" s="70">
        <f>SUMPRODUCT(N2400:Q2400,PAINEL_PESOS!$C$16:$C$19)</f>
        <v/>
      </c>
      <c r="F2400" s="70">
        <f>SUMPRODUCT(R2400:T2400,PAINEL_PESOS!$C$21:$C$23)</f>
        <v/>
      </c>
      <c r="G2400" s="70">
        <f>SUMPRODUCT(U2400:V2400,PAINEL_PESOS!$C$25:$C$26)</f>
        <v/>
      </c>
      <c r="H2400" s="70">
        <f>SUMPRODUCT(W2400:X2400,PAINEL_PESOS!$C$28:$C$29)</f>
        <v/>
      </c>
      <c r="I2400" s="70" t="n">
        <v>0.9823221156004611</v>
      </c>
      <c r="J2400" s="70" t="n">
        <v>0.6528274574316805</v>
      </c>
      <c r="K2400" s="71">
        <f>IF(NOT(AND(PAINEL_PESOS!$D$12="OK - 100%",PAINEL_PESOS!$F$20="OK - 100%",PAINEL_PESOS!$F$24="OK - 100%",PAINEL_PESOS!$F$27="OK - 100%",PAINEL_PESOS!$F$30="OK - 100%")),"", (E2400*PAINEL_PESOS!$B$7+F2400*PAINEL_PESOS!$B$8+G2400*PAINEL_PESOS!$B$9+H2400*PAINEL_PESOS!$B$10)*I2400)</f>
        <v/>
      </c>
      <c r="L2400" s="71">
        <f>IF(K2400="","",K2400-J2400)</f>
        <v/>
      </c>
      <c r="M2400" s="71">
        <f>IF(L2400="","",ABS(L2400))</f>
        <v/>
      </c>
      <c r="N2400" t="n">
        <v>0.4</v>
      </c>
      <c r="O2400" t="n">
        <v>0.9985000000000001</v>
      </c>
      <c r="P2400" t="n">
        <v>0.7235480464625133</v>
      </c>
      <c r="Q2400" t="n">
        <v>0.9943928105387109</v>
      </c>
      <c r="R2400" t="n">
        <v>0.3620583114221523</v>
      </c>
      <c r="S2400" t="n">
        <v>0.9987294624218831</v>
      </c>
      <c r="T2400" t="n">
        <v>0.9137368040257832</v>
      </c>
      <c r="U2400" t="n">
        <v>0.2977006482982487</v>
      </c>
      <c r="V2400" t="n">
        <v>0.7369737635182538</v>
      </c>
      <c r="W2400" t="n">
        <v>0.4297337472076404</v>
      </c>
      <c r="X2400" t="n">
        <v>0.7776276997176298</v>
      </c>
    </row>
    <row r="2401">
      <c r="A2401" t="inlineStr">
        <is>
          <t>3114402</t>
        </is>
      </c>
      <c r="B2401" t="inlineStr">
        <is>
          <t>Carmo do Rio Claro</t>
        </is>
      </c>
      <c r="C2401" t="inlineStr">
        <is>
          <t>MG</t>
        </is>
      </c>
      <c r="D2401" t="inlineStr">
        <is>
          <t>REGIÃO SUDESTE</t>
        </is>
      </c>
      <c r="E2401" s="70">
        <f>SUMPRODUCT(N2401:Q2401,PAINEL_PESOS!$C$16:$C$19)</f>
        <v/>
      </c>
      <c r="F2401" s="70">
        <f>SUMPRODUCT(R2401:T2401,PAINEL_PESOS!$C$21:$C$23)</f>
        <v/>
      </c>
      <c r="G2401" s="70">
        <f>SUMPRODUCT(U2401:V2401,PAINEL_PESOS!$C$25:$C$26)</f>
        <v/>
      </c>
      <c r="H2401" s="70">
        <f>SUMPRODUCT(W2401:X2401,PAINEL_PESOS!$C$28:$C$29)</f>
        <v/>
      </c>
      <c r="I2401" s="70" t="n">
        <v>0.99323166169424</v>
      </c>
      <c r="J2401" s="70" t="n">
        <v>0.6424788028645724</v>
      </c>
      <c r="K2401" s="71">
        <f>IF(NOT(AND(PAINEL_PESOS!$D$12="OK - 100%",PAINEL_PESOS!$F$20="OK - 100%",PAINEL_PESOS!$F$24="OK - 100%",PAINEL_PESOS!$F$27="OK - 100%",PAINEL_PESOS!$F$30="OK - 100%")),"", (E2401*PAINEL_PESOS!$B$7+F2401*PAINEL_PESOS!$B$8+G2401*PAINEL_PESOS!$B$9+H2401*PAINEL_PESOS!$B$10)*I2401)</f>
        <v/>
      </c>
      <c r="L2401" s="71">
        <f>IF(K2401="","",K2401-J2401)</f>
        <v/>
      </c>
      <c r="M2401" s="71">
        <f>IF(L2401="","",ABS(L2401))</f>
        <v/>
      </c>
      <c r="N2401" t="n">
        <v>0.6</v>
      </c>
      <c r="O2401" t="n">
        <v>1</v>
      </c>
      <c r="P2401" t="n">
        <v>0.8084477296726504</v>
      </c>
      <c r="Q2401" t="n">
        <v>0.9967837771309653</v>
      </c>
      <c r="R2401" t="n">
        <v>0.3293498540197589</v>
      </c>
      <c r="S2401" t="n">
        <v>0.9995597891695182</v>
      </c>
      <c r="T2401" t="n">
        <v>0.9678775215321678</v>
      </c>
      <c r="U2401" t="n">
        <v>0.1999507932890333</v>
      </c>
      <c r="V2401" t="n">
        <v>0.698677749396296</v>
      </c>
      <c r="W2401" t="n">
        <v>0.2503713350027445</v>
      </c>
      <c r="X2401" t="n">
        <v>0.7920485220381167</v>
      </c>
    </row>
    <row r="2402">
      <c r="A2402" t="inlineStr">
        <is>
          <t>3114501</t>
        </is>
      </c>
      <c r="B2402" t="inlineStr">
        <is>
          <t>Carmópolis de Minas</t>
        </is>
      </c>
      <c r="C2402" t="inlineStr">
        <is>
          <t>MG</t>
        </is>
      </c>
      <c r="D2402" t="inlineStr">
        <is>
          <t>REGIÃO SUDESTE</t>
        </is>
      </c>
      <c r="E2402" s="70">
        <f>SUMPRODUCT(N2402:Q2402,PAINEL_PESOS!$C$16:$C$19)</f>
        <v/>
      </c>
      <c r="F2402" s="70">
        <f>SUMPRODUCT(R2402:T2402,PAINEL_PESOS!$C$21:$C$23)</f>
        <v/>
      </c>
      <c r="G2402" s="70">
        <f>SUMPRODUCT(U2402:V2402,PAINEL_PESOS!$C$25:$C$26)</f>
        <v/>
      </c>
      <c r="H2402" s="70">
        <f>SUMPRODUCT(W2402:X2402,PAINEL_PESOS!$C$28:$C$29)</f>
        <v/>
      </c>
      <c r="I2402" s="70" t="n">
        <v>0.9932598619530517</v>
      </c>
      <c r="J2402" s="70" t="n">
        <v>0.6836667426944423</v>
      </c>
      <c r="K2402" s="71">
        <f>IF(NOT(AND(PAINEL_PESOS!$D$12="OK - 100%",PAINEL_PESOS!$F$20="OK - 100%",PAINEL_PESOS!$F$24="OK - 100%",PAINEL_PESOS!$F$27="OK - 100%",PAINEL_PESOS!$F$30="OK - 100%")),"", (E2402*PAINEL_PESOS!$B$7+F2402*PAINEL_PESOS!$B$8+G2402*PAINEL_PESOS!$B$9+H2402*PAINEL_PESOS!$B$10)*I2402)</f>
        <v/>
      </c>
      <c r="L2402" s="71">
        <f>IF(K2402="","",K2402-J2402)</f>
        <v/>
      </c>
      <c r="M2402" s="71">
        <f>IF(L2402="","",ABS(L2402))</f>
        <v/>
      </c>
      <c r="N2402" t="n">
        <v>1</v>
      </c>
      <c r="O2402" t="n">
        <v>1</v>
      </c>
      <c r="P2402" t="n">
        <v>0.774973600844773</v>
      </c>
      <c r="Q2402" t="n">
        <v>0.9877823988103804</v>
      </c>
      <c r="R2402" t="n">
        <v>0.2876918070279624</v>
      </c>
      <c r="S2402" t="n">
        <v>0.9970272528974851</v>
      </c>
      <c r="T2402" t="n">
        <v>0.9755257003275908</v>
      </c>
      <c r="U2402" t="n">
        <v>0.2269904236257761</v>
      </c>
      <c r="V2402" t="n">
        <v>0.690320068293317</v>
      </c>
      <c r="W2402" t="n">
        <v>0.3981472813996506</v>
      </c>
      <c r="X2402" t="n">
        <v>0.8027825490029135</v>
      </c>
    </row>
    <row r="2403">
      <c r="A2403" t="inlineStr">
        <is>
          <t>3114550</t>
        </is>
      </c>
      <c r="B2403" t="inlineStr">
        <is>
          <t>Carneirinho</t>
        </is>
      </c>
      <c r="C2403" t="inlineStr">
        <is>
          <t>MG</t>
        </is>
      </c>
      <c r="D2403" t="inlineStr">
        <is>
          <t>REGIÃO SUDESTE</t>
        </is>
      </c>
      <c r="E2403" s="70">
        <f>SUMPRODUCT(N2403:Q2403,PAINEL_PESOS!$C$16:$C$19)</f>
        <v/>
      </c>
      <c r="F2403" s="70">
        <f>SUMPRODUCT(R2403:T2403,PAINEL_PESOS!$C$21:$C$23)</f>
        <v/>
      </c>
      <c r="G2403" s="70">
        <f>SUMPRODUCT(U2403:V2403,PAINEL_PESOS!$C$25:$C$26)</f>
        <v/>
      </c>
      <c r="H2403" s="70">
        <f>SUMPRODUCT(W2403:X2403,PAINEL_PESOS!$C$28:$C$29)</f>
        <v/>
      </c>
      <c r="I2403" s="70" t="n">
        <v>0.9980263240982102</v>
      </c>
      <c r="J2403" s="70" t="n">
        <v>0.6234099695188646</v>
      </c>
      <c r="K2403" s="71">
        <f>IF(NOT(AND(PAINEL_PESOS!$D$12="OK - 100%",PAINEL_PESOS!$F$20="OK - 100%",PAINEL_PESOS!$F$24="OK - 100%",PAINEL_PESOS!$F$27="OK - 100%",PAINEL_PESOS!$F$30="OK - 100%")),"", (E2403*PAINEL_PESOS!$B$7+F2403*PAINEL_PESOS!$B$8+G2403*PAINEL_PESOS!$B$9+H2403*PAINEL_PESOS!$B$10)*I2403)</f>
        <v/>
      </c>
      <c r="L2403" s="71">
        <f>IF(K2403="","",K2403-J2403)</f>
        <v/>
      </c>
      <c r="M2403" s="71">
        <f>IF(L2403="","",ABS(L2403))</f>
        <v/>
      </c>
      <c r="N2403" t="n">
        <v>0.4</v>
      </c>
      <c r="O2403" t="n">
        <v>1</v>
      </c>
      <c r="P2403" t="n">
        <v>0.7977824709609292</v>
      </c>
      <c r="Q2403" t="n">
        <v>0.9992997397779618</v>
      </c>
      <c r="R2403" t="n">
        <v>0.3097183619047808</v>
      </c>
      <c r="S2403" t="n">
        <v>0.9907379621214789</v>
      </c>
      <c r="T2403" t="n">
        <v>0.9944463260575576</v>
      </c>
      <c r="U2403" t="n">
        <v>0.1380109304676681</v>
      </c>
      <c r="V2403" t="n">
        <v>0.6415686687054223</v>
      </c>
      <c r="W2403" t="n">
        <v>0.1808759324903273</v>
      </c>
      <c r="X2403" t="n">
        <v>0.90821075878409</v>
      </c>
    </row>
    <row r="2404">
      <c r="A2404" t="inlineStr">
        <is>
          <t>3114600</t>
        </is>
      </c>
      <c r="B2404" t="inlineStr">
        <is>
          <t>Carrancas</t>
        </is>
      </c>
      <c r="C2404" t="inlineStr">
        <is>
          <t>MG</t>
        </is>
      </c>
      <c r="D2404" t="inlineStr">
        <is>
          <t>REGIÃO SUDESTE</t>
        </is>
      </c>
      <c r="E2404" s="70">
        <f>SUMPRODUCT(N2404:Q2404,PAINEL_PESOS!$C$16:$C$19)</f>
        <v/>
      </c>
      <c r="F2404" s="70">
        <f>SUMPRODUCT(R2404:T2404,PAINEL_PESOS!$C$21:$C$23)</f>
        <v/>
      </c>
      <c r="G2404" s="70">
        <f>SUMPRODUCT(U2404:V2404,PAINEL_PESOS!$C$25:$C$26)</f>
        <v/>
      </c>
      <c r="H2404" s="70">
        <f>SUMPRODUCT(W2404:X2404,PAINEL_PESOS!$C$28:$C$29)</f>
        <v/>
      </c>
      <c r="I2404" s="70" t="n">
        <v>0.999741930378051</v>
      </c>
      <c r="J2404" s="70" t="n">
        <v>0.622876252492778</v>
      </c>
      <c r="K2404" s="71">
        <f>IF(NOT(AND(PAINEL_PESOS!$D$12="OK - 100%",PAINEL_PESOS!$F$20="OK - 100%",PAINEL_PESOS!$F$24="OK - 100%",PAINEL_PESOS!$F$27="OK - 100%",PAINEL_PESOS!$F$30="OK - 100%")),"", (E2404*PAINEL_PESOS!$B$7+F2404*PAINEL_PESOS!$B$8+G2404*PAINEL_PESOS!$B$9+H2404*PAINEL_PESOS!$B$10)*I2404)</f>
        <v/>
      </c>
      <c r="L2404" s="71">
        <f>IF(K2404="","",K2404-J2404)</f>
        <v/>
      </c>
      <c r="M2404" s="71">
        <f>IF(L2404="","",ABS(L2404))</f>
        <v/>
      </c>
      <c r="N2404" t="n">
        <v>0.2</v>
      </c>
      <c r="O2404" t="n">
        <v>1</v>
      </c>
      <c r="P2404" t="n">
        <v>1</v>
      </c>
      <c r="Q2404" t="n">
        <v>0.9993092446327843</v>
      </c>
      <c r="R2404" t="n">
        <v>0.1812784041028493</v>
      </c>
      <c r="S2404" t="n">
        <v>0.9999634724962766</v>
      </c>
      <c r="T2404" t="n">
        <v>0.9992129567206838</v>
      </c>
      <c r="U2404" t="n">
        <v>0.2074232003088835</v>
      </c>
      <c r="V2404" t="n">
        <v>0.6693615127520849</v>
      </c>
      <c r="W2404" t="n">
        <v>0.25256847883737</v>
      </c>
      <c r="X2404" t="n">
        <v>0.8016519456467522</v>
      </c>
    </row>
    <row r="2405">
      <c r="A2405" t="inlineStr">
        <is>
          <t>3114709</t>
        </is>
      </c>
      <c r="B2405" t="inlineStr">
        <is>
          <t>Carvalhópolis</t>
        </is>
      </c>
      <c r="C2405" t="inlineStr">
        <is>
          <t>MG</t>
        </is>
      </c>
      <c r="D2405" t="inlineStr">
        <is>
          <t>REGIÃO SUDESTE</t>
        </is>
      </c>
      <c r="E2405" s="70">
        <f>SUMPRODUCT(N2405:Q2405,PAINEL_PESOS!$C$16:$C$19)</f>
        <v/>
      </c>
      <c r="F2405" s="70">
        <f>SUMPRODUCT(R2405:T2405,PAINEL_PESOS!$C$21:$C$23)</f>
        <v/>
      </c>
      <c r="G2405" s="70">
        <f>SUMPRODUCT(U2405:V2405,PAINEL_PESOS!$C$25:$C$26)</f>
        <v/>
      </c>
      <c r="H2405" s="70">
        <f>SUMPRODUCT(W2405:X2405,PAINEL_PESOS!$C$28:$C$29)</f>
        <v/>
      </c>
      <c r="I2405" s="70" t="n">
        <v>0.998746799513262</v>
      </c>
      <c r="J2405" s="70" t="n">
        <v>0.6652101912413254</v>
      </c>
      <c r="K2405" s="71">
        <f>IF(NOT(AND(PAINEL_PESOS!$D$12="OK - 100%",PAINEL_PESOS!$F$20="OK - 100%",PAINEL_PESOS!$F$24="OK - 100%",PAINEL_PESOS!$F$27="OK - 100%",PAINEL_PESOS!$F$30="OK - 100%")),"", (E2405*PAINEL_PESOS!$B$7+F2405*PAINEL_PESOS!$B$8+G2405*PAINEL_PESOS!$B$9+H2405*PAINEL_PESOS!$B$10)*I2405)</f>
        <v/>
      </c>
      <c r="L2405" s="71">
        <f>IF(K2405="","",K2405-J2405)</f>
        <v/>
      </c>
      <c r="M2405" s="71">
        <f>IF(L2405="","",ABS(L2405))</f>
        <v/>
      </c>
      <c r="N2405" t="n">
        <v>1</v>
      </c>
      <c r="O2405" t="n">
        <v>1</v>
      </c>
      <c r="P2405" t="n">
        <v>0.857233368532207</v>
      </c>
      <c r="Q2405" t="n">
        <v>0.9948926894218215</v>
      </c>
      <c r="R2405" t="n">
        <v>0.1151878315279017</v>
      </c>
      <c r="S2405" t="n">
        <v>0.9989345802677061</v>
      </c>
      <c r="T2405" t="n">
        <v>0.9978626029005688</v>
      </c>
      <c r="U2405" t="n">
        <v>0.2000300796135044</v>
      </c>
      <c r="V2405" t="n">
        <v>0.7519845678551107</v>
      </c>
      <c r="W2405" t="n">
        <v>0.2504030502032525</v>
      </c>
      <c r="X2405" t="n">
        <v>0.7918882956167664</v>
      </c>
    </row>
    <row r="2406">
      <c r="A2406" t="inlineStr">
        <is>
          <t>3114808</t>
        </is>
      </c>
      <c r="B2406" t="inlineStr">
        <is>
          <t>Carvalhos</t>
        </is>
      </c>
      <c r="C2406" t="inlineStr">
        <is>
          <t>MG</t>
        </is>
      </c>
      <c r="D2406" t="inlineStr">
        <is>
          <t>REGIÃO SUDESTE</t>
        </is>
      </c>
      <c r="E2406" s="70">
        <f>SUMPRODUCT(N2406:Q2406,PAINEL_PESOS!$C$16:$C$19)</f>
        <v/>
      </c>
      <c r="F2406" s="70">
        <f>SUMPRODUCT(R2406:T2406,PAINEL_PESOS!$C$21:$C$23)</f>
        <v/>
      </c>
      <c r="G2406" s="70">
        <f>SUMPRODUCT(U2406:V2406,PAINEL_PESOS!$C$25:$C$26)</f>
        <v/>
      </c>
      <c r="H2406" s="70">
        <f>SUMPRODUCT(W2406:X2406,PAINEL_PESOS!$C$28:$C$29)</f>
        <v/>
      </c>
      <c r="I2406" s="70" t="n">
        <v>0.9995929048060417</v>
      </c>
      <c r="J2406" s="70" t="n">
        <v>0.627167163172318</v>
      </c>
      <c r="K2406" s="71">
        <f>IF(NOT(AND(PAINEL_PESOS!$D$12="OK - 100%",PAINEL_PESOS!$F$20="OK - 100%",PAINEL_PESOS!$F$24="OK - 100%",PAINEL_PESOS!$F$27="OK - 100%",PAINEL_PESOS!$F$30="OK - 100%")),"", (E2406*PAINEL_PESOS!$B$7+F2406*PAINEL_PESOS!$B$8+G2406*PAINEL_PESOS!$B$9+H2406*PAINEL_PESOS!$B$10)*I2406)</f>
        <v/>
      </c>
      <c r="L2406" s="71">
        <f>IF(K2406="","",K2406-J2406)</f>
        <v/>
      </c>
      <c r="M2406" s="71">
        <f>IF(L2406="","",ABS(L2406))</f>
        <v/>
      </c>
      <c r="N2406" t="n">
        <v>0.4</v>
      </c>
      <c r="O2406" t="n">
        <v>1</v>
      </c>
      <c r="P2406" t="n">
        <v>0.7591341077085534</v>
      </c>
      <c r="Q2406" t="n">
        <v>0.9990999070588304</v>
      </c>
      <c r="R2406" t="n">
        <v>0.1326216169129612</v>
      </c>
      <c r="S2406" t="n">
        <v>0.9997933408139953</v>
      </c>
      <c r="T2406" t="n">
        <v>0.9986815815562127</v>
      </c>
      <c r="U2406" t="n">
        <v>0.2074232003088835</v>
      </c>
      <c r="V2406" t="n">
        <v>0.75788901276093</v>
      </c>
      <c r="W2406" t="n">
        <v>0.25256847883737</v>
      </c>
      <c r="X2406" t="n">
        <v>0.8016519456467522</v>
      </c>
    </row>
    <row r="2407">
      <c r="A2407" t="inlineStr">
        <is>
          <t>3114907</t>
        </is>
      </c>
      <c r="B2407" t="inlineStr">
        <is>
          <t>Casa Grande</t>
        </is>
      </c>
      <c r="C2407" t="inlineStr">
        <is>
          <t>MG</t>
        </is>
      </c>
      <c r="D2407" t="inlineStr">
        <is>
          <t>REGIÃO SUDESTE</t>
        </is>
      </c>
      <c r="E2407" s="70">
        <f>SUMPRODUCT(N2407:Q2407,PAINEL_PESOS!$C$16:$C$19)</f>
        <v/>
      </c>
      <c r="F2407" s="70">
        <f>SUMPRODUCT(R2407:T2407,PAINEL_PESOS!$C$21:$C$23)</f>
        <v/>
      </c>
      <c r="G2407" s="70">
        <f>SUMPRODUCT(U2407:V2407,PAINEL_PESOS!$C$25:$C$26)</f>
        <v/>
      </c>
      <c r="H2407" s="70">
        <f>SUMPRODUCT(W2407:X2407,PAINEL_PESOS!$C$28:$C$29)</f>
        <v/>
      </c>
      <c r="I2407" s="70" t="n">
        <v>0.9981643828102016</v>
      </c>
      <c r="J2407" s="70" t="n">
        <v>0.6417518341965514</v>
      </c>
      <c r="K2407" s="71">
        <f>IF(NOT(AND(PAINEL_PESOS!$D$12="OK - 100%",PAINEL_PESOS!$F$20="OK - 100%",PAINEL_PESOS!$F$24="OK - 100%",PAINEL_PESOS!$F$27="OK - 100%",PAINEL_PESOS!$F$30="OK - 100%")),"", (E2407*PAINEL_PESOS!$B$7+F2407*PAINEL_PESOS!$B$8+G2407*PAINEL_PESOS!$B$9+H2407*PAINEL_PESOS!$B$10)*I2407)</f>
        <v/>
      </c>
      <c r="L2407" s="71">
        <f>IF(K2407="","",K2407-J2407)</f>
        <v/>
      </c>
      <c r="M2407" s="71">
        <f>IF(L2407="","",ABS(L2407))</f>
        <v/>
      </c>
      <c r="N2407" t="n">
        <v>0.2</v>
      </c>
      <c r="O2407" t="n">
        <v>1</v>
      </c>
      <c r="P2407" t="n">
        <v>1</v>
      </c>
      <c r="Q2407" t="n">
        <v>0.9972523602415029</v>
      </c>
      <c r="R2407" t="n">
        <v>0.110418826067052</v>
      </c>
      <c r="S2407" t="n">
        <v>0.9999873451844175</v>
      </c>
      <c r="T2407" t="n">
        <v>0.9926551095910807</v>
      </c>
      <c r="U2407" t="n">
        <v>0.2576668088079585</v>
      </c>
      <c r="V2407" t="n">
        <v>0.6934079048863451</v>
      </c>
      <c r="W2407" t="n">
        <v>0.3875326665301276</v>
      </c>
      <c r="X2407" t="n">
        <v>0.8041816757459468</v>
      </c>
    </row>
    <row r="2408">
      <c r="A2408" t="inlineStr">
        <is>
          <t>3115003</t>
        </is>
      </c>
      <c r="B2408" t="inlineStr">
        <is>
          <t>Cascalho Rico</t>
        </is>
      </c>
      <c r="C2408" t="inlineStr">
        <is>
          <t>MG</t>
        </is>
      </c>
      <c r="D2408" t="inlineStr">
        <is>
          <t>REGIÃO SUDESTE</t>
        </is>
      </c>
      <c r="E2408" s="70">
        <f>SUMPRODUCT(N2408:Q2408,PAINEL_PESOS!$C$16:$C$19)</f>
        <v/>
      </c>
      <c r="F2408" s="70">
        <f>SUMPRODUCT(R2408:T2408,PAINEL_PESOS!$C$21:$C$23)</f>
        <v/>
      </c>
      <c r="G2408" s="70">
        <f>SUMPRODUCT(U2408:V2408,PAINEL_PESOS!$C$25:$C$26)</f>
        <v/>
      </c>
      <c r="H2408" s="70">
        <f>SUMPRODUCT(W2408:X2408,PAINEL_PESOS!$C$28:$C$29)</f>
        <v/>
      </c>
      <c r="I2408" s="70" t="n">
        <v>0.9835214451243918</v>
      </c>
      <c r="J2408" s="70" t="n">
        <v>0.6690992126976174</v>
      </c>
      <c r="K2408" s="71">
        <f>IF(NOT(AND(PAINEL_PESOS!$D$12="OK - 100%",PAINEL_PESOS!$F$20="OK - 100%",PAINEL_PESOS!$F$24="OK - 100%",PAINEL_PESOS!$F$27="OK - 100%",PAINEL_PESOS!$F$30="OK - 100%")),"", (E2408*PAINEL_PESOS!$B$7+F2408*PAINEL_PESOS!$B$8+G2408*PAINEL_PESOS!$B$9+H2408*PAINEL_PESOS!$B$10)*I2408)</f>
        <v/>
      </c>
      <c r="L2408" s="71">
        <f>IF(K2408="","",K2408-J2408)</f>
        <v/>
      </c>
      <c r="M2408" s="71">
        <f>IF(L2408="","",ABS(L2408))</f>
        <v/>
      </c>
      <c r="N2408" t="n">
        <v>1</v>
      </c>
      <c r="O2408" t="n">
        <v>1</v>
      </c>
      <c r="P2408" t="n">
        <v>0.8537486800422387</v>
      </c>
      <c r="Q2408" t="n">
        <v>0.9982877165491104</v>
      </c>
      <c r="R2408" t="n">
        <v>0.1303152227572932</v>
      </c>
      <c r="S2408" t="n">
        <v>0.9998480046426889</v>
      </c>
      <c r="T2408" t="n">
        <v>0.9169858773335344</v>
      </c>
      <c r="U2408" t="n">
        <v>0.239663625033601</v>
      </c>
      <c r="V2408" t="n">
        <v>0.7169624515255106</v>
      </c>
      <c r="W2408" t="n">
        <v>0.3669230429276967</v>
      </c>
      <c r="X2408" t="n">
        <v>0.8281444842467005</v>
      </c>
    </row>
    <row r="2409">
      <c r="A2409" t="inlineStr">
        <is>
          <t>3115102</t>
        </is>
      </c>
      <c r="B2409" t="inlineStr">
        <is>
          <t>Cássia</t>
        </is>
      </c>
      <c r="C2409" t="inlineStr">
        <is>
          <t>MG</t>
        </is>
      </c>
      <c r="D2409" t="inlineStr">
        <is>
          <t>REGIÃO SUDESTE</t>
        </is>
      </c>
      <c r="E2409" s="70">
        <f>SUMPRODUCT(N2409:Q2409,PAINEL_PESOS!$C$16:$C$19)</f>
        <v/>
      </c>
      <c r="F2409" s="70">
        <f>SUMPRODUCT(R2409:T2409,PAINEL_PESOS!$C$21:$C$23)</f>
        <v/>
      </c>
      <c r="G2409" s="70">
        <f>SUMPRODUCT(U2409:V2409,PAINEL_PESOS!$C$25:$C$26)</f>
        <v/>
      </c>
      <c r="H2409" s="70">
        <f>SUMPRODUCT(W2409:X2409,PAINEL_PESOS!$C$28:$C$29)</f>
        <v/>
      </c>
      <c r="I2409" s="70" t="n">
        <v>0.9943629315915857</v>
      </c>
      <c r="J2409" s="70" t="n">
        <v>0.6345762457377312</v>
      </c>
      <c r="K2409" s="71">
        <f>IF(NOT(AND(PAINEL_PESOS!$D$12="OK - 100%",PAINEL_PESOS!$F$20="OK - 100%",PAINEL_PESOS!$F$24="OK - 100%",PAINEL_PESOS!$F$27="OK - 100%",PAINEL_PESOS!$F$30="OK - 100%")),"", (E2409*PAINEL_PESOS!$B$7+F2409*PAINEL_PESOS!$B$8+G2409*PAINEL_PESOS!$B$9+H2409*PAINEL_PESOS!$B$10)*I2409)</f>
        <v/>
      </c>
      <c r="L2409" s="71">
        <f>IF(K2409="","",K2409-J2409)</f>
        <v/>
      </c>
      <c r="M2409" s="71">
        <f>IF(L2409="","",ABS(L2409))</f>
        <v/>
      </c>
      <c r="N2409" t="n">
        <v>0.6</v>
      </c>
      <c r="O2409" t="n">
        <v>1</v>
      </c>
      <c r="P2409" t="n">
        <v>0.6938753959873285</v>
      </c>
      <c r="Q2409" t="n">
        <v>0.9943782422617593</v>
      </c>
      <c r="R2409" t="n">
        <v>0.2838887872596031</v>
      </c>
      <c r="S2409" t="n">
        <v>0.9989197108824425</v>
      </c>
      <c r="T2409" t="n">
        <v>0.9756972464818685</v>
      </c>
      <c r="U2409" t="n">
        <v>0.1704354421967199</v>
      </c>
      <c r="V2409" t="n">
        <v>0.7244875669065143</v>
      </c>
      <c r="W2409" t="n">
        <v>0.1939380360596432</v>
      </c>
      <c r="X2409" t="n">
        <v>0.8667310344706742</v>
      </c>
    </row>
    <row r="2410">
      <c r="A2410" t="inlineStr">
        <is>
          <t>3115201</t>
        </is>
      </c>
      <c r="B2410" t="inlineStr">
        <is>
          <t>Conceição da Barra de Minas</t>
        </is>
      </c>
      <c r="C2410" t="inlineStr">
        <is>
          <t>MG</t>
        </is>
      </c>
      <c r="D2410" t="inlineStr">
        <is>
          <t>REGIÃO SUDESTE</t>
        </is>
      </c>
      <c r="E2410" s="70">
        <f>SUMPRODUCT(N2410:Q2410,PAINEL_PESOS!$C$16:$C$19)</f>
        <v/>
      </c>
      <c r="F2410" s="70">
        <f>SUMPRODUCT(R2410:T2410,PAINEL_PESOS!$C$21:$C$23)</f>
        <v/>
      </c>
      <c r="G2410" s="70">
        <f>SUMPRODUCT(U2410:V2410,PAINEL_PESOS!$C$25:$C$26)</f>
        <v/>
      </c>
      <c r="H2410" s="70">
        <f>SUMPRODUCT(W2410:X2410,PAINEL_PESOS!$C$28:$C$29)</f>
        <v/>
      </c>
      <c r="I2410" s="70" t="n">
        <v>0.9986506663739683</v>
      </c>
      <c r="J2410" s="70" t="n">
        <v>0.6221360241306662</v>
      </c>
      <c r="K2410" s="71">
        <f>IF(NOT(AND(PAINEL_PESOS!$D$12="OK - 100%",PAINEL_PESOS!$F$20="OK - 100%",PAINEL_PESOS!$F$24="OK - 100%",PAINEL_PESOS!$F$27="OK - 100%",PAINEL_PESOS!$F$30="OK - 100%")),"", (E2410*PAINEL_PESOS!$B$7+F2410*PAINEL_PESOS!$B$8+G2410*PAINEL_PESOS!$B$9+H2410*PAINEL_PESOS!$B$10)*I2410)</f>
        <v/>
      </c>
      <c r="L2410" s="71">
        <f>IF(K2410="","",K2410-J2410)</f>
        <v/>
      </c>
      <c r="M2410" s="71">
        <f>IF(L2410="","",ABS(L2410))</f>
        <v/>
      </c>
      <c r="N2410" t="n">
        <v>0.6</v>
      </c>
      <c r="O2410" t="n">
        <v>1</v>
      </c>
      <c r="P2410" t="n">
        <v>0.6930306230200634</v>
      </c>
      <c r="Q2410" t="n">
        <v>0.998112355255573</v>
      </c>
      <c r="R2410" t="n">
        <v>0.1165682550372861</v>
      </c>
      <c r="S2410" t="n">
        <v>0.9999788266177939</v>
      </c>
      <c r="T2410" t="n">
        <v>0.9945142074543042</v>
      </c>
      <c r="U2410" t="n">
        <v>0.1809414113389921</v>
      </c>
      <c r="V2410" t="n">
        <v>0.6662604075386828</v>
      </c>
      <c r="W2410" t="n">
        <v>0.2134267640743598</v>
      </c>
      <c r="X2410" t="n">
        <v>0.8702387547090049</v>
      </c>
    </row>
    <row r="2411">
      <c r="A2411" t="inlineStr">
        <is>
          <t>3115300</t>
        </is>
      </c>
      <c r="B2411" t="inlineStr">
        <is>
          <t>Cataguases</t>
        </is>
      </c>
      <c r="C2411" t="inlineStr">
        <is>
          <t>MG</t>
        </is>
      </c>
      <c r="D2411" t="inlineStr">
        <is>
          <t>REGIÃO SUDESTE</t>
        </is>
      </c>
      <c r="E2411" s="70">
        <f>SUMPRODUCT(N2411:Q2411,PAINEL_PESOS!$C$16:$C$19)</f>
        <v/>
      </c>
      <c r="F2411" s="70">
        <f>SUMPRODUCT(R2411:T2411,PAINEL_PESOS!$C$21:$C$23)</f>
        <v/>
      </c>
      <c r="G2411" s="70">
        <f>SUMPRODUCT(U2411:V2411,PAINEL_PESOS!$C$25:$C$26)</f>
        <v/>
      </c>
      <c r="H2411" s="70">
        <f>SUMPRODUCT(W2411:X2411,PAINEL_PESOS!$C$28:$C$29)</f>
        <v/>
      </c>
      <c r="I2411" s="70" t="n">
        <v>0.991455325577958</v>
      </c>
      <c r="J2411" s="70" t="n">
        <v>0.615277229285063</v>
      </c>
      <c r="K2411" s="71">
        <f>IF(NOT(AND(PAINEL_PESOS!$D$12="OK - 100%",PAINEL_PESOS!$F$20="OK - 100%",PAINEL_PESOS!$F$24="OK - 100%",PAINEL_PESOS!$F$27="OK - 100%",PAINEL_PESOS!$F$30="OK - 100%")),"", (E2411*PAINEL_PESOS!$B$7+F2411*PAINEL_PESOS!$B$8+G2411*PAINEL_PESOS!$B$9+H2411*PAINEL_PESOS!$B$10)*I2411)</f>
        <v/>
      </c>
      <c r="L2411" s="71">
        <f>IF(K2411="","",K2411-J2411)</f>
        <v/>
      </c>
      <c r="M2411" s="71">
        <f>IF(L2411="","",ABS(L2411))</f>
        <v/>
      </c>
      <c r="N2411" t="n">
        <v>0.4</v>
      </c>
      <c r="O2411" t="n">
        <v>0.9975000000000001</v>
      </c>
      <c r="P2411" t="n">
        <v>0.5694825765575502</v>
      </c>
      <c r="Q2411" t="n">
        <v>0.9634634495629983</v>
      </c>
      <c r="R2411" t="n">
        <v>0.4167301884541541</v>
      </c>
      <c r="S2411" t="n">
        <v>0.9838373479287564</v>
      </c>
      <c r="T2411" t="n">
        <v>0.9898192588858014</v>
      </c>
      <c r="U2411" t="n">
        <v>0.1757764669341441</v>
      </c>
      <c r="V2411" t="n">
        <v>0.631175136424276</v>
      </c>
      <c r="W2411" t="n">
        <v>0.3013066195109488</v>
      </c>
      <c r="X2411" t="n">
        <v>0.7975666258842539</v>
      </c>
    </row>
    <row r="2412">
      <c r="A2412" t="inlineStr">
        <is>
          <t>3115359</t>
        </is>
      </c>
      <c r="B2412" t="inlineStr">
        <is>
          <t>Catas Altas</t>
        </is>
      </c>
      <c r="C2412" t="inlineStr">
        <is>
          <t>MG</t>
        </is>
      </c>
      <c r="D2412" t="inlineStr">
        <is>
          <t>REGIÃO SUDESTE</t>
        </is>
      </c>
      <c r="E2412" s="70">
        <f>SUMPRODUCT(N2412:Q2412,PAINEL_PESOS!$C$16:$C$19)</f>
        <v/>
      </c>
      <c r="F2412" s="70">
        <f>SUMPRODUCT(R2412:T2412,PAINEL_PESOS!$C$21:$C$23)</f>
        <v/>
      </c>
      <c r="G2412" s="70">
        <f>SUMPRODUCT(U2412:V2412,PAINEL_PESOS!$C$25:$C$26)</f>
        <v/>
      </c>
      <c r="H2412" s="70">
        <f>SUMPRODUCT(W2412:X2412,PAINEL_PESOS!$C$28:$C$29)</f>
        <v/>
      </c>
      <c r="I2412" s="70" t="n">
        <v>0.9831003022706656</v>
      </c>
      <c r="J2412" s="70" t="n">
        <v>0.6248962759955635</v>
      </c>
      <c r="K2412" s="71">
        <f>IF(NOT(AND(PAINEL_PESOS!$D$12="OK - 100%",PAINEL_PESOS!$F$20="OK - 100%",PAINEL_PESOS!$F$24="OK - 100%",PAINEL_PESOS!$F$27="OK - 100%",PAINEL_PESOS!$F$30="OK - 100%")),"", (E2412*PAINEL_PESOS!$B$7+F2412*PAINEL_PESOS!$B$8+G2412*PAINEL_PESOS!$B$9+H2412*PAINEL_PESOS!$B$10)*I2412)</f>
        <v/>
      </c>
      <c r="L2412" s="71">
        <f>IF(K2412="","",K2412-J2412)</f>
        <v/>
      </c>
      <c r="M2412" s="71">
        <f>IF(L2412="","",ABS(L2412))</f>
        <v/>
      </c>
      <c r="N2412" t="n">
        <v>0.6</v>
      </c>
      <c r="O2412" t="n">
        <v>0.3333</v>
      </c>
      <c r="P2412" t="n">
        <v>0.3503695881731784</v>
      </c>
      <c r="Q2412" t="n">
        <v>0.9908589391909406</v>
      </c>
      <c r="R2412" t="n">
        <v>0.3994352874068209</v>
      </c>
      <c r="S2412" t="n">
        <v>0.9999357650824362</v>
      </c>
      <c r="T2412" t="n">
        <v>0.9901304601638276</v>
      </c>
      <c r="U2412" t="n">
        <v>0.4586005620058972</v>
      </c>
      <c r="V2412" t="n">
        <v>0.75818810482083</v>
      </c>
      <c r="W2412" t="n">
        <v>0.3536454527683534</v>
      </c>
      <c r="X2412" t="n">
        <v>0.7844075871155012</v>
      </c>
    </row>
    <row r="2413">
      <c r="A2413" t="inlineStr">
        <is>
          <t>3115409</t>
        </is>
      </c>
      <c r="B2413" t="inlineStr">
        <is>
          <t>Catas Altas da Noruega</t>
        </is>
      </c>
      <c r="C2413" t="inlineStr">
        <is>
          <t>MG</t>
        </is>
      </c>
      <c r="D2413" t="inlineStr">
        <is>
          <t>REGIÃO SUDESTE</t>
        </is>
      </c>
      <c r="E2413" s="70">
        <f>SUMPRODUCT(N2413:Q2413,PAINEL_PESOS!$C$16:$C$19)</f>
        <v/>
      </c>
      <c r="F2413" s="70">
        <f>SUMPRODUCT(R2413:T2413,PAINEL_PESOS!$C$21:$C$23)</f>
        <v/>
      </c>
      <c r="G2413" s="70">
        <f>SUMPRODUCT(U2413:V2413,PAINEL_PESOS!$C$25:$C$26)</f>
        <v/>
      </c>
      <c r="H2413" s="70">
        <f>SUMPRODUCT(W2413:X2413,PAINEL_PESOS!$C$28:$C$29)</f>
        <v/>
      </c>
      <c r="I2413" s="70" t="n">
        <v>0.9990655381072203</v>
      </c>
      <c r="J2413" s="70" t="n">
        <v>0.6490626074859371</v>
      </c>
      <c r="K2413" s="71">
        <f>IF(NOT(AND(PAINEL_PESOS!$D$12="OK - 100%",PAINEL_PESOS!$F$20="OK - 100%",PAINEL_PESOS!$F$24="OK - 100%",PAINEL_PESOS!$F$27="OK - 100%",PAINEL_PESOS!$F$30="OK - 100%")),"", (E2413*PAINEL_PESOS!$B$7+F2413*PAINEL_PESOS!$B$8+G2413*PAINEL_PESOS!$B$9+H2413*PAINEL_PESOS!$B$10)*I2413)</f>
        <v/>
      </c>
      <c r="L2413" s="71">
        <f>IF(K2413="","",K2413-J2413)</f>
        <v/>
      </c>
      <c r="M2413" s="71">
        <f>IF(L2413="","",ABS(L2413))</f>
        <v/>
      </c>
      <c r="N2413" t="n">
        <v>0.2</v>
      </c>
      <c r="O2413" t="n">
        <v>1</v>
      </c>
      <c r="P2413" t="n">
        <v>1</v>
      </c>
      <c r="Q2413" t="n">
        <v>0.9954280142460942</v>
      </c>
      <c r="R2413" t="n">
        <v>0.0670521611916291</v>
      </c>
      <c r="S2413" t="n">
        <v>0.9997607823928104</v>
      </c>
      <c r="T2413" t="n">
        <v>0.9987402650744323</v>
      </c>
      <c r="U2413" t="n">
        <v>0.3562068461929829</v>
      </c>
      <c r="V2413" t="n">
        <v>0.7207155887301433</v>
      </c>
      <c r="W2413" t="n">
        <v>0.3202582748805899</v>
      </c>
      <c r="X2413" t="n">
        <v>0.8254274031348272</v>
      </c>
    </row>
    <row r="2414">
      <c r="A2414" t="inlineStr">
        <is>
          <t>3115458</t>
        </is>
      </c>
      <c r="B2414" t="inlineStr">
        <is>
          <t>Catuji</t>
        </is>
      </c>
      <c r="C2414" t="inlineStr">
        <is>
          <t>MG</t>
        </is>
      </c>
      <c r="D2414" t="inlineStr">
        <is>
          <t>REGIÃO SUDESTE</t>
        </is>
      </c>
      <c r="E2414" s="70">
        <f>SUMPRODUCT(N2414:Q2414,PAINEL_PESOS!$C$16:$C$19)</f>
        <v/>
      </c>
      <c r="F2414" s="70">
        <f>SUMPRODUCT(R2414:T2414,PAINEL_PESOS!$C$21:$C$23)</f>
        <v/>
      </c>
      <c r="G2414" s="70">
        <f>SUMPRODUCT(U2414:V2414,PAINEL_PESOS!$C$25:$C$26)</f>
        <v/>
      </c>
      <c r="H2414" s="70">
        <f>SUMPRODUCT(W2414:X2414,PAINEL_PESOS!$C$28:$C$29)</f>
        <v/>
      </c>
      <c r="I2414" s="70" t="n">
        <v>0.9945082712276094</v>
      </c>
      <c r="J2414" s="70" t="n">
        <v>0.6356097864677522</v>
      </c>
      <c r="K2414" s="71">
        <f>IF(NOT(AND(PAINEL_PESOS!$D$12="OK - 100%",PAINEL_PESOS!$F$20="OK - 100%",PAINEL_PESOS!$F$24="OK - 100%",PAINEL_PESOS!$F$27="OK - 100%",PAINEL_PESOS!$F$30="OK - 100%")),"", (E2414*PAINEL_PESOS!$B$7+F2414*PAINEL_PESOS!$B$8+G2414*PAINEL_PESOS!$B$9+H2414*PAINEL_PESOS!$B$10)*I2414)</f>
        <v/>
      </c>
      <c r="L2414" s="71">
        <f>IF(K2414="","",K2414-J2414)</f>
        <v/>
      </c>
      <c r="M2414" s="71">
        <f>IF(L2414="","",ABS(L2414))</f>
        <v/>
      </c>
      <c r="N2414" t="n">
        <v>0.4</v>
      </c>
      <c r="O2414" t="n">
        <v>0.9787</v>
      </c>
      <c r="P2414" t="n">
        <v>0.5510031678986272</v>
      </c>
      <c r="Q2414" t="n">
        <v>0.9904504383300342</v>
      </c>
      <c r="R2414" t="n">
        <v>0.13795197385112</v>
      </c>
      <c r="S2414" t="n">
        <v>1</v>
      </c>
      <c r="T2414" t="n">
        <v>0.9788103209133715</v>
      </c>
      <c r="U2414" t="n">
        <v>0.3082129193846946</v>
      </c>
      <c r="V2414" t="n">
        <v>0.7481078473870522</v>
      </c>
      <c r="W2414" t="n">
        <v>0.5677751251117999</v>
      </c>
      <c r="X2414" t="n">
        <v>0.6176097080990088</v>
      </c>
    </row>
    <row r="2415">
      <c r="A2415" t="inlineStr">
        <is>
          <t>3115474</t>
        </is>
      </c>
      <c r="B2415" t="inlineStr">
        <is>
          <t>Catuti</t>
        </is>
      </c>
      <c r="C2415" t="inlineStr">
        <is>
          <t>MG</t>
        </is>
      </c>
      <c r="D2415" t="inlineStr">
        <is>
          <t>REGIÃO SUDESTE</t>
        </is>
      </c>
      <c r="E2415" s="70">
        <f>SUMPRODUCT(N2415:Q2415,PAINEL_PESOS!$C$16:$C$19)</f>
        <v/>
      </c>
      <c r="F2415" s="70">
        <f>SUMPRODUCT(R2415:T2415,PAINEL_PESOS!$C$21:$C$23)</f>
        <v/>
      </c>
      <c r="G2415" s="70">
        <f>SUMPRODUCT(U2415:V2415,PAINEL_PESOS!$C$25:$C$26)</f>
        <v/>
      </c>
      <c r="H2415" s="70">
        <f>SUMPRODUCT(W2415:X2415,PAINEL_PESOS!$C$28:$C$29)</f>
        <v/>
      </c>
      <c r="I2415" s="70" t="n">
        <v>0.9799428393103963</v>
      </c>
      <c r="J2415" s="70" t="n">
        <v>0.6241431732437911</v>
      </c>
      <c r="K2415" s="71">
        <f>IF(NOT(AND(PAINEL_PESOS!$D$12="OK - 100%",PAINEL_PESOS!$F$20="OK - 100%",PAINEL_PESOS!$F$24="OK - 100%",PAINEL_PESOS!$F$27="OK - 100%",PAINEL_PESOS!$F$30="OK - 100%")),"", (E2415*PAINEL_PESOS!$B$7+F2415*PAINEL_PESOS!$B$8+G2415*PAINEL_PESOS!$B$9+H2415*PAINEL_PESOS!$B$10)*I2415)</f>
        <v/>
      </c>
      <c r="L2415" s="71">
        <f>IF(K2415="","",K2415-J2415)</f>
        <v/>
      </c>
      <c r="M2415" s="71">
        <f>IF(L2415="","",ABS(L2415))</f>
        <v/>
      </c>
      <c r="N2415" t="n">
        <v>0.2</v>
      </c>
      <c r="O2415" t="n">
        <v>1</v>
      </c>
      <c r="P2415" t="n">
        <v>0.9068637803590284</v>
      </c>
      <c r="Q2415" t="n">
        <v>0.969692757957634</v>
      </c>
      <c r="R2415" t="n">
        <v>0.0967191093648604</v>
      </c>
      <c r="S2415" t="n">
        <v>1</v>
      </c>
      <c r="T2415" t="n">
        <v>0.9169516515363931</v>
      </c>
      <c r="U2415" t="n">
        <v>0.4594113831339584</v>
      </c>
      <c r="V2415" t="n">
        <v>0.6531290741046428</v>
      </c>
      <c r="W2415" t="n">
        <v>0.5147771950685129</v>
      </c>
      <c r="X2415" t="n">
        <v>0.5873004140892618</v>
      </c>
    </row>
    <row r="2416">
      <c r="A2416" t="inlineStr">
        <is>
          <t>3115508</t>
        </is>
      </c>
      <c r="B2416" t="inlineStr">
        <is>
          <t>Caxambu</t>
        </is>
      </c>
      <c r="C2416" t="inlineStr">
        <is>
          <t>MG</t>
        </is>
      </c>
      <c r="D2416" t="inlineStr">
        <is>
          <t>REGIÃO SUDESTE</t>
        </is>
      </c>
      <c r="E2416" s="70">
        <f>SUMPRODUCT(N2416:Q2416,PAINEL_PESOS!$C$16:$C$19)</f>
        <v/>
      </c>
      <c r="F2416" s="70">
        <f>SUMPRODUCT(R2416:T2416,PAINEL_PESOS!$C$21:$C$23)</f>
        <v/>
      </c>
      <c r="G2416" s="70">
        <f>SUMPRODUCT(U2416:V2416,PAINEL_PESOS!$C$25:$C$26)</f>
        <v/>
      </c>
      <c r="H2416" s="70">
        <f>SUMPRODUCT(W2416:X2416,PAINEL_PESOS!$C$28:$C$29)</f>
        <v/>
      </c>
      <c r="I2416" s="70" t="n">
        <v>0.9959401749249951</v>
      </c>
      <c r="J2416" s="70" t="n">
        <v>0.6346343471668302</v>
      </c>
      <c r="K2416" s="71">
        <f>IF(NOT(AND(PAINEL_PESOS!$D$12="OK - 100%",PAINEL_PESOS!$F$20="OK - 100%",PAINEL_PESOS!$F$24="OK - 100%",PAINEL_PESOS!$F$27="OK - 100%",PAINEL_PESOS!$F$30="OK - 100%")),"", (E2416*PAINEL_PESOS!$B$7+F2416*PAINEL_PESOS!$B$8+G2416*PAINEL_PESOS!$B$9+H2416*PAINEL_PESOS!$B$10)*I2416)</f>
        <v/>
      </c>
      <c r="L2416" s="71">
        <f>IF(K2416="","",K2416-J2416)</f>
        <v/>
      </c>
      <c r="M2416" s="71">
        <f>IF(L2416="","",ABS(L2416))</f>
        <v/>
      </c>
      <c r="N2416" t="n">
        <v>0.4</v>
      </c>
      <c r="O2416" t="n">
        <v>1</v>
      </c>
      <c r="P2416" t="n">
        <v>0.8160506863780359</v>
      </c>
      <c r="Q2416" t="n">
        <v>0.9789527042069384</v>
      </c>
      <c r="R2416" t="n">
        <v>0.2733934797571113</v>
      </c>
      <c r="S2416" t="n">
        <v>0.9977479868262369</v>
      </c>
      <c r="T2416" t="n">
        <v>0.9978459751110732</v>
      </c>
      <c r="U2416" t="n">
        <v>0.2000300796135044</v>
      </c>
      <c r="V2416" t="n">
        <v>0.7452894200090491</v>
      </c>
      <c r="W2416" t="n">
        <v>0.2504030502032525</v>
      </c>
      <c r="X2416" t="n">
        <v>0.7918882956167664</v>
      </c>
    </row>
    <row r="2417">
      <c r="A2417" t="inlineStr">
        <is>
          <t>3115607</t>
        </is>
      </c>
      <c r="B2417" t="inlineStr">
        <is>
          <t>Cedro do Abaeté</t>
        </is>
      </c>
      <c r="C2417" t="inlineStr">
        <is>
          <t>MG</t>
        </is>
      </c>
      <c r="D2417" t="inlineStr">
        <is>
          <t>REGIÃO SUDESTE</t>
        </is>
      </c>
      <c r="E2417" s="70">
        <f>SUMPRODUCT(N2417:Q2417,PAINEL_PESOS!$C$16:$C$19)</f>
        <v/>
      </c>
      <c r="F2417" s="70">
        <f>SUMPRODUCT(R2417:T2417,PAINEL_PESOS!$C$21:$C$23)</f>
        <v/>
      </c>
      <c r="G2417" s="70">
        <f>SUMPRODUCT(U2417:V2417,PAINEL_PESOS!$C$25:$C$26)</f>
        <v/>
      </c>
      <c r="H2417" s="70">
        <f>SUMPRODUCT(W2417:X2417,PAINEL_PESOS!$C$28:$C$29)</f>
        <v/>
      </c>
      <c r="I2417" s="70" t="n">
        <v>0.9994833167431774</v>
      </c>
      <c r="J2417" s="70" t="n">
        <v>0.6263252958265385</v>
      </c>
      <c r="K2417" s="71">
        <f>IF(NOT(AND(PAINEL_PESOS!$D$12="OK - 100%",PAINEL_PESOS!$F$20="OK - 100%",PAINEL_PESOS!$F$24="OK - 100%",PAINEL_PESOS!$F$27="OK - 100%",PAINEL_PESOS!$F$30="OK - 100%")),"", (E2417*PAINEL_PESOS!$B$7+F2417*PAINEL_PESOS!$B$8+G2417*PAINEL_PESOS!$B$9+H2417*PAINEL_PESOS!$B$10)*I2417)</f>
        <v/>
      </c>
      <c r="L2417" s="71">
        <f>IF(K2417="","",K2417-J2417)</f>
        <v/>
      </c>
      <c r="M2417" s="71">
        <f>IF(L2417="","",ABS(L2417))</f>
        <v/>
      </c>
      <c r="N2417" t="n">
        <v>0.2</v>
      </c>
      <c r="O2417" t="n">
        <v>1</v>
      </c>
      <c r="P2417" t="n">
        <v>0.8083421330517424</v>
      </c>
      <c r="Q2417" t="n">
        <v>0.9991411670778604</v>
      </c>
      <c r="R2417" t="n">
        <v>0.009496318836586999</v>
      </c>
      <c r="S2417" t="n">
        <v>1</v>
      </c>
      <c r="T2417" t="n">
        <v>0.9980004414788208</v>
      </c>
      <c r="U2417" t="n">
        <v>0.2773658159382658</v>
      </c>
      <c r="V2417" t="n">
        <v>0.6831039498351579</v>
      </c>
      <c r="W2417" t="n">
        <v>0.4610847586073256</v>
      </c>
      <c r="X2417" t="n">
        <v>0.7495652513024339</v>
      </c>
    </row>
    <row r="2418">
      <c r="A2418" t="inlineStr">
        <is>
          <t>3115706</t>
        </is>
      </c>
      <c r="B2418" t="inlineStr">
        <is>
          <t>Central de Minas</t>
        </is>
      </c>
      <c r="C2418" t="inlineStr">
        <is>
          <t>MG</t>
        </is>
      </c>
      <c r="D2418" t="inlineStr">
        <is>
          <t>REGIÃO SUDESTE</t>
        </is>
      </c>
      <c r="E2418" s="70">
        <f>SUMPRODUCT(N2418:Q2418,PAINEL_PESOS!$C$16:$C$19)</f>
        <v/>
      </c>
      <c r="F2418" s="70">
        <f>SUMPRODUCT(R2418:T2418,PAINEL_PESOS!$C$21:$C$23)</f>
        <v/>
      </c>
      <c r="G2418" s="70">
        <f>SUMPRODUCT(U2418:V2418,PAINEL_PESOS!$C$25:$C$26)</f>
        <v/>
      </c>
      <c r="H2418" s="70">
        <f>SUMPRODUCT(W2418:X2418,PAINEL_PESOS!$C$28:$C$29)</f>
        <v/>
      </c>
      <c r="I2418" s="70" t="n">
        <v>0.9907077990070804</v>
      </c>
      <c r="J2418" s="70" t="n">
        <v>0.6610206620063412</v>
      </c>
      <c r="K2418" s="71">
        <f>IF(NOT(AND(PAINEL_PESOS!$D$12="OK - 100%",PAINEL_PESOS!$F$20="OK - 100%",PAINEL_PESOS!$F$24="OK - 100%",PAINEL_PESOS!$F$27="OK - 100%",PAINEL_PESOS!$F$30="OK - 100%")),"", (E2418*PAINEL_PESOS!$B$7+F2418*PAINEL_PESOS!$B$8+G2418*PAINEL_PESOS!$B$9+H2418*PAINEL_PESOS!$B$10)*I2418)</f>
        <v/>
      </c>
      <c r="L2418" s="71">
        <f>IF(K2418="","",K2418-J2418)</f>
        <v/>
      </c>
      <c r="M2418" s="71">
        <f>IF(L2418="","",ABS(L2418))</f>
        <v/>
      </c>
      <c r="N2418" t="n">
        <v>1</v>
      </c>
      <c r="O2418" t="n">
        <v>1</v>
      </c>
      <c r="P2418" t="n">
        <v>0.8683210137275608</v>
      </c>
      <c r="Q2418" t="n">
        <v>0.976659658948247</v>
      </c>
      <c r="R2418" t="n">
        <v>0.1291371420863738</v>
      </c>
      <c r="S2418" t="n">
        <v>0.9996846105238849</v>
      </c>
      <c r="T2418" t="n">
        <v>0.9691665338532089</v>
      </c>
      <c r="U2418" t="n">
        <v>0.1278755602564813</v>
      </c>
      <c r="V2418" t="n">
        <v>0.7486135120889827</v>
      </c>
      <c r="W2418" t="n">
        <v>0.4854452040843839</v>
      </c>
      <c r="X2418" t="n">
        <v>0.6546814097601555</v>
      </c>
    </row>
    <row r="2419">
      <c r="A2419" t="inlineStr">
        <is>
          <t>3115805</t>
        </is>
      </c>
      <c r="B2419" t="inlineStr">
        <is>
          <t>Centralina</t>
        </is>
      </c>
      <c r="C2419" t="inlineStr">
        <is>
          <t>MG</t>
        </is>
      </c>
      <c r="D2419" t="inlineStr">
        <is>
          <t>REGIÃO SUDESTE</t>
        </is>
      </c>
      <c r="E2419" s="70">
        <f>SUMPRODUCT(N2419:Q2419,PAINEL_PESOS!$C$16:$C$19)</f>
        <v/>
      </c>
      <c r="F2419" s="70">
        <f>SUMPRODUCT(R2419:T2419,PAINEL_PESOS!$C$21:$C$23)</f>
        <v/>
      </c>
      <c r="G2419" s="70">
        <f>SUMPRODUCT(U2419:V2419,PAINEL_PESOS!$C$25:$C$26)</f>
        <v/>
      </c>
      <c r="H2419" s="70">
        <f>SUMPRODUCT(W2419:X2419,PAINEL_PESOS!$C$28:$C$29)</f>
        <v/>
      </c>
      <c r="I2419" s="70" t="n">
        <v>0.9798339864206349</v>
      </c>
      <c r="J2419" s="70" t="n">
        <v>0.635645885785428</v>
      </c>
      <c r="K2419" s="71">
        <f>IF(NOT(AND(PAINEL_PESOS!$D$12="OK - 100%",PAINEL_PESOS!$F$20="OK - 100%",PAINEL_PESOS!$F$24="OK - 100%",PAINEL_PESOS!$F$27="OK - 100%",PAINEL_PESOS!$F$30="OK - 100%")),"", (E2419*PAINEL_PESOS!$B$7+F2419*PAINEL_PESOS!$B$8+G2419*PAINEL_PESOS!$B$9+H2419*PAINEL_PESOS!$B$10)*I2419)</f>
        <v/>
      </c>
      <c r="L2419" s="71">
        <f>IF(K2419="","",K2419-J2419)</f>
        <v/>
      </c>
      <c r="M2419" s="71">
        <f>IF(L2419="","",ABS(L2419))</f>
        <v/>
      </c>
      <c r="N2419" t="n">
        <v>0.4</v>
      </c>
      <c r="O2419" t="n">
        <v>1</v>
      </c>
      <c r="P2419" t="n">
        <v>0.763674762407603</v>
      </c>
      <c r="Q2419" t="n">
        <v>0.9924426564726201</v>
      </c>
      <c r="R2419" t="n">
        <v>0.2700992372102548</v>
      </c>
      <c r="S2419" t="n">
        <v>0.9999899160503388</v>
      </c>
      <c r="T2419" t="n">
        <v>0.901693032918278</v>
      </c>
      <c r="U2419" t="n">
        <v>0.1687359533374366</v>
      </c>
      <c r="V2419" t="n">
        <v>0.7388599343241773</v>
      </c>
      <c r="W2419" t="n">
        <v>0.3655651755413336</v>
      </c>
      <c r="X2419" t="n">
        <v>0.8907506077305845</v>
      </c>
    </row>
    <row r="2420">
      <c r="A2420" t="inlineStr">
        <is>
          <t>3115904</t>
        </is>
      </c>
      <c r="B2420" t="inlineStr">
        <is>
          <t>Chácara</t>
        </is>
      </c>
      <c r="C2420" t="inlineStr">
        <is>
          <t>MG</t>
        </is>
      </c>
      <c r="D2420" t="inlineStr">
        <is>
          <t>REGIÃO SUDESTE</t>
        </is>
      </c>
      <c r="E2420" s="70">
        <f>SUMPRODUCT(N2420:Q2420,PAINEL_PESOS!$C$16:$C$19)</f>
        <v/>
      </c>
      <c r="F2420" s="70">
        <f>SUMPRODUCT(R2420:T2420,PAINEL_PESOS!$C$21:$C$23)</f>
        <v/>
      </c>
      <c r="G2420" s="70">
        <f>SUMPRODUCT(U2420:V2420,PAINEL_PESOS!$C$25:$C$26)</f>
        <v/>
      </c>
      <c r="H2420" s="70">
        <f>SUMPRODUCT(W2420:X2420,PAINEL_PESOS!$C$28:$C$29)</f>
        <v/>
      </c>
      <c r="I2420" s="70" t="n">
        <v>0.9992559801493195</v>
      </c>
      <c r="J2420" s="70" t="n">
        <v>0.5898561450108475</v>
      </c>
      <c r="K2420" s="71">
        <f>IF(NOT(AND(PAINEL_PESOS!$D$12="OK - 100%",PAINEL_PESOS!$F$20="OK - 100%",PAINEL_PESOS!$F$24="OK - 100%",PAINEL_PESOS!$F$27="OK - 100%",PAINEL_PESOS!$F$30="OK - 100%")),"", (E2420*PAINEL_PESOS!$B$7+F2420*PAINEL_PESOS!$B$8+G2420*PAINEL_PESOS!$B$9+H2420*PAINEL_PESOS!$B$10)*I2420)</f>
        <v/>
      </c>
      <c r="L2420" s="71">
        <f>IF(K2420="","",K2420-J2420)</f>
        <v/>
      </c>
      <c r="M2420" s="71">
        <f>IF(L2420="","",ABS(L2420))</f>
        <v/>
      </c>
      <c r="N2420" t="n">
        <v>0.4</v>
      </c>
      <c r="O2420" t="n">
        <v>0.9856</v>
      </c>
      <c r="P2420" t="n">
        <v>0.6073917634635692</v>
      </c>
      <c r="Q2420" t="n">
        <v>0.9975982282669481</v>
      </c>
      <c r="R2420" t="n">
        <v>0.0846790147859782</v>
      </c>
      <c r="S2420" t="n">
        <v>0.9999692480949581</v>
      </c>
      <c r="T2420" t="n">
        <v>0.9980272004849498</v>
      </c>
      <c r="U2420" t="n">
        <v>0.2611241787840896</v>
      </c>
      <c r="V2420" t="n">
        <v>0.6041303619662231</v>
      </c>
      <c r="W2420" t="n">
        <v>0.219263241270876</v>
      </c>
      <c r="X2420" t="n">
        <v>0.7540996048744582</v>
      </c>
    </row>
    <row r="2421">
      <c r="A2421" t="inlineStr">
        <is>
          <t>3116001</t>
        </is>
      </c>
      <c r="B2421" t="inlineStr">
        <is>
          <t>Chalé</t>
        </is>
      </c>
      <c r="C2421" t="inlineStr">
        <is>
          <t>MG</t>
        </is>
      </c>
      <c r="D2421" t="inlineStr">
        <is>
          <t>REGIÃO SUDESTE</t>
        </is>
      </c>
      <c r="E2421" s="70">
        <f>SUMPRODUCT(N2421:Q2421,PAINEL_PESOS!$C$16:$C$19)</f>
        <v/>
      </c>
      <c r="F2421" s="70">
        <f>SUMPRODUCT(R2421:T2421,PAINEL_PESOS!$C$21:$C$23)</f>
        <v/>
      </c>
      <c r="G2421" s="70">
        <f>SUMPRODUCT(U2421:V2421,PAINEL_PESOS!$C$25:$C$26)</f>
        <v/>
      </c>
      <c r="H2421" s="70">
        <f>SUMPRODUCT(W2421:X2421,PAINEL_PESOS!$C$28:$C$29)</f>
        <v/>
      </c>
      <c r="I2421" s="70" t="n">
        <v>0.9975862862214953</v>
      </c>
      <c r="J2421" s="70" t="n">
        <v>0.596572574396928</v>
      </c>
      <c r="K2421" s="71">
        <f>IF(NOT(AND(PAINEL_PESOS!$D$12="OK - 100%",PAINEL_PESOS!$F$20="OK - 100%",PAINEL_PESOS!$F$24="OK - 100%",PAINEL_PESOS!$F$27="OK - 100%",PAINEL_PESOS!$F$30="OK - 100%")),"", (E2421*PAINEL_PESOS!$B$7+F2421*PAINEL_PESOS!$B$8+G2421*PAINEL_PESOS!$B$9+H2421*PAINEL_PESOS!$B$10)*I2421)</f>
        <v/>
      </c>
      <c r="L2421" s="71">
        <f>IF(K2421="","",K2421-J2421)</f>
        <v/>
      </c>
      <c r="M2421" s="71">
        <f>IF(L2421="","",ABS(L2421))</f>
        <v/>
      </c>
      <c r="N2421" t="n">
        <v>0.6</v>
      </c>
      <c r="O2421" t="n">
        <v>1</v>
      </c>
      <c r="P2421" t="n">
        <v>0.2116156282998944</v>
      </c>
      <c r="Q2421" t="n">
        <v>0.9945828020815604</v>
      </c>
      <c r="R2421" t="n">
        <v>0.1605214041138851</v>
      </c>
      <c r="S2421" t="n">
        <v>0.9998601659557135</v>
      </c>
      <c r="T2421" t="n">
        <v>0.9917653383636915</v>
      </c>
      <c r="U2421" t="n">
        <v>0.1965341170125692</v>
      </c>
      <c r="V2421" t="n">
        <v>0.6888321383188472</v>
      </c>
      <c r="W2421" t="n">
        <v>0.3440288816033588</v>
      </c>
      <c r="X2421" t="n">
        <v>0.7168691533676584</v>
      </c>
    </row>
    <row r="2422">
      <c r="A2422" t="inlineStr">
        <is>
          <t>3116100</t>
        </is>
      </c>
      <c r="B2422" t="inlineStr">
        <is>
          <t>Chapada do Norte</t>
        </is>
      </c>
      <c r="C2422" t="inlineStr">
        <is>
          <t>MG</t>
        </is>
      </c>
      <c r="D2422" t="inlineStr">
        <is>
          <t>REGIÃO SUDESTE</t>
        </is>
      </c>
      <c r="E2422" s="70">
        <f>SUMPRODUCT(N2422:Q2422,PAINEL_PESOS!$C$16:$C$19)</f>
        <v/>
      </c>
      <c r="F2422" s="70">
        <f>SUMPRODUCT(R2422:T2422,PAINEL_PESOS!$C$21:$C$23)</f>
        <v/>
      </c>
      <c r="G2422" s="70">
        <f>SUMPRODUCT(U2422:V2422,PAINEL_PESOS!$C$25:$C$26)</f>
        <v/>
      </c>
      <c r="H2422" s="70">
        <f>SUMPRODUCT(W2422:X2422,PAINEL_PESOS!$C$28:$C$29)</f>
        <v/>
      </c>
      <c r="I2422" s="70" t="n">
        <v>0.9925233668508744</v>
      </c>
      <c r="J2422" s="70" t="n">
        <v>0.6750954744179464</v>
      </c>
      <c r="K2422" s="71">
        <f>IF(NOT(AND(PAINEL_PESOS!$D$12="OK - 100%",PAINEL_PESOS!$F$20="OK - 100%",PAINEL_PESOS!$F$24="OK - 100%",PAINEL_PESOS!$F$27="OK - 100%",PAINEL_PESOS!$F$30="OK - 100%")),"", (E2422*PAINEL_PESOS!$B$7+F2422*PAINEL_PESOS!$B$8+G2422*PAINEL_PESOS!$B$9+H2422*PAINEL_PESOS!$B$10)*I2422)</f>
        <v/>
      </c>
      <c r="L2422" s="71">
        <f>IF(K2422="","",K2422-J2422)</f>
        <v/>
      </c>
      <c r="M2422" s="71">
        <f>IF(L2422="","",ABS(L2422))</f>
        <v/>
      </c>
      <c r="N2422" t="n">
        <v>0.2</v>
      </c>
      <c r="O2422" t="n">
        <v>0.9726</v>
      </c>
      <c r="P2422" t="n">
        <v>0.8960929250263991</v>
      </c>
      <c r="Q2422" t="n">
        <v>0.9874946928988637</v>
      </c>
      <c r="R2422" t="n">
        <v>0.1473259708885646</v>
      </c>
      <c r="S2422" t="n">
        <v>0.9999953346887233</v>
      </c>
      <c r="T2422" t="n">
        <v>0.9706597926993269</v>
      </c>
      <c r="U2422" t="n">
        <v>0.5771435811125788</v>
      </c>
      <c r="V2422" t="n">
        <v>0.7533264828719279</v>
      </c>
      <c r="W2422" t="n">
        <v>0.518145162890537</v>
      </c>
      <c r="X2422" t="n">
        <v>0.6527510674283756</v>
      </c>
    </row>
    <row r="2423">
      <c r="A2423" t="inlineStr">
        <is>
          <t>3116159</t>
        </is>
      </c>
      <c r="B2423" t="inlineStr">
        <is>
          <t>Chapada Gaúcha</t>
        </is>
      </c>
      <c r="C2423" t="inlineStr">
        <is>
          <t>MG</t>
        </is>
      </c>
      <c r="D2423" t="inlineStr">
        <is>
          <t>REGIÃO SUDESTE</t>
        </is>
      </c>
      <c r="E2423" s="70">
        <f>SUMPRODUCT(N2423:Q2423,PAINEL_PESOS!$C$16:$C$19)</f>
        <v/>
      </c>
      <c r="F2423" s="70">
        <f>SUMPRODUCT(R2423:T2423,PAINEL_PESOS!$C$21:$C$23)</f>
        <v/>
      </c>
      <c r="G2423" s="70">
        <f>SUMPRODUCT(U2423:V2423,PAINEL_PESOS!$C$25:$C$26)</f>
        <v/>
      </c>
      <c r="H2423" s="70">
        <f>SUMPRODUCT(W2423:X2423,PAINEL_PESOS!$C$28:$C$29)</f>
        <v/>
      </c>
      <c r="I2423" s="70" t="n">
        <v>0.9983479342432477</v>
      </c>
      <c r="J2423" s="70" t="n">
        <v>0.7347149542850139</v>
      </c>
      <c r="K2423" s="71">
        <f>IF(NOT(AND(PAINEL_PESOS!$D$12="OK - 100%",PAINEL_PESOS!$F$20="OK - 100%",PAINEL_PESOS!$F$24="OK - 100%",PAINEL_PESOS!$F$27="OK - 100%",PAINEL_PESOS!$F$30="OK - 100%")),"", (E2423*PAINEL_PESOS!$B$7+F2423*PAINEL_PESOS!$B$8+G2423*PAINEL_PESOS!$B$9+H2423*PAINEL_PESOS!$B$10)*I2423)</f>
        <v/>
      </c>
      <c r="L2423" s="71">
        <f>IF(K2423="","",K2423-J2423)</f>
        <v/>
      </c>
      <c r="M2423" s="71">
        <f>IF(L2423="","",ABS(L2423))</f>
        <v/>
      </c>
      <c r="N2423" t="n">
        <v>0.6</v>
      </c>
      <c r="O2423" t="n">
        <v>0.996</v>
      </c>
      <c r="P2423" t="n">
        <v>0.8796198521647307</v>
      </c>
      <c r="Q2423" t="n">
        <v>0.9987177931495247</v>
      </c>
      <c r="R2423" t="n">
        <v>0.29434562975346</v>
      </c>
      <c r="S2423" t="n">
        <v>0.9999988732151327</v>
      </c>
      <c r="T2423" t="n">
        <v>0.992507071065646</v>
      </c>
      <c r="U2423" t="n">
        <v>0.6601335256309956</v>
      </c>
      <c r="V2423" t="n">
        <v>0.7590384425955935</v>
      </c>
      <c r="W2423" t="n">
        <v>0.5251527135025988</v>
      </c>
      <c r="X2423" t="n">
        <v>0.6813848619383408</v>
      </c>
    </row>
    <row r="2424">
      <c r="A2424" t="inlineStr">
        <is>
          <t>3116209</t>
        </is>
      </c>
      <c r="B2424" t="inlineStr">
        <is>
          <t>Chiador</t>
        </is>
      </c>
      <c r="C2424" t="inlineStr">
        <is>
          <t>MG</t>
        </is>
      </c>
      <c r="D2424" t="inlineStr">
        <is>
          <t>REGIÃO SUDESTE</t>
        </is>
      </c>
      <c r="E2424" s="70">
        <f>SUMPRODUCT(N2424:Q2424,PAINEL_PESOS!$C$16:$C$19)</f>
        <v/>
      </c>
      <c r="F2424" s="70">
        <f>SUMPRODUCT(R2424:T2424,PAINEL_PESOS!$C$21:$C$23)</f>
        <v/>
      </c>
      <c r="G2424" s="70">
        <f>SUMPRODUCT(U2424:V2424,PAINEL_PESOS!$C$25:$C$26)</f>
        <v/>
      </c>
      <c r="H2424" s="70">
        <f>SUMPRODUCT(W2424:X2424,PAINEL_PESOS!$C$28:$C$29)</f>
        <v/>
      </c>
      <c r="I2424" s="70" t="n">
        <v>0.9990638674742959</v>
      </c>
      <c r="J2424" s="70" t="n">
        <v>0.6047066293020308</v>
      </c>
      <c r="K2424" s="71">
        <f>IF(NOT(AND(PAINEL_PESOS!$D$12="OK - 100%",PAINEL_PESOS!$F$20="OK - 100%",PAINEL_PESOS!$F$24="OK - 100%",PAINEL_PESOS!$F$27="OK - 100%",PAINEL_PESOS!$F$30="OK - 100%")),"", (E2424*PAINEL_PESOS!$B$7+F2424*PAINEL_PESOS!$B$8+G2424*PAINEL_PESOS!$B$9+H2424*PAINEL_PESOS!$B$10)*I2424)</f>
        <v/>
      </c>
      <c r="L2424" s="71">
        <f>IF(K2424="","",K2424-J2424)</f>
        <v/>
      </c>
      <c r="M2424" s="71">
        <f>IF(L2424="","",ABS(L2424))</f>
        <v/>
      </c>
      <c r="N2424" t="n">
        <v>0.8</v>
      </c>
      <c r="O2424" t="n">
        <v>0.6</v>
      </c>
      <c r="P2424" t="n">
        <v>0.5200633579725449</v>
      </c>
      <c r="Q2424" t="n">
        <v>0.9985545403067865</v>
      </c>
      <c r="R2424" t="n">
        <v>0.0584315480855762</v>
      </c>
      <c r="S2424" t="n">
        <v>1</v>
      </c>
      <c r="T2424" t="n">
        <v>0.9963186111827949</v>
      </c>
      <c r="U2424" t="n">
        <v>0.3163728186077284</v>
      </c>
      <c r="V2424" t="n">
        <v>0.7138461730699945</v>
      </c>
      <c r="W2424" t="n">
        <v>0.1964173664672089</v>
      </c>
      <c r="X2424" t="n">
        <v>0.7864072153941166</v>
      </c>
    </row>
    <row r="2425">
      <c r="A2425" t="inlineStr">
        <is>
          <t>3116308</t>
        </is>
      </c>
      <c r="B2425" t="inlineStr">
        <is>
          <t>Cipotânea</t>
        </is>
      </c>
      <c r="C2425" t="inlineStr">
        <is>
          <t>MG</t>
        </is>
      </c>
      <c r="D2425" t="inlineStr">
        <is>
          <t>REGIÃO SUDESTE</t>
        </is>
      </c>
      <c r="E2425" s="70">
        <f>SUMPRODUCT(N2425:Q2425,PAINEL_PESOS!$C$16:$C$19)</f>
        <v/>
      </c>
      <c r="F2425" s="70">
        <f>SUMPRODUCT(R2425:T2425,PAINEL_PESOS!$C$21:$C$23)</f>
        <v/>
      </c>
      <c r="G2425" s="70">
        <f>SUMPRODUCT(U2425:V2425,PAINEL_PESOS!$C$25:$C$26)</f>
        <v/>
      </c>
      <c r="H2425" s="70">
        <f>SUMPRODUCT(W2425:X2425,PAINEL_PESOS!$C$28:$C$29)</f>
        <v/>
      </c>
      <c r="I2425" s="70" t="n">
        <v>0.998012387165129</v>
      </c>
      <c r="J2425" s="70" t="n">
        <v>0.6514618818098795</v>
      </c>
      <c r="K2425" s="71">
        <f>IF(NOT(AND(PAINEL_PESOS!$D$12="OK - 100%",PAINEL_PESOS!$F$20="OK - 100%",PAINEL_PESOS!$F$24="OK - 100%",PAINEL_PESOS!$F$27="OK - 100%",PAINEL_PESOS!$F$30="OK - 100%")),"", (E2425*PAINEL_PESOS!$B$7+F2425*PAINEL_PESOS!$B$8+G2425*PAINEL_PESOS!$B$9+H2425*PAINEL_PESOS!$B$10)*I2425)</f>
        <v/>
      </c>
      <c r="L2425" s="71">
        <f>IF(K2425="","",K2425-J2425)</f>
        <v/>
      </c>
      <c r="M2425" s="71">
        <f>IF(L2425="","",ABS(L2425))</f>
        <v/>
      </c>
      <c r="N2425" t="n">
        <v>1</v>
      </c>
      <c r="O2425" t="n">
        <v>1</v>
      </c>
      <c r="P2425" t="n">
        <v>0.6532206969376979</v>
      </c>
      <c r="Q2425" t="n">
        <v>0.9946085209230201</v>
      </c>
      <c r="R2425" t="n">
        <v>0.1091929667888772</v>
      </c>
      <c r="S2425" t="n">
        <v>0.9999918164860798</v>
      </c>
      <c r="T2425" t="n">
        <v>0.9938366752333065</v>
      </c>
      <c r="U2425" t="n">
        <v>0.2276033014877373</v>
      </c>
      <c r="V2425" t="n">
        <v>0.7208365141133457</v>
      </c>
      <c r="W2425" t="n">
        <v>0.2553195844370701</v>
      </c>
      <c r="X2425" t="n">
        <v>0.7923862021726191</v>
      </c>
    </row>
    <row r="2426">
      <c r="A2426" t="inlineStr">
        <is>
          <t>3116407</t>
        </is>
      </c>
      <c r="B2426" t="inlineStr">
        <is>
          <t>Claraval</t>
        </is>
      </c>
      <c r="C2426" t="inlineStr">
        <is>
          <t>MG</t>
        </is>
      </c>
      <c r="D2426" t="inlineStr">
        <is>
          <t>REGIÃO SUDESTE</t>
        </is>
      </c>
      <c r="E2426" s="70">
        <f>SUMPRODUCT(N2426:Q2426,PAINEL_PESOS!$C$16:$C$19)</f>
        <v/>
      </c>
      <c r="F2426" s="70">
        <f>SUMPRODUCT(R2426:T2426,PAINEL_PESOS!$C$21:$C$23)</f>
        <v/>
      </c>
      <c r="G2426" s="70">
        <f>SUMPRODUCT(U2426:V2426,PAINEL_PESOS!$C$25:$C$26)</f>
        <v/>
      </c>
      <c r="H2426" s="70">
        <f>SUMPRODUCT(W2426:X2426,PAINEL_PESOS!$C$28:$C$29)</f>
        <v/>
      </c>
      <c r="I2426" s="70" t="n">
        <v>0.99812160752976</v>
      </c>
      <c r="J2426" s="70" t="n">
        <v>0.6488824500643526</v>
      </c>
      <c r="K2426" s="71">
        <f>IF(NOT(AND(PAINEL_PESOS!$D$12="OK - 100%",PAINEL_PESOS!$F$20="OK - 100%",PAINEL_PESOS!$F$24="OK - 100%",PAINEL_PESOS!$F$27="OK - 100%",PAINEL_PESOS!$F$30="OK - 100%")),"", (E2426*PAINEL_PESOS!$B$7+F2426*PAINEL_PESOS!$B$8+G2426*PAINEL_PESOS!$B$9+H2426*PAINEL_PESOS!$B$10)*I2426)</f>
        <v/>
      </c>
      <c r="L2426" s="71">
        <f>IF(K2426="","",K2426-J2426)</f>
        <v/>
      </c>
      <c r="M2426" s="71">
        <f>IF(L2426="","",ABS(L2426))</f>
        <v/>
      </c>
      <c r="N2426" t="n">
        <v>1</v>
      </c>
      <c r="O2426" t="n">
        <v>1</v>
      </c>
      <c r="P2426" t="n">
        <v>0.8770855332629356</v>
      </c>
      <c r="Q2426" t="n">
        <v>0.9971918831562228</v>
      </c>
      <c r="R2426" t="n">
        <v>0.2195375692790558</v>
      </c>
      <c r="S2426" t="n">
        <v>0.9934871721974724</v>
      </c>
      <c r="T2426" t="n">
        <v>0.995301082746748</v>
      </c>
      <c r="U2426" t="n">
        <v>0.1704354421967199</v>
      </c>
      <c r="V2426" t="n">
        <v>0.5603683610828405</v>
      </c>
      <c r="W2426" t="n">
        <v>0.1939380360596432</v>
      </c>
      <c r="X2426" t="n">
        <v>0.8667310344706742</v>
      </c>
    </row>
    <row r="2427">
      <c r="A2427" t="inlineStr">
        <is>
          <t>3116506</t>
        </is>
      </c>
      <c r="B2427" t="inlineStr">
        <is>
          <t>Claro dos Poções</t>
        </is>
      </c>
      <c r="C2427" t="inlineStr">
        <is>
          <t>MG</t>
        </is>
      </c>
      <c r="D2427" t="inlineStr">
        <is>
          <t>REGIÃO SUDESTE</t>
        </is>
      </c>
      <c r="E2427" s="70">
        <f>SUMPRODUCT(N2427:Q2427,PAINEL_PESOS!$C$16:$C$19)</f>
        <v/>
      </c>
      <c r="F2427" s="70">
        <f>SUMPRODUCT(R2427:T2427,PAINEL_PESOS!$C$21:$C$23)</f>
        <v/>
      </c>
      <c r="G2427" s="70">
        <f>SUMPRODUCT(U2427:V2427,PAINEL_PESOS!$C$25:$C$26)</f>
        <v/>
      </c>
      <c r="H2427" s="70">
        <f>SUMPRODUCT(W2427:X2427,PAINEL_PESOS!$C$28:$C$29)</f>
        <v/>
      </c>
      <c r="I2427" s="70" t="n">
        <v>0.9764900136360452</v>
      </c>
      <c r="J2427" s="70" t="n">
        <v>0.6333894429403143</v>
      </c>
      <c r="K2427" s="71">
        <f>IF(NOT(AND(PAINEL_PESOS!$D$12="OK - 100%",PAINEL_PESOS!$F$20="OK - 100%",PAINEL_PESOS!$F$24="OK - 100%",PAINEL_PESOS!$F$27="OK - 100%",PAINEL_PESOS!$F$30="OK - 100%")),"", (E2427*PAINEL_PESOS!$B$7+F2427*PAINEL_PESOS!$B$8+G2427*PAINEL_PESOS!$B$9+H2427*PAINEL_PESOS!$B$10)*I2427)</f>
        <v/>
      </c>
      <c r="L2427" s="71">
        <f>IF(K2427="","",K2427-J2427)</f>
        <v/>
      </c>
      <c r="M2427" s="71">
        <f>IF(L2427="","",ABS(L2427))</f>
        <v/>
      </c>
      <c r="N2427" t="n">
        <v>0.8</v>
      </c>
      <c r="O2427" t="n">
        <v>0.9931</v>
      </c>
      <c r="P2427" t="n">
        <v>0.73389651531151</v>
      </c>
      <c r="Q2427" t="n">
        <v>0.9905058675908446</v>
      </c>
      <c r="R2427" t="n">
        <v>0.1406249931326806</v>
      </c>
      <c r="S2427" t="n">
        <v>0.9997007643344875</v>
      </c>
      <c r="T2427" t="n">
        <v>0.8857487309719</v>
      </c>
      <c r="U2427" t="n">
        <v>0.4201371277583811</v>
      </c>
      <c r="V2427" t="n">
        <v>0.484059741745972</v>
      </c>
      <c r="W2427" t="n">
        <v>0.5074937532675037</v>
      </c>
      <c r="X2427" t="n">
        <v>0.6679533438973551</v>
      </c>
    </row>
    <row r="2428">
      <c r="A2428" t="inlineStr">
        <is>
          <t>3116605</t>
        </is>
      </c>
      <c r="B2428" t="inlineStr">
        <is>
          <t>Cláudio</t>
        </is>
      </c>
      <c r="C2428" t="inlineStr">
        <is>
          <t>MG</t>
        </is>
      </c>
      <c r="D2428" t="inlineStr">
        <is>
          <t>REGIÃO SUDESTE</t>
        </is>
      </c>
      <c r="E2428" s="70">
        <f>SUMPRODUCT(N2428:Q2428,PAINEL_PESOS!$C$16:$C$19)</f>
        <v/>
      </c>
      <c r="F2428" s="70">
        <f>SUMPRODUCT(R2428:T2428,PAINEL_PESOS!$C$21:$C$23)</f>
        <v/>
      </c>
      <c r="G2428" s="70">
        <f>SUMPRODUCT(U2428:V2428,PAINEL_PESOS!$C$25:$C$26)</f>
        <v/>
      </c>
      <c r="H2428" s="70">
        <f>SUMPRODUCT(W2428:X2428,PAINEL_PESOS!$C$28:$C$29)</f>
        <v/>
      </c>
      <c r="I2428" s="70" t="n">
        <v>0.9948602451216966</v>
      </c>
      <c r="J2428" s="70" t="n">
        <v>0.6837896860018</v>
      </c>
      <c r="K2428" s="71">
        <f>IF(NOT(AND(PAINEL_PESOS!$D$12="OK - 100%",PAINEL_PESOS!$F$20="OK - 100%",PAINEL_PESOS!$F$24="OK - 100%",PAINEL_PESOS!$F$27="OK - 100%",PAINEL_PESOS!$F$30="OK - 100%")),"", (E2428*PAINEL_PESOS!$B$7+F2428*PAINEL_PESOS!$B$8+G2428*PAINEL_PESOS!$B$9+H2428*PAINEL_PESOS!$B$10)*I2428)</f>
        <v/>
      </c>
      <c r="L2428" s="71">
        <f>IF(K2428="","",K2428-J2428)</f>
        <v/>
      </c>
      <c r="M2428" s="71">
        <f>IF(L2428="","",ABS(L2428))</f>
        <v/>
      </c>
      <c r="N2428" t="n">
        <v>0.8</v>
      </c>
      <c r="O2428" t="n">
        <v>0.9916</v>
      </c>
      <c r="P2428" t="n">
        <v>0.7597676874340021</v>
      </c>
      <c r="Q2428" t="n">
        <v>0.9881787654795974</v>
      </c>
      <c r="R2428" t="n">
        <v>0.3786516933296741</v>
      </c>
      <c r="S2428" t="n">
        <v>0.9821750226114235</v>
      </c>
      <c r="T2428" t="n">
        <v>0.9900060124059085</v>
      </c>
      <c r="U2428" t="n">
        <v>0.2270062973488246</v>
      </c>
      <c r="V2428" t="n">
        <v>0.7336436389161588</v>
      </c>
      <c r="W2428" t="n">
        <v>0.3981563499099055</v>
      </c>
      <c r="X2428" t="n">
        <v>0.8027775038777279</v>
      </c>
    </row>
    <row r="2429">
      <c r="A2429" t="inlineStr">
        <is>
          <t>3116704</t>
        </is>
      </c>
      <c r="B2429" t="inlineStr">
        <is>
          <t>Coimbra</t>
        </is>
      </c>
      <c r="C2429" t="inlineStr">
        <is>
          <t>MG</t>
        </is>
      </c>
      <c r="D2429" t="inlineStr">
        <is>
          <t>REGIÃO SUDESTE</t>
        </is>
      </c>
      <c r="E2429" s="70">
        <f>SUMPRODUCT(N2429:Q2429,PAINEL_PESOS!$C$16:$C$19)</f>
        <v/>
      </c>
      <c r="F2429" s="70">
        <f>SUMPRODUCT(R2429:T2429,PAINEL_PESOS!$C$21:$C$23)</f>
        <v/>
      </c>
      <c r="G2429" s="70">
        <f>SUMPRODUCT(U2429:V2429,PAINEL_PESOS!$C$25:$C$26)</f>
        <v/>
      </c>
      <c r="H2429" s="70">
        <f>SUMPRODUCT(W2429:X2429,PAINEL_PESOS!$C$28:$C$29)</f>
        <v/>
      </c>
      <c r="I2429" s="70" t="n">
        <v>0.9898786287074919</v>
      </c>
      <c r="J2429" s="70" t="n">
        <v>0.5773548351379867</v>
      </c>
      <c r="K2429" s="71">
        <f>IF(NOT(AND(PAINEL_PESOS!$D$12="OK - 100%",PAINEL_PESOS!$F$20="OK - 100%",PAINEL_PESOS!$F$24="OK - 100%",PAINEL_PESOS!$F$27="OK - 100%",PAINEL_PESOS!$F$30="OK - 100%")),"", (E2429*PAINEL_PESOS!$B$7+F2429*PAINEL_PESOS!$B$8+G2429*PAINEL_PESOS!$B$9+H2429*PAINEL_PESOS!$B$10)*I2429)</f>
        <v/>
      </c>
      <c r="L2429" s="71">
        <f>IF(K2429="","",K2429-J2429)</f>
        <v/>
      </c>
      <c r="M2429" s="71">
        <f>IF(L2429="","",ABS(L2429))</f>
        <v/>
      </c>
      <c r="N2429" t="n">
        <v>0.4</v>
      </c>
      <c r="O2429" t="n">
        <v>1</v>
      </c>
      <c r="P2429" t="n">
        <v>0.5963041182682154</v>
      </c>
      <c r="Q2429" t="n">
        <v>0.9883197439224289</v>
      </c>
      <c r="R2429" t="n">
        <v>0.1669317244692579</v>
      </c>
      <c r="S2429" t="n">
        <v>0.9979948721419947</v>
      </c>
      <c r="T2429" t="n">
        <v>0.9571524766780146</v>
      </c>
      <c r="U2429" t="n">
        <v>0.2690055588413156</v>
      </c>
      <c r="V2429" t="n">
        <v>0.4366209138323154</v>
      </c>
      <c r="W2429" t="n">
        <v>0.3475126409489254</v>
      </c>
      <c r="X2429" t="n">
        <v>0.7058952372554184</v>
      </c>
    </row>
    <row r="2430">
      <c r="A2430" t="inlineStr">
        <is>
          <t>3116803</t>
        </is>
      </c>
      <c r="B2430" t="inlineStr">
        <is>
          <t>Coluna</t>
        </is>
      </c>
      <c r="C2430" t="inlineStr">
        <is>
          <t>MG</t>
        </is>
      </c>
      <c r="D2430" t="inlineStr">
        <is>
          <t>REGIÃO SUDESTE</t>
        </is>
      </c>
      <c r="E2430" s="70">
        <f>SUMPRODUCT(N2430:Q2430,PAINEL_PESOS!$C$16:$C$19)</f>
        <v/>
      </c>
      <c r="F2430" s="70">
        <f>SUMPRODUCT(R2430:T2430,PAINEL_PESOS!$C$21:$C$23)</f>
        <v/>
      </c>
      <c r="G2430" s="70">
        <f>SUMPRODUCT(U2430:V2430,PAINEL_PESOS!$C$25:$C$26)</f>
        <v/>
      </c>
      <c r="H2430" s="70">
        <f>SUMPRODUCT(W2430:X2430,PAINEL_PESOS!$C$28:$C$29)</f>
        <v/>
      </c>
      <c r="I2430" s="70" t="n">
        <v>0.9969325535249897</v>
      </c>
      <c r="J2430" s="70" t="n">
        <v>0.6955396930810603</v>
      </c>
      <c r="K2430" s="71">
        <f>IF(NOT(AND(PAINEL_PESOS!$D$12="OK - 100%",PAINEL_PESOS!$F$20="OK - 100%",PAINEL_PESOS!$F$24="OK - 100%",PAINEL_PESOS!$F$27="OK - 100%",PAINEL_PESOS!$F$30="OK - 100%")),"", (E2430*PAINEL_PESOS!$B$7+F2430*PAINEL_PESOS!$B$8+G2430*PAINEL_PESOS!$B$9+H2430*PAINEL_PESOS!$B$10)*I2430)</f>
        <v/>
      </c>
      <c r="L2430" s="71">
        <f>IF(K2430="","",K2430-J2430)</f>
        <v/>
      </c>
      <c r="M2430" s="71">
        <f>IF(L2430="","",ABS(L2430))</f>
        <v/>
      </c>
      <c r="N2430" t="n">
        <v>1</v>
      </c>
      <c r="O2430" t="n">
        <v>1</v>
      </c>
      <c r="P2430" t="n">
        <v>0.7769799366420275</v>
      </c>
      <c r="Q2430" t="n">
        <v>0.9914064376208745</v>
      </c>
      <c r="R2430" t="n">
        <v>0.1571084141889924</v>
      </c>
      <c r="S2430" t="n">
        <v>0.9996308739923905</v>
      </c>
      <c r="T2430" t="n">
        <v>0.9908026506095008</v>
      </c>
      <c r="U2430" t="n">
        <v>0.4395777142075849</v>
      </c>
      <c r="V2430" t="n">
        <v>0.7441232002306255</v>
      </c>
      <c r="W2430" t="n">
        <v>0.4188579475660848</v>
      </c>
      <c r="X2430" t="n">
        <v>0.6629916329152385</v>
      </c>
    </row>
    <row r="2431">
      <c r="A2431" t="inlineStr">
        <is>
          <t>3116902</t>
        </is>
      </c>
      <c r="B2431" t="inlineStr">
        <is>
          <t>Comendador Gomes</t>
        </is>
      </c>
      <c r="C2431" t="inlineStr">
        <is>
          <t>MG</t>
        </is>
      </c>
      <c r="D2431" t="inlineStr">
        <is>
          <t>REGIÃO SUDESTE</t>
        </is>
      </c>
      <c r="E2431" s="70">
        <f>SUMPRODUCT(N2431:Q2431,PAINEL_PESOS!$C$16:$C$19)</f>
        <v/>
      </c>
      <c r="F2431" s="70">
        <f>SUMPRODUCT(R2431:T2431,PAINEL_PESOS!$C$21:$C$23)</f>
        <v/>
      </c>
      <c r="G2431" s="70">
        <f>SUMPRODUCT(U2431:V2431,PAINEL_PESOS!$C$25:$C$26)</f>
        <v/>
      </c>
      <c r="H2431" s="70">
        <f>SUMPRODUCT(W2431:X2431,PAINEL_PESOS!$C$28:$C$29)</f>
        <v/>
      </c>
      <c r="I2431" s="70" t="n">
        <v>0.9926410338171581</v>
      </c>
      <c r="J2431" s="70" t="n">
        <v>0.62652376606733</v>
      </c>
      <c r="K2431" s="71">
        <f>IF(NOT(AND(PAINEL_PESOS!$D$12="OK - 100%",PAINEL_PESOS!$F$20="OK - 100%",PAINEL_PESOS!$F$24="OK - 100%",PAINEL_PESOS!$F$27="OK - 100%",PAINEL_PESOS!$F$30="OK - 100%")),"", (E2431*PAINEL_PESOS!$B$7+F2431*PAINEL_PESOS!$B$8+G2431*PAINEL_PESOS!$B$9+H2431*PAINEL_PESOS!$B$10)*I2431)</f>
        <v/>
      </c>
      <c r="L2431" s="71">
        <f>IF(K2431="","",K2431-J2431)</f>
        <v/>
      </c>
      <c r="M2431" s="71">
        <f>IF(L2431="","",ABS(L2431))</f>
        <v/>
      </c>
      <c r="N2431" t="n">
        <v>0.6</v>
      </c>
      <c r="O2431" t="n">
        <v>1</v>
      </c>
      <c r="P2431" t="n">
        <v>0.8327349524815206</v>
      </c>
      <c r="Q2431" t="n">
        <v>0.9993652500253811</v>
      </c>
      <c r="R2431" t="n">
        <v>0.205411094598185</v>
      </c>
      <c r="S2431" t="n">
        <v>1</v>
      </c>
      <c r="T2431" t="n">
        <v>0.9628561132091764</v>
      </c>
      <c r="U2431" t="n">
        <v>0.1162585667200881</v>
      </c>
      <c r="V2431" t="n">
        <v>0.7548367376305412</v>
      </c>
      <c r="W2431" t="n">
        <v>0.1036176136360689</v>
      </c>
      <c r="X2431" t="n">
        <v>0.9130736194176984</v>
      </c>
    </row>
    <row r="2432">
      <c r="A2432" t="inlineStr">
        <is>
          <t>3117009</t>
        </is>
      </c>
      <c r="B2432" t="inlineStr">
        <is>
          <t>Comercinho</t>
        </is>
      </c>
      <c r="C2432" t="inlineStr">
        <is>
          <t>MG</t>
        </is>
      </c>
      <c r="D2432" t="inlineStr">
        <is>
          <t>REGIÃO SUDESTE</t>
        </is>
      </c>
      <c r="E2432" s="70">
        <f>SUMPRODUCT(N2432:Q2432,PAINEL_PESOS!$C$16:$C$19)</f>
        <v/>
      </c>
      <c r="F2432" s="70">
        <f>SUMPRODUCT(R2432:T2432,PAINEL_PESOS!$C$21:$C$23)</f>
        <v/>
      </c>
      <c r="G2432" s="70">
        <f>SUMPRODUCT(U2432:V2432,PAINEL_PESOS!$C$25:$C$26)</f>
        <v/>
      </c>
      <c r="H2432" s="70">
        <f>SUMPRODUCT(W2432:X2432,PAINEL_PESOS!$C$28:$C$29)</f>
        <v/>
      </c>
      <c r="I2432" s="70" t="n">
        <v>0.9948014957691269</v>
      </c>
      <c r="J2432" s="70" t="n">
        <v>0.7309866509138897</v>
      </c>
      <c r="K2432" s="71">
        <f>IF(NOT(AND(PAINEL_PESOS!$D$12="OK - 100%",PAINEL_PESOS!$F$20="OK - 100%",PAINEL_PESOS!$F$24="OK - 100%",PAINEL_PESOS!$F$27="OK - 100%",PAINEL_PESOS!$F$30="OK - 100%")),"", (E2432*PAINEL_PESOS!$B$7+F2432*PAINEL_PESOS!$B$8+G2432*PAINEL_PESOS!$B$9+H2432*PAINEL_PESOS!$B$10)*I2432)</f>
        <v/>
      </c>
      <c r="L2432" s="71">
        <f>IF(K2432="","",K2432-J2432)</f>
        <v/>
      </c>
      <c r="M2432" s="71">
        <f>IF(L2432="","",ABS(L2432))</f>
        <v/>
      </c>
      <c r="N2432" t="n">
        <v>1</v>
      </c>
      <c r="O2432" t="n">
        <v>1</v>
      </c>
      <c r="P2432" t="n">
        <v>0.7246040126715945</v>
      </c>
      <c r="Q2432" t="n">
        <v>0.9923273105204775</v>
      </c>
      <c r="R2432" t="n">
        <v>0.1129306986618199</v>
      </c>
      <c r="S2432" t="n">
        <v>0.9999680546697125</v>
      </c>
      <c r="T2432" t="n">
        <v>0.9789999135568549</v>
      </c>
      <c r="U2432" t="n">
        <v>0.524347316092095</v>
      </c>
      <c r="V2432" t="n">
        <v>0.7492188040821314</v>
      </c>
      <c r="W2432" t="n">
        <v>0.669340066037192</v>
      </c>
      <c r="X2432" t="n">
        <v>0.6824814077445909</v>
      </c>
    </row>
    <row r="2433">
      <c r="A2433" t="inlineStr">
        <is>
          <t>3117108</t>
        </is>
      </c>
      <c r="B2433" t="inlineStr">
        <is>
          <t>Conceição da Aparecida</t>
        </is>
      </c>
      <c r="C2433" t="inlineStr">
        <is>
          <t>MG</t>
        </is>
      </c>
      <c r="D2433" t="inlineStr">
        <is>
          <t>REGIÃO SUDESTE</t>
        </is>
      </c>
      <c r="E2433" s="70">
        <f>SUMPRODUCT(N2433:Q2433,PAINEL_PESOS!$C$16:$C$19)</f>
        <v/>
      </c>
      <c r="F2433" s="70">
        <f>SUMPRODUCT(R2433:T2433,PAINEL_PESOS!$C$21:$C$23)</f>
        <v/>
      </c>
      <c r="G2433" s="70">
        <f>SUMPRODUCT(U2433:V2433,PAINEL_PESOS!$C$25:$C$26)</f>
        <v/>
      </c>
      <c r="H2433" s="70">
        <f>SUMPRODUCT(W2433:X2433,PAINEL_PESOS!$C$28:$C$29)</f>
        <v/>
      </c>
      <c r="I2433" s="70" t="n">
        <v>0.998812140693048</v>
      </c>
      <c r="J2433" s="70" t="n">
        <v>0.6371921676269907</v>
      </c>
      <c r="K2433" s="71">
        <f>IF(NOT(AND(PAINEL_PESOS!$D$12="OK - 100%",PAINEL_PESOS!$F$20="OK - 100%",PAINEL_PESOS!$F$24="OK - 100%",PAINEL_PESOS!$F$27="OK - 100%",PAINEL_PESOS!$F$30="OK - 100%")),"", (E2433*PAINEL_PESOS!$B$7+F2433*PAINEL_PESOS!$B$8+G2433*PAINEL_PESOS!$B$9+H2433*PAINEL_PESOS!$B$10)*I2433)</f>
        <v/>
      </c>
      <c r="L2433" s="71">
        <f>IF(K2433="","",K2433-J2433)</f>
        <v/>
      </c>
      <c r="M2433" s="71">
        <f>IF(L2433="","",ABS(L2433))</f>
        <v/>
      </c>
      <c r="N2433" t="n">
        <v>0.6</v>
      </c>
      <c r="O2433" t="n">
        <v>1</v>
      </c>
      <c r="P2433" t="n">
        <v>0.7618796198521647</v>
      </c>
      <c r="Q2433" t="n">
        <v>0.9952578052752492</v>
      </c>
      <c r="R2433" t="n">
        <v>0.240009121333797</v>
      </c>
      <c r="S2433" t="n">
        <v>0.999870126967623</v>
      </c>
      <c r="T2433" t="n">
        <v>0.9975200279488388</v>
      </c>
      <c r="U2433" t="n">
        <v>0.200019505631301</v>
      </c>
      <c r="V2433" t="n">
        <v>0.6911140516544589</v>
      </c>
      <c r="W2433" t="n">
        <v>0.2503828756004599</v>
      </c>
      <c r="X2433" t="n">
        <v>0.791915036467737</v>
      </c>
    </row>
    <row r="2434">
      <c r="A2434" t="inlineStr">
        <is>
          <t>3117207</t>
        </is>
      </c>
      <c r="B2434" t="inlineStr">
        <is>
          <t>Conceição das Pedras</t>
        </is>
      </c>
      <c r="C2434" t="inlineStr">
        <is>
          <t>MG</t>
        </is>
      </c>
      <c r="D2434" t="inlineStr">
        <is>
          <t>REGIÃO SUDESTE</t>
        </is>
      </c>
      <c r="E2434" s="70">
        <f>SUMPRODUCT(N2434:Q2434,PAINEL_PESOS!$C$16:$C$19)</f>
        <v/>
      </c>
      <c r="F2434" s="70">
        <f>SUMPRODUCT(R2434:T2434,PAINEL_PESOS!$C$21:$C$23)</f>
        <v/>
      </c>
      <c r="G2434" s="70">
        <f>SUMPRODUCT(U2434:V2434,PAINEL_PESOS!$C$25:$C$26)</f>
        <v/>
      </c>
      <c r="H2434" s="70">
        <f>SUMPRODUCT(W2434:X2434,PAINEL_PESOS!$C$28:$C$29)</f>
        <v/>
      </c>
      <c r="I2434" s="70" t="n">
        <v>0.9988393469632912</v>
      </c>
      <c r="J2434" s="70" t="n">
        <v>0.6348754542672287</v>
      </c>
      <c r="K2434" s="71">
        <f>IF(NOT(AND(PAINEL_PESOS!$D$12="OK - 100%",PAINEL_PESOS!$F$20="OK - 100%",PAINEL_PESOS!$F$24="OK - 100%",PAINEL_PESOS!$F$27="OK - 100%",PAINEL_PESOS!$F$30="OK - 100%")),"", (E2434*PAINEL_PESOS!$B$7+F2434*PAINEL_PESOS!$B$8+G2434*PAINEL_PESOS!$B$9+H2434*PAINEL_PESOS!$B$10)*I2434)</f>
        <v/>
      </c>
      <c r="L2434" s="71">
        <f>IF(K2434="","",K2434-J2434)</f>
        <v/>
      </c>
      <c r="M2434" s="71">
        <f>IF(L2434="","",ABS(L2434))</f>
        <v/>
      </c>
      <c r="N2434" t="n">
        <v>0.6</v>
      </c>
      <c r="O2434" t="n">
        <v>1</v>
      </c>
      <c r="P2434" t="n">
        <v>0.9997888067581836</v>
      </c>
      <c r="Q2434" t="n">
        <v>0.9968267902083278</v>
      </c>
      <c r="R2434" t="n">
        <v>0.1067219631792887</v>
      </c>
      <c r="S2434" t="n">
        <v>0.9997666439300703</v>
      </c>
      <c r="T2434" t="n">
        <v>0.9965291035140135</v>
      </c>
      <c r="U2434" t="n">
        <v>0.2000300796135044</v>
      </c>
      <c r="V2434" t="n">
        <v>0.6422644140850156</v>
      </c>
      <c r="W2434" t="n">
        <v>0.2504030502032525</v>
      </c>
      <c r="X2434" t="n">
        <v>0.7918882956167664</v>
      </c>
    </row>
    <row r="2435">
      <c r="A2435" t="inlineStr">
        <is>
          <t>3117306</t>
        </is>
      </c>
      <c r="B2435" t="inlineStr">
        <is>
          <t>Conceição das Alagoas</t>
        </is>
      </c>
      <c r="C2435" t="inlineStr">
        <is>
          <t>MG</t>
        </is>
      </c>
      <c r="D2435" t="inlineStr">
        <is>
          <t>REGIÃO SUDESTE</t>
        </is>
      </c>
      <c r="E2435" s="70">
        <f>SUMPRODUCT(N2435:Q2435,PAINEL_PESOS!$C$16:$C$19)</f>
        <v/>
      </c>
      <c r="F2435" s="70">
        <f>SUMPRODUCT(R2435:T2435,PAINEL_PESOS!$C$21:$C$23)</f>
        <v/>
      </c>
      <c r="G2435" s="70">
        <f>SUMPRODUCT(U2435:V2435,PAINEL_PESOS!$C$25:$C$26)</f>
        <v/>
      </c>
      <c r="H2435" s="70">
        <f>SUMPRODUCT(W2435:X2435,PAINEL_PESOS!$C$28:$C$29)</f>
        <v/>
      </c>
      <c r="I2435" s="70" t="n">
        <v>0.9905254422406592</v>
      </c>
      <c r="J2435" s="70" t="n">
        <v>0.6447090475804834</v>
      </c>
      <c r="K2435" s="71">
        <f>IF(NOT(AND(PAINEL_PESOS!$D$12="OK - 100%",PAINEL_PESOS!$F$20="OK - 100%",PAINEL_PESOS!$F$24="OK - 100%",PAINEL_PESOS!$F$27="OK - 100%",PAINEL_PESOS!$F$30="OK - 100%")),"", (E2435*PAINEL_PESOS!$B$7+F2435*PAINEL_PESOS!$B$8+G2435*PAINEL_PESOS!$B$9+H2435*PAINEL_PESOS!$B$10)*I2435)</f>
        <v/>
      </c>
      <c r="L2435" s="71">
        <f>IF(K2435="","",K2435-J2435)</f>
        <v/>
      </c>
      <c r="M2435" s="71">
        <f>IF(L2435="","",ABS(L2435))</f>
        <v/>
      </c>
      <c r="N2435" t="n">
        <v>0.8</v>
      </c>
      <c r="O2435" t="n">
        <v>1</v>
      </c>
      <c r="P2435" t="n">
        <v>0.6223864836325238</v>
      </c>
      <c r="Q2435" t="n">
        <v>0.9954911635202631</v>
      </c>
      <c r="R2435" t="n">
        <v>0.3995699407889977</v>
      </c>
      <c r="S2435" t="n">
        <v>0.9595586379650802</v>
      </c>
      <c r="T2435" t="n">
        <v>0.9714866816454013</v>
      </c>
      <c r="U2435" t="n">
        <v>0.1676743040679729</v>
      </c>
      <c r="V2435" t="n">
        <v>0.7182221102291656</v>
      </c>
      <c r="W2435" t="n">
        <v>0.1893348577539965</v>
      </c>
      <c r="X2435" t="n">
        <v>0.8690928615811228</v>
      </c>
    </row>
    <row r="2436">
      <c r="A2436" t="inlineStr">
        <is>
          <t>3117405</t>
        </is>
      </c>
      <c r="B2436" t="inlineStr">
        <is>
          <t>Conceição de Ipanema</t>
        </is>
      </c>
      <c r="C2436" t="inlineStr">
        <is>
          <t>MG</t>
        </is>
      </c>
      <c r="D2436" t="inlineStr">
        <is>
          <t>REGIÃO SUDESTE</t>
        </is>
      </c>
      <c r="E2436" s="70">
        <f>SUMPRODUCT(N2436:Q2436,PAINEL_PESOS!$C$16:$C$19)</f>
        <v/>
      </c>
      <c r="F2436" s="70">
        <f>SUMPRODUCT(R2436:T2436,PAINEL_PESOS!$C$21:$C$23)</f>
        <v/>
      </c>
      <c r="G2436" s="70">
        <f>SUMPRODUCT(U2436:V2436,PAINEL_PESOS!$C$25:$C$26)</f>
        <v/>
      </c>
      <c r="H2436" s="70">
        <f>SUMPRODUCT(W2436:X2436,PAINEL_PESOS!$C$28:$C$29)</f>
        <v/>
      </c>
      <c r="I2436" s="70" t="n">
        <v>0.993453787735855</v>
      </c>
      <c r="J2436" s="70" t="n">
        <v>0.656608981952819</v>
      </c>
      <c r="K2436" s="71">
        <f>IF(NOT(AND(PAINEL_PESOS!$D$12="OK - 100%",PAINEL_PESOS!$F$20="OK - 100%",PAINEL_PESOS!$F$24="OK - 100%",PAINEL_PESOS!$F$27="OK - 100%",PAINEL_PESOS!$F$30="OK - 100%")),"", (E2436*PAINEL_PESOS!$B$7+F2436*PAINEL_PESOS!$B$8+G2436*PAINEL_PESOS!$B$9+H2436*PAINEL_PESOS!$B$10)*I2436)</f>
        <v/>
      </c>
      <c r="L2436" s="71">
        <f>IF(K2436="","",K2436-J2436)</f>
        <v/>
      </c>
      <c r="M2436" s="71">
        <f>IF(L2436="","",ABS(L2436))</f>
        <v/>
      </c>
      <c r="N2436" t="n">
        <v>1</v>
      </c>
      <c r="O2436" t="n">
        <v>0.9688</v>
      </c>
      <c r="P2436" t="n">
        <v>0.9174234424498416</v>
      </c>
      <c r="Q2436" t="n">
        <v>0.9956394725221593</v>
      </c>
      <c r="R2436" t="n">
        <v>0.1207099368534219</v>
      </c>
      <c r="S2436" t="n">
        <v>0.9999857983308651</v>
      </c>
      <c r="T2436" t="n">
        <v>0.9696550370999669</v>
      </c>
      <c r="U2436" t="n">
        <v>0.197411630462976</v>
      </c>
      <c r="V2436" t="n">
        <v>0.6963390661163547</v>
      </c>
      <c r="W2436" t="n">
        <v>0.3423126944181549</v>
      </c>
      <c r="X2436" t="n">
        <v>0.7169228238127816</v>
      </c>
    </row>
    <row r="2437">
      <c r="A2437" t="inlineStr">
        <is>
          <t>3117504</t>
        </is>
      </c>
      <c r="B2437" t="inlineStr">
        <is>
          <t>Conceição do Mato Dentro</t>
        </is>
      </c>
      <c r="C2437" t="inlineStr">
        <is>
          <t>MG</t>
        </is>
      </c>
      <c r="D2437" t="inlineStr">
        <is>
          <t>REGIÃO SUDESTE</t>
        </is>
      </c>
      <c r="E2437" s="70">
        <f>SUMPRODUCT(N2437:Q2437,PAINEL_PESOS!$C$16:$C$19)</f>
        <v/>
      </c>
      <c r="F2437" s="70">
        <f>SUMPRODUCT(R2437:T2437,PAINEL_PESOS!$C$21:$C$23)</f>
        <v/>
      </c>
      <c r="G2437" s="70">
        <f>SUMPRODUCT(U2437:V2437,PAINEL_PESOS!$C$25:$C$26)</f>
        <v/>
      </c>
      <c r="H2437" s="70">
        <f>SUMPRODUCT(W2437:X2437,PAINEL_PESOS!$C$28:$C$29)</f>
        <v/>
      </c>
      <c r="I2437" s="70" t="n">
        <v>0.9957497565637093</v>
      </c>
      <c r="J2437" s="70" t="n">
        <v>0.6935840639497957</v>
      </c>
      <c r="K2437" s="71">
        <f>IF(NOT(AND(PAINEL_PESOS!$D$12="OK - 100%",PAINEL_PESOS!$F$20="OK - 100%",PAINEL_PESOS!$F$24="OK - 100%",PAINEL_PESOS!$F$27="OK - 100%",PAINEL_PESOS!$F$30="OK - 100%")),"", (E2437*PAINEL_PESOS!$B$7+F2437*PAINEL_PESOS!$B$8+G2437*PAINEL_PESOS!$B$9+H2437*PAINEL_PESOS!$B$10)*I2437)</f>
        <v/>
      </c>
      <c r="L2437" s="71">
        <f>IF(K2437="","",K2437-J2437)</f>
        <v/>
      </c>
      <c r="M2437" s="71">
        <f>IF(L2437="","",ABS(L2437))</f>
        <v/>
      </c>
      <c r="N2437" t="n">
        <v>0.4</v>
      </c>
      <c r="O2437" t="n">
        <v>0.9932</v>
      </c>
      <c r="P2437" t="n">
        <v>0.6429778247096093</v>
      </c>
      <c r="Q2437" t="n">
        <v>0.9972904127163696</v>
      </c>
      <c r="R2437" t="n">
        <v>0.4543615103763185</v>
      </c>
      <c r="S2437" t="n">
        <v>0.99996157264408</v>
      </c>
      <c r="T2437" t="n">
        <v>0.9984763756430166</v>
      </c>
      <c r="U2437" t="n">
        <v>0.4503388513941027</v>
      </c>
      <c r="V2437" t="n">
        <v>0.6998264338372415</v>
      </c>
      <c r="W2437" t="n">
        <v>0.5138561980606265</v>
      </c>
      <c r="X2437" t="n">
        <v>0.7564011416248695</v>
      </c>
    </row>
    <row r="2438">
      <c r="A2438" t="inlineStr">
        <is>
          <t>3117603</t>
        </is>
      </c>
      <c r="B2438" t="inlineStr">
        <is>
          <t>Conceição do Pará</t>
        </is>
      </c>
      <c r="C2438" t="inlineStr">
        <is>
          <t>MG</t>
        </is>
      </c>
      <c r="D2438" t="inlineStr">
        <is>
          <t>REGIÃO SUDESTE</t>
        </is>
      </c>
      <c r="E2438" s="70">
        <f>SUMPRODUCT(N2438:Q2438,PAINEL_PESOS!$C$16:$C$19)</f>
        <v/>
      </c>
      <c r="F2438" s="70">
        <f>SUMPRODUCT(R2438:T2438,PAINEL_PESOS!$C$21:$C$23)</f>
        <v/>
      </c>
      <c r="G2438" s="70">
        <f>SUMPRODUCT(U2438:V2438,PAINEL_PESOS!$C$25:$C$26)</f>
        <v/>
      </c>
      <c r="H2438" s="70">
        <f>SUMPRODUCT(W2438:X2438,PAINEL_PESOS!$C$28:$C$29)</f>
        <v/>
      </c>
      <c r="I2438" s="70" t="n">
        <v>0.9912233316327255</v>
      </c>
      <c r="J2438" s="70" t="n">
        <v>0.6549581427696416</v>
      </c>
      <c r="K2438" s="71">
        <f>IF(NOT(AND(PAINEL_PESOS!$D$12="OK - 100%",PAINEL_PESOS!$F$20="OK - 100%",PAINEL_PESOS!$F$24="OK - 100%",PAINEL_PESOS!$F$27="OK - 100%",PAINEL_PESOS!$F$30="OK - 100%")),"", (E2438*PAINEL_PESOS!$B$7+F2438*PAINEL_PESOS!$B$8+G2438*PAINEL_PESOS!$B$9+H2438*PAINEL_PESOS!$B$10)*I2438)</f>
        <v/>
      </c>
      <c r="L2438" s="71">
        <f>IF(K2438="","",K2438-J2438)</f>
        <v/>
      </c>
      <c r="M2438" s="71">
        <f>IF(L2438="","",ABS(L2438))</f>
        <v/>
      </c>
      <c r="N2438" t="n">
        <v>1</v>
      </c>
      <c r="O2438" t="n">
        <v>0.9932</v>
      </c>
      <c r="P2438" t="n">
        <v>0.6947201689545934</v>
      </c>
      <c r="Q2438" t="n">
        <v>0.9901068223655412</v>
      </c>
      <c r="R2438" t="n">
        <v>0.2364067241630346</v>
      </c>
      <c r="S2438" t="n">
        <v>0.9883418181646721</v>
      </c>
      <c r="T2438" t="n">
        <v>0.9835913693462375</v>
      </c>
      <c r="U2438" t="n">
        <v>0.2270062973488246</v>
      </c>
      <c r="V2438" t="n">
        <v>0.546878875532774</v>
      </c>
      <c r="W2438" t="n">
        <v>0.3981563499099055</v>
      </c>
      <c r="X2438" t="n">
        <v>0.8027775038777279</v>
      </c>
    </row>
    <row r="2439">
      <c r="A2439" t="inlineStr">
        <is>
          <t>3117702</t>
        </is>
      </c>
      <c r="B2439" t="inlineStr">
        <is>
          <t>Conceição do Rio Verde</t>
        </is>
      </c>
      <c r="C2439" t="inlineStr">
        <is>
          <t>MG</t>
        </is>
      </c>
      <c r="D2439" t="inlineStr">
        <is>
          <t>REGIÃO SUDESTE</t>
        </is>
      </c>
      <c r="E2439" s="70">
        <f>SUMPRODUCT(N2439:Q2439,PAINEL_PESOS!$C$16:$C$19)</f>
        <v/>
      </c>
      <c r="F2439" s="70">
        <f>SUMPRODUCT(R2439:T2439,PAINEL_PESOS!$C$21:$C$23)</f>
        <v/>
      </c>
      <c r="G2439" s="70">
        <f>SUMPRODUCT(U2439:V2439,PAINEL_PESOS!$C$25:$C$26)</f>
        <v/>
      </c>
      <c r="H2439" s="70">
        <f>SUMPRODUCT(W2439:X2439,PAINEL_PESOS!$C$28:$C$29)</f>
        <v/>
      </c>
      <c r="I2439" s="70" t="n">
        <v>0.9989054809125684</v>
      </c>
      <c r="J2439" s="70" t="n">
        <v>0.6211024366572098</v>
      </c>
      <c r="K2439" s="71">
        <f>IF(NOT(AND(PAINEL_PESOS!$D$12="OK - 100%",PAINEL_PESOS!$F$20="OK - 100%",PAINEL_PESOS!$F$24="OK - 100%",PAINEL_PESOS!$F$27="OK - 100%",PAINEL_PESOS!$F$30="OK - 100%")),"", (E2439*PAINEL_PESOS!$B$7+F2439*PAINEL_PESOS!$B$8+G2439*PAINEL_PESOS!$B$9+H2439*PAINEL_PESOS!$B$10)*I2439)</f>
        <v/>
      </c>
      <c r="L2439" s="71">
        <f>IF(K2439="","",K2439-J2439)</f>
        <v/>
      </c>
      <c r="M2439" s="71">
        <f>IF(L2439="","",ABS(L2439))</f>
        <v/>
      </c>
      <c r="N2439" t="n">
        <v>0.4</v>
      </c>
      <c r="O2439" t="n">
        <v>1</v>
      </c>
      <c r="P2439" t="n">
        <v>0.5865892291446674</v>
      </c>
      <c r="Q2439" t="n">
        <v>0.9956305787613117</v>
      </c>
      <c r="R2439" t="n">
        <v>0.247284457650096</v>
      </c>
      <c r="S2439" t="n">
        <v>0.9990730587658649</v>
      </c>
      <c r="T2439" t="n">
        <v>0.9980810094991492</v>
      </c>
      <c r="U2439" t="n">
        <v>0.2000300796135044</v>
      </c>
      <c r="V2439" t="n">
        <v>0.7445402400675241</v>
      </c>
      <c r="W2439" t="n">
        <v>0.2504030502032525</v>
      </c>
      <c r="X2439" t="n">
        <v>0.7918882956167664</v>
      </c>
    </row>
    <row r="2440">
      <c r="A2440" t="inlineStr">
        <is>
          <t>3117801</t>
        </is>
      </c>
      <c r="B2440" t="inlineStr">
        <is>
          <t>Conceição dos Ouros</t>
        </is>
      </c>
      <c r="C2440" t="inlineStr">
        <is>
          <t>MG</t>
        </is>
      </c>
      <c r="D2440" t="inlineStr">
        <is>
          <t>REGIÃO SUDESTE</t>
        </is>
      </c>
      <c r="E2440" s="70">
        <f>SUMPRODUCT(N2440:Q2440,PAINEL_PESOS!$C$16:$C$19)</f>
        <v/>
      </c>
      <c r="F2440" s="70">
        <f>SUMPRODUCT(R2440:T2440,PAINEL_PESOS!$C$21:$C$23)</f>
        <v/>
      </c>
      <c r="G2440" s="70">
        <f>SUMPRODUCT(U2440:V2440,PAINEL_PESOS!$C$25:$C$26)</f>
        <v/>
      </c>
      <c r="H2440" s="70">
        <f>SUMPRODUCT(W2440:X2440,PAINEL_PESOS!$C$28:$C$29)</f>
        <v/>
      </c>
      <c r="I2440" s="70" t="n">
        <v>0.9963836078070288</v>
      </c>
      <c r="J2440" s="70" t="n">
        <v>0.651229508932341</v>
      </c>
      <c r="K2440" s="71">
        <f>IF(NOT(AND(PAINEL_PESOS!$D$12="OK - 100%",PAINEL_PESOS!$F$20="OK - 100%",PAINEL_PESOS!$F$24="OK - 100%",PAINEL_PESOS!$F$27="OK - 100%",PAINEL_PESOS!$F$30="OK - 100%")),"", (E2440*PAINEL_PESOS!$B$7+F2440*PAINEL_PESOS!$B$8+G2440*PAINEL_PESOS!$B$9+H2440*PAINEL_PESOS!$B$10)*I2440)</f>
        <v/>
      </c>
      <c r="L2440" s="71">
        <f>IF(K2440="","",K2440-J2440)</f>
        <v/>
      </c>
      <c r="M2440" s="71">
        <f>IF(L2440="","",ABS(L2440))</f>
        <v/>
      </c>
      <c r="N2440" t="n">
        <v>1</v>
      </c>
      <c r="O2440" t="n">
        <v>0.9922</v>
      </c>
      <c r="P2440" t="n">
        <v>0.6613516367476241</v>
      </c>
      <c r="Q2440" t="n">
        <v>0.9868709310069652</v>
      </c>
      <c r="R2440" t="n">
        <v>0.234894266520057</v>
      </c>
      <c r="S2440" t="n">
        <v>0.9884228089870154</v>
      </c>
      <c r="T2440" t="n">
        <v>0.9962147762885311</v>
      </c>
      <c r="U2440" t="n">
        <v>0.2000300796135044</v>
      </c>
      <c r="V2440" t="n">
        <v>0.6865246545062729</v>
      </c>
      <c r="W2440" t="n">
        <v>0.2504030502032525</v>
      </c>
      <c r="X2440" t="n">
        <v>0.7918882956167664</v>
      </c>
    </row>
    <row r="2441">
      <c r="A2441" t="inlineStr">
        <is>
          <t>3117836</t>
        </is>
      </c>
      <c r="B2441" t="inlineStr">
        <is>
          <t>Cônego Marinho</t>
        </is>
      </c>
      <c r="C2441" t="inlineStr">
        <is>
          <t>MG</t>
        </is>
      </c>
      <c r="D2441" t="inlineStr">
        <is>
          <t>REGIÃO SUDESTE</t>
        </is>
      </c>
      <c r="E2441" s="70">
        <f>SUMPRODUCT(N2441:Q2441,PAINEL_PESOS!$C$16:$C$19)</f>
        <v/>
      </c>
      <c r="F2441" s="70">
        <f>SUMPRODUCT(R2441:T2441,PAINEL_PESOS!$C$21:$C$23)</f>
        <v/>
      </c>
      <c r="G2441" s="70">
        <f>SUMPRODUCT(U2441:V2441,PAINEL_PESOS!$C$25:$C$26)</f>
        <v/>
      </c>
      <c r="H2441" s="70">
        <f>SUMPRODUCT(W2441:X2441,PAINEL_PESOS!$C$28:$C$29)</f>
        <v/>
      </c>
      <c r="I2441" s="70" t="n">
        <v>0.9984078699328967</v>
      </c>
      <c r="J2441" s="70" t="n">
        <v>0.7294127639916211</v>
      </c>
      <c r="K2441" s="71">
        <f>IF(NOT(AND(PAINEL_PESOS!$D$12="OK - 100%",PAINEL_PESOS!$F$20="OK - 100%",PAINEL_PESOS!$F$24="OK - 100%",PAINEL_PESOS!$F$27="OK - 100%",PAINEL_PESOS!$F$30="OK - 100%")),"", (E2441*PAINEL_PESOS!$B$7+F2441*PAINEL_PESOS!$B$8+G2441*PAINEL_PESOS!$B$9+H2441*PAINEL_PESOS!$B$10)*I2441)</f>
        <v/>
      </c>
      <c r="L2441" s="71">
        <f>IF(K2441="","",K2441-J2441)</f>
        <v/>
      </c>
      <c r="M2441" s="71">
        <f>IF(L2441="","",ABS(L2441))</f>
        <v/>
      </c>
      <c r="N2441" t="n">
        <v>1</v>
      </c>
      <c r="O2441" t="n">
        <v>1</v>
      </c>
      <c r="P2441" t="n">
        <v>0.8142555438225977</v>
      </c>
      <c r="Q2441" t="n">
        <v>0.9989116496791701</v>
      </c>
      <c r="R2441" t="n">
        <v>0.1066206122745568</v>
      </c>
      <c r="S2441" t="n">
        <v>1</v>
      </c>
      <c r="T2441" t="n">
        <v>0.9926700871281159</v>
      </c>
      <c r="U2441" t="n">
        <v>0.7172933865411484</v>
      </c>
      <c r="V2441" t="n">
        <v>0.7479818742868923</v>
      </c>
      <c r="W2441" t="n">
        <v>0.4533411681287413</v>
      </c>
      <c r="X2441" t="n">
        <v>0.6198803286010472</v>
      </c>
    </row>
    <row r="2442">
      <c r="A2442" t="inlineStr">
        <is>
          <t>3117876</t>
        </is>
      </c>
      <c r="B2442" t="inlineStr">
        <is>
          <t>Confins</t>
        </is>
      </c>
      <c r="C2442" t="inlineStr">
        <is>
          <t>MG</t>
        </is>
      </c>
      <c r="D2442" t="inlineStr">
        <is>
          <t>REGIÃO SUDESTE</t>
        </is>
      </c>
      <c r="E2442" s="70">
        <f>SUMPRODUCT(N2442:Q2442,PAINEL_PESOS!$C$16:$C$19)</f>
        <v/>
      </c>
      <c r="F2442" s="70">
        <f>SUMPRODUCT(R2442:T2442,PAINEL_PESOS!$C$21:$C$23)</f>
        <v/>
      </c>
      <c r="G2442" s="70">
        <f>SUMPRODUCT(U2442:V2442,PAINEL_PESOS!$C$25:$C$26)</f>
        <v/>
      </c>
      <c r="H2442" s="70">
        <f>SUMPRODUCT(W2442:X2442,PAINEL_PESOS!$C$28:$C$29)</f>
        <v/>
      </c>
      <c r="I2442" s="70" t="n">
        <v>0.9854819341228042</v>
      </c>
      <c r="J2442" s="70" t="n">
        <v>0.6198479861557397</v>
      </c>
      <c r="K2442" s="71">
        <f>IF(NOT(AND(PAINEL_PESOS!$D$12="OK - 100%",PAINEL_PESOS!$F$20="OK - 100%",PAINEL_PESOS!$F$24="OK - 100%",PAINEL_PESOS!$F$27="OK - 100%",PAINEL_PESOS!$F$30="OK - 100%")),"", (E2442*PAINEL_PESOS!$B$7+F2442*PAINEL_PESOS!$B$8+G2442*PAINEL_PESOS!$B$9+H2442*PAINEL_PESOS!$B$10)*I2442)</f>
        <v/>
      </c>
      <c r="L2442" s="71">
        <f>IF(K2442="","",K2442-J2442)</f>
        <v/>
      </c>
      <c r="M2442" s="71">
        <f>IF(L2442="","",ABS(L2442))</f>
        <v/>
      </c>
      <c r="N2442" t="n">
        <v>0.8</v>
      </c>
      <c r="O2442" t="n">
        <v>0.9913999999999999</v>
      </c>
      <c r="P2442" t="n">
        <v>0.5852164730728617</v>
      </c>
      <c r="Q2442" t="n">
        <v>0.9053799338814466</v>
      </c>
      <c r="R2442" t="n">
        <v>0.3904350250910539</v>
      </c>
      <c r="S2442" t="n">
        <v>0.9950981372357758</v>
      </c>
      <c r="T2442" t="n">
        <v>0.9982406332717593</v>
      </c>
      <c r="U2442" t="n">
        <v>0.3067832959655089</v>
      </c>
      <c r="V2442" t="n">
        <v>0.2770254540029352</v>
      </c>
      <c r="W2442" t="n">
        <v>0.4925538027863463</v>
      </c>
      <c r="X2442" t="n">
        <v>0.7252931352713655</v>
      </c>
    </row>
    <row r="2443">
      <c r="A2443" t="inlineStr">
        <is>
          <t>3117900</t>
        </is>
      </c>
      <c r="B2443" t="inlineStr">
        <is>
          <t>Congonhal</t>
        </is>
      </c>
      <c r="C2443" t="inlineStr">
        <is>
          <t>MG</t>
        </is>
      </c>
      <c r="D2443" t="inlineStr">
        <is>
          <t>REGIÃO SUDESTE</t>
        </is>
      </c>
      <c r="E2443" s="70">
        <f>SUMPRODUCT(N2443:Q2443,PAINEL_PESOS!$C$16:$C$19)</f>
        <v/>
      </c>
      <c r="F2443" s="70">
        <f>SUMPRODUCT(R2443:T2443,PAINEL_PESOS!$C$21:$C$23)</f>
        <v/>
      </c>
      <c r="G2443" s="70">
        <f>SUMPRODUCT(U2443:V2443,PAINEL_PESOS!$C$25:$C$26)</f>
        <v/>
      </c>
      <c r="H2443" s="70">
        <f>SUMPRODUCT(W2443:X2443,PAINEL_PESOS!$C$28:$C$29)</f>
        <v/>
      </c>
      <c r="I2443" s="70" t="n">
        <v>0.9979901508564084</v>
      </c>
      <c r="J2443" s="70" t="n">
        <v>0.6530160599968202</v>
      </c>
      <c r="K2443" s="71">
        <f>IF(NOT(AND(PAINEL_PESOS!$D$12="OK - 100%",PAINEL_PESOS!$F$20="OK - 100%",PAINEL_PESOS!$F$24="OK - 100%",PAINEL_PESOS!$F$27="OK - 100%",PAINEL_PESOS!$F$30="OK - 100%")),"", (E2443*PAINEL_PESOS!$B$7+F2443*PAINEL_PESOS!$B$8+G2443*PAINEL_PESOS!$B$9+H2443*PAINEL_PESOS!$B$10)*I2443)</f>
        <v/>
      </c>
      <c r="L2443" s="71">
        <f>IF(K2443="","",K2443-J2443)</f>
        <v/>
      </c>
      <c r="M2443" s="71">
        <f>IF(L2443="","",ABS(L2443))</f>
        <v/>
      </c>
      <c r="N2443" t="n">
        <v>1</v>
      </c>
      <c r="O2443" t="n">
        <v>1</v>
      </c>
      <c r="P2443" t="n">
        <v>0.6857444561774023</v>
      </c>
      <c r="Q2443" t="n">
        <v>0.9946385887666653</v>
      </c>
      <c r="R2443" t="n">
        <v>0.2237682160124241</v>
      </c>
      <c r="S2443" t="n">
        <v>0.9979871202251703</v>
      </c>
      <c r="T2443" t="n">
        <v>0.9947646888011947</v>
      </c>
      <c r="U2443" t="n">
        <v>0.1999373150540548</v>
      </c>
      <c r="V2443" t="n">
        <v>0.6745780723878094</v>
      </c>
      <c r="W2443" t="n">
        <v>0.2502991501193295</v>
      </c>
      <c r="X2443" t="n">
        <v>0.7919632587326821</v>
      </c>
    </row>
    <row r="2444">
      <c r="A2444" t="inlineStr">
        <is>
          <t>3118007</t>
        </is>
      </c>
      <c r="B2444" t="inlineStr">
        <is>
          <t>Congonhas</t>
        </is>
      </c>
      <c r="C2444" t="inlineStr">
        <is>
          <t>MG</t>
        </is>
      </c>
      <c r="D2444" t="inlineStr">
        <is>
          <t>REGIÃO SUDESTE</t>
        </is>
      </c>
      <c r="E2444" s="70">
        <f>SUMPRODUCT(N2444:Q2444,PAINEL_PESOS!$C$16:$C$19)</f>
        <v/>
      </c>
      <c r="F2444" s="70">
        <f>SUMPRODUCT(R2444:T2444,PAINEL_PESOS!$C$21:$C$23)</f>
        <v/>
      </c>
      <c r="G2444" s="70">
        <f>SUMPRODUCT(U2444:V2444,PAINEL_PESOS!$C$25:$C$26)</f>
        <v/>
      </c>
      <c r="H2444" s="70">
        <f>SUMPRODUCT(W2444:X2444,PAINEL_PESOS!$C$28:$C$29)</f>
        <v/>
      </c>
      <c r="I2444" s="70" t="n">
        <v>0.9167409671528023</v>
      </c>
      <c r="J2444" s="70" t="n">
        <v>0.6044802010234257</v>
      </c>
      <c r="K2444" s="71">
        <f>IF(NOT(AND(PAINEL_PESOS!$D$12="OK - 100%",PAINEL_PESOS!$F$20="OK - 100%",PAINEL_PESOS!$F$24="OK - 100%",PAINEL_PESOS!$F$27="OK - 100%",PAINEL_PESOS!$F$30="OK - 100%")),"", (E2444*PAINEL_PESOS!$B$7+F2444*PAINEL_PESOS!$B$8+G2444*PAINEL_PESOS!$B$9+H2444*PAINEL_PESOS!$B$10)*I2444)</f>
        <v/>
      </c>
      <c r="L2444" s="71">
        <f>IF(K2444="","",K2444-J2444)</f>
        <v/>
      </c>
      <c r="M2444" s="71">
        <f>IF(L2444="","",ABS(L2444))</f>
        <v/>
      </c>
      <c r="N2444" t="n">
        <v>0.4</v>
      </c>
      <c r="O2444" t="n">
        <v>0.995</v>
      </c>
      <c r="P2444" t="n">
        <v>0.6686378035902851</v>
      </c>
      <c r="Q2444" t="n">
        <v>0.9599193987493806</v>
      </c>
      <c r="R2444" t="n">
        <v>0.5368981667301773</v>
      </c>
      <c r="S2444" t="n">
        <v>0.9975023078248433</v>
      </c>
      <c r="T2444" t="n">
        <v>0.9969283643609753</v>
      </c>
      <c r="U2444" t="n">
        <v>0.2642341273625163</v>
      </c>
      <c r="V2444" t="n">
        <v>0.6105574461508203</v>
      </c>
      <c r="W2444" t="n">
        <v>0.4024271763914628</v>
      </c>
      <c r="X2444" t="n">
        <v>0.7984860937730371</v>
      </c>
    </row>
    <row r="2445">
      <c r="A2445" t="inlineStr">
        <is>
          <t>3118106</t>
        </is>
      </c>
      <c r="B2445" t="inlineStr">
        <is>
          <t>Congonhas do Norte</t>
        </is>
      </c>
      <c r="C2445" t="inlineStr">
        <is>
          <t>MG</t>
        </is>
      </c>
      <c r="D2445" t="inlineStr">
        <is>
          <t>REGIÃO SUDESTE</t>
        </is>
      </c>
      <c r="E2445" s="70">
        <f>SUMPRODUCT(N2445:Q2445,PAINEL_PESOS!$C$16:$C$19)</f>
        <v/>
      </c>
      <c r="F2445" s="70">
        <f>SUMPRODUCT(R2445:T2445,PAINEL_PESOS!$C$21:$C$23)</f>
        <v/>
      </c>
      <c r="G2445" s="70">
        <f>SUMPRODUCT(U2445:V2445,PAINEL_PESOS!$C$25:$C$26)</f>
        <v/>
      </c>
      <c r="H2445" s="70">
        <f>SUMPRODUCT(W2445:X2445,PAINEL_PESOS!$C$28:$C$29)</f>
        <v/>
      </c>
      <c r="I2445" s="70" t="n">
        <v>0.9992647340020308</v>
      </c>
      <c r="J2445" s="70" t="n">
        <v>0.6955938679293402</v>
      </c>
      <c r="K2445" s="71">
        <f>IF(NOT(AND(PAINEL_PESOS!$D$12="OK - 100%",PAINEL_PESOS!$F$20="OK - 100%",PAINEL_PESOS!$F$24="OK - 100%",PAINEL_PESOS!$F$27="OK - 100%",PAINEL_PESOS!$F$30="OK - 100%")),"", (E2445*PAINEL_PESOS!$B$7+F2445*PAINEL_PESOS!$B$8+G2445*PAINEL_PESOS!$B$9+H2445*PAINEL_PESOS!$B$10)*I2445)</f>
        <v/>
      </c>
      <c r="L2445" s="71">
        <f>IF(K2445="","",K2445-J2445)</f>
        <v/>
      </c>
      <c r="M2445" s="71">
        <f>IF(L2445="","",ABS(L2445))</f>
        <v/>
      </c>
      <c r="N2445" t="n">
        <v>1</v>
      </c>
      <c r="O2445" t="n">
        <v>1</v>
      </c>
      <c r="P2445" t="n">
        <v>0.966209081309398</v>
      </c>
      <c r="Q2445" t="n">
        <v>0.9973668830181598</v>
      </c>
      <c r="R2445" t="n">
        <v>0.0870378136221051</v>
      </c>
      <c r="S2445" t="n">
        <v>0.9999849552486617</v>
      </c>
      <c r="T2445" t="n">
        <v>0.9982129476907357</v>
      </c>
      <c r="U2445" t="n">
        <v>0.3291842854226998</v>
      </c>
      <c r="V2445" t="n">
        <v>0.6407205910224026</v>
      </c>
      <c r="W2445" t="n">
        <v>0.4964976796817781</v>
      </c>
      <c r="X2445" t="n">
        <v>0.7304978435330836</v>
      </c>
    </row>
    <row r="2446">
      <c r="A2446" t="inlineStr">
        <is>
          <t>3118205</t>
        </is>
      </c>
      <c r="B2446" t="inlineStr">
        <is>
          <t>Conquista</t>
        </is>
      </c>
      <c r="C2446" t="inlineStr">
        <is>
          <t>MG</t>
        </is>
      </c>
      <c r="D2446" t="inlineStr">
        <is>
          <t>REGIÃO SUDESTE</t>
        </is>
      </c>
      <c r="E2446" s="70">
        <f>SUMPRODUCT(N2446:Q2446,PAINEL_PESOS!$C$16:$C$19)</f>
        <v/>
      </c>
      <c r="F2446" s="70">
        <f>SUMPRODUCT(R2446:T2446,PAINEL_PESOS!$C$21:$C$23)</f>
        <v/>
      </c>
      <c r="G2446" s="70">
        <f>SUMPRODUCT(U2446:V2446,PAINEL_PESOS!$C$25:$C$26)</f>
        <v/>
      </c>
      <c r="H2446" s="70">
        <f>SUMPRODUCT(W2446:X2446,PAINEL_PESOS!$C$28:$C$29)</f>
        <v/>
      </c>
      <c r="I2446" s="70" t="n">
        <v>0.9970818685178975</v>
      </c>
      <c r="J2446" s="70" t="n">
        <v>0.6440795356968922</v>
      </c>
      <c r="K2446" s="71">
        <f>IF(NOT(AND(PAINEL_PESOS!$D$12="OK - 100%",PAINEL_PESOS!$F$20="OK - 100%",PAINEL_PESOS!$F$24="OK - 100%",PAINEL_PESOS!$F$27="OK - 100%",PAINEL_PESOS!$F$30="OK - 100%")),"", (E2446*PAINEL_PESOS!$B$7+F2446*PAINEL_PESOS!$B$8+G2446*PAINEL_PESOS!$B$9+H2446*PAINEL_PESOS!$B$10)*I2446)</f>
        <v/>
      </c>
      <c r="L2446" s="71">
        <f>IF(K2446="","",K2446-J2446)</f>
        <v/>
      </c>
      <c r="M2446" s="71">
        <f>IF(L2446="","",ABS(L2446))</f>
        <v/>
      </c>
      <c r="N2446" t="n">
        <v>0.6</v>
      </c>
      <c r="O2446" t="n">
        <v>0.9971</v>
      </c>
      <c r="P2446" t="n">
        <v>0.7388595564941922</v>
      </c>
      <c r="Q2446" t="n">
        <v>0.9981527243644134</v>
      </c>
      <c r="R2446" t="n">
        <v>0.3079329199671507</v>
      </c>
      <c r="S2446" t="n">
        <v>0.9808995269884623</v>
      </c>
      <c r="T2446" t="n">
        <v>0.994742463597053</v>
      </c>
      <c r="U2446" t="n">
        <v>0.1704369224329698</v>
      </c>
      <c r="V2446" t="n">
        <v>0.7471689761731956</v>
      </c>
      <c r="W2446" t="n">
        <v>0.1939398179161084</v>
      </c>
      <c r="X2446" t="n">
        <v>0.8667312307265032</v>
      </c>
    </row>
    <row r="2447">
      <c r="A2447" t="inlineStr">
        <is>
          <t>3118304</t>
        </is>
      </c>
      <c r="B2447" t="inlineStr">
        <is>
          <t>Conselheiro Lafaiete</t>
        </is>
      </c>
      <c r="C2447" t="inlineStr">
        <is>
          <t>MG</t>
        </is>
      </c>
      <c r="D2447" t="inlineStr">
        <is>
          <t>REGIÃO SUDESTE</t>
        </is>
      </c>
      <c r="E2447" s="70">
        <f>SUMPRODUCT(N2447:Q2447,PAINEL_PESOS!$C$16:$C$19)</f>
        <v/>
      </c>
      <c r="F2447" s="70">
        <f>SUMPRODUCT(R2447:T2447,PAINEL_PESOS!$C$21:$C$23)</f>
        <v/>
      </c>
      <c r="G2447" s="70">
        <f>SUMPRODUCT(U2447:V2447,PAINEL_PESOS!$C$25:$C$26)</f>
        <v/>
      </c>
      <c r="H2447" s="70">
        <f>SUMPRODUCT(W2447:X2447,PAINEL_PESOS!$C$28:$C$29)</f>
        <v/>
      </c>
      <c r="I2447" s="70" t="n">
        <v>0.9874015730578939</v>
      </c>
      <c r="J2447" s="70" t="n">
        <v>0.6376828928008318</v>
      </c>
      <c r="K2447" s="71">
        <f>IF(NOT(AND(PAINEL_PESOS!$D$12="OK - 100%",PAINEL_PESOS!$F$20="OK - 100%",PAINEL_PESOS!$F$24="OK - 100%",PAINEL_PESOS!$F$27="OK - 100%",PAINEL_PESOS!$F$30="OK - 100%")),"", (E2447*PAINEL_PESOS!$B$7+F2447*PAINEL_PESOS!$B$8+G2447*PAINEL_PESOS!$B$9+H2447*PAINEL_PESOS!$B$10)*I2447)</f>
        <v/>
      </c>
      <c r="L2447" s="71">
        <f>IF(K2447="","",K2447-J2447)</f>
        <v/>
      </c>
      <c r="M2447" s="71">
        <f>IF(L2447="","",ABS(L2447))</f>
        <v/>
      </c>
      <c r="N2447" t="n">
        <v>0.4</v>
      </c>
      <c r="O2447" t="n">
        <v>1</v>
      </c>
      <c r="P2447" t="n">
        <v>0.6213305174234425</v>
      </c>
      <c r="Q2447" t="n">
        <v>0.9240835970599055</v>
      </c>
      <c r="R2447" t="n">
        <v>0.4624735685570467</v>
      </c>
      <c r="S2447" t="n">
        <v>0.9923855591148213</v>
      </c>
      <c r="T2447" t="n">
        <v>0.9952700943366622</v>
      </c>
      <c r="U2447" t="n">
        <v>0.2668296423627254</v>
      </c>
      <c r="V2447" t="n">
        <v>0.5942887369665435</v>
      </c>
      <c r="W2447" t="n">
        <v>0.399972546890646</v>
      </c>
      <c r="X2447" t="n">
        <v>0.7993361255566371</v>
      </c>
    </row>
    <row r="2448">
      <c r="A2448" t="inlineStr">
        <is>
          <t>3118403</t>
        </is>
      </c>
      <c r="B2448" t="inlineStr">
        <is>
          <t>Conselheiro Pena</t>
        </is>
      </c>
      <c r="C2448" t="inlineStr">
        <is>
          <t>MG</t>
        </is>
      </c>
      <c r="D2448" t="inlineStr">
        <is>
          <t>REGIÃO SUDESTE</t>
        </is>
      </c>
      <c r="E2448" s="70">
        <f>SUMPRODUCT(N2448:Q2448,PAINEL_PESOS!$C$16:$C$19)</f>
        <v/>
      </c>
      <c r="F2448" s="70">
        <f>SUMPRODUCT(R2448:T2448,PAINEL_PESOS!$C$21:$C$23)</f>
        <v/>
      </c>
      <c r="G2448" s="70">
        <f>SUMPRODUCT(U2448:V2448,PAINEL_PESOS!$C$25:$C$26)</f>
        <v/>
      </c>
      <c r="H2448" s="70">
        <f>SUMPRODUCT(W2448:X2448,PAINEL_PESOS!$C$28:$C$29)</f>
        <v/>
      </c>
      <c r="I2448" s="70" t="n">
        <v>0.994255329109865</v>
      </c>
      <c r="J2448" s="70" t="n">
        <v>0.6533838354824927</v>
      </c>
      <c r="K2448" s="71">
        <f>IF(NOT(AND(PAINEL_PESOS!$D$12="OK - 100%",PAINEL_PESOS!$F$20="OK - 100%",PAINEL_PESOS!$F$24="OK - 100%",PAINEL_PESOS!$F$27="OK - 100%",PAINEL_PESOS!$F$30="OK - 100%")),"", (E2448*PAINEL_PESOS!$B$7+F2448*PAINEL_PESOS!$B$8+G2448*PAINEL_PESOS!$B$9+H2448*PAINEL_PESOS!$B$10)*I2448)</f>
        <v/>
      </c>
      <c r="L2448" s="71">
        <f>IF(K2448="","",K2448-J2448)</f>
        <v/>
      </c>
      <c r="M2448" s="71">
        <f>IF(L2448="","",ABS(L2448))</f>
        <v/>
      </c>
      <c r="N2448" t="n">
        <v>1</v>
      </c>
      <c r="O2448" t="n">
        <v>1</v>
      </c>
      <c r="P2448" t="n">
        <v>0.6441393875395987</v>
      </c>
      <c r="Q2448" t="n">
        <v>0.9921440057073</v>
      </c>
      <c r="R2448" t="n">
        <v>0.2803890229589838</v>
      </c>
      <c r="S2448" t="n">
        <v>0.9989946504978218</v>
      </c>
      <c r="T2448" t="n">
        <v>0.9768363868100421</v>
      </c>
      <c r="U2448" t="n">
        <v>0.1577763518038419</v>
      </c>
      <c r="V2448" t="n">
        <v>0.7524951229306718</v>
      </c>
      <c r="W2448" t="n">
        <v>0.314652330731803</v>
      </c>
      <c r="X2448" t="n">
        <v>0.7100597722373689</v>
      </c>
    </row>
    <row r="2449">
      <c r="A2449" t="inlineStr">
        <is>
          <t>3118502</t>
        </is>
      </c>
      <c r="B2449" t="inlineStr">
        <is>
          <t>Consolação</t>
        </is>
      </c>
      <c r="C2449" t="inlineStr">
        <is>
          <t>MG</t>
        </is>
      </c>
      <c r="D2449" t="inlineStr">
        <is>
          <t>REGIÃO SUDESTE</t>
        </is>
      </c>
      <c r="E2449" s="70">
        <f>SUMPRODUCT(N2449:Q2449,PAINEL_PESOS!$C$16:$C$19)</f>
        <v/>
      </c>
      <c r="F2449" s="70">
        <f>SUMPRODUCT(R2449:T2449,PAINEL_PESOS!$C$21:$C$23)</f>
        <v/>
      </c>
      <c r="G2449" s="70">
        <f>SUMPRODUCT(U2449:V2449,PAINEL_PESOS!$C$25:$C$26)</f>
        <v/>
      </c>
      <c r="H2449" s="70">
        <f>SUMPRODUCT(W2449:X2449,PAINEL_PESOS!$C$28:$C$29)</f>
        <v/>
      </c>
      <c r="I2449" s="70" t="n">
        <v>0.996481985676301</v>
      </c>
      <c r="J2449" s="70" t="n">
        <v>0.6477519829168366</v>
      </c>
      <c r="K2449" s="71">
        <f>IF(NOT(AND(PAINEL_PESOS!$D$12="OK - 100%",PAINEL_PESOS!$F$20="OK - 100%",PAINEL_PESOS!$F$24="OK - 100%",PAINEL_PESOS!$F$27="OK - 100%",PAINEL_PESOS!$F$30="OK - 100%")),"", (E2449*PAINEL_PESOS!$B$7+F2449*PAINEL_PESOS!$B$8+G2449*PAINEL_PESOS!$B$9+H2449*PAINEL_PESOS!$B$10)*I2449)</f>
        <v/>
      </c>
      <c r="L2449" s="71">
        <f>IF(K2449="","",K2449-J2449)</f>
        <v/>
      </c>
      <c r="M2449" s="71">
        <f>IF(L2449="","",ABS(L2449))</f>
        <v/>
      </c>
      <c r="N2449" t="n">
        <v>1</v>
      </c>
      <c r="O2449" t="n">
        <v>0.9954</v>
      </c>
      <c r="P2449" t="n">
        <v>0.8714889123548046</v>
      </c>
      <c r="Q2449" t="n">
        <v>0.9947864129830073</v>
      </c>
      <c r="R2449" t="n">
        <v>0.0338501723515115</v>
      </c>
      <c r="S2449" t="n">
        <v>0.9989650692023126</v>
      </c>
      <c r="T2449" t="n">
        <v>0.986266595019517</v>
      </c>
      <c r="U2449" t="n">
        <v>0.2000300796135044</v>
      </c>
      <c r="V2449" t="n">
        <v>0.681096984802912</v>
      </c>
      <c r="W2449" t="n">
        <v>0.2504030502032525</v>
      </c>
      <c r="X2449" t="n">
        <v>0.7918882956167664</v>
      </c>
    </row>
    <row r="2450">
      <c r="A2450" t="inlineStr">
        <is>
          <t>3118601</t>
        </is>
      </c>
      <c r="B2450" t="inlineStr">
        <is>
          <t>Contagem</t>
        </is>
      </c>
      <c r="C2450" t="inlineStr">
        <is>
          <t>MG</t>
        </is>
      </c>
      <c r="D2450" t="inlineStr">
        <is>
          <t>REGIÃO SUDESTE</t>
        </is>
      </c>
      <c r="E2450" s="70">
        <f>SUMPRODUCT(N2450:Q2450,PAINEL_PESOS!$C$16:$C$19)</f>
        <v/>
      </c>
      <c r="F2450" s="70">
        <f>SUMPRODUCT(R2450:T2450,PAINEL_PESOS!$C$21:$C$23)</f>
        <v/>
      </c>
      <c r="G2450" s="70">
        <f>SUMPRODUCT(U2450:V2450,PAINEL_PESOS!$C$25:$C$26)</f>
        <v/>
      </c>
      <c r="H2450" s="70">
        <f>SUMPRODUCT(W2450:X2450,PAINEL_PESOS!$C$28:$C$29)</f>
        <v/>
      </c>
      <c r="I2450" s="70" t="n">
        <v>0.8821742759824235</v>
      </c>
      <c r="J2450" s="70" t="n">
        <v>0.4530797416311546</v>
      </c>
      <c r="K2450" s="71">
        <f>IF(NOT(AND(PAINEL_PESOS!$D$12="OK - 100%",PAINEL_PESOS!$F$20="OK - 100%",PAINEL_PESOS!$F$24="OK - 100%",PAINEL_PESOS!$F$27="OK - 100%",PAINEL_PESOS!$F$30="OK - 100%")),"", (E2450*PAINEL_PESOS!$B$7+F2450*PAINEL_PESOS!$B$8+G2450*PAINEL_PESOS!$B$9+H2450*PAINEL_PESOS!$B$10)*I2450)</f>
        <v/>
      </c>
      <c r="L2450" s="71">
        <f>IF(K2450="","",K2450-J2450)</f>
        <v/>
      </c>
      <c r="M2450" s="71">
        <f>IF(L2450="","",ABS(L2450))</f>
        <v/>
      </c>
      <c r="N2450" t="n">
        <v>0.4</v>
      </c>
      <c r="O2450" t="n">
        <v>0.9757</v>
      </c>
      <c r="P2450" t="n">
        <v>0.4125659978880676</v>
      </c>
      <c r="Q2450" t="n">
        <v>0.2669887140648458</v>
      </c>
      <c r="R2450" t="n">
        <v>0.7029358854746057</v>
      </c>
      <c r="S2450" t="n">
        <v>0.6857023079248753</v>
      </c>
      <c r="T2450" t="n">
        <v>0.9975527313028513</v>
      </c>
      <c r="U2450" t="n">
        <v>0.282250321528987</v>
      </c>
      <c r="V2450" t="n">
        <v>0</v>
      </c>
      <c r="W2450" t="n">
        <v>0.4405886459103992</v>
      </c>
      <c r="X2450" t="n">
        <v>0.7674946879411544</v>
      </c>
    </row>
    <row r="2451">
      <c r="A2451" t="inlineStr">
        <is>
          <t>3118700</t>
        </is>
      </c>
      <c r="B2451" t="inlineStr">
        <is>
          <t>Coqueiral</t>
        </is>
      </c>
      <c r="C2451" t="inlineStr">
        <is>
          <t>MG</t>
        </is>
      </c>
      <c r="D2451" t="inlineStr">
        <is>
          <t>REGIÃO SUDESTE</t>
        </is>
      </c>
      <c r="E2451" s="70">
        <f>SUMPRODUCT(N2451:Q2451,PAINEL_PESOS!$C$16:$C$19)</f>
        <v/>
      </c>
      <c r="F2451" s="70">
        <f>SUMPRODUCT(R2451:T2451,PAINEL_PESOS!$C$21:$C$23)</f>
        <v/>
      </c>
      <c r="G2451" s="70">
        <f>SUMPRODUCT(U2451:V2451,PAINEL_PESOS!$C$25:$C$26)</f>
        <v/>
      </c>
      <c r="H2451" s="70">
        <f>SUMPRODUCT(W2451:X2451,PAINEL_PESOS!$C$28:$C$29)</f>
        <v/>
      </c>
      <c r="I2451" s="70" t="n">
        <v>0.9988907429516038</v>
      </c>
      <c r="J2451" s="70" t="n">
        <v>0.6727996469645472</v>
      </c>
      <c r="K2451" s="71">
        <f>IF(NOT(AND(PAINEL_PESOS!$D$12="OK - 100%",PAINEL_PESOS!$F$20="OK - 100%",PAINEL_PESOS!$F$24="OK - 100%",PAINEL_PESOS!$F$27="OK - 100%",PAINEL_PESOS!$F$30="OK - 100%")),"", (E2451*PAINEL_PESOS!$B$7+F2451*PAINEL_PESOS!$B$8+G2451*PAINEL_PESOS!$B$9+H2451*PAINEL_PESOS!$B$10)*I2451)</f>
        <v/>
      </c>
      <c r="L2451" s="71">
        <f>IF(K2451="","",K2451-J2451)</f>
        <v/>
      </c>
      <c r="M2451" s="71">
        <f>IF(L2451="","",ABS(L2451))</f>
        <v/>
      </c>
      <c r="N2451" t="n">
        <v>1</v>
      </c>
      <c r="O2451" t="n">
        <v>0.9956</v>
      </c>
      <c r="P2451" t="n">
        <v>0.744350580781415</v>
      </c>
      <c r="Q2451" t="n">
        <v>0.9962851480516365</v>
      </c>
      <c r="R2451" t="n">
        <v>0.2257222420249408</v>
      </c>
      <c r="S2451" t="n">
        <v>0.999891265089547</v>
      </c>
      <c r="T2451" t="n">
        <v>0.9971436122317303</v>
      </c>
      <c r="U2451" t="n">
        <v>0.1636515568039457</v>
      </c>
      <c r="V2451" t="n">
        <v>0.6898909304446512</v>
      </c>
      <c r="W2451" t="n">
        <v>0.3619623762230498</v>
      </c>
      <c r="X2451" t="n">
        <v>0.8229134604000714</v>
      </c>
    </row>
    <row r="2452">
      <c r="A2452" t="inlineStr">
        <is>
          <t>3118809</t>
        </is>
      </c>
      <c r="B2452" t="inlineStr">
        <is>
          <t>Coração de Jesus</t>
        </is>
      </c>
      <c r="C2452" t="inlineStr">
        <is>
          <t>MG</t>
        </is>
      </c>
      <c r="D2452" t="inlineStr">
        <is>
          <t>REGIÃO SUDESTE</t>
        </is>
      </c>
      <c r="E2452" s="70">
        <f>SUMPRODUCT(N2452:Q2452,PAINEL_PESOS!$C$16:$C$19)</f>
        <v/>
      </c>
      <c r="F2452" s="70">
        <f>SUMPRODUCT(R2452:T2452,PAINEL_PESOS!$C$21:$C$23)</f>
        <v/>
      </c>
      <c r="G2452" s="70">
        <f>SUMPRODUCT(U2452:V2452,PAINEL_PESOS!$C$25:$C$26)</f>
        <v/>
      </c>
      <c r="H2452" s="70">
        <f>SUMPRODUCT(W2452:X2452,PAINEL_PESOS!$C$28:$C$29)</f>
        <v/>
      </c>
      <c r="I2452" s="70" t="n">
        <v>0.9927164562010818</v>
      </c>
      <c r="J2452" s="70" t="n">
        <v>0.6217298462295734</v>
      </c>
      <c r="K2452" s="71">
        <f>IF(NOT(AND(PAINEL_PESOS!$D$12="OK - 100%",PAINEL_PESOS!$F$20="OK - 100%",PAINEL_PESOS!$F$24="OK - 100%",PAINEL_PESOS!$F$27="OK - 100%",PAINEL_PESOS!$F$30="OK - 100%")),"", (E2452*PAINEL_PESOS!$B$7+F2452*PAINEL_PESOS!$B$8+G2452*PAINEL_PESOS!$B$9+H2452*PAINEL_PESOS!$B$10)*I2452)</f>
        <v/>
      </c>
      <c r="L2452" s="71">
        <f>IF(K2452="","",K2452-J2452)</f>
        <v/>
      </c>
      <c r="M2452" s="71">
        <f>IF(L2452="","",ABS(L2452))</f>
        <v/>
      </c>
      <c r="N2452" t="n">
        <v>0.2</v>
      </c>
      <c r="O2452" t="n">
        <v>0.9927</v>
      </c>
      <c r="P2452" t="n">
        <v>0.6313621964097149</v>
      </c>
      <c r="Q2452" t="n">
        <v>0.9872007397549335</v>
      </c>
      <c r="R2452" t="n">
        <v>0.2488455351614082</v>
      </c>
      <c r="S2452" t="n">
        <v>0.9999286567711153</v>
      </c>
      <c r="T2452" t="n">
        <v>0.9719061383522809</v>
      </c>
      <c r="U2452" t="n">
        <v>0.5239509640118959</v>
      </c>
      <c r="V2452" t="n">
        <v>0.5349694691834332</v>
      </c>
      <c r="W2452" t="n">
        <v>0.5342176402229085</v>
      </c>
      <c r="X2452" t="n">
        <v>0.531108645491978</v>
      </c>
    </row>
    <row r="2453">
      <c r="A2453" t="inlineStr">
        <is>
          <t>3118908</t>
        </is>
      </c>
      <c r="B2453" t="inlineStr">
        <is>
          <t>Cordisburgo</t>
        </is>
      </c>
      <c r="C2453" t="inlineStr">
        <is>
          <t>MG</t>
        </is>
      </c>
      <c r="D2453" t="inlineStr">
        <is>
          <t>REGIÃO SUDESTE</t>
        </is>
      </c>
      <c r="E2453" s="70">
        <f>SUMPRODUCT(N2453:Q2453,PAINEL_PESOS!$C$16:$C$19)</f>
        <v/>
      </c>
      <c r="F2453" s="70">
        <f>SUMPRODUCT(R2453:T2453,PAINEL_PESOS!$C$21:$C$23)</f>
        <v/>
      </c>
      <c r="G2453" s="70">
        <f>SUMPRODUCT(U2453:V2453,PAINEL_PESOS!$C$25:$C$26)</f>
        <v/>
      </c>
      <c r="H2453" s="70">
        <f>SUMPRODUCT(W2453:X2453,PAINEL_PESOS!$C$28:$C$29)</f>
        <v/>
      </c>
      <c r="I2453" s="70" t="n">
        <v>0.995595764464873</v>
      </c>
      <c r="J2453" s="70" t="n">
        <v>0.6294373889736343</v>
      </c>
      <c r="K2453" s="71">
        <f>IF(NOT(AND(PAINEL_PESOS!$D$12="OK - 100%",PAINEL_PESOS!$F$20="OK - 100%",PAINEL_PESOS!$F$24="OK - 100%",PAINEL_PESOS!$F$27="OK - 100%",PAINEL_PESOS!$F$30="OK - 100%")),"", (E2453*PAINEL_PESOS!$B$7+F2453*PAINEL_PESOS!$B$8+G2453*PAINEL_PESOS!$B$9+H2453*PAINEL_PESOS!$B$10)*I2453)</f>
        <v/>
      </c>
      <c r="L2453" s="71">
        <f>IF(K2453="","",K2453-J2453)</f>
        <v/>
      </c>
      <c r="M2453" s="71">
        <f>IF(L2453="","",ABS(L2453))</f>
        <v/>
      </c>
      <c r="N2453" t="n">
        <v>0.6</v>
      </c>
      <c r="O2453" t="n">
        <v>1</v>
      </c>
      <c r="P2453" t="n">
        <v>0.6579725448785638</v>
      </c>
      <c r="Q2453" t="n">
        <v>0.9949401303220632</v>
      </c>
      <c r="R2453" t="n">
        <v>0.1756308123546706</v>
      </c>
      <c r="S2453" t="n">
        <v>0.9999127227447685</v>
      </c>
      <c r="T2453" t="n">
        <v>0.9811937576397518</v>
      </c>
      <c r="U2453" t="n">
        <v>0.3067706132416166</v>
      </c>
      <c r="V2453" t="n">
        <v>0.4688810397707583</v>
      </c>
      <c r="W2453" t="n">
        <v>0.4925269385453881</v>
      </c>
      <c r="X2453" t="n">
        <v>0.7253149520568405</v>
      </c>
    </row>
    <row r="2454">
      <c r="A2454" t="inlineStr">
        <is>
          <t>3119005</t>
        </is>
      </c>
      <c r="B2454" t="inlineStr">
        <is>
          <t>Cordislândia</t>
        </is>
      </c>
      <c r="C2454" t="inlineStr">
        <is>
          <t>MG</t>
        </is>
      </c>
      <c r="D2454" t="inlineStr">
        <is>
          <t>REGIÃO SUDESTE</t>
        </is>
      </c>
      <c r="E2454" s="70">
        <f>SUMPRODUCT(N2454:Q2454,PAINEL_PESOS!$C$16:$C$19)</f>
        <v/>
      </c>
      <c r="F2454" s="70">
        <f>SUMPRODUCT(R2454:T2454,PAINEL_PESOS!$C$21:$C$23)</f>
        <v/>
      </c>
      <c r="G2454" s="70">
        <f>SUMPRODUCT(U2454:V2454,PAINEL_PESOS!$C$25:$C$26)</f>
        <v/>
      </c>
      <c r="H2454" s="70">
        <f>SUMPRODUCT(W2454:X2454,PAINEL_PESOS!$C$28:$C$29)</f>
        <v/>
      </c>
      <c r="I2454" s="70" t="n">
        <v>0.9991686868053097</v>
      </c>
      <c r="J2454" s="70" t="n">
        <v>0.6297463558451256</v>
      </c>
      <c r="K2454" s="71">
        <f>IF(NOT(AND(PAINEL_PESOS!$D$12="OK - 100%",PAINEL_PESOS!$F$20="OK - 100%",PAINEL_PESOS!$F$24="OK - 100%",PAINEL_PESOS!$F$27="OK - 100%",PAINEL_PESOS!$F$30="OK - 100%")),"", (E2454*PAINEL_PESOS!$B$7+F2454*PAINEL_PESOS!$B$8+G2454*PAINEL_PESOS!$B$9+H2454*PAINEL_PESOS!$B$10)*I2454)</f>
        <v/>
      </c>
      <c r="L2454" s="71">
        <f>IF(K2454="","",K2454-J2454)</f>
        <v/>
      </c>
      <c r="M2454" s="71">
        <f>IF(L2454="","",ABS(L2454))</f>
        <v/>
      </c>
      <c r="N2454" t="n">
        <v>0.4</v>
      </c>
      <c r="O2454" t="n">
        <v>1</v>
      </c>
      <c r="P2454" t="n">
        <v>0.8459345300950369</v>
      </c>
      <c r="Q2454" t="n">
        <v>0.9979580059529228</v>
      </c>
      <c r="R2454" t="n">
        <v>0.1545936335105072</v>
      </c>
      <c r="S2454" t="n">
        <v>0.9997859495513157</v>
      </c>
      <c r="T2454" t="n">
        <v>0.9973711826569275</v>
      </c>
      <c r="U2454" t="n">
        <v>0.2000300796135044</v>
      </c>
      <c r="V2454" t="n">
        <v>0.7433942590095549</v>
      </c>
      <c r="W2454" t="n">
        <v>0.2504030502032525</v>
      </c>
      <c r="X2454" t="n">
        <v>0.7918882956167664</v>
      </c>
    </row>
    <row r="2455">
      <c r="A2455" t="inlineStr">
        <is>
          <t>3119104</t>
        </is>
      </c>
      <c r="B2455" t="inlineStr">
        <is>
          <t>Corinto</t>
        </is>
      </c>
      <c r="C2455" t="inlineStr">
        <is>
          <t>MG</t>
        </is>
      </c>
      <c r="D2455" t="inlineStr">
        <is>
          <t>REGIÃO SUDESTE</t>
        </is>
      </c>
      <c r="E2455" s="70">
        <f>SUMPRODUCT(N2455:Q2455,PAINEL_PESOS!$C$16:$C$19)</f>
        <v/>
      </c>
      <c r="F2455" s="70">
        <f>SUMPRODUCT(R2455:T2455,PAINEL_PESOS!$C$21:$C$23)</f>
        <v/>
      </c>
      <c r="G2455" s="70">
        <f>SUMPRODUCT(U2455:V2455,PAINEL_PESOS!$C$25:$C$26)</f>
        <v/>
      </c>
      <c r="H2455" s="70">
        <f>SUMPRODUCT(W2455:X2455,PAINEL_PESOS!$C$28:$C$29)</f>
        <v/>
      </c>
      <c r="I2455" s="70" t="n">
        <v>0.9954523075194595</v>
      </c>
      <c r="J2455" s="70" t="n">
        <v>0.653033881749632</v>
      </c>
      <c r="K2455" s="71">
        <f>IF(NOT(AND(PAINEL_PESOS!$D$12="OK - 100%",PAINEL_PESOS!$F$20="OK - 100%",PAINEL_PESOS!$F$24="OK - 100%",PAINEL_PESOS!$F$27="OK - 100%",PAINEL_PESOS!$F$30="OK - 100%")),"", (E2455*PAINEL_PESOS!$B$7+F2455*PAINEL_PESOS!$B$8+G2455*PAINEL_PESOS!$B$9+H2455*PAINEL_PESOS!$B$10)*I2455)</f>
        <v/>
      </c>
      <c r="L2455" s="71">
        <f>IF(K2455="","",K2455-J2455)</f>
        <v/>
      </c>
      <c r="M2455" s="71">
        <f>IF(L2455="","",ABS(L2455))</f>
        <v/>
      </c>
      <c r="N2455" t="n">
        <v>0.4</v>
      </c>
      <c r="O2455" t="n">
        <v>1</v>
      </c>
      <c r="P2455" t="n">
        <v>0.6987328405491025</v>
      </c>
      <c r="Q2455" t="n">
        <v>0.9920662279518476</v>
      </c>
      <c r="R2455" t="n">
        <v>0.2886345565037766</v>
      </c>
      <c r="S2455" t="n">
        <v>0.9989783940616308</v>
      </c>
      <c r="T2455" t="n">
        <v>0.9829503445359389</v>
      </c>
      <c r="U2455" t="n">
        <v>0.3068351357022298</v>
      </c>
      <c r="V2455" t="n">
        <v>0.6643640196156282</v>
      </c>
      <c r="W2455" t="n">
        <v>0.4924408112389677</v>
      </c>
      <c r="X2455" t="n">
        <v>0.7253896073790844</v>
      </c>
    </row>
    <row r="2456">
      <c r="A2456" t="inlineStr">
        <is>
          <t>3119203</t>
        </is>
      </c>
      <c r="B2456" t="inlineStr">
        <is>
          <t>Coroaci</t>
        </is>
      </c>
      <c r="C2456" t="inlineStr">
        <is>
          <t>MG</t>
        </is>
      </c>
      <c r="D2456" t="inlineStr">
        <is>
          <t>REGIÃO SUDESTE</t>
        </is>
      </c>
      <c r="E2456" s="70">
        <f>SUMPRODUCT(N2456:Q2456,PAINEL_PESOS!$C$16:$C$19)</f>
        <v/>
      </c>
      <c r="F2456" s="70">
        <f>SUMPRODUCT(R2456:T2456,PAINEL_PESOS!$C$21:$C$23)</f>
        <v/>
      </c>
      <c r="G2456" s="70">
        <f>SUMPRODUCT(U2456:V2456,PAINEL_PESOS!$C$25:$C$26)</f>
        <v/>
      </c>
      <c r="H2456" s="70">
        <f>SUMPRODUCT(W2456:X2456,PAINEL_PESOS!$C$28:$C$29)</f>
        <v/>
      </c>
      <c r="I2456" s="70" t="n">
        <v>0.9975612183299518</v>
      </c>
      <c r="J2456" s="70" t="n">
        <v>0.6840948994694588</v>
      </c>
      <c r="K2456" s="71">
        <f>IF(NOT(AND(PAINEL_PESOS!$D$12="OK - 100%",PAINEL_PESOS!$F$20="OK - 100%",PAINEL_PESOS!$F$24="OK - 100%",PAINEL_PESOS!$F$27="OK - 100%",PAINEL_PESOS!$F$30="OK - 100%")),"", (E2456*PAINEL_PESOS!$B$7+F2456*PAINEL_PESOS!$B$8+G2456*PAINEL_PESOS!$B$9+H2456*PAINEL_PESOS!$B$10)*I2456)</f>
        <v/>
      </c>
      <c r="L2456" s="71">
        <f>IF(K2456="","",K2456-J2456)</f>
        <v/>
      </c>
      <c r="M2456" s="71">
        <f>IF(L2456="","",ABS(L2456))</f>
        <v/>
      </c>
      <c r="N2456" t="n">
        <v>1</v>
      </c>
      <c r="O2456" t="n">
        <v>0.9975000000000001</v>
      </c>
      <c r="P2456" t="n">
        <v>0.7708553326293559</v>
      </c>
      <c r="Q2456" t="n">
        <v>0.9942584037728431</v>
      </c>
      <c r="R2456" t="n">
        <v>0.1732607816951661</v>
      </c>
      <c r="S2456" t="n">
        <v>0.9999960792583427</v>
      </c>
      <c r="T2456" t="n">
        <v>0.9917707936452406</v>
      </c>
      <c r="U2456" t="n">
        <v>0.3114012704747789</v>
      </c>
      <c r="V2456" t="n">
        <v>0.7567448628475851</v>
      </c>
      <c r="W2456" t="n">
        <v>0.4536493732445946</v>
      </c>
      <c r="X2456" t="n">
        <v>0.6396845457321945</v>
      </c>
    </row>
    <row r="2457">
      <c r="A2457" t="inlineStr">
        <is>
          <t>3119302</t>
        </is>
      </c>
      <c r="B2457" t="inlineStr">
        <is>
          <t>Coromandel</t>
        </is>
      </c>
      <c r="C2457" t="inlineStr">
        <is>
          <t>MG</t>
        </is>
      </c>
      <c r="D2457" t="inlineStr">
        <is>
          <t>REGIÃO SUDESTE</t>
        </is>
      </c>
      <c r="E2457" s="70">
        <f>SUMPRODUCT(N2457:Q2457,PAINEL_PESOS!$C$16:$C$19)</f>
        <v/>
      </c>
      <c r="F2457" s="70">
        <f>SUMPRODUCT(R2457:T2457,PAINEL_PESOS!$C$21:$C$23)</f>
        <v/>
      </c>
      <c r="G2457" s="70">
        <f>SUMPRODUCT(U2457:V2457,PAINEL_PESOS!$C$25:$C$26)</f>
        <v/>
      </c>
      <c r="H2457" s="70">
        <f>SUMPRODUCT(W2457:X2457,PAINEL_PESOS!$C$28:$C$29)</f>
        <v/>
      </c>
      <c r="I2457" s="70" t="n">
        <v>0.9836722508232318</v>
      </c>
      <c r="J2457" s="70" t="n">
        <v>0.6542801275155881</v>
      </c>
      <c r="K2457" s="71">
        <f>IF(NOT(AND(PAINEL_PESOS!$D$12="OK - 100%",PAINEL_PESOS!$F$20="OK - 100%",PAINEL_PESOS!$F$24="OK - 100%",PAINEL_PESOS!$F$27="OK - 100%",PAINEL_PESOS!$F$30="OK - 100%")),"", (E2457*PAINEL_PESOS!$B$7+F2457*PAINEL_PESOS!$B$8+G2457*PAINEL_PESOS!$B$9+H2457*PAINEL_PESOS!$B$10)*I2457)</f>
        <v/>
      </c>
      <c r="L2457" s="71">
        <f>IF(K2457="","",K2457-J2457)</f>
        <v/>
      </c>
      <c r="M2457" s="71">
        <f>IF(L2457="","",ABS(L2457))</f>
        <v/>
      </c>
      <c r="N2457" t="n">
        <v>0.4</v>
      </c>
      <c r="O2457" t="n">
        <v>1</v>
      </c>
      <c r="P2457" t="n">
        <v>0.7971488912354805</v>
      </c>
      <c r="Q2457" t="n">
        <v>0.9977023181924586</v>
      </c>
      <c r="R2457" t="n">
        <v>0.4127943892316593</v>
      </c>
      <c r="S2457" t="n">
        <v>0.9993584300015405</v>
      </c>
      <c r="T2457" t="n">
        <v>0.9183745285227618</v>
      </c>
      <c r="U2457" t="n">
        <v>0.2399375767015327</v>
      </c>
      <c r="V2457" t="n">
        <v>0.7350963124738092</v>
      </c>
      <c r="W2457" t="n">
        <v>0.366943976460251</v>
      </c>
      <c r="X2457" t="n">
        <v>0.828034612651926</v>
      </c>
    </row>
    <row r="2458">
      <c r="A2458" t="inlineStr">
        <is>
          <t>3119401</t>
        </is>
      </c>
      <c r="B2458" t="inlineStr">
        <is>
          <t>Coronel Fabriciano</t>
        </is>
      </c>
      <c r="C2458" t="inlineStr">
        <is>
          <t>MG</t>
        </is>
      </c>
      <c r="D2458" t="inlineStr">
        <is>
          <t>REGIÃO SUDESTE</t>
        </is>
      </c>
      <c r="E2458" s="70">
        <f>SUMPRODUCT(N2458:Q2458,PAINEL_PESOS!$C$16:$C$19)</f>
        <v/>
      </c>
      <c r="F2458" s="70">
        <f>SUMPRODUCT(R2458:T2458,PAINEL_PESOS!$C$21:$C$23)</f>
        <v/>
      </c>
      <c r="G2458" s="70">
        <f>SUMPRODUCT(U2458:V2458,PAINEL_PESOS!$C$25:$C$26)</f>
        <v/>
      </c>
      <c r="H2458" s="70">
        <f>SUMPRODUCT(W2458:X2458,PAINEL_PESOS!$C$28:$C$29)</f>
        <v/>
      </c>
      <c r="I2458" s="70" t="n">
        <v>0.9714122594331235</v>
      </c>
      <c r="J2458" s="70" t="n">
        <v>0.6463499920044182</v>
      </c>
      <c r="K2458" s="71">
        <f>IF(NOT(AND(PAINEL_PESOS!$D$12="OK - 100%",PAINEL_PESOS!$F$20="OK - 100%",PAINEL_PESOS!$F$24="OK - 100%",PAINEL_PESOS!$F$27="OK - 100%",PAINEL_PESOS!$F$30="OK - 100%")),"", (E2458*PAINEL_PESOS!$B$7+F2458*PAINEL_PESOS!$B$8+G2458*PAINEL_PESOS!$B$9+H2458*PAINEL_PESOS!$B$10)*I2458)</f>
        <v/>
      </c>
      <c r="L2458" s="71">
        <f>IF(K2458="","",K2458-J2458)</f>
        <v/>
      </c>
      <c r="M2458" s="71">
        <f>IF(L2458="","",ABS(L2458))</f>
        <v/>
      </c>
      <c r="N2458" t="n">
        <v>0.4</v>
      </c>
      <c r="O2458" t="n">
        <v>1</v>
      </c>
      <c r="P2458" t="n">
        <v>0.4029567053854277</v>
      </c>
      <c r="Q2458" t="n">
        <v>0.8324734957245661</v>
      </c>
      <c r="R2458" t="n">
        <v>0.4270368009966679</v>
      </c>
      <c r="S2458" t="n">
        <v>0.9907691387208284</v>
      </c>
      <c r="T2458" t="n">
        <v>0.9776226153500037</v>
      </c>
      <c r="U2458" t="n">
        <v>0.4768741837299772</v>
      </c>
      <c r="V2458" t="n">
        <v>0.7584657623152591</v>
      </c>
      <c r="W2458" t="n">
        <v>0.418571811499886</v>
      </c>
      <c r="X2458" t="n">
        <v>0.7543924410129503</v>
      </c>
    </row>
    <row r="2459">
      <c r="A2459" t="inlineStr">
        <is>
          <t>3119500</t>
        </is>
      </c>
      <c r="B2459" t="inlineStr">
        <is>
          <t>Coronel Murta</t>
        </is>
      </c>
      <c r="C2459" t="inlineStr">
        <is>
          <t>MG</t>
        </is>
      </c>
      <c r="D2459" t="inlineStr">
        <is>
          <t>REGIÃO SUDESTE</t>
        </is>
      </c>
      <c r="E2459" s="70">
        <f>SUMPRODUCT(N2459:Q2459,PAINEL_PESOS!$C$16:$C$19)</f>
        <v/>
      </c>
      <c r="F2459" s="70">
        <f>SUMPRODUCT(R2459:T2459,PAINEL_PESOS!$C$21:$C$23)</f>
        <v/>
      </c>
      <c r="G2459" s="70">
        <f>SUMPRODUCT(U2459:V2459,PAINEL_PESOS!$C$25:$C$26)</f>
        <v/>
      </c>
      <c r="H2459" s="70">
        <f>SUMPRODUCT(W2459:X2459,PAINEL_PESOS!$C$28:$C$29)</f>
        <v/>
      </c>
      <c r="I2459" s="70" t="n">
        <v>0.9930972054696552</v>
      </c>
      <c r="J2459" s="70" t="n">
        <v>0.6806425813371011</v>
      </c>
      <c r="K2459" s="71">
        <f>IF(NOT(AND(PAINEL_PESOS!$D$12="OK - 100%",PAINEL_PESOS!$F$20="OK - 100%",PAINEL_PESOS!$F$24="OK - 100%",PAINEL_PESOS!$F$27="OK - 100%",PAINEL_PESOS!$F$30="OK - 100%")),"", (E2459*PAINEL_PESOS!$B$7+F2459*PAINEL_PESOS!$B$8+G2459*PAINEL_PESOS!$B$9+H2459*PAINEL_PESOS!$B$10)*I2459)</f>
        <v/>
      </c>
      <c r="L2459" s="71">
        <f>IF(K2459="","",K2459-J2459)</f>
        <v/>
      </c>
      <c r="M2459" s="71">
        <f>IF(L2459="","",ABS(L2459))</f>
        <v/>
      </c>
      <c r="N2459" t="n">
        <v>0.2</v>
      </c>
      <c r="O2459" t="n">
        <v>1</v>
      </c>
      <c r="P2459" t="n">
        <v>0.8131995776135164</v>
      </c>
      <c r="Q2459" t="n">
        <v>0.9916950238109734</v>
      </c>
      <c r="R2459" t="n">
        <v>0.1430768710581467</v>
      </c>
      <c r="S2459" t="n">
        <v>0.9995440280479831</v>
      </c>
      <c r="T2459" t="n">
        <v>0.9709974691937989</v>
      </c>
      <c r="U2459" t="n">
        <v>0.6382596022766091</v>
      </c>
      <c r="V2459" t="n">
        <v>0.7589418485506121</v>
      </c>
      <c r="W2459" t="n">
        <v>0.5782851568488223</v>
      </c>
      <c r="X2459" t="n">
        <v>0.59597577378777</v>
      </c>
    </row>
    <row r="2460">
      <c r="A2460" t="inlineStr">
        <is>
          <t>3119609</t>
        </is>
      </c>
      <c r="B2460" t="inlineStr">
        <is>
          <t>Coronel Pacheco</t>
        </is>
      </c>
      <c r="C2460" t="inlineStr">
        <is>
          <t>MG</t>
        </is>
      </c>
      <c r="D2460" t="inlineStr">
        <is>
          <t>REGIÃO SUDESTE</t>
        </is>
      </c>
      <c r="E2460" s="70">
        <f>SUMPRODUCT(N2460:Q2460,PAINEL_PESOS!$C$16:$C$19)</f>
        <v/>
      </c>
      <c r="F2460" s="70">
        <f>SUMPRODUCT(R2460:T2460,PAINEL_PESOS!$C$21:$C$23)</f>
        <v/>
      </c>
      <c r="G2460" s="70">
        <f>SUMPRODUCT(U2460:V2460,PAINEL_PESOS!$C$25:$C$26)</f>
        <v/>
      </c>
      <c r="H2460" s="70">
        <f>SUMPRODUCT(W2460:X2460,PAINEL_PESOS!$C$28:$C$29)</f>
        <v/>
      </c>
      <c r="I2460" s="70" t="n">
        <v>0.9984557604754419</v>
      </c>
      <c r="J2460" s="70" t="n">
        <v>0.5902644393567555</v>
      </c>
      <c r="K2460" s="71">
        <f>IF(NOT(AND(PAINEL_PESOS!$D$12="OK - 100%",PAINEL_PESOS!$F$20="OK - 100%",PAINEL_PESOS!$F$24="OK - 100%",PAINEL_PESOS!$F$27="OK - 100%",PAINEL_PESOS!$F$30="OK - 100%")),"", (E2460*PAINEL_PESOS!$B$7+F2460*PAINEL_PESOS!$B$8+G2460*PAINEL_PESOS!$B$9+H2460*PAINEL_PESOS!$B$10)*I2460)</f>
        <v/>
      </c>
      <c r="L2460" s="71">
        <f>IF(K2460="","",K2460-J2460)</f>
        <v/>
      </c>
      <c r="M2460" s="71">
        <f>IF(L2460="","",ABS(L2460))</f>
        <v/>
      </c>
      <c r="N2460" t="n">
        <v>0.8</v>
      </c>
      <c r="O2460" t="n">
        <v>0.8332999999999999</v>
      </c>
      <c r="P2460" t="n">
        <v>0.354910242872228</v>
      </c>
      <c r="Q2460" t="n">
        <v>0.9953042458191942</v>
      </c>
      <c r="R2460" t="n">
        <v>0.0988321558535601</v>
      </c>
      <c r="S2460" t="n">
        <v>0.9988939714225004</v>
      </c>
      <c r="T2460" t="n">
        <v>0.9960740705428986</v>
      </c>
      <c r="U2460" t="n">
        <v>0.1861864663418516</v>
      </c>
      <c r="V2460" t="n">
        <v>0.5592308908472557</v>
      </c>
      <c r="W2460" t="n">
        <v>0.2999656393784506</v>
      </c>
      <c r="X2460" t="n">
        <v>0.7964118309426683</v>
      </c>
    </row>
    <row r="2461">
      <c r="A2461" t="inlineStr">
        <is>
          <t>3119708</t>
        </is>
      </c>
      <c r="B2461" t="inlineStr">
        <is>
          <t>Coronel Xavier Chaves</t>
        </is>
      </c>
      <c r="C2461" t="inlineStr">
        <is>
          <t>MG</t>
        </is>
      </c>
      <c r="D2461" t="inlineStr">
        <is>
          <t>REGIÃO SUDESTE</t>
        </is>
      </c>
      <c r="E2461" s="70">
        <f>SUMPRODUCT(N2461:Q2461,PAINEL_PESOS!$C$16:$C$19)</f>
        <v/>
      </c>
      <c r="F2461" s="70">
        <f>SUMPRODUCT(R2461:T2461,PAINEL_PESOS!$C$21:$C$23)</f>
        <v/>
      </c>
      <c r="G2461" s="70">
        <f>SUMPRODUCT(U2461:V2461,PAINEL_PESOS!$C$25:$C$26)</f>
        <v/>
      </c>
      <c r="H2461" s="70">
        <f>SUMPRODUCT(W2461:X2461,PAINEL_PESOS!$C$28:$C$29)</f>
        <v/>
      </c>
      <c r="I2461" s="70" t="n">
        <v>0.9980160128219825</v>
      </c>
      <c r="J2461" s="70" t="n">
        <v>0.6575379578606613</v>
      </c>
      <c r="K2461" s="71">
        <f>IF(NOT(AND(PAINEL_PESOS!$D$12="OK - 100%",PAINEL_PESOS!$F$20="OK - 100%",PAINEL_PESOS!$F$24="OK - 100%",PAINEL_PESOS!$F$27="OK - 100%",PAINEL_PESOS!$F$30="OK - 100%")),"", (E2461*PAINEL_PESOS!$B$7+F2461*PAINEL_PESOS!$B$8+G2461*PAINEL_PESOS!$B$9+H2461*PAINEL_PESOS!$B$10)*I2461)</f>
        <v/>
      </c>
      <c r="L2461" s="71">
        <f>IF(K2461="","",K2461-J2461)</f>
        <v/>
      </c>
      <c r="M2461" s="71">
        <f>IF(L2461="","",ABS(L2461))</f>
        <v/>
      </c>
      <c r="N2461" t="n">
        <v>1</v>
      </c>
      <c r="O2461" t="n">
        <v>1</v>
      </c>
      <c r="P2461" t="n">
        <v>0.7383315733896516</v>
      </c>
      <c r="Q2461" t="n">
        <v>0.9963551902614272</v>
      </c>
      <c r="R2461" t="n">
        <v>0.1190462790521395</v>
      </c>
      <c r="S2461" t="n">
        <v>0.9993061767768509</v>
      </c>
      <c r="T2461" t="n">
        <v>0.9928627473573234</v>
      </c>
      <c r="U2461" t="n">
        <v>0.1809215377996056</v>
      </c>
      <c r="V2461" t="n">
        <v>0.7313314467845151</v>
      </c>
      <c r="W2461" t="n">
        <v>0.2133973897593962</v>
      </c>
      <c r="X2461" t="n">
        <v>0.8702902264072671</v>
      </c>
    </row>
    <row r="2462">
      <c r="A2462" t="inlineStr">
        <is>
          <t>3119807</t>
        </is>
      </c>
      <c r="B2462" t="inlineStr">
        <is>
          <t>Córrego Danta</t>
        </is>
      </c>
      <c r="C2462" t="inlineStr">
        <is>
          <t>MG</t>
        </is>
      </c>
      <c r="D2462" t="inlineStr">
        <is>
          <t>REGIÃO SUDESTE</t>
        </is>
      </c>
      <c r="E2462" s="70">
        <f>SUMPRODUCT(N2462:Q2462,PAINEL_PESOS!$C$16:$C$19)</f>
        <v/>
      </c>
      <c r="F2462" s="70">
        <f>SUMPRODUCT(R2462:T2462,PAINEL_PESOS!$C$21:$C$23)</f>
        <v/>
      </c>
      <c r="G2462" s="70">
        <f>SUMPRODUCT(U2462:V2462,PAINEL_PESOS!$C$25:$C$26)</f>
        <v/>
      </c>
      <c r="H2462" s="70">
        <f>SUMPRODUCT(W2462:X2462,PAINEL_PESOS!$C$28:$C$29)</f>
        <v/>
      </c>
      <c r="I2462" s="70" t="n">
        <v>0.9994809076017404</v>
      </c>
      <c r="J2462" s="70" t="n">
        <v>0.661598479658996</v>
      </c>
      <c r="K2462" s="71">
        <f>IF(NOT(AND(PAINEL_PESOS!$D$12="OK - 100%",PAINEL_PESOS!$F$20="OK - 100%",PAINEL_PESOS!$F$24="OK - 100%",PAINEL_PESOS!$F$27="OK - 100%",PAINEL_PESOS!$F$30="OK - 100%")),"", (E2462*PAINEL_PESOS!$B$7+F2462*PAINEL_PESOS!$B$8+G2462*PAINEL_PESOS!$B$9+H2462*PAINEL_PESOS!$B$10)*I2462)</f>
        <v/>
      </c>
      <c r="L2462" s="71">
        <f>IF(K2462="","",K2462-J2462)</f>
        <v/>
      </c>
      <c r="M2462" s="71">
        <f>IF(L2462="","",ABS(L2462))</f>
        <v/>
      </c>
      <c r="N2462" t="n">
        <v>0.8</v>
      </c>
      <c r="O2462" t="n">
        <v>1</v>
      </c>
      <c r="P2462" t="n">
        <v>0.5684266103484689</v>
      </c>
      <c r="Q2462" t="n">
        <v>0.9993794254410221</v>
      </c>
      <c r="R2462" t="n">
        <v>0.1849769947383694</v>
      </c>
      <c r="S2462" t="n">
        <v>0.9998791987261728</v>
      </c>
      <c r="T2462" t="n">
        <v>0.9978629338146385</v>
      </c>
      <c r="U2462" t="n">
        <v>0.2315039922738489</v>
      </c>
      <c r="V2462" t="n">
        <v>0.7095475217961422</v>
      </c>
      <c r="W2462" t="n">
        <v>0.4139087952059834</v>
      </c>
      <c r="X2462" t="n">
        <v>0.8015272980993904</v>
      </c>
    </row>
    <row r="2463">
      <c r="A2463" t="inlineStr">
        <is>
          <t>3119906</t>
        </is>
      </c>
      <c r="B2463" t="inlineStr">
        <is>
          <t>Córrego do Bom Jesus</t>
        </is>
      </c>
      <c r="C2463" t="inlineStr">
        <is>
          <t>MG</t>
        </is>
      </c>
      <c r="D2463" t="inlineStr">
        <is>
          <t>REGIÃO SUDESTE</t>
        </is>
      </c>
      <c r="E2463" s="70">
        <f>SUMPRODUCT(N2463:Q2463,PAINEL_PESOS!$C$16:$C$19)</f>
        <v/>
      </c>
      <c r="F2463" s="70">
        <f>SUMPRODUCT(R2463:T2463,PAINEL_PESOS!$C$21:$C$23)</f>
        <v/>
      </c>
      <c r="G2463" s="70">
        <f>SUMPRODUCT(U2463:V2463,PAINEL_PESOS!$C$25:$C$26)</f>
        <v/>
      </c>
      <c r="H2463" s="70">
        <f>SUMPRODUCT(W2463:X2463,PAINEL_PESOS!$C$28:$C$29)</f>
        <v/>
      </c>
      <c r="I2463" s="70" t="n">
        <v>0.996170651040034</v>
      </c>
      <c r="J2463" s="70" t="n">
        <v>0.5859471503231316</v>
      </c>
      <c r="K2463" s="71">
        <f>IF(NOT(AND(PAINEL_PESOS!$D$12="OK - 100%",PAINEL_PESOS!$F$20="OK - 100%",PAINEL_PESOS!$F$24="OK - 100%",PAINEL_PESOS!$F$27="OK - 100%",PAINEL_PESOS!$F$30="OK - 100%")),"", (E2463*PAINEL_PESOS!$B$7+F2463*PAINEL_PESOS!$B$8+G2463*PAINEL_PESOS!$B$9+H2463*PAINEL_PESOS!$B$10)*I2463)</f>
        <v/>
      </c>
      <c r="L2463" s="71">
        <f>IF(K2463="","",K2463-J2463)</f>
        <v/>
      </c>
      <c r="M2463" s="71">
        <f>IF(L2463="","",ABS(L2463))</f>
        <v/>
      </c>
      <c r="N2463" t="n">
        <v>0.4</v>
      </c>
      <c r="O2463" t="n">
        <v>1</v>
      </c>
      <c r="P2463" t="n">
        <v>0.3739176346356917</v>
      </c>
      <c r="Q2463" t="n">
        <v>0.9819385171464707</v>
      </c>
      <c r="R2463" t="n">
        <v>0.0893517117579461</v>
      </c>
      <c r="S2463" t="n">
        <v>0.9997846695724627</v>
      </c>
      <c r="T2463" t="n">
        <v>0.9938794186270332</v>
      </c>
      <c r="U2463" t="n">
        <v>0.2000300796135044</v>
      </c>
      <c r="V2463" t="n">
        <v>0.6966698726352238</v>
      </c>
      <c r="W2463" t="n">
        <v>0.2504030502032525</v>
      </c>
      <c r="X2463" t="n">
        <v>0.7918882956167664</v>
      </c>
    </row>
    <row r="2464">
      <c r="A2464" t="inlineStr">
        <is>
          <t>3119955</t>
        </is>
      </c>
      <c r="B2464" t="inlineStr">
        <is>
          <t>Córrego Fundo</t>
        </is>
      </c>
      <c r="C2464" t="inlineStr">
        <is>
          <t>MG</t>
        </is>
      </c>
      <c r="D2464" t="inlineStr">
        <is>
          <t>REGIÃO SUDESTE</t>
        </is>
      </c>
      <c r="E2464" s="70">
        <f>SUMPRODUCT(N2464:Q2464,PAINEL_PESOS!$C$16:$C$19)</f>
        <v/>
      </c>
      <c r="F2464" s="70">
        <f>SUMPRODUCT(R2464:T2464,PAINEL_PESOS!$C$21:$C$23)</f>
        <v/>
      </c>
      <c r="G2464" s="70">
        <f>SUMPRODUCT(U2464:V2464,PAINEL_PESOS!$C$25:$C$26)</f>
        <v/>
      </c>
      <c r="H2464" s="70">
        <f>SUMPRODUCT(W2464:X2464,PAINEL_PESOS!$C$28:$C$29)</f>
        <v/>
      </c>
      <c r="I2464" s="70" t="n">
        <v>0.9858216440403942</v>
      </c>
      <c r="J2464" s="70" t="n">
        <v>0.6150834534868802</v>
      </c>
      <c r="K2464" s="71">
        <f>IF(NOT(AND(PAINEL_PESOS!$D$12="OK - 100%",PAINEL_PESOS!$F$20="OK - 100%",PAINEL_PESOS!$F$24="OK - 100%",PAINEL_PESOS!$F$27="OK - 100%",PAINEL_PESOS!$F$30="OK - 100%")),"", (E2464*PAINEL_PESOS!$B$7+F2464*PAINEL_PESOS!$B$8+G2464*PAINEL_PESOS!$B$9+H2464*PAINEL_PESOS!$B$10)*I2464)</f>
        <v/>
      </c>
      <c r="L2464" s="71">
        <f>IF(K2464="","",K2464-J2464)</f>
        <v/>
      </c>
      <c r="M2464" s="71">
        <f>IF(L2464="","",ABS(L2464))</f>
        <v/>
      </c>
      <c r="N2464" t="n">
        <v>1</v>
      </c>
      <c r="O2464" t="n">
        <v>1</v>
      </c>
      <c r="P2464" t="n">
        <v>0.5983104540654699</v>
      </c>
      <c r="Q2464" t="n">
        <v>0.982870948586723</v>
      </c>
      <c r="R2464" t="n">
        <v>0.2817360117444292</v>
      </c>
      <c r="S2464" t="n">
        <v>0.9709277237189677</v>
      </c>
      <c r="T2464" t="n">
        <v>0.9508015894407256</v>
      </c>
      <c r="U2464" t="n">
        <v>0.1652003857640656</v>
      </c>
      <c r="V2464" t="n">
        <v>0.3807427260864783</v>
      </c>
      <c r="W2464" t="n">
        <v>0.3633506793970141</v>
      </c>
      <c r="X2464" t="n">
        <v>0.8225766369476255</v>
      </c>
    </row>
    <row r="2465">
      <c r="A2465" t="inlineStr">
        <is>
          <t>3120003</t>
        </is>
      </c>
      <c r="B2465" t="inlineStr">
        <is>
          <t>Córrego Novo</t>
        </is>
      </c>
      <c r="C2465" t="inlineStr">
        <is>
          <t>MG</t>
        </is>
      </c>
      <c r="D2465" t="inlineStr">
        <is>
          <t>REGIÃO SUDESTE</t>
        </is>
      </c>
      <c r="E2465" s="70">
        <f>SUMPRODUCT(N2465:Q2465,PAINEL_PESOS!$C$16:$C$19)</f>
        <v/>
      </c>
      <c r="F2465" s="70">
        <f>SUMPRODUCT(R2465:T2465,PAINEL_PESOS!$C$21:$C$23)</f>
        <v/>
      </c>
      <c r="G2465" s="70">
        <f>SUMPRODUCT(U2465:V2465,PAINEL_PESOS!$C$25:$C$26)</f>
        <v/>
      </c>
      <c r="H2465" s="70">
        <f>SUMPRODUCT(W2465:X2465,PAINEL_PESOS!$C$28:$C$29)</f>
        <v/>
      </c>
      <c r="I2465" s="70" t="n">
        <v>0.9986718313398992</v>
      </c>
      <c r="J2465" s="70" t="n">
        <v>0.6785107190127941</v>
      </c>
      <c r="K2465" s="71">
        <f>IF(NOT(AND(PAINEL_PESOS!$D$12="OK - 100%",PAINEL_PESOS!$F$20="OK - 100%",PAINEL_PESOS!$F$24="OK - 100%",PAINEL_PESOS!$F$27="OK - 100%",PAINEL_PESOS!$F$30="OK - 100%")),"", (E2465*PAINEL_PESOS!$B$7+F2465*PAINEL_PESOS!$B$8+G2465*PAINEL_PESOS!$B$9+H2465*PAINEL_PESOS!$B$10)*I2465)</f>
        <v/>
      </c>
      <c r="L2465" s="71">
        <f>IF(K2465="","",K2465-J2465)</f>
        <v/>
      </c>
      <c r="M2465" s="71">
        <f>IF(L2465="","",ABS(L2465))</f>
        <v/>
      </c>
      <c r="N2465" t="n">
        <v>1</v>
      </c>
      <c r="O2465" t="n">
        <v>1</v>
      </c>
      <c r="P2465" t="n">
        <v>0.6939809926082365</v>
      </c>
      <c r="Q2465" t="n">
        <v>0.9967763442304616</v>
      </c>
      <c r="R2465" t="n">
        <v>0.0868215240919883</v>
      </c>
      <c r="S2465" t="n">
        <v>1</v>
      </c>
      <c r="T2465" t="n">
        <v>0.9956057474256848</v>
      </c>
      <c r="U2465" t="n">
        <v>0.3590862015476334</v>
      </c>
      <c r="V2465" t="n">
        <v>0.7425385410141633</v>
      </c>
      <c r="W2465" t="n">
        <v>0.3595195591067258</v>
      </c>
      <c r="X2465" t="n">
        <v>0.740496935767774</v>
      </c>
    </row>
    <row r="2466">
      <c r="A2466" t="inlineStr">
        <is>
          <t>3120102</t>
        </is>
      </c>
      <c r="B2466" t="inlineStr">
        <is>
          <t>Couto de Magalhães de Minas</t>
        </is>
      </c>
      <c r="C2466" t="inlineStr">
        <is>
          <t>MG</t>
        </is>
      </c>
      <c r="D2466" t="inlineStr">
        <is>
          <t>REGIÃO SUDESTE</t>
        </is>
      </c>
      <c r="E2466" s="70">
        <f>SUMPRODUCT(N2466:Q2466,PAINEL_PESOS!$C$16:$C$19)</f>
        <v/>
      </c>
      <c r="F2466" s="70">
        <f>SUMPRODUCT(R2466:T2466,PAINEL_PESOS!$C$21:$C$23)</f>
        <v/>
      </c>
      <c r="G2466" s="70">
        <f>SUMPRODUCT(U2466:V2466,PAINEL_PESOS!$C$25:$C$26)</f>
        <v/>
      </c>
      <c r="H2466" s="70">
        <f>SUMPRODUCT(W2466:X2466,PAINEL_PESOS!$C$28:$C$29)</f>
        <v/>
      </c>
      <c r="I2466" s="70" t="n">
        <v>0.9995867541146509</v>
      </c>
      <c r="J2466" s="70" t="n">
        <v>0.6828517120826312</v>
      </c>
      <c r="K2466" s="71">
        <f>IF(NOT(AND(PAINEL_PESOS!$D$12="OK - 100%",PAINEL_PESOS!$F$20="OK - 100%",PAINEL_PESOS!$F$24="OK - 100%",PAINEL_PESOS!$F$27="OK - 100%",PAINEL_PESOS!$F$30="OK - 100%")),"", (E2466*PAINEL_PESOS!$B$7+F2466*PAINEL_PESOS!$B$8+G2466*PAINEL_PESOS!$B$9+H2466*PAINEL_PESOS!$B$10)*I2466)</f>
        <v/>
      </c>
      <c r="L2466" s="71">
        <f>IF(K2466="","",K2466-J2466)</f>
        <v/>
      </c>
      <c r="M2466" s="71">
        <f>IF(L2466="","",ABS(L2466))</f>
        <v/>
      </c>
      <c r="N2466" t="n">
        <v>0.4</v>
      </c>
      <c r="O2466" t="n">
        <v>0.9792</v>
      </c>
      <c r="P2466" t="n">
        <v>0.806441393875396</v>
      </c>
      <c r="Q2466" t="n">
        <v>0.9977839421877357</v>
      </c>
      <c r="R2466" t="n">
        <v>0.1042686141285451</v>
      </c>
      <c r="S2466" t="n">
        <v>0.99996635932176</v>
      </c>
      <c r="T2466" t="n">
        <v>0.9995587779951756</v>
      </c>
      <c r="U2466" t="n">
        <v>0.5667750098100452</v>
      </c>
      <c r="V2466" t="n">
        <v>0.7570715233047723</v>
      </c>
      <c r="W2466" t="n">
        <v>0.4840453257180057</v>
      </c>
      <c r="X2466" t="n">
        <v>0.6629384207310927</v>
      </c>
    </row>
    <row r="2467">
      <c r="A2467" t="inlineStr">
        <is>
          <t>3120151</t>
        </is>
      </c>
      <c r="B2467" t="inlineStr">
        <is>
          <t>Crisólita</t>
        </is>
      </c>
      <c r="C2467" t="inlineStr">
        <is>
          <t>MG</t>
        </is>
      </c>
      <c r="D2467" t="inlineStr">
        <is>
          <t>REGIÃO SUDESTE</t>
        </is>
      </c>
      <c r="E2467" s="70">
        <f>SUMPRODUCT(N2467:Q2467,PAINEL_PESOS!$C$16:$C$19)</f>
        <v/>
      </c>
      <c r="F2467" s="70">
        <f>SUMPRODUCT(R2467:T2467,PAINEL_PESOS!$C$21:$C$23)</f>
        <v/>
      </c>
      <c r="G2467" s="70">
        <f>SUMPRODUCT(U2467:V2467,PAINEL_PESOS!$C$25:$C$26)</f>
        <v/>
      </c>
      <c r="H2467" s="70">
        <f>SUMPRODUCT(W2467:X2467,PAINEL_PESOS!$C$28:$C$29)</f>
        <v/>
      </c>
      <c r="I2467" s="70" t="n">
        <v>0.9958125327351242</v>
      </c>
      <c r="J2467" s="70" t="n">
        <v>0.6185339970331009</v>
      </c>
      <c r="K2467" s="71">
        <f>IF(NOT(AND(PAINEL_PESOS!$D$12="OK - 100%",PAINEL_PESOS!$F$20="OK - 100%",PAINEL_PESOS!$F$24="OK - 100%",PAINEL_PESOS!$F$27="OK - 100%",PAINEL_PESOS!$F$30="OK - 100%")),"", (E2467*PAINEL_PESOS!$B$7+F2467*PAINEL_PESOS!$B$8+G2467*PAINEL_PESOS!$B$9+H2467*PAINEL_PESOS!$B$10)*I2467)</f>
        <v/>
      </c>
      <c r="L2467" s="71">
        <f>IF(K2467="","",K2467-J2467)</f>
        <v/>
      </c>
      <c r="M2467" s="71">
        <f>IF(L2467="","",ABS(L2467))</f>
        <v/>
      </c>
      <c r="N2467" t="n">
        <v>0.2</v>
      </c>
      <c r="O2467" t="n">
        <v>1</v>
      </c>
      <c r="P2467" t="n">
        <v>0.5487856388595566</v>
      </c>
      <c r="Q2467" t="n">
        <v>0.9950570852613614</v>
      </c>
      <c r="R2467" t="n">
        <v>0.1215837538452371</v>
      </c>
      <c r="S2467" t="n">
        <v>1</v>
      </c>
      <c r="T2467" t="n">
        <v>0.9821841990940612</v>
      </c>
      <c r="U2467" t="n">
        <v>0.3080016773041092</v>
      </c>
      <c r="V2467" t="n">
        <v>0.7010482311744514</v>
      </c>
      <c r="W2467" t="n">
        <v>0.5678076145334594</v>
      </c>
      <c r="X2467" t="n">
        <v>0.6177889817134725</v>
      </c>
    </row>
    <row r="2468">
      <c r="A2468" t="inlineStr">
        <is>
          <t>3120201</t>
        </is>
      </c>
      <c r="B2468" t="inlineStr">
        <is>
          <t>Cristais</t>
        </is>
      </c>
      <c r="C2468" t="inlineStr">
        <is>
          <t>MG</t>
        </is>
      </c>
      <c r="D2468" t="inlineStr">
        <is>
          <t>REGIÃO SUDESTE</t>
        </is>
      </c>
      <c r="E2468" s="70">
        <f>SUMPRODUCT(N2468:Q2468,PAINEL_PESOS!$C$16:$C$19)</f>
        <v/>
      </c>
      <c r="F2468" s="70">
        <f>SUMPRODUCT(R2468:T2468,PAINEL_PESOS!$C$21:$C$23)</f>
        <v/>
      </c>
      <c r="G2468" s="70">
        <f>SUMPRODUCT(U2468:V2468,PAINEL_PESOS!$C$25:$C$26)</f>
        <v/>
      </c>
      <c r="H2468" s="70">
        <f>SUMPRODUCT(W2468:X2468,PAINEL_PESOS!$C$28:$C$29)</f>
        <v/>
      </c>
      <c r="I2468" s="70" t="n">
        <v>0.9967926262478682</v>
      </c>
      <c r="J2468" s="70" t="n">
        <v>0.6658509819723457</v>
      </c>
      <c r="K2468" s="71">
        <f>IF(NOT(AND(PAINEL_PESOS!$D$12="OK - 100%",PAINEL_PESOS!$F$20="OK - 100%",PAINEL_PESOS!$F$24="OK - 100%",PAINEL_PESOS!$F$27="OK - 100%",PAINEL_PESOS!$F$30="OK - 100%")),"", (E2468*PAINEL_PESOS!$B$7+F2468*PAINEL_PESOS!$B$8+G2468*PAINEL_PESOS!$B$9+H2468*PAINEL_PESOS!$B$10)*I2468)</f>
        <v/>
      </c>
      <c r="L2468" s="71">
        <f>IF(K2468="","",K2468-J2468)</f>
        <v/>
      </c>
      <c r="M2468" s="71">
        <f>IF(L2468="","",ABS(L2468))</f>
        <v/>
      </c>
      <c r="N2468" t="n">
        <v>1</v>
      </c>
      <c r="O2468" t="n">
        <v>1</v>
      </c>
      <c r="P2468" t="n">
        <v>0.8197465681098205</v>
      </c>
      <c r="Q2468" t="n">
        <v>0.9971942500970919</v>
      </c>
      <c r="R2468" t="n">
        <v>0.2448569516647233</v>
      </c>
      <c r="S2468" t="n">
        <v>0.9972537702127416</v>
      </c>
      <c r="T2468" t="n">
        <v>0.9868335927021719</v>
      </c>
      <c r="U2468" t="n">
        <v>0.1636515568039457</v>
      </c>
      <c r="V2468" t="n">
        <v>0.6009872150697503</v>
      </c>
      <c r="W2468" t="n">
        <v>0.3619623762230498</v>
      </c>
      <c r="X2468" t="n">
        <v>0.8229134604000714</v>
      </c>
    </row>
    <row r="2469">
      <c r="A2469" t="inlineStr">
        <is>
          <t>3120300</t>
        </is>
      </c>
      <c r="B2469" t="inlineStr">
        <is>
          <t>Cristália</t>
        </is>
      </c>
      <c r="C2469" t="inlineStr">
        <is>
          <t>MG</t>
        </is>
      </c>
      <c r="D2469" t="inlineStr">
        <is>
          <t>REGIÃO SUDESTE</t>
        </is>
      </c>
      <c r="E2469" s="70">
        <f>SUMPRODUCT(N2469:Q2469,PAINEL_PESOS!$C$16:$C$19)</f>
        <v/>
      </c>
      <c r="F2469" s="70">
        <f>SUMPRODUCT(R2469:T2469,PAINEL_PESOS!$C$21:$C$23)</f>
        <v/>
      </c>
      <c r="G2469" s="70">
        <f>SUMPRODUCT(U2469:V2469,PAINEL_PESOS!$C$25:$C$26)</f>
        <v/>
      </c>
      <c r="H2469" s="70">
        <f>SUMPRODUCT(W2469:X2469,PAINEL_PESOS!$C$28:$C$29)</f>
        <v/>
      </c>
      <c r="I2469" s="70" t="n">
        <v>0.9951513906556348</v>
      </c>
      <c r="J2469" s="70" t="n">
        <v>0.6690393479047045</v>
      </c>
      <c r="K2469" s="71">
        <f>IF(NOT(AND(PAINEL_PESOS!$D$12="OK - 100%",PAINEL_PESOS!$F$20="OK - 100%",PAINEL_PESOS!$F$24="OK - 100%",PAINEL_PESOS!$F$27="OK - 100%",PAINEL_PESOS!$F$30="OK - 100%")),"", (E2469*PAINEL_PESOS!$B$7+F2469*PAINEL_PESOS!$B$8+G2469*PAINEL_PESOS!$B$9+H2469*PAINEL_PESOS!$B$10)*I2469)</f>
        <v/>
      </c>
      <c r="L2469" s="71">
        <f>IF(K2469="","",K2469-J2469)</f>
        <v/>
      </c>
      <c r="M2469" s="71">
        <f>IF(L2469="","",ABS(L2469))</f>
        <v/>
      </c>
      <c r="N2469" t="n">
        <v>0.4</v>
      </c>
      <c r="O2469" t="n">
        <v>1</v>
      </c>
      <c r="P2469" t="n">
        <v>0.6356916578669483</v>
      </c>
      <c r="Q2469" t="n">
        <v>0.9914378613391915</v>
      </c>
      <c r="R2469" t="n">
        <v>0.1013982115235467</v>
      </c>
      <c r="S2469" t="n">
        <v>0.9934415026421213</v>
      </c>
      <c r="T2469" t="n">
        <v>0.9842005884393797</v>
      </c>
      <c r="U2469" t="n">
        <v>0.5972882886674874</v>
      </c>
      <c r="V2469" t="n">
        <v>0.7441210549013195</v>
      </c>
      <c r="W2469" t="n">
        <v>0.484884304420302</v>
      </c>
      <c r="X2469" t="n">
        <v>0.6525072314111674</v>
      </c>
    </row>
    <row r="2470">
      <c r="A2470" t="inlineStr">
        <is>
          <t>3120409</t>
        </is>
      </c>
      <c r="B2470" t="inlineStr">
        <is>
          <t>Cristiano Otoni</t>
        </is>
      </c>
      <c r="C2470" t="inlineStr">
        <is>
          <t>MG</t>
        </is>
      </c>
      <c r="D2470" t="inlineStr">
        <is>
          <t>REGIÃO SUDESTE</t>
        </is>
      </c>
      <c r="E2470" s="70">
        <f>SUMPRODUCT(N2470:Q2470,PAINEL_PESOS!$C$16:$C$19)</f>
        <v/>
      </c>
      <c r="F2470" s="70">
        <f>SUMPRODUCT(R2470:T2470,PAINEL_PESOS!$C$21:$C$23)</f>
        <v/>
      </c>
      <c r="G2470" s="70">
        <f>SUMPRODUCT(U2470:V2470,PAINEL_PESOS!$C$25:$C$26)</f>
        <v/>
      </c>
      <c r="H2470" s="70">
        <f>SUMPRODUCT(W2470:X2470,PAINEL_PESOS!$C$28:$C$29)</f>
        <v/>
      </c>
      <c r="I2470" s="70" t="n">
        <v>0.9981179596521953</v>
      </c>
      <c r="J2470" s="70" t="n">
        <v>0.6720801236571349</v>
      </c>
      <c r="K2470" s="71">
        <f>IF(NOT(AND(PAINEL_PESOS!$D$12="OK - 100%",PAINEL_PESOS!$F$20="OK - 100%",PAINEL_PESOS!$F$24="OK - 100%",PAINEL_PESOS!$F$27="OK - 100%",PAINEL_PESOS!$F$30="OK - 100%")),"", (E2470*PAINEL_PESOS!$B$7+F2470*PAINEL_PESOS!$B$8+G2470*PAINEL_PESOS!$B$9+H2470*PAINEL_PESOS!$B$10)*I2470)</f>
        <v/>
      </c>
      <c r="L2470" s="71">
        <f>IF(K2470="","",K2470-J2470)</f>
        <v/>
      </c>
      <c r="M2470" s="71">
        <f>IF(L2470="","",ABS(L2470))</f>
        <v/>
      </c>
      <c r="N2470" t="n">
        <v>0.6</v>
      </c>
      <c r="O2470" t="n">
        <v>1</v>
      </c>
      <c r="P2470" t="n">
        <v>0.8761351636747624</v>
      </c>
      <c r="Q2470" t="n">
        <v>0.9941799105637156</v>
      </c>
      <c r="R2470" t="n">
        <v>0.1781905470860269</v>
      </c>
      <c r="S2470" t="n">
        <v>0.9996859428428567</v>
      </c>
      <c r="T2470" t="n">
        <v>0.9950636877572062</v>
      </c>
      <c r="U2470" t="n">
        <v>0.2711187157975094</v>
      </c>
      <c r="V2470" t="n">
        <v>0.7352786232134173</v>
      </c>
      <c r="W2470" t="n">
        <v>0.3959289473094728</v>
      </c>
      <c r="X2470" t="n">
        <v>0.8006685163511827</v>
      </c>
    </row>
    <row r="2471">
      <c r="A2471" t="inlineStr">
        <is>
          <t>3120508</t>
        </is>
      </c>
      <c r="B2471" t="inlineStr">
        <is>
          <t>Cristina</t>
        </is>
      </c>
      <c r="C2471" t="inlineStr">
        <is>
          <t>MG</t>
        </is>
      </c>
      <c r="D2471" t="inlineStr">
        <is>
          <t>REGIÃO SUDESTE</t>
        </is>
      </c>
      <c r="E2471" s="70">
        <f>SUMPRODUCT(N2471:Q2471,PAINEL_PESOS!$C$16:$C$19)</f>
        <v/>
      </c>
      <c r="F2471" s="70">
        <f>SUMPRODUCT(R2471:T2471,PAINEL_PESOS!$C$21:$C$23)</f>
        <v/>
      </c>
      <c r="G2471" s="70">
        <f>SUMPRODUCT(U2471:V2471,PAINEL_PESOS!$C$25:$C$26)</f>
        <v/>
      </c>
      <c r="H2471" s="70">
        <f>SUMPRODUCT(W2471:X2471,PAINEL_PESOS!$C$28:$C$29)</f>
        <v/>
      </c>
      <c r="I2471" s="70" t="n">
        <v>0.9974967142656013</v>
      </c>
      <c r="J2471" s="70" t="n">
        <v>0.6373606572896693</v>
      </c>
      <c r="K2471" s="71">
        <f>IF(NOT(AND(PAINEL_PESOS!$D$12="OK - 100%",PAINEL_PESOS!$F$20="OK - 100%",PAINEL_PESOS!$F$24="OK - 100%",PAINEL_PESOS!$F$27="OK - 100%",PAINEL_PESOS!$F$30="OK - 100%")),"", (E2471*PAINEL_PESOS!$B$7+F2471*PAINEL_PESOS!$B$8+G2471*PAINEL_PESOS!$B$9+H2471*PAINEL_PESOS!$B$10)*I2471)</f>
        <v/>
      </c>
      <c r="L2471" s="71">
        <f>IF(K2471="","",K2471-J2471)</f>
        <v/>
      </c>
      <c r="M2471" s="71">
        <f>IF(L2471="","",ABS(L2471))</f>
        <v/>
      </c>
      <c r="N2471" t="n">
        <v>1</v>
      </c>
      <c r="O2471" t="n">
        <v>0.9444</v>
      </c>
      <c r="P2471" t="n">
        <v>0.914572333685322</v>
      </c>
      <c r="Q2471" t="n">
        <v>0.9940894918732678</v>
      </c>
      <c r="R2471" t="n">
        <v>0.2373690620011388</v>
      </c>
      <c r="S2471" t="n">
        <v>0.9979702570707311</v>
      </c>
      <c r="T2471" t="n">
        <v>0.992438182535297</v>
      </c>
      <c r="U2471" t="n">
        <v>0.2000300796135044</v>
      </c>
      <c r="V2471" t="n">
        <v>0.4576439178027509</v>
      </c>
      <c r="W2471" t="n">
        <v>0.2504030502032525</v>
      </c>
      <c r="X2471" t="n">
        <v>0.7918882956167664</v>
      </c>
    </row>
    <row r="2472">
      <c r="A2472" t="inlineStr">
        <is>
          <t>3120607</t>
        </is>
      </c>
      <c r="B2472" t="inlineStr">
        <is>
          <t>Crucilândia</t>
        </is>
      </c>
      <c r="C2472" t="inlineStr">
        <is>
          <t>MG</t>
        </is>
      </c>
      <c r="D2472" t="inlineStr">
        <is>
          <t>REGIÃO SUDESTE</t>
        </is>
      </c>
      <c r="E2472" s="70">
        <f>SUMPRODUCT(N2472:Q2472,PAINEL_PESOS!$C$16:$C$19)</f>
        <v/>
      </c>
      <c r="F2472" s="70">
        <f>SUMPRODUCT(R2472:T2472,PAINEL_PESOS!$C$21:$C$23)</f>
        <v/>
      </c>
      <c r="G2472" s="70">
        <f>SUMPRODUCT(U2472:V2472,PAINEL_PESOS!$C$25:$C$26)</f>
        <v/>
      </c>
      <c r="H2472" s="70">
        <f>SUMPRODUCT(W2472:X2472,PAINEL_PESOS!$C$28:$C$29)</f>
        <v/>
      </c>
      <c r="I2472" s="70" t="n">
        <v>0.9964838923395422</v>
      </c>
      <c r="J2472" s="70" t="n">
        <v>0.6802577328067786</v>
      </c>
      <c r="K2472" s="71">
        <f>IF(NOT(AND(PAINEL_PESOS!$D$12="OK - 100%",PAINEL_PESOS!$F$20="OK - 100%",PAINEL_PESOS!$F$24="OK - 100%",PAINEL_PESOS!$F$27="OK - 100%",PAINEL_PESOS!$F$30="OK - 100%")),"", (E2472*PAINEL_PESOS!$B$7+F2472*PAINEL_PESOS!$B$8+G2472*PAINEL_PESOS!$B$9+H2472*PAINEL_PESOS!$B$10)*I2472)</f>
        <v/>
      </c>
      <c r="L2472" s="71">
        <f>IF(K2472="","",K2472-J2472)</f>
        <v/>
      </c>
      <c r="M2472" s="71">
        <f>IF(L2472="","",ABS(L2472))</f>
        <v/>
      </c>
      <c r="N2472" t="n">
        <v>1</v>
      </c>
      <c r="O2472" t="n">
        <v>1</v>
      </c>
      <c r="P2472" t="n">
        <v>0.7567053854276663</v>
      </c>
      <c r="Q2472" t="n">
        <v>0.9915007789230563</v>
      </c>
      <c r="R2472" t="n">
        <v>0.1297527446780902</v>
      </c>
      <c r="S2472" t="n">
        <v>0.9976492011841566</v>
      </c>
      <c r="T2472" t="n">
        <v>0.9892703033158733</v>
      </c>
      <c r="U2472" t="n">
        <v>0.2641314347535979</v>
      </c>
      <c r="V2472" t="n">
        <v>0.7110194075539502</v>
      </c>
      <c r="W2472" t="n">
        <v>0.4023257690217394</v>
      </c>
      <c r="X2472" t="n">
        <v>0.7985697292488505</v>
      </c>
    </row>
    <row r="2473">
      <c r="A2473" t="inlineStr">
        <is>
          <t>3120706</t>
        </is>
      </c>
      <c r="B2473" t="inlineStr">
        <is>
          <t>Cruzeiro da Fortaleza</t>
        </is>
      </c>
      <c r="C2473" t="inlineStr">
        <is>
          <t>MG</t>
        </is>
      </c>
      <c r="D2473" t="inlineStr">
        <is>
          <t>REGIÃO SUDESTE</t>
        </is>
      </c>
      <c r="E2473" s="70">
        <f>SUMPRODUCT(N2473:Q2473,PAINEL_PESOS!$C$16:$C$19)</f>
        <v/>
      </c>
      <c r="F2473" s="70">
        <f>SUMPRODUCT(R2473:T2473,PAINEL_PESOS!$C$21:$C$23)</f>
        <v/>
      </c>
      <c r="G2473" s="70">
        <f>SUMPRODUCT(U2473:V2473,PAINEL_PESOS!$C$25:$C$26)</f>
        <v/>
      </c>
      <c r="H2473" s="70">
        <f>SUMPRODUCT(W2473:X2473,PAINEL_PESOS!$C$28:$C$29)</f>
        <v/>
      </c>
      <c r="I2473" s="70" t="n">
        <v>0.9950875341775662</v>
      </c>
      <c r="J2473" s="70" t="n">
        <v>0.6890995679309243</v>
      </c>
      <c r="K2473" s="71">
        <f>IF(NOT(AND(PAINEL_PESOS!$D$12="OK - 100%",PAINEL_PESOS!$F$20="OK - 100%",PAINEL_PESOS!$F$24="OK - 100%",PAINEL_PESOS!$F$27="OK - 100%",PAINEL_PESOS!$F$30="OK - 100%")),"", (E2473*PAINEL_PESOS!$B$7+F2473*PAINEL_PESOS!$B$8+G2473*PAINEL_PESOS!$B$9+H2473*PAINEL_PESOS!$B$10)*I2473)</f>
        <v/>
      </c>
      <c r="L2473" s="71">
        <f>IF(K2473="","",K2473-J2473)</f>
        <v/>
      </c>
      <c r="M2473" s="71">
        <f>IF(L2473="","",ABS(L2473))</f>
        <v/>
      </c>
      <c r="N2473" t="n">
        <v>1</v>
      </c>
      <c r="O2473" t="n">
        <v>0.9962</v>
      </c>
      <c r="P2473" t="n">
        <v>0.8200633579725449</v>
      </c>
      <c r="Q2473" t="n">
        <v>0.9958156733219867</v>
      </c>
      <c r="R2473" t="n">
        <v>0.1859742899880733</v>
      </c>
      <c r="S2473" t="n">
        <v>0.9990917981633769</v>
      </c>
      <c r="T2473" t="n">
        <v>0.9782900304111661</v>
      </c>
      <c r="U2473" t="n">
        <v>0.2396508419440138</v>
      </c>
      <c r="V2473" t="n">
        <v>0.7570616487493786</v>
      </c>
      <c r="W2473" t="n">
        <v>0.3668472926002974</v>
      </c>
      <c r="X2473" t="n">
        <v>0.8281749500738231</v>
      </c>
    </row>
    <row r="2474">
      <c r="A2474" t="inlineStr">
        <is>
          <t>3120805</t>
        </is>
      </c>
      <c r="B2474" t="inlineStr">
        <is>
          <t>Cruzília</t>
        </is>
      </c>
      <c r="C2474" t="inlineStr">
        <is>
          <t>MG</t>
        </is>
      </c>
      <c r="D2474" t="inlineStr">
        <is>
          <t>REGIÃO SUDESTE</t>
        </is>
      </c>
      <c r="E2474" s="70">
        <f>SUMPRODUCT(N2474:Q2474,PAINEL_PESOS!$C$16:$C$19)</f>
        <v/>
      </c>
      <c r="F2474" s="70">
        <f>SUMPRODUCT(R2474:T2474,PAINEL_PESOS!$C$21:$C$23)</f>
        <v/>
      </c>
      <c r="G2474" s="70">
        <f>SUMPRODUCT(U2474:V2474,PAINEL_PESOS!$C$25:$C$26)</f>
        <v/>
      </c>
      <c r="H2474" s="70">
        <f>SUMPRODUCT(W2474:X2474,PAINEL_PESOS!$C$28:$C$29)</f>
        <v/>
      </c>
      <c r="I2474" s="70" t="n">
        <v>0.999276098233748</v>
      </c>
      <c r="J2474" s="70" t="n">
        <v>0.6454834602201807</v>
      </c>
      <c r="K2474" s="71">
        <f>IF(NOT(AND(PAINEL_PESOS!$D$12="OK - 100%",PAINEL_PESOS!$F$20="OK - 100%",PAINEL_PESOS!$F$24="OK - 100%",PAINEL_PESOS!$F$27="OK - 100%",PAINEL_PESOS!$F$30="OK - 100%")),"", (E2474*PAINEL_PESOS!$B$7+F2474*PAINEL_PESOS!$B$8+G2474*PAINEL_PESOS!$B$9+H2474*PAINEL_PESOS!$B$10)*I2474)</f>
        <v/>
      </c>
      <c r="L2474" s="71">
        <f>IF(K2474="","",K2474-J2474)</f>
        <v/>
      </c>
      <c r="M2474" s="71">
        <f>IF(L2474="","",ABS(L2474))</f>
        <v/>
      </c>
      <c r="N2474" t="n">
        <v>0.6</v>
      </c>
      <c r="O2474" t="n">
        <v>1</v>
      </c>
      <c r="P2474" t="n">
        <v>0.6979936642027456</v>
      </c>
      <c r="Q2474" t="n">
        <v>0.9977484033601189</v>
      </c>
      <c r="R2474" t="n">
        <v>0.2641225183424799</v>
      </c>
      <c r="S2474" t="n">
        <v>0.998474893502051</v>
      </c>
      <c r="T2474" t="n">
        <v>0.9986449341394534</v>
      </c>
      <c r="U2474" t="n">
        <v>0.2060062914655396</v>
      </c>
      <c r="V2474" t="n">
        <v>0.7543021114235576</v>
      </c>
      <c r="W2474" t="n">
        <v>0.252153469383618</v>
      </c>
      <c r="X2474" t="n">
        <v>0.7997807193215214</v>
      </c>
    </row>
    <row r="2475">
      <c r="A2475" t="inlineStr">
        <is>
          <t>3120839</t>
        </is>
      </c>
      <c r="B2475" t="inlineStr">
        <is>
          <t>Cuparaque</t>
        </is>
      </c>
      <c r="C2475" t="inlineStr">
        <is>
          <t>MG</t>
        </is>
      </c>
      <c r="D2475" t="inlineStr">
        <is>
          <t>REGIÃO SUDESTE</t>
        </is>
      </c>
      <c r="E2475" s="70">
        <f>SUMPRODUCT(N2475:Q2475,PAINEL_PESOS!$C$16:$C$19)</f>
        <v/>
      </c>
      <c r="F2475" s="70">
        <f>SUMPRODUCT(R2475:T2475,PAINEL_PESOS!$C$21:$C$23)</f>
        <v/>
      </c>
      <c r="G2475" s="70">
        <f>SUMPRODUCT(U2475:V2475,PAINEL_PESOS!$C$25:$C$26)</f>
        <v/>
      </c>
      <c r="H2475" s="70">
        <f>SUMPRODUCT(W2475:X2475,PAINEL_PESOS!$C$28:$C$29)</f>
        <v/>
      </c>
      <c r="I2475" s="70" t="n">
        <v>0.9779372687296873</v>
      </c>
      <c r="J2475" s="70" t="n">
        <v>0.5658689089676577</v>
      </c>
      <c r="K2475" s="71">
        <f>IF(NOT(AND(PAINEL_PESOS!$D$12="OK - 100%",PAINEL_PESOS!$F$20="OK - 100%",PAINEL_PESOS!$F$24="OK - 100%",PAINEL_PESOS!$F$27="OK - 100%",PAINEL_PESOS!$F$30="OK - 100%")),"", (E2475*PAINEL_PESOS!$B$7+F2475*PAINEL_PESOS!$B$8+G2475*PAINEL_PESOS!$B$9+H2475*PAINEL_PESOS!$B$10)*I2475)</f>
        <v/>
      </c>
      <c r="L2475" s="71">
        <f>IF(K2475="","",K2475-J2475)</f>
        <v/>
      </c>
      <c r="M2475" s="71">
        <f>IF(L2475="","",ABS(L2475))</f>
        <v/>
      </c>
      <c r="N2475" t="n">
        <v>0.2</v>
      </c>
      <c r="O2475" t="n">
        <v>1</v>
      </c>
      <c r="P2475" t="n">
        <v>0.6230200633579726</v>
      </c>
      <c r="Q2475" t="n">
        <v>0.9859974515814705</v>
      </c>
      <c r="R2475" t="n">
        <v>0.1123118091730572</v>
      </c>
      <c r="S2475" t="n">
        <v>0.9997696631460289</v>
      </c>
      <c r="T2475" t="n">
        <v>0.8960207803006121</v>
      </c>
      <c r="U2475" t="n">
        <v>0.1335975865265693</v>
      </c>
      <c r="V2475" t="n">
        <v>0.7174885863973185</v>
      </c>
      <c r="W2475" t="n">
        <v>0.3170199434804264</v>
      </c>
      <c r="X2475" t="n">
        <v>0.7177317428877983</v>
      </c>
    </row>
    <row r="2476">
      <c r="A2476" t="inlineStr">
        <is>
          <t>3120870</t>
        </is>
      </c>
      <c r="B2476" t="inlineStr">
        <is>
          <t>Curral de Dentro</t>
        </is>
      </c>
      <c r="C2476" t="inlineStr">
        <is>
          <t>MG</t>
        </is>
      </c>
      <c r="D2476" t="inlineStr">
        <is>
          <t>REGIÃO SUDESTE</t>
        </is>
      </c>
      <c r="E2476" s="70">
        <f>SUMPRODUCT(N2476:Q2476,PAINEL_PESOS!$C$16:$C$19)</f>
        <v/>
      </c>
      <c r="F2476" s="70">
        <f>SUMPRODUCT(R2476:T2476,PAINEL_PESOS!$C$21:$C$23)</f>
        <v/>
      </c>
      <c r="G2476" s="70">
        <f>SUMPRODUCT(U2476:V2476,PAINEL_PESOS!$C$25:$C$26)</f>
        <v/>
      </c>
      <c r="H2476" s="70">
        <f>SUMPRODUCT(W2476:X2476,PAINEL_PESOS!$C$28:$C$29)</f>
        <v/>
      </c>
      <c r="I2476" s="70" t="n">
        <v>0.9802860158734512</v>
      </c>
      <c r="J2476" s="70" t="n">
        <v>0.6764493944301048</v>
      </c>
      <c r="K2476" s="71">
        <f>IF(NOT(AND(PAINEL_PESOS!$D$12="OK - 100%",PAINEL_PESOS!$F$20="OK - 100%",PAINEL_PESOS!$F$24="OK - 100%",PAINEL_PESOS!$F$27="OK - 100%",PAINEL_PESOS!$F$30="OK - 100%")),"", (E2476*PAINEL_PESOS!$B$7+F2476*PAINEL_PESOS!$B$8+G2476*PAINEL_PESOS!$B$9+H2476*PAINEL_PESOS!$B$10)*I2476)</f>
        <v/>
      </c>
      <c r="L2476" s="71">
        <f>IF(K2476="","",K2476-J2476)</f>
        <v/>
      </c>
      <c r="M2476" s="71">
        <f>IF(L2476="","",ABS(L2476))</f>
        <v/>
      </c>
      <c r="N2476" t="n">
        <v>0.4</v>
      </c>
      <c r="O2476" t="n">
        <v>1</v>
      </c>
      <c r="P2476" t="n">
        <v>0.8777191129883843</v>
      </c>
      <c r="Q2476" t="n">
        <v>0.9814955236273142</v>
      </c>
      <c r="R2476" t="n">
        <v>0.1240386013170878</v>
      </c>
      <c r="S2476" t="n">
        <v>0.9999195415756635</v>
      </c>
      <c r="T2476" t="n">
        <v>0.9112925647704573</v>
      </c>
      <c r="U2476" t="n">
        <v>0.509539868777196</v>
      </c>
      <c r="V2476" t="n">
        <v>0.7583589611460525</v>
      </c>
      <c r="W2476" t="n">
        <v>0.6261426621373752</v>
      </c>
      <c r="X2476" t="n">
        <v>0.6399421052803833</v>
      </c>
    </row>
    <row r="2477">
      <c r="A2477" t="inlineStr">
        <is>
          <t>3120904</t>
        </is>
      </c>
      <c r="B2477" t="inlineStr">
        <is>
          <t>Curvelo</t>
        </is>
      </c>
      <c r="C2477" t="inlineStr">
        <is>
          <t>MG</t>
        </is>
      </c>
      <c r="D2477" t="inlineStr">
        <is>
          <t>REGIÃO SUDESTE</t>
        </is>
      </c>
      <c r="E2477" s="70">
        <f>SUMPRODUCT(N2477:Q2477,PAINEL_PESOS!$C$16:$C$19)</f>
        <v/>
      </c>
      <c r="F2477" s="70">
        <f>SUMPRODUCT(R2477:T2477,PAINEL_PESOS!$C$21:$C$23)</f>
        <v/>
      </c>
      <c r="G2477" s="70">
        <f>SUMPRODUCT(U2477:V2477,PAINEL_PESOS!$C$25:$C$26)</f>
        <v/>
      </c>
      <c r="H2477" s="70">
        <f>SUMPRODUCT(W2477:X2477,PAINEL_PESOS!$C$28:$C$29)</f>
        <v/>
      </c>
      <c r="I2477" s="70" t="n">
        <v>0.993472016264428</v>
      </c>
      <c r="J2477" s="70" t="n">
        <v>0.6591190440541822</v>
      </c>
      <c r="K2477" s="71">
        <f>IF(NOT(AND(PAINEL_PESOS!$D$12="OK - 100%",PAINEL_PESOS!$F$20="OK - 100%",PAINEL_PESOS!$F$24="OK - 100%",PAINEL_PESOS!$F$27="OK - 100%",PAINEL_PESOS!$F$30="OK - 100%")),"", (E2477*PAINEL_PESOS!$B$7+F2477*PAINEL_PESOS!$B$8+G2477*PAINEL_PESOS!$B$9+H2477*PAINEL_PESOS!$B$10)*I2477)</f>
        <v/>
      </c>
      <c r="L2477" s="71">
        <f>IF(K2477="","",K2477-J2477)</f>
        <v/>
      </c>
      <c r="M2477" s="71">
        <f>IF(L2477="","",ABS(L2477))</f>
        <v/>
      </c>
      <c r="N2477" t="n">
        <v>0.6</v>
      </c>
      <c r="O2477" t="n">
        <v>0.9901</v>
      </c>
      <c r="P2477" t="n">
        <v>0.5837381203801478</v>
      </c>
      <c r="Q2477" t="n">
        <v>0.9877778851606496</v>
      </c>
      <c r="R2477" t="n">
        <v>0.438792707409579</v>
      </c>
      <c r="S2477" t="n">
        <v>0.9960087538409951</v>
      </c>
      <c r="T2477" t="n">
        <v>0.9770936563874414</v>
      </c>
      <c r="U2477" t="n">
        <v>0.2910442633604765</v>
      </c>
      <c r="V2477" t="n">
        <v>0.616234799744042</v>
      </c>
      <c r="W2477" t="n">
        <v>0.4592157621621899</v>
      </c>
      <c r="X2477" t="n">
        <v>0.7523673742786015</v>
      </c>
    </row>
    <row r="2478">
      <c r="A2478" t="inlineStr">
        <is>
          <t>3121001</t>
        </is>
      </c>
      <c r="B2478" t="inlineStr">
        <is>
          <t>Datas</t>
        </is>
      </c>
      <c r="C2478" t="inlineStr">
        <is>
          <t>MG</t>
        </is>
      </c>
      <c r="D2478" t="inlineStr">
        <is>
          <t>REGIÃO SUDESTE</t>
        </is>
      </c>
      <c r="E2478" s="70">
        <f>SUMPRODUCT(N2478:Q2478,PAINEL_PESOS!$C$16:$C$19)</f>
        <v/>
      </c>
      <c r="F2478" s="70">
        <f>SUMPRODUCT(R2478:T2478,PAINEL_PESOS!$C$21:$C$23)</f>
        <v/>
      </c>
      <c r="G2478" s="70">
        <f>SUMPRODUCT(U2478:V2478,PAINEL_PESOS!$C$25:$C$26)</f>
        <v/>
      </c>
      <c r="H2478" s="70">
        <f>SUMPRODUCT(W2478:X2478,PAINEL_PESOS!$C$28:$C$29)</f>
        <v/>
      </c>
      <c r="I2478" s="70" t="n">
        <v>0.9939607382514614</v>
      </c>
      <c r="J2478" s="70" t="n">
        <v>0.7012768552006162</v>
      </c>
      <c r="K2478" s="71">
        <f>IF(NOT(AND(PAINEL_PESOS!$D$12="OK - 100%",PAINEL_PESOS!$F$20="OK - 100%",PAINEL_PESOS!$F$24="OK - 100%",PAINEL_PESOS!$F$27="OK - 100%",PAINEL_PESOS!$F$30="OK - 100%")),"", (E2478*PAINEL_PESOS!$B$7+F2478*PAINEL_PESOS!$B$8+G2478*PAINEL_PESOS!$B$9+H2478*PAINEL_PESOS!$B$10)*I2478)</f>
        <v/>
      </c>
      <c r="L2478" s="71">
        <f>IF(K2478="","",K2478-J2478)</f>
        <v/>
      </c>
      <c r="M2478" s="71">
        <f>IF(L2478="","",ABS(L2478))</f>
        <v/>
      </c>
      <c r="N2478" t="n">
        <v>1</v>
      </c>
      <c r="O2478" t="n">
        <v>1</v>
      </c>
      <c r="P2478" t="n">
        <v>0.8364308342133051</v>
      </c>
      <c r="Q2478" t="n">
        <v>0.9948168524072628</v>
      </c>
      <c r="R2478" t="n">
        <v>0.1171608685220018</v>
      </c>
      <c r="S2478" t="n">
        <v>0.9999346802224488</v>
      </c>
      <c r="T2478" t="n">
        <v>0.972861185233341</v>
      </c>
      <c r="U2478" t="n">
        <v>0.4043115678939953</v>
      </c>
      <c r="V2478" t="n">
        <v>0.7398547867731087</v>
      </c>
      <c r="W2478" t="n">
        <v>0.4892885324307763</v>
      </c>
      <c r="X2478" t="n">
        <v>0.701919040616317</v>
      </c>
    </row>
    <row r="2479">
      <c r="A2479" t="inlineStr">
        <is>
          <t>3121100</t>
        </is>
      </c>
      <c r="B2479" t="inlineStr">
        <is>
          <t>Delfim Moreira</t>
        </is>
      </c>
      <c r="C2479" t="inlineStr">
        <is>
          <t>MG</t>
        </is>
      </c>
      <c r="D2479" t="inlineStr">
        <is>
          <t>REGIÃO SUDESTE</t>
        </is>
      </c>
      <c r="E2479" s="70">
        <f>SUMPRODUCT(N2479:Q2479,PAINEL_PESOS!$C$16:$C$19)</f>
        <v/>
      </c>
      <c r="F2479" s="70">
        <f>SUMPRODUCT(R2479:T2479,PAINEL_PESOS!$C$21:$C$23)</f>
        <v/>
      </c>
      <c r="G2479" s="70">
        <f>SUMPRODUCT(U2479:V2479,PAINEL_PESOS!$C$25:$C$26)</f>
        <v/>
      </c>
      <c r="H2479" s="70">
        <f>SUMPRODUCT(W2479:X2479,PAINEL_PESOS!$C$28:$C$29)</f>
        <v/>
      </c>
      <c r="I2479" s="70" t="n">
        <v>0.9994428218996707</v>
      </c>
      <c r="J2479" s="70" t="n">
        <v>0.6461522906492867</v>
      </c>
      <c r="K2479" s="71">
        <f>IF(NOT(AND(PAINEL_PESOS!$D$12="OK - 100%",PAINEL_PESOS!$F$20="OK - 100%",PAINEL_PESOS!$F$24="OK - 100%",PAINEL_PESOS!$F$27="OK - 100%",PAINEL_PESOS!$F$30="OK - 100%")),"", (E2479*PAINEL_PESOS!$B$7+F2479*PAINEL_PESOS!$B$8+G2479*PAINEL_PESOS!$B$9+H2479*PAINEL_PESOS!$B$10)*I2479)</f>
        <v/>
      </c>
      <c r="L2479" s="71">
        <f>IF(K2479="","",K2479-J2479)</f>
        <v/>
      </c>
      <c r="M2479" s="71">
        <f>IF(L2479="","",ABS(L2479))</f>
        <v/>
      </c>
      <c r="N2479" t="n">
        <v>1</v>
      </c>
      <c r="O2479" t="n">
        <v>1</v>
      </c>
      <c r="P2479" t="n">
        <v>1</v>
      </c>
      <c r="Q2479" t="n">
        <v>0.9983672393934923</v>
      </c>
      <c r="R2479" t="n">
        <v>0.1619140649477654</v>
      </c>
      <c r="S2479" t="n">
        <v>0.9994929647616601</v>
      </c>
      <c r="T2479" t="n">
        <v>0.9986127761989797</v>
      </c>
      <c r="U2479" t="n">
        <v>0.2003101020899621</v>
      </c>
      <c r="V2479" t="n">
        <v>0.4901395742078467</v>
      </c>
      <c r="W2479" t="n">
        <v>0.250451442242955</v>
      </c>
      <c r="X2479" t="n">
        <v>0.7920021639296809</v>
      </c>
    </row>
    <row r="2480">
      <c r="A2480" t="inlineStr">
        <is>
          <t>3121209</t>
        </is>
      </c>
      <c r="B2480" t="inlineStr">
        <is>
          <t>Delfinópolis</t>
        </is>
      </c>
      <c r="C2480" t="inlineStr">
        <is>
          <t>MG</t>
        </is>
      </c>
      <c r="D2480" t="inlineStr">
        <is>
          <t>REGIÃO SUDESTE</t>
        </is>
      </c>
      <c r="E2480" s="70">
        <f>SUMPRODUCT(N2480:Q2480,PAINEL_PESOS!$C$16:$C$19)</f>
        <v/>
      </c>
      <c r="F2480" s="70">
        <f>SUMPRODUCT(R2480:T2480,PAINEL_PESOS!$C$21:$C$23)</f>
        <v/>
      </c>
      <c r="G2480" s="70">
        <f>SUMPRODUCT(U2480:V2480,PAINEL_PESOS!$C$25:$C$26)</f>
        <v/>
      </c>
      <c r="H2480" s="70">
        <f>SUMPRODUCT(W2480:X2480,PAINEL_PESOS!$C$28:$C$29)</f>
        <v/>
      </c>
      <c r="I2480" s="70" t="n">
        <v>0.9958009670091704</v>
      </c>
      <c r="J2480" s="70" t="n">
        <v>0.6103013536880675</v>
      </c>
      <c r="K2480" s="71">
        <f>IF(NOT(AND(PAINEL_PESOS!$D$12="OK - 100%",PAINEL_PESOS!$F$20="OK - 100%",PAINEL_PESOS!$F$24="OK - 100%",PAINEL_PESOS!$F$27="OK - 100%",PAINEL_PESOS!$F$30="OK - 100%")),"", (E2480*PAINEL_PESOS!$B$7+F2480*PAINEL_PESOS!$B$8+G2480*PAINEL_PESOS!$B$9+H2480*PAINEL_PESOS!$B$10)*I2480)</f>
        <v/>
      </c>
      <c r="L2480" s="71">
        <f>IF(K2480="","",K2480-J2480)</f>
        <v/>
      </c>
      <c r="M2480" s="71">
        <f>IF(L2480="","",ABS(L2480))</f>
        <v/>
      </c>
      <c r="N2480" t="n">
        <v>0.2</v>
      </c>
      <c r="O2480" t="n">
        <v>1</v>
      </c>
      <c r="P2480" t="n">
        <v>0.7928194297782472</v>
      </c>
      <c r="Q2480" t="n">
        <v>0.9992328333957825</v>
      </c>
      <c r="R2480" t="n">
        <v>0.2482360440119481</v>
      </c>
      <c r="S2480" t="n">
        <v>0.9999830363648322</v>
      </c>
      <c r="T2480" t="n">
        <v>0.9791114240248123</v>
      </c>
      <c r="U2480" t="n">
        <v>0.1704567611617511</v>
      </c>
      <c r="V2480" t="n">
        <v>0.6908746740462781</v>
      </c>
      <c r="W2480" t="n">
        <v>0.1940525282790757</v>
      </c>
      <c r="X2480" t="n">
        <v>0.8667015847187909</v>
      </c>
    </row>
    <row r="2481">
      <c r="A2481" t="inlineStr">
        <is>
          <t>3121258</t>
        </is>
      </c>
      <c r="B2481" t="inlineStr">
        <is>
          <t>Delta</t>
        </is>
      </c>
      <c r="C2481" t="inlineStr">
        <is>
          <t>MG</t>
        </is>
      </c>
      <c r="D2481" t="inlineStr">
        <is>
          <t>REGIÃO SUDESTE</t>
        </is>
      </c>
      <c r="E2481" s="70">
        <f>SUMPRODUCT(N2481:Q2481,PAINEL_PESOS!$C$16:$C$19)</f>
        <v/>
      </c>
      <c r="F2481" s="70">
        <f>SUMPRODUCT(R2481:T2481,PAINEL_PESOS!$C$21:$C$23)</f>
        <v/>
      </c>
      <c r="G2481" s="70">
        <f>SUMPRODUCT(U2481:V2481,PAINEL_PESOS!$C$25:$C$26)</f>
        <v/>
      </c>
      <c r="H2481" s="70">
        <f>SUMPRODUCT(W2481:X2481,PAINEL_PESOS!$C$28:$C$29)</f>
        <v/>
      </c>
      <c r="I2481" s="70" t="n">
        <v>0.960523920603624</v>
      </c>
      <c r="J2481" s="70" t="n">
        <v>0.5857092513226654</v>
      </c>
      <c r="K2481" s="71">
        <f>IF(NOT(AND(PAINEL_PESOS!$D$12="OK - 100%",PAINEL_PESOS!$F$20="OK - 100%",PAINEL_PESOS!$F$24="OK - 100%",PAINEL_PESOS!$F$27="OK - 100%",PAINEL_PESOS!$F$30="OK - 100%")),"", (E2481*PAINEL_PESOS!$B$7+F2481*PAINEL_PESOS!$B$8+G2481*PAINEL_PESOS!$B$9+H2481*PAINEL_PESOS!$B$10)*I2481)</f>
        <v/>
      </c>
      <c r="L2481" s="71">
        <f>IF(K2481="","",K2481-J2481)</f>
        <v/>
      </c>
      <c r="M2481" s="71">
        <f>IF(L2481="","",ABS(L2481))</f>
        <v/>
      </c>
      <c r="N2481" t="n">
        <v>0.8</v>
      </c>
      <c r="O2481" t="n">
        <v>1</v>
      </c>
      <c r="P2481" t="n">
        <v>0.5976768743400211</v>
      </c>
      <c r="Q2481" t="n">
        <v>0.9704507787915414</v>
      </c>
      <c r="R2481" t="n">
        <v>0.3129470950549095</v>
      </c>
      <c r="S2481" t="n">
        <v>0.5765996538985345</v>
      </c>
      <c r="T2481" t="n">
        <v>0.9990440257748416</v>
      </c>
      <c r="U2481" t="n">
        <v>0.1704354421967199</v>
      </c>
      <c r="V2481" t="n">
        <v>0.7040192649313379</v>
      </c>
      <c r="W2481" t="n">
        <v>0.1939380360596432</v>
      </c>
      <c r="X2481" t="n">
        <v>0.8667310344706742</v>
      </c>
    </row>
    <row r="2482">
      <c r="A2482" t="inlineStr">
        <is>
          <t>3121308</t>
        </is>
      </c>
      <c r="B2482" t="inlineStr">
        <is>
          <t>Descoberto</t>
        </is>
      </c>
      <c r="C2482" t="inlineStr">
        <is>
          <t>MG</t>
        </is>
      </c>
      <c r="D2482" t="inlineStr">
        <is>
          <t>REGIÃO SUDESTE</t>
        </is>
      </c>
      <c r="E2482" s="70">
        <f>SUMPRODUCT(N2482:Q2482,PAINEL_PESOS!$C$16:$C$19)</f>
        <v/>
      </c>
      <c r="F2482" s="70">
        <f>SUMPRODUCT(R2482:T2482,PAINEL_PESOS!$C$21:$C$23)</f>
        <v/>
      </c>
      <c r="G2482" s="70">
        <f>SUMPRODUCT(U2482:V2482,PAINEL_PESOS!$C$25:$C$26)</f>
        <v/>
      </c>
      <c r="H2482" s="70">
        <f>SUMPRODUCT(W2482:X2482,PAINEL_PESOS!$C$28:$C$29)</f>
        <v/>
      </c>
      <c r="I2482" s="70" t="n">
        <v>0.9982704118479186</v>
      </c>
      <c r="J2482" s="70" t="n">
        <v>0.6033466769251096</v>
      </c>
      <c r="K2482" s="71">
        <f>IF(NOT(AND(PAINEL_PESOS!$D$12="OK - 100%",PAINEL_PESOS!$F$20="OK - 100%",PAINEL_PESOS!$F$24="OK - 100%",PAINEL_PESOS!$F$27="OK - 100%",PAINEL_PESOS!$F$30="OK - 100%")),"", (E2482*PAINEL_PESOS!$B$7+F2482*PAINEL_PESOS!$B$8+G2482*PAINEL_PESOS!$B$9+H2482*PAINEL_PESOS!$B$10)*I2482)</f>
        <v/>
      </c>
      <c r="L2482" s="71">
        <f>IF(K2482="","",K2482-J2482)</f>
        <v/>
      </c>
      <c r="M2482" s="71">
        <f>IF(L2482="","",ABS(L2482))</f>
        <v/>
      </c>
      <c r="N2482" t="n">
        <v>0.6</v>
      </c>
      <c r="O2482" t="n">
        <v>1</v>
      </c>
      <c r="P2482" t="n">
        <v>0.246779303062302</v>
      </c>
      <c r="Q2482" t="n">
        <v>0.9962090831602809</v>
      </c>
      <c r="R2482" t="n">
        <v>0.1432821684233075</v>
      </c>
      <c r="S2482" t="n">
        <v>0.9981799742163544</v>
      </c>
      <c r="T2482" t="n">
        <v>0.994756413855674</v>
      </c>
      <c r="U2482" t="n">
        <v>0.1758230297746815</v>
      </c>
      <c r="V2482" t="n">
        <v>0.7149672385134144</v>
      </c>
      <c r="W2482" t="n">
        <v>0.3011859385494627</v>
      </c>
      <c r="X2482" t="n">
        <v>0.7975201054238052</v>
      </c>
    </row>
    <row r="2483">
      <c r="A2483" t="inlineStr">
        <is>
          <t>3121407</t>
        </is>
      </c>
      <c r="B2483" t="inlineStr">
        <is>
          <t>Desterro de Entre Rios</t>
        </is>
      </c>
      <c r="C2483" t="inlineStr">
        <is>
          <t>MG</t>
        </is>
      </c>
      <c r="D2483" t="inlineStr">
        <is>
          <t>REGIÃO SUDESTE</t>
        </is>
      </c>
      <c r="E2483" s="70">
        <f>SUMPRODUCT(N2483:Q2483,PAINEL_PESOS!$C$16:$C$19)</f>
        <v/>
      </c>
      <c r="F2483" s="70">
        <f>SUMPRODUCT(R2483:T2483,PAINEL_PESOS!$C$21:$C$23)</f>
        <v/>
      </c>
      <c r="G2483" s="70">
        <f>SUMPRODUCT(U2483:V2483,PAINEL_PESOS!$C$25:$C$26)</f>
        <v/>
      </c>
      <c r="H2483" s="70">
        <f>SUMPRODUCT(W2483:X2483,PAINEL_PESOS!$C$28:$C$29)</f>
        <v/>
      </c>
      <c r="I2483" s="70" t="n">
        <v>0.9986654792954187</v>
      </c>
      <c r="J2483" s="70" t="n">
        <v>0.702258621451659</v>
      </c>
      <c r="K2483" s="71">
        <f>IF(NOT(AND(PAINEL_PESOS!$D$12="OK - 100%",PAINEL_PESOS!$F$20="OK - 100%",PAINEL_PESOS!$F$24="OK - 100%",PAINEL_PESOS!$F$27="OK - 100%",PAINEL_PESOS!$F$30="OK - 100%")),"", (E2483*PAINEL_PESOS!$B$7+F2483*PAINEL_PESOS!$B$8+G2483*PAINEL_PESOS!$B$9+H2483*PAINEL_PESOS!$B$10)*I2483)</f>
        <v/>
      </c>
      <c r="L2483" s="71">
        <f>IF(K2483="","",K2483-J2483)</f>
        <v/>
      </c>
      <c r="M2483" s="71">
        <f>IF(L2483="","",ABS(L2483))</f>
        <v/>
      </c>
      <c r="N2483" t="n">
        <v>1</v>
      </c>
      <c r="O2483" t="n">
        <v>0.9846</v>
      </c>
      <c r="P2483" t="n">
        <v>1</v>
      </c>
      <c r="Q2483" t="n">
        <v>0.9966782150626725</v>
      </c>
      <c r="R2483" t="n">
        <v>0.2150456356187707</v>
      </c>
      <c r="S2483" t="n">
        <v>0.9998124393250432</v>
      </c>
      <c r="T2483" t="n">
        <v>0.9968009826162583</v>
      </c>
      <c r="U2483" t="n">
        <v>0.2471011671810396</v>
      </c>
      <c r="V2483" t="n">
        <v>0.7124836804562837</v>
      </c>
      <c r="W2483" t="n">
        <v>0.4004131478690556</v>
      </c>
      <c r="X2483" t="n">
        <v>0.8004999450762966</v>
      </c>
    </row>
    <row r="2484">
      <c r="A2484" t="inlineStr">
        <is>
          <t>3121506</t>
        </is>
      </c>
      <c r="B2484" t="inlineStr">
        <is>
          <t>Desterro do Melo</t>
        </is>
      </c>
      <c r="C2484" t="inlineStr">
        <is>
          <t>MG</t>
        </is>
      </c>
      <c r="D2484" t="inlineStr">
        <is>
          <t>REGIÃO SUDESTE</t>
        </is>
      </c>
      <c r="E2484" s="70">
        <f>SUMPRODUCT(N2484:Q2484,PAINEL_PESOS!$C$16:$C$19)</f>
        <v/>
      </c>
      <c r="F2484" s="70">
        <f>SUMPRODUCT(R2484:T2484,PAINEL_PESOS!$C$21:$C$23)</f>
        <v/>
      </c>
      <c r="G2484" s="70">
        <f>SUMPRODUCT(U2484:V2484,PAINEL_PESOS!$C$25:$C$26)</f>
        <v/>
      </c>
      <c r="H2484" s="70">
        <f>SUMPRODUCT(W2484:X2484,PAINEL_PESOS!$C$28:$C$29)</f>
        <v/>
      </c>
      <c r="I2484" s="70" t="n">
        <v>0.9991666258982622</v>
      </c>
      <c r="J2484" s="70" t="n">
        <v>0.6531597329492131</v>
      </c>
      <c r="K2484" s="71">
        <f>IF(NOT(AND(PAINEL_PESOS!$D$12="OK - 100%",PAINEL_PESOS!$F$20="OK - 100%",PAINEL_PESOS!$F$24="OK - 100%",PAINEL_PESOS!$F$27="OK - 100%",PAINEL_PESOS!$F$30="OK - 100%")),"", (E2484*PAINEL_PESOS!$B$7+F2484*PAINEL_PESOS!$B$8+G2484*PAINEL_PESOS!$B$9+H2484*PAINEL_PESOS!$B$10)*I2484)</f>
        <v/>
      </c>
      <c r="L2484" s="71">
        <f>IF(K2484="","",K2484-J2484)</f>
        <v/>
      </c>
      <c r="M2484" s="71">
        <f>IF(L2484="","",ABS(L2484))</f>
        <v/>
      </c>
      <c r="N2484" t="n">
        <v>1</v>
      </c>
      <c r="O2484" t="n">
        <v>1</v>
      </c>
      <c r="P2484" t="n">
        <v>0.7109820485744456</v>
      </c>
      <c r="Q2484" t="n">
        <v>0.9975379963361074</v>
      </c>
      <c r="R2484" t="n">
        <v>0.08428182137817319</v>
      </c>
      <c r="S2484" t="n">
        <v>0.9999789907346308</v>
      </c>
      <c r="T2484" t="n">
        <v>0.9975842497267247</v>
      </c>
      <c r="U2484" t="n">
        <v>0.2174058451010193</v>
      </c>
      <c r="V2484" t="n">
        <v>0.7123295584137687</v>
      </c>
      <c r="W2484" t="n">
        <v>0.2643052550211874</v>
      </c>
      <c r="X2484" t="n">
        <v>0.7934387180024267</v>
      </c>
    </row>
    <row r="2485">
      <c r="A2485" t="inlineStr">
        <is>
          <t>3121605</t>
        </is>
      </c>
      <c r="B2485" t="inlineStr">
        <is>
          <t>Diamantina</t>
        </is>
      </c>
      <c r="C2485" t="inlineStr">
        <is>
          <t>MG</t>
        </is>
      </c>
      <c r="D2485" t="inlineStr">
        <is>
          <t>REGIÃO SUDESTE</t>
        </is>
      </c>
      <c r="E2485" s="70">
        <f>SUMPRODUCT(N2485:Q2485,PAINEL_PESOS!$C$16:$C$19)</f>
        <v/>
      </c>
      <c r="F2485" s="70">
        <f>SUMPRODUCT(R2485:T2485,PAINEL_PESOS!$C$21:$C$23)</f>
        <v/>
      </c>
      <c r="G2485" s="70">
        <f>SUMPRODUCT(U2485:V2485,PAINEL_PESOS!$C$25:$C$26)</f>
        <v/>
      </c>
      <c r="H2485" s="70">
        <f>SUMPRODUCT(W2485:X2485,PAINEL_PESOS!$C$28:$C$29)</f>
        <v/>
      </c>
      <c r="I2485" s="70" t="n">
        <v>0.996410364154905</v>
      </c>
      <c r="J2485" s="70" t="n">
        <v>0.727823698007059</v>
      </c>
      <c r="K2485" s="71">
        <f>IF(NOT(AND(PAINEL_PESOS!$D$12="OK - 100%",PAINEL_PESOS!$F$20="OK - 100%",PAINEL_PESOS!$F$24="OK - 100%",PAINEL_PESOS!$F$27="OK - 100%",PAINEL_PESOS!$F$30="OK - 100%")),"", (E2485*PAINEL_PESOS!$B$7+F2485*PAINEL_PESOS!$B$8+G2485*PAINEL_PESOS!$B$9+H2485*PAINEL_PESOS!$B$10)*I2485)</f>
        <v/>
      </c>
      <c r="L2485" s="71">
        <f>IF(K2485="","",K2485-J2485)</f>
        <v/>
      </c>
      <c r="M2485" s="71">
        <f>IF(L2485="","",ABS(L2485))</f>
        <v/>
      </c>
      <c r="N2485" t="n">
        <v>1</v>
      </c>
      <c r="O2485" t="n">
        <v>0.9889</v>
      </c>
      <c r="P2485" t="n">
        <v>0.7460401267159451</v>
      </c>
      <c r="Q2485" t="n">
        <v>0.9952298057558799</v>
      </c>
      <c r="R2485" t="n">
        <v>0.3625247224170929</v>
      </c>
      <c r="S2485" t="n">
        <v>0.9998908984595083</v>
      </c>
      <c r="T2485" t="n">
        <v>0.9852188946788049</v>
      </c>
      <c r="U2485" t="n">
        <v>0.5004247978876322</v>
      </c>
      <c r="V2485" t="n">
        <v>0.747945095959587</v>
      </c>
      <c r="W2485" t="n">
        <v>0.486156556698635</v>
      </c>
      <c r="X2485" t="n">
        <v>0.6788647637031009</v>
      </c>
    </row>
    <row r="2486">
      <c r="A2486" t="inlineStr">
        <is>
          <t>3121704</t>
        </is>
      </c>
      <c r="B2486" t="inlineStr">
        <is>
          <t>Diogo de Vasconcelos</t>
        </is>
      </c>
      <c r="C2486" t="inlineStr">
        <is>
          <t>MG</t>
        </is>
      </c>
      <c r="D2486" t="inlineStr">
        <is>
          <t>REGIÃO SUDESTE</t>
        </is>
      </c>
      <c r="E2486" s="70">
        <f>SUMPRODUCT(N2486:Q2486,PAINEL_PESOS!$C$16:$C$19)</f>
        <v/>
      </c>
      <c r="F2486" s="70">
        <f>SUMPRODUCT(R2486:T2486,PAINEL_PESOS!$C$21:$C$23)</f>
        <v/>
      </c>
      <c r="G2486" s="70">
        <f>SUMPRODUCT(U2486:V2486,PAINEL_PESOS!$C$25:$C$26)</f>
        <v/>
      </c>
      <c r="H2486" s="70">
        <f>SUMPRODUCT(W2486:X2486,PAINEL_PESOS!$C$28:$C$29)</f>
        <v/>
      </c>
      <c r="I2486" s="70" t="n">
        <v>0.9991861486214395</v>
      </c>
      <c r="J2486" s="70" t="n">
        <v>0.6239449944001679</v>
      </c>
      <c r="K2486" s="71">
        <f>IF(NOT(AND(PAINEL_PESOS!$D$12="OK - 100%",PAINEL_PESOS!$F$20="OK - 100%",PAINEL_PESOS!$F$24="OK - 100%",PAINEL_PESOS!$F$27="OK - 100%",PAINEL_PESOS!$F$30="OK - 100%")),"", (E2486*PAINEL_PESOS!$B$7+F2486*PAINEL_PESOS!$B$8+G2486*PAINEL_PESOS!$B$9+H2486*PAINEL_PESOS!$B$10)*I2486)</f>
        <v/>
      </c>
      <c r="L2486" s="71">
        <f>IF(K2486="","",K2486-J2486)</f>
        <v/>
      </c>
      <c r="M2486" s="71">
        <f>IF(L2486="","",ABS(L2486))</f>
        <v/>
      </c>
      <c r="N2486" t="n">
        <v>0.2</v>
      </c>
      <c r="O2486" t="n">
        <v>0.9167</v>
      </c>
      <c r="P2486" t="n">
        <v>0.5231256599788807</v>
      </c>
      <c r="Q2486" t="n">
        <v>0.9965280295453238</v>
      </c>
      <c r="R2486" t="n">
        <v>0.0735750920175833</v>
      </c>
      <c r="S2486" t="n">
        <v>1</v>
      </c>
      <c r="T2486" t="n">
        <v>0.9984312738485195</v>
      </c>
      <c r="U2486" t="n">
        <v>0.4167563026916733</v>
      </c>
      <c r="V2486" t="n">
        <v>0.7400223977321018</v>
      </c>
      <c r="W2486" t="n">
        <v>0.3740324894237339</v>
      </c>
      <c r="X2486" t="n">
        <v>0.765300040171336</v>
      </c>
    </row>
    <row r="2487">
      <c r="A2487" t="inlineStr">
        <is>
          <t>3121803</t>
        </is>
      </c>
      <c r="B2487" t="inlineStr">
        <is>
          <t>Dionísio</t>
        </is>
      </c>
      <c r="C2487" t="inlineStr">
        <is>
          <t>MG</t>
        </is>
      </c>
      <c r="D2487" t="inlineStr">
        <is>
          <t>REGIÃO SUDESTE</t>
        </is>
      </c>
      <c r="E2487" s="70">
        <f>SUMPRODUCT(N2487:Q2487,PAINEL_PESOS!$C$16:$C$19)</f>
        <v/>
      </c>
      <c r="F2487" s="70">
        <f>SUMPRODUCT(R2487:T2487,PAINEL_PESOS!$C$21:$C$23)</f>
        <v/>
      </c>
      <c r="G2487" s="70">
        <f>SUMPRODUCT(U2487:V2487,PAINEL_PESOS!$C$25:$C$26)</f>
        <v/>
      </c>
      <c r="H2487" s="70">
        <f>SUMPRODUCT(W2487:X2487,PAINEL_PESOS!$C$28:$C$29)</f>
        <v/>
      </c>
      <c r="I2487" s="70" t="n">
        <v>0.9983300051419908</v>
      </c>
      <c r="J2487" s="70" t="n">
        <v>0.6355200562909634</v>
      </c>
      <c r="K2487" s="71">
        <f>IF(NOT(AND(PAINEL_PESOS!$D$12="OK - 100%",PAINEL_PESOS!$F$20="OK - 100%",PAINEL_PESOS!$F$24="OK - 100%",PAINEL_PESOS!$F$27="OK - 100%",PAINEL_PESOS!$F$30="OK - 100%")),"", (E2487*PAINEL_PESOS!$B$7+F2487*PAINEL_PESOS!$B$8+G2487*PAINEL_PESOS!$B$9+H2487*PAINEL_PESOS!$B$10)*I2487)</f>
        <v/>
      </c>
      <c r="L2487" s="71">
        <f>IF(K2487="","",K2487-J2487)</f>
        <v/>
      </c>
      <c r="M2487" s="71">
        <f>IF(L2487="","",ABS(L2487))</f>
        <v/>
      </c>
      <c r="N2487" t="n">
        <v>0.2</v>
      </c>
      <c r="O2487" t="n">
        <v>1</v>
      </c>
      <c r="P2487" t="n">
        <v>0.7372756071805702</v>
      </c>
      <c r="Q2487" t="n">
        <v>0.9950280205953353</v>
      </c>
      <c r="R2487" t="n">
        <v>0.1335100880379092</v>
      </c>
      <c r="S2487" t="n">
        <v>0.9998474452019658</v>
      </c>
      <c r="T2487" t="n">
        <v>0.9952190332906086</v>
      </c>
      <c r="U2487" t="n">
        <v>0.3598564450605067</v>
      </c>
      <c r="V2487" t="n">
        <v>0.7473175018403209</v>
      </c>
      <c r="W2487" t="n">
        <v>0.3598340120147629</v>
      </c>
      <c r="X2487" t="n">
        <v>0.7404543578262937</v>
      </c>
    </row>
    <row r="2488">
      <c r="A2488" t="inlineStr">
        <is>
          <t>3121902</t>
        </is>
      </c>
      <c r="B2488" t="inlineStr">
        <is>
          <t>Divinésia</t>
        </is>
      </c>
      <c r="C2488" t="inlineStr">
        <is>
          <t>MG</t>
        </is>
      </c>
      <c r="D2488" t="inlineStr">
        <is>
          <t>REGIÃO SUDESTE</t>
        </is>
      </c>
      <c r="E2488" s="70">
        <f>SUMPRODUCT(N2488:Q2488,PAINEL_PESOS!$C$16:$C$19)</f>
        <v/>
      </c>
      <c r="F2488" s="70">
        <f>SUMPRODUCT(R2488:T2488,PAINEL_PESOS!$C$21:$C$23)</f>
        <v/>
      </c>
      <c r="G2488" s="70">
        <f>SUMPRODUCT(U2488:V2488,PAINEL_PESOS!$C$25:$C$26)</f>
        <v/>
      </c>
      <c r="H2488" s="70">
        <f>SUMPRODUCT(W2488:X2488,PAINEL_PESOS!$C$28:$C$29)</f>
        <v/>
      </c>
      <c r="I2488" s="70" t="n">
        <v>0.9985409657529575</v>
      </c>
      <c r="J2488" s="70" t="n">
        <v>0.6170271851764475</v>
      </c>
      <c r="K2488" s="71">
        <f>IF(NOT(AND(PAINEL_PESOS!$D$12="OK - 100%",PAINEL_PESOS!$F$20="OK - 100%",PAINEL_PESOS!$F$24="OK - 100%",PAINEL_PESOS!$F$27="OK - 100%",PAINEL_PESOS!$F$30="OK - 100%")),"", (E2488*PAINEL_PESOS!$B$7+F2488*PAINEL_PESOS!$B$8+G2488*PAINEL_PESOS!$B$9+H2488*PAINEL_PESOS!$B$10)*I2488)</f>
        <v/>
      </c>
      <c r="L2488" s="71">
        <f>IF(K2488="","",K2488-J2488)</f>
        <v/>
      </c>
      <c r="M2488" s="71">
        <f>IF(L2488="","",ABS(L2488))</f>
        <v/>
      </c>
      <c r="N2488" t="n">
        <v>1</v>
      </c>
      <c r="O2488" t="n">
        <v>1</v>
      </c>
      <c r="P2488" t="n">
        <v>0.7657866948257656</v>
      </c>
      <c r="Q2488" t="n">
        <v>0.9954750656995349</v>
      </c>
      <c r="R2488" t="n">
        <v>0.1160323336293972</v>
      </c>
      <c r="S2488" t="n">
        <v>0.998890399779932</v>
      </c>
      <c r="T2488" t="n">
        <v>0.9964023623848602</v>
      </c>
      <c r="U2488" t="n">
        <v>0.2109396842202976</v>
      </c>
      <c r="V2488" t="n">
        <v>0.3799063790112708</v>
      </c>
      <c r="W2488" t="n">
        <v>0.2708736515211093</v>
      </c>
      <c r="X2488" t="n">
        <v>0.7935294563694668</v>
      </c>
    </row>
    <row r="2489">
      <c r="A2489" t="inlineStr">
        <is>
          <t>3122009</t>
        </is>
      </c>
      <c r="B2489" t="inlineStr">
        <is>
          <t>Divino</t>
        </is>
      </c>
      <c r="C2489" t="inlineStr">
        <is>
          <t>MG</t>
        </is>
      </c>
      <c r="D2489" t="inlineStr">
        <is>
          <t>REGIÃO SUDESTE</t>
        </is>
      </c>
      <c r="E2489" s="70">
        <f>SUMPRODUCT(N2489:Q2489,PAINEL_PESOS!$C$16:$C$19)</f>
        <v/>
      </c>
      <c r="F2489" s="70">
        <f>SUMPRODUCT(R2489:T2489,PAINEL_PESOS!$C$21:$C$23)</f>
        <v/>
      </c>
      <c r="G2489" s="70">
        <f>SUMPRODUCT(U2489:V2489,PAINEL_PESOS!$C$25:$C$26)</f>
        <v/>
      </c>
      <c r="H2489" s="70">
        <f>SUMPRODUCT(W2489:X2489,PAINEL_PESOS!$C$28:$C$29)</f>
        <v/>
      </c>
      <c r="I2489" s="70" t="n">
        <v>0.9979974299728513</v>
      </c>
      <c r="J2489" s="70" t="n">
        <v>0.6343570726545502</v>
      </c>
      <c r="K2489" s="71">
        <f>IF(NOT(AND(PAINEL_PESOS!$D$12="OK - 100%",PAINEL_PESOS!$F$20="OK - 100%",PAINEL_PESOS!$F$24="OK - 100%",PAINEL_PESOS!$F$27="OK - 100%",PAINEL_PESOS!$F$30="OK - 100%")),"", (E2489*PAINEL_PESOS!$B$7+F2489*PAINEL_PESOS!$B$8+G2489*PAINEL_PESOS!$B$9+H2489*PAINEL_PESOS!$B$10)*I2489)</f>
        <v/>
      </c>
      <c r="L2489" s="71">
        <f>IF(K2489="","",K2489-J2489)</f>
        <v/>
      </c>
      <c r="M2489" s="71">
        <f>IF(L2489="","",ABS(L2489))</f>
        <v/>
      </c>
      <c r="N2489" t="n">
        <v>0.4</v>
      </c>
      <c r="O2489" t="n">
        <v>1</v>
      </c>
      <c r="P2489" t="n">
        <v>0.7287222808870116</v>
      </c>
      <c r="Q2489" t="n">
        <v>0.9907797906882376</v>
      </c>
      <c r="R2489" t="n">
        <v>0.268820225229987</v>
      </c>
      <c r="S2489" t="n">
        <v>0.999770575227386</v>
      </c>
      <c r="T2489" t="n">
        <v>0.9967207594506687</v>
      </c>
      <c r="U2489" t="n">
        <v>0.155725338960355</v>
      </c>
      <c r="V2489" t="n">
        <v>0.687965299809941</v>
      </c>
      <c r="W2489" t="n">
        <v>0.3538319850918893</v>
      </c>
      <c r="X2489" t="n">
        <v>0.8175583631301585</v>
      </c>
    </row>
    <row r="2490">
      <c r="A2490" t="inlineStr">
        <is>
          <t>3122108</t>
        </is>
      </c>
      <c r="B2490" t="inlineStr">
        <is>
          <t>Divino das Laranjeiras</t>
        </is>
      </c>
      <c r="C2490" t="inlineStr">
        <is>
          <t>MG</t>
        </is>
      </c>
      <c r="D2490" t="inlineStr">
        <is>
          <t>REGIÃO SUDESTE</t>
        </is>
      </c>
      <c r="E2490" s="70">
        <f>SUMPRODUCT(N2490:Q2490,PAINEL_PESOS!$C$16:$C$19)</f>
        <v/>
      </c>
      <c r="F2490" s="70">
        <f>SUMPRODUCT(R2490:T2490,PAINEL_PESOS!$C$21:$C$23)</f>
        <v/>
      </c>
      <c r="G2490" s="70">
        <f>SUMPRODUCT(U2490:V2490,PAINEL_PESOS!$C$25:$C$26)</f>
        <v/>
      </c>
      <c r="H2490" s="70">
        <f>SUMPRODUCT(W2490:X2490,PAINEL_PESOS!$C$28:$C$29)</f>
        <v/>
      </c>
      <c r="I2490" s="70" t="n">
        <v>0.9958751009569737</v>
      </c>
      <c r="J2490" s="70" t="n">
        <v>0.6135883207401674</v>
      </c>
      <c r="K2490" s="71">
        <f>IF(NOT(AND(PAINEL_PESOS!$D$12="OK - 100%",PAINEL_PESOS!$F$20="OK - 100%",PAINEL_PESOS!$F$24="OK - 100%",PAINEL_PESOS!$F$27="OK - 100%",PAINEL_PESOS!$F$30="OK - 100%")),"", (E2490*PAINEL_PESOS!$B$7+F2490*PAINEL_PESOS!$B$8+G2490*PAINEL_PESOS!$B$9+H2490*PAINEL_PESOS!$B$10)*I2490)</f>
        <v/>
      </c>
      <c r="L2490" s="71">
        <f>IF(K2490="","",K2490-J2490)</f>
        <v/>
      </c>
      <c r="M2490" s="71">
        <f>IF(L2490="","",ABS(L2490))</f>
        <v/>
      </c>
      <c r="N2490" t="n">
        <v>0.4</v>
      </c>
      <c r="O2490" t="n">
        <v>1</v>
      </c>
      <c r="P2490" t="n">
        <v>0.7256599788806759</v>
      </c>
      <c r="Q2490" t="n">
        <v>0.9922038125856725</v>
      </c>
      <c r="R2490" t="n">
        <v>0.09604457075149089</v>
      </c>
      <c r="S2490" t="n">
        <v>0.9999919051327963</v>
      </c>
      <c r="T2490" t="n">
        <v>0.9846251430352989</v>
      </c>
      <c r="U2490" t="n">
        <v>0.1502286544288319</v>
      </c>
      <c r="V2490" t="n">
        <v>0.756438591096411</v>
      </c>
      <c r="W2490" t="n">
        <v>0.3819580248757835</v>
      </c>
      <c r="X2490" t="n">
        <v>0.6943734394198926</v>
      </c>
    </row>
    <row r="2491">
      <c r="A2491" t="inlineStr">
        <is>
          <t>3122207</t>
        </is>
      </c>
      <c r="B2491" t="inlineStr">
        <is>
          <t>Divinolândia de Minas</t>
        </is>
      </c>
      <c r="C2491" t="inlineStr">
        <is>
          <t>MG</t>
        </is>
      </c>
      <c r="D2491" t="inlineStr">
        <is>
          <t>REGIÃO SUDESTE</t>
        </is>
      </c>
      <c r="E2491" s="70">
        <f>SUMPRODUCT(N2491:Q2491,PAINEL_PESOS!$C$16:$C$19)</f>
        <v/>
      </c>
      <c r="F2491" s="70">
        <f>SUMPRODUCT(R2491:T2491,PAINEL_PESOS!$C$21:$C$23)</f>
        <v/>
      </c>
      <c r="G2491" s="70">
        <f>SUMPRODUCT(U2491:V2491,PAINEL_PESOS!$C$25:$C$26)</f>
        <v/>
      </c>
      <c r="H2491" s="70">
        <f>SUMPRODUCT(W2491:X2491,PAINEL_PESOS!$C$28:$C$29)</f>
        <v/>
      </c>
      <c r="I2491" s="70" t="n">
        <v>0.9921588549852696</v>
      </c>
      <c r="J2491" s="70" t="n">
        <v>0.6840490632538007</v>
      </c>
      <c r="K2491" s="71">
        <f>IF(NOT(AND(PAINEL_PESOS!$D$12="OK - 100%",PAINEL_PESOS!$F$20="OK - 100%",PAINEL_PESOS!$F$24="OK - 100%",PAINEL_PESOS!$F$27="OK - 100%",PAINEL_PESOS!$F$30="OK - 100%")),"", (E2491*PAINEL_PESOS!$B$7+F2491*PAINEL_PESOS!$B$8+G2491*PAINEL_PESOS!$B$9+H2491*PAINEL_PESOS!$B$10)*I2491)</f>
        <v/>
      </c>
      <c r="L2491" s="71">
        <f>IF(K2491="","",K2491-J2491)</f>
        <v/>
      </c>
      <c r="M2491" s="71">
        <f>IF(L2491="","",ABS(L2491))</f>
        <v/>
      </c>
      <c r="N2491" t="n">
        <v>1</v>
      </c>
      <c r="O2491" t="n">
        <v>1</v>
      </c>
      <c r="P2491" t="n">
        <v>0.860506863780359</v>
      </c>
      <c r="Q2491" t="n">
        <v>0.974081555898478</v>
      </c>
      <c r="R2491" t="n">
        <v>0.12088125247415</v>
      </c>
      <c r="S2491" t="n">
        <v>0.9997946306217882</v>
      </c>
      <c r="T2491" t="n">
        <v>0.9786495605047606</v>
      </c>
      <c r="U2491" t="n">
        <v>0.3571005670552944</v>
      </c>
      <c r="V2491" t="n">
        <v>0.7551599723393774</v>
      </c>
      <c r="W2491" t="n">
        <v>0.425831972857935</v>
      </c>
      <c r="X2491" t="n">
        <v>0.6607044326671536</v>
      </c>
    </row>
    <row r="2492">
      <c r="A2492" t="inlineStr">
        <is>
          <t>3122306</t>
        </is>
      </c>
      <c r="B2492" t="inlineStr">
        <is>
          <t>Divinópolis</t>
        </is>
      </c>
      <c r="C2492" t="inlineStr">
        <is>
          <t>MG</t>
        </is>
      </c>
      <c r="D2492" t="inlineStr">
        <is>
          <t>REGIÃO SUDESTE</t>
        </is>
      </c>
      <c r="E2492" s="70">
        <f>SUMPRODUCT(N2492:Q2492,PAINEL_PESOS!$C$16:$C$19)</f>
        <v/>
      </c>
      <c r="F2492" s="70">
        <f>SUMPRODUCT(R2492:T2492,PAINEL_PESOS!$C$21:$C$23)</f>
        <v/>
      </c>
      <c r="G2492" s="70">
        <f>SUMPRODUCT(U2492:V2492,PAINEL_PESOS!$C$25:$C$26)</f>
        <v/>
      </c>
      <c r="H2492" s="70">
        <f>SUMPRODUCT(W2492:X2492,PAINEL_PESOS!$C$28:$C$29)</f>
        <v/>
      </c>
      <c r="I2492" s="70" t="n">
        <v>0.9771206892732968</v>
      </c>
      <c r="J2492" s="70" t="n">
        <v>0.6499037748082547</v>
      </c>
      <c r="K2492" s="71">
        <f>IF(NOT(AND(PAINEL_PESOS!$D$12="OK - 100%",PAINEL_PESOS!$F$20="OK - 100%",PAINEL_PESOS!$F$24="OK - 100%",PAINEL_PESOS!$F$27="OK - 100%",PAINEL_PESOS!$F$30="OK - 100%")),"", (E2492*PAINEL_PESOS!$B$7+F2492*PAINEL_PESOS!$B$8+G2492*PAINEL_PESOS!$B$9+H2492*PAINEL_PESOS!$B$10)*I2492)</f>
        <v/>
      </c>
      <c r="L2492" s="71">
        <f>IF(K2492="","",K2492-J2492)</f>
        <v/>
      </c>
      <c r="M2492" s="71">
        <f>IF(L2492="","",ABS(L2492))</f>
        <v/>
      </c>
      <c r="N2492" t="n">
        <v>1</v>
      </c>
      <c r="O2492" t="n">
        <v>0.9832</v>
      </c>
      <c r="P2492" t="n">
        <v>0.5729672650475185</v>
      </c>
      <c r="Q2492" t="n">
        <v>0.89668401787425</v>
      </c>
      <c r="R2492" t="n">
        <v>0.5550973147531238</v>
      </c>
      <c r="S2492" t="n">
        <v>0.933932317410421</v>
      </c>
      <c r="T2492" t="n">
        <v>0.9865805520161928</v>
      </c>
      <c r="U2492" t="n">
        <v>0.2270062973488246</v>
      </c>
      <c r="V2492" t="n">
        <v>0.5161977500103263</v>
      </c>
      <c r="W2492" t="n">
        <v>0.3981563499099055</v>
      </c>
      <c r="X2492" t="n">
        <v>0.8027775038777279</v>
      </c>
    </row>
    <row r="2493">
      <c r="A2493" t="inlineStr">
        <is>
          <t>3122355</t>
        </is>
      </c>
      <c r="B2493" t="inlineStr">
        <is>
          <t>Divisa Alegre</t>
        </is>
      </c>
      <c r="C2493" t="inlineStr">
        <is>
          <t>MG</t>
        </is>
      </c>
      <c r="D2493" t="inlineStr">
        <is>
          <t>REGIÃO SUDESTE</t>
        </is>
      </c>
      <c r="E2493" s="70">
        <f>SUMPRODUCT(N2493:Q2493,PAINEL_PESOS!$C$16:$C$19)</f>
        <v/>
      </c>
      <c r="F2493" s="70">
        <f>SUMPRODUCT(R2493:T2493,PAINEL_PESOS!$C$21:$C$23)</f>
        <v/>
      </c>
      <c r="G2493" s="70">
        <f>SUMPRODUCT(U2493:V2493,PAINEL_PESOS!$C$25:$C$26)</f>
        <v/>
      </c>
      <c r="H2493" s="70">
        <f>SUMPRODUCT(W2493:X2493,PAINEL_PESOS!$C$28:$C$29)</f>
        <v/>
      </c>
      <c r="I2493" s="70" t="n">
        <v>0.8491367138027461</v>
      </c>
      <c r="J2493" s="70" t="n">
        <v>0.5143035943668808</v>
      </c>
      <c r="K2493" s="71">
        <f>IF(NOT(AND(PAINEL_PESOS!$D$12="OK - 100%",PAINEL_PESOS!$F$20="OK - 100%",PAINEL_PESOS!$F$24="OK - 100%",PAINEL_PESOS!$F$27="OK - 100%",PAINEL_PESOS!$F$30="OK - 100%")),"", (E2493*PAINEL_PESOS!$B$7+F2493*PAINEL_PESOS!$B$8+G2493*PAINEL_PESOS!$B$9+H2493*PAINEL_PESOS!$B$10)*I2493)</f>
        <v/>
      </c>
      <c r="L2493" s="71">
        <f>IF(K2493="","",K2493-J2493)</f>
        <v/>
      </c>
      <c r="M2493" s="71">
        <f>IF(L2493="","",ABS(L2493))</f>
        <v/>
      </c>
      <c r="N2493" t="n">
        <v>0.4</v>
      </c>
      <c r="O2493" t="n">
        <v>0.9536</v>
      </c>
      <c r="P2493" t="n">
        <v>0.82259767687434</v>
      </c>
      <c r="Q2493" t="n">
        <v>0.7899435936048204</v>
      </c>
      <c r="R2493" t="n">
        <v>0.2017131784862489</v>
      </c>
      <c r="S2493" t="n">
        <v>0.8043691850063039</v>
      </c>
      <c r="T2493" t="n">
        <v>0.2969989721028823</v>
      </c>
      <c r="U2493" t="n">
        <v>0.5095803379980637</v>
      </c>
      <c r="V2493" t="n">
        <v>0.7177346289514048</v>
      </c>
      <c r="W2493" t="n">
        <v>0.6262607220056402</v>
      </c>
      <c r="X2493" t="n">
        <v>0.6400583665366535</v>
      </c>
    </row>
    <row r="2494">
      <c r="A2494" t="inlineStr">
        <is>
          <t>3122405</t>
        </is>
      </c>
      <c r="B2494" t="inlineStr">
        <is>
          <t>Divisa Nova</t>
        </is>
      </c>
      <c r="C2494" t="inlineStr">
        <is>
          <t>MG</t>
        </is>
      </c>
      <c r="D2494" t="inlineStr">
        <is>
          <t>REGIÃO SUDESTE</t>
        </is>
      </c>
      <c r="E2494" s="70">
        <f>SUMPRODUCT(N2494:Q2494,PAINEL_PESOS!$C$16:$C$19)</f>
        <v/>
      </c>
      <c r="F2494" s="70">
        <f>SUMPRODUCT(R2494:T2494,PAINEL_PESOS!$C$21:$C$23)</f>
        <v/>
      </c>
      <c r="G2494" s="70">
        <f>SUMPRODUCT(U2494:V2494,PAINEL_PESOS!$C$25:$C$26)</f>
        <v/>
      </c>
      <c r="H2494" s="70">
        <f>SUMPRODUCT(W2494:X2494,PAINEL_PESOS!$C$28:$C$29)</f>
        <v/>
      </c>
      <c r="I2494" s="70" t="n">
        <v>0.9972301090249406</v>
      </c>
      <c r="J2494" s="70" t="n">
        <v>0.6334670927795115</v>
      </c>
      <c r="K2494" s="71">
        <f>IF(NOT(AND(PAINEL_PESOS!$D$12="OK - 100%",PAINEL_PESOS!$F$20="OK - 100%",PAINEL_PESOS!$F$24="OK - 100%",PAINEL_PESOS!$F$27="OK - 100%",PAINEL_PESOS!$F$30="OK - 100%")),"", (E2494*PAINEL_PESOS!$B$7+F2494*PAINEL_PESOS!$B$8+G2494*PAINEL_PESOS!$B$9+H2494*PAINEL_PESOS!$B$10)*I2494)</f>
        <v/>
      </c>
      <c r="L2494" s="71">
        <f>IF(K2494="","",K2494-J2494)</f>
        <v/>
      </c>
      <c r="M2494" s="71">
        <f>IF(L2494="","",ABS(L2494))</f>
        <v/>
      </c>
      <c r="N2494" t="n">
        <v>0.6</v>
      </c>
      <c r="O2494" t="n">
        <v>1</v>
      </c>
      <c r="P2494" t="n">
        <v>0.7594508975712777</v>
      </c>
      <c r="Q2494" t="n">
        <v>0.9966062159524528</v>
      </c>
      <c r="R2494" t="n">
        <v>0.1715126675847658</v>
      </c>
      <c r="S2494" t="n">
        <v>0.9999192258655819</v>
      </c>
      <c r="T2494" t="n">
        <v>0.9883686719205019</v>
      </c>
      <c r="U2494" t="n">
        <v>0.2000300796135044</v>
      </c>
      <c r="V2494" t="n">
        <v>0.7215957838985958</v>
      </c>
      <c r="W2494" t="n">
        <v>0.2504030502032525</v>
      </c>
      <c r="X2494" t="n">
        <v>0.7918882956167664</v>
      </c>
    </row>
    <row r="2495">
      <c r="A2495" t="inlineStr">
        <is>
          <t>3122454</t>
        </is>
      </c>
      <c r="B2495" t="inlineStr">
        <is>
          <t>Divisópolis</t>
        </is>
      </c>
      <c r="C2495" t="inlineStr">
        <is>
          <t>MG</t>
        </is>
      </c>
      <c r="D2495" t="inlineStr">
        <is>
          <t>REGIÃO SUDESTE</t>
        </is>
      </c>
      <c r="E2495" s="70">
        <f>SUMPRODUCT(N2495:Q2495,PAINEL_PESOS!$C$16:$C$19)</f>
        <v/>
      </c>
      <c r="F2495" s="70">
        <f>SUMPRODUCT(R2495:T2495,PAINEL_PESOS!$C$21:$C$23)</f>
        <v/>
      </c>
      <c r="G2495" s="70">
        <f>SUMPRODUCT(U2495:V2495,PAINEL_PESOS!$C$25:$C$26)</f>
        <v/>
      </c>
      <c r="H2495" s="70">
        <f>SUMPRODUCT(W2495:X2495,PAINEL_PESOS!$C$28:$C$29)</f>
        <v/>
      </c>
      <c r="I2495" s="70" t="n">
        <v>0.9262410942629167</v>
      </c>
      <c r="J2495" s="70" t="n">
        <v>0.622045106202432</v>
      </c>
      <c r="K2495" s="71">
        <f>IF(NOT(AND(PAINEL_PESOS!$D$12="OK - 100%",PAINEL_PESOS!$F$20="OK - 100%",PAINEL_PESOS!$F$24="OK - 100%",PAINEL_PESOS!$F$27="OK - 100%",PAINEL_PESOS!$F$30="OK - 100%")),"", (E2495*PAINEL_PESOS!$B$7+F2495*PAINEL_PESOS!$B$8+G2495*PAINEL_PESOS!$B$9+H2495*PAINEL_PESOS!$B$10)*I2495)</f>
        <v/>
      </c>
      <c r="L2495" s="71">
        <f>IF(K2495="","",K2495-J2495)</f>
        <v/>
      </c>
      <c r="M2495" s="71">
        <f>IF(L2495="","",ABS(L2495))</f>
        <v/>
      </c>
      <c r="N2495" t="n">
        <v>0.8</v>
      </c>
      <c r="O2495" t="n">
        <v>1</v>
      </c>
      <c r="P2495" t="n">
        <v>0.7429778247096093</v>
      </c>
      <c r="Q2495" t="n">
        <v>0.9615597002894881</v>
      </c>
      <c r="R2495" t="n">
        <v>0.1450457626446968</v>
      </c>
      <c r="S2495" t="n">
        <v>0.9999923001534708</v>
      </c>
      <c r="T2495" t="n">
        <v>0.6380145210850094</v>
      </c>
      <c r="U2495" t="n">
        <v>0.5241071636375692</v>
      </c>
      <c r="V2495" t="n">
        <v>0.5571323542972189</v>
      </c>
      <c r="W2495" t="n">
        <v>0.668639475155113</v>
      </c>
      <c r="X2495" t="n">
        <v>0.6817914901859909</v>
      </c>
    </row>
    <row r="2496">
      <c r="A2496" t="inlineStr">
        <is>
          <t>3122470</t>
        </is>
      </c>
      <c r="B2496" t="inlineStr">
        <is>
          <t>Dom Bosco</t>
        </is>
      </c>
      <c r="C2496" t="inlineStr">
        <is>
          <t>MG</t>
        </is>
      </c>
      <c r="D2496" t="inlineStr">
        <is>
          <t>REGIÃO SUDESTE</t>
        </is>
      </c>
      <c r="E2496" s="70">
        <f>SUMPRODUCT(N2496:Q2496,PAINEL_PESOS!$C$16:$C$19)</f>
        <v/>
      </c>
      <c r="F2496" s="70">
        <f>SUMPRODUCT(R2496:T2496,PAINEL_PESOS!$C$21:$C$23)</f>
        <v/>
      </c>
      <c r="G2496" s="70">
        <f>SUMPRODUCT(U2496:V2496,PAINEL_PESOS!$C$25:$C$26)</f>
        <v/>
      </c>
      <c r="H2496" s="70">
        <f>SUMPRODUCT(W2496:X2496,PAINEL_PESOS!$C$28:$C$29)</f>
        <v/>
      </c>
      <c r="I2496" s="70" t="n">
        <v>0.9772737680416824</v>
      </c>
      <c r="J2496" s="70" t="n">
        <v>0.6674658780896453</v>
      </c>
      <c r="K2496" s="71">
        <f>IF(NOT(AND(PAINEL_PESOS!$D$12="OK - 100%",PAINEL_PESOS!$F$20="OK - 100%",PAINEL_PESOS!$F$24="OK - 100%",PAINEL_PESOS!$F$27="OK - 100%",PAINEL_PESOS!$F$30="OK - 100%")),"", (E2496*PAINEL_PESOS!$B$7+F2496*PAINEL_PESOS!$B$8+G2496*PAINEL_PESOS!$B$9+H2496*PAINEL_PESOS!$B$10)*I2496)</f>
        <v/>
      </c>
      <c r="L2496" s="71">
        <f>IF(K2496="","",K2496-J2496)</f>
        <v/>
      </c>
      <c r="M2496" s="71">
        <f>IF(L2496="","",ABS(L2496))</f>
        <v/>
      </c>
      <c r="N2496" t="n">
        <v>0.2</v>
      </c>
      <c r="O2496" t="n">
        <v>1</v>
      </c>
      <c r="P2496" t="n">
        <v>1</v>
      </c>
      <c r="Q2496" t="n">
        <v>0.9984145194567992</v>
      </c>
      <c r="R2496" t="n">
        <v>0.1143268734109725</v>
      </c>
      <c r="S2496" t="n">
        <v>1</v>
      </c>
      <c r="T2496" t="n">
        <v>0.8848785512224601</v>
      </c>
      <c r="U2496" t="n">
        <v>0.3679344685707392</v>
      </c>
      <c r="V2496" t="n">
        <v>0.7590028102648265</v>
      </c>
      <c r="W2496" t="n">
        <v>0.616000212660852</v>
      </c>
      <c r="X2496" t="n">
        <v>0.788952536412987</v>
      </c>
    </row>
    <row r="2497">
      <c r="A2497" t="inlineStr">
        <is>
          <t>3122504</t>
        </is>
      </c>
      <c r="B2497" t="inlineStr">
        <is>
          <t>Dom Cavati</t>
        </is>
      </c>
      <c r="C2497" t="inlineStr">
        <is>
          <t>MG</t>
        </is>
      </c>
      <c r="D2497" t="inlineStr">
        <is>
          <t>REGIÃO SUDESTE</t>
        </is>
      </c>
      <c r="E2497" s="70">
        <f>SUMPRODUCT(N2497:Q2497,PAINEL_PESOS!$C$16:$C$19)</f>
        <v/>
      </c>
      <c r="F2497" s="70">
        <f>SUMPRODUCT(R2497:T2497,PAINEL_PESOS!$C$21:$C$23)</f>
        <v/>
      </c>
      <c r="G2497" s="70">
        <f>SUMPRODUCT(U2497:V2497,PAINEL_PESOS!$C$25:$C$26)</f>
        <v/>
      </c>
      <c r="H2497" s="70">
        <f>SUMPRODUCT(W2497:X2497,PAINEL_PESOS!$C$28:$C$29)</f>
        <v/>
      </c>
      <c r="I2497" s="70" t="n">
        <v>0.973257821039371</v>
      </c>
      <c r="J2497" s="70" t="n">
        <v>0.5754571843959316</v>
      </c>
      <c r="K2497" s="71">
        <f>IF(NOT(AND(PAINEL_PESOS!$D$12="OK - 100%",PAINEL_PESOS!$F$20="OK - 100%",PAINEL_PESOS!$F$24="OK - 100%",PAINEL_PESOS!$F$27="OK - 100%",PAINEL_PESOS!$F$30="OK - 100%")),"", (E2497*PAINEL_PESOS!$B$7+F2497*PAINEL_PESOS!$B$8+G2497*PAINEL_PESOS!$B$9+H2497*PAINEL_PESOS!$B$10)*I2497)</f>
        <v/>
      </c>
      <c r="L2497" s="71">
        <f>IF(K2497="","",K2497-J2497)</f>
        <v/>
      </c>
      <c r="M2497" s="71">
        <f>IF(L2497="","",ABS(L2497))</f>
        <v/>
      </c>
      <c r="N2497" t="n">
        <v>0.4</v>
      </c>
      <c r="O2497" t="n">
        <v>1</v>
      </c>
      <c r="P2497" t="n">
        <v>0.6369588173178458</v>
      </c>
      <c r="Q2497" t="n">
        <v>0.9593893704983186</v>
      </c>
      <c r="R2497" t="n">
        <v>0.1142763055423439</v>
      </c>
      <c r="S2497" t="n">
        <v>0.9922164054318779</v>
      </c>
      <c r="T2497" t="n">
        <v>0.8908316105823078</v>
      </c>
      <c r="U2497" t="n">
        <v>0.1311598322370621</v>
      </c>
      <c r="V2497" t="n">
        <v>0.7296175330204648</v>
      </c>
      <c r="W2497" t="n">
        <v>0.3192540742177918</v>
      </c>
      <c r="X2497" t="n">
        <v>0.720396966651323</v>
      </c>
    </row>
    <row r="2498">
      <c r="A2498" t="inlineStr">
        <is>
          <t>3122603</t>
        </is>
      </c>
      <c r="B2498" t="inlineStr">
        <is>
          <t>Dom Joaquim</t>
        </is>
      </c>
      <c r="C2498" t="inlineStr">
        <is>
          <t>MG</t>
        </is>
      </c>
      <c r="D2498" t="inlineStr">
        <is>
          <t>REGIÃO SUDESTE</t>
        </is>
      </c>
      <c r="E2498" s="70">
        <f>SUMPRODUCT(N2498:Q2498,PAINEL_PESOS!$C$16:$C$19)</f>
        <v/>
      </c>
      <c r="F2498" s="70">
        <f>SUMPRODUCT(R2498:T2498,PAINEL_PESOS!$C$21:$C$23)</f>
        <v/>
      </c>
      <c r="G2498" s="70">
        <f>SUMPRODUCT(U2498:V2498,PAINEL_PESOS!$C$25:$C$26)</f>
        <v/>
      </c>
      <c r="H2498" s="70">
        <f>SUMPRODUCT(W2498:X2498,PAINEL_PESOS!$C$28:$C$29)</f>
        <v/>
      </c>
      <c r="I2498" s="70" t="n">
        <v>0.9982394534517822</v>
      </c>
      <c r="J2498" s="70" t="n">
        <v>0.7033129948186523</v>
      </c>
      <c r="K2498" s="71">
        <f>IF(NOT(AND(PAINEL_PESOS!$D$12="OK - 100%",PAINEL_PESOS!$F$20="OK - 100%",PAINEL_PESOS!$F$24="OK - 100%",PAINEL_PESOS!$F$27="OK - 100%",PAINEL_PESOS!$F$30="OK - 100%")),"", (E2498*PAINEL_PESOS!$B$7+F2498*PAINEL_PESOS!$B$8+G2498*PAINEL_PESOS!$B$9+H2498*PAINEL_PESOS!$B$10)*I2498)</f>
        <v/>
      </c>
      <c r="L2498" s="71">
        <f>IF(K2498="","",K2498-J2498)</f>
        <v/>
      </c>
      <c r="M2498" s="71">
        <f>IF(L2498="","",ABS(L2498))</f>
        <v/>
      </c>
      <c r="N2498" t="n">
        <v>0.6</v>
      </c>
      <c r="O2498" t="n">
        <v>0.992</v>
      </c>
      <c r="P2498" t="n">
        <v>0.7538542766631469</v>
      </c>
      <c r="Q2498" t="n">
        <v>0.9968150865922782</v>
      </c>
      <c r="R2498" t="n">
        <v>0.110315655319037</v>
      </c>
      <c r="S2498" t="n">
        <v>0.9999960096200345</v>
      </c>
      <c r="T2498" t="n">
        <v>0.993360317823498</v>
      </c>
      <c r="U2498" t="n">
        <v>0.5269952198342053</v>
      </c>
      <c r="V2498" t="n">
        <v>0.757598505307576</v>
      </c>
      <c r="W2498" t="n">
        <v>0.5147730720218083</v>
      </c>
      <c r="X2498" t="n">
        <v>0.7632776836143589</v>
      </c>
    </row>
    <row r="2499">
      <c r="A2499" t="inlineStr">
        <is>
          <t>3122702</t>
        </is>
      </c>
      <c r="B2499" t="inlineStr">
        <is>
          <t>Dom Silvério</t>
        </is>
      </c>
      <c r="C2499" t="inlineStr">
        <is>
          <t>MG</t>
        </is>
      </c>
      <c r="D2499" t="inlineStr">
        <is>
          <t>REGIÃO SUDESTE</t>
        </is>
      </c>
      <c r="E2499" s="70">
        <f>SUMPRODUCT(N2499:Q2499,PAINEL_PESOS!$C$16:$C$19)</f>
        <v/>
      </c>
      <c r="F2499" s="70">
        <f>SUMPRODUCT(R2499:T2499,PAINEL_PESOS!$C$21:$C$23)</f>
        <v/>
      </c>
      <c r="G2499" s="70">
        <f>SUMPRODUCT(U2499:V2499,PAINEL_PESOS!$C$25:$C$26)</f>
        <v/>
      </c>
      <c r="H2499" s="70">
        <f>SUMPRODUCT(W2499:X2499,PAINEL_PESOS!$C$28:$C$29)</f>
        <v/>
      </c>
      <c r="I2499" s="70" t="n">
        <v>0.9982459429556398</v>
      </c>
      <c r="J2499" s="70" t="n">
        <v>0.6706979146732791</v>
      </c>
      <c r="K2499" s="71">
        <f>IF(NOT(AND(PAINEL_PESOS!$D$12="OK - 100%",PAINEL_PESOS!$F$20="OK - 100%",PAINEL_PESOS!$F$24="OK - 100%",PAINEL_PESOS!$F$27="OK - 100%",PAINEL_PESOS!$F$30="OK - 100%")),"", (E2499*PAINEL_PESOS!$B$7+F2499*PAINEL_PESOS!$B$8+G2499*PAINEL_PESOS!$B$9+H2499*PAINEL_PESOS!$B$10)*I2499)</f>
        <v/>
      </c>
      <c r="L2499" s="71">
        <f>IF(K2499="","",K2499-J2499)</f>
        <v/>
      </c>
      <c r="M2499" s="71">
        <f>IF(L2499="","",ABS(L2499))</f>
        <v/>
      </c>
      <c r="N2499" t="n">
        <v>1</v>
      </c>
      <c r="O2499" t="n">
        <v>1</v>
      </c>
      <c r="P2499" t="n">
        <v>0.753220696937698</v>
      </c>
      <c r="Q2499" t="n">
        <v>0.9961817920976387</v>
      </c>
      <c r="R2499" t="n">
        <v>0.1528883740462706</v>
      </c>
      <c r="S2499" t="n">
        <v>0.9986345815352273</v>
      </c>
      <c r="T2499" t="n">
        <v>0.994468646917709</v>
      </c>
      <c r="U2499" t="n">
        <v>0.2072344923285985</v>
      </c>
      <c r="V2499" t="n">
        <v>0.7503912280015207</v>
      </c>
      <c r="W2499" t="n">
        <v>0.3616977826228267</v>
      </c>
      <c r="X2499" t="n">
        <v>0.7503255781819498</v>
      </c>
    </row>
    <row r="2500">
      <c r="A2500" t="inlineStr">
        <is>
          <t>3122801</t>
        </is>
      </c>
      <c r="B2500" t="inlineStr">
        <is>
          <t>Dom Viçoso</t>
        </is>
      </c>
      <c r="C2500" t="inlineStr">
        <is>
          <t>MG</t>
        </is>
      </c>
      <c r="D2500" t="inlineStr">
        <is>
          <t>REGIÃO SUDESTE</t>
        </is>
      </c>
      <c r="E2500" s="70">
        <f>SUMPRODUCT(N2500:Q2500,PAINEL_PESOS!$C$16:$C$19)</f>
        <v/>
      </c>
      <c r="F2500" s="70">
        <f>SUMPRODUCT(R2500:T2500,PAINEL_PESOS!$C$21:$C$23)</f>
        <v/>
      </c>
      <c r="G2500" s="70">
        <f>SUMPRODUCT(U2500:V2500,PAINEL_PESOS!$C$25:$C$26)</f>
        <v/>
      </c>
      <c r="H2500" s="70">
        <f>SUMPRODUCT(W2500:X2500,PAINEL_PESOS!$C$28:$C$29)</f>
        <v/>
      </c>
      <c r="I2500" s="70" t="n">
        <v>0.9990745332404498</v>
      </c>
      <c r="J2500" s="70" t="n">
        <v>0.6455535991117303</v>
      </c>
      <c r="K2500" s="71">
        <f>IF(NOT(AND(PAINEL_PESOS!$D$12="OK - 100%",PAINEL_PESOS!$F$20="OK - 100%",PAINEL_PESOS!$F$24="OK - 100%",PAINEL_PESOS!$F$27="OK - 100%",PAINEL_PESOS!$F$30="OK - 100%")),"", (E2500*PAINEL_PESOS!$B$7+F2500*PAINEL_PESOS!$B$8+G2500*PAINEL_PESOS!$B$9+H2500*PAINEL_PESOS!$B$10)*I2500)</f>
        <v/>
      </c>
      <c r="L2500" s="71">
        <f>IF(K2500="","",K2500-J2500)</f>
        <v/>
      </c>
      <c r="M2500" s="71">
        <f>IF(L2500="","",ABS(L2500))</f>
        <v/>
      </c>
      <c r="N2500" t="n">
        <v>1</v>
      </c>
      <c r="O2500" t="n">
        <v>1</v>
      </c>
      <c r="P2500" t="n">
        <v>1</v>
      </c>
      <c r="Q2500" t="n">
        <v>0.9973292373225944</v>
      </c>
      <c r="R2500" t="n">
        <v>0.06533465610795949</v>
      </c>
      <c r="S2500" t="n">
        <v>1</v>
      </c>
      <c r="T2500" t="n">
        <v>0.9972588822319155</v>
      </c>
      <c r="U2500" t="n">
        <v>0.2000300796135044</v>
      </c>
      <c r="V2500" t="n">
        <v>0.5531643244580671</v>
      </c>
      <c r="W2500" t="n">
        <v>0.2504030502032525</v>
      </c>
      <c r="X2500" t="n">
        <v>0.7918882956167664</v>
      </c>
    </row>
    <row r="2501">
      <c r="A2501" t="inlineStr">
        <is>
          <t>3122900</t>
        </is>
      </c>
      <c r="B2501" t="inlineStr">
        <is>
          <t>Dona Eusébia</t>
        </is>
      </c>
      <c r="C2501" t="inlineStr">
        <is>
          <t>MG</t>
        </is>
      </c>
      <c r="D2501" t="inlineStr">
        <is>
          <t>REGIÃO SUDESTE</t>
        </is>
      </c>
      <c r="E2501" s="70">
        <f>SUMPRODUCT(N2501:Q2501,PAINEL_PESOS!$C$16:$C$19)</f>
        <v/>
      </c>
      <c r="F2501" s="70">
        <f>SUMPRODUCT(R2501:T2501,PAINEL_PESOS!$C$21:$C$23)</f>
        <v/>
      </c>
      <c r="G2501" s="70">
        <f>SUMPRODUCT(U2501:V2501,PAINEL_PESOS!$C$25:$C$26)</f>
        <v/>
      </c>
      <c r="H2501" s="70">
        <f>SUMPRODUCT(W2501:X2501,PAINEL_PESOS!$C$28:$C$29)</f>
        <v/>
      </c>
      <c r="I2501" s="70" t="n">
        <v>0.9514416742215048</v>
      </c>
      <c r="J2501" s="70" t="n">
        <v>0.5804714640817954</v>
      </c>
      <c r="K2501" s="71">
        <f>IF(NOT(AND(PAINEL_PESOS!$D$12="OK - 100%",PAINEL_PESOS!$F$20="OK - 100%",PAINEL_PESOS!$F$24="OK - 100%",PAINEL_PESOS!$F$27="OK - 100%",PAINEL_PESOS!$F$30="OK - 100%")),"", (E2501*PAINEL_PESOS!$B$7+F2501*PAINEL_PESOS!$B$8+G2501*PAINEL_PESOS!$B$9+H2501*PAINEL_PESOS!$B$10)*I2501)</f>
        <v/>
      </c>
      <c r="L2501" s="71">
        <f>IF(K2501="","",K2501-J2501)</f>
        <v/>
      </c>
      <c r="M2501" s="71">
        <f>IF(L2501="","",ABS(L2501))</f>
        <v/>
      </c>
      <c r="N2501" t="n">
        <v>0.6</v>
      </c>
      <c r="O2501" t="n">
        <v>1</v>
      </c>
      <c r="P2501" t="n">
        <v>0.7222808870116156</v>
      </c>
      <c r="Q2501" t="n">
        <v>0.9695568821174677</v>
      </c>
      <c r="R2501" t="n">
        <v>0.1512717743341761</v>
      </c>
      <c r="S2501" t="n">
        <v>0.9888210724409111</v>
      </c>
      <c r="T2501" t="n">
        <v>0.7698354490965632</v>
      </c>
      <c r="U2501" t="n">
        <v>0.1758230297746815</v>
      </c>
      <c r="V2501" t="n">
        <v>0.6870404339577728</v>
      </c>
      <c r="W2501" t="n">
        <v>0.3011859385494627</v>
      </c>
      <c r="X2501" t="n">
        <v>0.7975201054238052</v>
      </c>
    </row>
    <row r="2502">
      <c r="A2502" t="inlineStr">
        <is>
          <t>3123007</t>
        </is>
      </c>
      <c r="B2502" t="inlineStr">
        <is>
          <t>Dores de Campos</t>
        </is>
      </c>
      <c r="C2502" t="inlineStr">
        <is>
          <t>MG</t>
        </is>
      </c>
      <c r="D2502" t="inlineStr">
        <is>
          <t>REGIÃO SUDESTE</t>
        </is>
      </c>
      <c r="E2502" s="70">
        <f>SUMPRODUCT(N2502:Q2502,PAINEL_PESOS!$C$16:$C$19)</f>
        <v/>
      </c>
      <c r="F2502" s="70">
        <f>SUMPRODUCT(R2502:T2502,PAINEL_PESOS!$C$21:$C$23)</f>
        <v/>
      </c>
      <c r="G2502" s="70">
        <f>SUMPRODUCT(U2502:V2502,PAINEL_PESOS!$C$25:$C$26)</f>
        <v/>
      </c>
      <c r="H2502" s="70">
        <f>SUMPRODUCT(W2502:X2502,PAINEL_PESOS!$C$28:$C$29)</f>
        <v/>
      </c>
      <c r="I2502" s="70" t="n">
        <v>0.9925035496785042</v>
      </c>
      <c r="J2502" s="70" t="n">
        <v>0.6294744464796134</v>
      </c>
      <c r="K2502" s="71">
        <f>IF(NOT(AND(PAINEL_PESOS!$D$12="OK - 100%",PAINEL_PESOS!$F$20="OK - 100%",PAINEL_PESOS!$F$24="OK - 100%",PAINEL_PESOS!$F$27="OK - 100%",PAINEL_PESOS!$F$30="OK - 100%")),"", (E2502*PAINEL_PESOS!$B$7+F2502*PAINEL_PESOS!$B$8+G2502*PAINEL_PESOS!$B$9+H2502*PAINEL_PESOS!$B$10)*I2502)</f>
        <v/>
      </c>
      <c r="L2502" s="71">
        <f>IF(K2502="","",K2502-J2502)</f>
        <v/>
      </c>
      <c r="M2502" s="71">
        <f>IF(L2502="","",ABS(L2502))</f>
        <v/>
      </c>
      <c r="N2502" t="n">
        <v>0.6</v>
      </c>
      <c r="O2502" t="n">
        <v>0.6296</v>
      </c>
      <c r="P2502" t="n">
        <v>1</v>
      </c>
      <c r="Q2502" t="n">
        <v>0.9754449016239609</v>
      </c>
      <c r="R2502" t="n">
        <v>0.277554538174932</v>
      </c>
      <c r="S2502" t="n">
        <v>0.954545010579345</v>
      </c>
      <c r="T2502" t="n">
        <v>0.9992522135637015</v>
      </c>
      <c r="U2502" t="n">
        <v>0.1809215377996056</v>
      </c>
      <c r="V2502" t="n">
        <v>0.7191318497641106</v>
      </c>
      <c r="W2502" t="n">
        <v>0.2133973897593962</v>
      </c>
      <c r="X2502" t="n">
        <v>0.8702902264072671</v>
      </c>
    </row>
    <row r="2503">
      <c r="A2503" t="inlineStr">
        <is>
          <t>3123106</t>
        </is>
      </c>
      <c r="B2503" t="inlineStr">
        <is>
          <t>Dores de Guanhães</t>
        </is>
      </c>
      <c r="C2503" t="inlineStr">
        <is>
          <t>MG</t>
        </is>
      </c>
      <c r="D2503" t="inlineStr">
        <is>
          <t>REGIÃO SUDESTE</t>
        </is>
      </c>
      <c r="E2503" s="70">
        <f>SUMPRODUCT(N2503:Q2503,PAINEL_PESOS!$C$16:$C$19)</f>
        <v/>
      </c>
      <c r="F2503" s="70">
        <f>SUMPRODUCT(R2503:T2503,PAINEL_PESOS!$C$21:$C$23)</f>
        <v/>
      </c>
      <c r="G2503" s="70">
        <f>SUMPRODUCT(U2503:V2503,PAINEL_PESOS!$C$25:$C$26)</f>
        <v/>
      </c>
      <c r="H2503" s="70">
        <f>SUMPRODUCT(W2503:X2503,PAINEL_PESOS!$C$28:$C$29)</f>
        <v/>
      </c>
      <c r="I2503" s="70" t="n">
        <v>0.9982465137625904</v>
      </c>
      <c r="J2503" s="70" t="n">
        <v>0.7094630777453981</v>
      </c>
      <c r="K2503" s="71">
        <f>IF(NOT(AND(PAINEL_PESOS!$D$12="OK - 100%",PAINEL_PESOS!$F$20="OK - 100%",PAINEL_PESOS!$F$24="OK - 100%",PAINEL_PESOS!$F$27="OK - 100%",PAINEL_PESOS!$F$30="OK - 100%")),"", (E2503*PAINEL_PESOS!$B$7+F2503*PAINEL_PESOS!$B$8+G2503*PAINEL_PESOS!$B$9+H2503*PAINEL_PESOS!$B$10)*I2503)</f>
        <v/>
      </c>
      <c r="L2503" s="71">
        <f>IF(K2503="","",K2503-J2503)</f>
        <v/>
      </c>
      <c r="M2503" s="71">
        <f>IF(L2503="","",ABS(L2503))</f>
        <v/>
      </c>
      <c r="N2503" t="n">
        <v>1</v>
      </c>
      <c r="O2503" t="n">
        <v>0.6667000000000001</v>
      </c>
      <c r="P2503" t="n">
        <v>0.8236536430834214</v>
      </c>
      <c r="Q2503" t="n">
        <v>0.9976810364309152</v>
      </c>
      <c r="R2503" t="n">
        <v>0.1896048094526606</v>
      </c>
      <c r="S2503" t="n">
        <v>0.9999642199826301</v>
      </c>
      <c r="T2503" t="n">
        <v>0.9948741217280057</v>
      </c>
      <c r="U2503" t="n">
        <v>0.5031943349987796</v>
      </c>
      <c r="V2503" t="n">
        <v>0.7582590500387126</v>
      </c>
      <c r="W2503" t="n">
        <v>0.4671487776512799</v>
      </c>
      <c r="X2503" t="n">
        <v>0.7567594371731039</v>
      </c>
    </row>
    <row r="2504">
      <c r="A2504" t="inlineStr">
        <is>
          <t>3123205</t>
        </is>
      </c>
      <c r="B2504" t="inlineStr">
        <is>
          <t>Dores do Indaiá</t>
        </is>
      </c>
      <c r="C2504" t="inlineStr">
        <is>
          <t>MG</t>
        </is>
      </c>
      <c r="D2504" t="inlineStr">
        <is>
          <t>REGIÃO SUDESTE</t>
        </is>
      </c>
      <c r="E2504" s="70">
        <f>SUMPRODUCT(N2504:Q2504,PAINEL_PESOS!$C$16:$C$19)</f>
        <v/>
      </c>
      <c r="F2504" s="70">
        <f>SUMPRODUCT(R2504:T2504,PAINEL_PESOS!$C$21:$C$23)</f>
        <v/>
      </c>
      <c r="G2504" s="70">
        <f>SUMPRODUCT(U2504:V2504,PAINEL_PESOS!$C$25:$C$26)</f>
        <v/>
      </c>
      <c r="H2504" s="70">
        <f>SUMPRODUCT(W2504:X2504,PAINEL_PESOS!$C$28:$C$29)</f>
        <v/>
      </c>
      <c r="I2504" s="70" t="n">
        <v>0.9980439380128393</v>
      </c>
      <c r="J2504" s="70" t="n">
        <v>0.6502838903126502</v>
      </c>
      <c r="K2504" s="71">
        <f>IF(NOT(AND(PAINEL_PESOS!$D$12="OK - 100%",PAINEL_PESOS!$F$20="OK - 100%",PAINEL_PESOS!$F$24="OK - 100%",PAINEL_PESOS!$F$27="OK - 100%",PAINEL_PESOS!$F$30="OK - 100%")),"", (E2504*PAINEL_PESOS!$B$7+F2504*PAINEL_PESOS!$B$8+G2504*PAINEL_PESOS!$B$9+H2504*PAINEL_PESOS!$B$10)*I2504)</f>
        <v/>
      </c>
      <c r="L2504" s="71">
        <f>IF(K2504="","",K2504-J2504)</f>
        <v/>
      </c>
      <c r="M2504" s="71">
        <f>IF(L2504="","",ABS(L2504))</f>
        <v/>
      </c>
      <c r="N2504" t="n">
        <v>0.4</v>
      </c>
      <c r="O2504" t="n">
        <v>0.991</v>
      </c>
      <c r="P2504" t="n">
        <v>0.7270327349524814</v>
      </c>
      <c r="Q2504" t="n">
        <v>0.9973218297789679</v>
      </c>
      <c r="R2504" t="n">
        <v>0.2590016524814432</v>
      </c>
      <c r="S2504" t="n">
        <v>0.9996187477256645</v>
      </c>
      <c r="T2504" t="n">
        <v>0.9921451864439254</v>
      </c>
      <c r="U2504" t="n">
        <v>0.2093509725901269</v>
      </c>
      <c r="V2504" t="n">
        <v>0.7290302981541159</v>
      </c>
      <c r="W2504" t="n">
        <v>0.4029341582203163</v>
      </c>
      <c r="X2504" t="n">
        <v>0.8129639286891315</v>
      </c>
    </row>
    <row r="2505">
      <c r="A2505" t="inlineStr">
        <is>
          <t>3123304</t>
        </is>
      </c>
      <c r="B2505" t="inlineStr">
        <is>
          <t>Dores do Turvo</t>
        </is>
      </c>
      <c r="C2505" t="inlineStr">
        <is>
          <t>MG</t>
        </is>
      </c>
      <c r="D2505" t="inlineStr">
        <is>
          <t>REGIÃO SUDESTE</t>
        </is>
      </c>
      <c r="E2505" s="70">
        <f>SUMPRODUCT(N2505:Q2505,PAINEL_PESOS!$C$16:$C$19)</f>
        <v/>
      </c>
      <c r="F2505" s="70">
        <f>SUMPRODUCT(R2505:T2505,PAINEL_PESOS!$C$21:$C$23)</f>
        <v/>
      </c>
      <c r="G2505" s="70">
        <f>SUMPRODUCT(U2505:V2505,PAINEL_PESOS!$C$25:$C$26)</f>
        <v/>
      </c>
      <c r="H2505" s="70">
        <f>SUMPRODUCT(W2505:X2505,PAINEL_PESOS!$C$28:$C$29)</f>
        <v/>
      </c>
      <c r="I2505" s="70" t="n">
        <v>0.9991788819032296</v>
      </c>
      <c r="J2505" s="70" t="n">
        <v>0.6325265582060836</v>
      </c>
      <c r="K2505" s="71">
        <f>IF(NOT(AND(PAINEL_PESOS!$D$12="OK - 100%",PAINEL_PESOS!$F$20="OK - 100%",PAINEL_PESOS!$F$24="OK - 100%",PAINEL_PESOS!$F$27="OK - 100%",PAINEL_PESOS!$F$30="OK - 100%")),"", (E2505*PAINEL_PESOS!$B$7+F2505*PAINEL_PESOS!$B$8+G2505*PAINEL_PESOS!$B$9+H2505*PAINEL_PESOS!$B$10)*I2505)</f>
        <v/>
      </c>
      <c r="L2505" s="71">
        <f>IF(K2505="","",K2505-J2505)</f>
        <v/>
      </c>
      <c r="M2505" s="71">
        <f>IF(L2505="","",ABS(L2505))</f>
        <v/>
      </c>
      <c r="N2505" t="n">
        <v>1</v>
      </c>
      <c r="O2505" t="n">
        <v>1</v>
      </c>
      <c r="P2505" t="n">
        <v>0.6544878563885956</v>
      </c>
      <c r="Q2505" t="n">
        <v>0.9976413889141028</v>
      </c>
      <c r="R2505" t="n">
        <v>0.1043175321070482</v>
      </c>
      <c r="S2505" t="n">
        <v>0.9997593552909265</v>
      </c>
      <c r="T2505" t="n">
        <v>0.9976655968014372</v>
      </c>
      <c r="U2505" t="n">
        <v>0.2275720510824624</v>
      </c>
      <c r="V2505" t="n">
        <v>0.5618360161256551</v>
      </c>
      <c r="W2505" t="n">
        <v>0.255347265677571</v>
      </c>
      <c r="X2505" t="n">
        <v>0.7923893005834991</v>
      </c>
    </row>
    <row r="2506">
      <c r="A2506" t="inlineStr">
        <is>
          <t>3123403</t>
        </is>
      </c>
      <c r="B2506" t="inlineStr">
        <is>
          <t>Doresópolis</t>
        </is>
      </c>
      <c r="C2506" t="inlineStr">
        <is>
          <t>MG</t>
        </is>
      </c>
      <c r="D2506" t="inlineStr">
        <is>
          <t>REGIÃO SUDESTE</t>
        </is>
      </c>
      <c r="E2506" s="70">
        <f>SUMPRODUCT(N2506:Q2506,PAINEL_PESOS!$C$16:$C$19)</f>
        <v/>
      </c>
      <c r="F2506" s="70">
        <f>SUMPRODUCT(R2506:T2506,PAINEL_PESOS!$C$21:$C$23)</f>
        <v/>
      </c>
      <c r="G2506" s="70">
        <f>SUMPRODUCT(U2506:V2506,PAINEL_PESOS!$C$25:$C$26)</f>
        <v/>
      </c>
      <c r="H2506" s="70">
        <f>SUMPRODUCT(W2506:X2506,PAINEL_PESOS!$C$28:$C$29)</f>
        <v/>
      </c>
      <c r="I2506" s="70" t="n">
        <v>0.9987619039602906</v>
      </c>
      <c r="J2506" s="70" t="n">
        <v>0.6462154316770984</v>
      </c>
      <c r="K2506" s="71">
        <f>IF(NOT(AND(PAINEL_PESOS!$D$12="OK - 100%",PAINEL_PESOS!$F$20="OK - 100%",PAINEL_PESOS!$F$24="OK - 100%",PAINEL_PESOS!$F$27="OK - 100%",PAINEL_PESOS!$F$30="OK - 100%")),"", (E2506*PAINEL_PESOS!$B$7+F2506*PAINEL_PESOS!$B$8+G2506*PAINEL_PESOS!$B$9+H2506*PAINEL_PESOS!$B$10)*I2506)</f>
        <v/>
      </c>
      <c r="L2506" s="71">
        <f>IF(K2506="","",K2506-J2506)</f>
        <v/>
      </c>
      <c r="M2506" s="71">
        <f>IF(L2506="","",ABS(L2506))</f>
        <v/>
      </c>
      <c r="N2506" t="n">
        <v>0.2</v>
      </c>
      <c r="O2506" t="n">
        <v>1</v>
      </c>
      <c r="P2506" t="n">
        <v>1</v>
      </c>
      <c r="Q2506" t="n">
        <v>0.9969130191420755</v>
      </c>
      <c r="R2506" t="n">
        <v>0.1570937796670708</v>
      </c>
      <c r="S2506" t="n">
        <v>0.9999790849055967</v>
      </c>
      <c r="T2506" t="n">
        <v>0.9966204628895948</v>
      </c>
      <c r="U2506" t="n">
        <v>0.2093495870835392</v>
      </c>
      <c r="V2506" t="n">
        <v>0.7166307220279431</v>
      </c>
      <c r="W2506" t="n">
        <v>0.4029241106137659</v>
      </c>
      <c r="X2506" t="n">
        <v>0.8129755210116202</v>
      </c>
    </row>
    <row r="2507">
      <c r="A2507" t="inlineStr">
        <is>
          <t>3123502</t>
        </is>
      </c>
      <c r="B2507" t="inlineStr">
        <is>
          <t>Douradoquara</t>
        </is>
      </c>
      <c r="C2507" t="inlineStr">
        <is>
          <t>MG</t>
        </is>
      </c>
      <c r="D2507" t="inlineStr">
        <is>
          <t>REGIÃO SUDESTE</t>
        </is>
      </c>
      <c r="E2507" s="70">
        <f>SUMPRODUCT(N2507:Q2507,PAINEL_PESOS!$C$16:$C$19)</f>
        <v/>
      </c>
      <c r="F2507" s="70">
        <f>SUMPRODUCT(R2507:T2507,PAINEL_PESOS!$C$21:$C$23)</f>
        <v/>
      </c>
      <c r="G2507" s="70">
        <f>SUMPRODUCT(U2507:V2507,PAINEL_PESOS!$C$25:$C$26)</f>
        <v/>
      </c>
      <c r="H2507" s="70">
        <f>SUMPRODUCT(W2507:X2507,PAINEL_PESOS!$C$28:$C$29)</f>
        <v/>
      </c>
      <c r="I2507" s="70" t="n">
        <v>0.9988550890347482</v>
      </c>
      <c r="J2507" s="70" t="n">
        <v>0.6302464498385901</v>
      </c>
      <c r="K2507" s="71">
        <f>IF(NOT(AND(PAINEL_PESOS!$D$12="OK - 100%",PAINEL_PESOS!$F$20="OK - 100%",PAINEL_PESOS!$F$24="OK - 100%",PAINEL_PESOS!$F$27="OK - 100%",PAINEL_PESOS!$F$30="OK - 100%")),"", (E2507*PAINEL_PESOS!$B$7+F2507*PAINEL_PESOS!$B$8+G2507*PAINEL_PESOS!$B$9+H2507*PAINEL_PESOS!$B$10)*I2507)</f>
        <v/>
      </c>
      <c r="L2507" s="71">
        <f>IF(K2507="","",K2507-J2507)</f>
        <v/>
      </c>
      <c r="M2507" s="71">
        <f>IF(L2507="","",ABS(L2507))</f>
        <v/>
      </c>
      <c r="N2507" t="n">
        <v>0.2</v>
      </c>
      <c r="O2507" t="n">
        <v>1</v>
      </c>
      <c r="P2507" t="n">
        <v>1</v>
      </c>
      <c r="Q2507" t="n">
        <v>0.9986473866272889</v>
      </c>
      <c r="R2507" t="n">
        <v>0.1178895368535274</v>
      </c>
      <c r="S2507" t="n">
        <v>0.999427056484137</v>
      </c>
      <c r="T2507" t="n">
        <v>0.9954103942238643</v>
      </c>
      <c r="U2507" t="n">
        <v>0.239663625033601</v>
      </c>
      <c r="V2507" t="n">
        <v>0.6052113200809555</v>
      </c>
      <c r="W2507" t="n">
        <v>0.3669230429276967</v>
      </c>
      <c r="X2507" t="n">
        <v>0.8281444842467005</v>
      </c>
    </row>
    <row r="2508">
      <c r="A2508" t="inlineStr">
        <is>
          <t>3123528</t>
        </is>
      </c>
      <c r="B2508" t="inlineStr">
        <is>
          <t>Durandé</t>
        </is>
      </c>
      <c r="C2508" t="inlineStr">
        <is>
          <t>MG</t>
        </is>
      </c>
      <c r="D2508" t="inlineStr">
        <is>
          <t>REGIÃO SUDESTE</t>
        </is>
      </c>
      <c r="E2508" s="70">
        <f>SUMPRODUCT(N2508:Q2508,PAINEL_PESOS!$C$16:$C$19)</f>
        <v/>
      </c>
      <c r="F2508" s="70">
        <f>SUMPRODUCT(R2508:T2508,PAINEL_PESOS!$C$21:$C$23)</f>
        <v/>
      </c>
      <c r="G2508" s="70">
        <f>SUMPRODUCT(U2508:V2508,PAINEL_PESOS!$C$25:$C$26)</f>
        <v/>
      </c>
      <c r="H2508" s="70">
        <f>SUMPRODUCT(W2508:X2508,PAINEL_PESOS!$C$28:$C$29)</f>
        <v/>
      </c>
      <c r="I2508" s="70" t="n">
        <v>0.9988123705682144</v>
      </c>
      <c r="J2508" s="70" t="n">
        <v>0.6136416172841603</v>
      </c>
      <c r="K2508" s="71">
        <f>IF(NOT(AND(PAINEL_PESOS!$D$12="OK - 100%",PAINEL_PESOS!$F$20="OK - 100%",PAINEL_PESOS!$F$24="OK - 100%",PAINEL_PESOS!$F$27="OK - 100%",PAINEL_PESOS!$F$30="OK - 100%")),"", (E2508*PAINEL_PESOS!$B$7+F2508*PAINEL_PESOS!$B$8+G2508*PAINEL_PESOS!$B$9+H2508*PAINEL_PESOS!$B$10)*I2508)</f>
        <v/>
      </c>
      <c r="L2508" s="71">
        <f>IF(K2508="","",K2508-J2508)</f>
        <v/>
      </c>
      <c r="M2508" s="71">
        <f>IF(L2508="","",ABS(L2508))</f>
        <v/>
      </c>
      <c r="N2508" t="n">
        <v>0.2</v>
      </c>
      <c r="O2508" t="n">
        <v>1</v>
      </c>
      <c r="P2508" t="n">
        <v>0.7826821541710666</v>
      </c>
      <c r="Q2508" t="n">
        <v>0.9942451575301737</v>
      </c>
      <c r="R2508" t="n">
        <v>0.1697776755524347</v>
      </c>
      <c r="S2508" t="n">
        <v>0.9999856703130814</v>
      </c>
      <c r="T2508" t="n">
        <v>0.9982953745638122</v>
      </c>
      <c r="U2508" t="n">
        <v>0.1965520609560156</v>
      </c>
      <c r="V2508" t="n">
        <v>0.7237178655395176</v>
      </c>
      <c r="W2508" t="n">
        <v>0.3439937879352442</v>
      </c>
      <c r="X2508" t="n">
        <v>0.7168702508544622</v>
      </c>
    </row>
    <row r="2509">
      <c r="A2509" t="inlineStr">
        <is>
          <t>3123601</t>
        </is>
      </c>
      <c r="B2509" t="inlineStr">
        <is>
          <t>Elói Mendes</t>
        </is>
      </c>
      <c r="C2509" t="inlineStr">
        <is>
          <t>MG</t>
        </is>
      </c>
      <c r="D2509" t="inlineStr">
        <is>
          <t>REGIÃO SUDESTE</t>
        </is>
      </c>
      <c r="E2509" s="70">
        <f>SUMPRODUCT(N2509:Q2509,PAINEL_PESOS!$C$16:$C$19)</f>
        <v/>
      </c>
      <c r="F2509" s="70">
        <f>SUMPRODUCT(R2509:T2509,PAINEL_PESOS!$C$21:$C$23)</f>
        <v/>
      </c>
      <c r="G2509" s="70">
        <f>SUMPRODUCT(U2509:V2509,PAINEL_PESOS!$C$25:$C$26)</f>
        <v/>
      </c>
      <c r="H2509" s="70">
        <f>SUMPRODUCT(W2509:X2509,PAINEL_PESOS!$C$28:$C$29)</f>
        <v/>
      </c>
      <c r="I2509" s="70" t="n">
        <v>0.9954056324789688</v>
      </c>
      <c r="J2509" s="70" t="n">
        <v>0.683560005257728</v>
      </c>
      <c r="K2509" s="71">
        <f>IF(NOT(AND(PAINEL_PESOS!$D$12="OK - 100%",PAINEL_PESOS!$F$20="OK - 100%",PAINEL_PESOS!$F$24="OK - 100%",PAINEL_PESOS!$F$27="OK - 100%",PAINEL_PESOS!$F$30="OK - 100%")),"", (E2509*PAINEL_PESOS!$B$7+F2509*PAINEL_PESOS!$B$8+G2509*PAINEL_PESOS!$B$9+H2509*PAINEL_PESOS!$B$10)*I2509)</f>
        <v/>
      </c>
      <c r="L2509" s="71">
        <f>IF(K2509="","",K2509-J2509)</f>
        <v/>
      </c>
      <c r="M2509" s="71">
        <f>IF(L2509="","",ABS(L2509))</f>
        <v/>
      </c>
      <c r="N2509" t="n">
        <v>1</v>
      </c>
      <c r="O2509" t="n">
        <v>1</v>
      </c>
      <c r="P2509" t="n">
        <v>0.9155227032734952</v>
      </c>
      <c r="Q2509" t="n">
        <v>0.9912632995103582</v>
      </c>
      <c r="R2509" t="n">
        <v>0.340329538893294</v>
      </c>
      <c r="S2509" t="n">
        <v>0.9984090776590117</v>
      </c>
      <c r="T2509" t="n">
        <v>0.9835316287436551</v>
      </c>
      <c r="U2509" t="n">
        <v>0.2000300796135044</v>
      </c>
      <c r="V2509" t="n">
        <v>0.7498256214163324</v>
      </c>
      <c r="W2509" t="n">
        <v>0.2504030502032525</v>
      </c>
      <c r="X2509" t="n">
        <v>0.7918882956167664</v>
      </c>
    </row>
    <row r="2510">
      <c r="A2510" t="inlineStr">
        <is>
          <t>3123700</t>
        </is>
      </c>
      <c r="B2510" t="inlineStr">
        <is>
          <t>Engenheiro Caldas</t>
        </is>
      </c>
      <c r="C2510" t="inlineStr">
        <is>
          <t>MG</t>
        </is>
      </c>
      <c r="D2510" t="inlineStr">
        <is>
          <t>REGIÃO SUDESTE</t>
        </is>
      </c>
      <c r="E2510" s="70">
        <f>SUMPRODUCT(N2510:Q2510,PAINEL_PESOS!$C$16:$C$19)</f>
        <v/>
      </c>
      <c r="F2510" s="70">
        <f>SUMPRODUCT(R2510:T2510,PAINEL_PESOS!$C$21:$C$23)</f>
        <v/>
      </c>
      <c r="G2510" s="70">
        <f>SUMPRODUCT(U2510:V2510,PAINEL_PESOS!$C$25:$C$26)</f>
        <v/>
      </c>
      <c r="H2510" s="70">
        <f>SUMPRODUCT(W2510:X2510,PAINEL_PESOS!$C$28:$C$29)</f>
        <v/>
      </c>
      <c r="I2510" s="70" t="n">
        <v>0.9920809733900677</v>
      </c>
      <c r="J2510" s="70" t="n">
        <v>0.5973425870346611</v>
      </c>
      <c r="K2510" s="71">
        <f>IF(NOT(AND(PAINEL_PESOS!$D$12="OK - 100%",PAINEL_PESOS!$F$20="OK - 100%",PAINEL_PESOS!$F$24="OK - 100%",PAINEL_PESOS!$F$27="OK - 100%",PAINEL_PESOS!$F$30="OK - 100%")),"", (E2510*PAINEL_PESOS!$B$7+F2510*PAINEL_PESOS!$B$8+G2510*PAINEL_PESOS!$B$9+H2510*PAINEL_PESOS!$B$10)*I2510)</f>
        <v/>
      </c>
      <c r="L2510" s="71">
        <f>IF(K2510="","",K2510-J2510)</f>
        <v/>
      </c>
      <c r="M2510" s="71">
        <f>IF(L2510="","",ABS(L2510))</f>
        <v/>
      </c>
      <c r="N2510" t="n">
        <v>0.2</v>
      </c>
      <c r="O2510" t="n">
        <v>1</v>
      </c>
      <c r="P2510" t="n">
        <v>0.6597676874340022</v>
      </c>
      <c r="Q2510" t="n">
        <v>0.9850092016935821</v>
      </c>
      <c r="R2510" t="n">
        <v>0.1888201799403158</v>
      </c>
      <c r="S2510" t="n">
        <v>0.9976722314990867</v>
      </c>
      <c r="T2510" t="n">
        <v>0.9711374672392926</v>
      </c>
      <c r="U2510" t="n">
        <v>0.1343631530242667</v>
      </c>
      <c r="V2510" t="n">
        <v>0.7551102624858297</v>
      </c>
      <c r="W2510" t="n">
        <v>0.3909663353410825</v>
      </c>
      <c r="X2510" t="n">
        <v>0.6756376281162394</v>
      </c>
    </row>
    <row r="2511">
      <c r="A2511" t="inlineStr">
        <is>
          <t>3123809</t>
        </is>
      </c>
      <c r="B2511" t="inlineStr">
        <is>
          <t>Engenheiro Navarro</t>
        </is>
      </c>
      <c r="C2511" t="inlineStr">
        <is>
          <t>MG</t>
        </is>
      </c>
      <c r="D2511" t="inlineStr">
        <is>
          <t>REGIÃO SUDESTE</t>
        </is>
      </c>
      <c r="E2511" s="70">
        <f>SUMPRODUCT(N2511:Q2511,PAINEL_PESOS!$C$16:$C$19)</f>
        <v/>
      </c>
      <c r="F2511" s="70">
        <f>SUMPRODUCT(R2511:T2511,PAINEL_PESOS!$C$21:$C$23)</f>
        <v/>
      </c>
      <c r="G2511" s="70">
        <f>SUMPRODUCT(U2511:V2511,PAINEL_PESOS!$C$25:$C$26)</f>
        <v/>
      </c>
      <c r="H2511" s="70">
        <f>SUMPRODUCT(W2511:X2511,PAINEL_PESOS!$C$28:$C$29)</f>
        <v/>
      </c>
      <c r="I2511" s="70" t="n">
        <v>0.9847723656993771</v>
      </c>
      <c r="J2511" s="70" t="n">
        <v>0.5776188386038255</v>
      </c>
      <c r="K2511" s="71">
        <f>IF(NOT(AND(PAINEL_PESOS!$D$12="OK - 100%",PAINEL_PESOS!$F$20="OK - 100%",PAINEL_PESOS!$F$24="OK - 100%",PAINEL_PESOS!$F$27="OK - 100%",PAINEL_PESOS!$F$30="OK - 100%")),"", (E2511*PAINEL_PESOS!$B$7+F2511*PAINEL_PESOS!$B$8+G2511*PAINEL_PESOS!$B$9+H2511*PAINEL_PESOS!$B$10)*I2511)</f>
        <v/>
      </c>
      <c r="L2511" s="71">
        <f>IF(K2511="","",K2511-J2511)</f>
        <v/>
      </c>
      <c r="M2511" s="71">
        <f>IF(L2511="","",ABS(L2511))</f>
        <v/>
      </c>
      <c r="N2511" t="n">
        <v>0.4</v>
      </c>
      <c r="O2511" t="n">
        <v>0.9926</v>
      </c>
      <c r="P2511" t="n">
        <v>0.5519535374868004</v>
      </c>
      <c r="Q2511" t="n">
        <v>0.9880788633859314</v>
      </c>
      <c r="R2511" t="n">
        <v>0.1434120658089448</v>
      </c>
      <c r="S2511" t="n">
        <v>0.9989654816725373</v>
      </c>
      <c r="T2511" t="n">
        <v>0.930426787811986</v>
      </c>
      <c r="U2511" t="n">
        <v>0.4201132101906962</v>
      </c>
      <c r="V2511" t="n">
        <v>0.2486334998941367</v>
      </c>
      <c r="W2511" t="n">
        <v>0.5074875963774577</v>
      </c>
      <c r="X2511" t="n">
        <v>0.6679848714129014</v>
      </c>
    </row>
    <row r="2512">
      <c r="A2512" t="inlineStr">
        <is>
          <t>3123858</t>
        </is>
      </c>
      <c r="B2512" t="inlineStr">
        <is>
          <t>Entre Folhas</t>
        </is>
      </c>
      <c r="C2512" t="inlineStr">
        <is>
          <t>MG</t>
        </is>
      </c>
      <c r="D2512" t="inlineStr">
        <is>
          <t>REGIÃO SUDESTE</t>
        </is>
      </c>
      <c r="E2512" s="70">
        <f>SUMPRODUCT(N2512:Q2512,PAINEL_PESOS!$C$16:$C$19)</f>
        <v/>
      </c>
      <c r="F2512" s="70">
        <f>SUMPRODUCT(R2512:T2512,PAINEL_PESOS!$C$21:$C$23)</f>
        <v/>
      </c>
      <c r="G2512" s="70">
        <f>SUMPRODUCT(U2512:V2512,PAINEL_PESOS!$C$25:$C$26)</f>
        <v/>
      </c>
      <c r="H2512" s="70">
        <f>SUMPRODUCT(W2512:X2512,PAINEL_PESOS!$C$28:$C$29)</f>
        <v/>
      </c>
      <c r="I2512" s="70" t="n">
        <v>0.9952433050049159</v>
      </c>
      <c r="J2512" s="70" t="n">
        <v>0.6295743465483943</v>
      </c>
      <c r="K2512" s="71">
        <f>IF(NOT(AND(PAINEL_PESOS!$D$12="OK - 100%",PAINEL_PESOS!$F$20="OK - 100%",PAINEL_PESOS!$F$24="OK - 100%",PAINEL_PESOS!$F$27="OK - 100%",PAINEL_PESOS!$F$30="OK - 100%")),"", (E2512*PAINEL_PESOS!$B$7+F2512*PAINEL_PESOS!$B$8+G2512*PAINEL_PESOS!$B$9+H2512*PAINEL_PESOS!$B$10)*I2512)</f>
        <v/>
      </c>
      <c r="L2512" s="71">
        <f>IF(K2512="","",K2512-J2512)</f>
        <v/>
      </c>
      <c r="M2512" s="71">
        <f>IF(L2512="","",ABS(L2512))</f>
        <v/>
      </c>
      <c r="N2512" t="n">
        <v>0.4</v>
      </c>
      <c r="O2512" t="n">
        <v>1</v>
      </c>
      <c r="P2512" t="n">
        <v>0.7529039070749737</v>
      </c>
      <c r="Q2512" t="n">
        <v>0.9773363371688603</v>
      </c>
      <c r="R2512" t="n">
        <v>0.1107858812796444</v>
      </c>
      <c r="S2512" t="n">
        <v>0.9993679012118614</v>
      </c>
      <c r="T2512" t="n">
        <v>0.9926804197808831</v>
      </c>
      <c r="U2512" t="n">
        <v>0.3579017995382069</v>
      </c>
      <c r="V2512" t="n">
        <v>0.636131231052379</v>
      </c>
      <c r="W2512" t="n">
        <v>0.3593428998648135</v>
      </c>
      <c r="X2512" t="n">
        <v>0.7402813001671327</v>
      </c>
    </row>
    <row r="2513">
      <c r="A2513" t="inlineStr">
        <is>
          <t>3123908</t>
        </is>
      </c>
      <c r="B2513" t="inlineStr">
        <is>
          <t>Entre Rios de Minas</t>
        </is>
      </c>
      <c r="C2513" t="inlineStr">
        <is>
          <t>MG</t>
        </is>
      </c>
      <c r="D2513" t="inlineStr">
        <is>
          <t>REGIÃO SUDESTE</t>
        </is>
      </c>
      <c r="E2513" s="70">
        <f>SUMPRODUCT(N2513:Q2513,PAINEL_PESOS!$C$16:$C$19)</f>
        <v/>
      </c>
      <c r="F2513" s="70">
        <f>SUMPRODUCT(R2513:T2513,PAINEL_PESOS!$C$21:$C$23)</f>
        <v/>
      </c>
      <c r="G2513" s="70">
        <f>SUMPRODUCT(U2513:V2513,PAINEL_PESOS!$C$25:$C$26)</f>
        <v/>
      </c>
      <c r="H2513" s="70">
        <f>SUMPRODUCT(W2513:X2513,PAINEL_PESOS!$C$28:$C$29)</f>
        <v/>
      </c>
      <c r="I2513" s="70" t="n">
        <v>0.9985783518812418</v>
      </c>
      <c r="J2513" s="70" t="n">
        <v>0.6896249677763229</v>
      </c>
      <c r="K2513" s="71">
        <f>IF(NOT(AND(PAINEL_PESOS!$D$12="OK - 100%",PAINEL_PESOS!$F$20="OK - 100%",PAINEL_PESOS!$F$24="OK - 100%",PAINEL_PESOS!$F$27="OK - 100%",PAINEL_PESOS!$F$30="OK - 100%")),"", (E2513*PAINEL_PESOS!$B$7+F2513*PAINEL_PESOS!$B$8+G2513*PAINEL_PESOS!$B$9+H2513*PAINEL_PESOS!$B$10)*I2513)</f>
        <v/>
      </c>
      <c r="L2513" s="71">
        <f>IF(K2513="","",K2513-J2513)</f>
        <v/>
      </c>
      <c r="M2513" s="71">
        <f>IF(L2513="","",ABS(L2513))</f>
        <v/>
      </c>
      <c r="N2513" t="n">
        <v>1</v>
      </c>
      <c r="O2513" t="n">
        <v>1</v>
      </c>
      <c r="P2513" t="n">
        <v>0.7151003167898627</v>
      </c>
      <c r="Q2513" t="n">
        <v>0.9948725139511614</v>
      </c>
      <c r="R2513" t="n">
        <v>0.2632504073296807</v>
      </c>
      <c r="S2513" t="n">
        <v>0.9996601686635268</v>
      </c>
      <c r="T2513" t="n">
        <v>0.9967062496764307</v>
      </c>
      <c r="U2513" t="n">
        <v>0.2641554088925648</v>
      </c>
      <c r="V2513" t="n">
        <v>0.6984056258280482</v>
      </c>
      <c r="W2513" t="n">
        <v>0.4023284614894361</v>
      </c>
      <c r="X2513" t="n">
        <v>0.798567012012478</v>
      </c>
    </row>
    <row r="2514">
      <c r="A2514" t="inlineStr">
        <is>
          <t>3124005</t>
        </is>
      </c>
      <c r="B2514" t="inlineStr">
        <is>
          <t>Ervália</t>
        </is>
      </c>
      <c r="C2514" t="inlineStr">
        <is>
          <t>MG</t>
        </is>
      </c>
      <c r="D2514" t="inlineStr">
        <is>
          <t>REGIÃO SUDESTE</t>
        </is>
      </c>
      <c r="E2514" s="70">
        <f>SUMPRODUCT(N2514:Q2514,PAINEL_PESOS!$C$16:$C$19)</f>
        <v/>
      </c>
      <c r="F2514" s="70">
        <f>SUMPRODUCT(R2514:T2514,PAINEL_PESOS!$C$21:$C$23)</f>
        <v/>
      </c>
      <c r="G2514" s="70">
        <f>SUMPRODUCT(U2514:V2514,PAINEL_PESOS!$C$25:$C$26)</f>
        <v/>
      </c>
      <c r="H2514" s="70">
        <f>SUMPRODUCT(W2514:X2514,PAINEL_PESOS!$C$28:$C$29)</f>
        <v/>
      </c>
      <c r="I2514" s="70" t="n">
        <v>0.9978695313290759</v>
      </c>
      <c r="J2514" s="70" t="n">
        <v>0.650089487688552</v>
      </c>
      <c r="K2514" s="71">
        <f>IF(NOT(AND(PAINEL_PESOS!$D$12="OK - 100%",PAINEL_PESOS!$F$20="OK - 100%",PAINEL_PESOS!$F$24="OK - 100%",PAINEL_PESOS!$F$27="OK - 100%",PAINEL_PESOS!$F$30="OK - 100%")),"", (E2514*PAINEL_PESOS!$B$7+F2514*PAINEL_PESOS!$B$8+G2514*PAINEL_PESOS!$B$9+H2514*PAINEL_PESOS!$B$10)*I2514)</f>
        <v/>
      </c>
      <c r="L2514" s="71">
        <f>IF(K2514="","",K2514-J2514)</f>
        <v/>
      </c>
      <c r="M2514" s="71">
        <f>IF(L2514="","",ABS(L2514))</f>
        <v/>
      </c>
      <c r="N2514" t="n">
        <v>1</v>
      </c>
      <c r="O2514" t="n">
        <v>1</v>
      </c>
      <c r="P2514" t="n">
        <v>0.7019007391763463</v>
      </c>
      <c r="Q2514" t="n">
        <v>0.9908730834666551</v>
      </c>
      <c r="R2514" t="n">
        <v>0.2936599974119657</v>
      </c>
      <c r="S2514" t="n">
        <v>0.998448494281171</v>
      </c>
      <c r="T2514" t="n">
        <v>0.9966417737870691</v>
      </c>
      <c r="U2514" t="n">
        <v>0.2062591011175006</v>
      </c>
      <c r="V2514" t="n">
        <v>0.5007807787772209</v>
      </c>
      <c r="W2514" t="n">
        <v>0.3537849902958015</v>
      </c>
      <c r="X2514" t="n">
        <v>0.7787742278815157</v>
      </c>
    </row>
    <row r="2515">
      <c r="A2515" t="inlineStr">
        <is>
          <t>3124104</t>
        </is>
      </c>
      <c r="B2515" t="inlineStr">
        <is>
          <t>Esmeraldas</t>
        </is>
      </c>
      <c r="C2515" t="inlineStr">
        <is>
          <t>MG</t>
        </is>
      </c>
      <c r="D2515" t="inlineStr">
        <is>
          <t>REGIÃO SUDESTE</t>
        </is>
      </c>
      <c r="E2515" s="70">
        <f>SUMPRODUCT(N2515:Q2515,PAINEL_PESOS!$C$16:$C$19)</f>
        <v/>
      </c>
      <c r="F2515" s="70">
        <f>SUMPRODUCT(R2515:T2515,PAINEL_PESOS!$C$21:$C$23)</f>
        <v/>
      </c>
      <c r="G2515" s="70">
        <f>SUMPRODUCT(U2515:V2515,PAINEL_PESOS!$C$25:$C$26)</f>
        <v/>
      </c>
      <c r="H2515" s="70">
        <f>SUMPRODUCT(W2515:X2515,PAINEL_PESOS!$C$28:$C$29)</f>
        <v/>
      </c>
      <c r="I2515" s="70" t="n">
        <v>0.9902012811714734</v>
      </c>
      <c r="J2515" s="70" t="n">
        <v>0.6037973422484791</v>
      </c>
      <c r="K2515" s="71">
        <f>IF(NOT(AND(PAINEL_PESOS!$D$12="OK - 100%",PAINEL_PESOS!$F$20="OK - 100%",PAINEL_PESOS!$F$24="OK - 100%",PAINEL_PESOS!$F$27="OK - 100%",PAINEL_PESOS!$F$30="OK - 100%")),"", (E2515*PAINEL_PESOS!$B$7+F2515*PAINEL_PESOS!$B$8+G2515*PAINEL_PESOS!$B$9+H2515*PAINEL_PESOS!$B$10)*I2515)</f>
        <v/>
      </c>
      <c r="L2515" s="71">
        <f>IF(K2515="","",K2515-J2515)</f>
        <v/>
      </c>
      <c r="M2515" s="71">
        <f>IF(L2515="","",ABS(L2515))</f>
        <v/>
      </c>
      <c r="N2515" t="n">
        <v>0.2</v>
      </c>
      <c r="O2515" t="n">
        <v>0.9451000000000001</v>
      </c>
      <c r="P2515" t="n">
        <v>0.5175290390707498</v>
      </c>
      <c r="Q2515" t="n">
        <v>0.9564975355477779</v>
      </c>
      <c r="R2515" t="n">
        <v>0.3710001366940681</v>
      </c>
      <c r="S2515" t="n">
        <v>0.9990074029388435</v>
      </c>
      <c r="T2515" t="n">
        <v>0.9819305577887822</v>
      </c>
      <c r="U2515" t="n">
        <v>0.2672382205657379</v>
      </c>
      <c r="V2515" t="n">
        <v>0.5313095637446158</v>
      </c>
      <c r="W2515" t="n">
        <v>0.4087903744202751</v>
      </c>
      <c r="X2515" t="n">
        <v>0.793318461211044</v>
      </c>
    </row>
    <row r="2516">
      <c r="A2516" t="inlineStr">
        <is>
          <t>3124203</t>
        </is>
      </c>
      <c r="B2516" t="inlineStr">
        <is>
          <t>Espera Feliz</t>
        </is>
      </c>
      <c r="C2516" t="inlineStr">
        <is>
          <t>MG</t>
        </is>
      </c>
      <c r="D2516" t="inlineStr">
        <is>
          <t>REGIÃO SUDESTE</t>
        </is>
      </c>
      <c r="E2516" s="70">
        <f>SUMPRODUCT(N2516:Q2516,PAINEL_PESOS!$C$16:$C$19)</f>
        <v/>
      </c>
      <c r="F2516" s="70">
        <f>SUMPRODUCT(R2516:T2516,PAINEL_PESOS!$C$21:$C$23)</f>
        <v/>
      </c>
      <c r="G2516" s="70">
        <f>SUMPRODUCT(U2516:V2516,PAINEL_PESOS!$C$25:$C$26)</f>
        <v/>
      </c>
      <c r="H2516" s="70">
        <f>SUMPRODUCT(W2516:X2516,PAINEL_PESOS!$C$28:$C$29)</f>
        <v/>
      </c>
      <c r="I2516" s="70" t="n">
        <v>0.9976778475296287</v>
      </c>
      <c r="J2516" s="70" t="n">
        <v>0.6700325203916936</v>
      </c>
      <c r="K2516" s="71">
        <f>IF(NOT(AND(PAINEL_PESOS!$D$12="OK - 100%",PAINEL_PESOS!$F$20="OK - 100%",PAINEL_PESOS!$F$24="OK - 100%",PAINEL_PESOS!$F$27="OK - 100%",PAINEL_PESOS!$F$30="OK - 100%")),"", (E2516*PAINEL_PESOS!$B$7+F2516*PAINEL_PESOS!$B$8+G2516*PAINEL_PESOS!$B$9+H2516*PAINEL_PESOS!$B$10)*I2516)</f>
        <v/>
      </c>
      <c r="L2516" s="71">
        <f>IF(K2516="","",K2516-J2516)</f>
        <v/>
      </c>
      <c r="M2516" s="71">
        <f>IF(L2516="","",ABS(L2516))</f>
        <v/>
      </c>
      <c r="N2516" t="n">
        <v>1</v>
      </c>
      <c r="O2516" t="n">
        <v>1</v>
      </c>
      <c r="P2516" t="n">
        <v>0.7742344244984161</v>
      </c>
      <c r="Q2516" t="n">
        <v>0.9878585211259235</v>
      </c>
      <c r="R2516" t="n">
        <v>0.2926602412370491</v>
      </c>
      <c r="S2516" t="n">
        <v>0.9996757671667891</v>
      </c>
      <c r="T2516" t="n">
        <v>0.9973741065735955</v>
      </c>
      <c r="U2516" t="n">
        <v>0.1737831114579822</v>
      </c>
      <c r="V2516" t="n">
        <v>0.6490879468156813</v>
      </c>
      <c r="W2516" t="n">
        <v>0.3661430588192739</v>
      </c>
      <c r="X2516" t="n">
        <v>0.7762024765248465</v>
      </c>
    </row>
    <row r="2517">
      <c r="A2517" t="inlineStr">
        <is>
          <t>3124302</t>
        </is>
      </c>
      <c r="B2517" t="inlineStr">
        <is>
          <t>Espinosa</t>
        </is>
      </c>
      <c r="C2517" t="inlineStr">
        <is>
          <t>MG</t>
        </is>
      </c>
      <c r="D2517" t="inlineStr">
        <is>
          <t>REGIÃO SUDESTE</t>
        </is>
      </c>
      <c r="E2517" s="70">
        <f>SUMPRODUCT(N2517:Q2517,PAINEL_PESOS!$C$16:$C$19)</f>
        <v/>
      </c>
      <c r="F2517" s="70">
        <f>SUMPRODUCT(R2517:T2517,PAINEL_PESOS!$C$21:$C$23)</f>
        <v/>
      </c>
      <c r="G2517" s="70">
        <f>SUMPRODUCT(U2517:V2517,PAINEL_PESOS!$C$25:$C$26)</f>
        <v/>
      </c>
      <c r="H2517" s="70">
        <f>SUMPRODUCT(W2517:X2517,PAINEL_PESOS!$C$28:$C$29)</f>
        <v/>
      </c>
      <c r="I2517" s="70" t="n">
        <v>0.9772878510254484</v>
      </c>
      <c r="J2517" s="70" t="n">
        <v>0.6669019956745452</v>
      </c>
      <c r="K2517" s="71">
        <f>IF(NOT(AND(PAINEL_PESOS!$D$12="OK - 100%",PAINEL_PESOS!$F$20="OK - 100%",PAINEL_PESOS!$F$24="OK - 100%",PAINEL_PESOS!$F$27="OK - 100%",PAINEL_PESOS!$F$30="OK - 100%")),"", (E2517*PAINEL_PESOS!$B$7+F2517*PAINEL_PESOS!$B$8+G2517*PAINEL_PESOS!$B$9+H2517*PAINEL_PESOS!$B$10)*I2517)</f>
        <v/>
      </c>
      <c r="L2517" s="71">
        <f>IF(K2517="","",K2517-J2517)</f>
        <v/>
      </c>
      <c r="M2517" s="71">
        <f>IF(L2517="","",ABS(L2517))</f>
        <v/>
      </c>
      <c r="N2517" t="n">
        <v>1</v>
      </c>
      <c r="O2517" t="n">
        <v>1</v>
      </c>
      <c r="P2517" t="n">
        <v>0.5947201689545935</v>
      </c>
      <c r="Q2517" t="n">
        <v>0.9799986073651221</v>
      </c>
      <c r="R2517" t="n">
        <v>0.2748535988960637</v>
      </c>
      <c r="S2517" t="n">
        <v>0.9971781428417033</v>
      </c>
      <c r="T2517" t="n">
        <v>0.8973102349563422</v>
      </c>
      <c r="U2517" t="n">
        <v>0.5073998045622605</v>
      </c>
      <c r="V2517" t="n">
        <v>0.635380920215745</v>
      </c>
      <c r="W2517" t="n">
        <v>0.5249371019941231</v>
      </c>
      <c r="X2517" t="n">
        <v>0.5579010721231572</v>
      </c>
    </row>
    <row r="2518">
      <c r="A2518" t="inlineStr">
        <is>
          <t>3124401</t>
        </is>
      </c>
      <c r="B2518" t="inlineStr">
        <is>
          <t>Espírito Santo do Dourado</t>
        </is>
      </c>
      <c r="C2518" t="inlineStr">
        <is>
          <t>MG</t>
        </is>
      </c>
      <c r="D2518" t="inlineStr">
        <is>
          <t>REGIÃO SUDESTE</t>
        </is>
      </c>
      <c r="E2518" s="70">
        <f>SUMPRODUCT(N2518:Q2518,PAINEL_PESOS!$C$16:$C$19)</f>
        <v/>
      </c>
      <c r="F2518" s="70">
        <f>SUMPRODUCT(R2518:T2518,PAINEL_PESOS!$C$21:$C$23)</f>
        <v/>
      </c>
      <c r="G2518" s="70">
        <f>SUMPRODUCT(U2518:V2518,PAINEL_PESOS!$C$25:$C$26)</f>
        <v/>
      </c>
      <c r="H2518" s="70">
        <f>SUMPRODUCT(W2518:X2518,PAINEL_PESOS!$C$28:$C$29)</f>
        <v/>
      </c>
      <c r="I2518" s="70" t="n">
        <v>0.9976637020500657</v>
      </c>
      <c r="J2518" s="70" t="n">
        <v>0.6757954539840688</v>
      </c>
      <c r="K2518" s="71">
        <f>IF(NOT(AND(PAINEL_PESOS!$D$12="OK - 100%",PAINEL_PESOS!$F$20="OK - 100%",PAINEL_PESOS!$F$24="OK - 100%",PAINEL_PESOS!$F$27="OK - 100%",PAINEL_PESOS!$F$30="OK - 100%")),"", (E2518*PAINEL_PESOS!$B$7+F2518*PAINEL_PESOS!$B$8+G2518*PAINEL_PESOS!$B$9+H2518*PAINEL_PESOS!$B$10)*I2518)</f>
        <v/>
      </c>
      <c r="L2518" s="71">
        <f>IF(K2518="","",K2518-J2518)</f>
        <v/>
      </c>
      <c r="M2518" s="71">
        <f>IF(L2518="","",ABS(L2518))</f>
        <v/>
      </c>
      <c r="N2518" t="n">
        <v>1</v>
      </c>
      <c r="O2518" t="n">
        <v>1</v>
      </c>
      <c r="P2518" t="n">
        <v>0.9940865892291446</v>
      </c>
      <c r="Q2518" t="n">
        <v>0.9979806729106495</v>
      </c>
      <c r="R2518" t="n">
        <v>0.1678355135032664</v>
      </c>
      <c r="S2518" t="n">
        <v>0.9989987788286347</v>
      </c>
      <c r="T2518" t="n">
        <v>0.9899771960553819</v>
      </c>
      <c r="U2518" t="n">
        <v>0.2000300796135044</v>
      </c>
      <c r="V2518" t="n">
        <v>0.7427947046420964</v>
      </c>
      <c r="W2518" t="n">
        <v>0.2504030502032525</v>
      </c>
      <c r="X2518" t="n">
        <v>0.7918882956167664</v>
      </c>
    </row>
    <row r="2519">
      <c r="A2519" t="inlineStr">
        <is>
          <t>3124500</t>
        </is>
      </c>
      <c r="B2519" t="inlineStr">
        <is>
          <t>Estiva</t>
        </is>
      </c>
      <c r="C2519" t="inlineStr">
        <is>
          <t>MG</t>
        </is>
      </c>
      <c r="D2519" t="inlineStr">
        <is>
          <t>REGIÃO SUDESTE</t>
        </is>
      </c>
      <c r="E2519" s="70">
        <f>SUMPRODUCT(N2519:Q2519,PAINEL_PESOS!$C$16:$C$19)</f>
        <v/>
      </c>
      <c r="F2519" s="70">
        <f>SUMPRODUCT(R2519:T2519,PAINEL_PESOS!$C$21:$C$23)</f>
        <v/>
      </c>
      <c r="G2519" s="70">
        <f>SUMPRODUCT(U2519:V2519,PAINEL_PESOS!$C$25:$C$26)</f>
        <v/>
      </c>
      <c r="H2519" s="70">
        <f>SUMPRODUCT(W2519:X2519,PAINEL_PESOS!$C$28:$C$29)</f>
        <v/>
      </c>
      <c r="I2519" s="70" t="n">
        <v>0.9959188457770647</v>
      </c>
      <c r="J2519" s="70" t="n">
        <v>0.6659313158726328</v>
      </c>
      <c r="K2519" s="71">
        <f>IF(NOT(AND(PAINEL_PESOS!$D$12="OK - 100%",PAINEL_PESOS!$F$20="OK - 100%",PAINEL_PESOS!$F$24="OK - 100%",PAINEL_PESOS!$F$27="OK - 100%",PAINEL_PESOS!$F$30="OK - 100%")),"", (E2519*PAINEL_PESOS!$B$7+F2519*PAINEL_PESOS!$B$8+G2519*PAINEL_PESOS!$B$9+H2519*PAINEL_PESOS!$B$10)*I2519)</f>
        <v/>
      </c>
      <c r="L2519" s="71">
        <f>IF(K2519="","",K2519-J2519)</f>
        <v/>
      </c>
      <c r="M2519" s="71">
        <f>IF(L2519="","",ABS(L2519))</f>
        <v/>
      </c>
      <c r="N2519" t="n">
        <v>1</v>
      </c>
      <c r="O2519" t="n">
        <v>1</v>
      </c>
      <c r="P2519" t="n">
        <v>0.8311510031678986</v>
      </c>
      <c r="Q2519" t="n">
        <v>0.9926506946324172</v>
      </c>
      <c r="R2519" t="n">
        <v>0.2929534163023811</v>
      </c>
      <c r="S2519" t="n">
        <v>0.9985159233494489</v>
      </c>
      <c r="T2519" t="n">
        <v>0.9851312768059927</v>
      </c>
      <c r="U2519" t="n">
        <v>0.196348464476787</v>
      </c>
      <c r="V2519" t="n">
        <v>0.6821558100494861</v>
      </c>
      <c r="W2519" t="n">
        <v>0.2462794913360947</v>
      </c>
      <c r="X2519" t="n">
        <v>0.7948634118021781</v>
      </c>
    </row>
    <row r="2520">
      <c r="A2520" t="inlineStr">
        <is>
          <t>3124609</t>
        </is>
      </c>
      <c r="B2520" t="inlineStr">
        <is>
          <t>Estrela Dalva</t>
        </is>
      </c>
      <c r="C2520" t="inlineStr">
        <is>
          <t>MG</t>
        </is>
      </c>
      <c r="D2520" t="inlineStr">
        <is>
          <t>REGIÃO SUDESTE</t>
        </is>
      </c>
      <c r="E2520" s="70">
        <f>SUMPRODUCT(N2520:Q2520,PAINEL_PESOS!$C$16:$C$19)</f>
        <v/>
      </c>
      <c r="F2520" s="70">
        <f>SUMPRODUCT(R2520:T2520,PAINEL_PESOS!$C$21:$C$23)</f>
        <v/>
      </c>
      <c r="G2520" s="70">
        <f>SUMPRODUCT(U2520:V2520,PAINEL_PESOS!$C$25:$C$26)</f>
        <v/>
      </c>
      <c r="H2520" s="70">
        <f>SUMPRODUCT(W2520:X2520,PAINEL_PESOS!$C$28:$C$29)</f>
        <v/>
      </c>
      <c r="I2520" s="70" t="n">
        <v>0.9969107125381902</v>
      </c>
      <c r="J2520" s="70" t="n">
        <v>0.6332299532516468</v>
      </c>
      <c r="K2520" s="71">
        <f>IF(NOT(AND(PAINEL_PESOS!$D$12="OK - 100%",PAINEL_PESOS!$F$20="OK - 100%",PAINEL_PESOS!$F$24="OK - 100%",PAINEL_PESOS!$F$27="OK - 100%",PAINEL_PESOS!$F$30="OK - 100%")),"", (E2520*PAINEL_PESOS!$B$7+F2520*PAINEL_PESOS!$B$8+G2520*PAINEL_PESOS!$B$9+H2520*PAINEL_PESOS!$B$10)*I2520)</f>
        <v/>
      </c>
      <c r="L2520" s="71">
        <f>IF(K2520="","",K2520-J2520)</f>
        <v/>
      </c>
      <c r="M2520" s="71">
        <f>IF(L2520="","",ABS(L2520))</f>
        <v/>
      </c>
      <c r="N2520" t="n">
        <v>0.6</v>
      </c>
      <c r="O2520" t="n">
        <v>1</v>
      </c>
      <c r="P2520" t="n">
        <v>0.6954593453009503</v>
      </c>
      <c r="Q2520" t="n">
        <v>0.9951577100095851</v>
      </c>
      <c r="R2520" t="n">
        <v>0.0672265522365091</v>
      </c>
      <c r="S2520" t="n">
        <v>1</v>
      </c>
      <c r="T2520" t="n">
        <v>0.9877576888810311</v>
      </c>
      <c r="U2520" t="n">
        <v>0.3352526393540626</v>
      </c>
      <c r="V2520" t="n">
        <v>0.7406523231782632</v>
      </c>
      <c r="W2520" t="n">
        <v>0.1929875642120352</v>
      </c>
      <c r="X2520" t="n">
        <v>0.7973474090340386</v>
      </c>
    </row>
    <row r="2521">
      <c r="A2521" t="inlineStr">
        <is>
          <t>3124708</t>
        </is>
      </c>
      <c r="B2521" t="inlineStr">
        <is>
          <t>Estrela do Indaiá</t>
        </is>
      </c>
      <c r="C2521" t="inlineStr">
        <is>
          <t>MG</t>
        </is>
      </c>
      <c r="D2521" t="inlineStr">
        <is>
          <t>REGIÃO SUDESTE</t>
        </is>
      </c>
      <c r="E2521" s="70">
        <f>SUMPRODUCT(N2521:Q2521,PAINEL_PESOS!$C$16:$C$19)</f>
        <v/>
      </c>
      <c r="F2521" s="70">
        <f>SUMPRODUCT(R2521:T2521,PAINEL_PESOS!$C$21:$C$23)</f>
        <v/>
      </c>
      <c r="G2521" s="70">
        <f>SUMPRODUCT(U2521:V2521,PAINEL_PESOS!$C$25:$C$26)</f>
        <v/>
      </c>
      <c r="H2521" s="70">
        <f>SUMPRODUCT(W2521:X2521,PAINEL_PESOS!$C$28:$C$29)</f>
        <v/>
      </c>
      <c r="I2521" s="70" t="n">
        <v>0.9982854931220834</v>
      </c>
      <c r="J2521" s="70" t="n">
        <v>0.6459019463101656</v>
      </c>
      <c r="K2521" s="71">
        <f>IF(NOT(AND(PAINEL_PESOS!$D$12="OK - 100%",PAINEL_PESOS!$F$20="OK - 100%",PAINEL_PESOS!$F$24="OK - 100%",PAINEL_PESOS!$F$27="OK - 100%",PAINEL_PESOS!$F$30="OK - 100%")),"", (E2521*PAINEL_PESOS!$B$7+F2521*PAINEL_PESOS!$B$8+G2521*PAINEL_PESOS!$B$9+H2521*PAINEL_PESOS!$B$10)*I2521)</f>
        <v/>
      </c>
      <c r="L2521" s="71">
        <f>IF(K2521="","",K2521-J2521)</f>
        <v/>
      </c>
      <c r="M2521" s="71">
        <f>IF(L2521="","",ABS(L2521))</f>
        <v/>
      </c>
      <c r="N2521" t="n">
        <v>0.4</v>
      </c>
      <c r="O2521" t="n">
        <v>1</v>
      </c>
      <c r="P2521" t="n">
        <v>0.7211193241816263</v>
      </c>
      <c r="Q2521" t="n">
        <v>0.9989546793877569</v>
      </c>
      <c r="R2521" t="n">
        <v>0.1754957048535041</v>
      </c>
      <c r="S2521" t="n">
        <v>0.9999961838655591</v>
      </c>
      <c r="T2521" t="n">
        <v>0.9920140129600045</v>
      </c>
      <c r="U2521" t="n">
        <v>0.2189938892404236</v>
      </c>
      <c r="V2521" t="n">
        <v>0.7363421426136894</v>
      </c>
      <c r="W2521" t="n">
        <v>0.4077326547137729</v>
      </c>
      <c r="X2521" t="n">
        <v>0.8079803896030253</v>
      </c>
    </row>
    <row r="2522">
      <c r="A2522" t="inlineStr">
        <is>
          <t>3124807</t>
        </is>
      </c>
      <c r="B2522" t="inlineStr">
        <is>
          <t>Estrela do Sul</t>
        </is>
      </c>
      <c r="C2522" t="inlineStr">
        <is>
          <t>MG</t>
        </is>
      </c>
      <c r="D2522" t="inlineStr">
        <is>
          <t>REGIÃO SUDESTE</t>
        </is>
      </c>
      <c r="E2522" s="70">
        <f>SUMPRODUCT(N2522:Q2522,PAINEL_PESOS!$C$16:$C$19)</f>
        <v/>
      </c>
      <c r="F2522" s="70">
        <f>SUMPRODUCT(R2522:T2522,PAINEL_PESOS!$C$21:$C$23)</f>
        <v/>
      </c>
      <c r="G2522" s="70">
        <f>SUMPRODUCT(U2522:V2522,PAINEL_PESOS!$C$25:$C$26)</f>
        <v/>
      </c>
      <c r="H2522" s="70">
        <f>SUMPRODUCT(W2522:X2522,PAINEL_PESOS!$C$28:$C$29)</f>
        <v/>
      </c>
      <c r="I2522" s="70" t="n">
        <v>0.9853389320999428</v>
      </c>
      <c r="J2522" s="70" t="n">
        <v>0.6455561051871895</v>
      </c>
      <c r="K2522" s="71">
        <f>IF(NOT(AND(PAINEL_PESOS!$D$12="OK - 100%",PAINEL_PESOS!$F$20="OK - 100%",PAINEL_PESOS!$F$24="OK - 100%",PAINEL_PESOS!$F$27="OK - 100%",PAINEL_PESOS!$F$30="OK - 100%")),"", (E2522*PAINEL_PESOS!$B$7+F2522*PAINEL_PESOS!$B$8+G2522*PAINEL_PESOS!$B$9+H2522*PAINEL_PESOS!$B$10)*I2522)</f>
        <v/>
      </c>
      <c r="L2522" s="71">
        <f>IF(K2522="","",K2522-J2522)</f>
        <v/>
      </c>
      <c r="M2522" s="71">
        <f>IF(L2522="","",ABS(L2522))</f>
        <v/>
      </c>
      <c r="N2522" t="n">
        <v>0.4</v>
      </c>
      <c r="O2522" t="n">
        <v>0.9967</v>
      </c>
      <c r="P2522" t="n">
        <v>0.779831045406547</v>
      </c>
      <c r="Q2522" t="n">
        <v>0.9983477794290327</v>
      </c>
      <c r="R2522" t="n">
        <v>0.2720493070400732</v>
      </c>
      <c r="S2522" t="n">
        <v>0.9998808892889525</v>
      </c>
      <c r="T2522" t="n">
        <v>0.9262384256461509</v>
      </c>
      <c r="U2522" t="n">
        <v>0.23956908535267</v>
      </c>
      <c r="V2522" t="n">
        <v>0.7541049130007963</v>
      </c>
      <c r="W2522" t="n">
        <v>0.3663628175037957</v>
      </c>
      <c r="X2522" t="n">
        <v>0.8283697998525891</v>
      </c>
    </row>
    <row r="2523">
      <c r="A2523" t="inlineStr">
        <is>
          <t>3124906</t>
        </is>
      </c>
      <c r="B2523" t="inlineStr">
        <is>
          <t>Eugenópolis</t>
        </is>
      </c>
      <c r="C2523" t="inlineStr">
        <is>
          <t>MG</t>
        </is>
      </c>
      <c r="D2523" t="inlineStr">
        <is>
          <t>REGIÃO SUDESTE</t>
        </is>
      </c>
      <c r="E2523" s="70">
        <f>SUMPRODUCT(N2523:Q2523,PAINEL_PESOS!$C$16:$C$19)</f>
        <v/>
      </c>
      <c r="F2523" s="70">
        <f>SUMPRODUCT(R2523:T2523,PAINEL_PESOS!$C$21:$C$23)</f>
        <v/>
      </c>
      <c r="G2523" s="70">
        <f>SUMPRODUCT(U2523:V2523,PAINEL_PESOS!$C$25:$C$26)</f>
        <v/>
      </c>
      <c r="H2523" s="70">
        <f>SUMPRODUCT(W2523:X2523,PAINEL_PESOS!$C$28:$C$29)</f>
        <v/>
      </c>
      <c r="I2523" s="70" t="n">
        <v>0.997133549841019</v>
      </c>
      <c r="J2523" s="70" t="n">
        <v>0.6201928077348441</v>
      </c>
      <c r="K2523" s="71">
        <f>IF(NOT(AND(PAINEL_PESOS!$D$12="OK - 100%",PAINEL_PESOS!$F$20="OK - 100%",PAINEL_PESOS!$F$24="OK - 100%",PAINEL_PESOS!$F$27="OK - 100%",PAINEL_PESOS!$F$30="OK - 100%")),"", (E2523*PAINEL_PESOS!$B$7+F2523*PAINEL_PESOS!$B$8+G2523*PAINEL_PESOS!$B$9+H2523*PAINEL_PESOS!$B$10)*I2523)</f>
        <v/>
      </c>
      <c r="L2523" s="71">
        <f>IF(K2523="","",K2523-J2523)</f>
        <v/>
      </c>
      <c r="M2523" s="71">
        <f>IF(L2523="","",ABS(L2523))</f>
        <v/>
      </c>
      <c r="N2523" t="n">
        <v>0.4</v>
      </c>
      <c r="O2523" t="n">
        <v>1</v>
      </c>
      <c r="P2523" t="n">
        <v>0.6302006335797254</v>
      </c>
      <c r="Q2523" t="n">
        <v>0.993289140864026</v>
      </c>
      <c r="R2523" t="n">
        <v>0.2125347226434663</v>
      </c>
      <c r="S2523" t="n">
        <v>0.9977683780993659</v>
      </c>
      <c r="T2523" t="n">
        <v>0.9912451271028659</v>
      </c>
      <c r="U2523" t="n">
        <v>0.1554155608938425</v>
      </c>
      <c r="V2523" t="n">
        <v>0.6689593435698655</v>
      </c>
      <c r="W2523" t="n">
        <v>0.354077749650578</v>
      </c>
      <c r="X2523" t="n">
        <v>0.8179090000438625</v>
      </c>
    </row>
    <row r="2524">
      <c r="A2524" t="inlineStr">
        <is>
          <t>3125002</t>
        </is>
      </c>
      <c r="B2524" t="inlineStr">
        <is>
          <t>Ewbank da Câmara</t>
        </is>
      </c>
      <c r="C2524" t="inlineStr">
        <is>
          <t>MG</t>
        </is>
      </c>
      <c r="D2524" t="inlineStr">
        <is>
          <t>REGIÃO SUDESTE</t>
        </is>
      </c>
      <c r="E2524" s="70">
        <f>SUMPRODUCT(N2524:Q2524,PAINEL_PESOS!$C$16:$C$19)</f>
        <v/>
      </c>
      <c r="F2524" s="70">
        <f>SUMPRODUCT(R2524:T2524,PAINEL_PESOS!$C$21:$C$23)</f>
        <v/>
      </c>
      <c r="G2524" s="70">
        <f>SUMPRODUCT(U2524:V2524,PAINEL_PESOS!$C$25:$C$26)</f>
        <v/>
      </c>
      <c r="H2524" s="70">
        <f>SUMPRODUCT(W2524:X2524,PAINEL_PESOS!$C$28:$C$29)</f>
        <v/>
      </c>
      <c r="I2524" s="70" t="n">
        <v>0.9981518296516178</v>
      </c>
      <c r="J2524" s="70" t="n">
        <v>0.6127264739009836</v>
      </c>
      <c r="K2524" s="71">
        <f>IF(NOT(AND(PAINEL_PESOS!$D$12="OK - 100%",PAINEL_PESOS!$F$20="OK - 100%",PAINEL_PESOS!$F$24="OK - 100%",PAINEL_PESOS!$F$27="OK - 100%",PAINEL_PESOS!$F$30="OK - 100%")),"", (E2524*PAINEL_PESOS!$B$7+F2524*PAINEL_PESOS!$B$8+G2524*PAINEL_PESOS!$B$9+H2524*PAINEL_PESOS!$B$10)*I2524)</f>
        <v/>
      </c>
      <c r="L2524" s="71">
        <f>IF(K2524="","",K2524-J2524)</f>
        <v/>
      </c>
      <c r="M2524" s="71">
        <f>IF(L2524="","",ABS(L2524))</f>
        <v/>
      </c>
      <c r="N2524" t="n">
        <v>0.4</v>
      </c>
      <c r="O2524" t="n">
        <v>1</v>
      </c>
      <c r="P2524" t="n">
        <v>0.6772967265047518</v>
      </c>
      <c r="Q2524" t="n">
        <v>0.9919503974985308</v>
      </c>
      <c r="R2524" t="n">
        <v>0.0977055211488816</v>
      </c>
      <c r="S2524" t="n">
        <v>0.9962288874801341</v>
      </c>
      <c r="T2524" t="n">
        <v>0.9981836264415416</v>
      </c>
      <c r="U2524" t="n">
        <v>0.3266829814331819</v>
      </c>
      <c r="V2524" t="n">
        <v>0.5856861308134965</v>
      </c>
      <c r="W2524" t="n">
        <v>0.2863606942913095</v>
      </c>
      <c r="X2524" t="n">
        <v>0.782789223445548</v>
      </c>
    </row>
    <row r="2525">
      <c r="A2525" t="inlineStr">
        <is>
          <t>3125101</t>
        </is>
      </c>
      <c r="B2525" t="inlineStr">
        <is>
          <t>Extrema</t>
        </is>
      </c>
      <c r="C2525" t="inlineStr">
        <is>
          <t>MG</t>
        </is>
      </c>
      <c r="D2525" t="inlineStr">
        <is>
          <t>REGIÃO SUDESTE</t>
        </is>
      </c>
      <c r="E2525" s="70">
        <f>SUMPRODUCT(N2525:Q2525,PAINEL_PESOS!$C$16:$C$19)</f>
        <v/>
      </c>
      <c r="F2525" s="70">
        <f>SUMPRODUCT(R2525:T2525,PAINEL_PESOS!$C$21:$C$23)</f>
        <v/>
      </c>
      <c r="G2525" s="70">
        <f>SUMPRODUCT(U2525:V2525,PAINEL_PESOS!$C$25:$C$26)</f>
        <v/>
      </c>
      <c r="H2525" s="70">
        <f>SUMPRODUCT(W2525:X2525,PAINEL_PESOS!$C$28:$C$29)</f>
        <v/>
      </c>
      <c r="I2525" s="70" t="n">
        <v>0.9836727697211044</v>
      </c>
      <c r="J2525" s="70" t="n">
        <v>0.6470389072245004</v>
      </c>
      <c r="K2525" s="71">
        <f>IF(NOT(AND(PAINEL_PESOS!$D$12="OK - 100%",PAINEL_PESOS!$F$20="OK - 100%",PAINEL_PESOS!$F$24="OK - 100%",PAINEL_PESOS!$F$27="OK - 100%",PAINEL_PESOS!$F$30="OK - 100%")),"", (E2525*PAINEL_PESOS!$B$7+F2525*PAINEL_PESOS!$B$8+G2525*PAINEL_PESOS!$B$9+H2525*PAINEL_PESOS!$B$10)*I2525)</f>
        <v/>
      </c>
      <c r="L2525" s="71">
        <f>IF(K2525="","",K2525-J2525)</f>
        <v/>
      </c>
      <c r="M2525" s="71">
        <f>IF(L2525="","",ABS(L2525))</f>
        <v/>
      </c>
      <c r="N2525" t="n">
        <v>0.6</v>
      </c>
      <c r="O2525" t="n">
        <v>0.9939</v>
      </c>
      <c r="P2525" t="n">
        <v>0.5655755015839493</v>
      </c>
      <c r="Q2525" t="n">
        <v>0.9256222658706238</v>
      </c>
      <c r="R2525" t="n">
        <v>0.6275570571905137</v>
      </c>
      <c r="S2525" t="n">
        <v>0.9525313387003848</v>
      </c>
      <c r="T2525" t="n">
        <v>0.989585058955669</v>
      </c>
      <c r="U2525" t="n">
        <v>0.1839536486679338</v>
      </c>
      <c r="V2525" t="n">
        <v>0.7207693048959765</v>
      </c>
      <c r="W2525" t="n">
        <v>0.2518610505419933</v>
      </c>
      <c r="X2525" t="n">
        <v>0.8499803561107491</v>
      </c>
    </row>
    <row r="2526">
      <c r="A2526" t="inlineStr">
        <is>
          <t>3125200</t>
        </is>
      </c>
      <c r="B2526" t="inlineStr">
        <is>
          <t>Fama</t>
        </is>
      </c>
      <c r="C2526" t="inlineStr">
        <is>
          <t>MG</t>
        </is>
      </c>
      <c r="D2526" t="inlineStr">
        <is>
          <t>REGIÃO SUDESTE</t>
        </is>
      </c>
      <c r="E2526" s="70">
        <f>SUMPRODUCT(N2526:Q2526,PAINEL_PESOS!$C$16:$C$19)</f>
        <v/>
      </c>
      <c r="F2526" s="70">
        <f>SUMPRODUCT(R2526:T2526,PAINEL_PESOS!$C$21:$C$23)</f>
        <v/>
      </c>
      <c r="G2526" s="70">
        <f>SUMPRODUCT(U2526:V2526,PAINEL_PESOS!$C$25:$C$26)</f>
        <v/>
      </c>
      <c r="H2526" s="70">
        <f>SUMPRODUCT(W2526:X2526,PAINEL_PESOS!$C$28:$C$29)</f>
        <v/>
      </c>
      <c r="I2526" s="70" t="n">
        <v>0.9977629026703756</v>
      </c>
      <c r="J2526" s="70" t="n">
        <v>0.6425775628499878</v>
      </c>
      <c r="K2526" s="71">
        <f>IF(NOT(AND(PAINEL_PESOS!$D$12="OK - 100%",PAINEL_PESOS!$F$20="OK - 100%",PAINEL_PESOS!$F$24="OK - 100%",PAINEL_PESOS!$F$27="OK - 100%",PAINEL_PESOS!$F$30="OK - 100%")),"", (E2526*PAINEL_PESOS!$B$7+F2526*PAINEL_PESOS!$B$8+G2526*PAINEL_PESOS!$B$9+H2526*PAINEL_PESOS!$B$10)*I2526)</f>
        <v/>
      </c>
      <c r="L2526" s="71">
        <f>IF(K2526="","",K2526-J2526)</f>
        <v/>
      </c>
      <c r="M2526" s="71">
        <f>IF(L2526="","",ABS(L2526))</f>
        <v/>
      </c>
      <c r="N2526" t="n">
        <v>0.8</v>
      </c>
      <c r="O2526" t="n">
        <v>1</v>
      </c>
      <c r="P2526" t="n">
        <v>0.7520591341077085</v>
      </c>
      <c r="Q2526" t="n">
        <v>0.9944641768676699</v>
      </c>
      <c r="R2526" t="n">
        <v>0.09306700033709329</v>
      </c>
      <c r="S2526" t="n">
        <v>0.9999658141592014</v>
      </c>
      <c r="T2526" t="n">
        <v>0.9926880579820828</v>
      </c>
      <c r="U2526" t="n">
        <v>0.2000300796135044</v>
      </c>
      <c r="V2526" t="n">
        <v>0.746082693080506</v>
      </c>
      <c r="W2526" t="n">
        <v>0.2504030502032525</v>
      </c>
      <c r="X2526" t="n">
        <v>0.7918882956167664</v>
      </c>
    </row>
    <row r="2527">
      <c r="A2527" t="inlineStr">
        <is>
          <t>3125309</t>
        </is>
      </c>
      <c r="B2527" t="inlineStr">
        <is>
          <t>Faria Lemos</t>
        </is>
      </c>
      <c r="C2527" t="inlineStr">
        <is>
          <t>MG</t>
        </is>
      </c>
      <c r="D2527" t="inlineStr">
        <is>
          <t>REGIÃO SUDESTE</t>
        </is>
      </c>
      <c r="E2527" s="70">
        <f>SUMPRODUCT(N2527:Q2527,PAINEL_PESOS!$C$16:$C$19)</f>
        <v/>
      </c>
      <c r="F2527" s="70">
        <f>SUMPRODUCT(R2527:T2527,PAINEL_PESOS!$C$21:$C$23)</f>
        <v/>
      </c>
      <c r="G2527" s="70">
        <f>SUMPRODUCT(U2527:V2527,PAINEL_PESOS!$C$25:$C$26)</f>
        <v/>
      </c>
      <c r="H2527" s="70">
        <f>SUMPRODUCT(W2527:X2527,PAINEL_PESOS!$C$28:$C$29)</f>
        <v/>
      </c>
      <c r="I2527" s="70" t="n">
        <v>0.9978469465533308</v>
      </c>
      <c r="J2527" s="70" t="n">
        <v>0.6506577910945665</v>
      </c>
      <c r="K2527" s="71">
        <f>IF(NOT(AND(PAINEL_PESOS!$D$12="OK - 100%",PAINEL_PESOS!$F$20="OK - 100%",PAINEL_PESOS!$F$24="OK - 100%",PAINEL_PESOS!$F$27="OK - 100%",PAINEL_PESOS!$F$30="OK - 100%")),"", (E2527*PAINEL_PESOS!$B$7+F2527*PAINEL_PESOS!$B$8+G2527*PAINEL_PESOS!$B$9+H2527*PAINEL_PESOS!$B$10)*I2527)</f>
        <v/>
      </c>
      <c r="L2527" s="71">
        <f>IF(K2527="","",K2527-J2527)</f>
        <v/>
      </c>
      <c r="M2527" s="71">
        <f>IF(L2527="","",ABS(L2527))</f>
        <v/>
      </c>
      <c r="N2527" t="n">
        <v>0.8</v>
      </c>
      <c r="O2527" t="n">
        <v>1</v>
      </c>
      <c r="P2527" t="n">
        <v>0.7998944033790919</v>
      </c>
      <c r="Q2527" t="n">
        <v>0.9961324228607893</v>
      </c>
      <c r="R2527" t="n">
        <v>0.107524129847414</v>
      </c>
      <c r="S2527" t="n">
        <v>0.9972589006168864</v>
      </c>
      <c r="T2527" t="n">
        <v>0.9934147865435619</v>
      </c>
      <c r="U2527" t="n">
        <v>0.1556166844344227</v>
      </c>
      <c r="V2527" t="n">
        <v>0.6924028960765387</v>
      </c>
      <c r="W2527" t="n">
        <v>0.35420986403838</v>
      </c>
      <c r="X2527" t="n">
        <v>0.8174523161955642</v>
      </c>
    </row>
    <row r="2528">
      <c r="A2528" t="inlineStr">
        <is>
          <t>3125408</t>
        </is>
      </c>
      <c r="B2528" t="inlineStr">
        <is>
          <t>Felício dos Santos</t>
        </is>
      </c>
      <c r="C2528" t="inlineStr">
        <is>
          <t>MG</t>
        </is>
      </c>
      <c r="D2528" t="inlineStr">
        <is>
          <t>REGIÃO SUDESTE</t>
        </is>
      </c>
      <c r="E2528" s="70">
        <f>SUMPRODUCT(N2528:Q2528,PAINEL_PESOS!$C$16:$C$19)</f>
        <v/>
      </c>
      <c r="F2528" s="70">
        <f>SUMPRODUCT(R2528:T2528,PAINEL_PESOS!$C$21:$C$23)</f>
        <v/>
      </c>
      <c r="G2528" s="70">
        <f>SUMPRODUCT(U2528:V2528,PAINEL_PESOS!$C$25:$C$26)</f>
        <v/>
      </c>
      <c r="H2528" s="70">
        <f>SUMPRODUCT(W2528:X2528,PAINEL_PESOS!$C$28:$C$29)</f>
        <v/>
      </c>
      <c r="I2528" s="70" t="n">
        <v>0.9941433511850832</v>
      </c>
      <c r="J2528" s="70" t="n">
        <v>0.6832551265384766</v>
      </c>
      <c r="K2528" s="71">
        <f>IF(NOT(AND(PAINEL_PESOS!$D$12="OK - 100%",PAINEL_PESOS!$F$20="OK - 100%",PAINEL_PESOS!$F$24="OK - 100%",PAINEL_PESOS!$F$27="OK - 100%",PAINEL_PESOS!$F$30="OK - 100%")),"", (E2528*PAINEL_PESOS!$B$7+F2528*PAINEL_PESOS!$B$8+G2528*PAINEL_PESOS!$B$9+H2528*PAINEL_PESOS!$B$10)*I2528)</f>
        <v/>
      </c>
      <c r="L2528" s="71">
        <f>IF(K2528="","",K2528-J2528)</f>
        <v/>
      </c>
      <c r="M2528" s="71">
        <f>IF(L2528="","",ABS(L2528))</f>
        <v/>
      </c>
      <c r="N2528" t="n">
        <v>0.2</v>
      </c>
      <c r="O2528" t="n">
        <v>1</v>
      </c>
      <c r="P2528" t="n">
        <v>1</v>
      </c>
      <c r="Q2528" t="n">
        <v>0.9949718032811536</v>
      </c>
      <c r="R2528" t="n">
        <v>0.1195393301669524</v>
      </c>
      <c r="S2528" t="n">
        <v>0.9998855847985249</v>
      </c>
      <c r="T2528" t="n">
        <v>0.9737102492709284</v>
      </c>
      <c r="U2528" t="n">
        <v>0.5771170395506229</v>
      </c>
      <c r="V2528" t="n">
        <v>0.7574093783151742</v>
      </c>
      <c r="W2528" t="n">
        <v>0.5180243813403557</v>
      </c>
      <c r="X2528" t="n">
        <v>0.6527821428080467</v>
      </c>
    </row>
    <row r="2529">
      <c r="A2529" t="inlineStr">
        <is>
          <t>3125507</t>
        </is>
      </c>
      <c r="B2529" t="inlineStr">
        <is>
          <t>São Gonçalo do Rio Preto</t>
        </is>
      </c>
      <c r="C2529" t="inlineStr">
        <is>
          <t>MG</t>
        </is>
      </c>
      <c r="D2529" t="inlineStr">
        <is>
          <t>REGIÃO SUDESTE</t>
        </is>
      </c>
      <c r="E2529" s="70">
        <f>SUMPRODUCT(N2529:Q2529,PAINEL_PESOS!$C$16:$C$19)</f>
        <v/>
      </c>
      <c r="F2529" s="70">
        <f>SUMPRODUCT(R2529:T2529,PAINEL_PESOS!$C$21:$C$23)</f>
        <v/>
      </c>
      <c r="G2529" s="70">
        <f>SUMPRODUCT(U2529:V2529,PAINEL_PESOS!$C$25:$C$26)</f>
        <v/>
      </c>
      <c r="H2529" s="70">
        <f>SUMPRODUCT(W2529:X2529,PAINEL_PESOS!$C$28:$C$29)</f>
        <v/>
      </c>
      <c r="I2529" s="70" t="n">
        <v>0.9984330066073885</v>
      </c>
      <c r="J2529" s="70" t="n">
        <v>0.7269081402663893</v>
      </c>
      <c r="K2529" s="71">
        <f>IF(NOT(AND(PAINEL_PESOS!$D$12="OK - 100%",PAINEL_PESOS!$F$20="OK - 100%",PAINEL_PESOS!$F$24="OK - 100%",PAINEL_PESOS!$F$27="OK - 100%",PAINEL_PESOS!$F$30="OK - 100%")),"", (E2529*PAINEL_PESOS!$B$7+F2529*PAINEL_PESOS!$B$8+G2529*PAINEL_PESOS!$B$9+H2529*PAINEL_PESOS!$B$10)*I2529)</f>
        <v/>
      </c>
      <c r="L2529" s="71">
        <f>IF(K2529="","",K2529-J2529)</f>
        <v/>
      </c>
      <c r="M2529" s="71">
        <f>IF(L2529="","",ABS(L2529))</f>
        <v/>
      </c>
      <c r="N2529" t="n">
        <v>1</v>
      </c>
      <c r="O2529" t="n">
        <v>0.9833</v>
      </c>
      <c r="P2529" t="n">
        <v>0.8892291446673707</v>
      </c>
      <c r="Q2529" t="n">
        <v>0.9976379648815795</v>
      </c>
      <c r="R2529" t="n">
        <v>0.0803899118937723</v>
      </c>
      <c r="S2529" t="n">
        <v>0.9999285945875466</v>
      </c>
      <c r="T2529" t="n">
        <v>0.99378535217805</v>
      </c>
      <c r="U2529" t="n">
        <v>0.5770470765830231</v>
      </c>
      <c r="V2529" t="n">
        <v>0.7588517015717616</v>
      </c>
      <c r="W2529" t="n">
        <v>0.5178277817732895</v>
      </c>
      <c r="X2529" t="n">
        <v>0.6528458852879639</v>
      </c>
    </row>
    <row r="2530">
      <c r="A2530" t="inlineStr">
        <is>
          <t>3125606</t>
        </is>
      </c>
      <c r="B2530" t="inlineStr">
        <is>
          <t>Felisburgo</t>
        </is>
      </c>
      <c r="C2530" t="inlineStr">
        <is>
          <t>MG</t>
        </is>
      </c>
      <c r="D2530" t="inlineStr">
        <is>
          <t>REGIÃO SUDESTE</t>
        </is>
      </c>
      <c r="E2530" s="70">
        <f>SUMPRODUCT(N2530:Q2530,PAINEL_PESOS!$C$16:$C$19)</f>
        <v/>
      </c>
      <c r="F2530" s="70">
        <f>SUMPRODUCT(R2530:T2530,PAINEL_PESOS!$C$21:$C$23)</f>
        <v/>
      </c>
      <c r="G2530" s="70">
        <f>SUMPRODUCT(U2530:V2530,PAINEL_PESOS!$C$25:$C$26)</f>
        <v/>
      </c>
      <c r="H2530" s="70">
        <f>SUMPRODUCT(W2530:X2530,PAINEL_PESOS!$C$28:$C$29)</f>
        <v/>
      </c>
      <c r="I2530" s="70" t="n">
        <v>0.9935462622726974</v>
      </c>
      <c r="J2530" s="70" t="n">
        <v>0.6921583567611354</v>
      </c>
      <c r="K2530" s="71">
        <f>IF(NOT(AND(PAINEL_PESOS!$D$12="OK - 100%",PAINEL_PESOS!$F$20="OK - 100%",PAINEL_PESOS!$F$24="OK - 100%",PAINEL_PESOS!$F$27="OK - 100%",PAINEL_PESOS!$F$30="OK - 100%")),"", (E2530*PAINEL_PESOS!$B$7+F2530*PAINEL_PESOS!$B$8+G2530*PAINEL_PESOS!$B$9+H2530*PAINEL_PESOS!$B$10)*I2530)</f>
        <v/>
      </c>
      <c r="L2530" s="71">
        <f>IF(K2530="","",K2530-J2530)</f>
        <v/>
      </c>
      <c r="M2530" s="71">
        <f>IF(L2530="","",ABS(L2530))</f>
        <v/>
      </c>
      <c r="N2530" t="n">
        <v>0.6</v>
      </c>
      <c r="O2530" t="n">
        <v>1</v>
      </c>
      <c r="P2530" t="n">
        <v>0.6488912354804646</v>
      </c>
      <c r="Q2530" t="n">
        <v>0.9868376892270986</v>
      </c>
      <c r="R2530" t="n">
        <v>0.120628786299588</v>
      </c>
      <c r="S2530" t="n">
        <v>0.9999848087870553</v>
      </c>
      <c r="T2530" t="n">
        <v>0.9764562858621536</v>
      </c>
      <c r="U2530" t="n">
        <v>0.4831787807193853</v>
      </c>
      <c r="V2530" t="n">
        <v>0.7126390709340789</v>
      </c>
      <c r="W2530" t="n">
        <v>0.6632462214426841</v>
      </c>
      <c r="X2530" t="n">
        <v>0.6982599286543227</v>
      </c>
    </row>
    <row r="2531">
      <c r="A2531" t="inlineStr">
        <is>
          <t>3125705</t>
        </is>
      </c>
      <c r="B2531" t="inlineStr">
        <is>
          <t>Felixlândia</t>
        </is>
      </c>
      <c r="C2531" t="inlineStr">
        <is>
          <t>MG</t>
        </is>
      </c>
      <c r="D2531" t="inlineStr">
        <is>
          <t>REGIÃO SUDESTE</t>
        </is>
      </c>
      <c r="E2531" s="70">
        <f>SUMPRODUCT(N2531:Q2531,PAINEL_PESOS!$C$16:$C$19)</f>
        <v/>
      </c>
      <c r="F2531" s="70">
        <f>SUMPRODUCT(R2531:T2531,PAINEL_PESOS!$C$21:$C$23)</f>
        <v/>
      </c>
      <c r="G2531" s="70">
        <f>SUMPRODUCT(U2531:V2531,PAINEL_PESOS!$C$25:$C$26)</f>
        <v/>
      </c>
      <c r="H2531" s="70">
        <f>SUMPRODUCT(W2531:X2531,PAINEL_PESOS!$C$28:$C$29)</f>
        <v/>
      </c>
      <c r="I2531" s="70" t="n">
        <v>0.9907893237578789</v>
      </c>
      <c r="J2531" s="70" t="n">
        <v>0.6671861161770712</v>
      </c>
      <c r="K2531" s="71">
        <f>IF(NOT(AND(PAINEL_PESOS!$D$12="OK - 100%",PAINEL_PESOS!$F$20="OK - 100%",PAINEL_PESOS!$F$24="OK - 100%",PAINEL_PESOS!$F$27="OK - 100%",PAINEL_PESOS!$F$30="OK - 100%")),"", (E2531*PAINEL_PESOS!$B$7+F2531*PAINEL_PESOS!$B$8+G2531*PAINEL_PESOS!$B$9+H2531*PAINEL_PESOS!$B$10)*I2531)</f>
        <v/>
      </c>
      <c r="L2531" s="71">
        <f>IF(K2531="","",K2531-J2531)</f>
        <v/>
      </c>
      <c r="M2531" s="71">
        <f>IF(L2531="","",ABS(L2531))</f>
        <v/>
      </c>
      <c r="N2531" t="n">
        <v>0.6</v>
      </c>
      <c r="O2531" t="n">
        <v>1</v>
      </c>
      <c r="P2531" t="n">
        <v>0.7659978880675818</v>
      </c>
      <c r="Q2531" t="n">
        <v>0.9966650220288081</v>
      </c>
      <c r="R2531" t="n">
        <v>0.2371001244650233</v>
      </c>
      <c r="S2531" t="n">
        <v>0.9998927628483272</v>
      </c>
      <c r="T2531" t="n">
        <v>0.9553002052007424</v>
      </c>
      <c r="U2531" t="n">
        <v>0.2820610724919792</v>
      </c>
      <c r="V2531" t="n">
        <v>0.7576590894696291</v>
      </c>
      <c r="W2531" t="n">
        <v>0.4193164985608379</v>
      </c>
      <c r="X2531" t="n">
        <v>0.7852109916580422</v>
      </c>
    </row>
    <row r="2532">
      <c r="A2532" t="inlineStr">
        <is>
          <t>3125804</t>
        </is>
      </c>
      <c r="B2532" t="inlineStr">
        <is>
          <t>Fernandes Tourinho</t>
        </is>
      </c>
      <c r="C2532" t="inlineStr">
        <is>
          <t>MG</t>
        </is>
      </c>
      <c r="D2532" t="inlineStr">
        <is>
          <t>REGIÃO SUDESTE</t>
        </is>
      </c>
      <c r="E2532" s="70">
        <f>SUMPRODUCT(N2532:Q2532,PAINEL_PESOS!$C$16:$C$19)</f>
        <v/>
      </c>
      <c r="F2532" s="70">
        <f>SUMPRODUCT(R2532:T2532,PAINEL_PESOS!$C$21:$C$23)</f>
        <v/>
      </c>
      <c r="G2532" s="70">
        <f>SUMPRODUCT(U2532:V2532,PAINEL_PESOS!$C$25:$C$26)</f>
        <v/>
      </c>
      <c r="H2532" s="70">
        <f>SUMPRODUCT(W2532:X2532,PAINEL_PESOS!$C$28:$C$29)</f>
        <v/>
      </c>
      <c r="I2532" s="70" t="n">
        <v>0.9961384396458013</v>
      </c>
      <c r="J2532" s="70" t="n">
        <v>0.593262932072708</v>
      </c>
      <c r="K2532" s="71">
        <f>IF(NOT(AND(PAINEL_PESOS!$D$12="OK - 100%",PAINEL_PESOS!$F$20="OK - 100%",PAINEL_PESOS!$F$24="OK - 100%",PAINEL_PESOS!$F$27="OK - 100%",PAINEL_PESOS!$F$30="OK - 100%")),"", (E2532*PAINEL_PESOS!$B$7+F2532*PAINEL_PESOS!$B$8+G2532*PAINEL_PESOS!$B$9+H2532*PAINEL_PESOS!$B$10)*I2532)</f>
        <v/>
      </c>
      <c r="L2532" s="71">
        <f>IF(K2532="","",K2532-J2532)</f>
        <v/>
      </c>
      <c r="M2532" s="71">
        <f>IF(L2532="","",ABS(L2532))</f>
        <v/>
      </c>
      <c r="N2532" t="n">
        <v>0.2</v>
      </c>
      <c r="O2532" t="n">
        <v>1</v>
      </c>
      <c r="P2532" t="n">
        <v>0.7395987328405491</v>
      </c>
      <c r="Q2532" t="n">
        <v>0.9933805437347301</v>
      </c>
      <c r="R2532" t="n">
        <v>0.0741921858895612</v>
      </c>
      <c r="S2532" t="n">
        <v>1</v>
      </c>
      <c r="T2532" t="n">
        <v>0.985086949413405</v>
      </c>
      <c r="U2532" t="n">
        <v>0.1345149078418494</v>
      </c>
      <c r="V2532" t="n">
        <v>0.7581410490113161</v>
      </c>
      <c r="W2532" t="n">
        <v>0.3842348789073023</v>
      </c>
      <c r="X2532" t="n">
        <v>0.6482686371862839</v>
      </c>
    </row>
    <row r="2533">
      <c r="A2533" t="inlineStr">
        <is>
          <t>3125903</t>
        </is>
      </c>
      <c r="B2533" t="inlineStr">
        <is>
          <t>Ferros</t>
        </is>
      </c>
      <c r="C2533" t="inlineStr">
        <is>
          <t>MG</t>
        </is>
      </c>
      <c r="D2533" t="inlineStr">
        <is>
          <t>REGIÃO SUDESTE</t>
        </is>
      </c>
      <c r="E2533" s="70">
        <f>SUMPRODUCT(N2533:Q2533,PAINEL_PESOS!$C$16:$C$19)</f>
        <v/>
      </c>
      <c r="F2533" s="70">
        <f>SUMPRODUCT(R2533:T2533,PAINEL_PESOS!$C$21:$C$23)</f>
        <v/>
      </c>
      <c r="G2533" s="70">
        <f>SUMPRODUCT(U2533:V2533,PAINEL_PESOS!$C$25:$C$26)</f>
        <v/>
      </c>
      <c r="H2533" s="70">
        <f>SUMPRODUCT(W2533:X2533,PAINEL_PESOS!$C$28:$C$29)</f>
        <v/>
      </c>
      <c r="I2533" s="70" t="n">
        <v>0.9974613701299192</v>
      </c>
      <c r="J2533" s="70" t="n">
        <v>0.6732108341944282</v>
      </c>
      <c r="K2533" s="71">
        <f>IF(NOT(AND(PAINEL_PESOS!$D$12="OK - 100%",PAINEL_PESOS!$F$20="OK - 100%",PAINEL_PESOS!$F$24="OK - 100%",PAINEL_PESOS!$F$27="OK - 100%",PAINEL_PESOS!$F$30="OK - 100%")),"", (E2533*PAINEL_PESOS!$B$7+F2533*PAINEL_PESOS!$B$8+G2533*PAINEL_PESOS!$B$9+H2533*PAINEL_PESOS!$B$10)*I2533)</f>
        <v/>
      </c>
      <c r="L2533" s="71">
        <f>IF(K2533="","",K2533-J2533)</f>
        <v/>
      </c>
      <c r="M2533" s="71">
        <f>IF(L2533="","",ABS(L2533))</f>
        <v/>
      </c>
      <c r="N2533" t="n">
        <v>0.2</v>
      </c>
      <c r="O2533" t="n">
        <v>1</v>
      </c>
      <c r="P2533" t="n">
        <v>0.7753959873284055</v>
      </c>
      <c r="Q2533" t="n">
        <v>0.9981399428228925</v>
      </c>
      <c r="R2533" t="n">
        <v>0.1752966972960995</v>
      </c>
      <c r="S2533" t="n">
        <v>0.999916987582367</v>
      </c>
      <c r="T2533" t="n">
        <v>0.9884306773593818</v>
      </c>
      <c r="U2533" t="n">
        <v>0.477695107282337</v>
      </c>
      <c r="V2533" t="n">
        <v>0.7532323832457184</v>
      </c>
      <c r="W2533" t="n">
        <v>0.4520997240032247</v>
      </c>
      <c r="X2533" t="n">
        <v>0.7871689813412254</v>
      </c>
    </row>
    <row r="2534">
      <c r="A2534" t="inlineStr">
        <is>
          <t>3125952</t>
        </is>
      </c>
      <c r="B2534" t="inlineStr">
        <is>
          <t>Fervedouro</t>
        </is>
      </c>
      <c r="C2534" t="inlineStr">
        <is>
          <t>MG</t>
        </is>
      </c>
      <c r="D2534" t="inlineStr">
        <is>
          <t>REGIÃO SUDESTE</t>
        </is>
      </c>
      <c r="E2534" s="70">
        <f>SUMPRODUCT(N2534:Q2534,PAINEL_PESOS!$C$16:$C$19)</f>
        <v/>
      </c>
      <c r="F2534" s="70">
        <f>SUMPRODUCT(R2534:T2534,PAINEL_PESOS!$C$21:$C$23)</f>
        <v/>
      </c>
      <c r="G2534" s="70">
        <f>SUMPRODUCT(U2534:V2534,PAINEL_PESOS!$C$25:$C$26)</f>
        <v/>
      </c>
      <c r="H2534" s="70">
        <f>SUMPRODUCT(W2534:X2534,PAINEL_PESOS!$C$28:$C$29)</f>
        <v/>
      </c>
      <c r="I2534" s="70" t="n">
        <v>0.9989618712112419</v>
      </c>
      <c r="J2534" s="70" t="n">
        <v>0.642389003850219</v>
      </c>
      <c r="K2534" s="71">
        <f>IF(NOT(AND(PAINEL_PESOS!$D$12="OK - 100%",PAINEL_PESOS!$F$20="OK - 100%",PAINEL_PESOS!$F$24="OK - 100%",PAINEL_PESOS!$F$27="OK - 100%",PAINEL_PESOS!$F$30="OK - 100%")),"", (E2534*PAINEL_PESOS!$B$7+F2534*PAINEL_PESOS!$B$8+G2534*PAINEL_PESOS!$B$9+H2534*PAINEL_PESOS!$B$10)*I2534)</f>
        <v/>
      </c>
      <c r="L2534" s="71">
        <f>IF(K2534="","",K2534-J2534)</f>
        <v/>
      </c>
      <c r="M2534" s="71">
        <f>IF(L2534="","",ABS(L2534))</f>
        <v/>
      </c>
      <c r="N2534" t="n">
        <v>1</v>
      </c>
      <c r="O2534" t="n">
        <v>0.9948</v>
      </c>
      <c r="P2534" t="n">
        <v>0.3608236536430834</v>
      </c>
      <c r="Q2534" t="n">
        <v>0.9952867989874119</v>
      </c>
      <c r="R2534" t="n">
        <v>0.1867479016103977</v>
      </c>
      <c r="S2534" t="n">
        <v>0.9999689434575448</v>
      </c>
      <c r="T2534" t="n">
        <v>0.9982226259577471</v>
      </c>
      <c r="U2534" t="n">
        <v>0.1554977811511848</v>
      </c>
      <c r="V2534" t="n">
        <v>0.6849453192135535</v>
      </c>
      <c r="W2534" t="n">
        <v>0.354086011889583</v>
      </c>
      <c r="X2534" t="n">
        <v>0.8178419825980441</v>
      </c>
    </row>
    <row r="2535">
      <c r="A2535" t="inlineStr">
        <is>
          <t>3126000</t>
        </is>
      </c>
      <c r="B2535" t="inlineStr">
        <is>
          <t>Florestal</t>
        </is>
      </c>
      <c r="C2535" t="inlineStr">
        <is>
          <t>MG</t>
        </is>
      </c>
      <c r="D2535" t="inlineStr">
        <is>
          <t>REGIÃO SUDESTE</t>
        </is>
      </c>
      <c r="E2535" s="70">
        <f>SUMPRODUCT(N2535:Q2535,PAINEL_PESOS!$C$16:$C$19)</f>
        <v/>
      </c>
      <c r="F2535" s="70">
        <f>SUMPRODUCT(R2535:T2535,PAINEL_PESOS!$C$21:$C$23)</f>
        <v/>
      </c>
      <c r="G2535" s="70">
        <f>SUMPRODUCT(U2535:V2535,PAINEL_PESOS!$C$25:$C$26)</f>
        <v/>
      </c>
      <c r="H2535" s="70">
        <f>SUMPRODUCT(W2535:X2535,PAINEL_PESOS!$C$28:$C$29)</f>
        <v/>
      </c>
      <c r="I2535" s="70" t="n">
        <v>0.9936802678806974</v>
      </c>
      <c r="J2535" s="70" t="n">
        <v>0.652815800332207</v>
      </c>
      <c r="K2535" s="71">
        <f>IF(NOT(AND(PAINEL_PESOS!$D$12="OK - 100%",PAINEL_PESOS!$F$20="OK - 100%",PAINEL_PESOS!$F$24="OK - 100%",PAINEL_PESOS!$F$27="OK - 100%",PAINEL_PESOS!$F$30="OK - 100%")),"", (E2535*PAINEL_PESOS!$B$7+F2535*PAINEL_PESOS!$B$8+G2535*PAINEL_PESOS!$B$9+H2535*PAINEL_PESOS!$B$10)*I2535)</f>
        <v/>
      </c>
      <c r="L2535" s="71">
        <f>IF(K2535="","",K2535-J2535)</f>
        <v/>
      </c>
      <c r="M2535" s="71">
        <f>IF(L2535="","",ABS(L2535))</f>
        <v/>
      </c>
      <c r="N2535" t="n">
        <v>1</v>
      </c>
      <c r="O2535" t="n">
        <v>0.9948</v>
      </c>
      <c r="P2535" t="n">
        <v>0.6558606124604012</v>
      </c>
      <c r="Q2535" t="n">
        <v>0.9792595841435174</v>
      </c>
      <c r="R2535" t="n">
        <v>0.1858014502378222</v>
      </c>
      <c r="S2535" t="n">
        <v>0.9991128580991021</v>
      </c>
      <c r="T2535" t="n">
        <v>0.9831067263198749</v>
      </c>
      <c r="U2535" t="n">
        <v>0.2625522594919502</v>
      </c>
      <c r="V2535" t="n">
        <v>0.5319844356195678</v>
      </c>
      <c r="W2535" t="n">
        <v>0.4021484163174231</v>
      </c>
      <c r="X2535" t="n">
        <v>0.7987487134645334</v>
      </c>
    </row>
    <row r="2536">
      <c r="A2536" t="inlineStr">
        <is>
          <t>3126109</t>
        </is>
      </c>
      <c r="B2536" t="inlineStr">
        <is>
          <t>Formiga</t>
        </is>
      </c>
      <c r="C2536" t="inlineStr">
        <is>
          <t>MG</t>
        </is>
      </c>
      <c r="D2536" t="inlineStr">
        <is>
          <t>REGIÃO SUDESTE</t>
        </is>
      </c>
      <c r="E2536" s="70">
        <f>SUMPRODUCT(N2536:Q2536,PAINEL_PESOS!$C$16:$C$19)</f>
        <v/>
      </c>
      <c r="F2536" s="70">
        <f>SUMPRODUCT(R2536:T2536,PAINEL_PESOS!$C$21:$C$23)</f>
        <v/>
      </c>
      <c r="G2536" s="70">
        <f>SUMPRODUCT(U2536:V2536,PAINEL_PESOS!$C$25:$C$26)</f>
        <v/>
      </c>
      <c r="H2536" s="70">
        <f>SUMPRODUCT(W2536:X2536,PAINEL_PESOS!$C$28:$C$29)</f>
        <v/>
      </c>
      <c r="I2536" s="70" t="n">
        <v>0.9913439975376535</v>
      </c>
      <c r="J2536" s="70" t="n">
        <v>0.6312475850613906</v>
      </c>
      <c r="K2536" s="71">
        <f>IF(NOT(AND(PAINEL_PESOS!$D$12="OK - 100%",PAINEL_PESOS!$F$20="OK - 100%",PAINEL_PESOS!$F$24="OK - 100%",PAINEL_PESOS!$F$27="OK - 100%",PAINEL_PESOS!$F$30="OK - 100%")),"", (E2536*PAINEL_PESOS!$B$7+F2536*PAINEL_PESOS!$B$8+G2536*PAINEL_PESOS!$B$9+H2536*PAINEL_PESOS!$B$10)*I2536)</f>
        <v/>
      </c>
      <c r="L2536" s="71">
        <f>IF(K2536="","",K2536-J2536)</f>
        <v/>
      </c>
      <c r="M2536" s="71">
        <f>IF(L2536="","",ABS(L2536))</f>
        <v/>
      </c>
      <c r="N2536" t="n">
        <v>1</v>
      </c>
      <c r="O2536" t="n">
        <v>0.9962</v>
      </c>
      <c r="P2536" t="n">
        <v>0.6681098204857445</v>
      </c>
      <c r="Q2536" t="n">
        <v>0.9895623784815957</v>
      </c>
      <c r="R2536" t="n">
        <v>0.4474990174522505</v>
      </c>
      <c r="S2536" t="n">
        <v>0.9969895292836917</v>
      </c>
      <c r="T2536" t="n">
        <v>0.9643064611656242</v>
      </c>
      <c r="U2536" t="n">
        <v>0.1664290226726644</v>
      </c>
      <c r="V2536" t="n">
        <v>0.3081028401152848</v>
      </c>
      <c r="W2536" t="n">
        <v>0.3644384391972026</v>
      </c>
      <c r="X2536" t="n">
        <v>0.8223052662190732</v>
      </c>
    </row>
    <row r="2537">
      <c r="A2537" t="inlineStr">
        <is>
          <t>3126208</t>
        </is>
      </c>
      <c r="B2537" t="inlineStr">
        <is>
          <t>Formoso</t>
        </is>
      </c>
      <c r="C2537" t="inlineStr">
        <is>
          <t>MG</t>
        </is>
      </c>
      <c r="D2537" t="inlineStr">
        <is>
          <t>REGIÃO SUDESTE</t>
        </is>
      </c>
      <c r="E2537" s="70">
        <f>SUMPRODUCT(N2537:Q2537,PAINEL_PESOS!$C$16:$C$19)</f>
        <v/>
      </c>
      <c r="F2537" s="70">
        <f>SUMPRODUCT(R2537:T2537,PAINEL_PESOS!$C$21:$C$23)</f>
        <v/>
      </c>
      <c r="G2537" s="70">
        <f>SUMPRODUCT(U2537:V2537,PAINEL_PESOS!$C$25:$C$26)</f>
        <v/>
      </c>
      <c r="H2537" s="70">
        <f>SUMPRODUCT(W2537:X2537,PAINEL_PESOS!$C$28:$C$29)</f>
        <v/>
      </c>
      <c r="I2537" s="70" t="n">
        <v>0.9927135198054189</v>
      </c>
      <c r="J2537" s="70" t="n">
        <v>0.7134778568756228</v>
      </c>
      <c r="K2537" s="71">
        <f>IF(NOT(AND(PAINEL_PESOS!$D$12="OK - 100%",PAINEL_PESOS!$F$20="OK - 100%",PAINEL_PESOS!$F$24="OK - 100%",PAINEL_PESOS!$F$27="OK - 100%",PAINEL_PESOS!$F$30="OK - 100%")),"", (E2537*PAINEL_PESOS!$B$7+F2537*PAINEL_PESOS!$B$8+G2537*PAINEL_PESOS!$B$9+H2537*PAINEL_PESOS!$B$10)*I2537)</f>
        <v/>
      </c>
      <c r="L2537" s="71">
        <f>IF(K2537="","",K2537-J2537)</f>
        <v/>
      </c>
      <c r="M2537" s="71">
        <f>IF(L2537="","",ABS(L2537))</f>
        <v/>
      </c>
      <c r="N2537" t="n">
        <v>0.6</v>
      </c>
      <c r="O2537" t="n">
        <v>1</v>
      </c>
      <c r="P2537" t="n">
        <v>0.7545934530095038</v>
      </c>
      <c r="Q2537" t="n">
        <v>0.9991544790155057</v>
      </c>
      <c r="R2537" t="n">
        <v>0.2867902923401614</v>
      </c>
      <c r="S2537" t="n">
        <v>1</v>
      </c>
      <c r="T2537" t="n">
        <v>0.9633970969299124</v>
      </c>
      <c r="U2537" t="n">
        <v>0.5534118206294878</v>
      </c>
      <c r="V2537" t="n">
        <v>0.7590086705687806</v>
      </c>
      <c r="W2537" t="n">
        <v>0.5596539658368845</v>
      </c>
      <c r="X2537" t="n">
        <v>0.7006447125589093</v>
      </c>
    </row>
    <row r="2538">
      <c r="A2538" t="inlineStr">
        <is>
          <t>3126307</t>
        </is>
      </c>
      <c r="B2538" t="inlineStr">
        <is>
          <t>Fortaleza de Minas</t>
        </is>
      </c>
      <c r="C2538" t="inlineStr">
        <is>
          <t>MG</t>
        </is>
      </c>
      <c r="D2538" t="inlineStr">
        <is>
          <t>REGIÃO SUDESTE</t>
        </is>
      </c>
      <c r="E2538" s="70">
        <f>SUMPRODUCT(N2538:Q2538,PAINEL_PESOS!$C$16:$C$19)</f>
        <v/>
      </c>
      <c r="F2538" s="70">
        <f>SUMPRODUCT(R2538:T2538,PAINEL_PESOS!$C$21:$C$23)</f>
        <v/>
      </c>
      <c r="G2538" s="70">
        <f>SUMPRODUCT(U2538:V2538,PAINEL_PESOS!$C$25:$C$26)</f>
        <v/>
      </c>
      <c r="H2538" s="70">
        <f>SUMPRODUCT(W2538:X2538,PAINEL_PESOS!$C$28:$C$29)</f>
        <v/>
      </c>
      <c r="I2538" s="70" t="n">
        <v>0.998323042020028</v>
      </c>
      <c r="J2538" s="70" t="n">
        <v>0.6157479892616406</v>
      </c>
      <c r="K2538" s="71">
        <f>IF(NOT(AND(PAINEL_PESOS!$D$12="OK - 100%",PAINEL_PESOS!$F$20="OK - 100%",PAINEL_PESOS!$F$24="OK - 100%",PAINEL_PESOS!$F$27="OK - 100%",PAINEL_PESOS!$F$30="OK - 100%")),"", (E2538*PAINEL_PESOS!$B$7+F2538*PAINEL_PESOS!$B$8+G2538*PAINEL_PESOS!$B$9+H2538*PAINEL_PESOS!$B$10)*I2538)</f>
        <v/>
      </c>
      <c r="L2538" s="71">
        <f>IF(K2538="","",K2538-J2538)</f>
        <v/>
      </c>
      <c r="M2538" s="71">
        <f>IF(L2538="","",ABS(L2538))</f>
        <v/>
      </c>
      <c r="N2538" t="n">
        <v>0.6</v>
      </c>
      <c r="O2538" t="n">
        <v>1</v>
      </c>
      <c r="P2538" t="n">
        <v>0.7333685322069694</v>
      </c>
      <c r="Q2538" t="n">
        <v>0.9960133218071224</v>
      </c>
      <c r="R2538" t="n">
        <v>0.1277575815773637</v>
      </c>
      <c r="S2538" t="n">
        <v>0.9999329847314299</v>
      </c>
      <c r="T2538" t="n">
        <v>0.9944132592007412</v>
      </c>
      <c r="U2538" t="n">
        <v>0.1704354421967199</v>
      </c>
      <c r="V2538" t="n">
        <v>0.6237271347827253</v>
      </c>
      <c r="W2538" t="n">
        <v>0.1939380360596432</v>
      </c>
      <c r="X2538" t="n">
        <v>0.8667310344706742</v>
      </c>
    </row>
    <row r="2539">
      <c r="A2539" t="inlineStr">
        <is>
          <t>3126406</t>
        </is>
      </c>
      <c r="B2539" t="inlineStr">
        <is>
          <t>Fortuna de Minas</t>
        </is>
      </c>
      <c r="C2539" t="inlineStr">
        <is>
          <t>MG</t>
        </is>
      </c>
      <c r="D2539" t="inlineStr">
        <is>
          <t>REGIÃO SUDESTE</t>
        </is>
      </c>
      <c r="E2539" s="70">
        <f>SUMPRODUCT(N2539:Q2539,PAINEL_PESOS!$C$16:$C$19)</f>
        <v/>
      </c>
      <c r="F2539" s="70">
        <f>SUMPRODUCT(R2539:T2539,PAINEL_PESOS!$C$21:$C$23)</f>
        <v/>
      </c>
      <c r="G2539" s="70">
        <f>SUMPRODUCT(U2539:V2539,PAINEL_PESOS!$C$25:$C$26)</f>
        <v/>
      </c>
      <c r="H2539" s="70">
        <f>SUMPRODUCT(W2539:X2539,PAINEL_PESOS!$C$28:$C$29)</f>
        <v/>
      </c>
      <c r="I2539" s="70" t="n">
        <v>0.9982044892556289</v>
      </c>
      <c r="J2539" s="70" t="n">
        <v>0.5848827898967531</v>
      </c>
      <c r="K2539" s="71">
        <f>IF(NOT(AND(PAINEL_PESOS!$D$12="OK - 100%",PAINEL_PESOS!$F$20="OK - 100%",PAINEL_PESOS!$F$24="OK - 100%",PAINEL_PESOS!$F$27="OK - 100%",PAINEL_PESOS!$F$30="OK - 100%")),"", (E2539*PAINEL_PESOS!$B$7+F2539*PAINEL_PESOS!$B$8+G2539*PAINEL_PESOS!$B$9+H2539*PAINEL_PESOS!$B$10)*I2539)</f>
        <v/>
      </c>
      <c r="L2539" s="71">
        <f>IF(K2539="","",K2539-J2539)</f>
        <v/>
      </c>
      <c r="M2539" s="71">
        <f>IF(L2539="","",ABS(L2539))</f>
        <v/>
      </c>
      <c r="N2539" t="n">
        <v>1</v>
      </c>
      <c r="O2539" t="n">
        <v>0</v>
      </c>
      <c r="P2539" t="n">
        <v>0.4512143611404435</v>
      </c>
      <c r="Q2539" t="n">
        <v>0.9956517750880663</v>
      </c>
      <c r="R2539" t="n">
        <v>0.096895259933977</v>
      </c>
      <c r="S2539" t="n">
        <v>0.9997353436310922</v>
      </c>
      <c r="T2539" t="n">
        <v>0.9941976024671396</v>
      </c>
      <c r="U2539" t="n">
        <v>0.2641893217134464</v>
      </c>
      <c r="V2539" t="n">
        <v>0.6050754386304035</v>
      </c>
      <c r="W2539" t="n">
        <v>0.4023322701423706</v>
      </c>
      <c r="X2539" t="n">
        <v>0.7985631683228037</v>
      </c>
    </row>
    <row r="2540">
      <c r="A2540" t="inlineStr">
        <is>
          <t>3126505</t>
        </is>
      </c>
      <c r="B2540" t="inlineStr">
        <is>
          <t>Francisco Badaró</t>
        </is>
      </c>
      <c r="C2540" t="inlineStr">
        <is>
          <t>MG</t>
        </is>
      </c>
      <c r="D2540" t="inlineStr">
        <is>
          <t>REGIÃO SUDESTE</t>
        </is>
      </c>
      <c r="E2540" s="70">
        <f>SUMPRODUCT(N2540:Q2540,PAINEL_PESOS!$C$16:$C$19)</f>
        <v/>
      </c>
      <c r="F2540" s="70">
        <f>SUMPRODUCT(R2540:T2540,PAINEL_PESOS!$C$21:$C$23)</f>
        <v/>
      </c>
      <c r="G2540" s="70">
        <f>SUMPRODUCT(U2540:V2540,PAINEL_PESOS!$C$25:$C$26)</f>
        <v/>
      </c>
      <c r="H2540" s="70">
        <f>SUMPRODUCT(W2540:X2540,PAINEL_PESOS!$C$28:$C$29)</f>
        <v/>
      </c>
      <c r="I2540" s="70" t="n">
        <v>0.9901001374198415</v>
      </c>
      <c r="J2540" s="70" t="n">
        <v>0.7110869965774913</v>
      </c>
      <c r="K2540" s="71">
        <f>IF(NOT(AND(PAINEL_PESOS!$D$12="OK - 100%",PAINEL_PESOS!$F$20="OK - 100%",PAINEL_PESOS!$F$24="OK - 100%",PAINEL_PESOS!$F$27="OK - 100%",PAINEL_PESOS!$F$30="OK - 100%")),"", (E2540*PAINEL_PESOS!$B$7+F2540*PAINEL_PESOS!$B$8+G2540*PAINEL_PESOS!$B$9+H2540*PAINEL_PESOS!$B$10)*I2540)</f>
        <v/>
      </c>
      <c r="L2540" s="71">
        <f>IF(K2540="","",K2540-J2540)</f>
        <v/>
      </c>
      <c r="M2540" s="71">
        <f>IF(L2540="","",ABS(L2540))</f>
        <v/>
      </c>
      <c r="N2540" t="n">
        <v>1</v>
      </c>
      <c r="O2540" t="n">
        <v>0.9056</v>
      </c>
      <c r="P2540" t="n">
        <v>0.8164730728616685</v>
      </c>
      <c r="Q2540" t="n">
        <v>0.9849888704840787</v>
      </c>
      <c r="R2540" t="n">
        <v>0.1204683333549177</v>
      </c>
      <c r="S2540" t="n">
        <v>0.9999929403439104</v>
      </c>
      <c r="T2540" t="n">
        <v>0.9598405789078233</v>
      </c>
      <c r="U2540" t="n">
        <v>0.5771435811125788</v>
      </c>
      <c r="V2540" t="n">
        <v>0.7571377044758489</v>
      </c>
      <c r="W2540" t="n">
        <v>0.518145162890537</v>
      </c>
      <c r="X2540" t="n">
        <v>0.6527510674283756</v>
      </c>
    </row>
    <row r="2541">
      <c r="A2541" t="inlineStr">
        <is>
          <t>3126604</t>
        </is>
      </c>
      <c r="B2541" t="inlineStr">
        <is>
          <t>Francisco Dumont</t>
        </is>
      </c>
      <c r="C2541" t="inlineStr">
        <is>
          <t>MG</t>
        </is>
      </c>
      <c r="D2541" t="inlineStr">
        <is>
          <t>REGIÃO SUDESTE</t>
        </is>
      </c>
      <c r="E2541" s="70">
        <f>SUMPRODUCT(N2541:Q2541,PAINEL_PESOS!$C$16:$C$19)</f>
        <v/>
      </c>
      <c r="F2541" s="70">
        <f>SUMPRODUCT(R2541:T2541,PAINEL_PESOS!$C$21:$C$23)</f>
        <v/>
      </c>
      <c r="G2541" s="70">
        <f>SUMPRODUCT(U2541:V2541,PAINEL_PESOS!$C$25:$C$26)</f>
        <v/>
      </c>
      <c r="H2541" s="70">
        <f>SUMPRODUCT(W2541:X2541,PAINEL_PESOS!$C$28:$C$29)</f>
        <v/>
      </c>
      <c r="I2541" s="70" t="n">
        <v>0.9922768846465296</v>
      </c>
      <c r="J2541" s="70" t="n">
        <v>0.6495353217798453</v>
      </c>
      <c r="K2541" s="71">
        <f>IF(NOT(AND(PAINEL_PESOS!$D$12="OK - 100%",PAINEL_PESOS!$F$20="OK - 100%",PAINEL_PESOS!$F$24="OK - 100%",PAINEL_PESOS!$F$27="OK - 100%",PAINEL_PESOS!$F$30="OK - 100%")),"", (E2541*PAINEL_PESOS!$B$7+F2541*PAINEL_PESOS!$B$8+G2541*PAINEL_PESOS!$B$9+H2541*PAINEL_PESOS!$B$10)*I2541)</f>
        <v/>
      </c>
      <c r="L2541" s="71">
        <f>IF(K2541="","",K2541-J2541)</f>
        <v/>
      </c>
      <c r="M2541" s="71">
        <f>IF(L2541="","",ABS(L2541))</f>
        <v/>
      </c>
      <c r="N2541" t="n">
        <v>0.6</v>
      </c>
      <c r="O2541" t="n">
        <v>1</v>
      </c>
      <c r="P2541" t="n">
        <v>0.6958817317845829</v>
      </c>
      <c r="Q2541" t="n">
        <v>0.9969877739718004</v>
      </c>
      <c r="R2541" t="n">
        <v>0.1349406824453478</v>
      </c>
      <c r="S2541" t="n">
        <v>0.9999300914703603</v>
      </c>
      <c r="T2541" t="n">
        <v>0.9626797703558448</v>
      </c>
      <c r="U2541" t="n">
        <v>0.4193464444755221</v>
      </c>
      <c r="V2541" t="n">
        <v>0.5968190252579605</v>
      </c>
      <c r="W2541" t="n">
        <v>0.5073865575564065</v>
      </c>
      <c r="X2541" t="n">
        <v>0.6683726067449471</v>
      </c>
    </row>
    <row r="2542">
      <c r="A2542" t="inlineStr">
        <is>
          <t>3126703</t>
        </is>
      </c>
      <c r="B2542" t="inlineStr">
        <is>
          <t>Francisco Sá</t>
        </is>
      </c>
      <c r="C2542" t="inlineStr">
        <is>
          <t>MG</t>
        </is>
      </c>
      <c r="D2542" t="inlineStr">
        <is>
          <t>REGIÃO SUDESTE</t>
        </is>
      </c>
      <c r="E2542" s="70">
        <f>SUMPRODUCT(N2542:Q2542,PAINEL_PESOS!$C$16:$C$19)</f>
        <v/>
      </c>
      <c r="F2542" s="70">
        <f>SUMPRODUCT(R2542:T2542,PAINEL_PESOS!$C$21:$C$23)</f>
        <v/>
      </c>
      <c r="G2542" s="70">
        <f>SUMPRODUCT(U2542:V2542,PAINEL_PESOS!$C$25:$C$26)</f>
        <v/>
      </c>
      <c r="H2542" s="70">
        <f>SUMPRODUCT(W2542:X2542,PAINEL_PESOS!$C$28:$C$29)</f>
        <v/>
      </c>
      <c r="I2542" s="70" t="n">
        <v>0.9234175710077258</v>
      </c>
      <c r="J2542" s="70" t="n">
        <v>0.5983207307061902</v>
      </c>
      <c r="K2542" s="71">
        <f>IF(NOT(AND(PAINEL_PESOS!$D$12="OK - 100%",PAINEL_PESOS!$F$20="OK - 100%",PAINEL_PESOS!$F$24="OK - 100%",PAINEL_PESOS!$F$27="OK - 100%",PAINEL_PESOS!$F$30="OK - 100%")),"", (E2542*PAINEL_PESOS!$B$7+F2542*PAINEL_PESOS!$B$8+G2542*PAINEL_PESOS!$B$9+H2542*PAINEL_PESOS!$B$10)*I2542)</f>
        <v/>
      </c>
      <c r="L2542" s="71">
        <f>IF(K2542="","",K2542-J2542)</f>
        <v/>
      </c>
      <c r="M2542" s="71">
        <f>IF(L2542="","",ABS(L2542))</f>
        <v/>
      </c>
      <c r="N2542" t="n">
        <v>1</v>
      </c>
      <c r="O2542" t="n">
        <v>0.9968</v>
      </c>
      <c r="P2542" t="n">
        <v>0.8714889123548046</v>
      </c>
      <c r="Q2542" t="n">
        <v>0.9697795350247117</v>
      </c>
      <c r="R2542" t="n">
        <v>0.2862123979043824</v>
      </c>
      <c r="S2542" t="n">
        <v>0.9993890854740604</v>
      </c>
      <c r="T2542" t="n">
        <v>0.6200973855109894</v>
      </c>
      <c r="U2542" t="n">
        <v>0.412545964545399</v>
      </c>
      <c r="V2542" t="n">
        <v>0.4906541683717898</v>
      </c>
      <c r="W2542" t="n">
        <v>0.4838193175228428</v>
      </c>
      <c r="X2542" t="n">
        <v>0.6070138394670349</v>
      </c>
    </row>
    <row r="2543">
      <c r="A2543" t="inlineStr">
        <is>
          <t>3126752</t>
        </is>
      </c>
      <c r="B2543" t="inlineStr">
        <is>
          <t>Franciscópolis</t>
        </is>
      </c>
      <c r="C2543" t="inlineStr">
        <is>
          <t>MG</t>
        </is>
      </c>
      <c r="D2543" t="inlineStr">
        <is>
          <t>REGIÃO SUDESTE</t>
        </is>
      </c>
      <c r="E2543" s="70">
        <f>SUMPRODUCT(N2543:Q2543,PAINEL_PESOS!$C$16:$C$19)</f>
        <v/>
      </c>
      <c r="F2543" s="70">
        <f>SUMPRODUCT(R2543:T2543,PAINEL_PESOS!$C$21:$C$23)</f>
        <v/>
      </c>
      <c r="G2543" s="70">
        <f>SUMPRODUCT(U2543:V2543,PAINEL_PESOS!$C$25:$C$26)</f>
        <v/>
      </c>
      <c r="H2543" s="70">
        <f>SUMPRODUCT(W2543:X2543,PAINEL_PESOS!$C$28:$C$29)</f>
        <v/>
      </c>
      <c r="I2543" s="70" t="n">
        <v>0.9963602556298262</v>
      </c>
      <c r="J2543" s="70" t="n">
        <v>0.6976251290175464</v>
      </c>
      <c r="K2543" s="71">
        <f>IF(NOT(AND(PAINEL_PESOS!$D$12="OK - 100%",PAINEL_PESOS!$F$20="OK - 100%",PAINEL_PESOS!$F$24="OK - 100%",PAINEL_PESOS!$F$27="OK - 100%",PAINEL_PESOS!$F$30="OK - 100%")),"", (E2543*PAINEL_PESOS!$B$7+F2543*PAINEL_PESOS!$B$8+G2543*PAINEL_PESOS!$B$9+H2543*PAINEL_PESOS!$B$10)*I2543)</f>
        <v/>
      </c>
      <c r="L2543" s="71">
        <f>IF(K2543="","",K2543-J2543)</f>
        <v/>
      </c>
      <c r="M2543" s="71">
        <f>IF(L2543="","",ABS(L2543))</f>
        <v/>
      </c>
      <c r="N2543" t="n">
        <v>1</v>
      </c>
      <c r="O2543" t="n">
        <v>1</v>
      </c>
      <c r="P2543" t="n">
        <v>0.8502639915522703</v>
      </c>
      <c r="Q2543" t="n">
        <v>0.9955103864077052</v>
      </c>
      <c r="R2543" t="n">
        <v>0.1243858053974242</v>
      </c>
      <c r="S2543" t="n">
        <v>0.9998331890259773</v>
      </c>
      <c r="T2543" t="n">
        <v>0.9871814178382667</v>
      </c>
      <c r="U2543" t="n">
        <v>0.3626908908825191</v>
      </c>
      <c r="V2543" t="n">
        <v>0.7217467652499048</v>
      </c>
      <c r="W2543" t="n">
        <v>0.4906067234151364</v>
      </c>
      <c r="X2543" t="n">
        <v>0.6958568115937658</v>
      </c>
    </row>
    <row r="2544">
      <c r="A2544" t="inlineStr">
        <is>
          <t>3126802</t>
        </is>
      </c>
      <c r="B2544" t="inlineStr">
        <is>
          <t>Frei Gaspar</t>
        </is>
      </c>
      <c r="C2544" t="inlineStr">
        <is>
          <t>MG</t>
        </is>
      </c>
      <c r="D2544" t="inlineStr">
        <is>
          <t>REGIÃO SUDESTE</t>
        </is>
      </c>
      <c r="E2544" s="70">
        <f>SUMPRODUCT(N2544:Q2544,PAINEL_PESOS!$C$16:$C$19)</f>
        <v/>
      </c>
      <c r="F2544" s="70">
        <f>SUMPRODUCT(R2544:T2544,PAINEL_PESOS!$C$21:$C$23)</f>
        <v/>
      </c>
      <c r="G2544" s="70">
        <f>SUMPRODUCT(U2544:V2544,PAINEL_PESOS!$C$25:$C$26)</f>
        <v/>
      </c>
      <c r="H2544" s="70">
        <f>SUMPRODUCT(W2544:X2544,PAINEL_PESOS!$C$28:$C$29)</f>
        <v/>
      </c>
      <c r="I2544" s="70" t="n">
        <v>0.9886186949691591</v>
      </c>
      <c r="J2544" s="70" t="n">
        <v>0.5790789393235928</v>
      </c>
      <c r="K2544" s="71">
        <f>IF(NOT(AND(PAINEL_PESOS!$D$12="OK - 100%",PAINEL_PESOS!$F$20="OK - 100%",PAINEL_PESOS!$F$24="OK - 100%",PAINEL_PESOS!$F$27="OK - 100%",PAINEL_PESOS!$F$30="OK - 100%")),"", (E2544*PAINEL_PESOS!$B$7+F2544*PAINEL_PESOS!$B$8+G2544*PAINEL_PESOS!$B$9+H2544*PAINEL_PESOS!$B$10)*I2544)</f>
        <v/>
      </c>
      <c r="L2544" s="71">
        <f>IF(K2544="","",K2544-J2544)</f>
        <v/>
      </c>
      <c r="M2544" s="71">
        <f>IF(L2544="","",ABS(L2544))</f>
        <v/>
      </c>
      <c r="N2544" t="n">
        <v>0.4</v>
      </c>
      <c r="O2544" t="n">
        <v>0.9688</v>
      </c>
      <c r="P2544" t="n">
        <v>0.3986272439281942</v>
      </c>
      <c r="Q2544" t="n">
        <v>0.9927618264000193</v>
      </c>
      <c r="R2544" t="n">
        <v>0.1203354436892252</v>
      </c>
      <c r="S2544" t="n">
        <v>0.9994266754738031</v>
      </c>
      <c r="T2544" t="n">
        <v>0.9469871647365461</v>
      </c>
      <c r="U2544" t="n">
        <v>0.128512462815936</v>
      </c>
      <c r="V2544" t="n">
        <v>0.6589587684936828</v>
      </c>
      <c r="W2544" t="n">
        <v>0.4862176874789675</v>
      </c>
      <c r="X2544" t="n">
        <v>0.654347589202027</v>
      </c>
    </row>
    <row r="2545">
      <c r="A2545" t="inlineStr">
        <is>
          <t>3126901</t>
        </is>
      </c>
      <c r="B2545" t="inlineStr">
        <is>
          <t>Frei Inocêncio</t>
        </is>
      </c>
      <c r="C2545" t="inlineStr">
        <is>
          <t>MG</t>
        </is>
      </c>
      <c r="D2545" t="inlineStr">
        <is>
          <t>REGIÃO SUDESTE</t>
        </is>
      </c>
      <c r="E2545" s="70">
        <f>SUMPRODUCT(N2545:Q2545,PAINEL_PESOS!$C$16:$C$19)</f>
        <v/>
      </c>
      <c r="F2545" s="70">
        <f>SUMPRODUCT(R2545:T2545,PAINEL_PESOS!$C$21:$C$23)</f>
        <v/>
      </c>
      <c r="G2545" s="70">
        <f>SUMPRODUCT(U2545:V2545,PAINEL_PESOS!$C$25:$C$26)</f>
        <v/>
      </c>
      <c r="H2545" s="70">
        <f>SUMPRODUCT(W2545:X2545,PAINEL_PESOS!$C$28:$C$29)</f>
        <v/>
      </c>
      <c r="I2545" s="70" t="n">
        <v>0.9765275411099643</v>
      </c>
      <c r="J2545" s="70" t="n">
        <v>0.612790972510271</v>
      </c>
      <c r="K2545" s="71">
        <f>IF(NOT(AND(PAINEL_PESOS!$D$12="OK - 100%",PAINEL_PESOS!$F$20="OK - 100%",PAINEL_PESOS!$F$24="OK - 100%",PAINEL_PESOS!$F$27="OK - 100%",PAINEL_PESOS!$F$30="OK - 100%")),"", (E2545*PAINEL_PESOS!$B$7+F2545*PAINEL_PESOS!$B$8+G2545*PAINEL_PESOS!$B$9+H2545*PAINEL_PESOS!$B$10)*I2545)</f>
        <v/>
      </c>
      <c r="L2545" s="71">
        <f>IF(K2545="","",K2545-J2545)</f>
        <v/>
      </c>
      <c r="M2545" s="71">
        <f>IF(L2545="","",ABS(L2545))</f>
        <v/>
      </c>
      <c r="N2545" t="n">
        <v>0.4</v>
      </c>
      <c r="O2545" t="n">
        <v>1</v>
      </c>
      <c r="P2545" t="n">
        <v>0.6463569165786694</v>
      </c>
      <c r="Q2545" t="n">
        <v>0.9837565042297127</v>
      </c>
      <c r="R2545" t="n">
        <v>0.1808475477036172</v>
      </c>
      <c r="S2545" t="n">
        <v>0.9996519764881147</v>
      </c>
      <c r="T2545" t="n">
        <v>0.8901012620056432</v>
      </c>
      <c r="U2545" t="n">
        <v>0.2095370698065922</v>
      </c>
      <c r="V2545" t="n">
        <v>0.7586679355563577</v>
      </c>
      <c r="W2545" t="n">
        <v>0.493255548591981</v>
      </c>
      <c r="X2545" t="n">
        <v>0.6632455696363648</v>
      </c>
    </row>
    <row r="2546">
      <c r="A2546" t="inlineStr">
        <is>
          <t>3126950</t>
        </is>
      </c>
      <c r="B2546" t="inlineStr">
        <is>
          <t>Frei Lagonegro</t>
        </is>
      </c>
      <c r="C2546" t="inlineStr">
        <is>
          <t>MG</t>
        </is>
      </c>
      <c r="D2546" t="inlineStr">
        <is>
          <t>REGIÃO SUDESTE</t>
        </is>
      </c>
      <c r="E2546" s="70">
        <f>SUMPRODUCT(N2546:Q2546,PAINEL_PESOS!$C$16:$C$19)</f>
        <v/>
      </c>
      <c r="F2546" s="70">
        <f>SUMPRODUCT(R2546:T2546,PAINEL_PESOS!$C$21:$C$23)</f>
        <v/>
      </c>
      <c r="G2546" s="70">
        <f>SUMPRODUCT(U2546:V2546,PAINEL_PESOS!$C$25:$C$26)</f>
        <v/>
      </c>
      <c r="H2546" s="70">
        <f>SUMPRODUCT(W2546:X2546,PAINEL_PESOS!$C$28:$C$29)</f>
        <v/>
      </c>
      <c r="I2546" s="70" t="n">
        <v>0.9972146558511323</v>
      </c>
      <c r="J2546" s="70" t="n">
        <v>0.6479095903895969</v>
      </c>
      <c r="K2546" s="71">
        <f>IF(NOT(AND(PAINEL_PESOS!$D$12="OK - 100%",PAINEL_PESOS!$F$20="OK - 100%",PAINEL_PESOS!$F$24="OK - 100%",PAINEL_PESOS!$F$27="OK - 100%",PAINEL_PESOS!$F$30="OK - 100%")),"", (E2546*PAINEL_PESOS!$B$7+F2546*PAINEL_PESOS!$B$8+G2546*PAINEL_PESOS!$B$9+H2546*PAINEL_PESOS!$B$10)*I2546)</f>
        <v/>
      </c>
      <c r="L2546" s="71">
        <f>IF(K2546="","",K2546-J2546)</f>
        <v/>
      </c>
      <c r="M2546" s="71">
        <f>IF(L2546="","",ABS(L2546))</f>
        <v/>
      </c>
      <c r="N2546" t="n">
        <v>0.2</v>
      </c>
      <c r="O2546" t="n">
        <v>1</v>
      </c>
      <c r="P2546" t="n">
        <v>1</v>
      </c>
      <c r="Q2546" t="n">
        <v>0.9911894500597312</v>
      </c>
      <c r="R2546" t="n">
        <v>0.06575776950975271</v>
      </c>
      <c r="S2546" t="n">
        <v>1</v>
      </c>
      <c r="T2546" t="n">
        <v>0.9922828825236912</v>
      </c>
      <c r="U2546" t="n">
        <v>0.406856083493785</v>
      </c>
      <c r="V2546" t="n">
        <v>0.7488000987464769</v>
      </c>
      <c r="W2546" t="n">
        <v>0.4145060396934341</v>
      </c>
      <c r="X2546" t="n">
        <v>0.6599702092060347</v>
      </c>
    </row>
    <row r="2547">
      <c r="A2547" t="inlineStr">
        <is>
          <t>3127008</t>
        </is>
      </c>
      <c r="B2547" t="inlineStr">
        <is>
          <t>Fronteira</t>
        </is>
      </c>
      <c r="C2547" t="inlineStr">
        <is>
          <t>MG</t>
        </is>
      </c>
      <c r="D2547" t="inlineStr">
        <is>
          <t>REGIÃO SUDESTE</t>
        </is>
      </c>
      <c r="E2547" s="70">
        <f>SUMPRODUCT(N2547:Q2547,PAINEL_PESOS!$C$16:$C$19)</f>
        <v/>
      </c>
      <c r="F2547" s="70">
        <f>SUMPRODUCT(R2547:T2547,PAINEL_PESOS!$C$21:$C$23)</f>
        <v/>
      </c>
      <c r="G2547" s="70">
        <f>SUMPRODUCT(U2547:V2547,PAINEL_PESOS!$C$25:$C$26)</f>
        <v/>
      </c>
      <c r="H2547" s="70">
        <f>SUMPRODUCT(W2547:X2547,PAINEL_PESOS!$C$28:$C$29)</f>
        <v/>
      </c>
      <c r="I2547" s="70" t="n">
        <v>0.992251138471256</v>
      </c>
      <c r="J2547" s="70" t="n">
        <v>0.5982900278799155</v>
      </c>
      <c r="K2547" s="71">
        <f>IF(NOT(AND(PAINEL_PESOS!$D$12="OK - 100%",PAINEL_PESOS!$F$20="OK - 100%",PAINEL_PESOS!$F$24="OK - 100%",PAINEL_PESOS!$F$27="OK - 100%",PAINEL_PESOS!$F$30="OK - 100%")),"", (E2547*PAINEL_PESOS!$B$7+F2547*PAINEL_PESOS!$B$8+G2547*PAINEL_PESOS!$B$9+H2547*PAINEL_PESOS!$B$10)*I2547)</f>
        <v/>
      </c>
      <c r="L2547" s="71">
        <f>IF(K2547="","",K2547-J2547)</f>
        <v/>
      </c>
      <c r="M2547" s="71">
        <f>IF(L2547="","",ABS(L2547))</f>
        <v/>
      </c>
      <c r="N2547" t="n">
        <v>0.4</v>
      </c>
      <c r="O2547" t="n">
        <v>1</v>
      </c>
      <c r="P2547" t="n">
        <v>0.674973600844773</v>
      </c>
      <c r="Q2547" t="n">
        <v>0.9826798606565942</v>
      </c>
      <c r="R2547" t="n">
        <v>0.3534390137294818</v>
      </c>
      <c r="S2547" t="n">
        <v>0.9986786754337442</v>
      </c>
      <c r="T2547" t="n">
        <v>0.9732705142704938</v>
      </c>
      <c r="U2547" t="n">
        <v>0.1162578526843367</v>
      </c>
      <c r="V2547" t="n">
        <v>0.6116645433811889</v>
      </c>
      <c r="W2547" t="n">
        <v>0.1036169101082918</v>
      </c>
      <c r="X2547" t="n">
        <v>0.9130735547368226</v>
      </c>
    </row>
    <row r="2548">
      <c r="A2548" t="inlineStr">
        <is>
          <t>3127057</t>
        </is>
      </c>
      <c r="B2548" t="inlineStr">
        <is>
          <t>Fronteira dos Vales</t>
        </is>
      </c>
      <c r="C2548" t="inlineStr">
        <is>
          <t>MG</t>
        </is>
      </c>
      <c r="D2548" t="inlineStr">
        <is>
          <t>REGIÃO SUDESTE</t>
        </is>
      </c>
      <c r="E2548" s="70">
        <f>SUMPRODUCT(N2548:Q2548,PAINEL_PESOS!$C$16:$C$19)</f>
        <v/>
      </c>
      <c r="F2548" s="70">
        <f>SUMPRODUCT(R2548:T2548,PAINEL_PESOS!$C$21:$C$23)</f>
        <v/>
      </c>
      <c r="G2548" s="70">
        <f>SUMPRODUCT(U2548:V2548,PAINEL_PESOS!$C$25:$C$26)</f>
        <v/>
      </c>
      <c r="H2548" s="70">
        <f>SUMPRODUCT(W2548:X2548,PAINEL_PESOS!$C$28:$C$29)</f>
        <v/>
      </c>
      <c r="I2548" s="70" t="n">
        <v>0.9941392344524089</v>
      </c>
      <c r="J2548" s="70" t="n">
        <v>0.6673205292576863</v>
      </c>
      <c r="K2548" s="71">
        <f>IF(NOT(AND(PAINEL_PESOS!$D$12="OK - 100%",PAINEL_PESOS!$F$20="OK - 100%",PAINEL_PESOS!$F$24="OK - 100%",PAINEL_PESOS!$F$27="OK - 100%",PAINEL_PESOS!$F$30="OK - 100%")),"", (E2548*PAINEL_PESOS!$B$7+F2548*PAINEL_PESOS!$B$8+G2548*PAINEL_PESOS!$B$9+H2548*PAINEL_PESOS!$B$10)*I2548)</f>
        <v/>
      </c>
      <c r="L2548" s="71">
        <f>IF(K2548="","",K2548-J2548)</f>
        <v/>
      </c>
      <c r="M2548" s="71">
        <f>IF(L2548="","",ABS(L2548))</f>
        <v/>
      </c>
      <c r="N2548" t="n">
        <v>0.8</v>
      </c>
      <c r="O2548" t="n">
        <v>1</v>
      </c>
      <c r="P2548" t="n">
        <v>0.8214361140443506</v>
      </c>
      <c r="Q2548" t="n">
        <v>0.9891605642224797</v>
      </c>
      <c r="R2548" t="n">
        <v>0.0776269110300945</v>
      </c>
      <c r="S2548" t="n">
        <v>1</v>
      </c>
      <c r="T2548" t="n">
        <v>0.9778357181664891</v>
      </c>
      <c r="U2548" t="n">
        <v>0.1938152919172128</v>
      </c>
      <c r="V2548" t="n">
        <v>0.6958804959863145</v>
      </c>
      <c r="W2548" t="n">
        <v>0.5870118115780955</v>
      </c>
      <c r="X2548" t="n">
        <v>0.7177224024172796</v>
      </c>
    </row>
    <row r="2549">
      <c r="A2549" t="inlineStr">
        <is>
          <t>3127073</t>
        </is>
      </c>
      <c r="B2549" t="inlineStr">
        <is>
          <t>Fruta de Leite</t>
        </is>
      </c>
      <c r="C2549" t="inlineStr">
        <is>
          <t>MG</t>
        </is>
      </c>
      <c r="D2549" t="inlineStr">
        <is>
          <t>REGIÃO SUDESTE</t>
        </is>
      </c>
      <c r="E2549" s="70">
        <f>SUMPRODUCT(N2549:Q2549,PAINEL_PESOS!$C$16:$C$19)</f>
        <v/>
      </c>
      <c r="F2549" s="70">
        <f>SUMPRODUCT(R2549:T2549,PAINEL_PESOS!$C$21:$C$23)</f>
        <v/>
      </c>
      <c r="G2549" s="70">
        <f>SUMPRODUCT(U2549:V2549,PAINEL_PESOS!$C$25:$C$26)</f>
        <v/>
      </c>
      <c r="H2549" s="70">
        <f>SUMPRODUCT(W2549:X2549,PAINEL_PESOS!$C$28:$C$29)</f>
        <v/>
      </c>
      <c r="I2549" s="70" t="n">
        <v>0.9931752667931026</v>
      </c>
      <c r="J2549" s="70" t="n">
        <v>0.7213873551202528</v>
      </c>
      <c r="K2549" s="71">
        <f>IF(NOT(AND(PAINEL_PESOS!$D$12="OK - 100%",PAINEL_PESOS!$F$20="OK - 100%",PAINEL_PESOS!$F$24="OK - 100%",PAINEL_PESOS!$F$27="OK - 100%",PAINEL_PESOS!$F$30="OK - 100%")),"", (E2549*PAINEL_PESOS!$B$7+F2549*PAINEL_PESOS!$B$8+G2549*PAINEL_PESOS!$B$9+H2549*PAINEL_PESOS!$B$10)*I2549)</f>
        <v/>
      </c>
      <c r="L2549" s="71">
        <f>IF(K2549="","",K2549-J2549)</f>
        <v/>
      </c>
      <c r="M2549" s="71">
        <f>IF(L2549="","",ABS(L2549))</f>
        <v/>
      </c>
      <c r="N2549" t="n">
        <v>1</v>
      </c>
      <c r="O2549" t="n">
        <v>1</v>
      </c>
      <c r="P2549" t="n">
        <v>0.7413938753959873</v>
      </c>
      <c r="Q2549" t="n">
        <v>0.9817841221123943</v>
      </c>
      <c r="R2549" t="n">
        <v>0.0770418618228321</v>
      </c>
      <c r="S2549" t="n">
        <v>1</v>
      </c>
      <c r="T2549" t="n">
        <v>0.9782217826923737</v>
      </c>
      <c r="U2549" t="n">
        <v>0.7010463274640517</v>
      </c>
      <c r="V2549" t="n">
        <v>0.730563667665821</v>
      </c>
      <c r="W2549" t="n">
        <v>0.5432153411654741</v>
      </c>
      <c r="X2549" t="n">
        <v>0.6041656002739322</v>
      </c>
    </row>
    <row r="2550">
      <c r="A2550" t="inlineStr">
        <is>
          <t>3127107</t>
        </is>
      </c>
      <c r="B2550" t="inlineStr">
        <is>
          <t>Frutal</t>
        </is>
      </c>
      <c r="C2550" t="inlineStr">
        <is>
          <t>MG</t>
        </is>
      </c>
      <c r="D2550" t="inlineStr">
        <is>
          <t>REGIÃO SUDESTE</t>
        </is>
      </c>
      <c r="E2550" s="70">
        <f>SUMPRODUCT(N2550:Q2550,PAINEL_PESOS!$C$16:$C$19)</f>
        <v/>
      </c>
      <c r="F2550" s="70">
        <f>SUMPRODUCT(R2550:T2550,PAINEL_PESOS!$C$21:$C$23)</f>
        <v/>
      </c>
      <c r="G2550" s="70">
        <f>SUMPRODUCT(U2550:V2550,PAINEL_PESOS!$C$25:$C$26)</f>
        <v/>
      </c>
      <c r="H2550" s="70">
        <f>SUMPRODUCT(W2550:X2550,PAINEL_PESOS!$C$28:$C$29)</f>
        <v/>
      </c>
      <c r="I2550" s="70" t="n">
        <v>0.9929061961052019</v>
      </c>
      <c r="J2550" s="70" t="n">
        <v>0.6124858925090532</v>
      </c>
      <c r="K2550" s="71">
        <f>IF(NOT(AND(PAINEL_PESOS!$D$12="OK - 100%",PAINEL_PESOS!$F$20="OK - 100%",PAINEL_PESOS!$F$24="OK - 100%",PAINEL_PESOS!$F$27="OK - 100%",PAINEL_PESOS!$F$30="OK - 100%")),"", (E2550*PAINEL_PESOS!$B$7+F2550*PAINEL_PESOS!$B$8+G2550*PAINEL_PESOS!$B$9+H2550*PAINEL_PESOS!$B$10)*I2550)</f>
        <v/>
      </c>
      <c r="L2550" s="71">
        <f>IF(K2550="","",K2550-J2550)</f>
        <v/>
      </c>
      <c r="M2550" s="71">
        <f>IF(L2550="","",ABS(L2550))</f>
        <v/>
      </c>
      <c r="N2550" t="n">
        <v>0.4</v>
      </c>
      <c r="O2550" t="n">
        <v>1</v>
      </c>
      <c r="P2550" t="n">
        <v>0.7368532206969377</v>
      </c>
      <c r="Q2550" t="n">
        <v>0.9949191035949039</v>
      </c>
      <c r="R2550" t="n">
        <v>0.4761046992423815</v>
      </c>
      <c r="S2550" t="n">
        <v>0.973071014629377</v>
      </c>
      <c r="T2550" t="n">
        <v>0.9786739587712023</v>
      </c>
      <c r="U2550" t="n">
        <v>0.1162578526843367</v>
      </c>
      <c r="V2550" t="n">
        <v>0.6174933844633201</v>
      </c>
      <c r="W2550" t="n">
        <v>0.1036169101082918</v>
      </c>
      <c r="X2550" t="n">
        <v>0.9130735547368226</v>
      </c>
    </row>
    <row r="2551">
      <c r="A2551" t="inlineStr">
        <is>
          <t>3127206</t>
        </is>
      </c>
      <c r="B2551" t="inlineStr">
        <is>
          <t>Funilândia</t>
        </is>
      </c>
      <c r="C2551" t="inlineStr">
        <is>
          <t>MG</t>
        </is>
      </c>
      <c r="D2551" t="inlineStr">
        <is>
          <t>REGIÃO SUDESTE</t>
        </is>
      </c>
      <c r="E2551" s="70">
        <f>SUMPRODUCT(N2551:Q2551,PAINEL_PESOS!$C$16:$C$19)</f>
        <v/>
      </c>
      <c r="F2551" s="70">
        <f>SUMPRODUCT(R2551:T2551,PAINEL_PESOS!$C$21:$C$23)</f>
        <v/>
      </c>
      <c r="G2551" s="70">
        <f>SUMPRODUCT(U2551:V2551,PAINEL_PESOS!$C$25:$C$26)</f>
        <v/>
      </c>
      <c r="H2551" s="70">
        <f>SUMPRODUCT(W2551:X2551,PAINEL_PESOS!$C$28:$C$29)</f>
        <v/>
      </c>
      <c r="I2551" s="70" t="n">
        <v>0.9872195412604968</v>
      </c>
      <c r="J2551" s="70" t="n">
        <v>0.6116728152868012</v>
      </c>
      <c r="K2551" s="71">
        <f>IF(NOT(AND(PAINEL_PESOS!$D$12="OK - 100%",PAINEL_PESOS!$F$20="OK - 100%",PAINEL_PESOS!$F$24="OK - 100%",PAINEL_PESOS!$F$27="OK - 100%",PAINEL_PESOS!$F$30="OK - 100%")),"", (E2551*PAINEL_PESOS!$B$7+F2551*PAINEL_PESOS!$B$8+G2551*PAINEL_PESOS!$B$9+H2551*PAINEL_PESOS!$B$10)*I2551)</f>
        <v/>
      </c>
      <c r="L2551" s="71">
        <f>IF(K2551="","",K2551-J2551)</f>
        <v/>
      </c>
      <c r="M2551" s="71">
        <f>IF(L2551="","",ABS(L2551))</f>
        <v/>
      </c>
      <c r="N2551" t="n">
        <v>1</v>
      </c>
      <c r="O2551" t="n">
        <v>1</v>
      </c>
      <c r="P2551" t="n">
        <v>0.5758183738120379</v>
      </c>
      <c r="Q2551" t="n">
        <v>0.9906716637432219</v>
      </c>
      <c r="R2551" t="n">
        <v>0.1390293162255009</v>
      </c>
      <c r="S2551" t="n">
        <v>0.9999287505710952</v>
      </c>
      <c r="T2551" t="n">
        <v>0.9410148286542408</v>
      </c>
      <c r="U2551" t="n">
        <v>0.3067832959655089</v>
      </c>
      <c r="V2551" t="n">
        <v>0.2622079791485868</v>
      </c>
      <c r="W2551" t="n">
        <v>0.4925538027863463</v>
      </c>
      <c r="X2551" t="n">
        <v>0.7252931352713655</v>
      </c>
    </row>
    <row r="2552">
      <c r="A2552" t="inlineStr">
        <is>
          <t>3127305</t>
        </is>
      </c>
      <c r="B2552" t="inlineStr">
        <is>
          <t>Galiléia</t>
        </is>
      </c>
      <c r="C2552" t="inlineStr">
        <is>
          <t>MG</t>
        </is>
      </c>
      <c r="D2552" t="inlineStr">
        <is>
          <t>REGIÃO SUDESTE</t>
        </is>
      </c>
      <c r="E2552" s="70">
        <f>SUMPRODUCT(N2552:Q2552,PAINEL_PESOS!$C$16:$C$19)</f>
        <v/>
      </c>
      <c r="F2552" s="70">
        <f>SUMPRODUCT(R2552:T2552,PAINEL_PESOS!$C$21:$C$23)</f>
        <v/>
      </c>
      <c r="G2552" s="70">
        <f>SUMPRODUCT(U2552:V2552,PAINEL_PESOS!$C$25:$C$26)</f>
        <v/>
      </c>
      <c r="H2552" s="70">
        <f>SUMPRODUCT(W2552:X2552,PAINEL_PESOS!$C$28:$C$29)</f>
        <v/>
      </c>
      <c r="I2552" s="70" t="n">
        <v>0.997201531435351</v>
      </c>
      <c r="J2552" s="70" t="n">
        <v>0.6249019800161991</v>
      </c>
      <c r="K2552" s="71">
        <f>IF(NOT(AND(PAINEL_PESOS!$D$12="OK - 100%",PAINEL_PESOS!$F$20="OK - 100%",PAINEL_PESOS!$F$24="OK - 100%",PAINEL_PESOS!$F$27="OK - 100%",PAINEL_PESOS!$F$30="OK - 100%")),"", (E2552*PAINEL_PESOS!$B$7+F2552*PAINEL_PESOS!$B$8+G2552*PAINEL_PESOS!$B$9+H2552*PAINEL_PESOS!$B$10)*I2552)</f>
        <v/>
      </c>
      <c r="L2552" s="71">
        <f>IF(K2552="","",K2552-J2552)</f>
        <v/>
      </c>
      <c r="M2552" s="71">
        <f>IF(L2552="","",ABS(L2552))</f>
        <v/>
      </c>
      <c r="N2552" t="n">
        <v>0.2</v>
      </c>
      <c r="O2552" t="n">
        <v>1</v>
      </c>
      <c r="P2552" t="n">
        <v>1</v>
      </c>
      <c r="Q2552" t="n">
        <v>0.9956718088865368</v>
      </c>
      <c r="R2552" t="n">
        <v>0.1514014502513116</v>
      </c>
      <c r="S2552" t="n">
        <v>0.9997332106992477</v>
      </c>
      <c r="T2552" t="n">
        <v>0.9890550052611724</v>
      </c>
      <c r="U2552" t="n">
        <v>0.1542466357266015</v>
      </c>
      <c r="V2552" t="n">
        <v>0.7573814736968012</v>
      </c>
      <c r="W2552" t="n">
        <v>0.38024181558023</v>
      </c>
      <c r="X2552" t="n">
        <v>0.6967463091121</v>
      </c>
    </row>
    <row r="2553">
      <c r="A2553" t="inlineStr">
        <is>
          <t>3127339</t>
        </is>
      </c>
      <c r="B2553" t="inlineStr">
        <is>
          <t>Gameleiras</t>
        </is>
      </c>
      <c r="C2553" t="inlineStr">
        <is>
          <t>MG</t>
        </is>
      </c>
      <c r="D2553" t="inlineStr">
        <is>
          <t>REGIÃO SUDESTE</t>
        </is>
      </c>
      <c r="E2553" s="70">
        <f>SUMPRODUCT(N2553:Q2553,PAINEL_PESOS!$C$16:$C$19)</f>
        <v/>
      </c>
      <c r="F2553" s="70">
        <f>SUMPRODUCT(R2553:T2553,PAINEL_PESOS!$C$21:$C$23)</f>
        <v/>
      </c>
      <c r="G2553" s="70">
        <f>SUMPRODUCT(U2553:V2553,PAINEL_PESOS!$C$25:$C$26)</f>
        <v/>
      </c>
      <c r="H2553" s="70">
        <f>SUMPRODUCT(W2553:X2553,PAINEL_PESOS!$C$28:$C$29)</f>
        <v/>
      </c>
      <c r="I2553" s="70" t="n">
        <v>0.9941812557101686</v>
      </c>
      <c r="J2553" s="70" t="n">
        <v>0.6403552392467492</v>
      </c>
      <c r="K2553" s="71">
        <f>IF(NOT(AND(PAINEL_PESOS!$D$12="OK - 100%",PAINEL_PESOS!$F$20="OK - 100%",PAINEL_PESOS!$F$24="OK - 100%",PAINEL_PESOS!$F$27="OK - 100%",PAINEL_PESOS!$F$30="OK - 100%")),"", (E2553*PAINEL_PESOS!$B$7+F2553*PAINEL_PESOS!$B$8+G2553*PAINEL_PESOS!$B$9+H2553*PAINEL_PESOS!$B$10)*I2553)</f>
        <v/>
      </c>
      <c r="L2553" s="71">
        <f>IF(K2553="","",K2553-J2553)</f>
        <v/>
      </c>
      <c r="M2553" s="71">
        <f>IF(L2553="","",ABS(L2553))</f>
        <v/>
      </c>
      <c r="N2553" t="n">
        <v>0.2</v>
      </c>
      <c r="O2553" t="n">
        <v>1</v>
      </c>
      <c r="P2553" t="n">
        <v>1</v>
      </c>
      <c r="Q2553" t="n">
        <v>0.9979886139303457</v>
      </c>
      <c r="R2553" t="n">
        <v>0.1019289522209318</v>
      </c>
      <c r="S2553" t="n">
        <v>1</v>
      </c>
      <c r="T2553" t="n">
        <v>0.9717052777218511</v>
      </c>
      <c r="U2553" t="n">
        <v>0.46516620414659</v>
      </c>
      <c r="V2553" t="n">
        <v>0.61016402909351</v>
      </c>
      <c r="W2553" t="n">
        <v>0.5158372507110223</v>
      </c>
      <c r="X2553" t="n">
        <v>0.5802402734681342</v>
      </c>
    </row>
    <row r="2554">
      <c r="A2554" t="inlineStr">
        <is>
          <t>3127354</t>
        </is>
      </c>
      <c r="B2554" t="inlineStr">
        <is>
          <t>Glaucilândia</t>
        </is>
      </c>
      <c r="C2554" t="inlineStr">
        <is>
          <t>MG</t>
        </is>
      </c>
      <c r="D2554" t="inlineStr">
        <is>
          <t>REGIÃO SUDESTE</t>
        </is>
      </c>
      <c r="E2554" s="70">
        <f>SUMPRODUCT(N2554:Q2554,PAINEL_PESOS!$C$16:$C$19)</f>
        <v/>
      </c>
      <c r="F2554" s="70">
        <f>SUMPRODUCT(R2554:T2554,PAINEL_PESOS!$C$21:$C$23)</f>
        <v/>
      </c>
      <c r="G2554" s="70">
        <f>SUMPRODUCT(U2554:V2554,PAINEL_PESOS!$C$25:$C$26)</f>
        <v/>
      </c>
      <c r="H2554" s="70">
        <f>SUMPRODUCT(W2554:X2554,PAINEL_PESOS!$C$28:$C$29)</f>
        <v/>
      </c>
      <c r="I2554" s="70" t="n">
        <v>0.9830515049151112</v>
      </c>
      <c r="J2554" s="70" t="n">
        <v>0.6275636380786364</v>
      </c>
      <c r="K2554" s="71">
        <f>IF(NOT(AND(PAINEL_PESOS!$D$12="OK - 100%",PAINEL_PESOS!$F$20="OK - 100%",PAINEL_PESOS!$F$24="OK - 100%",PAINEL_PESOS!$F$27="OK - 100%",PAINEL_PESOS!$F$30="OK - 100%")),"", (E2554*PAINEL_PESOS!$B$7+F2554*PAINEL_PESOS!$B$8+G2554*PAINEL_PESOS!$B$9+H2554*PAINEL_PESOS!$B$10)*I2554)</f>
        <v/>
      </c>
      <c r="L2554" s="71">
        <f>IF(K2554="","",K2554-J2554)</f>
        <v/>
      </c>
      <c r="M2554" s="71">
        <f>IF(L2554="","",ABS(L2554))</f>
        <v/>
      </c>
      <c r="N2554" t="n">
        <v>1</v>
      </c>
      <c r="O2554" t="n">
        <v>0.9925</v>
      </c>
      <c r="P2554" t="n">
        <v>0.7546990496304118</v>
      </c>
      <c r="Q2554" t="n">
        <v>0.9749384535915256</v>
      </c>
      <c r="R2554" t="n">
        <v>0.07363444151368929</v>
      </c>
      <c r="S2554" t="n">
        <v>0.9917871035042134</v>
      </c>
      <c r="T2554" t="n">
        <v>0.93302280118142</v>
      </c>
      <c r="U2554" t="n">
        <v>0.4068711068262582</v>
      </c>
      <c r="V2554" t="n">
        <v>0.4069123855570733</v>
      </c>
      <c r="W2554" t="n">
        <v>0.482601804077951</v>
      </c>
      <c r="X2554" t="n">
        <v>0.6173159119913368</v>
      </c>
    </row>
    <row r="2555">
      <c r="A2555" t="inlineStr">
        <is>
          <t>3127370</t>
        </is>
      </c>
      <c r="B2555" t="inlineStr">
        <is>
          <t>Goiabeira</t>
        </is>
      </c>
      <c r="C2555" t="inlineStr">
        <is>
          <t>MG</t>
        </is>
      </c>
      <c r="D2555" t="inlineStr">
        <is>
          <t>REGIÃO SUDESTE</t>
        </is>
      </c>
      <c r="E2555" s="70">
        <f>SUMPRODUCT(N2555:Q2555,PAINEL_PESOS!$C$16:$C$19)</f>
        <v/>
      </c>
      <c r="F2555" s="70">
        <f>SUMPRODUCT(R2555:T2555,PAINEL_PESOS!$C$21:$C$23)</f>
        <v/>
      </c>
      <c r="G2555" s="70">
        <f>SUMPRODUCT(U2555:V2555,PAINEL_PESOS!$C$25:$C$26)</f>
        <v/>
      </c>
      <c r="H2555" s="70">
        <f>SUMPRODUCT(W2555:X2555,PAINEL_PESOS!$C$28:$C$29)</f>
        <v/>
      </c>
      <c r="I2555" s="70" t="n">
        <v>0.9967045498835125</v>
      </c>
      <c r="J2555" s="70" t="n">
        <v>0.6529540378368839</v>
      </c>
      <c r="K2555" s="71">
        <f>IF(NOT(AND(PAINEL_PESOS!$D$12="OK - 100%",PAINEL_PESOS!$F$20="OK - 100%",PAINEL_PESOS!$F$24="OK - 100%",PAINEL_PESOS!$F$27="OK - 100%",PAINEL_PESOS!$F$30="OK - 100%")),"", (E2555*PAINEL_PESOS!$B$7+F2555*PAINEL_PESOS!$B$8+G2555*PAINEL_PESOS!$B$9+H2555*PAINEL_PESOS!$B$10)*I2555)</f>
        <v/>
      </c>
      <c r="L2555" s="71">
        <f>IF(K2555="","",K2555-J2555)</f>
        <v/>
      </c>
      <c r="M2555" s="71">
        <f>IF(L2555="","",ABS(L2555))</f>
        <v/>
      </c>
      <c r="N2555" t="n">
        <v>1</v>
      </c>
      <c r="O2555" t="n">
        <v>1</v>
      </c>
      <c r="P2555" t="n">
        <v>0.9246040126715944</v>
      </c>
      <c r="Q2555" t="n">
        <v>0.9883633582155356</v>
      </c>
      <c r="R2555" t="n">
        <v>0.0763939045744698</v>
      </c>
      <c r="S2555" t="n">
        <v>0.9999959906429539</v>
      </c>
      <c r="T2555" t="n">
        <v>0.9917338957935933</v>
      </c>
      <c r="U2555" t="n">
        <v>0.1333915537164057</v>
      </c>
      <c r="V2555" t="n">
        <v>0.73887974391638</v>
      </c>
      <c r="W2555" t="n">
        <v>0.315397257910799</v>
      </c>
      <c r="X2555" t="n">
        <v>0.7180020035476202</v>
      </c>
    </row>
    <row r="2556">
      <c r="A2556" t="inlineStr">
        <is>
          <t>3127388</t>
        </is>
      </c>
      <c r="B2556" t="inlineStr">
        <is>
          <t>Goianá</t>
        </is>
      </c>
      <c r="C2556" t="inlineStr">
        <is>
          <t>MG</t>
        </is>
      </c>
      <c r="D2556" t="inlineStr">
        <is>
          <t>REGIÃO SUDESTE</t>
        </is>
      </c>
      <c r="E2556" s="70">
        <f>SUMPRODUCT(N2556:Q2556,PAINEL_PESOS!$C$16:$C$19)</f>
        <v/>
      </c>
      <c r="F2556" s="70">
        <f>SUMPRODUCT(R2556:T2556,PAINEL_PESOS!$C$21:$C$23)</f>
        <v/>
      </c>
      <c r="G2556" s="70">
        <f>SUMPRODUCT(U2556:V2556,PAINEL_PESOS!$C$25:$C$26)</f>
        <v/>
      </c>
      <c r="H2556" s="70">
        <f>SUMPRODUCT(W2556:X2556,PAINEL_PESOS!$C$28:$C$29)</f>
        <v/>
      </c>
      <c r="I2556" s="70" t="n">
        <v>0.9987034965600859</v>
      </c>
      <c r="J2556" s="70" t="n">
        <v>0.6070712101886883</v>
      </c>
      <c r="K2556" s="71">
        <f>IF(NOT(AND(PAINEL_PESOS!$D$12="OK - 100%",PAINEL_PESOS!$F$20="OK - 100%",PAINEL_PESOS!$F$24="OK - 100%",PAINEL_PESOS!$F$27="OK - 100%",PAINEL_PESOS!$F$30="OK - 100%")),"", (E2556*PAINEL_PESOS!$B$7+F2556*PAINEL_PESOS!$B$8+G2556*PAINEL_PESOS!$B$9+H2556*PAINEL_PESOS!$B$10)*I2556)</f>
        <v/>
      </c>
      <c r="L2556" s="71">
        <f>IF(K2556="","",K2556-J2556)</f>
        <v/>
      </c>
      <c r="M2556" s="71">
        <f>IF(L2556="","",ABS(L2556))</f>
        <v/>
      </c>
      <c r="N2556" t="n">
        <v>0.6</v>
      </c>
      <c r="O2556" t="n">
        <v>1</v>
      </c>
      <c r="P2556" t="n">
        <v>0.5482576557550158</v>
      </c>
      <c r="Q2556" t="n">
        <v>0.995593277349333</v>
      </c>
      <c r="R2556" t="n">
        <v>0.1331968874044259</v>
      </c>
      <c r="S2556" t="n">
        <v>0.9997738436851913</v>
      </c>
      <c r="T2556" t="n">
        <v>0.9967504014428857</v>
      </c>
      <c r="U2556" t="n">
        <v>0.1758812014203691</v>
      </c>
      <c r="V2556" t="n">
        <v>0.596655334994789</v>
      </c>
      <c r="W2556" t="n">
        <v>0.3011150138297326</v>
      </c>
      <c r="X2556" t="n">
        <v>0.7974833097642483</v>
      </c>
    </row>
    <row r="2557">
      <c r="A2557" t="inlineStr">
        <is>
          <t>3127404</t>
        </is>
      </c>
      <c r="B2557" t="inlineStr">
        <is>
          <t>Gonçalves</t>
        </is>
      </c>
      <c r="C2557" t="inlineStr">
        <is>
          <t>MG</t>
        </is>
      </c>
      <c r="D2557" t="inlineStr">
        <is>
          <t>REGIÃO SUDESTE</t>
        </is>
      </c>
      <c r="E2557" s="70">
        <f>SUMPRODUCT(N2557:Q2557,PAINEL_PESOS!$C$16:$C$19)</f>
        <v/>
      </c>
      <c r="F2557" s="70">
        <f>SUMPRODUCT(R2557:T2557,PAINEL_PESOS!$C$21:$C$23)</f>
        <v/>
      </c>
      <c r="G2557" s="70">
        <f>SUMPRODUCT(U2557:V2557,PAINEL_PESOS!$C$25:$C$26)</f>
        <v/>
      </c>
      <c r="H2557" s="70">
        <f>SUMPRODUCT(W2557:X2557,PAINEL_PESOS!$C$28:$C$29)</f>
        <v/>
      </c>
      <c r="I2557" s="70" t="n">
        <v>0.9973428248635222</v>
      </c>
      <c r="J2557" s="70" t="n">
        <v>0.6522344203770053</v>
      </c>
      <c r="K2557" s="71">
        <f>IF(NOT(AND(PAINEL_PESOS!$D$12="OK - 100%",PAINEL_PESOS!$F$20="OK - 100%",PAINEL_PESOS!$F$24="OK - 100%",PAINEL_PESOS!$F$27="OK - 100%",PAINEL_PESOS!$F$30="OK - 100%")),"", (E2557*PAINEL_PESOS!$B$7+F2557*PAINEL_PESOS!$B$8+G2557*PAINEL_PESOS!$B$9+H2557*PAINEL_PESOS!$B$10)*I2557)</f>
        <v/>
      </c>
      <c r="L2557" s="71">
        <f>IF(K2557="","",K2557-J2557)</f>
        <v/>
      </c>
      <c r="M2557" s="71">
        <f>IF(L2557="","",ABS(L2557))</f>
        <v/>
      </c>
      <c r="N2557" t="n">
        <v>1</v>
      </c>
      <c r="O2557" t="n">
        <v>0.9943</v>
      </c>
      <c r="P2557" t="n">
        <v>0.8297782470960929</v>
      </c>
      <c r="Q2557" t="n">
        <v>0.9948858532521111</v>
      </c>
      <c r="R2557" t="n">
        <v>0.1494546421047054</v>
      </c>
      <c r="S2557" t="n">
        <v>0.9995208908129219</v>
      </c>
      <c r="T2557" t="n">
        <v>0.9903870803833308</v>
      </c>
      <c r="U2557" t="n">
        <v>0.2000264200618757</v>
      </c>
      <c r="V2557" t="n">
        <v>0.6537219971653793</v>
      </c>
      <c r="W2557" t="n">
        <v>0.2504033820945493</v>
      </c>
      <c r="X2557" t="n">
        <v>0.7919015193786395</v>
      </c>
    </row>
    <row r="2558">
      <c r="A2558" t="inlineStr">
        <is>
          <t>3127503</t>
        </is>
      </c>
      <c r="B2558" t="inlineStr">
        <is>
          <t>Gonzaga</t>
        </is>
      </c>
      <c r="C2558" t="inlineStr">
        <is>
          <t>MG</t>
        </is>
      </c>
      <c r="D2558" t="inlineStr">
        <is>
          <t>REGIÃO SUDESTE</t>
        </is>
      </c>
      <c r="E2558" s="70">
        <f>SUMPRODUCT(N2558:Q2558,PAINEL_PESOS!$C$16:$C$19)</f>
        <v/>
      </c>
      <c r="F2558" s="70">
        <f>SUMPRODUCT(R2558:T2558,PAINEL_PESOS!$C$21:$C$23)</f>
        <v/>
      </c>
      <c r="G2558" s="70">
        <f>SUMPRODUCT(U2558:V2558,PAINEL_PESOS!$C$25:$C$26)</f>
        <v/>
      </c>
      <c r="H2558" s="70">
        <f>SUMPRODUCT(W2558:X2558,PAINEL_PESOS!$C$28:$C$29)</f>
        <v/>
      </c>
      <c r="I2558" s="70" t="n">
        <v>0.9931082040535937</v>
      </c>
      <c r="J2558" s="70" t="n">
        <v>0.6894324409149623</v>
      </c>
      <c r="K2558" s="71">
        <f>IF(NOT(AND(PAINEL_PESOS!$D$12="OK - 100%",PAINEL_PESOS!$F$20="OK - 100%",PAINEL_PESOS!$F$24="OK - 100%",PAINEL_PESOS!$F$27="OK - 100%",PAINEL_PESOS!$F$30="OK - 100%")),"", (E2558*PAINEL_PESOS!$B$7+F2558*PAINEL_PESOS!$B$8+G2558*PAINEL_PESOS!$B$9+H2558*PAINEL_PESOS!$B$10)*I2558)</f>
        <v/>
      </c>
      <c r="L2558" s="71">
        <f>IF(K2558="","",K2558-J2558)</f>
        <v/>
      </c>
      <c r="M2558" s="71">
        <f>IF(L2558="","",ABS(L2558))</f>
        <v/>
      </c>
      <c r="N2558" t="n">
        <v>1</v>
      </c>
      <c r="O2558" t="n">
        <v>1</v>
      </c>
      <c r="P2558" t="n">
        <v>0.9006335797254488</v>
      </c>
      <c r="Q2558" t="n">
        <v>0.9913612503042319</v>
      </c>
      <c r="R2558" t="n">
        <v>0.1221395680933017</v>
      </c>
      <c r="S2558" t="n">
        <v>1</v>
      </c>
      <c r="T2558" t="n">
        <v>0.970911037714636</v>
      </c>
      <c r="U2558" t="n">
        <v>0.357386390022615</v>
      </c>
      <c r="V2558" t="n">
        <v>0.7558124179910953</v>
      </c>
      <c r="W2558" t="n">
        <v>0.4103507740216296</v>
      </c>
      <c r="X2558" t="n">
        <v>0.6888206662570268</v>
      </c>
    </row>
    <row r="2559">
      <c r="A2559" t="inlineStr">
        <is>
          <t>3127602</t>
        </is>
      </c>
      <c r="B2559" t="inlineStr">
        <is>
          <t>Gouveia</t>
        </is>
      </c>
      <c r="C2559" t="inlineStr">
        <is>
          <t>MG</t>
        </is>
      </c>
      <c r="D2559" t="inlineStr">
        <is>
          <t>REGIÃO SUDESTE</t>
        </is>
      </c>
      <c r="E2559" s="70">
        <f>SUMPRODUCT(N2559:Q2559,PAINEL_PESOS!$C$16:$C$19)</f>
        <v/>
      </c>
      <c r="F2559" s="70">
        <f>SUMPRODUCT(R2559:T2559,PAINEL_PESOS!$C$21:$C$23)</f>
        <v/>
      </c>
      <c r="G2559" s="70">
        <f>SUMPRODUCT(U2559:V2559,PAINEL_PESOS!$C$25:$C$26)</f>
        <v/>
      </c>
      <c r="H2559" s="70">
        <f>SUMPRODUCT(W2559:X2559,PAINEL_PESOS!$C$28:$C$29)</f>
        <v/>
      </c>
      <c r="I2559" s="70" t="n">
        <v>0.9970282774607476</v>
      </c>
      <c r="J2559" s="70" t="n">
        <v>0.6955304124833857</v>
      </c>
      <c r="K2559" s="71">
        <f>IF(NOT(AND(PAINEL_PESOS!$D$12="OK - 100%",PAINEL_PESOS!$F$20="OK - 100%",PAINEL_PESOS!$F$24="OK - 100%",PAINEL_PESOS!$F$27="OK - 100%",PAINEL_PESOS!$F$30="OK - 100%")),"", (E2559*PAINEL_PESOS!$B$7+F2559*PAINEL_PESOS!$B$8+G2559*PAINEL_PESOS!$B$9+H2559*PAINEL_PESOS!$B$10)*I2559)</f>
        <v/>
      </c>
      <c r="L2559" s="71">
        <f>IF(K2559="","",K2559-J2559)</f>
        <v/>
      </c>
      <c r="M2559" s="71">
        <f>IF(L2559="","",ABS(L2559))</f>
        <v/>
      </c>
      <c r="N2559" t="n">
        <v>1</v>
      </c>
      <c r="O2559" t="n">
        <v>1</v>
      </c>
      <c r="P2559" t="n">
        <v>0.7199577613516368</v>
      </c>
      <c r="Q2559" t="n">
        <v>0.9960232504660212</v>
      </c>
      <c r="R2559" t="n">
        <v>0.1969449421547294</v>
      </c>
      <c r="S2559" t="n">
        <v>0.9951231064067151</v>
      </c>
      <c r="T2559" t="n">
        <v>0.9899469561354244</v>
      </c>
      <c r="U2559" t="n">
        <v>0.3067832959655089</v>
      </c>
      <c r="V2559" t="n">
        <v>0.7435305624096198</v>
      </c>
      <c r="W2559" t="n">
        <v>0.4925538027863463</v>
      </c>
      <c r="X2559" t="n">
        <v>0.7252931352713655</v>
      </c>
    </row>
    <row r="2560">
      <c r="A2560" t="inlineStr">
        <is>
          <t>3127701</t>
        </is>
      </c>
      <c r="B2560" t="inlineStr">
        <is>
          <t>Governador Valadares</t>
        </is>
      </c>
      <c r="C2560" t="inlineStr">
        <is>
          <t>MG</t>
        </is>
      </c>
      <c r="D2560" t="inlineStr">
        <is>
          <t>REGIÃO SUDESTE</t>
        </is>
      </c>
      <c r="E2560" s="70">
        <f>SUMPRODUCT(N2560:Q2560,PAINEL_PESOS!$C$16:$C$19)</f>
        <v/>
      </c>
      <c r="F2560" s="70">
        <f>SUMPRODUCT(R2560:T2560,PAINEL_PESOS!$C$21:$C$23)</f>
        <v/>
      </c>
      <c r="G2560" s="70">
        <f>SUMPRODUCT(U2560:V2560,PAINEL_PESOS!$C$25:$C$26)</f>
        <v/>
      </c>
      <c r="H2560" s="70">
        <f>SUMPRODUCT(W2560:X2560,PAINEL_PESOS!$C$28:$C$29)</f>
        <v/>
      </c>
      <c r="I2560" s="70" t="n">
        <v>0.9906180275739335</v>
      </c>
      <c r="J2560" s="70" t="n">
        <v>0.6752478580477124</v>
      </c>
      <c r="K2560" s="71">
        <f>IF(NOT(AND(PAINEL_PESOS!$D$12="OK - 100%",PAINEL_PESOS!$F$20="OK - 100%",PAINEL_PESOS!$F$24="OK - 100%",PAINEL_PESOS!$F$27="OK - 100%",PAINEL_PESOS!$F$30="OK - 100%")),"", (E2560*PAINEL_PESOS!$B$7+F2560*PAINEL_PESOS!$B$8+G2560*PAINEL_PESOS!$B$9+H2560*PAINEL_PESOS!$B$10)*I2560)</f>
        <v/>
      </c>
      <c r="L2560" s="71">
        <f>IF(K2560="","",K2560-J2560)</f>
        <v/>
      </c>
      <c r="M2560" s="71">
        <f>IF(L2560="","",ABS(L2560))</f>
        <v/>
      </c>
      <c r="N2560" t="n">
        <v>1</v>
      </c>
      <c r="O2560" t="n">
        <v>1</v>
      </c>
      <c r="P2560" t="n">
        <v>0.4986272439281943</v>
      </c>
      <c r="Q2560" t="n">
        <v>0.9603662403902291</v>
      </c>
      <c r="R2560" t="n">
        <v>0.5474872341310654</v>
      </c>
      <c r="S2560" t="n">
        <v>0.992799469423973</v>
      </c>
      <c r="T2560" t="n">
        <v>0.9837754743240734</v>
      </c>
      <c r="U2560" t="n">
        <v>0.1956760315016368</v>
      </c>
      <c r="V2560" t="n">
        <v>0.7502200243807167</v>
      </c>
      <c r="W2560" t="n">
        <v>0.4436836613167499</v>
      </c>
      <c r="X2560" t="n">
        <v>0.6513595341321784</v>
      </c>
    </row>
    <row r="2561">
      <c r="A2561" t="inlineStr">
        <is>
          <t>3127800</t>
        </is>
      </c>
      <c r="B2561" t="inlineStr">
        <is>
          <t>Grão Mogol</t>
        </is>
      </c>
      <c r="C2561" t="inlineStr">
        <is>
          <t>MG</t>
        </is>
      </c>
      <c r="D2561" t="inlineStr">
        <is>
          <t>REGIÃO SUDESTE</t>
        </is>
      </c>
      <c r="E2561" s="70">
        <f>SUMPRODUCT(N2561:Q2561,PAINEL_PESOS!$C$16:$C$19)</f>
        <v/>
      </c>
      <c r="F2561" s="70">
        <f>SUMPRODUCT(R2561:T2561,PAINEL_PESOS!$C$21:$C$23)</f>
        <v/>
      </c>
      <c r="G2561" s="70">
        <f>SUMPRODUCT(U2561:V2561,PAINEL_PESOS!$C$25:$C$26)</f>
        <v/>
      </c>
      <c r="H2561" s="70">
        <f>SUMPRODUCT(W2561:X2561,PAINEL_PESOS!$C$28:$C$29)</f>
        <v/>
      </c>
      <c r="I2561" s="70" t="n">
        <v>0.9928484439746287</v>
      </c>
      <c r="J2561" s="70" t="n">
        <v>0.6839461254214367</v>
      </c>
      <c r="K2561" s="71">
        <f>IF(NOT(AND(PAINEL_PESOS!$D$12="OK - 100%",PAINEL_PESOS!$F$20="OK - 100%",PAINEL_PESOS!$F$24="OK - 100%",PAINEL_PESOS!$F$27="OK - 100%",PAINEL_PESOS!$F$30="OK - 100%")),"", (E2561*PAINEL_PESOS!$B$7+F2561*PAINEL_PESOS!$B$8+G2561*PAINEL_PESOS!$B$9+H2561*PAINEL_PESOS!$B$10)*I2561)</f>
        <v/>
      </c>
      <c r="L2561" s="71">
        <f>IF(K2561="","",K2561-J2561)</f>
        <v/>
      </c>
      <c r="M2561" s="71">
        <f>IF(L2561="","",ABS(L2561))</f>
        <v/>
      </c>
      <c r="N2561" t="n">
        <v>0.2</v>
      </c>
      <c r="O2561" t="n">
        <v>1</v>
      </c>
      <c r="P2561" t="n">
        <v>0.7418162618796198</v>
      </c>
      <c r="Q2561" t="n">
        <v>0.9936537340339384</v>
      </c>
      <c r="R2561" t="n">
        <v>0.3263845181692904</v>
      </c>
      <c r="S2561" t="n">
        <v>0.9991451238575275</v>
      </c>
      <c r="T2561" t="n">
        <v>0.9683809940934586</v>
      </c>
      <c r="U2561" t="n">
        <v>0.6741019058641068</v>
      </c>
      <c r="V2561" t="n">
        <v>0.7203529796376049</v>
      </c>
      <c r="W2561" t="n">
        <v>0.4955717080095956</v>
      </c>
      <c r="X2561" t="n">
        <v>0.6239457445342158</v>
      </c>
    </row>
    <row r="2562">
      <c r="A2562" t="inlineStr">
        <is>
          <t>3127909</t>
        </is>
      </c>
      <c r="B2562" t="inlineStr">
        <is>
          <t>Grupiara</t>
        </is>
      </c>
      <c r="C2562" t="inlineStr">
        <is>
          <t>MG</t>
        </is>
      </c>
      <c r="D2562" t="inlineStr">
        <is>
          <t>REGIÃO SUDESTE</t>
        </is>
      </c>
      <c r="E2562" s="70">
        <f>SUMPRODUCT(N2562:Q2562,PAINEL_PESOS!$C$16:$C$19)</f>
        <v/>
      </c>
      <c r="F2562" s="70">
        <f>SUMPRODUCT(R2562:T2562,PAINEL_PESOS!$C$21:$C$23)</f>
        <v/>
      </c>
      <c r="G2562" s="70">
        <f>SUMPRODUCT(U2562:V2562,PAINEL_PESOS!$C$25:$C$26)</f>
        <v/>
      </c>
      <c r="H2562" s="70">
        <f>SUMPRODUCT(W2562:X2562,PAINEL_PESOS!$C$28:$C$29)</f>
        <v/>
      </c>
      <c r="I2562" s="70" t="n">
        <v>0.9991361366472948</v>
      </c>
      <c r="J2562" s="70" t="n">
        <v>0.6365011197057111</v>
      </c>
      <c r="K2562" s="71">
        <f>IF(NOT(AND(PAINEL_PESOS!$D$12="OK - 100%",PAINEL_PESOS!$F$20="OK - 100%",PAINEL_PESOS!$F$24="OK - 100%",PAINEL_PESOS!$F$27="OK - 100%",PAINEL_PESOS!$F$30="OK - 100%")),"", (E2562*PAINEL_PESOS!$B$7+F2562*PAINEL_PESOS!$B$8+G2562*PAINEL_PESOS!$B$9+H2562*PAINEL_PESOS!$B$10)*I2562)</f>
        <v/>
      </c>
      <c r="L2562" s="71">
        <f>IF(K2562="","",K2562-J2562)</f>
        <v/>
      </c>
      <c r="M2562" s="71">
        <f>IF(L2562="","",ABS(L2562))</f>
        <v/>
      </c>
      <c r="N2562" t="n">
        <v>0.4</v>
      </c>
      <c r="O2562" t="n">
        <v>1</v>
      </c>
      <c r="P2562" t="n">
        <v>0.7877507919746568</v>
      </c>
      <c r="Q2562" t="n">
        <v>0.9982803084966486</v>
      </c>
      <c r="R2562" t="n">
        <v>0.0669029452601804</v>
      </c>
      <c r="S2562" t="n">
        <v>1</v>
      </c>
      <c r="T2562" t="n">
        <v>0.9968652683757036</v>
      </c>
      <c r="U2562" t="n">
        <v>0.239663625033601</v>
      </c>
      <c r="V2562" t="n">
        <v>0.6928193826224793</v>
      </c>
      <c r="W2562" t="n">
        <v>0.3669230429276967</v>
      </c>
      <c r="X2562" t="n">
        <v>0.8281444842467005</v>
      </c>
    </row>
    <row r="2563">
      <c r="A2563" t="inlineStr">
        <is>
          <t>3128006</t>
        </is>
      </c>
      <c r="B2563" t="inlineStr">
        <is>
          <t>Guanhães</t>
        </is>
      </c>
      <c r="C2563" t="inlineStr">
        <is>
          <t>MG</t>
        </is>
      </c>
      <c r="D2563" t="inlineStr">
        <is>
          <t>REGIÃO SUDESTE</t>
        </is>
      </c>
      <c r="E2563" s="70">
        <f>SUMPRODUCT(N2563:Q2563,PAINEL_PESOS!$C$16:$C$19)</f>
        <v/>
      </c>
      <c r="F2563" s="70">
        <f>SUMPRODUCT(R2563:T2563,PAINEL_PESOS!$C$21:$C$23)</f>
        <v/>
      </c>
      <c r="G2563" s="70">
        <f>SUMPRODUCT(U2563:V2563,PAINEL_PESOS!$C$25:$C$26)</f>
        <v/>
      </c>
      <c r="H2563" s="70">
        <f>SUMPRODUCT(W2563:X2563,PAINEL_PESOS!$C$28:$C$29)</f>
        <v/>
      </c>
      <c r="I2563" s="70" t="n">
        <v>0.9720744600767746</v>
      </c>
      <c r="J2563" s="70" t="n">
        <v>0.6678196405467542</v>
      </c>
      <c r="K2563" s="71">
        <f>IF(NOT(AND(PAINEL_PESOS!$D$12="OK - 100%",PAINEL_PESOS!$F$20="OK - 100%",PAINEL_PESOS!$F$24="OK - 100%",PAINEL_PESOS!$F$27="OK - 100%",PAINEL_PESOS!$F$30="OK - 100%")),"", (E2563*PAINEL_PESOS!$B$7+F2563*PAINEL_PESOS!$B$8+G2563*PAINEL_PESOS!$B$9+H2563*PAINEL_PESOS!$B$10)*I2563)</f>
        <v/>
      </c>
      <c r="L2563" s="71">
        <f>IF(K2563="","",K2563-J2563)</f>
        <v/>
      </c>
      <c r="M2563" s="71">
        <f>IF(L2563="","",ABS(L2563))</f>
        <v/>
      </c>
      <c r="N2563" t="n">
        <v>1</v>
      </c>
      <c r="O2563" t="n">
        <v>0.9641999999999999</v>
      </c>
      <c r="P2563" t="n">
        <v>0.652375923970433</v>
      </c>
      <c r="Q2563" t="n">
        <v>0.9905649017748659</v>
      </c>
      <c r="R2563" t="n">
        <v>0.3688137449712481</v>
      </c>
      <c r="S2563" t="n">
        <v>0.7499940731961376</v>
      </c>
      <c r="T2563" t="n">
        <v>0.9660166572544641</v>
      </c>
      <c r="U2563" t="n">
        <v>0.4054409047596472</v>
      </c>
      <c r="V2563" t="n">
        <v>0.7568574301109454</v>
      </c>
      <c r="W2563" t="n">
        <v>0.4288779281686503</v>
      </c>
      <c r="X2563" t="n">
        <v>0.7114072633570805</v>
      </c>
    </row>
    <row r="2564">
      <c r="A2564" t="inlineStr">
        <is>
          <t>3128105</t>
        </is>
      </c>
      <c r="B2564" t="inlineStr">
        <is>
          <t>Guapé</t>
        </is>
      </c>
      <c r="C2564" t="inlineStr">
        <is>
          <t>MG</t>
        </is>
      </c>
      <c r="D2564" t="inlineStr">
        <is>
          <t>REGIÃO SUDESTE</t>
        </is>
      </c>
      <c r="E2564" s="70">
        <f>SUMPRODUCT(N2564:Q2564,PAINEL_PESOS!$C$16:$C$19)</f>
        <v/>
      </c>
      <c r="F2564" s="70">
        <f>SUMPRODUCT(R2564:T2564,PAINEL_PESOS!$C$21:$C$23)</f>
        <v/>
      </c>
      <c r="G2564" s="70">
        <f>SUMPRODUCT(U2564:V2564,PAINEL_PESOS!$C$25:$C$26)</f>
        <v/>
      </c>
      <c r="H2564" s="70">
        <f>SUMPRODUCT(W2564:X2564,PAINEL_PESOS!$C$28:$C$29)</f>
        <v/>
      </c>
      <c r="I2564" s="70" t="n">
        <v>0.9961766381969104</v>
      </c>
      <c r="J2564" s="70" t="n">
        <v>0.6593626515035953</v>
      </c>
      <c r="K2564" s="71">
        <f>IF(NOT(AND(PAINEL_PESOS!$D$12="OK - 100%",PAINEL_PESOS!$F$20="OK - 100%",PAINEL_PESOS!$F$24="OK - 100%",PAINEL_PESOS!$F$27="OK - 100%",PAINEL_PESOS!$F$30="OK - 100%")),"", (E2564*PAINEL_PESOS!$B$7+F2564*PAINEL_PESOS!$B$8+G2564*PAINEL_PESOS!$B$9+H2564*PAINEL_PESOS!$B$10)*I2564)</f>
        <v/>
      </c>
      <c r="L2564" s="71">
        <f>IF(K2564="","",K2564-J2564)</f>
        <v/>
      </c>
      <c r="M2564" s="71">
        <f>IF(L2564="","",ABS(L2564))</f>
        <v/>
      </c>
      <c r="N2564" t="n">
        <v>1</v>
      </c>
      <c r="O2564" t="n">
        <v>1</v>
      </c>
      <c r="P2564" t="n">
        <v>0.5439281942977825</v>
      </c>
      <c r="Q2564" t="n">
        <v>0.9967631334731234</v>
      </c>
      <c r="R2564" t="n">
        <v>0.2801921641445783</v>
      </c>
      <c r="S2564" t="n">
        <v>0.9999003335424488</v>
      </c>
      <c r="T2564" t="n">
        <v>0.9828618904664344</v>
      </c>
      <c r="U2564" t="n">
        <v>0.1675262693581279</v>
      </c>
      <c r="V2564" t="n">
        <v>0.6789471830008851</v>
      </c>
      <c r="W2564" t="n">
        <v>0.3500818715115292</v>
      </c>
      <c r="X2564" t="n">
        <v>0.8196092262696402</v>
      </c>
    </row>
    <row r="2565">
      <c r="A2565" t="inlineStr">
        <is>
          <t>3128204</t>
        </is>
      </c>
      <c r="B2565" t="inlineStr">
        <is>
          <t>Guaraciaba</t>
        </is>
      </c>
      <c r="C2565" t="inlineStr">
        <is>
          <t>MG</t>
        </is>
      </c>
      <c r="D2565" t="inlineStr">
        <is>
          <t>REGIÃO SUDESTE</t>
        </is>
      </c>
      <c r="E2565" s="70">
        <f>SUMPRODUCT(N2565:Q2565,PAINEL_PESOS!$C$16:$C$19)</f>
        <v/>
      </c>
      <c r="F2565" s="70">
        <f>SUMPRODUCT(R2565:T2565,PAINEL_PESOS!$C$21:$C$23)</f>
        <v/>
      </c>
      <c r="G2565" s="70">
        <f>SUMPRODUCT(U2565:V2565,PAINEL_PESOS!$C$25:$C$26)</f>
        <v/>
      </c>
      <c r="H2565" s="70">
        <f>SUMPRODUCT(W2565:X2565,PAINEL_PESOS!$C$28:$C$29)</f>
        <v/>
      </c>
      <c r="I2565" s="70" t="n">
        <v>0.9985061845952508</v>
      </c>
      <c r="J2565" s="70" t="n">
        <v>0.6690976730158679</v>
      </c>
      <c r="K2565" s="71">
        <f>IF(NOT(AND(PAINEL_PESOS!$D$12="OK - 100%",PAINEL_PESOS!$F$20="OK - 100%",PAINEL_PESOS!$F$24="OK - 100%",PAINEL_PESOS!$F$27="OK - 100%",PAINEL_PESOS!$F$30="OK - 100%")),"", (E2565*PAINEL_PESOS!$B$7+F2565*PAINEL_PESOS!$B$8+G2565*PAINEL_PESOS!$B$9+H2565*PAINEL_PESOS!$B$10)*I2565)</f>
        <v/>
      </c>
      <c r="L2565" s="71">
        <f>IF(K2565="","",K2565-J2565)</f>
        <v/>
      </c>
      <c r="M2565" s="71">
        <f>IF(L2565="","",ABS(L2565))</f>
        <v/>
      </c>
      <c r="N2565" t="n">
        <v>1</v>
      </c>
      <c r="O2565" t="n">
        <v>1</v>
      </c>
      <c r="P2565" t="n">
        <v>0.6966209081309398</v>
      </c>
      <c r="Q2565" t="n">
        <v>0.9960526746036358</v>
      </c>
      <c r="R2565" t="n">
        <v>0.1554961282127132</v>
      </c>
      <c r="S2565" t="n">
        <v>0.999479017085857</v>
      </c>
      <c r="T2565" t="n">
        <v>0.9955242211531844</v>
      </c>
      <c r="U2565" t="n">
        <v>0.2697174979858804</v>
      </c>
      <c r="V2565" t="n">
        <v>0.7583125730928704</v>
      </c>
      <c r="W2565" t="n">
        <v>0.3475891378049765</v>
      </c>
      <c r="X2565" t="n">
        <v>0.7051671693829104</v>
      </c>
    </row>
    <row r="2566">
      <c r="A2566" t="inlineStr">
        <is>
          <t>3128253</t>
        </is>
      </c>
      <c r="B2566" t="inlineStr">
        <is>
          <t>Guaraciama</t>
        </is>
      </c>
      <c r="C2566" t="inlineStr">
        <is>
          <t>MG</t>
        </is>
      </c>
      <c r="D2566" t="inlineStr">
        <is>
          <t>REGIÃO SUDESTE</t>
        </is>
      </c>
      <c r="E2566" s="70">
        <f>SUMPRODUCT(N2566:Q2566,PAINEL_PESOS!$C$16:$C$19)</f>
        <v/>
      </c>
      <c r="F2566" s="70">
        <f>SUMPRODUCT(R2566:T2566,PAINEL_PESOS!$C$21:$C$23)</f>
        <v/>
      </c>
      <c r="G2566" s="70">
        <f>SUMPRODUCT(U2566:V2566,PAINEL_PESOS!$C$25:$C$26)</f>
        <v/>
      </c>
      <c r="H2566" s="70">
        <f>SUMPRODUCT(W2566:X2566,PAINEL_PESOS!$C$28:$C$29)</f>
        <v/>
      </c>
      <c r="I2566" s="70" t="n">
        <v>0.9948314887200143</v>
      </c>
      <c r="J2566" s="70" t="n">
        <v>0.6018811384938538</v>
      </c>
      <c r="K2566" s="71">
        <f>IF(NOT(AND(PAINEL_PESOS!$D$12="OK - 100%",PAINEL_PESOS!$F$20="OK - 100%",PAINEL_PESOS!$F$24="OK - 100%",PAINEL_PESOS!$F$27="OK - 100%",PAINEL_PESOS!$F$30="OK - 100%")),"", (E2566*PAINEL_PESOS!$B$7+F2566*PAINEL_PESOS!$B$8+G2566*PAINEL_PESOS!$B$9+H2566*PAINEL_PESOS!$B$10)*I2566)</f>
        <v/>
      </c>
      <c r="L2566" s="71">
        <f>IF(K2566="","",K2566-J2566)</f>
        <v/>
      </c>
      <c r="M2566" s="71">
        <f>IF(L2566="","",ABS(L2566))</f>
        <v/>
      </c>
      <c r="N2566" t="n">
        <v>0.2</v>
      </c>
      <c r="O2566" t="n">
        <v>1</v>
      </c>
      <c r="P2566" t="n">
        <v>1</v>
      </c>
      <c r="Q2566" t="n">
        <v>0.986301095871985</v>
      </c>
      <c r="R2566" t="n">
        <v>0.112448696498836</v>
      </c>
      <c r="S2566" t="n">
        <v>0.9999536472317971</v>
      </c>
      <c r="T2566" t="n">
        <v>0.9835479040972465</v>
      </c>
      <c r="U2566" t="n">
        <v>0.5281057062318569</v>
      </c>
      <c r="V2566" t="n">
        <v>0.1859968496050899</v>
      </c>
      <c r="W2566" t="n">
        <v>0.4835494051232094</v>
      </c>
      <c r="X2566" t="n">
        <v>0.6519623645844772</v>
      </c>
    </row>
    <row r="2567">
      <c r="A2567" t="inlineStr">
        <is>
          <t>3128303</t>
        </is>
      </c>
      <c r="B2567" t="inlineStr">
        <is>
          <t>Guaranésia</t>
        </is>
      </c>
      <c r="C2567" t="inlineStr">
        <is>
          <t>MG</t>
        </is>
      </c>
      <c r="D2567" t="inlineStr">
        <is>
          <t>REGIÃO SUDESTE</t>
        </is>
      </c>
      <c r="E2567" s="70">
        <f>SUMPRODUCT(N2567:Q2567,PAINEL_PESOS!$C$16:$C$19)</f>
        <v/>
      </c>
      <c r="F2567" s="70">
        <f>SUMPRODUCT(R2567:T2567,PAINEL_PESOS!$C$21:$C$23)</f>
        <v/>
      </c>
      <c r="G2567" s="70">
        <f>SUMPRODUCT(U2567:V2567,PAINEL_PESOS!$C$25:$C$26)</f>
        <v/>
      </c>
      <c r="H2567" s="70">
        <f>SUMPRODUCT(W2567:X2567,PAINEL_PESOS!$C$28:$C$29)</f>
        <v/>
      </c>
      <c r="I2567" s="70" t="n">
        <v>0.9931020724978322</v>
      </c>
      <c r="J2567" s="70" t="n">
        <v>0.6342506922382378</v>
      </c>
      <c r="K2567" s="71">
        <f>IF(NOT(AND(PAINEL_PESOS!$D$12="OK - 100%",PAINEL_PESOS!$F$20="OK - 100%",PAINEL_PESOS!$F$24="OK - 100%",PAINEL_PESOS!$F$27="OK - 100%",PAINEL_PESOS!$F$30="OK - 100%")),"", (E2567*PAINEL_PESOS!$B$7+F2567*PAINEL_PESOS!$B$8+G2567*PAINEL_PESOS!$B$9+H2567*PAINEL_PESOS!$B$10)*I2567)</f>
        <v/>
      </c>
      <c r="L2567" s="71">
        <f>IF(K2567="","",K2567-J2567)</f>
        <v/>
      </c>
      <c r="M2567" s="71">
        <f>IF(L2567="","",ABS(L2567))</f>
        <v/>
      </c>
      <c r="N2567" t="n">
        <v>0.8</v>
      </c>
      <c r="O2567" t="n">
        <v>1</v>
      </c>
      <c r="P2567" t="n">
        <v>0.7513199577613516</v>
      </c>
      <c r="Q2567" t="n">
        <v>0.9824673124199952</v>
      </c>
      <c r="R2567" t="n">
        <v>0.3256684887117136</v>
      </c>
      <c r="S2567" t="n">
        <v>0.9756039429523967</v>
      </c>
      <c r="T2567" t="n">
        <v>0.9877634421749857</v>
      </c>
      <c r="U2567" t="n">
        <v>0.1381470297389968</v>
      </c>
      <c r="V2567" t="n">
        <v>0.6551201347200071</v>
      </c>
      <c r="W2567" t="n">
        <v>0.1810269082852749</v>
      </c>
      <c r="X2567" t="n">
        <v>0.8420371417530461</v>
      </c>
    </row>
    <row r="2568">
      <c r="A2568" t="inlineStr">
        <is>
          <t>3128402</t>
        </is>
      </c>
      <c r="B2568" t="inlineStr">
        <is>
          <t>Guarani</t>
        </is>
      </c>
      <c r="C2568" t="inlineStr">
        <is>
          <t>MG</t>
        </is>
      </c>
      <c r="D2568" t="inlineStr">
        <is>
          <t>REGIÃO SUDESTE</t>
        </is>
      </c>
      <c r="E2568" s="70">
        <f>SUMPRODUCT(N2568:Q2568,PAINEL_PESOS!$C$16:$C$19)</f>
        <v/>
      </c>
      <c r="F2568" s="70">
        <f>SUMPRODUCT(R2568:T2568,PAINEL_PESOS!$C$21:$C$23)</f>
        <v/>
      </c>
      <c r="G2568" s="70">
        <f>SUMPRODUCT(U2568:V2568,PAINEL_PESOS!$C$25:$C$26)</f>
        <v/>
      </c>
      <c r="H2568" s="70">
        <f>SUMPRODUCT(W2568:X2568,PAINEL_PESOS!$C$28:$C$29)</f>
        <v/>
      </c>
      <c r="I2568" s="70" t="n">
        <v>0.9975724096510612</v>
      </c>
      <c r="J2568" s="70" t="n">
        <v>0.6671575249190962</v>
      </c>
      <c r="K2568" s="71">
        <f>IF(NOT(AND(PAINEL_PESOS!$D$12="OK - 100%",PAINEL_PESOS!$F$20="OK - 100%",PAINEL_PESOS!$F$24="OK - 100%",PAINEL_PESOS!$F$27="OK - 100%",PAINEL_PESOS!$F$30="OK - 100%")),"", (E2568*PAINEL_PESOS!$B$7+F2568*PAINEL_PESOS!$B$8+G2568*PAINEL_PESOS!$B$9+H2568*PAINEL_PESOS!$B$10)*I2568)</f>
        <v/>
      </c>
      <c r="L2568" s="71">
        <f>IF(K2568="","",K2568-J2568)</f>
        <v/>
      </c>
      <c r="M2568" s="71">
        <f>IF(L2568="","",ABS(L2568))</f>
        <v/>
      </c>
      <c r="N2568" t="n">
        <v>1</v>
      </c>
      <c r="O2568" t="n">
        <v>1</v>
      </c>
      <c r="P2568" t="n">
        <v>0.7409714889123549</v>
      </c>
      <c r="Q2568" t="n">
        <v>0.9928372679642709</v>
      </c>
      <c r="R2568" t="n">
        <v>0.2057396294721805</v>
      </c>
      <c r="S2568" t="n">
        <v>0.9981825336215567</v>
      </c>
      <c r="T2568" t="n">
        <v>0.9936695755999178</v>
      </c>
      <c r="U2568" t="n">
        <v>0.1758230297746815</v>
      </c>
      <c r="V2568" t="n">
        <v>0.7437537994437886</v>
      </c>
      <c r="W2568" t="n">
        <v>0.3011859385494627</v>
      </c>
      <c r="X2568" t="n">
        <v>0.7975201054238052</v>
      </c>
    </row>
    <row r="2569">
      <c r="A2569" t="inlineStr">
        <is>
          <t>3128501</t>
        </is>
      </c>
      <c r="B2569" t="inlineStr">
        <is>
          <t>Guarará</t>
        </is>
      </c>
      <c r="C2569" t="inlineStr">
        <is>
          <t>MG</t>
        </is>
      </c>
      <c r="D2569" t="inlineStr">
        <is>
          <t>REGIÃO SUDESTE</t>
        </is>
      </c>
      <c r="E2569" s="70">
        <f>SUMPRODUCT(N2569:Q2569,PAINEL_PESOS!$C$16:$C$19)</f>
        <v/>
      </c>
      <c r="F2569" s="70">
        <f>SUMPRODUCT(R2569:T2569,PAINEL_PESOS!$C$21:$C$23)</f>
        <v/>
      </c>
      <c r="G2569" s="70">
        <f>SUMPRODUCT(U2569:V2569,PAINEL_PESOS!$C$25:$C$26)</f>
        <v/>
      </c>
      <c r="H2569" s="70">
        <f>SUMPRODUCT(W2569:X2569,PAINEL_PESOS!$C$28:$C$29)</f>
        <v/>
      </c>
      <c r="I2569" s="70" t="n">
        <v>0.9982923999171809</v>
      </c>
      <c r="J2569" s="70" t="n">
        <v>0.6076753534115591</v>
      </c>
      <c r="K2569" s="71">
        <f>IF(NOT(AND(PAINEL_PESOS!$D$12="OK - 100%",PAINEL_PESOS!$F$20="OK - 100%",PAINEL_PESOS!$F$24="OK - 100%",PAINEL_PESOS!$F$27="OK - 100%",PAINEL_PESOS!$F$30="OK - 100%")),"", (E2569*PAINEL_PESOS!$B$7+F2569*PAINEL_PESOS!$B$8+G2569*PAINEL_PESOS!$B$9+H2569*PAINEL_PESOS!$B$10)*I2569)</f>
        <v/>
      </c>
      <c r="L2569" s="71">
        <f>IF(K2569="","",K2569-J2569)</f>
        <v/>
      </c>
      <c r="M2569" s="71">
        <f>IF(L2569="","",ABS(L2569))</f>
        <v/>
      </c>
      <c r="N2569" t="n">
        <v>0.4</v>
      </c>
      <c r="O2569" t="n">
        <v>1</v>
      </c>
      <c r="P2569" t="n">
        <v>0.7174234424498416</v>
      </c>
      <c r="Q2569" t="n">
        <v>0.9943392049387846</v>
      </c>
      <c r="R2569" t="n">
        <v>0.0986284341907513</v>
      </c>
      <c r="S2569" t="n">
        <v>0.9964311609181941</v>
      </c>
      <c r="T2569" t="n">
        <v>0.9970632801711998</v>
      </c>
      <c r="U2569" t="n">
        <v>0.252189772340749</v>
      </c>
      <c r="V2569" t="n">
        <v>0.7096061087066172</v>
      </c>
      <c r="W2569" t="n">
        <v>0.2080771782730568</v>
      </c>
      <c r="X2569" t="n">
        <v>0.749215392230373</v>
      </c>
    </row>
    <row r="2570">
      <c r="A2570" t="inlineStr">
        <is>
          <t>3128600</t>
        </is>
      </c>
      <c r="B2570" t="inlineStr">
        <is>
          <t>Guarda-Mor</t>
        </is>
      </c>
      <c r="C2570" t="inlineStr">
        <is>
          <t>MG</t>
        </is>
      </c>
      <c r="D2570" t="inlineStr">
        <is>
          <t>REGIÃO SUDESTE</t>
        </is>
      </c>
      <c r="E2570" s="70">
        <f>SUMPRODUCT(N2570:Q2570,PAINEL_PESOS!$C$16:$C$19)</f>
        <v/>
      </c>
      <c r="F2570" s="70">
        <f>SUMPRODUCT(R2570:T2570,PAINEL_PESOS!$C$21:$C$23)</f>
        <v/>
      </c>
      <c r="G2570" s="70">
        <f>SUMPRODUCT(U2570:V2570,PAINEL_PESOS!$C$25:$C$26)</f>
        <v/>
      </c>
      <c r="H2570" s="70">
        <f>SUMPRODUCT(W2570:X2570,PAINEL_PESOS!$C$28:$C$29)</f>
        <v/>
      </c>
      <c r="I2570" s="70" t="n">
        <v>0.988770482676823</v>
      </c>
      <c r="J2570" s="70" t="n">
        <v>0.672748877519078</v>
      </c>
      <c r="K2570" s="71">
        <f>IF(NOT(AND(PAINEL_PESOS!$D$12="OK - 100%",PAINEL_PESOS!$F$20="OK - 100%",PAINEL_PESOS!$F$24="OK - 100%",PAINEL_PESOS!$F$27="OK - 100%",PAINEL_PESOS!$F$30="OK - 100%")),"", (E2570*PAINEL_PESOS!$B$7+F2570*PAINEL_PESOS!$B$8+G2570*PAINEL_PESOS!$B$9+H2570*PAINEL_PESOS!$B$10)*I2570)</f>
        <v/>
      </c>
      <c r="L2570" s="71">
        <f>IF(K2570="","",K2570-J2570)</f>
        <v/>
      </c>
      <c r="M2570" s="71">
        <f>IF(L2570="","",ABS(L2570))</f>
        <v/>
      </c>
      <c r="N2570" t="n">
        <v>0.6</v>
      </c>
      <c r="O2570" t="n">
        <v>1</v>
      </c>
      <c r="P2570" t="n">
        <v>0.75480464625132</v>
      </c>
      <c r="Q2570" t="n">
        <v>0.99914276036298</v>
      </c>
      <c r="R2570" t="n">
        <v>0.3343544960745047</v>
      </c>
      <c r="S2570" t="n">
        <v>0.9999667109783055</v>
      </c>
      <c r="T2570" t="n">
        <v>0.9432356374705092</v>
      </c>
      <c r="U2570" t="n">
        <v>0.3352440396173196</v>
      </c>
      <c r="V2570" t="n">
        <v>0.7484881303287613</v>
      </c>
      <c r="W2570" t="n">
        <v>0.3742266513902523</v>
      </c>
      <c r="X2570" t="n">
        <v>0.789810815177197</v>
      </c>
    </row>
    <row r="2571">
      <c r="A2571" t="inlineStr">
        <is>
          <t>3128709</t>
        </is>
      </c>
      <c r="B2571" t="inlineStr">
        <is>
          <t>Guaxupé</t>
        </is>
      </c>
      <c r="C2571" t="inlineStr">
        <is>
          <t>MG</t>
        </is>
      </c>
      <c r="D2571" t="inlineStr">
        <is>
          <t>REGIÃO SUDESTE</t>
        </is>
      </c>
      <c r="E2571" s="70">
        <f>SUMPRODUCT(N2571:Q2571,PAINEL_PESOS!$C$16:$C$19)</f>
        <v/>
      </c>
      <c r="F2571" s="70">
        <f>SUMPRODUCT(R2571:T2571,PAINEL_PESOS!$C$21:$C$23)</f>
        <v/>
      </c>
      <c r="G2571" s="70">
        <f>SUMPRODUCT(U2571:V2571,PAINEL_PESOS!$C$25:$C$26)</f>
        <v/>
      </c>
      <c r="H2571" s="70">
        <f>SUMPRODUCT(W2571:X2571,PAINEL_PESOS!$C$28:$C$29)</f>
        <v/>
      </c>
      <c r="I2571" s="70" t="n">
        <v>0.9887689842840741</v>
      </c>
      <c r="J2571" s="70" t="n">
        <v>0.615922015872115</v>
      </c>
      <c r="K2571" s="71">
        <f>IF(NOT(AND(PAINEL_PESOS!$D$12="OK - 100%",PAINEL_PESOS!$F$20="OK - 100%",PAINEL_PESOS!$F$24="OK - 100%",PAINEL_PESOS!$F$27="OK - 100%",PAINEL_PESOS!$F$30="OK - 100%")),"", (E2571*PAINEL_PESOS!$B$7+F2571*PAINEL_PESOS!$B$8+G2571*PAINEL_PESOS!$B$9+H2571*PAINEL_PESOS!$B$10)*I2571)</f>
        <v/>
      </c>
      <c r="L2571" s="71">
        <f>IF(K2571="","",K2571-J2571)</f>
        <v/>
      </c>
      <c r="M2571" s="71">
        <f>IF(L2571="","",ABS(L2571))</f>
        <v/>
      </c>
      <c r="N2571" t="n">
        <v>0.6</v>
      </c>
      <c r="O2571" t="n">
        <v>1</v>
      </c>
      <c r="P2571" t="n">
        <v>0.6916578669482576</v>
      </c>
      <c r="Q2571" t="n">
        <v>0.9465787626437169</v>
      </c>
      <c r="R2571" t="n">
        <v>0.4287402130344866</v>
      </c>
      <c r="S2571" t="n">
        <v>0.9725695931664748</v>
      </c>
      <c r="T2571" t="n">
        <v>0.9930699398639229</v>
      </c>
      <c r="U2571" t="n">
        <v>0.1497898465910326</v>
      </c>
      <c r="V2571" t="n">
        <v>0.5914440450011478</v>
      </c>
      <c r="W2571" t="n">
        <v>0.1940311363502246</v>
      </c>
      <c r="X2571" t="n">
        <v>0.8327076365873159</v>
      </c>
    </row>
    <row r="2572">
      <c r="A2572" t="inlineStr">
        <is>
          <t>3128808</t>
        </is>
      </c>
      <c r="B2572" t="inlineStr">
        <is>
          <t>Guidoval</t>
        </is>
      </c>
      <c r="C2572" t="inlineStr">
        <is>
          <t>MG</t>
        </is>
      </c>
      <c r="D2572" t="inlineStr">
        <is>
          <t>REGIÃO SUDESTE</t>
        </is>
      </c>
      <c r="E2572" s="70">
        <f>SUMPRODUCT(N2572:Q2572,PAINEL_PESOS!$C$16:$C$19)</f>
        <v/>
      </c>
      <c r="F2572" s="70">
        <f>SUMPRODUCT(R2572:T2572,PAINEL_PESOS!$C$21:$C$23)</f>
        <v/>
      </c>
      <c r="G2572" s="70">
        <f>SUMPRODUCT(U2572:V2572,PAINEL_PESOS!$C$25:$C$26)</f>
        <v/>
      </c>
      <c r="H2572" s="70">
        <f>SUMPRODUCT(W2572:X2572,PAINEL_PESOS!$C$28:$C$29)</f>
        <v/>
      </c>
      <c r="I2572" s="70" t="n">
        <v>0.9909143925656884</v>
      </c>
      <c r="J2572" s="70" t="n">
        <v>0.5916546851665663</v>
      </c>
      <c r="K2572" s="71">
        <f>IF(NOT(AND(PAINEL_PESOS!$D$12="OK - 100%",PAINEL_PESOS!$F$20="OK - 100%",PAINEL_PESOS!$F$24="OK - 100%",PAINEL_PESOS!$F$27="OK - 100%",PAINEL_PESOS!$F$30="OK - 100%")),"", (E2572*PAINEL_PESOS!$B$7+F2572*PAINEL_PESOS!$B$8+G2572*PAINEL_PESOS!$B$9+H2572*PAINEL_PESOS!$B$10)*I2572)</f>
        <v/>
      </c>
      <c r="L2572" s="71">
        <f>IF(K2572="","",K2572-J2572)</f>
        <v/>
      </c>
      <c r="M2572" s="71">
        <f>IF(L2572="","",ABS(L2572))</f>
        <v/>
      </c>
      <c r="N2572" t="n">
        <v>0.4</v>
      </c>
      <c r="O2572" t="n">
        <v>1</v>
      </c>
      <c r="P2572" t="n">
        <v>0.7182682154171067</v>
      </c>
      <c r="Q2572" t="n">
        <v>0.9900298460090042</v>
      </c>
      <c r="R2572" t="n">
        <v>0.1568257740106715</v>
      </c>
      <c r="S2572" t="n">
        <v>0.9985389707823162</v>
      </c>
      <c r="T2572" t="n">
        <v>0.9611053931667036</v>
      </c>
      <c r="U2572" t="n">
        <v>0.1757921725251762</v>
      </c>
      <c r="V2572" t="n">
        <v>0.5368979782287817</v>
      </c>
      <c r="W2572" t="n">
        <v>0.3012659139653983</v>
      </c>
      <c r="X2572" t="n">
        <v>0.7975509345879757</v>
      </c>
    </row>
    <row r="2573">
      <c r="A2573" t="inlineStr">
        <is>
          <t>3128907</t>
        </is>
      </c>
      <c r="B2573" t="inlineStr">
        <is>
          <t>Guimarânia</t>
        </is>
      </c>
      <c r="C2573" t="inlineStr">
        <is>
          <t>MG</t>
        </is>
      </c>
      <c r="D2573" t="inlineStr">
        <is>
          <t>REGIÃO SUDESTE</t>
        </is>
      </c>
      <c r="E2573" s="70">
        <f>SUMPRODUCT(N2573:Q2573,PAINEL_PESOS!$C$16:$C$19)</f>
        <v/>
      </c>
      <c r="F2573" s="70">
        <f>SUMPRODUCT(R2573:T2573,PAINEL_PESOS!$C$21:$C$23)</f>
        <v/>
      </c>
      <c r="G2573" s="70">
        <f>SUMPRODUCT(U2573:V2573,PAINEL_PESOS!$C$25:$C$26)</f>
        <v/>
      </c>
      <c r="H2573" s="70">
        <f>SUMPRODUCT(W2573:X2573,PAINEL_PESOS!$C$28:$C$29)</f>
        <v/>
      </c>
      <c r="I2573" s="70" t="n">
        <v>0.9919480271087339</v>
      </c>
      <c r="J2573" s="70" t="n">
        <v>0.660125343928112</v>
      </c>
      <c r="K2573" s="71">
        <f>IF(NOT(AND(PAINEL_PESOS!$D$12="OK - 100%",PAINEL_PESOS!$F$20="OK - 100%",PAINEL_PESOS!$F$24="OK - 100%",PAINEL_PESOS!$F$27="OK - 100%",PAINEL_PESOS!$F$30="OK - 100%")),"", (E2573*PAINEL_PESOS!$B$7+F2573*PAINEL_PESOS!$B$8+G2573*PAINEL_PESOS!$B$9+H2573*PAINEL_PESOS!$B$10)*I2573)</f>
        <v/>
      </c>
      <c r="L2573" s="71">
        <f>IF(K2573="","",K2573-J2573)</f>
        <v/>
      </c>
      <c r="M2573" s="71">
        <f>IF(L2573="","",ABS(L2573))</f>
        <v/>
      </c>
      <c r="N2573" t="n">
        <v>0.6</v>
      </c>
      <c r="O2573" t="n">
        <v>1</v>
      </c>
      <c r="P2573" t="n">
        <v>0.7230200633579725</v>
      </c>
      <c r="Q2573" t="n">
        <v>0.9950508235349078</v>
      </c>
      <c r="R2573" t="n">
        <v>0.2492036956214856</v>
      </c>
      <c r="S2573" t="n">
        <v>0.9995997671172169</v>
      </c>
      <c r="T2573" t="n">
        <v>0.9624813626116195</v>
      </c>
      <c r="U2573" t="n">
        <v>0.239663625033601</v>
      </c>
      <c r="V2573" t="n">
        <v>0.7559139324348446</v>
      </c>
      <c r="W2573" t="n">
        <v>0.3669230429276967</v>
      </c>
      <c r="X2573" t="n">
        <v>0.8281444842467005</v>
      </c>
    </row>
    <row r="2574">
      <c r="A2574" t="inlineStr">
        <is>
          <t>3129004</t>
        </is>
      </c>
      <c r="B2574" t="inlineStr">
        <is>
          <t>Guiricema</t>
        </is>
      </c>
      <c r="C2574" t="inlineStr">
        <is>
          <t>MG</t>
        </is>
      </c>
      <c r="D2574" t="inlineStr">
        <is>
          <t>REGIÃO SUDESTE</t>
        </is>
      </c>
      <c r="E2574" s="70">
        <f>SUMPRODUCT(N2574:Q2574,PAINEL_PESOS!$C$16:$C$19)</f>
        <v/>
      </c>
      <c r="F2574" s="70">
        <f>SUMPRODUCT(R2574:T2574,PAINEL_PESOS!$C$21:$C$23)</f>
        <v/>
      </c>
      <c r="G2574" s="70">
        <f>SUMPRODUCT(U2574:V2574,PAINEL_PESOS!$C$25:$C$26)</f>
        <v/>
      </c>
      <c r="H2574" s="70">
        <f>SUMPRODUCT(W2574:X2574,PAINEL_PESOS!$C$28:$C$29)</f>
        <v/>
      </c>
      <c r="I2574" s="70" t="n">
        <v>0.9961926626643797</v>
      </c>
      <c r="J2574" s="70" t="n">
        <v>0.5600859488225236</v>
      </c>
      <c r="K2574" s="71">
        <f>IF(NOT(AND(PAINEL_PESOS!$D$12="OK - 100%",PAINEL_PESOS!$F$20="OK - 100%",PAINEL_PESOS!$F$24="OK - 100%",PAINEL_PESOS!$F$27="OK - 100%",PAINEL_PESOS!$F$30="OK - 100%")),"", (E2574*PAINEL_PESOS!$B$7+F2574*PAINEL_PESOS!$B$8+G2574*PAINEL_PESOS!$B$9+H2574*PAINEL_PESOS!$B$10)*I2574)</f>
        <v/>
      </c>
      <c r="L2574" s="71">
        <f>IF(K2574="","",K2574-J2574)</f>
        <v/>
      </c>
      <c r="M2574" s="71">
        <f>IF(L2574="","",ABS(L2574))</f>
        <v/>
      </c>
      <c r="N2574" t="n">
        <v>0.2</v>
      </c>
      <c r="O2574" t="n">
        <v>1</v>
      </c>
      <c r="P2574" t="n">
        <v>0.6695881731784583</v>
      </c>
      <c r="Q2574" t="n">
        <v>0.9946531286321983</v>
      </c>
      <c r="R2574" t="n">
        <v>0.1578939282616298</v>
      </c>
      <c r="S2574" t="n">
        <v>0.9991835130123299</v>
      </c>
      <c r="T2574" t="n">
        <v>0.9847858784890915</v>
      </c>
      <c r="U2574" t="n">
        <v>0.175813032345218</v>
      </c>
      <c r="V2574" t="n">
        <v>0.3630058364188409</v>
      </c>
      <c r="W2574" t="n">
        <v>0.3014156980618137</v>
      </c>
      <c r="X2574" t="n">
        <v>0.7975481816261615</v>
      </c>
    </row>
    <row r="2575">
      <c r="A2575" t="inlineStr">
        <is>
          <t>3129103</t>
        </is>
      </c>
      <c r="B2575" t="inlineStr">
        <is>
          <t>Gurinhatã</t>
        </is>
      </c>
      <c r="C2575" t="inlineStr">
        <is>
          <t>MG</t>
        </is>
      </c>
      <c r="D2575" t="inlineStr">
        <is>
          <t>REGIÃO SUDESTE</t>
        </is>
      </c>
      <c r="E2575" s="70">
        <f>SUMPRODUCT(N2575:Q2575,PAINEL_PESOS!$C$16:$C$19)</f>
        <v/>
      </c>
      <c r="F2575" s="70">
        <f>SUMPRODUCT(R2575:T2575,PAINEL_PESOS!$C$21:$C$23)</f>
        <v/>
      </c>
      <c r="G2575" s="70">
        <f>SUMPRODUCT(U2575:V2575,PAINEL_PESOS!$C$25:$C$26)</f>
        <v/>
      </c>
      <c r="H2575" s="70">
        <f>SUMPRODUCT(W2575:X2575,PAINEL_PESOS!$C$28:$C$29)</f>
        <v/>
      </c>
      <c r="I2575" s="70" t="n">
        <v>0.9969696708485589</v>
      </c>
      <c r="J2575" s="70" t="n">
        <v>0.651234929254734</v>
      </c>
      <c r="K2575" s="71">
        <f>IF(NOT(AND(PAINEL_PESOS!$D$12="OK - 100%",PAINEL_PESOS!$F$20="OK - 100%",PAINEL_PESOS!$F$24="OK - 100%",PAINEL_PESOS!$F$27="OK - 100%",PAINEL_PESOS!$F$30="OK - 100%")),"", (E2575*PAINEL_PESOS!$B$7+F2575*PAINEL_PESOS!$B$8+G2575*PAINEL_PESOS!$B$9+H2575*PAINEL_PESOS!$B$10)*I2575)</f>
        <v/>
      </c>
      <c r="L2575" s="71">
        <f>IF(K2575="","",K2575-J2575)</f>
        <v/>
      </c>
      <c r="M2575" s="71">
        <f>IF(L2575="","",ABS(L2575))</f>
        <v/>
      </c>
      <c r="N2575" t="n">
        <v>0.8</v>
      </c>
      <c r="O2575" t="n">
        <v>1</v>
      </c>
      <c r="P2575" t="n">
        <v>0.7347412882787751</v>
      </c>
      <c r="Q2575" t="n">
        <v>0.999181736632622</v>
      </c>
      <c r="R2575" t="n">
        <v>0.2106677418805542</v>
      </c>
      <c r="S2575" t="n">
        <v>0.9999800661222364</v>
      </c>
      <c r="T2575" t="n">
        <v>0.9851268522171978</v>
      </c>
      <c r="U2575" t="n">
        <v>0.1873307240130728</v>
      </c>
      <c r="V2575" t="n">
        <v>0.6922815167936247</v>
      </c>
      <c r="W2575" t="n">
        <v>0.1986923805812231</v>
      </c>
      <c r="X2575" t="n">
        <v>0.9165991634302904</v>
      </c>
    </row>
    <row r="2576">
      <c r="A2576" t="inlineStr">
        <is>
          <t>3129202</t>
        </is>
      </c>
      <c r="B2576" t="inlineStr">
        <is>
          <t>Heliodora</t>
        </is>
      </c>
      <c r="C2576" t="inlineStr">
        <is>
          <t>MG</t>
        </is>
      </c>
      <c r="D2576" t="inlineStr">
        <is>
          <t>REGIÃO SUDESTE</t>
        </is>
      </c>
      <c r="E2576" s="70">
        <f>SUMPRODUCT(N2576:Q2576,PAINEL_PESOS!$C$16:$C$19)</f>
        <v/>
      </c>
      <c r="F2576" s="70">
        <f>SUMPRODUCT(R2576:T2576,PAINEL_PESOS!$C$21:$C$23)</f>
        <v/>
      </c>
      <c r="G2576" s="70">
        <f>SUMPRODUCT(U2576:V2576,PAINEL_PESOS!$C$25:$C$26)</f>
        <v/>
      </c>
      <c r="H2576" s="70">
        <f>SUMPRODUCT(W2576:X2576,PAINEL_PESOS!$C$28:$C$29)</f>
        <v/>
      </c>
      <c r="I2576" s="70" t="n">
        <v>0.9984444493652903</v>
      </c>
      <c r="J2576" s="70" t="n">
        <v>0.6628817429192261</v>
      </c>
      <c r="K2576" s="71">
        <f>IF(NOT(AND(PAINEL_PESOS!$D$12="OK - 100%",PAINEL_PESOS!$F$20="OK - 100%",PAINEL_PESOS!$F$24="OK - 100%",PAINEL_PESOS!$F$27="OK - 100%",PAINEL_PESOS!$F$30="OK - 100%")),"", (E2576*PAINEL_PESOS!$B$7+F2576*PAINEL_PESOS!$B$8+G2576*PAINEL_PESOS!$B$9+H2576*PAINEL_PESOS!$B$10)*I2576)</f>
        <v/>
      </c>
      <c r="L2576" s="71">
        <f>IF(K2576="","",K2576-J2576)</f>
        <v/>
      </c>
      <c r="M2576" s="71">
        <f>IF(L2576="","",ABS(L2576))</f>
        <v/>
      </c>
      <c r="N2576" t="n">
        <v>1</v>
      </c>
      <c r="O2576" t="n">
        <v>1</v>
      </c>
      <c r="P2576" t="n">
        <v>0.8227032734952482</v>
      </c>
      <c r="Q2576" t="n">
        <v>0.9953687357949057</v>
      </c>
      <c r="R2576" t="n">
        <v>0.1714253589567283</v>
      </c>
      <c r="S2576" t="n">
        <v>0.9982233113397667</v>
      </c>
      <c r="T2576" t="n">
        <v>0.9962595045892386</v>
      </c>
      <c r="U2576" t="n">
        <v>0.2000300796135044</v>
      </c>
      <c r="V2576" t="n">
        <v>0.7160197509374205</v>
      </c>
      <c r="W2576" t="n">
        <v>0.2504030502032525</v>
      </c>
      <c r="X2576" t="n">
        <v>0.7918882956167664</v>
      </c>
    </row>
    <row r="2577">
      <c r="A2577" t="inlineStr">
        <is>
          <t>3129301</t>
        </is>
      </c>
      <c r="B2577" t="inlineStr">
        <is>
          <t>Iapu</t>
        </is>
      </c>
      <c r="C2577" t="inlineStr">
        <is>
          <t>MG</t>
        </is>
      </c>
      <c r="D2577" t="inlineStr">
        <is>
          <t>REGIÃO SUDESTE</t>
        </is>
      </c>
      <c r="E2577" s="70">
        <f>SUMPRODUCT(N2577:Q2577,PAINEL_PESOS!$C$16:$C$19)</f>
        <v/>
      </c>
      <c r="F2577" s="70">
        <f>SUMPRODUCT(R2577:T2577,PAINEL_PESOS!$C$21:$C$23)</f>
        <v/>
      </c>
      <c r="G2577" s="70">
        <f>SUMPRODUCT(U2577:V2577,PAINEL_PESOS!$C$25:$C$26)</f>
        <v/>
      </c>
      <c r="H2577" s="70">
        <f>SUMPRODUCT(W2577:X2577,PAINEL_PESOS!$C$28:$C$29)</f>
        <v/>
      </c>
      <c r="I2577" s="70" t="n">
        <v>0.9924073426527553</v>
      </c>
      <c r="J2577" s="70" t="n">
        <v>0.6118313267663499</v>
      </c>
      <c r="K2577" s="71">
        <f>IF(NOT(AND(PAINEL_PESOS!$D$12="OK - 100%",PAINEL_PESOS!$F$20="OK - 100%",PAINEL_PESOS!$F$24="OK - 100%",PAINEL_PESOS!$F$27="OK - 100%",PAINEL_PESOS!$F$30="OK - 100%")),"", (E2577*PAINEL_PESOS!$B$7+F2577*PAINEL_PESOS!$B$8+G2577*PAINEL_PESOS!$B$9+H2577*PAINEL_PESOS!$B$10)*I2577)</f>
        <v/>
      </c>
      <c r="L2577" s="71">
        <f>IF(K2577="","",K2577-J2577)</f>
        <v/>
      </c>
      <c r="M2577" s="71">
        <f>IF(L2577="","",ABS(L2577))</f>
        <v/>
      </c>
      <c r="N2577" t="n">
        <v>0.6</v>
      </c>
      <c r="O2577" t="n">
        <v>1</v>
      </c>
      <c r="P2577" t="n">
        <v>0.6218585005279831</v>
      </c>
      <c r="Q2577" t="n">
        <v>0.9914867480114201</v>
      </c>
      <c r="R2577" t="n">
        <v>0.197223540964855</v>
      </c>
      <c r="S2577" t="n">
        <v>0.9994839772162356</v>
      </c>
      <c r="T2577" t="n">
        <v>0.9674126106887908</v>
      </c>
      <c r="U2577" t="n">
        <v>0.1374152280004427</v>
      </c>
      <c r="V2577" t="n">
        <v>0.7405534741858536</v>
      </c>
      <c r="W2577" t="n">
        <v>0.32025602187876</v>
      </c>
      <c r="X2577" t="n">
        <v>0.6844542459669045</v>
      </c>
    </row>
    <row r="2578">
      <c r="A2578" t="inlineStr">
        <is>
          <t>3129400</t>
        </is>
      </c>
      <c r="B2578" t="inlineStr">
        <is>
          <t>Ibertioga</t>
        </is>
      </c>
      <c r="C2578" t="inlineStr">
        <is>
          <t>MG</t>
        </is>
      </c>
      <c r="D2578" t="inlineStr">
        <is>
          <t>REGIÃO SUDESTE</t>
        </is>
      </c>
      <c r="E2578" s="70">
        <f>SUMPRODUCT(N2578:Q2578,PAINEL_PESOS!$C$16:$C$19)</f>
        <v/>
      </c>
      <c r="F2578" s="70">
        <f>SUMPRODUCT(R2578:T2578,PAINEL_PESOS!$C$21:$C$23)</f>
        <v/>
      </c>
      <c r="G2578" s="70">
        <f>SUMPRODUCT(U2578:V2578,PAINEL_PESOS!$C$25:$C$26)</f>
        <v/>
      </c>
      <c r="H2578" s="70">
        <f>SUMPRODUCT(W2578:X2578,PAINEL_PESOS!$C$28:$C$29)</f>
        <v/>
      </c>
      <c r="I2578" s="70" t="n">
        <v>0.9992975630636188</v>
      </c>
      <c r="J2578" s="70" t="n">
        <v>0.647120958550186</v>
      </c>
      <c r="K2578" s="71">
        <f>IF(NOT(AND(PAINEL_PESOS!$D$12="OK - 100%",PAINEL_PESOS!$F$20="OK - 100%",PAINEL_PESOS!$F$24="OK - 100%",PAINEL_PESOS!$F$27="OK - 100%",PAINEL_PESOS!$F$30="OK - 100%")),"", (E2578*PAINEL_PESOS!$B$7+F2578*PAINEL_PESOS!$B$8+G2578*PAINEL_PESOS!$B$9+H2578*PAINEL_PESOS!$B$10)*I2578)</f>
        <v/>
      </c>
      <c r="L2578" s="71">
        <f>IF(K2578="","",K2578-J2578)</f>
        <v/>
      </c>
      <c r="M2578" s="71">
        <f>IF(L2578="","",ABS(L2578))</f>
        <v/>
      </c>
      <c r="N2578" t="n">
        <v>0.8</v>
      </c>
      <c r="O2578" t="n">
        <v>0.988</v>
      </c>
      <c r="P2578" t="n">
        <v>0.7907074973600845</v>
      </c>
      <c r="Q2578" t="n">
        <v>0.9986140450664028</v>
      </c>
      <c r="R2578" t="n">
        <v>0.1469066581393557</v>
      </c>
      <c r="S2578" t="n">
        <v>0.9999926202802495</v>
      </c>
      <c r="T2578" t="n">
        <v>0.9974462489903644</v>
      </c>
      <c r="U2578" t="n">
        <v>0.1844681662160191</v>
      </c>
      <c r="V2578" t="n">
        <v>0.698168965855784</v>
      </c>
      <c r="W2578" t="n">
        <v>0.2186385484501664</v>
      </c>
      <c r="X2578" t="n">
        <v>0.8611065812378218</v>
      </c>
    </row>
    <row r="2579">
      <c r="A2579" t="inlineStr">
        <is>
          <t>3129509</t>
        </is>
      </c>
      <c r="B2579" t="inlineStr">
        <is>
          <t>Ibiá</t>
        </is>
      </c>
      <c r="C2579" t="inlineStr">
        <is>
          <t>MG</t>
        </is>
      </c>
      <c r="D2579" t="inlineStr">
        <is>
          <t>REGIÃO SUDESTE</t>
        </is>
      </c>
      <c r="E2579" s="70">
        <f>SUMPRODUCT(N2579:Q2579,PAINEL_PESOS!$C$16:$C$19)</f>
        <v/>
      </c>
      <c r="F2579" s="70">
        <f>SUMPRODUCT(R2579:T2579,PAINEL_PESOS!$C$21:$C$23)</f>
        <v/>
      </c>
      <c r="G2579" s="70">
        <f>SUMPRODUCT(U2579:V2579,PAINEL_PESOS!$C$25:$C$26)</f>
        <v/>
      </c>
      <c r="H2579" s="70">
        <f>SUMPRODUCT(W2579:X2579,PAINEL_PESOS!$C$28:$C$29)</f>
        <v/>
      </c>
      <c r="I2579" s="70" t="n">
        <v>0.9964283122393147</v>
      </c>
      <c r="J2579" s="70" t="n">
        <v>0.6820762481406396</v>
      </c>
      <c r="K2579" s="71">
        <f>IF(NOT(AND(PAINEL_PESOS!$D$12="OK - 100%",PAINEL_PESOS!$F$20="OK - 100%",PAINEL_PESOS!$F$24="OK - 100%",PAINEL_PESOS!$F$27="OK - 100%",PAINEL_PESOS!$F$30="OK - 100%")),"", (E2579*PAINEL_PESOS!$B$7+F2579*PAINEL_PESOS!$B$8+G2579*PAINEL_PESOS!$B$9+H2579*PAINEL_PESOS!$B$10)*I2579)</f>
        <v/>
      </c>
      <c r="L2579" s="71">
        <f>IF(K2579="","",K2579-J2579)</f>
        <v/>
      </c>
      <c r="M2579" s="71">
        <f>IF(L2579="","",ABS(L2579))</f>
        <v/>
      </c>
      <c r="N2579" t="n">
        <v>0.8</v>
      </c>
      <c r="O2579" t="n">
        <v>0.9957</v>
      </c>
      <c r="P2579" t="n">
        <v>0.7760295670538543</v>
      </c>
      <c r="Q2579" t="n">
        <v>0.9988250022628122</v>
      </c>
      <c r="R2579" t="n">
        <v>0.3952155380520006</v>
      </c>
      <c r="S2579" t="n">
        <v>0.9995668361533918</v>
      </c>
      <c r="T2579" t="n">
        <v>0.9828082763611871</v>
      </c>
      <c r="U2579" t="n">
        <v>0.2206761863016388</v>
      </c>
      <c r="V2579" t="n">
        <v>0.75732917354964</v>
      </c>
      <c r="W2579" t="n">
        <v>0.2544440911243444</v>
      </c>
      <c r="X2579" t="n">
        <v>0.8733819821138155</v>
      </c>
    </row>
    <row r="2580">
      <c r="A2580" t="inlineStr">
        <is>
          <t>3129608</t>
        </is>
      </c>
      <c r="B2580" t="inlineStr">
        <is>
          <t>Ibiaí</t>
        </is>
      </c>
      <c r="C2580" t="inlineStr">
        <is>
          <t>MG</t>
        </is>
      </c>
      <c r="D2580" t="inlineStr">
        <is>
          <t>REGIÃO SUDESTE</t>
        </is>
      </c>
      <c r="E2580" s="70">
        <f>SUMPRODUCT(N2580:Q2580,PAINEL_PESOS!$C$16:$C$19)</f>
        <v/>
      </c>
      <c r="F2580" s="70">
        <f>SUMPRODUCT(R2580:T2580,PAINEL_PESOS!$C$21:$C$23)</f>
        <v/>
      </c>
      <c r="G2580" s="70">
        <f>SUMPRODUCT(U2580:V2580,PAINEL_PESOS!$C$25:$C$26)</f>
        <v/>
      </c>
      <c r="H2580" s="70">
        <f>SUMPRODUCT(W2580:X2580,PAINEL_PESOS!$C$28:$C$29)</f>
        <v/>
      </c>
      <c r="I2580" s="70" t="n">
        <v>0.9668510788967336</v>
      </c>
      <c r="J2580" s="70" t="n">
        <v>0.6306688074109691</v>
      </c>
      <c r="K2580" s="71">
        <f>IF(NOT(AND(PAINEL_PESOS!$D$12="OK - 100%",PAINEL_PESOS!$F$20="OK - 100%",PAINEL_PESOS!$F$24="OK - 100%",PAINEL_PESOS!$F$27="OK - 100%",PAINEL_PESOS!$F$30="OK - 100%")),"", (E2580*PAINEL_PESOS!$B$7+F2580*PAINEL_PESOS!$B$8+G2580*PAINEL_PESOS!$B$9+H2580*PAINEL_PESOS!$B$10)*I2580)</f>
        <v/>
      </c>
      <c r="L2580" s="71">
        <f>IF(K2580="","",K2580-J2580)</f>
        <v/>
      </c>
      <c r="M2580" s="71">
        <f>IF(L2580="","",ABS(L2580))</f>
        <v/>
      </c>
      <c r="N2580" t="n">
        <v>0.4</v>
      </c>
      <c r="O2580" t="n">
        <v>0.9825</v>
      </c>
      <c r="P2580" t="n">
        <v>0.7293558606124604</v>
      </c>
      <c r="Q2580" t="n">
        <v>0.9962102186858905</v>
      </c>
      <c r="R2580" t="n">
        <v>0.1490940913902437</v>
      </c>
      <c r="S2580" t="n">
        <v>1</v>
      </c>
      <c r="T2580" t="n">
        <v>0.8327535218613085</v>
      </c>
      <c r="U2580" t="n">
        <v>0.5239509640118959</v>
      </c>
      <c r="V2580" t="n">
        <v>0.7537905218470486</v>
      </c>
      <c r="W2580" t="n">
        <v>0.5342176402229085</v>
      </c>
      <c r="X2580" t="n">
        <v>0.531108645491978</v>
      </c>
    </row>
    <row r="2581">
      <c r="A2581" t="inlineStr">
        <is>
          <t>3129657</t>
        </is>
      </c>
      <c r="B2581" t="inlineStr">
        <is>
          <t>Ibiracatu</t>
        </is>
      </c>
      <c r="C2581" t="inlineStr">
        <is>
          <t>MG</t>
        </is>
      </c>
      <c r="D2581" t="inlineStr">
        <is>
          <t>REGIÃO SUDESTE</t>
        </is>
      </c>
      <c r="E2581" s="70">
        <f>SUMPRODUCT(N2581:Q2581,PAINEL_PESOS!$C$16:$C$19)</f>
        <v/>
      </c>
      <c r="F2581" s="70">
        <f>SUMPRODUCT(R2581:T2581,PAINEL_PESOS!$C$21:$C$23)</f>
        <v/>
      </c>
      <c r="G2581" s="70">
        <f>SUMPRODUCT(U2581:V2581,PAINEL_PESOS!$C$25:$C$26)</f>
        <v/>
      </c>
      <c r="H2581" s="70">
        <f>SUMPRODUCT(W2581:X2581,PAINEL_PESOS!$C$28:$C$29)</f>
        <v/>
      </c>
      <c r="I2581" s="70" t="n">
        <v>0.9971982431925964</v>
      </c>
      <c r="J2581" s="70" t="n">
        <v>0.7135194874882994</v>
      </c>
      <c r="K2581" s="71">
        <f>IF(NOT(AND(PAINEL_PESOS!$D$12="OK - 100%",PAINEL_PESOS!$F$20="OK - 100%",PAINEL_PESOS!$F$24="OK - 100%",PAINEL_PESOS!$F$27="OK - 100%",PAINEL_PESOS!$F$30="OK - 100%")),"", (E2581*PAINEL_PESOS!$B$7+F2581*PAINEL_PESOS!$B$8+G2581*PAINEL_PESOS!$B$9+H2581*PAINEL_PESOS!$B$10)*I2581)</f>
        <v/>
      </c>
      <c r="L2581" s="71">
        <f>IF(K2581="","",K2581-J2581)</f>
        <v/>
      </c>
      <c r="M2581" s="71">
        <f>IF(L2581="","",ABS(L2581))</f>
        <v/>
      </c>
      <c r="N2581" t="n">
        <v>1</v>
      </c>
      <c r="O2581" t="n">
        <v>0.9952</v>
      </c>
      <c r="P2581" t="n">
        <v>0.8249208025343189</v>
      </c>
      <c r="Q2581" t="n">
        <v>0.9923930606543218</v>
      </c>
      <c r="R2581" t="n">
        <v>0.0845040338877325</v>
      </c>
      <c r="S2581" t="n">
        <v>0.9999050939449028</v>
      </c>
      <c r="T2581" t="n">
        <v>0.991323856436519</v>
      </c>
      <c r="U2581" t="n">
        <v>0.6621673501271417</v>
      </c>
      <c r="V2581" t="n">
        <v>0.7387430157844006</v>
      </c>
      <c r="W2581" t="n">
        <v>0.4433644219954367</v>
      </c>
      <c r="X2581" t="n">
        <v>0.5898399895541858</v>
      </c>
    </row>
    <row r="2582">
      <c r="A2582" t="inlineStr">
        <is>
          <t>3129707</t>
        </is>
      </c>
      <c r="B2582" t="inlineStr">
        <is>
          <t>Ibiraci</t>
        </is>
      </c>
      <c r="C2582" t="inlineStr">
        <is>
          <t>MG</t>
        </is>
      </c>
      <c r="D2582" t="inlineStr">
        <is>
          <t>REGIÃO SUDESTE</t>
        </is>
      </c>
      <c r="E2582" s="70">
        <f>SUMPRODUCT(N2582:Q2582,PAINEL_PESOS!$C$16:$C$19)</f>
        <v/>
      </c>
      <c r="F2582" s="70">
        <f>SUMPRODUCT(R2582:T2582,PAINEL_PESOS!$C$21:$C$23)</f>
        <v/>
      </c>
      <c r="G2582" s="70">
        <f>SUMPRODUCT(U2582:V2582,PAINEL_PESOS!$C$25:$C$26)</f>
        <v/>
      </c>
      <c r="H2582" s="70">
        <f>SUMPRODUCT(W2582:X2582,PAINEL_PESOS!$C$28:$C$29)</f>
        <v/>
      </c>
      <c r="I2582" s="70" t="n">
        <v>0.9978456612756104</v>
      </c>
      <c r="J2582" s="70" t="n">
        <v>0.6297396406469933</v>
      </c>
      <c r="K2582" s="71">
        <f>IF(NOT(AND(PAINEL_PESOS!$D$12="OK - 100%",PAINEL_PESOS!$F$20="OK - 100%",PAINEL_PESOS!$F$24="OK - 100%",PAINEL_PESOS!$F$27="OK - 100%",PAINEL_PESOS!$F$30="OK - 100%")),"", (E2582*PAINEL_PESOS!$B$7+F2582*PAINEL_PESOS!$B$8+G2582*PAINEL_PESOS!$B$9+H2582*PAINEL_PESOS!$B$10)*I2582)</f>
        <v/>
      </c>
      <c r="L2582" s="71">
        <f>IF(K2582="","",K2582-J2582)</f>
        <v/>
      </c>
      <c r="M2582" s="71">
        <f>IF(L2582="","",ABS(L2582))</f>
        <v/>
      </c>
      <c r="N2582" t="n">
        <v>0.6</v>
      </c>
      <c r="O2582" t="n">
        <v>1</v>
      </c>
      <c r="P2582" t="n">
        <v>0.718585005279831</v>
      </c>
      <c r="Q2582" t="n">
        <v>0.9966811398509557</v>
      </c>
      <c r="R2582" t="n">
        <v>0.3349806504642465</v>
      </c>
      <c r="S2582" t="n">
        <v>0.9992116429477977</v>
      </c>
      <c r="T2582" t="n">
        <v>0.9917961152725613</v>
      </c>
      <c r="U2582" t="n">
        <v>0.1704354421967199</v>
      </c>
      <c r="V2582" t="n">
        <v>0.6093974130513945</v>
      </c>
      <c r="W2582" t="n">
        <v>0.1939380360596432</v>
      </c>
      <c r="X2582" t="n">
        <v>0.8667310344706742</v>
      </c>
    </row>
    <row r="2583">
      <c r="A2583" t="inlineStr">
        <is>
          <t>3129806</t>
        </is>
      </c>
      <c r="B2583" t="inlineStr">
        <is>
          <t>Ibirité</t>
        </is>
      </c>
      <c r="C2583" t="inlineStr">
        <is>
          <t>MG</t>
        </is>
      </c>
      <c r="D2583" t="inlineStr">
        <is>
          <t>REGIÃO SUDESTE</t>
        </is>
      </c>
      <c r="E2583" s="70">
        <f>SUMPRODUCT(N2583:Q2583,PAINEL_PESOS!$C$16:$C$19)</f>
        <v/>
      </c>
      <c r="F2583" s="70">
        <f>SUMPRODUCT(R2583:T2583,PAINEL_PESOS!$C$21:$C$23)</f>
        <v/>
      </c>
      <c r="G2583" s="70">
        <f>SUMPRODUCT(U2583:V2583,PAINEL_PESOS!$C$25:$C$26)</f>
        <v/>
      </c>
      <c r="H2583" s="70">
        <f>SUMPRODUCT(W2583:X2583,PAINEL_PESOS!$C$28:$C$29)</f>
        <v/>
      </c>
      <c r="I2583" s="70" t="n">
        <v>0.9123183802712741</v>
      </c>
      <c r="J2583" s="70" t="n">
        <v>0.5136116832434574</v>
      </c>
      <c r="K2583" s="71">
        <f>IF(NOT(AND(PAINEL_PESOS!$D$12="OK - 100%",PAINEL_PESOS!$F$20="OK - 100%",PAINEL_PESOS!$F$24="OK - 100%",PAINEL_PESOS!$F$27="OK - 100%",PAINEL_PESOS!$F$30="OK - 100%")),"", (E2583*PAINEL_PESOS!$B$7+F2583*PAINEL_PESOS!$B$8+G2583*PAINEL_PESOS!$B$9+H2583*PAINEL_PESOS!$B$10)*I2583)</f>
        <v/>
      </c>
      <c r="L2583" s="71">
        <f>IF(K2583="","",K2583-J2583)</f>
        <v/>
      </c>
      <c r="M2583" s="71">
        <f>IF(L2583="","",ABS(L2583))</f>
        <v/>
      </c>
      <c r="N2583" t="n">
        <v>0.4</v>
      </c>
      <c r="O2583" t="n">
        <v>0.9663</v>
      </c>
      <c r="P2583" t="n">
        <v>0.5006335797254489</v>
      </c>
      <c r="Q2583" t="n">
        <v>0.5103437397282228</v>
      </c>
      <c r="R2583" t="n">
        <v>0.4555657070726711</v>
      </c>
      <c r="S2583" t="n">
        <v>0.8677558776952963</v>
      </c>
      <c r="T2583" t="n">
        <v>0.9216618692457309</v>
      </c>
      <c r="U2583" t="n">
        <v>0.2642626513098132</v>
      </c>
      <c r="V2583" t="n">
        <v>0.3533117937959657</v>
      </c>
      <c r="W2583" t="n">
        <v>0.4024875951311406</v>
      </c>
      <c r="X2583" t="n">
        <v>0.7984370269602332</v>
      </c>
    </row>
    <row r="2584">
      <c r="A2584" t="inlineStr">
        <is>
          <t>3129905</t>
        </is>
      </c>
      <c r="B2584" t="inlineStr">
        <is>
          <t>Ibitiúra de Minas</t>
        </is>
      </c>
      <c r="C2584" t="inlineStr">
        <is>
          <t>MG</t>
        </is>
      </c>
      <c r="D2584" t="inlineStr">
        <is>
          <t>REGIÃO SUDESTE</t>
        </is>
      </c>
      <c r="E2584" s="70">
        <f>SUMPRODUCT(N2584:Q2584,PAINEL_PESOS!$C$16:$C$19)</f>
        <v/>
      </c>
      <c r="F2584" s="70">
        <f>SUMPRODUCT(R2584:T2584,PAINEL_PESOS!$C$21:$C$23)</f>
        <v/>
      </c>
      <c r="G2584" s="70">
        <f>SUMPRODUCT(U2584:V2584,PAINEL_PESOS!$C$25:$C$26)</f>
        <v/>
      </c>
      <c r="H2584" s="70">
        <f>SUMPRODUCT(W2584:X2584,PAINEL_PESOS!$C$28:$C$29)</f>
        <v/>
      </c>
      <c r="I2584" s="70" t="n">
        <v>0.9984224736415719</v>
      </c>
      <c r="J2584" s="70" t="n">
        <v>0.6017041501183582</v>
      </c>
      <c r="K2584" s="71">
        <f>IF(NOT(AND(PAINEL_PESOS!$D$12="OK - 100%",PAINEL_PESOS!$F$20="OK - 100%",PAINEL_PESOS!$F$24="OK - 100%",PAINEL_PESOS!$F$27="OK - 100%",PAINEL_PESOS!$F$30="OK - 100%")),"", (E2584*PAINEL_PESOS!$B$7+F2584*PAINEL_PESOS!$B$8+G2584*PAINEL_PESOS!$B$9+H2584*PAINEL_PESOS!$B$10)*I2584)</f>
        <v/>
      </c>
      <c r="L2584" s="71">
        <f>IF(K2584="","",K2584-J2584)</f>
        <v/>
      </c>
      <c r="M2584" s="71">
        <f>IF(L2584="","",ABS(L2584))</f>
        <v/>
      </c>
      <c r="N2584" t="n">
        <v>0.8</v>
      </c>
      <c r="O2584" t="n">
        <v>1</v>
      </c>
      <c r="P2584" t="n">
        <v>0.6</v>
      </c>
      <c r="Q2584" t="n">
        <v>0.9923380210048589</v>
      </c>
      <c r="R2584" t="n">
        <v>0.1032428257165333</v>
      </c>
      <c r="S2584" t="n">
        <v>0.9991519160857246</v>
      </c>
      <c r="T2584" t="n">
        <v>0.9980145619217874</v>
      </c>
      <c r="U2584" t="n">
        <v>0.1380573203255781</v>
      </c>
      <c r="V2584" t="n">
        <v>0.5637800632293635</v>
      </c>
      <c r="W2584" t="n">
        <v>0.1809910362924748</v>
      </c>
      <c r="X2584" t="n">
        <v>0.8419685327858625</v>
      </c>
    </row>
    <row r="2585">
      <c r="A2585" t="inlineStr">
        <is>
          <t>3130002</t>
        </is>
      </c>
      <c r="B2585" t="inlineStr">
        <is>
          <t>Ibituruna</t>
        </is>
      </c>
      <c r="C2585" t="inlineStr">
        <is>
          <t>MG</t>
        </is>
      </c>
      <c r="D2585" t="inlineStr">
        <is>
          <t>REGIÃO SUDESTE</t>
        </is>
      </c>
      <c r="E2585" s="70">
        <f>SUMPRODUCT(N2585:Q2585,PAINEL_PESOS!$C$16:$C$19)</f>
        <v/>
      </c>
      <c r="F2585" s="70">
        <f>SUMPRODUCT(R2585:T2585,PAINEL_PESOS!$C$21:$C$23)</f>
        <v/>
      </c>
      <c r="G2585" s="70">
        <f>SUMPRODUCT(U2585:V2585,PAINEL_PESOS!$C$25:$C$26)</f>
        <v/>
      </c>
      <c r="H2585" s="70">
        <f>SUMPRODUCT(W2585:X2585,PAINEL_PESOS!$C$28:$C$29)</f>
        <v/>
      </c>
      <c r="I2585" s="70" t="n">
        <v>0.9988658127133814</v>
      </c>
      <c r="J2585" s="70" t="n">
        <v>0.650606770199552</v>
      </c>
      <c r="K2585" s="71">
        <f>IF(NOT(AND(PAINEL_PESOS!$D$12="OK - 100%",PAINEL_PESOS!$F$20="OK - 100%",PAINEL_PESOS!$F$24="OK - 100%",PAINEL_PESOS!$F$27="OK - 100%",PAINEL_PESOS!$F$30="OK - 100%")),"", (E2585*PAINEL_PESOS!$B$7+F2585*PAINEL_PESOS!$B$8+G2585*PAINEL_PESOS!$B$9+H2585*PAINEL_PESOS!$B$10)*I2585)</f>
        <v/>
      </c>
      <c r="L2585" s="71">
        <f>IF(K2585="","",K2585-J2585)</f>
        <v/>
      </c>
      <c r="M2585" s="71">
        <f>IF(L2585="","",ABS(L2585))</f>
        <v/>
      </c>
      <c r="N2585" t="n">
        <v>1</v>
      </c>
      <c r="O2585" t="n">
        <v>0.9954</v>
      </c>
      <c r="P2585" t="n">
        <v>0.8140443505807814</v>
      </c>
      <c r="Q2585" t="n">
        <v>0.9971711518202789</v>
      </c>
      <c r="R2585" t="n">
        <v>0.09935693717211359</v>
      </c>
      <c r="S2585" t="n">
        <v>0.9997074592914552</v>
      </c>
      <c r="T2585" t="n">
        <v>0.9964560653159092</v>
      </c>
      <c r="U2585" t="n">
        <v>0.193783834340913</v>
      </c>
      <c r="V2585" t="n">
        <v>0.6472566309700151</v>
      </c>
      <c r="W2585" t="n">
        <v>0.2324431711112327</v>
      </c>
      <c r="X2585" t="n">
        <v>0.8369591152331477</v>
      </c>
    </row>
    <row r="2586">
      <c r="A2586" t="inlineStr">
        <is>
          <t>3130051</t>
        </is>
      </c>
      <c r="B2586" t="inlineStr">
        <is>
          <t>Icaraí de Minas</t>
        </is>
      </c>
      <c r="C2586" t="inlineStr">
        <is>
          <t>MG</t>
        </is>
      </c>
      <c r="D2586" t="inlineStr">
        <is>
          <t>REGIÃO SUDESTE</t>
        </is>
      </c>
      <c r="E2586" s="70">
        <f>SUMPRODUCT(N2586:Q2586,PAINEL_PESOS!$C$16:$C$19)</f>
        <v/>
      </c>
      <c r="F2586" s="70">
        <f>SUMPRODUCT(R2586:T2586,PAINEL_PESOS!$C$21:$C$23)</f>
        <v/>
      </c>
      <c r="G2586" s="70">
        <f>SUMPRODUCT(U2586:V2586,PAINEL_PESOS!$C$25:$C$26)</f>
        <v/>
      </c>
      <c r="H2586" s="70">
        <f>SUMPRODUCT(W2586:X2586,PAINEL_PESOS!$C$28:$C$29)</f>
        <v/>
      </c>
      <c r="I2586" s="70" t="n">
        <v>0.9955449796134233</v>
      </c>
      <c r="J2586" s="70" t="n">
        <v>0.7061957071869281</v>
      </c>
      <c r="K2586" s="71">
        <f>IF(NOT(AND(PAINEL_PESOS!$D$12="OK - 100%",PAINEL_PESOS!$F$20="OK - 100%",PAINEL_PESOS!$F$24="OK - 100%",PAINEL_PESOS!$F$27="OK - 100%",PAINEL_PESOS!$F$30="OK - 100%")),"", (E2586*PAINEL_PESOS!$B$7+F2586*PAINEL_PESOS!$B$8+G2586*PAINEL_PESOS!$B$9+H2586*PAINEL_PESOS!$B$10)*I2586)</f>
        <v/>
      </c>
      <c r="L2586" s="71">
        <f>IF(K2586="","",K2586-J2586)</f>
        <v/>
      </c>
      <c r="M2586" s="71">
        <f>IF(L2586="","",ABS(L2586))</f>
        <v/>
      </c>
      <c r="N2586" t="n">
        <v>1</v>
      </c>
      <c r="O2586" t="n">
        <v>1</v>
      </c>
      <c r="P2586" t="n">
        <v>0.7342133051742343</v>
      </c>
      <c r="Q2586" t="n">
        <v>0.994784539756432</v>
      </c>
      <c r="R2586" t="n">
        <v>0.1512398836814108</v>
      </c>
      <c r="S2586" t="n">
        <v>0.9998856246335937</v>
      </c>
      <c r="T2586" t="n">
        <v>0.9810545155241822</v>
      </c>
      <c r="U2586" t="n">
        <v>0.4591935220380156</v>
      </c>
      <c r="V2586" t="n">
        <v>0.755087483182902</v>
      </c>
      <c r="W2586" t="n">
        <v>0.5295573017544494</v>
      </c>
      <c r="X2586" t="n">
        <v>0.6450566388734501</v>
      </c>
    </row>
    <row r="2587">
      <c r="A2587" t="inlineStr">
        <is>
          <t>3130101</t>
        </is>
      </c>
      <c r="B2587" t="inlineStr">
        <is>
          <t>Igarapé</t>
        </is>
      </c>
      <c r="C2587" t="inlineStr">
        <is>
          <t>MG</t>
        </is>
      </c>
      <c r="D2587" t="inlineStr">
        <is>
          <t>REGIÃO SUDESTE</t>
        </is>
      </c>
      <c r="E2587" s="70">
        <f>SUMPRODUCT(N2587:Q2587,PAINEL_PESOS!$C$16:$C$19)</f>
        <v/>
      </c>
      <c r="F2587" s="70">
        <f>SUMPRODUCT(R2587:T2587,PAINEL_PESOS!$C$21:$C$23)</f>
        <v/>
      </c>
      <c r="G2587" s="70">
        <f>SUMPRODUCT(U2587:V2587,PAINEL_PESOS!$C$25:$C$26)</f>
        <v/>
      </c>
      <c r="H2587" s="70">
        <f>SUMPRODUCT(W2587:X2587,PAINEL_PESOS!$C$28:$C$29)</f>
        <v/>
      </c>
      <c r="I2587" s="70" t="n">
        <v>0.9435149455272487</v>
      </c>
      <c r="J2587" s="70" t="n">
        <v>0.5617179265450025</v>
      </c>
      <c r="K2587" s="71">
        <f>IF(NOT(AND(PAINEL_PESOS!$D$12="OK - 100%",PAINEL_PESOS!$F$20="OK - 100%",PAINEL_PESOS!$F$24="OK - 100%",PAINEL_PESOS!$F$27="OK - 100%",PAINEL_PESOS!$F$30="OK - 100%")),"", (E2587*PAINEL_PESOS!$B$7+F2587*PAINEL_PESOS!$B$8+G2587*PAINEL_PESOS!$B$9+H2587*PAINEL_PESOS!$B$10)*I2587)</f>
        <v/>
      </c>
      <c r="L2587" s="71">
        <f>IF(K2587="","",K2587-J2587)</f>
        <v/>
      </c>
      <c r="M2587" s="71">
        <f>IF(L2587="","",ABS(L2587))</f>
        <v/>
      </c>
      <c r="N2587" t="n">
        <v>0.4</v>
      </c>
      <c r="O2587" t="n">
        <v>0.977</v>
      </c>
      <c r="P2587" t="n">
        <v>0.4995776135163675</v>
      </c>
      <c r="Q2587" t="n">
        <v>0.767344802071167</v>
      </c>
      <c r="R2587" t="n">
        <v>0.3770257352108465</v>
      </c>
      <c r="S2587" t="n">
        <v>0.9323483254009582</v>
      </c>
      <c r="T2587" t="n">
        <v>0.8733603803857231</v>
      </c>
      <c r="U2587" t="n">
        <v>0.2641893217134464</v>
      </c>
      <c r="V2587" t="n">
        <v>0.5205663975642257</v>
      </c>
      <c r="W2587" t="n">
        <v>0.4023322701423706</v>
      </c>
      <c r="X2587" t="n">
        <v>0.7985631683228037</v>
      </c>
    </row>
    <row r="2588">
      <c r="A2588" t="inlineStr">
        <is>
          <t>3130200</t>
        </is>
      </c>
      <c r="B2588" t="inlineStr">
        <is>
          <t>Igaratinga</t>
        </is>
      </c>
      <c r="C2588" t="inlineStr">
        <is>
          <t>MG</t>
        </is>
      </c>
      <c r="D2588" t="inlineStr">
        <is>
          <t>REGIÃO SUDESTE</t>
        </is>
      </c>
      <c r="E2588" s="70">
        <f>SUMPRODUCT(N2588:Q2588,PAINEL_PESOS!$C$16:$C$19)</f>
        <v/>
      </c>
      <c r="F2588" s="70">
        <f>SUMPRODUCT(R2588:T2588,PAINEL_PESOS!$C$21:$C$23)</f>
        <v/>
      </c>
      <c r="G2588" s="70">
        <f>SUMPRODUCT(U2588:V2588,PAINEL_PESOS!$C$25:$C$26)</f>
        <v/>
      </c>
      <c r="H2588" s="70">
        <f>SUMPRODUCT(W2588:X2588,PAINEL_PESOS!$C$28:$C$29)</f>
        <v/>
      </c>
      <c r="I2588" s="70" t="n">
        <v>0.990573394406133</v>
      </c>
      <c r="J2588" s="70" t="n">
        <v>0.5838232841201143</v>
      </c>
      <c r="K2588" s="71">
        <f>IF(NOT(AND(PAINEL_PESOS!$D$12="OK - 100%",PAINEL_PESOS!$F$20="OK - 100%",PAINEL_PESOS!$F$24="OK - 100%",PAINEL_PESOS!$F$27="OK - 100%",PAINEL_PESOS!$F$30="OK - 100%")),"", (E2588*PAINEL_PESOS!$B$7+F2588*PAINEL_PESOS!$B$8+G2588*PAINEL_PESOS!$B$9+H2588*PAINEL_PESOS!$B$10)*I2588)</f>
        <v/>
      </c>
      <c r="L2588" s="71">
        <f>IF(K2588="","",K2588-J2588)</f>
        <v/>
      </c>
      <c r="M2588" s="71">
        <f>IF(L2588="","",ABS(L2588))</f>
        <v/>
      </c>
      <c r="N2588" t="n">
        <v>0.2</v>
      </c>
      <c r="O2588" t="n">
        <v>0.9947</v>
      </c>
      <c r="P2588" t="n">
        <v>0.795987328405491</v>
      </c>
      <c r="Q2588" t="n">
        <v>0.9805094941534596</v>
      </c>
      <c r="R2588" t="n">
        <v>0.3279866798815267</v>
      </c>
      <c r="S2588" t="n">
        <v>0.9804531468252822</v>
      </c>
      <c r="T2588" t="n">
        <v>0.9737593512003064</v>
      </c>
      <c r="U2588" t="n">
        <v>0.2270062973488246</v>
      </c>
      <c r="V2588" t="n">
        <v>0.2800283486732176</v>
      </c>
      <c r="W2588" t="n">
        <v>0.3981563499099056</v>
      </c>
      <c r="X2588" t="n">
        <v>0.8027775038777279</v>
      </c>
    </row>
    <row r="2589">
      <c r="A2589" t="inlineStr">
        <is>
          <t>3130309</t>
        </is>
      </c>
      <c r="B2589" t="inlineStr">
        <is>
          <t>Iguatama</t>
        </is>
      </c>
      <c r="C2589" t="inlineStr">
        <is>
          <t>MG</t>
        </is>
      </c>
      <c r="D2589" t="inlineStr">
        <is>
          <t>REGIÃO SUDESTE</t>
        </is>
      </c>
      <c r="E2589" s="70">
        <f>SUMPRODUCT(N2589:Q2589,PAINEL_PESOS!$C$16:$C$19)</f>
        <v/>
      </c>
      <c r="F2589" s="70">
        <f>SUMPRODUCT(R2589:T2589,PAINEL_PESOS!$C$21:$C$23)</f>
        <v/>
      </c>
      <c r="G2589" s="70">
        <f>SUMPRODUCT(U2589:V2589,PAINEL_PESOS!$C$25:$C$26)</f>
        <v/>
      </c>
      <c r="H2589" s="70">
        <f>SUMPRODUCT(W2589:X2589,PAINEL_PESOS!$C$28:$C$29)</f>
        <v/>
      </c>
      <c r="I2589" s="70" t="n">
        <v>0.9973224221646961</v>
      </c>
      <c r="J2589" s="70" t="n">
        <v>0.6614428807924352</v>
      </c>
      <c r="K2589" s="71">
        <f>IF(NOT(AND(PAINEL_PESOS!$D$12="OK - 100%",PAINEL_PESOS!$F$20="OK - 100%",PAINEL_PESOS!$F$24="OK - 100%",PAINEL_PESOS!$F$27="OK - 100%",PAINEL_PESOS!$F$30="OK - 100%")),"", (E2589*PAINEL_PESOS!$B$7+F2589*PAINEL_PESOS!$B$8+G2589*PAINEL_PESOS!$B$9+H2589*PAINEL_PESOS!$B$10)*I2589)</f>
        <v/>
      </c>
      <c r="L2589" s="71">
        <f>IF(K2589="","",K2589-J2589)</f>
        <v/>
      </c>
      <c r="M2589" s="71">
        <f>IF(L2589="","",ABS(L2589))</f>
        <v/>
      </c>
      <c r="N2589" t="n">
        <v>1</v>
      </c>
      <c r="O2589" t="n">
        <v>0.9978</v>
      </c>
      <c r="P2589" t="n">
        <v>0.3220696937697993</v>
      </c>
      <c r="Q2589" t="n">
        <v>0.9954581245394428</v>
      </c>
      <c r="R2589" t="n">
        <v>0.2924741715326447</v>
      </c>
      <c r="S2589" t="n">
        <v>0.9979207196896337</v>
      </c>
      <c r="T2589" t="n">
        <v>0.9905634616765036</v>
      </c>
      <c r="U2589" t="n">
        <v>0.2093495870835392</v>
      </c>
      <c r="V2589" t="n">
        <v>0.7021975740824311</v>
      </c>
      <c r="W2589" t="n">
        <v>0.4029241106137659</v>
      </c>
      <c r="X2589" t="n">
        <v>0.8129755210116202</v>
      </c>
    </row>
    <row r="2590">
      <c r="A2590" t="inlineStr">
        <is>
          <t>3130408</t>
        </is>
      </c>
      <c r="B2590" t="inlineStr">
        <is>
          <t>Ijaci</t>
        </is>
      </c>
      <c r="C2590" t="inlineStr">
        <is>
          <t>MG</t>
        </is>
      </c>
      <c r="D2590" t="inlineStr">
        <is>
          <t>REGIÃO SUDESTE</t>
        </is>
      </c>
      <c r="E2590" s="70">
        <f>SUMPRODUCT(N2590:Q2590,PAINEL_PESOS!$C$16:$C$19)</f>
        <v/>
      </c>
      <c r="F2590" s="70">
        <f>SUMPRODUCT(R2590:T2590,PAINEL_PESOS!$C$21:$C$23)</f>
        <v/>
      </c>
      <c r="G2590" s="70">
        <f>SUMPRODUCT(U2590:V2590,PAINEL_PESOS!$C$25:$C$26)</f>
        <v/>
      </c>
      <c r="H2590" s="70">
        <f>SUMPRODUCT(W2590:X2590,PAINEL_PESOS!$C$28:$C$29)</f>
        <v/>
      </c>
      <c r="I2590" s="70" t="n">
        <v>0.9955219080346054</v>
      </c>
      <c r="J2590" s="70" t="n">
        <v>0.656720535392322</v>
      </c>
      <c r="K2590" s="71">
        <f>IF(NOT(AND(PAINEL_PESOS!$D$12="OK - 100%",PAINEL_PESOS!$F$20="OK - 100%",PAINEL_PESOS!$F$24="OK - 100%",PAINEL_PESOS!$F$27="OK - 100%",PAINEL_PESOS!$F$30="OK - 100%")),"", (E2590*PAINEL_PESOS!$B$7+F2590*PAINEL_PESOS!$B$8+G2590*PAINEL_PESOS!$B$9+H2590*PAINEL_PESOS!$B$10)*I2590)</f>
        <v/>
      </c>
      <c r="L2590" s="71">
        <f>IF(K2590="","",K2590-J2590)</f>
        <v/>
      </c>
      <c r="M2590" s="71">
        <f>IF(L2590="","",ABS(L2590))</f>
        <v/>
      </c>
      <c r="N2590" t="n">
        <v>1</v>
      </c>
      <c r="O2590" t="n">
        <v>1</v>
      </c>
      <c r="P2590" t="n">
        <v>0.8973600844772968</v>
      </c>
      <c r="Q2590" t="n">
        <v>0.9887735994914018</v>
      </c>
      <c r="R2590" t="n">
        <v>0.2976363925879763</v>
      </c>
      <c r="S2590" t="n">
        <v>0.9921190293184325</v>
      </c>
      <c r="T2590" t="n">
        <v>0.9921039053451997</v>
      </c>
      <c r="U2590" t="n">
        <v>0.178966152523768</v>
      </c>
      <c r="V2590" t="n">
        <v>0.4949689443111912</v>
      </c>
      <c r="W2590" t="n">
        <v>0.3236726276735199</v>
      </c>
      <c r="X2590" t="n">
        <v>0.8154828340337483</v>
      </c>
    </row>
    <row r="2591">
      <c r="A2591" t="inlineStr">
        <is>
          <t>3130507</t>
        </is>
      </c>
      <c r="B2591" t="inlineStr">
        <is>
          <t>Ilicínea</t>
        </is>
      </c>
      <c r="C2591" t="inlineStr">
        <is>
          <t>MG</t>
        </is>
      </c>
      <c r="D2591" t="inlineStr">
        <is>
          <t>REGIÃO SUDESTE</t>
        </is>
      </c>
      <c r="E2591" s="70">
        <f>SUMPRODUCT(N2591:Q2591,PAINEL_PESOS!$C$16:$C$19)</f>
        <v/>
      </c>
      <c r="F2591" s="70">
        <f>SUMPRODUCT(R2591:T2591,PAINEL_PESOS!$C$21:$C$23)</f>
        <v/>
      </c>
      <c r="G2591" s="70">
        <f>SUMPRODUCT(U2591:V2591,PAINEL_PESOS!$C$25:$C$26)</f>
        <v/>
      </c>
      <c r="H2591" s="70">
        <f>SUMPRODUCT(W2591:X2591,PAINEL_PESOS!$C$28:$C$29)</f>
        <v/>
      </c>
      <c r="I2591" s="70" t="n">
        <v>0.9986060610753409</v>
      </c>
      <c r="J2591" s="70" t="n">
        <v>0.6491167014521468</v>
      </c>
      <c r="K2591" s="71">
        <f>IF(NOT(AND(PAINEL_PESOS!$D$12="OK - 100%",PAINEL_PESOS!$F$20="OK - 100%",PAINEL_PESOS!$F$24="OK - 100%",PAINEL_PESOS!$F$27="OK - 100%",PAINEL_PESOS!$F$30="OK - 100%")),"", (E2591*PAINEL_PESOS!$B$7+F2591*PAINEL_PESOS!$B$8+G2591*PAINEL_PESOS!$B$9+H2591*PAINEL_PESOS!$B$10)*I2591)</f>
        <v/>
      </c>
      <c r="L2591" s="71">
        <f>IF(K2591="","",K2591-J2591)</f>
        <v/>
      </c>
      <c r="M2591" s="71">
        <f>IF(L2591="","",ABS(L2591))</f>
        <v/>
      </c>
      <c r="N2591" t="n">
        <v>0.8</v>
      </c>
      <c r="O2591" t="n">
        <v>1</v>
      </c>
      <c r="P2591" t="n">
        <v>0.7386483632523759</v>
      </c>
      <c r="Q2591" t="n">
        <v>0.9950561246993181</v>
      </c>
      <c r="R2591" t="n">
        <v>0.2367122841754908</v>
      </c>
      <c r="S2591" t="n">
        <v>0.9971532275438098</v>
      </c>
      <c r="T2591" t="n">
        <v>0.9977928665595837</v>
      </c>
      <c r="U2591" t="n">
        <v>0.1889138163941532</v>
      </c>
      <c r="V2591" t="n">
        <v>0.6707828412410624</v>
      </c>
      <c r="W2591" t="n">
        <v>0.2844924726655529</v>
      </c>
      <c r="X2591" t="n">
        <v>0.8013687217451286</v>
      </c>
    </row>
    <row r="2592">
      <c r="A2592" t="inlineStr">
        <is>
          <t>3130556</t>
        </is>
      </c>
      <c r="B2592" t="inlineStr">
        <is>
          <t>Imbé de Minas</t>
        </is>
      </c>
      <c r="C2592" t="inlineStr">
        <is>
          <t>MG</t>
        </is>
      </c>
      <c r="D2592" t="inlineStr">
        <is>
          <t>REGIÃO SUDESTE</t>
        </is>
      </c>
      <c r="E2592" s="70">
        <f>SUMPRODUCT(N2592:Q2592,PAINEL_PESOS!$C$16:$C$19)</f>
        <v/>
      </c>
      <c r="F2592" s="70">
        <f>SUMPRODUCT(R2592:T2592,PAINEL_PESOS!$C$21:$C$23)</f>
        <v/>
      </c>
      <c r="G2592" s="70">
        <f>SUMPRODUCT(U2592:V2592,PAINEL_PESOS!$C$25:$C$26)</f>
        <v/>
      </c>
      <c r="H2592" s="70">
        <f>SUMPRODUCT(W2592:X2592,PAINEL_PESOS!$C$28:$C$29)</f>
        <v/>
      </c>
      <c r="I2592" s="70" t="n">
        <v>0.9949615806210411</v>
      </c>
      <c r="J2592" s="70" t="n">
        <v>0.6161148577548083</v>
      </c>
      <c r="K2592" s="71">
        <f>IF(NOT(AND(PAINEL_PESOS!$D$12="OK - 100%",PAINEL_PESOS!$F$20="OK - 100%",PAINEL_PESOS!$F$24="OK - 100%",PAINEL_PESOS!$F$27="OK - 100%",PAINEL_PESOS!$F$30="OK - 100%")),"", (E2592*PAINEL_PESOS!$B$7+F2592*PAINEL_PESOS!$B$8+G2592*PAINEL_PESOS!$B$9+H2592*PAINEL_PESOS!$B$10)*I2592)</f>
        <v/>
      </c>
      <c r="L2592" s="71">
        <f>IF(K2592="","",K2592-J2592)</f>
        <v/>
      </c>
      <c r="M2592" s="71">
        <f>IF(L2592="","",ABS(L2592))</f>
        <v/>
      </c>
      <c r="N2592" t="n">
        <v>0.6</v>
      </c>
      <c r="O2592" t="n">
        <v>1</v>
      </c>
      <c r="P2592" t="n">
        <v>0.7393875395987328</v>
      </c>
      <c r="Q2592" t="n">
        <v>0.9924961227723715</v>
      </c>
      <c r="R2592" t="n">
        <v>0.1537004465028736</v>
      </c>
      <c r="S2592" t="n">
        <v>0.9999234488051983</v>
      </c>
      <c r="T2592" t="n">
        <v>0.9796953006925477</v>
      </c>
      <c r="U2592" t="n">
        <v>0.1318536114784111</v>
      </c>
      <c r="V2592" t="n">
        <v>0.6941455280992439</v>
      </c>
      <c r="W2592" t="n">
        <v>0.3193131574609836</v>
      </c>
      <c r="X2592" t="n">
        <v>0.7204116543183876</v>
      </c>
    </row>
    <row r="2593">
      <c r="A2593" t="inlineStr">
        <is>
          <t>3130606</t>
        </is>
      </c>
      <c r="B2593" t="inlineStr">
        <is>
          <t>Inconfidentes</t>
        </is>
      </c>
      <c r="C2593" t="inlineStr">
        <is>
          <t>MG</t>
        </is>
      </c>
      <c r="D2593" t="inlineStr">
        <is>
          <t>REGIÃO SUDESTE</t>
        </is>
      </c>
      <c r="E2593" s="70">
        <f>SUMPRODUCT(N2593:Q2593,PAINEL_PESOS!$C$16:$C$19)</f>
        <v/>
      </c>
      <c r="F2593" s="70">
        <f>SUMPRODUCT(R2593:T2593,PAINEL_PESOS!$C$21:$C$23)</f>
        <v/>
      </c>
      <c r="G2593" s="70">
        <f>SUMPRODUCT(U2593:V2593,PAINEL_PESOS!$C$25:$C$26)</f>
        <v/>
      </c>
      <c r="H2593" s="70">
        <f>SUMPRODUCT(W2593:X2593,PAINEL_PESOS!$C$28:$C$29)</f>
        <v/>
      </c>
      <c r="I2593" s="70" t="n">
        <v>0.9980683249816101</v>
      </c>
      <c r="J2593" s="70" t="n">
        <v>0.6240654331684242</v>
      </c>
      <c r="K2593" s="71">
        <f>IF(NOT(AND(PAINEL_PESOS!$D$12="OK - 100%",PAINEL_PESOS!$F$20="OK - 100%",PAINEL_PESOS!$F$24="OK - 100%",PAINEL_PESOS!$F$27="OK - 100%",PAINEL_PESOS!$F$30="OK - 100%")),"", (E2593*PAINEL_PESOS!$B$7+F2593*PAINEL_PESOS!$B$8+G2593*PAINEL_PESOS!$B$9+H2593*PAINEL_PESOS!$B$10)*I2593)</f>
        <v/>
      </c>
      <c r="L2593" s="71">
        <f>IF(K2593="","",K2593-J2593)</f>
        <v/>
      </c>
      <c r="M2593" s="71">
        <f>IF(L2593="","",ABS(L2593))</f>
        <v/>
      </c>
      <c r="N2593" t="n">
        <v>1</v>
      </c>
      <c r="O2593" t="n">
        <v>0.9935</v>
      </c>
      <c r="P2593" t="n">
        <v>0.6814149947201689</v>
      </c>
      <c r="Q2593" t="n">
        <v>0.9936012036344612</v>
      </c>
      <c r="R2593" t="n">
        <v>0.1818187618398549</v>
      </c>
      <c r="S2593" t="n">
        <v>0.9967675626113396</v>
      </c>
      <c r="T2593" t="n">
        <v>0.9962837284351145</v>
      </c>
      <c r="U2593" t="n">
        <v>0.1383003325001393</v>
      </c>
      <c r="V2593" t="n">
        <v>0.5566788886613305</v>
      </c>
      <c r="W2593" t="n">
        <v>0.181263219823351</v>
      </c>
      <c r="X2593" t="n">
        <v>0.8417721544500125</v>
      </c>
    </row>
    <row r="2594">
      <c r="A2594" t="inlineStr">
        <is>
          <t>3130655</t>
        </is>
      </c>
      <c r="B2594" t="inlineStr">
        <is>
          <t>Indaiabira</t>
        </is>
      </c>
      <c r="C2594" t="inlineStr">
        <is>
          <t>MG</t>
        </is>
      </c>
      <c r="D2594" t="inlineStr">
        <is>
          <t>REGIÃO SUDESTE</t>
        </is>
      </c>
      <c r="E2594" s="70">
        <f>SUMPRODUCT(N2594:Q2594,PAINEL_PESOS!$C$16:$C$19)</f>
        <v/>
      </c>
      <c r="F2594" s="70">
        <f>SUMPRODUCT(R2594:T2594,PAINEL_PESOS!$C$21:$C$23)</f>
        <v/>
      </c>
      <c r="G2594" s="70">
        <f>SUMPRODUCT(U2594:V2594,PAINEL_PESOS!$C$25:$C$26)</f>
        <v/>
      </c>
      <c r="H2594" s="70">
        <f>SUMPRODUCT(W2594:X2594,PAINEL_PESOS!$C$28:$C$29)</f>
        <v/>
      </c>
      <c r="I2594" s="70" t="n">
        <v>0.9585487474249073</v>
      </c>
      <c r="J2594" s="70" t="n">
        <v>0.6807674460010845</v>
      </c>
      <c r="K2594" s="71">
        <f>IF(NOT(AND(PAINEL_PESOS!$D$12="OK - 100%",PAINEL_PESOS!$F$20="OK - 100%",PAINEL_PESOS!$F$24="OK - 100%",PAINEL_PESOS!$F$27="OK - 100%",PAINEL_PESOS!$F$30="OK - 100%")),"", (E2594*PAINEL_PESOS!$B$7+F2594*PAINEL_PESOS!$B$8+G2594*PAINEL_PESOS!$B$9+H2594*PAINEL_PESOS!$B$10)*I2594)</f>
        <v/>
      </c>
      <c r="L2594" s="71">
        <f>IF(K2594="","",K2594-J2594)</f>
        <v/>
      </c>
      <c r="M2594" s="71">
        <f>IF(L2594="","",ABS(L2594))</f>
        <v/>
      </c>
      <c r="N2594" t="n">
        <v>1</v>
      </c>
      <c r="O2594" t="n">
        <v>1</v>
      </c>
      <c r="P2594" t="n">
        <v>0.7737064413938755</v>
      </c>
      <c r="Q2594" t="n">
        <v>0.9866404199891355</v>
      </c>
      <c r="R2594" t="n">
        <v>0.1260756760275592</v>
      </c>
      <c r="S2594" t="n">
        <v>0.9992514903561511</v>
      </c>
      <c r="T2594" t="n">
        <v>0.7953348676222807</v>
      </c>
      <c r="U2594" t="n">
        <v>0.509539868777196</v>
      </c>
      <c r="V2594" t="n">
        <v>0.7454117008937602</v>
      </c>
      <c r="W2594" t="n">
        <v>0.6261426621373752</v>
      </c>
      <c r="X2594" t="n">
        <v>0.6399421052803833</v>
      </c>
    </row>
    <row r="2595">
      <c r="A2595" t="inlineStr">
        <is>
          <t>3130705</t>
        </is>
      </c>
      <c r="B2595" t="inlineStr">
        <is>
          <t>Indianópolis</t>
        </is>
      </c>
      <c r="C2595" t="inlineStr">
        <is>
          <t>MG</t>
        </is>
      </c>
      <c r="D2595" t="inlineStr">
        <is>
          <t>REGIÃO SUDESTE</t>
        </is>
      </c>
      <c r="E2595" s="70">
        <f>SUMPRODUCT(N2595:Q2595,PAINEL_PESOS!$C$16:$C$19)</f>
        <v/>
      </c>
      <c r="F2595" s="70">
        <f>SUMPRODUCT(R2595:T2595,PAINEL_PESOS!$C$21:$C$23)</f>
        <v/>
      </c>
      <c r="G2595" s="70">
        <f>SUMPRODUCT(U2595:V2595,PAINEL_PESOS!$C$25:$C$26)</f>
        <v/>
      </c>
      <c r="H2595" s="70">
        <f>SUMPRODUCT(W2595:X2595,PAINEL_PESOS!$C$28:$C$29)</f>
        <v/>
      </c>
      <c r="I2595" s="70" t="n">
        <v>0.9688835931493405</v>
      </c>
      <c r="J2595" s="70" t="n">
        <v>0.6646942322336644</v>
      </c>
      <c r="K2595" s="71">
        <f>IF(NOT(AND(PAINEL_PESOS!$D$12="OK - 100%",PAINEL_PESOS!$F$20="OK - 100%",PAINEL_PESOS!$F$24="OK - 100%",PAINEL_PESOS!$F$27="OK - 100%",PAINEL_PESOS!$F$30="OK - 100%")),"", (E2595*PAINEL_PESOS!$B$7+F2595*PAINEL_PESOS!$B$8+G2595*PAINEL_PESOS!$B$9+H2595*PAINEL_PESOS!$B$10)*I2595)</f>
        <v/>
      </c>
      <c r="L2595" s="71">
        <f>IF(K2595="","",K2595-J2595)</f>
        <v/>
      </c>
      <c r="M2595" s="71">
        <f>IF(L2595="","",ABS(L2595))</f>
        <v/>
      </c>
      <c r="N2595" t="n">
        <v>1</v>
      </c>
      <c r="O2595" t="n">
        <v>1</v>
      </c>
      <c r="P2595" t="n">
        <v>0.7720168954593454</v>
      </c>
      <c r="Q2595" t="n">
        <v>0.9985407304228389</v>
      </c>
      <c r="R2595" t="n">
        <v>0.4171898963989704</v>
      </c>
      <c r="S2595" t="n">
        <v>0.9999047141631231</v>
      </c>
      <c r="T2595" t="n">
        <v>0.8419133549416568</v>
      </c>
      <c r="U2595" t="n">
        <v>0.2209586754868766</v>
      </c>
      <c r="V2595" t="n">
        <v>0.747283549194649</v>
      </c>
      <c r="W2595" t="n">
        <v>0.2560808210621553</v>
      </c>
      <c r="X2595" t="n">
        <v>0.8727238291178727</v>
      </c>
    </row>
    <row r="2596">
      <c r="A2596" t="inlineStr">
        <is>
          <t>3130804</t>
        </is>
      </c>
      <c r="B2596" t="inlineStr">
        <is>
          <t>Ingaí</t>
        </is>
      </c>
      <c r="C2596" t="inlineStr">
        <is>
          <t>MG</t>
        </is>
      </c>
      <c r="D2596" t="inlineStr">
        <is>
          <t>REGIÃO SUDESTE</t>
        </is>
      </c>
      <c r="E2596" s="70">
        <f>SUMPRODUCT(N2596:Q2596,PAINEL_PESOS!$C$16:$C$19)</f>
        <v/>
      </c>
      <c r="F2596" s="70">
        <f>SUMPRODUCT(R2596:T2596,PAINEL_PESOS!$C$21:$C$23)</f>
        <v/>
      </c>
      <c r="G2596" s="70">
        <f>SUMPRODUCT(U2596:V2596,PAINEL_PESOS!$C$25:$C$26)</f>
        <v/>
      </c>
      <c r="H2596" s="70">
        <f>SUMPRODUCT(W2596:X2596,PAINEL_PESOS!$C$28:$C$29)</f>
        <v/>
      </c>
      <c r="I2596" s="70" t="n">
        <v>0.999329965639714</v>
      </c>
      <c r="J2596" s="70" t="n">
        <v>0.6168746661929391</v>
      </c>
      <c r="K2596" s="71">
        <f>IF(NOT(AND(PAINEL_PESOS!$D$12="OK - 100%",PAINEL_PESOS!$F$20="OK - 100%",PAINEL_PESOS!$F$24="OK - 100%",PAINEL_PESOS!$F$27="OK - 100%",PAINEL_PESOS!$F$30="OK - 100%")),"", (E2596*PAINEL_PESOS!$B$7+F2596*PAINEL_PESOS!$B$8+G2596*PAINEL_PESOS!$B$9+H2596*PAINEL_PESOS!$B$10)*I2596)</f>
        <v/>
      </c>
      <c r="L2596" s="71">
        <f>IF(K2596="","",K2596-J2596)</f>
        <v/>
      </c>
      <c r="M2596" s="71">
        <f>IF(L2596="","",ABS(L2596))</f>
        <v/>
      </c>
      <c r="N2596" t="n">
        <v>0.6</v>
      </c>
      <c r="O2596" t="n">
        <v>1</v>
      </c>
      <c r="P2596" t="n">
        <v>0.7675818373812038</v>
      </c>
      <c r="Q2596" t="n">
        <v>0.9989508136835089</v>
      </c>
      <c r="R2596" t="n">
        <v>0.1750978423964731</v>
      </c>
      <c r="S2596" t="n">
        <v>0.9991553713254921</v>
      </c>
      <c r="T2596" t="n">
        <v>0.9977258969488273</v>
      </c>
      <c r="U2596" t="n">
        <v>0.1953644731038204</v>
      </c>
      <c r="V2596" t="n">
        <v>0.5214743777188056</v>
      </c>
      <c r="W2596" t="n">
        <v>0.2827055964058197</v>
      </c>
      <c r="X2596" t="n">
        <v>0.8075093178139129</v>
      </c>
    </row>
    <row r="2597">
      <c r="A2597" t="inlineStr">
        <is>
          <t>3130903</t>
        </is>
      </c>
      <c r="B2597" t="inlineStr">
        <is>
          <t>Inhapim</t>
        </is>
      </c>
      <c r="C2597" t="inlineStr">
        <is>
          <t>MG</t>
        </is>
      </c>
      <c r="D2597" t="inlineStr">
        <is>
          <t>REGIÃO SUDESTE</t>
        </is>
      </c>
      <c r="E2597" s="70">
        <f>SUMPRODUCT(N2597:Q2597,PAINEL_PESOS!$C$16:$C$19)</f>
        <v/>
      </c>
      <c r="F2597" s="70">
        <f>SUMPRODUCT(R2597:T2597,PAINEL_PESOS!$C$21:$C$23)</f>
        <v/>
      </c>
      <c r="G2597" s="70">
        <f>SUMPRODUCT(U2597:V2597,PAINEL_PESOS!$C$25:$C$26)</f>
        <v/>
      </c>
      <c r="H2597" s="70">
        <f>SUMPRODUCT(W2597:X2597,PAINEL_PESOS!$C$28:$C$29)</f>
        <v/>
      </c>
      <c r="I2597" s="70" t="n">
        <v>0.9952653334012386</v>
      </c>
      <c r="J2597" s="70" t="n">
        <v>0.6050047802823167</v>
      </c>
      <c r="K2597" s="71">
        <f>IF(NOT(AND(PAINEL_PESOS!$D$12="OK - 100%",PAINEL_PESOS!$F$20="OK - 100%",PAINEL_PESOS!$F$24="OK - 100%",PAINEL_PESOS!$F$27="OK - 100%",PAINEL_PESOS!$F$30="OK - 100%")),"", (E2597*PAINEL_PESOS!$B$7+F2597*PAINEL_PESOS!$B$8+G2597*PAINEL_PESOS!$B$9+H2597*PAINEL_PESOS!$B$10)*I2597)</f>
        <v/>
      </c>
      <c r="L2597" s="71">
        <f>IF(K2597="","",K2597-J2597)</f>
        <v/>
      </c>
      <c r="M2597" s="71">
        <f>IF(L2597="","",ABS(L2597))</f>
        <v/>
      </c>
      <c r="N2597" t="n">
        <v>0.2</v>
      </c>
      <c r="O2597" t="n">
        <v>0.9314</v>
      </c>
      <c r="P2597" t="n">
        <v>0.6941921858500528</v>
      </c>
      <c r="Q2597" t="n">
        <v>0.9916643936192153</v>
      </c>
      <c r="R2597" t="n">
        <v>0.2880171349539793</v>
      </c>
      <c r="S2597" t="n">
        <v>0.9997567988997904</v>
      </c>
      <c r="T2597" t="n">
        <v>0.981940475698074</v>
      </c>
      <c r="U2597" t="n">
        <v>0.1460097142458873</v>
      </c>
      <c r="V2597" t="n">
        <v>0.7550050316471617</v>
      </c>
      <c r="W2597" t="n">
        <v>0.3204783362009443</v>
      </c>
      <c r="X2597" t="n">
        <v>0.7197989137490712</v>
      </c>
    </row>
    <row r="2598">
      <c r="A2598" t="inlineStr">
        <is>
          <t>3131000</t>
        </is>
      </c>
      <c r="B2598" t="inlineStr">
        <is>
          <t>Inhaúma</t>
        </is>
      </c>
      <c r="C2598" t="inlineStr">
        <is>
          <t>MG</t>
        </is>
      </c>
      <c r="D2598" t="inlineStr">
        <is>
          <t>REGIÃO SUDESTE</t>
        </is>
      </c>
      <c r="E2598" s="70">
        <f>SUMPRODUCT(N2598:Q2598,PAINEL_PESOS!$C$16:$C$19)</f>
        <v/>
      </c>
      <c r="F2598" s="70">
        <f>SUMPRODUCT(R2598:T2598,PAINEL_PESOS!$C$21:$C$23)</f>
        <v/>
      </c>
      <c r="G2598" s="70">
        <f>SUMPRODUCT(U2598:V2598,PAINEL_PESOS!$C$25:$C$26)</f>
        <v/>
      </c>
      <c r="H2598" s="70">
        <f>SUMPRODUCT(W2598:X2598,PAINEL_PESOS!$C$28:$C$29)</f>
        <v/>
      </c>
      <c r="I2598" s="70" t="n">
        <v>0.9920827304792279</v>
      </c>
      <c r="J2598" s="70" t="n">
        <v>0.6041842664119577</v>
      </c>
      <c r="K2598" s="71">
        <f>IF(NOT(AND(PAINEL_PESOS!$D$12="OK - 100%",PAINEL_PESOS!$F$20="OK - 100%",PAINEL_PESOS!$F$24="OK - 100%",PAINEL_PESOS!$F$27="OK - 100%",PAINEL_PESOS!$F$30="OK - 100%")),"", (E2598*PAINEL_PESOS!$B$7+F2598*PAINEL_PESOS!$B$8+G2598*PAINEL_PESOS!$B$9+H2598*PAINEL_PESOS!$B$10)*I2598)</f>
        <v/>
      </c>
      <c r="L2598" s="71">
        <f>IF(K2598="","",K2598-J2598)</f>
        <v/>
      </c>
      <c r="M2598" s="71">
        <f>IF(L2598="","",ABS(L2598))</f>
        <v/>
      </c>
      <c r="N2598" t="n">
        <v>0.2</v>
      </c>
      <c r="O2598" t="n">
        <v>1</v>
      </c>
      <c r="P2598" t="n">
        <v>1</v>
      </c>
      <c r="Q2598" t="n">
        <v>0.987176939279748</v>
      </c>
      <c r="R2598" t="n">
        <v>0.1719128878251074</v>
      </c>
      <c r="S2598" t="n">
        <v>0.9959273472076509</v>
      </c>
      <c r="T2598" t="n">
        <v>0.9710505311828993</v>
      </c>
      <c r="U2598" t="n">
        <v>0.2641893217134464</v>
      </c>
      <c r="V2598" t="n">
        <v>0.3874470367324205</v>
      </c>
      <c r="W2598" t="n">
        <v>0.4023322701423706</v>
      </c>
      <c r="X2598" t="n">
        <v>0.7985631683228037</v>
      </c>
    </row>
    <row r="2599">
      <c r="A2599" t="inlineStr">
        <is>
          <t>3131109</t>
        </is>
      </c>
      <c r="B2599" t="inlineStr">
        <is>
          <t>Inimutaba</t>
        </is>
      </c>
      <c r="C2599" t="inlineStr">
        <is>
          <t>MG</t>
        </is>
      </c>
      <c r="D2599" t="inlineStr">
        <is>
          <t>REGIÃO SUDESTE</t>
        </is>
      </c>
      <c r="E2599" s="70">
        <f>SUMPRODUCT(N2599:Q2599,PAINEL_PESOS!$C$16:$C$19)</f>
        <v/>
      </c>
      <c r="F2599" s="70">
        <f>SUMPRODUCT(R2599:T2599,PAINEL_PESOS!$C$21:$C$23)</f>
        <v/>
      </c>
      <c r="G2599" s="70">
        <f>SUMPRODUCT(U2599:V2599,PAINEL_PESOS!$C$25:$C$26)</f>
        <v/>
      </c>
      <c r="H2599" s="70">
        <f>SUMPRODUCT(W2599:X2599,PAINEL_PESOS!$C$28:$C$29)</f>
        <v/>
      </c>
      <c r="I2599" s="70" t="n">
        <v>0.9959558182943057</v>
      </c>
      <c r="J2599" s="70" t="n">
        <v>0.6455825068369374</v>
      </c>
      <c r="K2599" s="71">
        <f>IF(NOT(AND(PAINEL_PESOS!$D$12="OK - 100%",PAINEL_PESOS!$F$20="OK - 100%",PAINEL_PESOS!$F$24="OK - 100%",PAINEL_PESOS!$F$27="OK - 100%",PAINEL_PESOS!$F$30="OK - 100%")),"", (E2599*PAINEL_PESOS!$B$7+F2599*PAINEL_PESOS!$B$8+G2599*PAINEL_PESOS!$B$9+H2599*PAINEL_PESOS!$B$10)*I2599)</f>
        <v/>
      </c>
      <c r="L2599" s="71">
        <f>IF(K2599="","",K2599-J2599)</f>
        <v/>
      </c>
      <c r="M2599" s="71">
        <f>IF(L2599="","",ABS(L2599))</f>
        <v/>
      </c>
      <c r="N2599" t="n">
        <v>0.8</v>
      </c>
      <c r="O2599" t="n">
        <v>1</v>
      </c>
      <c r="P2599" t="n">
        <v>0.6047518479408659</v>
      </c>
      <c r="Q2599" t="n">
        <v>0.9953680314169324</v>
      </c>
      <c r="R2599" t="n">
        <v>0.1374739301392019</v>
      </c>
      <c r="S2599" t="n">
        <v>0.9981796748404365</v>
      </c>
      <c r="T2599" t="n">
        <v>0.983466753638073</v>
      </c>
      <c r="U2599" t="n">
        <v>0.3067832959655089</v>
      </c>
      <c r="V2599" t="n">
        <v>0.5481946120675312</v>
      </c>
      <c r="W2599" t="n">
        <v>0.4925538027863463</v>
      </c>
      <c r="X2599" t="n">
        <v>0.7252931352713655</v>
      </c>
    </row>
    <row r="2600">
      <c r="A2600" t="inlineStr">
        <is>
          <t>3131158</t>
        </is>
      </c>
      <c r="B2600" t="inlineStr">
        <is>
          <t>Ipaba</t>
        </is>
      </c>
      <c r="C2600" t="inlineStr">
        <is>
          <t>MG</t>
        </is>
      </c>
      <c r="D2600" t="inlineStr">
        <is>
          <t>REGIÃO SUDESTE</t>
        </is>
      </c>
      <c r="E2600" s="70">
        <f>SUMPRODUCT(N2600:Q2600,PAINEL_PESOS!$C$16:$C$19)</f>
        <v/>
      </c>
      <c r="F2600" s="70">
        <f>SUMPRODUCT(R2600:T2600,PAINEL_PESOS!$C$21:$C$23)</f>
        <v/>
      </c>
      <c r="G2600" s="70">
        <f>SUMPRODUCT(U2600:V2600,PAINEL_PESOS!$C$25:$C$26)</f>
        <v/>
      </c>
      <c r="H2600" s="70">
        <f>SUMPRODUCT(W2600:X2600,PAINEL_PESOS!$C$28:$C$29)</f>
        <v/>
      </c>
      <c r="I2600" s="70" t="n">
        <v>0.9938488519869852</v>
      </c>
      <c r="J2600" s="70" t="n">
        <v>0.6328789900563209</v>
      </c>
      <c r="K2600" s="71">
        <f>IF(NOT(AND(PAINEL_PESOS!$D$12="OK - 100%",PAINEL_PESOS!$F$20="OK - 100%",PAINEL_PESOS!$F$24="OK - 100%",PAINEL_PESOS!$F$27="OK - 100%",PAINEL_PESOS!$F$30="OK - 100%")),"", (E2600*PAINEL_PESOS!$B$7+F2600*PAINEL_PESOS!$B$8+G2600*PAINEL_PESOS!$B$9+H2600*PAINEL_PESOS!$B$10)*I2600)</f>
        <v/>
      </c>
      <c r="L2600" s="71">
        <f>IF(K2600="","",K2600-J2600)</f>
        <v/>
      </c>
      <c r="M2600" s="71">
        <f>IF(L2600="","",ABS(L2600))</f>
        <v/>
      </c>
      <c r="N2600" t="n">
        <v>0.4</v>
      </c>
      <c r="O2600" t="n">
        <v>0.9979</v>
      </c>
      <c r="P2600" t="n">
        <v>0.7634635691657867</v>
      </c>
      <c r="Q2600" t="n">
        <v>0.9617248270553731</v>
      </c>
      <c r="R2600" t="n">
        <v>0.205450662814905</v>
      </c>
      <c r="S2600" t="n">
        <v>0.9969681769928698</v>
      </c>
      <c r="T2600" t="n">
        <v>0.9983739944271932</v>
      </c>
      <c r="U2600" t="n">
        <v>0.2742810188981195</v>
      </c>
      <c r="V2600" t="n">
        <v>0.7469514937601527</v>
      </c>
      <c r="W2600" t="n">
        <v>0.3362829153345475</v>
      </c>
      <c r="X2600" t="n">
        <v>0.7081132839419151</v>
      </c>
    </row>
    <row r="2601">
      <c r="A2601" t="inlineStr">
        <is>
          <t>3131208</t>
        </is>
      </c>
      <c r="B2601" t="inlineStr">
        <is>
          <t>Ipanema</t>
        </is>
      </c>
      <c r="C2601" t="inlineStr">
        <is>
          <t>MG</t>
        </is>
      </c>
      <c r="D2601" t="inlineStr">
        <is>
          <t>REGIÃO SUDESTE</t>
        </is>
      </c>
      <c r="E2601" s="70">
        <f>SUMPRODUCT(N2601:Q2601,PAINEL_PESOS!$C$16:$C$19)</f>
        <v/>
      </c>
      <c r="F2601" s="70">
        <f>SUMPRODUCT(R2601:T2601,PAINEL_PESOS!$C$21:$C$23)</f>
        <v/>
      </c>
      <c r="G2601" s="70">
        <f>SUMPRODUCT(U2601:V2601,PAINEL_PESOS!$C$25:$C$26)</f>
        <v/>
      </c>
      <c r="H2601" s="70">
        <f>SUMPRODUCT(W2601:X2601,PAINEL_PESOS!$C$28:$C$29)</f>
        <v/>
      </c>
      <c r="I2601" s="70" t="n">
        <v>0.9962268802915237</v>
      </c>
      <c r="J2601" s="70" t="n">
        <v>0.6604668441671684</v>
      </c>
      <c r="K2601" s="71">
        <f>IF(NOT(AND(PAINEL_PESOS!$D$12="OK - 100%",PAINEL_PESOS!$F$20="OK - 100%",PAINEL_PESOS!$F$24="OK - 100%",PAINEL_PESOS!$F$27="OK - 100%",PAINEL_PESOS!$F$30="OK - 100%")),"", (E2601*PAINEL_PESOS!$B$7+F2601*PAINEL_PESOS!$B$8+G2601*PAINEL_PESOS!$B$9+H2601*PAINEL_PESOS!$B$10)*I2601)</f>
        <v/>
      </c>
      <c r="L2601" s="71">
        <f>IF(K2601="","",K2601-J2601)</f>
        <v/>
      </c>
      <c r="M2601" s="71">
        <f>IF(L2601="","",ABS(L2601))</f>
        <v/>
      </c>
      <c r="N2601" t="n">
        <v>1</v>
      </c>
      <c r="O2601" t="n">
        <v>1</v>
      </c>
      <c r="P2601" t="n">
        <v>0.6640971488912355</v>
      </c>
      <c r="Q2601" t="n">
        <v>0.9891339746690232</v>
      </c>
      <c r="R2601" t="n">
        <v>0.2646138966009133</v>
      </c>
      <c r="S2601" t="n">
        <v>0.9988399481491332</v>
      </c>
      <c r="T2601" t="n">
        <v>0.9891796572946302</v>
      </c>
      <c r="U2601" t="n">
        <v>0.2023965011047504</v>
      </c>
      <c r="V2601" t="n">
        <v>0.7231873952746188</v>
      </c>
      <c r="W2601" t="n">
        <v>0.3325635890211414</v>
      </c>
      <c r="X2601" t="n">
        <v>0.717227708286178</v>
      </c>
    </row>
    <row r="2602">
      <c r="A2602" t="inlineStr">
        <is>
          <t>3131307</t>
        </is>
      </c>
      <c r="B2602" t="inlineStr">
        <is>
          <t>Ipatinga</t>
        </is>
      </c>
      <c r="C2602" t="inlineStr">
        <is>
          <t>MG</t>
        </is>
      </c>
      <c r="D2602" t="inlineStr">
        <is>
          <t>REGIÃO SUDESTE</t>
        </is>
      </c>
      <c r="E2602" s="70">
        <f>SUMPRODUCT(N2602:Q2602,PAINEL_PESOS!$C$16:$C$19)</f>
        <v/>
      </c>
      <c r="F2602" s="70">
        <f>SUMPRODUCT(R2602:T2602,PAINEL_PESOS!$C$21:$C$23)</f>
        <v/>
      </c>
      <c r="G2602" s="70">
        <f>SUMPRODUCT(U2602:V2602,PAINEL_PESOS!$C$25:$C$26)</f>
        <v/>
      </c>
      <c r="H2602" s="70">
        <f>SUMPRODUCT(W2602:X2602,PAINEL_PESOS!$C$28:$C$29)</f>
        <v/>
      </c>
      <c r="I2602" s="70" t="n">
        <v>0.8467612639373706</v>
      </c>
      <c r="J2602" s="70" t="n">
        <v>0.5016110450772011</v>
      </c>
      <c r="K2602" s="71">
        <f>IF(NOT(AND(PAINEL_PESOS!$D$12="OK - 100%",PAINEL_PESOS!$F$20="OK - 100%",PAINEL_PESOS!$F$24="OK - 100%",PAINEL_PESOS!$F$27="OK - 100%",PAINEL_PESOS!$F$30="OK - 100%")),"", (E2602*PAINEL_PESOS!$B$7+F2602*PAINEL_PESOS!$B$8+G2602*PAINEL_PESOS!$B$9+H2602*PAINEL_PESOS!$B$10)*I2602)</f>
        <v/>
      </c>
      <c r="L2602" s="71">
        <f>IF(K2602="","",K2602-J2602)</f>
        <v/>
      </c>
      <c r="M2602" s="71">
        <f>IF(L2602="","",ABS(L2602))</f>
        <v/>
      </c>
      <c r="N2602" t="n">
        <v>0.4</v>
      </c>
      <c r="O2602" t="n">
        <v>0.9958</v>
      </c>
      <c r="P2602" t="n">
        <v>0.4598732840549102</v>
      </c>
      <c r="Q2602" t="n">
        <v>0.6190176754833681</v>
      </c>
      <c r="R2602" t="n">
        <v>0.6106200423384492</v>
      </c>
      <c r="S2602" t="n">
        <v>0.2519645831328318</v>
      </c>
      <c r="T2602" t="n">
        <v>0.992949896588769</v>
      </c>
      <c r="U2602" t="n">
        <v>0.3399459704901336</v>
      </c>
      <c r="V2602" t="n">
        <v>0.7586608421890837</v>
      </c>
      <c r="W2602" t="n">
        <v>0.4423318359994105</v>
      </c>
      <c r="X2602" t="n">
        <v>0.7237952833760127</v>
      </c>
    </row>
    <row r="2603">
      <c r="A2603" t="inlineStr">
        <is>
          <t>3131406</t>
        </is>
      </c>
      <c r="B2603" t="inlineStr">
        <is>
          <t>Ipiaçu</t>
        </is>
      </c>
      <c r="C2603" t="inlineStr">
        <is>
          <t>MG</t>
        </is>
      </c>
      <c r="D2603" t="inlineStr">
        <is>
          <t>REGIÃO SUDESTE</t>
        </is>
      </c>
      <c r="E2603" s="70">
        <f>SUMPRODUCT(N2603:Q2603,PAINEL_PESOS!$C$16:$C$19)</f>
        <v/>
      </c>
      <c r="F2603" s="70">
        <f>SUMPRODUCT(R2603:T2603,PAINEL_PESOS!$C$21:$C$23)</f>
        <v/>
      </c>
      <c r="G2603" s="70">
        <f>SUMPRODUCT(U2603:V2603,PAINEL_PESOS!$C$25:$C$26)</f>
        <v/>
      </c>
      <c r="H2603" s="70">
        <f>SUMPRODUCT(W2603:X2603,PAINEL_PESOS!$C$28:$C$29)</f>
        <v/>
      </c>
      <c r="I2603" s="70" t="n">
        <v>0.9972841272245906</v>
      </c>
      <c r="J2603" s="70" t="n">
        <v>0.6407711179678904</v>
      </c>
      <c r="K2603" s="71">
        <f>IF(NOT(AND(PAINEL_PESOS!$D$12="OK - 100%",PAINEL_PESOS!$F$20="OK - 100%",PAINEL_PESOS!$F$24="OK - 100%",PAINEL_PESOS!$F$27="OK - 100%",PAINEL_PESOS!$F$30="OK - 100%")),"", (E2603*PAINEL_PESOS!$B$7+F2603*PAINEL_PESOS!$B$8+G2603*PAINEL_PESOS!$B$9+H2603*PAINEL_PESOS!$B$10)*I2603)</f>
        <v/>
      </c>
      <c r="L2603" s="71">
        <f>IF(K2603="","",K2603-J2603)</f>
        <v/>
      </c>
      <c r="M2603" s="71">
        <f>IF(L2603="","",ABS(L2603))</f>
        <v/>
      </c>
      <c r="N2603" t="n">
        <v>0.2</v>
      </c>
      <c r="O2603" t="n">
        <v>1</v>
      </c>
      <c r="P2603" t="n">
        <v>1</v>
      </c>
      <c r="Q2603" t="n">
        <v>0.9964568125484403</v>
      </c>
      <c r="R2603" t="n">
        <v>0.2075246776773237</v>
      </c>
      <c r="S2603" t="n">
        <v>0.9999585292256959</v>
      </c>
      <c r="T2603" t="n">
        <v>0.9887385589957983</v>
      </c>
      <c r="U2603" t="n">
        <v>0.1769173273917345</v>
      </c>
      <c r="V2603" t="n">
        <v>0.7436014440911194</v>
      </c>
      <c r="W2603" t="n">
        <v>0.2506463527213884</v>
      </c>
      <c r="X2603" t="n">
        <v>0.906587505418941</v>
      </c>
    </row>
    <row r="2604">
      <c r="A2604" t="inlineStr">
        <is>
          <t>3131505</t>
        </is>
      </c>
      <c r="B2604" t="inlineStr">
        <is>
          <t>Ipuiúna</t>
        </is>
      </c>
      <c r="C2604" t="inlineStr">
        <is>
          <t>MG</t>
        </is>
      </c>
      <c r="D2604" t="inlineStr">
        <is>
          <t>REGIÃO SUDESTE</t>
        </is>
      </c>
      <c r="E2604" s="70">
        <f>SUMPRODUCT(N2604:Q2604,PAINEL_PESOS!$C$16:$C$19)</f>
        <v/>
      </c>
      <c r="F2604" s="70">
        <f>SUMPRODUCT(R2604:T2604,PAINEL_PESOS!$C$21:$C$23)</f>
        <v/>
      </c>
      <c r="G2604" s="70">
        <f>SUMPRODUCT(U2604:V2604,PAINEL_PESOS!$C$25:$C$26)</f>
        <v/>
      </c>
      <c r="H2604" s="70">
        <f>SUMPRODUCT(W2604:X2604,PAINEL_PESOS!$C$28:$C$29)</f>
        <v/>
      </c>
      <c r="I2604" s="70" t="n">
        <v>0.9981415942804943</v>
      </c>
      <c r="J2604" s="70" t="n">
        <v>0.6267757608020382</v>
      </c>
      <c r="K2604" s="71">
        <f>IF(NOT(AND(PAINEL_PESOS!$D$12="OK - 100%",PAINEL_PESOS!$F$20="OK - 100%",PAINEL_PESOS!$F$24="OK - 100%",PAINEL_PESOS!$F$27="OK - 100%",PAINEL_PESOS!$F$30="OK - 100%")),"", (E2604*PAINEL_PESOS!$B$7+F2604*PAINEL_PESOS!$B$8+G2604*PAINEL_PESOS!$B$9+H2604*PAINEL_PESOS!$B$10)*I2604)</f>
        <v/>
      </c>
      <c r="L2604" s="71">
        <f>IF(K2604="","",K2604-J2604)</f>
        <v/>
      </c>
      <c r="M2604" s="71">
        <f>IF(L2604="","",ABS(L2604))</f>
        <v/>
      </c>
      <c r="N2604" t="n">
        <v>0.6</v>
      </c>
      <c r="O2604" t="n">
        <v>1</v>
      </c>
      <c r="P2604" t="n">
        <v>0.8816261879619852</v>
      </c>
      <c r="Q2604" t="n">
        <v>0.9967337752044807</v>
      </c>
      <c r="R2604" t="n">
        <v>0.2045838522865222</v>
      </c>
      <c r="S2604" t="n">
        <v>0.9993168987584354</v>
      </c>
      <c r="T2604" t="n">
        <v>0.9932119978565722</v>
      </c>
      <c r="U2604" t="n">
        <v>0.1480417987877365</v>
      </c>
      <c r="V2604" t="n">
        <v>0.6455041260221652</v>
      </c>
      <c r="W2604" t="n">
        <v>0.1921740587344369</v>
      </c>
      <c r="X2604" t="n">
        <v>0.8339000676224592</v>
      </c>
    </row>
    <row r="2605">
      <c r="A2605" t="inlineStr">
        <is>
          <t>3131604</t>
        </is>
      </c>
      <c r="B2605" t="inlineStr">
        <is>
          <t>Iraí de Minas</t>
        </is>
      </c>
      <c r="C2605" t="inlineStr">
        <is>
          <t>MG</t>
        </is>
      </c>
      <c r="D2605" t="inlineStr">
        <is>
          <t>REGIÃO SUDESTE</t>
        </is>
      </c>
      <c r="E2605" s="70">
        <f>SUMPRODUCT(N2605:Q2605,PAINEL_PESOS!$C$16:$C$19)</f>
        <v/>
      </c>
      <c r="F2605" s="70">
        <f>SUMPRODUCT(R2605:T2605,PAINEL_PESOS!$C$21:$C$23)</f>
        <v/>
      </c>
      <c r="G2605" s="70">
        <f>SUMPRODUCT(U2605:V2605,PAINEL_PESOS!$C$25:$C$26)</f>
        <v/>
      </c>
      <c r="H2605" s="70">
        <f>SUMPRODUCT(W2605:X2605,PAINEL_PESOS!$C$28:$C$29)</f>
        <v/>
      </c>
      <c r="I2605" s="70" t="n">
        <v>0.9855871658266286</v>
      </c>
      <c r="J2605" s="70" t="n">
        <v>0.6542603534629083</v>
      </c>
      <c r="K2605" s="71">
        <f>IF(NOT(AND(PAINEL_PESOS!$D$12="OK - 100%",PAINEL_PESOS!$F$20="OK - 100%",PAINEL_PESOS!$F$24="OK - 100%",PAINEL_PESOS!$F$27="OK - 100%",PAINEL_PESOS!$F$30="OK - 100%")),"", (E2605*PAINEL_PESOS!$B$7+F2605*PAINEL_PESOS!$B$8+G2605*PAINEL_PESOS!$B$9+H2605*PAINEL_PESOS!$B$10)*I2605)</f>
        <v/>
      </c>
      <c r="L2605" s="71">
        <f>IF(K2605="","",K2605-J2605)</f>
        <v/>
      </c>
      <c r="M2605" s="71">
        <f>IF(L2605="","",ABS(L2605))</f>
        <v/>
      </c>
      <c r="N2605" t="n">
        <v>0.6</v>
      </c>
      <c r="O2605" t="n">
        <v>1</v>
      </c>
      <c r="P2605" t="n">
        <v>0.8527983104540655</v>
      </c>
      <c r="Q2605" t="n">
        <v>0.9962919265842169</v>
      </c>
      <c r="R2605" t="n">
        <v>0.2714142935860433</v>
      </c>
      <c r="S2605" t="n">
        <v>0.9993059084641164</v>
      </c>
      <c r="T2605" t="n">
        <v>0.929072627977828</v>
      </c>
      <c r="U2605" t="n">
        <v>0.2239553188983089</v>
      </c>
      <c r="V2605" t="n">
        <v>0.7561746250723466</v>
      </c>
      <c r="W2605" t="n">
        <v>0.2738383997731898</v>
      </c>
      <c r="X2605" t="n">
        <v>0.865581954730002</v>
      </c>
    </row>
    <row r="2606">
      <c r="A2606" t="inlineStr">
        <is>
          <t>3131703</t>
        </is>
      </c>
      <c r="B2606" t="inlineStr">
        <is>
          <t>Itabira</t>
        </is>
      </c>
      <c r="C2606" t="inlineStr">
        <is>
          <t>MG</t>
        </is>
      </c>
      <c r="D2606" t="inlineStr">
        <is>
          <t>REGIÃO SUDESTE</t>
        </is>
      </c>
      <c r="E2606" s="70">
        <f>SUMPRODUCT(N2606:Q2606,PAINEL_PESOS!$C$16:$C$19)</f>
        <v/>
      </c>
      <c r="F2606" s="70">
        <f>SUMPRODUCT(R2606:T2606,PAINEL_PESOS!$C$21:$C$23)</f>
        <v/>
      </c>
      <c r="G2606" s="70">
        <f>SUMPRODUCT(U2606:V2606,PAINEL_PESOS!$C$25:$C$26)</f>
        <v/>
      </c>
      <c r="H2606" s="70">
        <f>SUMPRODUCT(W2606:X2606,PAINEL_PESOS!$C$28:$C$29)</f>
        <v/>
      </c>
      <c r="I2606" s="70" t="n">
        <v>0.9747294668470314</v>
      </c>
      <c r="J2606" s="70" t="n">
        <v>0.7011461340782532</v>
      </c>
      <c r="K2606" s="71">
        <f>IF(NOT(AND(PAINEL_PESOS!$D$12="OK - 100%",PAINEL_PESOS!$F$20="OK - 100%",PAINEL_PESOS!$F$24="OK - 100%",PAINEL_PESOS!$F$27="OK - 100%",PAINEL_PESOS!$F$30="OK - 100%")),"", (E2606*PAINEL_PESOS!$B$7+F2606*PAINEL_PESOS!$B$8+G2606*PAINEL_PESOS!$B$9+H2606*PAINEL_PESOS!$B$10)*I2606)</f>
        <v/>
      </c>
      <c r="L2606" s="71">
        <f>IF(K2606="","",K2606-J2606)</f>
        <v/>
      </c>
      <c r="M2606" s="71">
        <f>IF(L2606="","",ABS(L2606))</f>
        <v/>
      </c>
      <c r="N2606" t="n">
        <v>1</v>
      </c>
      <c r="O2606" t="n">
        <v>0.9956</v>
      </c>
      <c r="P2606" t="n">
        <v>0.6220696937697994</v>
      </c>
      <c r="Q2606" t="n">
        <v>0.9797623390318188</v>
      </c>
      <c r="R2606" t="n">
        <v>0.5336753409422379</v>
      </c>
      <c r="S2606" t="n">
        <v>0.9957906780945699</v>
      </c>
      <c r="T2606" t="n">
        <v>0.9891691053164338</v>
      </c>
      <c r="U2606" t="n">
        <v>0.4618582830771472</v>
      </c>
      <c r="V2606" t="n">
        <v>0.6169935214307789</v>
      </c>
      <c r="W2606" t="n">
        <v>0.3889495775820683</v>
      </c>
      <c r="X2606" t="n">
        <v>0.808983164943059</v>
      </c>
    </row>
    <row r="2607">
      <c r="A2607" t="inlineStr">
        <is>
          <t>3131802</t>
        </is>
      </c>
      <c r="B2607" t="inlineStr">
        <is>
          <t>Itabirinha</t>
        </is>
      </c>
      <c r="C2607" t="inlineStr">
        <is>
          <t>MG</t>
        </is>
      </c>
      <c r="D2607" t="inlineStr">
        <is>
          <t>REGIÃO SUDESTE</t>
        </is>
      </c>
      <c r="E2607" s="70">
        <f>SUMPRODUCT(N2607:Q2607,PAINEL_PESOS!$C$16:$C$19)</f>
        <v/>
      </c>
      <c r="F2607" s="70">
        <f>SUMPRODUCT(R2607:T2607,PAINEL_PESOS!$C$21:$C$23)</f>
        <v/>
      </c>
      <c r="G2607" s="70">
        <f>SUMPRODUCT(U2607:V2607,PAINEL_PESOS!$C$25:$C$26)</f>
        <v/>
      </c>
      <c r="H2607" s="70">
        <f>SUMPRODUCT(W2607:X2607,PAINEL_PESOS!$C$28:$C$29)</f>
        <v/>
      </c>
      <c r="I2607" s="70" t="n">
        <v>0.9654072759340069</v>
      </c>
      <c r="J2607" s="70" t="n">
        <v>0.5782446117996982</v>
      </c>
      <c r="K2607" s="71">
        <f>IF(NOT(AND(PAINEL_PESOS!$D$12="OK - 100%",PAINEL_PESOS!$F$20="OK - 100%",PAINEL_PESOS!$F$24="OK - 100%",PAINEL_PESOS!$F$27="OK - 100%",PAINEL_PESOS!$F$30="OK - 100%")),"", (E2607*PAINEL_PESOS!$B$7+F2607*PAINEL_PESOS!$B$8+G2607*PAINEL_PESOS!$B$9+H2607*PAINEL_PESOS!$B$10)*I2607)</f>
        <v/>
      </c>
      <c r="L2607" s="71">
        <f>IF(K2607="","",K2607-J2607)</f>
        <v/>
      </c>
      <c r="M2607" s="71">
        <f>IF(L2607="","",ABS(L2607))</f>
        <v/>
      </c>
      <c r="N2607" t="n">
        <v>0.2</v>
      </c>
      <c r="O2607" t="n">
        <v>1</v>
      </c>
      <c r="P2607" t="n">
        <v>0.7515311510031679</v>
      </c>
      <c r="Q2607" t="n">
        <v>0.9605270311657367</v>
      </c>
      <c r="R2607" t="n">
        <v>0.1855845662819983</v>
      </c>
      <c r="S2607" t="n">
        <v>0.9928242029373673</v>
      </c>
      <c r="T2607" t="n">
        <v>0.8480317219578302</v>
      </c>
      <c r="U2607" t="n">
        <v>0.1277075990706374</v>
      </c>
      <c r="V2607" t="n">
        <v>0.7166297795516547</v>
      </c>
      <c r="W2607" t="n">
        <v>0.4859794451011537</v>
      </c>
      <c r="X2607" t="n">
        <v>0.6544091401652121</v>
      </c>
    </row>
    <row r="2608">
      <c r="A2608" t="inlineStr">
        <is>
          <t>3131901</t>
        </is>
      </c>
      <c r="B2608" t="inlineStr">
        <is>
          <t>Itabirito</t>
        </is>
      </c>
      <c r="C2608" t="inlineStr">
        <is>
          <t>MG</t>
        </is>
      </c>
      <c r="D2608" t="inlineStr">
        <is>
          <t>REGIÃO SUDESTE</t>
        </is>
      </c>
      <c r="E2608" s="70">
        <f>SUMPRODUCT(N2608:Q2608,PAINEL_PESOS!$C$16:$C$19)</f>
        <v/>
      </c>
      <c r="F2608" s="70">
        <f>SUMPRODUCT(R2608:T2608,PAINEL_PESOS!$C$21:$C$23)</f>
        <v/>
      </c>
      <c r="G2608" s="70">
        <f>SUMPRODUCT(U2608:V2608,PAINEL_PESOS!$C$25:$C$26)</f>
        <v/>
      </c>
      <c r="H2608" s="70">
        <f>SUMPRODUCT(W2608:X2608,PAINEL_PESOS!$C$28:$C$29)</f>
        <v/>
      </c>
      <c r="I2608" s="70" t="n">
        <v>0.9739294289123929</v>
      </c>
      <c r="J2608" s="70" t="n">
        <v>0.7025928381915959</v>
      </c>
      <c r="K2608" s="71">
        <f>IF(NOT(AND(PAINEL_PESOS!$D$12="OK - 100%",PAINEL_PESOS!$F$20="OK - 100%",PAINEL_PESOS!$F$24="OK - 100%",PAINEL_PESOS!$F$27="OK - 100%",PAINEL_PESOS!$F$30="OK - 100%")),"", (E2608*PAINEL_PESOS!$B$7+F2608*PAINEL_PESOS!$B$8+G2608*PAINEL_PESOS!$B$9+H2608*PAINEL_PESOS!$B$10)*I2608)</f>
        <v/>
      </c>
      <c r="L2608" s="71">
        <f>IF(K2608="","",K2608-J2608)</f>
        <v/>
      </c>
      <c r="M2608" s="71">
        <f>IF(L2608="","",ABS(L2608))</f>
        <v/>
      </c>
      <c r="N2608" t="n">
        <v>1</v>
      </c>
      <c r="O2608" t="n">
        <v>0.9973</v>
      </c>
      <c r="P2608" t="n">
        <v>0.7123548046462513</v>
      </c>
      <c r="Q2608" t="n">
        <v>0.9813138453239969</v>
      </c>
      <c r="R2608" t="n">
        <v>0.53015242752137</v>
      </c>
      <c r="S2608" t="n">
        <v>0.9918412078392405</v>
      </c>
      <c r="T2608" t="n">
        <v>0.9979718902805681</v>
      </c>
      <c r="U2608" t="n">
        <v>0.3075391298477566</v>
      </c>
      <c r="V2608" t="n">
        <v>0.7205899167002956</v>
      </c>
      <c r="W2608" t="n">
        <v>0.4921527891117421</v>
      </c>
      <c r="X2608" t="n">
        <v>0.7254580393856638</v>
      </c>
    </row>
    <row r="2609">
      <c r="A2609" t="inlineStr">
        <is>
          <t>3132008</t>
        </is>
      </c>
      <c r="B2609" t="inlineStr">
        <is>
          <t>Itacambira</t>
        </is>
      </c>
      <c r="C2609" t="inlineStr">
        <is>
          <t>MG</t>
        </is>
      </c>
      <c r="D2609" t="inlineStr">
        <is>
          <t>REGIÃO SUDESTE</t>
        </is>
      </c>
      <c r="E2609" s="70">
        <f>SUMPRODUCT(N2609:Q2609,PAINEL_PESOS!$C$16:$C$19)</f>
        <v/>
      </c>
      <c r="F2609" s="70">
        <f>SUMPRODUCT(R2609:T2609,PAINEL_PESOS!$C$21:$C$23)</f>
        <v/>
      </c>
      <c r="G2609" s="70">
        <f>SUMPRODUCT(U2609:V2609,PAINEL_PESOS!$C$25:$C$26)</f>
        <v/>
      </c>
      <c r="H2609" s="70">
        <f>SUMPRODUCT(W2609:X2609,PAINEL_PESOS!$C$28:$C$29)</f>
        <v/>
      </c>
      <c r="I2609" s="70" t="n">
        <v>0.9986689912999674</v>
      </c>
      <c r="J2609" s="70" t="n">
        <v>0.690378634183323</v>
      </c>
      <c r="K2609" s="71">
        <f>IF(NOT(AND(PAINEL_PESOS!$D$12="OK - 100%",PAINEL_PESOS!$F$20="OK - 100%",PAINEL_PESOS!$F$24="OK - 100%",PAINEL_PESOS!$F$27="OK - 100%",PAINEL_PESOS!$F$30="OK - 100%")),"", (E2609*PAINEL_PESOS!$B$7+F2609*PAINEL_PESOS!$B$8+G2609*PAINEL_PESOS!$B$9+H2609*PAINEL_PESOS!$B$10)*I2609)</f>
        <v/>
      </c>
      <c r="L2609" s="71">
        <f>IF(K2609="","",K2609-J2609)</f>
        <v/>
      </c>
      <c r="M2609" s="71">
        <f>IF(L2609="","",ABS(L2609))</f>
        <v/>
      </c>
      <c r="N2609" t="n">
        <v>1</v>
      </c>
      <c r="O2609" t="n">
        <v>1</v>
      </c>
      <c r="P2609" t="n">
        <v>0.6006335797254487</v>
      </c>
      <c r="Q2609" t="n">
        <v>0.9981227895082448</v>
      </c>
      <c r="R2609" t="n">
        <v>0.0988101181467765</v>
      </c>
      <c r="S2609" t="n">
        <v>1</v>
      </c>
      <c r="T2609" t="n">
        <v>0.9945947228287744</v>
      </c>
      <c r="U2609" t="n">
        <v>0.6269325913126916</v>
      </c>
      <c r="V2609" t="n">
        <v>0.5808184612998859</v>
      </c>
      <c r="W2609" t="n">
        <v>0.4859101706867889</v>
      </c>
      <c r="X2609" t="n">
        <v>0.6417474355320983</v>
      </c>
    </row>
    <row r="2610">
      <c r="A2610" t="inlineStr">
        <is>
          <t>3132107</t>
        </is>
      </c>
      <c r="B2610" t="inlineStr">
        <is>
          <t>Itacarambi</t>
        </is>
      </c>
      <c r="C2610" t="inlineStr">
        <is>
          <t>MG</t>
        </is>
      </c>
      <c r="D2610" t="inlineStr">
        <is>
          <t>REGIÃO SUDESTE</t>
        </is>
      </c>
      <c r="E2610" s="70">
        <f>SUMPRODUCT(N2610:Q2610,PAINEL_PESOS!$C$16:$C$19)</f>
        <v/>
      </c>
      <c r="F2610" s="70">
        <f>SUMPRODUCT(R2610:T2610,PAINEL_PESOS!$C$21:$C$23)</f>
        <v/>
      </c>
      <c r="G2610" s="70">
        <f>SUMPRODUCT(U2610:V2610,PAINEL_PESOS!$C$25:$C$26)</f>
        <v/>
      </c>
      <c r="H2610" s="70">
        <f>SUMPRODUCT(W2610:X2610,PAINEL_PESOS!$C$28:$C$29)</f>
        <v/>
      </c>
      <c r="I2610" s="70" t="n">
        <v>0.9335671931253327</v>
      </c>
      <c r="J2610" s="70" t="n">
        <v>0.6214422610266185</v>
      </c>
      <c r="K2610" s="71">
        <f>IF(NOT(AND(PAINEL_PESOS!$D$12="OK - 100%",PAINEL_PESOS!$F$20="OK - 100%",PAINEL_PESOS!$F$24="OK - 100%",PAINEL_PESOS!$F$27="OK - 100%",PAINEL_PESOS!$F$30="OK - 100%")),"", (E2610*PAINEL_PESOS!$B$7+F2610*PAINEL_PESOS!$B$8+G2610*PAINEL_PESOS!$B$9+H2610*PAINEL_PESOS!$B$10)*I2610)</f>
        <v/>
      </c>
      <c r="L2610" s="71">
        <f>IF(K2610="","",K2610-J2610)</f>
        <v/>
      </c>
      <c r="M2610" s="71">
        <f>IF(L2610="","",ABS(L2610))</f>
        <v/>
      </c>
      <c r="N2610" t="n">
        <v>0.4</v>
      </c>
      <c r="O2610" t="n">
        <v>1</v>
      </c>
      <c r="P2610" t="n">
        <v>0.791869060190074</v>
      </c>
      <c r="Q2610" t="n">
        <v>0.9942110528395346</v>
      </c>
      <c r="R2610" t="n">
        <v>0.2299958469918421</v>
      </c>
      <c r="S2610" t="n">
        <v>0.9996146758466495</v>
      </c>
      <c r="T2610" t="n">
        <v>0.6630652556590426</v>
      </c>
      <c r="U2610" t="n">
        <v>0.6817825142540124</v>
      </c>
      <c r="V2610" t="n">
        <v>0.755964766841233</v>
      </c>
      <c r="W2610" t="n">
        <v>0.4404551106498476</v>
      </c>
      <c r="X2610" t="n">
        <v>0.5922873188486718</v>
      </c>
    </row>
    <row r="2611">
      <c r="A2611" t="inlineStr">
        <is>
          <t>3132206</t>
        </is>
      </c>
      <c r="B2611" t="inlineStr">
        <is>
          <t>Itaguara</t>
        </is>
      </c>
      <c r="C2611" t="inlineStr">
        <is>
          <t>MG</t>
        </is>
      </c>
      <c r="D2611" t="inlineStr">
        <is>
          <t>REGIÃO SUDESTE</t>
        </is>
      </c>
      <c r="E2611" s="70">
        <f>SUMPRODUCT(N2611:Q2611,PAINEL_PESOS!$C$16:$C$19)</f>
        <v/>
      </c>
      <c r="F2611" s="70">
        <f>SUMPRODUCT(R2611:T2611,PAINEL_PESOS!$C$21:$C$23)</f>
        <v/>
      </c>
      <c r="G2611" s="70">
        <f>SUMPRODUCT(U2611:V2611,PAINEL_PESOS!$C$25:$C$26)</f>
        <v/>
      </c>
      <c r="H2611" s="70">
        <f>SUMPRODUCT(W2611:X2611,PAINEL_PESOS!$C$28:$C$29)</f>
        <v/>
      </c>
      <c r="I2611" s="70" t="n">
        <v>0.994855648772938</v>
      </c>
      <c r="J2611" s="70" t="n">
        <v>0.6674324117254771</v>
      </c>
      <c r="K2611" s="71">
        <f>IF(NOT(AND(PAINEL_PESOS!$D$12="OK - 100%",PAINEL_PESOS!$F$20="OK - 100%",PAINEL_PESOS!$F$24="OK - 100%",PAINEL_PESOS!$F$27="OK - 100%",PAINEL_PESOS!$F$30="OK - 100%")),"", (E2611*PAINEL_PESOS!$B$7+F2611*PAINEL_PESOS!$B$8+G2611*PAINEL_PESOS!$B$9+H2611*PAINEL_PESOS!$B$10)*I2611)</f>
        <v/>
      </c>
      <c r="L2611" s="71">
        <f>IF(K2611="","",K2611-J2611)</f>
        <v/>
      </c>
      <c r="M2611" s="71">
        <f>IF(L2611="","",ABS(L2611))</f>
        <v/>
      </c>
      <c r="N2611" t="n">
        <v>0.8</v>
      </c>
      <c r="O2611" t="n">
        <v>0.9797</v>
      </c>
      <c r="P2611" t="n">
        <v>0.7176346356916579</v>
      </c>
      <c r="Q2611" t="n">
        <v>0.988077827919692</v>
      </c>
      <c r="R2611" t="n">
        <v>0.2736151794449152</v>
      </c>
      <c r="S2611" t="n">
        <v>0.9912196160240649</v>
      </c>
      <c r="T2611" t="n">
        <v>0.9860990625749031</v>
      </c>
      <c r="U2611" t="n">
        <v>0.2271523908085425</v>
      </c>
      <c r="V2611" t="n">
        <v>0.6956544862780589</v>
      </c>
      <c r="W2611" t="n">
        <v>0.3981727572528985</v>
      </c>
      <c r="X2611" t="n">
        <v>0.802760945599531</v>
      </c>
    </row>
    <row r="2612">
      <c r="A2612" t="inlineStr">
        <is>
          <t>3132305</t>
        </is>
      </c>
      <c r="B2612" t="inlineStr">
        <is>
          <t>Itaipé</t>
        </is>
      </c>
      <c r="C2612" t="inlineStr">
        <is>
          <t>MG</t>
        </is>
      </c>
      <c r="D2612" t="inlineStr">
        <is>
          <t>REGIÃO SUDESTE</t>
        </is>
      </c>
      <c r="E2612" s="70">
        <f>SUMPRODUCT(N2612:Q2612,PAINEL_PESOS!$C$16:$C$19)</f>
        <v/>
      </c>
      <c r="F2612" s="70">
        <f>SUMPRODUCT(R2612:T2612,PAINEL_PESOS!$C$21:$C$23)</f>
        <v/>
      </c>
      <c r="G2612" s="70">
        <f>SUMPRODUCT(U2612:V2612,PAINEL_PESOS!$C$25:$C$26)</f>
        <v/>
      </c>
      <c r="H2612" s="70">
        <f>SUMPRODUCT(W2612:X2612,PAINEL_PESOS!$C$28:$C$29)</f>
        <v/>
      </c>
      <c r="I2612" s="70" t="n">
        <v>0.987106289935872</v>
      </c>
      <c r="J2612" s="70" t="n">
        <v>0.6319945456216791</v>
      </c>
      <c r="K2612" s="71">
        <f>IF(NOT(AND(PAINEL_PESOS!$D$12="OK - 100%",PAINEL_PESOS!$F$20="OK - 100%",PAINEL_PESOS!$F$24="OK - 100%",PAINEL_PESOS!$F$27="OK - 100%",PAINEL_PESOS!$F$30="OK - 100%")),"", (E2612*PAINEL_PESOS!$B$7+F2612*PAINEL_PESOS!$B$8+G2612*PAINEL_PESOS!$B$9+H2612*PAINEL_PESOS!$B$10)*I2612)</f>
        <v/>
      </c>
      <c r="L2612" s="71">
        <f>IF(K2612="","",K2612-J2612)</f>
        <v/>
      </c>
      <c r="M2612" s="71">
        <f>IF(L2612="","",ABS(L2612))</f>
        <v/>
      </c>
      <c r="N2612" t="n">
        <v>0.4</v>
      </c>
      <c r="O2612" t="n">
        <v>1</v>
      </c>
      <c r="P2612" t="n">
        <v>0.5654699049630412</v>
      </c>
      <c r="Q2612" t="n">
        <v>0.9821852389772563</v>
      </c>
      <c r="R2612" t="n">
        <v>0.1631080820875411</v>
      </c>
      <c r="S2612" t="n">
        <v>1</v>
      </c>
      <c r="T2612" t="n">
        <v>0.9461767070861382</v>
      </c>
      <c r="U2612" t="n">
        <v>0.3095112671628684</v>
      </c>
      <c r="V2612" t="n">
        <v>0.7466890063465148</v>
      </c>
      <c r="W2612" t="n">
        <v>0.5679051385598891</v>
      </c>
      <c r="X2612" t="n">
        <v>0.6178750776288471</v>
      </c>
    </row>
    <row r="2613">
      <c r="A2613" t="inlineStr">
        <is>
          <t>3132404</t>
        </is>
      </c>
      <c r="B2613" t="inlineStr">
        <is>
          <t>Itajubá</t>
        </is>
      </c>
      <c r="C2613" t="inlineStr">
        <is>
          <t>MG</t>
        </is>
      </c>
      <c r="D2613" t="inlineStr">
        <is>
          <t>REGIÃO SUDESTE</t>
        </is>
      </c>
      <c r="E2613" s="70">
        <f>SUMPRODUCT(N2613:Q2613,PAINEL_PESOS!$C$16:$C$19)</f>
        <v/>
      </c>
      <c r="F2613" s="70">
        <f>SUMPRODUCT(R2613:T2613,PAINEL_PESOS!$C$21:$C$23)</f>
        <v/>
      </c>
      <c r="G2613" s="70">
        <f>SUMPRODUCT(U2613:V2613,PAINEL_PESOS!$C$25:$C$26)</f>
        <v/>
      </c>
      <c r="H2613" s="70">
        <f>SUMPRODUCT(W2613:X2613,PAINEL_PESOS!$C$28:$C$29)</f>
        <v/>
      </c>
      <c r="I2613" s="70" t="n">
        <v>0.9934133886268501</v>
      </c>
      <c r="J2613" s="70" t="n">
        <v>0.6471096418609679</v>
      </c>
      <c r="K2613" s="71">
        <f>IF(NOT(AND(PAINEL_PESOS!$D$12="OK - 100%",PAINEL_PESOS!$F$20="OK - 100%",PAINEL_PESOS!$F$24="OK - 100%",PAINEL_PESOS!$F$27="OK - 100%",PAINEL_PESOS!$F$30="OK - 100%")),"", (E2613*PAINEL_PESOS!$B$7+F2613*PAINEL_PESOS!$B$8+G2613*PAINEL_PESOS!$B$9+H2613*PAINEL_PESOS!$B$10)*I2613)</f>
        <v/>
      </c>
      <c r="L2613" s="71">
        <f>IF(K2613="","",K2613-J2613)</f>
        <v/>
      </c>
      <c r="M2613" s="71">
        <f>IF(L2613="","",ABS(L2613))</f>
        <v/>
      </c>
      <c r="N2613" t="n">
        <v>0.6</v>
      </c>
      <c r="O2613" t="n">
        <v>0.9883</v>
      </c>
      <c r="P2613" t="n">
        <v>0.7824709609292503</v>
      </c>
      <c r="Q2613" t="n">
        <v>0.9660831001999979</v>
      </c>
      <c r="R2613" t="n">
        <v>0.4864952661488184</v>
      </c>
      <c r="S2613" t="n">
        <v>0.9892598540201243</v>
      </c>
      <c r="T2613" t="n">
        <v>0.9960321639927315</v>
      </c>
      <c r="U2613" t="n">
        <v>0.2000300796135044</v>
      </c>
      <c r="V2613" t="n">
        <v>0.6525946471500221</v>
      </c>
      <c r="W2613" t="n">
        <v>0.2504030502032525</v>
      </c>
      <c r="X2613" t="n">
        <v>0.7918882956167664</v>
      </c>
    </row>
    <row r="2614">
      <c r="A2614" t="inlineStr">
        <is>
          <t>3132503</t>
        </is>
      </c>
      <c r="B2614" t="inlineStr">
        <is>
          <t>Itamarandiba</t>
        </is>
      </c>
      <c r="C2614" t="inlineStr">
        <is>
          <t>MG</t>
        </is>
      </c>
      <c r="D2614" t="inlineStr">
        <is>
          <t>REGIÃO SUDESTE</t>
        </is>
      </c>
      <c r="E2614" s="70">
        <f>SUMPRODUCT(N2614:Q2614,PAINEL_PESOS!$C$16:$C$19)</f>
        <v/>
      </c>
      <c r="F2614" s="70">
        <f>SUMPRODUCT(R2614:T2614,PAINEL_PESOS!$C$21:$C$23)</f>
        <v/>
      </c>
      <c r="G2614" s="70">
        <f>SUMPRODUCT(U2614:V2614,PAINEL_PESOS!$C$25:$C$26)</f>
        <v/>
      </c>
      <c r="H2614" s="70">
        <f>SUMPRODUCT(W2614:X2614,PAINEL_PESOS!$C$28:$C$29)</f>
        <v/>
      </c>
      <c r="I2614" s="70" t="n">
        <v>0.9953466392481766</v>
      </c>
      <c r="J2614" s="70" t="n">
        <v>0.7070504959485375</v>
      </c>
      <c r="K2614" s="71">
        <f>IF(NOT(AND(PAINEL_PESOS!$D$12="OK - 100%",PAINEL_PESOS!$F$20="OK - 100%",PAINEL_PESOS!$F$24="OK - 100%",PAINEL_PESOS!$F$27="OK - 100%",PAINEL_PESOS!$F$30="OK - 100%")),"", (E2614*PAINEL_PESOS!$B$7+F2614*PAINEL_PESOS!$B$8+G2614*PAINEL_PESOS!$B$9+H2614*PAINEL_PESOS!$B$10)*I2614)</f>
        <v/>
      </c>
      <c r="L2614" s="71">
        <f>IF(K2614="","",K2614-J2614)</f>
        <v/>
      </c>
      <c r="M2614" s="71">
        <f>IF(L2614="","",ABS(L2614))</f>
        <v/>
      </c>
      <c r="N2614" t="n">
        <v>0.6</v>
      </c>
      <c r="O2614" t="n">
        <v>0.9976</v>
      </c>
      <c r="P2614" t="n">
        <v>0.7178458289334742</v>
      </c>
      <c r="Q2614" t="n">
        <v>0.9953694643064565</v>
      </c>
      <c r="R2614" t="n">
        <v>0.3076922845285294</v>
      </c>
      <c r="S2614" t="n">
        <v>0.999431487059912</v>
      </c>
      <c r="T2614" t="n">
        <v>0.9798045381872116</v>
      </c>
      <c r="U2614" t="n">
        <v>0.5770440160782961</v>
      </c>
      <c r="V2614" t="n">
        <v>0.7549375504014251</v>
      </c>
      <c r="W2614" t="n">
        <v>0.5180773536111907</v>
      </c>
      <c r="X2614" t="n">
        <v>0.652762870982055</v>
      </c>
    </row>
    <row r="2615">
      <c r="A2615" t="inlineStr">
        <is>
          <t>3132602</t>
        </is>
      </c>
      <c r="B2615" t="inlineStr">
        <is>
          <t>Itamarati de Minas</t>
        </is>
      </c>
      <c r="C2615" t="inlineStr">
        <is>
          <t>MG</t>
        </is>
      </c>
      <c r="D2615" t="inlineStr">
        <is>
          <t>REGIÃO SUDESTE</t>
        </is>
      </c>
      <c r="E2615" s="70">
        <f>SUMPRODUCT(N2615:Q2615,PAINEL_PESOS!$C$16:$C$19)</f>
        <v/>
      </c>
      <c r="F2615" s="70">
        <f>SUMPRODUCT(R2615:T2615,PAINEL_PESOS!$C$21:$C$23)</f>
        <v/>
      </c>
      <c r="G2615" s="70">
        <f>SUMPRODUCT(U2615:V2615,PAINEL_PESOS!$C$25:$C$26)</f>
        <v/>
      </c>
      <c r="H2615" s="70">
        <f>SUMPRODUCT(W2615:X2615,PAINEL_PESOS!$C$28:$C$29)</f>
        <v/>
      </c>
      <c r="I2615" s="70" t="n">
        <v>0.9959289646423788</v>
      </c>
      <c r="J2615" s="70" t="n">
        <v>0.6052121643377439</v>
      </c>
      <c r="K2615" s="71">
        <f>IF(NOT(AND(PAINEL_PESOS!$D$12="OK - 100%",PAINEL_PESOS!$F$20="OK - 100%",PAINEL_PESOS!$F$24="OK - 100%",PAINEL_PESOS!$F$27="OK - 100%",PAINEL_PESOS!$F$30="OK - 100%")),"", (E2615*PAINEL_PESOS!$B$7+F2615*PAINEL_PESOS!$B$8+G2615*PAINEL_PESOS!$B$9+H2615*PAINEL_PESOS!$B$10)*I2615)</f>
        <v/>
      </c>
      <c r="L2615" s="71">
        <f>IF(K2615="","",K2615-J2615)</f>
        <v/>
      </c>
      <c r="M2615" s="71">
        <f>IF(L2615="","",ABS(L2615))</f>
        <v/>
      </c>
      <c r="N2615" t="n">
        <v>0.6</v>
      </c>
      <c r="O2615" t="n">
        <v>0.9943</v>
      </c>
      <c r="P2615" t="n">
        <v>0.3678986272439282</v>
      </c>
      <c r="Q2615" t="n">
        <v>0.9915127417876082</v>
      </c>
      <c r="R2615" t="n">
        <v>0.1004003315246</v>
      </c>
      <c r="S2615" t="n">
        <v>0.9974945669909193</v>
      </c>
      <c r="T2615" t="n">
        <v>0.9864678856955635</v>
      </c>
      <c r="U2615" t="n">
        <v>0.1758230297746815</v>
      </c>
      <c r="V2615" t="n">
        <v>0.7205286589727707</v>
      </c>
      <c r="W2615" t="n">
        <v>0.3011859385494627</v>
      </c>
      <c r="X2615" t="n">
        <v>0.7975201054238052</v>
      </c>
    </row>
    <row r="2616">
      <c r="A2616" t="inlineStr">
        <is>
          <t>3132701</t>
        </is>
      </c>
      <c r="B2616" t="inlineStr">
        <is>
          <t>Itambacuri</t>
        </is>
      </c>
      <c r="C2616" t="inlineStr">
        <is>
          <t>MG</t>
        </is>
      </c>
      <c r="D2616" t="inlineStr">
        <is>
          <t>REGIÃO SUDESTE</t>
        </is>
      </c>
      <c r="E2616" s="70">
        <f>SUMPRODUCT(N2616:Q2616,PAINEL_PESOS!$C$16:$C$19)</f>
        <v/>
      </c>
      <c r="F2616" s="70">
        <f>SUMPRODUCT(R2616:T2616,PAINEL_PESOS!$C$21:$C$23)</f>
        <v/>
      </c>
      <c r="G2616" s="70">
        <f>SUMPRODUCT(U2616:V2616,PAINEL_PESOS!$C$25:$C$26)</f>
        <v/>
      </c>
      <c r="H2616" s="70">
        <f>SUMPRODUCT(W2616:X2616,PAINEL_PESOS!$C$28:$C$29)</f>
        <v/>
      </c>
      <c r="I2616" s="70" t="n">
        <v>0.9898880343469765</v>
      </c>
      <c r="J2616" s="70" t="n">
        <v>0.6263254532745738</v>
      </c>
      <c r="K2616" s="71">
        <f>IF(NOT(AND(PAINEL_PESOS!$D$12="OK - 100%",PAINEL_PESOS!$F$20="OK - 100%",PAINEL_PESOS!$F$24="OK - 100%",PAINEL_PESOS!$F$27="OK - 100%",PAINEL_PESOS!$F$30="OK - 100%")),"", (E2616*PAINEL_PESOS!$B$7+F2616*PAINEL_PESOS!$B$8+G2616*PAINEL_PESOS!$B$9+H2616*PAINEL_PESOS!$B$10)*I2616)</f>
        <v/>
      </c>
      <c r="L2616" s="71">
        <f>IF(K2616="","",K2616-J2616)</f>
        <v/>
      </c>
      <c r="M2616" s="71">
        <f>IF(L2616="","",ABS(L2616))</f>
        <v/>
      </c>
      <c r="N2616" t="n">
        <v>0.2</v>
      </c>
      <c r="O2616" t="n">
        <v>0.9792999999999999</v>
      </c>
      <c r="P2616" t="n">
        <v>0.613727560718057</v>
      </c>
      <c r="Q2616" t="n">
        <v>0.9820721002144094</v>
      </c>
      <c r="R2616" t="n">
        <v>0.2627423214739375</v>
      </c>
      <c r="S2616" t="n">
        <v>0.9987566975045714</v>
      </c>
      <c r="T2616" t="n">
        <v>0.9613081516869604</v>
      </c>
      <c r="U2616" t="n">
        <v>0.2911132051168864</v>
      </c>
      <c r="V2616" t="n">
        <v>0.7310114661040981</v>
      </c>
      <c r="W2616" t="n">
        <v>0.4897907626860946</v>
      </c>
      <c r="X2616" t="n">
        <v>0.6804515436921801</v>
      </c>
    </row>
    <row r="2617">
      <c r="A2617" t="inlineStr">
        <is>
          <t>3132800</t>
        </is>
      </c>
      <c r="B2617" t="inlineStr">
        <is>
          <t>Itambé do Mato Dentro</t>
        </is>
      </c>
      <c r="C2617" t="inlineStr">
        <is>
          <t>MG</t>
        </is>
      </c>
      <c r="D2617" t="inlineStr">
        <is>
          <t>REGIÃO SUDESTE</t>
        </is>
      </c>
      <c r="E2617" s="70">
        <f>SUMPRODUCT(N2617:Q2617,PAINEL_PESOS!$C$16:$C$19)</f>
        <v/>
      </c>
      <c r="F2617" s="70">
        <f>SUMPRODUCT(R2617:T2617,PAINEL_PESOS!$C$21:$C$23)</f>
        <v/>
      </c>
      <c r="G2617" s="70">
        <f>SUMPRODUCT(U2617:V2617,PAINEL_PESOS!$C$25:$C$26)</f>
        <v/>
      </c>
      <c r="H2617" s="70">
        <f>SUMPRODUCT(W2617:X2617,PAINEL_PESOS!$C$28:$C$29)</f>
        <v/>
      </c>
      <c r="I2617" s="70" t="n">
        <v>0.9994287577664528</v>
      </c>
      <c r="J2617" s="70" t="n">
        <v>0.6317744843479618</v>
      </c>
      <c r="K2617" s="71">
        <f>IF(NOT(AND(PAINEL_PESOS!$D$12="OK - 100%",PAINEL_PESOS!$F$20="OK - 100%",PAINEL_PESOS!$F$24="OK - 100%",PAINEL_PESOS!$F$27="OK - 100%",PAINEL_PESOS!$F$30="OK - 100%")),"", (E2617*PAINEL_PESOS!$B$7+F2617*PAINEL_PESOS!$B$8+G2617*PAINEL_PESOS!$B$9+H2617*PAINEL_PESOS!$B$10)*I2617)</f>
        <v/>
      </c>
      <c r="L2617" s="71">
        <f>IF(K2617="","",K2617-J2617)</f>
        <v/>
      </c>
      <c r="M2617" s="71">
        <f>IF(L2617="","",ABS(L2617))</f>
        <v/>
      </c>
      <c r="N2617" t="n">
        <v>0.8</v>
      </c>
      <c r="O2617" t="n">
        <v>0</v>
      </c>
      <c r="P2617" t="n">
        <v>0.8680042238648363</v>
      </c>
      <c r="Q2617" t="n">
        <v>0.998606897403613</v>
      </c>
      <c r="R2617" t="n">
        <v>0.0501612032403625</v>
      </c>
      <c r="S2617" t="n">
        <v>0.9999860847580602</v>
      </c>
      <c r="T2617" t="n">
        <v>0.9981256679296604</v>
      </c>
      <c r="U2617" t="n">
        <v>0.4004412698264039</v>
      </c>
      <c r="V2617" t="n">
        <v>0.7043085355209935</v>
      </c>
      <c r="W2617" t="n">
        <v>0.445996712552517</v>
      </c>
      <c r="X2617" t="n">
        <v>0.8075173126539887</v>
      </c>
    </row>
    <row r="2618">
      <c r="A2618" t="inlineStr">
        <is>
          <t>3132909</t>
        </is>
      </c>
      <c r="B2618" t="inlineStr">
        <is>
          <t>Itamogi</t>
        </is>
      </c>
      <c r="C2618" t="inlineStr">
        <is>
          <t>MG</t>
        </is>
      </c>
      <c r="D2618" t="inlineStr">
        <is>
          <t>REGIÃO SUDESTE</t>
        </is>
      </c>
      <c r="E2618" s="70">
        <f>SUMPRODUCT(N2618:Q2618,PAINEL_PESOS!$C$16:$C$19)</f>
        <v/>
      </c>
      <c r="F2618" s="70">
        <f>SUMPRODUCT(R2618:T2618,PAINEL_PESOS!$C$21:$C$23)</f>
        <v/>
      </c>
      <c r="G2618" s="70">
        <f>SUMPRODUCT(U2618:V2618,PAINEL_PESOS!$C$25:$C$26)</f>
        <v/>
      </c>
      <c r="H2618" s="70">
        <f>SUMPRODUCT(W2618:X2618,PAINEL_PESOS!$C$28:$C$29)</f>
        <v/>
      </c>
      <c r="I2618" s="70" t="n">
        <v>0.9983605229507022</v>
      </c>
      <c r="J2618" s="70" t="n">
        <v>0.6266132345247456</v>
      </c>
      <c r="K2618" s="71">
        <f>IF(NOT(AND(PAINEL_PESOS!$D$12="OK - 100%",PAINEL_PESOS!$F$20="OK - 100%",PAINEL_PESOS!$F$24="OK - 100%",PAINEL_PESOS!$F$27="OK - 100%",PAINEL_PESOS!$F$30="OK - 100%")),"", (E2618*PAINEL_PESOS!$B$7+F2618*PAINEL_PESOS!$B$8+G2618*PAINEL_PESOS!$B$9+H2618*PAINEL_PESOS!$B$10)*I2618)</f>
        <v/>
      </c>
      <c r="L2618" s="71">
        <f>IF(K2618="","",K2618-J2618)</f>
        <v/>
      </c>
      <c r="M2618" s="71">
        <f>IF(L2618="","",ABS(L2618))</f>
        <v/>
      </c>
      <c r="N2618" t="n">
        <v>0.8</v>
      </c>
      <c r="O2618" t="n">
        <v>1</v>
      </c>
      <c r="P2618" t="n">
        <v>0.8361140443505808</v>
      </c>
      <c r="Q2618" t="n">
        <v>0.9921095714532061</v>
      </c>
      <c r="R2618" t="n">
        <v>0.2463228592740675</v>
      </c>
      <c r="S2618" t="n">
        <v>0.9996848885928097</v>
      </c>
      <c r="T2618" t="n">
        <v>0.9976681869723197</v>
      </c>
      <c r="U2618" t="n">
        <v>0.1704354421967199</v>
      </c>
      <c r="V2618" t="n">
        <v>0.4801376393851505</v>
      </c>
      <c r="W2618" t="n">
        <v>0.1939380360596432</v>
      </c>
      <c r="X2618" t="n">
        <v>0.8667310344706742</v>
      </c>
    </row>
    <row r="2619">
      <c r="A2619" t="inlineStr">
        <is>
          <t>3133006</t>
        </is>
      </c>
      <c r="B2619" t="inlineStr">
        <is>
          <t>Itamonte</t>
        </is>
      </c>
      <c r="C2619" t="inlineStr">
        <is>
          <t>MG</t>
        </is>
      </c>
      <c r="D2619" t="inlineStr">
        <is>
          <t>REGIÃO SUDESTE</t>
        </is>
      </c>
      <c r="E2619" s="70">
        <f>SUMPRODUCT(N2619:Q2619,PAINEL_PESOS!$C$16:$C$19)</f>
        <v/>
      </c>
      <c r="F2619" s="70">
        <f>SUMPRODUCT(R2619:T2619,PAINEL_PESOS!$C$21:$C$23)</f>
        <v/>
      </c>
      <c r="G2619" s="70">
        <f>SUMPRODUCT(U2619:V2619,PAINEL_PESOS!$C$25:$C$26)</f>
        <v/>
      </c>
      <c r="H2619" s="70">
        <f>SUMPRODUCT(W2619:X2619,PAINEL_PESOS!$C$28:$C$29)</f>
        <v/>
      </c>
      <c r="I2619" s="70" t="n">
        <v>0.9989778820812977</v>
      </c>
      <c r="J2619" s="70" t="n">
        <v>0.648073168972281</v>
      </c>
      <c r="K2619" s="71">
        <f>IF(NOT(AND(PAINEL_PESOS!$D$12="OK - 100%",PAINEL_PESOS!$F$20="OK - 100%",PAINEL_PESOS!$F$24="OK - 100%",PAINEL_PESOS!$F$27="OK - 100%",PAINEL_PESOS!$F$30="OK - 100%")),"", (E2619*PAINEL_PESOS!$B$7+F2619*PAINEL_PESOS!$B$8+G2619*PAINEL_PESOS!$B$9+H2619*PAINEL_PESOS!$B$10)*I2619)</f>
        <v/>
      </c>
      <c r="L2619" s="71">
        <f>IF(K2619="","",K2619-J2619)</f>
        <v/>
      </c>
      <c r="M2619" s="71">
        <f>IF(L2619="","",ABS(L2619))</f>
        <v/>
      </c>
      <c r="N2619" t="n">
        <v>1</v>
      </c>
      <c r="O2619" t="n">
        <v>1</v>
      </c>
      <c r="P2619" t="n">
        <v>0.6527983104540654</v>
      </c>
      <c r="Q2619" t="n">
        <v>0.9967625889552848</v>
      </c>
      <c r="R2619" t="n">
        <v>0.3532208172086678</v>
      </c>
      <c r="S2619" t="n">
        <v>0.9975508814915689</v>
      </c>
      <c r="T2619" t="n">
        <v>0.998264264613632</v>
      </c>
      <c r="U2619" t="n">
        <v>0.2034278814369896</v>
      </c>
      <c r="V2619" t="n">
        <v>0.5484162702624529</v>
      </c>
      <c r="W2619" t="n">
        <v>0.2513354703938643</v>
      </c>
      <c r="X2619" t="n">
        <v>0.795905984034849</v>
      </c>
    </row>
    <row r="2620">
      <c r="A2620" t="inlineStr">
        <is>
          <t>3133105</t>
        </is>
      </c>
      <c r="B2620" t="inlineStr">
        <is>
          <t>Itanhandu</t>
        </is>
      </c>
      <c r="C2620" t="inlineStr">
        <is>
          <t>MG</t>
        </is>
      </c>
      <c r="D2620" t="inlineStr">
        <is>
          <t>REGIÃO SUDESTE</t>
        </is>
      </c>
      <c r="E2620" s="70">
        <f>SUMPRODUCT(N2620:Q2620,PAINEL_PESOS!$C$16:$C$19)</f>
        <v/>
      </c>
      <c r="F2620" s="70">
        <f>SUMPRODUCT(R2620:T2620,PAINEL_PESOS!$C$21:$C$23)</f>
        <v/>
      </c>
      <c r="G2620" s="70">
        <f>SUMPRODUCT(U2620:V2620,PAINEL_PESOS!$C$25:$C$26)</f>
        <v/>
      </c>
      <c r="H2620" s="70">
        <f>SUMPRODUCT(W2620:X2620,PAINEL_PESOS!$C$28:$C$29)</f>
        <v/>
      </c>
      <c r="I2620" s="70" t="n">
        <v>0.9939419568948377</v>
      </c>
      <c r="J2620" s="70" t="n">
        <v>0.6782156796389297</v>
      </c>
      <c r="K2620" s="71">
        <f>IF(NOT(AND(PAINEL_PESOS!$D$12="OK - 100%",PAINEL_PESOS!$F$20="OK - 100%",PAINEL_PESOS!$F$24="OK - 100%",PAINEL_PESOS!$F$27="OK - 100%",PAINEL_PESOS!$F$30="OK - 100%")),"", (E2620*PAINEL_PESOS!$B$7+F2620*PAINEL_PESOS!$B$8+G2620*PAINEL_PESOS!$B$9+H2620*PAINEL_PESOS!$B$10)*I2620)</f>
        <v/>
      </c>
      <c r="L2620" s="71">
        <f>IF(K2620="","",K2620-J2620)</f>
        <v/>
      </c>
      <c r="M2620" s="71">
        <f>IF(L2620="","",ABS(L2620))</f>
        <v/>
      </c>
      <c r="N2620" t="n">
        <v>1</v>
      </c>
      <c r="O2620" t="n">
        <v>0.9889</v>
      </c>
      <c r="P2620" t="n">
        <v>0.9440337909186908</v>
      </c>
      <c r="Q2620" t="n">
        <v>0.975602793705334</v>
      </c>
      <c r="R2620" t="n">
        <v>0.3047560831705965</v>
      </c>
      <c r="S2620" t="n">
        <v>0.9889778451549851</v>
      </c>
      <c r="T2620" t="n">
        <v>0.9916013955344511</v>
      </c>
      <c r="U2620" t="n">
        <v>0.200084564723227</v>
      </c>
      <c r="V2620" t="n">
        <v>0.7385623957598522</v>
      </c>
      <c r="W2620" t="n">
        <v>0.2504124660388177</v>
      </c>
      <c r="X2620" t="n">
        <v>0.7919104514365476</v>
      </c>
    </row>
    <row r="2621">
      <c r="A2621" t="inlineStr">
        <is>
          <t>3133204</t>
        </is>
      </c>
      <c r="B2621" t="inlineStr">
        <is>
          <t>Itanhomi</t>
        </is>
      </c>
      <c r="C2621" t="inlineStr">
        <is>
          <t>MG</t>
        </is>
      </c>
      <c r="D2621" t="inlineStr">
        <is>
          <t>REGIÃO SUDESTE</t>
        </is>
      </c>
      <c r="E2621" s="70">
        <f>SUMPRODUCT(N2621:Q2621,PAINEL_PESOS!$C$16:$C$19)</f>
        <v/>
      </c>
      <c r="F2621" s="70">
        <f>SUMPRODUCT(R2621:T2621,PAINEL_PESOS!$C$21:$C$23)</f>
        <v/>
      </c>
      <c r="G2621" s="70">
        <f>SUMPRODUCT(U2621:V2621,PAINEL_PESOS!$C$25:$C$26)</f>
        <v/>
      </c>
      <c r="H2621" s="70">
        <f>SUMPRODUCT(W2621:X2621,PAINEL_PESOS!$C$28:$C$29)</f>
        <v/>
      </c>
      <c r="I2621" s="70" t="n">
        <v>0.9935575219240269</v>
      </c>
      <c r="J2621" s="70" t="n">
        <v>0.6196153382584175</v>
      </c>
      <c r="K2621" s="71">
        <f>IF(NOT(AND(PAINEL_PESOS!$D$12="OK - 100%",PAINEL_PESOS!$F$20="OK - 100%",PAINEL_PESOS!$F$24="OK - 100%",PAINEL_PESOS!$F$27="OK - 100%",PAINEL_PESOS!$F$30="OK - 100%")),"", (E2621*PAINEL_PESOS!$B$7+F2621*PAINEL_PESOS!$B$8+G2621*PAINEL_PESOS!$B$9+H2621*PAINEL_PESOS!$B$10)*I2621)</f>
        <v/>
      </c>
      <c r="L2621" s="71">
        <f>IF(K2621="","",K2621-J2621)</f>
        <v/>
      </c>
      <c r="M2621" s="71">
        <f>IF(L2621="","",ABS(L2621))</f>
        <v/>
      </c>
      <c r="N2621" t="n">
        <v>0.6</v>
      </c>
      <c r="O2621" t="n">
        <v>0.9953</v>
      </c>
      <c r="P2621" t="n">
        <v>0.6489968321013728</v>
      </c>
      <c r="Q2621" t="n">
        <v>0.990961194934729</v>
      </c>
      <c r="R2621" t="n">
        <v>0.183656487621855</v>
      </c>
      <c r="S2621" t="n">
        <v>0.9996749099975319</v>
      </c>
      <c r="T2621" t="n">
        <v>0.9736561012547885</v>
      </c>
      <c r="U2621" t="n">
        <v>0.1318672983781623</v>
      </c>
      <c r="V2621" t="n">
        <v>0.756574531530439</v>
      </c>
      <c r="W2621" t="n">
        <v>0.3333806186951719</v>
      </c>
      <c r="X2621" t="n">
        <v>0.7116215176287194</v>
      </c>
    </row>
    <row r="2622">
      <c r="A2622" t="inlineStr">
        <is>
          <t>3133303</t>
        </is>
      </c>
      <c r="B2622" t="inlineStr">
        <is>
          <t>Itaobim</t>
        </is>
      </c>
      <c r="C2622" t="inlineStr">
        <is>
          <t>MG</t>
        </is>
      </c>
      <c r="D2622" t="inlineStr">
        <is>
          <t>REGIÃO SUDESTE</t>
        </is>
      </c>
      <c r="E2622" s="70">
        <f>SUMPRODUCT(N2622:Q2622,PAINEL_PESOS!$C$16:$C$19)</f>
        <v/>
      </c>
      <c r="F2622" s="70">
        <f>SUMPRODUCT(R2622:T2622,PAINEL_PESOS!$C$21:$C$23)</f>
        <v/>
      </c>
      <c r="G2622" s="70">
        <f>SUMPRODUCT(U2622:V2622,PAINEL_PESOS!$C$25:$C$26)</f>
        <v/>
      </c>
      <c r="H2622" s="70">
        <f>SUMPRODUCT(W2622:X2622,PAINEL_PESOS!$C$28:$C$29)</f>
        <v/>
      </c>
      <c r="I2622" s="70" t="n">
        <v>0.9811488741654782</v>
      </c>
      <c r="J2622" s="70" t="n">
        <v>0.7059242475923235</v>
      </c>
      <c r="K2622" s="71">
        <f>IF(NOT(AND(PAINEL_PESOS!$D$12="OK - 100%",PAINEL_PESOS!$F$20="OK - 100%",PAINEL_PESOS!$F$24="OK - 100%",PAINEL_PESOS!$F$27="OK - 100%",PAINEL_PESOS!$F$30="OK - 100%")),"", (E2622*PAINEL_PESOS!$B$7+F2622*PAINEL_PESOS!$B$8+G2622*PAINEL_PESOS!$B$9+H2622*PAINEL_PESOS!$B$10)*I2622)</f>
        <v/>
      </c>
      <c r="L2622" s="71">
        <f>IF(K2622="","",K2622-J2622)</f>
        <v/>
      </c>
      <c r="M2622" s="71">
        <f>IF(L2622="","",ABS(L2622))</f>
        <v/>
      </c>
      <c r="N2622" t="n">
        <v>0.6</v>
      </c>
      <c r="O2622" t="n">
        <v>0.9986</v>
      </c>
      <c r="P2622" t="n">
        <v>0.8055966209081309</v>
      </c>
      <c r="Q2622" t="n">
        <v>0.9815569690486206</v>
      </c>
      <c r="R2622" t="n">
        <v>0.2534512939742757</v>
      </c>
      <c r="S2622" t="n">
        <v>0.9996464660683663</v>
      </c>
      <c r="T2622" t="n">
        <v>0.9156574538135041</v>
      </c>
      <c r="U2622" t="n">
        <v>0.524347316092095</v>
      </c>
      <c r="V2622" t="n">
        <v>0.7410167660066989</v>
      </c>
      <c r="W2622" t="n">
        <v>0.669340066037192</v>
      </c>
      <c r="X2622" t="n">
        <v>0.6824814077445909</v>
      </c>
    </row>
    <row r="2623">
      <c r="A2623" t="inlineStr">
        <is>
          <t>3133402</t>
        </is>
      </c>
      <c r="B2623" t="inlineStr">
        <is>
          <t>Itapagipe</t>
        </is>
      </c>
      <c r="C2623" t="inlineStr">
        <is>
          <t>MG</t>
        </is>
      </c>
      <c r="D2623" t="inlineStr">
        <is>
          <t>REGIÃO SUDESTE</t>
        </is>
      </c>
      <c r="E2623" s="70">
        <f>SUMPRODUCT(N2623:Q2623,PAINEL_PESOS!$C$16:$C$19)</f>
        <v/>
      </c>
      <c r="F2623" s="70">
        <f>SUMPRODUCT(R2623:T2623,PAINEL_PESOS!$C$21:$C$23)</f>
        <v/>
      </c>
      <c r="G2623" s="70">
        <f>SUMPRODUCT(U2623:V2623,PAINEL_PESOS!$C$25:$C$26)</f>
        <v/>
      </c>
      <c r="H2623" s="70">
        <f>SUMPRODUCT(W2623:X2623,PAINEL_PESOS!$C$28:$C$29)</f>
        <v/>
      </c>
      <c r="I2623" s="70" t="n">
        <v>0.995858670763582</v>
      </c>
      <c r="J2623" s="70" t="n">
        <v>0.6364488223433292</v>
      </c>
      <c r="K2623" s="71">
        <f>IF(NOT(AND(PAINEL_PESOS!$D$12="OK - 100%",PAINEL_PESOS!$F$20="OK - 100%",PAINEL_PESOS!$F$24="OK - 100%",PAINEL_PESOS!$F$27="OK - 100%",PAINEL_PESOS!$F$30="OK - 100%")),"", (E2623*PAINEL_PESOS!$B$7+F2623*PAINEL_PESOS!$B$8+G2623*PAINEL_PESOS!$B$9+H2623*PAINEL_PESOS!$B$10)*I2623)</f>
        <v/>
      </c>
      <c r="L2623" s="71">
        <f>IF(K2623="","",K2623-J2623)</f>
        <v/>
      </c>
      <c r="M2623" s="71">
        <f>IF(L2623="","",ABS(L2623))</f>
        <v/>
      </c>
      <c r="N2623" t="n">
        <v>1</v>
      </c>
      <c r="O2623" t="n">
        <v>1</v>
      </c>
      <c r="P2623" t="n">
        <v>0.7340021119324182</v>
      </c>
      <c r="Q2623" t="n">
        <v>0.9980489300959108</v>
      </c>
      <c r="R2623" t="n">
        <v>0.3137932280055121</v>
      </c>
      <c r="S2623" t="n">
        <v>0.981808164841781</v>
      </c>
      <c r="T2623" t="n">
        <v>0.9880407484114958</v>
      </c>
      <c r="U2623" t="n">
        <v>0.1162578526843367</v>
      </c>
      <c r="V2623" t="n">
        <v>0.5913622859682414</v>
      </c>
      <c r="W2623" t="n">
        <v>0.1036169101082918</v>
      </c>
      <c r="X2623" t="n">
        <v>0.9130735547368226</v>
      </c>
    </row>
    <row r="2624">
      <c r="A2624" t="inlineStr">
        <is>
          <t>3133501</t>
        </is>
      </c>
      <c r="B2624" t="inlineStr">
        <is>
          <t>Itapecerica</t>
        </is>
      </c>
      <c r="C2624" t="inlineStr">
        <is>
          <t>MG</t>
        </is>
      </c>
      <c r="D2624" t="inlineStr">
        <is>
          <t>REGIÃO SUDESTE</t>
        </is>
      </c>
      <c r="E2624" s="70">
        <f>SUMPRODUCT(N2624:Q2624,PAINEL_PESOS!$C$16:$C$19)</f>
        <v/>
      </c>
      <c r="F2624" s="70">
        <f>SUMPRODUCT(R2624:T2624,PAINEL_PESOS!$C$21:$C$23)</f>
        <v/>
      </c>
      <c r="G2624" s="70">
        <f>SUMPRODUCT(U2624:V2624,PAINEL_PESOS!$C$25:$C$26)</f>
        <v/>
      </c>
      <c r="H2624" s="70">
        <f>SUMPRODUCT(W2624:X2624,PAINEL_PESOS!$C$28:$C$29)</f>
        <v/>
      </c>
      <c r="I2624" s="70" t="n">
        <v>0.9970042735176524</v>
      </c>
      <c r="J2624" s="70" t="n">
        <v>0.6616693701954898</v>
      </c>
      <c r="K2624" s="71">
        <f>IF(NOT(AND(PAINEL_PESOS!$D$12="OK - 100%",PAINEL_PESOS!$F$20="OK - 100%",PAINEL_PESOS!$F$24="OK - 100%",PAINEL_PESOS!$F$27="OK - 100%",PAINEL_PESOS!$F$30="OK - 100%")),"", (E2624*PAINEL_PESOS!$B$7+F2624*PAINEL_PESOS!$B$8+G2624*PAINEL_PESOS!$B$9+H2624*PAINEL_PESOS!$B$10)*I2624)</f>
        <v/>
      </c>
      <c r="L2624" s="71">
        <f>IF(K2624="","",K2624-J2624)</f>
        <v/>
      </c>
      <c r="M2624" s="71">
        <f>IF(L2624="","",ABS(L2624))</f>
        <v/>
      </c>
      <c r="N2624" t="n">
        <v>0.6</v>
      </c>
      <c r="O2624" t="n">
        <v>0.9859</v>
      </c>
      <c r="P2624" t="n">
        <v>0.7630411826821542</v>
      </c>
      <c r="Q2624" t="n">
        <v>0.9946767030090702</v>
      </c>
      <c r="R2624" t="n">
        <v>0.3071372751000155</v>
      </c>
      <c r="S2624" t="n">
        <v>0.9921301054241345</v>
      </c>
      <c r="T2624" t="n">
        <v>0.9922754107852375</v>
      </c>
      <c r="U2624" t="n">
        <v>0.2138739394657906</v>
      </c>
      <c r="V2624" t="n">
        <v>0.6982766754614635</v>
      </c>
      <c r="W2624" t="n">
        <v>0.3906539560625469</v>
      </c>
      <c r="X2624" t="n">
        <v>0.8069513444632057</v>
      </c>
    </row>
    <row r="2625">
      <c r="A2625" t="inlineStr">
        <is>
          <t>3133600</t>
        </is>
      </c>
      <c r="B2625" t="inlineStr">
        <is>
          <t>Itapeva</t>
        </is>
      </c>
      <c r="C2625" t="inlineStr">
        <is>
          <t>MG</t>
        </is>
      </c>
      <c r="D2625" t="inlineStr">
        <is>
          <t>REGIÃO SUDESTE</t>
        </is>
      </c>
      <c r="E2625" s="70">
        <f>SUMPRODUCT(N2625:Q2625,PAINEL_PESOS!$C$16:$C$19)</f>
        <v/>
      </c>
      <c r="F2625" s="70">
        <f>SUMPRODUCT(R2625:T2625,PAINEL_PESOS!$C$21:$C$23)</f>
        <v/>
      </c>
      <c r="G2625" s="70">
        <f>SUMPRODUCT(U2625:V2625,PAINEL_PESOS!$C$25:$C$26)</f>
        <v/>
      </c>
      <c r="H2625" s="70">
        <f>SUMPRODUCT(W2625:X2625,PAINEL_PESOS!$C$28:$C$29)</f>
        <v/>
      </c>
      <c r="I2625" s="70" t="n">
        <v>0.9945120760184296</v>
      </c>
      <c r="J2625" s="70" t="n">
        <v>0.6748348515545727</v>
      </c>
      <c r="K2625" s="71">
        <f>IF(NOT(AND(PAINEL_PESOS!$D$12="OK - 100%",PAINEL_PESOS!$F$20="OK - 100%",PAINEL_PESOS!$F$24="OK - 100%",PAINEL_PESOS!$F$27="OK - 100%",PAINEL_PESOS!$F$30="OK - 100%")),"", (E2625*PAINEL_PESOS!$B$7+F2625*PAINEL_PESOS!$B$8+G2625*PAINEL_PESOS!$B$9+H2625*PAINEL_PESOS!$B$10)*I2625)</f>
        <v/>
      </c>
      <c r="L2625" s="71">
        <f>IF(K2625="","",K2625-J2625)</f>
        <v/>
      </c>
      <c r="M2625" s="71">
        <f>IF(L2625="","",ABS(L2625))</f>
        <v/>
      </c>
      <c r="N2625" t="n">
        <v>1</v>
      </c>
      <c r="O2625" t="n">
        <v>0.9935</v>
      </c>
      <c r="P2625" t="n">
        <v>0.7730728616684266</v>
      </c>
      <c r="Q2625" t="n">
        <v>0.9835026912411372</v>
      </c>
      <c r="R2625" t="n">
        <v>0.39507371458897</v>
      </c>
      <c r="S2625" t="n">
        <v>0.9974722600987957</v>
      </c>
      <c r="T2625" t="n">
        <v>0.9876298130282462</v>
      </c>
      <c r="U2625" t="n">
        <v>0.1837656189848026</v>
      </c>
      <c r="V2625" t="n">
        <v>0.6818791710429778</v>
      </c>
      <c r="W2625" t="n">
        <v>0.251415505034203</v>
      </c>
      <c r="X2625" t="n">
        <v>0.8495879122730841</v>
      </c>
    </row>
    <row r="2626">
      <c r="A2626" t="inlineStr">
        <is>
          <t>3133709</t>
        </is>
      </c>
      <c r="B2626" t="inlineStr">
        <is>
          <t>Itatiaiuçu</t>
        </is>
      </c>
      <c r="C2626" t="inlineStr">
        <is>
          <t>MG</t>
        </is>
      </c>
      <c r="D2626" t="inlineStr">
        <is>
          <t>REGIÃO SUDESTE</t>
        </is>
      </c>
      <c r="E2626" s="70">
        <f>SUMPRODUCT(N2626:Q2626,PAINEL_PESOS!$C$16:$C$19)</f>
        <v/>
      </c>
      <c r="F2626" s="70">
        <f>SUMPRODUCT(R2626:T2626,PAINEL_PESOS!$C$21:$C$23)</f>
        <v/>
      </c>
      <c r="G2626" s="70">
        <f>SUMPRODUCT(U2626:V2626,PAINEL_PESOS!$C$25:$C$26)</f>
        <v/>
      </c>
      <c r="H2626" s="70">
        <f>SUMPRODUCT(W2626:X2626,PAINEL_PESOS!$C$28:$C$29)</f>
        <v/>
      </c>
      <c r="I2626" s="70" t="n">
        <v>0.9619790677220984</v>
      </c>
      <c r="J2626" s="70" t="n">
        <v>0.6550710499972641</v>
      </c>
      <c r="K2626" s="71">
        <f>IF(NOT(AND(PAINEL_PESOS!$D$12="OK - 100%",PAINEL_PESOS!$F$20="OK - 100%",PAINEL_PESOS!$F$24="OK - 100%",PAINEL_PESOS!$F$27="OK - 100%",PAINEL_PESOS!$F$30="OK - 100%")),"", (E2626*PAINEL_PESOS!$B$7+F2626*PAINEL_PESOS!$B$8+G2626*PAINEL_PESOS!$B$9+H2626*PAINEL_PESOS!$B$10)*I2626)</f>
        <v/>
      </c>
      <c r="L2626" s="71">
        <f>IF(K2626="","",K2626-J2626)</f>
        <v/>
      </c>
      <c r="M2626" s="71">
        <f>IF(L2626="","",ABS(L2626))</f>
        <v/>
      </c>
      <c r="N2626" t="n">
        <v>1</v>
      </c>
      <c r="O2626" t="n">
        <v>0.9971</v>
      </c>
      <c r="P2626" t="n">
        <v>0.5271383315733896</v>
      </c>
      <c r="Q2626" t="n">
        <v>0.9801199784494675</v>
      </c>
      <c r="R2626" t="n">
        <v>0.4288565677498333</v>
      </c>
      <c r="S2626" t="n">
        <v>0.9969374401640804</v>
      </c>
      <c r="T2626" t="n">
        <v>0.9790594621905574</v>
      </c>
      <c r="U2626" t="n">
        <v>0.2463055675650582</v>
      </c>
      <c r="V2626" t="n">
        <v>0.6450605521994144</v>
      </c>
      <c r="W2626" t="n">
        <v>0.4003237963278591</v>
      </c>
      <c r="X2626" t="n">
        <v>0.8005901185844071</v>
      </c>
    </row>
    <row r="2627">
      <c r="A2627" t="inlineStr">
        <is>
          <t>3133758</t>
        </is>
      </c>
      <c r="B2627" t="inlineStr">
        <is>
          <t>Itaú de Minas</t>
        </is>
      </c>
      <c r="C2627" t="inlineStr">
        <is>
          <t>MG</t>
        </is>
      </c>
      <c r="D2627" t="inlineStr">
        <is>
          <t>REGIÃO SUDESTE</t>
        </is>
      </c>
      <c r="E2627" s="70">
        <f>SUMPRODUCT(N2627:Q2627,PAINEL_PESOS!$C$16:$C$19)</f>
        <v/>
      </c>
      <c r="F2627" s="70">
        <f>SUMPRODUCT(R2627:T2627,PAINEL_PESOS!$C$21:$C$23)</f>
        <v/>
      </c>
      <c r="G2627" s="70">
        <f>SUMPRODUCT(U2627:V2627,PAINEL_PESOS!$C$25:$C$26)</f>
        <v/>
      </c>
      <c r="H2627" s="70">
        <f>SUMPRODUCT(W2627:X2627,PAINEL_PESOS!$C$28:$C$29)</f>
        <v/>
      </c>
      <c r="I2627" s="70" t="n">
        <v>0.9941779366539777</v>
      </c>
      <c r="J2627" s="70" t="n">
        <v>0.6431072591220935</v>
      </c>
      <c r="K2627" s="71">
        <f>IF(NOT(AND(PAINEL_PESOS!$D$12="OK - 100%",PAINEL_PESOS!$F$20="OK - 100%",PAINEL_PESOS!$F$24="OK - 100%",PAINEL_PESOS!$F$27="OK - 100%",PAINEL_PESOS!$F$30="OK - 100%")),"", (E2627*PAINEL_PESOS!$B$7+F2627*PAINEL_PESOS!$B$8+G2627*PAINEL_PESOS!$B$9+H2627*PAINEL_PESOS!$B$10)*I2627)</f>
        <v/>
      </c>
      <c r="L2627" s="71">
        <f>IF(K2627="","",K2627-J2627)</f>
        <v/>
      </c>
      <c r="M2627" s="71">
        <f>IF(L2627="","",ABS(L2627))</f>
        <v/>
      </c>
      <c r="N2627" t="n">
        <v>0.8</v>
      </c>
      <c r="O2627" t="n">
        <v>1</v>
      </c>
      <c r="P2627" t="n">
        <v>0.6785638859556494</v>
      </c>
      <c r="Q2627" t="n">
        <v>0.979611681179502</v>
      </c>
      <c r="R2627" t="n">
        <v>0.3353294565402186</v>
      </c>
      <c r="S2627" t="n">
        <v>0.9850447740347343</v>
      </c>
      <c r="T2627" t="n">
        <v>0.9969452366009127</v>
      </c>
      <c r="U2627" t="n">
        <v>0.1704354421967199</v>
      </c>
      <c r="V2627" t="n">
        <v>0.669915235052513</v>
      </c>
      <c r="W2627" t="n">
        <v>0.1939380360596432</v>
      </c>
      <c r="X2627" t="n">
        <v>0.8667310344706742</v>
      </c>
    </row>
    <row r="2628">
      <c r="A2628" t="inlineStr">
        <is>
          <t>3133808</t>
        </is>
      </c>
      <c r="B2628" t="inlineStr">
        <is>
          <t>Itaúna</t>
        </is>
      </c>
      <c r="C2628" t="inlineStr">
        <is>
          <t>MG</t>
        </is>
      </c>
      <c r="D2628" t="inlineStr">
        <is>
          <t>REGIÃO SUDESTE</t>
        </is>
      </c>
      <c r="E2628" s="70">
        <f>SUMPRODUCT(N2628:Q2628,PAINEL_PESOS!$C$16:$C$19)</f>
        <v/>
      </c>
      <c r="F2628" s="70">
        <f>SUMPRODUCT(R2628:T2628,PAINEL_PESOS!$C$21:$C$23)</f>
        <v/>
      </c>
      <c r="G2628" s="70">
        <f>SUMPRODUCT(U2628:V2628,PAINEL_PESOS!$C$25:$C$26)</f>
        <v/>
      </c>
      <c r="H2628" s="70">
        <f>SUMPRODUCT(W2628:X2628,PAINEL_PESOS!$C$28:$C$29)</f>
        <v/>
      </c>
      <c r="I2628" s="70" t="n">
        <v>0.9502954930808382</v>
      </c>
      <c r="J2628" s="70" t="n">
        <v>0.5642496403550689</v>
      </c>
      <c r="K2628" s="71">
        <f>IF(NOT(AND(PAINEL_PESOS!$D$12="OK - 100%",PAINEL_PESOS!$F$20="OK - 100%",PAINEL_PESOS!$F$24="OK - 100%",PAINEL_PESOS!$F$27="OK - 100%",PAINEL_PESOS!$F$30="OK - 100%")),"", (E2628*PAINEL_PESOS!$B$7+F2628*PAINEL_PESOS!$B$8+G2628*PAINEL_PESOS!$B$9+H2628*PAINEL_PESOS!$B$10)*I2628)</f>
        <v/>
      </c>
      <c r="L2628" s="71">
        <f>IF(K2628="","",K2628-J2628)</f>
        <v/>
      </c>
      <c r="M2628" s="71">
        <f>IF(L2628="","",ABS(L2628))</f>
        <v/>
      </c>
      <c r="N2628" t="n">
        <v>1</v>
      </c>
      <c r="O2628" t="n">
        <v>0.9746</v>
      </c>
      <c r="P2628" t="n">
        <v>0.7058078141499472</v>
      </c>
      <c r="Q2628" t="n">
        <v>0.7830524156669026</v>
      </c>
      <c r="R2628" t="n">
        <v>0.4959785052121443</v>
      </c>
      <c r="S2628" t="n">
        <v>0.8478015501127024</v>
      </c>
      <c r="T2628" t="n">
        <v>0.9464348734758865</v>
      </c>
      <c r="U2628" t="n">
        <v>0.2312711600861228</v>
      </c>
      <c r="V2628" t="n">
        <v>0.05935774765172008</v>
      </c>
      <c r="W2628" t="n">
        <v>0.3986353245736856</v>
      </c>
      <c r="X2628" t="n">
        <v>0.8022941230076186</v>
      </c>
    </row>
    <row r="2629">
      <c r="A2629" t="inlineStr">
        <is>
          <t>3133907</t>
        </is>
      </c>
      <c r="B2629" t="inlineStr">
        <is>
          <t>Itaverava</t>
        </is>
      </c>
      <c r="C2629" t="inlineStr">
        <is>
          <t>MG</t>
        </is>
      </c>
      <c r="D2629" t="inlineStr">
        <is>
          <t>REGIÃO SUDESTE</t>
        </is>
      </c>
      <c r="E2629" s="70">
        <f>SUMPRODUCT(N2629:Q2629,PAINEL_PESOS!$C$16:$C$19)</f>
        <v/>
      </c>
      <c r="F2629" s="70">
        <f>SUMPRODUCT(R2629:T2629,PAINEL_PESOS!$C$21:$C$23)</f>
        <v/>
      </c>
      <c r="G2629" s="70">
        <f>SUMPRODUCT(U2629:V2629,PAINEL_PESOS!$C$25:$C$26)</f>
        <v/>
      </c>
      <c r="H2629" s="70">
        <f>SUMPRODUCT(W2629:X2629,PAINEL_PESOS!$C$28:$C$29)</f>
        <v/>
      </c>
      <c r="I2629" s="70" t="n">
        <v>0.9987545789883963</v>
      </c>
      <c r="J2629" s="70" t="n">
        <v>0.6259915572701493</v>
      </c>
      <c r="K2629" s="71">
        <f>IF(NOT(AND(PAINEL_PESOS!$D$12="OK - 100%",PAINEL_PESOS!$F$20="OK - 100%",PAINEL_PESOS!$F$24="OK - 100%",PAINEL_PESOS!$F$27="OK - 100%",PAINEL_PESOS!$F$30="OK - 100%")),"", (E2629*PAINEL_PESOS!$B$7+F2629*PAINEL_PESOS!$B$8+G2629*PAINEL_PESOS!$B$9+H2629*PAINEL_PESOS!$B$10)*I2629)</f>
        <v/>
      </c>
      <c r="L2629" s="71">
        <f>IF(K2629="","",K2629-J2629)</f>
        <v/>
      </c>
      <c r="M2629" s="71">
        <f>IF(L2629="","",ABS(L2629))</f>
        <v/>
      </c>
      <c r="N2629" t="n">
        <v>0.2</v>
      </c>
      <c r="O2629" t="n">
        <v>1</v>
      </c>
      <c r="P2629" t="n">
        <v>0.6451953537486801</v>
      </c>
      <c r="Q2629" t="n">
        <v>0.9969117851562654</v>
      </c>
      <c r="R2629" t="n">
        <v>0.1127185200007809</v>
      </c>
      <c r="S2629" t="n">
        <v>0.9997304023082563</v>
      </c>
      <c r="T2629" t="n">
        <v>0.9960465258708315</v>
      </c>
      <c r="U2629" t="n">
        <v>0.3547132114269182</v>
      </c>
      <c r="V2629" t="n">
        <v>0.6830742822793464</v>
      </c>
      <c r="W2629" t="n">
        <v>0.3272102695362031</v>
      </c>
      <c r="X2629" t="n">
        <v>0.8224622550118185</v>
      </c>
    </row>
    <row r="2630">
      <c r="A2630" t="inlineStr">
        <is>
          <t>3134004</t>
        </is>
      </c>
      <c r="B2630" t="inlineStr">
        <is>
          <t>Itinga</t>
        </is>
      </c>
      <c r="C2630" t="inlineStr">
        <is>
          <t>MG</t>
        </is>
      </c>
      <c r="D2630" t="inlineStr">
        <is>
          <t>REGIÃO SUDESTE</t>
        </is>
      </c>
      <c r="E2630" s="70">
        <f>SUMPRODUCT(N2630:Q2630,PAINEL_PESOS!$C$16:$C$19)</f>
        <v/>
      </c>
      <c r="F2630" s="70">
        <f>SUMPRODUCT(R2630:T2630,PAINEL_PESOS!$C$21:$C$23)</f>
        <v/>
      </c>
      <c r="G2630" s="70">
        <f>SUMPRODUCT(U2630:V2630,PAINEL_PESOS!$C$25:$C$26)</f>
        <v/>
      </c>
      <c r="H2630" s="70">
        <f>SUMPRODUCT(W2630:X2630,PAINEL_PESOS!$C$28:$C$29)</f>
        <v/>
      </c>
      <c r="I2630" s="70" t="n">
        <v>0.9903346380611079</v>
      </c>
      <c r="J2630" s="70" t="n">
        <v>0.7217295707362764</v>
      </c>
      <c r="K2630" s="71">
        <f>IF(NOT(AND(PAINEL_PESOS!$D$12="OK - 100%",PAINEL_PESOS!$F$20="OK - 100%",PAINEL_PESOS!$F$24="OK - 100%",PAINEL_PESOS!$F$27="OK - 100%",PAINEL_PESOS!$F$30="OK - 100%")),"", (E2630*PAINEL_PESOS!$B$7+F2630*PAINEL_PESOS!$B$8+G2630*PAINEL_PESOS!$B$9+H2630*PAINEL_PESOS!$B$10)*I2630)</f>
        <v/>
      </c>
      <c r="L2630" s="71">
        <f>IF(K2630="","",K2630-J2630)</f>
        <v/>
      </c>
      <c r="M2630" s="71">
        <f>IF(L2630="","",ABS(L2630))</f>
        <v/>
      </c>
      <c r="N2630" t="n">
        <v>1</v>
      </c>
      <c r="O2630" t="n">
        <v>1</v>
      </c>
      <c r="P2630" t="n">
        <v>0.4875395987328406</v>
      </c>
      <c r="Q2630" t="n">
        <v>0.993710206508197</v>
      </c>
      <c r="R2630" t="n">
        <v>0.2269864732996302</v>
      </c>
      <c r="S2630" t="n">
        <v>0.9999797781387835</v>
      </c>
      <c r="T2630" t="n">
        <v>0.956277028610429</v>
      </c>
      <c r="U2630" t="n">
        <v>0.5243762844919698</v>
      </c>
      <c r="V2630" t="n">
        <v>0.7579260322661581</v>
      </c>
      <c r="W2630" t="n">
        <v>0.6693086474158664</v>
      </c>
      <c r="X2630" t="n">
        <v>0.6824560508195734</v>
      </c>
    </row>
    <row r="2631">
      <c r="A2631" t="inlineStr">
        <is>
          <t>3134103</t>
        </is>
      </c>
      <c r="B2631" t="inlineStr">
        <is>
          <t>Itueta</t>
        </is>
      </c>
      <c r="C2631" t="inlineStr">
        <is>
          <t>MG</t>
        </is>
      </c>
      <c r="D2631" t="inlineStr">
        <is>
          <t>REGIÃO SUDESTE</t>
        </is>
      </c>
      <c r="E2631" s="70">
        <f>SUMPRODUCT(N2631:Q2631,PAINEL_PESOS!$C$16:$C$19)</f>
        <v/>
      </c>
      <c r="F2631" s="70">
        <f>SUMPRODUCT(R2631:T2631,PAINEL_PESOS!$C$21:$C$23)</f>
        <v/>
      </c>
      <c r="G2631" s="70">
        <f>SUMPRODUCT(U2631:V2631,PAINEL_PESOS!$C$25:$C$26)</f>
        <v/>
      </c>
      <c r="H2631" s="70">
        <f>SUMPRODUCT(W2631:X2631,PAINEL_PESOS!$C$28:$C$29)</f>
        <v/>
      </c>
      <c r="I2631" s="70" t="n">
        <v>0.9787852276640023</v>
      </c>
      <c r="J2631" s="70" t="n">
        <v>0.6199529196321584</v>
      </c>
      <c r="K2631" s="71">
        <f>IF(NOT(AND(PAINEL_PESOS!$D$12="OK - 100%",PAINEL_PESOS!$F$20="OK - 100%",PAINEL_PESOS!$F$24="OK - 100%",PAINEL_PESOS!$F$27="OK - 100%",PAINEL_PESOS!$F$30="OK - 100%")),"", (E2631*PAINEL_PESOS!$B$7+F2631*PAINEL_PESOS!$B$8+G2631*PAINEL_PESOS!$B$9+H2631*PAINEL_PESOS!$B$10)*I2631)</f>
        <v/>
      </c>
      <c r="L2631" s="71">
        <f>IF(K2631="","",K2631-J2631)</f>
        <v/>
      </c>
      <c r="M2631" s="71">
        <f>IF(L2631="","",ABS(L2631))</f>
        <v/>
      </c>
      <c r="N2631" t="n">
        <v>0.8</v>
      </c>
      <c r="O2631" t="n">
        <v>1</v>
      </c>
      <c r="P2631" t="n">
        <v>0.6963041182682155</v>
      </c>
      <c r="Q2631" t="n">
        <v>0.9955819862650563</v>
      </c>
      <c r="R2631" t="n">
        <v>0.1755111719196262</v>
      </c>
      <c r="S2631" t="n">
        <v>0.9998908312550694</v>
      </c>
      <c r="T2631" t="n">
        <v>0.8944031315550665</v>
      </c>
      <c r="U2631" t="n">
        <v>0.2102129873924521</v>
      </c>
      <c r="V2631" t="n">
        <v>0.6986615681852659</v>
      </c>
      <c r="W2631" t="n">
        <v>0.344880288987339</v>
      </c>
      <c r="X2631" t="n">
        <v>0.6875531926229527</v>
      </c>
    </row>
    <row r="2632">
      <c r="A2632" t="inlineStr">
        <is>
          <t>3134202</t>
        </is>
      </c>
      <c r="B2632" t="inlineStr">
        <is>
          <t>Ituiutaba</t>
        </is>
      </c>
      <c r="C2632" t="inlineStr">
        <is>
          <t>MG</t>
        </is>
      </c>
      <c r="D2632" t="inlineStr">
        <is>
          <t>REGIÃO SUDESTE</t>
        </is>
      </c>
      <c r="E2632" s="70">
        <f>SUMPRODUCT(N2632:Q2632,PAINEL_PESOS!$C$16:$C$19)</f>
        <v/>
      </c>
      <c r="F2632" s="70">
        <f>SUMPRODUCT(R2632:T2632,PAINEL_PESOS!$C$21:$C$23)</f>
        <v/>
      </c>
      <c r="G2632" s="70">
        <f>SUMPRODUCT(U2632:V2632,PAINEL_PESOS!$C$25:$C$26)</f>
        <v/>
      </c>
      <c r="H2632" s="70">
        <f>SUMPRODUCT(W2632:X2632,PAINEL_PESOS!$C$28:$C$29)</f>
        <v/>
      </c>
      <c r="I2632" s="70" t="n">
        <v>0.9918076649114631</v>
      </c>
      <c r="J2632" s="70" t="n">
        <v>0.6805911083670654</v>
      </c>
      <c r="K2632" s="71">
        <f>IF(NOT(AND(PAINEL_PESOS!$D$12="OK - 100%",PAINEL_PESOS!$F$20="OK - 100%",PAINEL_PESOS!$F$24="OK - 100%",PAINEL_PESOS!$F$27="OK - 100%",PAINEL_PESOS!$F$30="OK - 100%")),"", (E2632*PAINEL_PESOS!$B$7+F2632*PAINEL_PESOS!$B$8+G2632*PAINEL_PESOS!$B$9+H2632*PAINEL_PESOS!$B$10)*I2632)</f>
        <v/>
      </c>
      <c r="L2632" s="71">
        <f>IF(K2632="","",K2632-J2632)</f>
        <v/>
      </c>
      <c r="M2632" s="71">
        <f>IF(L2632="","",ABS(L2632))</f>
        <v/>
      </c>
      <c r="N2632" t="n">
        <v>1</v>
      </c>
      <c r="O2632" t="n">
        <v>1</v>
      </c>
      <c r="P2632" t="n">
        <v>0.6247096092925026</v>
      </c>
      <c r="Q2632" t="n">
        <v>0.9854270568180524</v>
      </c>
      <c r="R2632" t="n">
        <v>0.4959652197525867</v>
      </c>
      <c r="S2632" t="n">
        <v>0.9718844427547089</v>
      </c>
      <c r="T2632" t="n">
        <v>0.9802841747886076</v>
      </c>
      <c r="U2632" t="n">
        <v>0.1905342424251469</v>
      </c>
      <c r="V2632" t="n">
        <v>0.7560081167304397</v>
      </c>
      <c r="W2632" t="n">
        <v>0.1875892548214442</v>
      </c>
      <c r="X2632" t="n">
        <v>0.918413176212312</v>
      </c>
    </row>
    <row r="2633">
      <c r="A2633" t="inlineStr">
        <is>
          <t>3134301</t>
        </is>
      </c>
      <c r="B2633" t="inlineStr">
        <is>
          <t>Itumirim</t>
        </is>
      </c>
      <c r="C2633" t="inlineStr">
        <is>
          <t>MG</t>
        </is>
      </c>
      <c r="D2633" t="inlineStr">
        <is>
          <t>REGIÃO SUDESTE</t>
        </is>
      </c>
      <c r="E2633" s="70">
        <f>SUMPRODUCT(N2633:Q2633,PAINEL_PESOS!$C$16:$C$19)</f>
        <v/>
      </c>
      <c r="F2633" s="70">
        <f>SUMPRODUCT(R2633:T2633,PAINEL_PESOS!$C$21:$C$23)</f>
        <v/>
      </c>
      <c r="G2633" s="70">
        <f>SUMPRODUCT(U2633:V2633,PAINEL_PESOS!$C$25:$C$26)</f>
        <v/>
      </c>
      <c r="H2633" s="70">
        <f>SUMPRODUCT(W2633:X2633,PAINEL_PESOS!$C$28:$C$29)</f>
        <v/>
      </c>
      <c r="I2633" s="70" t="n">
        <v>0.9989624635518245</v>
      </c>
      <c r="J2633" s="70" t="n">
        <v>0.6248328675374429</v>
      </c>
      <c r="K2633" s="71">
        <f>IF(NOT(AND(PAINEL_PESOS!$D$12="OK - 100%",PAINEL_PESOS!$F$20="OK - 100%",PAINEL_PESOS!$F$24="OK - 100%",PAINEL_PESOS!$F$27="OK - 100%",PAINEL_PESOS!$F$30="OK - 100%")),"", (E2633*PAINEL_PESOS!$B$7+F2633*PAINEL_PESOS!$B$8+G2633*PAINEL_PESOS!$B$9+H2633*PAINEL_PESOS!$B$10)*I2633)</f>
        <v/>
      </c>
      <c r="L2633" s="71">
        <f>IF(K2633="","",K2633-J2633)</f>
        <v/>
      </c>
      <c r="M2633" s="71">
        <f>IF(L2633="","",ABS(L2633))</f>
        <v/>
      </c>
      <c r="N2633" t="n">
        <v>1</v>
      </c>
      <c r="O2633" t="n">
        <v>1</v>
      </c>
      <c r="P2633" t="n">
        <v>0.7937697993664203</v>
      </c>
      <c r="Q2633" t="n">
        <v>0.996478622176014</v>
      </c>
      <c r="R2633" t="n">
        <v>0.1388762857880655</v>
      </c>
      <c r="S2633" t="n">
        <v>0.9999284520613743</v>
      </c>
      <c r="T2633" t="n">
        <v>0.9973505553148936</v>
      </c>
      <c r="U2633" t="n">
        <v>0.2074232003088835</v>
      </c>
      <c r="V2633" t="n">
        <v>0.4229832575106408</v>
      </c>
      <c r="W2633" t="n">
        <v>0.25256847883737</v>
      </c>
      <c r="X2633" t="n">
        <v>0.8016519456467522</v>
      </c>
    </row>
    <row r="2634">
      <c r="A2634" t="inlineStr">
        <is>
          <t>3134400</t>
        </is>
      </c>
      <c r="B2634" t="inlineStr">
        <is>
          <t>Iturama</t>
        </is>
      </c>
      <c r="C2634" t="inlineStr">
        <is>
          <t>MG</t>
        </is>
      </c>
      <c r="D2634" t="inlineStr">
        <is>
          <t>REGIÃO SUDESTE</t>
        </is>
      </c>
      <c r="E2634" s="70">
        <f>SUMPRODUCT(N2634:Q2634,PAINEL_PESOS!$C$16:$C$19)</f>
        <v/>
      </c>
      <c r="F2634" s="70">
        <f>SUMPRODUCT(R2634:T2634,PAINEL_PESOS!$C$21:$C$23)</f>
        <v/>
      </c>
      <c r="G2634" s="70">
        <f>SUMPRODUCT(U2634:V2634,PAINEL_PESOS!$C$25:$C$26)</f>
        <v/>
      </c>
      <c r="H2634" s="70">
        <f>SUMPRODUCT(W2634:X2634,PAINEL_PESOS!$C$28:$C$29)</f>
        <v/>
      </c>
      <c r="I2634" s="70" t="n">
        <v>0.9905730014064351</v>
      </c>
      <c r="J2634" s="70" t="n">
        <v>0.5586487045389666</v>
      </c>
      <c r="K2634" s="71">
        <f>IF(NOT(AND(PAINEL_PESOS!$D$12="OK - 100%",PAINEL_PESOS!$F$20="OK - 100%",PAINEL_PESOS!$F$24="OK - 100%",PAINEL_PESOS!$F$27="OK - 100%",PAINEL_PESOS!$F$30="OK - 100%")),"", (E2634*PAINEL_PESOS!$B$7+F2634*PAINEL_PESOS!$B$8+G2634*PAINEL_PESOS!$B$9+H2634*PAINEL_PESOS!$B$10)*I2634)</f>
        <v/>
      </c>
      <c r="L2634" s="71">
        <f>IF(K2634="","",K2634-J2634)</f>
        <v/>
      </c>
      <c r="M2634" s="71">
        <f>IF(L2634="","",ABS(L2634))</f>
        <v/>
      </c>
      <c r="N2634" t="n">
        <v>0.4</v>
      </c>
      <c r="O2634" t="n">
        <v>1</v>
      </c>
      <c r="P2634" t="n">
        <v>0.6453009503695881</v>
      </c>
      <c r="Q2634" t="n">
        <v>0.9941583896167814</v>
      </c>
      <c r="R2634" t="n">
        <v>0.4441404745223584</v>
      </c>
      <c r="S2634" t="n">
        <v>0.9539631211960033</v>
      </c>
      <c r="T2634" t="n">
        <v>0.9751080380448143</v>
      </c>
      <c r="U2634" t="n">
        <v>0.0640797496285407</v>
      </c>
      <c r="V2634" t="n">
        <v>0.4224992906805307</v>
      </c>
      <c r="W2634" t="n">
        <v>0.0112075848086997</v>
      </c>
      <c r="X2634" t="n">
        <v>0.912064245483726</v>
      </c>
    </row>
    <row r="2635">
      <c r="A2635" t="inlineStr">
        <is>
          <t>3134509</t>
        </is>
      </c>
      <c r="B2635" t="inlineStr">
        <is>
          <t>Itutinga</t>
        </is>
      </c>
      <c r="C2635" t="inlineStr">
        <is>
          <t>MG</t>
        </is>
      </c>
      <c r="D2635" t="inlineStr">
        <is>
          <t>REGIÃO SUDESTE</t>
        </is>
      </c>
      <c r="E2635" s="70">
        <f>SUMPRODUCT(N2635:Q2635,PAINEL_PESOS!$C$16:$C$19)</f>
        <v/>
      </c>
      <c r="F2635" s="70">
        <f>SUMPRODUCT(R2635:T2635,PAINEL_PESOS!$C$21:$C$23)</f>
        <v/>
      </c>
      <c r="G2635" s="70">
        <f>SUMPRODUCT(U2635:V2635,PAINEL_PESOS!$C$25:$C$26)</f>
        <v/>
      </c>
      <c r="H2635" s="70">
        <f>SUMPRODUCT(W2635:X2635,PAINEL_PESOS!$C$28:$C$29)</f>
        <v/>
      </c>
      <c r="I2635" s="70" t="n">
        <v>0.999499935164465</v>
      </c>
      <c r="J2635" s="70" t="n">
        <v>0.6433057290793173</v>
      </c>
      <c r="K2635" s="71">
        <f>IF(NOT(AND(PAINEL_PESOS!$D$12="OK - 100%",PAINEL_PESOS!$F$20="OK - 100%",PAINEL_PESOS!$F$24="OK - 100%",PAINEL_PESOS!$F$27="OK - 100%",PAINEL_PESOS!$F$30="OK - 100%")),"", (E2635*PAINEL_PESOS!$B$7+F2635*PAINEL_PESOS!$B$8+G2635*PAINEL_PESOS!$B$9+H2635*PAINEL_PESOS!$B$10)*I2635)</f>
        <v/>
      </c>
      <c r="L2635" s="71">
        <f>IF(K2635="","",K2635-J2635)</f>
        <v/>
      </c>
      <c r="M2635" s="71">
        <f>IF(L2635="","",ABS(L2635))</f>
        <v/>
      </c>
      <c r="N2635" t="n">
        <v>0.8</v>
      </c>
      <c r="O2635" t="n">
        <v>1</v>
      </c>
      <c r="P2635" t="n">
        <v>0.736325237592397</v>
      </c>
      <c r="Q2635" t="n">
        <v>0.998809103056468</v>
      </c>
      <c r="R2635" t="n">
        <v>0.2038789219016487</v>
      </c>
      <c r="S2635" t="n">
        <v>0.9999967625423409</v>
      </c>
      <c r="T2635" t="n">
        <v>0.9983762451958713</v>
      </c>
      <c r="U2635" t="n">
        <v>0.2074232003088835</v>
      </c>
      <c r="V2635" t="n">
        <v>0.6516419286017758</v>
      </c>
      <c r="W2635" t="n">
        <v>0.25256847883737</v>
      </c>
      <c r="X2635" t="n">
        <v>0.8016519456467522</v>
      </c>
    </row>
    <row r="2636">
      <c r="A2636" t="inlineStr">
        <is>
          <t>3134608</t>
        </is>
      </c>
      <c r="B2636" t="inlineStr">
        <is>
          <t>Jaboticatubas</t>
        </is>
      </c>
      <c r="C2636" t="inlineStr">
        <is>
          <t>MG</t>
        </is>
      </c>
      <c r="D2636" t="inlineStr">
        <is>
          <t>REGIÃO SUDESTE</t>
        </is>
      </c>
      <c r="E2636" s="70">
        <f>SUMPRODUCT(N2636:Q2636,PAINEL_PESOS!$C$16:$C$19)</f>
        <v/>
      </c>
      <c r="F2636" s="70">
        <f>SUMPRODUCT(R2636:T2636,PAINEL_PESOS!$C$21:$C$23)</f>
        <v/>
      </c>
      <c r="G2636" s="70">
        <f>SUMPRODUCT(U2636:V2636,PAINEL_PESOS!$C$25:$C$26)</f>
        <v/>
      </c>
      <c r="H2636" s="70">
        <f>SUMPRODUCT(W2636:X2636,PAINEL_PESOS!$C$28:$C$29)</f>
        <v/>
      </c>
      <c r="I2636" s="70" t="n">
        <v>0.9981130186614582</v>
      </c>
      <c r="J2636" s="70" t="n">
        <v>0.6582047309037243</v>
      </c>
      <c r="K2636" s="71">
        <f>IF(NOT(AND(PAINEL_PESOS!$D$12="OK - 100%",PAINEL_PESOS!$F$20="OK - 100%",PAINEL_PESOS!$F$24="OK - 100%",PAINEL_PESOS!$F$27="OK - 100%",PAINEL_PESOS!$F$30="OK - 100%")),"", (E2636*PAINEL_PESOS!$B$7+F2636*PAINEL_PESOS!$B$8+G2636*PAINEL_PESOS!$B$9+H2636*PAINEL_PESOS!$B$10)*I2636)</f>
        <v/>
      </c>
      <c r="L2636" s="71">
        <f>IF(K2636="","",K2636-J2636)</f>
        <v/>
      </c>
      <c r="M2636" s="71">
        <f>IF(L2636="","",ABS(L2636))</f>
        <v/>
      </c>
      <c r="N2636" t="n">
        <v>0.8</v>
      </c>
      <c r="O2636" t="n">
        <v>1</v>
      </c>
      <c r="P2636" t="n">
        <v>0.6579725448785638</v>
      </c>
      <c r="Q2636" t="n">
        <v>0.9962529846996658</v>
      </c>
      <c r="R2636" t="n">
        <v>0.2529095098779805</v>
      </c>
      <c r="S2636" t="n">
        <v>0.9996255519806098</v>
      </c>
      <c r="T2636" t="n">
        <v>0.993288928556281</v>
      </c>
      <c r="U2636" t="n">
        <v>0.3069921884992641</v>
      </c>
      <c r="V2636" t="n">
        <v>0.5263742225078538</v>
      </c>
      <c r="W2636" t="n">
        <v>0.4924528843572656</v>
      </c>
      <c r="X2636" t="n">
        <v>0.7254447386153465</v>
      </c>
    </row>
    <row r="2637">
      <c r="A2637" t="inlineStr">
        <is>
          <t>3134707</t>
        </is>
      </c>
      <c r="B2637" t="inlineStr">
        <is>
          <t>Jacinto</t>
        </is>
      </c>
      <c r="C2637" t="inlineStr">
        <is>
          <t>MG</t>
        </is>
      </c>
      <c r="D2637" t="inlineStr">
        <is>
          <t>REGIÃO SUDESTE</t>
        </is>
      </c>
      <c r="E2637" s="70">
        <f>SUMPRODUCT(N2637:Q2637,PAINEL_PESOS!$C$16:$C$19)</f>
        <v/>
      </c>
      <c r="F2637" s="70">
        <f>SUMPRODUCT(R2637:T2637,PAINEL_PESOS!$C$21:$C$23)</f>
        <v/>
      </c>
      <c r="G2637" s="70">
        <f>SUMPRODUCT(U2637:V2637,PAINEL_PESOS!$C$25:$C$26)</f>
        <v/>
      </c>
      <c r="H2637" s="70">
        <f>SUMPRODUCT(W2637:X2637,PAINEL_PESOS!$C$28:$C$29)</f>
        <v/>
      </c>
      <c r="I2637" s="70" t="n">
        <v>0.9948089359297806</v>
      </c>
      <c r="J2637" s="70" t="n">
        <v>0.679655683510605</v>
      </c>
      <c r="K2637" s="71">
        <f>IF(NOT(AND(PAINEL_PESOS!$D$12="OK - 100%",PAINEL_PESOS!$F$20="OK - 100%",PAINEL_PESOS!$F$24="OK - 100%",PAINEL_PESOS!$F$27="OK - 100%",PAINEL_PESOS!$F$30="OK - 100%")),"", (E2637*PAINEL_PESOS!$B$7+F2637*PAINEL_PESOS!$B$8+G2637*PAINEL_PESOS!$B$9+H2637*PAINEL_PESOS!$B$10)*I2637)</f>
        <v/>
      </c>
      <c r="L2637" s="71">
        <f>IF(K2637="","",K2637-J2637)</f>
        <v/>
      </c>
      <c r="M2637" s="71">
        <f>IF(L2637="","",ABS(L2637))</f>
        <v/>
      </c>
      <c r="N2637" t="n">
        <v>0.2</v>
      </c>
      <c r="O2637" t="n">
        <v>1</v>
      </c>
      <c r="P2637" t="n">
        <v>0.7222808870116156</v>
      </c>
      <c r="Q2637" t="n">
        <v>0.992270097420497</v>
      </c>
      <c r="R2637" t="n">
        <v>0.1730546234180631</v>
      </c>
      <c r="S2637" t="n">
        <v>0.9999987687833202</v>
      </c>
      <c r="T2637" t="n">
        <v>0.9791888628735055</v>
      </c>
      <c r="U2637" t="n">
        <v>0.5242894916066828</v>
      </c>
      <c r="V2637" t="n">
        <v>0.697377248884367</v>
      </c>
      <c r="W2637" t="n">
        <v>0.6693374606973295</v>
      </c>
      <c r="X2637" t="n">
        <v>0.6825099770237344</v>
      </c>
    </row>
    <row r="2638">
      <c r="A2638" t="inlineStr">
        <is>
          <t>3134806</t>
        </is>
      </c>
      <c r="B2638" t="inlineStr">
        <is>
          <t>Jacuí</t>
        </is>
      </c>
      <c r="C2638" t="inlineStr">
        <is>
          <t>MG</t>
        </is>
      </c>
      <c r="D2638" t="inlineStr">
        <is>
          <t>REGIÃO SUDESTE</t>
        </is>
      </c>
      <c r="E2638" s="70">
        <f>SUMPRODUCT(N2638:Q2638,PAINEL_PESOS!$C$16:$C$19)</f>
        <v/>
      </c>
      <c r="F2638" s="70">
        <f>SUMPRODUCT(R2638:T2638,PAINEL_PESOS!$C$21:$C$23)</f>
        <v/>
      </c>
      <c r="G2638" s="70">
        <f>SUMPRODUCT(U2638:V2638,PAINEL_PESOS!$C$25:$C$26)</f>
        <v/>
      </c>
      <c r="H2638" s="70">
        <f>SUMPRODUCT(W2638:X2638,PAINEL_PESOS!$C$28:$C$29)</f>
        <v/>
      </c>
      <c r="I2638" s="70" t="n">
        <v>0.9988265900929577</v>
      </c>
      <c r="J2638" s="70" t="n">
        <v>0.6366665618093669</v>
      </c>
      <c r="K2638" s="71">
        <f>IF(NOT(AND(PAINEL_PESOS!$D$12="OK - 100%",PAINEL_PESOS!$F$20="OK - 100%",PAINEL_PESOS!$F$24="OK - 100%",PAINEL_PESOS!$F$27="OK - 100%",PAINEL_PESOS!$F$30="OK - 100%")),"", (E2638*PAINEL_PESOS!$B$7+F2638*PAINEL_PESOS!$B$8+G2638*PAINEL_PESOS!$B$9+H2638*PAINEL_PESOS!$B$10)*I2638)</f>
        <v/>
      </c>
      <c r="L2638" s="71">
        <f>IF(K2638="","",K2638-J2638)</f>
        <v/>
      </c>
      <c r="M2638" s="71">
        <f>IF(L2638="","",ABS(L2638))</f>
        <v/>
      </c>
      <c r="N2638" t="n">
        <v>1</v>
      </c>
      <c r="O2638" t="n">
        <v>1</v>
      </c>
      <c r="P2638" t="n">
        <v>0.7181626187961985</v>
      </c>
      <c r="Q2638" t="n">
        <v>0.9964342963446245</v>
      </c>
      <c r="R2638" t="n">
        <v>0.1875257763123753</v>
      </c>
      <c r="S2638" t="n">
        <v>0.9993873296148376</v>
      </c>
      <c r="T2638" t="n">
        <v>0.9969217018696626</v>
      </c>
      <c r="U2638" t="n">
        <v>0.1704349286087193</v>
      </c>
      <c r="V2638" t="n">
        <v>0.5550243520666008</v>
      </c>
      <c r="W2638" t="n">
        <v>0.1939378306918411</v>
      </c>
      <c r="X2638" t="n">
        <v>0.8667306416831065</v>
      </c>
    </row>
    <row r="2639">
      <c r="A2639" t="inlineStr">
        <is>
          <t>3134905</t>
        </is>
      </c>
      <c r="B2639" t="inlineStr">
        <is>
          <t>Jacutinga</t>
        </is>
      </c>
      <c r="C2639" t="inlineStr">
        <is>
          <t>MG</t>
        </is>
      </c>
      <c r="D2639" t="inlineStr">
        <is>
          <t>REGIÃO SUDESTE</t>
        </is>
      </c>
      <c r="E2639" s="70">
        <f>SUMPRODUCT(N2639:Q2639,PAINEL_PESOS!$C$16:$C$19)</f>
        <v/>
      </c>
      <c r="F2639" s="70">
        <f>SUMPRODUCT(R2639:T2639,PAINEL_PESOS!$C$21:$C$23)</f>
        <v/>
      </c>
      <c r="G2639" s="70">
        <f>SUMPRODUCT(U2639:V2639,PAINEL_PESOS!$C$25:$C$26)</f>
        <v/>
      </c>
      <c r="H2639" s="70">
        <f>SUMPRODUCT(W2639:X2639,PAINEL_PESOS!$C$28:$C$29)</f>
        <v/>
      </c>
      <c r="I2639" s="70" t="n">
        <v>0.9954730971990131</v>
      </c>
      <c r="J2639" s="70" t="n">
        <v>0.6721575578583365</v>
      </c>
      <c r="K2639" s="71">
        <f>IF(NOT(AND(PAINEL_PESOS!$D$12="OK - 100%",PAINEL_PESOS!$F$20="OK - 100%",PAINEL_PESOS!$F$24="OK - 100%",PAINEL_PESOS!$F$27="OK - 100%",PAINEL_PESOS!$F$30="OK - 100%")),"", (E2639*PAINEL_PESOS!$B$7+F2639*PAINEL_PESOS!$B$8+G2639*PAINEL_PESOS!$B$9+H2639*PAINEL_PESOS!$B$10)*I2639)</f>
        <v/>
      </c>
      <c r="L2639" s="71">
        <f>IF(K2639="","",K2639-J2639)</f>
        <v/>
      </c>
      <c r="M2639" s="71">
        <f>IF(L2639="","",ABS(L2639))</f>
        <v/>
      </c>
      <c r="N2639" t="n">
        <v>1</v>
      </c>
      <c r="O2639" t="n">
        <v>0.9967</v>
      </c>
      <c r="P2639" t="n">
        <v>0.9995776135163674</v>
      </c>
      <c r="Q2639" t="n">
        <v>0.9832327188914965</v>
      </c>
      <c r="R2639" t="n">
        <v>0.3956238496068386</v>
      </c>
      <c r="S2639" t="n">
        <v>0.9858512566903359</v>
      </c>
      <c r="T2639" t="n">
        <v>0.9964542619905724</v>
      </c>
      <c r="U2639" t="n">
        <v>0.1380573203255781</v>
      </c>
      <c r="V2639" t="n">
        <v>0.6656551936834941</v>
      </c>
      <c r="W2639" t="n">
        <v>0.1809910362924748</v>
      </c>
      <c r="X2639" t="n">
        <v>0.8419685327858625</v>
      </c>
    </row>
    <row r="2640">
      <c r="A2640" t="inlineStr">
        <is>
          <t>3135001</t>
        </is>
      </c>
      <c r="B2640" t="inlineStr">
        <is>
          <t>Jaguaraçu</t>
        </is>
      </c>
      <c r="C2640" t="inlineStr">
        <is>
          <t>MG</t>
        </is>
      </c>
      <c r="D2640" t="inlineStr">
        <is>
          <t>REGIÃO SUDESTE</t>
        </is>
      </c>
      <c r="E2640" s="70">
        <f>SUMPRODUCT(N2640:Q2640,PAINEL_PESOS!$C$16:$C$19)</f>
        <v/>
      </c>
      <c r="F2640" s="70">
        <f>SUMPRODUCT(R2640:T2640,PAINEL_PESOS!$C$21:$C$23)</f>
        <v/>
      </c>
      <c r="G2640" s="70">
        <f>SUMPRODUCT(U2640:V2640,PAINEL_PESOS!$C$25:$C$26)</f>
        <v/>
      </c>
      <c r="H2640" s="70">
        <f>SUMPRODUCT(W2640:X2640,PAINEL_PESOS!$C$28:$C$29)</f>
        <v/>
      </c>
      <c r="I2640" s="70" t="n">
        <v>0.998490254533339</v>
      </c>
      <c r="J2640" s="70" t="n">
        <v>0.716297716480212</v>
      </c>
      <c r="K2640" s="71">
        <f>IF(NOT(AND(PAINEL_PESOS!$D$12="OK - 100%",PAINEL_PESOS!$F$20="OK - 100%",PAINEL_PESOS!$F$24="OK - 100%",PAINEL_PESOS!$F$27="OK - 100%",PAINEL_PESOS!$F$30="OK - 100%")),"", (E2640*PAINEL_PESOS!$B$7+F2640*PAINEL_PESOS!$B$8+G2640*PAINEL_PESOS!$B$9+H2640*PAINEL_PESOS!$B$10)*I2640)</f>
        <v/>
      </c>
      <c r="L2640" s="71">
        <f>IF(K2640="","",K2640-J2640)</f>
        <v/>
      </c>
      <c r="M2640" s="71">
        <f>IF(L2640="","",ABS(L2640))</f>
        <v/>
      </c>
      <c r="N2640" t="n">
        <v>1</v>
      </c>
      <c r="O2640" t="n">
        <v>1</v>
      </c>
      <c r="P2640" t="n">
        <v>0.916050686378036</v>
      </c>
      <c r="Q2640" t="n">
        <v>0.9957011298364841</v>
      </c>
      <c r="R2640" t="n">
        <v>0.1716560124400286</v>
      </c>
      <c r="S2640" t="n">
        <v>0.9966864874004523</v>
      </c>
      <c r="T2640" t="n">
        <v>0.9969672739763589</v>
      </c>
      <c r="U2640" t="n">
        <v>0.4375102105425869</v>
      </c>
      <c r="V2640" t="n">
        <v>0.7541930147998751</v>
      </c>
      <c r="W2640" t="n">
        <v>0.3980810644636296</v>
      </c>
      <c r="X2640" t="n">
        <v>0.7498461837471351</v>
      </c>
    </row>
    <row r="2641">
      <c r="A2641" t="inlineStr">
        <is>
          <t>3135050</t>
        </is>
      </c>
      <c r="B2641" t="inlineStr">
        <is>
          <t>Jaíba</t>
        </is>
      </c>
      <c r="C2641" t="inlineStr">
        <is>
          <t>MG</t>
        </is>
      </c>
      <c r="D2641" t="inlineStr">
        <is>
          <t>REGIÃO SUDESTE</t>
        </is>
      </c>
      <c r="E2641" s="70">
        <f>SUMPRODUCT(N2641:Q2641,PAINEL_PESOS!$C$16:$C$19)</f>
        <v/>
      </c>
      <c r="F2641" s="70">
        <f>SUMPRODUCT(R2641:T2641,PAINEL_PESOS!$C$21:$C$23)</f>
        <v/>
      </c>
      <c r="G2641" s="70">
        <f>SUMPRODUCT(U2641:V2641,PAINEL_PESOS!$C$25:$C$26)</f>
        <v/>
      </c>
      <c r="H2641" s="70">
        <f>SUMPRODUCT(W2641:X2641,PAINEL_PESOS!$C$28:$C$29)</f>
        <v/>
      </c>
      <c r="I2641" s="70" t="n">
        <v>0.75</v>
      </c>
      <c r="J2641" s="70" t="n">
        <v>0.4508185622116662</v>
      </c>
      <c r="K2641" s="71">
        <f>IF(NOT(AND(PAINEL_PESOS!$D$12="OK - 100%",PAINEL_PESOS!$F$20="OK - 100%",PAINEL_PESOS!$F$24="OK - 100%",PAINEL_PESOS!$F$27="OK - 100%",PAINEL_PESOS!$F$30="OK - 100%")),"", (E2641*PAINEL_PESOS!$B$7+F2641*PAINEL_PESOS!$B$8+G2641*PAINEL_PESOS!$B$9+H2641*PAINEL_PESOS!$B$10)*I2641)</f>
        <v/>
      </c>
      <c r="L2641" s="71">
        <f>IF(K2641="","",K2641-J2641)</f>
        <v/>
      </c>
      <c r="M2641" s="71">
        <f>IF(L2641="","",ABS(L2641))</f>
        <v/>
      </c>
      <c r="N2641" t="n">
        <v>0.6</v>
      </c>
      <c r="O2641" t="n">
        <v>1</v>
      </c>
      <c r="P2641" t="n">
        <v>0.8260823653643083</v>
      </c>
      <c r="Q2641" t="n">
        <v>0.9616208824982191</v>
      </c>
      <c r="R2641" t="n">
        <v>0.3424414841163891</v>
      </c>
      <c r="S2641" t="n">
        <v>0.86614745145988</v>
      </c>
      <c r="T2641" t="n">
        <v>0</v>
      </c>
      <c r="U2641" t="n">
        <v>0.5428781435277193</v>
      </c>
      <c r="V2641" t="n">
        <v>0.7071943278521469</v>
      </c>
      <c r="W2641" t="n">
        <v>0.475934687349667</v>
      </c>
      <c r="X2641" t="n">
        <v>0.5831465905461302</v>
      </c>
    </row>
    <row r="2642">
      <c r="A2642" t="inlineStr">
        <is>
          <t>3135076</t>
        </is>
      </c>
      <c r="B2642" t="inlineStr">
        <is>
          <t>Jampruca</t>
        </is>
      </c>
      <c r="C2642" t="inlineStr">
        <is>
          <t>MG</t>
        </is>
      </c>
      <c r="D2642" t="inlineStr">
        <is>
          <t>REGIÃO SUDESTE</t>
        </is>
      </c>
      <c r="E2642" s="70">
        <f>SUMPRODUCT(N2642:Q2642,PAINEL_PESOS!$C$16:$C$19)</f>
        <v/>
      </c>
      <c r="F2642" s="70">
        <f>SUMPRODUCT(R2642:T2642,PAINEL_PESOS!$C$21:$C$23)</f>
        <v/>
      </c>
      <c r="G2642" s="70">
        <f>SUMPRODUCT(U2642:V2642,PAINEL_PESOS!$C$25:$C$26)</f>
        <v/>
      </c>
      <c r="H2642" s="70">
        <f>SUMPRODUCT(W2642:X2642,PAINEL_PESOS!$C$28:$C$29)</f>
        <v/>
      </c>
      <c r="I2642" s="70" t="n">
        <v>0.9957312335947835</v>
      </c>
      <c r="J2642" s="70" t="n">
        <v>0.6466912003209695</v>
      </c>
      <c r="K2642" s="71">
        <f>IF(NOT(AND(PAINEL_PESOS!$D$12="OK - 100%",PAINEL_PESOS!$F$20="OK - 100%",PAINEL_PESOS!$F$24="OK - 100%",PAINEL_PESOS!$F$27="OK - 100%",PAINEL_PESOS!$F$30="OK - 100%")),"", (E2642*PAINEL_PESOS!$B$7+F2642*PAINEL_PESOS!$B$8+G2642*PAINEL_PESOS!$B$9+H2642*PAINEL_PESOS!$B$10)*I2642)</f>
        <v/>
      </c>
      <c r="L2642" s="71">
        <f>IF(K2642="","",K2642-J2642)</f>
        <v/>
      </c>
      <c r="M2642" s="71">
        <f>IF(L2642="","",ABS(L2642))</f>
        <v/>
      </c>
      <c r="N2642" t="n">
        <v>0.2</v>
      </c>
      <c r="O2642" t="n">
        <v>1</v>
      </c>
      <c r="P2642" t="n">
        <v>1</v>
      </c>
      <c r="Q2642" t="n">
        <v>0.9896822292363968</v>
      </c>
      <c r="R2642" t="n">
        <v>0.1136828505982057</v>
      </c>
      <c r="S2642" t="n">
        <v>0.9999973139416458</v>
      </c>
      <c r="T2642" t="n">
        <v>0.9859564819747705</v>
      </c>
      <c r="U2642" t="n">
        <v>0.2777192292376557</v>
      </c>
      <c r="V2642" t="n">
        <v>0.7579226619493755</v>
      </c>
      <c r="W2642" t="n">
        <v>0.4891793388116579</v>
      </c>
      <c r="X2642" t="n">
        <v>0.6762887610835144</v>
      </c>
    </row>
    <row r="2643">
      <c r="A2643" t="inlineStr">
        <is>
          <t>3135100</t>
        </is>
      </c>
      <c r="B2643" t="inlineStr">
        <is>
          <t>Janaúba</t>
        </is>
      </c>
      <c r="C2643" t="inlineStr">
        <is>
          <t>MG</t>
        </is>
      </c>
      <c r="D2643" t="inlineStr">
        <is>
          <t>REGIÃO SUDESTE</t>
        </is>
      </c>
      <c r="E2643" s="70">
        <f>SUMPRODUCT(N2643:Q2643,PAINEL_PESOS!$C$16:$C$19)</f>
        <v/>
      </c>
      <c r="F2643" s="70">
        <f>SUMPRODUCT(R2643:T2643,PAINEL_PESOS!$C$21:$C$23)</f>
        <v/>
      </c>
      <c r="G2643" s="70">
        <f>SUMPRODUCT(U2643:V2643,PAINEL_PESOS!$C$25:$C$26)</f>
        <v/>
      </c>
      <c r="H2643" s="70">
        <f>SUMPRODUCT(W2643:X2643,PAINEL_PESOS!$C$28:$C$29)</f>
        <v/>
      </c>
      <c r="I2643" s="70" t="n">
        <v>0.7737124630254729</v>
      </c>
      <c r="J2643" s="70" t="n">
        <v>0.4696047661536079</v>
      </c>
      <c r="K2643" s="71">
        <f>IF(NOT(AND(PAINEL_PESOS!$D$12="OK - 100%",PAINEL_PESOS!$F$20="OK - 100%",PAINEL_PESOS!$F$24="OK - 100%",PAINEL_PESOS!$F$27="OK - 100%",PAINEL_PESOS!$F$30="OK - 100%")),"", (E2643*PAINEL_PESOS!$B$7+F2643*PAINEL_PESOS!$B$8+G2643*PAINEL_PESOS!$B$9+H2643*PAINEL_PESOS!$B$10)*I2643)</f>
        <v/>
      </c>
      <c r="L2643" s="71">
        <f>IF(K2643="","",K2643-J2643)</f>
        <v/>
      </c>
      <c r="M2643" s="71">
        <f>IF(L2643="","",ABS(L2643))</f>
        <v/>
      </c>
      <c r="N2643" t="n">
        <v>0.8</v>
      </c>
      <c r="O2643" t="n">
        <v>1</v>
      </c>
      <c r="P2643" t="n">
        <v>0.7950369588173178</v>
      </c>
      <c r="Q2643" t="n">
        <v>0.8449588114350486</v>
      </c>
      <c r="R2643" t="n">
        <v>0.4087440601885312</v>
      </c>
      <c r="S2643" t="n">
        <v>0.9365605287871661</v>
      </c>
      <c r="T2643" t="n">
        <v>0</v>
      </c>
      <c r="U2643" t="n">
        <v>0.4390402530153037</v>
      </c>
      <c r="V2643" t="n">
        <v>0.713025564384391</v>
      </c>
      <c r="W2643" t="n">
        <v>0.4956682763407673</v>
      </c>
      <c r="X2643" t="n">
        <v>0.5909981578406358</v>
      </c>
    </row>
    <row r="2644">
      <c r="A2644" t="inlineStr">
        <is>
          <t>3135209</t>
        </is>
      </c>
      <c r="B2644" t="inlineStr">
        <is>
          <t>Januária</t>
        </is>
      </c>
      <c r="C2644" t="inlineStr">
        <is>
          <t>MG</t>
        </is>
      </c>
      <c r="D2644" t="inlineStr">
        <is>
          <t>REGIÃO SUDESTE</t>
        </is>
      </c>
      <c r="E2644" s="70">
        <f>SUMPRODUCT(N2644:Q2644,PAINEL_PESOS!$C$16:$C$19)</f>
        <v/>
      </c>
      <c r="F2644" s="70">
        <f>SUMPRODUCT(R2644:T2644,PAINEL_PESOS!$C$21:$C$23)</f>
        <v/>
      </c>
      <c r="G2644" s="70">
        <f>SUMPRODUCT(U2644:V2644,PAINEL_PESOS!$C$25:$C$26)</f>
        <v/>
      </c>
      <c r="H2644" s="70">
        <f>SUMPRODUCT(W2644:X2644,PAINEL_PESOS!$C$28:$C$29)</f>
        <v/>
      </c>
      <c r="I2644" s="70" t="n">
        <v>0.9973339122987622</v>
      </c>
      <c r="J2644" s="70" t="n">
        <v>0.7122402506388568</v>
      </c>
      <c r="K2644" s="71">
        <f>IF(NOT(AND(PAINEL_PESOS!$D$12="OK - 100%",PAINEL_PESOS!$F$20="OK - 100%",PAINEL_PESOS!$F$24="OK - 100%",PAINEL_PESOS!$F$27="OK - 100%",PAINEL_PESOS!$F$30="OK - 100%")),"", (E2644*PAINEL_PESOS!$B$7+F2644*PAINEL_PESOS!$B$8+G2644*PAINEL_PESOS!$B$9+H2644*PAINEL_PESOS!$B$10)*I2644)</f>
        <v/>
      </c>
      <c r="L2644" s="71">
        <f>IF(K2644="","",K2644-J2644)</f>
        <v/>
      </c>
      <c r="M2644" s="71">
        <f>IF(L2644="","",ABS(L2644))</f>
        <v/>
      </c>
      <c r="N2644" t="n">
        <v>0.4</v>
      </c>
      <c r="O2644" t="n">
        <v>0.9961</v>
      </c>
      <c r="P2644" t="n">
        <v>0.742766631467793</v>
      </c>
      <c r="Q2644" t="n">
        <v>0.9962799793680611</v>
      </c>
      <c r="R2644" t="n">
        <v>0.3490366659737361</v>
      </c>
      <c r="S2644" t="n">
        <v>0.9997538904722079</v>
      </c>
      <c r="T2644" t="n">
        <v>0.9892146526032894</v>
      </c>
      <c r="U2644" t="n">
        <v>0.7450127963767733</v>
      </c>
      <c r="V2644" t="n">
        <v>0.7591336373264806</v>
      </c>
      <c r="W2644" t="n">
        <v>0.4568627610416048</v>
      </c>
      <c r="X2644" t="n">
        <v>0.6259011345943833</v>
      </c>
    </row>
    <row r="2645">
      <c r="A2645" t="inlineStr">
        <is>
          <t>3135308</t>
        </is>
      </c>
      <c r="B2645" t="inlineStr">
        <is>
          <t>Japaraíba</t>
        </is>
      </c>
      <c r="C2645" t="inlineStr">
        <is>
          <t>MG</t>
        </is>
      </c>
      <c r="D2645" t="inlineStr">
        <is>
          <t>REGIÃO SUDESTE</t>
        </is>
      </c>
      <c r="E2645" s="70">
        <f>SUMPRODUCT(N2645:Q2645,PAINEL_PESOS!$C$16:$C$19)</f>
        <v/>
      </c>
      <c r="F2645" s="70">
        <f>SUMPRODUCT(R2645:T2645,PAINEL_PESOS!$C$21:$C$23)</f>
        <v/>
      </c>
      <c r="G2645" s="70">
        <f>SUMPRODUCT(U2645:V2645,PAINEL_PESOS!$C$25:$C$26)</f>
        <v/>
      </c>
      <c r="H2645" s="70">
        <f>SUMPRODUCT(W2645:X2645,PAINEL_PESOS!$C$28:$C$29)</f>
        <v/>
      </c>
      <c r="I2645" s="70" t="n">
        <v>0.9963300242419569</v>
      </c>
      <c r="J2645" s="70" t="n">
        <v>0.6307376400954363</v>
      </c>
      <c r="K2645" s="71">
        <f>IF(NOT(AND(PAINEL_PESOS!$D$12="OK - 100%",PAINEL_PESOS!$F$20="OK - 100%",PAINEL_PESOS!$F$24="OK - 100%",PAINEL_PESOS!$F$27="OK - 100%",PAINEL_PESOS!$F$30="OK - 100%")),"", (E2645*PAINEL_PESOS!$B$7+F2645*PAINEL_PESOS!$B$8+G2645*PAINEL_PESOS!$B$9+H2645*PAINEL_PESOS!$B$10)*I2645)</f>
        <v/>
      </c>
      <c r="L2645" s="71">
        <f>IF(K2645="","",K2645-J2645)</f>
        <v/>
      </c>
      <c r="M2645" s="71">
        <f>IF(L2645="","",ABS(L2645))</f>
        <v/>
      </c>
      <c r="N2645" t="n">
        <v>1</v>
      </c>
      <c r="O2645" t="n">
        <v>1</v>
      </c>
      <c r="P2645" t="n">
        <v>0.4720168954593453</v>
      </c>
      <c r="Q2645" t="n">
        <v>0.9889866798141161</v>
      </c>
      <c r="R2645" t="n">
        <v>0.1510847258277491</v>
      </c>
      <c r="S2645" t="n">
        <v>0.9977133814682979</v>
      </c>
      <c r="T2645" t="n">
        <v>0.9903431259689869</v>
      </c>
      <c r="U2645" t="n">
        <v>0.2093495870835392</v>
      </c>
      <c r="V2645" t="n">
        <v>0.4826425058752928</v>
      </c>
      <c r="W2645" t="n">
        <v>0.4029241106137659</v>
      </c>
      <c r="X2645" t="n">
        <v>0.8129755210116202</v>
      </c>
    </row>
    <row r="2646">
      <c r="A2646" t="inlineStr">
        <is>
          <t>3135357</t>
        </is>
      </c>
      <c r="B2646" t="inlineStr">
        <is>
          <t>Japonvar</t>
        </is>
      </c>
      <c r="C2646" t="inlineStr">
        <is>
          <t>MG</t>
        </is>
      </c>
      <c r="D2646" t="inlineStr">
        <is>
          <t>REGIÃO SUDESTE</t>
        </is>
      </c>
      <c r="E2646" s="70">
        <f>SUMPRODUCT(N2646:Q2646,PAINEL_PESOS!$C$16:$C$19)</f>
        <v/>
      </c>
      <c r="F2646" s="70">
        <f>SUMPRODUCT(R2646:T2646,PAINEL_PESOS!$C$21:$C$23)</f>
        <v/>
      </c>
      <c r="G2646" s="70">
        <f>SUMPRODUCT(U2646:V2646,PAINEL_PESOS!$C$25:$C$26)</f>
        <v/>
      </c>
      <c r="H2646" s="70">
        <f>SUMPRODUCT(W2646:X2646,PAINEL_PESOS!$C$28:$C$29)</f>
        <v/>
      </c>
      <c r="I2646" s="70" t="n">
        <v>0.9952474608699085</v>
      </c>
      <c r="J2646" s="70" t="n">
        <v>0.6689092004469863</v>
      </c>
      <c r="K2646" s="71">
        <f>IF(NOT(AND(PAINEL_PESOS!$D$12="OK - 100%",PAINEL_PESOS!$F$20="OK - 100%",PAINEL_PESOS!$F$24="OK - 100%",PAINEL_PESOS!$F$27="OK - 100%",PAINEL_PESOS!$F$30="OK - 100%")),"", (E2646*PAINEL_PESOS!$B$7+F2646*PAINEL_PESOS!$B$8+G2646*PAINEL_PESOS!$B$9+H2646*PAINEL_PESOS!$B$10)*I2646)</f>
        <v/>
      </c>
      <c r="L2646" s="71">
        <f>IF(K2646="","",K2646-J2646)</f>
        <v/>
      </c>
      <c r="M2646" s="71">
        <f>IF(L2646="","",ABS(L2646))</f>
        <v/>
      </c>
      <c r="N2646" t="n">
        <v>0.4</v>
      </c>
      <c r="O2646" t="n">
        <v>1</v>
      </c>
      <c r="P2646" t="n">
        <v>0.6972544878563887</v>
      </c>
      <c r="Q2646" t="n">
        <v>0.9867816155150527</v>
      </c>
      <c r="R2646" t="n">
        <v>0.1292328345704834</v>
      </c>
      <c r="S2646" t="n">
        <v>0.9999746802993111</v>
      </c>
      <c r="T2646" t="n">
        <v>0.9853481384618377</v>
      </c>
      <c r="U2646" t="n">
        <v>0.6813873995194885</v>
      </c>
      <c r="V2646" t="n">
        <v>0.710919784283256</v>
      </c>
      <c r="W2646" t="n">
        <v>0.4405486765445735</v>
      </c>
      <c r="X2646" t="n">
        <v>0.5922495042483543</v>
      </c>
    </row>
    <row r="2647">
      <c r="A2647" t="inlineStr">
        <is>
          <t>3135407</t>
        </is>
      </c>
      <c r="B2647" t="inlineStr">
        <is>
          <t>Jeceaba</t>
        </is>
      </c>
      <c r="C2647" t="inlineStr">
        <is>
          <t>MG</t>
        </is>
      </c>
      <c r="D2647" t="inlineStr">
        <is>
          <t>REGIÃO SUDESTE</t>
        </is>
      </c>
      <c r="E2647" s="70">
        <f>SUMPRODUCT(N2647:Q2647,PAINEL_PESOS!$C$16:$C$19)</f>
        <v/>
      </c>
      <c r="F2647" s="70">
        <f>SUMPRODUCT(R2647:T2647,PAINEL_PESOS!$C$21:$C$23)</f>
        <v/>
      </c>
      <c r="G2647" s="70">
        <f>SUMPRODUCT(U2647:V2647,PAINEL_PESOS!$C$25:$C$26)</f>
        <v/>
      </c>
      <c r="H2647" s="70">
        <f>SUMPRODUCT(W2647:X2647,PAINEL_PESOS!$C$28:$C$29)</f>
        <v/>
      </c>
      <c r="I2647" s="70" t="n">
        <v>0.9908468743825442</v>
      </c>
      <c r="J2647" s="70" t="n">
        <v>0.6833555484658176</v>
      </c>
      <c r="K2647" s="71">
        <f>IF(NOT(AND(PAINEL_PESOS!$D$12="OK - 100%",PAINEL_PESOS!$F$20="OK - 100%",PAINEL_PESOS!$F$24="OK - 100%",PAINEL_PESOS!$F$27="OK - 100%",PAINEL_PESOS!$F$30="OK - 100%")),"", (E2647*PAINEL_PESOS!$B$7+F2647*PAINEL_PESOS!$B$8+G2647*PAINEL_PESOS!$B$9+H2647*PAINEL_PESOS!$B$10)*I2647)</f>
        <v/>
      </c>
      <c r="L2647" s="71">
        <f>IF(K2647="","",K2647-J2647)</f>
        <v/>
      </c>
      <c r="M2647" s="71">
        <f>IF(L2647="","",ABS(L2647))</f>
        <v/>
      </c>
      <c r="N2647" t="n">
        <v>1</v>
      </c>
      <c r="O2647" t="n">
        <v>1</v>
      </c>
      <c r="P2647" t="n">
        <v>0.6325237592397044</v>
      </c>
      <c r="Q2647" t="n">
        <v>0.9952603024090514</v>
      </c>
      <c r="R2647" t="n">
        <v>0.3945665259622759</v>
      </c>
      <c r="S2647" t="n">
        <v>0.9044114653485278</v>
      </c>
      <c r="T2647" t="n">
        <v>0.9982264871259435</v>
      </c>
      <c r="U2647" t="n">
        <v>0.2641893217134464</v>
      </c>
      <c r="V2647" t="n">
        <v>0.7068988994292099</v>
      </c>
      <c r="W2647" t="n">
        <v>0.4023322701423706</v>
      </c>
      <c r="X2647" t="n">
        <v>0.7985631683228037</v>
      </c>
    </row>
    <row r="2648">
      <c r="A2648" t="inlineStr">
        <is>
          <t>3135456</t>
        </is>
      </c>
      <c r="B2648" t="inlineStr">
        <is>
          <t>Jenipapo de Minas</t>
        </is>
      </c>
      <c r="C2648" t="inlineStr">
        <is>
          <t>MG</t>
        </is>
      </c>
      <c r="D2648" t="inlineStr">
        <is>
          <t>REGIÃO SUDESTE</t>
        </is>
      </c>
      <c r="E2648" s="70">
        <f>SUMPRODUCT(N2648:Q2648,PAINEL_PESOS!$C$16:$C$19)</f>
        <v/>
      </c>
      <c r="F2648" s="70">
        <f>SUMPRODUCT(R2648:T2648,PAINEL_PESOS!$C$21:$C$23)</f>
        <v/>
      </c>
      <c r="G2648" s="70">
        <f>SUMPRODUCT(U2648:V2648,PAINEL_PESOS!$C$25:$C$26)</f>
        <v/>
      </c>
      <c r="H2648" s="70">
        <f>SUMPRODUCT(W2648:X2648,PAINEL_PESOS!$C$28:$C$29)</f>
        <v/>
      </c>
      <c r="I2648" s="70" t="n">
        <v>0.9920811526123235</v>
      </c>
      <c r="J2648" s="70" t="n">
        <v>0.707504972486495</v>
      </c>
      <c r="K2648" s="71">
        <f>IF(NOT(AND(PAINEL_PESOS!$D$12="OK - 100%",PAINEL_PESOS!$F$20="OK - 100%",PAINEL_PESOS!$F$24="OK - 100%",PAINEL_PESOS!$F$27="OK - 100%",PAINEL_PESOS!$F$30="OK - 100%")),"", (E2648*PAINEL_PESOS!$B$7+F2648*PAINEL_PESOS!$B$8+G2648*PAINEL_PESOS!$B$9+H2648*PAINEL_PESOS!$B$10)*I2648)</f>
        <v/>
      </c>
      <c r="L2648" s="71">
        <f>IF(K2648="","",K2648-J2648)</f>
        <v/>
      </c>
      <c r="M2648" s="71">
        <f>IF(L2648="","",ABS(L2648))</f>
        <v/>
      </c>
      <c r="N2648" t="n">
        <v>1</v>
      </c>
      <c r="O2648" t="n">
        <v>1</v>
      </c>
      <c r="P2648" t="n">
        <v>0.6341077085533263</v>
      </c>
      <c r="Q2648" t="n">
        <v>0.9734214769913874</v>
      </c>
      <c r="R2648" t="n">
        <v>0.116967663992154</v>
      </c>
      <c r="S2648" t="n">
        <v>0.9999715608826387</v>
      </c>
      <c r="T2648" t="n">
        <v>0.9786555786475531</v>
      </c>
      <c r="U2648" t="n">
        <v>0.5771435811125788</v>
      </c>
      <c r="V2648" t="n">
        <v>0.7563509282301646</v>
      </c>
      <c r="W2648" t="n">
        <v>0.518145162890537</v>
      </c>
      <c r="X2648" t="n">
        <v>0.6527510674283756</v>
      </c>
    </row>
    <row r="2649">
      <c r="A2649" t="inlineStr">
        <is>
          <t>3135506</t>
        </is>
      </c>
      <c r="B2649" t="inlineStr">
        <is>
          <t>Jequeri</t>
        </is>
      </c>
      <c r="C2649" t="inlineStr">
        <is>
          <t>MG</t>
        </is>
      </c>
      <c r="D2649" t="inlineStr">
        <is>
          <t>REGIÃO SUDESTE</t>
        </is>
      </c>
      <c r="E2649" s="70">
        <f>SUMPRODUCT(N2649:Q2649,PAINEL_PESOS!$C$16:$C$19)</f>
        <v/>
      </c>
      <c r="F2649" s="70">
        <f>SUMPRODUCT(R2649:T2649,PAINEL_PESOS!$C$21:$C$23)</f>
        <v/>
      </c>
      <c r="G2649" s="70">
        <f>SUMPRODUCT(U2649:V2649,PAINEL_PESOS!$C$25:$C$26)</f>
        <v/>
      </c>
      <c r="H2649" s="70">
        <f>SUMPRODUCT(W2649:X2649,PAINEL_PESOS!$C$28:$C$29)</f>
        <v/>
      </c>
      <c r="I2649" s="70" t="n">
        <v>0.992053660191381</v>
      </c>
      <c r="J2649" s="70" t="n">
        <v>0.6825068352177377</v>
      </c>
      <c r="K2649" s="71">
        <f>IF(NOT(AND(PAINEL_PESOS!$D$12="OK - 100%",PAINEL_PESOS!$F$20="OK - 100%",PAINEL_PESOS!$F$24="OK - 100%",PAINEL_PESOS!$F$27="OK - 100%",PAINEL_PESOS!$F$30="OK - 100%")),"", (E2649*PAINEL_PESOS!$B$7+F2649*PAINEL_PESOS!$B$8+G2649*PAINEL_PESOS!$B$9+H2649*PAINEL_PESOS!$B$10)*I2649)</f>
        <v/>
      </c>
      <c r="L2649" s="71">
        <f>IF(K2649="","",K2649-J2649)</f>
        <v/>
      </c>
      <c r="M2649" s="71">
        <f>IF(L2649="","",ABS(L2649))</f>
        <v/>
      </c>
      <c r="N2649" t="n">
        <v>1</v>
      </c>
      <c r="O2649" t="n">
        <v>1</v>
      </c>
      <c r="P2649" t="n">
        <v>0.9057022175290392</v>
      </c>
      <c r="Q2649" t="n">
        <v>0.9963068262910145</v>
      </c>
      <c r="R2649" t="n">
        <v>0.2134902215006172</v>
      </c>
      <c r="S2649" t="n">
        <v>0.9999378790539218</v>
      </c>
      <c r="T2649" t="n">
        <v>0.9620935635148324</v>
      </c>
      <c r="U2649" t="n">
        <v>0.2117882611079928</v>
      </c>
      <c r="V2649" t="n">
        <v>0.7525489895157609</v>
      </c>
      <c r="W2649" t="n">
        <v>0.3629288041127609</v>
      </c>
      <c r="X2649" t="n">
        <v>0.7751713119596054</v>
      </c>
    </row>
    <row r="2650">
      <c r="A2650" t="inlineStr">
        <is>
          <t>3135605</t>
        </is>
      </c>
      <c r="B2650" t="inlineStr">
        <is>
          <t>Jequitaí</t>
        </is>
      </c>
      <c r="C2650" t="inlineStr">
        <is>
          <t>MG</t>
        </is>
      </c>
      <c r="D2650" t="inlineStr">
        <is>
          <t>REGIÃO SUDESTE</t>
        </is>
      </c>
      <c r="E2650" s="70">
        <f>SUMPRODUCT(N2650:Q2650,PAINEL_PESOS!$C$16:$C$19)</f>
        <v/>
      </c>
      <c r="F2650" s="70">
        <f>SUMPRODUCT(R2650:T2650,PAINEL_PESOS!$C$21:$C$23)</f>
        <v/>
      </c>
      <c r="G2650" s="70">
        <f>SUMPRODUCT(U2650:V2650,PAINEL_PESOS!$C$25:$C$26)</f>
        <v/>
      </c>
      <c r="H2650" s="70">
        <f>SUMPRODUCT(W2650:X2650,PAINEL_PESOS!$C$28:$C$29)</f>
        <v/>
      </c>
      <c r="I2650" s="70" t="n">
        <v>0.9665596442818997</v>
      </c>
      <c r="J2650" s="70" t="n">
        <v>0.6267753445499356</v>
      </c>
      <c r="K2650" s="71">
        <f>IF(NOT(AND(PAINEL_PESOS!$D$12="OK - 100%",PAINEL_PESOS!$F$20="OK - 100%",PAINEL_PESOS!$F$24="OK - 100%",PAINEL_PESOS!$F$27="OK - 100%",PAINEL_PESOS!$F$30="OK - 100%")),"", (E2650*PAINEL_PESOS!$B$7+F2650*PAINEL_PESOS!$B$8+G2650*PAINEL_PESOS!$B$9+H2650*PAINEL_PESOS!$B$10)*I2650)</f>
        <v/>
      </c>
      <c r="L2650" s="71">
        <f>IF(K2650="","",K2650-J2650)</f>
        <v/>
      </c>
      <c r="M2650" s="71">
        <f>IF(L2650="","",ABS(L2650))</f>
        <v/>
      </c>
      <c r="N2650" t="n">
        <v>0.4</v>
      </c>
      <c r="O2650" t="n">
        <v>0.9857</v>
      </c>
      <c r="P2650" t="n">
        <v>0.6178458289334742</v>
      </c>
      <c r="Q2650" t="n">
        <v>0.9910604485172081</v>
      </c>
      <c r="R2650" t="n">
        <v>0.171629151943303</v>
      </c>
      <c r="S2650" t="n">
        <v>0.9999809730652075</v>
      </c>
      <c r="T2650" t="n">
        <v>0.834088225188121</v>
      </c>
      <c r="U2650" t="n">
        <v>0.4196018460019417</v>
      </c>
      <c r="V2650" t="n">
        <v>0.7579797555080755</v>
      </c>
      <c r="W2650" t="n">
        <v>0.5074202125159508</v>
      </c>
      <c r="X2650" t="n">
        <v>0.6682434562186633</v>
      </c>
    </row>
    <row r="2651">
      <c r="A2651" t="inlineStr">
        <is>
          <t>3135704</t>
        </is>
      </c>
      <c r="B2651" t="inlineStr">
        <is>
          <t>Jequitibá</t>
        </is>
      </c>
      <c r="C2651" t="inlineStr">
        <is>
          <t>MG</t>
        </is>
      </c>
      <c r="D2651" t="inlineStr">
        <is>
          <t>REGIÃO SUDESTE</t>
        </is>
      </c>
      <c r="E2651" s="70">
        <f>SUMPRODUCT(N2651:Q2651,PAINEL_PESOS!$C$16:$C$19)</f>
        <v/>
      </c>
      <c r="F2651" s="70">
        <f>SUMPRODUCT(R2651:T2651,PAINEL_PESOS!$C$21:$C$23)</f>
        <v/>
      </c>
      <c r="G2651" s="70">
        <f>SUMPRODUCT(U2651:V2651,PAINEL_PESOS!$C$25:$C$26)</f>
        <v/>
      </c>
      <c r="H2651" s="70">
        <f>SUMPRODUCT(W2651:X2651,PAINEL_PESOS!$C$28:$C$29)</f>
        <v/>
      </c>
      <c r="I2651" s="70" t="n">
        <v>0.991437846712247</v>
      </c>
      <c r="J2651" s="70" t="n">
        <v>0.6052072751921429</v>
      </c>
      <c r="K2651" s="71">
        <f>IF(NOT(AND(PAINEL_PESOS!$D$12="OK - 100%",PAINEL_PESOS!$F$20="OK - 100%",PAINEL_PESOS!$F$24="OK - 100%",PAINEL_PESOS!$F$27="OK - 100%",PAINEL_PESOS!$F$30="OK - 100%")),"", (E2651*PAINEL_PESOS!$B$7+F2651*PAINEL_PESOS!$B$8+G2651*PAINEL_PESOS!$B$9+H2651*PAINEL_PESOS!$B$10)*I2651)</f>
        <v/>
      </c>
      <c r="L2651" s="71">
        <f>IF(K2651="","",K2651-J2651)</f>
        <v/>
      </c>
      <c r="M2651" s="71">
        <f>IF(L2651="","",ABS(L2651))</f>
        <v/>
      </c>
      <c r="N2651" t="n">
        <v>0.6</v>
      </c>
      <c r="O2651" t="n">
        <v>1</v>
      </c>
      <c r="P2651" t="n">
        <v>0.4512143611404435</v>
      </c>
      <c r="Q2651" t="n">
        <v>0.9963770954943646</v>
      </c>
      <c r="R2651" t="n">
        <v>0.174259879866676</v>
      </c>
      <c r="S2651" t="n">
        <v>0.999952649368828</v>
      </c>
      <c r="T2651" t="n">
        <v>0.9588063936545603</v>
      </c>
      <c r="U2651" t="n">
        <v>0.3067832959655089</v>
      </c>
      <c r="V2651" t="n">
        <v>0.4130326531908448</v>
      </c>
      <c r="W2651" t="n">
        <v>0.4925538027863463</v>
      </c>
      <c r="X2651" t="n">
        <v>0.7252931352713655</v>
      </c>
    </row>
    <row r="2652">
      <c r="A2652" t="inlineStr">
        <is>
          <t>3135803</t>
        </is>
      </c>
      <c r="B2652" t="inlineStr">
        <is>
          <t>Jequitinhonha</t>
        </is>
      </c>
      <c r="C2652" t="inlineStr">
        <is>
          <t>MG</t>
        </is>
      </c>
      <c r="D2652" t="inlineStr">
        <is>
          <t>REGIÃO SUDESTE</t>
        </is>
      </c>
      <c r="E2652" s="70">
        <f>SUMPRODUCT(N2652:Q2652,PAINEL_PESOS!$C$16:$C$19)</f>
        <v/>
      </c>
      <c r="F2652" s="70">
        <f>SUMPRODUCT(R2652:T2652,PAINEL_PESOS!$C$21:$C$23)</f>
        <v/>
      </c>
      <c r="G2652" s="70">
        <f>SUMPRODUCT(U2652:V2652,PAINEL_PESOS!$C$25:$C$26)</f>
        <v/>
      </c>
      <c r="H2652" s="70">
        <f>SUMPRODUCT(W2652:X2652,PAINEL_PESOS!$C$28:$C$29)</f>
        <v/>
      </c>
      <c r="I2652" s="70" t="n">
        <v>0.9869496829477516</v>
      </c>
      <c r="J2652" s="70" t="n">
        <v>0.7071631672593557</v>
      </c>
      <c r="K2652" s="71">
        <f>IF(NOT(AND(PAINEL_PESOS!$D$12="OK - 100%",PAINEL_PESOS!$F$20="OK - 100%",PAINEL_PESOS!$F$24="OK - 100%",PAINEL_PESOS!$F$27="OK - 100%",PAINEL_PESOS!$F$30="OK - 100%")),"", (E2652*PAINEL_PESOS!$B$7+F2652*PAINEL_PESOS!$B$8+G2652*PAINEL_PESOS!$B$9+H2652*PAINEL_PESOS!$B$10)*I2652)</f>
        <v/>
      </c>
      <c r="L2652" s="71">
        <f>IF(K2652="","",K2652-J2652)</f>
        <v/>
      </c>
      <c r="M2652" s="71">
        <f>IF(L2652="","",ABS(L2652))</f>
        <v/>
      </c>
      <c r="N2652" t="n">
        <v>0.6</v>
      </c>
      <c r="O2652" t="n">
        <v>0.9922</v>
      </c>
      <c r="P2652" t="n">
        <v>0.6841605068637804</v>
      </c>
      <c r="Q2652" t="n">
        <v>0.9955948661315098</v>
      </c>
      <c r="R2652" t="n">
        <v>0.2554274087932298</v>
      </c>
      <c r="S2652" t="n">
        <v>0.9999724179205109</v>
      </c>
      <c r="T2652" t="n">
        <v>0.9362962676992338</v>
      </c>
      <c r="U2652" t="n">
        <v>0.524347316092095</v>
      </c>
      <c r="V2652" t="n">
        <v>0.7588340007208676</v>
      </c>
      <c r="W2652" t="n">
        <v>0.669340066037192</v>
      </c>
      <c r="X2652" t="n">
        <v>0.6824814077445909</v>
      </c>
    </row>
    <row r="2653">
      <c r="A2653" t="inlineStr">
        <is>
          <t>3135902</t>
        </is>
      </c>
      <c r="B2653" t="inlineStr">
        <is>
          <t>Jesuânia</t>
        </is>
      </c>
      <c r="C2653" t="inlineStr">
        <is>
          <t>MG</t>
        </is>
      </c>
      <c r="D2653" t="inlineStr">
        <is>
          <t>REGIÃO SUDESTE</t>
        </is>
      </c>
      <c r="E2653" s="70">
        <f>SUMPRODUCT(N2653:Q2653,PAINEL_PESOS!$C$16:$C$19)</f>
        <v/>
      </c>
      <c r="F2653" s="70">
        <f>SUMPRODUCT(R2653:T2653,PAINEL_PESOS!$C$21:$C$23)</f>
        <v/>
      </c>
      <c r="G2653" s="70">
        <f>SUMPRODUCT(U2653:V2653,PAINEL_PESOS!$C$25:$C$26)</f>
        <v/>
      </c>
      <c r="H2653" s="70">
        <f>SUMPRODUCT(W2653:X2653,PAINEL_PESOS!$C$28:$C$29)</f>
        <v/>
      </c>
      <c r="I2653" s="70" t="n">
        <v>0.9989793510850233</v>
      </c>
      <c r="J2653" s="70" t="n">
        <v>0.62069020062167</v>
      </c>
      <c r="K2653" s="71">
        <f>IF(NOT(AND(PAINEL_PESOS!$D$12="OK - 100%",PAINEL_PESOS!$F$20="OK - 100%",PAINEL_PESOS!$F$24="OK - 100%",PAINEL_PESOS!$F$27="OK - 100%",PAINEL_PESOS!$F$30="OK - 100%")),"", (E2653*PAINEL_PESOS!$B$7+F2653*PAINEL_PESOS!$B$8+G2653*PAINEL_PESOS!$B$9+H2653*PAINEL_PESOS!$B$10)*I2653)</f>
        <v/>
      </c>
      <c r="L2653" s="71">
        <f>IF(K2653="","",K2653-J2653)</f>
        <v/>
      </c>
      <c r="M2653" s="71">
        <f>IF(L2653="","",ABS(L2653))</f>
        <v/>
      </c>
      <c r="N2653" t="n">
        <v>0.2</v>
      </c>
      <c r="O2653" t="n">
        <v>1</v>
      </c>
      <c r="P2653" t="n">
        <v>1</v>
      </c>
      <c r="Q2653" t="n">
        <v>0.9975706594724586</v>
      </c>
      <c r="R2653" t="n">
        <v>0.1406582091984933</v>
      </c>
      <c r="S2653" t="n">
        <v>0.9996733011389543</v>
      </c>
      <c r="T2653" t="n">
        <v>0.9967330524133179</v>
      </c>
      <c r="U2653" t="n">
        <v>0.2000300796135044</v>
      </c>
      <c r="V2653" t="n">
        <v>0.7047783735304749</v>
      </c>
      <c r="W2653" t="n">
        <v>0.2504030502032525</v>
      </c>
      <c r="X2653" t="n">
        <v>0.7918882956167664</v>
      </c>
    </row>
    <row r="2654">
      <c r="A2654" t="inlineStr">
        <is>
          <t>3136009</t>
        </is>
      </c>
      <c r="B2654" t="inlineStr">
        <is>
          <t>Joaíma</t>
        </is>
      </c>
      <c r="C2654" t="inlineStr">
        <is>
          <t>MG</t>
        </is>
      </c>
      <c r="D2654" t="inlineStr">
        <is>
          <t>REGIÃO SUDESTE</t>
        </is>
      </c>
      <c r="E2654" s="70">
        <f>SUMPRODUCT(N2654:Q2654,PAINEL_PESOS!$C$16:$C$19)</f>
        <v/>
      </c>
      <c r="F2654" s="70">
        <f>SUMPRODUCT(R2654:T2654,PAINEL_PESOS!$C$21:$C$23)</f>
        <v/>
      </c>
      <c r="G2654" s="70">
        <f>SUMPRODUCT(U2654:V2654,PAINEL_PESOS!$C$25:$C$26)</f>
        <v/>
      </c>
      <c r="H2654" s="70">
        <f>SUMPRODUCT(W2654:X2654,PAINEL_PESOS!$C$28:$C$29)</f>
        <v/>
      </c>
      <c r="I2654" s="70" t="n">
        <v>0.9792461830090315</v>
      </c>
      <c r="J2654" s="70" t="n">
        <v>0.6880279541420269</v>
      </c>
      <c r="K2654" s="71">
        <f>IF(NOT(AND(PAINEL_PESOS!$D$12="OK - 100%",PAINEL_PESOS!$F$20="OK - 100%",PAINEL_PESOS!$F$24="OK - 100%",PAINEL_PESOS!$F$27="OK - 100%",PAINEL_PESOS!$F$30="OK - 100%")),"", (E2654*PAINEL_PESOS!$B$7+F2654*PAINEL_PESOS!$B$8+G2654*PAINEL_PESOS!$B$9+H2654*PAINEL_PESOS!$B$10)*I2654)</f>
        <v/>
      </c>
      <c r="L2654" s="71">
        <f>IF(K2654="","",K2654-J2654)</f>
        <v/>
      </c>
      <c r="M2654" s="71">
        <f>IF(L2654="","",ABS(L2654))</f>
        <v/>
      </c>
      <c r="N2654" t="n">
        <v>0.4</v>
      </c>
      <c r="O2654" t="n">
        <v>1</v>
      </c>
      <c r="P2654" t="n">
        <v>0.8233368532206969</v>
      </c>
      <c r="Q2654" t="n">
        <v>0.9901292453026006</v>
      </c>
      <c r="R2654" t="n">
        <v>0.1992724177971691</v>
      </c>
      <c r="S2654" t="n">
        <v>0.9998977854012047</v>
      </c>
      <c r="T2654" t="n">
        <v>0.9001420504846007</v>
      </c>
      <c r="U2654" t="n">
        <v>0.5240282392215392</v>
      </c>
      <c r="V2654" t="n">
        <v>0.7389415263928211</v>
      </c>
      <c r="W2654" t="n">
        <v>0.6692093325041328</v>
      </c>
      <c r="X2654" t="n">
        <v>0.6824246631366845</v>
      </c>
    </row>
    <row r="2655">
      <c r="A2655" t="inlineStr">
        <is>
          <t>3136108</t>
        </is>
      </c>
      <c r="B2655" t="inlineStr">
        <is>
          <t>Joanésia</t>
        </is>
      </c>
      <c r="C2655" t="inlineStr">
        <is>
          <t>MG</t>
        </is>
      </c>
      <c r="D2655" t="inlineStr">
        <is>
          <t>REGIÃO SUDESTE</t>
        </is>
      </c>
      <c r="E2655" s="70">
        <f>SUMPRODUCT(N2655:Q2655,PAINEL_PESOS!$C$16:$C$19)</f>
        <v/>
      </c>
      <c r="F2655" s="70">
        <f>SUMPRODUCT(R2655:T2655,PAINEL_PESOS!$C$21:$C$23)</f>
        <v/>
      </c>
      <c r="G2655" s="70">
        <f>SUMPRODUCT(U2655:V2655,PAINEL_PESOS!$C$25:$C$26)</f>
        <v/>
      </c>
      <c r="H2655" s="70">
        <f>SUMPRODUCT(W2655:X2655,PAINEL_PESOS!$C$28:$C$29)</f>
        <v/>
      </c>
      <c r="I2655" s="70" t="n">
        <v>0.9982843613106385</v>
      </c>
      <c r="J2655" s="70" t="n">
        <v>0.6556426177815801</v>
      </c>
      <c r="K2655" s="71">
        <f>IF(NOT(AND(PAINEL_PESOS!$D$12="OK - 100%",PAINEL_PESOS!$F$20="OK - 100%",PAINEL_PESOS!$F$24="OK - 100%",PAINEL_PESOS!$F$27="OK - 100%",PAINEL_PESOS!$F$30="OK - 100%")),"", (E2655*PAINEL_PESOS!$B$7+F2655*PAINEL_PESOS!$B$8+G2655*PAINEL_PESOS!$B$9+H2655*PAINEL_PESOS!$B$10)*I2655)</f>
        <v/>
      </c>
      <c r="L2655" s="71">
        <f>IF(K2655="","",K2655-J2655)</f>
        <v/>
      </c>
      <c r="M2655" s="71">
        <f>IF(L2655="","",ABS(L2655))</f>
        <v/>
      </c>
      <c r="N2655" t="n">
        <v>0.2</v>
      </c>
      <c r="O2655" t="n">
        <v>1</v>
      </c>
      <c r="P2655" t="n">
        <v>1</v>
      </c>
      <c r="Q2655" t="n">
        <v>0.9940606533570958</v>
      </c>
      <c r="R2655" t="n">
        <v>0.1462745480335457</v>
      </c>
      <c r="S2655" t="n">
        <v>1</v>
      </c>
      <c r="T2655" t="n">
        <v>0.9956406128683682</v>
      </c>
      <c r="U2655" t="n">
        <v>0.3713541182753452</v>
      </c>
      <c r="V2655" t="n">
        <v>0.7577286313929499</v>
      </c>
      <c r="W2655" t="n">
        <v>0.3884781812106639</v>
      </c>
      <c r="X2655" t="n">
        <v>0.7116204759905369</v>
      </c>
    </row>
    <row r="2656">
      <c r="A2656" t="inlineStr">
        <is>
          <t>3136207</t>
        </is>
      </c>
      <c r="B2656" t="inlineStr">
        <is>
          <t>João Monlevade</t>
        </is>
      </c>
      <c r="C2656" t="inlineStr">
        <is>
          <t>MG</t>
        </is>
      </c>
      <c r="D2656" t="inlineStr">
        <is>
          <t>REGIÃO SUDESTE</t>
        </is>
      </c>
      <c r="E2656" s="70">
        <f>SUMPRODUCT(N2656:Q2656,PAINEL_PESOS!$C$16:$C$19)</f>
        <v/>
      </c>
      <c r="F2656" s="70">
        <f>SUMPRODUCT(R2656:T2656,PAINEL_PESOS!$C$21:$C$23)</f>
        <v/>
      </c>
      <c r="G2656" s="70">
        <f>SUMPRODUCT(U2656:V2656,PAINEL_PESOS!$C$25:$C$26)</f>
        <v/>
      </c>
      <c r="H2656" s="70">
        <f>SUMPRODUCT(W2656:X2656,PAINEL_PESOS!$C$28:$C$29)</f>
        <v/>
      </c>
      <c r="I2656" s="70" t="n">
        <v>0.9692470454357279</v>
      </c>
      <c r="J2656" s="70" t="n">
        <v>0.6732730058964647</v>
      </c>
      <c r="K2656" s="71">
        <f>IF(NOT(AND(PAINEL_PESOS!$D$12="OK - 100%",PAINEL_PESOS!$F$20="OK - 100%",PAINEL_PESOS!$F$24="OK - 100%",PAINEL_PESOS!$F$27="OK - 100%",PAINEL_PESOS!$F$30="OK - 100%")),"", (E2656*PAINEL_PESOS!$B$7+F2656*PAINEL_PESOS!$B$8+G2656*PAINEL_PESOS!$B$9+H2656*PAINEL_PESOS!$B$10)*I2656)</f>
        <v/>
      </c>
      <c r="L2656" s="71">
        <f>IF(K2656="","",K2656-J2656)</f>
        <v/>
      </c>
      <c r="M2656" s="71">
        <f>IF(L2656="","",ABS(L2656))</f>
        <v/>
      </c>
      <c r="N2656" t="n">
        <v>1</v>
      </c>
      <c r="O2656" t="n">
        <v>0.9995000000000001</v>
      </c>
      <c r="P2656" t="n">
        <v>0.5474128827877508</v>
      </c>
      <c r="Q2656" t="n">
        <v>0.8454152001816788</v>
      </c>
      <c r="R2656" t="n">
        <v>0.4819705273845712</v>
      </c>
      <c r="S2656" t="n">
        <v>0.8862080772115881</v>
      </c>
      <c r="T2656" t="n">
        <v>0.9984000791338874</v>
      </c>
      <c r="U2656" t="n">
        <v>0.4029949711449032</v>
      </c>
      <c r="V2656" t="n">
        <v>0.7389856722465853</v>
      </c>
      <c r="W2656" t="n">
        <v>0.3578890801410359</v>
      </c>
      <c r="X2656" t="n">
        <v>0.7833278098639278</v>
      </c>
    </row>
    <row r="2657">
      <c r="A2657" t="inlineStr">
        <is>
          <t>3136306</t>
        </is>
      </c>
      <c r="B2657" t="inlineStr">
        <is>
          <t>João Pinheiro</t>
        </is>
      </c>
      <c r="C2657" t="inlineStr">
        <is>
          <t>MG</t>
        </is>
      </c>
      <c r="D2657" t="inlineStr">
        <is>
          <t>REGIÃO SUDESTE</t>
        </is>
      </c>
      <c r="E2657" s="70">
        <f>SUMPRODUCT(N2657:Q2657,PAINEL_PESOS!$C$16:$C$19)</f>
        <v/>
      </c>
      <c r="F2657" s="70">
        <f>SUMPRODUCT(R2657:T2657,PAINEL_PESOS!$C$21:$C$23)</f>
        <v/>
      </c>
      <c r="G2657" s="70">
        <f>SUMPRODUCT(U2657:V2657,PAINEL_PESOS!$C$25:$C$26)</f>
        <v/>
      </c>
      <c r="H2657" s="70">
        <f>SUMPRODUCT(W2657:X2657,PAINEL_PESOS!$C$28:$C$29)</f>
        <v/>
      </c>
      <c r="I2657" s="70" t="n">
        <v>0.9801409324616464</v>
      </c>
      <c r="J2657" s="70" t="n">
        <v>0.6774120553812683</v>
      </c>
      <c r="K2657" s="71">
        <f>IF(NOT(AND(PAINEL_PESOS!$D$12="OK - 100%",PAINEL_PESOS!$F$20="OK - 100%",PAINEL_PESOS!$F$24="OK - 100%",PAINEL_PESOS!$F$27="OK - 100%",PAINEL_PESOS!$F$30="OK - 100%")),"", (E2657*PAINEL_PESOS!$B$7+F2657*PAINEL_PESOS!$B$8+G2657*PAINEL_PESOS!$B$9+H2657*PAINEL_PESOS!$B$10)*I2657)</f>
        <v/>
      </c>
      <c r="L2657" s="71">
        <f>IF(K2657="","",K2657-J2657)</f>
        <v/>
      </c>
      <c r="M2657" s="71">
        <f>IF(L2657="","",ABS(L2657))</f>
        <v/>
      </c>
      <c r="N2657" t="n">
        <v>0.4</v>
      </c>
      <c r="O2657" t="n">
        <v>1</v>
      </c>
      <c r="P2657" t="n">
        <v>0.752375923970433</v>
      </c>
      <c r="Q2657" t="n">
        <v>0.9987049450849279</v>
      </c>
      <c r="R2657" t="n">
        <v>0.4336736305886977</v>
      </c>
      <c r="S2657" t="n">
        <v>0.9821836709245942</v>
      </c>
      <c r="T2657" t="n">
        <v>0.9058958841039876</v>
      </c>
      <c r="U2657" t="n">
        <v>0.4214219666991443</v>
      </c>
      <c r="V2657" t="n">
        <v>0.7362306239522844</v>
      </c>
      <c r="W2657" t="n">
        <v>0.499093436635899</v>
      </c>
      <c r="X2657" t="n">
        <v>0.7489772785451361</v>
      </c>
    </row>
    <row r="2658">
      <c r="A2658" t="inlineStr">
        <is>
          <t>3136405</t>
        </is>
      </c>
      <c r="B2658" t="inlineStr">
        <is>
          <t>Joaquim Felício</t>
        </is>
      </c>
      <c r="C2658" t="inlineStr">
        <is>
          <t>MG</t>
        </is>
      </c>
      <c r="D2658" t="inlineStr">
        <is>
          <t>REGIÃO SUDESTE</t>
        </is>
      </c>
      <c r="E2658" s="70">
        <f>SUMPRODUCT(N2658:Q2658,PAINEL_PESOS!$C$16:$C$19)</f>
        <v/>
      </c>
      <c r="F2658" s="70">
        <f>SUMPRODUCT(R2658:T2658,PAINEL_PESOS!$C$21:$C$23)</f>
        <v/>
      </c>
      <c r="G2658" s="70">
        <f>SUMPRODUCT(U2658:V2658,PAINEL_PESOS!$C$25:$C$26)</f>
        <v/>
      </c>
      <c r="H2658" s="70">
        <f>SUMPRODUCT(W2658:X2658,PAINEL_PESOS!$C$28:$C$29)</f>
        <v/>
      </c>
      <c r="I2658" s="70" t="n">
        <v>0.9971952892552265</v>
      </c>
      <c r="J2658" s="70" t="n">
        <v>0.6418665484657049</v>
      </c>
      <c r="K2658" s="71">
        <f>IF(NOT(AND(PAINEL_PESOS!$D$12="OK - 100%",PAINEL_PESOS!$F$20="OK - 100%",PAINEL_PESOS!$F$24="OK - 100%",PAINEL_PESOS!$F$27="OK - 100%",PAINEL_PESOS!$F$30="OK - 100%")),"", (E2658*PAINEL_PESOS!$B$7+F2658*PAINEL_PESOS!$B$8+G2658*PAINEL_PESOS!$B$9+H2658*PAINEL_PESOS!$B$10)*I2658)</f>
        <v/>
      </c>
      <c r="L2658" s="71">
        <f>IF(K2658="","",K2658-J2658)</f>
        <v/>
      </c>
      <c r="M2658" s="71">
        <f>IF(L2658="","",ABS(L2658))</f>
        <v/>
      </c>
      <c r="N2658" t="n">
        <v>0.4</v>
      </c>
      <c r="O2658" t="n">
        <v>0.9873</v>
      </c>
      <c r="P2658" t="n">
        <v>0.7375923970432946</v>
      </c>
      <c r="Q2658" t="n">
        <v>0.9966392675838958</v>
      </c>
      <c r="R2658" t="n">
        <v>0.1123084405760405</v>
      </c>
      <c r="S2658" t="n">
        <v>0.9995853176574445</v>
      </c>
      <c r="T2658" t="n">
        <v>0.9883083300049887</v>
      </c>
      <c r="U2658" t="n">
        <v>0.4129177098432683</v>
      </c>
      <c r="V2658" t="n">
        <v>0.5973937354320522</v>
      </c>
      <c r="W2658" t="n">
        <v>0.5065394255638829</v>
      </c>
      <c r="X2658" t="n">
        <v>0.6716234661768992</v>
      </c>
    </row>
    <row r="2659">
      <c r="A2659" t="inlineStr">
        <is>
          <t>3136504</t>
        </is>
      </c>
      <c r="B2659" t="inlineStr">
        <is>
          <t>Jordânia</t>
        </is>
      </c>
      <c r="C2659" t="inlineStr">
        <is>
          <t>MG</t>
        </is>
      </c>
      <c r="D2659" t="inlineStr">
        <is>
          <t>REGIÃO SUDESTE</t>
        </is>
      </c>
      <c r="E2659" s="70">
        <f>SUMPRODUCT(N2659:Q2659,PAINEL_PESOS!$C$16:$C$19)</f>
        <v/>
      </c>
      <c r="F2659" s="70">
        <f>SUMPRODUCT(R2659:T2659,PAINEL_PESOS!$C$21:$C$23)</f>
        <v/>
      </c>
      <c r="G2659" s="70">
        <f>SUMPRODUCT(U2659:V2659,PAINEL_PESOS!$C$25:$C$26)</f>
        <v/>
      </c>
      <c r="H2659" s="70">
        <f>SUMPRODUCT(W2659:X2659,PAINEL_PESOS!$C$28:$C$29)</f>
        <v/>
      </c>
      <c r="I2659" s="70" t="n">
        <v>0.9904156453961088</v>
      </c>
      <c r="J2659" s="70" t="n">
        <v>0.6359887896956586</v>
      </c>
      <c r="K2659" s="71">
        <f>IF(NOT(AND(PAINEL_PESOS!$D$12="OK - 100%",PAINEL_PESOS!$F$20="OK - 100%",PAINEL_PESOS!$F$24="OK - 100%",PAINEL_PESOS!$F$27="OK - 100%",PAINEL_PESOS!$F$30="OK - 100%")),"", (E2659*PAINEL_PESOS!$B$7+F2659*PAINEL_PESOS!$B$8+G2659*PAINEL_PESOS!$B$9+H2659*PAINEL_PESOS!$B$10)*I2659)</f>
        <v/>
      </c>
      <c r="L2659" s="71">
        <f>IF(K2659="","",K2659-J2659)</f>
        <v/>
      </c>
      <c r="M2659" s="71">
        <f>IF(L2659="","",ABS(L2659))</f>
        <v/>
      </c>
      <c r="N2659" t="n">
        <v>0.4</v>
      </c>
      <c r="O2659" t="n">
        <v>1</v>
      </c>
      <c r="P2659" t="n">
        <v>0.6454065469904964</v>
      </c>
      <c r="Q2659" t="n">
        <v>0.9745485563067586</v>
      </c>
      <c r="R2659" t="n">
        <v>0.153326851177139</v>
      </c>
      <c r="S2659" t="n">
        <v>0.9999948031352242</v>
      </c>
      <c r="T2659" t="n">
        <v>0.9690010730529363</v>
      </c>
      <c r="U2659" t="n">
        <v>0.5243393553624998</v>
      </c>
      <c r="V2659" t="n">
        <v>0.33617244621038</v>
      </c>
      <c r="W2659" t="n">
        <v>0.6693168423954429</v>
      </c>
      <c r="X2659" t="n">
        <v>0.6824585379091035</v>
      </c>
    </row>
    <row r="2660">
      <c r="A2660" t="inlineStr">
        <is>
          <t>3136520</t>
        </is>
      </c>
      <c r="B2660" t="inlineStr">
        <is>
          <t>José Gonçalves de Minas</t>
        </is>
      </c>
      <c r="C2660" t="inlineStr">
        <is>
          <t>MG</t>
        </is>
      </c>
      <c r="D2660" t="inlineStr">
        <is>
          <t>REGIÃO SUDESTE</t>
        </is>
      </c>
      <c r="E2660" s="70">
        <f>SUMPRODUCT(N2660:Q2660,PAINEL_PESOS!$C$16:$C$19)</f>
        <v/>
      </c>
      <c r="F2660" s="70">
        <f>SUMPRODUCT(R2660:T2660,PAINEL_PESOS!$C$21:$C$23)</f>
        <v/>
      </c>
      <c r="G2660" s="70">
        <f>SUMPRODUCT(U2660:V2660,PAINEL_PESOS!$C$25:$C$26)</f>
        <v/>
      </c>
      <c r="H2660" s="70">
        <f>SUMPRODUCT(W2660:X2660,PAINEL_PESOS!$C$28:$C$29)</f>
        <v/>
      </c>
      <c r="I2660" s="70" t="n">
        <v>0.9953740167292423</v>
      </c>
      <c r="J2660" s="70" t="n">
        <v>0.6964071387378108</v>
      </c>
      <c r="K2660" s="71">
        <f>IF(NOT(AND(PAINEL_PESOS!$D$12="OK - 100%",PAINEL_PESOS!$F$20="OK - 100%",PAINEL_PESOS!$F$24="OK - 100%",PAINEL_PESOS!$F$27="OK - 100%",PAINEL_PESOS!$F$30="OK - 100%")),"", (E2660*PAINEL_PESOS!$B$7+F2660*PAINEL_PESOS!$B$8+G2660*PAINEL_PESOS!$B$9+H2660*PAINEL_PESOS!$B$10)*I2660)</f>
        <v/>
      </c>
      <c r="L2660" s="71">
        <f>IF(K2660="","",K2660-J2660)</f>
        <v/>
      </c>
      <c r="M2660" s="71">
        <f>IF(L2660="","",ABS(L2660))</f>
        <v/>
      </c>
      <c r="N2660" t="n">
        <v>1</v>
      </c>
      <c r="O2660" t="n">
        <v>1</v>
      </c>
      <c r="P2660" t="n">
        <v>0.4777191129883844</v>
      </c>
      <c r="Q2660" t="n">
        <v>0.9937571169896759</v>
      </c>
      <c r="R2660" t="n">
        <v>0.08459910707244141</v>
      </c>
      <c r="S2660" t="n">
        <v>0.9999914656938935</v>
      </c>
      <c r="T2660" t="n">
        <v>0.9808764097642901</v>
      </c>
      <c r="U2660" t="n">
        <v>0.5731990358540495</v>
      </c>
      <c r="V2660" t="n">
        <v>0.7494351546948358</v>
      </c>
      <c r="W2660" t="n">
        <v>0.505172464231209</v>
      </c>
      <c r="X2660" t="n">
        <v>0.6566266714045355</v>
      </c>
    </row>
    <row r="2661">
      <c r="A2661" t="inlineStr">
        <is>
          <t>3136553</t>
        </is>
      </c>
      <c r="B2661" t="inlineStr">
        <is>
          <t>José Raydan</t>
        </is>
      </c>
      <c r="C2661" t="inlineStr">
        <is>
          <t>MG</t>
        </is>
      </c>
      <c r="D2661" t="inlineStr">
        <is>
          <t>REGIÃO SUDESTE</t>
        </is>
      </c>
      <c r="E2661" s="70">
        <f>SUMPRODUCT(N2661:Q2661,PAINEL_PESOS!$C$16:$C$19)</f>
        <v/>
      </c>
      <c r="F2661" s="70">
        <f>SUMPRODUCT(R2661:T2661,PAINEL_PESOS!$C$21:$C$23)</f>
        <v/>
      </c>
      <c r="G2661" s="70">
        <f>SUMPRODUCT(U2661:V2661,PAINEL_PESOS!$C$25:$C$26)</f>
        <v/>
      </c>
      <c r="H2661" s="70">
        <f>SUMPRODUCT(W2661:X2661,PAINEL_PESOS!$C$28:$C$29)</f>
        <v/>
      </c>
      <c r="I2661" s="70" t="n">
        <v>0.9931573699436873</v>
      </c>
      <c r="J2661" s="70" t="n">
        <v>0.685044128239135</v>
      </c>
      <c r="K2661" s="71">
        <f>IF(NOT(AND(PAINEL_PESOS!$D$12="OK - 100%",PAINEL_PESOS!$F$20="OK - 100%",PAINEL_PESOS!$F$24="OK - 100%",PAINEL_PESOS!$F$27="OK - 100%",PAINEL_PESOS!$F$30="OK - 100%")),"", (E2661*PAINEL_PESOS!$B$7+F2661*PAINEL_PESOS!$B$8+G2661*PAINEL_PESOS!$B$9+H2661*PAINEL_PESOS!$B$10)*I2661)</f>
        <v/>
      </c>
      <c r="L2661" s="71">
        <f>IF(K2661="","",K2661-J2661)</f>
        <v/>
      </c>
      <c r="M2661" s="71">
        <f>IF(L2661="","",ABS(L2661))</f>
        <v/>
      </c>
      <c r="N2661" t="n">
        <v>1</v>
      </c>
      <c r="O2661" t="n">
        <v>0.9809</v>
      </c>
      <c r="P2661" t="n">
        <v>0.8061246040126716</v>
      </c>
      <c r="Q2661" t="n">
        <v>0.9864393086568792</v>
      </c>
      <c r="R2661" t="n">
        <v>0.1412516227815599</v>
      </c>
      <c r="S2661" t="n">
        <v>0.9958125791771236</v>
      </c>
      <c r="T2661" t="n">
        <v>0.9764678565548447</v>
      </c>
      <c r="U2661" t="n">
        <v>0.3574838212396805</v>
      </c>
      <c r="V2661" t="n">
        <v>0.754824785313624</v>
      </c>
      <c r="W2661" t="n">
        <v>0.4503073245926207</v>
      </c>
      <c r="X2661" t="n">
        <v>0.6597421611532823</v>
      </c>
    </row>
    <row r="2662">
      <c r="A2662" t="inlineStr">
        <is>
          <t>3136579</t>
        </is>
      </c>
      <c r="B2662" t="inlineStr">
        <is>
          <t>Josenópolis</t>
        </is>
      </c>
      <c r="C2662" t="inlineStr">
        <is>
          <t>MG</t>
        </is>
      </c>
      <c r="D2662" t="inlineStr">
        <is>
          <t>REGIÃO SUDESTE</t>
        </is>
      </c>
      <c r="E2662" s="70">
        <f>SUMPRODUCT(N2662:Q2662,PAINEL_PESOS!$C$16:$C$19)</f>
        <v/>
      </c>
      <c r="F2662" s="70">
        <f>SUMPRODUCT(R2662:T2662,PAINEL_PESOS!$C$21:$C$23)</f>
        <v/>
      </c>
      <c r="G2662" s="70">
        <f>SUMPRODUCT(U2662:V2662,PAINEL_PESOS!$C$25:$C$26)</f>
        <v/>
      </c>
      <c r="H2662" s="70">
        <f>SUMPRODUCT(W2662:X2662,PAINEL_PESOS!$C$28:$C$29)</f>
        <v/>
      </c>
      <c r="I2662" s="70" t="n">
        <v>0.9971000826742857</v>
      </c>
      <c r="J2662" s="70" t="n">
        <v>0.7044698999314293</v>
      </c>
      <c r="K2662" s="71">
        <f>IF(NOT(AND(PAINEL_PESOS!$D$12="OK - 100%",PAINEL_PESOS!$F$20="OK - 100%",PAINEL_PESOS!$F$24="OK - 100%",PAINEL_PESOS!$F$27="OK - 100%",PAINEL_PESOS!$F$30="OK - 100%")),"", (E2662*PAINEL_PESOS!$B$7+F2662*PAINEL_PESOS!$B$8+G2662*PAINEL_PESOS!$B$9+H2662*PAINEL_PESOS!$B$10)*I2662)</f>
        <v/>
      </c>
      <c r="L2662" s="71">
        <f>IF(K2662="","",K2662-J2662)</f>
        <v/>
      </c>
      <c r="M2662" s="71">
        <f>IF(L2662="","",ABS(L2662))</f>
        <v/>
      </c>
      <c r="N2662" t="n">
        <v>1</v>
      </c>
      <c r="O2662" t="n">
        <v>1</v>
      </c>
      <c r="P2662" t="n">
        <v>0.5995776135163675</v>
      </c>
      <c r="Q2662" t="n">
        <v>0.9941223121651666</v>
      </c>
      <c r="R2662" t="n">
        <v>0.0805679990797603</v>
      </c>
      <c r="S2662" t="n">
        <v>1</v>
      </c>
      <c r="T2662" t="n">
        <v>0.9894953726955381</v>
      </c>
      <c r="U2662" t="n">
        <v>0.6354418066890929</v>
      </c>
      <c r="V2662" t="n">
        <v>0.7385485590683258</v>
      </c>
      <c r="W2662" t="n">
        <v>0.5044256929202537</v>
      </c>
      <c r="X2662" t="n">
        <v>0.5968416976998332</v>
      </c>
    </row>
    <row r="2663">
      <c r="A2663" t="inlineStr">
        <is>
          <t>3136603</t>
        </is>
      </c>
      <c r="B2663" t="inlineStr">
        <is>
          <t>Nova União</t>
        </is>
      </c>
      <c r="C2663" t="inlineStr">
        <is>
          <t>MG</t>
        </is>
      </c>
      <c r="D2663" t="inlineStr">
        <is>
          <t>REGIÃO SUDESTE</t>
        </is>
      </c>
      <c r="E2663" s="70">
        <f>SUMPRODUCT(N2663:Q2663,PAINEL_PESOS!$C$16:$C$19)</f>
        <v/>
      </c>
      <c r="F2663" s="70">
        <f>SUMPRODUCT(R2663:T2663,PAINEL_PESOS!$C$21:$C$23)</f>
        <v/>
      </c>
      <c r="G2663" s="70">
        <f>SUMPRODUCT(U2663:V2663,PAINEL_PESOS!$C$25:$C$26)</f>
        <v/>
      </c>
      <c r="H2663" s="70">
        <f>SUMPRODUCT(W2663:X2663,PAINEL_PESOS!$C$28:$C$29)</f>
        <v/>
      </c>
      <c r="I2663" s="70" t="n">
        <v>0.9967250650193928</v>
      </c>
      <c r="J2663" s="70" t="n">
        <v>0.6681376939033355</v>
      </c>
      <c r="K2663" s="71">
        <f>IF(NOT(AND(PAINEL_PESOS!$D$12="OK - 100%",PAINEL_PESOS!$F$20="OK - 100%",PAINEL_PESOS!$F$24="OK - 100%",PAINEL_PESOS!$F$27="OK - 100%",PAINEL_PESOS!$F$30="OK - 100%")),"", (E2663*PAINEL_PESOS!$B$7+F2663*PAINEL_PESOS!$B$8+G2663*PAINEL_PESOS!$B$9+H2663*PAINEL_PESOS!$B$10)*I2663)</f>
        <v/>
      </c>
      <c r="L2663" s="71">
        <f>IF(K2663="","",K2663-J2663)</f>
        <v/>
      </c>
      <c r="M2663" s="71">
        <f>IF(L2663="","",ABS(L2663))</f>
        <v/>
      </c>
      <c r="N2663" t="n">
        <v>1</v>
      </c>
      <c r="O2663" t="n">
        <v>1</v>
      </c>
      <c r="P2663" t="n">
        <v>0.6901795142555438</v>
      </c>
      <c r="Q2663" t="n">
        <v>0.9926544651538977</v>
      </c>
      <c r="R2663" t="n">
        <v>0.1653366741599369</v>
      </c>
      <c r="S2663" t="n">
        <v>0.9984584994225466</v>
      </c>
      <c r="T2663" t="n">
        <v>0.9893082947604747</v>
      </c>
      <c r="U2663" t="n">
        <v>0.3097394024006704</v>
      </c>
      <c r="V2663" t="n">
        <v>0.558796179043463</v>
      </c>
      <c r="W2663" t="n">
        <v>0.4905455465226748</v>
      </c>
      <c r="X2663" t="n">
        <v>0.7267634970099954</v>
      </c>
    </row>
    <row r="2664">
      <c r="A2664" t="inlineStr">
        <is>
          <t>3136652</t>
        </is>
      </c>
      <c r="B2664" t="inlineStr">
        <is>
          <t>Juatuba</t>
        </is>
      </c>
      <c r="C2664" t="inlineStr">
        <is>
          <t>MG</t>
        </is>
      </c>
      <c r="D2664" t="inlineStr">
        <is>
          <t>REGIÃO SUDESTE</t>
        </is>
      </c>
      <c r="E2664" s="70">
        <f>SUMPRODUCT(N2664:Q2664,PAINEL_PESOS!$C$16:$C$19)</f>
        <v/>
      </c>
      <c r="F2664" s="70">
        <f>SUMPRODUCT(R2664:T2664,PAINEL_PESOS!$C$21:$C$23)</f>
        <v/>
      </c>
      <c r="G2664" s="70">
        <f>SUMPRODUCT(U2664:V2664,PAINEL_PESOS!$C$25:$C$26)</f>
        <v/>
      </c>
      <c r="H2664" s="70">
        <f>SUMPRODUCT(W2664:X2664,PAINEL_PESOS!$C$28:$C$29)</f>
        <v/>
      </c>
      <c r="I2664" s="70" t="n">
        <v>0.8295249143556633</v>
      </c>
      <c r="J2664" s="70" t="n">
        <v>0.4578190739561747</v>
      </c>
      <c r="K2664" s="71">
        <f>IF(NOT(AND(PAINEL_PESOS!$D$12="OK - 100%",PAINEL_PESOS!$F$20="OK - 100%",PAINEL_PESOS!$F$24="OK - 100%",PAINEL_PESOS!$F$27="OK - 100%",PAINEL_PESOS!$F$30="OK - 100%")),"", (E2664*PAINEL_PESOS!$B$7+F2664*PAINEL_PESOS!$B$8+G2664*PAINEL_PESOS!$B$9+H2664*PAINEL_PESOS!$B$10)*I2664)</f>
        <v/>
      </c>
      <c r="L2664" s="71">
        <f>IF(K2664="","",K2664-J2664)</f>
        <v/>
      </c>
      <c r="M2664" s="71">
        <f>IF(L2664="","",ABS(L2664))</f>
        <v/>
      </c>
      <c r="N2664" t="n">
        <v>0.4</v>
      </c>
      <c r="O2664" t="n">
        <v>0.9772</v>
      </c>
      <c r="P2664" t="n">
        <v>0.4060190073917634</v>
      </c>
      <c r="Q2664" t="n">
        <v>0.7670129589179062</v>
      </c>
      <c r="R2664" t="n">
        <v>0.4160577962425553</v>
      </c>
      <c r="S2664" t="n">
        <v>0.651946287145491</v>
      </c>
      <c r="T2664" t="n">
        <v>0.9878701976115416</v>
      </c>
      <c r="U2664" t="n">
        <v>0.2641893217134464</v>
      </c>
      <c r="V2664" t="n">
        <v>0.3044576187721836</v>
      </c>
      <c r="W2664" t="n">
        <v>0.4023322701423705</v>
      </c>
      <c r="X2664" t="n">
        <v>0.7985631683228037</v>
      </c>
    </row>
    <row r="2665">
      <c r="A2665" t="inlineStr">
        <is>
          <t>3136702</t>
        </is>
      </c>
      <c r="B2665" t="inlineStr">
        <is>
          <t>Juiz de Fora</t>
        </is>
      </c>
      <c r="C2665" t="inlineStr">
        <is>
          <t>MG</t>
        </is>
      </c>
      <c r="D2665" t="inlineStr">
        <is>
          <t>REGIÃO SUDESTE</t>
        </is>
      </c>
      <c r="E2665" s="70">
        <f>SUMPRODUCT(N2665:Q2665,PAINEL_PESOS!$C$16:$C$19)</f>
        <v/>
      </c>
      <c r="F2665" s="70">
        <f>SUMPRODUCT(R2665:T2665,PAINEL_PESOS!$C$21:$C$23)</f>
        <v/>
      </c>
      <c r="G2665" s="70">
        <f>SUMPRODUCT(U2665:V2665,PAINEL_PESOS!$C$25:$C$26)</f>
        <v/>
      </c>
      <c r="H2665" s="70">
        <f>SUMPRODUCT(W2665:X2665,PAINEL_PESOS!$C$28:$C$29)</f>
        <v/>
      </c>
      <c r="I2665" s="70" t="n">
        <v>0.9898945327861205</v>
      </c>
      <c r="J2665" s="70" t="n">
        <v>0.6647771954997976</v>
      </c>
      <c r="K2665" s="71">
        <f>IF(NOT(AND(PAINEL_PESOS!$D$12="OK - 100%",PAINEL_PESOS!$F$20="OK - 100%",PAINEL_PESOS!$F$24="OK - 100%",PAINEL_PESOS!$F$27="OK - 100%",PAINEL_PESOS!$F$30="OK - 100%")),"", (E2665*PAINEL_PESOS!$B$7+F2665*PAINEL_PESOS!$B$8+G2665*PAINEL_PESOS!$B$9+H2665*PAINEL_PESOS!$B$10)*I2665)</f>
        <v/>
      </c>
      <c r="L2665" s="71">
        <f>IF(K2665="","",K2665-J2665)</f>
        <v/>
      </c>
      <c r="M2665" s="71">
        <f>IF(L2665="","",ABS(L2665))</f>
        <v/>
      </c>
      <c r="N2665" t="n">
        <v>0.8</v>
      </c>
      <c r="O2665" t="n">
        <v>0.972</v>
      </c>
      <c r="P2665" t="n">
        <v>0.656388595564942</v>
      </c>
      <c r="Q2665" t="n">
        <v>0.9479819050038956</v>
      </c>
      <c r="R2665" t="n">
        <v>0.6408251341694221</v>
      </c>
      <c r="S2665" t="n">
        <v>0.9818453715340659</v>
      </c>
      <c r="T2665" t="n">
        <v>0.996093609692481</v>
      </c>
      <c r="U2665" t="n">
        <v>0.3235690426343889</v>
      </c>
      <c r="V2665" t="n">
        <v>0.5509703243465962</v>
      </c>
      <c r="W2665" t="n">
        <v>0.2827232918686057</v>
      </c>
      <c r="X2665" t="n">
        <v>0.7812186276562798</v>
      </c>
    </row>
    <row r="2666">
      <c r="A2666" t="inlineStr">
        <is>
          <t>3136801</t>
        </is>
      </c>
      <c r="B2666" t="inlineStr">
        <is>
          <t>Juramento</t>
        </is>
      </c>
      <c r="C2666" t="inlineStr">
        <is>
          <t>MG</t>
        </is>
      </c>
      <c r="D2666" t="inlineStr">
        <is>
          <t>REGIÃO SUDESTE</t>
        </is>
      </c>
      <c r="E2666" s="70">
        <f>SUMPRODUCT(N2666:Q2666,PAINEL_PESOS!$C$16:$C$19)</f>
        <v/>
      </c>
      <c r="F2666" s="70">
        <f>SUMPRODUCT(R2666:T2666,PAINEL_PESOS!$C$21:$C$23)</f>
        <v/>
      </c>
      <c r="G2666" s="70">
        <f>SUMPRODUCT(U2666:V2666,PAINEL_PESOS!$C$25:$C$26)</f>
        <v/>
      </c>
      <c r="H2666" s="70">
        <f>SUMPRODUCT(W2666:X2666,PAINEL_PESOS!$C$28:$C$29)</f>
        <v/>
      </c>
      <c r="I2666" s="70" t="n">
        <v>0.9472324386231096</v>
      </c>
      <c r="J2666" s="70" t="n">
        <v>0.5814989606450008</v>
      </c>
      <c r="K2666" s="71">
        <f>IF(NOT(AND(PAINEL_PESOS!$D$12="OK - 100%",PAINEL_PESOS!$F$20="OK - 100%",PAINEL_PESOS!$F$24="OK - 100%",PAINEL_PESOS!$F$27="OK - 100%",PAINEL_PESOS!$F$30="OK - 100%")),"", (E2666*PAINEL_PESOS!$B$7+F2666*PAINEL_PESOS!$B$8+G2666*PAINEL_PESOS!$B$9+H2666*PAINEL_PESOS!$B$10)*I2666)</f>
        <v/>
      </c>
      <c r="L2666" s="71">
        <f>IF(K2666="","",K2666-J2666)</f>
        <v/>
      </c>
      <c r="M2666" s="71">
        <f>IF(L2666="","",ABS(L2666))</f>
        <v/>
      </c>
      <c r="N2666" t="n">
        <v>1</v>
      </c>
      <c r="O2666" t="n">
        <v>1</v>
      </c>
      <c r="P2666" t="n">
        <v>0.4823653643083421</v>
      </c>
      <c r="Q2666" t="n">
        <v>0.986664952517939</v>
      </c>
      <c r="R2666" t="n">
        <v>0.0867876377528831</v>
      </c>
      <c r="S2666" t="n">
        <v>1</v>
      </c>
      <c r="T2666" t="n">
        <v>0.7365414558801047</v>
      </c>
      <c r="U2666" t="n">
        <v>0.4076349074448801</v>
      </c>
      <c r="V2666" t="n">
        <v>0.4534356908174172</v>
      </c>
      <c r="W2666" t="n">
        <v>0.4826137989129362</v>
      </c>
      <c r="X2666" t="n">
        <v>0.6173883134237985</v>
      </c>
    </row>
    <row r="2667">
      <c r="A2667" t="inlineStr">
        <is>
          <t>3136900</t>
        </is>
      </c>
      <c r="B2667" t="inlineStr">
        <is>
          <t>Juruaia</t>
        </is>
      </c>
      <c r="C2667" t="inlineStr">
        <is>
          <t>MG</t>
        </is>
      </c>
      <c r="D2667" t="inlineStr">
        <is>
          <t>REGIÃO SUDESTE</t>
        </is>
      </c>
      <c r="E2667" s="70">
        <f>SUMPRODUCT(N2667:Q2667,PAINEL_PESOS!$C$16:$C$19)</f>
        <v/>
      </c>
      <c r="F2667" s="70">
        <f>SUMPRODUCT(R2667:T2667,PAINEL_PESOS!$C$21:$C$23)</f>
        <v/>
      </c>
      <c r="G2667" s="70">
        <f>SUMPRODUCT(U2667:V2667,PAINEL_PESOS!$C$25:$C$26)</f>
        <v/>
      </c>
      <c r="H2667" s="70">
        <f>SUMPRODUCT(W2667:X2667,PAINEL_PESOS!$C$28:$C$29)</f>
        <v/>
      </c>
      <c r="I2667" s="70" t="n">
        <v>0.9975907181502234</v>
      </c>
      <c r="J2667" s="70" t="n">
        <v>0.6354990774282254</v>
      </c>
      <c r="K2667" s="71">
        <f>IF(NOT(AND(PAINEL_PESOS!$D$12="OK - 100%",PAINEL_PESOS!$F$20="OK - 100%",PAINEL_PESOS!$F$24="OK - 100%",PAINEL_PESOS!$F$27="OK - 100%",PAINEL_PESOS!$F$30="OK - 100%")),"", (E2667*PAINEL_PESOS!$B$7+F2667*PAINEL_PESOS!$B$8+G2667*PAINEL_PESOS!$B$9+H2667*PAINEL_PESOS!$B$10)*I2667)</f>
        <v/>
      </c>
      <c r="L2667" s="71">
        <f>IF(K2667="","",K2667-J2667)</f>
        <v/>
      </c>
      <c r="M2667" s="71">
        <f>IF(L2667="","",ABS(L2667))</f>
        <v/>
      </c>
      <c r="N2667" t="n">
        <v>0.8</v>
      </c>
      <c r="O2667" t="n">
        <v>1</v>
      </c>
      <c r="P2667" t="n">
        <v>0.795142555438226</v>
      </c>
      <c r="Q2667" t="n">
        <v>0.9914308745930821</v>
      </c>
      <c r="R2667" t="n">
        <v>0.2332967036208054</v>
      </c>
      <c r="S2667" t="n">
        <v>0.9930385156343681</v>
      </c>
      <c r="T2667" t="n">
        <v>0.9970591768135236</v>
      </c>
      <c r="U2667" t="n">
        <v>0.19996117160248</v>
      </c>
      <c r="V2667" t="n">
        <v>0.5784260188253909</v>
      </c>
      <c r="W2667" t="n">
        <v>0.2502715773366549</v>
      </c>
      <c r="X2667" t="n">
        <v>0.7920625590889423</v>
      </c>
    </row>
    <row r="2668">
      <c r="A2668" t="inlineStr">
        <is>
          <t>3136959</t>
        </is>
      </c>
      <c r="B2668" t="inlineStr">
        <is>
          <t>Juvenília</t>
        </is>
      </c>
      <c r="C2668" t="inlineStr">
        <is>
          <t>MG</t>
        </is>
      </c>
      <c r="D2668" t="inlineStr">
        <is>
          <t>REGIÃO SUDESTE</t>
        </is>
      </c>
      <c r="E2668" s="70">
        <f>SUMPRODUCT(N2668:Q2668,PAINEL_PESOS!$C$16:$C$19)</f>
        <v/>
      </c>
      <c r="F2668" s="70">
        <f>SUMPRODUCT(R2668:T2668,PAINEL_PESOS!$C$21:$C$23)</f>
        <v/>
      </c>
      <c r="G2668" s="70">
        <f>SUMPRODUCT(U2668:V2668,PAINEL_PESOS!$C$25:$C$26)</f>
        <v/>
      </c>
      <c r="H2668" s="70">
        <f>SUMPRODUCT(W2668:X2668,PAINEL_PESOS!$C$28:$C$29)</f>
        <v/>
      </c>
      <c r="I2668" s="70" t="n">
        <v>0.9959728493086932</v>
      </c>
      <c r="J2668" s="70" t="n">
        <v>0.6696826055855842</v>
      </c>
      <c r="K2668" s="71">
        <f>IF(NOT(AND(PAINEL_PESOS!$D$12="OK - 100%",PAINEL_PESOS!$F$20="OK - 100%",PAINEL_PESOS!$F$24="OK - 100%",PAINEL_PESOS!$F$27="OK - 100%",PAINEL_PESOS!$F$30="OK - 100%")),"", (E2668*PAINEL_PESOS!$B$7+F2668*PAINEL_PESOS!$B$8+G2668*PAINEL_PESOS!$B$9+H2668*PAINEL_PESOS!$B$10)*I2668)</f>
        <v/>
      </c>
      <c r="L2668" s="71">
        <f>IF(K2668="","",K2668-J2668)</f>
        <v/>
      </c>
      <c r="M2668" s="71">
        <f>IF(L2668="","",ABS(L2668))</f>
        <v/>
      </c>
      <c r="N2668" t="n">
        <v>0.4</v>
      </c>
      <c r="O2668" t="n">
        <v>0.9699</v>
      </c>
      <c r="P2668" t="n">
        <v>0.7833157338965153</v>
      </c>
      <c r="Q2668" t="n">
        <v>0.9984554667974944</v>
      </c>
      <c r="R2668" t="n">
        <v>0.1190776278070063</v>
      </c>
      <c r="S2668" t="n">
        <v>0.9999968108567664</v>
      </c>
      <c r="T2668" t="n">
        <v>0.9806199288900902</v>
      </c>
      <c r="U2668" t="n">
        <v>0.6788293580129854</v>
      </c>
      <c r="V2668" t="n">
        <v>0.6273864577324615</v>
      </c>
      <c r="W2668" t="n">
        <v>0.4666125143897845</v>
      </c>
      <c r="X2668" t="n">
        <v>0.6306632096256355</v>
      </c>
    </row>
    <row r="2669">
      <c r="A2669" t="inlineStr">
        <is>
          <t>3137007</t>
        </is>
      </c>
      <c r="B2669" t="inlineStr">
        <is>
          <t>Ladainha</t>
        </is>
      </c>
      <c r="C2669" t="inlineStr">
        <is>
          <t>MG</t>
        </is>
      </c>
      <c r="D2669" t="inlineStr">
        <is>
          <t>REGIÃO SUDESTE</t>
        </is>
      </c>
      <c r="E2669" s="70">
        <f>SUMPRODUCT(N2669:Q2669,PAINEL_PESOS!$C$16:$C$19)</f>
        <v/>
      </c>
      <c r="F2669" s="70">
        <f>SUMPRODUCT(R2669:T2669,PAINEL_PESOS!$C$21:$C$23)</f>
        <v/>
      </c>
      <c r="G2669" s="70">
        <f>SUMPRODUCT(U2669:V2669,PAINEL_PESOS!$C$25:$C$26)</f>
        <v/>
      </c>
      <c r="H2669" s="70">
        <f>SUMPRODUCT(W2669:X2669,PAINEL_PESOS!$C$28:$C$29)</f>
        <v/>
      </c>
      <c r="I2669" s="70" t="n">
        <v>0.992510449971583</v>
      </c>
      <c r="J2669" s="70" t="n">
        <v>0.6228340482216687</v>
      </c>
      <c r="K2669" s="71">
        <f>IF(NOT(AND(PAINEL_PESOS!$D$12="OK - 100%",PAINEL_PESOS!$F$20="OK - 100%",PAINEL_PESOS!$F$24="OK - 100%",PAINEL_PESOS!$F$27="OK - 100%",PAINEL_PESOS!$F$30="OK - 100%")),"", (E2669*PAINEL_PESOS!$B$7+F2669*PAINEL_PESOS!$B$8+G2669*PAINEL_PESOS!$B$9+H2669*PAINEL_PESOS!$B$10)*I2669)</f>
        <v/>
      </c>
      <c r="L2669" s="71">
        <f>IF(K2669="","",K2669-J2669)</f>
        <v/>
      </c>
      <c r="M2669" s="71">
        <f>IF(L2669="","",ABS(L2669))</f>
        <v/>
      </c>
      <c r="N2669" t="n">
        <v>0.2</v>
      </c>
      <c r="O2669" t="n">
        <v>1</v>
      </c>
      <c r="P2669" t="n">
        <v>0.5501583949313622</v>
      </c>
      <c r="Q2669" t="n">
        <v>0.9801887228736701</v>
      </c>
      <c r="R2669" t="n">
        <v>0.1778704604063933</v>
      </c>
      <c r="S2669" t="n">
        <v>1</v>
      </c>
      <c r="T2669" t="n">
        <v>0.9759030747615728</v>
      </c>
      <c r="U2669" t="n">
        <v>0.3093993828306388</v>
      </c>
      <c r="V2669" t="n">
        <v>0.7245290859703137</v>
      </c>
      <c r="W2669" t="n">
        <v>0.5675561685390508</v>
      </c>
      <c r="X2669" t="n">
        <v>0.6177647441146763</v>
      </c>
    </row>
    <row r="2670">
      <c r="A2670" t="inlineStr">
        <is>
          <t>3137106</t>
        </is>
      </c>
      <c r="B2670" t="inlineStr">
        <is>
          <t>Lagamar</t>
        </is>
      </c>
      <c r="C2670" t="inlineStr">
        <is>
          <t>MG</t>
        </is>
      </c>
      <c r="D2670" t="inlineStr">
        <is>
          <t>REGIÃO SUDESTE</t>
        </is>
      </c>
      <c r="E2670" s="70">
        <f>SUMPRODUCT(N2670:Q2670,PAINEL_PESOS!$C$16:$C$19)</f>
        <v/>
      </c>
      <c r="F2670" s="70">
        <f>SUMPRODUCT(R2670:T2670,PAINEL_PESOS!$C$21:$C$23)</f>
        <v/>
      </c>
      <c r="G2670" s="70">
        <f>SUMPRODUCT(U2670:V2670,PAINEL_PESOS!$C$25:$C$26)</f>
        <v/>
      </c>
      <c r="H2670" s="70">
        <f>SUMPRODUCT(W2670:X2670,PAINEL_PESOS!$C$28:$C$29)</f>
        <v/>
      </c>
      <c r="I2670" s="70" t="n">
        <v>0.9911798610313278</v>
      </c>
      <c r="J2670" s="70" t="n">
        <v>0.6554499111975466</v>
      </c>
      <c r="K2670" s="71">
        <f>IF(NOT(AND(PAINEL_PESOS!$D$12="OK - 100%",PAINEL_PESOS!$F$20="OK - 100%",PAINEL_PESOS!$F$24="OK - 100%",PAINEL_PESOS!$F$27="OK - 100%",PAINEL_PESOS!$F$30="OK - 100%")),"", (E2670*PAINEL_PESOS!$B$7+F2670*PAINEL_PESOS!$B$8+G2670*PAINEL_PESOS!$B$9+H2670*PAINEL_PESOS!$B$10)*I2670)</f>
        <v/>
      </c>
      <c r="L2670" s="71">
        <f>IF(K2670="","",K2670-J2670)</f>
        <v/>
      </c>
      <c r="M2670" s="71">
        <f>IF(L2670="","",ABS(L2670))</f>
        <v/>
      </c>
      <c r="N2670" t="n">
        <v>0.4</v>
      </c>
      <c r="O2670" t="n">
        <v>1</v>
      </c>
      <c r="P2670" t="n">
        <v>0.7743400211193242</v>
      </c>
      <c r="Q2670" t="n">
        <v>0.9988014185451312</v>
      </c>
      <c r="R2670" t="n">
        <v>0.2207575114122638</v>
      </c>
      <c r="S2670" t="n">
        <v>0.9997879555784009</v>
      </c>
      <c r="T2670" t="n">
        <v>0.9562449391276774</v>
      </c>
      <c r="U2670" t="n">
        <v>0.3732407516802205</v>
      </c>
      <c r="V2670" t="n">
        <v>0.727553161325877</v>
      </c>
      <c r="W2670" t="n">
        <v>0.377130102991509</v>
      </c>
      <c r="X2670" t="n">
        <v>0.7745717791017397</v>
      </c>
    </row>
    <row r="2671">
      <c r="A2671" t="inlineStr">
        <is>
          <t>3137205</t>
        </is>
      </c>
      <c r="B2671" t="inlineStr">
        <is>
          <t>Lagoa da Prata</t>
        </is>
      </c>
      <c r="C2671" t="inlineStr">
        <is>
          <t>MG</t>
        </is>
      </c>
      <c r="D2671" t="inlineStr">
        <is>
          <t>REGIÃO SUDESTE</t>
        </is>
      </c>
      <c r="E2671" s="70">
        <f>SUMPRODUCT(N2671:Q2671,PAINEL_PESOS!$C$16:$C$19)</f>
        <v/>
      </c>
      <c r="F2671" s="70">
        <f>SUMPRODUCT(R2671:T2671,PAINEL_PESOS!$C$21:$C$23)</f>
        <v/>
      </c>
      <c r="G2671" s="70">
        <f>SUMPRODUCT(U2671:V2671,PAINEL_PESOS!$C$25:$C$26)</f>
        <v/>
      </c>
      <c r="H2671" s="70">
        <f>SUMPRODUCT(W2671:X2671,PAINEL_PESOS!$C$28:$C$29)</f>
        <v/>
      </c>
      <c r="I2671" s="70" t="n">
        <v>0.9854848099969458</v>
      </c>
      <c r="J2671" s="70" t="n">
        <v>0.6527350666276066</v>
      </c>
      <c r="K2671" s="71">
        <f>IF(NOT(AND(PAINEL_PESOS!$D$12="OK - 100%",PAINEL_PESOS!$F$20="OK - 100%",PAINEL_PESOS!$F$24="OK - 100%",PAINEL_PESOS!$F$27="OK - 100%",PAINEL_PESOS!$F$30="OK - 100%")),"", (E2671*PAINEL_PESOS!$B$7+F2671*PAINEL_PESOS!$B$8+G2671*PAINEL_PESOS!$B$9+H2671*PAINEL_PESOS!$B$10)*I2671)</f>
        <v/>
      </c>
      <c r="L2671" s="71">
        <f>IF(K2671="","",K2671-J2671)</f>
        <v/>
      </c>
      <c r="M2671" s="71">
        <f>IF(L2671="","",ABS(L2671))</f>
        <v/>
      </c>
      <c r="N2671" t="n">
        <v>1</v>
      </c>
      <c r="O2671" t="n">
        <v>0.9913</v>
      </c>
      <c r="P2671" t="n">
        <v>0.7282998944033792</v>
      </c>
      <c r="Q2671" t="n">
        <v>0.9690672119871171</v>
      </c>
      <c r="R2671" t="n">
        <v>0.4302717105796232</v>
      </c>
      <c r="S2671" t="n">
        <v>0.8965458474100775</v>
      </c>
      <c r="T2671" t="n">
        <v>0.9913885340537169</v>
      </c>
      <c r="U2671" t="n">
        <v>0.2093495870835392</v>
      </c>
      <c r="V2671" t="n">
        <v>0.4837400279316461</v>
      </c>
      <c r="W2671" t="n">
        <v>0.4029241106137659</v>
      </c>
      <c r="X2671" t="n">
        <v>0.81297552101162</v>
      </c>
    </row>
    <row r="2672">
      <c r="A2672" t="inlineStr">
        <is>
          <t>3137304</t>
        </is>
      </c>
      <c r="B2672" t="inlineStr">
        <is>
          <t>Lagoa dos Patos</t>
        </is>
      </c>
      <c r="C2672" t="inlineStr">
        <is>
          <t>MG</t>
        </is>
      </c>
      <c r="D2672" t="inlineStr">
        <is>
          <t>REGIÃO SUDESTE</t>
        </is>
      </c>
      <c r="E2672" s="70">
        <f>SUMPRODUCT(N2672:Q2672,PAINEL_PESOS!$C$16:$C$19)</f>
        <v/>
      </c>
      <c r="F2672" s="70">
        <f>SUMPRODUCT(R2672:T2672,PAINEL_PESOS!$C$21:$C$23)</f>
        <v/>
      </c>
      <c r="G2672" s="70">
        <f>SUMPRODUCT(U2672:V2672,PAINEL_PESOS!$C$25:$C$26)</f>
        <v/>
      </c>
      <c r="H2672" s="70">
        <f>SUMPRODUCT(W2672:X2672,PAINEL_PESOS!$C$28:$C$29)</f>
        <v/>
      </c>
      <c r="I2672" s="70" t="n">
        <v>0.996684285812784</v>
      </c>
      <c r="J2672" s="70" t="n">
        <v>0.6611374040337911</v>
      </c>
      <c r="K2672" s="71">
        <f>IF(NOT(AND(PAINEL_PESOS!$D$12="OK - 100%",PAINEL_PESOS!$F$20="OK - 100%",PAINEL_PESOS!$F$24="OK - 100%",PAINEL_PESOS!$F$27="OK - 100%",PAINEL_PESOS!$F$30="OK - 100%")),"", (E2672*PAINEL_PESOS!$B$7+F2672*PAINEL_PESOS!$B$8+G2672*PAINEL_PESOS!$B$9+H2672*PAINEL_PESOS!$B$10)*I2672)</f>
        <v/>
      </c>
      <c r="L2672" s="71">
        <f>IF(K2672="","",K2672-J2672)</f>
        <v/>
      </c>
      <c r="M2672" s="71">
        <f>IF(L2672="","",ABS(L2672))</f>
        <v/>
      </c>
      <c r="N2672" t="n">
        <v>0.4</v>
      </c>
      <c r="O2672" t="n">
        <v>0.9852</v>
      </c>
      <c r="P2672" t="n">
        <v>0.781414994720169</v>
      </c>
      <c r="Q2672" t="n">
        <v>0.9965050442057221</v>
      </c>
      <c r="R2672" t="n">
        <v>0.08990214280813499</v>
      </c>
      <c r="S2672" t="n">
        <v>0.9995040334715556</v>
      </c>
      <c r="T2672" t="n">
        <v>0.9858180531514373</v>
      </c>
      <c r="U2672" t="n">
        <v>0.468978836490458</v>
      </c>
      <c r="V2672" t="n">
        <v>0.7490349189409833</v>
      </c>
      <c r="W2672" t="n">
        <v>0.5200666467272677</v>
      </c>
      <c r="X2672" t="n">
        <v>0.6035714739824181</v>
      </c>
    </row>
    <row r="2673">
      <c r="A2673" t="inlineStr">
        <is>
          <t>3137403</t>
        </is>
      </c>
      <c r="B2673" t="inlineStr">
        <is>
          <t>Lagoa Dourada</t>
        </is>
      </c>
      <c r="C2673" t="inlineStr">
        <is>
          <t>MG</t>
        </is>
      </c>
      <c r="D2673" t="inlineStr">
        <is>
          <t>REGIÃO SUDESTE</t>
        </is>
      </c>
      <c r="E2673" s="70">
        <f>SUMPRODUCT(N2673:Q2673,PAINEL_PESOS!$C$16:$C$19)</f>
        <v/>
      </c>
      <c r="F2673" s="70">
        <f>SUMPRODUCT(R2673:T2673,PAINEL_PESOS!$C$21:$C$23)</f>
        <v/>
      </c>
      <c r="G2673" s="70">
        <f>SUMPRODUCT(U2673:V2673,PAINEL_PESOS!$C$25:$C$26)</f>
        <v/>
      </c>
      <c r="H2673" s="70">
        <f>SUMPRODUCT(W2673:X2673,PAINEL_PESOS!$C$28:$C$29)</f>
        <v/>
      </c>
      <c r="I2673" s="70" t="n">
        <v>0.9970887863734016</v>
      </c>
      <c r="J2673" s="70" t="n">
        <v>0.6785603699080959</v>
      </c>
      <c r="K2673" s="71">
        <f>IF(NOT(AND(PAINEL_PESOS!$D$12="OK - 100%",PAINEL_PESOS!$F$20="OK - 100%",PAINEL_PESOS!$F$24="OK - 100%",PAINEL_PESOS!$F$27="OK - 100%",PAINEL_PESOS!$F$30="OK - 100%")),"", (E2673*PAINEL_PESOS!$B$7+F2673*PAINEL_PESOS!$B$8+G2673*PAINEL_PESOS!$B$9+H2673*PAINEL_PESOS!$B$10)*I2673)</f>
        <v/>
      </c>
      <c r="L2673" s="71">
        <f>IF(K2673="","",K2673-J2673)</f>
        <v/>
      </c>
      <c r="M2673" s="71">
        <f>IF(L2673="","",ABS(L2673))</f>
        <v/>
      </c>
      <c r="N2673" t="n">
        <v>1</v>
      </c>
      <c r="O2673" t="n">
        <v>0.9971</v>
      </c>
      <c r="P2673" t="n">
        <v>0.7402323125659979</v>
      </c>
      <c r="Q2673" t="n">
        <v>0.9957970139104919</v>
      </c>
      <c r="R2673" t="n">
        <v>0.2537124259420223</v>
      </c>
      <c r="S2673" t="n">
        <v>0.9998914830453373</v>
      </c>
      <c r="T2673" t="n">
        <v>0.9882493114950491</v>
      </c>
      <c r="U2673" t="n">
        <v>0.2322800643177618</v>
      </c>
      <c r="V2673" t="n">
        <v>0.6949390998366309</v>
      </c>
      <c r="W2673" t="n">
        <v>0.3299300583169506</v>
      </c>
      <c r="X2673" t="n">
        <v>0.8260498750786912</v>
      </c>
    </row>
    <row r="2674">
      <c r="A2674" t="inlineStr">
        <is>
          <t>3137502</t>
        </is>
      </c>
      <c r="B2674" t="inlineStr">
        <is>
          <t>Lagoa Formosa</t>
        </is>
      </c>
      <c r="C2674" t="inlineStr">
        <is>
          <t>MG</t>
        </is>
      </c>
      <c r="D2674" t="inlineStr">
        <is>
          <t>REGIÃO SUDESTE</t>
        </is>
      </c>
      <c r="E2674" s="70">
        <f>SUMPRODUCT(N2674:Q2674,PAINEL_PESOS!$C$16:$C$19)</f>
        <v/>
      </c>
      <c r="F2674" s="70">
        <f>SUMPRODUCT(R2674:T2674,PAINEL_PESOS!$C$21:$C$23)</f>
        <v/>
      </c>
      <c r="G2674" s="70">
        <f>SUMPRODUCT(U2674:V2674,PAINEL_PESOS!$C$25:$C$26)</f>
        <v/>
      </c>
      <c r="H2674" s="70">
        <f>SUMPRODUCT(W2674:X2674,PAINEL_PESOS!$C$28:$C$29)</f>
        <v/>
      </c>
      <c r="I2674" s="70" t="n">
        <v>0.9891443351256268</v>
      </c>
      <c r="J2674" s="70" t="n">
        <v>0.6918385920447865</v>
      </c>
      <c r="K2674" s="71">
        <f>IF(NOT(AND(PAINEL_PESOS!$D$12="OK - 100%",PAINEL_PESOS!$F$20="OK - 100%",PAINEL_PESOS!$F$24="OK - 100%",PAINEL_PESOS!$F$27="OK - 100%",PAINEL_PESOS!$F$30="OK - 100%")),"", (E2674*PAINEL_PESOS!$B$7+F2674*PAINEL_PESOS!$B$8+G2674*PAINEL_PESOS!$B$9+H2674*PAINEL_PESOS!$B$10)*I2674)</f>
        <v/>
      </c>
      <c r="L2674" s="71">
        <f>IF(K2674="","",K2674-J2674)</f>
        <v/>
      </c>
      <c r="M2674" s="71">
        <f>IF(L2674="","",ABS(L2674))</f>
        <v/>
      </c>
      <c r="N2674" t="n">
        <v>1</v>
      </c>
      <c r="O2674" t="n">
        <v>0.9872</v>
      </c>
      <c r="P2674" t="n">
        <v>0.7804646251319958</v>
      </c>
      <c r="Q2674" t="n">
        <v>0.9942278517876032</v>
      </c>
      <c r="R2674" t="n">
        <v>0.3136369257197867</v>
      </c>
      <c r="S2674" t="n">
        <v>0.9991498030220521</v>
      </c>
      <c r="T2674" t="n">
        <v>0.9488048285512203</v>
      </c>
      <c r="U2674" t="n">
        <v>0.2632999945727735</v>
      </c>
      <c r="V2674" t="n">
        <v>0.7434132196095091</v>
      </c>
      <c r="W2674" t="n">
        <v>0.3924663263155871</v>
      </c>
      <c r="X2674" t="n">
        <v>0.8075975942632019</v>
      </c>
    </row>
    <row r="2675">
      <c r="A2675" t="inlineStr">
        <is>
          <t>3137536</t>
        </is>
      </c>
      <c r="B2675" t="inlineStr">
        <is>
          <t>Lagoa Grande</t>
        </is>
      </c>
      <c r="C2675" t="inlineStr">
        <is>
          <t>MG</t>
        </is>
      </c>
      <c r="D2675" t="inlineStr">
        <is>
          <t>REGIÃO SUDESTE</t>
        </is>
      </c>
      <c r="E2675" s="70">
        <f>SUMPRODUCT(N2675:Q2675,PAINEL_PESOS!$C$16:$C$19)</f>
        <v/>
      </c>
      <c r="F2675" s="70">
        <f>SUMPRODUCT(R2675:T2675,PAINEL_PESOS!$C$21:$C$23)</f>
        <v/>
      </c>
      <c r="G2675" s="70">
        <f>SUMPRODUCT(U2675:V2675,PAINEL_PESOS!$C$25:$C$26)</f>
        <v/>
      </c>
      <c r="H2675" s="70">
        <f>SUMPRODUCT(W2675:X2675,PAINEL_PESOS!$C$28:$C$29)</f>
        <v/>
      </c>
      <c r="I2675" s="70" t="n">
        <v>0.9871535688129949</v>
      </c>
      <c r="J2675" s="70" t="n">
        <v>0.6736883644240443</v>
      </c>
      <c r="K2675" s="71">
        <f>IF(NOT(AND(PAINEL_PESOS!$D$12="OK - 100%",PAINEL_PESOS!$F$20="OK - 100%",PAINEL_PESOS!$F$24="OK - 100%",PAINEL_PESOS!$F$27="OK - 100%",PAINEL_PESOS!$F$30="OK - 100%")),"", (E2675*PAINEL_PESOS!$B$7+F2675*PAINEL_PESOS!$B$8+G2675*PAINEL_PESOS!$B$9+H2675*PAINEL_PESOS!$B$10)*I2675)</f>
        <v/>
      </c>
      <c r="L2675" s="71">
        <f>IF(K2675="","",K2675-J2675)</f>
        <v/>
      </c>
      <c r="M2675" s="71">
        <f>IF(L2675="","",ABS(L2675))</f>
        <v/>
      </c>
      <c r="N2675" t="n">
        <v>0.6</v>
      </c>
      <c r="O2675" t="n">
        <v>1</v>
      </c>
      <c r="P2675" t="n">
        <v>0.7872228088701162</v>
      </c>
      <c r="Q2675" t="n">
        <v>0.9979718968261507</v>
      </c>
      <c r="R2675" t="n">
        <v>0.2360199124517726</v>
      </c>
      <c r="S2675" t="n">
        <v>0.9996814847048199</v>
      </c>
      <c r="T2675" t="n">
        <v>0.9358517864873755</v>
      </c>
      <c r="U2675" t="n">
        <v>0.4160885747276694</v>
      </c>
      <c r="V2675" t="n">
        <v>0.7552044816309882</v>
      </c>
      <c r="W2675" t="n">
        <v>0.3834746967423488</v>
      </c>
      <c r="X2675" t="n">
        <v>0.7645766260959632</v>
      </c>
    </row>
    <row r="2676">
      <c r="A2676" t="inlineStr">
        <is>
          <t>3137601</t>
        </is>
      </c>
      <c r="B2676" t="inlineStr">
        <is>
          <t>Lagoa Santa</t>
        </is>
      </c>
      <c r="C2676" t="inlineStr">
        <is>
          <t>MG</t>
        </is>
      </c>
      <c r="D2676" t="inlineStr">
        <is>
          <t>REGIÃO SUDESTE</t>
        </is>
      </c>
      <c r="E2676" s="70">
        <f>SUMPRODUCT(N2676:Q2676,PAINEL_PESOS!$C$16:$C$19)</f>
        <v/>
      </c>
      <c r="F2676" s="70">
        <f>SUMPRODUCT(R2676:T2676,PAINEL_PESOS!$C$21:$C$23)</f>
        <v/>
      </c>
      <c r="G2676" s="70">
        <f>SUMPRODUCT(U2676:V2676,PAINEL_PESOS!$C$25:$C$26)</f>
        <v/>
      </c>
      <c r="H2676" s="70">
        <f>SUMPRODUCT(W2676:X2676,PAINEL_PESOS!$C$28:$C$29)</f>
        <v/>
      </c>
      <c r="I2676" s="70" t="n">
        <v>0.9840702524169039</v>
      </c>
      <c r="J2676" s="70" t="n">
        <v>0.6089008459352874</v>
      </c>
      <c r="K2676" s="71">
        <f>IF(NOT(AND(PAINEL_PESOS!$D$12="OK - 100%",PAINEL_PESOS!$F$20="OK - 100%",PAINEL_PESOS!$F$24="OK - 100%",PAINEL_PESOS!$F$27="OK - 100%",PAINEL_PESOS!$F$30="OK - 100%")),"", (E2676*PAINEL_PESOS!$B$7+F2676*PAINEL_PESOS!$B$8+G2676*PAINEL_PESOS!$B$9+H2676*PAINEL_PESOS!$B$10)*I2676)</f>
        <v/>
      </c>
      <c r="L2676" s="71">
        <f>IF(K2676="","",K2676-J2676)</f>
        <v/>
      </c>
      <c r="M2676" s="71">
        <f>IF(L2676="","",ABS(L2676))</f>
        <v/>
      </c>
      <c r="N2676" t="n">
        <v>0.6</v>
      </c>
      <c r="O2676" t="n">
        <v>0.9846</v>
      </c>
      <c r="P2676" t="n">
        <v>0.6269271383315734</v>
      </c>
      <c r="Q2676" t="n">
        <v>0.8996170211681529</v>
      </c>
      <c r="R2676" t="n">
        <v>0.4428350466810467</v>
      </c>
      <c r="S2676" t="n">
        <v>0.9909551164498397</v>
      </c>
      <c r="T2676" t="n">
        <v>0.9966588394730828</v>
      </c>
      <c r="U2676" t="n">
        <v>0.3067832959655089</v>
      </c>
      <c r="V2676" t="n">
        <v>0.2495583245370233</v>
      </c>
      <c r="W2676" t="n">
        <v>0.4925538027863463</v>
      </c>
      <c r="X2676" t="n">
        <v>0.7252931352713655</v>
      </c>
    </row>
    <row r="2677">
      <c r="A2677" t="inlineStr">
        <is>
          <t>3137700</t>
        </is>
      </c>
      <c r="B2677" t="inlineStr">
        <is>
          <t>Lajinha</t>
        </is>
      </c>
      <c r="C2677" t="inlineStr">
        <is>
          <t>MG</t>
        </is>
      </c>
      <c r="D2677" t="inlineStr">
        <is>
          <t>REGIÃO SUDESTE</t>
        </is>
      </c>
      <c r="E2677" s="70">
        <f>SUMPRODUCT(N2677:Q2677,PAINEL_PESOS!$C$16:$C$19)</f>
        <v/>
      </c>
      <c r="F2677" s="70">
        <f>SUMPRODUCT(R2677:T2677,PAINEL_PESOS!$C$21:$C$23)</f>
        <v/>
      </c>
      <c r="G2677" s="70">
        <f>SUMPRODUCT(U2677:V2677,PAINEL_PESOS!$C$25:$C$26)</f>
        <v/>
      </c>
      <c r="H2677" s="70">
        <f>SUMPRODUCT(W2677:X2677,PAINEL_PESOS!$C$28:$C$29)</f>
        <v/>
      </c>
      <c r="I2677" s="70" t="n">
        <v>0.9967815034682241</v>
      </c>
      <c r="J2677" s="70" t="n">
        <v>0.6797910257954919</v>
      </c>
      <c r="K2677" s="71">
        <f>IF(NOT(AND(PAINEL_PESOS!$D$12="OK - 100%",PAINEL_PESOS!$F$20="OK - 100%",PAINEL_PESOS!$F$24="OK - 100%",PAINEL_PESOS!$F$27="OK - 100%",PAINEL_PESOS!$F$30="OK - 100%")),"", (E2677*PAINEL_PESOS!$B$7+F2677*PAINEL_PESOS!$B$8+G2677*PAINEL_PESOS!$B$9+H2677*PAINEL_PESOS!$B$10)*I2677)</f>
        <v/>
      </c>
      <c r="L2677" s="71">
        <f>IF(K2677="","",K2677-J2677)</f>
        <v/>
      </c>
      <c r="M2677" s="71">
        <f>IF(L2677="","",ABS(L2677))</f>
        <v/>
      </c>
      <c r="N2677" t="n">
        <v>1</v>
      </c>
      <c r="O2677" t="n">
        <v>1</v>
      </c>
      <c r="P2677" t="n">
        <v>0.9982048574445618</v>
      </c>
      <c r="Q2677" t="n">
        <v>0.9926392155799844</v>
      </c>
      <c r="R2677" t="n">
        <v>0.2817417402654423</v>
      </c>
      <c r="S2677" t="n">
        <v>0.9995918118876668</v>
      </c>
      <c r="T2677" t="n">
        <v>0.9891359042949196</v>
      </c>
      <c r="U2677" t="n">
        <v>0.1992129036288997</v>
      </c>
      <c r="V2677" t="n">
        <v>0.6782653174306394</v>
      </c>
      <c r="W2677" t="n">
        <v>0.3465771129370436</v>
      </c>
      <c r="X2677" t="n">
        <v>0.7227642880425844</v>
      </c>
    </row>
    <row r="2678">
      <c r="A2678" t="inlineStr">
        <is>
          <t>3137809</t>
        </is>
      </c>
      <c r="B2678" t="inlineStr">
        <is>
          <t>Lambari</t>
        </is>
      </c>
      <c r="C2678" t="inlineStr">
        <is>
          <t>MG</t>
        </is>
      </c>
      <c r="D2678" t="inlineStr">
        <is>
          <t>REGIÃO SUDESTE</t>
        </is>
      </c>
      <c r="E2678" s="70">
        <f>SUMPRODUCT(N2678:Q2678,PAINEL_PESOS!$C$16:$C$19)</f>
        <v/>
      </c>
      <c r="F2678" s="70">
        <f>SUMPRODUCT(R2678:T2678,PAINEL_PESOS!$C$21:$C$23)</f>
        <v/>
      </c>
      <c r="G2678" s="70">
        <f>SUMPRODUCT(U2678:V2678,PAINEL_PESOS!$C$25:$C$26)</f>
        <v/>
      </c>
      <c r="H2678" s="70">
        <f>SUMPRODUCT(W2678:X2678,PAINEL_PESOS!$C$28:$C$29)</f>
        <v/>
      </c>
      <c r="I2678" s="70" t="n">
        <v>0.9976574381635145</v>
      </c>
      <c r="J2678" s="70" t="n">
        <v>0.6523857422532211</v>
      </c>
      <c r="K2678" s="71">
        <f>IF(NOT(AND(PAINEL_PESOS!$D$12="OK - 100%",PAINEL_PESOS!$F$20="OK - 100%",PAINEL_PESOS!$F$24="OK - 100%",PAINEL_PESOS!$F$27="OK - 100%",PAINEL_PESOS!$F$30="OK - 100%")),"", (E2678*PAINEL_PESOS!$B$7+F2678*PAINEL_PESOS!$B$8+G2678*PAINEL_PESOS!$B$9+H2678*PAINEL_PESOS!$B$10)*I2678)</f>
        <v/>
      </c>
      <c r="L2678" s="71">
        <f>IF(K2678="","",K2678-J2678)</f>
        <v/>
      </c>
      <c r="M2678" s="71">
        <f>IF(L2678="","",ABS(L2678))</f>
        <v/>
      </c>
      <c r="N2678" t="n">
        <v>1</v>
      </c>
      <c r="O2678" t="n">
        <v>1</v>
      </c>
      <c r="P2678" t="n">
        <v>0.5563885955649419</v>
      </c>
      <c r="Q2678" t="n">
        <v>0.9869254797414965</v>
      </c>
      <c r="R2678" t="n">
        <v>0.287265394020458</v>
      </c>
      <c r="S2678" t="n">
        <v>0.9982390444246325</v>
      </c>
      <c r="T2678" t="n">
        <v>0.998619781772489</v>
      </c>
      <c r="U2678" t="n">
        <v>0.2000300796135044</v>
      </c>
      <c r="V2678" t="n">
        <v>0.6946127338176837</v>
      </c>
      <c r="W2678" t="n">
        <v>0.2504030502032525</v>
      </c>
      <c r="X2678" t="n">
        <v>0.7918882956167664</v>
      </c>
    </row>
    <row r="2679">
      <c r="A2679" t="inlineStr">
        <is>
          <t>3137908</t>
        </is>
      </c>
      <c r="B2679" t="inlineStr">
        <is>
          <t>Lamim</t>
        </is>
      </c>
      <c r="C2679" t="inlineStr">
        <is>
          <t>MG</t>
        </is>
      </c>
      <c r="D2679" t="inlineStr">
        <is>
          <t>REGIÃO SUDESTE</t>
        </is>
      </c>
      <c r="E2679" s="70">
        <f>SUMPRODUCT(N2679:Q2679,PAINEL_PESOS!$C$16:$C$19)</f>
        <v/>
      </c>
      <c r="F2679" s="70">
        <f>SUMPRODUCT(R2679:T2679,PAINEL_PESOS!$C$21:$C$23)</f>
        <v/>
      </c>
      <c r="G2679" s="70">
        <f>SUMPRODUCT(U2679:V2679,PAINEL_PESOS!$C$25:$C$26)</f>
        <v/>
      </c>
      <c r="H2679" s="70">
        <f>SUMPRODUCT(W2679:X2679,PAINEL_PESOS!$C$28:$C$29)</f>
        <v/>
      </c>
      <c r="I2679" s="70" t="n">
        <v>0.998336922850927</v>
      </c>
      <c r="J2679" s="70" t="n">
        <v>0.6886736202118058</v>
      </c>
      <c r="K2679" s="71">
        <f>IF(NOT(AND(PAINEL_PESOS!$D$12="OK - 100%",PAINEL_PESOS!$F$20="OK - 100%",PAINEL_PESOS!$F$24="OK - 100%",PAINEL_PESOS!$F$27="OK - 100%",PAINEL_PESOS!$F$30="OK - 100%")),"", (E2679*PAINEL_PESOS!$B$7+F2679*PAINEL_PESOS!$B$8+G2679*PAINEL_PESOS!$B$9+H2679*PAINEL_PESOS!$B$10)*I2679)</f>
        <v/>
      </c>
      <c r="L2679" s="71">
        <f>IF(K2679="","",K2679-J2679)</f>
        <v/>
      </c>
      <c r="M2679" s="71">
        <f>IF(L2679="","",ABS(L2679))</f>
        <v/>
      </c>
      <c r="N2679" t="n">
        <v>1</v>
      </c>
      <c r="O2679" t="n">
        <v>1</v>
      </c>
      <c r="P2679" t="n">
        <v>0.7888067581837381</v>
      </c>
      <c r="Q2679" t="n">
        <v>0.9962419634083315</v>
      </c>
      <c r="R2679" t="n">
        <v>0.0913871223442785</v>
      </c>
      <c r="S2679" t="n">
        <v>0.9996816300387343</v>
      </c>
      <c r="T2679" t="n">
        <v>0.9944222968165644</v>
      </c>
      <c r="U2679" t="n">
        <v>0.3560852440046554</v>
      </c>
      <c r="V2679" t="n">
        <v>0.733974265972102</v>
      </c>
      <c r="W2679" t="n">
        <v>0.3201893795843654</v>
      </c>
      <c r="X2679" t="n">
        <v>0.8254661474850398</v>
      </c>
    </row>
    <row r="2680">
      <c r="A2680" t="inlineStr">
        <is>
          <t>3138005</t>
        </is>
      </c>
      <c r="B2680" t="inlineStr">
        <is>
          <t>Laranjal</t>
        </is>
      </c>
      <c r="C2680" t="inlineStr">
        <is>
          <t>MG</t>
        </is>
      </c>
      <c r="D2680" t="inlineStr">
        <is>
          <t>REGIÃO SUDESTE</t>
        </is>
      </c>
      <c r="E2680" s="70">
        <f>SUMPRODUCT(N2680:Q2680,PAINEL_PESOS!$C$16:$C$19)</f>
        <v/>
      </c>
      <c r="F2680" s="70">
        <f>SUMPRODUCT(R2680:T2680,PAINEL_PESOS!$C$21:$C$23)</f>
        <v/>
      </c>
      <c r="G2680" s="70">
        <f>SUMPRODUCT(U2680:V2680,PAINEL_PESOS!$C$25:$C$26)</f>
        <v/>
      </c>
      <c r="H2680" s="70">
        <f>SUMPRODUCT(W2680:X2680,PAINEL_PESOS!$C$28:$C$29)</f>
        <v/>
      </c>
      <c r="I2680" s="70" t="n">
        <v>0.9974013196661954</v>
      </c>
      <c r="J2680" s="70" t="n">
        <v>0.6288221944096715</v>
      </c>
      <c r="K2680" s="71">
        <f>IF(NOT(AND(PAINEL_PESOS!$D$12="OK - 100%",PAINEL_PESOS!$F$20="OK - 100%",PAINEL_PESOS!$F$24="OK - 100%",PAINEL_PESOS!$F$27="OK - 100%",PAINEL_PESOS!$F$30="OK - 100%")),"", (E2680*PAINEL_PESOS!$B$7+F2680*PAINEL_PESOS!$B$8+G2680*PAINEL_PESOS!$B$9+H2680*PAINEL_PESOS!$B$10)*I2680)</f>
        <v/>
      </c>
      <c r="L2680" s="71">
        <f>IF(K2680="","",K2680-J2680)</f>
        <v/>
      </c>
      <c r="M2680" s="71">
        <f>IF(L2680="","",ABS(L2680))</f>
        <v/>
      </c>
      <c r="N2680" t="n">
        <v>0.6</v>
      </c>
      <c r="O2680" t="n">
        <v>0.9946</v>
      </c>
      <c r="P2680" t="n">
        <v>0.7399155227032734</v>
      </c>
      <c r="Q2680" t="n">
        <v>0.9927368150518716</v>
      </c>
      <c r="R2680" t="n">
        <v>0.1431989720138961</v>
      </c>
      <c r="S2680" t="n">
        <v>0.9990521266460166</v>
      </c>
      <c r="T2680" t="n">
        <v>0.9924927859733623</v>
      </c>
      <c r="U2680" t="n">
        <v>0.1757788829210358</v>
      </c>
      <c r="V2680" t="n">
        <v>0.6822522675045681</v>
      </c>
      <c r="W2680" t="n">
        <v>0.3013003577877022</v>
      </c>
      <c r="X2680" t="n">
        <v>0.7975642120963202</v>
      </c>
    </row>
    <row r="2681">
      <c r="A2681" t="inlineStr">
        <is>
          <t>3138104</t>
        </is>
      </c>
      <c r="B2681" t="inlineStr">
        <is>
          <t>Lassance</t>
        </is>
      </c>
      <c r="C2681" t="inlineStr">
        <is>
          <t>MG</t>
        </is>
      </c>
      <c r="D2681" t="inlineStr">
        <is>
          <t>REGIÃO SUDESTE</t>
        </is>
      </c>
      <c r="E2681" s="70">
        <f>SUMPRODUCT(N2681:Q2681,PAINEL_PESOS!$C$16:$C$19)</f>
        <v/>
      </c>
      <c r="F2681" s="70">
        <f>SUMPRODUCT(R2681:T2681,PAINEL_PESOS!$C$21:$C$23)</f>
        <v/>
      </c>
      <c r="G2681" s="70">
        <f>SUMPRODUCT(U2681:V2681,PAINEL_PESOS!$C$25:$C$26)</f>
        <v/>
      </c>
      <c r="H2681" s="70">
        <f>SUMPRODUCT(W2681:X2681,PAINEL_PESOS!$C$28:$C$29)</f>
        <v/>
      </c>
      <c r="I2681" s="70" t="n">
        <v>0.989943891708958</v>
      </c>
      <c r="J2681" s="70" t="n">
        <v>0.6540552305041317</v>
      </c>
      <c r="K2681" s="71">
        <f>IF(NOT(AND(PAINEL_PESOS!$D$12="OK - 100%",PAINEL_PESOS!$F$20="OK - 100%",PAINEL_PESOS!$F$24="OK - 100%",PAINEL_PESOS!$F$27="OK - 100%",PAINEL_PESOS!$F$30="OK - 100%")),"", (E2681*PAINEL_PESOS!$B$7+F2681*PAINEL_PESOS!$B$8+G2681*PAINEL_PESOS!$B$9+H2681*PAINEL_PESOS!$B$10)*I2681)</f>
        <v/>
      </c>
      <c r="L2681" s="71">
        <f>IF(K2681="","",K2681-J2681)</f>
        <v/>
      </c>
      <c r="M2681" s="71">
        <f>IF(L2681="","",ABS(L2681))</f>
        <v/>
      </c>
      <c r="N2681" t="n">
        <v>0.2</v>
      </c>
      <c r="O2681" t="n">
        <v>1</v>
      </c>
      <c r="P2681" t="n">
        <v>1</v>
      </c>
      <c r="Q2681" t="n">
        <v>0.9989940639334768</v>
      </c>
      <c r="R2681" t="n">
        <v>0.2078584954918527</v>
      </c>
      <c r="S2681" t="n">
        <v>0.9999730676506334</v>
      </c>
      <c r="T2681" t="n">
        <v>0.9493322155827587</v>
      </c>
      <c r="U2681" t="n">
        <v>0.3136534152636491</v>
      </c>
      <c r="V2681" t="n">
        <v>0.7179240051288044</v>
      </c>
      <c r="W2681" t="n">
        <v>0.4823529038378704</v>
      </c>
      <c r="X2681" t="n">
        <v>0.7340578112177785</v>
      </c>
    </row>
    <row r="2682">
      <c r="A2682" t="inlineStr">
        <is>
          <t>3138203</t>
        </is>
      </c>
      <c r="B2682" t="inlineStr">
        <is>
          <t>Lavras</t>
        </is>
      </c>
      <c r="C2682" t="inlineStr">
        <is>
          <t>MG</t>
        </is>
      </c>
      <c r="D2682" t="inlineStr">
        <is>
          <t>REGIÃO SUDESTE</t>
        </is>
      </c>
      <c r="E2682" s="70">
        <f>SUMPRODUCT(N2682:Q2682,PAINEL_PESOS!$C$16:$C$19)</f>
        <v/>
      </c>
      <c r="F2682" s="70">
        <f>SUMPRODUCT(R2682:T2682,PAINEL_PESOS!$C$21:$C$23)</f>
        <v/>
      </c>
      <c r="G2682" s="70">
        <f>SUMPRODUCT(U2682:V2682,PAINEL_PESOS!$C$25:$C$26)</f>
        <v/>
      </c>
      <c r="H2682" s="70">
        <f>SUMPRODUCT(W2682:X2682,PAINEL_PESOS!$C$28:$C$29)</f>
        <v/>
      </c>
      <c r="I2682" s="70" t="n">
        <v>0.9934619497113505</v>
      </c>
      <c r="J2682" s="70" t="n">
        <v>0.6345315018326398</v>
      </c>
      <c r="K2682" s="71">
        <f>IF(NOT(AND(PAINEL_PESOS!$D$12="OK - 100%",PAINEL_PESOS!$F$20="OK - 100%",PAINEL_PESOS!$F$24="OK - 100%",PAINEL_PESOS!$F$27="OK - 100%",PAINEL_PESOS!$F$30="OK - 100%")),"", (E2682*PAINEL_PESOS!$B$7+F2682*PAINEL_PESOS!$B$8+G2682*PAINEL_PESOS!$B$9+H2682*PAINEL_PESOS!$B$10)*I2682)</f>
        <v/>
      </c>
      <c r="L2682" s="71">
        <f>IF(K2682="","",K2682-J2682)</f>
        <v/>
      </c>
      <c r="M2682" s="71">
        <f>IF(L2682="","",ABS(L2682))</f>
        <v/>
      </c>
      <c r="N2682" t="n">
        <v>0.6</v>
      </c>
      <c r="O2682" t="n">
        <v>1</v>
      </c>
      <c r="P2682" t="n">
        <v>0.671700105596621</v>
      </c>
      <c r="Q2682" t="n">
        <v>0.966590614591762</v>
      </c>
      <c r="R2682" t="n">
        <v>0.4735019312264433</v>
      </c>
      <c r="S2682" t="n">
        <v>0.9909174597394552</v>
      </c>
      <c r="T2682" t="n">
        <v>0.9952408446550982</v>
      </c>
      <c r="U2682" t="n">
        <v>0.1737868396103611</v>
      </c>
      <c r="V2682" t="n">
        <v>0.5223308344421633</v>
      </c>
      <c r="W2682" t="n">
        <v>0.3366323223680973</v>
      </c>
      <c r="X2682" t="n">
        <v>0.8179903766942163</v>
      </c>
    </row>
    <row r="2683">
      <c r="A2683" t="inlineStr">
        <is>
          <t>3138302</t>
        </is>
      </c>
      <c r="B2683" t="inlineStr">
        <is>
          <t>Leandro Ferreira</t>
        </is>
      </c>
      <c r="C2683" t="inlineStr">
        <is>
          <t>MG</t>
        </is>
      </c>
      <c r="D2683" t="inlineStr">
        <is>
          <t>REGIÃO SUDESTE</t>
        </is>
      </c>
      <c r="E2683" s="70">
        <f>SUMPRODUCT(N2683:Q2683,PAINEL_PESOS!$C$16:$C$19)</f>
        <v/>
      </c>
      <c r="F2683" s="70">
        <f>SUMPRODUCT(R2683:T2683,PAINEL_PESOS!$C$21:$C$23)</f>
        <v/>
      </c>
      <c r="G2683" s="70">
        <f>SUMPRODUCT(U2683:V2683,PAINEL_PESOS!$C$25:$C$26)</f>
        <v/>
      </c>
      <c r="H2683" s="70">
        <f>SUMPRODUCT(W2683:X2683,PAINEL_PESOS!$C$28:$C$29)</f>
        <v/>
      </c>
      <c r="I2683" s="70" t="n">
        <v>0.998329850748446</v>
      </c>
      <c r="J2683" s="70" t="n">
        <v>0.6401681713562122</v>
      </c>
      <c r="K2683" s="71">
        <f>IF(NOT(AND(PAINEL_PESOS!$D$12="OK - 100%",PAINEL_PESOS!$F$20="OK - 100%",PAINEL_PESOS!$F$24="OK - 100%",PAINEL_PESOS!$F$27="OK - 100%",PAINEL_PESOS!$F$30="OK - 100%")),"", (E2683*PAINEL_PESOS!$B$7+F2683*PAINEL_PESOS!$B$8+G2683*PAINEL_PESOS!$B$9+H2683*PAINEL_PESOS!$B$10)*I2683)</f>
        <v/>
      </c>
      <c r="L2683" s="71">
        <f>IF(K2683="","",K2683-J2683)</f>
        <v/>
      </c>
      <c r="M2683" s="71">
        <f>IF(L2683="","",ABS(L2683))</f>
        <v/>
      </c>
      <c r="N2683" t="n">
        <v>0.6</v>
      </c>
      <c r="O2683" t="n">
        <v>0.9871</v>
      </c>
      <c r="P2683" t="n">
        <v>0.7242872228088701</v>
      </c>
      <c r="Q2683" t="n">
        <v>0.9976042663435559</v>
      </c>
      <c r="R2683" t="n">
        <v>0.0915945580044535</v>
      </c>
      <c r="S2683" t="n">
        <v>0.9985510944834771</v>
      </c>
      <c r="T2683" t="n">
        <v>0.9938847813200513</v>
      </c>
      <c r="U2683" t="n">
        <v>0.2270062973488246</v>
      </c>
      <c r="V2683" t="n">
        <v>0.6581235731084435</v>
      </c>
      <c r="W2683" t="n">
        <v>0.3981563499099055</v>
      </c>
      <c r="X2683" t="n">
        <v>0.8027775038777279</v>
      </c>
    </row>
    <row r="2684">
      <c r="A2684" t="inlineStr">
        <is>
          <t>3138351</t>
        </is>
      </c>
      <c r="B2684" t="inlineStr">
        <is>
          <t>Leme do Prado</t>
        </is>
      </c>
      <c r="C2684" t="inlineStr">
        <is>
          <t>MG</t>
        </is>
      </c>
      <c r="D2684" t="inlineStr">
        <is>
          <t>REGIÃO SUDESTE</t>
        </is>
      </c>
      <c r="E2684" s="70">
        <f>SUMPRODUCT(N2684:Q2684,PAINEL_PESOS!$C$16:$C$19)</f>
        <v/>
      </c>
      <c r="F2684" s="70">
        <f>SUMPRODUCT(R2684:T2684,PAINEL_PESOS!$C$21:$C$23)</f>
        <v/>
      </c>
      <c r="G2684" s="70">
        <f>SUMPRODUCT(U2684:V2684,PAINEL_PESOS!$C$25:$C$26)</f>
        <v/>
      </c>
      <c r="H2684" s="70">
        <f>SUMPRODUCT(W2684:X2684,PAINEL_PESOS!$C$28:$C$29)</f>
        <v/>
      </c>
      <c r="I2684" s="70" t="n">
        <v>0.9857139694354788</v>
      </c>
      <c r="J2684" s="70" t="n">
        <v>0.7018390294608887</v>
      </c>
      <c r="K2684" s="71">
        <f>IF(NOT(AND(PAINEL_PESOS!$D$12="OK - 100%",PAINEL_PESOS!$F$20="OK - 100%",PAINEL_PESOS!$F$24="OK - 100%",PAINEL_PESOS!$F$27="OK - 100%",PAINEL_PESOS!$F$30="OK - 100%")),"", (E2684*PAINEL_PESOS!$B$7+F2684*PAINEL_PESOS!$B$8+G2684*PAINEL_PESOS!$B$9+H2684*PAINEL_PESOS!$B$10)*I2684)</f>
        <v/>
      </c>
      <c r="L2684" s="71">
        <f>IF(K2684="","",K2684-J2684)</f>
        <v/>
      </c>
      <c r="M2684" s="71">
        <f>IF(L2684="","",ABS(L2684))</f>
        <v/>
      </c>
      <c r="N2684" t="n">
        <v>1</v>
      </c>
      <c r="O2684" t="n">
        <v>0.9833</v>
      </c>
      <c r="P2684" t="n">
        <v>0.7623020063357973</v>
      </c>
      <c r="Q2684" t="n">
        <v>0.9912344701699302</v>
      </c>
      <c r="R2684" t="n">
        <v>0.1003824838083966</v>
      </c>
      <c r="S2684" t="n">
        <v>0.9999199797033241</v>
      </c>
      <c r="T2684" t="n">
        <v>0.9328364607886306</v>
      </c>
      <c r="U2684" t="n">
        <v>0.5695552208052489</v>
      </c>
      <c r="V2684" t="n">
        <v>0.7492916968318706</v>
      </c>
      <c r="W2684" t="n">
        <v>0.49318879780066</v>
      </c>
      <c r="X2684" t="n">
        <v>0.6602068012207636</v>
      </c>
    </row>
    <row r="2685">
      <c r="A2685" t="inlineStr">
        <is>
          <t>3138401</t>
        </is>
      </c>
      <c r="B2685" t="inlineStr">
        <is>
          <t>Leopoldina</t>
        </is>
      </c>
      <c r="C2685" t="inlineStr">
        <is>
          <t>MG</t>
        </is>
      </c>
      <c r="D2685" t="inlineStr">
        <is>
          <t>REGIÃO SUDESTE</t>
        </is>
      </c>
      <c r="E2685" s="70">
        <f>SUMPRODUCT(N2685:Q2685,PAINEL_PESOS!$C$16:$C$19)</f>
        <v/>
      </c>
      <c r="F2685" s="70">
        <f>SUMPRODUCT(R2685:T2685,PAINEL_PESOS!$C$21:$C$23)</f>
        <v/>
      </c>
      <c r="G2685" s="70">
        <f>SUMPRODUCT(U2685:V2685,PAINEL_PESOS!$C$25:$C$26)</f>
        <v/>
      </c>
      <c r="H2685" s="70">
        <f>SUMPRODUCT(W2685:X2685,PAINEL_PESOS!$C$28:$C$29)</f>
        <v/>
      </c>
      <c r="I2685" s="70" t="n">
        <v>0.9958811408773376</v>
      </c>
      <c r="J2685" s="70" t="n">
        <v>0.6305906786439242</v>
      </c>
      <c r="K2685" s="71">
        <f>IF(NOT(AND(PAINEL_PESOS!$D$12="OK - 100%",PAINEL_PESOS!$F$20="OK - 100%",PAINEL_PESOS!$F$24="OK - 100%",PAINEL_PESOS!$F$27="OK - 100%",PAINEL_PESOS!$F$30="OK - 100%")),"", (E2685*PAINEL_PESOS!$B$7+F2685*PAINEL_PESOS!$B$8+G2685*PAINEL_PESOS!$B$9+H2685*PAINEL_PESOS!$B$10)*I2685)</f>
        <v/>
      </c>
      <c r="L2685" s="71">
        <f>IF(K2685="","",K2685-J2685)</f>
        <v/>
      </c>
      <c r="M2685" s="71">
        <f>IF(L2685="","",ABS(L2685))</f>
        <v/>
      </c>
      <c r="N2685" t="n">
        <v>0.4</v>
      </c>
      <c r="O2685" t="n">
        <v>0.9961</v>
      </c>
      <c r="P2685" t="n">
        <v>0.6455121436114044</v>
      </c>
      <c r="Q2685" t="n">
        <v>0.9868589797154134</v>
      </c>
      <c r="R2685" t="n">
        <v>0.3731111491684512</v>
      </c>
      <c r="S2685" t="n">
        <v>0.9961815188260541</v>
      </c>
      <c r="T2685" t="n">
        <v>0.9902173368387366</v>
      </c>
      <c r="U2685" t="n">
        <v>0.2428239656611178</v>
      </c>
      <c r="V2685" t="n">
        <v>0.6823610182355723</v>
      </c>
      <c r="W2685" t="n">
        <v>0.255715135722281</v>
      </c>
      <c r="X2685" t="n">
        <v>0.7974475290700834</v>
      </c>
    </row>
    <row r="2686">
      <c r="A2686" t="inlineStr">
        <is>
          <t>3138500</t>
        </is>
      </c>
      <c r="B2686" t="inlineStr">
        <is>
          <t>Liberdade</t>
        </is>
      </c>
      <c r="C2686" t="inlineStr">
        <is>
          <t>MG</t>
        </is>
      </c>
      <c r="D2686" t="inlineStr">
        <is>
          <t>REGIÃO SUDESTE</t>
        </is>
      </c>
      <c r="E2686" s="70">
        <f>SUMPRODUCT(N2686:Q2686,PAINEL_PESOS!$C$16:$C$19)</f>
        <v/>
      </c>
      <c r="F2686" s="70">
        <f>SUMPRODUCT(R2686:T2686,PAINEL_PESOS!$C$21:$C$23)</f>
        <v/>
      </c>
      <c r="G2686" s="70">
        <f>SUMPRODUCT(U2686:V2686,PAINEL_PESOS!$C$25:$C$26)</f>
        <v/>
      </c>
      <c r="H2686" s="70">
        <f>SUMPRODUCT(W2686:X2686,PAINEL_PESOS!$C$28:$C$29)</f>
        <v/>
      </c>
      <c r="I2686" s="70" t="n">
        <v>0.9996748424433728</v>
      </c>
      <c r="J2686" s="70" t="n">
        <v>0.6584325327048429</v>
      </c>
      <c r="K2686" s="71">
        <f>IF(NOT(AND(PAINEL_PESOS!$D$12="OK - 100%",PAINEL_PESOS!$F$20="OK - 100%",PAINEL_PESOS!$F$24="OK - 100%",PAINEL_PESOS!$F$27="OK - 100%",PAINEL_PESOS!$F$30="OK - 100%")),"", (E2686*PAINEL_PESOS!$B$7+F2686*PAINEL_PESOS!$B$8+G2686*PAINEL_PESOS!$B$9+H2686*PAINEL_PESOS!$B$10)*I2686)</f>
        <v/>
      </c>
      <c r="L2686" s="71">
        <f>IF(K2686="","",K2686-J2686)</f>
        <v/>
      </c>
      <c r="M2686" s="71">
        <f>IF(L2686="","",ABS(L2686))</f>
        <v/>
      </c>
      <c r="N2686" t="n">
        <v>1</v>
      </c>
      <c r="O2686" t="n">
        <v>1</v>
      </c>
      <c r="P2686" t="n">
        <v>0.6392819429778247</v>
      </c>
      <c r="Q2686" t="n">
        <v>0.999275804899676</v>
      </c>
      <c r="R2686" t="n">
        <v>0.1444894719011279</v>
      </c>
      <c r="S2686" t="n">
        <v>0.9996835643285638</v>
      </c>
      <c r="T2686" t="n">
        <v>0.9990187249452535</v>
      </c>
      <c r="U2686" t="n">
        <v>0.2077517644327143</v>
      </c>
      <c r="V2686" t="n">
        <v>0.7590362323403834</v>
      </c>
      <c r="W2686" t="n">
        <v>0.25261263938076</v>
      </c>
      <c r="X2686" t="n">
        <v>0.8016995557006918</v>
      </c>
    </row>
    <row r="2687">
      <c r="A2687" t="inlineStr">
        <is>
          <t>3138609</t>
        </is>
      </c>
      <c r="B2687" t="inlineStr">
        <is>
          <t>Lima Duarte</t>
        </is>
      </c>
      <c r="C2687" t="inlineStr">
        <is>
          <t>MG</t>
        </is>
      </c>
      <c r="D2687" t="inlineStr">
        <is>
          <t>REGIÃO SUDESTE</t>
        </is>
      </c>
      <c r="E2687" s="70">
        <f>SUMPRODUCT(N2687:Q2687,PAINEL_PESOS!$C$16:$C$19)</f>
        <v/>
      </c>
      <c r="F2687" s="70">
        <f>SUMPRODUCT(R2687:T2687,PAINEL_PESOS!$C$21:$C$23)</f>
        <v/>
      </c>
      <c r="G2687" s="70">
        <f>SUMPRODUCT(U2687:V2687,PAINEL_PESOS!$C$25:$C$26)</f>
        <v/>
      </c>
      <c r="H2687" s="70">
        <f>SUMPRODUCT(W2687:X2687,PAINEL_PESOS!$C$28:$C$29)</f>
        <v/>
      </c>
      <c r="I2687" s="70" t="n">
        <v>0.9990689738789252</v>
      </c>
      <c r="J2687" s="70" t="n">
        <v>0.662825993392267</v>
      </c>
      <c r="K2687" s="71">
        <f>IF(NOT(AND(PAINEL_PESOS!$D$12="OK - 100%",PAINEL_PESOS!$F$20="OK - 100%",PAINEL_PESOS!$F$24="OK - 100%",PAINEL_PESOS!$F$27="OK - 100%",PAINEL_PESOS!$F$30="OK - 100%")),"", (E2687*PAINEL_PESOS!$B$7+F2687*PAINEL_PESOS!$B$8+G2687*PAINEL_PESOS!$B$9+H2687*PAINEL_PESOS!$B$10)*I2687)</f>
        <v/>
      </c>
      <c r="L2687" s="71">
        <f>IF(K2687="","",K2687-J2687)</f>
        <v/>
      </c>
      <c r="M2687" s="71">
        <f>IF(L2687="","",ABS(L2687))</f>
        <v/>
      </c>
      <c r="N2687" t="n">
        <v>1</v>
      </c>
      <c r="O2687" t="n">
        <v>0.9706</v>
      </c>
      <c r="P2687" t="n">
        <v>0.4252375923970433</v>
      </c>
      <c r="Q2687" t="n">
        <v>0.997376049900365</v>
      </c>
      <c r="R2687" t="n">
        <v>0.2666075143626791</v>
      </c>
      <c r="S2687" t="n">
        <v>0.998942940406753</v>
      </c>
      <c r="T2687" t="n">
        <v>0.9976581529936676</v>
      </c>
      <c r="U2687" t="n">
        <v>0.2948727553405562</v>
      </c>
      <c r="V2687" t="n">
        <v>0.7422091615641413</v>
      </c>
      <c r="W2687" t="n">
        <v>0.2772087131090567</v>
      </c>
      <c r="X2687" t="n">
        <v>0.7878462246105363</v>
      </c>
    </row>
    <row r="2688">
      <c r="A2688" t="inlineStr">
        <is>
          <t>3138625</t>
        </is>
      </c>
      <c r="B2688" t="inlineStr">
        <is>
          <t>Limeira do Oeste</t>
        </is>
      </c>
      <c r="C2688" t="inlineStr">
        <is>
          <t>MG</t>
        </is>
      </c>
      <c r="D2688" t="inlineStr">
        <is>
          <t>REGIÃO SUDESTE</t>
        </is>
      </c>
      <c r="E2688" s="70">
        <f>SUMPRODUCT(N2688:Q2688,PAINEL_PESOS!$C$16:$C$19)</f>
        <v/>
      </c>
      <c r="F2688" s="70">
        <f>SUMPRODUCT(R2688:T2688,PAINEL_PESOS!$C$21:$C$23)</f>
        <v/>
      </c>
      <c r="G2688" s="70">
        <f>SUMPRODUCT(U2688:V2688,PAINEL_PESOS!$C$25:$C$26)</f>
        <v/>
      </c>
      <c r="H2688" s="70">
        <f>SUMPRODUCT(W2688:X2688,PAINEL_PESOS!$C$28:$C$29)</f>
        <v/>
      </c>
      <c r="I2688" s="70" t="n">
        <v>0.9952767183717932</v>
      </c>
      <c r="J2688" s="70" t="n">
        <v>0.6700616326622857</v>
      </c>
      <c r="K2688" s="71">
        <f>IF(NOT(AND(PAINEL_PESOS!$D$12="OK - 100%",PAINEL_PESOS!$F$20="OK - 100%",PAINEL_PESOS!$F$24="OK - 100%",PAINEL_PESOS!$F$27="OK - 100%",PAINEL_PESOS!$F$30="OK - 100%")),"", (E2688*PAINEL_PESOS!$B$7+F2688*PAINEL_PESOS!$B$8+G2688*PAINEL_PESOS!$B$9+H2688*PAINEL_PESOS!$B$10)*I2688)</f>
        <v/>
      </c>
      <c r="L2688" s="71">
        <f>IF(K2688="","",K2688-J2688)</f>
        <v/>
      </c>
      <c r="M2688" s="71">
        <f>IF(L2688="","",ABS(L2688))</f>
        <v/>
      </c>
      <c r="N2688" t="n">
        <v>0.8</v>
      </c>
      <c r="O2688" t="n">
        <v>1</v>
      </c>
      <c r="P2688" t="n">
        <v>0.7904963041182682</v>
      </c>
      <c r="Q2688" t="n">
        <v>0.9989744271298719</v>
      </c>
      <c r="R2688" t="n">
        <v>0.3214078981224273</v>
      </c>
      <c r="S2688" t="n">
        <v>0.9658314100998937</v>
      </c>
      <c r="T2688" t="n">
        <v>0.9913266180807428</v>
      </c>
      <c r="U2688" t="n">
        <v>0.1736188218781513</v>
      </c>
      <c r="V2688" t="n">
        <v>0.7295851606421053</v>
      </c>
      <c r="W2688" t="n">
        <v>0.2625942552801356</v>
      </c>
      <c r="X2688" t="n">
        <v>0.906354782261127</v>
      </c>
    </row>
    <row r="2689">
      <c r="A2689" t="inlineStr">
        <is>
          <t>3138658</t>
        </is>
      </c>
      <c r="B2689" t="inlineStr">
        <is>
          <t>Lontra</t>
        </is>
      </c>
      <c r="C2689" t="inlineStr">
        <is>
          <t>MG</t>
        </is>
      </c>
      <c r="D2689" t="inlineStr">
        <is>
          <t>REGIÃO SUDESTE</t>
        </is>
      </c>
      <c r="E2689" s="70">
        <f>SUMPRODUCT(N2689:Q2689,PAINEL_PESOS!$C$16:$C$19)</f>
        <v/>
      </c>
      <c r="F2689" s="70">
        <f>SUMPRODUCT(R2689:T2689,PAINEL_PESOS!$C$21:$C$23)</f>
        <v/>
      </c>
      <c r="G2689" s="70">
        <f>SUMPRODUCT(U2689:V2689,PAINEL_PESOS!$C$25:$C$26)</f>
        <v/>
      </c>
      <c r="H2689" s="70">
        <f>SUMPRODUCT(W2689:X2689,PAINEL_PESOS!$C$28:$C$29)</f>
        <v/>
      </c>
      <c r="I2689" s="70" t="n">
        <v>0.9953813004569543</v>
      </c>
      <c r="J2689" s="70" t="n">
        <v>0.6664023984827157</v>
      </c>
      <c r="K2689" s="71">
        <f>IF(NOT(AND(PAINEL_PESOS!$D$12="OK - 100%",PAINEL_PESOS!$F$20="OK - 100%",PAINEL_PESOS!$F$24="OK - 100%",PAINEL_PESOS!$F$27="OK - 100%",PAINEL_PESOS!$F$30="OK - 100%")),"", (E2689*PAINEL_PESOS!$B$7+F2689*PAINEL_PESOS!$B$8+G2689*PAINEL_PESOS!$B$9+H2689*PAINEL_PESOS!$B$10)*I2689)</f>
        <v/>
      </c>
      <c r="L2689" s="71">
        <f>IF(K2689="","",K2689-J2689)</f>
        <v/>
      </c>
      <c r="M2689" s="71">
        <f>IF(L2689="","",ABS(L2689))</f>
        <v/>
      </c>
      <c r="N2689" t="n">
        <v>0.2</v>
      </c>
      <c r="O2689" t="n">
        <v>1</v>
      </c>
      <c r="P2689" t="n">
        <v>0.8074973600844773</v>
      </c>
      <c r="Q2689" t="n">
        <v>0.9807698033566843</v>
      </c>
      <c r="R2689" t="n">
        <v>0.1387035100076106</v>
      </c>
      <c r="S2689" t="n">
        <v>1</v>
      </c>
      <c r="T2689" t="n">
        <v>0.9905314101070924</v>
      </c>
      <c r="U2689" t="n">
        <v>0.6811308995791133</v>
      </c>
      <c r="V2689" t="n">
        <v>0.7284366758550956</v>
      </c>
      <c r="W2689" t="n">
        <v>0.440557676387819</v>
      </c>
      <c r="X2689" t="n">
        <v>0.5922079625366277</v>
      </c>
    </row>
    <row r="2690">
      <c r="A2690" t="inlineStr">
        <is>
          <t>3138674</t>
        </is>
      </c>
      <c r="B2690" t="inlineStr">
        <is>
          <t>Luisburgo</t>
        </is>
      </c>
      <c r="C2690" t="inlineStr">
        <is>
          <t>MG</t>
        </is>
      </c>
      <c r="D2690" t="inlineStr">
        <is>
          <t>REGIÃO SUDESTE</t>
        </is>
      </c>
      <c r="E2690" s="70">
        <f>SUMPRODUCT(N2690:Q2690,PAINEL_PESOS!$C$16:$C$19)</f>
        <v/>
      </c>
      <c r="F2690" s="70">
        <f>SUMPRODUCT(R2690:T2690,PAINEL_PESOS!$C$21:$C$23)</f>
        <v/>
      </c>
      <c r="G2690" s="70">
        <f>SUMPRODUCT(U2690:V2690,PAINEL_PESOS!$C$25:$C$26)</f>
        <v/>
      </c>
      <c r="H2690" s="70">
        <f>SUMPRODUCT(W2690:X2690,PAINEL_PESOS!$C$28:$C$29)</f>
        <v/>
      </c>
      <c r="I2690" s="70" t="n">
        <v>0.9983510369335904</v>
      </c>
      <c r="J2690" s="70" t="n">
        <v>0.6616665549618969</v>
      </c>
      <c r="K2690" s="71">
        <f>IF(NOT(AND(PAINEL_PESOS!$D$12="OK - 100%",PAINEL_PESOS!$F$20="OK - 100%",PAINEL_PESOS!$F$24="OK - 100%",PAINEL_PESOS!$F$27="OK - 100%",PAINEL_PESOS!$F$30="OK - 100%")),"", (E2690*PAINEL_PESOS!$B$7+F2690*PAINEL_PESOS!$B$8+G2690*PAINEL_PESOS!$B$9+H2690*PAINEL_PESOS!$B$10)*I2690)</f>
        <v/>
      </c>
      <c r="L2690" s="71">
        <f>IF(K2690="","",K2690-J2690)</f>
        <v/>
      </c>
      <c r="M2690" s="71">
        <f>IF(L2690="","",ABS(L2690))</f>
        <v/>
      </c>
      <c r="N2690" t="n">
        <v>1</v>
      </c>
      <c r="O2690" t="n">
        <v>0.9727</v>
      </c>
      <c r="P2690" t="n">
        <v>0.8025343189017952</v>
      </c>
      <c r="Q2690" t="n">
        <v>0.990219304918489</v>
      </c>
      <c r="R2690" t="n">
        <v>0.1704795128087579</v>
      </c>
      <c r="S2690" t="n">
        <v>0.9999081089611572</v>
      </c>
      <c r="T2690" t="n">
        <v>0.9989138125860569</v>
      </c>
      <c r="U2690" t="n">
        <v>0.2251301937621276</v>
      </c>
      <c r="V2690" t="n">
        <v>0.6782322933314142</v>
      </c>
      <c r="W2690" t="n">
        <v>0.3061435423243758</v>
      </c>
      <c r="X2690" t="n">
        <v>0.7636415685839005</v>
      </c>
    </row>
    <row r="2691">
      <c r="A2691" t="inlineStr">
        <is>
          <t>3138682</t>
        </is>
      </c>
      <c r="B2691" t="inlineStr">
        <is>
          <t>Luislândia</t>
        </is>
      </c>
      <c r="C2691" t="inlineStr">
        <is>
          <t>MG</t>
        </is>
      </c>
      <c r="D2691" t="inlineStr">
        <is>
          <t>REGIÃO SUDESTE</t>
        </is>
      </c>
      <c r="E2691" s="70">
        <f>SUMPRODUCT(N2691:Q2691,PAINEL_PESOS!$C$16:$C$19)</f>
        <v/>
      </c>
      <c r="F2691" s="70">
        <f>SUMPRODUCT(R2691:T2691,PAINEL_PESOS!$C$21:$C$23)</f>
        <v/>
      </c>
      <c r="G2691" s="70">
        <f>SUMPRODUCT(U2691:V2691,PAINEL_PESOS!$C$25:$C$26)</f>
        <v/>
      </c>
      <c r="H2691" s="70">
        <f>SUMPRODUCT(W2691:X2691,PAINEL_PESOS!$C$28:$C$29)</f>
        <v/>
      </c>
      <c r="I2691" s="70" t="n">
        <v>0.9948408944610743</v>
      </c>
      <c r="J2691" s="70" t="n">
        <v>0.7103723574606869</v>
      </c>
      <c r="K2691" s="71">
        <f>IF(NOT(AND(PAINEL_PESOS!$D$12="OK - 100%",PAINEL_PESOS!$F$20="OK - 100%",PAINEL_PESOS!$F$24="OK - 100%",PAINEL_PESOS!$F$27="OK - 100%",PAINEL_PESOS!$F$30="OK - 100%")),"", (E2691*PAINEL_PESOS!$B$7+F2691*PAINEL_PESOS!$B$8+G2691*PAINEL_PESOS!$B$9+H2691*PAINEL_PESOS!$B$10)*I2691)</f>
        <v/>
      </c>
      <c r="L2691" s="71">
        <f>IF(K2691="","",K2691-J2691)</f>
        <v/>
      </c>
      <c r="M2691" s="71">
        <f>IF(L2691="","",ABS(L2691))</f>
        <v/>
      </c>
      <c r="N2691" t="n">
        <v>1</v>
      </c>
      <c r="O2691" t="n">
        <v>1</v>
      </c>
      <c r="P2691" t="n">
        <v>0.8555438225976769</v>
      </c>
      <c r="Q2691" t="n">
        <v>0.9946634961282294</v>
      </c>
      <c r="R2691" t="n">
        <v>0.1110058830688393</v>
      </c>
      <c r="S2691" t="n">
        <v>0.9999841424772961</v>
      </c>
      <c r="T2691" t="n">
        <v>0.9774782869970998</v>
      </c>
      <c r="U2691" t="n">
        <v>0.4741005301876091</v>
      </c>
      <c r="V2691" t="n">
        <v>0.7561893456628244</v>
      </c>
      <c r="W2691" t="n">
        <v>0.5233643769611278</v>
      </c>
      <c r="X2691" t="n">
        <v>0.6413798715438028</v>
      </c>
    </row>
    <row r="2692">
      <c r="A2692" t="inlineStr">
        <is>
          <t>3138708</t>
        </is>
      </c>
      <c r="B2692" t="inlineStr">
        <is>
          <t>Luminárias</t>
        </is>
      </c>
      <c r="C2692" t="inlineStr">
        <is>
          <t>MG</t>
        </is>
      </c>
      <c r="D2692" t="inlineStr">
        <is>
          <t>REGIÃO SUDESTE</t>
        </is>
      </c>
      <c r="E2692" s="70">
        <f>SUMPRODUCT(N2692:Q2692,PAINEL_PESOS!$C$16:$C$19)</f>
        <v/>
      </c>
      <c r="F2692" s="70">
        <f>SUMPRODUCT(R2692:T2692,PAINEL_PESOS!$C$21:$C$23)</f>
        <v/>
      </c>
      <c r="G2692" s="70">
        <f>SUMPRODUCT(U2692:V2692,PAINEL_PESOS!$C$25:$C$26)</f>
        <v/>
      </c>
      <c r="H2692" s="70">
        <f>SUMPRODUCT(W2692:X2692,PAINEL_PESOS!$C$28:$C$29)</f>
        <v/>
      </c>
      <c r="I2692" s="70" t="n">
        <v>0.9995709773421736</v>
      </c>
      <c r="J2692" s="70" t="n">
        <v>0.6229713457980943</v>
      </c>
      <c r="K2692" s="71">
        <f>IF(NOT(AND(PAINEL_PESOS!$D$12="OK - 100%",PAINEL_PESOS!$F$20="OK - 100%",PAINEL_PESOS!$F$24="OK - 100%",PAINEL_PESOS!$F$27="OK - 100%",PAINEL_PESOS!$F$30="OK - 100%")),"", (E2692*PAINEL_PESOS!$B$7+F2692*PAINEL_PESOS!$B$8+G2692*PAINEL_PESOS!$B$9+H2692*PAINEL_PESOS!$B$10)*I2692)</f>
        <v/>
      </c>
      <c r="L2692" s="71">
        <f>IF(K2692="","",K2692-J2692)</f>
        <v/>
      </c>
      <c r="M2692" s="71">
        <f>IF(L2692="","",ABS(L2692))</f>
        <v/>
      </c>
      <c r="N2692" t="n">
        <v>0.2</v>
      </c>
      <c r="O2692" t="n">
        <v>1</v>
      </c>
      <c r="P2692" t="n">
        <v>1</v>
      </c>
      <c r="Q2692" t="n">
        <v>0.9987194466039768</v>
      </c>
      <c r="R2692" t="n">
        <v>0.1767691834078152</v>
      </c>
      <c r="S2692" t="n">
        <v>0.9999231078673618</v>
      </c>
      <c r="T2692" t="n">
        <v>0.9988166339369123</v>
      </c>
      <c r="U2692" t="n">
        <v>0.1918429996467061</v>
      </c>
      <c r="V2692" t="n">
        <v>0.643653525897204</v>
      </c>
      <c r="W2692" t="n">
        <v>0.291499177318045</v>
      </c>
      <c r="X2692" t="n">
        <v>0.8092151250350397</v>
      </c>
    </row>
    <row r="2693">
      <c r="A2693" t="inlineStr">
        <is>
          <t>3138807</t>
        </is>
      </c>
      <c r="B2693" t="inlineStr">
        <is>
          <t>Luz</t>
        </is>
      </c>
      <c r="C2693" t="inlineStr">
        <is>
          <t>MG</t>
        </is>
      </c>
      <c r="D2693" t="inlineStr">
        <is>
          <t>REGIÃO SUDESTE</t>
        </is>
      </c>
      <c r="E2693" s="70">
        <f>SUMPRODUCT(N2693:Q2693,PAINEL_PESOS!$C$16:$C$19)</f>
        <v/>
      </c>
      <c r="F2693" s="70">
        <f>SUMPRODUCT(R2693:T2693,PAINEL_PESOS!$C$21:$C$23)</f>
        <v/>
      </c>
      <c r="G2693" s="70">
        <f>SUMPRODUCT(U2693:V2693,PAINEL_PESOS!$C$25:$C$26)</f>
        <v/>
      </c>
      <c r="H2693" s="70">
        <f>SUMPRODUCT(W2693:X2693,PAINEL_PESOS!$C$28:$C$29)</f>
        <v/>
      </c>
      <c r="I2693" s="70" t="n">
        <v>0.9960976956630798</v>
      </c>
      <c r="J2693" s="70" t="n">
        <v>0.6502354296445714</v>
      </c>
      <c r="K2693" s="71">
        <f>IF(NOT(AND(PAINEL_PESOS!$D$12="OK - 100%",PAINEL_PESOS!$F$20="OK - 100%",PAINEL_PESOS!$F$24="OK - 100%",PAINEL_PESOS!$F$27="OK - 100%",PAINEL_PESOS!$F$30="OK - 100%")),"", (E2693*PAINEL_PESOS!$B$7+F2693*PAINEL_PESOS!$B$8+G2693*PAINEL_PESOS!$B$9+H2693*PAINEL_PESOS!$B$10)*I2693)</f>
        <v/>
      </c>
      <c r="L2693" s="71">
        <f>IF(K2693="","",K2693-J2693)</f>
        <v/>
      </c>
      <c r="M2693" s="71">
        <f>IF(L2693="","",ABS(L2693))</f>
        <v/>
      </c>
      <c r="N2693" t="n">
        <v>0.6</v>
      </c>
      <c r="O2693" t="n">
        <v>0.9891</v>
      </c>
      <c r="P2693" t="n">
        <v>0.6738120380147835</v>
      </c>
      <c r="Q2693" t="n">
        <v>0.9968007336399582</v>
      </c>
      <c r="R2693" t="n">
        <v>0.3315496387002486</v>
      </c>
      <c r="S2693" t="n">
        <v>0.9988374485104534</v>
      </c>
      <c r="T2693" t="n">
        <v>0.982874008908487</v>
      </c>
      <c r="U2693" t="n">
        <v>0.2093560774306066</v>
      </c>
      <c r="V2693" t="n">
        <v>0.6249762605600503</v>
      </c>
      <c r="W2693" t="n">
        <v>0.4029273466301818</v>
      </c>
      <c r="X2693" t="n">
        <v>0.8129721594271362</v>
      </c>
    </row>
    <row r="2694">
      <c r="A2694" t="inlineStr">
        <is>
          <t>3138906</t>
        </is>
      </c>
      <c r="B2694" t="inlineStr">
        <is>
          <t>Machacalis</t>
        </is>
      </c>
      <c r="C2694" t="inlineStr">
        <is>
          <t>MG</t>
        </is>
      </c>
      <c r="D2694" t="inlineStr">
        <is>
          <t>REGIÃO SUDESTE</t>
        </is>
      </c>
      <c r="E2694" s="70">
        <f>SUMPRODUCT(N2694:Q2694,PAINEL_PESOS!$C$16:$C$19)</f>
        <v/>
      </c>
      <c r="F2694" s="70">
        <f>SUMPRODUCT(R2694:T2694,PAINEL_PESOS!$C$21:$C$23)</f>
        <v/>
      </c>
      <c r="G2694" s="70">
        <f>SUMPRODUCT(U2694:V2694,PAINEL_PESOS!$C$25:$C$26)</f>
        <v/>
      </c>
      <c r="H2694" s="70">
        <f>SUMPRODUCT(W2694:X2694,PAINEL_PESOS!$C$28:$C$29)</f>
        <v/>
      </c>
      <c r="I2694" s="70" t="n">
        <v>0.9880184613450548</v>
      </c>
      <c r="J2694" s="70" t="n">
        <v>0.6315698979636456</v>
      </c>
      <c r="K2694" s="71">
        <f>IF(NOT(AND(PAINEL_PESOS!$D$12="OK - 100%",PAINEL_PESOS!$F$20="OK - 100%",PAINEL_PESOS!$F$24="OK - 100%",PAINEL_PESOS!$F$27="OK - 100%",PAINEL_PESOS!$F$30="OK - 100%")),"", (E2694*PAINEL_PESOS!$B$7+F2694*PAINEL_PESOS!$B$8+G2694*PAINEL_PESOS!$B$9+H2694*PAINEL_PESOS!$B$10)*I2694)</f>
        <v/>
      </c>
      <c r="L2694" s="71">
        <f>IF(K2694="","",K2694-J2694)</f>
        <v/>
      </c>
      <c r="M2694" s="71">
        <f>IF(L2694="","",ABS(L2694))</f>
        <v/>
      </c>
      <c r="N2694" t="n">
        <v>0.6</v>
      </c>
      <c r="O2694" t="n">
        <v>1</v>
      </c>
      <c r="P2694" t="n">
        <v>0.683843717001056</v>
      </c>
      <c r="Q2694" t="n">
        <v>0.98176345348656</v>
      </c>
      <c r="R2694" t="n">
        <v>0.1585618389847062</v>
      </c>
      <c r="S2694" t="n">
        <v>0.9996664967098182</v>
      </c>
      <c r="T2694" t="n">
        <v>0.9513721228904147</v>
      </c>
      <c r="U2694" t="n">
        <v>0.1389059773067842</v>
      </c>
      <c r="V2694" t="n">
        <v>0.5806115638651606</v>
      </c>
      <c r="W2694" t="n">
        <v>0.5938148451135586</v>
      </c>
      <c r="X2694" t="n">
        <v>0.7612944671960188</v>
      </c>
    </row>
    <row r="2695">
      <c r="A2695" t="inlineStr">
        <is>
          <t>3139003</t>
        </is>
      </c>
      <c r="B2695" t="inlineStr">
        <is>
          <t>Machado</t>
        </is>
      </c>
      <c r="C2695" t="inlineStr">
        <is>
          <t>MG</t>
        </is>
      </c>
      <c r="D2695" t="inlineStr">
        <is>
          <t>REGIÃO SUDESTE</t>
        </is>
      </c>
      <c r="E2695" s="70">
        <f>SUMPRODUCT(N2695:Q2695,PAINEL_PESOS!$C$16:$C$19)</f>
        <v/>
      </c>
      <c r="F2695" s="70">
        <f>SUMPRODUCT(R2695:T2695,PAINEL_PESOS!$C$21:$C$23)</f>
        <v/>
      </c>
      <c r="G2695" s="70">
        <f>SUMPRODUCT(U2695:V2695,PAINEL_PESOS!$C$25:$C$26)</f>
        <v/>
      </c>
      <c r="H2695" s="70">
        <f>SUMPRODUCT(W2695:X2695,PAINEL_PESOS!$C$28:$C$29)</f>
        <v/>
      </c>
      <c r="I2695" s="70" t="n">
        <v>0.9926370151570163</v>
      </c>
      <c r="J2695" s="70" t="n">
        <v>0.6698106388267993</v>
      </c>
      <c r="K2695" s="71">
        <f>IF(NOT(AND(PAINEL_PESOS!$D$12="OK - 100%",PAINEL_PESOS!$F$20="OK - 100%",PAINEL_PESOS!$F$24="OK - 100%",PAINEL_PESOS!$F$27="OK - 100%",PAINEL_PESOS!$F$30="OK - 100%")),"", (E2695*PAINEL_PESOS!$B$7+F2695*PAINEL_PESOS!$B$8+G2695*PAINEL_PESOS!$B$9+H2695*PAINEL_PESOS!$B$10)*I2695)</f>
        <v/>
      </c>
      <c r="L2695" s="71">
        <f>IF(K2695="","",K2695-J2695)</f>
        <v/>
      </c>
      <c r="M2695" s="71">
        <f>IF(L2695="","",ABS(L2695))</f>
        <v/>
      </c>
      <c r="N2695" t="n">
        <v>1</v>
      </c>
      <c r="O2695" t="n">
        <v>1</v>
      </c>
      <c r="P2695" t="n">
        <v>0.6972544878563887</v>
      </c>
      <c r="Q2695" t="n">
        <v>0.9897023227454337</v>
      </c>
      <c r="R2695" t="n">
        <v>0.3773289408542781</v>
      </c>
      <c r="S2695" t="n">
        <v>0.9932256232562715</v>
      </c>
      <c r="T2695" t="n">
        <v>0.9724829082526232</v>
      </c>
      <c r="U2695" t="n">
        <v>0.2000300796135044</v>
      </c>
      <c r="V2695" t="n">
        <v>0.7504074002646028</v>
      </c>
      <c r="W2695" t="n">
        <v>0.2504030502032525</v>
      </c>
      <c r="X2695" t="n">
        <v>0.7918882956167664</v>
      </c>
    </row>
    <row r="2696">
      <c r="A2696" t="inlineStr">
        <is>
          <t>3139102</t>
        </is>
      </c>
      <c r="B2696" t="inlineStr">
        <is>
          <t>Madre de Deus de Minas</t>
        </is>
      </c>
      <c r="C2696" t="inlineStr">
        <is>
          <t>MG</t>
        </is>
      </c>
      <c r="D2696" t="inlineStr">
        <is>
          <t>REGIÃO SUDESTE</t>
        </is>
      </c>
      <c r="E2696" s="70">
        <f>SUMPRODUCT(N2696:Q2696,PAINEL_PESOS!$C$16:$C$19)</f>
        <v/>
      </c>
      <c r="F2696" s="70">
        <f>SUMPRODUCT(R2696:T2696,PAINEL_PESOS!$C$21:$C$23)</f>
        <v/>
      </c>
      <c r="G2696" s="70">
        <f>SUMPRODUCT(U2696:V2696,PAINEL_PESOS!$C$25:$C$26)</f>
        <v/>
      </c>
      <c r="H2696" s="70">
        <f>SUMPRODUCT(W2696:X2696,PAINEL_PESOS!$C$28:$C$29)</f>
        <v/>
      </c>
      <c r="I2696" s="70" t="n">
        <v>0.9995415983131944</v>
      </c>
      <c r="J2696" s="70" t="n">
        <v>0.6498876956228431</v>
      </c>
      <c r="K2696" s="71">
        <f>IF(NOT(AND(PAINEL_PESOS!$D$12="OK - 100%",PAINEL_PESOS!$F$20="OK - 100%",PAINEL_PESOS!$F$24="OK - 100%",PAINEL_PESOS!$F$27="OK - 100%",PAINEL_PESOS!$F$30="OK - 100%")),"", (E2696*PAINEL_PESOS!$B$7+F2696*PAINEL_PESOS!$B$8+G2696*PAINEL_PESOS!$B$9+H2696*PAINEL_PESOS!$B$10)*I2696)</f>
        <v/>
      </c>
      <c r="L2696" s="71">
        <f>IF(K2696="","",K2696-J2696)</f>
        <v/>
      </c>
      <c r="M2696" s="71">
        <f>IF(L2696="","",ABS(L2696))</f>
        <v/>
      </c>
      <c r="N2696" t="n">
        <v>0.6</v>
      </c>
      <c r="O2696" t="n">
        <v>1</v>
      </c>
      <c r="P2696" t="n">
        <v>0.7562829989440338</v>
      </c>
      <c r="Q2696" t="n">
        <v>0.9991581985433446</v>
      </c>
      <c r="R2696" t="n">
        <v>0.2612500978363597</v>
      </c>
      <c r="S2696" t="n">
        <v>0.9993059532020871</v>
      </c>
      <c r="T2696" t="n">
        <v>0.998604832284011</v>
      </c>
      <c r="U2696" t="n">
        <v>0.2074174156891245</v>
      </c>
      <c r="V2696" t="n">
        <v>0.7560138085267489</v>
      </c>
      <c r="W2696" t="n">
        <v>0.2525599288131674</v>
      </c>
      <c r="X2696" t="n">
        <v>0.8016669275881672</v>
      </c>
    </row>
    <row r="2697">
      <c r="A2697" t="inlineStr">
        <is>
          <t>3139201</t>
        </is>
      </c>
      <c r="B2697" t="inlineStr">
        <is>
          <t>Malacacheta</t>
        </is>
      </c>
      <c r="C2697" t="inlineStr">
        <is>
          <t>MG</t>
        </is>
      </c>
      <c r="D2697" t="inlineStr">
        <is>
          <t>REGIÃO SUDESTE</t>
        </is>
      </c>
      <c r="E2697" s="70">
        <f>SUMPRODUCT(N2697:Q2697,PAINEL_PESOS!$C$16:$C$19)</f>
        <v/>
      </c>
      <c r="F2697" s="70">
        <f>SUMPRODUCT(R2697:T2697,PAINEL_PESOS!$C$21:$C$23)</f>
        <v/>
      </c>
      <c r="G2697" s="70">
        <f>SUMPRODUCT(U2697:V2697,PAINEL_PESOS!$C$25:$C$26)</f>
        <v/>
      </c>
      <c r="H2697" s="70">
        <f>SUMPRODUCT(W2697:X2697,PAINEL_PESOS!$C$28:$C$29)</f>
        <v/>
      </c>
      <c r="I2697" s="70" t="n">
        <v>0.9930969257195611</v>
      </c>
      <c r="J2697" s="70" t="n">
        <v>0.6536968653388064</v>
      </c>
      <c r="K2697" s="71">
        <f>IF(NOT(AND(PAINEL_PESOS!$D$12="OK - 100%",PAINEL_PESOS!$F$20="OK - 100%",PAINEL_PESOS!$F$24="OK - 100%",PAINEL_PESOS!$F$27="OK - 100%",PAINEL_PESOS!$F$30="OK - 100%")),"", (E2697*PAINEL_PESOS!$B$7+F2697*PAINEL_PESOS!$B$8+G2697*PAINEL_PESOS!$B$9+H2697*PAINEL_PESOS!$B$10)*I2697)</f>
        <v/>
      </c>
      <c r="L2697" s="71">
        <f>IF(K2697="","",K2697-J2697)</f>
        <v/>
      </c>
      <c r="M2697" s="71">
        <f>IF(L2697="","",ABS(L2697))</f>
        <v/>
      </c>
      <c r="N2697" t="n">
        <v>0.4</v>
      </c>
      <c r="O2697" t="n">
        <v>0.9962</v>
      </c>
      <c r="P2697" t="n">
        <v>0.648363252375924</v>
      </c>
      <c r="Q2697" t="n">
        <v>0.9843890288846691</v>
      </c>
      <c r="R2697" t="n">
        <v>0.2233234758571794</v>
      </c>
      <c r="S2697" t="n">
        <v>0.9990322628580353</v>
      </c>
      <c r="T2697" t="n">
        <v>0.9762978936878212</v>
      </c>
      <c r="U2697" t="n">
        <v>0.3797804455471101</v>
      </c>
      <c r="V2697" t="n">
        <v>0.7213862540237981</v>
      </c>
      <c r="W2697" t="n">
        <v>0.5053523072150107</v>
      </c>
      <c r="X2697" t="n">
        <v>0.6791617653660956</v>
      </c>
    </row>
    <row r="2698">
      <c r="A2698" t="inlineStr">
        <is>
          <t>3139250</t>
        </is>
      </c>
      <c r="B2698" t="inlineStr">
        <is>
          <t>Mamonas</t>
        </is>
      </c>
      <c r="C2698" t="inlineStr">
        <is>
          <t>MG</t>
        </is>
      </c>
      <c r="D2698" t="inlineStr">
        <is>
          <t>REGIÃO SUDESTE</t>
        </is>
      </c>
      <c r="E2698" s="70">
        <f>SUMPRODUCT(N2698:Q2698,PAINEL_PESOS!$C$16:$C$19)</f>
        <v/>
      </c>
      <c r="F2698" s="70">
        <f>SUMPRODUCT(R2698:T2698,PAINEL_PESOS!$C$21:$C$23)</f>
        <v/>
      </c>
      <c r="G2698" s="70">
        <f>SUMPRODUCT(U2698:V2698,PAINEL_PESOS!$C$25:$C$26)</f>
        <v/>
      </c>
      <c r="H2698" s="70">
        <f>SUMPRODUCT(W2698:X2698,PAINEL_PESOS!$C$28:$C$29)</f>
        <v/>
      </c>
      <c r="I2698" s="70" t="n">
        <v>0.9891280190012846</v>
      </c>
      <c r="J2698" s="70" t="n">
        <v>0.6456678169770065</v>
      </c>
      <c r="K2698" s="71">
        <f>IF(NOT(AND(PAINEL_PESOS!$D$12="OK - 100%",PAINEL_PESOS!$F$20="OK - 100%",PAINEL_PESOS!$F$24="OK - 100%",PAINEL_PESOS!$F$27="OK - 100%",PAINEL_PESOS!$F$30="OK - 100%")),"", (E2698*PAINEL_PESOS!$B$7+F2698*PAINEL_PESOS!$B$8+G2698*PAINEL_PESOS!$B$9+H2698*PAINEL_PESOS!$B$10)*I2698)</f>
        <v/>
      </c>
      <c r="L2698" s="71">
        <f>IF(K2698="","",K2698-J2698)</f>
        <v/>
      </c>
      <c r="M2698" s="71">
        <f>IF(L2698="","",ABS(L2698))</f>
        <v/>
      </c>
      <c r="N2698" t="n">
        <v>0.2</v>
      </c>
      <c r="O2698" t="n">
        <v>1</v>
      </c>
      <c r="P2698" t="n">
        <v>1</v>
      </c>
      <c r="Q2698" t="n">
        <v>0.9756458831656475</v>
      </c>
      <c r="R2698" t="n">
        <v>0.1081330295550193</v>
      </c>
      <c r="S2698" t="n">
        <v>0.9985264173244451</v>
      </c>
      <c r="T2698" t="n">
        <v>0.9620042439874911</v>
      </c>
      <c r="U2698" t="n">
        <v>0.5068236381350583</v>
      </c>
      <c r="V2698" t="n">
        <v>0.6655648561495531</v>
      </c>
      <c r="W2698" t="n">
        <v>0.5246660254478148</v>
      </c>
      <c r="X2698" t="n">
        <v>0.5581307072694854</v>
      </c>
    </row>
    <row r="2699">
      <c r="A2699" t="inlineStr">
        <is>
          <t>3139300</t>
        </is>
      </c>
      <c r="B2699" t="inlineStr">
        <is>
          <t>Manga</t>
        </is>
      </c>
      <c r="C2699" t="inlineStr">
        <is>
          <t>MG</t>
        </is>
      </c>
      <c r="D2699" t="inlineStr">
        <is>
          <t>REGIÃO SUDESTE</t>
        </is>
      </c>
      <c r="E2699" s="70">
        <f>SUMPRODUCT(N2699:Q2699,PAINEL_PESOS!$C$16:$C$19)</f>
        <v/>
      </c>
      <c r="F2699" s="70">
        <f>SUMPRODUCT(R2699:T2699,PAINEL_PESOS!$C$21:$C$23)</f>
        <v/>
      </c>
      <c r="G2699" s="70">
        <f>SUMPRODUCT(U2699:V2699,PAINEL_PESOS!$C$25:$C$26)</f>
        <v/>
      </c>
      <c r="H2699" s="70">
        <f>SUMPRODUCT(W2699:X2699,PAINEL_PESOS!$C$28:$C$29)</f>
        <v/>
      </c>
      <c r="I2699" s="70" t="n">
        <v>0.9873128616366564</v>
      </c>
      <c r="J2699" s="70" t="n">
        <v>0.6785641983484424</v>
      </c>
      <c r="K2699" s="71">
        <f>IF(NOT(AND(PAINEL_PESOS!$D$12="OK - 100%",PAINEL_PESOS!$F$20="OK - 100%",PAINEL_PESOS!$F$24="OK - 100%",PAINEL_PESOS!$F$27="OK - 100%",PAINEL_PESOS!$F$30="OK - 100%")),"", (E2699*PAINEL_PESOS!$B$7+F2699*PAINEL_PESOS!$B$8+G2699*PAINEL_PESOS!$B$9+H2699*PAINEL_PESOS!$B$10)*I2699)</f>
        <v/>
      </c>
      <c r="L2699" s="71">
        <f>IF(K2699="","",K2699-J2699)</f>
        <v/>
      </c>
      <c r="M2699" s="71">
        <f>IF(L2699="","",ABS(L2699))</f>
        <v/>
      </c>
      <c r="N2699" t="n">
        <v>0.4</v>
      </c>
      <c r="O2699" t="n">
        <v>1</v>
      </c>
      <c r="P2699" t="n">
        <v>0.759662090813094</v>
      </c>
      <c r="Q2699" t="n">
        <v>0.9973839142180486</v>
      </c>
      <c r="R2699" t="n">
        <v>0.2370739614074221</v>
      </c>
      <c r="S2699" t="n">
        <v>0.9999464635456983</v>
      </c>
      <c r="T2699" t="n">
        <v>0.9369561673414174</v>
      </c>
      <c r="U2699" t="n">
        <v>0.696896416052613</v>
      </c>
      <c r="V2699" t="n">
        <v>0.735872601076354</v>
      </c>
      <c r="W2699" t="n">
        <v>0.4331777868263964</v>
      </c>
      <c r="X2699" t="n">
        <v>0.6044833759220395</v>
      </c>
    </row>
    <row r="2700">
      <c r="A2700" t="inlineStr">
        <is>
          <t>3139409</t>
        </is>
      </c>
      <c r="B2700" t="inlineStr">
        <is>
          <t>Manhuaçu</t>
        </is>
      </c>
      <c r="C2700" t="inlineStr">
        <is>
          <t>MG</t>
        </is>
      </c>
      <c r="D2700" t="inlineStr">
        <is>
          <t>REGIÃO SUDESTE</t>
        </is>
      </c>
      <c r="E2700" s="70">
        <f>SUMPRODUCT(N2700:Q2700,PAINEL_PESOS!$C$16:$C$19)</f>
        <v/>
      </c>
      <c r="F2700" s="70">
        <f>SUMPRODUCT(R2700:T2700,PAINEL_PESOS!$C$21:$C$23)</f>
        <v/>
      </c>
      <c r="G2700" s="70">
        <f>SUMPRODUCT(U2700:V2700,PAINEL_PESOS!$C$25:$C$26)</f>
        <v/>
      </c>
      <c r="H2700" s="70">
        <f>SUMPRODUCT(W2700:X2700,PAINEL_PESOS!$C$28:$C$29)</f>
        <v/>
      </c>
      <c r="I2700" s="70" t="n">
        <v>0.9902634964578765</v>
      </c>
      <c r="J2700" s="70" t="n">
        <v>0.692189769325872</v>
      </c>
      <c r="K2700" s="71">
        <f>IF(NOT(AND(PAINEL_PESOS!$D$12="OK - 100%",PAINEL_PESOS!$F$20="OK - 100%",PAINEL_PESOS!$F$24="OK - 100%",PAINEL_PESOS!$F$27="OK - 100%",PAINEL_PESOS!$F$30="OK - 100%")),"", (E2700*PAINEL_PESOS!$B$7+F2700*PAINEL_PESOS!$B$8+G2700*PAINEL_PESOS!$B$9+H2700*PAINEL_PESOS!$B$10)*I2700)</f>
        <v/>
      </c>
      <c r="L2700" s="71">
        <f>IF(K2700="","",K2700-J2700)</f>
        <v/>
      </c>
      <c r="M2700" s="71">
        <f>IF(L2700="","",ABS(L2700))</f>
        <v/>
      </c>
      <c r="N2700" t="n">
        <v>1</v>
      </c>
      <c r="O2700" t="n">
        <v>0.9976</v>
      </c>
      <c r="P2700" t="n">
        <v>0.8804646251319957</v>
      </c>
      <c r="Q2700" t="n">
        <v>0.942421276425169</v>
      </c>
      <c r="R2700" t="n">
        <v>0.4684276502115215</v>
      </c>
      <c r="S2700" t="n">
        <v>0.9920237452164129</v>
      </c>
      <c r="T2700" t="n">
        <v>0.9962380613908501</v>
      </c>
      <c r="U2700" t="n">
        <v>0.2344287560724009</v>
      </c>
      <c r="V2700" t="n">
        <v>0.7329339519756004</v>
      </c>
      <c r="W2700" t="n">
        <v>0.3168855807841787</v>
      </c>
      <c r="X2700" t="n">
        <v>0.759680124340441</v>
      </c>
    </row>
    <row r="2701">
      <c r="A2701" t="inlineStr">
        <is>
          <t>3139508</t>
        </is>
      </c>
      <c r="B2701" t="inlineStr">
        <is>
          <t>Manhumirim</t>
        </is>
      </c>
      <c r="C2701" t="inlineStr">
        <is>
          <t>MG</t>
        </is>
      </c>
      <c r="D2701" t="inlineStr">
        <is>
          <t>REGIÃO SUDESTE</t>
        </is>
      </c>
      <c r="E2701" s="70">
        <f>SUMPRODUCT(N2701:Q2701,PAINEL_PESOS!$C$16:$C$19)</f>
        <v/>
      </c>
      <c r="F2701" s="70">
        <f>SUMPRODUCT(R2701:T2701,PAINEL_PESOS!$C$21:$C$23)</f>
        <v/>
      </c>
      <c r="G2701" s="70">
        <f>SUMPRODUCT(U2701:V2701,PAINEL_PESOS!$C$25:$C$26)</f>
        <v/>
      </c>
      <c r="H2701" s="70">
        <f>SUMPRODUCT(W2701:X2701,PAINEL_PESOS!$C$28:$C$29)</f>
        <v/>
      </c>
      <c r="I2701" s="70" t="n">
        <v>0.9953517035208171</v>
      </c>
      <c r="J2701" s="70" t="n">
        <v>0.6536933831456507</v>
      </c>
      <c r="K2701" s="71">
        <f>IF(NOT(AND(PAINEL_PESOS!$D$12="OK - 100%",PAINEL_PESOS!$F$20="OK - 100%",PAINEL_PESOS!$F$24="OK - 100%",PAINEL_PESOS!$F$27="OK - 100%",PAINEL_PESOS!$F$30="OK - 100%")),"", (E2701*PAINEL_PESOS!$B$7+F2701*PAINEL_PESOS!$B$8+G2701*PAINEL_PESOS!$B$9+H2701*PAINEL_PESOS!$B$10)*I2701)</f>
        <v/>
      </c>
      <c r="L2701" s="71">
        <f>IF(K2701="","",K2701-J2701)</f>
        <v/>
      </c>
      <c r="M2701" s="71">
        <f>IF(L2701="","",ABS(L2701))</f>
        <v/>
      </c>
      <c r="N2701" t="n">
        <v>0.8</v>
      </c>
      <c r="O2701" t="n">
        <v>1</v>
      </c>
      <c r="P2701" t="n">
        <v>0.6834213305174235</v>
      </c>
      <c r="Q2701" t="n">
        <v>0.9690553428538795</v>
      </c>
      <c r="R2701" t="n">
        <v>0.2954299694990019</v>
      </c>
      <c r="S2701" t="n">
        <v>0.9995131158976704</v>
      </c>
      <c r="T2701" t="n">
        <v>0.9995775260584416</v>
      </c>
      <c r="U2701" t="n">
        <v>0.2624325389072672</v>
      </c>
      <c r="V2701" t="n">
        <v>0.6587127760393484</v>
      </c>
      <c r="W2701" t="n">
        <v>0.319601886494552</v>
      </c>
      <c r="X2701" t="n">
        <v>0.7573031253365744</v>
      </c>
    </row>
    <row r="2702">
      <c r="A2702" t="inlineStr">
        <is>
          <t>3139607</t>
        </is>
      </c>
      <c r="B2702" t="inlineStr">
        <is>
          <t>Mantena</t>
        </is>
      </c>
      <c r="C2702" t="inlineStr">
        <is>
          <t>MG</t>
        </is>
      </c>
      <c r="D2702" t="inlineStr">
        <is>
          <t>REGIÃO SUDESTE</t>
        </is>
      </c>
      <c r="E2702" s="70">
        <f>SUMPRODUCT(N2702:Q2702,PAINEL_PESOS!$C$16:$C$19)</f>
        <v/>
      </c>
      <c r="F2702" s="70">
        <f>SUMPRODUCT(R2702:T2702,PAINEL_PESOS!$C$21:$C$23)</f>
        <v/>
      </c>
      <c r="G2702" s="70">
        <f>SUMPRODUCT(U2702:V2702,PAINEL_PESOS!$C$25:$C$26)</f>
        <v/>
      </c>
      <c r="H2702" s="70">
        <f>SUMPRODUCT(W2702:X2702,PAINEL_PESOS!$C$28:$C$29)</f>
        <v/>
      </c>
      <c r="I2702" s="70" t="n">
        <v>0.9421503988224817</v>
      </c>
      <c r="J2702" s="70" t="n">
        <v>0.6017764455850563</v>
      </c>
      <c r="K2702" s="71">
        <f>IF(NOT(AND(PAINEL_PESOS!$D$12="OK - 100%",PAINEL_PESOS!$F$20="OK - 100%",PAINEL_PESOS!$F$24="OK - 100%",PAINEL_PESOS!$F$27="OK - 100%",PAINEL_PESOS!$F$30="OK - 100%")),"", (E2702*PAINEL_PESOS!$B$7+F2702*PAINEL_PESOS!$B$8+G2702*PAINEL_PESOS!$B$9+H2702*PAINEL_PESOS!$B$10)*I2702)</f>
        <v/>
      </c>
      <c r="L2702" s="71">
        <f>IF(K2702="","",K2702-J2702)</f>
        <v/>
      </c>
      <c r="M2702" s="71">
        <f>IF(L2702="","",ABS(L2702))</f>
        <v/>
      </c>
      <c r="N2702" t="n">
        <v>1</v>
      </c>
      <c r="O2702" t="n">
        <v>1</v>
      </c>
      <c r="P2702" t="n">
        <v>0.5711721224920803</v>
      </c>
      <c r="Q2702" t="n">
        <v>0.8887869427356556</v>
      </c>
      <c r="R2702" t="n">
        <v>0.2990350025245861</v>
      </c>
      <c r="S2702" t="n">
        <v>0.9798043193611284</v>
      </c>
      <c r="T2702" t="n">
        <v>0.7643629294608936</v>
      </c>
      <c r="U2702" t="n">
        <v>0.1277075990706374</v>
      </c>
      <c r="V2702" t="n">
        <v>0.7496016090605699</v>
      </c>
      <c r="W2702" t="n">
        <v>0.4859794451011537</v>
      </c>
      <c r="X2702" t="n">
        <v>0.6544091401652121</v>
      </c>
    </row>
    <row r="2703">
      <c r="A2703" t="inlineStr">
        <is>
          <t>3139706</t>
        </is>
      </c>
      <c r="B2703" t="inlineStr">
        <is>
          <t>Maravilhas</t>
        </is>
      </c>
      <c r="C2703" t="inlineStr">
        <is>
          <t>MG</t>
        </is>
      </c>
      <c r="D2703" t="inlineStr">
        <is>
          <t>REGIÃO SUDESTE</t>
        </is>
      </c>
      <c r="E2703" s="70">
        <f>SUMPRODUCT(N2703:Q2703,PAINEL_PESOS!$C$16:$C$19)</f>
        <v/>
      </c>
      <c r="F2703" s="70">
        <f>SUMPRODUCT(R2703:T2703,PAINEL_PESOS!$C$21:$C$23)</f>
        <v/>
      </c>
      <c r="G2703" s="70">
        <f>SUMPRODUCT(U2703:V2703,PAINEL_PESOS!$C$25:$C$26)</f>
        <v/>
      </c>
      <c r="H2703" s="70">
        <f>SUMPRODUCT(W2703:X2703,PAINEL_PESOS!$C$28:$C$29)</f>
        <v/>
      </c>
      <c r="I2703" s="70" t="n">
        <v>0.9948789180531609</v>
      </c>
      <c r="J2703" s="70" t="n">
        <v>0.6845602057702662</v>
      </c>
      <c r="K2703" s="71">
        <f>IF(NOT(AND(PAINEL_PESOS!$D$12="OK - 100%",PAINEL_PESOS!$F$20="OK - 100%",PAINEL_PESOS!$F$24="OK - 100%",PAINEL_PESOS!$F$27="OK - 100%",PAINEL_PESOS!$F$30="OK - 100%")),"", (E2703*PAINEL_PESOS!$B$7+F2703*PAINEL_PESOS!$B$8+G2703*PAINEL_PESOS!$B$9+H2703*PAINEL_PESOS!$B$10)*I2703)</f>
        <v/>
      </c>
      <c r="L2703" s="71">
        <f>IF(K2703="","",K2703-J2703)</f>
        <v/>
      </c>
      <c r="M2703" s="71">
        <f>IF(L2703="","",ABS(L2703))</f>
        <v/>
      </c>
      <c r="N2703" t="n">
        <v>1</v>
      </c>
      <c r="O2703" t="n">
        <v>1</v>
      </c>
      <c r="P2703" t="n">
        <v>0.8495248152059134</v>
      </c>
      <c r="Q2703" t="n">
        <v>0.9926062734093041</v>
      </c>
      <c r="R2703" t="n">
        <v>0.2126686242343125</v>
      </c>
      <c r="S2703" t="n">
        <v>0.9864922383711542</v>
      </c>
      <c r="T2703" t="n">
        <v>0.9849219326219738</v>
      </c>
      <c r="U2703" t="n">
        <v>0.2525336027231769</v>
      </c>
      <c r="V2703" t="n">
        <v>0.6741096957867496</v>
      </c>
      <c r="W2703" t="n">
        <v>0.4010232493301285</v>
      </c>
      <c r="X2703" t="n">
        <v>0.7998842311410729</v>
      </c>
    </row>
    <row r="2704">
      <c r="A2704" t="inlineStr">
        <is>
          <t>3139805</t>
        </is>
      </c>
      <c r="B2704" t="inlineStr">
        <is>
          <t>Mar de Espanha</t>
        </is>
      </c>
      <c r="C2704" t="inlineStr">
        <is>
          <t>MG</t>
        </is>
      </c>
      <c r="D2704" t="inlineStr">
        <is>
          <t>REGIÃO SUDESTE</t>
        </is>
      </c>
      <c r="E2704" s="70">
        <f>SUMPRODUCT(N2704:Q2704,PAINEL_PESOS!$C$16:$C$19)</f>
        <v/>
      </c>
      <c r="F2704" s="70">
        <f>SUMPRODUCT(R2704:T2704,PAINEL_PESOS!$C$21:$C$23)</f>
        <v/>
      </c>
      <c r="G2704" s="70">
        <f>SUMPRODUCT(U2704:V2704,PAINEL_PESOS!$C$25:$C$26)</f>
        <v/>
      </c>
      <c r="H2704" s="70">
        <f>SUMPRODUCT(W2704:X2704,PAINEL_PESOS!$C$28:$C$29)</f>
        <v/>
      </c>
      <c r="I2704" s="70" t="n">
        <v>0.9980025033240957</v>
      </c>
      <c r="J2704" s="70" t="n">
        <v>0.6256179991593821</v>
      </c>
      <c r="K2704" s="71">
        <f>IF(NOT(AND(PAINEL_PESOS!$D$12="OK - 100%",PAINEL_PESOS!$F$20="OK - 100%",PAINEL_PESOS!$F$24="OK - 100%",PAINEL_PESOS!$F$27="OK - 100%",PAINEL_PESOS!$F$30="OK - 100%")),"", (E2704*PAINEL_PESOS!$B$7+F2704*PAINEL_PESOS!$B$8+G2704*PAINEL_PESOS!$B$9+H2704*PAINEL_PESOS!$B$10)*I2704)</f>
        <v/>
      </c>
      <c r="L2704" s="71">
        <f>IF(K2704="","",K2704-J2704)</f>
        <v/>
      </c>
      <c r="M2704" s="71">
        <f>IF(L2704="","",ABS(L2704))</f>
        <v/>
      </c>
      <c r="N2704" t="n">
        <v>0.4</v>
      </c>
      <c r="O2704" t="n">
        <v>0.9875</v>
      </c>
      <c r="P2704" t="n">
        <v>0.7230200633579725</v>
      </c>
      <c r="Q2704" t="n">
        <v>0.9946742023919676</v>
      </c>
      <c r="R2704" t="n">
        <v>0.2287243144818437</v>
      </c>
      <c r="S2704" t="n">
        <v>0.995457644959526</v>
      </c>
      <c r="T2704" t="n">
        <v>0.9957107754923368</v>
      </c>
      <c r="U2704" t="n">
        <v>0.2654468923947261</v>
      </c>
      <c r="V2704" t="n">
        <v>0.7544225947574464</v>
      </c>
      <c r="W2704" t="n">
        <v>0.2056688238257792</v>
      </c>
      <c r="X2704" t="n">
        <v>0.7568974281165648</v>
      </c>
    </row>
    <row r="2705">
      <c r="A2705" t="inlineStr">
        <is>
          <t>3139904</t>
        </is>
      </c>
      <c r="B2705" t="inlineStr">
        <is>
          <t>Maria da Fé</t>
        </is>
      </c>
      <c r="C2705" t="inlineStr">
        <is>
          <t>MG</t>
        </is>
      </c>
      <c r="D2705" t="inlineStr">
        <is>
          <t>REGIÃO SUDESTE</t>
        </is>
      </c>
      <c r="E2705" s="70">
        <f>SUMPRODUCT(N2705:Q2705,PAINEL_PESOS!$C$16:$C$19)</f>
        <v/>
      </c>
      <c r="F2705" s="70">
        <f>SUMPRODUCT(R2705:T2705,PAINEL_PESOS!$C$21:$C$23)</f>
        <v/>
      </c>
      <c r="G2705" s="70">
        <f>SUMPRODUCT(U2705:V2705,PAINEL_PESOS!$C$25:$C$26)</f>
        <v/>
      </c>
      <c r="H2705" s="70">
        <f>SUMPRODUCT(W2705:X2705,PAINEL_PESOS!$C$28:$C$29)</f>
        <v/>
      </c>
      <c r="I2705" s="70" t="n">
        <v>0.996842510285071</v>
      </c>
      <c r="J2705" s="70" t="n">
        <v>0.6113840221077262</v>
      </c>
      <c r="K2705" s="71">
        <f>IF(NOT(AND(PAINEL_PESOS!$D$12="OK - 100%",PAINEL_PESOS!$F$20="OK - 100%",PAINEL_PESOS!$F$24="OK - 100%",PAINEL_PESOS!$F$27="OK - 100%",PAINEL_PESOS!$F$30="OK - 100%")),"", (E2705*PAINEL_PESOS!$B$7+F2705*PAINEL_PESOS!$B$8+G2705*PAINEL_PESOS!$B$9+H2705*PAINEL_PESOS!$B$10)*I2705)</f>
        <v/>
      </c>
      <c r="L2705" s="71">
        <f>IF(K2705="","",K2705-J2705)</f>
        <v/>
      </c>
      <c r="M2705" s="71">
        <f>IF(L2705="","",ABS(L2705))</f>
        <v/>
      </c>
      <c r="N2705" t="n">
        <v>0.6</v>
      </c>
      <c r="O2705" t="n">
        <v>0.9923</v>
      </c>
      <c r="P2705" t="n">
        <v>0.7777191129883844</v>
      </c>
      <c r="Q2705" t="n">
        <v>0.9929989833945135</v>
      </c>
      <c r="R2705" t="n">
        <v>0.2235531492583072</v>
      </c>
      <c r="S2705" t="n">
        <v>0.9984041344444448</v>
      </c>
      <c r="T2705" t="n">
        <v>0.9896832894618166</v>
      </c>
      <c r="U2705" t="n">
        <v>0.2000300796135044</v>
      </c>
      <c r="V2705" t="n">
        <v>0.5083070817336506</v>
      </c>
      <c r="W2705" t="n">
        <v>0.2504030502032525</v>
      </c>
      <c r="X2705" t="n">
        <v>0.7918882956167664</v>
      </c>
    </row>
    <row r="2706">
      <c r="A2706" t="inlineStr">
        <is>
          <t>3140001</t>
        </is>
      </c>
      <c r="B2706" t="inlineStr">
        <is>
          <t>Mariana</t>
        </is>
      </c>
      <c r="C2706" t="inlineStr">
        <is>
          <t>MG</t>
        </is>
      </c>
      <c r="D2706" t="inlineStr">
        <is>
          <t>REGIÃO SUDESTE</t>
        </is>
      </c>
      <c r="E2706" s="70">
        <f>SUMPRODUCT(N2706:Q2706,PAINEL_PESOS!$C$16:$C$19)</f>
        <v/>
      </c>
      <c r="F2706" s="70">
        <f>SUMPRODUCT(R2706:T2706,PAINEL_PESOS!$C$21:$C$23)</f>
        <v/>
      </c>
      <c r="G2706" s="70">
        <f>SUMPRODUCT(U2706:V2706,PAINEL_PESOS!$C$25:$C$26)</f>
        <v/>
      </c>
      <c r="H2706" s="70">
        <f>SUMPRODUCT(W2706:X2706,PAINEL_PESOS!$C$28:$C$29)</f>
        <v/>
      </c>
      <c r="I2706" s="70" t="n">
        <v>0.9733369840443752</v>
      </c>
      <c r="J2706" s="70" t="n">
        <v>0.7220605853714102</v>
      </c>
      <c r="K2706" s="71">
        <f>IF(NOT(AND(PAINEL_PESOS!$D$12="OK - 100%",PAINEL_PESOS!$F$20="OK - 100%",PAINEL_PESOS!$F$24="OK - 100%",PAINEL_PESOS!$F$27="OK - 100%",PAINEL_PESOS!$F$30="OK - 100%")),"", (E2706*PAINEL_PESOS!$B$7+F2706*PAINEL_PESOS!$B$8+G2706*PAINEL_PESOS!$B$9+H2706*PAINEL_PESOS!$B$10)*I2706)</f>
        <v/>
      </c>
      <c r="L2706" s="71">
        <f>IF(K2706="","",K2706-J2706)</f>
        <v/>
      </c>
      <c r="M2706" s="71">
        <f>IF(L2706="","",ABS(L2706))</f>
        <v/>
      </c>
      <c r="N2706" t="n">
        <v>1</v>
      </c>
      <c r="O2706" t="n">
        <v>0.9976</v>
      </c>
      <c r="P2706" t="n">
        <v>0.989440337909187</v>
      </c>
      <c r="Q2706" t="n">
        <v>0.9885675653452977</v>
      </c>
      <c r="R2706" t="n">
        <v>0.4897568781058644</v>
      </c>
      <c r="S2706" t="n">
        <v>0.9998660683513405</v>
      </c>
      <c r="T2706" t="n">
        <v>0.9919048370584495</v>
      </c>
      <c r="U2706" t="n">
        <v>0.4577119272927665</v>
      </c>
      <c r="V2706" t="n">
        <v>0.6695501449843066</v>
      </c>
      <c r="W2706" t="n">
        <v>0.38027271430472</v>
      </c>
      <c r="X2706" t="n">
        <v>0.785031683869134</v>
      </c>
    </row>
    <row r="2707">
      <c r="A2707" t="inlineStr">
        <is>
          <t>3140100</t>
        </is>
      </c>
      <c r="B2707" t="inlineStr">
        <is>
          <t>Marilac</t>
        </is>
      </c>
      <c r="C2707" t="inlineStr">
        <is>
          <t>MG</t>
        </is>
      </c>
      <c r="D2707" t="inlineStr">
        <is>
          <t>REGIÃO SUDESTE</t>
        </is>
      </c>
      <c r="E2707" s="70">
        <f>SUMPRODUCT(N2707:Q2707,PAINEL_PESOS!$C$16:$C$19)</f>
        <v/>
      </c>
      <c r="F2707" s="70">
        <f>SUMPRODUCT(R2707:T2707,PAINEL_PESOS!$C$21:$C$23)</f>
        <v/>
      </c>
      <c r="G2707" s="70">
        <f>SUMPRODUCT(U2707:V2707,PAINEL_PESOS!$C$25:$C$26)</f>
        <v/>
      </c>
      <c r="H2707" s="70">
        <f>SUMPRODUCT(W2707:X2707,PAINEL_PESOS!$C$28:$C$29)</f>
        <v/>
      </c>
      <c r="I2707" s="70" t="n">
        <v>0.9349655769527552</v>
      </c>
      <c r="J2707" s="70" t="n">
        <v>0.5589282470860889</v>
      </c>
      <c r="K2707" s="71">
        <f>IF(NOT(AND(PAINEL_PESOS!$D$12="OK - 100%",PAINEL_PESOS!$F$20="OK - 100%",PAINEL_PESOS!$F$24="OK - 100%",PAINEL_PESOS!$F$27="OK - 100%",PAINEL_PESOS!$F$30="OK - 100%")),"", (E2707*PAINEL_PESOS!$B$7+F2707*PAINEL_PESOS!$B$8+G2707*PAINEL_PESOS!$B$9+H2707*PAINEL_PESOS!$B$10)*I2707)</f>
        <v/>
      </c>
      <c r="L2707" s="71">
        <f>IF(K2707="","",K2707-J2707)</f>
        <v/>
      </c>
      <c r="M2707" s="71">
        <f>IF(L2707="","",ABS(L2707))</f>
        <v/>
      </c>
      <c r="N2707" t="n">
        <v>0.4</v>
      </c>
      <c r="O2707" t="n">
        <v>1</v>
      </c>
      <c r="P2707" t="n">
        <v>0.6196409714889124</v>
      </c>
      <c r="Q2707" t="n">
        <v>0.9831298215374384</v>
      </c>
      <c r="R2707" t="n">
        <v>0.1023606338015892</v>
      </c>
      <c r="S2707" t="n">
        <v>1</v>
      </c>
      <c r="T2707" t="n">
        <v>0.6746633569785467</v>
      </c>
      <c r="U2707" t="n">
        <v>0.1917671279361459</v>
      </c>
      <c r="V2707" t="n">
        <v>0.7583940766966634</v>
      </c>
      <c r="W2707" t="n">
        <v>0.4923109816112119</v>
      </c>
      <c r="X2707" t="n">
        <v>0.6539095997019659</v>
      </c>
    </row>
    <row r="2708">
      <c r="A2708" t="inlineStr">
        <is>
          <t>3140159</t>
        </is>
      </c>
      <c r="B2708" t="inlineStr">
        <is>
          <t>Mário Campos</t>
        </is>
      </c>
      <c r="C2708" t="inlineStr">
        <is>
          <t>MG</t>
        </is>
      </c>
      <c r="D2708" t="inlineStr">
        <is>
          <t>REGIÃO SUDESTE</t>
        </is>
      </c>
      <c r="E2708" s="70">
        <f>SUMPRODUCT(N2708:Q2708,PAINEL_PESOS!$C$16:$C$19)</f>
        <v/>
      </c>
      <c r="F2708" s="70">
        <f>SUMPRODUCT(R2708:T2708,PAINEL_PESOS!$C$21:$C$23)</f>
        <v/>
      </c>
      <c r="G2708" s="70">
        <f>SUMPRODUCT(U2708:V2708,PAINEL_PESOS!$C$25:$C$26)</f>
        <v/>
      </c>
      <c r="H2708" s="70">
        <f>SUMPRODUCT(W2708:X2708,PAINEL_PESOS!$C$28:$C$29)</f>
        <v/>
      </c>
      <c r="I2708" s="70" t="n">
        <v>0.9689887446793051</v>
      </c>
      <c r="J2708" s="70" t="n">
        <v>0.6144170327078717</v>
      </c>
      <c r="K2708" s="71">
        <f>IF(NOT(AND(PAINEL_PESOS!$D$12="OK - 100%",PAINEL_PESOS!$F$20="OK - 100%",PAINEL_PESOS!$F$24="OK - 100%",PAINEL_PESOS!$F$27="OK - 100%",PAINEL_PESOS!$F$30="OK - 100%")),"", (E2708*PAINEL_PESOS!$B$7+F2708*PAINEL_PESOS!$B$8+G2708*PAINEL_PESOS!$B$9+H2708*PAINEL_PESOS!$B$10)*I2708)</f>
        <v/>
      </c>
      <c r="L2708" s="71">
        <f>IF(K2708="","",K2708-J2708)</f>
        <v/>
      </c>
      <c r="M2708" s="71">
        <f>IF(L2708="","",ABS(L2708))</f>
        <v/>
      </c>
      <c r="N2708" t="n">
        <v>0.8</v>
      </c>
      <c r="O2708" t="n">
        <v>0.993</v>
      </c>
      <c r="P2708" t="n">
        <v>0.6253431890179515</v>
      </c>
      <c r="Q2708" t="n">
        <v>0.9003243460196688</v>
      </c>
      <c r="R2708" t="n">
        <v>0.2114948524389562</v>
      </c>
      <c r="S2708" t="n">
        <v>0.9977790864605605</v>
      </c>
      <c r="T2708" t="n">
        <v>0.9532014230133471</v>
      </c>
      <c r="U2708" t="n">
        <v>0.2641893217134464</v>
      </c>
      <c r="V2708" t="n">
        <v>0.5065765931669513</v>
      </c>
      <c r="W2708" t="n">
        <v>0.4023322701423706</v>
      </c>
      <c r="X2708" t="n">
        <v>0.7985631683228037</v>
      </c>
    </row>
    <row r="2709">
      <c r="A2709" t="inlineStr">
        <is>
          <t>3140209</t>
        </is>
      </c>
      <c r="B2709" t="inlineStr">
        <is>
          <t>Maripá de Minas</t>
        </is>
      </c>
      <c r="C2709" t="inlineStr">
        <is>
          <t>MG</t>
        </is>
      </c>
      <c r="D2709" t="inlineStr">
        <is>
          <t>REGIÃO SUDESTE</t>
        </is>
      </c>
      <c r="E2709" s="70">
        <f>SUMPRODUCT(N2709:Q2709,PAINEL_PESOS!$C$16:$C$19)</f>
        <v/>
      </c>
      <c r="F2709" s="70">
        <f>SUMPRODUCT(R2709:T2709,PAINEL_PESOS!$C$21:$C$23)</f>
        <v/>
      </c>
      <c r="G2709" s="70">
        <f>SUMPRODUCT(U2709:V2709,PAINEL_PESOS!$C$25:$C$26)</f>
        <v/>
      </c>
      <c r="H2709" s="70">
        <f>SUMPRODUCT(W2709:X2709,PAINEL_PESOS!$C$28:$C$29)</f>
        <v/>
      </c>
      <c r="I2709" s="70" t="n">
        <v>0.998134430836355</v>
      </c>
      <c r="J2709" s="70" t="n">
        <v>0.6429259767552055</v>
      </c>
      <c r="K2709" s="71">
        <f>IF(NOT(AND(PAINEL_PESOS!$D$12="OK - 100%",PAINEL_PESOS!$F$20="OK - 100%",PAINEL_PESOS!$F$24="OK - 100%",PAINEL_PESOS!$F$27="OK - 100%",PAINEL_PESOS!$F$30="OK - 100%")),"", (E2709*PAINEL_PESOS!$B$7+F2709*PAINEL_PESOS!$B$8+G2709*PAINEL_PESOS!$B$9+H2709*PAINEL_PESOS!$B$10)*I2709)</f>
        <v/>
      </c>
      <c r="L2709" s="71">
        <f>IF(K2709="","",K2709-J2709)</f>
        <v/>
      </c>
      <c r="M2709" s="71">
        <f>IF(L2709="","",ABS(L2709))</f>
        <v/>
      </c>
      <c r="N2709" t="n">
        <v>0.8</v>
      </c>
      <c r="O2709" t="n">
        <v>1</v>
      </c>
      <c r="P2709" t="n">
        <v>0.8074973600844773</v>
      </c>
      <c r="Q2709" t="n">
        <v>0.9941593680767683</v>
      </c>
      <c r="R2709" t="n">
        <v>0.1389168927519376</v>
      </c>
      <c r="S2709" t="n">
        <v>0.9962779290861407</v>
      </c>
      <c r="T2709" t="n">
        <v>0.9964129338473008</v>
      </c>
      <c r="U2709" t="n">
        <v>0.2513533425131708</v>
      </c>
      <c r="V2709" t="n">
        <v>0.7201489951691129</v>
      </c>
      <c r="W2709" t="n">
        <v>0.2094554237078755</v>
      </c>
      <c r="X2709" t="n">
        <v>0.7501631687695594</v>
      </c>
    </row>
    <row r="2710">
      <c r="A2710" t="inlineStr">
        <is>
          <t>3140308</t>
        </is>
      </c>
      <c r="B2710" t="inlineStr">
        <is>
          <t>Marliéria</t>
        </is>
      </c>
      <c r="C2710" t="inlineStr">
        <is>
          <t>MG</t>
        </is>
      </c>
      <c r="D2710" t="inlineStr">
        <is>
          <t>REGIÃO SUDESTE</t>
        </is>
      </c>
      <c r="E2710" s="70">
        <f>SUMPRODUCT(N2710:Q2710,PAINEL_PESOS!$C$16:$C$19)</f>
        <v/>
      </c>
      <c r="F2710" s="70">
        <f>SUMPRODUCT(R2710:T2710,PAINEL_PESOS!$C$21:$C$23)</f>
        <v/>
      </c>
      <c r="G2710" s="70">
        <f>SUMPRODUCT(U2710:V2710,PAINEL_PESOS!$C$25:$C$26)</f>
        <v/>
      </c>
      <c r="H2710" s="70">
        <f>SUMPRODUCT(W2710:X2710,PAINEL_PESOS!$C$28:$C$29)</f>
        <v/>
      </c>
      <c r="I2710" s="70" t="n">
        <v>0.9993544318298745</v>
      </c>
      <c r="J2710" s="70" t="n">
        <v>0.6840507726080689</v>
      </c>
      <c r="K2710" s="71">
        <f>IF(NOT(AND(PAINEL_PESOS!$D$12="OK - 100%",PAINEL_PESOS!$F$20="OK - 100%",PAINEL_PESOS!$F$24="OK - 100%",PAINEL_PESOS!$F$27="OK - 100%",PAINEL_PESOS!$F$30="OK - 100%")),"", (E2710*PAINEL_PESOS!$B$7+F2710*PAINEL_PESOS!$B$8+G2710*PAINEL_PESOS!$B$9+H2710*PAINEL_PESOS!$B$10)*I2710)</f>
        <v/>
      </c>
      <c r="L2710" s="71">
        <f>IF(K2710="","",K2710-J2710)</f>
        <v/>
      </c>
      <c r="M2710" s="71">
        <f>IF(L2710="","",ABS(L2710))</f>
        <v/>
      </c>
      <c r="N2710" t="n">
        <v>1</v>
      </c>
      <c r="O2710" t="n">
        <v>1</v>
      </c>
      <c r="P2710" t="n">
        <v>0.6832101372756072</v>
      </c>
      <c r="Q2710" t="n">
        <v>0.9979446602233815</v>
      </c>
      <c r="R2710" t="n">
        <v>0.09258752139298219</v>
      </c>
      <c r="S2710" t="n">
        <v>0.9999868859168465</v>
      </c>
      <c r="T2710" t="n">
        <v>0.9982393357905969</v>
      </c>
      <c r="U2710" t="n">
        <v>0.3772776164648171</v>
      </c>
      <c r="V2710" t="n">
        <v>0.7532927033465482</v>
      </c>
      <c r="W2710" t="n">
        <v>0.3683525341362557</v>
      </c>
      <c r="X2710" t="n">
        <v>0.7425651928219525</v>
      </c>
    </row>
    <row r="2711">
      <c r="A2711" t="inlineStr">
        <is>
          <t>3140407</t>
        </is>
      </c>
      <c r="B2711" t="inlineStr">
        <is>
          <t>Marmelópolis</t>
        </is>
      </c>
      <c r="C2711" t="inlineStr">
        <is>
          <t>MG</t>
        </is>
      </c>
      <c r="D2711" t="inlineStr">
        <is>
          <t>REGIÃO SUDESTE</t>
        </is>
      </c>
      <c r="E2711" s="70">
        <f>SUMPRODUCT(N2711:Q2711,PAINEL_PESOS!$C$16:$C$19)</f>
        <v/>
      </c>
      <c r="F2711" s="70">
        <f>SUMPRODUCT(R2711:T2711,PAINEL_PESOS!$C$21:$C$23)</f>
        <v/>
      </c>
      <c r="G2711" s="70">
        <f>SUMPRODUCT(U2711:V2711,PAINEL_PESOS!$C$25:$C$26)</f>
        <v/>
      </c>
      <c r="H2711" s="70">
        <f>SUMPRODUCT(W2711:X2711,PAINEL_PESOS!$C$28:$C$29)</f>
        <v/>
      </c>
      <c r="I2711" s="70" t="n">
        <v>0.9992672944473565</v>
      </c>
      <c r="J2711" s="70" t="n">
        <v>0.564721631903802</v>
      </c>
      <c r="K2711" s="71">
        <f>IF(NOT(AND(PAINEL_PESOS!$D$12="OK - 100%",PAINEL_PESOS!$F$20="OK - 100%",PAINEL_PESOS!$F$24="OK - 100%",PAINEL_PESOS!$F$27="OK - 100%",PAINEL_PESOS!$F$30="OK - 100%")),"", (E2711*PAINEL_PESOS!$B$7+F2711*PAINEL_PESOS!$B$8+G2711*PAINEL_PESOS!$B$9+H2711*PAINEL_PESOS!$B$10)*I2711)</f>
        <v/>
      </c>
      <c r="L2711" s="71">
        <f>IF(K2711="","",K2711-J2711)</f>
        <v/>
      </c>
      <c r="M2711" s="71">
        <f>IF(L2711="","",ABS(L2711))</f>
        <v/>
      </c>
      <c r="N2711" t="n">
        <v>1</v>
      </c>
      <c r="O2711" t="n">
        <v>0</v>
      </c>
      <c r="P2711" t="n">
        <v>0.9550158394931362</v>
      </c>
      <c r="Q2711" t="n">
        <v>0.997328250248312</v>
      </c>
      <c r="R2711" t="n">
        <v>0.0838099579340329</v>
      </c>
      <c r="S2711" t="n">
        <v>0.9994046061472458</v>
      </c>
      <c r="T2711" t="n">
        <v>0.9985078170391765</v>
      </c>
      <c r="U2711" t="n">
        <v>0.2001892799827378</v>
      </c>
      <c r="V2711" t="n">
        <v>0.4145258389822238</v>
      </c>
      <c r="W2711" t="n">
        <v>0.2504305623897243</v>
      </c>
      <c r="X2711" t="n">
        <v>0.7919530328396112</v>
      </c>
    </row>
    <row r="2712">
      <c r="A2712" t="inlineStr">
        <is>
          <t>3140506</t>
        </is>
      </c>
      <c r="B2712" t="inlineStr">
        <is>
          <t>Martinho Campos</t>
        </is>
      </c>
      <c r="C2712" t="inlineStr">
        <is>
          <t>MG</t>
        </is>
      </c>
      <c r="D2712" t="inlineStr">
        <is>
          <t>REGIÃO SUDESTE</t>
        </is>
      </c>
      <c r="E2712" s="70">
        <f>SUMPRODUCT(N2712:Q2712,PAINEL_PESOS!$C$16:$C$19)</f>
        <v/>
      </c>
      <c r="F2712" s="70">
        <f>SUMPRODUCT(R2712:T2712,PAINEL_PESOS!$C$21:$C$23)</f>
        <v/>
      </c>
      <c r="G2712" s="70">
        <f>SUMPRODUCT(U2712:V2712,PAINEL_PESOS!$C$25:$C$26)</f>
        <v/>
      </c>
      <c r="H2712" s="70">
        <f>SUMPRODUCT(W2712:X2712,PAINEL_PESOS!$C$28:$C$29)</f>
        <v/>
      </c>
      <c r="I2712" s="70" t="n">
        <v>0.9862505663510095</v>
      </c>
      <c r="J2712" s="70" t="n">
        <v>0.657755002030613</v>
      </c>
      <c r="K2712" s="71">
        <f>IF(NOT(AND(PAINEL_PESOS!$D$12="OK - 100%",PAINEL_PESOS!$F$20="OK - 100%",PAINEL_PESOS!$F$24="OK - 100%",PAINEL_PESOS!$F$27="OK - 100%",PAINEL_PESOS!$F$30="OK - 100%")),"", (E2712*PAINEL_PESOS!$B$7+F2712*PAINEL_PESOS!$B$8+G2712*PAINEL_PESOS!$B$9+H2712*PAINEL_PESOS!$B$10)*I2712)</f>
        <v/>
      </c>
      <c r="L2712" s="71">
        <f>IF(K2712="","",K2712-J2712)</f>
        <v/>
      </c>
      <c r="M2712" s="71">
        <f>IF(L2712="","",ABS(L2712))</f>
        <v/>
      </c>
      <c r="N2712" t="n">
        <v>0.6</v>
      </c>
      <c r="O2712" t="n">
        <v>0.9972</v>
      </c>
      <c r="P2712" t="n">
        <v>0.7413938753959873</v>
      </c>
      <c r="Q2712" t="n">
        <v>0.9942543001195089</v>
      </c>
      <c r="R2712" t="n">
        <v>0.2948485531719622</v>
      </c>
      <c r="S2712" t="n">
        <v>0.9994751064919545</v>
      </c>
      <c r="T2712" t="n">
        <v>0.9337816178367294</v>
      </c>
      <c r="U2712" t="n">
        <v>0.2217979030525156</v>
      </c>
      <c r="V2712" t="n">
        <v>0.7564247437810128</v>
      </c>
      <c r="W2712" t="n">
        <v>0.3995627487963943</v>
      </c>
      <c r="X2712" t="n">
        <v>0.8057857253117204</v>
      </c>
    </row>
    <row r="2713">
      <c r="A2713" t="inlineStr">
        <is>
          <t>3140530</t>
        </is>
      </c>
      <c r="B2713" t="inlineStr">
        <is>
          <t>Martins Soares</t>
        </is>
      </c>
      <c r="C2713" t="inlineStr">
        <is>
          <t>MG</t>
        </is>
      </c>
      <c r="D2713" t="inlineStr">
        <is>
          <t>REGIÃO SUDESTE</t>
        </is>
      </c>
      <c r="E2713" s="70">
        <f>SUMPRODUCT(N2713:Q2713,PAINEL_PESOS!$C$16:$C$19)</f>
        <v/>
      </c>
      <c r="F2713" s="70">
        <f>SUMPRODUCT(R2713:T2713,PAINEL_PESOS!$C$21:$C$23)</f>
        <v/>
      </c>
      <c r="G2713" s="70">
        <f>SUMPRODUCT(U2713:V2713,PAINEL_PESOS!$C$25:$C$26)</f>
        <v/>
      </c>
      <c r="H2713" s="70">
        <f>SUMPRODUCT(W2713:X2713,PAINEL_PESOS!$C$28:$C$29)</f>
        <v/>
      </c>
      <c r="I2713" s="70" t="n">
        <v>0.9971727636338789</v>
      </c>
      <c r="J2713" s="70" t="n">
        <v>0.607797528126242</v>
      </c>
      <c r="K2713" s="71">
        <f>IF(NOT(AND(PAINEL_PESOS!$D$12="OK - 100%",PAINEL_PESOS!$F$20="OK - 100%",PAINEL_PESOS!$F$24="OK - 100%",PAINEL_PESOS!$F$27="OK - 100%",PAINEL_PESOS!$F$30="OK - 100%")),"", (E2713*PAINEL_PESOS!$B$7+F2713*PAINEL_PESOS!$B$8+G2713*PAINEL_PESOS!$B$9+H2713*PAINEL_PESOS!$B$10)*I2713)</f>
        <v/>
      </c>
      <c r="L2713" s="71">
        <f>IF(K2713="","",K2713-J2713)</f>
        <v/>
      </c>
      <c r="M2713" s="71">
        <f>IF(L2713="","",ABS(L2713))</f>
        <v/>
      </c>
      <c r="N2713" t="n">
        <v>0.2</v>
      </c>
      <c r="O2713" t="n">
        <v>1</v>
      </c>
      <c r="P2713" t="n">
        <v>0.6152059134107709</v>
      </c>
      <c r="Q2713" t="n">
        <v>0.984231273240051</v>
      </c>
      <c r="R2713" t="n">
        <v>0.231886045309456</v>
      </c>
      <c r="S2713" t="n">
        <v>0.9957958448180378</v>
      </c>
      <c r="T2713" t="n">
        <v>0.9991251414399904</v>
      </c>
      <c r="U2713" t="n">
        <v>0.1965461936046577</v>
      </c>
      <c r="V2713" t="n">
        <v>0.7344280631263422</v>
      </c>
      <c r="W2713" t="n">
        <v>0.3440079391983437</v>
      </c>
      <c r="X2713" t="n">
        <v>0.7169274893999571</v>
      </c>
    </row>
    <row r="2714">
      <c r="A2714" t="inlineStr">
        <is>
          <t>3140555</t>
        </is>
      </c>
      <c r="B2714" t="inlineStr">
        <is>
          <t>Mata Verde</t>
        </is>
      </c>
      <c r="C2714" t="inlineStr">
        <is>
          <t>MG</t>
        </is>
      </c>
      <c r="D2714" t="inlineStr">
        <is>
          <t>REGIÃO SUDESTE</t>
        </is>
      </c>
      <c r="E2714" s="70">
        <f>SUMPRODUCT(N2714:Q2714,PAINEL_PESOS!$C$16:$C$19)</f>
        <v/>
      </c>
      <c r="F2714" s="70">
        <f>SUMPRODUCT(R2714:T2714,PAINEL_PESOS!$C$21:$C$23)</f>
        <v/>
      </c>
      <c r="G2714" s="70">
        <f>SUMPRODUCT(U2714:V2714,PAINEL_PESOS!$C$25:$C$26)</f>
        <v/>
      </c>
      <c r="H2714" s="70">
        <f>SUMPRODUCT(W2714:X2714,PAINEL_PESOS!$C$28:$C$29)</f>
        <v/>
      </c>
      <c r="I2714" s="70" t="n">
        <v>0.9704017431386641</v>
      </c>
      <c r="J2714" s="70" t="n">
        <v>0.6488743012468863</v>
      </c>
      <c r="K2714" s="71">
        <f>IF(NOT(AND(PAINEL_PESOS!$D$12="OK - 100%",PAINEL_PESOS!$F$20="OK - 100%",PAINEL_PESOS!$F$24="OK - 100%",PAINEL_PESOS!$F$27="OK - 100%",PAINEL_PESOS!$F$30="OK - 100%")),"", (E2714*PAINEL_PESOS!$B$7+F2714*PAINEL_PESOS!$B$8+G2714*PAINEL_PESOS!$B$9+H2714*PAINEL_PESOS!$B$10)*I2714)</f>
        <v/>
      </c>
      <c r="L2714" s="71">
        <f>IF(K2714="","",K2714-J2714)</f>
        <v/>
      </c>
      <c r="M2714" s="71">
        <f>IF(L2714="","",ABS(L2714))</f>
        <v/>
      </c>
      <c r="N2714" t="n">
        <v>1</v>
      </c>
      <c r="O2714" t="n">
        <v>1</v>
      </c>
      <c r="P2714" t="n">
        <v>0.8110876451953537</v>
      </c>
      <c r="Q2714" t="n">
        <v>0.9191104802285379</v>
      </c>
      <c r="R2714" t="n">
        <v>0.1402846828307721</v>
      </c>
      <c r="S2714" t="n">
        <v>0.9995150873293278</v>
      </c>
      <c r="T2714" t="n">
        <v>0.90207884428129</v>
      </c>
      <c r="U2714" t="n">
        <v>0.524189893712768</v>
      </c>
      <c r="V2714" t="n">
        <v>0.2478737611812586</v>
      </c>
      <c r="W2714" t="n">
        <v>0.6688808215801264</v>
      </c>
      <c r="X2714" t="n">
        <v>0.6820291597597483</v>
      </c>
    </row>
    <row r="2715">
      <c r="A2715" t="inlineStr">
        <is>
          <t>3140605</t>
        </is>
      </c>
      <c r="B2715" t="inlineStr">
        <is>
          <t>Materlândia</t>
        </is>
      </c>
      <c r="C2715" t="inlineStr">
        <is>
          <t>MG</t>
        </is>
      </c>
      <c r="D2715" t="inlineStr">
        <is>
          <t>REGIÃO SUDESTE</t>
        </is>
      </c>
      <c r="E2715" s="70">
        <f>SUMPRODUCT(N2715:Q2715,PAINEL_PESOS!$C$16:$C$19)</f>
        <v/>
      </c>
      <c r="F2715" s="70">
        <f>SUMPRODUCT(R2715:T2715,PAINEL_PESOS!$C$21:$C$23)</f>
        <v/>
      </c>
      <c r="G2715" s="70">
        <f>SUMPRODUCT(U2715:V2715,PAINEL_PESOS!$C$25:$C$26)</f>
        <v/>
      </c>
      <c r="H2715" s="70">
        <f>SUMPRODUCT(W2715:X2715,PAINEL_PESOS!$C$28:$C$29)</f>
        <v/>
      </c>
      <c r="I2715" s="70" t="n">
        <v>0.9974901980651635</v>
      </c>
      <c r="J2715" s="70" t="n">
        <v>0.7107360671357769</v>
      </c>
      <c r="K2715" s="71">
        <f>IF(NOT(AND(PAINEL_PESOS!$D$12="OK - 100%",PAINEL_PESOS!$F$20="OK - 100%",PAINEL_PESOS!$F$24="OK - 100%",PAINEL_PESOS!$F$27="OK - 100%",PAINEL_PESOS!$F$30="OK - 100%")),"", (E2715*PAINEL_PESOS!$B$7+F2715*PAINEL_PESOS!$B$8+G2715*PAINEL_PESOS!$B$9+H2715*PAINEL_PESOS!$B$10)*I2715)</f>
        <v/>
      </c>
      <c r="L2715" s="71">
        <f>IF(K2715="","",K2715-J2715)</f>
        <v/>
      </c>
      <c r="M2715" s="71">
        <f>IF(L2715="","",ABS(L2715))</f>
        <v/>
      </c>
      <c r="N2715" t="n">
        <v>1</v>
      </c>
      <c r="O2715" t="n">
        <v>0.9799</v>
      </c>
      <c r="P2715" t="n">
        <v>0.7863780359028512</v>
      </c>
      <c r="Q2715" t="n">
        <v>0.9958016099564692</v>
      </c>
      <c r="R2715" t="n">
        <v>0.1042465927209661</v>
      </c>
      <c r="S2715" t="n">
        <v>0.9999929160457415</v>
      </c>
      <c r="T2715" t="n">
        <v>0.9902647785548341</v>
      </c>
      <c r="U2715" t="n">
        <v>0.520927632541026</v>
      </c>
      <c r="V2715" t="n">
        <v>0.7510479304775679</v>
      </c>
      <c r="W2715" t="n">
        <v>0.44158953825624</v>
      </c>
      <c r="X2715" t="n">
        <v>0.7092537815161357</v>
      </c>
    </row>
    <row r="2716">
      <c r="A2716" t="inlineStr">
        <is>
          <t>3140704</t>
        </is>
      </c>
      <c r="B2716" t="inlineStr">
        <is>
          <t>Mateus Leme</t>
        </is>
      </c>
      <c r="C2716" t="inlineStr">
        <is>
          <t>MG</t>
        </is>
      </c>
      <c r="D2716" t="inlineStr">
        <is>
          <t>REGIÃO SUDESTE</t>
        </is>
      </c>
      <c r="E2716" s="70">
        <f>SUMPRODUCT(N2716:Q2716,PAINEL_PESOS!$C$16:$C$19)</f>
        <v/>
      </c>
      <c r="F2716" s="70">
        <f>SUMPRODUCT(R2716:T2716,PAINEL_PESOS!$C$21:$C$23)</f>
        <v/>
      </c>
      <c r="G2716" s="70">
        <f>SUMPRODUCT(U2716:V2716,PAINEL_PESOS!$C$25:$C$26)</f>
        <v/>
      </c>
      <c r="H2716" s="70">
        <f>SUMPRODUCT(W2716:X2716,PAINEL_PESOS!$C$28:$C$29)</f>
        <v/>
      </c>
      <c r="I2716" s="70" t="n">
        <v>0.9703647719044863</v>
      </c>
      <c r="J2716" s="70" t="n">
        <v>0.5715814990577319</v>
      </c>
      <c r="K2716" s="71">
        <f>IF(NOT(AND(PAINEL_PESOS!$D$12="OK - 100%",PAINEL_PESOS!$F$20="OK - 100%",PAINEL_PESOS!$F$24="OK - 100%",PAINEL_PESOS!$F$27="OK - 100%",PAINEL_PESOS!$F$30="OK - 100%")),"", (E2716*PAINEL_PESOS!$B$7+F2716*PAINEL_PESOS!$B$8+G2716*PAINEL_PESOS!$B$9+H2716*PAINEL_PESOS!$B$10)*I2716)</f>
        <v/>
      </c>
      <c r="L2716" s="71">
        <f>IF(K2716="","",K2716-J2716)</f>
        <v/>
      </c>
      <c r="M2716" s="71">
        <f>IF(L2716="","",ABS(L2716))</f>
        <v/>
      </c>
      <c r="N2716" t="n">
        <v>0.2</v>
      </c>
      <c r="O2716" t="n">
        <v>0.9945000000000001</v>
      </c>
      <c r="P2716" t="n">
        <v>0.4812038014783527</v>
      </c>
      <c r="Q2716" t="n">
        <v>0.9113114621064542</v>
      </c>
      <c r="R2716" t="n">
        <v>0.3539165662018411</v>
      </c>
      <c r="S2716" t="n">
        <v>0.9901225934964152</v>
      </c>
      <c r="T2716" t="n">
        <v>0.9253805575280721</v>
      </c>
      <c r="U2716" t="n">
        <v>0.2641770810740452</v>
      </c>
      <c r="V2716" t="n">
        <v>0.4407754991446518</v>
      </c>
      <c r="W2716" t="n">
        <v>0.4023308954308024</v>
      </c>
      <c r="X2716" t="n">
        <v>0.7985645556806833</v>
      </c>
    </row>
    <row r="2717">
      <c r="A2717" t="inlineStr">
        <is>
          <t>3140803</t>
        </is>
      </c>
      <c r="B2717" t="inlineStr">
        <is>
          <t>Matias Barbosa</t>
        </is>
      </c>
      <c r="C2717" t="inlineStr">
        <is>
          <t>MG</t>
        </is>
      </c>
      <c r="D2717" t="inlineStr">
        <is>
          <t>REGIÃO SUDESTE</t>
        </is>
      </c>
      <c r="E2717" s="70">
        <f>SUMPRODUCT(N2717:Q2717,PAINEL_PESOS!$C$16:$C$19)</f>
        <v/>
      </c>
      <c r="F2717" s="70">
        <f>SUMPRODUCT(R2717:T2717,PAINEL_PESOS!$C$21:$C$23)</f>
        <v/>
      </c>
      <c r="G2717" s="70">
        <f>SUMPRODUCT(U2717:V2717,PAINEL_PESOS!$C$25:$C$26)</f>
        <v/>
      </c>
      <c r="H2717" s="70">
        <f>SUMPRODUCT(W2717:X2717,PAINEL_PESOS!$C$28:$C$29)</f>
        <v/>
      </c>
      <c r="I2717" s="70" t="n">
        <v>0.9983187010002756</v>
      </c>
      <c r="J2717" s="70" t="n">
        <v>0.6335769417932643</v>
      </c>
      <c r="K2717" s="71">
        <f>IF(NOT(AND(PAINEL_PESOS!$D$12="OK - 100%",PAINEL_PESOS!$F$20="OK - 100%",PAINEL_PESOS!$F$24="OK - 100%",PAINEL_PESOS!$F$27="OK - 100%",PAINEL_PESOS!$F$30="OK - 100%")),"", (E2717*PAINEL_PESOS!$B$7+F2717*PAINEL_PESOS!$B$8+G2717*PAINEL_PESOS!$B$9+H2717*PAINEL_PESOS!$B$10)*I2717)</f>
        <v/>
      </c>
      <c r="L2717" s="71">
        <f>IF(K2717="","",K2717-J2717)</f>
        <v/>
      </c>
      <c r="M2717" s="71">
        <f>IF(L2717="","",ABS(L2717))</f>
        <v/>
      </c>
      <c r="N2717" t="n">
        <v>0.6</v>
      </c>
      <c r="O2717" t="n">
        <v>0.9893</v>
      </c>
      <c r="P2717" t="n">
        <v>0.6221752903907075</v>
      </c>
      <c r="Q2717" t="n">
        <v>0.9916586001170268</v>
      </c>
      <c r="R2717" t="n">
        <v>0.3332169151687597</v>
      </c>
      <c r="S2717" t="n">
        <v>0.998444732058244</v>
      </c>
      <c r="T2717" t="n">
        <v>0.9987839806746097</v>
      </c>
      <c r="U2717" t="n">
        <v>0.3121020253241501</v>
      </c>
      <c r="V2717" t="n">
        <v>0.5632615898348312</v>
      </c>
      <c r="W2717" t="n">
        <v>0.2705878508047442</v>
      </c>
      <c r="X2717" t="n">
        <v>0.7760029146769143</v>
      </c>
    </row>
    <row r="2718">
      <c r="A2718" t="inlineStr">
        <is>
          <t>3140852</t>
        </is>
      </c>
      <c r="B2718" t="inlineStr">
        <is>
          <t>Matias Cardoso</t>
        </is>
      </c>
      <c r="C2718" t="inlineStr">
        <is>
          <t>MG</t>
        </is>
      </c>
      <c r="D2718" t="inlineStr">
        <is>
          <t>REGIÃO SUDESTE</t>
        </is>
      </c>
      <c r="E2718" s="70">
        <f>SUMPRODUCT(N2718:Q2718,PAINEL_PESOS!$C$16:$C$19)</f>
        <v/>
      </c>
      <c r="F2718" s="70">
        <f>SUMPRODUCT(R2718:T2718,PAINEL_PESOS!$C$21:$C$23)</f>
        <v/>
      </c>
      <c r="G2718" s="70">
        <f>SUMPRODUCT(U2718:V2718,PAINEL_PESOS!$C$25:$C$26)</f>
        <v/>
      </c>
      <c r="H2718" s="70">
        <f>SUMPRODUCT(W2718:X2718,PAINEL_PESOS!$C$28:$C$29)</f>
        <v/>
      </c>
      <c r="I2718" s="70" t="n">
        <v>0.9685764899818481</v>
      </c>
      <c r="J2718" s="70" t="n">
        <v>0.6510356695591256</v>
      </c>
      <c r="K2718" s="71">
        <f>IF(NOT(AND(PAINEL_PESOS!$D$12="OK - 100%",PAINEL_PESOS!$F$20="OK - 100%",PAINEL_PESOS!$F$24="OK - 100%",PAINEL_PESOS!$F$27="OK - 100%",PAINEL_PESOS!$F$30="OK - 100%")),"", (E2718*PAINEL_PESOS!$B$7+F2718*PAINEL_PESOS!$B$8+G2718*PAINEL_PESOS!$B$9+H2718*PAINEL_PESOS!$B$10)*I2718)</f>
        <v/>
      </c>
      <c r="L2718" s="71">
        <f>IF(K2718="","",K2718-J2718)</f>
        <v/>
      </c>
      <c r="M2718" s="71">
        <f>IF(L2718="","",ABS(L2718))</f>
        <v/>
      </c>
      <c r="N2718" t="n">
        <v>0.6</v>
      </c>
      <c r="O2718" t="n">
        <v>1</v>
      </c>
      <c r="P2718" t="n">
        <v>0.7549102428722281</v>
      </c>
      <c r="Q2718" t="n">
        <v>0.9982946148638525</v>
      </c>
      <c r="R2718" t="n">
        <v>0.19446051690051</v>
      </c>
      <c r="S2718" t="n">
        <v>0.9999651244731377</v>
      </c>
      <c r="T2718" t="n">
        <v>0.8404577625558296</v>
      </c>
      <c r="U2718" t="n">
        <v>0.560180373885682</v>
      </c>
      <c r="V2718" t="n">
        <v>0.7355802068247006</v>
      </c>
      <c r="W2718" t="n">
        <v>0.4566281975483978</v>
      </c>
      <c r="X2718" t="n">
        <v>0.5916775235507488</v>
      </c>
    </row>
    <row r="2719">
      <c r="A2719" t="inlineStr">
        <is>
          <t>3140902</t>
        </is>
      </c>
      <c r="B2719" t="inlineStr">
        <is>
          <t>Matipó</t>
        </is>
      </c>
      <c r="C2719" t="inlineStr">
        <is>
          <t>MG</t>
        </is>
      </c>
      <c r="D2719" t="inlineStr">
        <is>
          <t>REGIÃO SUDESTE</t>
        </is>
      </c>
      <c r="E2719" s="70">
        <f>SUMPRODUCT(N2719:Q2719,PAINEL_PESOS!$C$16:$C$19)</f>
        <v/>
      </c>
      <c r="F2719" s="70">
        <f>SUMPRODUCT(R2719:T2719,PAINEL_PESOS!$C$21:$C$23)</f>
        <v/>
      </c>
      <c r="G2719" s="70">
        <f>SUMPRODUCT(U2719:V2719,PAINEL_PESOS!$C$25:$C$26)</f>
        <v/>
      </c>
      <c r="H2719" s="70">
        <f>SUMPRODUCT(W2719:X2719,PAINEL_PESOS!$C$28:$C$29)</f>
        <v/>
      </c>
      <c r="I2719" s="70" t="n">
        <v>0.9964234607309016</v>
      </c>
      <c r="J2719" s="70" t="n">
        <v>0.6431640692215655</v>
      </c>
      <c r="K2719" s="71">
        <f>IF(NOT(AND(PAINEL_PESOS!$D$12="OK - 100%",PAINEL_PESOS!$F$20="OK - 100%",PAINEL_PESOS!$F$24="OK - 100%",PAINEL_PESOS!$F$27="OK - 100%",PAINEL_PESOS!$F$30="OK - 100%")),"", (E2719*PAINEL_PESOS!$B$7+F2719*PAINEL_PESOS!$B$8+G2719*PAINEL_PESOS!$B$9+H2719*PAINEL_PESOS!$B$10)*I2719)</f>
        <v/>
      </c>
      <c r="L2719" s="71">
        <f>IF(K2719="","",K2719-J2719)</f>
        <v/>
      </c>
      <c r="M2719" s="71">
        <f>IF(L2719="","",ABS(L2719))</f>
        <v/>
      </c>
      <c r="N2719" t="n">
        <v>0.6</v>
      </c>
      <c r="O2719" t="n">
        <v>1</v>
      </c>
      <c r="P2719" t="n">
        <v>0.7539598732840549</v>
      </c>
      <c r="Q2719" t="n">
        <v>0.9843714348146164</v>
      </c>
      <c r="R2719" t="n">
        <v>0.2768016717800152</v>
      </c>
      <c r="S2719" t="n">
        <v>0.99647923991844</v>
      </c>
      <c r="T2719" t="n">
        <v>0.9949009954347936</v>
      </c>
      <c r="U2719" t="n">
        <v>0.1765715388101046</v>
      </c>
      <c r="V2719" t="n">
        <v>0.7284998296673471</v>
      </c>
      <c r="W2719" t="n">
        <v>0.3166041061894017</v>
      </c>
      <c r="X2719" t="n">
        <v>0.760818619226955</v>
      </c>
    </row>
    <row r="2720">
      <c r="A2720" t="inlineStr">
        <is>
          <t>3141009</t>
        </is>
      </c>
      <c r="B2720" t="inlineStr">
        <is>
          <t>Mato Verde</t>
        </is>
      </c>
      <c r="C2720" t="inlineStr">
        <is>
          <t>MG</t>
        </is>
      </c>
      <c r="D2720" t="inlineStr">
        <is>
          <t>REGIÃO SUDESTE</t>
        </is>
      </c>
      <c r="E2720" s="70">
        <f>SUMPRODUCT(N2720:Q2720,PAINEL_PESOS!$C$16:$C$19)</f>
        <v/>
      </c>
      <c r="F2720" s="70">
        <f>SUMPRODUCT(R2720:T2720,PAINEL_PESOS!$C$21:$C$23)</f>
        <v/>
      </c>
      <c r="G2720" s="70">
        <f>SUMPRODUCT(U2720:V2720,PAINEL_PESOS!$C$25:$C$26)</f>
        <v/>
      </c>
      <c r="H2720" s="70">
        <f>SUMPRODUCT(W2720:X2720,PAINEL_PESOS!$C$28:$C$29)</f>
        <v/>
      </c>
      <c r="I2720" s="70" t="n">
        <v>0.9728431741420169</v>
      </c>
      <c r="J2720" s="70" t="n">
        <v>0.6677555471701231</v>
      </c>
      <c r="K2720" s="71">
        <f>IF(NOT(AND(PAINEL_PESOS!$D$12="OK - 100%",PAINEL_PESOS!$F$20="OK - 100%",PAINEL_PESOS!$F$24="OK - 100%",PAINEL_PESOS!$F$27="OK - 100%",PAINEL_PESOS!$F$30="OK - 100%")),"", (E2720*PAINEL_PESOS!$B$7+F2720*PAINEL_PESOS!$B$8+G2720*PAINEL_PESOS!$B$9+H2720*PAINEL_PESOS!$B$10)*I2720)</f>
        <v/>
      </c>
      <c r="L2720" s="71">
        <f>IF(K2720="","",K2720-J2720)</f>
        <v/>
      </c>
      <c r="M2720" s="71">
        <f>IF(L2720="","",ABS(L2720))</f>
        <v/>
      </c>
      <c r="N2720" t="n">
        <v>1</v>
      </c>
      <c r="O2720" t="n">
        <v>1</v>
      </c>
      <c r="P2720" t="n">
        <v>0.6805702217529039</v>
      </c>
      <c r="Q2720" t="n">
        <v>0.935363785552024</v>
      </c>
      <c r="R2720" t="n">
        <v>0.2069395724044963</v>
      </c>
      <c r="S2720" t="n">
        <v>0.99574415421333</v>
      </c>
      <c r="T2720" t="n">
        <v>0.9031982163507655</v>
      </c>
      <c r="U2720" t="n">
        <v>0.459626353295384</v>
      </c>
      <c r="V2720" t="n">
        <v>0.7168714575678419</v>
      </c>
      <c r="W2720" t="n">
        <v>0.5152547728793293</v>
      </c>
      <c r="X2720" t="n">
        <v>0.5875261618394257</v>
      </c>
    </row>
    <row r="2721">
      <c r="A2721" t="inlineStr">
        <is>
          <t>3141108</t>
        </is>
      </c>
      <c r="B2721" t="inlineStr">
        <is>
          <t>Matozinhos</t>
        </is>
      </c>
      <c r="C2721" t="inlineStr">
        <is>
          <t>MG</t>
        </is>
      </c>
      <c r="D2721" t="inlineStr">
        <is>
          <t>REGIÃO SUDESTE</t>
        </is>
      </c>
      <c r="E2721" s="70">
        <f>SUMPRODUCT(N2721:Q2721,PAINEL_PESOS!$C$16:$C$19)</f>
        <v/>
      </c>
      <c r="F2721" s="70">
        <f>SUMPRODUCT(R2721:T2721,PAINEL_PESOS!$C$21:$C$23)</f>
        <v/>
      </c>
      <c r="G2721" s="70">
        <f>SUMPRODUCT(U2721:V2721,PAINEL_PESOS!$C$25:$C$26)</f>
        <v/>
      </c>
      <c r="H2721" s="70">
        <f>SUMPRODUCT(W2721:X2721,PAINEL_PESOS!$C$28:$C$29)</f>
        <v/>
      </c>
      <c r="I2721" s="70" t="n">
        <v>0.9870281341213388</v>
      </c>
      <c r="J2721" s="70" t="n">
        <v>0.6065739806642676</v>
      </c>
      <c r="K2721" s="71">
        <f>IF(NOT(AND(PAINEL_PESOS!$D$12="OK - 100%",PAINEL_PESOS!$F$20="OK - 100%",PAINEL_PESOS!$F$24="OK - 100%",PAINEL_PESOS!$F$27="OK - 100%",PAINEL_PESOS!$F$30="OK - 100%")),"", (E2721*PAINEL_PESOS!$B$7+F2721*PAINEL_PESOS!$B$8+G2721*PAINEL_PESOS!$B$9+H2721*PAINEL_PESOS!$B$10)*I2721)</f>
        <v/>
      </c>
      <c r="L2721" s="71">
        <f>IF(K2721="","",K2721-J2721)</f>
        <v/>
      </c>
      <c r="M2721" s="71">
        <f>IF(L2721="","",ABS(L2721))</f>
        <v/>
      </c>
      <c r="N2721" t="n">
        <v>0.4</v>
      </c>
      <c r="O2721" t="n">
        <v>0.9876</v>
      </c>
      <c r="P2721" t="n">
        <v>0.5851108764519535</v>
      </c>
      <c r="Q2721" t="n">
        <v>0.94751851941841</v>
      </c>
      <c r="R2721" t="n">
        <v>0.4053515166878202</v>
      </c>
      <c r="S2721" t="n">
        <v>0.9597563957429304</v>
      </c>
      <c r="T2721" t="n">
        <v>0.9911887039286635</v>
      </c>
      <c r="U2721" t="n">
        <v>0.3067779853869811</v>
      </c>
      <c r="V2721" t="n">
        <v>0.3607643706426334</v>
      </c>
      <c r="W2721" t="n">
        <v>0.4925425540465322</v>
      </c>
      <c r="X2721" t="n">
        <v>0.725302270513406</v>
      </c>
    </row>
    <row r="2722">
      <c r="A2722" t="inlineStr">
        <is>
          <t>3141207</t>
        </is>
      </c>
      <c r="B2722" t="inlineStr">
        <is>
          <t>Matutina</t>
        </is>
      </c>
      <c r="C2722" t="inlineStr">
        <is>
          <t>MG</t>
        </is>
      </c>
      <c r="D2722" t="inlineStr">
        <is>
          <t>REGIÃO SUDESTE</t>
        </is>
      </c>
      <c r="E2722" s="70">
        <f>SUMPRODUCT(N2722:Q2722,PAINEL_PESOS!$C$16:$C$19)</f>
        <v/>
      </c>
      <c r="F2722" s="70">
        <f>SUMPRODUCT(R2722:T2722,PAINEL_PESOS!$C$21:$C$23)</f>
        <v/>
      </c>
      <c r="G2722" s="70">
        <f>SUMPRODUCT(U2722:V2722,PAINEL_PESOS!$C$25:$C$26)</f>
        <v/>
      </c>
      <c r="H2722" s="70">
        <f>SUMPRODUCT(W2722:X2722,PAINEL_PESOS!$C$28:$C$29)</f>
        <v/>
      </c>
      <c r="I2722" s="70" t="n">
        <v>0.997241470745721</v>
      </c>
      <c r="J2722" s="70" t="n">
        <v>0.6808066339268959</v>
      </c>
      <c r="K2722" s="71">
        <f>IF(NOT(AND(PAINEL_PESOS!$D$12="OK - 100%",PAINEL_PESOS!$F$20="OK - 100%",PAINEL_PESOS!$F$24="OK - 100%",PAINEL_PESOS!$F$27="OK - 100%",PAINEL_PESOS!$F$30="OK - 100%")),"", (E2722*PAINEL_PESOS!$B$7+F2722*PAINEL_PESOS!$B$8+G2722*PAINEL_PESOS!$B$9+H2722*PAINEL_PESOS!$B$10)*I2722)</f>
        <v/>
      </c>
      <c r="L2722" s="71">
        <f>IF(K2722="","",K2722-J2722)</f>
        <v/>
      </c>
      <c r="M2722" s="71">
        <f>IF(L2722="","",ABS(L2722))</f>
        <v/>
      </c>
      <c r="N2722" t="n">
        <v>0.8</v>
      </c>
      <c r="O2722" t="n">
        <v>0.9782999999999999</v>
      </c>
      <c r="P2722" t="n">
        <v>0.7383315733896516</v>
      </c>
      <c r="Q2722" t="n">
        <v>0.9970213782662988</v>
      </c>
      <c r="R2722" t="n">
        <v>0.1527402987901096</v>
      </c>
      <c r="S2722" t="n">
        <v>0.9986798179127391</v>
      </c>
      <c r="T2722" t="n">
        <v>0.9886536213243219</v>
      </c>
      <c r="U2722" t="n">
        <v>0.3272403560335928</v>
      </c>
      <c r="V2722" t="n">
        <v>0.7371173624634821</v>
      </c>
      <c r="W2722" t="n">
        <v>0.4617031650501102</v>
      </c>
      <c r="X2722" t="n">
        <v>0.7519156461563457</v>
      </c>
    </row>
    <row r="2723">
      <c r="A2723" t="inlineStr">
        <is>
          <t>3141306</t>
        </is>
      </c>
      <c r="B2723" t="inlineStr">
        <is>
          <t>Medeiros</t>
        </is>
      </c>
      <c r="C2723" t="inlineStr">
        <is>
          <t>MG</t>
        </is>
      </c>
      <c r="D2723" t="inlineStr">
        <is>
          <t>REGIÃO SUDESTE</t>
        </is>
      </c>
      <c r="E2723" s="70">
        <f>SUMPRODUCT(N2723:Q2723,PAINEL_PESOS!$C$16:$C$19)</f>
        <v/>
      </c>
      <c r="F2723" s="70">
        <f>SUMPRODUCT(R2723:T2723,PAINEL_PESOS!$C$21:$C$23)</f>
        <v/>
      </c>
      <c r="G2723" s="70">
        <f>SUMPRODUCT(U2723:V2723,PAINEL_PESOS!$C$25:$C$26)</f>
        <v/>
      </c>
      <c r="H2723" s="70">
        <f>SUMPRODUCT(W2723:X2723,PAINEL_PESOS!$C$28:$C$29)</f>
        <v/>
      </c>
      <c r="I2723" s="70" t="n">
        <v>0.9993790786568202</v>
      </c>
      <c r="J2723" s="70" t="n">
        <v>0.6952499472004864</v>
      </c>
      <c r="K2723" s="71">
        <f>IF(NOT(AND(PAINEL_PESOS!$D$12="OK - 100%",PAINEL_PESOS!$F$20="OK - 100%",PAINEL_PESOS!$F$24="OK - 100%",PAINEL_PESOS!$F$27="OK - 100%",PAINEL_PESOS!$F$30="OK - 100%")),"", (E2723*PAINEL_PESOS!$B$7+F2723*PAINEL_PESOS!$B$8+G2723*PAINEL_PESOS!$B$9+H2723*PAINEL_PESOS!$B$10)*I2723)</f>
        <v/>
      </c>
      <c r="L2723" s="71">
        <f>IF(K2723="","",K2723-J2723)</f>
        <v/>
      </c>
      <c r="M2723" s="71">
        <f>IF(L2723="","",ABS(L2723))</f>
        <v/>
      </c>
      <c r="N2723" t="n">
        <v>1</v>
      </c>
      <c r="O2723" t="n">
        <v>1</v>
      </c>
      <c r="P2723" t="n">
        <v>0.8133051742344245</v>
      </c>
      <c r="Q2723" t="n">
        <v>0.9995886074589885</v>
      </c>
      <c r="R2723" t="n">
        <v>0.2234689779792105</v>
      </c>
      <c r="S2723" t="n">
        <v>0.9999977049107754</v>
      </c>
      <c r="T2723" t="n">
        <v>0.99713501828003</v>
      </c>
      <c r="U2723" t="n">
        <v>0.2093954958433968</v>
      </c>
      <c r="V2723" t="n">
        <v>0.753669113245284</v>
      </c>
      <c r="W2723" t="n">
        <v>0.4023222941790945</v>
      </c>
      <c r="X2723" t="n">
        <v>0.8132203593486342</v>
      </c>
    </row>
    <row r="2724">
      <c r="A2724" t="inlineStr">
        <is>
          <t>3141405</t>
        </is>
      </c>
      <c r="B2724" t="inlineStr">
        <is>
          <t>Medina</t>
        </is>
      </c>
      <c r="C2724" t="inlineStr">
        <is>
          <t>MG</t>
        </is>
      </c>
      <c r="D2724" t="inlineStr">
        <is>
          <t>REGIÃO SUDESTE</t>
        </is>
      </c>
      <c r="E2724" s="70">
        <f>SUMPRODUCT(N2724:Q2724,PAINEL_PESOS!$C$16:$C$19)</f>
        <v/>
      </c>
      <c r="F2724" s="70">
        <f>SUMPRODUCT(R2724:T2724,PAINEL_PESOS!$C$21:$C$23)</f>
        <v/>
      </c>
      <c r="G2724" s="70">
        <f>SUMPRODUCT(U2724:V2724,PAINEL_PESOS!$C$25:$C$26)</f>
        <v/>
      </c>
      <c r="H2724" s="70">
        <f>SUMPRODUCT(W2724:X2724,PAINEL_PESOS!$C$28:$C$29)</f>
        <v/>
      </c>
      <c r="I2724" s="70" t="n">
        <v>0.9814638025340222</v>
      </c>
      <c r="J2724" s="70" t="n">
        <v>0.6910569955392428</v>
      </c>
      <c r="K2724" s="71">
        <f>IF(NOT(AND(PAINEL_PESOS!$D$12="OK - 100%",PAINEL_PESOS!$F$20="OK - 100%",PAINEL_PESOS!$F$24="OK - 100%",PAINEL_PESOS!$F$27="OK - 100%",PAINEL_PESOS!$F$30="OK - 100%")),"", (E2724*PAINEL_PESOS!$B$7+F2724*PAINEL_PESOS!$B$8+G2724*PAINEL_PESOS!$B$9+H2724*PAINEL_PESOS!$B$10)*I2724)</f>
        <v/>
      </c>
      <c r="L2724" s="71">
        <f>IF(K2724="","",K2724-J2724)</f>
        <v/>
      </c>
      <c r="M2724" s="71">
        <f>IF(L2724="","",ABS(L2724))</f>
        <v/>
      </c>
      <c r="N2724" t="n">
        <v>0.4</v>
      </c>
      <c r="O2724" t="n">
        <v>1</v>
      </c>
      <c r="P2724" t="n">
        <v>0.7472016895459346</v>
      </c>
      <c r="Q2724" t="n">
        <v>0.9901629411254831</v>
      </c>
      <c r="R2724" t="n">
        <v>0.2414133315502306</v>
      </c>
      <c r="S2724" t="n">
        <v>0.9992733087740079</v>
      </c>
      <c r="T2724" t="n">
        <v>0.9122672204730037</v>
      </c>
      <c r="U2724" t="n">
        <v>0.524347316092095</v>
      </c>
      <c r="V2724" t="n">
        <v>0.7527142372360293</v>
      </c>
      <c r="W2724" t="n">
        <v>0.669340066037192</v>
      </c>
      <c r="X2724" t="n">
        <v>0.6824814077445909</v>
      </c>
    </row>
    <row r="2725">
      <c r="A2725" t="inlineStr">
        <is>
          <t>3141504</t>
        </is>
      </c>
      <c r="B2725" t="inlineStr">
        <is>
          <t>Mendes Pimentel</t>
        </is>
      </c>
      <c r="C2725" t="inlineStr">
        <is>
          <t>MG</t>
        </is>
      </c>
      <c r="D2725" t="inlineStr">
        <is>
          <t>REGIÃO SUDESTE</t>
        </is>
      </c>
      <c r="E2725" s="70">
        <f>SUMPRODUCT(N2725:Q2725,PAINEL_PESOS!$C$16:$C$19)</f>
        <v/>
      </c>
      <c r="F2725" s="70">
        <f>SUMPRODUCT(R2725:T2725,PAINEL_PESOS!$C$21:$C$23)</f>
        <v/>
      </c>
      <c r="G2725" s="70">
        <f>SUMPRODUCT(U2725:V2725,PAINEL_PESOS!$C$25:$C$26)</f>
        <v/>
      </c>
      <c r="H2725" s="70">
        <f>SUMPRODUCT(W2725:X2725,PAINEL_PESOS!$C$28:$C$29)</f>
        <v/>
      </c>
      <c r="I2725" s="70" t="n">
        <v>0.9918943184642659</v>
      </c>
      <c r="J2725" s="70" t="n">
        <v>0.6488317130568788</v>
      </c>
      <c r="K2725" s="71">
        <f>IF(NOT(AND(PAINEL_PESOS!$D$12="OK - 100%",PAINEL_PESOS!$F$20="OK - 100%",PAINEL_PESOS!$F$24="OK - 100%",PAINEL_PESOS!$F$27="OK - 100%",PAINEL_PESOS!$F$30="OK - 100%")),"", (E2725*PAINEL_PESOS!$B$7+F2725*PAINEL_PESOS!$B$8+G2725*PAINEL_PESOS!$B$9+H2725*PAINEL_PESOS!$B$10)*I2725)</f>
        <v/>
      </c>
      <c r="L2725" s="71">
        <f>IF(K2725="","",K2725-J2725)</f>
        <v/>
      </c>
      <c r="M2725" s="71">
        <f>IF(L2725="","",ABS(L2725))</f>
        <v/>
      </c>
      <c r="N2725" t="n">
        <v>1</v>
      </c>
      <c r="O2725" t="n">
        <v>0.9565</v>
      </c>
      <c r="P2725" t="n">
        <v>0.6837381203801478</v>
      </c>
      <c r="Q2725" t="n">
        <v>0.9883219569736487</v>
      </c>
      <c r="R2725" t="n">
        <v>0.1273432697974481</v>
      </c>
      <c r="S2725" t="n">
        <v>0.9985188564464481</v>
      </c>
      <c r="T2725" t="n">
        <v>0.9674072696398065</v>
      </c>
      <c r="U2725" t="n">
        <v>0.1277358152864885</v>
      </c>
      <c r="V2725" t="n">
        <v>0.7551934798002637</v>
      </c>
      <c r="W2725" t="n">
        <v>0.4858966494222705</v>
      </c>
      <c r="X2725" t="n">
        <v>0.6544524002048822</v>
      </c>
    </row>
    <row r="2726">
      <c r="A2726" t="inlineStr">
        <is>
          <t>3141603</t>
        </is>
      </c>
      <c r="B2726" t="inlineStr">
        <is>
          <t>Mercês</t>
        </is>
      </c>
      <c r="C2726" t="inlineStr">
        <is>
          <t>MG</t>
        </is>
      </c>
      <c r="D2726" t="inlineStr">
        <is>
          <t>REGIÃO SUDESTE</t>
        </is>
      </c>
      <c r="E2726" s="70">
        <f>SUMPRODUCT(N2726:Q2726,PAINEL_PESOS!$C$16:$C$19)</f>
        <v/>
      </c>
      <c r="F2726" s="70">
        <f>SUMPRODUCT(R2726:T2726,PAINEL_PESOS!$C$21:$C$23)</f>
        <v/>
      </c>
      <c r="G2726" s="70">
        <f>SUMPRODUCT(U2726:V2726,PAINEL_PESOS!$C$25:$C$26)</f>
        <v/>
      </c>
      <c r="H2726" s="70">
        <f>SUMPRODUCT(W2726:X2726,PAINEL_PESOS!$C$28:$C$29)</f>
        <v/>
      </c>
      <c r="I2726" s="70" t="n">
        <v>0.9987761560578646</v>
      </c>
      <c r="J2726" s="70" t="n">
        <v>0.6468931160557791</v>
      </c>
      <c r="K2726" s="71">
        <f>IF(NOT(AND(PAINEL_PESOS!$D$12="OK - 100%",PAINEL_PESOS!$F$20="OK - 100%",PAINEL_PESOS!$F$24="OK - 100%",PAINEL_PESOS!$F$27="OK - 100%",PAINEL_PESOS!$F$30="OK - 100%")),"", (E2726*PAINEL_PESOS!$B$7+F2726*PAINEL_PESOS!$B$8+G2726*PAINEL_PESOS!$B$9+H2726*PAINEL_PESOS!$B$10)*I2726)</f>
        <v/>
      </c>
      <c r="L2726" s="71">
        <f>IF(K2726="","",K2726-J2726)</f>
        <v/>
      </c>
      <c r="M2726" s="71">
        <f>IF(L2726="","",ABS(L2726))</f>
        <v/>
      </c>
      <c r="N2726" t="n">
        <v>0.8</v>
      </c>
      <c r="O2726" t="n">
        <v>0.9953</v>
      </c>
      <c r="P2726" t="n">
        <v>0.6634635691657866</v>
      </c>
      <c r="Q2726" t="n">
        <v>0.9962941911834738</v>
      </c>
      <c r="R2726" t="n">
        <v>0.1890698931683772</v>
      </c>
      <c r="S2726" t="n">
        <v>0.998547598356593</v>
      </c>
      <c r="T2726" t="n">
        <v>0.9971333627891574</v>
      </c>
      <c r="U2726" t="n">
        <v>0.1827410838195563</v>
      </c>
      <c r="V2726" t="n">
        <v>0.7228235224735959</v>
      </c>
      <c r="W2726" t="n">
        <v>0.2950580078512759</v>
      </c>
      <c r="X2726" t="n">
        <v>0.7968341951537765</v>
      </c>
    </row>
    <row r="2727">
      <c r="A2727" t="inlineStr">
        <is>
          <t>3141702</t>
        </is>
      </c>
      <c r="B2727" t="inlineStr">
        <is>
          <t>Mesquita</t>
        </is>
      </c>
      <c r="C2727" t="inlineStr">
        <is>
          <t>MG</t>
        </is>
      </c>
      <c r="D2727" t="inlineStr">
        <is>
          <t>REGIÃO SUDESTE</t>
        </is>
      </c>
      <c r="E2727" s="70">
        <f>SUMPRODUCT(N2727:Q2727,PAINEL_PESOS!$C$16:$C$19)</f>
        <v/>
      </c>
      <c r="F2727" s="70">
        <f>SUMPRODUCT(R2727:T2727,PAINEL_PESOS!$C$21:$C$23)</f>
        <v/>
      </c>
      <c r="G2727" s="70">
        <f>SUMPRODUCT(U2727:V2727,PAINEL_PESOS!$C$25:$C$26)</f>
        <v/>
      </c>
      <c r="H2727" s="70">
        <f>SUMPRODUCT(W2727:X2727,PAINEL_PESOS!$C$28:$C$29)</f>
        <v/>
      </c>
      <c r="I2727" s="70" t="n">
        <v>0.997748749610966</v>
      </c>
      <c r="J2727" s="70" t="n">
        <v>0.648493873563827</v>
      </c>
      <c r="K2727" s="71">
        <f>IF(NOT(AND(PAINEL_PESOS!$D$12="OK - 100%",PAINEL_PESOS!$F$20="OK - 100%",PAINEL_PESOS!$F$24="OK - 100%",PAINEL_PESOS!$F$27="OK - 100%",PAINEL_PESOS!$F$30="OK - 100%")),"", (E2727*PAINEL_PESOS!$B$7+F2727*PAINEL_PESOS!$B$8+G2727*PAINEL_PESOS!$B$9+H2727*PAINEL_PESOS!$B$10)*I2727)</f>
        <v/>
      </c>
      <c r="L2727" s="71">
        <f>IF(K2727="","",K2727-J2727)</f>
        <v/>
      </c>
      <c r="M2727" s="71">
        <f>IF(L2727="","",ABS(L2727))</f>
        <v/>
      </c>
      <c r="N2727" t="n">
        <v>0.2</v>
      </c>
      <c r="O2727" t="n">
        <v>1</v>
      </c>
      <c r="P2727" t="n">
        <v>1</v>
      </c>
      <c r="Q2727" t="n">
        <v>0.9931901487361313</v>
      </c>
      <c r="R2727" t="n">
        <v>0.1002753262108454</v>
      </c>
      <c r="S2727" t="n">
        <v>1</v>
      </c>
      <c r="T2727" t="n">
        <v>0.9935299627496661</v>
      </c>
      <c r="U2727" t="n">
        <v>0.3599841320729722</v>
      </c>
      <c r="V2727" t="n">
        <v>0.757500241900827</v>
      </c>
      <c r="W2727" t="n">
        <v>0.3836999431697912</v>
      </c>
      <c r="X2727" t="n">
        <v>0.7060071335672273</v>
      </c>
    </row>
    <row r="2728">
      <c r="A2728" t="inlineStr">
        <is>
          <t>3141801</t>
        </is>
      </c>
      <c r="B2728" t="inlineStr">
        <is>
          <t>Minas Novas</t>
        </is>
      </c>
      <c r="C2728" t="inlineStr">
        <is>
          <t>MG</t>
        </is>
      </c>
      <c r="D2728" t="inlineStr">
        <is>
          <t>REGIÃO SUDESTE</t>
        </is>
      </c>
      <c r="E2728" s="70">
        <f>SUMPRODUCT(N2728:Q2728,PAINEL_PESOS!$C$16:$C$19)</f>
        <v/>
      </c>
      <c r="F2728" s="70">
        <f>SUMPRODUCT(R2728:T2728,PAINEL_PESOS!$C$21:$C$23)</f>
        <v/>
      </c>
      <c r="G2728" s="70">
        <f>SUMPRODUCT(U2728:V2728,PAINEL_PESOS!$C$25:$C$26)</f>
        <v/>
      </c>
      <c r="H2728" s="70">
        <f>SUMPRODUCT(W2728:X2728,PAINEL_PESOS!$C$28:$C$29)</f>
        <v/>
      </c>
      <c r="I2728" s="70" t="n">
        <v>0.9868079939550911</v>
      </c>
      <c r="J2728" s="70" t="n">
        <v>0.6887984964502466</v>
      </c>
      <c r="K2728" s="71">
        <f>IF(NOT(AND(PAINEL_PESOS!$D$12="OK - 100%",PAINEL_PESOS!$F$20="OK - 100%",PAINEL_PESOS!$F$24="OK - 100%",PAINEL_PESOS!$F$27="OK - 100%",PAINEL_PESOS!$F$30="OK - 100%")),"", (E2728*PAINEL_PESOS!$B$7+F2728*PAINEL_PESOS!$B$8+G2728*PAINEL_PESOS!$B$9+H2728*PAINEL_PESOS!$B$10)*I2728)</f>
        <v/>
      </c>
      <c r="L2728" s="71">
        <f>IF(K2728="","",K2728-J2728)</f>
        <v/>
      </c>
      <c r="M2728" s="71">
        <f>IF(L2728="","",ABS(L2728))</f>
        <v/>
      </c>
      <c r="N2728" t="n">
        <v>0.4</v>
      </c>
      <c r="O2728" t="n">
        <v>0.9832</v>
      </c>
      <c r="P2728" t="n">
        <v>0.8571277719112989</v>
      </c>
      <c r="Q2728" t="n">
        <v>0.9907142086258695</v>
      </c>
      <c r="R2728" t="n">
        <v>0.2620778094672032</v>
      </c>
      <c r="S2728" t="n">
        <v>0.9997772710283436</v>
      </c>
      <c r="T2728" t="n">
        <v>0.9389013368719783</v>
      </c>
      <c r="U2728" t="n">
        <v>0.5771435811125788</v>
      </c>
      <c r="V2728" t="n">
        <v>0.7533210836825467</v>
      </c>
      <c r="W2728" t="n">
        <v>0.518145162890537</v>
      </c>
      <c r="X2728" t="n">
        <v>0.6527510674283756</v>
      </c>
    </row>
    <row r="2729">
      <c r="A2729" t="inlineStr">
        <is>
          <t>3141900</t>
        </is>
      </c>
      <c r="B2729" t="inlineStr">
        <is>
          <t>Minduri</t>
        </is>
      </c>
      <c r="C2729" t="inlineStr">
        <is>
          <t>MG</t>
        </is>
      </c>
      <c r="D2729" t="inlineStr">
        <is>
          <t>REGIÃO SUDESTE</t>
        </is>
      </c>
      <c r="E2729" s="70">
        <f>SUMPRODUCT(N2729:Q2729,PAINEL_PESOS!$C$16:$C$19)</f>
        <v/>
      </c>
      <c r="F2729" s="70">
        <f>SUMPRODUCT(R2729:T2729,PAINEL_PESOS!$C$21:$C$23)</f>
        <v/>
      </c>
      <c r="G2729" s="70">
        <f>SUMPRODUCT(U2729:V2729,PAINEL_PESOS!$C$25:$C$26)</f>
        <v/>
      </c>
      <c r="H2729" s="70">
        <f>SUMPRODUCT(W2729:X2729,PAINEL_PESOS!$C$28:$C$29)</f>
        <v/>
      </c>
      <c r="I2729" s="70" t="n">
        <v>0.9994756665832081</v>
      </c>
      <c r="J2729" s="70" t="n">
        <v>0.62455541278673</v>
      </c>
      <c r="K2729" s="71">
        <f>IF(NOT(AND(PAINEL_PESOS!$D$12="OK - 100%",PAINEL_PESOS!$F$20="OK - 100%",PAINEL_PESOS!$F$24="OK - 100%",PAINEL_PESOS!$F$27="OK - 100%",PAINEL_PESOS!$F$30="OK - 100%")),"", (E2729*PAINEL_PESOS!$B$7+F2729*PAINEL_PESOS!$B$8+G2729*PAINEL_PESOS!$B$9+H2729*PAINEL_PESOS!$B$10)*I2729)</f>
        <v/>
      </c>
      <c r="L2729" s="71">
        <f>IF(K2729="","",K2729-J2729)</f>
        <v/>
      </c>
      <c r="M2729" s="71">
        <f>IF(L2729="","",ABS(L2729))</f>
        <v/>
      </c>
      <c r="N2729" t="n">
        <v>0.4</v>
      </c>
      <c r="O2729" t="n">
        <v>1</v>
      </c>
      <c r="P2729" t="n">
        <v>0.7434002111932418</v>
      </c>
      <c r="Q2729" t="n">
        <v>0.9986228176099666</v>
      </c>
      <c r="R2729" t="n">
        <v>0.1937273847372567</v>
      </c>
      <c r="S2729" t="n">
        <v>0.9991902278662561</v>
      </c>
      <c r="T2729" t="n">
        <v>0.9987014241208781</v>
      </c>
      <c r="U2729" t="n">
        <v>0.2074232003088835</v>
      </c>
      <c r="V2729" t="n">
        <v>0.7053299818419292</v>
      </c>
      <c r="W2729" t="n">
        <v>0.25256847883737</v>
      </c>
      <c r="X2729" t="n">
        <v>0.8016519456467522</v>
      </c>
    </row>
    <row r="2730">
      <c r="A2730" t="inlineStr">
        <is>
          <t>3142007</t>
        </is>
      </c>
      <c r="B2730" t="inlineStr">
        <is>
          <t>Mirabela</t>
        </is>
      </c>
      <c r="C2730" t="inlineStr">
        <is>
          <t>MG</t>
        </is>
      </c>
      <c r="D2730" t="inlineStr">
        <is>
          <t>REGIÃO SUDESTE</t>
        </is>
      </c>
      <c r="E2730" s="70">
        <f>SUMPRODUCT(N2730:Q2730,PAINEL_PESOS!$C$16:$C$19)</f>
        <v/>
      </c>
      <c r="F2730" s="70">
        <f>SUMPRODUCT(R2730:T2730,PAINEL_PESOS!$C$21:$C$23)</f>
        <v/>
      </c>
      <c r="G2730" s="70">
        <f>SUMPRODUCT(U2730:V2730,PAINEL_PESOS!$C$25:$C$26)</f>
        <v/>
      </c>
      <c r="H2730" s="70">
        <f>SUMPRODUCT(W2730:X2730,PAINEL_PESOS!$C$28:$C$29)</f>
        <v/>
      </c>
      <c r="I2730" s="70" t="n">
        <v>0.9901134571335415</v>
      </c>
      <c r="J2730" s="70" t="n">
        <v>0.6262577119163995</v>
      </c>
      <c r="K2730" s="71">
        <f>IF(NOT(AND(PAINEL_PESOS!$D$12="OK - 100%",PAINEL_PESOS!$F$20="OK - 100%",PAINEL_PESOS!$F$24="OK - 100%",PAINEL_PESOS!$F$27="OK - 100%",PAINEL_PESOS!$F$30="OK - 100%")),"", (E2730*PAINEL_PESOS!$B$7+F2730*PAINEL_PESOS!$B$8+G2730*PAINEL_PESOS!$B$9+H2730*PAINEL_PESOS!$B$10)*I2730)</f>
        <v/>
      </c>
      <c r="L2730" s="71">
        <f>IF(K2730="","",K2730-J2730)</f>
        <v/>
      </c>
      <c r="M2730" s="71">
        <f>IF(L2730="","",ABS(L2730))</f>
        <v/>
      </c>
      <c r="N2730" t="n">
        <v>0.2</v>
      </c>
      <c r="O2730" t="n">
        <v>0.9736</v>
      </c>
      <c r="P2730" t="n">
        <v>0.7651531151003168</v>
      </c>
      <c r="Q2730" t="n">
        <v>0.9757694064703843</v>
      </c>
      <c r="R2730" t="n">
        <v>0.1912138078414235</v>
      </c>
      <c r="S2730" t="n">
        <v>0.9997496386549609</v>
      </c>
      <c r="T2730" t="n">
        <v>0.9666208647703169</v>
      </c>
      <c r="U2730" t="n">
        <v>0.4641824355559572</v>
      </c>
      <c r="V2730" t="n">
        <v>0.6189495645402059</v>
      </c>
      <c r="W2730" t="n">
        <v>0.4906420710292373</v>
      </c>
      <c r="X2730" t="n">
        <v>0.5906636042115823</v>
      </c>
    </row>
    <row r="2731">
      <c r="A2731" t="inlineStr">
        <is>
          <t>3142106</t>
        </is>
      </c>
      <c r="B2731" t="inlineStr">
        <is>
          <t>Miradouro</t>
        </is>
      </c>
      <c r="C2731" t="inlineStr">
        <is>
          <t>MG</t>
        </is>
      </c>
      <c r="D2731" t="inlineStr">
        <is>
          <t>REGIÃO SUDESTE</t>
        </is>
      </c>
      <c r="E2731" s="70">
        <f>SUMPRODUCT(N2731:Q2731,PAINEL_PESOS!$C$16:$C$19)</f>
        <v/>
      </c>
      <c r="F2731" s="70">
        <f>SUMPRODUCT(R2731:T2731,PAINEL_PESOS!$C$21:$C$23)</f>
        <v/>
      </c>
      <c r="G2731" s="70">
        <f>SUMPRODUCT(U2731:V2731,PAINEL_PESOS!$C$25:$C$26)</f>
        <v/>
      </c>
      <c r="H2731" s="70">
        <f>SUMPRODUCT(W2731:X2731,PAINEL_PESOS!$C$28:$C$29)</f>
        <v/>
      </c>
      <c r="I2731" s="70" t="n">
        <v>0.9982006901223718</v>
      </c>
      <c r="J2731" s="70" t="n">
        <v>0.6398612200623052</v>
      </c>
      <c r="K2731" s="71">
        <f>IF(NOT(AND(PAINEL_PESOS!$D$12="OK - 100%",PAINEL_PESOS!$F$20="OK - 100%",PAINEL_PESOS!$F$24="OK - 100%",PAINEL_PESOS!$F$27="OK - 100%",PAINEL_PESOS!$F$30="OK - 100%")),"", (E2731*PAINEL_PESOS!$B$7+F2731*PAINEL_PESOS!$B$8+G2731*PAINEL_PESOS!$B$9+H2731*PAINEL_PESOS!$B$10)*I2731)</f>
        <v/>
      </c>
      <c r="L2731" s="71">
        <f>IF(K2731="","",K2731-J2731)</f>
        <v/>
      </c>
      <c r="M2731" s="71">
        <f>IF(L2731="","",ABS(L2731))</f>
        <v/>
      </c>
      <c r="N2731" t="n">
        <v>0.8</v>
      </c>
      <c r="O2731" t="n">
        <v>0.9784</v>
      </c>
      <c r="P2731" t="n">
        <v>0.5912354804646252</v>
      </c>
      <c r="Q2731" t="n">
        <v>0.9952433744437539</v>
      </c>
      <c r="R2731" t="n">
        <v>0.1969959893929816</v>
      </c>
      <c r="S2731" t="n">
        <v>0.9997338813497254</v>
      </c>
      <c r="T2731" t="n">
        <v>0.9944426112956715</v>
      </c>
      <c r="U2731" t="n">
        <v>0.1554266393264976</v>
      </c>
      <c r="V2731" t="n">
        <v>0.6574889489230007</v>
      </c>
      <c r="W2731" t="n">
        <v>0.354079524439516</v>
      </c>
      <c r="X2731" t="n">
        <v>0.8179006369320161</v>
      </c>
    </row>
    <row r="2732">
      <c r="A2732" t="inlineStr">
        <is>
          <t>3142205</t>
        </is>
      </c>
      <c r="B2732" t="inlineStr">
        <is>
          <t>Miraí</t>
        </is>
      </c>
      <c r="C2732" t="inlineStr">
        <is>
          <t>MG</t>
        </is>
      </c>
      <c r="D2732" t="inlineStr">
        <is>
          <t>REGIÃO SUDESTE</t>
        </is>
      </c>
      <c r="E2732" s="70">
        <f>SUMPRODUCT(N2732:Q2732,PAINEL_PESOS!$C$16:$C$19)</f>
        <v/>
      </c>
      <c r="F2732" s="70">
        <f>SUMPRODUCT(R2732:T2732,PAINEL_PESOS!$C$21:$C$23)</f>
        <v/>
      </c>
      <c r="G2732" s="70">
        <f>SUMPRODUCT(U2732:V2732,PAINEL_PESOS!$C$25:$C$26)</f>
        <v/>
      </c>
      <c r="H2732" s="70">
        <f>SUMPRODUCT(W2732:X2732,PAINEL_PESOS!$C$28:$C$29)</f>
        <v/>
      </c>
      <c r="I2732" s="70" t="n">
        <v>0.9976042196194572</v>
      </c>
      <c r="J2732" s="70" t="n">
        <v>0.6230911739119348</v>
      </c>
      <c r="K2732" s="71">
        <f>IF(NOT(AND(PAINEL_PESOS!$D$12="OK - 100%",PAINEL_PESOS!$F$20="OK - 100%",PAINEL_PESOS!$F$24="OK - 100%",PAINEL_PESOS!$F$27="OK - 100%",PAINEL_PESOS!$F$30="OK - 100%")),"", (E2732*PAINEL_PESOS!$B$7+F2732*PAINEL_PESOS!$B$8+G2732*PAINEL_PESOS!$B$9+H2732*PAINEL_PESOS!$B$10)*I2732)</f>
        <v/>
      </c>
      <c r="L2732" s="71">
        <f>IF(K2732="","",K2732-J2732)</f>
        <v/>
      </c>
      <c r="M2732" s="71">
        <f>IF(L2732="","",ABS(L2732))</f>
        <v/>
      </c>
      <c r="N2732" t="n">
        <v>0.4</v>
      </c>
      <c r="O2732" t="n">
        <v>0.9947</v>
      </c>
      <c r="P2732" t="n">
        <v>0.7088701161562829</v>
      </c>
      <c r="Q2732" t="n">
        <v>0.9920395743573012</v>
      </c>
      <c r="R2732" t="n">
        <v>0.2516521519230675</v>
      </c>
      <c r="S2732" t="n">
        <v>0.9963327096360184</v>
      </c>
      <c r="T2732" t="n">
        <v>0.9955252184288763</v>
      </c>
      <c r="U2732" t="n">
        <v>0.1554479684185096</v>
      </c>
      <c r="V2732" t="n">
        <v>0.6259038094513967</v>
      </c>
      <c r="W2732" t="n">
        <v>0.3539937562517417</v>
      </c>
      <c r="X2732" t="n">
        <v>0.8178766220155437</v>
      </c>
    </row>
    <row r="2733">
      <c r="A2733" t="inlineStr">
        <is>
          <t>3142254</t>
        </is>
      </c>
      <c r="B2733" t="inlineStr">
        <is>
          <t>Miravânia</t>
        </is>
      </c>
      <c r="C2733" t="inlineStr">
        <is>
          <t>MG</t>
        </is>
      </c>
      <c r="D2733" t="inlineStr">
        <is>
          <t>REGIÃO SUDESTE</t>
        </is>
      </c>
      <c r="E2733" s="70">
        <f>SUMPRODUCT(N2733:Q2733,PAINEL_PESOS!$C$16:$C$19)</f>
        <v/>
      </c>
      <c r="F2733" s="70">
        <f>SUMPRODUCT(R2733:T2733,PAINEL_PESOS!$C$21:$C$23)</f>
        <v/>
      </c>
      <c r="G2733" s="70">
        <f>SUMPRODUCT(U2733:V2733,PAINEL_PESOS!$C$25:$C$26)</f>
        <v/>
      </c>
      <c r="H2733" s="70">
        <f>SUMPRODUCT(W2733:X2733,PAINEL_PESOS!$C$28:$C$29)</f>
        <v/>
      </c>
      <c r="I2733" s="70" t="n">
        <v>0.9988061794669729</v>
      </c>
      <c r="J2733" s="70" t="n">
        <v>0.7123294477770227</v>
      </c>
      <c r="K2733" s="71">
        <f>IF(NOT(AND(PAINEL_PESOS!$D$12="OK - 100%",PAINEL_PESOS!$F$20="OK - 100%",PAINEL_PESOS!$F$24="OK - 100%",PAINEL_PESOS!$F$27="OK - 100%",PAINEL_PESOS!$F$30="OK - 100%")),"", (E2733*PAINEL_PESOS!$B$7+F2733*PAINEL_PESOS!$B$8+G2733*PAINEL_PESOS!$B$9+H2733*PAINEL_PESOS!$B$10)*I2733)</f>
        <v/>
      </c>
      <c r="L2733" s="71">
        <f>IF(K2733="","",K2733-J2733)</f>
        <v/>
      </c>
      <c r="M2733" s="71">
        <f>IF(L2733="","",ABS(L2733))</f>
        <v/>
      </c>
      <c r="N2733" t="n">
        <v>1</v>
      </c>
      <c r="O2733" t="n">
        <v>0.9714</v>
      </c>
      <c r="P2733" t="n">
        <v>0.7587117212249208</v>
      </c>
      <c r="Q2733" t="n">
        <v>0.9977791885882983</v>
      </c>
      <c r="R2733" t="n">
        <v>0.07782652413816341</v>
      </c>
      <c r="S2733" t="n">
        <v>0.9999990687438509</v>
      </c>
      <c r="T2733" t="n">
        <v>0.9955486900248429</v>
      </c>
      <c r="U2733" t="n">
        <v>0.7196180440476213</v>
      </c>
      <c r="V2733" t="n">
        <v>0.708800434501499</v>
      </c>
      <c r="W2733" t="n">
        <v>0.4241041944957146</v>
      </c>
      <c r="X2733" t="n">
        <v>0.6067292119405792</v>
      </c>
    </row>
    <row r="2734">
      <c r="A2734" t="inlineStr">
        <is>
          <t>3142304</t>
        </is>
      </c>
      <c r="B2734" t="inlineStr">
        <is>
          <t>Moeda</t>
        </is>
      </c>
      <c r="C2734" t="inlineStr">
        <is>
          <t>MG</t>
        </is>
      </c>
      <c r="D2734" t="inlineStr">
        <is>
          <t>REGIÃO SUDESTE</t>
        </is>
      </c>
      <c r="E2734" s="70">
        <f>SUMPRODUCT(N2734:Q2734,PAINEL_PESOS!$C$16:$C$19)</f>
        <v/>
      </c>
      <c r="F2734" s="70">
        <f>SUMPRODUCT(R2734:T2734,PAINEL_PESOS!$C$21:$C$23)</f>
        <v/>
      </c>
      <c r="G2734" s="70">
        <f>SUMPRODUCT(U2734:V2734,PAINEL_PESOS!$C$25:$C$26)</f>
        <v/>
      </c>
      <c r="H2734" s="70">
        <f>SUMPRODUCT(W2734:X2734,PAINEL_PESOS!$C$28:$C$29)</f>
        <v/>
      </c>
      <c r="I2734" s="70" t="n">
        <v>0.9987838602848337</v>
      </c>
      <c r="J2734" s="70" t="n">
        <v>0.6836307881711161</v>
      </c>
      <c r="K2734" s="71">
        <f>IF(NOT(AND(PAINEL_PESOS!$D$12="OK - 100%",PAINEL_PESOS!$F$20="OK - 100%",PAINEL_PESOS!$F$24="OK - 100%",PAINEL_PESOS!$F$27="OK - 100%",PAINEL_PESOS!$F$30="OK - 100%")),"", (E2734*PAINEL_PESOS!$B$7+F2734*PAINEL_PESOS!$B$8+G2734*PAINEL_PESOS!$B$9+H2734*PAINEL_PESOS!$B$10)*I2734)</f>
        <v/>
      </c>
      <c r="L2734" s="71">
        <f>IF(K2734="","",K2734-J2734)</f>
        <v/>
      </c>
      <c r="M2734" s="71">
        <f>IF(L2734="","",ABS(L2734))</f>
        <v/>
      </c>
      <c r="N2734" t="n">
        <v>1</v>
      </c>
      <c r="O2734" t="n">
        <v>1</v>
      </c>
      <c r="P2734" t="n">
        <v>0.7475184794086589</v>
      </c>
      <c r="Q2734" t="n">
        <v>0.9944442339406224</v>
      </c>
      <c r="R2734" t="n">
        <v>0.1329069876520083</v>
      </c>
      <c r="S2734" t="n">
        <v>0.9988833359013798</v>
      </c>
      <c r="T2734" t="n">
        <v>0.998412496131172</v>
      </c>
      <c r="U2734" t="n">
        <v>0.264249659681657</v>
      </c>
      <c r="V2734" t="n">
        <v>0.719419847152613</v>
      </c>
      <c r="W2734" t="n">
        <v>0.4024600765765945</v>
      </c>
      <c r="X2734" t="n">
        <v>0.7984593751219418</v>
      </c>
    </row>
    <row r="2735">
      <c r="A2735" t="inlineStr">
        <is>
          <t>3142403</t>
        </is>
      </c>
      <c r="B2735" t="inlineStr">
        <is>
          <t>Moema</t>
        </is>
      </c>
      <c r="C2735" t="inlineStr">
        <is>
          <t>MG</t>
        </is>
      </c>
      <c r="D2735" t="inlineStr">
        <is>
          <t>REGIÃO SUDESTE</t>
        </is>
      </c>
      <c r="E2735" s="70">
        <f>SUMPRODUCT(N2735:Q2735,PAINEL_PESOS!$C$16:$C$19)</f>
        <v/>
      </c>
      <c r="F2735" s="70">
        <f>SUMPRODUCT(R2735:T2735,PAINEL_PESOS!$C$21:$C$23)</f>
        <v/>
      </c>
      <c r="G2735" s="70">
        <f>SUMPRODUCT(U2735:V2735,PAINEL_PESOS!$C$25:$C$26)</f>
        <v/>
      </c>
      <c r="H2735" s="70">
        <f>SUMPRODUCT(W2735:X2735,PAINEL_PESOS!$C$28:$C$29)</f>
        <v/>
      </c>
      <c r="I2735" s="70" t="n">
        <v>0.9960604517415111</v>
      </c>
      <c r="J2735" s="70" t="n">
        <v>0.6890212857500917</v>
      </c>
      <c r="K2735" s="71">
        <f>IF(NOT(AND(PAINEL_PESOS!$D$12="OK - 100%",PAINEL_PESOS!$F$20="OK - 100%",PAINEL_PESOS!$F$24="OK - 100%",PAINEL_PESOS!$F$27="OK - 100%",PAINEL_PESOS!$F$30="OK - 100%")),"", (E2735*PAINEL_PESOS!$B$7+F2735*PAINEL_PESOS!$B$8+G2735*PAINEL_PESOS!$B$9+H2735*PAINEL_PESOS!$B$10)*I2735)</f>
        <v/>
      </c>
      <c r="L2735" s="71">
        <f>IF(K2735="","",K2735-J2735)</f>
        <v/>
      </c>
      <c r="M2735" s="71">
        <f>IF(L2735="","",ABS(L2735))</f>
        <v/>
      </c>
      <c r="N2735" t="n">
        <v>1</v>
      </c>
      <c r="O2735" t="n">
        <v>0.9422</v>
      </c>
      <c r="P2735" t="n">
        <v>1</v>
      </c>
      <c r="Q2735" t="n">
        <v>0.9908063794857509</v>
      </c>
      <c r="R2735" t="n">
        <v>0.173309465272497</v>
      </c>
      <c r="S2735" t="n">
        <v>0.9983803335781308</v>
      </c>
      <c r="T2735" t="n">
        <v>0.9874584688553063</v>
      </c>
      <c r="U2735" t="n">
        <v>0.2093673006486301</v>
      </c>
      <c r="V2735" t="n">
        <v>0.7027843477955399</v>
      </c>
      <c r="W2735" t="n">
        <v>0.4029193275008136</v>
      </c>
      <c r="X2735" t="n">
        <v>0.8129652901567449</v>
      </c>
    </row>
    <row r="2736">
      <c r="A2736" t="inlineStr">
        <is>
          <t>3142502</t>
        </is>
      </c>
      <c r="B2736" t="inlineStr">
        <is>
          <t>Monjolos</t>
        </is>
      </c>
      <c r="C2736" t="inlineStr">
        <is>
          <t>MG</t>
        </is>
      </c>
      <c r="D2736" t="inlineStr">
        <is>
          <t>REGIÃO SUDESTE</t>
        </is>
      </c>
      <c r="E2736" s="70">
        <f>SUMPRODUCT(N2736:Q2736,PAINEL_PESOS!$C$16:$C$19)</f>
        <v/>
      </c>
      <c r="F2736" s="70">
        <f>SUMPRODUCT(R2736:T2736,PAINEL_PESOS!$C$21:$C$23)</f>
        <v/>
      </c>
      <c r="G2736" s="70">
        <f>SUMPRODUCT(U2736:V2736,PAINEL_PESOS!$C$25:$C$26)</f>
        <v/>
      </c>
      <c r="H2736" s="70">
        <f>SUMPRODUCT(W2736:X2736,PAINEL_PESOS!$C$28:$C$29)</f>
        <v/>
      </c>
      <c r="I2736" s="70" t="n">
        <v>0.9939902948991014</v>
      </c>
      <c r="J2736" s="70" t="n">
        <v>0.6113171430057465</v>
      </c>
      <c r="K2736" s="71">
        <f>IF(NOT(AND(PAINEL_PESOS!$D$12="OK - 100%",PAINEL_PESOS!$F$20="OK - 100%",PAINEL_PESOS!$F$24="OK - 100%",PAINEL_PESOS!$F$27="OK - 100%",PAINEL_PESOS!$F$30="OK - 100%")),"", (E2736*PAINEL_PESOS!$B$7+F2736*PAINEL_PESOS!$B$8+G2736*PAINEL_PESOS!$B$9+H2736*PAINEL_PESOS!$B$10)*I2736)</f>
        <v/>
      </c>
      <c r="L2736" s="71">
        <f>IF(K2736="","",K2736-J2736)</f>
        <v/>
      </c>
      <c r="M2736" s="71">
        <f>IF(L2736="","",ABS(L2736))</f>
        <v/>
      </c>
      <c r="N2736" t="n">
        <v>0.2</v>
      </c>
      <c r="O2736" t="n">
        <v>0.9933</v>
      </c>
      <c r="P2736" t="n">
        <v>0.5441393875395988</v>
      </c>
      <c r="Q2736" t="n">
        <v>0.9983029180050021</v>
      </c>
      <c r="R2736" t="n">
        <v>0.0472364652972552</v>
      </c>
      <c r="S2736" t="n">
        <v>0.9999962848654979</v>
      </c>
      <c r="T2736" t="n">
        <v>0.970542350651762</v>
      </c>
      <c r="U2736" t="n">
        <v>0.3067832959655089</v>
      </c>
      <c r="V2736" t="n">
        <v>0.6824207399919973</v>
      </c>
      <c r="W2736" t="n">
        <v>0.4925538027863463</v>
      </c>
      <c r="X2736" t="n">
        <v>0.7252931352713655</v>
      </c>
    </row>
    <row r="2737">
      <c r="A2737" t="inlineStr">
        <is>
          <t>3142601</t>
        </is>
      </c>
      <c r="B2737" t="inlineStr">
        <is>
          <t>Monsenhor Paulo</t>
        </is>
      </c>
      <c r="C2737" t="inlineStr">
        <is>
          <t>MG</t>
        </is>
      </c>
      <c r="D2737" t="inlineStr">
        <is>
          <t>REGIÃO SUDESTE</t>
        </is>
      </c>
      <c r="E2737" s="70">
        <f>SUMPRODUCT(N2737:Q2737,PAINEL_PESOS!$C$16:$C$19)</f>
        <v/>
      </c>
      <c r="F2737" s="70">
        <f>SUMPRODUCT(R2737:T2737,PAINEL_PESOS!$C$21:$C$23)</f>
        <v/>
      </c>
      <c r="G2737" s="70">
        <f>SUMPRODUCT(U2737:V2737,PAINEL_PESOS!$C$25:$C$26)</f>
        <v/>
      </c>
      <c r="H2737" s="70">
        <f>SUMPRODUCT(W2737:X2737,PAINEL_PESOS!$C$28:$C$29)</f>
        <v/>
      </c>
      <c r="I2737" s="70" t="n">
        <v>0.99848762195495</v>
      </c>
      <c r="J2737" s="70" t="n">
        <v>0.6677633300848475</v>
      </c>
      <c r="K2737" s="71">
        <f>IF(NOT(AND(PAINEL_PESOS!$D$12="OK - 100%",PAINEL_PESOS!$F$20="OK - 100%",PAINEL_PESOS!$F$24="OK - 100%",PAINEL_PESOS!$F$27="OK - 100%",PAINEL_PESOS!$F$30="OK - 100%")),"", (E2737*PAINEL_PESOS!$B$7+F2737*PAINEL_PESOS!$B$8+G2737*PAINEL_PESOS!$B$9+H2737*PAINEL_PESOS!$B$10)*I2737)</f>
        <v/>
      </c>
      <c r="L2737" s="71">
        <f>IF(K2737="","",K2737-J2737)</f>
        <v/>
      </c>
      <c r="M2737" s="71">
        <f>IF(L2737="","",ABS(L2737))</f>
        <v/>
      </c>
      <c r="N2737" t="n">
        <v>1</v>
      </c>
      <c r="O2737" t="n">
        <v>1</v>
      </c>
      <c r="P2737" t="n">
        <v>0.7949313621964097</v>
      </c>
      <c r="Q2737" t="n">
        <v>0.9958334480502796</v>
      </c>
      <c r="R2737" t="n">
        <v>0.2258412904511672</v>
      </c>
      <c r="S2737" t="n">
        <v>0.9972971688664385</v>
      </c>
      <c r="T2737" t="n">
        <v>0.9965380548364801</v>
      </c>
      <c r="U2737" t="n">
        <v>0.2000300796135044</v>
      </c>
      <c r="V2737" t="n">
        <v>0.7327099895907845</v>
      </c>
      <c r="W2737" t="n">
        <v>0.2504030502032525</v>
      </c>
      <c r="X2737" t="n">
        <v>0.7918882956167664</v>
      </c>
    </row>
    <row r="2738">
      <c r="A2738" t="inlineStr">
        <is>
          <t>3142700</t>
        </is>
      </c>
      <c r="B2738" t="inlineStr">
        <is>
          <t>Montalvânia</t>
        </is>
      </c>
      <c r="C2738" t="inlineStr">
        <is>
          <t>MG</t>
        </is>
      </c>
      <c r="D2738" t="inlineStr">
        <is>
          <t>REGIÃO SUDESTE</t>
        </is>
      </c>
      <c r="E2738" s="70">
        <f>SUMPRODUCT(N2738:Q2738,PAINEL_PESOS!$C$16:$C$19)</f>
        <v/>
      </c>
      <c r="F2738" s="70">
        <f>SUMPRODUCT(R2738:T2738,PAINEL_PESOS!$C$21:$C$23)</f>
        <v/>
      </c>
      <c r="G2738" s="70">
        <f>SUMPRODUCT(U2738:V2738,PAINEL_PESOS!$C$25:$C$26)</f>
        <v/>
      </c>
      <c r="H2738" s="70">
        <f>SUMPRODUCT(W2738:X2738,PAINEL_PESOS!$C$28:$C$29)</f>
        <v/>
      </c>
      <c r="I2738" s="70" t="n">
        <v>0.9923646272600261</v>
      </c>
      <c r="J2738" s="70" t="n">
        <v>0.6794476310368156</v>
      </c>
      <c r="K2738" s="71">
        <f>IF(NOT(AND(PAINEL_PESOS!$D$12="OK - 100%",PAINEL_PESOS!$F$20="OK - 100%",PAINEL_PESOS!$F$24="OK - 100%",PAINEL_PESOS!$F$27="OK - 100%",PAINEL_PESOS!$F$30="OK - 100%")),"", (E2738*PAINEL_PESOS!$B$7+F2738*PAINEL_PESOS!$B$8+G2738*PAINEL_PESOS!$B$9+H2738*PAINEL_PESOS!$B$10)*I2738)</f>
        <v/>
      </c>
      <c r="L2738" s="71">
        <f>IF(K2738="","",K2738-J2738)</f>
        <v/>
      </c>
      <c r="M2738" s="71">
        <f>IF(L2738="","",ABS(L2738))</f>
        <v/>
      </c>
      <c r="N2738" t="n">
        <v>0.4</v>
      </c>
      <c r="O2738" t="n">
        <v>0.9981</v>
      </c>
      <c r="P2738" t="n">
        <v>0.723336853220697</v>
      </c>
      <c r="Q2738" t="n">
        <v>0.996025370809754</v>
      </c>
      <c r="R2738" t="n">
        <v>0.1974029176124022</v>
      </c>
      <c r="S2738" t="n">
        <v>0.9999553689459831</v>
      </c>
      <c r="T2738" t="n">
        <v>0.9637937128274663</v>
      </c>
      <c r="U2738" t="n">
        <v>0.7102962069021675</v>
      </c>
      <c r="V2738" t="n">
        <v>0.638212859245793</v>
      </c>
      <c r="W2738" t="n">
        <v>0.4764562647724246</v>
      </c>
      <c r="X2738" t="n">
        <v>0.6529386197962539</v>
      </c>
    </row>
    <row r="2739">
      <c r="A2739" t="inlineStr">
        <is>
          <t>3142809</t>
        </is>
      </c>
      <c r="B2739" t="inlineStr">
        <is>
          <t>Monte Alegre de Minas</t>
        </is>
      </c>
      <c r="C2739" t="inlineStr">
        <is>
          <t>MG</t>
        </is>
      </c>
      <c r="D2739" t="inlineStr">
        <is>
          <t>REGIÃO SUDESTE</t>
        </is>
      </c>
      <c r="E2739" s="70">
        <f>SUMPRODUCT(N2739:Q2739,PAINEL_PESOS!$C$16:$C$19)</f>
        <v/>
      </c>
      <c r="F2739" s="70">
        <f>SUMPRODUCT(R2739:T2739,PAINEL_PESOS!$C$21:$C$23)</f>
        <v/>
      </c>
      <c r="G2739" s="70">
        <f>SUMPRODUCT(U2739:V2739,PAINEL_PESOS!$C$25:$C$26)</f>
        <v/>
      </c>
      <c r="H2739" s="70">
        <f>SUMPRODUCT(W2739:X2739,PAINEL_PESOS!$C$28:$C$29)</f>
        <v/>
      </c>
      <c r="I2739" s="70" t="n">
        <v>0.993605627448809</v>
      </c>
      <c r="J2739" s="70" t="n">
        <v>0.6971985831642878</v>
      </c>
      <c r="K2739" s="71">
        <f>IF(NOT(AND(PAINEL_PESOS!$D$12="OK - 100%",PAINEL_PESOS!$F$20="OK - 100%",PAINEL_PESOS!$F$24="OK - 100%",PAINEL_PESOS!$F$27="OK - 100%",PAINEL_PESOS!$F$30="OK - 100%")),"", (E2739*PAINEL_PESOS!$B$7+F2739*PAINEL_PESOS!$B$8+G2739*PAINEL_PESOS!$B$9+H2739*PAINEL_PESOS!$B$10)*I2739)</f>
        <v/>
      </c>
      <c r="L2739" s="71">
        <f>IF(K2739="","",K2739-J2739)</f>
        <v/>
      </c>
      <c r="M2739" s="71">
        <f>IF(L2739="","",ABS(L2739))</f>
        <v/>
      </c>
      <c r="N2739" t="n">
        <v>1</v>
      </c>
      <c r="O2739" t="n">
        <v>1</v>
      </c>
      <c r="P2739" t="n">
        <v>1</v>
      </c>
      <c r="Q2739" t="n">
        <v>0.9970868868787895</v>
      </c>
      <c r="R2739" t="n">
        <v>0.3358042316333013</v>
      </c>
      <c r="S2739" t="n">
        <v>0.999635661376578</v>
      </c>
      <c r="T2739" t="n">
        <v>0.9695456337302936</v>
      </c>
      <c r="U2739" t="n">
        <v>0.1820881967899324</v>
      </c>
      <c r="V2739" t="n">
        <v>0.7319172368845419</v>
      </c>
      <c r="W2739" t="n">
        <v>0.2565911687070659</v>
      </c>
      <c r="X2739" t="n">
        <v>0.9076863056397252</v>
      </c>
    </row>
    <row r="2740">
      <c r="A2740" t="inlineStr">
        <is>
          <t>3142908</t>
        </is>
      </c>
      <c r="B2740" t="inlineStr">
        <is>
          <t>Monte Azul</t>
        </is>
      </c>
      <c r="C2740" t="inlineStr">
        <is>
          <t>MG</t>
        </is>
      </c>
      <c r="D2740" t="inlineStr">
        <is>
          <t>REGIÃO SUDESTE</t>
        </is>
      </c>
      <c r="E2740" s="70">
        <f>SUMPRODUCT(N2740:Q2740,PAINEL_PESOS!$C$16:$C$19)</f>
        <v/>
      </c>
      <c r="F2740" s="70">
        <f>SUMPRODUCT(R2740:T2740,PAINEL_PESOS!$C$21:$C$23)</f>
        <v/>
      </c>
      <c r="G2740" s="70">
        <f>SUMPRODUCT(U2740:V2740,PAINEL_PESOS!$C$25:$C$26)</f>
        <v/>
      </c>
      <c r="H2740" s="70">
        <f>SUMPRODUCT(W2740:X2740,PAINEL_PESOS!$C$28:$C$29)</f>
        <v/>
      </c>
      <c r="I2740" s="70" t="n">
        <v>0.9767413307063052</v>
      </c>
      <c r="J2740" s="70" t="n">
        <v>0.6772213428598562</v>
      </c>
      <c r="K2740" s="71">
        <f>IF(NOT(AND(PAINEL_PESOS!$D$12="OK - 100%",PAINEL_PESOS!$F$20="OK - 100%",PAINEL_PESOS!$F$24="OK - 100%",PAINEL_PESOS!$F$27="OK - 100%",PAINEL_PESOS!$F$30="OK - 100%")),"", (E2740*PAINEL_PESOS!$B$7+F2740*PAINEL_PESOS!$B$8+G2740*PAINEL_PESOS!$B$9+H2740*PAINEL_PESOS!$B$10)*I2740)</f>
        <v/>
      </c>
      <c r="L2740" s="71">
        <f>IF(K2740="","",K2740-J2740)</f>
        <v/>
      </c>
      <c r="M2740" s="71">
        <f>IF(L2740="","",ABS(L2740))</f>
        <v/>
      </c>
      <c r="N2740" t="n">
        <v>1</v>
      </c>
      <c r="O2740" t="n">
        <v>1</v>
      </c>
      <c r="P2740" t="n">
        <v>0.7346356916578669</v>
      </c>
      <c r="Q2740" t="n">
        <v>0.9648804298653434</v>
      </c>
      <c r="R2740" t="n">
        <v>0.2400529171719584</v>
      </c>
      <c r="S2740" t="n">
        <v>0.9980483536336748</v>
      </c>
      <c r="T2740" t="n">
        <v>0.9038270427270411</v>
      </c>
      <c r="U2740" t="n">
        <v>0.4669836311519313</v>
      </c>
      <c r="V2740" t="n">
        <v>0.7027074630256667</v>
      </c>
      <c r="W2740" t="n">
        <v>0.516565539730922</v>
      </c>
      <c r="X2740" t="n">
        <v>0.5828145957262951</v>
      </c>
    </row>
    <row r="2741">
      <c r="A2741" t="inlineStr">
        <is>
          <t>3143005</t>
        </is>
      </c>
      <c r="B2741" t="inlineStr">
        <is>
          <t>Monte Belo</t>
        </is>
      </c>
      <c r="C2741" t="inlineStr">
        <is>
          <t>MG</t>
        </is>
      </c>
      <c r="D2741" t="inlineStr">
        <is>
          <t>REGIÃO SUDESTE</t>
        </is>
      </c>
      <c r="E2741" s="70">
        <f>SUMPRODUCT(N2741:Q2741,PAINEL_PESOS!$C$16:$C$19)</f>
        <v/>
      </c>
      <c r="F2741" s="70">
        <f>SUMPRODUCT(R2741:T2741,PAINEL_PESOS!$C$21:$C$23)</f>
        <v/>
      </c>
      <c r="G2741" s="70">
        <f>SUMPRODUCT(U2741:V2741,PAINEL_PESOS!$C$25:$C$26)</f>
        <v/>
      </c>
      <c r="H2741" s="70">
        <f>SUMPRODUCT(W2741:X2741,PAINEL_PESOS!$C$28:$C$29)</f>
        <v/>
      </c>
      <c r="I2741" s="70" t="n">
        <v>0.9904245982846296</v>
      </c>
      <c r="J2741" s="70" t="n">
        <v>0.6228321254483131</v>
      </c>
      <c r="K2741" s="71">
        <f>IF(NOT(AND(PAINEL_PESOS!$D$12="OK - 100%",PAINEL_PESOS!$F$20="OK - 100%",PAINEL_PESOS!$F$24="OK - 100%",PAINEL_PESOS!$F$27="OK - 100%",PAINEL_PESOS!$F$30="OK - 100%")),"", (E2741*PAINEL_PESOS!$B$7+F2741*PAINEL_PESOS!$B$8+G2741*PAINEL_PESOS!$B$9+H2741*PAINEL_PESOS!$B$10)*I2741)</f>
        <v/>
      </c>
      <c r="L2741" s="71">
        <f>IF(K2741="","",K2741-J2741)</f>
        <v/>
      </c>
      <c r="M2741" s="71">
        <f>IF(L2741="","",ABS(L2741))</f>
        <v/>
      </c>
      <c r="N2741" t="n">
        <v>0.4</v>
      </c>
      <c r="O2741" t="n">
        <v>1</v>
      </c>
      <c r="P2741" t="n">
        <v>0.8031678986272439</v>
      </c>
      <c r="Q2741" t="n">
        <v>0.9951355598761578</v>
      </c>
      <c r="R2741" t="n">
        <v>0.2775746300845719</v>
      </c>
      <c r="S2741" t="n">
        <v>0.902221579303417</v>
      </c>
      <c r="T2741" t="n">
        <v>0.9970131099481108</v>
      </c>
      <c r="U2741" t="n">
        <v>0.2000300796135044</v>
      </c>
      <c r="V2741" t="n">
        <v>0.7381498466986487</v>
      </c>
      <c r="W2741" t="n">
        <v>0.2504030502032525</v>
      </c>
      <c r="X2741" t="n">
        <v>0.7918882956167664</v>
      </c>
    </row>
    <row r="2742">
      <c r="A2742" t="inlineStr">
        <is>
          <t>3143104</t>
        </is>
      </c>
      <c r="B2742" t="inlineStr">
        <is>
          <t>Monte Carmelo</t>
        </is>
      </c>
      <c r="C2742" t="inlineStr">
        <is>
          <t>MG</t>
        </is>
      </c>
      <c r="D2742" t="inlineStr">
        <is>
          <t>REGIÃO SUDESTE</t>
        </is>
      </c>
      <c r="E2742" s="70">
        <f>SUMPRODUCT(N2742:Q2742,PAINEL_PESOS!$C$16:$C$19)</f>
        <v/>
      </c>
      <c r="F2742" s="70">
        <f>SUMPRODUCT(R2742:T2742,PAINEL_PESOS!$C$21:$C$23)</f>
        <v/>
      </c>
      <c r="G2742" s="70">
        <f>SUMPRODUCT(U2742:V2742,PAINEL_PESOS!$C$25:$C$26)</f>
        <v/>
      </c>
      <c r="H2742" s="70">
        <f>SUMPRODUCT(W2742:X2742,PAINEL_PESOS!$C$28:$C$29)</f>
        <v/>
      </c>
      <c r="I2742" s="70" t="n">
        <v>0.9553609218562094</v>
      </c>
      <c r="J2742" s="70" t="n">
        <v>0.6636235424037865</v>
      </c>
      <c r="K2742" s="71">
        <f>IF(NOT(AND(PAINEL_PESOS!$D$12="OK - 100%",PAINEL_PESOS!$F$20="OK - 100%",PAINEL_PESOS!$F$24="OK - 100%",PAINEL_PESOS!$F$27="OK - 100%",PAINEL_PESOS!$F$30="OK - 100%")),"", (E2742*PAINEL_PESOS!$B$7+F2742*PAINEL_PESOS!$B$8+G2742*PAINEL_PESOS!$B$9+H2742*PAINEL_PESOS!$B$10)*I2742)</f>
        <v/>
      </c>
      <c r="L2742" s="71">
        <f>IF(K2742="","",K2742-J2742)</f>
        <v/>
      </c>
      <c r="M2742" s="71">
        <f>IF(L2742="","",ABS(L2742))</f>
        <v/>
      </c>
      <c r="N2742" t="n">
        <v>1</v>
      </c>
      <c r="O2742" t="n">
        <v>1</v>
      </c>
      <c r="P2742" t="n">
        <v>0.9136219640971488</v>
      </c>
      <c r="Q2742" t="n">
        <v>0.9932831258353323</v>
      </c>
      <c r="R2742" t="n">
        <v>0.40836103435031</v>
      </c>
      <c r="S2742" t="n">
        <v>0.9991845311352973</v>
      </c>
      <c r="T2742" t="n">
        <v>0.7755206409288491</v>
      </c>
      <c r="U2742" t="n">
        <v>0.2396560338908309</v>
      </c>
      <c r="V2742" t="n">
        <v>0.7135232399746883</v>
      </c>
      <c r="W2742" t="n">
        <v>0.366878059158612</v>
      </c>
      <c r="X2742" t="n">
        <v>0.8281625761517695</v>
      </c>
    </row>
    <row r="2743">
      <c r="A2743" t="inlineStr">
        <is>
          <t>3143153</t>
        </is>
      </c>
      <c r="B2743" t="inlineStr">
        <is>
          <t>Monte Formoso</t>
        </is>
      </c>
      <c r="C2743" t="inlineStr">
        <is>
          <t>MG</t>
        </is>
      </c>
      <c r="D2743" t="inlineStr">
        <is>
          <t>REGIÃO SUDESTE</t>
        </is>
      </c>
      <c r="E2743" s="70">
        <f>SUMPRODUCT(N2743:Q2743,PAINEL_PESOS!$C$16:$C$19)</f>
        <v/>
      </c>
      <c r="F2743" s="70">
        <f>SUMPRODUCT(R2743:T2743,PAINEL_PESOS!$C$21:$C$23)</f>
        <v/>
      </c>
      <c r="G2743" s="70">
        <f>SUMPRODUCT(U2743:V2743,PAINEL_PESOS!$C$25:$C$26)</f>
        <v/>
      </c>
      <c r="H2743" s="70">
        <f>SUMPRODUCT(W2743:X2743,PAINEL_PESOS!$C$28:$C$29)</f>
        <v/>
      </c>
      <c r="I2743" s="70" t="n">
        <v>0.9937849744001642</v>
      </c>
      <c r="J2743" s="70" t="n">
        <v>0.6950310826220859</v>
      </c>
      <c r="K2743" s="71">
        <f>IF(NOT(AND(PAINEL_PESOS!$D$12="OK - 100%",PAINEL_PESOS!$F$20="OK - 100%",PAINEL_PESOS!$F$24="OK - 100%",PAINEL_PESOS!$F$27="OK - 100%",PAINEL_PESOS!$F$30="OK - 100%")),"", (E2743*PAINEL_PESOS!$B$7+F2743*PAINEL_PESOS!$B$8+G2743*PAINEL_PESOS!$B$9+H2743*PAINEL_PESOS!$B$10)*I2743)</f>
        <v/>
      </c>
      <c r="L2743" s="71">
        <f>IF(K2743="","",K2743-J2743)</f>
        <v/>
      </c>
      <c r="M2743" s="71">
        <f>IF(L2743="","",ABS(L2743))</f>
        <v/>
      </c>
      <c r="N2743" t="n">
        <v>0.6</v>
      </c>
      <c r="O2743" t="n">
        <v>1</v>
      </c>
      <c r="P2743" t="n">
        <v>0.6088701161562831</v>
      </c>
      <c r="Q2743" t="n">
        <v>0.9892454037144212</v>
      </c>
      <c r="R2743" t="n">
        <v>0.06892079867426321</v>
      </c>
      <c r="S2743" t="n">
        <v>1</v>
      </c>
      <c r="T2743" t="n">
        <v>0.9761029038697144</v>
      </c>
      <c r="U2743" t="n">
        <v>0.524347316092095</v>
      </c>
      <c r="V2743" t="n">
        <v>0.7564461802613757</v>
      </c>
      <c r="W2743" t="n">
        <v>0.669340066037192</v>
      </c>
      <c r="X2743" t="n">
        <v>0.6824814077445909</v>
      </c>
    </row>
    <row r="2744">
      <c r="A2744" t="inlineStr">
        <is>
          <t>3143203</t>
        </is>
      </c>
      <c r="B2744" t="inlineStr">
        <is>
          <t>Monte Santo de Minas</t>
        </is>
      </c>
      <c r="C2744" t="inlineStr">
        <is>
          <t>MG</t>
        </is>
      </c>
      <c r="D2744" t="inlineStr">
        <is>
          <t>REGIÃO SUDESTE</t>
        </is>
      </c>
      <c r="E2744" s="70">
        <f>SUMPRODUCT(N2744:Q2744,PAINEL_PESOS!$C$16:$C$19)</f>
        <v/>
      </c>
      <c r="F2744" s="70">
        <f>SUMPRODUCT(R2744:T2744,PAINEL_PESOS!$C$21:$C$23)</f>
        <v/>
      </c>
      <c r="G2744" s="70">
        <f>SUMPRODUCT(U2744:V2744,PAINEL_PESOS!$C$25:$C$26)</f>
        <v/>
      </c>
      <c r="H2744" s="70">
        <f>SUMPRODUCT(W2744:X2744,PAINEL_PESOS!$C$28:$C$29)</f>
        <v/>
      </c>
      <c r="I2744" s="70" t="n">
        <v>0.9953881955823588</v>
      </c>
      <c r="J2744" s="70" t="n">
        <v>0.6283902218089884</v>
      </c>
      <c r="K2744" s="71">
        <f>IF(NOT(AND(PAINEL_PESOS!$D$12="OK - 100%",PAINEL_PESOS!$F$20="OK - 100%",PAINEL_PESOS!$F$24="OK - 100%",PAINEL_PESOS!$F$27="OK - 100%",PAINEL_PESOS!$F$30="OK - 100%")),"", (E2744*PAINEL_PESOS!$B$7+F2744*PAINEL_PESOS!$B$8+G2744*PAINEL_PESOS!$B$9+H2744*PAINEL_PESOS!$B$10)*I2744)</f>
        <v/>
      </c>
      <c r="L2744" s="71">
        <f>IF(K2744="","",K2744-J2744)</f>
        <v/>
      </c>
      <c r="M2744" s="71">
        <f>IF(L2744="","",ABS(L2744))</f>
        <v/>
      </c>
      <c r="N2744" t="n">
        <v>0.8</v>
      </c>
      <c r="O2744" t="n">
        <v>1</v>
      </c>
      <c r="P2744" t="n">
        <v>0.6473072861668427</v>
      </c>
      <c r="Q2744" t="n">
        <v>0.9925665014236902</v>
      </c>
      <c r="R2744" t="n">
        <v>0.3023032818727563</v>
      </c>
      <c r="S2744" t="n">
        <v>0.999002580480534</v>
      </c>
      <c r="T2744" t="n">
        <v>0.9822395790141711</v>
      </c>
      <c r="U2744" t="n">
        <v>0.1531478113204372</v>
      </c>
      <c r="V2744" t="n">
        <v>0.6144301007086779</v>
      </c>
      <c r="W2744" t="n">
        <v>0.1870252523651197</v>
      </c>
      <c r="X2744" t="n">
        <v>0.8535096070387791</v>
      </c>
    </row>
    <row r="2745">
      <c r="A2745" t="inlineStr">
        <is>
          <t>3143302</t>
        </is>
      </c>
      <c r="B2745" t="inlineStr">
        <is>
          <t>Montes Claros</t>
        </is>
      </c>
      <c r="C2745" t="inlineStr">
        <is>
          <t>MG</t>
        </is>
      </c>
      <c r="D2745" t="inlineStr">
        <is>
          <t>REGIÃO SUDESTE</t>
        </is>
      </c>
      <c r="E2745" s="70">
        <f>SUMPRODUCT(N2745:Q2745,PAINEL_PESOS!$C$16:$C$19)</f>
        <v/>
      </c>
      <c r="F2745" s="70">
        <f>SUMPRODUCT(R2745:T2745,PAINEL_PESOS!$C$21:$C$23)</f>
        <v/>
      </c>
      <c r="G2745" s="70">
        <f>SUMPRODUCT(U2745:V2745,PAINEL_PESOS!$C$25:$C$26)</f>
        <v/>
      </c>
      <c r="H2745" s="70">
        <f>SUMPRODUCT(W2745:X2745,PAINEL_PESOS!$C$28:$C$29)</f>
        <v/>
      </c>
      <c r="I2745" s="70" t="n">
        <v>0.9382137800401443</v>
      </c>
      <c r="J2745" s="70" t="n">
        <v>0.5648535937346917</v>
      </c>
      <c r="K2745" s="71">
        <f>IF(NOT(AND(PAINEL_PESOS!$D$12="OK - 100%",PAINEL_PESOS!$F$20="OK - 100%",PAINEL_PESOS!$F$24="OK - 100%",PAINEL_PESOS!$F$27="OK - 100%",PAINEL_PESOS!$F$30="OK - 100%")),"", (E2745*PAINEL_PESOS!$B$7+F2745*PAINEL_PESOS!$B$8+G2745*PAINEL_PESOS!$B$9+H2745*PAINEL_PESOS!$B$10)*I2745)</f>
        <v/>
      </c>
      <c r="L2745" s="71">
        <f>IF(K2745="","",K2745-J2745)</f>
        <v/>
      </c>
      <c r="M2745" s="71">
        <f>IF(L2745="","",ABS(L2745))</f>
        <v/>
      </c>
      <c r="N2745" t="n">
        <v>0.4</v>
      </c>
      <c r="O2745" t="n">
        <v>0.9902</v>
      </c>
      <c r="P2745" t="n">
        <v>0.5109820485744456</v>
      </c>
      <c r="Q2745" t="n">
        <v>0.7699460062909856</v>
      </c>
      <c r="R2745" t="n">
        <v>0.5884776570787024</v>
      </c>
      <c r="S2745" t="n">
        <v>0.9149289042467608</v>
      </c>
      <c r="T2745" t="n">
        <v>0.8377022035705881</v>
      </c>
      <c r="U2745" t="n">
        <v>0.4327244772985473</v>
      </c>
      <c r="V2745" t="n">
        <v>0.3819120414499703</v>
      </c>
      <c r="W2745" t="n">
        <v>0.4964682330048316</v>
      </c>
      <c r="X2745" t="n">
        <v>0.6090089909855456</v>
      </c>
    </row>
    <row r="2746">
      <c r="A2746" t="inlineStr">
        <is>
          <t>3143401</t>
        </is>
      </c>
      <c r="B2746" t="inlineStr">
        <is>
          <t>Monte Sião</t>
        </is>
      </c>
      <c r="C2746" t="inlineStr">
        <is>
          <t>MG</t>
        </is>
      </c>
      <c r="D2746" t="inlineStr">
        <is>
          <t>REGIÃO SUDESTE</t>
        </is>
      </c>
      <c r="E2746" s="70">
        <f>SUMPRODUCT(N2746:Q2746,PAINEL_PESOS!$C$16:$C$19)</f>
        <v/>
      </c>
      <c r="F2746" s="70">
        <f>SUMPRODUCT(R2746:T2746,PAINEL_PESOS!$C$21:$C$23)</f>
        <v/>
      </c>
      <c r="G2746" s="70">
        <f>SUMPRODUCT(U2746:V2746,PAINEL_PESOS!$C$25:$C$26)</f>
        <v/>
      </c>
      <c r="H2746" s="70">
        <f>SUMPRODUCT(W2746:X2746,PAINEL_PESOS!$C$28:$C$29)</f>
        <v/>
      </c>
      <c r="I2746" s="70" t="n">
        <v>0.9959504065060183</v>
      </c>
      <c r="J2746" s="70" t="n">
        <v>0.6295571915969259</v>
      </c>
      <c r="K2746" s="71">
        <f>IF(NOT(AND(PAINEL_PESOS!$D$12="OK - 100%",PAINEL_PESOS!$F$20="OK - 100%",PAINEL_PESOS!$F$24="OK - 100%",PAINEL_PESOS!$F$27="OK - 100%",PAINEL_PESOS!$F$30="OK - 100%")),"", (E2746*PAINEL_PESOS!$B$7+F2746*PAINEL_PESOS!$B$8+G2746*PAINEL_PESOS!$B$9+H2746*PAINEL_PESOS!$B$10)*I2746)</f>
        <v/>
      </c>
      <c r="L2746" s="71">
        <f>IF(K2746="","",K2746-J2746)</f>
        <v/>
      </c>
      <c r="M2746" s="71">
        <f>IF(L2746="","",ABS(L2746))</f>
        <v/>
      </c>
      <c r="N2746" t="n">
        <v>1</v>
      </c>
      <c r="O2746" t="n">
        <v>0.997</v>
      </c>
      <c r="P2746" t="n">
        <v>0.6251319957761352</v>
      </c>
      <c r="Q2746" t="n">
        <v>0.9859418676735802</v>
      </c>
      <c r="R2746" t="n">
        <v>0.3149428087703911</v>
      </c>
      <c r="S2746" t="n">
        <v>0.9935376483401703</v>
      </c>
      <c r="T2746" t="n">
        <v>0.9924347297861293</v>
      </c>
      <c r="U2746" t="n">
        <v>0.1380573203255781</v>
      </c>
      <c r="V2746" t="n">
        <v>0.5579387891166758</v>
      </c>
      <c r="W2746" t="n">
        <v>0.1809910362924748</v>
      </c>
      <c r="X2746" t="n">
        <v>0.8419685327858625</v>
      </c>
    </row>
    <row r="2747">
      <c r="A2747" t="inlineStr">
        <is>
          <t>3143450</t>
        </is>
      </c>
      <c r="B2747" t="inlineStr">
        <is>
          <t>Montezuma</t>
        </is>
      </c>
      <c r="C2747" t="inlineStr">
        <is>
          <t>MG</t>
        </is>
      </c>
      <c r="D2747" t="inlineStr">
        <is>
          <t>REGIÃO SUDESTE</t>
        </is>
      </c>
      <c r="E2747" s="70">
        <f>SUMPRODUCT(N2747:Q2747,PAINEL_PESOS!$C$16:$C$19)</f>
        <v/>
      </c>
      <c r="F2747" s="70">
        <f>SUMPRODUCT(R2747:T2747,PAINEL_PESOS!$C$21:$C$23)</f>
        <v/>
      </c>
      <c r="G2747" s="70">
        <f>SUMPRODUCT(U2747:V2747,PAINEL_PESOS!$C$25:$C$26)</f>
        <v/>
      </c>
      <c r="H2747" s="70">
        <f>SUMPRODUCT(W2747:X2747,PAINEL_PESOS!$C$28:$C$29)</f>
        <v/>
      </c>
      <c r="I2747" s="70" t="n">
        <v>0.9837134125186967</v>
      </c>
      <c r="J2747" s="70" t="n">
        <v>0.6873632515129366</v>
      </c>
      <c r="K2747" s="71">
        <f>IF(NOT(AND(PAINEL_PESOS!$D$12="OK - 100%",PAINEL_PESOS!$F$20="OK - 100%",PAINEL_PESOS!$F$24="OK - 100%",PAINEL_PESOS!$F$27="OK - 100%",PAINEL_PESOS!$F$30="OK - 100%")),"", (E2747*PAINEL_PESOS!$B$7+F2747*PAINEL_PESOS!$B$8+G2747*PAINEL_PESOS!$B$9+H2747*PAINEL_PESOS!$B$10)*I2747)</f>
        <v/>
      </c>
      <c r="L2747" s="71">
        <f>IF(K2747="","",K2747-J2747)</f>
        <v/>
      </c>
      <c r="M2747" s="71">
        <f>IF(L2747="","",ABS(L2747))</f>
        <v/>
      </c>
      <c r="N2747" t="n">
        <v>0.8</v>
      </c>
      <c r="O2747" t="n">
        <v>0.9548</v>
      </c>
      <c r="P2747" t="n">
        <v>0.671805702217529</v>
      </c>
      <c r="Q2747" t="n">
        <v>0.9805976111992536</v>
      </c>
      <c r="R2747" t="n">
        <v>0.1334105873326681</v>
      </c>
      <c r="S2747" t="n">
        <v>0.9999637836379472</v>
      </c>
      <c r="T2747" t="n">
        <v>0.9295370369396988</v>
      </c>
      <c r="U2747" t="n">
        <v>0.5097357183934739</v>
      </c>
      <c r="V2747" t="n">
        <v>0.7357552287939684</v>
      </c>
      <c r="W2747" t="n">
        <v>0.6259176244426483</v>
      </c>
      <c r="X2747" t="n">
        <v>0.6396626755193002</v>
      </c>
    </row>
    <row r="2748">
      <c r="A2748" t="inlineStr">
        <is>
          <t>3143500</t>
        </is>
      </c>
      <c r="B2748" t="inlineStr">
        <is>
          <t>Morada Nova de Minas</t>
        </is>
      </c>
      <c r="C2748" t="inlineStr">
        <is>
          <t>MG</t>
        </is>
      </c>
      <c r="D2748" t="inlineStr">
        <is>
          <t>REGIÃO SUDESTE</t>
        </is>
      </c>
      <c r="E2748" s="70">
        <f>SUMPRODUCT(N2748:Q2748,PAINEL_PESOS!$C$16:$C$19)</f>
        <v/>
      </c>
      <c r="F2748" s="70">
        <f>SUMPRODUCT(R2748:T2748,PAINEL_PESOS!$C$21:$C$23)</f>
        <v/>
      </c>
      <c r="G2748" s="70">
        <f>SUMPRODUCT(U2748:V2748,PAINEL_PESOS!$C$25:$C$26)</f>
        <v/>
      </c>
      <c r="H2748" s="70">
        <f>SUMPRODUCT(W2748:X2748,PAINEL_PESOS!$C$28:$C$29)</f>
        <v/>
      </c>
      <c r="I2748" s="70" t="n">
        <v>0.9940041579129566</v>
      </c>
      <c r="J2748" s="70" t="n">
        <v>0.6782215152420511</v>
      </c>
      <c r="K2748" s="71">
        <f>IF(NOT(AND(PAINEL_PESOS!$D$12="OK - 100%",PAINEL_PESOS!$F$20="OK - 100%",PAINEL_PESOS!$F$24="OK - 100%",PAINEL_PESOS!$F$27="OK - 100%",PAINEL_PESOS!$F$30="OK - 100%")),"", (E2748*PAINEL_PESOS!$B$7+F2748*PAINEL_PESOS!$B$8+G2748*PAINEL_PESOS!$B$9+H2748*PAINEL_PESOS!$B$10)*I2748)</f>
        <v/>
      </c>
      <c r="L2748" s="71">
        <f>IF(K2748="","",K2748-J2748)</f>
        <v/>
      </c>
      <c r="M2748" s="71">
        <f>IF(L2748="","",ABS(L2748))</f>
        <v/>
      </c>
      <c r="N2748" t="n">
        <v>0.6</v>
      </c>
      <c r="O2748" t="n">
        <v>0.9905</v>
      </c>
      <c r="P2748" t="n">
        <v>0.737064413938754</v>
      </c>
      <c r="Q2748" t="n">
        <v>0.9988362562533186</v>
      </c>
      <c r="R2748" t="n">
        <v>0.2926411572501365</v>
      </c>
      <c r="S2748" t="n">
        <v>0.9997173503329958</v>
      </c>
      <c r="T2748" t="n">
        <v>0.9703149288663943</v>
      </c>
      <c r="U2748" t="n">
        <v>0.3253155095934313</v>
      </c>
      <c r="V2748" t="n">
        <v>0.7480313922381546</v>
      </c>
      <c r="W2748" t="n">
        <v>0.4616792984151961</v>
      </c>
      <c r="X2748" t="n">
        <v>0.7518249355621451</v>
      </c>
    </row>
    <row r="2749">
      <c r="A2749" t="inlineStr">
        <is>
          <t>3143609</t>
        </is>
      </c>
      <c r="B2749" t="inlineStr">
        <is>
          <t>Morro da Garça</t>
        </is>
      </c>
      <c r="C2749" t="inlineStr">
        <is>
          <t>MG</t>
        </is>
      </c>
      <c r="D2749" t="inlineStr">
        <is>
          <t>REGIÃO SUDESTE</t>
        </is>
      </c>
      <c r="E2749" s="70">
        <f>SUMPRODUCT(N2749:Q2749,PAINEL_PESOS!$C$16:$C$19)</f>
        <v/>
      </c>
      <c r="F2749" s="70">
        <f>SUMPRODUCT(R2749:T2749,PAINEL_PESOS!$C$21:$C$23)</f>
        <v/>
      </c>
      <c r="G2749" s="70">
        <f>SUMPRODUCT(U2749:V2749,PAINEL_PESOS!$C$25:$C$26)</f>
        <v/>
      </c>
      <c r="H2749" s="70">
        <f>SUMPRODUCT(W2749:X2749,PAINEL_PESOS!$C$28:$C$29)</f>
        <v/>
      </c>
      <c r="I2749" s="70" t="n">
        <v>0.9936160020420657</v>
      </c>
      <c r="J2749" s="70" t="n">
        <v>0.6550043575148263</v>
      </c>
      <c r="K2749" s="71">
        <f>IF(NOT(AND(PAINEL_PESOS!$D$12="OK - 100%",PAINEL_PESOS!$F$20="OK - 100%",PAINEL_PESOS!$F$24="OK - 100%",PAINEL_PESOS!$F$27="OK - 100%",PAINEL_PESOS!$F$30="OK - 100%")),"", (E2749*PAINEL_PESOS!$B$7+F2749*PAINEL_PESOS!$B$8+G2749*PAINEL_PESOS!$B$9+H2749*PAINEL_PESOS!$B$10)*I2749)</f>
        <v/>
      </c>
      <c r="L2749" s="71">
        <f>IF(K2749="","",K2749-J2749)</f>
        <v/>
      </c>
      <c r="M2749" s="71">
        <f>IF(L2749="","",ABS(L2749))</f>
        <v/>
      </c>
      <c r="N2749" t="n">
        <v>0.8</v>
      </c>
      <c r="O2749" t="n">
        <v>0.9931</v>
      </c>
      <c r="P2749" t="n">
        <v>0.6920802534318902</v>
      </c>
      <c r="Q2749" t="n">
        <v>0.9969485010289182</v>
      </c>
      <c r="R2749" t="n">
        <v>0.0854982802941463</v>
      </c>
      <c r="S2749" t="n">
        <v>0.9999684878103031</v>
      </c>
      <c r="T2749" t="n">
        <v>0.9695591945329397</v>
      </c>
      <c r="U2749" t="n">
        <v>0.3067020501772864</v>
      </c>
      <c r="V2749" t="n">
        <v>0.6381038241766722</v>
      </c>
      <c r="W2749" t="n">
        <v>0.4923817099102289</v>
      </c>
      <c r="X2749" t="n">
        <v>0.7254328940445933</v>
      </c>
    </row>
    <row r="2750">
      <c r="A2750" t="inlineStr">
        <is>
          <t>3143708</t>
        </is>
      </c>
      <c r="B2750" t="inlineStr">
        <is>
          <t>Morro do Pilar</t>
        </is>
      </c>
      <c r="C2750" t="inlineStr">
        <is>
          <t>MG</t>
        </is>
      </c>
      <c r="D2750" t="inlineStr">
        <is>
          <t>REGIÃO SUDESTE</t>
        </is>
      </c>
      <c r="E2750" s="70">
        <f>SUMPRODUCT(N2750:Q2750,PAINEL_PESOS!$C$16:$C$19)</f>
        <v/>
      </c>
      <c r="F2750" s="70">
        <f>SUMPRODUCT(R2750:T2750,PAINEL_PESOS!$C$21:$C$23)</f>
        <v/>
      </c>
      <c r="G2750" s="70">
        <f>SUMPRODUCT(U2750:V2750,PAINEL_PESOS!$C$25:$C$26)</f>
        <v/>
      </c>
      <c r="H2750" s="70">
        <f>SUMPRODUCT(W2750:X2750,PAINEL_PESOS!$C$28:$C$29)</f>
        <v/>
      </c>
      <c r="I2750" s="70" t="n">
        <v>0.9993311538562474</v>
      </c>
      <c r="J2750" s="70" t="n">
        <v>0.7285531591269971</v>
      </c>
      <c r="K2750" s="71">
        <f>IF(NOT(AND(PAINEL_PESOS!$D$12="OK - 100%",PAINEL_PESOS!$F$20="OK - 100%",PAINEL_PESOS!$F$24="OK - 100%",PAINEL_PESOS!$F$27="OK - 100%",PAINEL_PESOS!$F$30="OK - 100%")),"", (E2750*PAINEL_PESOS!$B$7+F2750*PAINEL_PESOS!$B$8+G2750*PAINEL_PESOS!$B$9+H2750*PAINEL_PESOS!$B$10)*I2750)</f>
        <v/>
      </c>
      <c r="L2750" s="71">
        <f>IF(K2750="","",K2750-J2750)</f>
        <v/>
      </c>
      <c r="M2750" s="71">
        <f>IF(L2750="","",ABS(L2750))</f>
        <v/>
      </c>
      <c r="N2750" t="n">
        <v>1</v>
      </c>
      <c r="O2750" t="n">
        <v>1</v>
      </c>
      <c r="P2750" t="n">
        <v>0.9247096092925028</v>
      </c>
      <c r="Q2750" t="n">
        <v>0.9972744271545618</v>
      </c>
      <c r="R2750" t="n">
        <v>0.07480190228413711</v>
      </c>
      <c r="S2750" t="n">
        <v>0.9999952999888925</v>
      </c>
      <c r="T2750" t="n">
        <v>0.9986176213833199</v>
      </c>
      <c r="U2750" t="n">
        <v>0.4627357803650159</v>
      </c>
      <c r="V2750" t="n">
        <v>0.7418767970490385</v>
      </c>
      <c r="W2750" t="n">
        <v>0.5114297867734885</v>
      </c>
      <c r="X2750" t="n">
        <v>0.7730152703899209</v>
      </c>
    </row>
    <row r="2751">
      <c r="A2751" t="inlineStr">
        <is>
          <t>3143807</t>
        </is>
      </c>
      <c r="B2751" t="inlineStr">
        <is>
          <t>Munhoz</t>
        </is>
      </c>
      <c r="C2751" t="inlineStr">
        <is>
          <t>MG</t>
        </is>
      </c>
      <c r="D2751" t="inlineStr">
        <is>
          <t>REGIÃO SUDESTE</t>
        </is>
      </c>
      <c r="E2751" s="70">
        <f>SUMPRODUCT(N2751:Q2751,PAINEL_PESOS!$C$16:$C$19)</f>
        <v/>
      </c>
      <c r="F2751" s="70">
        <f>SUMPRODUCT(R2751:T2751,PAINEL_PESOS!$C$21:$C$23)</f>
        <v/>
      </c>
      <c r="G2751" s="70">
        <f>SUMPRODUCT(U2751:V2751,PAINEL_PESOS!$C$25:$C$26)</f>
        <v/>
      </c>
      <c r="H2751" s="70">
        <f>SUMPRODUCT(W2751:X2751,PAINEL_PESOS!$C$28:$C$29)</f>
        <v/>
      </c>
      <c r="I2751" s="70" t="n">
        <v>0.9915209172070173</v>
      </c>
      <c r="J2751" s="70" t="n">
        <v>0.6334422942791855</v>
      </c>
      <c r="K2751" s="71">
        <f>IF(NOT(AND(PAINEL_PESOS!$D$12="OK - 100%",PAINEL_PESOS!$F$20="OK - 100%",PAINEL_PESOS!$F$24="OK - 100%",PAINEL_PESOS!$F$27="OK - 100%",PAINEL_PESOS!$F$30="OK - 100%")),"", (E2751*PAINEL_PESOS!$B$7+F2751*PAINEL_PESOS!$B$8+G2751*PAINEL_PESOS!$B$9+H2751*PAINEL_PESOS!$B$10)*I2751)</f>
        <v/>
      </c>
      <c r="L2751" s="71">
        <f>IF(K2751="","",K2751-J2751)</f>
        <v/>
      </c>
      <c r="M2751" s="71">
        <f>IF(L2751="","",ABS(L2751))</f>
        <v/>
      </c>
      <c r="N2751" t="n">
        <v>1</v>
      </c>
      <c r="O2751" t="n">
        <v>0.9906</v>
      </c>
      <c r="P2751" t="n">
        <v>0.7707497360084478</v>
      </c>
      <c r="Q2751" t="n">
        <v>0.9932209187348336</v>
      </c>
      <c r="R2751" t="n">
        <v>0.1731950481565329</v>
      </c>
      <c r="S2751" t="n">
        <v>0.9895534704229115</v>
      </c>
      <c r="T2751" t="n">
        <v>0.9656878921916799</v>
      </c>
      <c r="U2751" t="n">
        <v>0.1428260582232435</v>
      </c>
      <c r="V2751" t="n">
        <v>0.647233127780525</v>
      </c>
      <c r="W2751" t="n">
        <v>0.1863697881685308</v>
      </c>
      <c r="X2751" t="n">
        <v>0.838201968256208</v>
      </c>
    </row>
    <row r="2752">
      <c r="A2752" t="inlineStr">
        <is>
          <t>3143906</t>
        </is>
      </c>
      <c r="B2752" t="inlineStr">
        <is>
          <t>Muriaé</t>
        </is>
      </c>
      <c r="C2752" t="inlineStr">
        <is>
          <t>MG</t>
        </is>
      </c>
      <c r="D2752" t="inlineStr">
        <is>
          <t>REGIÃO SUDESTE</t>
        </is>
      </c>
      <c r="E2752" s="70">
        <f>SUMPRODUCT(N2752:Q2752,PAINEL_PESOS!$C$16:$C$19)</f>
        <v/>
      </c>
      <c r="F2752" s="70">
        <f>SUMPRODUCT(R2752:T2752,PAINEL_PESOS!$C$21:$C$23)</f>
        <v/>
      </c>
      <c r="G2752" s="70">
        <f>SUMPRODUCT(U2752:V2752,PAINEL_PESOS!$C$25:$C$26)</f>
        <v/>
      </c>
      <c r="H2752" s="70">
        <f>SUMPRODUCT(W2752:X2752,PAINEL_PESOS!$C$28:$C$29)</f>
        <v/>
      </c>
      <c r="I2752" s="70" t="n">
        <v>0.9945181198031108</v>
      </c>
      <c r="J2752" s="70" t="n">
        <v>0.674072154700893</v>
      </c>
      <c r="K2752" s="71">
        <f>IF(NOT(AND(PAINEL_PESOS!$D$12="OK - 100%",PAINEL_PESOS!$F$20="OK - 100%",PAINEL_PESOS!$F$24="OK - 100%",PAINEL_PESOS!$F$27="OK - 100%",PAINEL_PESOS!$F$30="OK - 100%")),"", (E2752*PAINEL_PESOS!$B$7+F2752*PAINEL_PESOS!$B$8+G2752*PAINEL_PESOS!$B$9+H2752*PAINEL_PESOS!$B$10)*I2752)</f>
        <v/>
      </c>
      <c r="L2752" s="71">
        <f>IF(K2752="","",K2752-J2752)</f>
        <v/>
      </c>
      <c r="M2752" s="71">
        <f>IF(L2752="","",ABS(L2752))</f>
        <v/>
      </c>
      <c r="N2752" t="n">
        <v>1</v>
      </c>
      <c r="O2752" t="n">
        <v>0.9971</v>
      </c>
      <c r="P2752" t="n">
        <v>0.6532206969376979</v>
      </c>
      <c r="Q2752" t="n">
        <v>0.9775732561105567</v>
      </c>
      <c r="R2752" t="n">
        <v>0.454859594130414</v>
      </c>
      <c r="S2752" t="n">
        <v>0.9915668156870695</v>
      </c>
      <c r="T2752" t="n">
        <v>0.9920844824877638</v>
      </c>
      <c r="U2752" t="n">
        <v>0.1554358183750478</v>
      </c>
      <c r="V2752" t="n">
        <v>0.6552918102673297</v>
      </c>
      <c r="W2752" t="n">
        <v>0.3540611642055028</v>
      </c>
      <c r="X2752" t="n">
        <v>0.8178919480443213</v>
      </c>
    </row>
    <row r="2753">
      <c r="A2753" t="inlineStr">
        <is>
          <t>3144003</t>
        </is>
      </c>
      <c r="B2753" t="inlineStr">
        <is>
          <t>Mutum</t>
        </is>
      </c>
      <c r="C2753" t="inlineStr">
        <is>
          <t>MG</t>
        </is>
      </c>
      <c r="D2753" t="inlineStr">
        <is>
          <t>REGIÃO SUDESTE</t>
        </is>
      </c>
      <c r="E2753" s="70">
        <f>SUMPRODUCT(N2753:Q2753,PAINEL_PESOS!$C$16:$C$19)</f>
        <v/>
      </c>
      <c r="F2753" s="70">
        <f>SUMPRODUCT(R2753:T2753,PAINEL_PESOS!$C$21:$C$23)</f>
        <v/>
      </c>
      <c r="G2753" s="70">
        <f>SUMPRODUCT(U2753:V2753,PAINEL_PESOS!$C$25:$C$26)</f>
        <v/>
      </c>
      <c r="H2753" s="70">
        <f>SUMPRODUCT(W2753:X2753,PAINEL_PESOS!$C$28:$C$29)</f>
        <v/>
      </c>
      <c r="I2753" s="70" t="n">
        <v>0.9934533373805473</v>
      </c>
      <c r="J2753" s="70" t="n">
        <v>0.6157421956053394</v>
      </c>
      <c r="K2753" s="71">
        <f>IF(NOT(AND(PAINEL_PESOS!$D$12="OK - 100%",PAINEL_PESOS!$F$20="OK - 100%",PAINEL_PESOS!$F$24="OK - 100%",PAINEL_PESOS!$F$27="OK - 100%",PAINEL_PESOS!$F$30="OK - 100%")),"", (E2753*PAINEL_PESOS!$B$7+F2753*PAINEL_PESOS!$B$8+G2753*PAINEL_PESOS!$B$9+H2753*PAINEL_PESOS!$B$10)*I2753)</f>
        <v/>
      </c>
      <c r="L2753" s="71">
        <f>IF(K2753="","",K2753-J2753)</f>
        <v/>
      </c>
      <c r="M2753" s="71">
        <f>IF(L2753="","",ABS(L2753))</f>
        <v/>
      </c>
      <c r="N2753" t="n">
        <v>0.4</v>
      </c>
      <c r="O2753" t="n">
        <v>1</v>
      </c>
      <c r="P2753" t="n">
        <v>0.6790918690601901</v>
      </c>
      <c r="Q2753" t="n">
        <v>0.9942436288154096</v>
      </c>
      <c r="R2753" t="n">
        <v>0.3067015745429277</v>
      </c>
      <c r="S2753" t="n">
        <v>0.9982670846917923</v>
      </c>
      <c r="T2753" t="n">
        <v>0.9713752500913654</v>
      </c>
      <c r="U2753" t="n">
        <v>0.1963972339158824</v>
      </c>
      <c r="V2753" t="n">
        <v>0.6468337475162944</v>
      </c>
      <c r="W2753" t="n">
        <v>0.3440815560666513</v>
      </c>
      <c r="X2753" t="n">
        <v>0.716855634478625</v>
      </c>
    </row>
    <row r="2754">
      <c r="A2754" t="inlineStr">
        <is>
          <t>3144102</t>
        </is>
      </c>
      <c r="B2754" t="inlineStr">
        <is>
          <t>Muzambinho</t>
        </is>
      </c>
      <c r="C2754" t="inlineStr">
        <is>
          <t>MG</t>
        </is>
      </c>
      <c r="D2754" t="inlineStr">
        <is>
          <t>REGIÃO SUDESTE</t>
        </is>
      </c>
      <c r="E2754" s="70">
        <f>SUMPRODUCT(N2754:Q2754,PAINEL_PESOS!$C$16:$C$19)</f>
        <v/>
      </c>
      <c r="F2754" s="70">
        <f>SUMPRODUCT(R2754:T2754,PAINEL_PESOS!$C$21:$C$23)</f>
        <v/>
      </c>
      <c r="G2754" s="70">
        <f>SUMPRODUCT(U2754:V2754,PAINEL_PESOS!$C$25:$C$26)</f>
        <v/>
      </c>
      <c r="H2754" s="70">
        <f>SUMPRODUCT(W2754:X2754,PAINEL_PESOS!$C$28:$C$29)</f>
        <v/>
      </c>
      <c r="I2754" s="70" t="n">
        <v>0.9977525521024201</v>
      </c>
      <c r="J2754" s="70" t="n">
        <v>0.6360284854013681</v>
      </c>
      <c r="K2754" s="71">
        <f>IF(NOT(AND(PAINEL_PESOS!$D$12="OK - 100%",PAINEL_PESOS!$F$20="OK - 100%",PAINEL_PESOS!$F$24="OK - 100%",PAINEL_PESOS!$F$27="OK - 100%",PAINEL_PESOS!$F$30="OK - 100%")),"", (E2754*PAINEL_PESOS!$B$7+F2754*PAINEL_PESOS!$B$8+G2754*PAINEL_PESOS!$B$9+H2754*PAINEL_PESOS!$B$10)*I2754)</f>
        <v/>
      </c>
      <c r="L2754" s="71">
        <f>IF(K2754="","",K2754-J2754)</f>
        <v/>
      </c>
      <c r="M2754" s="71">
        <f>IF(L2754="","",ABS(L2754))</f>
        <v/>
      </c>
      <c r="N2754" t="n">
        <v>1</v>
      </c>
      <c r="O2754" t="n">
        <v>1</v>
      </c>
      <c r="P2754" t="n">
        <v>0.7653643083421331</v>
      </c>
      <c r="Q2754" t="n">
        <v>0.9891994561374808</v>
      </c>
      <c r="R2754" t="n">
        <v>0.3173958332736225</v>
      </c>
      <c r="S2754" t="n">
        <v>0.9985490769955622</v>
      </c>
      <c r="T2754" t="n">
        <v>0.9975993396858334</v>
      </c>
      <c r="U2754" t="n">
        <v>0.195233181154092</v>
      </c>
      <c r="V2754" t="n">
        <v>0.4440162704518825</v>
      </c>
      <c r="W2754" t="n">
        <v>0.2450303286007436</v>
      </c>
      <c r="X2754" t="n">
        <v>0.7957646731620573</v>
      </c>
    </row>
    <row r="2755">
      <c r="A2755" t="inlineStr">
        <is>
          <t>3144201</t>
        </is>
      </c>
      <c r="B2755" t="inlineStr">
        <is>
          <t>Nacip Raydan</t>
        </is>
      </c>
      <c r="C2755" t="inlineStr">
        <is>
          <t>MG</t>
        </is>
      </c>
      <c r="D2755" t="inlineStr">
        <is>
          <t>REGIÃO SUDESTE</t>
        </is>
      </c>
      <c r="E2755" s="70">
        <f>SUMPRODUCT(N2755:Q2755,PAINEL_PESOS!$C$16:$C$19)</f>
        <v/>
      </c>
      <c r="F2755" s="70">
        <f>SUMPRODUCT(R2755:T2755,PAINEL_PESOS!$C$21:$C$23)</f>
        <v/>
      </c>
      <c r="G2755" s="70">
        <f>SUMPRODUCT(U2755:V2755,PAINEL_PESOS!$C$25:$C$26)</f>
        <v/>
      </c>
      <c r="H2755" s="70">
        <f>SUMPRODUCT(W2755:X2755,PAINEL_PESOS!$C$28:$C$29)</f>
        <v/>
      </c>
      <c r="I2755" s="70" t="n">
        <v>0.9964149433583934</v>
      </c>
      <c r="J2755" s="70" t="n">
        <v>0.6255231255568511</v>
      </c>
      <c r="K2755" s="71">
        <f>IF(NOT(AND(PAINEL_PESOS!$D$12="OK - 100%",PAINEL_PESOS!$F$20="OK - 100%",PAINEL_PESOS!$F$24="OK - 100%",PAINEL_PESOS!$F$27="OK - 100%",PAINEL_PESOS!$F$30="OK - 100%")),"", (E2755*PAINEL_PESOS!$B$7+F2755*PAINEL_PESOS!$B$8+G2755*PAINEL_PESOS!$B$9+H2755*PAINEL_PESOS!$B$10)*I2755)</f>
        <v/>
      </c>
      <c r="L2755" s="71">
        <f>IF(K2755="","",K2755-J2755)</f>
        <v/>
      </c>
      <c r="M2755" s="71">
        <f>IF(L2755="","",ABS(L2755))</f>
        <v/>
      </c>
      <c r="N2755" t="n">
        <v>0.4</v>
      </c>
      <c r="O2755" t="n">
        <v>0.9925</v>
      </c>
      <c r="P2755" t="n">
        <v>0.617740232312566</v>
      </c>
      <c r="Q2755" t="n">
        <v>0.993601436938836</v>
      </c>
      <c r="R2755" t="n">
        <v>0.0445510102143476</v>
      </c>
      <c r="S2755" t="n">
        <v>0.9999839476878568</v>
      </c>
      <c r="T2755" t="n">
        <v>0.986356658381758</v>
      </c>
      <c r="U2755" t="n">
        <v>0.2804930509511268</v>
      </c>
      <c r="V2755" t="n">
        <v>0.757783122086152</v>
      </c>
      <c r="W2755" t="n">
        <v>0.4792220860053934</v>
      </c>
      <c r="X2755" t="n">
        <v>0.6488430016366153</v>
      </c>
    </row>
    <row r="2756">
      <c r="A2756" t="inlineStr">
        <is>
          <t>3144300</t>
        </is>
      </c>
      <c r="B2756" t="inlineStr">
        <is>
          <t>Nanuque</t>
        </is>
      </c>
      <c r="C2756" t="inlineStr">
        <is>
          <t>MG</t>
        </is>
      </c>
      <c r="D2756" t="inlineStr">
        <is>
          <t>REGIÃO SUDESTE</t>
        </is>
      </c>
      <c r="E2756" s="70">
        <f>SUMPRODUCT(N2756:Q2756,PAINEL_PESOS!$C$16:$C$19)</f>
        <v/>
      </c>
      <c r="F2756" s="70">
        <f>SUMPRODUCT(R2756:T2756,PAINEL_PESOS!$C$21:$C$23)</f>
        <v/>
      </c>
      <c r="G2756" s="70">
        <f>SUMPRODUCT(U2756:V2756,PAINEL_PESOS!$C$25:$C$26)</f>
        <v/>
      </c>
      <c r="H2756" s="70">
        <f>SUMPRODUCT(W2756:X2756,PAINEL_PESOS!$C$28:$C$29)</f>
        <v/>
      </c>
      <c r="I2756" s="70" t="n">
        <v>0.9899931464788883</v>
      </c>
      <c r="J2756" s="70" t="n">
        <v>0.6480041553033649</v>
      </c>
      <c r="K2756" s="71">
        <f>IF(NOT(AND(PAINEL_PESOS!$D$12="OK - 100%",PAINEL_PESOS!$F$20="OK - 100%",PAINEL_PESOS!$F$24="OK - 100%",PAINEL_PESOS!$F$27="OK - 100%",PAINEL_PESOS!$F$30="OK - 100%")),"", (E2756*PAINEL_PESOS!$B$7+F2756*PAINEL_PESOS!$B$8+G2756*PAINEL_PESOS!$B$9+H2756*PAINEL_PESOS!$B$10)*I2756)</f>
        <v/>
      </c>
      <c r="L2756" s="71">
        <f>IF(K2756="","",K2756-J2756)</f>
        <v/>
      </c>
      <c r="M2756" s="71">
        <f>IF(L2756="","",ABS(L2756))</f>
        <v/>
      </c>
      <c r="N2756" t="n">
        <v>0.4</v>
      </c>
      <c r="O2756" t="n">
        <v>1</v>
      </c>
      <c r="P2756" t="n">
        <v>0.7038014783526927</v>
      </c>
      <c r="Q2756" t="n">
        <v>0.9748772855622078</v>
      </c>
      <c r="R2756" t="n">
        <v>0.3520908083825069</v>
      </c>
      <c r="S2756" t="n">
        <v>0.9809344703875208</v>
      </c>
      <c r="T2756" t="n">
        <v>0.974479967331471</v>
      </c>
      <c r="U2756" t="n">
        <v>0.2872491824712249</v>
      </c>
      <c r="V2756" t="n">
        <v>0.6817549526108869</v>
      </c>
      <c r="W2756" t="n">
        <v>0.5686835033024639</v>
      </c>
      <c r="X2756" t="n">
        <v>0.6210696140087142</v>
      </c>
    </row>
    <row r="2757">
      <c r="A2757" t="inlineStr">
        <is>
          <t>3144359</t>
        </is>
      </c>
      <c r="B2757" t="inlineStr">
        <is>
          <t>Naque</t>
        </is>
      </c>
      <c r="C2757" t="inlineStr">
        <is>
          <t>MG</t>
        </is>
      </c>
      <c r="D2757" t="inlineStr">
        <is>
          <t>REGIÃO SUDESTE</t>
        </is>
      </c>
      <c r="E2757" s="70">
        <f>SUMPRODUCT(N2757:Q2757,PAINEL_PESOS!$C$16:$C$19)</f>
        <v/>
      </c>
      <c r="F2757" s="70">
        <f>SUMPRODUCT(R2757:T2757,PAINEL_PESOS!$C$21:$C$23)</f>
        <v/>
      </c>
      <c r="G2757" s="70">
        <f>SUMPRODUCT(U2757:V2757,PAINEL_PESOS!$C$25:$C$26)</f>
        <v/>
      </c>
      <c r="H2757" s="70">
        <f>SUMPRODUCT(W2757:X2757,PAINEL_PESOS!$C$28:$C$29)</f>
        <v/>
      </c>
      <c r="I2757" s="70" t="n">
        <v>0.9926289421849799</v>
      </c>
      <c r="J2757" s="70" t="n">
        <v>0.6417131073553822</v>
      </c>
      <c r="K2757" s="71">
        <f>IF(NOT(AND(PAINEL_PESOS!$D$12="OK - 100%",PAINEL_PESOS!$F$20="OK - 100%",PAINEL_PESOS!$F$24="OK - 100%",PAINEL_PESOS!$F$27="OK - 100%",PAINEL_PESOS!$F$30="OK - 100%")),"", (E2757*PAINEL_PESOS!$B$7+F2757*PAINEL_PESOS!$B$8+G2757*PAINEL_PESOS!$B$9+H2757*PAINEL_PESOS!$B$10)*I2757)</f>
        <v/>
      </c>
      <c r="L2757" s="71">
        <f>IF(K2757="","",K2757-J2757)</f>
        <v/>
      </c>
      <c r="M2757" s="71">
        <f>IF(L2757="","",ABS(L2757))</f>
        <v/>
      </c>
      <c r="N2757" t="n">
        <v>0.6</v>
      </c>
      <c r="O2757" t="n">
        <v>1</v>
      </c>
      <c r="P2757" t="n">
        <v>0.8515311510031679</v>
      </c>
      <c r="Q2757" t="n">
        <v>0.9865525024064343</v>
      </c>
      <c r="R2757" t="n">
        <v>0.1364019470894128</v>
      </c>
      <c r="S2757" t="n">
        <v>1</v>
      </c>
      <c r="T2757" t="n">
        <v>0.9718943586163914</v>
      </c>
      <c r="U2757" t="n">
        <v>0.2719745444577897</v>
      </c>
      <c r="V2757" t="n">
        <v>0.7577931686097795</v>
      </c>
      <c r="W2757" t="n">
        <v>0.3480839477116152</v>
      </c>
      <c r="X2757" t="n">
        <v>0.6694023344474954</v>
      </c>
    </row>
    <row r="2758">
      <c r="A2758" t="inlineStr">
        <is>
          <t>3144375</t>
        </is>
      </c>
      <c r="B2758" t="inlineStr">
        <is>
          <t>Natalândia</t>
        </is>
      </c>
      <c r="C2758" t="inlineStr">
        <is>
          <t>MG</t>
        </is>
      </c>
      <c r="D2758" t="inlineStr">
        <is>
          <t>REGIÃO SUDESTE</t>
        </is>
      </c>
      <c r="E2758" s="70">
        <f>SUMPRODUCT(N2758:Q2758,PAINEL_PESOS!$C$16:$C$19)</f>
        <v/>
      </c>
      <c r="F2758" s="70">
        <f>SUMPRODUCT(R2758:T2758,PAINEL_PESOS!$C$21:$C$23)</f>
        <v/>
      </c>
      <c r="G2758" s="70">
        <f>SUMPRODUCT(U2758:V2758,PAINEL_PESOS!$C$25:$C$26)</f>
        <v/>
      </c>
      <c r="H2758" s="70">
        <f>SUMPRODUCT(W2758:X2758,PAINEL_PESOS!$C$28:$C$29)</f>
        <v/>
      </c>
      <c r="I2758" s="70" t="n">
        <v>0.9941025776536795</v>
      </c>
      <c r="J2758" s="70" t="n">
        <v>0.6867188292901771</v>
      </c>
      <c r="K2758" s="71">
        <f>IF(NOT(AND(PAINEL_PESOS!$D$12="OK - 100%",PAINEL_PESOS!$F$20="OK - 100%",PAINEL_PESOS!$F$24="OK - 100%",PAINEL_PESOS!$F$27="OK - 100%",PAINEL_PESOS!$F$30="OK - 100%")),"", (E2758*PAINEL_PESOS!$B$7+F2758*PAINEL_PESOS!$B$8+G2758*PAINEL_PESOS!$B$9+H2758*PAINEL_PESOS!$B$10)*I2758)</f>
        <v/>
      </c>
      <c r="L2758" s="71">
        <f>IF(K2758="","",K2758-J2758)</f>
        <v/>
      </c>
      <c r="M2758" s="71">
        <f>IF(L2758="","",ABS(L2758))</f>
        <v/>
      </c>
      <c r="N2758" t="n">
        <v>0.2</v>
      </c>
      <c r="O2758" t="n">
        <v>1</v>
      </c>
      <c r="P2758" t="n">
        <v>1</v>
      </c>
      <c r="Q2758" t="n">
        <v>0.9964832541125586</v>
      </c>
      <c r="R2758" t="n">
        <v>0.1220879794814624</v>
      </c>
      <c r="S2758" t="n">
        <v>0.9999949432060992</v>
      </c>
      <c r="T2758" t="n">
        <v>0.9723750577081255</v>
      </c>
      <c r="U2758" t="n">
        <v>0.3676661536187323</v>
      </c>
      <c r="V2758" t="n">
        <v>0.758973410710084</v>
      </c>
      <c r="W2758" t="n">
        <v>0.6160537305732797</v>
      </c>
      <c r="X2758" t="n">
        <v>0.7891015637592501</v>
      </c>
    </row>
    <row r="2759">
      <c r="A2759" t="inlineStr">
        <is>
          <t>3144409</t>
        </is>
      </c>
      <c r="B2759" t="inlineStr">
        <is>
          <t>Natércia</t>
        </is>
      </c>
      <c r="C2759" t="inlineStr">
        <is>
          <t>MG</t>
        </is>
      </c>
      <c r="D2759" t="inlineStr">
        <is>
          <t>REGIÃO SUDESTE</t>
        </is>
      </c>
      <c r="E2759" s="70">
        <f>SUMPRODUCT(N2759:Q2759,PAINEL_PESOS!$C$16:$C$19)</f>
        <v/>
      </c>
      <c r="F2759" s="70">
        <f>SUMPRODUCT(R2759:T2759,PAINEL_PESOS!$C$21:$C$23)</f>
        <v/>
      </c>
      <c r="G2759" s="70">
        <f>SUMPRODUCT(U2759:V2759,PAINEL_PESOS!$C$25:$C$26)</f>
        <v/>
      </c>
      <c r="H2759" s="70">
        <f>SUMPRODUCT(W2759:X2759,PAINEL_PESOS!$C$28:$C$29)</f>
        <v/>
      </c>
      <c r="I2759" s="70" t="n">
        <v>0.9988456450502867</v>
      </c>
      <c r="J2759" s="70" t="n">
        <v>0.6584205224318824</v>
      </c>
      <c r="K2759" s="71">
        <f>IF(NOT(AND(PAINEL_PESOS!$D$12="OK - 100%",PAINEL_PESOS!$F$20="OK - 100%",PAINEL_PESOS!$F$24="OK - 100%",PAINEL_PESOS!$F$27="OK - 100%",PAINEL_PESOS!$F$30="OK - 100%")),"", (E2759*PAINEL_PESOS!$B$7+F2759*PAINEL_PESOS!$B$8+G2759*PAINEL_PESOS!$B$9+H2759*PAINEL_PESOS!$B$10)*I2759)</f>
        <v/>
      </c>
      <c r="L2759" s="71">
        <f>IF(K2759="","",K2759-J2759)</f>
        <v/>
      </c>
      <c r="M2759" s="71">
        <f>IF(L2759="","",ABS(L2759))</f>
        <v/>
      </c>
      <c r="N2759" t="n">
        <v>1</v>
      </c>
      <c r="O2759" t="n">
        <v>1</v>
      </c>
      <c r="P2759" t="n">
        <v>0.7813093980992608</v>
      </c>
      <c r="Q2759" t="n">
        <v>0.9971763098480662</v>
      </c>
      <c r="R2759" t="n">
        <v>0.1565612067043126</v>
      </c>
      <c r="S2759" t="n">
        <v>0.9998023617828175</v>
      </c>
      <c r="T2759" t="n">
        <v>0.996285263526606</v>
      </c>
      <c r="U2759" t="n">
        <v>0.2000300796135044</v>
      </c>
      <c r="V2759" t="n">
        <v>0.7067881136785703</v>
      </c>
      <c r="W2759" t="n">
        <v>0.2504030502032525</v>
      </c>
      <c r="X2759" t="n">
        <v>0.7918882956167664</v>
      </c>
    </row>
    <row r="2760">
      <c r="A2760" t="inlineStr">
        <is>
          <t>3144508</t>
        </is>
      </c>
      <c r="B2760" t="inlineStr">
        <is>
          <t>Nazareno</t>
        </is>
      </c>
      <c r="C2760" t="inlineStr">
        <is>
          <t>MG</t>
        </is>
      </c>
      <c r="D2760" t="inlineStr">
        <is>
          <t>REGIÃO SUDESTE</t>
        </is>
      </c>
      <c r="E2760" s="70">
        <f>SUMPRODUCT(N2760:Q2760,PAINEL_PESOS!$C$16:$C$19)</f>
        <v/>
      </c>
      <c r="F2760" s="70">
        <f>SUMPRODUCT(R2760:T2760,PAINEL_PESOS!$C$21:$C$23)</f>
        <v/>
      </c>
      <c r="G2760" s="70">
        <f>SUMPRODUCT(U2760:V2760,PAINEL_PESOS!$C$25:$C$26)</f>
        <v/>
      </c>
      <c r="H2760" s="70">
        <f>SUMPRODUCT(W2760:X2760,PAINEL_PESOS!$C$28:$C$29)</f>
        <v/>
      </c>
      <c r="I2760" s="70" t="n">
        <v>0.9982156665875092</v>
      </c>
      <c r="J2760" s="70" t="n">
        <v>0.6324121218215752</v>
      </c>
      <c r="K2760" s="71">
        <f>IF(NOT(AND(PAINEL_PESOS!$D$12="OK - 100%",PAINEL_PESOS!$F$20="OK - 100%",PAINEL_PESOS!$F$24="OK - 100%",PAINEL_PESOS!$F$27="OK - 100%",PAINEL_PESOS!$F$30="OK - 100%")),"", (E2760*PAINEL_PESOS!$B$7+F2760*PAINEL_PESOS!$B$8+G2760*PAINEL_PESOS!$B$9+H2760*PAINEL_PESOS!$B$10)*I2760)</f>
        <v/>
      </c>
      <c r="L2760" s="71">
        <f>IF(K2760="","",K2760-J2760)</f>
        <v/>
      </c>
      <c r="M2760" s="71">
        <f>IF(L2760="","",ABS(L2760))</f>
        <v/>
      </c>
      <c r="N2760" t="n">
        <v>0.4</v>
      </c>
      <c r="O2760" t="n">
        <v>1</v>
      </c>
      <c r="P2760" t="n">
        <v>0.7460401267159451</v>
      </c>
      <c r="Q2760" t="n">
        <v>0.9963028034645141</v>
      </c>
      <c r="R2760" t="n">
        <v>0.3274694354692894</v>
      </c>
      <c r="S2760" t="n">
        <v>0.9987901220657905</v>
      </c>
      <c r="T2760" t="n">
        <v>0.9964917832964972</v>
      </c>
      <c r="U2760" t="n">
        <v>0.195383275878244</v>
      </c>
      <c r="V2760" t="n">
        <v>0.6856773358250621</v>
      </c>
      <c r="W2760" t="n">
        <v>0.2347727291480987</v>
      </c>
      <c r="X2760" t="n">
        <v>0.8328348841932038</v>
      </c>
    </row>
    <row r="2761">
      <c r="A2761" t="inlineStr">
        <is>
          <t>3144607</t>
        </is>
      </c>
      <c r="B2761" t="inlineStr">
        <is>
          <t>Nepomuceno</t>
        </is>
      </c>
      <c r="C2761" t="inlineStr">
        <is>
          <t>MG</t>
        </is>
      </c>
      <c r="D2761" t="inlineStr">
        <is>
          <t>REGIÃO SUDESTE</t>
        </is>
      </c>
      <c r="E2761" s="70">
        <f>SUMPRODUCT(N2761:Q2761,PAINEL_PESOS!$C$16:$C$19)</f>
        <v/>
      </c>
      <c r="F2761" s="70">
        <f>SUMPRODUCT(R2761:T2761,PAINEL_PESOS!$C$21:$C$23)</f>
        <v/>
      </c>
      <c r="G2761" s="70">
        <f>SUMPRODUCT(U2761:V2761,PAINEL_PESOS!$C$25:$C$26)</f>
        <v/>
      </c>
      <c r="H2761" s="70">
        <f>SUMPRODUCT(W2761:X2761,PAINEL_PESOS!$C$28:$C$29)</f>
        <v/>
      </c>
      <c r="I2761" s="70" t="n">
        <v>0.9982098292914379</v>
      </c>
      <c r="J2761" s="70" t="n">
        <v>0.6687852534789236</v>
      </c>
      <c r="K2761" s="71">
        <f>IF(NOT(AND(PAINEL_PESOS!$D$12="OK - 100%",PAINEL_PESOS!$F$20="OK - 100%",PAINEL_PESOS!$F$24="OK - 100%",PAINEL_PESOS!$F$27="OK - 100%",PAINEL_PESOS!$F$30="OK - 100%")),"", (E2761*PAINEL_PESOS!$B$7+F2761*PAINEL_PESOS!$B$8+G2761*PAINEL_PESOS!$B$9+H2761*PAINEL_PESOS!$B$10)*I2761)</f>
        <v/>
      </c>
      <c r="L2761" s="71">
        <f>IF(K2761="","",K2761-J2761)</f>
        <v/>
      </c>
      <c r="M2761" s="71">
        <f>IF(L2761="","",ABS(L2761))</f>
        <v/>
      </c>
      <c r="N2761" t="n">
        <v>1</v>
      </c>
      <c r="O2761" t="n">
        <v>1</v>
      </c>
      <c r="P2761" t="n">
        <v>0.5690601900739176</v>
      </c>
      <c r="Q2761" t="n">
        <v>0.9914862549542044</v>
      </c>
      <c r="R2761" t="n">
        <v>0.3192214393375618</v>
      </c>
      <c r="S2761" t="n">
        <v>0.9998080677874328</v>
      </c>
      <c r="T2761" t="n">
        <v>0.9972706137493121</v>
      </c>
      <c r="U2761" t="n">
        <v>0.1636515568039457</v>
      </c>
      <c r="V2761" t="n">
        <v>0.6868764263342223</v>
      </c>
      <c r="W2761" t="n">
        <v>0.3619623762230498</v>
      </c>
      <c r="X2761" t="n">
        <v>0.8229134604000714</v>
      </c>
    </row>
    <row r="2762">
      <c r="A2762" t="inlineStr">
        <is>
          <t>3144656</t>
        </is>
      </c>
      <c r="B2762" t="inlineStr">
        <is>
          <t>Ninheira</t>
        </is>
      </c>
      <c r="C2762" t="inlineStr">
        <is>
          <t>MG</t>
        </is>
      </c>
      <c r="D2762" t="inlineStr">
        <is>
          <t>REGIÃO SUDESTE</t>
        </is>
      </c>
      <c r="E2762" s="70">
        <f>SUMPRODUCT(N2762:Q2762,PAINEL_PESOS!$C$16:$C$19)</f>
        <v/>
      </c>
      <c r="F2762" s="70">
        <f>SUMPRODUCT(R2762:T2762,PAINEL_PESOS!$C$21:$C$23)</f>
        <v/>
      </c>
      <c r="G2762" s="70">
        <f>SUMPRODUCT(U2762:V2762,PAINEL_PESOS!$C$25:$C$26)</f>
        <v/>
      </c>
      <c r="H2762" s="70">
        <f>SUMPRODUCT(W2762:X2762,PAINEL_PESOS!$C$28:$C$29)</f>
        <v/>
      </c>
      <c r="I2762" s="70" t="n">
        <v>0.8484496339698747</v>
      </c>
      <c r="J2762" s="70" t="n">
        <v>0.5416110404486516</v>
      </c>
      <c r="K2762" s="71">
        <f>IF(NOT(AND(PAINEL_PESOS!$D$12="OK - 100%",PAINEL_PESOS!$F$20="OK - 100%",PAINEL_PESOS!$F$24="OK - 100%",PAINEL_PESOS!$F$27="OK - 100%",PAINEL_PESOS!$F$30="OK - 100%")),"", (E2762*PAINEL_PESOS!$B$7+F2762*PAINEL_PESOS!$B$8+G2762*PAINEL_PESOS!$B$9+H2762*PAINEL_PESOS!$B$10)*I2762)</f>
        <v/>
      </c>
      <c r="L2762" s="71">
        <f>IF(K2762="","",K2762-J2762)</f>
        <v/>
      </c>
      <c r="M2762" s="71">
        <f>IF(L2762="","",ABS(L2762))</f>
        <v/>
      </c>
      <c r="N2762" t="n">
        <v>1</v>
      </c>
      <c r="O2762" t="n">
        <v>0.9338</v>
      </c>
      <c r="P2762" t="n">
        <v>0.5212249208025344</v>
      </c>
      <c r="Q2762" t="n">
        <v>0.9460077974501296</v>
      </c>
      <c r="R2762" t="n">
        <v>0.1771538498510368</v>
      </c>
      <c r="S2762" t="n">
        <v>0.9978673560947812</v>
      </c>
      <c r="T2762" t="n">
        <v>0.2358521849270581</v>
      </c>
      <c r="U2762" t="n">
        <v>0.5101855317095311</v>
      </c>
      <c r="V2762" t="n">
        <v>0.6905255678675211</v>
      </c>
      <c r="W2762" t="n">
        <v>0.6257296935007862</v>
      </c>
      <c r="X2762" t="n">
        <v>0.6392909164530645</v>
      </c>
    </row>
    <row r="2763">
      <c r="A2763" t="inlineStr">
        <is>
          <t>3144672</t>
        </is>
      </c>
      <c r="B2763" t="inlineStr">
        <is>
          <t>Nova Belém</t>
        </is>
      </c>
      <c r="C2763" t="inlineStr">
        <is>
          <t>MG</t>
        </is>
      </c>
      <c r="D2763" t="inlineStr">
        <is>
          <t>REGIÃO SUDESTE</t>
        </is>
      </c>
      <c r="E2763" s="70">
        <f>SUMPRODUCT(N2763:Q2763,PAINEL_PESOS!$C$16:$C$19)</f>
        <v/>
      </c>
      <c r="F2763" s="70">
        <f>SUMPRODUCT(R2763:T2763,PAINEL_PESOS!$C$21:$C$23)</f>
        <v/>
      </c>
      <c r="G2763" s="70">
        <f>SUMPRODUCT(U2763:V2763,PAINEL_PESOS!$C$25:$C$26)</f>
        <v/>
      </c>
      <c r="H2763" s="70">
        <f>SUMPRODUCT(W2763:X2763,PAINEL_PESOS!$C$28:$C$29)</f>
        <v/>
      </c>
      <c r="I2763" s="70" t="n">
        <v>0.9306644317987058</v>
      </c>
      <c r="J2763" s="70" t="n">
        <v>0.5577919431472539</v>
      </c>
      <c r="K2763" s="71">
        <f>IF(NOT(AND(PAINEL_PESOS!$D$12="OK - 100%",PAINEL_PESOS!$F$20="OK - 100%",PAINEL_PESOS!$F$24="OK - 100%",PAINEL_PESOS!$F$27="OK - 100%",PAINEL_PESOS!$F$30="OK - 100%")),"", (E2763*PAINEL_PESOS!$B$7+F2763*PAINEL_PESOS!$B$8+G2763*PAINEL_PESOS!$B$9+H2763*PAINEL_PESOS!$B$10)*I2763)</f>
        <v/>
      </c>
      <c r="L2763" s="71">
        <f>IF(K2763="","",K2763-J2763)</f>
        <v/>
      </c>
      <c r="M2763" s="71">
        <f>IF(L2763="","",ABS(L2763))</f>
        <v/>
      </c>
      <c r="N2763" t="n">
        <v>1</v>
      </c>
      <c r="O2763" t="n">
        <v>1</v>
      </c>
      <c r="P2763" t="n">
        <v>0.312143611404435</v>
      </c>
      <c r="Q2763" t="n">
        <v>0.9867434506038383</v>
      </c>
      <c r="R2763" t="n">
        <v>0.1562614442142369</v>
      </c>
      <c r="S2763" t="n">
        <v>1</v>
      </c>
      <c r="T2763" t="n">
        <v>0.6509835670397349</v>
      </c>
      <c r="U2763" t="n">
        <v>0.1277075990706374</v>
      </c>
      <c r="V2763" t="n">
        <v>0.672414941434855</v>
      </c>
      <c r="W2763" t="n">
        <v>0.4859794451011537</v>
      </c>
      <c r="X2763" t="n">
        <v>0.6544091401652121</v>
      </c>
    </row>
    <row r="2764">
      <c r="A2764" t="inlineStr">
        <is>
          <t>3144706</t>
        </is>
      </c>
      <c r="B2764" t="inlineStr">
        <is>
          <t>Nova Era</t>
        </is>
      </c>
      <c r="C2764" t="inlineStr">
        <is>
          <t>MG</t>
        </is>
      </c>
      <c r="D2764" t="inlineStr">
        <is>
          <t>REGIÃO SUDESTE</t>
        </is>
      </c>
      <c r="E2764" s="70">
        <f>SUMPRODUCT(N2764:Q2764,PAINEL_PESOS!$C$16:$C$19)</f>
        <v/>
      </c>
      <c r="F2764" s="70">
        <f>SUMPRODUCT(R2764:T2764,PAINEL_PESOS!$C$21:$C$23)</f>
        <v/>
      </c>
      <c r="G2764" s="70">
        <f>SUMPRODUCT(U2764:V2764,PAINEL_PESOS!$C$25:$C$26)</f>
        <v/>
      </c>
      <c r="H2764" s="70">
        <f>SUMPRODUCT(W2764:X2764,PAINEL_PESOS!$C$28:$C$29)</f>
        <v/>
      </c>
      <c r="I2764" s="70" t="n">
        <v>0.9903588883296401</v>
      </c>
      <c r="J2764" s="70" t="n">
        <v>0.6198598094528904</v>
      </c>
      <c r="K2764" s="71">
        <f>IF(NOT(AND(PAINEL_PESOS!$D$12="OK - 100%",PAINEL_PESOS!$F$20="OK - 100%",PAINEL_PESOS!$F$24="OK - 100%",PAINEL_PESOS!$F$27="OK - 100%",PAINEL_PESOS!$F$30="OK - 100%")),"", (E2764*PAINEL_PESOS!$B$7+F2764*PAINEL_PESOS!$B$8+G2764*PAINEL_PESOS!$B$9+H2764*PAINEL_PESOS!$B$10)*I2764)</f>
        <v/>
      </c>
      <c r="L2764" s="71">
        <f>IF(K2764="","",K2764-J2764)</f>
        <v/>
      </c>
      <c r="M2764" s="71">
        <f>IF(L2764="","",ABS(L2764))</f>
        <v/>
      </c>
      <c r="N2764" t="n">
        <v>1</v>
      </c>
      <c r="O2764" t="n">
        <v>0</v>
      </c>
      <c r="P2764" t="n">
        <v>0.5605068637803591</v>
      </c>
      <c r="Q2764" t="n">
        <v>0.9898257855072521</v>
      </c>
      <c r="R2764" t="n">
        <v>0.2765440307486185</v>
      </c>
      <c r="S2764" t="n">
        <v>0.9930516515805092</v>
      </c>
      <c r="T2764" t="n">
        <v>0.9606420108031101</v>
      </c>
      <c r="U2764" t="n">
        <v>0.4313129690535255</v>
      </c>
      <c r="V2764" t="n">
        <v>0.6612497645631239</v>
      </c>
      <c r="W2764" t="n">
        <v>0.3828618929808609</v>
      </c>
      <c r="X2764" t="n">
        <v>0.7697369168198622</v>
      </c>
    </row>
    <row r="2765">
      <c r="A2765" t="inlineStr">
        <is>
          <t>3144805</t>
        </is>
      </c>
      <c r="B2765" t="inlineStr">
        <is>
          <t>Nova Lima</t>
        </is>
      </c>
      <c r="C2765" t="inlineStr">
        <is>
          <t>MG</t>
        </is>
      </c>
      <c r="D2765" t="inlineStr">
        <is>
          <t>REGIÃO SUDESTE</t>
        </is>
      </c>
      <c r="E2765" s="70">
        <f>SUMPRODUCT(N2765:Q2765,PAINEL_PESOS!$C$16:$C$19)</f>
        <v/>
      </c>
      <c r="F2765" s="70">
        <f>SUMPRODUCT(R2765:T2765,PAINEL_PESOS!$C$21:$C$23)</f>
        <v/>
      </c>
      <c r="G2765" s="70">
        <f>SUMPRODUCT(U2765:V2765,PAINEL_PESOS!$C$25:$C$26)</f>
        <v/>
      </c>
      <c r="H2765" s="70">
        <f>SUMPRODUCT(W2765:X2765,PAINEL_PESOS!$C$28:$C$29)</f>
        <v/>
      </c>
      <c r="I2765" s="70" t="n">
        <v>0.9379383422021591</v>
      </c>
      <c r="J2765" s="70" t="n">
        <v>0.6362175675460557</v>
      </c>
      <c r="K2765" s="71">
        <f>IF(NOT(AND(PAINEL_PESOS!$D$12="OK - 100%",PAINEL_PESOS!$F$20="OK - 100%",PAINEL_PESOS!$F$24="OK - 100%",PAINEL_PESOS!$F$27="OK - 100%",PAINEL_PESOS!$F$30="OK - 100%")),"", (E2765*PAINEL_PESOS!$B$7+F2765*PAINEL_PESOS!$B$8+G2765*PAINEL_PESOS!$B$9+H2765*PAINEL_PESOS!$B$10)*I2765)</f>
        <v/>
      </c>
      <c r="L2765" s="71">
        <f>IF(K2765="","",K2765-J2765)</f>
        <v/>
      </c>
      <c r="M2765" s="71">
        <f>IF(L2765="","",ABS(L2765))</f>
        <v/>
      </c>
      <c r="N2765" t="n">
        <v>0.6</v>
      </c>
      <c r="O2765" t="n">
        <v>0.9804</v>
      </c>
      <c r="P2765" t="n">
        <v>0.5084477296726505</v>
      </c>
      <c r="Q2765" t="n">
        <v>0.9437435621720004</v>
      </c>
      <c r="R2765" t="n">
        <v>0.58207285569394</v>
      </c>
      <c r="S2765" t="n">
        <v>0.9874561832685801</v>
      </c>
      <c r="T2765" t="n">
        <v>0.9979953451261623</v>
      </c>
      <c r="U2765" t="n">
        <v>0.3067634057151074</v>
      </c>
      <c r="V2765" t="n">
        <v>0.6739383292770321</v>
      </c>
      <c r="W2765" t="n">
        <v>0.4925116717359476</v>
      </c>
      <c r="X2765" t="n">
        <v>0.725327350423389</v>
      </c>
    </row>
    <row r="2766">
      <c r="A2766" t="inlineStr">
        <is>
          <t>3144904</t>
        </is>
      </c>
      <c r="B2766" t="inlineStr">
        <is>
          <t>Nova Módica</t>
        </is>
      </c>
      <c r="C2766" t="inlineStr">
        <is>
          <t>MG</t>
        </is>
      </c>
      <c r="D2766" t="inlineStr">
        <is>
          <t>REGIÃO SUDESTE</t>
        </is>
      </c>
      <c r="E2766" s="70">
        <f>SUMPRODUCT(N2766:Q2766,PAINEL_PESOS!$C$16:$C$19)</f>
        <v/>
      </c>
      <c r="F2766" s="70">
        <f>SUMPRODUCT(R2766:T2766,PAINEL_PESOS!$C$21:$C$23)</f>
        <v/>
      </c>
      <c r="G2766" s="70">
        <f>SUMPRODUCT(U2766:V2766,PAINEL_PESOS!$C$25:$C$26)</f>
        <v/>
      </c>
      <c r="H2766" s="70">
        <f>SUMPRODUCT(W2766:X2766,PAINEL_PESOS!$C$28:$C$29)</f>
        <v/>
      </c>
      <c r="I2766" s="70" t="n">
        <v>0.9910531919328618</v>
      </c>
      <c r="J2766" s="70" t="n">
        <v>0.6537062060589321</v>
      </c>
      <c r="K2766" s="71">
        <f>IF(NOT(AND(PAINEL_PESOS!$D$12="OK - 100%",PAINEL_PESOS!$F$20="OK - 100%",PAINEL_PESOS!$F$24="OK - 100%",PAINEL_PESOS!$F$27="OK - 100%",PAINEL_PESOS!$F$30="OK - 100%")),"", (E2766*PAINEL_PESOS!$B$7+F2766*PAINEL_PESOS!$B$8+G2766*PAINEL_PESOS!$B$9+H2766*PAINEL_PESOS!$B$10)*I2766)</f>
        <v/>
      </c>
      <c r="L2766" s="71">
        <f>IF(K2766="","",K2766-J2766)</f>
        <v/>
      </c>
      <c r="M2766" s="71">
        <f>IF(L2766="","",ABS(L2766))</f>
        <v/>
      </c>
      <c r="N2766" t="n">
        <v>1</v>
      </c>
      <c r="O2766" t="n">
        <v>1</v>
      </c>
      <c r="P2766" t="n">
        <v>0.829039070749736</v>
      </c>
      <c r="Q2766" t="n">
        <v>0.9935899587598096</v>
      </c>
      <c r="R2766" t="n">
        <v>0.0981504872593863</v>
      </c>
      <c r="S2766" t="n">
        <v>0.9998336386184302</v>
      </c>
      <c r="T2766" t="n">
        <v>0.9588645045825382</v>
      </c>
      <c r="U2766" t="n">
        <v>0.1279670951539809</v>
      </c>
      <c r="V2766" t="n">
        <v>0.7259331109210412</v>
      </c>
      <c r="W2766" t="n">
        <v>0.4859615924577581</v>
      </c>
      <c r="X2766" t="n">
        <v>0.6544519748323179</v>
      </c>
    </row>
    <row r="2767">
      <c r="A2767" t="inlineStr">
        <is>
          <t>3145000</t>
        </is>
      </c>
      <c r="B2767" t="inlineStr">
        <is>
          <t>Nova Ponte</t>
        </is>
      </c>
      <c r="C2767" t="inlineStr">
        <is>
          <t>MG</t>
        </is>
      </c>
      <c r="D2767" t="inlineStr">
        <is>
          <t>REGIÃO SUDESTE</t>
        </is>
      </c>
      <c r="E2767" s="70">
        <f>SUMPRODUCT(N2767:Q2767,PAINEL_PESOS!$C$16:$C$19)</f>
        <v/>
      </c>
      <c r="F2767" s="70">
        <f>SUMPRODUCT(R2767:T2767,PAINEL_PESOS!$C$21:$C$23)</f>
        <v/>
      </c>
      <c r="G2767" s="70">
        <f>SUMPRODUCT(U2767:V2767,PAINEL_PESOS!$C$25:$C$26)</f>
        <v/>
      </c>
      <c r="H2767" s="70">
        <f>SUMPRODUCT(W2767:X2767,PAINEL_PESOS!$C$28:$C$29)</f>
        <v/>
      </c>
      <c r="I2767" s="70" t="n">
        <v>0.9888908924298571</v>
      </c>
      <c r="J2767" s="70" t="n">
        <v>0.6885422775666189</v>
      </c>
      <c r="K2767" s="71">
        <f>IF(NOT(AND(PAINEL_PESOS!$D$12="OK - 100%",PAINEL_PESOS!$F$20="OK - 100%",PAINEL_PESOS!$F$24="OK - 100%",PAINEL_PESOS!$F$27="OK - 100%",PAINEL_PESOS!$F$30="OK - 100%")),"", (E2767*PAINEL_PESOS!$B$7+F2767*PAINEL_PESOS!$B$8+G2767*PAINEL_PESOS!$B$9+H2767*PAINEL_PESOS!$B$10)*I2767)</f>
        <v/>
      </c>
      <c r="L2767" s="71">
        <f>IF(K2767="","",K2767-J2767)</f>
        <v/>
      </c>
      <c r="M2767" s="71">
        <f>IF(L2767="","",ABS(L2767))</f>
        <v/>
      </c>
      <c r="N2767" t="n">
        <v>1</v>
      </c>
      <c r="O2767" t="n">
        <v>1</v>
      </c>
      <c r="P2767" t="n">
        <v>0.8096092925026399</v>
      </c>
      <c r="Q2767" t="n">
        <v>0.9967316335048668</v>
      </c>
      <c r="R2767" t="n">
        <v>0.3883584272422161</v>
      </c>
      <c r="S2767" t="n">
        <v>0.9995900715953486</v>
      </c>
      <c r="T2767" t="n">
        <v>0.9456275686368549</v>
      </c>
      <c r="U2767" t="n">
        <v>0.221620609045035</v>
      </c>
      <c r="V2767" t="n">
        <v>0.7585603544893053</v>
      </c>
      <c r="W2767" t="n">
        <v>0.2600033222231642</v>
      </c>
      <c r="X2767" t="n">
        <v>0.8711462485797787</v>
      </c>
    </row>
    <row r="2768">
      <c r="A2768" t="inlineStr">
        <is>
          <t>3145059</t>
        </is>
      </c>
      <c r="B2768" t="inlineStr">
        <is>
          <t>Nova Porteirinha</t>
        </is>
      </c>
      <c r="C2768" t="inlineStr">
        <is>
          <t>MG</t>
        </is>
      </c>
      <c r="D2768" t="inlineStr">
        <is>
          <t>REGIÃO SUDESTE</t>
        </is>
      </c>
      <c r="E2768" s="70">
        <f>SUMPRODUCT(N2768:Q2768,PAINEL_PESOS!$C$16:$C$19)</f>
        <v/>
      </c>
      <c r="F2768" s="70">
        <f>SUMPRODUCT(R2768:T2768,PAINEL_PESOS!$C$21:$C$23)</f>
        <v/>
      </c>
      <c r="G2768" s="70">
        <f>SUMPRODUCT(U2768:V2768,PAINEL_PESOS!$C$25:$C$26)</f>
        <v/>
      </c>
      <c r="H2768" s="70">
        <f>SUMPRODUCT(W2768:X2768,PAINEL_PESOS!$C$28:$C$29)</f>
        <v/>
      </c>
      <c r="I2768" s="70" t="n">
        <v>0.75</v>
      </c>
      <c r="J2768" s="70" t="n">
        <v>0.4440268996401952</v>
      </c>
      <c r="K2768" s="71">
        <f>IF(NOT(AND(PAINEL_PESOS!$D$12="OK - 100%",PAINEL_PESOS!$F$20="OK - 100%",PAINEL_PESOS!$F$24="OK - 100%",PAINEL_PESOS!$F$27="OK - 100%",PAINEL_PESOS!$F$30="OK - 100%")),"", (E2768*PAINEL_PESOS!$B$7+F2768*PAINEL_PESOS!$B$8+G2768*PAINEL_PESOS!$B$9+H2768*PAINEL_PESOS!$B$10)*I2768)</f>
        <v/>
      </c>
      <c r="L2768" s="71">
        <f>IF(K2768="","",K2768-J2768)</f>
        <v/>
      </c>
      <c r="M2768" s="71">
        <f>IF(L2768="","",ABS(L2768))</f>
        <v/>
      </c>
      <c r="N2768" t="n">
        <v>1</v>
      </c>
      <c r="O2768" t="n">
        <v>1</v>
      </c>
      <c r="P2768" t="n">
        <v>0.6793030623020063</v>
      </c>
      <c r="Q2768" t="n">
        <v>0.7406802961002461</v>
      </c>
      <c r="R2768" t="n">
        <v>0.1725895488306959</v>
      </c>
      <c r="S2768" t="n">
        <v>0.9774111062987167</v>
      </c>
      <c r="T2768" t="n">
        <v>0</v>
      </c>
      <c r="U2768" t="n">
        <v>0.4594113831339584</v>
      </c>
      <c r="V2768" t="n">
        <v>0.6981391545829476</v>
      </c>
      <c r="W2768" t="n">
        <v>0.5147771950685129</v>
      </c>
      <c r="X2768" t="n">
        <v>0.5873004140892618</v>
      </c>
    </row>
    <row r="2769">
      <c r="A2769" t="inlineStr">
        <is>
          <t>3145109</t>
        </is>
      </c>
      <c r="B2769" t="inlineStr">
        <is>
          <t>Nova Resende</t>
        </is>
      </c>
      <c r="C2769" t="inlineStr">
        <is>
          <t>MG</t>
        </is>
      </c>
      <c r="D2769" t="inlineStr">
        <is>
          <t>REGIÃO SUDESTE</t>
        </is>
      </c>
      <c r="E2769" s="70">
        <f>SUMPRODUCT(N2769:Q2769,PAINEL_PESOS!$C$16:$C$19)</f>
        <v/>
      </c>
      <c r="F2769" s="70">
        <f>SUMPRODUCT(R2769:T2769,PAINEL_PESOS!$C$21:$C$23)</f>
        <v/>
      </c>
      <c r="G2769" s="70">
        <f>SUMPRODUCT(U2769:V2769,PAINEL_PESOS!$C$25:$C$26)</f>
        <v/>
      </c>
      <c r="H2769" s="70">
        <f>SUMPRODUCT(W2769:X2769,PAINEL_PESOS!$C$28:$C$29)</f>
        <v/>
      </c>
      <c r="I2769" s="70" t="n">
        <v>0.9984129303388015</v>
      </c>
      <c r="J2769" s="70" t="n">
        <v>0.6473943113837315</v>
      </c>
      <c r="K2769" s="71">
        <f>IF(NOT(AND(PAINEL_PESOS!$D$12="OK - 100%",PAINEL_PESOS!$F$20="OK - 100%",PAINEL_PESOS!$F$24="OK - 100%",PAINEL_PESOS!$F$27="OK - 100%",PAINEL_PESOS!$F$30="OK - 100%")),"", (E2769*PAINEL_PESOS!$B$7+F2769*PAINEL_PESOS!$B$8+G2769*PAINEL_PESOS!$B$9+H2769*PAINEL_PESOS!$B$10)*I2769)</f>
        <v/>
      </c>
      <c r="L2769" s="71">
        <f>IF(K2769="","",K2769-J2769)</f>
        <v/>
      </c>
      <c r="M2769" s="71">
        <f>IF(L2769="","",ABS(L2769))</f>
        <v/>
      </c>
      <c r="N2769" t="n">
        <v>0.8</v>
      </c>
      <c r="O2769" t="n">
        <v>1</v>
      </c>
      <c r="P2769" t="n">
        <v>0.7156282998944035</v>
      </c>
      <c r="Q2769" t="n">
        <v>0.9933686770616131</v>
      </c>
      <c r="R2769" t="n">
        <v>0.2788933749954832</v>
      </c>
      <c r="S2769" t="n">
        <v>0.9996310086317557</v>
      </c>
      <c r="T2769" t="n">
        <v>0.9969817512836386</v>
      </c>
      <c r="U2769" t="n">
        <v>0.1816231950971269</v>
      </c>
      <c r="V2769" t="n">
        <v>0.6805397804025692</v>
      </c>
      <c r="W2769" t="n">
        <v>0.2152836811121623</v>
      </c>
      <c r="X2769" t="n">
        <v>0.838438000942501</v>
      </c>
    </row>
    <row r="2770">
      <c r="A2770" t="inlineStr">
        <is>
          <t>3145208</t>
        </is>
      </c>
      <c r="B2770" t="inlineStr">
        <is>
          <t>Nova Serrana</t>
        </is>
      </c>
      <c r="C2770" t="inlineStr">
        <is>
          <t>MG</t>
        </is>
      </c>
      <c r="D2770" t="inlineStr">
        <is>
          <t>REGIÃO SUDESTE</t>
        </is>
      </c>
      <c r="E2770" s="70">
        <f>SUMPRODUCT(N2770:Q2770,PAINEL_PESOS!$C$16:$C$19)</f>
        <v/>
      </c>
      <c r="F2770" s="70">
        <f>SUMPRODUCT(R2770:T2770,PAINEL_PESOS!$C$21:$C$23)</f>
        <v/>
      </c>
      <c r="G2770" s="70">
        <f>SUMPRODUCT(U2770:V2770,PAINEL_PESOS!$C$25:$C$26)</f>
        <v/>
      </c>
      <c r="H2770" s="70">
        <f>SUMPRODUCT(W2770:X2770,PAINEL_PESOS!$C$28:$C$29)</f>
        <v/>
      </c>
      <c r="I2770" s="70" t="n">
        <v>0.9626112262426291</v>
      </c>
      <c r="J2770" s="70" t="n">
        <v>0.5810717405363671</v>
      </c>
      <c r="K2770" s="71">
        <f>IF(NOT(AND(PAINEL_PESOS!$D$12="OK - 100%",PAINEL_PESOS!$F$20="OK - 100%",PAINEL_PESOS!$F$24="OK - 100%",PAINEL_PESOS!$F$27="OK - 100%",PAINEL_PESOS!$F$30="OK - 100%")),"", (E2770*PAINEL_PESOS!$B$7+F2770*PAINEL_PESOS!$B$8+G2770*PAINEL_PESOS!$B$9+H2770*PAINEL_PESOS!$B$10)*I2770)</f>
        <v/>
      </c>
      <c r="L2770" s="71">
        <f>IF(K2770="","",K2770-J2770)</f>
        <v/>
      </c>
      <c r="M2770" s="71">
        <f>IF(L2770="","",ABS(L2770))</f>
        <v/>
      </c>
      <c r="N2770" t="n">
        <v>0.4</v>
      </c>
      <c r="O2770" t="n">
        <v>0.9746</v>
      </c>
      <c r="P2770" t="n">
        <v>0.6332629355860613</v>
      </c>
      <c r="Q2770" t="n">
        <v>0.9093397055348384</v>
      </c>
      <c r="R2770" t="n">
        <v>0.4739724541104091</v>
      </c>
      <c r="S2770" t="n">
        <v>0.7133353623884721</v>
      </c>
      <c r="T2770" t="n">
        <v>0.9844293784232003</v>
      </c>
      <c r="U2770" t="n">
        <v>0.2270062973488246</v>
      </c>
      <c r="V2770" t="n">
        <v>0.4947628728846215</v>
      </c>
      <c r="W2770" t="n">
        <v>0.3981563499099055</v>
      </c>
      <c r="X2770" t="n">
        <v>0.8027775038777279</v>
      </c>
    </row>
    <row r="2771">
      <c r="A2771" t="inlineStr">
        <is>
          <t>3145307</t>
        </is>
      </c>
      <c r="B2771" t="inlineStr">
        <is>
          <t>Novo Cruzeiro</t>
        </is>
      </c>
      <c r="C2771" t="inlineStr">
        <is>
          <t>MG</t>
        </is>
      </c>
      <c r="D2771" t="inlineStr">
        <is>
          <t>REGIÃO SUDESTE</t>
        </is>
      </c>
      <c r="E2771" s="70">
        <f>SUMPRODUCT(N2771:Q2771,PAINEL_PESOS!$C$16:$C$19)</f>
        <v/>
      </c>
      <c r="F2771" s="70">
        <f>SUMPRODUCT(R2771:T2771,PAINEL_PESOS!$C$21:$C$23)</f>
        <v/>
      </c>
      <c r="G2771" s="70">
        <f>SUMPRODUCT(U2771:V2771,PAINEL_PESOS!$C$25:$C$26)</f>
        <v/>
      </c>
      <c r="H2771" s="70">
        <f>SUMPRODUCT(W2771:X2771,PAINEL_PESOS!$C$28:$C$29)</f>
        <v/>
      </c>
      <c r="I2771" s="70" t="n">
        <v>0.9805765861296819</v>
      </c>
      <c r="J2771" s="70" t="n">
        <v>0.6676798566828328</v>
      </c>
      <c r="K2771" s="71">
        <f>IF(NOT(AND(PAINEL_PESOS!$D$12="OK - 100%",PAINEL_PESOS!$F$20="OK - 100%",PAINEL_PESOS!$F$24="OK - 100%",PAINEL_PESOS!$F$27="OK - 100%",PAINEL_PESOS!$F$30="OK - 100%")),"", (E2771*PAINEL_PESOS!$B$7+F2771*PAINEL_PESOS!$B$8+G2771*PAINEL_PESOS!$B$9+H2771*PAINEL_PESOS!$B$10)*I2771)</f>
        <v/>
      </c>
      <c r="L2771" s="71">
        <f>IF(K2771="","",K2771-J2771)</f>
        <v/>
      </c>
      <c r="M2771" s="71">
        <f>IF(L2771="","",ABS(L2771))</f>
        <v/>
      </c>
      <c r="N2771" t="n">
        <v>0.4</v>
      </c>
      <c r="O2771" t="n">
        <v>0.9847</v>
      </c>
      <c r="P2771" t="n">
        <v>0.6022175290390708</v>
      </c>
      <c r="Q2771" t="n">
        <v>0.9855842259270656</v>
      </c>
      <c r="R2771" t="n">
        <v>0.2631137292154055</v>
      </c>
      <c r="S2771" t="n">
        <v>0.9997170198898538</v>
      </c>
      <c r="T2771" t="n">
        <v>0.9099894807643326</v>
      </c>
      <c r="U2771" t="n">
        <v>0.5729602083813841</v>
      </c>
      <c r="V2771" t="n">
        <v>0.7557113043064758</v>
      </c>
      <c r="W2771" t="n">
        <v>0.5289668788352809</v>
      </c>
      <c r="X2771" t="n">
        <v>0.6548068179761768</v>
      </c>
    </row>
    <row r="2772">
      <c r="A2772" t="inlineStr">
        <is>
          <t>3145356</t>
        </is>
      </c>
      <c r="B2772" t="inlineStr">
        <is>
          <t>Novo Oriente de Minas</t>
        </is>
      </c>
      <c r="C2772" t="inlineStr">
        <is>
          <t>MG</t>
        </is>
      </c>
      <c r="D2772" t="inlineStr">
        <is>
          <t>REGIÃO SUDESTE</t>
        </is>
      </c>
      <c r="E2772" s="70">
        <f>SUMPRODUCT(N2772:Q2772,PAINEL_PESOS!$C$16:$C$19)</f>
        <v/>
      </c>
      <c r="F2772" s="70">
        <f>SUMPRODUCT(R2772:T2772,PAINEL_PESOS!$C$21:$C$23)</f>
        <v/>
      </c>
      <c r="G2772" s="70">
        <f>SUMPRODUCT(U2772:V2772,PAINEL_PESOS!$C$25:$C$26)</f>
        <v/>
      </c>
      <c r="H2772" s="70">
        <f>SUMPRODUCT(W2772:X2772,PAINEL_PESOS!$C$28:$C$29)</f>
        <v/>
      </c>
      <c r="I2772" s="70" t="n">
        <v>0.9958531048157756</v>
      </c>
      <c r="J2772" s="70" t="n">
        <v>0.6423549043106462</v>
      </c>
      <c r="K2772" s="71">
        <f>IF(NOT(AND(PAINEL_PESOS!$D$12="OK - 100%",PAINEL_PESOS!$F$20="OK - 100%",PAINEL_PESOS!$F$24="OK - 100%",PAINEL_PESOS!$F$27="OK - 100%",PAINEL_PESOS!$F$30="OK - 100%")),"", (E2772*PAINEL_PESOS!$B$7+F2772*PAINEL_PESOS!$B$8+G2772*PAINEL_PESOS!$B$9+H2772*PAINEL_PESOS!$B$10)*I2772)</f>
        <v/>
      </c>
      <c r="L2772" s="71">
        <f>IF(K2772="","",K2772-J2772)</f>
        <v/>
      </c>
      <c r="M2772" s="71">
        <f>IF(L2772="","",ABS(L2772))</f>
        <v/>
      </c>
      <c r="N2772" t="n">
        <v>0.6</v>
      </c>
      <c r="O2772" t="n">
        <v>0.997</v>
      </c>
      <c r="P2772" t="n">
        <v>0.4088701161562831</v>
      </c>
      <c r="Q2772" t="n">
        <v>0.9912950466995625</v>
      </c>
      <c r="R2772" t="n">
        <v>0.1677938571516018</v>
      </c>
      <c r="S2772" t="n">
        <v>0.9989642271153967</v>
      </c>
      <c r="T2772" t="n">
        <v>0.9855878794817213</v>
      </c>
      <c r="U2772" t="n">
        <v>0.3086104208432664</v>
      </c>
      <c r="V2772" t="n">
        <v>0.7324569564671436</v>
      </c>
      <c r="W2772" t="n">
        <v>0.5679619172780291</v>
      </c>
      <c r="X2772" t="n">
        <v>0.6177290162499651</v>
      </c>
    </row>
    <row r="2773">
      <c r="A2773" t="inlineStr">
        <is>
          <t>3145372</t>
        </is>
      </c>
      <c r="B2773" t="inlineStr">
        <is>
          <t>Novorizonte</t>
        </is>
      </c>
      <c r="C2773" t="inlineStr">
        <is>
          <t>MG</t>
        </is>
      </c>
      <c r="D2773" t="inlineStr">
        <is>
          <t>REGIÃO SUDESTE</t>
        </is>
      </c>
      <c r="E2773" s="70">
        <f>SUMPRODUCT(N2773:Q2773,PAINEL_PESOS!$C$16:$C$19)</f>
        <v/>
      </c>
      <c r="F2773" s="70">
        <f>SUMPRODUCT(R2773:T2773,PAINEL_PESOS!$C$21:$C$23)</f>
        <v/>
      </c>
      <c r="G2773" s="70">
        <f>SUMPRODUCT(U2773:V2773,PAINEL_PESOS!$C$25:$C$26)</f>
        <v/>
      </c>
      <c r="H2773" s="70">
        <f>SUMPRODUCT(W2773:X2773,PAINEL_PESOS!$C$28:$C$29)</f>
        <v/>
      </c>
      <c r="I2773" s="70" t="n">
        <v>0.979963039153296</v>
      </c>
      <c r="J2773" s="70" t="n">
        <v>0.6942294641319061</v>
      </c>
      <c r="K2773" s="71">
        <f>IF(NOT(AND(PAINEL_PESOS!$D$12="OK - 100%",PAINEL_PESOS!$F$20="OK - 100%",PAINEL_PESOS!$F$24="OK - 100%",PAINEL_PESOS!$F$27="OK - 100%",PAINEL_PESOS!$F$30="OK - 100%")),"", (E2773*PAINEL_PESOS!$B$7+F2773*PAINEL_PESOS!$B$8+G2773*PAINEL_PESOS!$B$9+H2773*PAINEL_PESOS!$B$10)*I2773)</f>
        <v/>
      </c>
      <c r="L2773" s="71">
        <f>IF(K2773="","",K2773-J2773)</f>
        <v/>
      </c>
      <c r="M2773" s="71">
        <f>IF(L2773="","",ABS(L2773))</f>
        <v/>
      </c>
      <c r="N2773" t="n">
        <v>1</v>
      </c>
      <c r="O2773" t="n">
        <v>1</v>
      </c>
      <c r="P2773" t="n">
        <v>0.6250263991552271</v>
      </c>
      <c r="Q2773" t="n">
        <v>0.9734508063593125</v>
      </c>
      <c r="R2773" t="n">
        <v>0.1218803270749679</v>
      </c>
      <c r="S2773" t="n">
        <v>0.9942625134154982</v>
      </c>
      <c r="T2773" t="n">
        <v>0.9167107678757285</v>
      </c>
      <c r="U2773" t="n">
        <v>0.5978062514764548</v>
      </c>
      <c r="V2773" t="n">
        <v>0.7237623618030112</v>
      </c>
      <c r="W2773" t="n">
        <v>0.5744291346286869</v>
      </c>
      <c r="X2773" t="n">
        <v>0.616920956036862</v>
      </c>
    </row>
    <row r="2774">
      <c r="A2774" t="inlineStr">
        <is>
          <t>3145406</t>
        </is>
      </c>
      <c r="B2774" t="inlineStr">
        <is>
          <t>Olaria</t>
        </is>
      </c>
      <c r="C2774" t="inlineStr">
        <is>
          <t>MG</t>
        </is>
      </c>
      <c r="D2774" t="inlineStr">
        <is>
          <t>REGIÃO SUDESTE</t>
        </is>
      </c>
      <c r="E2774" s="70">
        <f>SUMPRODUCT(N2774:Q2774,PAINEL_PESOS!$C$16:$C$19)</f>
        <v/>
      </c>
      <c r="F2774" s="70">
        <f>SUMPRODUCT(R2774:T2774,PAINEL_PESOS!$C$21:$C$23)</f>
        <v/>
      </c>
      <c r="G2774" s="70">
        <f>SUMPRODUCT(U2774:V2774,PAINEL_PESOS!$C$25:$C$26)</f>
        <v/>
      </c>
      <c r="H2774" s="70">
        <f>SUMPRODUCT(W2774:X2774,PAINEL_PESOS!$C$28:$C$29)</f>
        <v/>
      </c>
      <c r="I2774" s="70" t="n">
        <v>0.999457379775895</v>
      </c>
      <c r="J2774" s="70" t="n">
        <v>0.6372596358144531</v>
      </c>
      <c r="K2774" s="71">
        <f>IF(NOT(AND(PAINEL_PESOS!$D$12="OK - 100%",PAINEL_PESOS!$F$20="OK - 100%",PAINEL_PESOS!$F$24="OK - 100%",PAINEL_PESOS!$F$27="OK - 100%",PAINEL_PESOS!$F$30="OK - 100%")),"", (E2774*PAINEL_PESOS!$B$7+F2774*PAINEL_PESOS!$B$8+G2774*PAINEL_PESOS!$B$9+H2774*PAINEL_PESOS!$B$10)*I2774)</f>
        <v/>
      </c>
      <c r="L2774" s="71">
        <f>IF(K2774="","",K2774-J2774)</f>
        <v/>
      </c>
      <c r="M2774" s="71">
        <f>IF(L2774="","",ABS(L2774))</f>
        <v/>
      </c>
      <c r="N2774" t="n">
        <v>1</v>
      </c>
      <c r="O2774" t="n">
        <v>0.3077</v>
      </c>
      <c r="P2774" t="n">
        <v>0.8491024287222809</v>
      </c>
      <c r="Q2774" t="n">
        <v>0.9987386364054247</v>
      </c>
      <c r="R2774" t="n">
        <v>0.0534505377589147</v>
      </c>
      <c r="S2774" t="n">
        <v>1</v>
      </c>
      <c r="T2774" t="n">
        <v>0.9981677367156263</v>
      </c>
      <c r="U2774" t="n">
        <v>0.3271398846132188</v>
      </c>
      <c r="V2774" t="n">
        <v>0.7591265644938234</v>
      </c>
      <c r="W2774" t="n">
        <v>0.2862912154285752</v>
      </c>
      <c r="X2774" t="n">
        <v>0.7827711947069644</v>
      </c>
    </row>
    <row r="2775">
      <c r="A2775" t="inlineStr">
        <is>
          <t>3145455</t>
        </is>
      </c>
      <c r="B2775" t="inlineStr">
        <is>
          <t>Olhos-d'Água</t>
        </is>
      </c>
      <c r="C2775" t="inlineStr">
        <is>
          <t>MG</t>
        </is>
      </c>
      <c r="D2775" t="inlineStr">
        <is>
          <t>REGIÃO SUDESTE</t>
        </is>
      </c>
      <c r="E2775" s="70">
        <f>SUMPRODUCT(N2775:Q2775,PAINEL_PESOS!$C$16:$C$19)</f>
        <v/>
      </c>
      <c r="F2775" s="70">
        <f>SUMPRODUCT(R2775:T2775,PAINEL_PESOS!$C$21:$C$23)</f>
        <v/>
      </c>
      <c r="G2775" s="70">
        <f>SUMPRODUCT(U2775:V2775,PAINEL_PESOS!$C$25:$C$26)</f>
        <v/>
      </c>
      <c r="H2775" s="70">
        <f>SUMPRODUCT(W2775:X2775,PAINEL_PESOS!$C$28:$C$29)</f>
        <v/>
      </c>
      <c r="I2775" s="70" t="n">
        <v>0.9986620235032713</v>
      </c>
      <c r="J2775" s="70" t="n">
        <v>0.7226190756918073</v>
      </c>
      <c r="K2775" s="71">
        <f>IF(NOT(AND(PAINEL_PESOS!$D$12="OK - 100%",PAINEL_PESOS!$F$20="OK - 100%",PAINEL_PESOS!$F$24="OK - 100%",PAINEL_PESOS!$F$27="OK - 100%",PAINEL_PESOS!$F$30="OK - 100%")),"", (E2775*PAINEL_PESOS!$B$7+F2775*PAINEL_PESOS!$B$8+G2775*PAINEL_PESOS!$B$9+H2775*PAINEL_PESOS!$B$10)*I2775)</f>
        <v/>
      </c>
      <c r="L2775" s="71">
        <f>IF(K2775="","",K2775-J2775)</f>
        <v/>
      </c>
      <c r="M2775" s="71">
        <f>IF(L2775="","",ABS(L2775))</f>
        <v/>
      </c>
      <c r="N2775" t="n">
        <v>1</v>
      </c>
      <c r="O2775" t="n">
        <v>0.975</v>
      </c>
      <c r="P2775" t="n">
        <v>0.8892291446673707</v>
      </c>
      <c r="Q2775" t="n">
        <v>0.9981610326224223</v>
      </c>
      <c r="R2775" t="n">
        <v>0.1964421050453211</v>
      </c>
      <c r="S2775" t="n">
        <v>0.9990830898399061</v>
      </c>
      <c r="T2775" t="n">
        <v>0.994957477257176</v>
      </c>
      <c r="U2775" t="n">
        <v>0.5662750029245045</v>
      </c>
      <c r="V2775" t="n">
        <v>0.6839721600717289</v>
      </c>
      <c r="W2775" t="n">
        <v>0.4839222908157137</v>
      </c>
      <c r="X2775" t="n">
        <v>0.6630114231815873</v>
      </c>
    </row>
    <row r="2776">
      <c r="A2776" t="inlineStr">
        <is>
          <t>3145505</t>
        </is>
      </c>
      <c r="B2776" t="inlineStr">
        <is>
          <t>Olímpio Noronha</t>
        </is>
      </c>
      <c r="C2776" t="inlineStr">
        <is>
          <t>MG</t>
        </is>
      </c>
      <c r="D2776" t="inlineStr">
        <is>
          <t>REGIÃO SUDESTE</t>
        </is>
      </c>
      <c r="E2776" s="70">
        <f>SUMPRODUCT(N2776:Q2776,PAINEL_PESOS!$C$16:$C$19)</f>
        <v/>
      </c>
      <c r="F2776" s="70">
        <f>SUMPRODUCT(R2776:T2776,PAINEL_PESOS!$C$21:$C$23)</f>
        <v/>
      </c>
      <c r="G2776" s="70">
        <f>SUMPRODUCT(U2776:V2776,PAINEL_PESOS!$C$25:$C$26)</f>
        <v/>
      </c>
      <c r="H2776" s="70">
        <f>SUMPRODUCT(W2776:X2776,PAINEL_PESOS!$C$28:$C$29)</f>
        <v/>
      </c>
      <c r="I2776" s="70" t="n">
        <v>0.9978377497740725</v>
      </c>
      <c r="J2776" s="70" t="n">
        <v>0.6429329694993841</v>
      </c>
      <c r="K2776" s="71">
        <f>IF(NOT(AND(PAINEL_PESOS!$D$12="OK - 100%",PAINEL_PESOS!$F$20="OK - 100%",PAINEL_PESOS!$F$24="OK - 100%",PAINEL_PESOS!$F$27="OK - 100%",PAINEL_PESOS!$F$30="OK - 100%")),"", (E2776*PAINEL_PESOS!$B$7+F2776*PAINEL_PESOS!$B$8+G2776*PAINEL_PESOS!$B$9+H2776*PAINEL_PESOS!$B$10)*I2776)</f>
        <v/>
      </c>
      <c r="L2776" s="71">
        <f>IF(K2776="","",K2776-J2776)</f>
        <v/>
      </c>
      <c r="M2776" s="71">
        <f>IF(L2776="","",ABS(L2776))</f>
        <v/>
      </c>
      <c r="N2776" t="n">
        <v>1</v>
      </c>
      <c r="O2776" t="n">
        <v>1</v>
      </c>
      <c r="P2776" t="n">
        <v>0.8122492080253432</v>
      </c>
      <c r="Q2776" t="n">
        <v>0.9885445656850484</v>
      </c>
      <c r="R2776" t="n">
        <v>0.0732369328816644</v>
      </c>
      <c r="S2776" t="n">
        <v>0.9988797869678566</v>
      </c>
      <c r="T2776" t="n">
        <v>0.9979674148585577</v>
      </c>
      <c r="U2776" t="n">
        <v>0.2000300796135044</v>
      </c>
      <c r="V2776" t="n">
        <v>0.6318349090485542</v>
      </c>
      <c r="W2776" t="n">
        <v>0.2504030502032525</v>
      </c>
      <c r="X2776" t="n">
        <v>0.7918882956167664</v>
      </c>
    </row>
    <row r="2777">
      <c r="A2777" t="inlineStr">
        <is>
          <t>3145604</t>
        </is>
      </c>
      <c r="B2777" t="inlineStr">
        <is>
          <t>Oliveira</t>
        </is>
      </c>
      <c r="C2777" t="inlineStr">
        <is>
          <t>MG</t>
        </is>
      </c>
      <c r="D2777" t="inlineStr">
        <is>
          <t>REGIÃO SUDESTE</t>
        </is>
      </c>
      <c r="E2777" s="70">
        <f>SUMPRODUCT(N2777:Q2777,PAINEL_PESOS!$C$16:$C$19)</f>
        <v/>
      </c>
      <c r="F2777" s="70">
        <f>SUMPRODUCT(R2777:T2777,PAINEL_PESOS!$C$21:$C$23)</f>
        <v/>
      </c>
      <c r="G2777" s="70">
        <f>SUMPRODUCT(U2777:V2777,PAINEL_PESOS!$C$25:$C$26)</f>
        <v/>
      </c>
      <c r="H2777" s="70">
        <f>SUMPRODUCT(W2777:X2777,PAINEL_PESOS!$C$28:$C$29)</f>
        <v/>
      </c>
      <c r="I2777" s="70" t="n">
        <v>0.9943808852056054</v>
      </c>
      <c r="J2777" s="70" t="n">
        <v>0.6848440909015391</v>
      </c>
      <c r="K2777" s="71">
        <f>IF(NOT(AND(PAINEL_PESOS!$D$12="OK - 100%",PAINEL_PESOS!$F$20="OK - 100%",PAINEL_PESOS!$F$24="OK - 100%",PAINEL_PESOS!$F$27="OK - 100%",PAINEL_PESOS!$F$30="OK - 100%")),"", (E2777*PAINEL_PESOS!$B$7+F2777*PAINEL_PESOS!$B$8+G2777*PAINEL_PESOS!$B$9+H2777*PAINEL_PESOS!$B$10)*I2777)</f>
        <v/>
      </c>
      <c r="L2777" s="71">
        <f>IF(K2777="","",K2777-J2777)</f>
        <v/>
      </c>
      <c r="M2777" s="71">
        <f>IF(L2777="","",ABS(L2777))</f>
        <v/>
      </c>
      <c r="N2777" t="n">
        <v>1</v>
      </c>
      <c r="O2777" t="n">
        <v>0.998</v>
      </c>
      <c r="P2777" t="n">
        <v>0.694297782470961</v>
      </c>
      <c r="Q2777" t="n">
        <v>0.9865020885527849</v>
      </c>
      <c r="R2777" t="n">
        <v>0.3810517337432444</v>
      </c>
      <c r="S2777" t="n">
        <v>0.9939380071364796</v>
      </c>
      <c r="T2777" t="n">
        <v>0.9839099240583393</v>
      </c>
      <c r="U2777" t="n">
        <v>0.1776760412283219</v>
      </c>
      <c r="V2777" t="n">
        <v>0.7393376225003523</v>
      </c>
      <c r="W2777" t="n">
        <v>0.358371183395076</v>
      </c>
      <c r="X2777" t="n">
        <v>0.8223278746012886</v>
      </c>
    </row>
    <row r="2778">
      <c r="A2778" t="inlineStr">
        <is>
          <t>3145703</t>
        </is>
      </c>
      <c r="B2778" t="inlineStr">
        <is>
          <t>Oliveira Fortes</t>
        </is>
      </c>
      <c r="C2778" t="inlineStr">
        <is>
          <t>MG</t>
        </is>
      </c>
      <c r="D2778" t="inlineStr">
        <is>
          <t>REGIÃO SUDESTE</t>
        </is>
      </c>
      <c r="E2778" s="70">
        <f>SUMPRODUCT(N2778:Q2778,PAINEL_PESOS!$C$16:$C$19)</f>
        <v/>
      </c>
      <c r="F2778" s="70">
        <f>SUMPRODUCT(R2778:T2778,PAINEL_PESOS!$C$21:$C$23)</f>
        <v/>
      </c>
      <c r="G2778" s="70">
        <f>SUMPRODUCT(U2778:V2778,PAINEL_PESOS!$C$25:$C$26)</f>
        <v/>
      </c>
      <c r="H2778" s="70">
        <f>SUMPRODUCT(W2778:X2778,PAINEL_PESOS!$C$28:$C$29)</f>
        <v/>
      </c>
      <c r="I2778" s="70" t="n">
        <v>0.9993194817529193</v>
      </c>
      <c r="J2778" s="70" t="n">
        <v>0.6376742524830795</v>
      </c>
      <c r="K2778" s="71">
        <f>IF(NOT(AND(PAINEL_PESOS!$D$12="OK - 100%",PAINEL_PESOS!$F$20="OK - 100%",PAINEL_PESOS!$F$24="OK - 100%",PAINEL_PESOS!$F$27="OK - 100%",PAINEL_PESOS!$F$30="OK - 100%")),"", (E2778*PAINEL_PESOS!$B$7+F2778*PAINEL_PESOS!$B$8+G2778*PAINEL_PESOS!$B$9+H2778*PAINEL_PESOS!$B$10)*I2778)</f>
        <v/>
      </c>
      <c r="L2778" s="71">
        <f>IF(K2778="","",K2778-J2778)</f>
        <v/>
      </c>
      <c r="M2778" s="71">
        <f>IF(L2778="","",ABS(L2778))</f>
        <v/>
      </c>
      <c r="N2778" t="n">
        <v>1</v>
      </c>
      <c r="O2778" t="n">
        <v>0.9883999999999999</v>
      </c>
      <c r="P2778" t="n">
        <v>0.7426610348468849</v>
      </c>
      <c r="Q2778" t="n">
        <v>0.998175423678679</v>
      </c>
      <c r="R2778" t="n">
        <v>0.0528940479865672</v>
      </c>
      <c r="S2778" t="n">
        <v>0.9999227033251361</v>
      </c>
      <c r="T2778" t="n">
        <v>0.9979220977224297</v>
      </c>
      <c r="U2778" t="n">
        <v>0.1758278253262641</v>
      </c>
      <c r="V2778" t="n">
        <v>0.5985707704429899</v>
      </c>
      <c r="W2778" t="n">
        <v>0.3011033664495421</v>
      </c>
      <c r="X2778" t="n">
        <v>0.797588551500018</v>
      </c>
    </row>
    <row r="2779">
      <c r="A2779" t="inlineStr">
        <is>
          <t>3145802</t>
        </is>
      </c>
      <c r="B2779" t="inlineStr">
        <is>
          <t>Onça de Pitangui</t>
        </is>
      </c>
      <c r="C2779" t="inlineStr">
        <is>
          <t>MG</t>
        </is>
      </c>
      <c r="D2779" t="inlineStr">
        <is>
          <t>REGIÃO SUDESTE</t>
        </is>
      </c>
      <c r="E2779" s="70">
        <f>SUMPRODUCT(N2779:Q2779,PAINEL_PESOS!$C$16:$C$19)</f>
        <v/>
      </c>
      <c r="F2779" s="70">
        <f>SUMPRODUCT(R2779:T2779,PAINEL_PESOS!$C$21:$C$23)</f>
        <v/>
      </c>
      <c r="G2779" s="70">
        <f>SUMPRODUCT(U2779:V2779,PAINEL_PESOS!$C$25:$C$26)</f>
        <v/>
      </c>
      <c r="H2779" s="70">
        <f>SUMPRODUCT(W2779:X2779,PAINEL_PESOS!$C$28:$C$29)</f>
        <v/>
      </c>
      <c r="I2779" s="70" t="n">
        <v>0.9916783255920454</v>
      </c>
      <c r="J2779" s="70" t="n">
        <v>0.6101133113538023</v>
      </c>
      <c r="K2779" s="71">
        <f>IF(NOT(AND(PAINEL_PESOS!$D$12="OK - 100%",PAINEL_PESOS!$F$20="OK - 100%",PAINEL_PESOS!$F$24="OK - 100%",PAINEL_PESOS!$F$27="OK - 100%",PAINEL_PESOS!$F$30="OK - 100%")),"", (E2779*PAINEL_PESOS!$B$7+F2779*PAINEL_PESOS!$B$8+G2779*PAINEL_PESOS!$B$9+H2779*PAINEL_PESOS!$B$10)*I2779)</f>
        <v/>
      </c>
      <c r="L2779" s="71">
        <f>IF(K2779="","",K2779-J2779)</f>
        <v/>
      </c>
      <c r="M2779" s="71">
        <f>IF(L2779="","",ABS(L2779))</f>
        <v/>
      </c>
      <c r="N2779" t="n">
        <v>0.8</v>
      </c>
      <c r="O2779" t="n">
        <v>0.9639</v>
      </c>
      <c r="P2779" t="n">
        <v>0.5639915522703274</v>
      </c>
      <c r="Q2779" t="n">
        <v>0.9962774856920742</v>
      </c>
      <c r="R2779" t="n">
        <v>0.110890816894524</v>
      </c>
      <c r="S2779" t="n">
        <v>0.999956553679034</v>
      </c>
      <c r="T2779" t="n">
        <v>0.9601887831155719</v>
      </c>
      <c r="U2779" t="n">
        <v>0.2271251193395914</v>
      </c>
      <c r="V2779" t="n">
        <v>0.4510305074189753</v>
      </c>
      <c r="W2779" t="n">
        <v>0.3981696944714033</v>
      </c>
      <c r="X2779" t="n">
        <v>0.8027640365563103</v>
      </c>
    </row>
    <row r="2780">
      <c r="A2780" t="inlineStr">
        <is>
          <t>3145851</t>
        </is>
      </c>
      <c r="B2780" t="inlineStr">
        <is>
          <t>Oratórios</t>
        </is>
      </c>
      <c r="C2780" t="inlineStr">
        <is>
          <t>MG</t>
        </is>
      </c>
      <c r="D2780" t="inlineStr">
        <is>
          <t>REGIÃO SUDESTE</t>
        </is>
      </c>
      <c r="E2780" s="70">
        <f>SUMPRODUCT(N2780:Q2780,PAINEL_PESOS!$C$16:$C$19)</f>
        <v/>
      </c>
      <c r="F2780" s="70">
        <f>SUMPRODUCT(R2780:T2780,PAINEL_PESOS!$C$21:$C$23)</f>
        <v/>
      </c>
      <c r="G2780" s="70">
        <f>SUMPRODUCT(U2780:V2780,PAINEL_PESOS!$C$25:$C$26)</f>
        <v/>
      </c>
      <c r="H2780" s="70">
        <f>SUMPRODUCT(W2780:X2780,PAINEL_PESOS!$C$28:$C$29)</f>
        <v/>
      </c>
      <c r="I2780" s="70" t="n">
        <v>0.9962529955888522</v>
      </c>
      <c r="J2780" s="70" t="n">
        <v>0.63171691059873</v>
      </c>
      <c r="K2780" s="71">
        <f>IF(NOT(AND(PAINEL_PESOS!$D$12="OK - 100%",PAINEL_PESOS!$F$20="OK - 100%",PAINEL_PESOS!$F$24="OK - 100%",PAINEL_PESOS!$F$27="OK - 100%",PAINEL_PESOS!$F$30="OK - 100%")),"", (E2780*PAINEL_PESOS!$B$7+F2780*PAINEL_PESOS!$B$8+G2780*PAINEL_PESOS!$B$9+H2780*PAINEL_PESOS!$B$10)*I2780)</f>
        <v/>
      </c>
      <c r="L2780" s="71">
        <f>IF(K2780="","",K2780-J2780)</f>
        <v/>
      </c>
      <c r="M2780" s="71">
        <f>IF(L2780="","",ABS(L2780))</f>
        <v/>
      </c>
      <c r="N2780" t="n">
        <v>0.2</v>
      </c>
      <c r="O2780" t="n">
        <v>1</v>
      </c>
      <c r="P2780" t="n">
        <v>1</v>
      </c>
      <c r="Q2780" t="n">
        <v>0.9915978749605276</v>
      </c>
      <c r="R2780" t="n">
        <v>0.1128559324795856</v>
      </c>
      <c r="S2780" t="n">
        <v>0.9999505337402779</v>
      </c>
      <c r="T2780" t="n">
        <v>0.9876557259977504</v>
      </c>
      <c r="U2780" t="n">
        <v>0.2690567666008119</v>
      </c>
      <c r="V2780" t="n">
        <v>0.7539201097299248</v>
      </c>
      <c r="W2780" t="n">
        <v>0.3477502657030514</v>
      </c>
      <c r="X2780" t="n">
        <v>0.7059086670588997</v>
      </c>
    </row>
    <row r="2781">
      <c r="A2781" t="inlineStr">
        <is>
          <t>3145877</t>
        </is>
      </c>
      <c r="B2781" t="inlineStr">
        <is>
          <t>Orizânia</t>
        </is>
      </c>
      <c r="C2781" t="inlineStr">
        <is>
          <t>MG</t>
        </is>
      </c>
      <c r="D2781" t="inlineStr">
        <is>
          <t>REGIÃO SUDESTE</t>
        </is>
      </c>
      <c r="E2781" s="70">
        <f>SUMPRODUCT(N2781:Q2781,PAINEL_PESOS!$C$16:$C$19)</f>
        <v/>
      </c>
      <c r="F2781" s="70">
        <f>SUMPRODUCT(R2781:T2781,PAINEL_PESOS!$C$21:$C$23)</f>
        <v/>
      </c>
      <c r="G2781" s="70">
        <f>SUMPRODUCT(U2781:V2781,PAINEL_PESOS!$C$25:$C$26)</f>
        <v/>
      </c>
      <c r="H2781" s="70">
        <f>SUMPRODUCT(W2781:X2781,PAINEL_PESOS!$C$28:$C$29)</f>
        <v/>
      </c>
      <c r="I2781" s="70" t="n">
        <v>0.9983479449984528</v>
      </c>
      <c r="J2781" s="70" t="n">
        <v>0.6635017191248629</v>
      </c>
      <c r="K2781" s="71">
        <f>IF(NOT(AND(PAINEL_PESOS!$D$12="OK - 100%",PAINEL_PESOS!$F$20="OK - 100%",PAINEL_PESOS!$F$24="OK - 100%",PAINEL_PESOS!$F$27="OK - 100%",PAINEL_PESOS!$F$30="OK - 100%")),"", (E2781*PAINEL_PESOS!$B$7+F2781*PAINEL_PESOS!$B$8+G2781*PAINEL_PESOS!$B$9+H2781*PAINEL_PESOS!$B$10)*I2781)</f>
        <v/>
      </c>
      <c r="L2781" s="71">
        <f>IF(K2781="","",K2781-J2781)</f>
        <v/>
      </c>
      <c r="M2781" s="71">
        <f>IF(L2781="","",ABS(L2781))</f>
        <v/>
      </c>
      <c r="N2781" t="n">
        <v>1</v>
      </c>
      <c r="O2781" t="n">
        <v>1</v>
      </c>
      <c r="P2781" t="n">
        <v>0.6973600844772967</v>
      </c>
      <c r="Q2781" t="n">
        <v>0.9900138992000794</v>
      </c>
      <c r="R2781" t="n">
        <v>0.165272177336472</v>
      </c>
      <c r="S2781" t="n">
        <v>0.9999750735989814</v>
      </c>
      <c r="T2781" t="n">
        <v>0.9990239641461487</v>
      </c>
      <c r="U2781" t="n">
        <v>0.1559300660175217</v>
      </c>
      <c r="V2781" t="n">
        <v>0.7034824346257158</v>
      </c>
      <c r="W2781" t="n">
        <v>0.3535853442187933</v>
      </c>
      <c r="X2781" t="n">
        <v>0.8172650813052884</v>
      </c>
    </row>
    <row r="2782">
      <c r="A2782" t="inlineStr">
        <is>
          <t>3145901</t>
        </is>
      </c>
      <c r="B2782" t="inlineStr">
        <is>
          <t>Ouro Branco</t>
        </is>
      </c>
      <c r="C2782" t="inlineStr">
        <is>
          <t>MG</t>
        </is>
      </c>
      <c r="D2782" t="inlineStr">
        <is>
          <t>REGIÃO SUDESTE</t>
        </is>
      </c>
      <c r="E2782" s="70">
        <f>SUMPRODUCT(N2782:Q2782,PAINEL_PESOS!$C$16:$C$19)</f>
        <v/>
      </c>
      <c r="F2782" s="70">
        <f>SUMPRODUCT(R2782:T2782,PAINEL_PESOS!$C$21:$C$23)</f>
        <v/>
      </c>
      <c r="G2782" s="70">
        <f>SUMPRODUCT(U2782:V2782,PAINEL_PESOS!$C$25:$C$26)</f>
        <v/>
      </c>
      <c r="H2782" s="70">
        <f>SUMPRODUCT(W2782:X2782,PAINEL_PESOS!$C$28:$C$29)</f>
        <v/>
      </c>
      <c r="I2782" s="70" t="n">
        <v>0.932670739646564</v>
      </c>
      <c r="J2782" s="70" t="n">
        <v>0.6439705158557288</v>
      </c>
      <c r="K2782" s="71">
        <f>IF(NOT(AND(PAINEL_PESOS!$D$12="OK - 100%",PAINEL_PESOS!$F$20="OK - 100%",PAINEL_PESOS!$F$24="OK - 100%",PAINEL_PESOS!$F$27="OK - 100%",PAINEL_PESOS!$F$30="OK - 100%")),"", (E2782*PAINEL_PESOS!$B$7+F2782*PAINEL_PESOS!$B$8+G2782*PAINEL_PESOS!$B$9+H2782*PAINEL_PESOS!$B$10)*I2782)</f>
        <v/>
      </c>
      <c r="L2782" s="71">
        <f>IF(K2782="","",K2782-J2782)</f>
        <v/>
      </c>
      <c r="M2782" s="71">
        <f>IF(L2782="","",ABS(L2782))</f>
        <v/>
      </c>
      <c r="N2782" t="n">
        <v>1</v>
      </c>
      <c r="O2782" t="n">
        <v>1</v>
      </c>
      <c r="P2782" t="n">
        <v>0.5852164730728617</v>
      </c>
      <c r="Q2782" t="n">
        <v>0.9723330392465636</v>
      </c>
      <c r="R2782" t="n">
        <v>0.4825039105658044</v>
      </c>
      <c r="S2782" t="n">
        <v>0.8126444505727513</v>
      </c>
      <c r="T2782" t="n">
        <v>0.9914433525671126</v>
      </c>
      <c r="U2782" t="n">
        <v>0.3484680534215584</v>
      </c>
      <c r="V2782" t="n">
        <v>0.6848595510511245</v>
      </c>
      <c r="W2782" t="n">
        <v>0.3941521070047478</v>
      </c>
      <c r="X2782" t="n">
        <v>0.7930197081542747</v>
      </c>
    </row>
    <row r="2783">
      <c r="A2783" t="inlineStr">
        <is>
          <t>3146008</t>
        </is>
      </c>
      <c r="B2783" t="inlineStr">
        <is>
          <t>Ouro Fino</t>
        </is>
      </c>
      <c r="C2783" t="inlineStr">
        <is>
          <t>MG</t>
        </is>
      </c>
      <c r="D2783" t="inlineStr">
        <is>
          <t>REGIÃO SUDESTE</t>
        </is>
      </c>
      <c r="E2783" s="70">
        <f>SUMPRODUCT(N2783:Q2783,PAINEL_PESOS!$C$16:$C$19)</f>
        <v/>
      </c>
      <c r="F2783" s="70">
        <f>SUMPRODUCT(R2783:T2783,PAINEL_PESOS!$C$21:$C$23)</f>
        <v/>
      </c>
      <c r="G2783" s="70">
        <f>SUMPRODUCT(U2783:V2783,PAINEL_PESOS!$C$25:$C$26)</f>
        <v/>
      </c>
      <c r="H2783" s="70">
        <f>SUMPRODUCT(W2783:X2783,PAINEL_PESOS!$C$28:$C$29)</f>
        <v/>
      </c>
      <c r="I2783" s="70" t="n">
        <v>0.9976590906912961</v>
      </c>
      <c r="J2783" s="70" t="n">
        <v>0.6226020461365582</v>
      </c>
      <c r="K2783" s="71">
        <f>IF(NOT(AND(PAINEL_PESOS!$D$12="OK - 100%",PAINEL_PESOS!$F$20="OK - 100%",PAINEL_PESOS!$F$24="OK - 100%",PAINEL_PESOS!$F$27="OK - 100%",PAINEL_PESOS!$F$30="OK - 100%")),"", (E2783*PAINEL_PESOS!$B$7+F2783*PAINEL_PESOS!$B$8+G2783*PAINEL_PESOS!$B$9+H2783*PAINEL_PESOS!$B$10)*I2783)</f>
        <v/>
      </c>
      <c r="L2783" s="71">
        <f>IF(K2783="","",K2783-J2783)</f>
        <v/>
      </c>
      <c r="M2783" s="71">
        <f>IF(L2783="","",ABS(L2783))</f>
        <v/>
      </c>
      <c r="N2783" t="n">
        <v>1</v>
      </c>
      <c r="O2783" t="n">
        <v>1</v>
      </c>
      <c r="P2783" t="n">
        <v>0.6832101372756072</v>
      </c>
      <c r="Q2783" t="n">
        <v>0.9907706915800502</v>
      </c>
      <c r="R2783" t="n">
        <v>0.3642725991334377</v>
      </c>
      <c r="S2783" t="n">
        <v>0.9961237223308294</v>
      </c>
      <c r="T2783" t="n">
        <v>0.9965749119723248</v>
      </c>
      <c r="U2783" t="n">
        <v>0.1484667367348195</v>
      </c>
      <c r="V2783" t="n">
        <v>0.4095253784498561</v>
      </c>
      <c r="W2783" t="n">
        <v>0.192650006538489</v>
      </c>
      <c r="X2783" t="n">
        <v>0.8335566749219148</v>
      </c>
    </row>
    <row r="2784">
      <c r="A2784" t="inlineStr">
        <is>
          <t>3146107</t>
        </is>
      </c>
      <c r="B2784" t="inlineStr">
        <is>
          <t>Ouro Preto</t>
        </is>
      </c>
      <c r="C2784" t="inlineStr">
        <is>
          <t>MG</t>
        </is>
      </c>
      <c r="D2784" t="inlineStr">
        <is>
          <t>REGIÃO SUDESTE</t>
        </is>
      </c>
      <c r="E2784" s="70">
        <f>SUMPRODUCT(N2784:Q2784,PAINEL_PESOS!$C$16:$C$19)</f>
        <v/>
      </c>
      <c r="F2784" s="70">
        <f>SUMPRODUCT(R2784:T2784,PAINEL_PESOS!$C$21:$C$23)</f>
        <v/>
      </c>
      <c r="G2784" s="70">
        <f>SUMPRODUCT(U2784:V2784,PAINEL_PESOS!$C$25:$C$26)</f>
        <v/>
      </c>
      <c r="H2784" s="70">
        <f>SUMPRODUCT(W2784:X2784,PAINEL_PESOS!$C$28:$C$29)</f>
        <v/>
      </c>
      <c r="I2784" s="70" t="n">
        <v>0.9847191125334922</v>
      </c>
      <c r="J2784" s="70" t="n">
        <v>0.6856017069929492</v>
      </c>
      <c r="K2784" s="71">
        <f>IF(NOT(AND(PAINEL_PESOS!$D$12="OK - 100%",PAINEL_PESOS!$F$20="OK - 100%",PAINEL_PESOS!$F$24="OK - 100%",PAINEL_PESOS!$F$27="OK - 100%",PAINEL_PESOS!$F$30="OK - 100%")),"", (E2784*PAINEL_PESOS!$B$7+F2784*PAINEL_PESOS!$B$8+G2784*PAINEL_PESOS!$B$9+H2784*PAINEL_PESOS!$B$10)*I2784)</f>
        <v/>
      </c>
      <c r="L2784" s="71">
        <f>IF(K2784="","",K2784-J2784)</f>
        <v/>
      </c>
      <c r="M2784" s="71">
        <f>IF(L2784="","",ABS(L2784))</f>
        <v/>
      </c>
      <c r="N2784" t="n">
        <v>0.2</v>
      </c>
      <c r="O2784" t="n">
        <v>1</v>
      </c>
      <c r="P2784" t="n">
        <v>1</v>
      </c>
      <c r="Q2784" t="n">
        <v>0.9797658297878746</v>
      </c>
      <c r="R2784" t="n">
        <v>0.5248294165560919</v>
      </c>
      <c r="S2784" t="n">
        <v>0.9985389176590359</v>
      </c>
      <c r="T2784" t="n">
        <v>0.9966000959428908</v>
      </c>
      <c r="U2784" t="n">
        <v>0.3653436342929372</v>
      </c>
      <c r="V2784" t="n">
        <v>0.7421353510391688</v>
      </c>
      <c r="W2784" t="n">
        <v>0.4342308942452653</v>
      </c>
      <c r="X2784" t="n">
        <v>0.7583553370149986</v>
      </c>
    </row>
    <row r="2785">
      <c r="A2785" t="inlineStr">
        <is>
          <t>3146206</t>
        </is>
      </c>
      <c r="B2785" t="inlineStr">
        <is>
          <t>Ouro Verde de Minas</t>
        </is>
      </c>
      <c r="C2785" t="inlineStr">
        <is>
          <t>MG</t>
        </is>
      </c>
      <c r="D2785" t="inlineStr">
        <is>
          <t>REGIÃO SUDESTE</t>
        </is>
      </c>
      <c r="E2785" s="70">
        <f>SUMPRODUCT(N2785:Q2785,PAINEL_PESOS!$C$16:$C$19)</f>
        <v/>
      </c>
      <c r="F2785" s="70">
        <f>SUMPRODUCT(R2785:T2785,PAINEL_PESOS!$C$21:$C$23)</f>
        <v/>
      </c>
      <c r="G2785" s="70">
        <f>SUMPRODUCT(U2785:V2785,PAINEL_PESOS!$C$25:$C$26)</f>
        <v/>
      </c>
      <c r="H2785" s="70">
        <f>SUMPRODUCT(W2785:X2785,PAINEL_PESOS!$C$28:$C$29)</f>
        <v/>
      </c>
      <c r="I2785" s="70" t="n">
        <v>0.9793512636490433</v>
      </c>
      <c r="J2785" s="70" t="n">
        <v>0.5835932460808854</v>
      </c>
      <c r="K2785" s="71">
        <f>IF(NOT(AND(PAINEL_PESOS!$D$12="OK - 100%",PAINEL_PESOS!$F$20="OK - 100%",PAINEL_PESOS!$F$24="OK - 100%",PAINEL_PESOS!$F$27="OK - 100%",PAINEL_PESOS!$F$30="OK - 100%")),"", (E2785*PAINEL_PESOS!$B$7+F2785*PAINEL_PESOS!$B$8+G2785*PAINEL_PESOS!$B$9+H2785*PAINEL_PESOS!$B$10)*I2785)</f>
        <v/>
      </c>
      <c r="L2785" s="71">
        <f>IF(K2785="","",K2785-J2785)</f>
        <v/>
      </c>
      <c r="M2785" s="71">
        <f>IF(L2785="","",ABS(L2785))</f>
        <v/>
      </c>
      <c r="N2785" t="n">
        <v>0.6</v>
      </c>
      <c r="O2785" t="n">
        <v>1</v>
      </c>
      <c r="P2785" t="n">
        <v>0.679831045406547</v>
      </c>
      <c r="Q2785" t="n">
        <v>0.9712560082900267</v>
      </c>
      <c r="R2785" t="n">
        <v>0.116420052803878</v>
      </c>
      <c r="S2785" t="n">
        <v>1</v>
      </c>
      <c r="T2785" t="n">
        <v>0.9129291241705455</v>
      </c>
      <c r="U2785" t="n">
        <v>0.1306198510668024</v>
      </c>
      <c r="V2785" t="n">
        <v>0.5170048794676744</v>
      </c>
      <c r="W2785" t="n">
        <v>0.4872991271580273</v>
      </c>
      <c r="X2785" t="n">
        <v>0.6538154223772483</v>
      </c>
    </row>
    <row r="2786">
      <c r="A2786" t="inlineStr">
        <is>
          <t>3146255</t>
        </is>
      </c>
      <c r="B2786" t="inlineStr">
        <is>
          <t>Padre Carvalho</t>
        </is>
      </c>
      <c r="C2786" t="inlineStr">
        <is>
          <t>MG</t>
        </is>
      </c>
      <c r="D2786" t="inlineStr">
        <is>
          <t>REGIÃO SUDESTE</t>
        </is>
      </c>
      <c r="E2786" s="70">
        <f>SUMPRODUCT(N2786:Q2786,PAINEL_PESOS!$C$16:$C$19)</f>
        <v/>
      </c>
      <c r="F2786" s="70">
        <f>SUMPRODUCT(R2786:T2786,PAINEL_PESOS!$C$21:$C$23)</f>
        <v/>
      </c>
      <c r="G2786" s="70">
        <f>SUMPRODUCT(U2786:V2786,PAINEL_PESOS!$C$25:$C$26)</f>
        <v/>
      </c>
      <c r="H2786" s="70">
        <f>SUMPRODUCT(W2786:X2786,PAINEL_PESOS!$C$28:$C$29)</f>
        <v/>
      </c>
      <c r="I2786" s="70" t="n">
        <v>0.9954025171084002</v>
      </c>
      <c r="J2786" s="70" t="n">
        <v>0.7328369024534946</v>
      </c>
      <c r="K2786" s="71">
        <f>IF(NOT(AND(PAINEL_PESOS!$D$12="OK - 100%",PAINEL_PESOS!$F$20="OK - 100%",PAINEL_PESOS!$F$24="OK - 100%",PAINEL_PESOS!$F$27="OK - 100%",PAINEL_PESOS!$F$30="OK - 100%")),"", (E2786*PAINEL_PESOS!$B$7+F2786*PAINEL_PESOS!$B$8+G2786*PAINEL_PESOS!$B$9+H2786*PAINEL_PESOS!$B$10)*I2786)</f>
        <v/>
      </c>
      <c r="L2786" s="71">
        <f>IF(K2786="","",K2786-J2786)</f>
        <v/>
      </c>
      <c r="M2786" s="71">
        <f>IF(L2786="","",ABS(L2786))</f>
        <v/>
      </c>
      <c r="N2786" t="n">
        <v>1</v>
      </c>
      <c r="O2786" t="n">
        <v>1</v>
      </c>
      <c r="P2786" t="n">
        <v>0.7833157338965153</v>
      </c>
      <c r="Q2786" t="n">
        <v>0.9754657356988773</v>
      </c>
      <c r="R2786" t="n">
        <v>0.09350975509316301</v>
      </c>
      <c r="S2786" t="n">
        <v>1</v>
      </c>
      <c r="T2786" t="n">
        <v>0.9946768251617791</v>
      </c>
      <c r="U2786" t="n">
        <v>0.7565242935110709</v>
      </c>
      <c r="V2786" t="n">
        <v>0.7383562951878759</v>
      </c>
      <c r="W2786" t="n">
        <v>0.5261437030160815</v>
      </c>
      <c r="X2786" t="n">
        <v>0.5972339384991284</v>
      </c>
    </row>
    <row r="2787">
      <c r="A2787" t="inlineStr">
        <is>
          <t>3146305</t>
        </is>
      </c>
      <c r="B2787" t="inlineStr">
        <is>
          <t>Padre Paraíso</t>
        </is>
      </c>
      <c r="C2787" t="inlineStr">
        <is>
          <t>MG</t>
        </is>
      </c>
      <c r="D2787" t="inlineStr">
        <is>
          <t>REGIÃO SUDESTE</t>
        </is>
      </c>
      <c r="E2787" s="70">
        <f>SUMPRODUCT(N2787:Q2787,PAINEL_PESOS!$C$16:$C$19)</f>
        <v/>
      </c>
      <c r="F2787" s="70">
        <f>SUMPRODUCT(R2787:T2787,PAINEL_PESOS!$C$21:$C$23)</f>
        <v/>
      </c>
      <c r="G2787" s="70">
        <f>SUMPRODUCT(U2787:V2787,PAINEL_PESOS!$C$25:$C$26)</f>
        <v/>
      </c>
      <c r="H2787" s="70">
        <f>SUMPRODUCT(W2787:X2787,PAINEL_PESOS!$C$28:$C$29)</f>
        <v/>
      </c>
      <c r="I2787" s="70" t="n">
        <v>0.9932385519009078</v>
      </c>
      <c r="J2787" s="70" t="n">
        <v>0.6906059908948481</v>
      </c>
      <c r="K2787" s="71">
        <f>IF(NOT(AND(PAINEL_PESOS!$D$12="OK - 100%",PAINEL_PESOS!$F$20="OK - 100%",PAINEL_PESOS!$F$24="OK - 100%",PAINEL_PESOS!$F$27="OK - 100%",PAINEL_PESOS!$F$30="OK - 100%")),"", (E2787*PAINEL_PESOS!$B$7+F2787*PAINEL_PESOS!$B$8+G2787*PAINEL_PESOS!$B$9+H2787*PAINEL_PESOS!$B$10)*I2787)</f>
        <v/>
      </c>
      <c r="L2787" s="71">
        <f>IF(K2787="","",K2787-J2787)</f>
        <v/>
      </c>
      <c r="M2787" s="71">
        <f>IF(L2787="","",ABS(L2787))</f>
        <v/>
      </c>
      <c r="N2787" t="n">
        <v>0.4</v>
      </c>
      <c r="O2787" t="n">
        <v>0.9926</v>
      </c>
      <c r="P2787" t="n">
        <v>0.5897571277719114</v>
      </c>
      <c r="Q2787" t="n">
        <v>0.9694162596334907</v>
      </c>
      <c r="R2787" t="n">
        <v>0.2168833193705291</v>
      </c>
      <c r="S2787" t="n">
        <v>0.9989123546405957</v>
      </c>
      <c r="T2787" t="n">
        <v>0.9884537381042966</v>
      </c>
      <c r="U2787" t="n">
        <v>0.5234969801051478</v>
      </c>
      <c r="V2787" t="n">
        <v>0.7424082543780144</v>
      </c>
      <c r="W2787" t="n">
        <v>0.6689404798278856</v>
      </c>
      <c r="X2787" t="n">
        <v>0.682226183487909</v>
      </c>
    </row>
    <row r="2788">
      <c r="A2788" t="inlineStr">
        <is>
          <t>3146404</t>
        </is>
      </c>
      <c r="B2788" t="inlineStr">
        <is>
          <t>Paineiras</t>
        </is>
      </c>
      <c r="C2788" t="inlineStr">
        <is>
          <t>MG</t>
        </is>
      </c>
      <c r="D2788" t="inlineStr">
        <is>
          <t>REGIÃO SUDESTE</t>
        </is>
      </c>
      <c r="E2788" s="70">
        <f>SUMPRODUCT(N2788:Q2788,PAINEL_PESOS!$C$16:$C$19)</f>
        <v/>
      </c>
      <c r="F2788" s="70">
        <f>SUMPRODUCT(R2788:T2788,PAINEL_PESOS!$C$21:$C$23)</f>
        <v/>
      </c>
      <c r="G2788" s="70">
        <f>SUMPRODUCT(U2788:V2788,PAINEL_PESOS!$C$25:$C$26)</f>
        <v/>
      </c>
      <c r="H2788" s="70">
        <f>SUMPRODUCT(W2788:X2788,PAINEL_PESOS!$C$28:$C$29)</f>
        <v/>
      </c>
      <c r="I2788" s="70" t="n">
        <v>0.9977698758622419</v>
      </c>
      <c r="J2788" s="70" t="n">
        <v>0.6719599307023341</v>
      </c>
      <c r="K2788" s="71">
        <f>IF(NOT(AND(PAINEL_PESOS!$D$12="OK - 100%",PAINEL_PESOS!$F$20="OK - 100%",PAINEL_PESOS!$F$24="OK - 100%",PAINEL_PESOS!$F$27="OK - 100%",PAINEL_PESOS!$F$30="OK - 100%")),"", (E2788*PAINEL_PESOS!$B$7+F2788*PAINEL_PESOS!$B$8+G2788*PAINEL_PESOS!$B$9+H2788*PAINEL_PESOS!$B$10)*I2788)</f>
        <v/>
      </c>
      <c r="L2788" s="71">
        <f>IF(K2788="","",K2788-J2788)</f>
        <v/>
      </c>
      <c r="M2788" s="71">
        <f>IF(L2788="","",ABS(L2788))</f>
        <v/>
      </c>
      <c r="N2788" t="n">
        <v>0.8</v>
      </c>
      <c r="O2788" t="n">
        <v>0.9871</v>
      </c>
      <c r="P2788" t="n">
        <v>0.8381203801478353</v>
      </c>
      <c r="Q2788" t="n">
        <v>0.9983032393219708</v>
      </c>
      <c r="R2788" t="n">
        <v>0.1281112567134674</v>
      </c>
      <c r="S2788" t="n">
        <v>0.9999673471382331</v>
      </c>
      <c r="T2788" t="n">
        <v>0.9898674133266401</v>
      </c>
      <c r="U2788" t="n">
        <v>0.2428673557423238</v>
      </c>
      <c r="V2788" t="n">
        <v>0.712505020909182</v>
      </c>
      <c r="W2788" t="n">
        <v>0.4606570038849653</v>
      </c>
      <c r="X2788" t="n">
        <v>0.7479394718334413</v>
      </c>
    </row>
    <row r="2789">
      <c r="A2789" t="inlineStr">
        <is>
          <t>3146503</t>
        </is>
      </c>
      <c r="B2789" t="inlineStr">
        <is>
          <t>Pains</t>
        </is>
      </c>
      <c r="C2789" t="inlineStr">
        <is>
          <t>MG</t>
        </is>
      </c>
      <c r="D2789" t="inlineStr">
        <is>
          <t>REGIÃO SUDESTE</t>
        </is>
      </c>
      <c r="E2789" s="70">
        <f>SUMPRODUCT(N2789:Q2789,PAINEL_PESOS!$C$16:$C$19)</f>
        <v/>
      </c>
      <c r="F2789" s="70">
        <f>SUMPRODUCT(R2789:T2789,PAINEL_PESOS!$C$21:$C$23)</f>
        <v/>
      </c>
      <c r="G2789" s="70">
        <f>SUMPRODUCT(U2789:V2789,PAINEL_PESOS!$C$25:$C$26)</f>
        <v/>
      </c>
      <c r="H2789" s="70">
        <f>SUMPRODUCT(W2789:X2789,PAINEL_PESOS!$C$28:$C$29)</f>
        <v/>
      </c>
      <c r="I2789" s="70" t="n">
        <v>0.9964703681195232</v>
      </c>
      <c r="J2789" s="70" t="n">
        <v>0.6685432214037175</v>
      </c>
      <c r="K2789" s="71">
        <f>IF(NOT(AND(PAINEL_PESOS!$D$12="OK - 100%",PAINEL_PESOS!$F$20="OK - 100%",PAINEL_PESOS!$F$24="OK - 100%",PAINEL_PESOS!$F$27="OK - 100%",PAINEL_PESOS!$F$30="OK - 100%")),"", (E2789*PAINEL_PESOS!$B$7+F2789*PAINEL_PESOS!$B$8+G2789*PAINEL_PESOS!$B$9+H2789*PAINEL_PESOS!$B$10)*I2789)</f>
        <v/>
      </c>
      <c r="L2789" s="71">
        <f>IF(K2789="","",K2789-J2789)</f>
        <v/>
      </c>
      <c r="M2789" s="71">
        <f>IF(L2789="","",ABS(L2789))</f>
        <v/>
      </c>
      <c r="N2789" t="n">
        <v>0.6</v>
      </c>
      <c r="O2789" t="n">
        <v>1</v>
      </c>
      <c r="P2789" t="n">
        <v>1</v>
      </c>
      <c r="Q2789" t="n">
        <v>0.9915303855362715</v>
      </c>
      <c r="R2789" t="n">
        <v>0.3086122925444277</v>
      </c>
      <c r="S2789" t="n">
        <v>0.992030332344883</v>
      </c>
      <c r="T2789" t="n">
        <v>0.9935203770287113</v>
      </c>
      <c r="U2789" t="n">
        <v>0.2091681805695469</v>
      </c>
      <c r="V2789" t="n">
        <v>0.6171384785590166</v>
      </c>
      <c r="W2789" t="n">
        <v>0.4027615056743969</v>
      </c>
      <c r="X2789" t="n">
        <v>0.8130149714415336</v>
      </c>
    </row>
    <row r="2790">
      <c r="A2790" t="inlineStr">
        <is>
          <t>3146552</t>
        </is>
      </c>
      <c r="B2790" t="inlineStr">
        <is>
          <t>Pai Pedro</t>
        </is>
      </c>
      <c r="C2790" t="inlineStr">
        <is>
          <t>MG</t>
        </is>
      </c>
      <c r="D2790" t="inlineStr">
        <is>
          <t>REGIÃO SUDESTE</t>
        </is>
      </c>
      <c r="E2790" s="70">
        <f>SUMPRODUCT(N2790:Q2790,PAINEL_PESOS!$C$16:$C$19)</f>
        <v/>
      </c>
      <c r="F2790" s="70">
        <f>SUMPRODUCT(R2790:T2790,PAINEL_PESOS!$C$21:$C$23)</f>
        <v/>
      </c>
      <c r="G2790" s="70">
        <f>SUMPRODUCT(U2790:V2790,PAINEL_PESOS!$C$25:$C$26)</f>
        <v/>
      </c>
      <c r="H2790" s="70">
        <f>SUMPRODUCT(W2790:X2790,PAINEL_PESOS!$C$28:$C$29)</f>
        <v/>
      </c>
      <c r="I2790" s="70" t="n">
        <v>0.9870560168040384</v>
      </c>
      <c r="J2790" s="70" t="n">
        <v>0.6202547242295514</v>
      </c>
      <c r="K2790" s="71">
        <f>IF(NOT(AND(PAINEL_PESOS!$D$12="OK - 100%",PAINEL_PESOS!$F$20="OK - 100%",PAINEL_PESOS!$F$24="OK - 100%",PAINEL_PESOS!$F$27="OK - 100%",PAINEL_PESOS!$F$30="OK - 100%")),"", (E2790*PAINEL_PESOS!$B$7+F2790*PAINEL_PESOS!$B$8+G2790*PAINEL_PESOS!$B$9+H2790*PAINEL_PESOS!$B$10)*I2790)</f>
        <v/>
      </c>
      <c r="L2790" s="71">
        <f>IF(K2790="","",K2790-J2790)</f>
        <v/>
      </c>
      <c r="M2790" s="71">
        <f>IF(L2790="","",ABS(L2790))</f>
        <v/>
      </c>
      <c r="N2790" t="n">
        <v>0.4</v>
      </c>
      <c r="O2790" t="n">
        <v>1</v>
      </c>
      <c r="P2790" t="n">
        <v>0.7744456177402324</v>
      </c>
      <c r="Q2790" t="n">
        <v>0.9866696697802639</v>
      </c>
      <c r="R2790" t="n">
        <v>0.1003531551936004</v>
      </c>
      <c r="S2790" t="n">
        <v>0.9999358261955713</v>
      </c>
      <c r="T2790" t="n">
        <v>0.9428570094390757</v>
      </c>
      <c r="U2790" t="n">
        <v>0.4594113831339584</v>
      </c>
      <c r="V2790" t="n">
        <v>0.5229646398486509</v>
      </c>
      <c r="W2790" t="n">
        <v>0.5147771950685129</v>
      </c>
      <c r="X2790" t="n">
        <v>0.5873004140892618</v>
      </c>
    </row>
    <row r="2791">
      <c r="A2791" t="inlineStr">
        <is>
          <t>3146602</t>
        </is>
      </c>
      <c r="B2791" t="inlineStr">
        <is>
          <t>Paiva</t>
        </is>
      </c>
      <c r="C2791" t="inlineStr">
        <is>
          <t>MG</t>
        </is>
      </c>
      <c r="D2791" t="inlineStr">
        <is>
          <t>REGIÃO SUDESTE</t>
        </is>
      </c>
      <c r="E2791" s="70">
        <f>SUMPRODUCT(N2791:Q2791,PAINEL_PESOS!$C$16:$C$19)</f>
        <v/>
      </c>
      <c r="F2791" s="70">
        <f>SUMPRODUCT(R2791:T2791,PAINEL_PESOS!$C$21:$C$23)</f>
        <v/>
      </c>
      <c r="G2791" s="70">
        <f>SUMPRODUCT(U2791:V2791,PAINEL_PESOS!$C$25:$C$26)</f>
        <v/>
      </c>
      <c r="H2791" s="70">
        <f>SUMPRODUCT(W2791:X2791,PAINEL_PESOS!$C$28:$C$29)</f>
        <v/>
      </c>
      <c r="I2791" s="70" t="n">
        <v>0.9991088555802579</v>
      </c>
      <c r="J2791" s="70" t="n">
        <v>0.6271130738970228</v>
      </c>
      <c r="K2791" s="71">
        <f>IF(NOT(AND(PAINEL_PESOS!$D$12="OK - 100%",PAINEL_PESOS!$F$20="OK - 100%",PAINEL_PESOS!$F$24="OK - 100%",PAINEL_PESOS!$F$27="OK - 100%",PAINEL_PESOS!$F$30="OK - 100%")),"", (E2791*PAINEL_PESOS!$B$7+F2791*PAINEL_PESOS!$B$8+G2791*PAINEL_PESOS!$B$9+H2791*PAINEL_PESOS!$B$10)*I2791)</f>
        <v/>
      </c>
      <c r="L2791" s="71">
        <f>IF(K2791="","",K2791-J2791)</f>
        <v/>
      </c>
      <c r="M2791" s="71">
        <f>IF(L2791="","",ABS(L2791))</f>
        <v/>
      </c>
      <c r="N2791" t="n">
        <v>1</v>
      </c>
      <c r="O2791" t="n">
        <v>1</v>
      </c>
      <c r="P2791" t="n">
        <v>0.4890179514255544</v>
      </c>
      <c r="Q2791" t="n">
        <v>0.9972999625117099</v>
      </c>
      <c r="R2791" t="n">
        <v>0.0274200393088095</v>
      </c>
      <c r="S2791" t="n">
        <v>0.9999964876822093</v>
      </c>
      <c r="T2791" t="n">
        <v>0.9974582469438835</v>
      </c>
      <c r="U2791" t="n">
        <v>0.1758230297746815</v>
      </c>
      <c r="V2791" t="n">
        <v>0.653774818703863</v>
      </c>
      <c r="W2791" t="n">
        <v>0.3011859385494627</v>
      </c>
      <c r="X2791" t="n">
        <v>0.7975201054238052</v>
      </c>
    </row>
    <row r="2792">
      <c r="A2792" t="inlineStr">
        <is>
          <t>3146701</t>
        </is>
      </c>
      <c r="B2792" t="inlineStr">
        <is>
          <t>Palma</t>
        </is>
      </c>
      <c r="C2792" t="inlineStr">
        <is>
          <t>MG</t>
        </is>
      </c>
      <c r="D2792" t="inlineStr">
        <is>
          <t>REGIÃO SUDESTE</t>
        </is>
      </c>
      <c r="E2792" s="70">
        <f>SUMPRODUCT(N2792:Q2792,PAINEL_PESOS!$C$16:$C$19)</f>
        <v/>
      </c>
      <c r="F2792" s="70">
        <f>SUMPRODUCT(R2792:T2792,PAINEL_PESOS!$C$21:$C$23)</f>
        <v/>
      </c>
      <c r="G2792" s="70">
        <f>SUMPRODUCT(U2792:V2792,PAINEL_PESOS!$C$25:$C$26)</f>
        <v/>
      </c>
      <c r="H2792" s="70">
        <f>SUMPRODUCT(W2792:X2792,PAINEL_PESOS!$C$28:$C$29)</f>
        <v/>
      </c>
      <c r="I2792" s="70" t="n">
        <v>0.9967811452727157</v>
      </c>
      <c r="J2792" s="70" t="n">
        <v>0.6277022979157076</v>
      </c>
      <c r="K2792" s="71">
        <f>IF(NOT(AND(PAINEL_PESOS!$D$12="OK - 100%",PAINEL_PESOS!$F$20="OK - 100%",PAINEL_PESOS!$F$24="OK - 100%",PAINEL_PESOS!$F$27="OK - 100%",PAINEL_PESOS!$F$30="OK - 100%")),"", (E2792*PAINEL_PESOS!$B$7+F2792*PAINEL_PESOS!$B$8+G2792*PAINEL_PESOS!$B$9+H2792*PAINEL_PESOS!$B$10)*I2792)</f>
        <v/>
      </c>
      <c r="L2792" s="71">
        <f>IF(K2792="","",K2792-J2792)</f>
        <v/>
      </c>
      <c r="M2792" s="71">
        <f>IF(L2792="","",ABS(L2792))</f>
        <v/>
      </c>
      <c r="N2792" t="n">
        <v>0.6</v>
      </c>
      <c r="O2792" t="n">
        <v>1</v>
      </c>
      <c r="P2792" t="n">
        <v>0.6530095036958817</v>
      </c>
      <c r="Q2792" t="n">
        <v>0.9946702710984562</v>
      </c>
      <c r="R2792" t="n">
        <v>0.1417855426390382</v>
      </c>
      <c r="S2792" t="n">
        <v>0.9998131323570039</v>
      </c>
      <c r="T2792" t="n">
        <v>0.9875312917029407</v>
      </c>
      <c r="U2792" t="n">
        <v>0.1757624755176741</v>
      </c>
      <c r="V2792" t="n">
        <v>0.7198414785602343</v>
      </c>
      <c r="W2792" t="n">
        <v>0.3013738578845756</v>
      </c>
      <c r="X2792" t="n">
        <v>0.7975967633708616</v>
      </c>
    </row>
    <row r="2793">
      <c r="A2793" t="inlineStr">
        <is>
          <t>3146750</t>
        </is>
      </c>
      <c r="B2793" t="inlineStr">
        <is>
          <t>Palmópolis</t>
        </is>
      </c>
      <c r="C2793" t="inlineStr">
        <is>
          <t>MG</t>
        </is>
      </c>
      <c r="D2793" t="inlineStr">
        <is>
          <t>REGIÃO SUDESTE</t>
        </is>
      </c>
      <c r="E2793" s="70">
        <f>SUMPRODUCT(N2793:Q2793,PAINEL_PESOS!$C$16:$C$19)</f>
        <v/>
      </c>
      <c r="F2793" s="70">
        <f>SUMPRODUCT(R2793:T2793,PAINEL_PESOS!$C$21:$C$23)</f>
        <v/>
      </c>
      <c r="G2793" s="70">
        <f>SUMPRODUCT(U2793:V2793,PAINEL_PESOS!$C$25:$C$26)</f>
        <v/>
      </c>
      <c r="H2793" s="70">
        <f>SUMPRODUCT(W2793:X2793,PAINEL_PESOS!$C$28:$C$29)</f>
        <v/>
      </c>
      <c r="I2793" s="70" t="n">
        <v>0.9953525519249357</v>
      </c>
      <c r="J2793" s="70" t="n">
        <v>0.7024697654487099</v>
      </c>
      <c r="K2793" s="71">
        <f>IF(NOT(AND(PAINEL_PESOS!$D$12="OK - 100%",PAINEL_PESOS!$F$20="OK - 100%",PAINEL_PESOS!$F$24="OK - 100%",PAINEL_PESOS!$F$27="OK - 100%",PAINEL_PESOS!$F$30="OK - 100%")),"", (E2793*PAINEL_PESOS!$B$7+F2793*PAINEL_PESOS!$B$8+G2793*PAINEL_PESOS!$B$9+H2793*PAINEL_PESOS!$B$10)*I2793)</f>
        <v/>
      </c>
      <c r="L2793" s="71">
        <f>IF(K2793="","",K2793-J2793)</f>
        <v/>
      </c>
      <c r="M2793" s="71">
        <f>IF(L2793="","",ABS(L2793))</f>
        <v/>
      </c>
      <c r="N2793" t="n">
        <v>1</v>
      </c>
      <c r="O2793" t="n">
        <v>0.9892</v>
      </c>
      <c r="P2793" t="n">
        <v>0.7675818373812038</v>
      </c>
      <c r="Q2793" t="n">
        <v>0.9893453025654196</v>
      </c>
      <c r="R2793" t="n">
        <v>0.111596081364247</v>
      </c>
      <c r="S2793" t="n">
        <v>1</v>
      </c>
      <c r="T2793" t="n">
        <v>0.9839898677478844</v>
      </c>
      <c r="U2793" t="n">
        <v>0.240189139541368</v>
      </c>
      <c r="V2793" t="n">
        <v>0.7167163390303971</v>
      </c>
      <c r="W2793" t="n">
        <v>0.6273649077718496</v>
      </c>
      <c r="X2793" t="n">
        <v>0.7916063485625291</v>
      </c>
    </row>
    <row r="2794">
      <c r="A2794" t="inlineStr">
        <is>
          <t>3146909</t>
        </is>
      </c>
      <c r="B2794" t="inlineStr">
        <is>
          <t>Papagaios</t>
        </is>
      </c>
      <c r="C2794" t="inlineStr">
        <is>
          <t>MG</t>
        </is>
      </c>
      <c r="D2794" t="inlineStr">
        <is>
          <t>REGIÃO SUDESTE</t>
        </is>
      </c>
      <c r="E2794" s="70">
        <f>SUMPRODUCT(N2794:Q2794,PAINEL_PESOS!$C$16:$C$19)</f>
        <v/>
      </c>
      <c r="F2794" s="70">
        <f>SUMPRODUCT(R2794:T2794,PAINEL_PESOS!$C$21:$C$23)</f>
        <v/>
      </c>
      <c r="G2794" s="70">
        <f>SUMPRODUCT(U2794:V2794,PAINEL_PESOS!$C$25:$C$26)</f>
        <v/>
      </c>
      <c r="H2794" s="70">
        <f>SUMPRODUCT(W2794:X2794,PAINEL_PESOS!$C$28:$C$29)</f>
        <v/>
      </c>
      <c r="I2794" s="70" t="n">
        <v>0.9918179314162905</v>
      </c>
      <c r="J2794" s="70" t="n">
        <v>0.7008649760165411</v>
      </c>
      <c r="K2794" s="71">
        <f>IF(NOT(AND(PAINEL_PESOS!$D$12="OK - 100%",PAINEL_PESOS!$F$20="OK - 100%",PAINEL_PESOS!$F$24="OK - 100%",PAINEL_PESOS!$F$27="OK - 100%",PAINEL_PESOS!$F$30="OK - 100%")),"", (E2794*PAINEL_PESOS!$B$7+F2794*PAINEL_PESOS!$B$8+G2794*PAINEL_PESOS!$B$9+H2794*PAINEL_PESOS!$B$10)*I2794)</f>
        <v/>
      </c>
      <c r="L2794" s="71">
        <f>IF(K2794="","",K2794-J2794)</f>
        <v/>
      </c>
      <c r="M2794" s="71">
        <f>IF(L2794="","",ABS(L2794))</f>
        <v/>
      </c>
      <c r="N2794" t="n">
        <v>1</v>
      </c>
      <c r="O2794" t="n">
        <v>1</v>
      </c>
      <c r="P2794" t="n">
        <v>1</v>
      </c>
      <c r="Q2794" t="n">
        <v>0.9913418425955126</v>
      </c>
      <c r="R2794" t="n">
        <v>0.2540659275784532</v>
      </c>
      <c r="S2794" t="n">
        <v>0.9981668087550807</v>
      </c>
      <c r="T2794" t="n">
        <v>0.9653117826305624</v>
      </c>
      <c r="U2794" t="n">
        <v>0.2565860338984757</v>
      </c>
      <c r="V2794" t="n">
        <v>0.7216512077805978</v>
      </c>
      <c r="W2794" t="n">
        <v>0.4014783664063958</v>
      </c>
      <c r="X2794" t="n">
        <v>0.7994249273303211</v>
      </c>
    </row>
    <row r="2795">
      <c r="A2795" t="inlineStr">
        <is>
          <t>3147006</t>
        </is>
      </c>
      <c r="B2795" t="inlineStr">
        <is>
          <t>Paracatu</t>
        </is>
      </c>
      <c r="C2795" t="inlineStr">
        <is>
          <t>MG</t>
        </is>
      </c>
      <c r="D2795" t="inlineStr">
        <is>
          <t>REGIÃO SUDESTE</t>
        </is>
      </c>
      <c r="E2795" s="70">
        <f>SUMPRODUCT(N2795:Q2795,PAINEL_PESOS!$C$16:$C$19)</f>
        <v/>
      </c>
      <c r="F2795" s="70">
        <f>SUMPRODUCT(R2795:T2795,PAINEL_PESOS!$C$21:$C$23)</f>
        <v/>
      </c>
      <c r="G2795" s="70">
        <f>SUMPRODUCT(U2795:V2795,PAINEL_PESOS!$C$25:$C$26)</f>
        <v/>
      </c>
      <c r="H2795" s="70">
        <f>SUMPRODUCT(W2795:X2795,PAINEL_PESOS!$C$28:$C$29)</f>
        <v/>
      </c>
      <c r="I2795" s="70" t="n">
        <v>0.9730008310571753</v>
      </c>
      <c r="J2795" s="70" t="n">
        <v>0.6717931138891875</v>
      </c>
      <c r="K2795" s="71">
        <f>IF(NOT(AND(PAINEL_PESOS!$D$12="OK - 100%",PAINEL_PESOS!$F$20="OK - 100%",PAINEL_PESOS!$F$24="OK - 100%",PAINEL_PESOS!$F$27="OK - 100%",PAINEL_PESOS!$F$30="OK - 100%")),"", (E2795*PAINEL_PESOS!$B$7+F2795*PAINEL_PESOS!$B$8+G2795*PAINEL_PESOS!$B$9+H2795*PAINEL_PESOS!$B$10)*I2795)</f>
        <v/>
      </c>
      <c r="L2795" s="71">
        <f>IF(K2795="","",K2795-J2795)</f>
        <v/>
      </c>
      <c r="M2795" s="71">
        <f>IF(L2795="","",ABS(L2795))</f>
        <v/>
      </c>
      <c r="N2795" t="n">
        <v>0.6</v>
      </c>
      <c r="O2795" t="n">
        <v>1</v>
      </c>
      <c r="P2795" t="n">
        <v>0.627455121436114</v>
      </c>
      <c r="Q2795" t="n">
        <v>0.9969321266192002</v>
      </c>
      <c r="R2795" t="n">
        <v>0.5252878285182829</v>
      </c>
      <c r="S2795" t="n">
        <v>0.9946296103976587</v>
      </c>
      <c r="T2795" t="n">
        <v>0.867287044323526</v>
      </c>
      <c r="U2795" t="n">
        <v>0.3462878183749728</v>
      </c>
      <c r="V2795" t="n">
        <v>0.7554726414390819</v>
      </c>
      <c r="W2795" t="n">
        <v>0.4426820719608087</v>
      </c>
      <c r="X2795" t="n">
        <v>0.7753683107915494</v>
      </c>
    </row>
    <row r="2796">
      <c r="A2796" t="inlineStr">
        <is>
          <t>3147105</t>
        </is>
      </c>
      <c r="B2796" t="inlineStr">
        <is>
          <t>Pará de Minas</t>
        </is>
      </c>
      <c r="C2796" t="inlineStr">
        <is>
          <t>MG</t>
        </is>
      </c>
      <c r="D2796" t="inlineStr">
        <is>
          <t>REGIÃO SUDESTE</t>
        </is>
      </c>
      <c r="E2796" s="70">
        <f>SUMPRODUCT(N2796:Q2796,PAINEL_PESOS!$C$16:$C$19)</f>
        <v/>
      </c>
      <c r="F2796" s="70">
        <f>SUMPRODUCT(R2796:T2796,PAINEL_PESOS!$C$21:$C$23)</f>
        <v/>
      </c>
      <c r="G2796" s="70">
        <f>SUMPRODUCT(U2796:V2796,PAINEL_PESOS!$C$25:$C$26)</f>
        <v/>
      </c>
      <c r="H2796" s="70">
        <f>SUMPRODUCT(W2796:X2796,PAINEL_PESOS!$C$28:$C$29)</f>
        <v/>
      </c>
      <c r="I2796" s="70" t="n">
        <v>0.9777767470100305</v>
      </c>
      <c r="J2796" s="70" t="n">
        <v>0.63829643215537</v>
      </c>
      <c r="K2796" s="71">
        <f>IF(NOT(AND(PAINEL_PESOS!$D$12="OK - 100%",PAINEL_PESOS!$F$20="OK - 100%",PAINEL_PESOS!$F$24="OK - 100%",PAINEL_PESOS!$F$27="OK - 100%",PAINEL_PESOS!$F$30="OK - 100%")),"", (E2796*PAINEL_PESOS!$B$7+F2796*PAINEL_PESOS!$B$8+G2796*PAINEL_PESOS!$B$9+H2796*PAINEL_PESOS!$B$10)*I2796)</f>
        <v/>
      </c>
      <c r="L2796" s="71">
        <f>IF(K2796="","",K2796-J2796)</f>
        <v/>
      </c>
      <c r="M2796" s="71">
        <f>IF(L2796="","",ABS(L2796))</f>
        <v/>
      </c>
      <c r="N2796" t="n">
        <v>1</v>
      </c>
      <c r="O2796" t="n">
        <v>1</v>
      </c>
      <c r="P2796" t="n">
        <v>0.7944033790918691</v>
      </c>
      <c r="Q2796" t="n">
        <v>0.941877063580613</v>
      </c>
      <c r="R2796" t="n">
        <v>0.4994145228011148</v>
      </c>
      <c r="S2796" t="n">
        <v>0.9227004167126882</v>
      </c>
      <c r="T2796" t="n">
        <v>0.9563653362212593</v>
      </c>
      <c r="U2796" t="n">
        <v>0.238545248454263</v>
      </c>
      <c r="V2796" t="n">
        <v>0.329169940088701</v>
      </c>
      <c r="W2796" t="n">
        <v>0.399452256851474</v>
      </c>
      <c r="X2796" t="n">
        <v>0.8014696755678701</v>
      </c>
    </row>
    <row r="2797">
      <c r="A2797" t="inlineStr">
        <is>
          <t>3147204</t>
        </is>
      </c>
      <c r="B2797" t="inlineStr">
        <is>
          <t>Paraguaçu</t>
        </is>
      </c>
      <c r="C2797" t="inlineStr">
        <is>
          <t>MG</t>
        </is>
      </c>
      <c r="D2797" t="inlineStr">
        <is>
          <t>REGIÃO SUDESTE</t>
        </is>
      </c>
      <c r="E2797" s="70">
        <f>SUMPRODUCT(N2797:Q2797,PAINEL_PESOS!$C$16:$C$19)</f>
        <v/>
      </c>
      <c r="F2797" s="70">
        <f>SUMPRODUCT(R2797:T2797,PAINEL_PESOS!$C$21:$C$23)</f>
        <v/>
      </c>
      <c r="G2797" s="70">
        <f>SUMPRODUCT(U2797:V2797,PAINEL_PESOS!$C$25:$C$26)</f>
        <v/>
      </c>
      <c r="H2797" s="70">
        <f>SUMPRODUCT(W2797:X2797,PAINEL_PESOS!$C$28:$C$29)</f>
        <v/>
      </c>
      <c r="I2797" s="70" t="n">
        <v>0.9951992154663052</v>
      </c>
      <c r="J2797" s="70" t="n">
        <v>0.6734415452495521</v>
      </c>
      <c r="K2797" s="71">
        <f>IF(NOT(AND(PAINEL_PESOS!$D$12="OK - 100%",PAINEL_PESOS!$F$20="OK - 100%",PAINEL_PESOS!$F$24="OK - 100%",PAINEL_PESOS!$F$27="OK - 100%",PAINEL_PESOS!$F$30="OK - 100%")),"", (E2797*PAINEL_PESOS!$B$7+F2797*PAINEL_PESOS!$B$8+G2797*PAINEL_PESOS!$B$9+H2797*PAINEL_PESOS!$B$10)*I2797)</f>
        <v/>
      </c>
      <c r="L2797" s="71">
        <f>IF(K2797="","",K2797-J2797)</f>
        <v/>
      </c>
      <c r="M2797" s="71">
        <f>IF(L2797="","",ABS(L2797))</f>
        <v/>
      </c>
      <c r="N2797" t="n">
        <v>1</v>
      </c>
      <c r="O2797" t="n">
        <v>1</v>
      </c>
      <c r="P2797" t="n">
        <v>0.7730728616684266</v>
      </c>
      <c r="Q2797" t="n">
        <v>0.9945927007455472</v>
      </c>
      <c r="R2797" t="n">
        <v>0.3244981194940337</v>
      </c>
      <c r="S2797" t="n">
        <v>0.9965892338416127</v>
      </c>
      <c r="T2797" t="n">
        <v>0.9808067309937061</v>
      </c>
      <c r="U2797" t="n">
        <v>0.2000300796135044</v>
      </c>
      <c r="V2797" t="n">
        <v>0.752771249485631</v>
      </c>
      <c r="W2797" t="n">
        <v>0.2504030502032525</v>
      </c>
      <c r="X2797" t="n">
        <v>0.7918882956167664</v>
      </c>
    </row>
    <row r="2798">
      <c r="A2798" t="inlineStr">
        <is>
          <t>3147303</t>
        </is>
      </c>
      <c r="B2798" t="inlineStr">
        <is>
          <t>Paraisópolis</t>
        </is>
      </c>
      <c r="C2798" t="inlineStr">
        <is>
          <t>MG</t>
        </is>
      </c>
      <c r="D2798" t="inlineStr">
        <is>
          <t>REGIÃO SUDESTE</t>
        </is>
      </c>
      <c r="E2798" s="70">
        <f>SUMPRODUCT(N2798:Q2798,PAINEL_PESOS!$C$16:$C$19)</f>
        <v/>
      </c>
      <c r="F2798" s="70">
        <f>SUMPRODUCT(R2798:T2798,PAINEL_PESOS!$C$21:$C$23)</f>
        <v/>
      </c>
      <c r="G2798" s="70">
        <f>SUMPRODUCT(U2798:V2798,PAINEL_PESOS!$C$25:$C$26)</f>
        <v/>
      </c>
      <c r="H2798" s="70">
        <f>SUMPRODUCT(W2798:X2798,PAINEL_PESOS!$C$28:$C$29)</f>
        <v/>
      </c>
      <c r="I2798" s="70" t="n">
        <v>0.9943862048349089</v>
      </c>
      <c r="J2798" s="70" t="n">
        <v>0.6485258256069371</v>
      </c>
      <c r="K2798" s="71">
        <f>IF(NOT(AND(PAINEL_PESOS!$D$12="OK - 100%",PAINEL_PESOS!$F$20="OK - 100%",PAINEL_PESOS!$F$24="OK - 100%",PAINEL_PESOS!$F$27="OK - 100%",PAINEL_PESOS!$F$30="OK - 100%")),"", (E2798*PAINEL_PESOS!$B$7+F2798*PAINEL_PESOS!$B$8+G2798*PAINEL_PESOS!$B$9+H2798*PAINEL_PESOS!$B$10)*I2798)</f>
        <v/>
      </c>
      <c r="L2798" s="71">
        <f>IF(K2798="","",K2798-J2798)</f>
        <v/>
      </c>
      <c r="M2798" s="71">
        <f>IF(L2798="","",ABS(L2798))</f>
        <v/>
      </c>
      <c r="N2798" t="n">
        <v>1</v>
      </c>
      <c r="O2798" t="n">
        <v>1</v>
      </c>
      <c r="P2798" t="n">
        <v>0.5992608236536431</v>
      </c>
      <c r="Q2798" t="n">
        <v>0.9830270140255064</v>
      </c>
      <c r="R2798" t="n">
        <v>0.32070949427034</v>
      </c>
      <c r="S2798" t="n">
        <v>0.9952261129219448</v>
      </c>
      <c r="T2798" t="n">
        <v>0.9856938678218039</v>
      </c>
      <c r="U2798" t="n">
        <v>0.2000300796135044</v>
      </c>
      <c r="V2798" t="n">
        <v>0.6496115675456759</v>
      </c>
      <c r="W2798" t="n">
        <v>0.2504030502032525</v>
      </c>
      <c r="X2798" t="n">
        <v>0.7918882956167664</v>
      </c>
    </row>
    <row r="2799">
      <c r="A2799" t="inlineStr">
        <is>
          <t>3147402</t>
        </is>
      </c>
      <c r="B2799" t="inlineStr">
        <is>
          <t>Paraopeba</t>
        </is>
      </c>
      <c r="C2799" t="inlineStr">
        <is>
          <t>MG</t>
        </is>
      </c>
      <c r="D2799" t="inlineStr">
        <is>
          <t>REGIÃO SUDESTE</t>
        </is>
      </c>
      <c r="E2799" s="70">
        <f>SUMPRODUCT(N2799:Q2799,PAINEL_PESOS!$C$16:$C$19)</f>
        <v/>
      </c>
      <c r="F2799" s="70">
        <f>SUMPRODUCT(R2799:T2799,PAINEL_PESOS!$C$21:$C$23)</f>
        <v/>
      </c>
      <c r="G2799" s="70">
        <f>SUMPRODUCT(U2799:V2799,PAINEL_PESOS!$C$25:$C$26)</f>
        <v/>
      </c>
      <c r="H2799" s="70">
        <f>SUMPRODUCT(W2799:X2799,PAINEL_PESOS!$C$28:$C$29)</f>
        <v/>
      </c>
      <c r="I2799" s="70" t="n">
        <v>0.9891849883840567</v>
      </c>
      <c r="J2799" s="70" t="n">
        <v>0.6282861978102069</v>
      </c>
      <c r="K2799" s="71">
        <f>IF(NOT(AND(PAINEL_PESOS!$D$12="OK - 100%",PAINEL_PESOS!$F$20="OK - 100%",PAINEL_PESOS!$F$24="OK - 100%",PAINEL_PESOS!$F$27="OK - 100%",PAINEL_PESOS!$F$30="OK - 100%")),"", (E2799*PAINEL_PESOS!$B$7+F2799*PAINEL_PESOS!$B$8+G2799*PAINEL_PESOS!$B$9+H2799*PAINEL_PESOS!$B$10)*I2799)</f>
        <v/>
      </c>
      <c r="L2799" s="71">
        <f>IF(K2799="","",K2799-J2799)</f>
        <v/>
      </c>
      <c r="M2799" s="71">
        <f>IF(L2799="","",ABS(L2799))</f>
        <v/>
      </c>
      <c r="N2799" t="n">
        <v>0.6</v>
      </c>
      <c r="O2799" t="n">
        <v>1</v>
      </c>
      <c r="P2799" t="n">
        <v>0.7220696937697993</v>
      </c>
      <c r="Q2799" t="n">
        <v>0.9871812198217845</v>
      </c>
      <c r="R2799" t="n">
        <v>0.3549508298045786</v>
      </c>
      <c r="S2799" t="n">
        <v>0.9964716477187761</v>
      </c>
      <c r="T2799" t="n">
        <v>0.9550634179554267</v>
      </c>
      <c r="U2799" t="n">
        <v>0.2697269247733548</v>
      </c>
      <c r="V2799" t="n">
        <v>0.4161343552454156</v>
      </c>
      <c r="W2799" t="n">
        <v>0.4140618878644058</v>
      </c>
      <c r="X2799" t="n">
        <v>0.7890373993296558</v>
      </c>
    </row>
    <row r="2800">
      <c r="A2800" t="inlineStr">
        <is>
          <t>3147501</t>
        </is>
      </c>
      <c r="B2800" t="inlineStr">
        <is>
          <t>Passabém</t>
        </is>
      </c>
      <c r="C2800" t="inlineStr">
        <is>
          <t>MG</t>
        </is>
      </c>
      <c r="D2800" t="inlineStr">
        <is>
          <t>REGIÃO SUDESTE</t>
        </is>
      </c>
      <c r="E2800" s="70">
        <f>SUMPRODUCT(N2800:Q2800,PAINEL_PESOS!$C$16:$C$19)</f>
        <v/>
      </c>
      <c r="F2800" s="70">
        <f>SUMPRODUCT(R2800:T2800,PAINEL_PESOS!$C$21:$C$23)</f>
        <v/>
      </c>
      <c r="G2800" s="70">
        <f>SUMPRODUCT(U2800:V2800,PAINEL_PESOS!$C$25:$C$26)</f>
        <v/>
      </c>
      <c r="H2800" s="70">
        <f>SUMPRODUCT(W2800:X2800,PAINEL_PESOS!$C$28:$C$29)</f>
        <v/>
      </c>
      <c r="I2800" s="70" t="n">
        <v>0.9987544648636816</v>
      </c>
      <c r="J2800" s="70" t="n">
        <v>0.6948394239751429</v>
      </c>
      <c r="K2800" s="71">
        <f>IF(NOT(AND(PAINEL_PESOS!$D$12="OK - 100%",PAINEL_PESOS!$F$20="OK - 100%",PAINEL_PESOS!$F$24="OK - 100%",PAINEL_PESOS!$F$27="OK - 100%",PAINEL_PESOS!$F$30="OK - 100%")),"", (E2800*PAINEL_PESOS!$B$7+F2800*PAINEL_PESOS!$B$8+G2800*PAINEL_PESOS!$B$9+H2800*PAINEL_PESOS!$B$10)*I2800)</f>
        <v/>
      </c>
      <c r="L2800" s="71">
        <f>IF(K2800="","",K2800-J2800)</f>
        <v/>
      </c>
      <c r="M2800" s="71">
        <f>IF(L2800="","",ABS(L2800))</f>
        <v/>
      </c>
      <c r="N2800" t="n">
        <v>1</v>
      </c>
      <c r="O2800" t="n">
        <v>1</v>
      </c>
      <c r="P2800" t="n">
        <v>0.6387539598732841</v>
      </c>
      <c r="Q2800" t="n">
        <v>0.9967589160692956</v>
      </c>
      <c r="R2800" t="n">
        <v>0.0160644378111378</v>
      </c>
      <c r="S2800" t="n">
        <v>0.99993642165219</v>
      </c>
      <c r="T2800" t="n">
        <v>0.9960703490633972</v>
      </c>
      <c r="U2800" t="n">
        <v>0.4222178528958691</v>
      </c>
      <c r="V2800" t="n">
        <v>0.738902534498565</v>
      </c>
      <c r="W2800" t="n">
        <v>0.4368399178769716</v>
      </c>
      <c r="X2800" t="n">
        <v>0.8085500525179301</v>
      </c>
    </row>
    <row r="2801">
      <c r="A2801" t="inlineStr">
        <is>
          <t>3147600</t>
        </is>
      </c>
      <c r="B2801" t="inlineStr">
        <is>
          <t>Passa Quatro</t>
        </is>
      </c>
      <c r="C2801" t="inlineStr">
        <is>
          <t>MG</t>
        </is>
      </c>
      <c r="D2801" t="inlineStr">
        <is>
          <t>REGIÃO SUDESTE</t>
        </is>
      </c>
      <c r="E2801" s="70">
        <f>SUMPRODUCT(N2801:Q2801,PAINEL_PESOS!$C$16:$C$19)</f>
        <v/>
      </c>
      <c r="F2801" s="70">
        <f>SUMPRODUCT(R2801:T2801,PAINEL_PESOS!$C$21:$C$23)</f>
        <v/>
      </c>
      <c r="G2801" s="70">
        <f>SUMPRODUCT(U2801:V2801,PAINEL_PESOS!$C$25:$C$26)</f>
        <v/>
      </c>
      <c r="H2801" s="70">
        <f>SUMPRODUCT(W2801:X2801,PAINEL_PESOS!$C$28:$C$29)</f>
        <v/>
      </c>
      <c r="I2801" s="70" t="n">
        <v>0.9970559915672592</v>
      </c>
      <c r="J2801" s="70" t="n">
        <v>0.5944332948479348</v>
      </c>
      <c r="K2801" s="71">
        <f>IF(NOT(AND(PAINEL_PESOS!$D$12="OK - 100%",PAINEL_PESOS!$F$20="OK - 100%",PAINEL_PESOS!$F$24="OK - 100%",PAINEL_PESOS!$F$27="OK - 100%",PAINEL_PESOS!$F$30="OK - 100%")),"", (E2801*PAINEL_PESOS!$B$7+F2801*PAINEL_PESOS!$B$8+G2801*PAINEL_PESOS!$B$9+H2801*PAINEL_PESOS!$B$10)*I2801)</f>
        <v/>
      </c>
      <c r="L2801" s="71">
        <f>IF(K2801="","",K2801-J2801)</f>
        <v/>
      </c>
      <c r="M2801" s="71">
        <f>IF(L2801="","",ABS(L2801))</f>
        <v/>
      </c>
      <c r="N2801" t="n">
        <v>0.6</v>
      </c>
      <c r="O2801" t="n">
        <v>0.5278</v>
      </c>
      <c r="P2801" t="n">
        <v>0.9232312565997888</v>
      </c>
      <c r="Q2801" t="n">
        <v>0.9899334847637121</v>
      </c>
      <c r="R2801" t="n">
        <v>0.316966852505892</v>
      </c>
      <c r="S2801" t="n">
        <v>0.9928209580542764</v>
      </c>
      <c r="T2801" t="n">
        <v>0.9956955005009157</v>
      </c>
      <c r="U2801" t="n">
        <v>0.2005351636948402</v>
      </c>
      <c r="V2801" t="n">
        <v>0.4689174024504292</v>
      </c>
      <c r="W2801" t="n">
        <v>0.2504903362283828</v>
      </c>
      <c r="X2801" t="n">
        <v>0.7920936829590587</v>
      </c>
    </row>
    <row r="2802">
      <c r="A2802" t="inlineStr">
        <is>
          <t>3147709</t>
        </is>
      </c>
      <c r="B2802" t="inlineStr">
        <is>
          <t>Passa Tempo</t>
        </is>
      </c>
      <c r="C2802" t="inlineStr">
        <is>
          <t>MG</t>
        </is>
      </c>
      <c r="D2802" t="inlineStr">
        <is>
          <t>REGIÃO SUDESTE</t>
        </is>
      </c>
      <c r="E2802" s="70">
        <f>SUMPRODUCT(N2802:Q2802,PAINEL_PESOS!$C$16:$C$19)</f>
        <v/>
      </c>
      <c r="F2802" s="70">
        <f>SUMPRODUCT(R2802:T2802,PAINEL_PESOS!$C$21:$C$23)</f>
        <v/>
      </c>
      <c r="G2802" s="70">
        <f>SUMPRODUCT(U2802:V2802,PAINEL_PESOS!$C$25:$C$26)</f>
        <v/>
      </c>
      <c r="H2802" s="70">
        <f>SUMPRODUCT(W2802:X2802,PAINEL_PESOS!$C$28:$C$29)</f>
        <v/>
      </c>
      <c r="I2802" s="70" t="n">
        <v>0.9967796492302882</v>
      </c>
      <c r="J2802" s="70" t="n">
        <v>0.6749102087721456</v>
      </c>
      <c r="K2802" s="71">
        <f>IF(NOT(AND(PAINEL_PESOS!$D$12="OK - 100%",PAINEL_PESOS!$F$20="OK - 100%",PAINEL_PESOS!$F$24="OK - 100%",PAINEL_PESOS!$F$27="OK - 100%",PAINEL_PESOS!$F$30="OK - 100%")),"", (E2802*PAINEL_PESOS!$B$7+F2802*PAINEL_PESOS!$B$8+G2802*PAINEL_PESOS!$B$9+H2802*PAINEL_PESOS!$B$10)*I2802)</f>
        <v/>
      </c>
      <c r="L2802" s="71">
        <f>IF(K2802="","",K2802-J2802)</f>
        <v/>
      </c>
      <c r="M2802" s="71">
        <f>IF(L2802="","",ABS(L2802))</f>
        <v/>
      </c>
      <c r="N2802" t="n">
        <v>0.8</v>
      </c>
      <c r="O2802" t="n">
        <v>0.9947</v>
      </c>
      <c r="P2802" t="n">
        <v>0.7779303062302007</v>
      </c>
      <c r="Q2802" t="n">
        <v>0.9957060383002679</v>
      </c>
      <c r="R2802" t="n">
        <v>0.2355076186168107</v>
      </c>
      <c r="S2802" t="n">
        <v>0.9951245753853838</v>
      </c>
      <c r="T2802" t="n">
        <v>0.9919795448376812</v>
      </c>
      <c r="U2802" t="n">
        <v>0.2270039439510272</v>
      </c>
      <c r="V2802" t="n">
        <v>0.7228788933386907</v>
      </c>
      <c r="W2802" t="n">
        <v>0.3981550054356448</v>
      </c>
      <c r="X2802" t="n">
        <v>0.8027782518551535</v>
      </c>
    </row>
    <row r="2803">
      <c r="A2803" t="inlineStr">
        <is>
          <t>3147808</t>
        </is>
      </c>
      <c r="B2803" t="inlineStr">
        <is>
          <t>Passa-Vinte</t>
        </is>
      </c>
      <c r="C2803" t="inlineStr">
        <is>
          <t>MG</t>
        </is>
      </c>
      <c r="D2803" t="inlineStr">
        <is>
          <t>REGIÃO SUDESTE</t>
        </is>
      </c>
      <c r="E2803" s="70">
        <f>SUMPRODUCT(N2803:Q2803,PAINEL_PESOS!$C$16:$C$19)</f>
        <v/>
      </c>
      <c r="F2803" s="70">
        <f>SUMPRODUCT(R2803:T2803,PAINEL_PESOS!$C$21:$C$23)</f>
        <v/>
      </c>
      <c r="G2803" s="70">
        <f>SUMPRODUCT(U2803:V2803,PAINEL_PESOS!$C$25:$C$26)</f>
        <v/>
      </c>
      <c r="H2803" s="70">
        <f>SUMPRODUCT(W2803:X2803,PAINEL_PESOS!$C$28:$C$29)</f>
        <v/>
      </c>
      <c r="I2803" s="70" t="n">
        <v>0.9997396965155878</v>
      </c>
      <c r="J2803" s="70" t="n">
        <v>0.6042010241701536</v>
      </c>
      <c r="K2803" s="71">
        <f>IF(NOT(AND(PAINEL_PESOS!$D$12="OK - 100%",PAINEL_PESOS!$F$20="OK - 100%",PAINEL_PESOS!$F$24="OK - 100%",PAINEL_PESOS!$F$27="OK - 100%",PAINEL_PESOS!$F$30="OK - 100%")),"", (E2803*PAINEL_PESOS!$B$7+F2803*PAINEL_PESOS!$B$8+G2803*PAINEL_PESOS!$B$9+H2803*PAINEL_PESOS!$B$10)*I2803)</f>
        <v/>
      </c>
      <c r="L2803" s="71">
        <f>IF(K2803="","",K2803-J2803)</f>
        <v/>
      </c>
      <c r="M2803" s="71">
        <f>IF(L2803="","",ABS(L2803))</f>
        <v/>
      </c>
      <c r="N2803" t="n">
        <v>1</v>
      </c>
      <c r="O2803" t="n">
        <v>0</v>
      </c>
      <c r="P2803" t="n">
        <v>0.4368532206969377</v>
      </c>
      <c r="Q2803" t="n">
        <v>0.9992775256671783</v>
      </c>
      <c r="R2803" t="n">
        <v>0.0593340563755461</v>
      </c>
      <c r="S2803" t="n">
        <v>1</v>
      </c>
      <c r="T2803" t="n">
        <v>0.9992092681411519</v>
      </c>
      <c r="U2803" t="n">
        <v>0.3853473486718639</v>
      </c>
      <c r="V2803" t="n">
        <v>0.7551757204128615</v>
      </c>
      <c r="W2803" t="n">
        <v>0.2764823102755631</v>
      </c>
      <c r="X2803" t="n">
        <v>0.8274337571298679</v>
      </c>
    </row>
    <row r="2804">
      <c r="A2804" t="inlineStr">
        <is>
          <t>3147907</t>
        </is>
      </c>
      <c r="B2804" t="inlineStr">
        <is>
          <t>Passos</t>
        </is>
      </c>
      <c r="C2804" t="inlineStr">
        <is>
          <t>MG</t>
        </is>
      </c>
      <c r="D2804" t="inlineStr">
        <is>
          <t>REGIÃO SUDESTE</t>
        </is>
      </c>
      <c r="E2804" s="70">
        <f>SUMPRODUCT(N2804:Q2804,PAINEL_PESOS!$C$16:$C$19)</f>
        <v/>
      </c>
      <c r="F2804" s="70">
        <f>SUMPRODUCT(R2804:T2804,PAINEL_PESOS!$C$21:$C$23)</f>
        <v/>
      </c>
      <c r="G2804" s="70">
        <f>SUMPRODUCT(U2804:V2804,PAINEL_PESOS!$C$25:$C$26)</f>
        <v/>
      </c>
      <c r="H2804" s="70">
        <f>SUMPRODUCT(W2804:X2804,PAINEL_PESOS!$C$28:$C$29)</f>
        <v/>
      </c>
      <c r="I2804" s="70" t="n">
        <v>0.9922766379128954</v>
      </c>
      <c r="J2804" s="70" t="n">
        <v>0.6522993617351895</v>
      </c>
      <c r="K2804" s="71">
        <f>IF(NOT(AND(PAINEL_PESOS!$D$12="OK - 100%",PAINEL_PESOS!$F$20="OK - 100%",PAINEL_PESOS!$F$24="OK - 100%",PAINEL_PESOS!$F$27="OK - 100%",PAINEL_PESOS!$F$30="OK - 100%")),"", (E2804*PAINEL_PESOS!$B$7+F2804*PAINEL_PESOS!$B$8+G2804*PAINEL_PESOS!$B$9+H2804*PAINEL_PESOS!$B$10)*I2804)</f>
        <v/>
      </c>
      <c r="L2804" s="71">
        <f>IF(K2804="","",K2804-J2804)</f>
        <v/>
      </c>
      <c r="M2804" s="71">
        <f>IF(L2804="","",ABS(L2804))</f>
        <v/>
      </c>
      <c r="N2804" t="n">
        <v>1</v>
      </c>
      <c r="O2804" t="n">
        <v>0.9956</v>
      </c>
      <c r="P2804" t="n">
        <v>0.6702217529039071</v>
      </c>
      <c r="Q2804" t="n">
        <v>0.9780994484903344</v>
      </c>
      <c r="R2804" t="n">
        <v>0.4773402546193865</v>
      </c>
      <c r="S2804" t="n">
        <v>0.9728431971432447</v>
      </c>
      <c r="T2804" t="n">
        <v>0.9878322996875212</v>
      </c>
      <c r="U2804" t="n">
        <v>0.1704354421967199</v>
      </c>
      <c r="V2804" t="n">
        <v>0.5806032012039113</v>
      </c>
      <c r="W2804" t="n">
        <v>0.1939380360596432</v>
      </c>
      <c r="X2804" t="n">
        <v>0.8667310344706742</v>
      </c>
    </row>
    <row r="2805">
      <c r="A2805" t="inlineStr">
        <is>
          <t>3147956</t>
        </is>
      </c>
      <c r="B2805" t="inlineStr">
        <is>
          <t>Patis</t>
        </is>
      </c>
      <c r="C2805" t="inlineStr">
        <is>
          <t>MG</t>
        </is>
      </c>
      <c r="D2805" t="inlineStr">
        <is>
          <t>REGIÃO SUDESTE</t>
        </is>
      </c>
      <c r="E2805" s="70">
        <f>SUMPRODUCT(N2805:Q2805,PAINEL_PESOS!$C$16:$C$19)</f>
        <v/>
      </c>
      <c r="F2805" s="70">
        <f>SUMPRODUCT(R2805:T2805,PAINEL_PESOS!$C$21:$C$23)</f>
        <v/>
      </c>
      <c r="G2805" s="70">
        <f>SUMPRODUCT(U2805:V2805,PAINEL_PESOS!$C$25:$C$26)</f>
        <v/>
      </c>
      <c r="H2805" s="70">
        <f>SUMPRODUCT(W2805:X2805,PAINEL_PESOS!$C$28:$C$29)</f>
        <v/>
      </c>
      <c r="I2805" s="70" t="n">
        <v>0.9700949093143894</v>
      </c>
      <c r="J2805" s="70" t="n">
        <v>0.6191519083701458</v>
      </c>
      <c r="K2805" s="71">
        <f>IF(NOT(AND(PAINEL_PESOS!$D$12="OK - 100%",PAINEL_PESOS!$F$20="OK - 100%",PAINEL_PESOS!$F$24="OK - 100%",PAINEL_PESOS!$F$27="OK - 100%",PAINEL_PESOS!$F$30="OK - 100%")),"", (E2805*PAINEL_PESOS!$B$7+F2805*PAINEL_PESOS!$B$8+G2805*PAINEL_PESOS!$B$9+H2805*PAINEL_PESOS!$B$10)*I2805)</f>
        <v/>
      </c>
      <c r="L2805" s="71">
        <f>IF(K2805="","",K2805-J2805)</f>
        <v/>
      </c>
      <c r="M2805" s="71">
        <f>IF(L2805="","",ABS(L2805))</f>
        <v/>
      </c>
      <c r="N2805" t="n">
        <v>0.4</v>
      </c>
      <c r="O2805" t="n">
        <v>1</v>
      </c>
      <c r="P2805" t="n">
        <v>0.8004223864836325</v>
      </c>
      <c r="Q2805" t="n">
        <v>0.9822015036711983</v>
      </c>
      <c r="R2805" t="n">
        <v>0.083676008757518</v>
      </c>
      <c r="S2805" t="n">
        <v>0.9999592883936097</v>
      </c>
      <c r="T2805" t="n">
        <v>0.8574379066774103</v>
      </c>
      <c r="U2805" t="n">
        <v>0.5251259103482948</v>
      </c>
      <c r="V2805" t="n">
        <v>0.6382009143735231</v>
      </c>
      <c r="W2805" t="n">
        <v>0.4756331441511751</v>
      </c>
      <c r="X2805" t="n">
        <v>0.5815871894173152</v>
      </c>
    </row>
    <row r="2806">
      <c r="A2806" t="inlineStr">
        <is>
          <t>3148004</t>
        </is>
      </c>
      <c r="B2806" t="inlineStr">
        <is>
          <t>Patos de Minas</t>
        </is>
      </c>
      <c r="C2806" t="inlineStr">
        <is>
          <t>MG</t>
        </is>
      </c>
      <c r="D2806" t="inlineStr">
        <is>
          <t>REGIÃO SUDESTE</t>
        </is>
      </c>
      <c r="E2806" s="70">
        <f>SUMPRODUCT(N2806:Q2806,PAINEL_PESOS!$C$16:$C$19)</f>
        <v/>
      </c>
      <c r="F2806" s="70">
        <f>SUMPRODUCT(R2806:T2806,PAINEL_PESOS!$C$21:$C$23)</f>
        <v/>
      </c>
      <c r="G2806" s="70">
        <f>SUMPRODUCT(U2806:V2806,PAINEL_PESOS!$C$25:$C$26)</f>
        <v/>
      </c>
      <c r="H2806" s="70">
        <f>SUMPRODUCT(W2806:X2806,PAINEL_PESOS!$C$28:$C$29)</f>
        <v/>
      </c>
      <c r="I2806" s="70" t="n">
        <v>0.9861037173221918</v>
      </c>
      <c r="J2806" s="70" t="n">
        <v>0.6932151611338565</v>
      </c>
      <c r="K2806" s="71">
        <f>IF(NOT(AND(PAINEL_PESOS!$D$12="OK - 100%",PAINEL_PESOS!$F$20="OK - 100%",PAINEL_PESOS!$F$24="OK - 100%",PAINEL_PESOS!$F$27="OK - 100%",PAINEL_PESOS!$F$30="OK - 100%")),"", (E2806*PAINEL_PESOS!$B$7+F2806*PAINEL_PESOS!$B$8+G2806*PAINEL_PESOS!$B$9+H2806*PAINEL_PESOS!$B$10)*I2806)</f>
        <v/>
      </c>
      <c r="L2806" s="71">
        <f>IF(K2806="","",K2806-J2806)</f>
        <v/>
      </c>
      <c r="M2806" s="71">
        <f>IF(L2806="","",ABS(L2806))</f>
        <v/>
      </c>
      <c r="N2806" t="n">
        <v>0.8</v>
      </c>
      <c r="O2806" t="n">
        <v>0.9983</v>
      </c>
      <c r="P2806" t="n">
        <v>0.7821541710665258</v>
      </c>
      <c r="Q2806" t="n">
        <v>0.9890778507509835</v>
      </c>
      <c r="R2806" t="n">
        <v>0.542322760713834</v>
      </c>
      <c r="S2806" t="n">
        <v>0.9921026952321317</v>
      </c>
      <c r="T2806" t="n">
        <v>0.9393755155213059</v>
      </c>
      <c r="U2806" t="n">
        <v>0.266639988613549</v>
      </c>
      <c r="V2806" t="n">
        <v>0.7238386664581975</v>
      </c>
      <c r="W2806" t="n">
        <v>0.3913011135225031</v>
      </c>
      <c r="X2806" t="n">
        <v>0.8081257798553858</v>
      </c>
    </row>
    <row r="2807">
      <c r="A2807" t="inlineStr">
        <is>
          <t>3148103</t>
        </is>
      </c>
      <c r="B2807" t="inlineStr">
        <is>
          <t>Patrocínio</t>
        </is>
      </c>
      <c r="C2807" t="inlineStr">
        <is>
          <t>MG</t>
        </is>
      </c>
      <c r="D2807" t="inlineStr">
        <is>
          <t>REGIÃO SUDESTE</t>
        </is>
      </c>
      <c r="E2807" s="70">
        <f>SUMPRODUCT(N2807:Q2807,PAINEL_PESOS!$C$16:$C$19)</f>
        <v/>
      </c>
      <c r="F2807" s="70">
        <f>SUMPRODUCT(R2807:T2807,PAINEL_PESOS!$C$21:$C$23)</f>
        <v/>
      </c>
      <c r="G2807" s="70">
        <f>SUMPRODUCT(U2807:V2807,PAINEL_PESOS!$C$25:$C$26)</f>
        <v/>
      </c>
      <c r="H2807" s="70">
        <f>SUMPRODUCT(W2807:X2807,PAINEL_PESOS!$C$28:$C$29)</f>
        <v/>
      </c>
      <c r="I2807" s="70" t="n">
        <v>0.9805835776739312</v>
      </c>
      <c r="J2807" s="70" t="n">
        <v>0.6782746504596736</v>
      </c>
      <c r="K2807" s="71">
        <f>IF(NOT(AND(PAINEL_PESOS!$D$12="OK - 100%",PAINEL_PESOS!$F$20="OK - 100%",PAINEL_PESOS!$F$24="OK - 100%",PAINEL_PESOS!$F$27="OK - 100%",PAINEL_PESOS!$F$30="OK - 100%")),"", (E2807*PAINEL_PESOS!$B$7+F2807*PAINEL_PESOS!$B$8+G2807*PAINEL_PESOS!$B$9+H2807*PAINEL_PESOS!$B$10)*I2807)</f>
        <v/>
      </c>
      <c r="L2807" s="71">
        <f>IF(K2807="","",K2807-J2807)</f>
        <v/>
      </c>
      <c r="M2807" s="71">
        <f>IF(L2807="","",ABS(L2807))</f>
        <v/>
      </c>
      <c r="N2807" t="n">
        <v>1</v>
      </c>
      <c r="O2807" t="n">
        <v>1</v>
      </c>
      <c r="P2807" t="n">
        <v>0.5990496304118269</v>
      </c>
      <c r="Q2807" t="n">
        <v>0.9943133290529141</v>
      </c>
      <c r="R2807" t="n">
        <v>0.4944531049944463</v>
      </c>
      <c r="S2807" t="n">
        <v>0.9966231859955412</v>
      </c>
      <c r="T2807" t="n">
        <v>0.9058097689248555</v>
      </c>
      <c r="U2807" t="n">
        <v>0.2279113163940474</v>
      </c>
      <c r="V2807" t="n">
        <v>0.7576892715123541</v>
      </c>
      <c r="W2807" t="n">
        <v>0.2972809410656342</v>
      </c>
      <c r="X2807" t="n">
        <v>0.8561536600301691</v>
      </c>
    </row>
    <row r="2808">
      <c r="A2808" t="inlineStr">
        <is>
          <t>3148202</t>
        </is>
      </c>
      <c r="B2808" t="inlineStr">
        <is>
          <t>Patrocínio do Muriaé</t>
        </is>
      </c>
      <c r="C2808" t="inlineStr">
        <is>
          <t>MG</t>
        </is>
      </c>
      <c r="D2808" t="inlineStr">
        <is>
          <t>REGIÃO SUDESTE</t>
        </is>
      </c>
      <c r="E2808" s="70">
        <f>SUMPRODUCT(N2808:Q2808,PAINEL_PESOS!$C$16:$C$19)</f>
        <v/>
      </c>
      <c r="F2808" s="70">
        <f>SUMPRODUCT(R2808:T2808,PAINEL_PESOS!$C$21:$C$23)</f>
        <v/>
      </c>
      <c r="G2808" s="70">
        <f>SUMPRODUCT(U2808:V2808,PAINEL_PESOS!$C$25:$C$26)</f>
        <v/>
      </c>
      <c r="H2808" s="70">
        <f>SUMPRODUCT(W2808:X2808,PAINEL_PESOS!$C$28:$C$29)</f>
        <v/>
      </c>
      <c r="I2808" s="70" t="n">
        <v>0.996549656592769</v>
      </c>
      <c r="J2808" s="70" t="n">
        <v>0.6514287001069474</v>
      </c>
      <c r="K2808" s="71">
        <f>IF(NOT(AND(PAINEL_PESOS!$D$12="OK - 100%",PAINEL_PESOS!$F$20="OK - 100%",PAINEL_PESOS!$F$24="OK - 100%",PAINEL_PESOS!$F$27="OK - 100%",PAINEL_PESOS!$F$30="OK - 100%")),"", (E2808*PAINEL_PESOS!$B$7+F2808*PAINEL_PESOS!$B$8+G2808*PAINEL_PESOS!$B$9+H2808*PAINEL_PESOS!$B$10)*I2808)</f>
        <v/>
      </c>
      <c r="L2808" s="71">
        <f>IF(K2808="","",K2808-J2808)</f>
        <v/>
      </c>
      <c r="M2808" s="71">
        <f>IF(L2808="","",ABS(L2808))</f>
        <v/>
      </c>
      <c r="N2808" t="n">
        <v>1</v>
      </c>
      <c r="O2808" t="n">
        <v>0.9928</v>
      </c>
      <c r="P2808" t="n">
        <v>0.5761351636747625</v>
      </c>
      <c r="Q2808" t="n">
        <v>0.990122950438091</v>
      </c>
      <c r="R2808" t="n">
        <v>0.1684933416049488</v>
      </c>
      <c r="S2808" t="n">
        <v>0.9925494057597882</v>
      </c>
      <c r="T2808" t="n">
        <v>0.9928376958981853</v>
      </c>
      <c r="U2808" t="n">
        <v>0.1554155608938425</v>
      </c>
      <c r="V2808" t="n">
        <v>0.6866214156630408</v>
      </c>
      <c r="W2808" t="n">
        <v>0.354077749650578</v>
      </c>
      <c r="X2808" t="n">
        <v>0.8179090000438625</v>
      </c>
    </row>
    <row r="2809">
      <c r="A2809" t="inlineStr">
        <is>
          <t>3148301</t>
        </is>
      </c>
      <c r="B2809" t="inlineStr">
        <is>
          <t>Paula Cândido</t>
        </is>
      </c>
      <c r="C2809" t="inlineStr">
        <is>
          <t>MG</t>
        </is>
      </c>
      <c r="D2809" t="inlineStr">
        <is>
          <t>REGIÃO SUDESTE</t>
        </is>
      </c>
      <c r="E2809" s="70">
        <f>SUMPRODUCT(N2809:Q2809,PAINEL_PESOS!$C$16:$C$19)</f>
        <v/>
      </c>
      <c r="F2809" s="70">
        <f>SUMPRODUCT(R2809:T2809,PAINEL_PESOS!$C$21:$C$23)</f>
        <v/>
      </c>
      <c r="G2809" s="70">
        <f>SUMPRODUCT(U2809:V2809,PAINEL_PESOS!$C$25:$C$26)</f>
        <v/>
      </c>
      <c r="H2809" s="70">
        <f>SUMPRODUCT(W2809:X2809,PAINEL_PESOS!$C$28:$C$29)</f>
        <v/>
      </c>
      <c r="I2809" s="70" t="n">
        <v>0.998036445858815</v>
      </c>
      <c r="J2809" s="70" t="n">
        <v>0.638376360686113</v>
      </c>
      <c r="K2809" s="71">
        <f>IF(NOT(AND(PAINEL_PESOS!$D$12="OK - 100%",PAINEL_PESOS!$F$20="OK - 100%",PAINEL_PESOS!$F$24="OK - 100%",PAINEL_PESOS!$F$27="OK - 100%",PAINEL_PESOS!$F$30="OK - 100%")),"", (E2809*PAINEL_PESOS!$B$7+F2809*PAINEL_PESOS!$B$8+G2809*PAINEL_PESOS!$B$9+H2809*PAINEL_PESOS!$B$10)*I2809)</f>
        <v/>
      </c>
      <c r="L2809" s="71">
        <f>IF(K2809="","",K2809-J2809)</f>
        <v/>
      </c>
      <c r="M2809" s="71">
        <f>IF(L2809="","",ABS(L2809))</f>
        <v/>
      </c>
      <c r="N2809" t="n">
        <v>1</v>
      </c>
      <c r="O2809" t="n">
        <v>0.9778</v>
      </c>
      <c r="P2809" t="n">
        <v>0.7063357972544879</v>
      </c>
      <c r="Q2809" t="n">
        <v>0.9951967213003109</v>
      </c>
      <c r="R2809" t="n">
        <v>0.1629340378585385</v>
      </c>
      <c r="S2809" t="n">
        <v>0.9986894698708203</v>
      </c>
      <c r="T2809" t="n">
        <v>0.9940918997639002</v>
      </c>
      <c r="U2809" t="n">
        <v>0.2592958011886408</v>
      </c>
      <c r="V2809" t="n">
        <v>0.5294185506341045</v>
      </c>
      <c r="W2809" t="n">
        <v>0.3249263759079367</v>
      </c>
      <c r="X2809" t="n">
        <v>0.726607914907248</v>
      </c>
    </row>
    <row r="2810">
      <c r="A2810" t="inlineStr">
        <is>
          <t>3148400</t>
        </is>
      </c>
      <c r="B2810" t="inlineStr">
        <is>
          <t>Paulistas</t>
        </is>
      </c>
      <c r="C2810" t="inlineStr">
        <is>
          <t>MG</t>
        </is>
      </c>
      <c r="D2810" t="inlineStr">
        <is>
          <t>REGIÃO SUDESTE</t>
        </is>
      </c>
      <c r="E2810" s="70">
        <f>SUMPRODUCT(N2810:Q2810,PAINEL_PESOS!$C$16:$C$19)</f>
        <v/>
      </c>
      <c r="F2810" s="70">
        <f>SUMPRODUCT(R2810:T2810,PAINEL_PESOS!$C$21:$C$23)</f>
        <v/>
      </c>
      <c r="G2810" s="70">
        <f>SUMPRODUCT(U2810:V2810,PAINEL_PESOS!$C$25:$C$26)</f>
        <v/>
      </c>
      <c r="H2810" s="70">
        <f>SUMPRODUCT(W2810:X2810,PAINEL_PESOS!$C$28:$C$29)</f>
        <v/>
      </c>
      <c r="I2810" s="70" t="n">
        <v>0.9978341791207896</v>
      </c>
      <c r="J2810" s="70" t="n">
        <v>0.704076431452461</v>
      </c>
      <c r="K2810" s="71">
        <f>IF(NOT(AND(PAINEL_PESOS!$D$12="OK - 100%",PAINEL_PESOS!$F$20="OK - 100%",PAINEL_PESOS!$F$24="OK - 100%",PAINEL_PESOS!$F$27="OK - 100%",PAINEL_PESOS!$F$30="OK - 100%")),"", (E2810*PAINEL_PESOS!$B$7+F2810*PAINEL_PESOS!$B$8+G2810*PAINEL_PESOS!$B$9+H2810*PAINEL_PESOS!$B$10)*I2810)</f>
        <v/>
      </c>
      <c r="L2810" s="71">
        <f>IF(K2810="","",K2810-J2810)</f>
        <v/>
      </c>
      <c r="M2810" s="71">
        <f>IF(L2810="","",ABS(L2810))</f>
        <v/>
      </c>
      <c r="N2810" t="n">
        <v>1</v>
      </c>
      <c r="O2810" t="n">
        <v>1</v>
      </c>
      <c r="P2810" t="n">
        <v>0.8474128827877508</v>
      </c>
      <c r="Q2810" t="n">
        <v>0.9940821707012099</v>
      </c>
      <c r="R2810" t="n">
        <v>0.1087158417867413</v>
      </c>
      <c r="S2810" t="n">
        <v>0.9985768005063149</v>
      </c>
      <c r="T2810" t="n">
        <v>0.9939216059328494</v>
      </c>
      <c r="U2810" t="n">
        <v>0.4723342823635209</v>
      </c>
      <c r="V2810" t="n">
        <v>0.7435374942105774</v>
      </c>
      <c r="W2810" t="n">
        <v>0.4258902665389406</v>
      </c>
      <c r="X2810" t="n">
        <v>0.6815180891209938</v>
      </c>
    </row>
    <row r="2811">
      <c r="A2811" t="inlineStr">
        <is>
          <t>3148509</t>
        </is>
      </c>
      <c r="B2811" t="inlineStr">
        <is>
          <t>Pavão</t>
        </is>
      </c>
      <c r="C2811" t="inlineStr">
        <is>
          <t>MG</t>
        </is>
      </c>
      <c r="D2811" t="inlineStr">
        <is>
          <t>REGIÃO SUDESTE</t>
        </is>
      </c>
      <c r="E2811" s="70">
        <f>SUMPRODUCT(N2811:Q2811,PAINEL_PESOS!$C$16:$C$19)</f>
        <v/>
      </c>
      <c r="F2811" s="70">
        <f>SUMPRODUCT(R2811:T2811,PAINEL_PESOS!$C$21:$C$23)</f>
        <v/>
      </c>
      <c r="G2811" s="70">
        <f>SUMPRODUCT(U2811:V2811,PAINEL_PESOS!$C$25:$C$26)</f>
        <v/>
      </c>
      <c r="H2811" s="70">
        <f>SUMPRODUCT(W2811:X2811,PAINEL_PESOS!$C$28:$C$29)</f>
        <v/>
      </c>
      <c r="I2811" s="70" t="n">
        <v>0.9937760483484672</v>
      </c>
      <c r="J2811" s="70" t="n">
        <v>0.6317532830313365</v>
      </c>
      <c r="K2811" s="71">
        <f>IF(NOT(AND(PAINEL_PESOS!$D$12="OK - 100%",PAINEL_PESOS!$F$20="OK - 100%",PAINEL_PESOS!$F$24="OK - 100%",PAINEL_PESOS!$F$27="OK - 100%",PAINEL_PESOS!$F$30="OK - 100%")),"", (E2811*PAINEL_PESOS!$B$7+F2811*PAINEL_PESOS!$B$8+G2811*PAINEL_PESOS!$B$9+H2811*PAINEL_PESOS!$B$10)*I2811)</f>
        <v/>
      </c>
      <c r="L2811" s="71">
        <f>IF(K2811="","",K2811-J2811)</f>
        <v/>
      </c>
      <c r="M2811" s="71">
        <f>IF(L2811="","",ABS(L2811))</f>
        <v/>
      </c>
      <c r="N2811" t="n">
        <v>0.4</v>
      </c>
      <c r="O2811" t="n">
        <v>0.9918</v>
      </c>
      <c r="P2811" t="n">
        <v>0.5178458289334742</v>
      </c>
      <c r="Q2811" t="n">
        <v>0.9923730851067819</v>
      </c>
      <c r="R2811" t="n">
        <v>0.1389321158370774</v>
      </c>
      <c r="S2811" t="n">
        <v>0.9995574055167127</v>
      </c>
      <c r="T2811" t="n">
        <v>0.9740546676536735</v>
      </c>
      <c r="U2811" t="n">
        <v>0.3082129193846946</v>
      </c>
      <c r="V2811" t="n">
        <v>0.7327092839561993</v>
      </c>
      <c r="W2811" t="n">
        <v>0.5677751251117999</v>
      </c>
      <c r="X2811" t="n">
        <v>0.6176097080990088</v>
      </c>
    </row>
    <row r="2812">
      <c r="A2812" t="inlineStr">
        <is>
          <t>3148608</t>
        </is>
      </c>
      <c r="B2812" t="inlineStr">
        <is>
          <t>Peçanha</t>
        </is>
      </c>
      <c r="C2812" t="inlineStr">
        <is>
          <t>MG</t>
        </is>
      </c>
      <c r="D2812" t="inlineStr">
        <is>
          <t>REGIÃO SUDESTE</t>
        </is>
      </c>
      <c r="E2812" s="70">
        <f>SUMPRODUCT(N2812:Q2812,PAINEL_PESOS!$C$16:$C$19)</f>
        <v/>
      </c>
      <c r="F2812" s="70">
        <f>SUMPRODUCT(R2812:T2812,PAINEL_PESOS!$C$21:$C$23)</f>
        <v/>
      </c>
      <c r="G2812" s="70">
        <f>SUMPRODUCT(U2812:V2812,PAINEL_PESOS!$C$25:$C$26)</f>
        <v/>
      </c>
      <c r="H2812" s="70">
        <f>SUMPRODUCT(W2812:X2812,PAINEL_PESOS!$C$28:$C$29)</f>
        <v/>
      </c>
      <c r="I2812" s="70" t="n">
        <v>0.9909646661270499</v>
      </c>
      <c r="J2812" s="70" t="n">
        <v>0.6495353257526777</v>
      </c>
      <c r="K2812" s="71">
        <f>IF(NOT(AND(PAINEL_PESOS!$D$12="OK - 100%",PAINEL_PESOS!$F$20="OK - 100%",PAINEL_PESOS!$F$24="OK - 100%",PAINEL_PESOS!$F$27="OK - 100%",PAINEL_PESOS!$F$30="OK - 100%")),"", (E2812*PAINEL_PESOS!$B$7+F2812*PAINEL_PESOS!$B$8+G2812*PAINEL_PESOS!$B$9+H2812*PAINEL_PESOS!$B$10)*I2812)</f>
        <v/>
      </c>
      <c r="L2812" s="71">
        <f>IF(K2812="","",K2812-J2812)</f>
        <v/>
      </c>
      <c r="M2812" s="71">
        <f>IF(L2812="","",ABS(L2812))</f>
        <v/>
      </c>
      <c r="N2812" t="n">
        <v>0.6</v>
      </c>
      <c r="O2812" t="n">
        <v>1</v>
      </c>
      <c r="P2812" t="n">
        <v>0.5508975712777191</v>
      </c>
      <c r="Q2812" t="n">
        <v>0.9936911986976674</v>
      </c>
      <c r="R2812" t="n">
        <v>0.2301992266636759</v>
      </c>
      <c r="S2812" t="n">
        <v>0.9999691245478347</v>
      </c>
      <c r="T2812" t="n">
        <v>0.9582204147510264</v>
      </c>
      <c r="U2812" t="n">
        <v>0.379064695914254</v>
      </c>
      <c r="V2812" t="n">
        <v>0.7538129113614565</v>
      </c>
      <c r="W2812" t="n">
        <v>0.4347902344992534</v>
      </c>
      <c r="X2812" t="n">
        <v>0.6447727616206078</v>
      </c>
    </row>
    <row r="2813">
      <c r="A2813" t="inlineStr">
        <is>
          <t>3148707</t>
        </is>
      </c>
      <c r="B2813" t="inlineStr">
        <is>
          <t>Pedra Azul</t>
        </is>
      </c>
      <c r="C2813" t="inlineStr">
        <is>
          <t>MG</t>
        </is>
      </c>
      <c r="D2813" t="inlineStr">
        <is>
          <t>REGIÃO SUDESTE</t>
        </is>
      </c>
      <c r="E2813" s="70">
        <f>SUMPRODUCT(N2813:Q2813,PAINEL_PESOS!$C$16:$C$19)</f>
        <v/>
      </c>
      <c r="F2813" s="70">
        <f>SUMPRODUCT(R2813:T2813,PAINEL_PESOS!$C$21:$C$23)</f>
        <v/>
      </c>
      <c r="G2813" s="70">
        <f>SUMPRODUCT(U2813:V2813,PAINEL_PESOS!$C$25:$C$26)</f>
        <v/>
      </c>
      <c r="H2813" s="70">
        <f>SUMPRODUCT(W2813:X2813,PAINEL_PESOS!$C$28:$C$29)</f>
        <v/>
      </c>
      <c r="I2813" s="70" t="n">
        <v>0.989050711156987</v>
      </c>
      <c r="J2813" s="70" t="n">
        <v>0.6836877004588866</v>
      </c>
      <c r="K2813" s="71">
        <f>IF(NOT(AND(PAINEL_PESOS!$D$12="OK - 100%",PAINEL_PESOS!$F$20="OK - 100%",PAINEL_PESOS!$F$24="OK - 100%",PAINEL_PESOS!$F$27="OK - 100%",PAINEL_PESOS!$F$30="OK - 100%")),"", (E2813*PAINEL_PESOS!$B$7+F2813*PAINEL_PESOS!$B$8+G2813*PAINEL_PESOS!$B$9+H2813*PAINEL_PESOS!$B$10)*I2813)</f>
        <v/>
      </c>
      <c r="L2813" s="71">
        <f>IF(K2813="","",K2813-J2813)</f>
        <v/>
      </c>
      <c r="M2813" s="71">
        <f>IF(L2813="","",ABS(L2813))</f>
        <v/>
      </c>
      <c r="N2813" t="n">
        <v>0.4</v>
      </c>
      <c r="O2813" t="n">
        <v>0.9477</v>
      </c>
      <c r="P2813" t="n">
        <v>0.678247096092925</v>
      </c>
      <c r="Q2813" t="n">
        <v>0.9734568493694894</v>
      </c>
      <c r="R2813" t="n">
        <v>0.2658167595709135</v>
      </c>
      <c r="S2813" t="n">
        <v>0.9997776685113113</v>
      </c>
      <c r="T2813" t="n">
        <v>0.9697828486017471</v>
      </c>
      <c r="U2813" t="n">
        <v>0.5243221605341181</v>
      </c>
      <c r="V2813" t="n">
        <v>0.6641002660006923</v>
      </c>
      <c r="W2813" t="n">
        <v>0.6692666803431464</v>
      </c>
      <c r="X2813" t="n">
        <v>0.6824091400628853</v>
      </c>
    </row>
    <row r="2814">
      <c r="A2814" t="inlineStr">
        <is>
          <t>3148756</t>
        </is>
      </c>
      <c r="B2814" t="inlineStr">
        <is>
          <t>Pedra Bonita</t>
        </is>
      </c>
      <c r="C2814" t="inlineStr">
        <is>
          <t>MG</t>
        </is>
      </c>
      <c r="D2814" t="inlineStr">
        <is>
          <t>REGIÃO SUDESTE</t>
        </is>
      </c>
      <c r="E2814" s="70">
        <f>SUMPRODUCT(N2814:Q2814,PAINEL_PESOS!$C$16:$C$19)</f>
        <v/>
      </c>
      <c r="F2814" s="70">
        <f>SUMPRODUCT(R2814:T2814,PAINEL_PESOS!$C$21:$C$23)</f>
        <v/>
      </c>
      <c r="G2814" s="70">
        <f>SUMPRODUCT(U2814:V2814,PAINEL_PESOS!$C$25:$C$26)</f>
        <v/>
      </c>
      <c r="H2814" s="70">
        <f>SUMPRODUCT(W2814:X2814,PAINEL_PESOS!$C$28:$C$29)</f>
        <v/>
      </c>
      <c r="I2814" s="70" t="n">
        <v>0.9986569069175808</v>
      </c>
      <c r="J2814" s="70" t="n">
        <v>0.668136875737831</v>
      </c>
      <c r="K2814" s="71">
        <f>IF(NOT(AND(PAINEL_PESOS!$D$12="OK - 100%",PAINEL_PESOS!$F$20="OK - 100%",PAINEL_PESOS!$F$24="OK - 100%",PAINEL_PESOS!$F$27="OK - 100%",PAINEL_PESOS!$F$30="OK - 100%")),"", (E2814*PAINEL_PESOS!$B$7+F2814*PAINEL_PESOS!$B$8+G2814*PAINEL_PESOS!$B$9+H2814*PAINEL_PESOS!$B$10)*I2814)</f>
        <v/>
      </c>
      <c r="L2814" s="71">
        <f>IF(K2814="","",K2814-J2814)</f>
        <v/>
      </c>
      <c r="M2814" s="71">
        <f>IF(L2814="","",ABS(L2814))</f>
        <v/>
      </c>
      <c r="N2814" t="n">
        <v>1</v>
      </c>
      <c r="O2814" t="n">
        <v>0.9741</v>
      </c>
      <c r="P2814" t="n">
        <v>0.9270327349524816</v>
      </c>
      <c r="Q2814" t="n">
        <v>0.991960928291579</v>
      </c>
      <c r="R2814" t="n">
        <v>0.150048493802983</v>
      </c>
      <c r="S2814" t="n">
        <v>1</v>
      </c>
      <c r="T2814" t="n">
        <v>0.9991396823436393</v>
      </c>
      <c r="U2814" t="n">
        <v>0.1764488879629883</v>
      </c>
      <c r="V2814" t="n">
        <v>0.7187710846741362</v>
      </c>
      <c r="W2814" t="n">
        <v>0.3167352609074528</v>
      </c>
      <c r="X2814" t="n">
        <v>0.760989438411482</v>
      </c>
    </row>
    <row r="2815">
      <c r="A2815" t="inlineStr">
        <is>
          <t>3148806</t>
        </is>
      </c>
      <c r="B2815" t="inlineStr">
        <is>
          <t>Pedra do Anta</t>
        </is>
      </c>
      <c r="C2815" t="inlineStr">
        <is>
          <t>MG</t>
        </is>
      </c>
      <c r="D2815" t="inlineStr">
        <is>
          <t>REGIÃO SUDESTE</t>
        </is>
      </c>
      <c r="E2815" s="70">
        <f>SUMPRODUCT(N2815:Q2815,PAINEL_PESOS!$C$16:$C$19)</f>
        <v/>
      </c>
      <c r="F2815" s="70">
        <f>SUMPRODUCT(R2815:T2815,PAINEL_PESOS!$C$21:$C$23)</f>
        <v/>
      </c>
      <c r="G2815" s="70">
        <f>SUMPRODUCT(U2815:V2815,PAINEL_PESOS!$C$25:$C$26)</f>
        <v/>
      </c>
      <c r="H2815" s="70">
        <f>SUMPRODUCT(W2815:X2815,PAINEL_PESOS!$C$28:$C$29)</f>
        <v/>
      </c>
      <c r="I2815" s="70" t="n">
        <v>0.9974729819919912</v>
      </c>
      <c r="J2815" s="70" t="n">
        <v>0.6512643443445222</v>
      </c>
      <c r="K2815" s="71">
        <f>IF(NOT(AND(PAINEL_PESOS!$D$12="OK - 100%",PAINEL_PESOS!$F$20="OK - 100%",PAINEL_PESOS!$F$24="OK - 100%",PAINEL_PESOS!$F$27="OK - 100%",PAINEL_PESOS!$F$30="OK - 100%")),"", (E2815*PAINEL_PESOS!$B$7+F2815*PAINEL_PESOS!$B$8+G2815*PAINEL_PESOS!$B$9+H2815*PAINEL_PESOS!$B$10)*I2815)</f>
        <v/>
      </c>
      <c r="L2815" s="71">
        <f>IF(K2815="","",K2815-J2815)</f>
        <v/>
      </c>
      <c r="M2815" s="71">
        <f>IF(L2815="","",ABS(L2815))</f>
        <v/>
      </c>
      <c r="N2815" t="n">
        <v>1</v>
      </c>
      <c r="O2815" t="n">
        <v>1</v>
      </c>
      <c r="P2815" t="n">
        <v>0.6751847940865892</v>
      </c>
      <c r="Q2815" t="n">
        <v>0.9967869644129475</v>
      </c>
      <c r="R2815" t="n">
        <v>0.0889709600493961</v>
      </c>
      <c r="S2815" t="n">
        <v>1</v>
      </c>
      <c r="T2815" t="n">
        <v>0.9894470338252827</v>
      </c>
      <c r="U2815" t="n">
        <v>0.2119324314115128</v>
      </c>
      <c r="V2815" t="n">
        <v>0.6514201092703156</v>
      </c>
      <c r="W2815" t="n">
        <v>0.3631258191508575</v>
      </c>
      <c r="X2815" t="n">
        <v>0.7752379287104516</v>
      </c>
    </row>
    <row r="2816">
      <c r="A2816" t="inlineStr">
        <is>
          <t>3148905</t>
        </is>
      </c>
      <c r="B2816" t="inlineStr">
        <is>
          <t>Pedra do Indaiá</t>
        </is>
      </c>
      <c r="C2816" t="inlineStr">
        <is>
          <t>MG</t>
        </is>
      </c>
      <c r="D2816" t="inlineStr">
        <is>
          <t>REGIÃO SUDESTE</t>
        </is>
      </c>
      <c r="E2816" s="70">
        <f>SUMPRODUCT(N2816:Q2816,PAINEL_PESOS!$C$16:$C$19)</f>
        <v/>
      </c>
      <c r="F2816" s="70">
        <f>SUMPRODUCT(R2816:T2816,PAINEL_PESOS!$C$21:$C$23)</f>
        <v/>
      </c>
      <c r="G2816" s="70">
        <f>SUMPRODUCT(U2816:V2816,PAINEL_PESOS!$C$25:$C$26)</f>
        <v/>
      </c>
      <c r="H2816" s="70">
        <f>SUMPRODUCT(W2816:X2816,PAINEL_PESOS!$C$28:$C$29)</f>
        <v/>
      </c>
      <c r="I2816" s="70" t="n">
        <v>0.9978455672623404</v>
      </c>
      <c r="J2816" s="70" t="n">
        <v>0.6766433501754269</v>
      </c>
      <c r="K2816" s="71">
        <f>IF(NOT(AND(PAINEL_PESOS!$D$12="OK - 100%",PAINEL_PESOS!$F$20="OK - 100%",PAINEL_PESOS!$F$24="OK - 100%",PAINEL_PESOS!$F$27="OK - 100%",PAINEL_PESOS!$F$30="OK - 100%")),"", (E2816*PAINEL_PESOS!$B$7+F2816*PAINEL_PESOS!$B$8+G2816*PAINEL_PESOS!$B$9+H2816*PAINEL_PESOS!$B$10)*I2816)</f>
        <v/>
      </c>
      <c r="L2816" s="71">
        <f>IF(K2816="","",K2816-J2816)</f>
        <v/>
      </c>
      <c r="M2816" s="71">
        <f>IF(L2816="","",ABS(L2816))</f>
        <v/>
      </c>
      <c r="N2816" t="n">
        <v>1</v>
      </c>
      <c r="O2816" t="n">
        <v>1</v>
      </c>
      <c r="P2816" t="n">
        <v>0.7549102428722281</v>
      </c>
      <c r="Q2816" t="n">
        <v>0.9971759025842875</v>
      </c>
      <c r="R2816" t="n">
        <v>0.1564525042317456</v>
      </c>
      <c r="S2816" t="n">
        <v>0.9963993626761832</v>
      </c>
      <c r="T2816" t="n">
        <v>0.9926304884841072</v>
      </c>
      <c r="U2816" t="n">
        <v>0.2270059990319289</v>
      </c>
      <c r="V2816" t="n">
        <v>0.6905295353387025</v>
      </c>
      <c r="W2816" t="n">
        <v>0.3981563982869845</v>
      </c>
      <c r="X2816" t="n">
        <v>0.8027776662432895</v>
      </c>
    </row>
    <row r="2817">
      <c r="A2817" t="inlineStr">
        <is>
          <t>3149002</t>
        </is>
      </c>
      <c r="B2817" t="inlineStr">
        <is>
          <t>Pedra Dourada</t>
        </is>
      </c>
      <c r="C2817" t="inlineStr">
        <is>
          <t>MG</t>
        </is>
      </c>
      <c r="D2817" t="inlineStr">
        <is>
          <t>REGIÃO SUDESTE</t>
        </is>
      </c>
      <c r="E2817" s="70">
        <f>SUMPRODUCT(N2817:Q2817,PAINEL_PESOS!$C$16:$C$19)</f>
        <v/>
      </c>
      <c r="F2817" s="70">
        <f>SUMPRODUCT(R2817:T2817,PAINEL_PESOS!$C$21:$C$23)</f>
        <v/>
      </c>
      <c r="G2817" s="70">
        <f>SUMPRODUCT(U2817:V2817,PAINEL_PESOS!$C$25:$C$26)</f>
        <v/>
      </c>
      <c r="H2817" s="70">
        <f>SUMPRODUCT(W2817:X2817,PAINEL_PESOS!$C$28:$C$29)</f>
        <v/>
      </c>
      <c r="I2817" s="70" t="n">
        <v>0.9981868734964249</v>
      </c>
      <c r="J2817" s="70" t="n">
        <v>0.6715676231433093</v>
      </c>
      <c r="K2817" s="71">
        <f>IF(NOT(AND(PAINEL_PESOS!$D$12="OK - 100%",PAINEL_PESOS!$F$20="OK - 100%",PAINEL_PESOS!$F$24="OK - 100%",PAINEL_PESOS!$F$27="OK - 100%",PAINEL_PESOS!$F$30="OK - 100%")),"", (E2817*PAINEL_PESOS!$B$7+F2817*PAINEL_PESOS!$B$8+G2817*PAINEL_PESOS!$B$9+H2817*PAINEL_PESOS!$B$10)*I2817)</f>
        <v/>
      </c>
      <c r="L2817" s="71">
        <f>IF(K2817="","",K2817-J2817)</f>
        <v/>
      </c>
      <c r="M2817" s="71">
        <f>IF(L2817="","",ABS(L2817))</f>
        <v/>
      </c>
      <c r="N2817" t="n">
        <v>1</v>
      </c>
      <c r="O2817" t="n">
        <v>1</v>
      </c>
      <c r="P2817" t="n">
        <v>0.9316789862724392</v>
      </c>
      <c r="Q2817" t="n">
        <v>0.9908041791168264</v>
      </c>
      <c r="R2817" t="n">
        <v>0.0893646158787198</v>
      </c>
      <c r="S2817" t="n">
        <v>0.9999696599133546</v>
      </c>
      <c r="T2817" t="n">
        <v>0.9980275462441446</v>
      </c>
      <c r="U2817" t="n">
        <v>0.1554155608938425</v>
      </c>
      <c r="V2817" t="n">
        <v>0.7020813342125941</v>
      </c>
      <c r="W2817" t="n">
        <v>0.354077749650578</v>
      </c>
      <c r="X2817" t="n">
        <v>0.8179090000438625</v>
      </c>
    </row>
    <row r="2818">
      <c r="A2818" t="inlineStr">
        <is>
          <t>3149101</t>
        </is>
      </c>
      <c r="B2818" t="inlineStr">
        <is>
          <t>Pedralva</t>
        </is>
      </c>
      <c r="C2818" t="inlineStr">
        <is>
          <t>MG</t>
        </is>
      </c>
      <c r="D2818" t="inlineStr">
        <is>
          <t>REGIÃO SUDESTE</t>
        </is>
      </c>
      <c r="E2818" s="70">
        <f>SUMPRODUCT(N2818:Q2818,PAINEL_PESOS!$C$16:$C$19)</f>
        <v/>
      </c>
      <c r="F2818" s="70">
        <f>SUMPRODUCT(R2818:T2818,PAINEL_PESOS!$C$21:$C$23)</f>
        <v/>
      </c>
      <c r="G2818" s="70">
        <f>SUMPRODUCT(U2818:V2818,PAINEL_PESOS!$C$25:$C$26)</f>
        <v/>
      </c>
      <c r="H2818" s="70">
        <f>SUMPRODUCT(W2818:X2818,PAINEL_PESOS!$C$28:$C$29)</f>
        <v/>
      </c>
      <c r="I2818" s="70" t="n">
        <v>0.9979323445312653</v>
      </c>
      <c r="J2818" s="70" t="n">
        <v>0.635881919991327</v>
      </c>
      <c r="K2818" s="71">
        <f>IF(NOT(AND(PAINEL_PESOS!$D$12="OK - 100%",PAINEL_PESOS!$F$20="OK - 100%",PAINEL_PESOS!$F$24="OK - 100%",PAINEL_PESOS!$F$27="OK - 100%",PAINEL_PESOS!$F$30="OK - 100%")),"", (E2818*PAINEL_PESOS!$B$7+F2818*PAINEL_PESOS!$B$8+G2818*PAINEL_PESOS!$B$9+H2818*PAINEL_PESOS!$B$10)*I2818)</f>
        <v/>
      </c>
      <c r="L2818" s="71">
        <f>IF(K2818="","",K2818-J2818)</f>
        <v/>
      </c>
      <c r="M2818" s="71">
        <f>IF(L2818="","",ABS(L2818))</f>
        <v/>
      </c>
      <c r="N2818" t="n">
        <v>0.8</v>
      </c>
      <c r="O2818" t="n">
        <v>1</v>
      </c>
      <c r="P2818" t="n">
        <v>0.6704329461457234</v>
      </c>
      <c r="Q2818" t="n">
        <v>0.994638925154453</v>
      </c>
      <c r="R2818" t="n">
        <v>0.2037751195600992</v>
      </c>
      <c r="S2818" t="n">
        <v>0.9995086281237793</v>
      </c>
      <c r="T2818" t="n">
        <v>0.9936095552254695</v>
      </c>
      <c r="U2818" t="n">
        <v>0.2000300796135045</v>
      </c>
      <c r="V2818" t="n">
        <v>0.6581425346444116</v>
      </c>
      <c r="W2818" t="n">
        <v>0.2504030502032525</v>
      </c>
      <c r="X2818" t="n">
        <v>0.7918882956167664</v>
      </c>
    </row>
    <row r="2819">
      <c r="A2819" t="inlineStr">
        <is>
          <t>3149150</t>
        </is>
      </c>
      <c r="B2819" t="inlineStr">
        <is>
          <t>Pedras de Maria da Cruz</t>
        </is>
      </c>
      <c r="C2819" t="inlineStr">
        <is>
          <t>MG</t>
        </is>
      </c>
      <c r="D2819" t="inlineStr">
        <is>
          <t>REGIÃO SUDESTE</t>
        </is>
      </c>
      <c r="E2819" s="70">
        <f>SUMPRODUCT(N2819:Q2819,PAINEL_PESOS!$C$16:$C$19)</f>
        <v/>
      </c>
      <c r="F2819" s="70">
        <f>SUMPRODUCT(R2819:T2819,PAINEL_PESOS!$C$21:$C$23)</f>
        <v/>
      </c>
      <c r="G2819" s="70">
        <f>SUMPRODUCT(U2819:V2819,PAINEL_PESOS!$C$25:$C$26)</f>
        <v/>
      </c>
      <c r="H2819" s="70">
        <f>SUMPRODUCT(W2819:X2819,PAINEL_PESOS!$C$28:$C$29)</f>
        <v/>
      </c>
      <c r="I2819" s="70" t="n">
        <v>0.9928648324372423</v>
      </c>
      <c r="J2819" s="70" t="n">
        <v>0.6761168278215735</v>
      </c>
      <c r="K2819" s="71">
        <f>IF(NOT(AND(PAINEL_PESOS!$D$12="OK - 100%",PAINEL_PESOS!$F$20="OK - 100%",PAINEL_PESOS!$F$24="OK - 100%",PAINEL_PESOS!$F$27="OK - 100%",PAINEL_PESOS!$F$30="OK - 100%")),"", (E2819*PAINEL_PESOS!$B$7+F2819*PAINEL_PESOS!$B$8+G2819*PAINEL_PESOS!$B$9+H2819*PAINEL_PESOS!$B$10)*I2819)</f>
        <v/>
      </c>
      <c r="L2819" s="71">
        <f>IF(K2819="","",K2819-J2819)</f>
        <v/>
      </c>
      <c r="M2819" s="71">
        <f>IF(L2819="","",ABS(L2819))</f>
        <v/>
      </c>
      <c r="N2819" t="n">
        <v>0.4</v>
      </c>
      <c r="O2819" t="n">
        <v>1</v>
      </c>
      <c r="P2819" t="n">
        <v>0.7268215417106653</v>
      </c>
      <c r="Q2819" t="n">
        <v>0.997585540224072</v>
      </c>
      <c r="R2819" t="n">
        <v>0.1553556617681958</v>
      </c>
      <c r="S2819" t="n">
        <v>1</v>
      </c>
      <c r="T2819" t="n">
        <v>0.9652479658804708</v>
      </c>
      <c r="U2819" t="n">
        <v>0.6818880437035468</v>
      </c>
      <c r="V2819" t="n">
        <v>0.7521945772808486</v>
      </c>
      <c r="W2819" t="n">
        <v>0.4443080752374487</v>
      </c>
      <c r="X2819" t="n">
        <v>0.5934756396268628</v>
      </c>
    </row>
    <row r="2820">
      <c r="A2820" t="inlineStr">
        <is>
          <t>3149200</t>
        </is>
      </c>
      <c r="B2820" t="inlineStr">
        <is>
          <t>Pedrinópolis</t>
        </is>
      </c>
      <c r="C2820" t="inlineStr">
        <is>
          <t>MG</t>
        </is>
      </c>
      <c r="D2820" t="inlineStr">
        <is>
          <t>REGIÃO SUDESTE</t>
        </is>
      </c>
      <c r="E2820" s="70">
        <f>SUMPRODUCT(N2820:Q2820,PAINEL_PESOS!$C$16:$C$19)</f>
        <v/>
      </c>
      <c r="F2820" s="70">
        <f>SUMPRODUCT(R2820:T2820,PAINEL_PESOS!$C$21:$C$23)</f>
        <v/>
      </c>
      <c r="G2820" s="70">
        <f>SUMPRODUCT(U2820:V2820,PAINEL_PESOS!$C$25:$C$26)</f>
        <v/>
      </c>
      <c r="H2820" s="70">
        <f>SUMPRODUCT(W2820:X2820,PAINEL_PESOS!$C$28:$C$29)</f>
        <v/>
      </c>
      <c r="I2820" s="70" t="n">
        <v>0.9892271993611974</v>
      </c>
      <c r="J2820" s="70" t="n">
        <v>0.6321400148471112</v>
      </c>
      <c r="K2820" s="71">
        <f>IF(NOT(AND(PAINEL_PESOS!$D$12="OK - 100%",PAINEL_PESOS!$F$20="OK - 100%",PAINEL_PESOS!$F$24="OK - 100%",PAINEL_PESOS!$F$27="OK - 100%",PAINEL_PESOS!$F$30="OK - 100%")),"", (E2820*PAINEL_PESOS!$B$7+F2820*PAINEL_PESOS!$B$8+G2820*PAINEL_PESOS!$B$9+H2820*PAINEL_PESOS!$B$10)*I2820)</f>
        <v/>
      </c>
      <c r="L2820" s="71">
        <f>IF(K2820="","",K2820-J2820)</f>
        <v/>
      </c>
      <c r="M2820" s="71">
        <f>IF(L2820="","",ABS(L2820))</f>
        <v/>
      </c>
      <c r="N2820" t="n">
        <v>0.4</v>
      </c>
      <c r="O2820" t="n">
        <v>0.9859</v>
      </c>
      <c r="P2820" t="n">
        <v>0.7102428722280887</v>
      </c>
      <c r="Q2820" t="n">
        <v>0.99789979599064</v>
      </c>
      <c r="R2820" t="n">
        <v>0.2422083390366732</v>
      </c>
      <c r="S2820" t="n">
        <v>0.9999995297591576</v>
      </c>
      <c r="T2820" t="n">
        <v>0.9463957690034388</v>
      </c>
      <c r="U2820" t="n">
        <v>0.2206781432970679</v>
      </c>
      <c r="V2820" t="n">
        <v>0.7576133268494396</v>
      </c>
      <c r="W2820" t="n">
        <v>0.2544184369351341</v>
      </c>
      <c r="X2820" t="n">
        <v>0.8733924190654536</v>
      </c>
    </row>
    <row r="2821">
      <c r="A2821" t="inlineStr">
        <is>
          <t>3149309</t>
        </is>
      </c>
      <c r="B2821" t="inlineStr">
        <is>
          <t>Pedro Leopoldo</t>
        </is>
      </c>
      <c r="C2821" t="inlineStr">
        <is>
          <t>MG</t>
        </is>
      </c>
      <c r="D2821" t="inlineStr">
        <is>
          <t>REGIÃO SUDESTE</t>
        </is>
      </c>
      <c r="E2821" s="70">
        <f>SUMPRODUCT(N2821:Q2821,PAINEL_PESOS!$C$16:$C$19)</f>
        <v/>
      </c>
      <c r="F2821" s="70">
        <f>SUMPRODUCT(R2821:T2821,PAINEL_PESOS!$C$21:$C$23)</f>
        <v/>
      </c>
      <c r="G2821" s="70">
        <f>SUMPRODUCT(U2821:V2821,PAINEL_PESOS!$C$25:$C$26)</f>
        <v/>
      </c>
      <c r="H2821" s="70">
        <f>SUMPRODUCT(W2821:X2821,PAINEL_PESOS!$C$28:$C$29)</f>
        <v/>
      </c>
      <c r="I2821" s="70" t="n">
        <v>0.9848517103706976</v>
      </c>
      <c r="J2821" s="70" t="n">
        <v>0.6282700814425841</v>
      </c>
      <c r="K2821" s="71">
        <f>IF(NOT(AND(PAINEL_PESOS!$D$12="OK - 100%",PAINEL_PESOS!$F$20="OK - 100%",PAINEL_PESOS!$F$24="OK - 100%",PAINEL_PESOS!$F$27="OK - 100%",PAINEL_PESOS!$F$30="OK - 100%")),"", (E2821*PAINEL_PESOS!$B$7+F2821*PAINEL_PESOS!$B$8+G2821*PAINEL_PESOS!$B$9+H2821*PAINEL_PESOS!$B$10)*I2821)</f>
        <v/>
      </c>
      <c r="L2821" s="71">
        <f>IF(K2821="","",K2821-J2821)</f>
        <v/>
      </c>
      <c r="M2821" s="71">
        <f>IF(L2821="","",ABS(L2821))</f>
        <v/>
      </c>
      <c r="N2821" t="n">
        <v>1</v>
      </c>
      <c r="O2821" t="n">
        <v>0.9953</v>
      </c>
      <c r="P2821" t="n">
        <v>0.4651531151003168</v>
      </c>
      <c r="Q2821" t="n">
        <v>0.9224831899901973</v>
      </c>
      <c r="R2821" t="n">
        <v>0.4318850075974674</v>
      </c>
      <c r="S2821" t="n">
        <v>0.9724128363398151</v>
      </c>
      <c r="T2821" t="n">
        <v>0.9935054097692189</v>
      </c>
      <c r="U2821" t="n">
        <v>0.3067784622683024</v>
      </c>
      <c r="V2821" t="n">
        <v>0.2888423537869594</v>
      </c>
      <c r="W2821" t="n">
        <v>0.4925435641650866</v>
      </c>
      <c r="X2821" t="n">
        <v>0.7253014501835171</v>
      </c>
    </row>
    <row r="2822">
      <c r="A2822" t="inlineStr">
        <is>
          <t>3149408</t>
        </is>
      </c>
      <c r="B2822" t="inlineStr">
        <is>
          <t>Pedro Teixeira</t>
        </is>
      </c>
      <c r="C2822" t="inlineStr">
        <is>
          <t>MG</t>
        </is>
      </c>
      <c r="D2822" t="inlineStr">
        <is>
          <t>REGIÃO SUDESTE</t>
        </is>
      </c>
      <c r="E2822" s="70">
        <f>SUMPRODUCT(N2822:Q2822,PAINEL_PESOS!$C$16:$C$19)</f>
        <v/>
      </c>
      <c r="F2822" s="70">
        <f>SUMPRODUCT(R2822:T2822,PAINEL_PESOS!$C$21:$C$23)</f>
        <v/>
      </c>
      <c r="G2822" s="70">
        <f>SUMPRODUCT(U2822:V2822,PAINEL_PESOS!$C$25:$C$26)</f>
        <v/>
      </c>
      <c r="H2822" s="70">
        <f>SUMPRODUCT(W2822:X2822,PAINEL_PESOS!$C$28:$C$29)</f>
        <v/>
      </c>
      <c r="I2822" s="70" t="n">
        <v>0.9993223020768465</v>
      </c>
      <c r="J2822" s="70" t="n">
        <v>0.6340504245698183</v>
      </c>
      <c r="K2822" s="71">
        <f>IF(NOT(AND(PAINEL_PESOS!$D$12="OK - 100%",PAINEL_PESOS!$F$20="OK - 100%",PAINEL_PESOS!$F$24="OK - 100%",PAINEL_PESOS!$F$27="OK - 100%",PAINEL_PESOS!$F$30="OK - 100%")),"", (E2822*PAINEL_PESOS!$B$7+F2822*PAINEL_PESOS!$B$8+G2822*PAINEL_PESOS!$B$9+H2822*PAINEL_PESOS!$B$10)*I2822)</f>
        <v/>
      </c>
      <c r="L2822" s="71">
        <f>IF(K2822="","",K2822-J2822)</f>
        <v/>
      </c>
      <c r="M2822" s="71">
        <f>IF(L2822="","",ABS(L2822))</f>
        <v/>
      </c>
      <c r="N2822" t="n">
        <v>0.2</v>
      </c>
      <c r="O2822" t="n">
        <v>1</v>
      </c>
      <c r="P2822" t="n">
        <v>1</v>
      </c>
      <c r="Q2822" t="n">
        <v>0.9979496527456817</v>
      </c>
      <c r="R2822" t="n">
        <v>0.0366512908368263</v>
      </c>
      <c r="S2822" t="n">
        <v>0.9999888969767529</v>
      </c>
      <c r="T2822" t="n">
        <v>0.9980701474298318</v>
      </c>
      <c r="U2822" t="n">
        <v>0.3271730695683835</v>
      </c>
      <c r="V2822" t="n">
        <v>0.7241679314166141</v>
      </c>
      <c r="W2822" t="n">
        <v>0.2863125325609595</v>
      </c>
      <c r="X2822" t="n">
        <v>0.7827413682633129</v>
      </c>
    </row>
    <row r="2823">
      <c r="A2823" t="inlineStr">
        <is>
          <t>3149507</t>
        </is>
      </c>
      <c r="B2823" t="inlineStr">
        <is>
          <t>Pequeri</t>
        </is>
      </c>
      <c r="C2823" t="inlineStr">
        <is>
          <t>MG</t>
        </is>
      </c>
      <c r="D2823" t="inlineStr">
        <is>
          <t>REGIÃO SUDESTE</t>
        </is>
      </c>
      <c r="E2823" s="70">
        <f>SUMPRODUCT(N2823:Q2823,PAINEL_PESOS!$C$16:$C$19)</f>
        <v/>
      </c>
      <c r="F2823" s="70">
        <f>SUMPRODUCT(R2823:T2823,PAINEL_PESOS!$C$21:$C$23)</f>
        <v/>
      </c>
      <c r="G2823" s="70">
        <f>SUMPRODUCT(U2823:V2823,PAINEL_PESOS!$C$25:$C$26)</f>
        <v/>
      </c>
      <c r="H2823" s="70">
        <f>SUMPRODUCT(W2823:X2823,PAINEL_PESOS!$C$28:$C$29)</f>
        <v/>
      </c>
      <c r="I2823" s="70" t="n">
        <v>0.998141999817876</v>
      </c>
      <c r="J2823" s="70" t="n">
        <v>0.6040385141039081</v>
      </c>
      <c r="K2823" s="71">
        <f>IF(NOT(AND(PAINEL_PESOS!$D$12="OK - 100%",PAINEL_PESOS!$F$20="OK - 100%",PAINEL_PESOS!$F$24="OK - 100%",PAINEL_PESOS!$F$27="OK - 100%",PAINEL_PESOS!$F$30="OK - 100%")),"", (E2823*PAINEL_PESOS!$B$7+F2823*PAINEL_PESOS!$B$8+G2823*PAINEL_PESOS!$B$9+H2823*PAINEL_PESOS!$B$10)*I2823)</f>
        <v/>
      </c>
      <c r="L2823" s="71">
        <f>IF(K2823="","",K2823-J2823)</f>
        <v/>
      </c>
      <c r="M2823" s="71">
        <f>IF(L2823="","",ABS(L2823))</f>
        <v/>
      </c>
      <c r="N2823" t="n">
        <v>0.4</v>
      </c>
      <c r="O2823" t="n">
        <v>1</v>
      </c>
      <c r="P2823" t="n">
        <v>0.6664202745512144</v>
      </c>
      <c r="Q2823" t="n">
        <v>0.9925324629342319</v>
      </c>
      <c r="R2823" t="n">
        <v>0.1065740734575191</v>
      </c>
      <c r="S2823" t="n">
        <v>0.9980103723152556</v>
      </c>
      <c r="T2823" t="n">
        <v>0.9969166114090477</v>
      </c>
      <c r="U2823" t="n">
        <v>0.252189772340749</v>
      </c>
      <c r="V2823" t="n">
        <v>0.7013438387862871</v>
      </c>
      <c r="W2823" t="n">
        <v>0.2080771782730568</v>
      </c>
      <c r="X2823" t="n">
        <v>0.749215392230373</v>
      </c>
    </row>
    <row r="2824">
      <c r="A2824" t="inlineStr">
        <is>
          <t>3149606</t>
        </is>
      </c>
      <c r="B2824" t="inlineStr">
        <is>
          <t>Pequi</t>
        </is>
      </c>
      <c r="C2824" t="inlineStr">
        <is>
          <t>MG</t>
        </is>
      </c>
      <c r="D2824" t="inlineStr">
        <is>
          <t>REGIÃO SUDESTE</t>
        </is>
      </c>
      <c r="E2824" s="70">
        <f>SUMPRODUCT(N2824:Q2824,PAINEL_PESOS!$C$16:$C$19)</f>
        <v/>
      </c>
      <c r="F2824" s="70">
        <f>SUMPRODUCT(R2824:T2824,PAINEL_PESOS!$C$21:$C$23)</f>
        <v/>
      </c>
      <c r="G2824" s="70">
        <f>SUMPRODUCT(U2824:V2824,PAINEL_PESOS!$C$25:$C$26)</f>
        <v/>
      </c>
      <c r="H2824" s="70">
        <f>SUMPRODUCT(W2824:X2824,PAINEL_PESOS!$C$28:$C$29)</f>
        <v/>
      </c>
      <c r="I2824" s="70" t="n">
        <v>0.9880371634603047</v>
      </c>
      <c r="J2824" s="70" t="n">
        <v>0.6727083590252663</v>
      </c>
      <c r="K2824" s="71">
        <f>IF(NOT(AND(PAINEL_PESOS!$D$12="OK - 100%",PAINEL_PESOS!$F$20="OK - 100%",PAINEL_PESOS!$F$24="OK - 100%",PAINEL_PESOS!$F$27="OK - 100%",PAINEL_PESOS!$F$30="OK - 100%")),"", (E2824*PAINEL_PESOS!$B$7+F2824*PAINEL_PESOS!$B$8+G2824*PAINEL_PESOS!$B$9+H2824*PAINEL_PESOS!$B$10)*I2824)</f>
        <v/>
      </c>
      <c r="L2824" s="71">
        <f>IF(K2824="","",K2824-J2824)</f>
        <v/>
      </c>
      <c r="M2824" s="71">
        <f>IF(L2824="","",ABS(L2824))</f>
        <v/>
      </c>
      <c r="N2824" t="n">
        <v>1</v>
      </c>
      <c r="O2824" t="n">
        <v>0.9688</v>
      </c>
      <c r="P2824" t="n">
        <v>1</v>
      </c>
      <c r="Q2824" t="n">
        <v>0.9916786515837369</v>
      </c>
      <c r="R2824" t="n">
        <v>0.1327201497724799</v>
      </c>
      <c r="S2824" t="n">
        <v>0.9999096360615453</v>
      </c>
      <c r="T2824" t="n">
        <v>0.9445499414581606</v>
      </c>
      <c r="U2824" t="n">
        <v>0.2640724424467563</v>
      </c>
      <c r="V2824" t="n">
        <v>0.6168325533567335</v>
      </c>
      <c r="W2824" t="n">
        <v>0.4023191437627157</v>
      </c>
      <c r="X2824" t="n">
        <v>0.7985764154552697</v>
      </c>
    </row>
    <row r="2825">
      <c r="A2825" t="inlineStr">
        <is>
          <t>3149705</t>
        </is>
      </c>
      <c r="B2825" t="inlineStr">
        <is>
          <t>Perdigão</t>
        </is>
      </c>
      <c r="C2825" t="inlineStr">
        <is>
          <t>MG</t>
        </is>
      </c>
      <c r="D2825" t="inlineStr">
        <is>
          <t>REGIÃO SUDESTE</t>
        </is>
      </c>
      <c r="E2825" s="70">
        <f>SUMPRODUCT(N2825:Q2825,PAINEL_PESOS!$C$16:$C$19)</f>
        <v/>
      </c>
      <c r="F2825" s="70">
        <f>SUMPRODUCT(R2825:T2825,PAINEL_PESOS!$C$21:$C$23)</f>
        <v/>
      </c>
      <c r="G2825" s="70">
        <f>SUMPRODUCT(U2825:V2825,PAINEL_PESOS!$C$25:$C$26)</f>
        <v/>
      </c>
      <c r="H2825" s="70">
        <f>SUMPRODUCT(W2825:X2825,PAINEL_PESOS!$C$28:$C$29)</f>
        <v/>
      </c>
      <c r="I2825" s="70" t="n">
        <v>0.9944986856496207</v>
      </c>
      <c r="J2825" s="70" t="n">
        <v>0.6263483845455368</v>
      </c>
      <c r="K2825" s="71">
        <f>IF(NOT(AND(PAINEL_PESOS!$D$12="OK - 100%",PAINEL_PESOS!$F$20="OK - 100%",PAINEL_PESOS!$F$24="OK - 100%",PAINEL_PESOS!$F$27="OK - 100%",PAINEL_PESOS!$F$30="OK - 100%")),"", (E2825*PAINEL_PESOS!$B$7+F2825*PAINEL_PESOS!$B$8+G2825*PAINEL_PESOS!$B$9+H2825*PAINEL_PESOS!$B$10)*I2825)</f>
        <v/>
      </c>
      <c r="L2825" s="71">
        <f>IF(K2825="","",K2825-J2825)</f>
        <v/>
      </c>
      <c r="M2825" s="71">
        <f>IF(L2825="","",ABS(L2825))</f>
        <v/>
      </c>
      <c r="N2825" t="n">
        <v>0.6</v>
      </c>
      <c r="O2825" t="n">
        <v>0.9928</v>
      </c>
      <c r="P2825" t="n">
        <v>0.7581837381203802</v>
      </c>
      <c r="Q2825" t="n">
        <v>0.9892357383172155</v>
      </c>
      <c r="R2825" t="n">
        <v>0.2541514925039886</v>
      </c>
      <c r="S2825" t="n">
        <v>0.9671350683148521</v>
      </c>
      <c r="T2825" t="n">
        <v>0.9938697876088384</v>
      </c>
      <c r="U2825" t="n">
        <v>0.2270062973488246</v>
      </c>
      <c r="V2825" t="n">
        <v>0.4636846905525672</v>
      </c>
      <c r="W2825" t="n">
        <v>0.3981563499099055</v>
      </c>
      <c r="X2825" t="n">
        <v>0.8027775038777279</v>
      </c>
    </row>
    <row r="2826">
      <c r="A2826" t="inlineStr">
        <is>
          <t>3149804</t>
        </is>
      </c>
      <c r="B2826" t="inlineStr">
        <is>
          <t>Perdizes</t>
        </is>
      </c>
      <c r="C2826" t="inlineStr">
        <is>
          <t>MG</t>
        </is>
      </c>
      <c r="D2826" t="inlineStr">
        <is>
          <t>REGIÃO SUDESTE</t>
        </is>
      </c>
      <c r="E2826" s="70">
        <f>SUMPRODUCT(N2826:Q2826,PAINEL_PESOS!$C$16:$C$19)</f>
        <v/>
      </c>
      <c r="F2826" s="70">
        <f>SUMPRODUCT(R2826:T2826,PAINEL_PESOS!$C$21:$C$23)</f>
        <v/>
      </c>
      <c r="G2826" s="70">
        <f>SUMPRODUCT(U2826:V2826,PAINEL_PESOS!$C$25:$C$26)</f>
        <v/>
      </c>
      <c r="H2826" s="70">
        <f>SUMPRODUCT(W2826:X2826,PAINEL_PESOS!$C$28:$C$29)</f>
        <v/>
      </c>
      <c r="I2826" s="70" t="n">
        <v>0.9914253352617975</v>
      </c>
      <c r="J2826" s="70" t="n">
        <v>0.6879569300107742</v>
      </c>
      <c r="K2826" s="71">
        <f>IF(NOT(AND(PAINEL_PESOS!$D$12="OK - 100%",PAINEL_PESOS!$F$20="OK - 100%",PAINEL_PESOS!$F$24="OK - 100%",PAINEL_PESOS!$F$27="OK - 100%",PAINEL_PESOS!$F$30="OK - 100%")),"", (E2826*PAINEL_PESOS!$B$7+F2826*PAINEL_PESOS!$B$8+G2826*PAINEL_PESOS!$B$9+H2826*PAINEL_PESOS!$B$10)*I2826)</f>
        <v/>
      </c>
      <c r="L2826" s="71">
        <f>IF(K2826="","",K2826-J2826)</f>
        <v/>
      </c>
      <c r="M2826" s="71">
        <f>IF(L2826="","",ABS(L2826))</f>
        <v/>
      </c>
      <c r="N2826" t="n">
        <v>1</v>
      </c>
      <c r="O2826" t="n">
        <v>1</v>
      </c>
      <c r="P2826" t="n">
        <v>0.7294614572333685</v>
      </c>
      <c r="Q2826" t="n">
        <v>0.9989654475589915</v>
      </c>
      <c r="R2826" t="n">
        <v>0.4342271550711437</v>
      </c>
      <c r="S2826" t="n">
        <v>0.9997130941329848</v>
      </c>
      <c r="T2826" t="n">
        <v>0.9570379749660703</v>
      </c>
      <c r="U2826" t="n">
        <v>0.2206781432970679</v>
      </c>
      <c r="V2826" t="n">
        <v>0.7445676612213825</v>
      </c>
      <c r="W2826" t="n">
        <v>0.2544184369351341</v>
      </c>
      <c r="X2826" t="n">
        <v>0.8733924190654536</v>
      </c>
    </row>
    <row r="2827">
      <c r="A2827" t="inlineStr">
        <is>
          <t>3149903</t>
        </is>
      </c>
      <c r="B2827" t="inlineStr">
        <is>
          <t>Perdões</t>
        </is>
      </c>
      <c r="C2827" t="inlineStr">
        <is>
          <t>MG</t>
        </is>
      </c>
      <c r="D2827" t="inlineStr">
        <is>
          <t>REGIÃO SUDESTE</t>
        </is>
      </c>
      <c r="E2827" s="70">
        <f>SUMPRODUCT(N2827:Q2827,PAINEL_PESOS!$C$16:$C$19)</f>
        <v/>
      </c>
      <c r="F2827" s="70">
        <f>SUMPRODUCT(R2827:T2827,PAINEL_PESOS!$C$21:$C$23)</f>
        <v/>
      </c>
      <c r="G2827" s="70">
        <f>SUMPRODUCT(U2827:V2827,PAINEL_PESOS!$C$25:$C$26)</f>
        <v/>
      </c>
      <c r="H2827" s="70">
        <f>SUMPRODUCT(W2827:X2827,PAINEL_PESOS!$C$28:$C$29)</f>
        <v/>
      </c>
      <c r="I2827" s="70" t="n">
        <v>0.9926904147737944</v>
      </c>
      <c r="J2827" s="70" t="n">
        <v>0.6412513646502522</v>
      </c>
      <c r="K2827" s="71">
        <f>IF(NOT(AND(PAINEL_PESOS!$D$12="OK - 100%",PAINEL_PESOS!$F$20="OK - 100%",PAINEL_PESOS!$F$24="OK - 100%",PAINEL_PESOS!$F$27="OK - 100%",PAINEL_PESOS!$F$30="OK - 100%")),"", (E2827*PAINEL_PESOS!$B$7+F2827*PAINEL_PESOS!$B$8+G2827*PAINEL_PESOS!$B$9+H2827*PAINEL_PESOS!$B$10)*I2827)</f>
        <v/>
      </c>
      <c r="L2827" s="71">
        <f>IF(K2827="","",K2827-J2827)</f>
        <v/>
      </c>
      <c r="M2827" s="71">
        <f>IF(L2827="","",ABS(L2827))</f>
        <v/>
      </c>
      <c r="N2827" t="n">
        <v>0.6</v>
      </c>
      <c r="O2827" t="n">
        <v>1</v>
      </c>
      <c r="P2827" t="n">
        <v>0.659662090813094</v>
      </c>
      <c r="Q2827" t="n">
        <v>0.9869850729031623</v>
      </c>
      <c r="R2827" t="n">
        <v>0.3257188235976538</v>
      </c>
      <c r="S2827" t="n">
        <v>0.9958854695986368</v>
      </c>
      <c r="T2827" t="n">
        <v>0.9736064533400665</v>
      </c>
      <c r="U2827" t="n">
        <v>0.1636515568039457</v>
      </c>
      <c r="V2827" t="n">
        <v>0.6657938111912711</v>
      </c>
      <c r="W2827" t="n">
        <v>0.3619623762230498</v>
      </c>
      <c r="X2827" t="n">
        <v>0.8229134604000714</v>
      </c>
    </row>
    <row r="2828">
      <c r="A2828" t="inlineStr">
        <is>
          <t>3149952</t>
        </is>
      </c>
      <c r="B2828" t="inlineStr">
        <is>
          <t>Periquito</t>
        </is>
      </c>
      <c r="C2828" t="inlineStr">
        <is>
          <t>MG</t>
        </is>
      </c>
      <c r="D2828" t="inlineStr">
        <is>
          <t>REGIÃO SUDESTE</t>
        </is>
      </c>
      <c r="E2828" s="70">
        <f>SUMPRODUCT(N2828:Q2828,PAINEL_PESOS!$C$16:$C$19)</f>
        <v/>
      </c>
      <c r="F2828" s="70">
        <f>SUMPRODUCT(R2828:T2828,PAINEL_PESOS!$C$21:$C$23)</f>
        <v/>
      </c>
      <c r="G2828" s="70">
        <f>SUMPRODUCT(U2828:V2828,PAINEL_PESOS!$C$25:$C$26)</f>
        <v/>
      </c>
      <c r="H2828" s="70">
        <f>SUMPRODUCT(W2828:X2828,PAINEL_PESOS!$C$28:$C$29)</f>
        <v/>
      </c>
      <c r="I2828" s="70" t="n">
        <v>0.9920521754049758</v>
      </c>
      <c r="J2828" s="70" t="n">
        <v>0.6082338137368826</v>
      </c>
      <c r="K2828" s="71">
        <f>IF(NOT(AND(PAINEL_PESOS!$D$12="OK - 100%",PAINEL_PESOS!$F$20="OK - 100%",PAINEL_PESOS!$F$24="OK - 100%",PAINEL_PESOS!$F$27="OK - 100%",PAINEL_PESOS!$F$30="OK - 100%")),"", (E2828*PAINEL_PESOS!$B$7+F2828*PAINEL_PESOS!$B$8+G2828*PAINEL_PESOS!$B$9+H2828*PAINEL_PESOS!$B$10)*I2828)</f>
        <v/>
      </c>
      <c r="L2828" s="71">
        <f>IF(K2828="","",K2828-J2828)</f>
        <v/>
      </c>
      <c r="M2828" s="71">
        <f>IF(L2828="","",ABS(L2828))</f>
        <v/>
      </c>
      <c r="N2828" t="n">
        <v>0.4</v>
      </c>
      <c r="O2828" t="n">
        <v>1</v>
      </c>
      <c r="P2828" t="n">
        <v>0.7083421330517423</v>
      </c>
      <c r="Q2828" t="n">
        <v>0.9900599653061706</v>
      </c>
      <c r="R2828" t="n">
        <v>0.1462150934135615</v>
      </c>
      <c r="S2828" t="n">
        <v>0.9996719414038677</v>
      </c>
      <c r="T2828" t="n">
        <v>0.9665127845920756</v>
      </c>
      <c r="U2828" t="n">
        <v>0.1771634252107894</v>
      </c>
      <c r="V2828" t="n">
        <v>0.7574654253829095</v>
      </c>
      <c r="W2828" t="n">
        <v>0.3754747839697478</v>
      </c>
      <c r="X2828" t="n">
        <v>0.6372821945625029</v>
      </c>
    </row>
    <row r="2829">
      <c r="A2829" t="inlineStr">
        <is>
          <t>3150000</t>
        </is>
      </c>
      <c r="B2829" t="inlineStr">
        <is>
          <t>Pescador</t>
        </is>
      </c>
      <c r="C2829" t="inlineStr">
        <is>
          <t>MG</t>
        </is>
      </c>
      <c r="D2829" t="inlineStr">
        <is>
          <t>REGIÃO SUDESTE</t>
        </is>
      </c>
      <c r="E2829" s="70">
        <f>SUMPRODUCT(N2829:Q2829,PAINEL_PESOS!$C$16:$C$19)</f>
        <v/>
      </c>
      <c r="F2829" s="70">
        <f>SUMPRODUCT(R2829:T2829,PAINEL_PESOS!$C$21:$C$23)</f>
        <v/>
      </c>
      <c r="G2829" s="70">
        <f>SUMPRODUCT(U2829:V2829,PAINEL_PESOS!$C$25:$C$26)</f>
        <v/>
      </c>
      <c r="H2829" s="70">
        <f>SUMPRODUCT(W2829:X2829,PAINEL_PESOS!$C$28:$C$29)</f>
        <v/>
      </c>
      <c r="I2829" s="70" t="n">
        <v>0.9953904727874172</v>
      </c>
      <c r="J2829" s="70" t="n">
        <v>0.6049734698098418</v>
      </c>
      <c r="K2829" s="71">
        <f>IF(NOT(AND(PAINEL_PESOS!$D$12="OK - 100%",PAINEL_PESOS!$F$20="OK - 100%",PAINEL_PESOS!$F$24="OK - 100%",PAINEL_PESOS!$F$27="OK - 100%",PAINEL_PESOS!$F$30="OK - 100%")),"", (E2829*PAINEL_PESOS!$B$7+F2829*PAINEL_PESOS!$B$8+G2829*PAINEL_PESOS!$B$9+H2829*PAINEL_PESOS!$B$10)*I2829)</f>
        <v/>
      </c>
      <c r="L2829" s="71">
        <f>IF(K2829="","",K2829-J2829)</f>
        <v/>
      </c>
      <c r="M2829" s="71">
        <f>IF(L2829="","",ABS(L2829))</f>
        <v/>
      </c>
      <c r="N2829" t="n">
        <v>0.4</v>
      </c>
      <c r="O2829" t="n">
        <v>1</v>
      </c>
      <c r="P2829" t="n">
        <v>0.6282998944033791</v>
      </c>
      <c r="Q2829" t="n">
        <v>0.9907855628299712</v>
      </c>
      <c r="R2829" t="n">
        <v>0.0766486995833271</v>
      </c>
      <c r="S2829" t="n">
        <v>1</v>
      </c>
      <c r="T2829" t="n">
        <v>0.9831839653507995</v>
      </c>
      <c r="U2829" t="n">
        <v>0.128376074274425</v>
      </c>
      <c r="V2829" t="n">
        <v>0.710558979484375</v>
      </c>
      <c r="W2829" t="n">
        <v>0.4859940663794734</v>
      </c>
      <c r="X2829" t="n">
        <v>0.6545065772480629</v>
      </c>
    </row>
    <row r="2830">
      <c r="A2830" t="inlineStr">
        <is>
          <t>3150109</t>
        </is>
      </c>
      <c r="B2830" t="inlineStr">
        <is>
          <t>Piau</t>
        </is>
      </c>
      <c r="C2830" t="inlineStr">
        <is>
          <t>MG</t>
        </is>
      </c>
      <c r="D2830" t="inlineStr">
        <is>
          <t>REGIÃO SUDESTE</t>
        </is>
      </c>
      <c r="E2830" s="70">
        <f>SUMPRODUCT(N2830:Q2830,PAINEL_PESOS!$C$16:$C$19)</f>
        <v/>
      </c>
      <c r="F2830" s="70">
        <f>SUMPRODUCT(R2830:T2830,PAINEL_PESOS!$C$21:$C$23)</f>
        <v/>
      </c>
      <c r="G2830" s="70">
        <f>SUMPRODUCT(U2830:V2830,PAINEL_PESOS!$C$25:$C$26)</f>
        <v/>
      </c>
      <c r="H2830" s="70">
        <f>SUMPRODUCT(W2830:X2830,PAINEL_PESOS!$C$28:$C$29)</f>
        <v/>
      </c>
      <c r="I2830" s="70" t="n">
        <v>0.9978815289803594</v>
      </c>
      <c r="J2830" s="70" t="n">
        <v>0.6434260035765317</v>
      </c>
      <c r="K2830" s="71">
        <f>IF(NOT(AND(PAINEL_PESOS!$D$12="OK - 100%",PAINEL_PESOS!$F$20="OK - 100%",PAINEL_PESOS!$F$24="OK - 100%",PAINEL_PESOS!$F$27="OK - 100%",PAINEL_PESOS!$F$30="OK - 100%")),"", (E2830*PAINEL_PESOS!$B$7+F2830*PAINEL_PESOS!$B$8+G2830*PAINEL_PESOS!$B$9+H2830*PAINEL_PESOS!$B$10)*I2830)</f>
        <v/>
      </c>
      <c r="L2830" s="71">
        <f>IF(K2830="","",K2830-J2830)</f>
        <v/>
      </c>
      <c r="M2830" s="71">
        <f>IF(L2830="","",ABS(L2830))</f>
        <v/>
      </c>
      <c r="N2830" t="n">
        <v>1</v>
      </c>
      <c r="O2830" t="n">
        <v>0.9583</v>
      </c>
      <c r="P2830" t="n">
        <v>0.7888067581837381</v>
      </c>
      <c r="Q2830" t="n">
        <v>0.9986308246625445</v>
      </c>
      <c r="R2830" t="n">
        <v>0.1417986672621385</v>
      </c>
      <c r="S2830" t="n">
        <v>0.9996735687520699</v>
      </c>
      <c r="T2830" t="n">
        <v>0.9903256311878139</v>
      </c>
      <c r="U2830" t="n">
        <v>0.1760389461357457</v>
      </c>
      <c r="V2830" t="n">
        <v>0.589565755700648</v>
      </c>
      <c r="W2830" t="n">
        <v>0.3011647201097316</v>
      </c>
      <c r="X2830" t="n">
        <v>0.7974990220388707</v>
      </c>
    </row>
    <row r="2831">
      <c r="A2831" t="inlineStr">
        <is>
          <t>3150158</t>
        </is>
      </c>
      <c r="B2831" t="inlineStr">
        <is>
          <t>Piedade de Caratinga</t>
        </is>
      </c>
      <c r="C2831" t="inlineStr">
        <is>
          <t>MG</t>
        </is>
      </c>
      <c r="D2831" t="inlineStr">
        <is>
          <t>REGIÃO SUDESTE</t>
        </is>
      </c>
      <c r="E2831" s="70">
        <f>SUMPRODUCT(N2831:Q2831,PAINEL_PESOS!$C$16:$C$19)</f>
        <v/>
      </c>
      <c r="F2831" s="70">
        <f>SUMPRODUCT(R2831:T2831,PAINEL_PESOS!$C$21:$C$23)</f>
        <v/>
      </c>
      <c r="G2831" s="70">
        <f>SUMPRODUCT(U2831:V2831,PAINEL_PESOS!$C$25:$C$26)</f>
        <v/>
      </c>
      <c r="H2831" s="70">
        <f>SUMPRODUCT(W2831:X2831,PAINEL_PESOS!$C$28:$C$29)</f>
        <v/>
      </c>
      <c r="I2831" s="70" t="n">
        <v>0.9670813371379733</v>
      </c>
      <c r="J2831" s="70" t="n">
        <v>0.5780753439453616</v>
      </c>
      <c r="K2831" s="71">
        <f>IF(NOT(AND(PAINEL_PESOS!$D$12="OK - 100%",PAINEL_PESOS!$F$20="OK - 100%",PAINEL_PESOS!$F$24="OK - 100%",PAINEL_PESOS!$F$27="OK - 100%",PAINEL_PESOS!$F$30="OK - 100%")),"", (E2831*PAINEL_PESOS!$B$7+F2831*PAINEL_PESOS!$B$8+G2831*PAINEL_PESOS!$B$9+H2831*PAINEL_PESOS!$B$10)*I2831)</f>
        <v/>
      </c>
      <c r="L2831" s="71">
        <f>IF(K2831="","",K2831-J2831)</f>
        <v/>
      </c>
      <c r="M2831" s="71">
        <f>IF(L2831="","",ABS(L2831))</f>
        <v/>
      </c>
      <c r="N2831" t="n">
        <v>0.6</v>
      </c>
      <c r="O2831" t="n">
        <v>1</v>
      </c>
      <c r="P2831" t="n">
        <v>0.792713833157339</v>
      </c>
      <c r="Q2831" t="n">
        <v>0.9788972125444325</v>
      </c>
      <c r="R2831" t="n">
        <v>0.2007151355408339</v>
      </c>
      <c r="S2831" t="n">
        <v>0.9998096494114203</v>
      </c>
      <c r="T2831" t="n">
        <v>0.8436774932243057</v>
      </c>
      <c r="U2831" t="n">
        <v>0.1323413086160707</v>
      </c>
      <c r="V2831" t="n">
        <v>0.5613265643863885</v>
      </c>
      <c r="W2831" t="n">
        <v>0.3193533656827229</v>
      </c>
      <c r="X2831" t="n">
        <v>0.7203921909350203</v>
      </c>
    </row>
    <row r="2832">
      <c r="A2832" t="inlineStr">
        <is>
          <t>3150208</t>
        </is>
      </c>
      <c r="B2832" t="inlineStr">
        <is>
          <t>Piedade de Ponte Nova</t>
        </is>
      </c>
      <c r="C2832" t="inlineStr">
        <is>
          <t>MG</t>
        </is>
      </c>
      <c r="D2832" t="inlineStr">
        <is>
          <t>REGIÃO SUDESTE</t>
        </is>
      </c>
      <c r="E2832" s="70">
        <f>SUMPRODUCT(N2832:Q2832,PAINEL_PESOS!$C$16:$C$19)</f>
        <v/>
      </c>
      <c r="F2832" s="70">
        <f>SUMPRODUCT(R2832:T2832,PAINEL_PESOS!$C$21:$C$23)</f>
        <v/>
      </c>
      <c r="G2832" s="70">
        <f>SUMPRODUCT(U2832:V2832,PAINEL_PESOS!$C$25:$C$26)</f>
        <v/>
      </c>
      <c r="H2832" s="70">
        <f>SUMPRODUCT(W2832:X2832,PAINEL_PESOS!$C$28:$C$29)</f>
        <v/>
      </c>
      <c r="I2832" s="70" t="n">
        <v>0.9908404469244686</v>
      </c>
      <c r="J2832" s="70" t="n">
        <v>0.6376571389249701</v>
      </c>
      <c r="K2832" s="71">
        <f>IF(NOT(AND(PAINEL_PESOS!$D$12="OK - 100%",PAINEL_PESOS!$F$20="OK - 100%",PAINEL_PESOS!$F$24="OK - 100%",PAINEL_PESOS!$F$27="OK - 100%",PAINEL_PESOS!$F$30="OK - 100%")),"", (E2832*PAINEL_PESOS!$B$7+F2832*PAINEL_PESOS!$B$8+G2832*PAINEL_PESOS!$B$9+H2832*PAINEL_PESOS!$B$10)*I2832)</f>
        <v/>
      </c>
      <c r="L2832" s="71">
        <f>IF(K2832="","",K2832-J2832)</f>
        <v/>
      </c>
      <c r="M2832" s="71">
        <f>IF(L2832="","",ABS(L2832))</f>
        <v/>
      </c>
      <c r="N2832" t="n">
        <v>0.6</v>
      </c>
      <c r="O2832" t="n">
        <v>1</v>
      </c>
      <c r="P2832" t="n">
        <v>0.7491024287222809</v>
      </c>
      <c r="Q2832" t="n">
        <v>0.9919099865282166</v>
      </c>
      <c r="R2832" t="n">
        <v>0.1035921626107065</v>
      </c>
      <c r="S2832" t="n">
        <v>0.9999018937313569</v>
      </c>
      <c r="T2832" t="n">
        <v>0.9588499401321466</v>
      </c>
      <c r="U2832" t="n">
        <v>0.2115487372058073</v>
      </c>
      <c r="V2832" t="n">
        <v>0.7550147879224693</v>
      </c>
      <c r="W2832" t="n">
        <v>0.3630244377752825</v>
      </c>
      <c r="X2832" t="n">
        <v>0.7734241171225168</v>
      </c>
    </row>
    <row r="2833">
      <c r="A2833" t="inlineStr">
        <is>
          <t>3150307</t>
        </is>
      </c>
      <c r="B2833" t="inlineStr">
        <is>
          <t>Piedade do Rio Grande</t>
        </is>
      </c>
      <c r="C2833" t="inlineStr">
        <is>
          <t>MG</t>
        </is>
      </c>
      <c r="D2833" t="inlineStr">
        <is>
          <t>REGIÃO SUDESTE</t>
        </is>
      </c>
      <c r="E2833" s="70">
        <f>SUMPRODUCT(N2833:Q2833,PAINEL_PESOS!$C$16:$C$19)</f>
        <v/>
      </c>
      <c r="F2833" s="70">
        <f>SUMPRODUCT(R2833:T2833,PAINEL_PESOS!$C$21:$C$23)</f>
        <v/>
      </c>
      <c r="G2833" s="70">
        <f>SUMPRODUCT(U2833:V2833,PAINEL_PESOS!$C$25:$C$26)</f>
        <v/>
      </c>
      <c r="H2833" s="70">
        <f>SUMPRODUCT(W2833:X2833,PAINEL_PESOS!$C$28:$C$29)</f>
        <v/>
      </c>
      <c r="I2833" s="70" t="n">
        <v>0.9995736231051014</v>
      </c>
      <c r="J2833" s="70" t="n">
        <v>0.6368834296489128</v>
      </c>
      <c r="K2833" s="71">
        <f>IF(NOT(AND(PAINEL_PESOS!$D$12="OK - 100%",PAINEL_PESOS!$F$20="OK - 100%",PAINEL_PESOS!$F$24="OK - 100%",PAINEL_PESOS!$F$27="OK - 100%",PAINEL_PESOS!$F$30="OK - 100%")),"", (E2833*PAINEL_PESOS!$B$7+F2833*PAINEL_PESOS!$B$8+G2833*PAINEL_PESOS!$B$9+H2833*PAINEL_PESOS!$B$10)*I2833)</f>
        <v/>
      </c>
      <c r="L2833" s="71">
        <f>IF(K2833="","",K2833-J2833)</f>
        <v/>
      </c>
      <c r="M2833" s="71">
        <f>IF(L2833="","",ABS(L2833))</f>
        <v/>
      </c>
      <c r="N2833" t="n">
        <v>0.6</v>
      </c>
      <c r="O2833" t="n">
        <v>1</v>
      </c>
      <c r="P2833" t="n">
        <v>0.6885955649419219</v>
      </c>
      <c r="Q2833" t="n">
        <v>0.9986498284687527</v>
      </c>
      <c r="R2833" t="n">
        <v>0.1573936797744717</v>
      </c>
      <c r="S2833" t="n">
        <v>0.9999763176193229</v>
      </c>
      <c r="T2833" t="n">
        <v>0.9988392145550679</v>
      </c>
      <c r="U2833" t="n">
        <v>0.207205145908759</v>
      </c>
      <c r="V2833" t="n">
        <v>0.7544772531936922</v>
      </c>
      <c r="W2833" t="n">
        <v>0.2522461810068798</v>
      </c>
      <c r="X2833" t="n">
        <v>0.8022166981082843</v>
      </c>
    </row>
    <row r="2834">
      <c r="A2834" t="inlineStr">
        <is>
          <t>3150406</t>
        </is>
      </c>
      <c r="B2834" t="inlineStr">
        <is>
          <t>Piedade dos Gerais</t>
        </is>
      </c>
      <c r="C2834" t="inlineStr">
        <is>
          <t>MG</t>
        </is>
      </c>
      <c r="D2834" t="inlineStr">
        <is>
          <t>REGIÃO SUDESTE</t>
        </is>
      </c>
      <c r="E2834" s="70">
        <f>SUMPRODUCT(N2834:Q2834,PAINEL_PESOS!$C$16:$C$19)</f>
        <v/>
      </c>
      <c r="F2834" s="70">
        <f>SUMPRODUCT(R2834:T2834,PAINEL_PESOS!$C$21:$C$23)</f>
        <v/>
      </c>
      <c r="G2834" s="70">
        <f>SUMPRODUCT(U2834:V2834,PAINEL_PESOS!$C$25:$C$26)</f>
        <v/>
      </c>
      <c r="H2834" s="70">
        <f>SUMPRODUCT(W2834:X2834,PAINEL_PESOS!$C$28:$C$29)</f>
        <v/>
      </c>
      <c r="I2834" s="70" t="n">
        <v>0.9984482486045517</v>
      </c>
      <c r="J2834" s="70" t="n">
        <v>0.6862659216088373</v>
      </c>
      <c r="K2834" s="71">
        <f>IF(NOT(AND(PAINEL_PESOS!$D$12="OK - 100%",PAINEL_PESOS!$F$20="OK - 100%",PAINEL_PESOS!$F$24="OK - 100%",PAINEL_PESOS!$F$27="OK - 100%",PAINEL_PESOS!$F$30="OK - 100%")),"", (E2834*PAINEL_PESOS!$B$7+F2834*PAINEL_PESOS!$B$8+G2834*PAINEL_PESOS!$B$9+H2834*PAINEL_PESOS!$B$10)*I2834)</f>
        <v/>
      </c>
      <c r="L2834" s="71">
        <f>IF(K2834="","",K2834-J2834)</f>
        <v/>
      </c>
      <c r="M2834" s="71">
        <f>IF(L2834="","",ABS(L2834))</f>
        <v/>
      </c>
      <c r="N2834" t="n">
        <v>1</v>
      </c>
      <c r="O2834" t="n">
        <v>1</v>
      </c>
      <c r="P2834" t="n">
        <v>0.7801478352692715</v>
      </c>
      <c r="Q2834" t="n">
        <v>0.9963743911660107</v>
      </c>
      <c r="R2834" t="n">
        <v>0.152608073884676</v>
      </c>
      <c r="S2834" t="n">
        <v>0.9999707394172491</v>
      </c>
      <c r="T2834" t="n">
        <v>0.9947704039292296</v>
      </c>
      <c r="U2834" t="n">
        <v>0.2641653838061105</v>
      </c>
      <c r="V2834" t="n">
        <v>0.7137718210431556</v>
      </c>
      <c r="W2834" t="n">
        <v>0.4023295817437458</v>
      </c>
      <c r="X2834" t="n">
        <v>0.7985658814526718</v>
      </c>
    </row>
    <row r="2835">
      <c r="A2835" t="inlineStr">
        <is>
          <t>3150505</t>
        </is>
      </c>
      <c r="B2835" t="inlineStr">
        <is>
          <t>Pimenta</t>
        </is>
      </c>
      <c r="C2835" t="inlineStr">
        <is>
          <t>MG</t>
        </is>
      </c>
      <c r="D2835" t="inlineStr">
        <is>
          <t>REGIÃO SUDESTE</t>
        </is>
      </c>
      <c r="E2835" s="70">
        <f>SUMPRODUCT(N2835:Q2835,PAINEL_PESOS!$C$16:$C$19)</f>
        <v/>
      </c>
      <c r="F2835" s="70">
        <f>SUMPRODUCT(R2835:T2835,PAINEL_PESOS!$C$21:$C$23)</f>
        <v/>
      </c>
      <c r="G2835" s="70">
        <f>SUMPRODUCT(U2835:V2835,PAINEL_PESOS!$C$25:$C$26)</f>
        <v/>
      </c>
      <c r="H2835" s="70">
        <f>SUMPRODUCT(W2835:X2835,PAINEL_PESOS!$C$28:$C$29)</f>
        <v/>
      </c>
      <c r="I2835" s="70" t="n">
        <v>0.9956292410044107</v>
      </c>
      <c r="J2835" s="70" t="n">
        <v>0.6728849359330038</v>
      </c>
      <c r="K2835" s="71">
        <f>IF(NOT(AND(PAINEL_PESOS!$D$12="OK - 100%",PAINEL_PESOS!$F$20="OK - 100%",PAINEL_PESOS!$F$24="OK - 100%",PAINEL_PESOS!$F$27="OK - 100%",PAINEL_PESOS!$F$30="OK - 100%")),"", (E2835*PAINEL_PESOS!$B$7+F2835*PAINEL_PESOS!$B$8+G2835*PAINEL_PESOS!$B$9+H2835*PAINEL_PESOS!$B$10)*I2835)</f>
        <v/>
      </c>
      <c r="L2835" s="71">
        <f>IF(K2835="","",K2835-J2835)</f>
        <v/>
      </c>
      <c r="M2835" s="71">
        <f>IF(L2835="","",ABS(L2835))</f>
        <v/>
      </c>
      <c r="N2835" t="n">
        <v>1</v>
      </c>
      <c r="O2835" t="n">
        <v>1</v>
      </c>
      <c r="P2835" t="n">
        <v>0.8439281942977825</v>
      </c>
      <c r="Q2835" t="n">
        <v>0.9958066430297762</v>
      </c>
      <c r="R2835" t="n">
        <v>0.2366827283756888</v>
      </c>
      <c r="S2835" t="n">
        <v>0.9996654223193131</v>
      </c>
      <c r="T2835" t="n">
        <v>0.9808389887321927</v>
      </c>
      <c r="U2835" t="n">
        <v>0.1719090300720818</v>
      </c>
      <c r="V2835" t="n">
        <v>0.6463279822780454</v>
      </c>
      <c r="W2835" t="n">
        <v>0.3693640174902636</v>
      </c>
      <c r="X2835" t="n">
        <v>0.8211177097224512</v>
      </c>
    </row>
    <row r="2836">
      <c r="A2836" t="inlineStr">
        <is>
          <t>3150539</t>
        </is>
      </c>
      <c r="B2836" t="inlineStr">
        <is>
          <t>Pingo-d'Água</t>
        </is>
      </c>
      <c r="C2836" t="inlineStr">
        <is>
          <t>MG</t>
        </is>
      </c>
      <c r="D2836" t="inlineStr">
        <is>
          <t>REGIÃO SUDESTE</t>
        </is>
      </c>
      <c r="E2836" s="70">
        <f>SUMPRODUCT(N2836:Q2836,PAINEL_PESOS!$C$16:$C$19)</f>
        <v/>
      </c>
      <c r="F2836" s="70">
        <f>SUMPRODUCT(R2836:T2836,PAINEL_PESOS!$C$21:$C$23)</f>
        <v/>
      </c>
      <c r="G2836" s="70">
        <f>SUMPRODUCT(U2836:V2836,PAINEL_PESOS!$C$25:$C$26)</f>
        <v/>
      </c>
      <c r="H2836" s="70">
        <f>SUMPRODUCT(W2836:X2836,PAINEL_PESOS!$C$28:$C$29)</f>
        <v/>
      </c>
      <c r="I2836" s="70" t="n">
        <v>0.9961294766399436</v>
      </c>
      <c r="J2836" s="70" t="n">
        <v>0.6590380150141371</v>
      </c>
      <c r="K2836" s="71">
        <f>IF(NOT(AND(PAINEL_PESOS!$D$12="OK - 100%",PAINEL_PESOS!$F$20="OK - 100%",PAINEL_PESOS!$F$24="OK - 100%",PAINEL_PESOS!$F$27="OK - 100%",PAINEL_PESOS!$F$30="OK - 100%")),"", (E2836*PAINEL_PESOS!$B$7+F2836*PAINEL_PESOS!$B$8+G2836*PAINEL_PESOS!$B$9+H2836*PAINEL_PESOS!$B$10)*I2836)</f>
        <v/>
      </c>
      <c r="L2836" s="71">
        <f>IF(K2836="","",K2836-J2836)</f>
        <v/>
      </c>
      <c r="M2836" s="71">
        <f>IF(L2836="","",ABS(L2836))</f>
        <v/>
      </c>
      <c r="N2836" t="n">
        <v>0.6</v>
      </c>
      <c r="O2836" t="n">
        <v>1</v>
      </c>
      <c r="P2836" t="n">
        <v>0.7934530095036959</v>
      </c>
      <c r="Q2836" t="n">
        <v>0.9770475067109201</v>
      </c>
      <c r="R2836" t="n">
        <v>0.0958052578621179</v>
      </c>
      <c r="S2836" t="n">
        <v>0.9998809958323794</v>
      </c>
      <c r="T2836" t="n">
        <v>0.9973547404396861</v>
      </c>
      <c r="U2836" t="n">
        <v>0.3596493482716071</v>
      </c>
      <c r="V2836" t="n">
        <v>0.752443564747733</v>
      </c>
      <c r="W2836" t="n">
        <v>0.3596518876901758</v>
      </c>
      <c r="X2836" t="n">
        <v>0.7404342658262512</v>
      </c>
    </row>
    <row r="2837">
      <c r="A2837" t="inlineStr">
        <is>
          <t>3150570</t>
        </is>
      </c>
      <c r="B2837" t="inlineStr">
        <is>
          <t>Pintópolis</t>
        </is>
      </c>
      <c r="C2837" t="inlineStr">
        <is>
          <t>MG</t>
        </is>
      </c>
      <c r="D2837" t="inlineStr">
        <is>
          <t>REGIÃO SUDESTE</t>
        </is>
      </c>
      <c r="E2837" s="70">
        <f>SUMPRODUCT(N2837:Q2837,PAINEL_PESOS!$C$16:$C$19)</f>
        <v/>
      </c>
      <c r="F2837" s="70">
        <f>SUMPRODUCT(R2837:T2837,PAINEL_PESOS!$C$21:$C$23)</f>
        <v/>
      </c>
      <c r="G2837" s="70">
        <f>SUMPRODUCT(U2837:V2837,PAINEL_PESOS!$C$25:$C$26)</f>
        <v/>
      </c>
      <c r="H2837" s="70">
        <f>SUMPRODUCT(W2837:X2837,PAINEL_PESOS!$C$28:$C$29)</f>
        <v/>
      </c>
      <c r="I2837" s="70" t="n">
        <v>0.9990641881178576</v>
      </c>
      <c r="J2837" s="70" t="n">
        <v>0.7283130476693693</v>
      </c>
      <c r="K2837" s="71">
        <f>IF(NOT(AND(PAINEL_PESOS!$D$12="OK - 100%",PAINEL_PESOS!$F$20="OK - 100%",PAINEL_PESOS!$F$24="OK - 100%",PAINEL_PESOS!$F$27="OK - 100%",PAINEL_PESOS!$F$30="OK - 100%")),"", (E2837*PAINEL_PESOS!$B$7+F2837*PAINEL_PESOS!$B$8+G2837*PAINEL_PESOS!$B$9+H2837*PAINEL_PESOS!$B$10)*I2837)</f>
        <v/>
      </c>
      <c r="L2837" s="71">
        <f>IF(K2837="","",K2837-J2837)</f>
        <v/>
      </c>
      <c r="M2837" s="71">
        <f>IF(L2837="","",ABS(L2837))</f>
        <v/>
      </c>
      <c r="N2837" t="n">
        <v>0.8</v>
      </c>
      <c r="O2837" t="n">
        <v>1</v>
      </c>
      <c r="P2837" t="n">
        <v>0.8615628299894403</v>
      </c>
      <c r="Q2837" t="n">
        <v>0.9979749927050993</v>
      </c>
      <c r="R2837" t="n">
        <v>0.1235248428081542</v>
      </c>
      <c r="S2837" t="n">
        <v>0.9999973139009308</v>
      </c>
      <c r="T2837" t="n">
        <v>0.9967254460998421</v>
      </c>
      <c r="U2837" t="n">
        <v>0.5623531959467332</v>
      </c>
      <c r="V2837" t="n">
        <v>0.7588702422325629</v>
      </c>
      <c r="W2837" t="n">
        <v>0.5713820664831574</v>
      </c>
      <c r="X2837" t="n">
        <v>0.6960891828090632</v>
      </c>
    </row>
    <row r="2838">
      <c r="A2838" t="inlineStr">
        <is>
          <t>3150604</t>
        </is>
      </c>
      <c r="B2838" t="inlineStr">
        <is>
          <t>Piracema</t>
        </is>
      </c>
      <c r="C2838" t="inlineStr">
        <is>
          <t>MG</t>
        </is>
      </c>
      <c r="D2838" t="inlineStr">
        <is>
          <t>REGIÃO SUDESTE</t>
        </is>
      </c>
      <c r="E2838" s="70">
        <f>SUMPRODUCT(N2838:Q2838,PAINEL_PESOS!$C$16:$C$19)</f>
        <v/>
      </c>
      <c r="F2838" s="70">
        <f>SUMPRODUCT(R2838:T2838,PAINEL_PESOS!$C$21:$C$23)</f>
        <v/>
      </c>
      <c r="G2838" s="70">
        <f>SUMPRODUCT(U2838:V2838,PAINEL_PESOS!$C$25:$C$26)</f>
        <v/>
      </c>
      <c r="H2838" s="70">
        <f>SUMPRODUCT(W2838:X2838,PAINEL_PESOS!$C$28:$C$29)</f>
        <v/>
      </c>
      <c r="I2838" s="70" t="n">
        <v>0.9973160299400377</v>
      </c>
      <c r="J2838" s="70" t="n">
        <v>0.6493855887223355</v>
      </c>
      <c r="K2838" s="71">
        <f>IF(NOT(AND(PAINEL_PESOS!$D$12="OK - 100%",PAINEL_PESOS!$F$20="OK - 100%",PAINEL_PESOS!$F$24="OK - 100%",PAINEL_PESOS!$F$27="OK - 100%",PAINEL_PESOS!$F$30="OK - 100%")),"", (E2838*PAINEL_PESOS!$B$7+F2838*PAINEL_PESOS!$B$8+G2838*PAINEL_PESOS!$B$9+H2838*PAINEL_PESOS!$B$10)*I2838)</f>
        <v/>
      </c>
      <c r="L2838" s="71">
        <f>IF(K2838="","",K2838-J2838)</f>
        <v/>
      </c>
      <c r="M2838" s="71">
        <f>IF(L2838="","",ABS(L2838))</f>
        <v/>
      </c>
      <c r="N2838" t="n">
        <v>0.2</v>
      </c>
      <c r="O2838" t="n">
        <v>1</v>
      </c>
      <c r="P2838" t="n">
        <v>1</v>
      </c>
      <c r="Q2838" t="n">
        <v>0.9942866748658258</v>
      </c>
      <c r="R2838" t="n">
        <v>0.2146009404398463</v>
      </c>
      <c r="S2838" t="n">
        <v>0.9994320847634326</v>
      </c>
      <c r="T2838" t="n">
        <v>0.9926632425828937</v>
      </c>
      <c r="U2838" t="n">
        <v>0.2273293632389576</v>
      </c>
      <c r="V2838" t="n">
        <v>0.7125286202430754</v>
      </c>
      <c r="W2838" t="n">
        <v>0.398192632525698</v>
      </c>
      <c r="X2838" t="n">
        <v>0.8027408874891842</v>
      </c>
    </row>
    <row r="2839">
      <c r="A2839" t="inlineStr">
        <is>
          <t>3150703</t>
        </is>
      </c>
      <c r="B2839" t="inlineStr">
        <is>
          <t>Pirajuba</t>
        </is>
      </c>
      <c r="C2839" t="inlineStr">
        <is>
          <t>MG</t>
        </is>
      </c>
      <c r="D2839" t="inlineStr">
        <is>
          <t>REGIÃO SUDESTE</t>
        </is>
      </c>
      <c r="E2839" s="70">
        <f>SUMPRODUCT(N2839:Q2839,PAINEL_PESOS!$C$16:$C$19)</f>
        <v/>
      </c>
      <c r="F2839" s="70">
        <f>SUMPRODUCT(R2839:T2839,PAINEL_PESOS!$C$21:$C$23)</f>
        <v/>
      </c>
      <c r="G2839" s="70">
        <f>SUMPRODUCT(U2839:V2839,PAINEL_PESOS!$C$25:$C$26)</f>
        <v/>
      </c>
      <c r="H2839" s="70">
        <f>SUMPRODUCT(W2839:X2839,PAINEL_PESOS!$C$28:$C$29)</f>
        <v/>
      </c>
      <c r="I2839" s="70" t="n">
        <v>0.9810486423228454</v>
      </c>
      <c r="J2839" s="70" t="n">
        <v>0.5919487135662608</v>
      </c>
      <c r="K2839" s="71">
        <f>IF(NOT(AND(PAINEL_PESOS!$D$12="OK - 100%",PAINEL_PESOS!$F$20="OK - 100%",PAINEL_PESOS!$F$24="OK - 100%",PAINEL_PESOS!$F$27="OK - 100%",PAINEL_PESOS!$F$30="OK - 100%")),"", (E2839*PAINEL_PESOS!$B$7+F2839*PAINEL_PESOS!$B$8+G2839*PAINEL_PESOS!$B$9+H2839*PAINEL_PESOS!$B$10)*I2839)</f>
        <v/>
      </c>
      <c r="L2839" s="71">
        <f>IF(K2839="","",K2839-J2839)</f>
        <v/>
      </c>
      <c r="M2839" s="71">
        <f>IF(L2839="","",ABS(L2839))</f>
        <v/>
      </c>
      <c r="N2839" t="n">
        <v>0.4</v>
      </c>
      <c r="O2839" t="n">
        <v>1</v>
      </c>
      <c r="P2839" t="n">
        <v>0.8505807814149947</v>
      </c>
      <c r="Q2839" t="n">
        <v>0.9954729951899132</v>
      </c>
      <c r="R2839" t="n">
        <v>0.3032585486592591</v>
      </c>
      <c r="S2839" t="n">
        <v>0.8606017786150436</v>
      </c>
      <c r="T2839" t="n">
        <v>0.963133857137214</v>
      </c>
      <c r="U2839" t="n">
        <v>0.1162578526843367</v>
      </c>
      <c r="V2839" t="n">
        <v>0.6530978951521602</v>
      </c>
      <c r="W2839" t="n">
        <v>0.1036169101082918</v>
      </c>
      <c r="X2839" t="n">
        <v>0.9130735547368226</v>
      </c>
    </row>
    <row r="2840">
      <c r="A2840" t="inlineStr">
        <is>
          <t>3150802</t>
        </is>
      </c>
      <c r="B2840" t="inlineStr">
        <is>
          <t>Piranga</t>
        </is>
      </c>
      <c r="C2840" t="inlineStr">
        <is>
          <t>MG</t>
        </is>
      </c>
      <c r="D2840" t="inlineStr">
        <is>
          <t>REGIÃO SUDESTE</t>
        </is>
      </c>
      <c r="E2840" s="70">
        <f>SUMPRODUCT(N2840:Q2840,PAINEL_PESOS!$C$16:$C$19)</f>
        <v/>
      </c>
      <c r="F2840" s="70">
        <f>SUMPRODUCT(R2840:T2840,PAINEL_PESOS!$C$21:$C$23)</f>
        <v/>
      </c>
      <c r="G2840" s="70">
        <f>SUMPRODUCT(U2840:V2840,PAINEL_PESOS!$C$25:$C$26)</f>
        <v/>
      </c>
      <c r="H2840" s="70">
        <f>SUMPRODUCT(W2840:X2840,PAINEL_PESOS!$C$28:$C$29)</f>
        <v/>
      </c>
      <c r="I2840" s="70" t="n">
        <v>0.9987481813062089</v>
      </c>
      <c r="J2840" s="70" t="n">
        <v>0.660968803879124</v>
      </c>
      <c r="K2840" s="71">
        <f>IF(NOT(AND(PAINEL_PESOS!$D$12="OK - 100%",PAINEL_PESOS!$F$20="OK - 100%",PAINEL_PESOS!$F$24="OK - 100%",PAINEL_PESOS!$F$27="OK - 100%",PAINEL_PESOS!$F$30="OK - 100%")),"", (E2840*PAINEL_PESOS!$B$7+F2840*PAINEL_PESOS!$B$8+G2840*PAINEL_PESOS!$B$9+H2840*PAINEL_PESOS!$B$10)*I2840)</f>
        <v/>
      </c>
      <c r="L2840" s="71">
        <f>IF(K2840="","",K2840-J2840)</f>
        <v/>
      </c>
      <c r="M2840" s="71">
        <f>IF(L2840="","",ABS(L2840))</f>
        <v/>
      </c>
      <c r="N2840" t="n">
        <v>0.6</v>
      </c>
      <c r="O2840" t="n">
        <v>1</v>
      </c>
      <c r="P2840" t="n">
        <v>0.6434002111932418</v>
      </c>
      <c r="Q2840" t="n">
        <v>0.9961286069237852</v>
      </c>
      <c r="R2840" t="n">
        <v>0.2163268060475815</v>
      </c>
      <c r="S2840" t="n">
        <v>0.9999134096218922</v>
      </c>
      <c r="T2840" t="n">
        <v>0.9965476305041644</v>
      </c>
      <c r="U2840" t="n">
        <v>0.339882372659111</v>
      </c>
      <c r="V2840" t="n">
        <v>0.7412333025596809</v>
      </c>
      <c r="W2840" t="n">
        <v>0.3354627313802271</v>
      </c>
      <c r="X2840" t="n">
        <v>0.7828433193193554</v>
      </c>
    </row>
    <row r="2841">
      <c r="A2841" t="inlineStr">
        <is>
          <t>3150901</t>
        </is>
      </c>
      <c r="B2841" t="inlineStr">
        <is>
          <t>Piranguçu</t>
        </is>
      </c>
      <c r="C2841" t="inlineStr">
        <is>
          <t>MG</t>
        </is>
      </c>
      <c r="D2841" t="inlineStr">
        <is>
          <t>REGIÃO SUDESTE</t>
        </is>
      </c>
      <c r="E2841" s="70">
        <f>SUMPRODUCT(N2841:Q2841,PAINEL_PESOS!$C$16:$C$19)</f>
        <v/>
      </c>
      <c r="F2841" s="70">
        <f>SUMPRODUCT(R2841:T2841,PAINEL_PESOS!$C$21:$C$23)</f>
        <v/>
      </c>
      <c r="G2841" s="70">
        <f>SUMPRODUCT(U2841:V2841,PAINEL_PESOS!$C$25:$C$26)</f>
        <v/>
      </c>
      <c r="H2841" s="70">
        <f>SUMPRODUCT(W2841:X2841,PAINEL_PESOS!$C$28:$C$29)</f>
        <v/>
      </c>
      <c r="I2841" s="70" t="n">
        <v>0.9987238396087222</v>
      </c>
      <c r="J2841" s="70" t="n">
        <v>0.6377263267614309</v>
      </c>
      <c r="K2841" s="71">
        <f>IF(NOT(AND(PAINEL_PESOS!$D$12="OK - 100%",PAINEL_PESOS!$F$20="OK - 100%",PAINEL_PESOS!$F$24="OK - 100%",PAINEL_PESOS!$F$27="OK - 100%",PAINEL_PESOS!$F$30="OK - 100%")),"", (E2841*PAINEL_PESOS!$B$7+F2841*PAINEL_PESOS!$B$8+G2841*PAINEL_PESOS!$B$9+H2841*PAINEL_PESOS!$B$10)*I2841)</f>
        <v/>
      </c>
      <c r="L2841" s="71">
        <f>IF(K2841="","",K2841-J2841)</f>
        <v/>
      </c>
      <c r="M2841" s="71">
        <f>IF(L2841="","",ABS(L2841))</f>
        <v/>
      </c>
      <c r="N2841" t="n">
        <v>1</v>
      </c>
      <c r="O2841" t="n">
        <v>1</v>
      </c>
      <c r="P2841" t="n">
        <v>0.6240760295670538</v>
      </c>
      <c r="Q2841" t="n">
        <v>0.9965652269503431</v>
      </c>
      <c r="R2841" t="n">
        <v>0.145134464114538</v>
      </c>
      <c r="S2841" t="n">
        <v>0.9992836252783488</v>
      </c>
      <c r="T2841" t="n">
        <v>0.9963414068104606</v>
      </c>
      <c r="U2841" t="n">
        <v>0.2000300796135044</v>
      </c>
      <c r="V2841" t="n">
        <v>0.6285146109106536</v>
      </c>
      <c r="W2841" t="n">
        <v>0.2504030502032525</v>
      </c>
      <c r="X2841" t="n">
        <v>0.7918882956167664</v>
      </c>
    </row>
    <row r="2842">
      <c r="A2842" t="inlineStr">
        <is>
          <t>3151008</t>
        </is>
      </c>
      <c r="B2842" t="inlineStr">
        <is>
          <t>Piranguinho</t>
        </is>
      </c>
      <c r="C2842" t="inlineStr">
        <is>
          <t>MG</t>
        </is>
      </c>
      <c r="D2842" t="inlineStr">
        <is>
          <t>REGIÃO SUDESTE</t>
        </is>
      </c>
      <c r="E2842" s="70">
        <f>SUMPRODUCT(N2842:Q2842,PAINEL_PESOS!$C$16:$C$19)</f>
        <v/>
      </c>
      <c r="F2842" s="70">
        <f>SUMPRODUCT(R2842:T2842,PAINEL_PESOS!$C$21:$C$23)</f>
        <v/>
      </c>
      <c r="G2842" s="70">
        <f>SUMPRODUCT(U2842:V2842,PAINEL_PESOS!$C$25:$C$26)</f>
        <v/>
      </c>
      <c r="H2842" s="70">
        <f>SUMPRODUCT(W2842:X2842,PAINEL_PESOS!$C$28:$C$29)</f>
        <v/>
      </c>
      <c r="I2842" s="70" t="n">
        <v>0.9976880029731938</v>
      </c>
      <c r="J2842" s="70" t="n">
        <v>0.652711375145767</v>
      </c>
      <c r="K2842" s="71">
        <f>IF(NOT(AND(PAINEL_PESOS!$D$12="OK - 100%",PAINEL_PESOS!$F$20="OK - 100%",PAINEL_PESOS!$F$24="OK - 100%",PAINEL_PESOS!$F$27="OK - 100%",PAINEL_PESOS!$F$30="OK - 100%")),"", (E2842*PAINEL_PESOS!$B$7+F2842*PAINEL_PESOS!$B$8+G2842*PAINEL_PESOS!$B$9+H2842*PAINEL_PESOS!$B$10)*I2842)</f>
        <v/>
      </c>
      <c r="L2842" s="71">
        <f>IF(K2842="","",K2842-J2842)</f>
        <v/>
      </c>
      <c r="M2842" s="71">
        <f>IF(L2842="","",ABS(L2842))</f>
        <v/>
      </c>
      <c r="N2842" t="n">
        <v>1</v>
      </c>
      <c r="O2842" t="n">
        <v>0.9959</v>
      </c>
      <c r="P2842" t="n">
        <v>0.6730728616684266</v>
      </c>
      <c r="Q2842" t="n">
        <v>0.9905771785470127</v>
      </c>
      <c r="R2842" t="n">
        <v>0.1797939713039945</v>
      </c>
      <c r="S2842" t="n">
        <v>0.9992447895372309</v>
      </c>
      <c r="T2842" t="n">
        <v>0.995590257697094</v>
      </c>
      <c r="U2842" t="n">
        <v>0.2000300796135044</v>
      </c>
      <c r="V2842" t="n">
        <v>0.7119423870130435</v>
      </c>
      <c r="W2842" t="n">
        <v>0.2504030502032525</v>
      </c>
      <c r="X2842" t="n">
        <v>0.7918882956167664</v>
      </c>
    </row>
    <row r="2843">
      <c r="A2843" t="inlineStr">
        <is>
          <t>3151107</t>
        </is>
      </c>
      <c r="B2843" t="inlineStr">
        <is>
          <t>Pirapetinga</t>
        </is>
      </c>
      <c r="C2843" t="inlineStr">
        <is>
          <t>MG</t>
        </is>
      </c>
      <c r="D2843" t="inlineStr">
        <is>
          <t>REGIÃO SUDESTE</t>
        </is>
      </c>
      <c r="E2843" s="70">
        <f>SUMPRODUCT(N2843:Q2843,PAINEL_PESOS!$C$16:$C$19)</f>
        <v/>
      </c>
      <c r="F2843" s="70">
        <f>SUMPRODUCT(R2843:T2843,PAINEL_PESOS!$C$21:$C$23)</f>
        <v/>
      </c>
      <c r="G2843" s="70">
        <f>SUMPRODUCT(U2843:V2843,PAINEL_PESOS!$C$25:$C$26)</f>
        <v/>
      </c>
      <c r="H2843" s="70">
        <f>SUMPRODUCT(W2843:X2843,PAINEL_PESOS!$C$28:$C$29)</f>
        <v/>
      </c>
      <c r="I2843" s="70" t="n">
        <v>0.9925432872300768</v>
      </c>
      <c r="J2843" s="70" t="n">
        <v>0.6373250780984786</v>
      </c>
      <c r="K2843" s="71">
        <f>IF(NOT(AND(PAINEL_PESOS!$D$12="OK - 100%",PAINEL_PESOS!$F$20="OK - 100%",PAINEL_PESOS!$F$24="OK - 100%",PAINEL_PESOS!$F$27="OK - 100%",PAINEL_PESOS!$F$30="OK - 100%")),"", (E2843*PAINEL_PESOS!$B$7+F2843*PAINEL_PESOS!$B$8+G2843*PAINEL_PESOS!$B$9+H2843*PAINEL_PESOS!$B$10)*I2843)</f>
        <v/>
      </c>
      <c r="L2843" s="71">
        <f>IF(K2843="","",K2843-J2843)</f>
        <v/>
      </c>
      <c r="M2843" s="71">
        <f>IF(L2843="","",ABS(L2843))</f>
        <v/>
      </c>
      <c r="N2843" t="n">
        <v>0.4</v>
      </c>
      <c r="O2843" t="n">
        <v>1</v>
      </c>
      <c r="P2843" t="n">
        <v>0.7383315733896516</v>
      </c>
      <c r="Q2843" t="n">
        <v>0.9790048492256362</v>
      </c>
      <c r="R2843" t="n">
        <v>0.312876691766629</v>
      </c>
      <c r="S2843" t="n">
        <v>0.9899186092557719</v>
      </c>
      <c r="T2843" t="n">
        <v>0.9812020068718347</v>
      </c>
      <c r="U2843" t="n">
        <v>0.3342163848364424</v>
      </c>
      <c r="V2843" t="n">
        <v>0.7303162227872988</v>
      </c>
      <c r="W2843" t="n">
        <v>0.1936908278937447</v>
      </c>
      <c r="X2843" t="n">
        <v>0.7973485315194698</v>
      </c>
    </row>
    <row r="2844">
      <c r="A2844" t="inlineStr">
        <is>
          <t>3151206</t>
        </is>
      </c>
      <c r="B2844" t="inlineStr">
        <is>
          <t>Pirapora</t>
        </is>
      </c>
      <c r="C2844" t="inlineStr">
        <is>
          <t>MG</t>
        </is>
      </c>
      <c r="D2844" t="inlineStr">
        <is>
          <t>REGIÃO SUDESTE</t>
        </is>
      </c>
      <c r="E2844" s="70">
        <f>SUMPRODUCT(N2844:Q2844,PAINEL_PESOS!$C$16:$C$19)</f>
        <v/>
      </c>
      <c r="F2844" s="70">
        <f>SUMPRODUCT(R2844:T2844,PAINEL_PESOS!$C$21:$C$23)</f>
        <v/>
      </c>
      <c r="G2844" s="70">
        <f>SUMPRODUCT(U2844:V2844,PAINEL_PESOS!$C$25:$C$26)</f>
        <v/>
      </c>
      <c r="H2844" s="70">
        <f>SUMPRODUCT(W2844:X2844,PAINEL_PESOS!$C$28:$C$29)</f>
        <v/>
      </c>
      <c r="I2844" s="70" t="n">
        <v>0.9004319612259414</v>
      </c>
      <c r="J2844" s="70" t="n">
        <v>0.595077599993865</v>
      </c>
      <c r="K2844" s="71">
        <f>IF(NOT(AND(PAINEL_PESOS!$D$12="OK - 100%",PAINEL_PESOS!$F$20="OK - 100%",PAINEL_PESOS!$F$24="OK - 100%",PAINEL_PESOS!$F$27="OK - 100%",PAINEL_PESOS!$F$30="OK - 100%")),"", (E2844*PAINEL_PESOS!$B$7+F2844*PAINEL_PESOS!$B$8+G2844*PAINEL_PESOS!$B$9+H2844*PAINEL_PESOS!$B$10)*I2844)</f>
        <v/>
      </c>
      <c r="L2844" s="71">
        <f>IF(K2844="","",K2844-J2844)</f>
        <v/>
      </c>
      <c r="M2844" s="71">
        <f>IF(L2844="","",ABS(L2844))</f>
        <v/>
      </c>
      <c r="N2844" t="n">
        <v>1</v>
      </c>
      <c r="O2844" t="n">
        <v>0.9959</v>
      </c>
      <c r="P2844" t="n">
        <v>0.5664202745512144</v>
      </c>
      <c r="Q2844" t="n">
        <v>0.9248127835453577</v>
      </c>
      <c r="R2844" t="n">
        <v>0.45914236168683</v>
      </c>
      <c r="S2844" t="n">
        <v>0.9222415492375537</v>
      </c>
      <c r="T2844" t="n">
        <v>0.5285164473734966</v>
      </c>
      <c r="U2844" t="n">
        <v>0.3193503334633583</v>
      </c>
      <c r="V2844" t="n">
        <v>0.7356078017523056</v>
      </c>
      <c r="W2844" t="n">
        <v>0.4736018556358994</v>
      </c>
      <c r="X2844" t="n">
        <v>0.7416476892231536</v>
      </c>
    </row>
    <row r="2845">
      <c r="A2845" t="inlineStr">
        <is>
          <t>3151305</t>
        </is>
      </c>
      <c r="B2845" t="inlineStr">
        <is>
          <t>Piraúba</t>
        </is>
      </c>
      <c r="C2845" t="inlineStr">
        <is>
          <t>MG</t>
        </is>
      </c>
      <c r="D2845" t="inlineStr">
        <is>
          <t>REGIÃO SUDESTE</t>
        </is>
      </c>
      <c r="E2845" s="70">
        <f>SUMPRODUCT(N2845:Q2845,PAINEL_PESOS!$C$16:$C$19)</f>
        <v/>
      </c>
      <c r="F2845" s="70">
        <f>SUMPRODUCT(R2845:T2845,PAINEL_PESOS!$C$21:$C$23)</f>
        <v/>
      </c>
      <c r="G2845" s="70">
        <f>SUMPRODUCT(U2845:V2845,PAINEL_PESOS!$C$25:$C$26)</f>
        <v/>
      </c>
      <c r="H2845" s="70">
        <f>SUMPRODUCT(W2845:X2845,PAINEL_PESOS!$C$28:$C$29)</f>
        <v/>
      </c>
      <c r="I2845" s="70" t="n">
        <v>0.996374304272705</v>
      </c>
      <c r="J2845" s="70" t="n">
        <v>0.6291781503945836</v>
      </c>
      <c r="K2845" s="71">
        <f>IF(NOT(AND(PAINEL_PESOS!$D$12="OK - 100%",PAINEL_PESOS!$F$20="OK - 100%",PAINEL_PESOS!$F$24="OK - 100%",PAINEL_PESOS!$F$27="OK - 100%",PAINEL_PESOS!$F$30="OK - 100%")),"", (E2845*PAINEL_PESOS!$B$7+F2845*PAINEL_PESOS!$B$8+G2845*PAINEL_PESOS!$B$9+H2845*PAINEL_PESOS!$B$10)*I2845)</f>
        <v/>
      </c>
      <c r="L2845" s="71">
        <f>IF(K2845="","",K2845-J2845)</f>
        <v/>
      </c>
      <c r="M2845" s="71">
        <f>IF(L2845="","",ABS(L2845))</f>
        <v/>
      </c>
      <c r="N2845" t="n">
        <v>0.6</v>
      </c>
      <c r="O2845" t="n">
        <v>0.9917</v>
      </c>
      <c r="P2845" t="n">
        <v>0.7494192185850053</v>
      </c>
      <c r="Q2845" t="n">
        <v>0.9886779521082798</v>
      </c>
      <c r="R2845" t="n">
        <v>0.2137799013227277</v>
      </c>
      <c r="S2845" t="n">
        <v>0.9968890804366152</v>
      </c>
      <c r="T2845" t="n">
        <v>0.9911521473054862</v>
      </c>
      <c r="U2845" t="n">
        <v>0.1758230297746815</v>
      </c>
      <c r="V2845" t="n">
        <v>0.6444328681262351</v>
      </c>
      <c r="W2845" t="n">
        <v>0.3011859385494627</v>
      </c>
      <c r="X2845" t="n">
        <v>0.7975201054238052</v>
      </c>
    </row>
    <row r="2846">
      <c r="A2846" t="inlineStr">
        <is>
          <t>3151404</t>
        </is>
      </c>
      <c r="B2846" t="inlineStr">
        <is>
          <t>Pitangui</t>
        </is>
      </c>
      <c r="C2846" t="inlineStr">
        <is>
          <t>MG</t>
        </is>
      </c>
      <c r="D2846" t="inlineStr">
        <is>
          <t>REGIÃO SUDESTE</t>
        </is>
      </c>
      <c r="E2846" s="70">
        <f>SUMPRODUCT(N2846:Q2846,PAINEL_PESOS!$C$16:$C$19)</f>
        <v/>
      </c>
      <c r="F2846" s="70">
        <f>SUMPRODUCT(R2846:T2846,PAINEL_PESOS!$C$21:$C$23)</f>
        <v/>
      </c>
      <c r="G2846" s="70">
        <f>SUMPRODUCT(U2846:V2846,PAINEL_PESOS!$C$25:$C$26)</f>
        <v/>
      </c>
      <c r="H2846" s="70">
        <f>SUMPRODUCT(W2846:X2846,PAINEL_PESOS!$C$28:$C$29)</f>
        <v/>
      </c>
      <c r="I2846" s="70" t="n">
        <v>0.9944585326112292</v>
      </c>
      <c r="J2846" s="70" t="n">
        <v>0.6596472747469456</v>
      </c>
      <c r="K2846" s="71">
        <f>IF(NOT(AND(PAINEL_PESOS!$D$12="OK - 100%",PAINEL_PESOS!$F$20="OK - 100%",PAINEL_PESOS!$F$24="OK - 100%",PAINEL_PESOS!$F$27="OK - 100%",PAINEL_PESOS!$F$30="OK - 100%")),"", (E2846*PAINEL_PESOS!$B$7+F2846*PAINEL_PESOS!$B$8+G2846*PAINEL_PESOS!$B$9+H2846*PAINEL_PESOS!$B$10)*I2846)</f>
        <v/>
      </c>
      <c r="L2846" s="71">
        <f>IF(K2846="","",K2846-J2846)</f>
        <v/>
      </c>
      <c r="M2846" s="71">
        <f>IF(L2846="","",ABS(L2846))</f>
        <v/>
      </c>
      <c r="N2846" t="n">
        <v>0.6</v>
      </c>
      <c r="O2846" t="n">
        <v>0.9964</v>
      </c>
      <c r="P2846" t="n">
        <v>0.6522703273495248</v>
      </c>
      <c r="Q2846" t="n">
        <v>0.9860716349226309</v>
      </c>
      <c r="R2846" t="n">
        <v>0.3122030102678138</v>
      </c>
      <c r="S2846" t="n">
        <v>0.9948133095846283</v>
      </c>
      <c r="T2846" t="n">
        <v>0.9840340558159155</v>
      </c>
      <c r="U2846" t="n">
        <v>0.2270062973488246</v>
      </c>
      <c r="V2846" t="n">
        <v>0.7339064133367199</v>
      </c>
      <c r="W2846" t="n">
        <v>0.3981563499099055</v>
      </c>
      <c r="X2846" t="n">
        <v>0.8027775038777279</v>
      </c>
    </row>
    <row r="2847">
      <c r="A2847" t="inlineStr">
        <is>
          <t>3151503</t>
        </is>
      </c>
      <c r="B2847" t="inlineStr">
        <is>
          <t>Piumhi</t>
        </is>
      </c>
      <c r="C2847" t="inlineStr">
        <is>
          <t>MG</t>
        </is>
      </c>
      <c r="D2847" t="inlineStr">
        <is>
          <t>REGIÃO SUDESTE</t>
        </is>
      </c>
      <c r="E2847" s="70">
        <f>SUMPRODUCT(N2847:Q2847,PAINEL_PESOS!$C$16:$C$19)</f>
        <v/>
      </c>
      <c r="F2847" s="70">
        <f>SUMPRODUCT(R2847:T2847,PAINEL_PESOS!$C$21:$C$23)</f>
        <v/>
      </c>
      <c r="G2847" s="70">
        <f>SUMPRODUCT(U2847:V2847,PAINEL_PESOS!$C$25:$C$26)</f>
        <v/>
      </c>
      <c r="H2847" s="70">
        <f>SUMPRODUCT(W2847:X2847,PAINEL_PESOS!$C$28:$C$29)</f>
        <v/>
      </c>
      <c r="I2847" s="70" t="n">
        <v>0.9952331422633874</v>
      </c>
      <c r="J2847" s="70" t="n">
        <v>0.6875158706153491</v>
      </c>
      <c r="K2847" s="71">
        <f>IF(NOT(AND(PAINEL_PESOS!$D$12="OK - 100%",PAINEL_PESOS!$F$20="OK - 100%",PAINEL_PESOS!$F$24="OK - 100%",PAINEL_PESOS!$F$27="OK - 100%",PAINEL_PESOS!$F$30="OK - 100%")),"", (E2847*PAINEL_PESOS!$B$7+F2847*PAINEL_PESOS!$B$8+G2847*PAINEL_PESOS!$B$9+H2847*PAINEL_PESOS!$B$10)*I2847)</f>
        <v/>
      </c>
      <c r="L2847" s="71">
        <f>IF(K2847="","",K2847-J2847)</f>
        <v/>
      </c>
      <c r="M2847" s="71">
        <f>IF(L2847="","",ABS(L2847))</f>
        <v/>
      </c>
      <c r="N2847" t="n">
        <v>1</v>
      </c>
      <c r="O2847" t="n">
        <v>1</v>
      </c>
      <c r="P2847" t="n">
        <v>0.5633579725448785</v>
      </c>
      <c r="Q2847" t="n">
        <v>0.9926074706923446</v>
      </c>
      <c r="R2847" t="n">
        <v>0.3875790450366554</v>
      </c>
      <c r="S2847" t="n">
        <v>0.9985358207719749</v>
      </c>
      <c r="T2847" t="n">
        <v>0.9816024405066313</v>
      </c>
      <c r="U2847" t="n">
        <v>0.2092786637071767</v>
      </c>
      <c r="V2847" t="n">
        <v>0.7448918258756438</v>
      </c>
      <c r="W2847" t="n">
        <v>0.4028442742609456</v>
      </c>
      <c r="X2847" t="n">
        <v>0.8129951756507716</v>
      </c>
    </row>
    <row r="2848">
      <c r="A2848" t="inlineStr">
        <is>
          <t>3151602</t>
        </is>
      </c>
      <c r="B2848" t="inlineStr">
        <is>
          <t>Planura</t>
        </is>
      </c>
      <c r="C2848" t="inlineStr">
        <is>
          <t>MG</t>
        </is>
      </c>
      <c r="D2848" t="inlineStr">
        <is>
          <t>REGIÃO SUDESTE</t>
        </is>
      </c>
      <c r="E2848" s="70">
        <f>SUMPRODUCT(N2848:Q2848,PAINEL_PESOS!$C$16:$C$19)</f>
        <v/>
      </c>
      <c r="F2848" s="70">
        <f>SUMPRODUCT(R2848:T2848,PAINEL_PESOS!$C$21:$C$23)</f>
        <v/>
      </c>
      <c r="G2848" s="70">
        <f>SUMPRODUCT(U2848:V2848,PAINEL_PESOS!$C$25:$C$26)</f>
        <v/>
      </c>
      <c r="H2848" s="70">
        <f>SUMPRODUCT(W2848:X2848,PAINEL_PESOS!$C$28:$C$29)</f>
        <v/>
      </c>
      <c r="I2848" s="70" t="n">
        <v>0.9854693976777353</v>
      </c>
      <c r="J2848" s="70" t="n">
        <v>0.635520165169652</v>
      </c>
      <c r="K2848" s="71">
        <f>IF(NOT(AND(PAINEL_PESOS!$D$12="OK - 100%",PAINEL_PESOS!$F$20="OK - 100%",PAINEL_PESOS!$F$24="OK - 100%",PAINEL_PESOS!$F$27="OK - 100%",PAINEL_PESOS!$F$30="OK - 100%")),"", (E2848*PAINEL_PESOS!$B$7+F2848*PAINEL_PESOS!$B$8+G2848*PAINEL_PESOS!$B$9+H2848*PAINEL_PESOS!$B$10)*I2848)</f>
        <v/>
      </c>
      <c r="L2848" s="71">
        <f>IF(K2848="","",K2848-J2848)</f>
        <v/>
      </c>
      <c r="M2848" s="71">
        <f>IF(L2848="","",ABS(L2848))</f>
        <v/>
      </c>
      <c r="N2848" t="n">
        <v>0.8</v>
      </c>
      <c r="O2848" t="n">
        <v>1</v>
      </c>
      <c r="P2848" t="n">
        <v>0.8538542766631467</v>
      </c>
      <c r="Q2848" t="n">
        <v>0.9917536867647603</v>
      </c>
      <c r="R2848" t="n">
        <v>0.3292957498838532</v>
      </c>
      <c r="S2848" t="n">
        <v>0.9999859724771376</v>
      </c>
      <c r="T2848" t="n">
        <v>0.931209770201995</v>
      </c>
      <c r="U2848" t="n">
        <v>0.1248159565940138</v>
      </c>
      <c r="V2848" t="n">
        <v>0.6808747776334224</v>
      </c>
      <c r="W2848" t="n">
        <v>0.1178844038159857</v>
      </c>
      <c r="X2848" t="n">
        <v>0.905753089269754</v>
      </c>
    </row>
    <row r="2849">
      <c r="A2849" t="inlineStr">
        <is>
          <t>3151701</t>
        </is>
      </c>
      <c r="B2849" t="inlineStr">
        <is>
          <t>Poço Fundo</t>
        </is>
      </c>
      <c r="C2849" t="inlineStr">
        <is>
          <t>MG</t>
        </is>
      </c>
      <c r="D2849" t="inlineStr">
        <is>
          <t>REGIÃO SUDESTE</t>
        </is>
      </c>
      <c r="E2849" s="70">
        <f>SUMPRODUCT(N2849:Q2849,PAINEL_PESOS!$C$16:$C$19)</f>
        <v/>
      </c>
      <c r="F2849" s="70">
        <f>SUMPRODUCT(R2849:T2849,PAINEL_PESOS!$C$21:$C$23)</f>
        <v/>
      </c>
      <c r="G2849" s="70">
        <f>SUMPRODUCT(U2849:V2849,PAINEL_PESOS!$C$25:$C$26)</f>
        <v/>
      </c>
      <c r="H2849" s="70">
        <f>SUMPRODUCT(W2849:X2849,PAINEL_PESOS!$C$28:$C$29)</f>
        <v/>
      </c>
      <c r="I2849" s="70" t="n">
        <v>0.9987884333598254</v>
      </c>
      <c r="J2849" s="70" t="n">
        <v>0.6487068693716664</v>
      </c>
      <c r="K2849" s="71">
        <f>IF(NOT(AND(PAINEL_PESOS!$D$12="OK - 100%",PAINEL_PESOS!$F$20="OK - 100%",PAINEL_PESOS!$F$24="OK - 100%",PAINEL_PESOS!$F$27="OK - 100%",PAINEL_PESOS!$F$30="OK - 100%")),"", (E2849*PAINEL_PESOS!$B$7+F2849*PAINEL_PESOS!$B$8+G2849*PAINEL_PESOS!$B$9+H2849*PAINEL_PESOS!$B$10)*I2849)</f>
        <v/>
      </c>
      <c r="L2849" s="71">
        <f>IF(K2849="","",K2849-J2849)</f>
        <v/>
      </c>
      <c r="M2849" s="71">
        <f>IF(L2849="","",ABS(L2849))</f>
        <v/>
      </c>
      <c r="N2849" t="n">
        <v>0.6</v>
      </c>
      <c r="O2849" t="n">
        <v>1</v>
      </c>
      <c r="P2849" t="n">
        <v>0.7788806758183738</v>
      </c>
      <c r="Q2849" t="n">
        <v>0.9961091217880153</v>
      </c>
      <c r="R2849" t="n">
        <v>0.2889833306546543</v>
      </c>
      <c r="S2849" t="n">
        <v>0.9991652379155587</v>
      </c>
      <c r="T2849" t="n">
        <v>0.9970656900567143</v>
      </c>
      <c r="U2849" t="n">
        <v>0.2000300796135044</v>
      </c>
      <c r="V2849" t="n">
        <v>0.7426576982388051</v>
      </c>
      <c r="W2849" t="n">
        <v>0.2504030502032525</v>
      </c>
      <c r="X2849" t="n">
        <v>0.7918882956167664</v>
      </c>
    </row>
    <row r="2850">
      <c r="A2850" t="inlineStr">
        <is>
          <t>3151800</t>
        </is>
      </c>
      <c r="B2850" t="inlineStr">
        <is>
          <t>Poços de Caldas</t>
        </is>
      </c>
      <c r="C2850" t="inlineStr">
        <is>
          <t>MG</t>
        </is>
      </c>
      <c r="D2850" t="inlineStr">
        <is>
          <t>REGIÃO SUDESTE</t>
        </is>
      </c>
      <c r="E2850" s="70">
        <f>SUMPRODUCT(N2850:Q2850,PAINEL_PESOS!$C$16:$C$19)</f>
        <v/>
      </c>
      <c r="F2850" s="70">
        <f>SUMPRODUCT(R2850:T2850,PAINEL_PESOS!$C$21:$C$23)</f>
        <v/>
      </c>
      <c r="G2850" s="70">
        <f>SUMPRODUCT(U2850:V2850,PAINEL_PESOS!$C$25:$C$26)</f>
        <v/>
      </c>
      <c r="H2850" s="70">
        <f>SUMPRODUCT(W2850:X2850,PAINEL_PESOS!$C$28:$C$29)</f>
        <v/>
      </c>
      <c r="I2850" s="70" t="n">
        <v>0.9875777127419919</v>
      </c>
      <c r="J2850" s="70" t="n">
        <v>0.6438885029815778</v>
      </c>
      <c r="K2850" s="71">
        <f>IF(NOT(AND(PAINEL_PESOS!$D$12="OK - 100%",PAINEL_PESOS!$F$20="OK - 100%",PAINEL_PESOS!$F$24="OK - 100%",PAINEL_PESOS!$F$27="OK - 100%",PAINEL_PESOS!$F$30="OK - 100%")),"", (E2850*PAINEL_PESOS!$B$7+F2850*PAINEL_PESOS!$B$8+G2850*PAINEL_PESOS!$B$9+H2850*PAINEL_PESOS!$B$10)*I2850)</f>
        <v/>
      </c>
      <c r="L2850" s="71">
        <f>IF(K2850="","",K2850-J2850)</f>
        <v/>
      </c>
      <c r="M2850" s="71">
        <f>IF(L2850="","",ABS(L2850))</f>
        <v/>
      </c>
      <c r="N2850" t="n">
        <v>1</v>
      </c>
      <c r="O2850" t="n">
        <v>0.9987</v>
      </c>
      <c r="P2850" t="n">
        <v>0.5637803590285111</v>
      </c>
      <c r="Q2850" t="n">
        <v>0.934654838006608</v>
      </c>
      <c r="R2850" t="n">
        <v>0.5681564670368368</v>
      </c>
      <c r="S2850" t="n">
        <v>0.9780689570300991</v>
      </c>
      <c r="T2850" t="n">
        <v>0.9950833443696326</v>
      </c>
      <c r="U2850" t="n">
        <v>0.1380573203255781</v>
      </c>
      <c r="V2850" t="n">
        <v>0.6121111164278019</v>
      </c>
      <c r="W2850" t="n">
        <v>0.1809910362924748</v>
      </c>
      <c r="X2850" t="n">
        <v>0.8419685327858625</v>
      </c>
    </row>
    <row r="2851">
      <c r="A2851" t="inlineStr">
        <is>
          <t>3151909</t>
        </is>
      </c>
      <c r="B2851" t="inlineStr">
        <is>
          <t>Pocrane</t>
        </is>
      </c>
      <c r="C2851" t="inlineStr">
        <is>
          <t>MG</t>
        </is>
      </c>
      <c r="D2851" t="inlineStr">
        <is>
          <t>REGIÃO SUDESTE</t>
        </is>
      </c>
      <c r="E2851" s="70">
        <f>SUMPRODUCT(N2851:Q2851,PAINEL_PESOS!$C$16:$C$19)</f>
        <v/>
      </c>
      <c r="F2851" s="70">
        <f>SUMPRODUCT(R2851:T2851,PAINEL_PESOS!$C$21:$C$23)</f>
        <v/>
      </c>
      <c r="G2851" s="70">
        <f>SUMPRODUCT(U2851:V2851,PAINEL_PESOS!$C$25:$C$26)</f>
        <v/>
      </c>
      <c r="H2851" s="70">
        <f>SUMPRODUCT(W2851:X2851,PAINEL_PESOS!$C$28:$C$29)</f>
        <v/>
      </c>
      <c r="I2851" s="70" t="n">
        <v>0.9963018638768688</v>
      </c>
      <c r="J2851" s="70" t="n">
        <v>0.6402984480946973</v>
      </c>
      <c r="K2851" s="71">
        <f>IF(NOT(AND(PAINEL_PESOS!$D$12="OK - 100%",PAINEL_PESOS!$F$20="OK - 100%",PAINEL_PESOS!$F$24="OK - 100%",PAINEL_PESOS!$F$27="OK - 100%",PAINEL_PESOS!$F$30="OK - 100%")),"", (E2851*PAINEL_PESOS!$B$7+F2851*PAINEL_PESOS!$B$8+G2851*PAINEL_PESOS!$B$9+H2851*PAINEL_PESOS!$B$10)*I2851)</f>
        <v/>
      </c>
      <c r="L2851" s="71">
        <f>IF(K2851="","",K2851-J2851)</f>
        <v/>
      </c>
      <c r="M2851" s="71">
        <f>IF(L2851="","",ABS(L2851))</f>
        <v/>
      </c>
      <c r="N2851" t="n">
        <v>0.4</v>
      </c>
      <c r="O2851" t="n">
        <v>1</v>
      </c>
      <c r="P2851" t="n">
        <v>0.9989440337909188</v>
      </c>
      <c r="Q2851" t="n">
        <v>0.9960628696536243</v>
      </c>
      <c r="R2851" t="n">
        <v>0.1684044141995926</v>
      </c>
      <c r="S2851" t="n">
        <v>0.9999639708853183</v>
      </c>
      <c r="T2851" t="n">
        <v>0.9839831049540888</v>
      </c>
      <c r="U2851" t="n">
        <v>0.2002179838408534</v>
      </c>
      <c r="V2851" t="n">
        <v>0.7547774244033105</v>
      </c>
      <c r="W2851" t="n">
        <v>0.3369497347037229</v>
      </c>
      <c r="X2851" t="n">
        <v>0.717051598178311</v>
      </c>
    </row>
    <row r="2852">
      <c r="A2852" t="inlineStr">
        <is>
          <t>3152006</t>
        </is>
      </c>
      <c r="B2852" t="inlineStr">
        <is>
          <t>Pompéu</t>
        </is>
      </c>
      <c r="C2852" t="inlineStr">
        <is>
          <t>MG</t>
        </is>
      </c>
      <c r="D2852" t="inlineStr">
        <is>
          <t>REGIÃO SUDESTE</t>
        </is>
      </c>
      <c r="E2852" s="70">
        <f>SUMPRODUCT(N2852:Q2852,PAINEL_PESOS!$C$16:$C$19)</f>
        <v/>
      </c>
      <c r="F2852" s="70">
        <f>SUMPRODUCT(R2852:T2852,PAINEL_PESOS!$C$21:$C$23)</f>
        <v/>
      </c>
      <c r="G2852" s="70">
        <f>SUMPRODUCT(U2852:V2852,PAINEL_PESOS!$C$25:$C$26)</f>
        <v/>
      </c>
      <c r="H2852" s="70">
        <f>SUMPRODUCT(W2852:X2852,PAINEL_PESOS!$C$28:$C$29)</f>
        <v/>
      </c>
      <c r="I2852" s="70" t="n">
        <v>0.990306599423566</v>
      </c>
      <c r="J2852" s="70" t="n">
        <v>0.6486795872402903</v>
      </c>
      <c r="K2852" s="71">
        <f>IF(NOT(AND(PAINEL_PESOS!$D$12="OK - 100%",PAINEL_PESOS!$F$20="OK - 100%",PAINEL_PESOS!$F$24="OK - 100%",PAINEL_PESOS!$F$27="OK - 100%",PAINEL_PESOS!$F$30="OK - 100%")),"", (E2852*PAINEL_PESOS!$B$7+F2852*PAINEL_PESOS!$B$8+G2852*PAINEL_PESOS!$B$9+H2852*PAINEL_PESOS!$B$10)*I2852)</f>
        <v/>
      </c>
      <c r="L2852" s="71">
        <f>IF(K2852="","",K2852-J2852)</f>
        <v/>
      </c>
      <c r="M2852" s="71">
        <f>IF(L2852="","",ABS(L2852))</f>
        <v/>
      </c>
      <c r="N2852" t="n">
        <v>0.4</v>
      </c>
      <c r="O2852" t="n">
        <v>1</v>
      </c>
      <c r="P2852" t="n">
        <v>0.6011615628299893</v>
      </c>
      <c r="Q2852" t="n">
        <v>0.9953368023073288</v>
      </c>
      <c r="R2852" t="n">
        <v>0.3647407638589005</v>
      </c>
      <c r="S2852" t="n">
        <v>0.9804461860678172</v>
      </c>
      <c r="T2852" t="n">
        <v>0.9616672698466477</v>
      </c>
      <c r="U2852" t="n">
        <v>0.2449081331330473</v>
      </c>
      <c r="V2852" t="n">
        <v>0.7568981353778463</v>
      </c>
      <c r="W2852" t="n">
        <v>0.414193566585717</v>
      </c>
      <c r="X2852" t="n">
        <v>0.7880805385449261</v>
      </c>
    </row>
    <row r="2853">
      <c r="A2853" t="inlineStr">
        <is>
          <t>3152105</t>
        </is>
      </c>
      <c r="B2853" t="inlineStr">
        <is>
          <t>Ponte Nova</t>
        </is>
      </c>
      <c r="C2853" t="inlineStr">
        <is>
          <t>MG</t>
        </is>
      </c>
      <c r="D2853" t="inlineStr">
        <is>
          <t>REGIÃO SUDESTE</t>
        </is>
      </c>
      <c r="E2853" s="70">
        <f>SUMPRODUCT(N2853:Q2853,PAINEL_PESOS!$C$16:$C$19)</f>
        <v/>
      </c>
      <c r="F2853" s="70">
        <f>SUMPRODUCT(R2853:T2853,PAINEL_PESOS!$C$21:$C$23)</f>
        <v/>
      </c>
      <c r="G2853" s="70">
        <f>SUMPRODUCT(U2853:V2853,PAINEL_PESOS!$C$25:$C$26)</f>
        <v/>
      </c>
      <c r="H2853" s="70">
        <f>SUMPRODUCT(W2853:X2853,PAINEL_PESOS!$C$28:$C$29)</f>
        <v/>
      </c>
      <c r="I2853" s="70" t="n">
        <v>0.987642193405747</v>
      </c>
      <c r="J2853" s="70" t="n">
        <v>0.6392067574594407</v>
      </c>
      <c r="K2853" s="71">
        <f>IF(NOT(AND(PAINEL_PESOS!$D$12="OK - 100%",PAINEL_PESOS!$F$20="OK - 100%",PAINEL_PESOS!$F$24="OK - 100%",PAINEL_PESOS!$F$27="OK - 100%",PAINEL_PESOS!$F$30="OK - 100%")),"", (E2853*PAINEL_PESOS!$B$7+F2853*PAINEL_PESOS!$B$8+G2853*PAINEL_PESOS!$B$9+H2853*PAINEL_PESOS!$B$10)*I2853)</f>
        <v/>
      </c>
      <c r="L2853" s="71">
        <f>IF(K2853="","",K2853-J2853)</f>
        <v/>
      </c>
      <c r="M2853" s="71">
        <f>IF(L2853="","",ABS(L2853))</f>
        <v/>
      </c>
      <c r="N2853" t="n">
        <v>0.6</v>
      </c>
      <c r="O2853" t="n">
        <v>0.9926</v>
      </c>
      <c r="P2853" t="n">
        <v>0.4429778247096093</v>
      </c>
      <c r="Q2853" t="n">
        <v>0.9622256325408287</v>
      </c>
      <c r="R2853" t="n">
        <v>0.4348144723192637</v>
      </c>
      <c r="S2853" t="n">
        <v>0.9653895540110988</v>
      </c>
      <c r="T2853" t="n">
        <v>0.9777921795029637</v>
      </c>
      <c r="U2853" t="n">
        <v>0.2782316723318016</v>
      </c>
      <c r="V2853" t="n">
        <v>0.7572227989801881</v>
      </c>
      <c r="W2853" t="n">
        <v>0.3491602875313607</v>
      </c>
      <c r="X2853" t="n">
        <v>0.7087910211996462</v>
      </c>
    </row>
    <row r="2854">
      <c r="A2854" t="inlineStr">
        <is>
          <t>3152131</t>
        </is>
      </c>
      <c r="B2854" t="inlineStr">
        <is>
          <t>Ponto Chique</t>
        </is>
      </c>
      <c r="C2854" t="inlineStr">
        <is>
          <t>MG</t>
        </is>
      </c>
      <c r="D2854" t="inlineStr">
        <is>
          <t>REGIÃO SUDESTE</t>
        </is>
      </c>
      <c r="E2854" s="70">
        <f>SUMPRODUCT(N2854:Q2854,PAINEL_PESOS!$C$16:$C$19)</f>
        <v/>
      </c>
      <c r="F2854" s="70">
        <f>SUMPRODUCT(R2854:T2854,PAINEL_PESOS!$C$21:$C$23)</f>
        <v/>
      </c>
      <c r="G2854" s="70">
        <f>SUMPRODUCT(U2854:V2854,PAINEL_PESOS!$C$25:$C$26)</f>
        <v/>
      </c>
      <c r="H2854" s="70">
        <f>SUMPRODUCT(W2854:X2854,PAINEL_PESOS!$C$28:$C$29)</f>
        <v/>
      </c>
      <c r="I2854" s="70" t="n">
        <v>0.9991701449117071</v>
      </c>
      <c r="J2854" s="70" t="n">
        <v>0.6723029318722789</v>
      </c>
      <c r="K2854" s="71">
        <f>IF(NOT(AND(PAINEL_PESOS!$D$12="OK - 100%",PAINEL_PESOS!$F$20="OK - 100%",PAINEL_PESOS!$F$24="OK - 100%",PAINEL_PESOS!$F$27="OK - 100%",PAINEL_PESOS!$F$30="OK - 100%")),"", (E2854*PAINEL_PESOS!$B$7+F2854*PAINEL_PESOS!$B$8+G2854*PAINEL_PESOS!$B$9+H2854*PAINEL_PESOS!$B$10)*I2854)</f>
        <v/>
      </c>
      <c r="L2854" s="71">
        <f>IF(K2854="","",K2854-J2854)</f>
        <v/>
      </c>
      <c r="M2854" s="71">
        <f>IF(L2854="","",ABS(L2854))</f>
        <v/>
      </c>
      <c r="N2854" t="n">
        <v>0.4</v>
      </c>
      <c r="O2854" t="n">
        <v>1</v>
      </c>
      <c r="P2854" t="n">
        <v>0.8519535374868005</v>
      </c>
      <c r="Q2854" t="n">
        <v>0.997832221721087</v>
      </c>
      <c r="R2854" t="n">
        <v>0.08709951923143359</v>
      </c>
      <c r="S2854" t="n">
        <v>0.9999839026554236</v>
      </c>
      <c r="T2854" t="n">
        <v>0.9973805210937988</v>
      </c>
      <c r="U2854" t="n">
        <v>0.4907642425672865</v>
      </c>
      <c r="V2854" t="n">
        <v>0.7568838144878459</v>
      </c>
      <c r="W2854" t="n">
        <v>0.5319017156192036</v>
      </c>
      <c r="X2854" t="n">
        <v>0.5888051930957759</v>
      </c>
    </row>
    <row r="2855">
      <c r="A2855" t="inlineStr">
        <is>
          <t>3152170</t>
        </is>
      </c>
      <c r="B2855" t="inlineStr">
        <is>
          <t>Ponto dos Volantes</t>
        </is>
      </c>
      <c r="C2855" t="inlineStr">
        <is>
          <t>MG</t>
        </is>
      </c>
      <c r="D2855" t="inlineStr">
        <is>
          <t>REGIÃO SUDESTE</t>
        </is>
      </c>
      <c r="E2855" s="70">
        <f>SUMPRODUCT(N2855:Q2855,PAINEL_PESOS!$C$16:$C$19)</f>
        <v/>
      </c>
      <c r="F2855" s="70">
        <f>SUMPRODUCT(R2855:T2855,PAINEL_PESOS!$C$21:$C$23)</f>
        <v/>
      </c>
      <c r="G2855" s="70">
        <f>SUMPRODUCT(U2855:V2855,PAINEL_PESOS!$C$25:$C$26)</f>
        <v/>
      </c>
      <c r="H2855" s="70">
        <f>SUMPRODUCT(W2855:X2855,PAINEL_PESOS!$C$28:$C$29)</f>
        <v/>
      </c>
      <c r="I2855" s="70" t="n">
        <v>0.9889113399357968</v>
      </c>
      <c r="J2855" s="70" t="n">
        <v>0.7107111321890199</v>
      </c>
      <c r="K2855" s="71">
        <f>IF(NOT(AND(PAINEL_PESOS!$D$12="OK - 100%",PAINEL_PESOS!$F$20="OK - 100%",PAINEL_PESOS!$F$24="OK - 100%",PAINEL_PESOS!$F$27="OK - 100%",PAINEL_PESOS!$F$30="OK - 100%")),"", (E2855*PAINEL_PESOS!$B$7+F2855*PAINEL_PESOS!$B$8+G2855*PAINEL_PESOS!$B$9+H2855*PAINEL_PESOS!$B$10)*I2855)</f>
        <v/>
      </c>
      <c r="L2855" s="71">
        <f>IF(K2855="","",K2855-J2855)</f>
        <v/>
      </c>
      <c r="M2855" s="71">
        <f>IF(L2855="","",ABS(L2855))</f>
        <v/>
      </c>
      <c r="N2855" t="n">
        <v>1</v>
      </c>
      <c r="O2855" t="n">
        <v>1</v>
      </c>
      <c r="P2855" t="n">
        <v>0.4621964097148892</v>
      </c>
      <c r="Q2855" t="n">
        <v>0.9857913893920425</v>
      </c>
      <c r="R2855" t="n">
        <v>0.1668105174103206</v>
      </c>
      <c r="S2855" t="n">
        <v>1</v>
      </c>
      <c r="T2855" t="n">
        <v>0.9531516969346094</v>
      </c>
      <c r="U2855" t="n">
        <v>0.5243020858988857</v>
      </c>
      <c r="V2855" t="n">
        <v>0.7360519007412114</v>
      </c>
      <c r="W2855" t="n">
        <v>0.6693188116604185</v>
      </c>
      <c r="X2855" t="n">
        <v>0.6824678321196397</v>
      </c>
    </row>
    <row r="2856">
      <c r="A2856" t="inlineStr">
        <is>
          <t>3152204</t>
        </is>
      </c>
      <c r="B2856" t="inlineStr">
        <is>
          <t>Porteirinha</t>
        </is>
      </c>
      <c r="C2856" t="inlineStr">
        <is>
          <t>MG</t>
        </is>
      </c>
      <c r="D2856" t="inlineStr">
        <is>
          <t>REGIÃO SUDESTE</t>
        </is>
      </c>
      <c r="E2856" s="70">
        <f>SUMPRODUCT(N2856:Q2856,PAINEL_PESOS!$C$16:$C$19)</f>
        <v/>
      </c>
      <c r="F2856" s="70">
        <f>SUMPRODUCT(R2856:T2856,PAINEL_PESOS!$C$21:$C$23)</f>
        <v/>
      </c>
      <c r="G2856" s="70">
        <f>SUMPRODUCT(U2856:V2856,PAINEL_PESOS!$C$25:$C$26)</f>
        <v/>
      </c>
      <c r="H2856" s="70">
        <f>SUMPRODUCT(W2856:X2856,PAINEL_PESOS!$C$28:$C$29)</f>
        <v/>
      </c>
      <c r="I2856" s="70" t="n">
        <v>0.9356989745419871</v>
      </c>
      <c r="J2856" s="70" t="n">
        <v>0.6382897514751771</v>
      </c>
      <c r="K2856" s="71">
        <f>IF(NOT(AND(PAINEL_PESOS!$D$12="OK - 100%",PAINEL_PESOS!$F$20="OK - 100%",PAINEL_PESOS!$F$24="OK - 100%",PAINEL_PESOS!$F$27="OK - 100%",PAINEL_PESOS!$F$30="OK - 100%")),"", (E2856*PAINEL_PESOS!$B$7+F2856*PAINEL_PESOS!$B$8+G2856*PAINEL_PESOS!$B$9+H2856*PAINEL_PESOS!$B$10)*I2856)</f>
        <v/>
      </c>
      <c r="L2856" s="71">
        <f>IF(K2856="","",K2856-J2856)</f>
        <v/>
      </c>
      <c r="M2856" s="71">
        <f>IF(L2856="","",ABS(L2856))</f>
        <v/>
      </c>
      <c r="N2856" t="n">
        <v>1</v>
      </c>
      <c r="O2856" t="n">
        <v>1</v>
      </c>
      <c r="P2856" t="n">
        <v>0.7724392819429778</v>
      </c>
      <c r="Q2856" t="n">
        <v>0.910288833812853</v>
      </c>
      <c r="R2856" t="n">
        <v>0.3012568729943453</v>
      </c>
      <c r="S2856" t="n">
        <v>0.9972947570673546</v>
      </c>
      <c r="T2856" t="n">
        <v>0.7158382347222703</v>
      </c>
      <c r="U2856" t="n">
        <v>0.4594325286932092</v>
      </c>
      <c r="V2856" t="n">
        <v>0.7113530951407292</v>
      </c>
      <c r="W2856" t="n">
        <v>0.5148241720528001</v>
      </c>
      <c r="X2856" t="n">
        <v>0.5873226197869976</v>
      </c>
    </row>
    <row r="2857">
      <c r="A2857" t="inlineStr">
        <is>
          <t>3152303</t>
        </is>
      </c>
      <c r="B2857" t="inlineStr">
        <is>
          <t>Porto Firme</t>
        </is>
      </c>
      <c r="C2857" t="inlineStr">
        <is>
          <t>MG</t>
        </is>
      </c>
      <c r="D2857" t="inlineStr">
        <is>
          <t>REGIÃO SUDESTE</t>
        </is>
      </c>
      <c r="E2857" s="70">
        <f>SUMPRODUCT(N2857:Q2857,PAINEL_PESOS!$C$16:$C$19)</f>
        <v/>
      </c>
      <c r="F2857" s="70">
        <f>SUMPRODUCT(R2857:T2857,PAINEL_PESOS!$C$21:$C$23)</f>
        <v/>
      </c>
      <c r="G2857" s="70">
        <f>SUMPRODUCT(U2857:V2857,PAINEL_PESOS!$C$25:$C$26)</f>
        <v/>
      </c>
      <c r="H2857" s="70">
        <f>SUMPRODUCT(W2857:X2857,PAINEL_PESOS!$C$28:$C$29)</f>
        <v/>
      </c>
      <c r="I2857" s="70" t="n">
        <v>0.9985457513131247</v>
      </c>
      <c r="J2857" s="70" t="n">
        <v>0.6699035002453199</v>
      </c>
      <c r="K2857" s="71">
        <f>IF(NOT(AND(PAINEL_PESOS!$D$12="OK - 100%",PAINEL_PESOS!$F$20="OK - 100%",PAINEL_PESOS!$F$24="OK - 100%",PAINEL_PESOS!$F$27="OK - 100%",PAINEL_PESOS!$F$30="OK - 100%")),"", (E2857*PAINEL_PESOS!$B$7+F2857*PAINEL_PESOS!$B$8+G2857*PAINEL_PESOS!$B$9+H2857*PAINEL_PESOS!$B$10)*I2857)</f>
        <v/>
      </c>
      <c r="L2857" s="71">
        <f>IF(K2857="","",K2857-J2857)</f>
        <v/>
      </c>
      <c r="M2857" s="71">
        <f>IF(L2857="","",ABS(L2857))</f>
        <v/>
      </c>
      <c r="N2857" t="n">
        <v>1</v>
      </c>
      <c r="O2857" t="n">
        <v>1</v>
      </c>
      <c r="P2857" t="n">
        <v>0.6968321013727561</v>
      </c>
      <c r="Q2857" t="n">
        <v>0.9952417901833607</v>
      </c>
      <c r="R2857" t="n">
        <v>0.1682714836988313</v>
      </c>
      <c r="S2857" t="n">
        <v>0.999981469870414</v>
      </c>
      <c r="T2857" t="n">
        <v>0.9961178360752637</v>
      </c>
      <c r="U2857" t="n">
        <v>0.269680229163154</v>
      </c>
      <c r="V2857" t="n">
        <v>0.7556675842441118</v>
      </c>
      <c r="W2857" t="n">
        <v>0.3475823481282561</v>
      </c>
      <c r="X2857" t="n">
        <v>0.7051520355825047</v>
      </c>
    </row>
    <row r="2858">
      <c r="A2858" t="inlineStr">
        <is>
          <t>3152402</t>
        </is>
      </c>
      <c r="B2858" t="inlineStr">
        <is>
          <t>Poté</t>
        </is>
      </c>
      <c r="C2858" t="inlineStr">
        <is>
          <t>MG</t>
        </is>
      </c>
      <c r="D2858" t="inlineStr">
        <is>
          <t>REGIÃO SUDESTE</t>
        </is>
      </c>
      <c r="E2858" s="70">
        <f>SUMPRODUCT(N2858:Q2858,PAINEL_PESOS!$C$16:$C$19)</f>
        <v/>
      </c>
      <c r="F2858" s="70">
        <f>SUMPRODUCT(R2858:T2858,PAINEL_PESOS!$C$21:$C$23)</f>
        <v/>
      </c>
      <c r="G2858" s="70">
        <f>SUMPRODUCT(U2858:V2858,PAINEL_PESOS!$C$25:$C$26)</f>
        <v/>
      </c>
      <c r="H2858" s="70">
        <f>SUMPRODUCT(W2858:X2858,PAINEL_PESOS!$C$28:$C$29)</f>
        <v/>
      </c>
      <c r="I2858" s="70" t="n">
        <v>0.9915984898756676</v>
      </c>
      <c r="J2858" s="70" t="n">
        <v>0.6339392241402679</v>
      </c>
      <c r="K2858" s="71">
        <f>IF(NOT(AND(PAINEL_PESOS!$D$12="OK - 100%",PAINEL_PESOS!$F$20="OK - 100%",PAINEL_PESOS!$F$24="OK - 100%",PAINEL_PESOS!$F$27="OK - 100%",PAINEL_PESOS!$F$30="OK - 100%")),"", (E2858*PAINEL_PESOS!$B$7+F2858*PAINEL_PESOS!$B$8+G2858*PAINEL_PESOS!$B$9+H2858*PAINEL_PESOS!$B$10)*I2858)</f>
        <v/>
      </c>
      <c r="L2858" s="71">
        <f>IF(K2858="","",K2858-J2858)</f>
        <v/>
      </c>
      <c r="M2858" s="71">
        <f>IF(L2858="","",ABS(L2858))</f>
        <v/>
      </c>
      <c r="N2858" t="n">
        <v>0.2</v>
      </c>
      <c r="O2858" t="n">
        <v>1</v>
      </c>
      <c r="P2858" t="n">
        <v>0.6786694825765576</v>
      </c>
      <c r="Q2858" t="n">
        <v>0.9797124211114063</v>
      </c>
      <c r="R2858" t="n">
        <v>0.2004392539186899</v>
      </c>
      <c r="S2858" t="n">
        <v>0.9991839662600457</v>
      </c>
      <c r="T2858" t="n">
        <v>0.9718285810552657</v>
      </c>
      <c r="U2858" t="n">
        <v>0.3081929488142129</v>
      </c>
      <c r="V2858" t="n">
        <v>0.7440995820374757</v>
      </c>
      <c r="W2858" t="n">
        <v>0.5676654171058639</v>
      </c>
      <c r="X2858" t="n">
        <v>0.6176997413426204</v>
      </c>
    </row>
    <row r="2859">
      <c r="A2859" t="inlineStr">
        <is>
          <t>3152501</t>
        </is>
      </c>
      <c r="B2859" t="inlineStr">
        <is>
          <t>Pouso Alegre</t>
        </is>
      </c>
      <c r="C2859" t="inlineStr">
        <is>
          <t>MG</t>
        </is>
      </c>
      <c r="D2859" t="inlineStr">
        <is>
          <t>REGIÃO SUDESTE</t>
        </is>
      </c>
      <c r="E2859" s="70">
        <f>SUMPRODUCT(N2859:Q2859,PAINEL_PESOS!$C$16:$C$19)</f>
        <v/>
      </c>
      <c r="F2859" s="70">
        <f>SUMPRODUCT(R2859:T2859,PAINEL_PESOS!$C$21:$C$23)</f>
        <v/>
      </c>
      <c r="G2859" s="70">
        <f>SUMPRODUCT(U2859:V2859,PAINEL_PESOS!$C$25:$C$26)</f>
        <v/>
      </c>
      <c r="H2859" s="70">
        <f>SUMPRODUCT(W2859:X2859,PAINEL_PESOS!$C$28:$C$29)</f>
        <v/>
      </c>
      <c r="I2859" s="70" t="n">
        <v>0.9920012839930702</v>
      </c>
      <c r="J2859" s="70" t="n">
        <v>0.666737482745893</v>
      </c>
      <c r="K2859" s="71">
        <f>IF(NOT(AND(PAINEL_PESOS!$D$12="OK - 100%",PAINEL_PESOS!$F$20="OK - 100%",PAINEL_PESOS!$F$24="OK - 100%",PAINEL_PESOS!$F$27="OK - 100%",PAINEL_PESOS!$F$30="OK - 100%")),"", (E2859*PAINEL_PESOS!$B$7+F2859*PAINEL_PESOS!$B$8+G2859*PAINEL_PESOS!$B$9+H2859*PAINEL_PESOS!$B$10)*I2859)</f>
        <v/>
      </c>
      <c r="L2859" s="71">
        <f>IF(K2859="","",K2859-J2859)</f>
        <v/>
      </c>
      <c r="M2859" s="71">
        <f>IF(L2859="","",ABS(L2859))</f>
        <v/>
      </c>
      <c r="N2859" t="n">
        <v>0.8</v>
      </c>
      <c r="O2859" t="n">
        <v>0.9777</v>
      </c>
      <c r="P2859" t="n">
        <v>0.6646251319957761</v>
      </c>
      <c r="Q2859" t="n">
        <v>0.9666771763328459</v>
      </c>
      <c r="R2859" t="n">
        <v>0.5944487386835644</v>
      </c>
      <c r="S2859" t="n">
        <v>0.983596097015745</v>
      </c>
      <c r="T2859" t="n">
        <v>0.9904148326340183</v>
      </c>
      <c r="U2859" t="n">
        <v>0.2000300796135044</v>
      </c>
      <c r="V2859" t="n">
        <v>0.717779198691618</v>
      </c>
      <c r="W2859" t="n">
        <v>0.2504030502032525</v>
      </c>
      <c r="X2859" t="n">
        <v>0.7918882956167664</v>
      </c>
    </row>
    <row r="2860">
      <c r="A2860" t="inlineStr">
        <is>
          <t>3152600</t>
        </is>
      </c>
      <c r="B2860" t="inlineStr">
        <is>
          <t>Pouso Alto</t>
        </is>
      </c>
      <c r="C2860" t="inlineStr">
        <is>
          <t>MG</t>
        </is>
      </c>
      <c r="D2860" t="inlineStr">
        <is>
          <t>REGIÃO SUDESTE</t>
        </is>
      </c>
      <c r="E2860" s="70">
        <f>SUMPRODUCT(N2860:Q2860,PAINEL_PESOS!$C$16:$C$19)</f>
        <v/>
      </c>
      <c r="F2860" s="70">
        <f>SUMPRODUCT(R2860:T2860,PAINEL_PESOS!$C$21:$C$23)</f>
        <v/>
      </c>
      <c r="G2860" s="70">
        <f>SUMPRODUCT(U2860:V2860,PAINEL_PESOS!$C$25:$C$26)</f>
        <v/>
      </c>
      <c r="H2860" s="70">
        <f>SUMPRODUCT(W2860:X2860,PAINEL_PESOS!$C$28:$C$29)</f>
        <v/>
      </c>
      <c r="I2860" s="70" t="n">
        <v>0.9978926901455776</v>
      </c>
      <c r="J2860" s="70" t="n">
        <v>0.6313961844342419</v>
      </c>
      <c r="K2860" s="71">
        <f>IF(NOT(AND(PAINEL_PESOS!$D$12="OK - 100%",PAINEL_PESOS!$F$20="OK - 100%",PAINEL_PESOS!$F$24="OK - 100%",PAINEL_PESOS!$F$27="OK - 100%",PAINEL_PESOS!$F$30="OK - 100%")),"", (E2860*PAINEL_PESOS!$B$7+F2860*PAINEL_PESOS!$B$8+G2860*PAINEL_PESOS!$B$9+H2860*PAINEL_PESOS!$B$10)*I2860)</f>
        <v/>
      </c>
      <c r="L2860" s="71">
        <f>IF(K2860="","",K2860-J2860)</f>
        <v/>
      </c>
      <c r="M2860" s="71">
        <f>IF(L2860="","",ABS(L2860))</f>
        <v/>
      </c>
      <c r="N2860" t="n">
        <v>0.2</v>
      </c>
      <c r="O2860" t="n">
        <v>1</v>
      </c>
      <c r="P2860" t="n">
        <v>1</v>
      </c>
      <c r="Q2860" t="n">
        <v>0.9968975854838641</v>
      </c>
      <c r="R2860" t="n">
        <v>0.2879045491188491</v>
      </c>
      <c r="S2860" t="n">
        <v>0.994578893772974</v>
      </c>
      <c r="T2860" t="n">
        <v>0.9939373213850283</v>
      </c>
      <c r="U2860" t="n">
        <v>0.2000300796135044</v>
      </c>
      <c r="V2860" t="n">
        <v>0.7034522720333772</v>
      </c>
      <c r="W2860" t="n">
        <v>0.2504030502032525</v>
      </c>
      <c r="X2860" t="n">
        <v>0.7918882956167664</v>
      </c>
    </row>
    <row r="2861">
      <c r="A2861" t="inlineStr">
        <is>
          <t>3152709</t>
        </is>
      </c>
      <c r="B2861" t="inlineStr">
        <is>
          <t>Prados</t>
        </is>
      </c>
      <c r="C2861" t="inlineStr">
        <is>
          <t>MG</t>
        </is>
      </c>
      <c r="D2861" t="inlineStr">
        <is>
          <t>REGIÃO SUDESTE</t>
        </is>
      </c>
      <c r="E2861" s="70">
        <f>SUMPRODUCT(N2861:Q2861,PAINEL_PESOS!$C$16:$C$19)</f>
        <v/>
      </c>
      <c r="F2861" s="70">
        <f>SUMPRODUCT(R2861:T2861,PAINEL_PESOS!$C$21:$C$23)</f>
        <v/>
      </c>
      <c r="G2861" s="70">
        <f>SUMPRODUCT(U2861:V2861,PAINEL_PESOS!$C$25:$C$26)</f>
        <v/>
      </c>
      <c r="H2861" s="70">
        <f>SUMPRODUCT(W2861:X2861,PAINEL_PESOS!$C$28:$C$29)</f>
        <v/>
      </c>
      <c r="I2861" s="70" t="n">
        <v>0.9979730412692852</v>
      </c>
      <c r="J2861" s="70" t="n">
        <v>0.6665163949993423</v>
      </c>
      <c r="K2861" s="71">
        <f>IF(NOT(AND(PAINEL_PESOS!$D$12="OK - 100%",PAINEL_PESOS!$F$20="OK - 100%",PAINEL_PESOS!$F$24="OK - 100%",PAINEL_PESOS!$F$27="OK - 100%",PAINEL_PESOS!$F$30="OK - 100%")),"", (E2861*PAINEL_PESOS!$B$7+F2861*PAINEL_PESOS!$B$8+G2861*PAINEL_PESOS!$B$9+H2861*PAINEL_PESOS!$B$10)*I2861)</f>
        <v/>
      </c>
      <c r="L2861" s="71">
        <f>IF(K2861="","",K2861-J2861)</f>
        <v/>
      </c>
      <c r="M2861" s="71">
        <f>IF(L2861="","",ABS(L2861))</f>
        <v/>
      </c>
      <c r="N2861" t="n">
        <v>1</v>
      </c>
      <c r="O2861" t="n">
        <v>1</v>
      </c>
      <c r="P2861" t="n">
        <v>0.769376979936642</v>
      </c>
      <c r="Q2861" t="n">
        <v>0.9959904768647908</v>
      </c>
      <c r="R2861" t="n">
        <v>0.218033176149124</v>
      </c>
      <c r="S2861" t="n">
        <v>0.9903273590820395</v>
      </c>
      <c r="T2861" t="n">
        <v>0.9975640862899355</v>
      </c>
      <c r="U2861" t="n">
        <v>0.1809215377996056</v>
      </c>
      <c r="V2861" t="n">
        <v>0.7250518249738291</v>
      </c>
      <c r="W2861" t="n">
        <v>0.2133973897593962</v>
      </c>
      <c r="X2861" t="n">
        <v>0.8702902264072671</v>
      </c>
    </row>
    <row r="2862">
      <c r="A2862" t="inlineStr">
        <is>
          <t>3152808</t>
        </is>
      </c>
      <c r="B2862" t="inlineStr">
        <is>
          <t>Prata</t>
        </is>
      </c>
      <c r="C2862" t="inlineStr">
        <is>
          <t>MG</t>
        </is>
      </c>
      <c r="D2862" t="inlineStr">
        <is>
          <t>REGIÃO SUDESTE</t>
        </is>
      </c>
      <c r="E2862" s="70">
        <f>SUMPRODUCT(N2862:Q2862,PAINEL_PESOS!$C$16:$C$19)</f>
        <v/>
      </c>
      <c r="F2862" s="70">
        <f>SUMPRODUCT(R2862:T2862,PAINEL_PESOS!$C$21:$C$23)</f>
        <v/>
      </c>
      <c r="G2862" s="70">
        <f>SUMPRODUCT(U2862:V2862,PAINEL_PESOS!$C$25:$C$26)</f>
        <v/>
      </c>
      <c r="H2862" s="70">
        <f>SUMPRODUCT(W2862:X2862,PAINEL_PESOS!$C$28:$C$29)</f>
        <v/>
      </c>
      <c r="I2862" s="70" t="n">
        <v>0.9974043731362396</v>
      </c>
      <c r="J2862" s="70" t="n">
        <v>0.6480108580040768</v>
      </c>
      <c r="K2862" s="71">
        <f>IF(NOT(AND(PAINEL_PESOS!$D$12="OK - 100%",PAINEL_PESOS!$F$20="OK - 100%",PAINEL_PESOS!$F$24="OK - 100%",PAINEL_PESOS!$F$27="OK - 100%",PAINEL_PESOS!$F$30="OK - 100%")),"", (E2862*PAINEL_PESOS!$B$7+F2862*PAINEL_PESOS!$B$8+G2862*PAINEL_PESOS!$B$9+H2862*PAINEL_PESOS!$B$10)*I2862)</f>
        <v/>
      </c>
      <c r="L2862" s="71">
        <f>IF(K2862="","",K2862-J2862)</f>
        <v/>
      </c>
      <c r="M2862" s="71">
        <f>IF(L2862="","",ABS(L2862))</f>
        <v/>
      </c>
      <c r="N2862" t="n">
        <v>0.4</v>
      </c>
      <c r="O2862" t="n">
        <v>1</v>
      </c>
      <c r="P2862" t="n">
        <v>0.7738120380147835</v>
      </c>
      <c r="Q2862" t="n">
        <v>0.9986388098954959</v>
      </c>
      <c r="R2862" t="n">
        <v>0.3952817373323283</v>
      </c>
      <c r="S2862" t="n">
        <v>0.9996652524026861</v>
      </c>
      <c r="T2862" t="n">
        <v>0.9878797334356452</v>
      </c>
      <c r="U2862" t="n">
        <v>0.1850429223449902</v>
      </c>
      <c r="V2862" t="n">
        <v>0.7470641793580622</v>
      </c>
      <c r="W2862" t="n">
        <v>0.1713897170911051</v>
      </c>
      <c r="X2862" t="n">
        <v>0.919304445162281</v>
      </c>
    </row>
    <row r="2863">
      <c r="A2863" t="inlineStr">
        <is>
          <t>3152907</t>
        </is>
      </c>
      <c r="B2863" t="inlineStr">
        <is>
          <t>Pratápolis</t>
        </is>
      </c>
      <c r="C2863" t="inlineStr">
        <is>
          <t>MG</t>
        </is>
      </c>
      <c r="D2863" t="inlineStr">
        <is>
          <t>REGIÃO SUDESTE</t>
        </is>
      </c>
      <c r="E2863" s="70">
        <f>SUMPRODUCT(N2863:Q2863,PAINEL_PESOS!$C$16:$C$19)</f>
        <v/>
      </c>
      <c r="F2863" s="70">
        <f>SUMPRODUCT(R2863:T2863,PAINEL_PESOS!$C$21:$C$23)</f>
        <v/>
      </c>
      <c r="G2863" s="70">
        <f>SUMPRODUCT(U2863:V2863,PAINEL_PESOS!$C$25:$C$26)</f>
        <v/>
      </c>
      <c r="H2863" s="70">
        <f>SUMPRODUCT(W2863:X2863,PAINEL_PESOS!$C$28:$C$29)</f>
        <v/>
      </c>
      <c r="I2863" s="70" t="n">
        <v>0.9964851812603678</v>
      </c>
      <c r="J2863" s="70" t="n">
        <v>0.6239556372617223</v>
      </c>
      <c r="K2863" s="71">
        <f>IF(NOT(AND(PAINEL_PESOS!$D$12="OK - 100%",PAINEL_PESOS!$F$20="OK - 100%",PAINEL_PESOS!$F$24="OK - 100%",PAINEL_PESOS!$F$27="OK - 100%",PAINEL_PESOS!$F$30="OK - 100%")),"", (E2863*PAINEL_PESOS!$B$7+F2863*PAINEL_PESOS!$B$8+G2863*PAINEL_PESOS!$B$9+H2863*PAINEL_PESOS!$B$10)*I2863)</f>
        <v/>
      </c>
      <c r="L2863" s="71">
        <f>IF(K2863="","",K2863-J2863)</f>
        <v/>
      </c>
      <c r="M2863" s="71">
        <f>IF(L2863="","",ABS(L2863))</f>
        <v/>
      </c>
      <c r="N2863" t="n">
        <v>0.6</v>
      </c>
      <c r="O2863" t="n">
        <v>0.9997</v>
      </c>
      <c r="P2863" t="n">
        <v>0.878986272439282</v>
      </c>
      <c r="Q2863" t="n">
        <v>0.9908632850460762</v>
      </c>
      <c r="R2863" t="n">
        <v>0.2149926089740283</v>
      </c>
      <c r="S2863" t="n">
        <v>0.9966209553753137</v>
      </c>
      <c r="T2863" t="n">
        <v>0.990551519769564</v>
      </c>
      <c r="U2863" t="n">
        <v>0.1704354421967199</v>
      </c>
      <c r="V2863" t="n">
        <v>0.5752623623261959</v>
      </c>
      <c r="W2863" t="n">
        <v>0.1939380360596433</v>
      </c>
      <c r="X2863" t="n">
        <v>0.8667310344706742</v>
      </c>
    </row>
    <row r="2864">
      <c r="A2864" t="inlineStr">
        <is>
          <t>3153004</t>
        </is>
      </c>
      <c r="B2864" t="inlineStr">
        <is>
          <t>Pratinha</t>
        </is>
      </c>
      <c r="C2864" t="inlineStr">
        <is>
          <t>MG</t>
        </is>
      </c>
      <c r="D2864" t="inlineStr">
        <is>
          <t>REGIÃO SUDESTE</t>
        </is>
      </c>
      <c r="E2864" s="70">
        <f>SUMPRODUCT(N2864:Q2864,PAINEL_PESOS!$C$16:$C$19)</f>
        <v/>
      </c>
      <c r="F2864" s="70">
        <f>SUMPRODUCT(R2864:T2864,PAINEL_PESOS!$C$21:$C$23)</f>
        <v/>
      </c>
      <c r="G2864" s="70">
        <f>SUMPRODUCT(U2864:V2864,PAINEL_PESOS!$C$25:$C$26)</f>
        <v/>
      </c>
      <c r="H2864" s="70">
        <f>SUMPRODUCT(W2864:X2864,PAINEL_PESOS!$C$28:$C$29)</f>
        <v/>
      </c>
      <c r="I2864" s="70" t="n">
        <v>0.9989058180298721</v>
      </c>
      <c r="J2864" s="70" t="n">
        <v>0.6710439391427618</v>
      </c>
      <c r="K2864" s="71">
        <f>IF(NOT(AND(PAINEL_PESOS!$D$12="OK - 100%",PAINEL_PESOS!$F$20="OK - 100%",PAINEL_PESOS!$F$24="OK - 100%",PAINEL_PESOS!$F$27="OK - 100%",PAINEL_PESOS!$F$30="OK - 100%")),"", (E2864*PAINEL_PESOS!$B$7+F2864*PAINEL_PESOS!$B$8+G2864*PAINEL_PESOS!$B$9+H2864*PAINEL_PESOS!$B$10)*I2864)</f>
        <v/>
      </c>
      <c r="L2864" s="71">
        <f>IF(K2864="","",K2864-J2864)</f>
        <v/>
      </c>
      <c r="M2864" s="71">
        <f>IF(L2864="","",ABS(L2864))</f>
        <v/>
      </c>
      <c r="N2864" t="n">
        <v>0.6</v>
      </c>
      <c r="O2864" t="n">
        <v>1</v>
      </c>
      <c r="P2864" t="n">
        <v>1</v>
      </c>
      <c r="Q2864" t="n">
        <v>0.9985682627602965</v>
      </c>
      <c r="R2864" t="n">
        <v>0.2073824143509744</v>
      </c>
      <c r="S2864" t="n">
        <v>0.9999679615983376</v>
      </c>
      <c r="T2864" t="n">
        <v>0.9954860301295444</v>
      </c>
      <c r="U2864" t="n">
        <v>0.2201644841949107</v>
      </c>
      <c r="V2864" t="n">
        <v>0.7544207061822041</v>
      </c>
      <c r="W2864" t="n">
        <v>0.261151977341274</v>
      </c>
      <c r="X2864" t="n">
        <v>0.8706529976401183</v>
      </c>
    </row>
    <row r="2865">
      <c r="A2865" t="inlineStr">
        <is>
          <t>3153103</t>
        </is>
      </c>
      <c r="B2865" t="inlineStr">
        <is>
          <t>Presidente Bernardes</t>
        </is>
      </c>
      <c r="C2865" t="inlineStr">
        <is>
          <t>MG</t>
        </is>
      </c>
      <c r="D2865" t="inlineStr">
        <is>
          <t>REGIÃO SUDESTE</t>
        </is>
      </c>
      <c r="E2865" s="70">
        <f>SUMPRODUCT(N2865:Q2865,PAINEL_PESOS!$C$16:$C$19)</f>
        <v/>
      </c>
      <c r="F2865" s="70">
        <f>SUMPRODUCT(R2865:T2865,PAINEL_PESOS!$C$21:$C$23)</f>
        <v/>
      </c>
      <c r="G2865" s="70">
        <f>SUMPRODUCT(U2865:V2865,PAINEL_PESOS!$C$25:$C$26)</f>
        <v/>
      </c>
      <c r="H2865" s="70">
        <f>SUMPRODUCT(W2865:X2865,PAINEL_PESOS!$C$28:$C$29)</f>
        <v/>
      </c>
      <c r="I2865" s="70" t="n">
        <v>0.9987599414068167</v>
      </c>
      <c r="J2865" s="70" t="n">
        <v>0.6748204668297345</v>
      </c>
      <c r="K2865" s="71">
        <f>IF(NOT(AND(PAINEL_PESOS!$D$12="OK - 100%",PAINEL_PESOS!$F$20="OK - 100%",PAINEL_PESOS!$F$24="OK - 100%",PAINEL_PESOS!$F$27="OK - 100%",PAINEL_PESOS!$F$30="OK - 100%")),"", (E2865*PAINEL_PESOS!$B$7+F2865*PAINEL_PESOS!$B$8+G2865*PAINEL_PESOS!$B$9+H2865*PAINEL_PESOS!$B$10)*I2865)</f>
        <v/>
      </c>
      <c r="L2865" s="71">
        <f>IF(K2865="","",K2865-J2865)</f>
        <v/>
      </c>
      <c r="M2865" s="71">
        <f>IF(L2865="","",ABS(L2865))</f>
        <v/>
      </c>
      <c r="N2865" t="n">
        <v>1</v>
      </c>
      <c r="O2865" t="n">
        <v>1</v>
      </c>
      <c r="P2865" t="n">
        <v>0.7198521647307285</v>
      </c>
      <c r="Q2865" t="n">
        <v>0.9953561557527928</v>
      </c>
      <c r="R2865" t="n">
        <v>0.1088499143576027</v>
      </c>
      <c r="S2865" t="n">
        <v>0.9997053059985466</v>
      </c>
      <c r="T2865" t="n">
        <v>0.997257157968978</v>
      </c>
      <c r="U2865" t="n">
        <v>0.3026152647750444</v>
      </c>
      <c r="V2865" t="n">
        <v>0.7409444542204504</v>
      </c>
      <c r="W2865" t="n">
        <v>0.3054388238214622</v>
      </c>
      <c r="X2865" t="n">
        <v>0.7947889599690858</v>
      </c>
    </row>
    <row r="2866">
      <c r="A2866" t="inlineStr">
        <is>
          <t>3153202</t>
        </is>
      </c>
      <c r="B2866" t="inlineStr">
        <is>
          <t>Presidente Juscelino</t>
        </is>
      </c>
      <c r="C2866" t="inlineStr">
        <is>
          <t>MG</t>
        </is>
      </c>
      <c r="D2866" t="inlineStr">
        <is>
          <t>REGIÃO SUDESTE</t>
        </is>
      </c>
      <c r="E2866" s="70">
        <f>SUMPRODUCT(N2866:Q2866,PAINEL_PESOS!$C$16:$C$19)</f>
        <v/>
      </c>
      <c r="F2866" s="70">
        <f>SUMPRODUCT(R2866:T2866,PAINEL_PESOS!$C$21:$C$23)</f>
        <v/>
      </c>
      <c r="G2866" s="70">
        <f>SUMPRODUCT(U2866:V2866,PAINEL_PESOS!$C$25:$C$26)</f>
        <v/>
      </c>
      <c r="H2866" s="70">
        <f>SUMPRODUCT(W2866:X2866,PAINEL_PESOS!$C$28:$C$29)</f>
        <v/>
      </c>
      <c r="I2866" s="70" t="n">
        <v>0.9924252724441326</v>
      </c>
      <c r="J2866" s="70" t="n">
        <v>0.6670145505408384</v>
      </c>
      <c r="K2866" s="71">
        <f>IF(NOT(AND(PAINEL_PESOS!$D$12="OK - 100%",PAINEL_PESOS!$F$20="OK - 100%",PAINEL_PESOS!$F$24="OK - 100%",PAINEL_PESOS!$F$27="OK - 100%",PAINEL_PESOS!$F$30="OK - 100%")),"", (E2866*PAINEL_PESOS!$B$7+F2866*PAINEL_PESOS!$B$8+G2866*PAINEL_PESOS!$B$9+H2866*PAINEL_PESOS!$B$10)*I2866)</f>
        <v/>
      </c>
      <c r="L2866" s="71">
        <f>IF(K2866="","",K2866-J2866)</f>
        <v/>
      </c>
      <c r="M2866" s="71">
        <f>IF(L2866="","",ABS(L2866))</f>
        <v/>
      </c>
      <c r="N2866" t="n">
        <v>1</v>
      </c>
      <c r="O2866" t="n">
        <v>1</v>
      </c>
      <c r="P2866" t="n">
        <v>0.6310454065469906</v>
      </c>
      <c r="Q2866" t="n">
        <v>0.9986219583871926</v>
      </c>
      <c r="R2866" t="n">
        <v>0.0851945157372852</v>
      </c>
      <c r="S2866" t="n">
        <v>0.999975642014623</v>
      </c>
      <c r="T2866" t="n">
        <v>0.9622806173697753</v>
      </c>
      <c r="U2866" t="n">
        <v>0.3067832959655089</v>
      </c>
      <c r="V2866" t="n">
        <v>0.6724134368984772</v>
      </c>
      <c r="W2866" t="n">
        <v>0.4925538027863463</v>
      </c>
      <c r="X2866" t="n">
        <v>0.7252931352713655</v>
      </c>
    </row>
    <row r="2867">
      <c r="A2867" t="inlineStr">
        <is>
          <t>3153301</t>
        </is>
      </c>
      <c r="B2867" t="inlineStr">
        <is>
          <t>Presidente Kubitschek</t>
        </is>
      </c>
      <c r="C2867" t="inlineStr">
        <is>
          <t>MG</t>
        </is>
      </c>
      <c r="D2867" t="inlineStr">
        <is>
          <t>REGIÃO SUDESTE</t>
        </is>
      </c>
      <c r="E2867" s="70">
        <f>SUMPRODUCT(N2867:Q2867,PAINEL_PESOS!$C$16:$C$19)</f>
        <v/>
      </c>
      <c r="F2867" s="70">
        <f>SUMPRODUCT(R2867:T2867,PAINEL_PESOS!$C$21:$C$23)</f>
        <v/>
      </c>
      <c r="G2867" s="70">
        <f>SUMPRODUCT(U2867:V2867,PAINEL_PESOS!$C$25:$C$26)</f>
        <v/>
      </c>
      <c r="H2867" s="70">
        <f>SUMPRODUCT(W2867:X2867,PAINEL_PESOS!$C$28:$C$29)</f>
        <v/>
      </c>
      <c r="I2867" s="70" t="n">
        <v>0.9991465931238276</v>
      </c>
      <c r="J2867" s="70" t="n">
        <v>0.6910033210211273</v>
      </c>
      <c r="K2867" s="71">
        <f>IF(NOT(AND(PAINEL_PESOS!$D$12="OK - 100%",PAINEL_PESOS!$F$20="OK - 100%",PAINEL_PESOS!$F$24="OK - 100%",PAINEL_PESOS!$F$27="OK - 100%",PAINEL_PESOS!$F$30="OK - 100%")),"", (E2867*PAINEL_PESOS!$B$7+F2867*PAINEL_PESOS!$B$8+G2867*PAINEL_PESOS!$B$9+H2867*PAINEL_PESOS!$B$10)*I2867)</f>
        <v/>
      </c>
      <c r="L2867" s="71">
        <f>IF(K2867="","",K2867-J2867)</f>
        <v/>
      </c>
      <c r="M2867" s="71">
        <f>IF(L2867="","",ABS(L2867))</f>
        <v/>
      </c>
      <c r="N2867" t="n">
        <v>1</v>
      </c>
      <c r="O2867" t="n">
        <v>0.875</v>
      </c>
      <c r="P2867" t="n">
        <v>0.958078141499472</v>
      </c>
      <c r="Q2867" t="n">
        <v>0.9952110852631109</v>
      </c>
      <c r="R2867" t="n">
        <v>0.054904100756176</v>
      </c>
      <c r="S2867" t="n">
        <v>1</v>
      </c>
      <c r="T2867" t="n">
        <v>0.9992162414130557</v>
      </c>
      <c r="U2867" t="n">
        <v>0.3093249141484643</v>
      </c>
      <c r="V2867" t="n">
        <v>0.7221859084426168</v>
      </c>
      <c r="W2867" t="n">
        <v>0.4925991752580511</v>
      </c>
      <c r="X2867" t="n">
        <v>0.7250800808961708</v>
      </c>
    </row>
    <row r="2868">
      <c r="A2868" t="inlineStr">
        <is>
          <t>3153400</t>
        </is>
      </c>
      <c r="B2868" t="inlineStr">
        <is>
          <t>Presidente Olegário</t>
        </is>
      </c>
      <c r="C2868" t="inlineStr">
        <is>
          <t>MG</t>
        </is>
      </c>
      <c r="D2868" t="inlineStr">
        <is>
          <t>REGIÃO SUDESTE</t>
        </is>
      </c>
      <c r="E2868" s="70">
        <f>SUMPRODUCT(N2868:Q2868,PAINEL_PESOS!$C$16:$C$19)</f>
        <v/>
      </c>
      <c r="F2868" s="70">
        <f>SUMPRODUCT(R2868:T2868,PAINEL_PESOS!$C$21:$C$23)</f>
        <v/>
      </c>
      <c r="G2868" s="70">
        <f>SUMPRODUCT(U2868:V2868,PAINEL_PESOS!$C$25:$C$26)</f>
        <v/>
      </c>
      <c r="H2868" s="70">
        <f>SUMPRODUCT(W2868:X2868,PAINEL_PESOS!$C$28:$C$29)</f>
        <v/>
      </c>
      <c r="I2868" s="70" t="n">
        <v>0.9889496989300907</v>
      </c>
      <c r="J2868" s="70" t="n">
        <v>0.7050525358754981</v>
      </c>
      <c r="K2868" s="71">
        <f>IF(NOT(AND(PAINEL_PESOS!$D$12="OK - 100%",PAINEL_PESOS!$F$20="OK - 100%",PAINEL_PESOS!$F$24="OK - 100%",PAINEL_PESOS!$F$27="OK - 100%",PAINEL_PESOS!$F$30="OK - 100%")),"", (E2868*PAINEL_PESOS!$B$7+F2868*PAINEL_PESOS!$B$8+G2868*PAINEL_PESOS!$B$9+H2868*PAINEL_PESOS!$B$10)*I2868)</f>
        <v/>
      </c>
      <c r="L2868" s="71">
        <f>IF(K2868="","",K2868-J2868)</f>
        <v/>
      </c>
      <c r="M2868" s="71">
        <f>IF(L2868="","",ABS(L2868))</f>
        <v/>
      </c>
      <c r="N2868" t="n">
        <v>1</v>
      </c>
      <c r="O2868" t="n">
        <v>1</v>
      </c>
      <c r="P2868" t="n">
        <v>0.8068637803590285</v>
      </c>
      <c r="Q2868" t="n">
        <v>0.9987732098070348</v>
      </c>
      <c r="R2868" t="n">
        <v>0.3359248860344164</v>
      </c>
      <c r="S2868" t="n">
        <v>0.9998451490877177</v>
      </c>
      <c r="T2868" t="n">
        <v>0.9444467079068071</v>
      </c>
      <c r="U2868" t="n">
        <v>0.4045419850684993</v>
      </c>
      <c r="V2868" t="n">
        <v>0.6943578923400693</v>
      </c>
      <c r="W2868" t="n">
        <v>0.3919002945210842</v>
      </c>
      <c r="X2868" t="n">
        <v>0.7896819098220349</v>
      </c>
    </row>
    <row r="2869">
      <c r="A2869" t="inlineStr">
        <is>
          <t>3153509</t>
        </is>
      </c>
      <c r="B2869" t="inlineStr">
        <is>
          <t>Alto Jequitibá</t>
        </is>
      </c>
      <c r="C2869" t="inlineStr">
        <is>
          <t>MG</t>
        </is>
      </c>
      <c r="D2869" t="inlineStr">
        <is>
          <t>REGIÃO SUDESTE</t>
        </is>
      </c>
      <c r="E2869" s="70">
        <f>SUMPRODUCT(N2869:Q2869,PAINEL_PESOS!$C$16:$C$19)</f>
        <v/>
      </c>
      <c r="F2869" s="70">
        <f>SUMPRODUCT(R2869:T2869,PAINEL_PESOS!$C$21:$C$23)</f>
        <v/>
      </c>
      <c r="G2869" s="70">
        <f>SUMPRODUCT(U2869:V2869,PAINEL_PESOS!$C$25:$C$26)</f>
        <v/>
      </c>
      <c r="H2869" s="70">
        <f>SUMPRODUCT(W2869:X2869,PAINEL_PESOS!$C$28:$C$29)</f>
        <v/>
      </c>
      <c r="I2869" s="70" t="n">
        <v>0.9979921357673581</v>
      </c>
      <c r="J2869" s="70" t="n">
        <v>0.6290323661353983</v>
      </c>
      <c r="K2869" s="71">
        <f>IF(NOT(AND(PAINEL_PESOS!$D$12="OK - 100%",PAINEL_PESOS!$F$20="OK - 100%",PAINEL_PESOS!$F$24="OK - 100%",PAINEL_PESOS!$F$27="OK - 100%",PAINEL_PESOS!$F$30="OK - 100%")),"", (E2869*PAINEL_PESOS!$B$7+F2869*PAINEL_PESOS!$B$8+G2869*PAINEL_PESOS!$B$9+H2869*PAINEL_PESOS!$B$10)*I2869)</f>
        <v/>
      </c>
      <c r="L2869" s="71">
        <f>IF(K2869="","",K2869-J2869)</f>
        <v/>
      </c>
      <c r="M2869" s="71">
        <f>IF(L2869="","",ABS(L2869))</f>
        <v/>
      </c>
      <c r="N2869" t="n">
        <v>0.6</v>
      </c>
      <c r="O2869" t="n">
        <v>1</v>
      </c>
      <c r="P2869" t="n">
        <v>0.7138331573389651</v>
      </c>
      <c r="Q2869" t="n">
        <v>0.9906087273316638</v>
      </c>
      <c r="R2869" t="n">
        <v>0.1736191580551618</v>
      </c>
      <c r="S2869" t="n">
        <v>0.9994657906528271</v>
      </c>
      <c r="T2869" t="n">
        <v>0.9969540654811524</v>
      </c>
      <c r="U2869" t="n">
        <v>0.265834012747566</v>
      </c>
      <c r="V2869" t="n">
        <v>0.5994926485742951</v>
      </c>
      <c r="W2869" t="n">
        <v>0.3183579191544195</v>
      </c>
      <c r="X2869" t="n">
        <v>0.7597851513217522</v>
      </c>
    </row>
    <row r="2870">
      <c r="A2870" t="inlineStr">
        <is>
          <t>3153608</t>
        </is>
      </c>
      <c r="B2870" t="inlineStr">
        <is>
          <t>Prudente de Morais</t>
        </is>
      </c>
      <c r="C2870" t="inlineStr">
        <is>
          <t>MG</t>
        </is>
      </c>
      <c r="D2870" t="inlineStr">
        <is>
          <t>REGIÃO SUDESTE</t>
        </is>
      </c>
      <c r="E2870" s="70">
        <f>SUMPRODUCT(N2870:Q2870,PAINEL_PESOS!$C$16:$C$19)</f>
        <v/>
      </c>
      <c r="F2870" s="70">
        <f>SUMPRODUCT(R2870:T2870,PAINEL_PESOS!$C$21:$C$23)</f>
        <v/>
      </c>
      <c r="G2870" s="70">
        <f>SUMPRODUCT(U2870:V2870,PAINEL_PESOS!$C$25:$C$26)</f>
        <v/>
      </c>
      <c r="H2870" s="70">
        <f>SUMPRODUCT(W2870:X2870,PAINEL_PESOS!$C$28:$C$29)</f>
        <v/>
      </c>
      <c r="I2870" s="70" t="n">
        <v>0.9907925923652378</v>
      </c>
      <c r="J2870" s="70" t="n">
        <v>0.5793668745500925</v>
      </c>
      <c r="K2870" s="71">
        <f>IF(NOT(AND(PAINEL_PESOS!$D$12="OK - 100%",PAINEL_PESOS!$F$20="OK - 100%",PAINEL_PESOS!$F$24="OK - 100%",PAINEL_PESOS!$F$27="OK - 100%",PAINEL_PESOS!$F$30="OK - 100%")),"", (E2870*PAINEL_PESOS!$B$7+F2870*PAINEL_PESOS!$B$8+G2870*PAINEL_PESOS!$B$9+H2870*PAINEL_PESOS!$B$10)*I2870)</f>
        <v/>
      </c>
      <c r="L2870" s="71">
        <f>IF(K2870="","",K2870-J2870)</f>
        <v/>
      </c>
      <c r="M2870" s="71">
        <f>IF(L2870="","",ABS(L2870))</f>
        <v/>
      </c>
      <c r="N2870" t="n">
        <v>0.4</v>
      </c>
      <c r="O2870" t="n">
        <v>0.9965000000000001</v>
      </c>
      <c r="P2870" t="n">
        <v>0.5431890179514256</v>
      </c>
      <c r="Q2870" t="n">
        <v>0.9522968639535904</v>
      </c>
      <c r="R2870" t="n">
        <v>0.2420660606196349</v>
      </c>
      <c r="S2870" t="n">
        <v>0.9930196149012461</v>
      </c>
      <c r="T2870" t="n">
        <v>0.9917090538479663</v>
      </c>
      <c r="U2870" t="n">
        <v>0.3067832959655089</v>
      </c>
      <c r="V2870" t="n">
        <v>0.2228543221288888</v>
      </c>
      <c r="W2870" t="n">
        <v>0.4925538027863463</v>
      </c>
      <c r="X2870" t="n">
        <v>0.7252931352713655</v>
      </c>
    </row>
    <row r="2871">
      <c r="A2871" t="inlineStr">
        <is>
          <t>3153707</t>
        </is>
      </c>
      <c r="B2871" t="inlineStr">
        <is>
          <t>Quartel Geral</t>
        </is>
      </c>
      <c r="C2871" t="inlineStr">
        <is>
          <t>MG</t>
        </is>
      </c>
      <c r="D2871" t="inlineStr">
        <is>
          <t>REGIÃO SUDESTE</t>
        </is>
      </c>
      <c r="E2871" s="70">
        <f>SUMPRODUCT(N2871:Q2871,PAINEL_PESOS!$C$16:$C$19)</f>
        <v/>
      </c>
      <c r="F2871" s="70">
        <f>SUMPRODUCT(R2871:T2871,PAINEL_PESOS!$C$21:$C$23)</f>
        <v/>
      </c>
      <c r="G2871" s="70">
        <f>SUMPRODUCT(U2871:V2871,PAINEL_PESOS!$C$25:$C$26)</f>
        <v/>
      </c>
      <c r="H2871" s="70">
        <f>SUMPRODUCT(W2871:X2871,PAINEL_PESOS!$C$28:$C$29)</f>
        <v/>
      </c>
      <c r="I2871" s="70" t="n">
        <v>0.9967898597341398</v>
      </c>
      <c r="J2871" s="70" t="n">
        <v>0.6462829806798621</v>
      </c>
      <c r="K2871" s="71">
        <f>IF(NOT(AND(PAINEL_PESOS!$D$12="OK - 100%",PAINEL_PESOS!$F$20="OK - 100%",PAINEL_PESOS!$F$24="OK - 100%",PAINEL_PESOS!$F$27="OK - 100%",PAINEL_PESOS!$F$30="OK - 100%")),"", (E2871*PAINEL_PESOS!$B$7+F2871*PAINEL_PESOS!$B$8+G2871*PAINEL_PESOS!$B$9+H2871*PAINEL_PESOS!$B$10)*I2871)</f>
        <v/>
      </c>
      <c r="L2871" s="71">
        <f>IF(K2871="","",K2871-J2871)</f>
        <v/>
      </c>
      <c r="M2871" s="71">
        <f>IF(L2871="","",ABS(L2871))</f>
        <v/>
      </c>
      <c r="N2871" t="n">
        <v>0.6</v>
      </c>
      <c r="O2871" t="n">
        <v>1</v>
      </c>
      <c r="P2871" t="n">
        <v>0.7294614572333685</v>
      </c>
      <c r="Q2871" t="n">
        <v>0.9985706131821467</v>
      </c>
      <c r="R2871" t="n">
        <v>0.1191016547664485</v>
      </c>
      <c r="S2871" t="n">
        <v>0.9999362412583854</v>
      </c>
      <c r="T2871" t="n">
        <v>0.984668710100975</v>
      </c>
      <c r="U2871" t="n">
        <v>0.2302004711417387</v>
      </c>
      <c r="V2871" t="n">
        <v>0.6774875355350711</v>
      </c>
      <c r="W2871" t="n">
        <v>0.4303136378650544</v>
      </c>
      <c r="X2871" t="n">
        <v>0.7824258182514627</v>
      </c>
    </row>
    <row r="2872">
      <c r="A2872" t="inlineStr">
        <is>
          <t>3153806</t>
        </is>
      </c>
      <c r="B2872" t="inlineStr">
        <is>
          <t>Queluzito</t>
        </is>
      </c>
      <c r="C2872" t="inlineStr">
        <is>
          <t>MG</t>
        </is>
      </c>
      <c r="D2872" t="inlineStr">
        <is>
          <t>REGIÃO SUDESTE</t>
        </is>
      </c>
      <c r="E2872" s="70">
        <f>SUMPRODUCT(N2872:Q2872,PAINEL_PESOS!$C$16:$C$19)</f>
        <v/>
      </c>
      <c r="F2872" s="70">
        <f>SUMPRODUCT(R2872:T2872,PAINEL_PESOS!$C$21:$C$23)</f>
        <v/>
      </c>
      <c r="G2872" s="70">
        <f>SUMPRODUCT(U2872:V2872,PAINEL_PESOS!$C$25:$C$26)</f>
        <v/>
      </c>
      <c r="H2872" s="70">
        <f>SUMPRODUCT(W2872:X2872,PAINEL_PESOS!$C$28:$C$29)</f>
        <v/>
      </c>
      <c r="I2872" s="70" t="n">
        <v>0.9988524174956629</v>
      </c>
      <c r="J2872" s="70" t="n">
        <v>0.6680192292730616</v>
      </c>
      <c r="K2872" s="71">
        <f>IF(NOT(AND(PAINEL_PESOS!$D$12="OK - 100%",PAINEL_PESOS!$F$20="OK - 100%",PAINEL_PESOS!$F$24="OK - 100%",PAINEL_PESOS!$F$27="OK - 100%",PAINEL_PESOS!$F$30="OK - 100%")),"", (E2872*PAINEL_PESOS!$B$7+F2872*PAINEL_PESOS!$B$8+G2872*PAINEL_PESOS!$B$9+H2872*PAINEL_PESOS!$B$10)*I2872)</f>
        <v/>
      </c>
      <c r="L2872" s="71">
        <f>IF(K2872="","",K2872-J2872)</f>
        <v/>
      </c>
      <c r="M2872" s="71">
        <f>IF(L2872="","",ABS(L2872))</f>
        <v/>
      </c>
      <c r="N2872" t="n">
        <v>1</v>
      </c>
      <c r="O2872" t="n">
        <v>0.8332999999999999</v>
      </c>
      <c r="P2872" t="n">
        <v>0.8533262935586061</v>
      </c>
      <c r="Q2872" t="n">
        <v>0.9979573365643168</v>
      </c>
      <c r="R2872" t="n">
        <v>0.0661918307109353</v>
      </c>
      <c r="S2872" t="n">
        <v>1</v>
      </c>
      <c r="T2872" t="n">
        <v>0.9956526952894831</v>
      </c>
      <c r="U2872" t="n">
        <v>0.2641893217134464</v>
      </c>
      <c r="V2872" t="n">
        <v>0.6683541450972141</v>
      </c>
      <c r="W2872" t="n">
        <v>0.4023322701423706</v>
      </c>
      <c r="X2872" t="n">
        <v>0.7985631683228037</v>
      </c>
    </row>
    <row r="2873">
      <c r="A2873" t="inlineStr">
        <is>
          <t>3153905</t>
        </is>
      </c>
      <c r="B2873" t="inlineStr">
        <is>
          <t>Raposos</t>
        </is>
      </c>
      <c r="C2873" t="inlineStr">
        <is>
          <t>MG</t>
        </is>
      </c>
      <c r="D2873" t="inlineStr">
        <is>
          <t>REGIÃO SUDESTE</t>
        </is>
      </c>
      <c r="E2873" s="70">
        <f>SUMPRODUCT(N2873:Q2873,PAINEL_PESOS!$C$16:$C$19)</f>
        <v/>
      </c>
      <c r="F2873" s="70">
        <f>SUMPRODUCT(R2873:T2873,PAINEL_PESOS!$C$21:$C$23)</f>
        <v/>
      </c>
      <c r="G2873" s="70">
        <f>SUMPRODUCT(U2873:V2873,PAINEL_PESOS!$C$25:$C$26)</f>
        <v/>
      </c>
      <c r="H2873" s="70">
        <f>SUMPRODUCT(W2873:X2873,PAINEL_PESOS!$C$28:$C$29)</f>
        <v/>
      </c>
      <c r="I2873" s="70" t="n">
        <v>0.9934054355843671</v>
      </c>
      <c r="J2873" s="70" t="n">
        <v>0.6159332232989903</v>
      </c>
      <c r="K2873" s="71">
        <f>IF(NOT(AND(PAINEL_PESOS!$D$12="OK - 100%",PAINEL_PESOS!$F$20="OK - 100%",PAINEL_PESOS!$F$24="OK - 100%",PAINEL_PESOS!$F$27="OK - 100%",PAINEL_PESOS!$F$30="OK - 100%")),"", (E2873*PAINEL_PESOS!$B$7+F2873*PAINEL_PESOS!$B$8+G2873*PAINEL_PESOS!$B$9+H2873*PAINEL_PESOS!$B$10)*I2873)</f>
        <v/>
      </c>
      <c r="L2873" s="71">
        <f>IF(K2873="","",K2873-J2873)</f>
        <v/>
      </c>
      <c r="M2873" s="71">
        <f>IF(L2873="","",ABS(L2873))</f>
        <v/>
      </c>
      <c r="N2873" t="n">
        <v>0.4</v>
      </c>
      <c r="O2873" t="n">
        <v>0.9529</v>
      </c>
      <c r="P2873" t="n">
        <v>0.5353748680042238</v>
      </c>
      <c r="Q2873" t="n">
        <v>0.9553849845964821</v>
      </c>
      <c r="R2873" t="n">
        <v>0.2083955556142608</v>
      </c>
      <c r="S2873" t="n">
        <v>0.9998126973897269</v>
      </c>
      <c r="T2873" t="n">
        <v>0.9997314765679826</v>
      </c>
      <c r="U2873" t="n">
        <v>0.3067832959655089</v>
      </c>
      <c r="V2873" t="n">
        <v>0.5417560064092038</v>
      </c>
      <c r="W2873" t="n">
        <v>0.4925538027863463</v>
      </c>
      <c r="X2873" t="n">
        <v>0.7252931352713655</v>
      </c>
    </row>
    <row r="2874">
      <c r="A2874" t="inlineStr">
        <is>
          <t>3154002</t>
        </is>
      </c>
      <c r="B2874" t="inlineStr">
        <is>
          <t>Raul Soares</t>
        </is>
      </c>
      <c r="C2874" t="inlineStr">
        <is>
          <t>MG</t>
        </is>
      </c>
      <c r="D2874" t="inlineStr">
        <is>
          <t>REGIÃO SUDESTE</t>
        </is>
      </c>
      <c r="E2874" s="70">
        <f>SUMPRODUCT(N2874:Q2874,PAINEL_PESOS!$C$16:$C$19)</f>
        <v/>
      </c>
      <c r="F2874" s="70">
        <f>SUMPRODUCT(R2874:T2874,PAINEL_PESOS!$C$21:$C$23)</f>
        <v/>
      </c>
      <c r="G2874" s="70">
        <f>SUMPRODUCT(U2874:V2874,PAINEL_PESOS!$C$25:$C$26)</f>
        <v/>
      </c>
      <c r="H2874" s="70">
        <f>SUMPRODUCT(W2874:X2874,PAINEL_PESOS!$C$28:$C$29)</f>
        <v/>
      </c>
      <c r="I2874" s="70" t="n">
        <v>0.996622608070195</v>
      </c>
      <c r="J2874" s="70" t="n">
        <v>0.6749030115721685</v>
      </c>
      <c r="K2874" s="71">
        <f>IF(NOT(AND(PAINEL_PESOS!$D$12="OK - 100%",PAINEL_PESOS!$F$20="OK - 100%",PAINEL_PESOS!$F$24="OK - 100%",PAINEL_PESOS!$F$27="OK - 100%",PAINEL_PESOS!$F$30="OK - 100%")),"", (E2874*PAINEL_PESOS!$B$7+F2874*PAINEL_PESOS!$B$8+G2874*PAINEL_PESOS!$B$9+H2874*PAINEL_PESOS!$B$10)*I2874)</f>
        <v/>
      </c>
      <c r="L2874" s="71">
        <f>IF(K2874="","",K2874-J2874)</f>
        <v/>
      </c>
      <c r="M2874" s="71">
        <f>IF(L2874="","",ABS(L2874))</f>
        <v/>
      </c>
      <c r="N2874" t="n">
        <v>1</v>
      </c>
      <c r="O2874" t="n">
        <v>1</v>
      </c>
      <c r="P2874" t="n">
        <v>0.7708553326293559</v>
      </c>
      <c r="Q2874" t="n">
        <v>0.9929906827462435</v>
      </c>
      <c r="R2874" t="n">
        <v>0.2798347382553782</v>
      </c>
      <c r="S2874" t="n">
        <v>0.9992598901446297</v>
      </c>
      <c r="T2874" t="n">
        <v>0.988194121195758</v>
      </c>
      <c r="U2874" t="n">
        <v>0.216127922241037</v>
      </c>
      <c r="V2874" t="n">
        <v>0.7256428851240062</v>
      </c>
      <c r="W2874" t="n">
        <v>0.3259496619291437</v>
      </c>
      <c r="X2874" t="n">
        <v>0.7563518748609688</v>
      </c>
    </row>
    <row r="2875">
      <c r="A2875" t="inlineStr">
        <is>
          <t>3154101</t>
        </is>
      </c>
      <c r="B2875" t="inlineStr">
        <is>
          <t>Recreio</t>
        </is>
      </c>
      <c r="C2875" t="inlineStr">
        <is>
          <t>MG</t>
        </is>
      </c>
      <c r="D2875" t="inlineStr">
        <is>
          <t>REGIÃO SUDESTE</t>
        </is>
      </c>
      <c r="E2875" s="70">
        <f>SUMPRODUCT(N2875:Q2875,PAINEL_PESOS!$C$16:$C$19)</f>
        <v/>
      </c>
      <c r="F2875" s="70">
        <f>SUMPRODUCT(R2875:T2875,PAINEL_PESOS!$C$21:$C$23)</f>
        <v/>
      </c>
      <c r="G2875" s="70">
        <f>SUMPRODUCT(U2875:V2875,PAINEL_PESOS!$C$25:$C$26)</f>
        <v/>
      </c>
      <c r="H2875" s="70">
        <f>SUMPRODUCT(W2875:X2875,PAINEL_PESOS!$C$28:$C$29)</f>
        <v/>
      </c>
      <c r="I2875" s="70" t="n">
        <v>0.9965773601160437</v>
      </c>
      <c r="J2875" s="70" t="n">
        <v>0.6455879425755818</v>
      </c>
      <c r="K2875" s="71">
        <f>IF(NOT(AND(PAINEL_PESOS!$D$12="OK - 100%",PAINEL_PESOS!$F$20="OK - 100%",PAINEL_PESOS!$F$24="OK - 100%",PAINEL_PESOS!$F$27="OK - 100%",PAINEL_PESOS!$F$30="OK - 100%")),"", (E2875*PAINEL_PESOS!$B$7+F2875*PAINEL_PESOS!$B$8+G2875*PAINEL_PESOS!$B$9+H2875*PAINEL_PESOS!$B$10)*I2875)</f>
        <v/>
      </c>
      <c r="L2875" s="71">
        <f>IF(K2875="","",K2875-J2875)</f>
        <v/>
      </c>
      <c r="M2875" s="71">
        <f>IF(L2875="","",ABS(L2875))</f>
        <v/>
      </c>
      <c r="N2875" t="n">
        <v>1</v>
      </c>
      <c r="O2875" t="n">
        <v>0.8515</v>
      </c>
      <c r="P2875" t="n">
        <v>0.6802534318901795</v>
      </c>
      <c r="Q2875" t="n">
        <v>0.9919164266360719</v>
      </c>
      <c r="R2875" t="n">
        <v>0.1687356116069818</v>
      </c>
      <c r="S2875" t="n">
        <v>0.9993079382605382</v>
      </c>
      <c r="T2875" t="n">
        <v>0.9887267752501928</v>
      </c>
      <c r="U2875" t="n">
        <v>0.1882645571625157</v>
      </c>
      <c r="V2875" t="n">
        <v>0.7042457907385409</v>
      </c>
      <c r="W2875" t="n">
        <v>0.2927423812881125</v>
      </c>
      <c r="X2875" t="n">
        <v>0.797506628586794</v>
      </c>
    </row>
    <row r="2876">
      <c r="A2876" t="inlineStr">
        <is>
          <t>3154150</t>
        </is>
      </c>
      <c r="B2876" t="inlineStr">
        <is>
          <t>Reduto</t>
        </is>
      </c>
      <c r="C2876" t="inlineStr">
        <is>
          <t>MG</t>
        </is>
      </c>
      <c r="D2876" t="inlineStr">
        <is>
          <t>REGIÃO SUDESTE</t>
        </is>
      </c>
      <c r="E2876" s="70">
        <f>SUMPRODUCT(N2876:Q2876,PAINEL_PESOS!$C$16:$C$19)</f>
        <v/>
      </c>
      <c r="F2876" s="70">
        <f>SUMPRODUCT(R2876:T2876,PAINEL_PESOS!$C$21:$C$23)</f>
        <v/>
      </c>
      <c r="G2876" s="70">
        <f>SUMPRODUCT(U2876:V2876,PAINEL_PESOS!$C$25:$C$26)</f>
        <v/>
      </c>
      <c r="H2876" s="70">
        <f>SUMPRODUCT(W2876:X2876,PAINEL_PESOS!$C$28:$C$29)</f>
        <v/>
      </c>
      <c r="I2876" s="70" t="n">
        <v>0.9979222404570116</v>
      </c>
      <c r="J2876" s="70" t="n">
        <v>0.6354848483680529</v>
      </c>
      <c r="K2876" s="71">
        <f>IF(NOT(AND(PAINEL_PESOS!$D$12="OK - 100%",PAINEL_PESOS!$F$20="OK - 100%",PAINEL_PESOS!$F$24="OK - 100%",PAINEL_PESOS!$F$27="OK - 100%",PAINEL_PESOS!$F$30="OK - 100%")),"", (E2876*PAINEL_PESOS!$B$7+F2876*PAINEL_PESOS!$B$8+G2876*PAINEL_PESOS!$B$9+H2876*PAINEL_PESOS!$B$10)*I2876)</f>
        <v/>
      </c>
      <c r="L2876" s="71">
        <f>IF(K2876="","",K2876-J2876)</f>
        <v/>
      </c>
      <c r="M2876" s="71">
        <f>IF(L2876="","",ABS(L2876))</f>
        <v/>
      </c>
      <c r="N2876" t="n">
        <v>0.2</v>
      </c>
      <c r="O2876" t="n">
        <v>1</v>
      </c>
      <c r="P2876" t="n">
        <v>1</v>
      </c>
      <c r="Q2876" t="n">
        <v>0.9884302911897879</v>
      </c>
      <c r="R2876" t="n">
        <v>0.1546437221274592</v>
      </c>
      <c r="S2876" t="n">
        <v>0.9992090054786801</v>
      </c>
      <c r="T2876" t="n">
        <v>0.9984705776898124</v>
      </c>
      <c r="U2876" t="n">
        <v>0.2311235830179348</v>
      </c>
      <c r="V2876" t="n">
        <v>0.7266360741380471</v>
      </c>
      <c r="W2876" t="n">
        <v>0.3108493428163923</v>
      </c>
      <c r="X2876" t="n">
        <v>0.7967575087435591</v>
      </c>
    </row>
    <row r="2877">
      <c r="A2877" t="inlineStr">
        <is>
          <t>3154200</t>
        </is>
      </c>
      <c r="B2877" t="inlineStr">
        <is>
          <t>Resende Costa</t>
        </is>
      </c>
      <c r="C2877" t="inlineStr">
        <is>
          <t>MG</t>
        </is>
      </c>
      <c r="D2877" t="inlineStr">
        <is>
          <t>REGIÃO SUDESTE</t>
        </is>
      </c>
      <c r="E2877" s="70">
        <f>SUMPRODUCT(N2877:Q2877,PAINEL_PESOS!$C$16:$C$19)</f>
        <v/>
      </c>
      <c r="F2877" s="70">
        <f>SUMPRODUCT(R2877:T2877,PAINEL_PESOS!$C$21:$C$23)</f>
        <v/>
      </c>
      <c r="G2877" s="70">
        <f>SUMPRODUCT(U2877:V2877,PAINEL_PESOS!$C$25:$C$26)</f>
        <v/>
      </c>
      <c r="H2877" s="70">
        <f>SUMPRODUCT(W2877:X2877,PAINEL_PESOS!$C$28:$C$29)</f>
        <v/>
      </c>
      <c r="I2877" s="70" t="n">
        <v>0.99903935087662</v>
      </c>
      <c r="J2877" s="70" t="n">
        <v>0.6459628033314135</v>
      </c>
      <c r="K2877" s="71">
        <f>IF(NOT(AND(PAINEL_PESOS!$D$12="OK - 100%",PAINEL_PESOS!$F$20="OK - 100%",PAINEL_PESOS!$F$24="OK - 100%",PAINEL_PESOS!$F$27="OK - 100%",PAINEL_PESOS!$F$30="OK - 100%")),"", (E2877*PAINEL_PESOS!$B$7+F2877*PAINEL_PESOS!$B$8+G2877*PAINEL_PESOS!$B$9+H2877*PAINEL_PESOS!$B$10)*I2877)</f>
        <v/>
      </c>
      <c r="L2877" s="71">
        <f>IF(K2877="","",K2877-J2877)</f>
        <v/>
      </c>
      <c r="M2877" s="71">
        <f>IF(L2877="","",ABS(L2877))</f>
        <v/>
      </c>
      <c r="N2877" t="n">
        <v>0.6</v>
      </c>
      <c r="O2877" t="n">
        <v>1</v>
      </c>
      <c r="P2877" t="n">
        <v>0.6931362196409715</v>
      </c>
      <c r="Q2877" t="n">
        <v>0.9966959772994747</v>
      </c>
      <c r="R2877" t="n">
        <v>0.2128173512784893</v>
      </c>
      <c r="S2877" t="n">
        <v>0.9995741648943033</v>
      </c>
      <c r="T2877" t="n">
        <v>0.9979059637125953</v>
      </c>
      <c r="U2877" t="n">
        <v>0.2066545333172461</v>
      </c>
      <c r="V2877" t="n">
        <v>0.718585430898627</v>
      </c>
      <c r="W2877" t="n">
        <v>0.2856790842239508</v>
      </c>
      <c r="X2877" t="n">
        <v>0.8433047488734541</v>
      </c>
    </row>
    <row r="2878">
      <c r="A2878" t="inlineStr">
        <is>
          <t>3154309</t>
        </is>
      </c>
      <c r="B2878" t="inlineStr">
        <is>
          <t>Resplendor</t>
        </is>
      </c>
      <c r="C2878" t="inlineStr">
        <is>
          <t>MG</t>
        </is>
      </c>
      <c r="D2878" t="inlineStr">
        <is>
          <t>REGIÃO SUDESTE</t>
        </is>
      </c>
      <c r="E2878" s="70">
        <f>SUMPRODUCT(N2878:Q2878,PAINEL_PESOS!$C$16:$C$19)</f>
        <v/>
      </c>
      <c r="F2878" s="70">
        <f>SUMPRODUCT(R2878:T2878,PAINEL_PESOS!$C$21:$C$23)</f>
        <v/>
      </c>
      <c r="G2878" s="70">
        <f>SUMPRODUCT(U2878:V2878,PAINEL_PESOS!$C$25:$C$26)</f>
        <v/>
      </c>
      <c r="H2878" s="70">
        <f>SUMPRODUCT(W2878:X2878,PAINEL_PESOS!$C$28:$C$29)</f>
        <v/>
      </c>
      <c r="I2878" s="70" t="n">
        <v>0.995325270388475</v>
      </c>
      <c r="J2878" s="70" t="n">
        <v>0.6049568504636472</v>
      </c>
      <c r="K2878" s="71">
        <f>IF(NOT(AND(PAINEL_PESOS!$D$12="OK - 100%",PAINEL_PESOS!$F$20="OK - 100%",PAINEL_PESOS!$F$24="OK - 100%",PAINEL_PESOS!$F$27="OK - 100%",PAINEL_PESOS!$F$30="OK - 100%")),"", (E2878*PAINEL_PESOS!$B$7+F2878*PAINEL_PESOS!$B$8+G2878*PAINEL_PESOS!$B$9+H2878*PAINEL_PESOS!$B$10)*I2878)</f>
        <v/>
      </c>
      <c r="L2878" s="71">
        <f>IF(K2878="","",K2878-J2878)</f>
        <v/>
      </c>
      <c r="M2878" s="71">
        <f>IF(L2878="","",ABS(L2878))</f>
        <v/>
      </c>
      <c r="N2878" t="n">
        <v>0.2</v>
      </c>
      <c r="O2878" t="n">
        <v>0.9946</v>
      </c>
      <c r="P2878" t="n">
        <v>0.6880675818373811</v>
      </c>
      <c r="Q2878" t="n">
        <v>0.9920973886094043</v>
      </c>
      <c r="R2878" t="n">
        <v>0.2535404148601662</v>
      </c>
      <c r="S2878" t="n">
        <v>0.999551534283158</v>
      </c>
      <c r="T2878" t="n">
        <v>0.9821139485019182</v>
      </c>
      <c r="U2878" t="n">
        <v>0.1750656595040553</v>
      </c>
      <c r="V2878" t="n">
        <v>0.7239296467738037</v>
      </c>
      <c r="W2878" t="n">
        <v>0.3412385752400154</v>
      </c>
      <c r="X2878" t="n">
        <v>0.6946315076653586</v>
      </c>
    </row>
    <row r="2879">
      <c r="A2879" t="inlineStr">
        <is>
          <t>3154408</t>
        </is>
      </c>
      <c r="B2879" t="inlineStr">
        <is>
          <t>Ressaquinha</t>
        </is>
      </c>
      <c r="C2879" t="inlineStr">
        <is>
          <t>MG</t>
        </is>
      </c>
      <c r="D2879" t="inlineStr">
        <is>
          <t>REGIÃO SUDESTE</t>
        </is>
      </c>
      <c r="E2879" s="70">
        <f>SUMPRODUCT(N2879:Q2879,PAINEL_PESOS!$C$16:$C$19)</f>
        <v/>
      </c>
      <c r="F2879" s="70">
        <f>SUMPRODUCT(R2879:T2879,PAINEL_PESOS!$C$21:$C$23)</f>
        <v/>
      </c>
      <c r="G2879" s="70">
        <f>SUMPRODUCT(U2879:V2879,PAINEL_PESOS!$C$25:$C$26)</f>
        <v/>
      </c>
      <c r="H2879" s="70">
        <f>SUMPRODUCT(W2879:X2879,PAINEL_PESOS!$C$28:$C$29)</f>
        <v/>
      </c>
      <c r="I2879" s="70" t="n">
        <v>0.9840670780235171</v>
      </c>
      <c r="J2879" s="70" t="n">
        <v>0.6622830022852322</v>
      </c>
      <c r="K2879" s="71">
        <f>IF(NOT(AND(PAINEL_PESOS!$D$12="OK - 100%",PAINEL_PESOS!$F$20="OK - 100%",PAINEL_PESOS!$F$24="OK - 100%",PAINEL_PESOS!$F$27="OK - 100%",PAINEL_PESOS!$F$30="OK - 100%")),"", (E2879*PAINEL_PESOS!$B$7+F2879*PAINEL_PESOS!$B$8+G2879*PAINEL_PESOS!$B$9+H2879*PAINEL_PESOS!$B$10)*I2879)</f>
        <v/>
      </c>
      <c r="L2879" s="71">
        <f>IF(K2879="","",K2879-J2879)</f>
        <v/>
      </c>
      <c r="M2879" s="71">
        <f>IF(L2879="","",ABS(L2879))</f>
        <v/>
      </c>
      <c r="N2879" t="n">
        <v>1</v>
      </c>
      <c r="O2879" t="n">
        <v>1</v>
      </c>
      <c r="P2879" t="n">
        <v>0.7257655755015839</v>
      </c>
      <c r="Q2879" t="n">
        <v>0.9973129743291345</v>
      </c>
      <c r="R2879" t="n">
        <v>0.28153695972622</v>
      </c>
      <c r="S2879" t="n">
        <v>0.9990585175091322</v>
      </c>
      <c r="T2879" t="n">
        <v>0.9209043982718056</v>
      </c>
      <c r="U2879" t="n">
        <v>0.2236752735451937</v>
      </c>
      <c r="V2879" t="n">
        <v>0.7326222242062279</v>
      </c>
      <c r="W2879" t="n">
        <v>0.2395318677593451</v>
      </c>
      <c r="X2879" t="n">
        <v>0.859012404975989</v>
      </c>
    </row>
    <row r="2880">
      <c r="A2880" t="inlineStr">
        <is>
          <t>3154457</t>
        </is>
      </c>
      <c r="B2880" t="inlineStr">
        <is>
          <t>Riachinho</t>
        </is>
      </c>
      <c r="C2880" t="inlineStr">
        <is>
          <t>MG</t>
        </is>
      </c>
      <c r="D2880" t="inlineStr">
        <is>
          <t>REGIÃO SUDESTE</t>
        </is>
      </c>
      <c r="E2880" s="70">
        <f>SUMPRODUCT(N2880:Q2880,PAINEL_PESOS!$C$16:$C$19)</f>
        <v/>
      </c>
      <c r="F2880" s="70">
        <f>SUMPRODUCT(R2880:T2880,PAINEL_PESOS!$C$21:$C$23)</f>
        <v/>
      </c>
      <c r="G2880" s="70">
        <f>SUMPRODUCT(U2880:V2880,PAINEL_PESOS!$C$25:$C$26)</f>
        <v/>
      </c>
      <c r="H2880" s="70">
        <f>SUMPRODUCT(W2880:X2880,PAINEL_PESOS!$C$28:$C$29)</f>
        <v/>
      </c>
      <c r="I2880" s="70" t="n">
        <v>0.9975471203537409</v>
      </c>
      <c r="J2880" s="70" t="n">
        <v>0.7112820948042052</v>
      </c>
      <c r="K2880" s="71">
        <f>IF(NOT(AND(PAINEL_PESOS!$D$12="OK - 100%",PAINEL_PESOS!$F$20="OK - 100%",PAINEL_PESOS!$F$24="OK - 100%",PAINEL_PESOS!$F$27="OK - 100%",PAINEL_PESOS!$F$30="OK - 100%")),"", (E2880*PAINEL_PESOS!$B$7+F2880*PAINEL_PESOS!$B$8+G2880*PAINEL_PESOS!$B$9+H2880*PAINEL_PESOS!$B$10)*I2880)</f>
        <v/>
      </c>
      <c r="L2880" s="71">
        <f>IF(K2880="","",K2880-J2880)</f>
        <v/>
      </c>
      <c r="M2880" s="71">
        <f>IF(L2880="","",ABS(L2880))</f>
        <v/>
      </c>
      <c r="N2880" t="n">
        <v>0.6</v>
      </c>
      <c r="O2880" t="n">
        <v>1</v>
      </c>
      <c r="P2880" t="n">
        <v>0.7815205913410771</v>
      </c>
      <c r="Q2880" t="n">
        <v>0.9985037986092103</v>
      </c>
      <c r="R2880" t="n">
        <v>0.1883182525444082</v>
      </c>
      <c r="S2880" t="n">
        <v>0.9999909188853776</v>
      </c>
      <c r="T2880" t="n">
        <v>0.9885698203839833</v>
      </c>
      <c r="U2880" t="n">
        <v>0.4968515403008507</v>
      </c>
      <c r="V2880" t="n">
        <v>0.7584962076046657</v>
      </c>
      <c r="W2880" t="n">
        <v>0.5902865038135545</v>
      </c>
      <c r="X2880" t="n">
        <v>0.7173494858029521</v>
      </c>
    </row>
    <row r="2881">
      <c r="A2881" t="inlineStr">
        <is>
          <t>3154507</t>
        </is>
      </c>
      <c r="B2881" t="inlineStr">
        <is>
          <t>Riacho dos Machados</t>
        </is>
      </c>
      <c r="C2881" t="inlineStr">
        <is>
          <t>MG</t>
        </is>
      </c>
      <c r="D2881" t="inlineStr">
        <is>
          <t>REGIÃO SUDESTE</t>
        </is>
      </c>
      <c r="E2881" s="70">
        <f>SUMPRODUCT(N2881:Q2881,PAINEL_PESOS!$C$16:$C$19)</f>
        <v/>
      </c>
      <c r="F2881" s="70">
        <f>SUMPRODUCT(R2881:T2881,PAINEL_PESOS!$C$21:$C$23)</f>
        <v/>
      </c>
      <c r="G2881" s="70">
        <f>SUMPRODUCT(U2881:V2881,PAINEL_PESOS!$C$25:$C$26)</f>
        <v/>
      </c>
      <c r="H2881" s="70">
        <f>SUMPRODUCT(W2881:X2881,PAINEL_PESOS!$C$28:$C$29)</f>
        <v/>
      </c>
      <c r="I2881" s="70" t="n">
        <v>0.9872659686768283</v>
      </c>
      <c r="J2881" s="70" t="n">
        <v>0.6859467739657695</v>
      </c>
      <c r="K2881" s="71">
        <f>IF(NOT(AND(PAINEL_PESOS!$D$12="OK - 100%",PAINEL_PESOS!$F$20="OK - 100%",PAINEL_PESOS!$F$24="OK - 100%",PAINEL_PESOS!$F$27="OK - 100%",PAINEL_PESOS!$F$30="OK - 100%")),"", (E2881*PAINEL_PESOS!$B$7+F2881*PAINEL_PESOS!$B$8+G2881*PAINEL_PESOS!$B$9+H2881*PAINEL_PESOS!$B$10)*I2881)</f>
        <v/>
      </c>
      <c r="L2881" s="71">
        <f>IF(K2881="","",K2881-J2881)</f>
        <v/>
      </c>
      <c r="M2881" s="71">
        <f>IF(L2881="","",ABS(L2881))</f>
        <v/>
      </c>
      <c r="N2881" t="n">
        <v>0.4</v>
      </c>
      <c r="O2881" t="n">
        <v>1</v>
      </c>
      <c r="P2881" t="n">
        <v>0.9364308342133052</v>
      </c>
      <c r="Q2881" t="n">
        <v>0.9776747812951535</v>
      </c>
      <c r="R2881" t="n">
        <v>0.2328007280459431</v>
      </c>
      <c r="S2881" t="n">
        <v>0.9822508037468877</v>
      </c>
      <c r="T2881" t="n">
        <v>0.9631159464041168</v>
      </c>
      <c r="U2881" t="n">
        <v>0.6006519003038869</v>
      </c>
      <c r="V2881" t="n">
        <v>0.7363156323047094</v>
      </c>
      <c r="W2881" t="n">
        <v>0.5202139543119926</v>
      </c>
      <c r="X2881" t="n">
        <v>0.5920085046096595</v>
      </c>
    </row>
    <row r="2882">
      <c r="A2882" t="inlineStr">
        <is>
          <t>3154606</t>
        </is>
      </c>
      <c r="B2882" t="inlineStr">
        <is>
          <t>Ribeirão das Neves</t>
        </is>
      </c>
      <c r="C2882" t="inlineStr">
        <is>
          <t>MG</t>
        </is>
      </c>
      <c r="D2882" t="inlineStr">
        <is>
          <t>REGIÃO SUDESTE</t>
        </is>
      </c>
      <c r="E2882" s="70">
        <f>SUMPRODUCT(N2882:Q2882,PAINEL_PESOS!$C$16:$C$19)</f>
        <v/>
      </c>
      <c r="F2882" s="70">
        <f>SUMPRODUCT(R2882:T2882,PAINEL_PESOS!$C$21:$C$23)</f>
        <v/>
      </c>
      <c r="G2882" s="70">
        <f>SUMPRODUCT(U2882:V2882,PAINEL_PESOS!$C$25:$C$26)</f>
        <v/>
      </c>
      <c r="H2882" s="70">
        <f>SUMPRODUCT(W2882:X2882,PAINEL_PESOS!$C$28:$C$29)</f>
        <v/>
      </c>
      <c r="I2882" s="70" t="n">
        <v>0.924911459210459</v>
      </c>
      <c r="J2882" s="70" t="n">
        <v>0.5414060372363773</v>
      </c>
      <c r="K2882" s="71">
        <f>IF(NOT(AND(PAINEL_PESOS!$D$12="OK - 100%",PAINEL_PESOS!$F$20="OK - 100%",PAINEL_PESOS!$F$24="OK - 100%",PAINEL_PESOS!$F$27="OK - 100%",PAINEL_PESOS!$F$30="OK - 100%")),"", (E2882*PAINEL_PESOS!$B$7+F2882*PAINEL_PESOS!$B$8+G2882*PAINEL_PESOS!$B$9+H2882*PAINEL_PESOS!$B$10)*I2882)</f>
        <v/>
      </c>
      <c r="L2882" s="71">
        <f>IF(K2882="","",K2882-J2882)</f>
        <v/>
      </c>
      <c r="M2882" s="71">
        <f>IF(L2882="","",ABS(L2882))</f>
        <v/>
      </c>
      <c r="N2882" t="n">
        <v>0.4</v>
      </c>
      <c r="O2882" t="n">
        <v>0.9799</v>
      </c>
      <c r="P2882" t="n">
        <v>0.4518479408658923</v>
      </c>
      <c r="Q2882" t="n">
        <v>0.5006851029803938</v>
      </c>
      <c r="R2882" t="n">
        <v>0.5186768603410911</v>
      </c>
      <c r="S2882" t="n">
        <v>0.9629501743243095</v>
      </c>
      <c r="T2882" t="n">
        <v>0.9963425195381315</v>
      </c>
      <c r="U2882" t="n">
        <v>0.306725517656441</v>
      </c>
      <c r="V2882" t="n">
        <v>0.3401331505149593</v>
      </c>
      <c r="W2882" t="n">
        <v>0.4924314181606047</v>
      </c>
      <c r="X2882" t="n">
        <v>0.7253925253538691</v>
      </c>
    </row>
    <row r="2883">
      <c r="A2883" t="inlineStr">
        <is>
          <t>3154705</t>
        </is>
      </c>
      <c r="B2883" t="inlineStr">
        <is>
          <t>Ribeirão Vermelho</t>
        </is>
      </c>
      <c r="C2883" t="inlineStr">
        <is>
          <t>MG</t>
        </is>
      </c>
      <c r="D2883" t="inlineStr">
        <is>
          <t>REGIÃO SUDESTE</t>
        </is>
      </c>
      <c r="E2883" s="70">
        <f>SUMPRODUCT(N2883:Q2883,PAINEL_PESOS!$C$16:$C$19)</f>
        <v/>
      </c>
      <c r="F2883" s="70">
        <f>SUMPRODUCT(R2883:T2883,PAINEL_PESOS!$C$21:$C$23)</f>
        <v/>
      </c>
      <c r="G2883" s="70">
        <f>SUMPRODUCT(U2883:V2883,PAINEL_PESOS!$C$25:$C$26)</f>
        <v/>
      </c>
      <c r="H2883" s="70">
        <f>SUMPRODUCT(W2883:X2883,PAINEL_PESOS!$C$28:$C$29)</f>
        <v/>
      </c>
      <c r="I2883" s="70" t="n">
        <v>0.996503877652726</v>
      </c>
      <c r="J2883" s="70" t="n">
        <v>0.6461843845059384</v>
      </c>
      <c r="K2883" s="71">
        <f>IF(NOT(AND(PAINEL_PESOS!$D$12="OK - 100%",PAINEL_PESOS!$F$20="OK - 100%",PAINEL_PESOS!$F$24="OK - 100%",PAINEL_PESOS!$F$27="OK - 100%",PAINEL_PESOS!$F$30="OK - 100%")),"", (E2883*PAINEL_PESOS!$B$7+F2883*PAINEL_PESOS!$B$8+G2883*PAINEL_PESOS!$B$9+H2883*PAINEL_PESOS!$B$10)*I2883)</f>
        <v/>
      </c>
      <c r="L2883" s="71">
        <f>IF(K2883="","",K2883-J2883)</f>
        <v/>
      </c>
      <c r="M2883" s="71">
        <f>IF(L2883="","",ABS(L2883))</f>
        <v/>
      </c>
      <c r="N2883" t="n">
        <v>0.8</v>
      </c>
      <c r="O2883" t="n">
        <v>1</v>
      </c>
      <c r="P2883" t="n">
        <v>0.6141499472016896</v>
      </c>
      <c r="Q2883" t="n">
        <v>0.9826849537924617</v>
      </c>
      <c r="R2883" t="n">
        <v>0.1557856200003168</v>
      </c>
      <c r="S2883" t="n">
        <v>0.9977429367858287</v>
      </c>
      <c r="T2883" t="n">
        <v>0.996179986961051</v>
      </c>
      <c r="U2883" t="n">
        <v>0.1636515568039457</v>
      </c>
      <c r="V2883" t="n">
        <v>0.7075277278054322</v>
      </c>
      <c r="W2883" t="n">
        <v>0.3619623762230498</v>
      </c>
      <c r="X2883" t="n">
        <v>0.8229134604000714</v>
      </c>
    </row>
    <row r="2884">
      <c r="A2884" t="inlineStr">
        <is>
          <t>3154804</t>
        </is>
      </c>
      <c r="B2884" t="inlineStr">
        <is>
          <t>Rio Acima</t>
        </is>
      </c>
      <c r="C2884" t="inlineStr">
        <is>
          <t>MG</t>
        </is>
      </c>
      <c r="D2884" t="inlineStr">
        <is>
          <t>REGIÃO SUDESTE</t>
        </is>
      </c>
      <c r="E2884" s="70">
        <f>SUMPRODUCT(N2884:Q2884,PAINEL_PESOS!$C$16:$C$19)</f>
        <v/>
      </c>
      <c r="F2884" s="70">
        <f>SUMPRODUCT(R2884:T2884,PAINEL_PESOS!$C$21:$C$23)</f>
        <v/>
      </c>
      <c r="G2884" s="70">
        <f>SUMPRODUCT(U2884:V2884,PAINEL_PESOS!$C$25:$C$26)</f>
        <v/>
      </c>
      <c r="H2884" s="70">
        <f>SUMPRODUCT(W2884:X2884,PAINEL_PESOS!$C$28:$C$29)</f>
        <v/>
      </c>
      <c r="I2884" s="70" t="n">
        <v>0.997770085029666</v>
      </c>
      <c r="J2884" s="70" t="n">
        <v>0.6610877816928463</v>
      </c>
      <c r="K2884" s="71">
        <f>IF(NOT(AND(PAINEL_PESOS!$D$12="OK - 100%",PAINEL_PESOS!$F$20="OK - 100%",PAINEL_PESOS!$F$24="OK - 100%",PAINEL_PESOS!$F$27="OK - 100%",PAINEL_PESOS!$F$30="OK - 100%")),"", (E2884*PAINEL_PESOS!$B$7+F2884*PAINEL_PESOS!$B$8+G2884*PAINEL_PESOS!$B$9+H2884*PAINEL_PESOS!$B$10)*I2884)</f>
        <v/>
      </c>
      <c r="L2884" s="71">
        <f>IF(K2884="","",K2884-J2884)</f>
        <v/>
      </c>
      <c r="M2884" s="71">
        <f>IF(L2884="","",ABS(L2884))</f>
        <v/>
      </c>
      <c r="N2884" t="n">
        <v>0.2</v>
      </c>
      <c r="O2884" t="n">
        <v>1</v>
      </c>
      <c r="P2884" t="n">
        <v>1</v>
      </c>
      <c r="Q2884" t="n">
        <v>0.9858993616327778</v>
      </c>
      <c r="R2884" t="n">
        <v>0.2189547871147088</v>
      </c>
      <c r="S2884" t="n">
        <v>0.9997788851474291</v>
      </c>
      <c r="T2884" t="n">
        <v>0.9995740627362012</v>
      </c>
      <c r="U2884" t="n">
        <v>0.3078936376584497</v>
      </c>
      <c r="V2884" t="n">
        <v>0.7033032016910612</v>
      </c>
      <c r="W2884" t="n">
        <v>0.4919778906291205</v>
      </c>
      <c r="X2884" t="n">
        <v>0.725525732699936</v>
      </c>
    </row>
    <row r="2885">
      <c r="A2885" t="inlineStr">
        <is>
          <t>3154903</t>
        </is>
      </c>
      <c r="B2885" t="inlineStr">
        <is>
          <t>Rio Casca</t>
        </is>
      </c>
      <c r="C2885" t="inlineStr">
        <is>
          <t>MG</t>
        </is>
      </c>
      <c r="D2885" t="inlineStr">
        <is>
          <t>REGIÃO SUDESTE</t>
        </is>
      </c>
      <c r="E2885" s="70">
        <f>SUMPRODUCT(N2885:Q2885,PAINEL_PESOS!$C$16:$C$19)</f>
        <v/>
      </c>
      <c r="F2885" s="70">
        <f>SUMPRODUCT(R2885:T2885,PAINEL_PESOS!$C$21:$C$23)</f>
        <v/>
      </c>
      <c r="G2885" s="70">
        <f>SUMPRODUCT(U2885:V2885,PAINEL_PESOS!$C$25:$C$26)</f>
        <v/>
      </c>
      <c r="H2885" s="70">
        <f>SUMPRODUCT(W2885:X2885,PAINEL_PESOS!$C$28:$C$29)</f>
        <v/>
      </c>
      <c r="I2885" s="70" t="n">
        <v>0.9972438394048679</v>
      </c>
      <c r="J2885" s="70" t="n">
        <v>0.6348748509342907</v>
      </c>
      <c r="K2885" s="71">
        <f>IF(NOT(AND(PAINEL_PESOS!$D$12="OK - 100%",PAINEL_PESOS!$F$20="OK - 100%",PAINEL_PESOS!$F$24="OK - 100%",PAINEL_PESOS!$F$27="OK - 100%",PAINEL_PESOS!$F$30="OK - 100%")),"", (E2885*PAINEL_PESOS!$B$7+F2885*PAINEL_PESOS!$B$8+G2885*PAINEL_PESOS!$B$9+H2885*PAINEL_PESOS!$B$10)*I2885)</f>
        <v/>
      </c>
      <c r="L2885" s="71">
        <f>IF(K2885="","",K2885-J2885)</f>
        <v/>
      </c>
      <c r="M2885" s="71">
        <f>IF(L2885="","",ABS(L2885))</f>
        <v/>
      </c>
      <c r="N2885" t="n">
        <v>0.4</v>
      </c>
      <c r="O2885" t="n">
        <v>1</v>
      </c>
      <c r="P2885" t="n">
        <v>0.6344244984160508</v>
      </c>
      <c r="Q2885" t="n">
        <v>0.9926727545602329</v>
      </c>
      <c r="R2885" t="n">
        <v>0.2250466835501067</v>
      </c>
      <c r="S2885" t="n">
        <v>0.9997827466977837</v>
      </c>
      <c r="T2885" t="n">
        <v>0.9914040422357665</v>
      </c>
      <c r="U2885" t="n">
        <v>0.2110306649012103</v>
      </c>
      <c r="V2885" t="n">
        <v>0.756811023257044</v>
      </c>
      <c r="W2885" t="n">
        <v>0.3627500288828862</v>
      </c>
      <c r="X2885" t="n">
        <v>0.7714067075121804</v>
      </c>
    </row>
    <row r="2886">
      <c r="A2886" t="inlineStr">
        <is>
          <t>3155009</t>
        </is>
      </c>
      <c r="B2886" t="inlineStr">
        <is>
          <t>Rio Doce</t>
        </is>
      </c>
      <c r="C2886" t="inlineStr">
        <is>
          <t>MG</t>
        </is>
      </c>
      <c r="D2886" t="inlineStr">
        <is>
          <t>REGIÃO SUDESTE</t>
        </is>
      </c>
      <c r="E2886" s="70">
        <f>SUMPRODUCT(N2886:Q2886,PAINEL_PESOS!$C$16:$C$19)</f>
        <v/>
      </c>
      <c r="F2886" s="70">
        <f>SUMPRODUCT(R2886:T2886,PAINEL_PESOS!$C$21:$C$23)</f>
        <v/>
      </c>
      <c r="G2886" s="70">
        <f>SUMPRODUCT(U2886:V2886,PAINEL_PESOS!$C$25:$C$26)</f>
        <v/>
      </c>
      <c r="H2886" s="70">
        <f>SUMPRODUCT(W2886:X2886,PAINEL_PESOS!$C$28:$C$29)</f>
        <v/>
      </c>
      <c r="I2886" s="70" t="n">
        <v>0.998820371889095</v>
      </c>
      <c r="J2886" s="70" t="n">
        <v>0.6566004315344733</v>
      </c>
      <c r="K2886" s="71">
        <f>IF(NOT(AND(PAINEL_PESOS!$D$12="OK - 100%",PAINEL_PESOS!$F$20="OK - 100%",PAINEL_PESOS!$F$24="OK - 100%",PAINEL_PESOS!$F$27="OK - 100%",PAINEL_PESOS!$F$30="OK - 100%")),"", (E2886*PAINEL_PESOS!$B$7+F2886*PAINEL_PESOS!$B$8+G2886*PAINEL_PESOS!$B$9+H2886*PAINEL_PESOS!$B$10)*I2886)</f>
        <v/>
      </c>
      <c r="L2886" s="71">
        <f>IF(K2886="","",K2886-J2886)</f>
        <v/>
      </c>
      <c r="M2886" s="71">
        <f>IF(L2886="","",ABS(L2886))</f>
        <v/>
      </c>
      <c r="N2886" t="n">
        <v>0.6</v>
      </c>
      <c r="O2886" t="n">
        <v>1</v>
      </c>
      <c r="P2886" t="n">
        <v>0.8491024287222809</v>
      </c>
      <c r="Q2886" t="n">
        <v>0.9958989620614898</v>
      </c>
      <c r="R2886" t="n">
        <v>0.1360189144686233</v>
      </c>
      <c r="S2886" t="n">
        <v>0.9999863643421519</v>
      </c>
      <c r="T2886" t="n">
        <v>0.9970317496394513</v>
      </c>
      <c r="U2886" t="n">
        <v>0.2413733985085848</v>
      </c>
      <c r="V2886" t="n">
        <v>0.753614648572722</v>
      </c>
      <c r="W2886" t="n">
        <v>0.3645117234005724</v>
      </c>
      <c r="X2886" t="n">
        <v>0.7549819734085371</v>
      </c>
    </row>
    <row r="2887">
      <c r="A2887" t="inlineStr">
        <is>
          <t>3155108</t>
        </is>
      </c>
      <c r="B2887" t="inlineStr">
        <is>
          <t>Rio do Prado</t>
        </is>
      </c>
      <c r="C2887" t="inlineStr">
        <is>
          <t>MG</t>
        </is>
      </c>
      <c r="D2887" t="inlineStr">
        <is>
          <t>REGIÃO SUDESTE</t>
        </is>
      </c>
      <c r="E2887" s="70">
        <f>SUMPRODUCT(N2887:Q2887,PAINEL_PESOS!$C$16:$C$19)</f>
        <v/>
      </c>
      <c r="F2887" s="70">
        <f>SUMPRODUCT(R2887:T2887,PAINEL_PESOS!$C$21:$C$23)</f>
        <v/>
      </c>
      <c r="G2887" s="70">
        <f>SUMPRODUCT(U2887:V2887,PAINEL_PESOS!$C$25:$C$26)</f>
        <v/>
      </c>
      <c r="H2887" s="70">
        <f>SUMPRODUCT(W2887:X2887,PAINEL_PESOS!$C$28:$C$29)</f>
        <v/>
      </c>
      <c r="I2887" s="70" t="n">
        <v>0.9967022961183312</v>
      </c>
      <c r="J2887" s="70" t="n">
        <v>0.674818621199859</v>
      </c>
      <c r="K2887" s="71">
        <f>IF(NOT(AND(PAINEL_PESOS!$D$12="OK - 100%",PAINEL_PESOS!$F$20="OK - 100%",PAINEL_PESOS!$F$24="OK - 100%",PAINEL_PESOS!$F$27="OK - 100%",PAINEL_PESOS!$F$30="OK - 100%")),"", (E2887*PAINEL_PESOS!$B$7+F2887*PAINEL_PESOS!$B$8+G2887*PAINEL_PESOS!$B$9+H2887*PAINEL_PESOS!$B$10)*I2887)</f>
        <v/>
      </c>
      <c r="L2887" s="71">
        <f>IF(K2887="","",K2887-J2887)</f>
        <v/>
      </c>
      <c r="M2887" s="71">
        <f>IF(L2887="","",ABS(L2887))</f>
        <v/>
      </c>
      <c r="N2887" t="n">
        <v>0.4</v>
      </c>
      <c r="O2887" t="n">
        <v>1</v>
      </c>
      <c r="P2887" t="n">
        <v>0.6984160506863781</v>
      </c>
      <c r="Q2887" t="n">
        <v>0.9913113761703134</v>
      </c>
      <c r="R2887" t="n">
        <v>0.0930408097125083</v>
      </c>
      <c r="S2887" t="n">
        <v>1</v>
      </c>
      <c r="T2887" t="n">
        <v>0.9895240911262904</v>
      </c>
      <c r="U2887" t="n">
        <v>0.413124893821748</v>
      </c>
      <c r="V2887" t="n">
        <v>0.6920249296337095</v>
      </c>
      <c r="W2887" t="n">
        <v>0.6528839977301397</v>
      </c>
      <c r="X2887" t="n">
        <v>0.7251365529767543</v>
      </c>
    </row>
    <row r="2888">
      <c r="A2888" t="inlineStr">
        <is>
          <t>3155207</t>
        </is>
      </c>
      <c r="B2888" t="inlineStr">
        <is>
          <t>Rio Espera</t>
        </is>
      </c>
      <c r="C2888" t="inlineStr">
        <is>
          <t>MG</t>
        </is>
      </c>
      <c r="D2888" t="inlineStr">
        <is>
          <t>REGIÃO SUDESTE</t>
        </is>
      </c>
      <c r="E2888" s="70">
        <f>SUMPRODUCT(N2888:Q2888,PAINEL_PESOS!$C$16:$C$19)</f>
        <v/>
      </c>
      <c r="F2888" s="70">
        <f>SUMPRODUCT(R2888:T2888,PAINEL_PESOS!$C$21:$C$23)</f>
        <v/>
      </c>
      <c r="G2888" s="70">
        <f>SUMPRODUCT(U2888:V2888,PAINEL_PESOS!$C$25:$C$26)</f>
        <v/>
      </c>
      <c r="H2888" s="70">
        <f>SUMPRODUCT(W2888:X2888,PAINEL_PESOS!$C$28:$C$29)</f>
        <v/>
      </c>
      <c r="I2888" s="70" t="n">
        <v>0.9987767800523905</v>
      </c>
      <c r="J2888" s="70" t="n">
        <v>0.6180902610045086</v>
      </c>
      <c r="K2888" s="71">
        <f>IF(NOT(AND(PAINEL_PESOS!$D$12="OK - 100%",PAINEL_PESOS!$F$20="OK - 100%",PAINEL_PESOS!$F$24="OK - 100%",PAINEL_PESOS!$F$27="OK - 100%",PAINEL_PESOS!$F$30="OK - 100%")),"", (E2888*PAINEL_PESOS!$B$7+F2888*PAINEL_PESOS!$B$8+G2888*PAINEL_PESOS!$B$9+H2888*PAINEL_PESOS!$B$10)*I2888)</f>
        <v/>
      </c>
      <c r="L2888" s="71">
        <f>IF(K2888="","",K2888-J2888)</f>
        <v/>
      </c>
      <c r="M2888" s="71">
        <f>IF(L2888="","",ABS(L2888))</f>
        <v/>
      </c>
      <c r="N2888" t="n">
        <v>0.2</v>
      </c>
      <c r="O2888" t="n">
        <v>0.9919</v>
      </c>
      <c r="P2888" t="n">
        <v>0.6955649419218586</v>
      </c>
      <c r="Q2888" t="n">
        <v>0.9964675158145746</v>
      </c>
      <c r="R2888" t="n">
        <v>0.1027033119900002</v>
      </c>
      <c r="S2888" t="n">
        <v>0.9999348723643727</v>
      </c>
      <c r="T2888" t="n">
        <v>0.9964028741626841</v>
      </c>
      <c r="U2888" t="n">
        <v>0.2803879508033415</v>
      </c>
      <c r="V2888" t="n">
        <v>0.7411162998256833</v>
      </c>
      <c r="W2888" t="n">
        <v>0.2819702508338222</v>
      </c>
      <c r="X2888" t="n">
        <v>0.8059765424063495</v>
      </c>
    </row>
    <row r="2889">
      <c r="A2889" t="inlineStr">
        <is>
          <t>3155306</t>
        </is>
      </c>
      <c r="B2889" t="inlineStr">
        <is>
          <t>Rio Manso</t>
        </is>
      </c>
      <c r="C2889" t="inlineStr">
        <is>
          <t>MG</t>
        </is>
      </c>
      <c r="D2889" t="inlineStr">
        <is>
          <t>REGIÃO SUDESTE</t>
        </is>
      </c>
      <c r="E2889" s="70">
        <f>SUMPRODUCT(N2889:Q2889,PAINEL_PESOS!$C$16:$C$19)</f>
        <v/>
      </c>
      <c r="F2889" s="70">
        <f>SUMPRODUCT(R2889:T2889,PAINEL_PESOS!$C$21:$C$23)</f>
        <v/>
      </c>
      <c r="G2889" s="70">
        <f>SUMPRODUCT(U2889:V2889,PAINEL_PESOS!$C$25:$C$26)</f>
        <v/>
      </c>
      <c r="H2889" s="70">
        <f>SUMPRODUCT(W2889:X2889,PAINEL_PESOS!$C$28:$C$29)</f>
        <v/>
      </c>
      <c r="I2889" s="70" t="n">
        <v>0.9874874780452575</v>
      </c>
      <c r="J2889" s="70" t="n">
        <v>0.6677185472760778</v>
      </c>
      <c r="K2889" s="71">
        <f>IF(NOT(AND(PAINEL_PESOS!$D$12="OK - 100%",PAINEL_PESOS!$F$20="OK - 100%",PAINEL_PESOS!$F$24="OK - 100%",PAINEL_PESOS!$F$27="OK - 100%",PAINEL_PESOS!$F$30="OK - 100%")),"", (E2889*PAINEL_PESOS!$B$7+F2889*PAINEL_PESOS!$B$8+G2889*PAINEL_PESOS!$B$9+H2889*PAINEL_PESOS!$B$10)*I2889)</f>
        <v/>
      </c>
      <c r="L2889" s="71">
        <f>IF(K2889="","",K2889-J2889)</f>
        <v/>
      </c>
      <c r="M2889" s="71">
        <f>IF(L2889="","",ABS(L2889))</f>
        <v/>
      </c>
      <c r="N2889" t="n">
        <v>1</v>
      </c>
      <c r="O2889" t="n">
        <v>1</v>
      </c>
      <c r="P2889" t="n">
        <v>0.7626187961985217</v>
      </c>
      <c r="Q2889" t="n">
        <v>0.9901755419914251</v>
      </c>
      <c r="R2889" t="n">
        <v>0.1595372273146946</v>
      </c>
      <c r="S2889" t="n">
        <v>0.999529386053129</v>
      </c>
      <c r="T2889" t="n">
        <v>0.9428677230379195</v>
      </c>
      <c r="U2889" t="n">
        <v>0.2641733130303281</v>
      </c>
      <c r="V2889" t="n">
        <v>0.6666785456683442</v>
      </c>
      <c r="W2889" t="n">
        <v>0.4023304722524767</v>
      </c>
      <c r="X2889" t="n">
        <v>0.7985649827519311</v>
      </c>
    </row>
    <row r="2890">
      <c r="A2890" t="inlineStr">
        <is>
          <t>3155405</t>
        </is>
      </c>
      <c r="B2890" t="inlineStr">
        <is>
          <t>Rio Novo</t>
        </is>
      </c>
      <c r="C2890" t="inlineStr">
        <is>
          <t>MG</t>
        </is>
      </c>
      <c r="D2890" t="inlineStr">
        <is>
          <t>REGIÃO SUDESTE</t>
        </is>
      </c>
      <c r="E2890" s="70">
        <f>SUMPRODUCT(N2890:Q2890,PAINEL_PESOS!$C$16:$C$19)</f>
        <v/>
      </c>
      <c r="F2890" s="70">
        <f>SUMPRODUCT(R2890:T2890,PAINEL_PESOS!$C$21:$C$23)</f>
        <v/>
      </c>
      <c r="G2890" s="70">
        <f>SUMPRODUCT(U2890:V2890,PAINEL_PESOS!$C$25:$C$26)</f>
        <v/>
      </c>
      <c r="H2890" s="70">
        <f>SUMPRODUCT(W2890:X2890,PAINEL_PESOS!$C$28:$C$29)</f>
        <v/>
      </c>
      <c r="I2890" s="70" t="n">
        <v>0.9985529204466929</v>
      </c>
      <c r="J2890" s="70" t="n">
        <v>0.6114366103060203</v>
      </c>
      <c r="K2890" s="71">
        <f>IF(NOT(AND(PAINEL_PESOS!$D$12="OK - 100%",PAINEL_PESOS!$F$20="OK - 100%",PAINEL_PESOS!$F$24="OK - 100%",PAINEL_PESOS!$F$27="OK - 100%",PAINEL_PESOS!$F$30="OK - 100%")),"", (E2890*PAINEL_PESOS!$B$7+F2890*PAINEL_PESOS!$B$8+G2890*PAINEL_PESOS!$B$9+H2890*PAINEL_PESOS!$B$10)*I2890)</f>
        <v/>
      </c>
      <c r="L2890" s="71">
        <f>IF(K2890="","",K2890-J2890)</f>
        <v/>
      </c>
      <c r="M2890" s="71">
        <f>IF(L2890="","",ABS(L2890))</f>
        <v/>
      </c>
      <c r="N2890" t="n">
        <v>0.4</v>
      </c>
      <c r="O2890" t="n">
        <v>1</v>
      </c>
      <c r="P2890" t="n">
        <v>0.555649419218585</v>
      </c>
      <c r="Q2890" t="n">
        <v>0.9943605611458454</v>
      </c>
      <c r="R2890" t="n">
        <v>0.1630538096717844</v>
      </c>
      <c r="S2890" t="n">
        <v>0.9995642109584323</v>
      </c>
      <c r="T2890" t="n">
        <v>0.9969975374817623</v>
      </c>
      <c r="U2890" t="n">
        <v>0.1758230297746815</v>
      </c>
      <c r="V2890" t="n">
        <v>0.7093037502672406</v>
      </c>
      <c r="W2890" t="n">
        <v>0.3011859385494627</v>
      </c>
      <c r="X2890" t="n">
        <v>0.7975201054238052</v>
      </c>
    </row>
    <row r="2891">
      <c r="A2891" t="inlineStr">
        <is>
          <t>3155504</t>
        </is>
      </c>
      <c r="B2891" t="inlineStr">
        <is>
          <t>Rio Paranaíba</t>
        </is>
      </c>
      <c r="C2891" t="inlineStr">
        <is>
          <t>MG</t>
        </is>
      </c>
      <c r="D2891" t="inlineStr">
        <is>
          <t>REGIÃO SUDESTE</t>
        </is>
      </c>
      <c r="E2891" s="70">
        <f>SUMPRODUCT(N2891:Q2891,PAINEL_PESOS!$C$16:$C$19)</f>
        <v/>
      </c>
      <c r="F2891" s="70">
        <f>SUMPRODUCT(R2891:T2891,PAINEL_PESOS!$C$21:$C$23)</f>
        <v/>
      </c>
      <c r="G2891" s="70">
        <f>SUMPRODUCT(U2891:V2891,PAINEL_PESOS!$C$25:$C$26)</f>
        <v/>
      </c>
      <c r="H2891" s="70">
        <f>SUMPRODUCT(W2891:X2891,PAINEL_PESOS!$C$28:$C$29)</f>
        <v/>
      </c>
      <c r="I2891" s="70" t="n">
        <v>0.9854211579438381</v>
      </c>
      <c r="J2891" s="70" t="n">
        <v>0.688928326326575</v>
      </c>
      <c r="K2891" s="71">
        <f>IF(NOT(AND(PAINEL_PESOS!$D$12="OK - 100%",PAINEL_PESOS!$F$20="OK - 100%",PAINEL_PESOS!$F$24="OK - 100%",PAINEL_PESOS!$F$27="OK - 100%",PAINEL_PESOS!$F$30="OK - 100%")),"", (E2891*PAINEL_PESOS!$B$7+F2891*PAINEL_PESOS!$B$8+G2891*PAINEL_PESOS!$B$9+H2891*PAINEL_PESOS!$B$10)*I2891)</f>
        <v/>
      </c>
      <c r="L2891" s="71">
        <f>IF(K2891="","",K2891-J2891)</f>
        <v/>
      </c>
      <c r="M2891" s="71">
        <f>IF(L2891="","",ABS(L2891))</f>
        <v/>
      </c>
      <c r="N2891" t="n">
        <v>1</v>
      </c>
      <c r="O2891" t="n">
        <v>1</v>
      </c>
      <c r="P2891" t="n">
        <v>0.8181626187961986</v>
      </c>
      <c r="Q2891" t="n">
        <v>0.9983795979077594</v>
      </c>
      <c r="R2891" t="n">
        <v>0.35827784108743</v>
      </c>
      <c r="S2891" t="n">
        <v>0.9997706642285299</v>
      </c>
      <c r="T2891" t="n">
        <v>0.9266793981937784</v>
      </c>
      <c r="U2891" t="n">
        <v>0.2390344837306617</v>
      </c>
      <c r="V2891" t="n">
        <v>0.7513456393708042</v>
      </c>
      <c r="W2891" t="n">
        <v>0.3316726788268268</v>
      </c>
      <c r="X2891" t="n">
        <v>0.839489726363529</v>
      </c>
    </row>
    <row r="2892">
      <c r="A2892" t="inlineStr">
        <is>
          <t>3155603</t>
        </is>
      </c>
      <c r="B2892" t="inlineStr">
        <is>
          <t>Rio Pardo de Minas</t>
        </is>
      </c>
      <c r="C2892" t="inlineStr">
        <is>
          <t>MG</t>
        </is>
      </c>
      <c r="D2892" t="inlineStr">
        <is>
          <t>REGIÃO SUDESTE</t>
        </is>
      </c>
      <c r="E2892" s="70">
        <f>SUMPRODUCT(N2892:Q2892,PAINEL_PESOS!$C$16:$C$19)</f>
        <v/>
      </c>
      <c r="F2892" s="70">
        <f>SUMPRODUCT(R2892:T2892,PAINEL_PESOS!$C$21:$C$23)</f>
        <v/>
      </c>
      <c r="G2892" s="70">
        <f>SUMPRODUCT(U2892:V2892,PAINEL_PESOS!$C$25:$C$26)</f>
        <v/>
      </c>
      <c r="H2892" s="70">
        <f>SUMPRODUCT(W2892:X2892,PAINEL_PESOS!$C$28:$C$29)</f>
        <v/>
      </c>
      <c r="I2892" s="70" t="n">
        <v>0.9568211147970128</v>
      </c>
      <c r="J2892" s="70" t="n">
        <v>0.6497795873779448</v>
      </c>
      <c r="K2892" s="71">
        <f>IF(NOT(AND(PAINEL_PESOS!$D$12="OK - 100%",PAINEL_PESOS!$F$20="OK - 100%",PAINEL_PESOS!$F$24="OK - 100%",PAINEL_PESOS!$F$27="OK - 100%",PAINEL_PESOS!$F$30="OK - 100%")),"", (E2892*PAINEL_PESOS!$B$7+F2892*PAINEL_PESOS!$B$8+G2892*PAINEL_PESOS!$B$9+H2892*PAINEL_PESOS!$B$10)*I2892)</f>
        <v/>
      </c>
      <c r="L2892" s="71">
        <f>IF(K2892="","",K2892-J2892)</f>
        <v/>
      </c>
      <c r="M2892" s="71">
        <f>IF(L2892="","",ABS(L2892))</f>
        <v/>
      </c>
      <c r="N2892" t="n">
        <v>0.4</v>
      </c>
      <c r="O2892" t="n">
        <v>1</v>
      </c>
      <c r="P2892" t="n">
        <v>0.684582893347413</v>
      </c>
      <c r="Q2892" t="n">
        <v>0.9757806480193316</v>
      </c>
      <c r="R2892" t="n">
        <v>0.2602799595750857</v>
      </c>
      <c r="S2892" t="n">
        <v>0.9993519310088502</v>
      </c>
      <c r="T2892" t="n">
        <v>0.7919168145591418</v>
      </c>
      <c r="U2892" t="n">
        <v>0.535494185804566</v>
      </c>
      <c r="V2892" t="n">
        <v>0.7484409944503181</v>
      </c>
      <c r="W2892" t="n">
        <v>0.6155810554239681</v>
      </c>
      <c r="X2892" t="n">
        <v>0.6354226584395207</v>
      </c>
    </row>
    <row r="2893">
      <c r="A2893" t="inlineStr">
        <is>
          <t>3155702</t>
        </is>
      </c>
      <c r="B2893" t="inlineStr">
        <is>
          <t>Rio Piracicaba</t>
        </is>
      </c>
      <c r="C2893" t="inlineStr">
        <is>
          <t>MG</t>
        </is>
      </c>
      <c r="D2893" t="inlineStr">
        <is>
          <t>REGIÃO SUDESTE</t>
        </is>
      </c>
      <c r="E2893" s="70">
        <f>SUMPRODUCT(N2893:Q2893,PAINEL_PESOS!$C$16:$C$19)</f>
        <v/>
      </c>
      <c r="F2893" s="70">
        <f>SUMPRODUCT(R2893:T2893,PAINEL_PESOS!$C$21:$C$23)</f>
        <v/>
      </c>
      <c r="G2893" s="70">
        <f>SUMPRODUCT(U2893:V2893,PAINEL_PESOS!$C$25:$C$26)</f>
        <v/>
      </c>
      <c r="H2893" s="70">
        <f>SUMPRODUCT(W2893:X2893,PAINEL_PESOS!$C$28:$C$29)</f>
        <v/>
      </c>
      <c r="I2893" s="70" t="n">
        <v>0.992872329983106</v>
      </c>
      <c r="J2893" s="70" t="n">
        <v>0.6639315914734221</v>
      </c>
      <c r="K2893" s="71">
        <f>IF(NOT(AND(PAINEL_PESOS!$D$12="OK - 100%",PAINEL_PESOS!$F$20="OK - 100%",PAINEL_PESOS!$F$24="OK - 100%",PAINEL_PESOS!$F$27="OK - 100%",PAINEL_PESOS!$F$30="OK - 100%")),"", (E2893*PAINEL_PESOS!$B$7+F2893*PAINEL_PESOS!$B$8+G2893*PAINEL_PESOS!$B$9+H2893*PAINEL_PESOS!$B$10)*I2893)</f>
        <v/>
      </c>
      <c r="L2893" s="71">
        <f>IF(K2893="","",K2893-J2893)</f>
        <v/>
      </c>
      <c r="M2893" s="71">
        <f>IF(L2893="","",ABS(L2893))</f>
        <v/>
      </c>
      <c r="N2893" t="n">
        <v>0.6</v>
      </c>
      <c r="O2893" t="n">
        <v>1</v>
      </c>
      <c r="P2893" t="n">
        <v>0.5826821541710665</v>
      </c>
      <c r="Q2893" t="n">
        <v>0.9927509381776128</v>
      </c>
      <c r="R2893" t="n">
        <v>0.2224585519808034</v>
      </c>
      <c r="S2893" t="n">
        <v>0.9995042403493791</v>
      </c>
      <c r="T2893" t="n">
        <v>0.9978605782498483</v>
      </c>
      <c r="U2893" t="n">
        <v>0.3926465607239967</v>
      </c>
      <c r="V2893" t="n">
        <v>0.7464294243132985</v>
      </c>
      <c r="W2893" t="n">
        <v>0.3601237746688525</v>
      </c>
      <c r="X2893" t="n">
        <v>0.7827842397276812</v>
      </c>
    </row>
    <row r="2894">
      <c r="A2894" t="inlineStr">
        <is>
          <t>3155801</t>
        </is>
      </c>
      <c r="B2894" t="inlineStr">
        <is>
          <t>Rio Pomba</t>
        </is>
      </c>
      <c r="C2894" t="inlineStr">
        <is>
          <t>MG</t>
        </is>
      </c>
      <c r="D2894" t="inlineStr">
        <is>
          <t>REGIÃO SUDESTE</t>
        </is>
      </c>
      <c r="E2894" s="70">
        <f>SUMPRODUCT(N2894:Q2894,PAINEL_PESOS!$C$16:$C$19)</f>
        <v/>
      </c>
      <c r="F2894" s="70">
        <f>SUMPRODUCT(R2894:T2894,PAINEL_PESOS!$C$21:$C$23)</f>
        <v/>
      </c>
      <c r="G2894" s="70">
        <f>SUMPRODUCT(U2894:V2894,PAINEL_PESOS!$C$25:$C$26)</f>
        <v/>
      </c>
      <c r="H2894" s="70">
        <f>SUMPRODUCT(W2894:X2894,PAINEL_PESOS!$C$28:$C$29)</f>
        <v/>
      </c>
      <c r="I2894" s="70" t="n">
        <v>0.9966281444372299</v>
      </c>
      <c r="J2894" s="70" t="n">
        <v>0.6360645441686071</v>
      </c>
      <c r="K2894" s="71">
        <f>IF(NOT(AND(PAINEL_PESOS!$D$12="OK - 100%",PAINEL_PESOS!$F$20="OK - 100%",PAINEL_PESOS!$F$24="OK - 100%",PAINEL_PESOS!$F$27="OK - 100%",PAINEL_PESOS!$F$30="OK - 100%")),"", (E2894*PAINEL_PESOS!$B$7+F2894*PAINEL_PESOS!$B$8+G2894*PAINEL_PESOS!$B$9+H2894*PAINEL_PESOS!$B$10)*I2894)</f>
        <v/>
      </c>
      <c r="L2894" s="71">
        <f>IF(K2894="","",K2894-J2894)</f>
        <v/>
      </c>
      <c r="M2894" s="71">
        <f>IF(L2894="","",ABS(L2894))</f>
        <v/>
      </c>
      <c r="N2894" t="n">
        <v>0.6</v>
      </c>
      <c r="O2894" t="n">
        <v>1</v>
      </c>
      <c r="P2894" t="n">
        <v>0.5931362196409715</v>
      </c>
      <c r="Q2894" t="n">
        <v>0.9905430396855464</v>
      </c>
      <c r="R2894" t="n">
        <v>0.2931985853729996</v>
      </c>
      <c r="S2894" t="n">
        <v>0.9962402696791851</v>
      </c>
      <c r="T2894" t="n">
        <v>0.991331753019995</v>
      </c>
      <c r="U2894" t="n">
        <v>0.1758435293334987</v>
      </c>
      <c r="V2894" t="n">
        <v>0.7188493937530217</v>
      </c>
      <c r="W2894" t="n">
        <v>0.3011677802819847</v>
      </c>
      <c r="X2894" t="n">
        <v>0.7975180729363698</v>
      </c>
    </row>
    <row r="2895">
      <c r="A2895" t="inlineStr">
        <is>
          <t>3155900</t>
        </is>
      </c>
      <c r="B2895" t="inlineStr">
        <is>
          <t>Rio Preto</t>
        </is>
      </c>
      <c r="C2895" t="inlineStr">
        <is>
          <t>MG</t>
        </is>
      </c>
      <c r="D2895" t="inlineStr">
        <is>
          <t>REGIÃO SUDESTE</t>
        </is>
      </c>
      <c r="E2895" s="70">
        <f>SUMPRODUCT(N2895:Q2895,PAINEL_PESOS!$C$16:$C$19)</f>
        <v/>
      </c>
      <c r="F2895" s="70">
        <f>SUMPRODUCT(R2895:T2895,PAINEL_PESOS!$C$21:$C$23)</f>
        <v/>
      </c>
      <c r="G2895" s="70">
        <f>SUMPRODUCT(U2895:V2895,PAINEL_PESOS!$C$25:$C$26)</f>
        <v/>
      </c>
      <c r="H2895" s="70">
        <f>SUMPRODUCT(W2895:X2895,PAINEL_PESOS!$C$28:$C$29)</f>
        <v/>
      </c>
      <c r="I2895" s="70" t="n">
        <v>0.9995129518922349</v>
      </c>
      <c r="J2895" s="70" t="n">
        <v>0.6977840403998095</v>
      </c>
      <c r="K2895" s="71">
        <f>IF(NOT(AND(PAINEL_PESOS!$D$12="OK - 100%",PAINEL_PESOS!$F$20="OK - 100%",PAINEL_PESOS!$F$24="OK - 100%",PAINEL_PESOS!$F$27="OK - 100%",PAINEL_PESOS!$F$30="OK - 100%")),"", (E2895*PAINEL_PESOS!$B$7+F2895*PAINEL_PESOS!$B$8+G2895*PAINEL_PESOS!$B$9+H2895*PAINEL_PESOS!$B$10)*I2895)</f>
        <v/>
      </c>
      <c r="L2895" s="71">
        <f>IF(K2895="","",K2895-J2895)</f>
        <v/>
      </c>
      <c r="M2895" s="71">
        <f>IF(L2895="","",ABS(L2895))</f>
        <v/>
      </c>
      <c r="N2895" t="n">
        <v>1</v>
      </c>
      <c r="O2895" t="n">
        <v>1</v>
      </c>
      <c r="P2895" t="n">
        <v>0.8623020063357972</v>
      </c>
      <c r="Q2895" t="n">
        <v>0.9980799648136828</v>
      </c>
      <c r="R2895" t="n">
        <v>0.1112583062929757</v>
      </c>
      <c r="S2895" t="n">
        <v>0.9998620824162453</v>
      </c>
      <c r="T2895" t="n">
        <v>0.9990240937462874</v>
      </c>
      <c r="U2895" t="n">
        <v>0.3857443919861553</v>
      </c>
      <c r="V2895" t="n">
        <v>0.7583107266337397</v>
      </c>
      <c r="W2895" t="n">
        <v>0.2765769909180849</v>
      </c>
      <c r="X2895" t="n">
        <v>0.8274063998029171</v>
      </c>
    </row>
    <row r="2896">
      <c r="A2896" t="inlineStr">
        <is>
          <t>3156007</t>
        </is>
      </c>
      <c r="B2896" t="inlineStr">
        <is>
          <t>Rio Vermelho</t>
        </is>
      </c>
      <c r="C2896" t="inlineStr">
        <is>
          <t>MG</t>
        </is>
      </c>
      <c r="D2896" t="inlineStr">
        <is>
          <t>REGIÃO SUDESTE</t>
        </is>
      </c>
      <c r="E2896" s="70">
        <f>SUMPRODUCT(N2896:Q2896,PAINEL_PESOS!$C$16:$C$19)</f>
        <v/>
      </c>
      <c r="F2896" s="70">
        <f>SUMPRODUCT(R2896:T2896,PAINEL_PESOS!$C$21:$C$23)</f>
        <v/>
      </c>
      <c r="G2896" s="70">
        <f>SUMPRODUCT(U2896:V2896,PAINEL_PESOS!$C$25:$C$26)</f>
        <v/>
      </c>
      <c r="H2896" s="70">
        <f>SUMPRODUCT(W2896:X2896,PAINEL_PESOS!$C$28:$C$29)</f>
        <v/>
      </c>
      <c r="I2896" s="70" t="n">
        <v>0.998422747070022</v>
      </c>
      <c r="J2896" s="70" t="n">
        <v>0.6905838895485693</v>
      </c>
      <c r="K2896" s="71">
        <f>IF(NOT(AND(PAINEL_PESOS!$D$12="OK - 100%",PAINEL_PESOS!$F$20="OK - 100%",PAINEL_PESOS!$F$24="OK - 100%",PAINEL_PESOS!$F$27="OK - 100%",PAINEL_PESOS!$F$30="OK - 100%")),"", (E2896*PAINEL_PESOS!$B$7+F2896*PAINEL_PESOS!$B$8+G2896*PAINEL_PESOS!$B$9+H2896*PAINEL_PESOS!$B$10)*I2896)</f>
        <v/>
      </c>
      <c r="L2896" s="71">
        <f>IF(K2896="","",K2896-J2896)</f>
        <v/>
      </c>
      <c r="M2896" s="71">
        <f>IF(L2896="","",ABS(L2896))</f>
        <v/>
      </c>
      <c r="N2896" t="n">
        <v>0.6</v>
      </c>
      <c r="O2896" t="n">
        <v>1</v>
      </c>
      <c r="P2896" t="n">
        <v>0.7246040126715945</v>
      </c>
      <c r="Q2896" t="n">
        <v>0.9964133024011451</v>
      </c>
      <c r="R2896" t="n">
        <v>0.1829564029906601</v>
      </c>
      <c r="S2896" t="n">
        <v>0.9999861680235068</v>
      </c>
      <c r="T2896" t="n">
        <v>0.9946052348292335</v>
      </c>
      <c r="U2896" t="n">
        <v>0.5448441849235373</v>
      </c>
      <c r="V2896" t="n">
        <v>0.752356996041419</v>
      </c>
      <c r="W2896" t="n">
        <v>0.4406042415192758</v>
      </c>
      <c r="X2896" t="n">
        <v>0.6833860684287417</v>
      </c>
    </row>
    <row r="2897">
      <c r="A2897" t="inlineStr">
        <is>
          <t>3156106</t>
        </is>
      </c>
      <c r="B2897" t="inlineStr">
        <is>
          <t>Ritápolis</t>
        </is>
      </c>
      <c r="C2897" t="inlineStr">
        <is>
          <t>MG</t>
        </is>
      </c>
      <c r="D2897" t="inlineStr">
        <is>
          <t>REGIÃO SUDESTE</t>
        </is>
      </c>
      <c r="E2897" s="70">
        <f>SUMPRODUCT(N2897:Q2897,PAINEL_PESOS!$C$16:$C$19)</f>
        <v/>
      </c>
      <c r="F2897" s="70">
        <f>SUMPRODUCT(R2897:T2897,PAINEL_PESOS!$C$21:$C$23)</f>
        <v/>
      </c>
      <c r="G2897" s="70">
        <f>SUMPRODUCT(U2897:V2897,PAINEL_PESOS!$C$25:$C$26)</f>
        <v/>
      </c>
      <c r="H2897" s="70">
        <f>SUMPRODUCT(W2897:X2897,PAINEL_PESOS!$C$28:$C$29)</f>
        <v/>
      </c>
      <c r="I2897" s="70" t="n">
        <v>0.9992576125414397</v>
      </c>
      <c r="J2897" s="70" t="n">
        <v>0.6559544988212994</v>
      </c>
      <c r="K2897" s="71">
        <f>IF(NOT(AND(PAINEL_PESOS!$D$12="OK - 100%",PAINEL_PESOS!$F$20="OK - 100%",PAINEL_PESOS!$F$24="OK - 100%",PAINEL_PESOS!$F$27="OK - 100%",PAINEL_PESOS!$F$30="OK - 100%")),"", (E2897*PAINEL_PESOS!$B$7+F2897*PAINEL_PESOS!$B$8+G2897*PAINEL_PESOS!$B$9+H2897*PAINEL_PESOS!$B$10)*I2897)</f>
        <v/>
      </c>
      <c r="L2897" s="71">
        <f>IF(K2897="","",K2897-J2897)</f>
        <v/>
      </c>
      <c r="M2897" s="71">
        <f>IF(L2897="","",ABS(L2897))</f>
        <v/>
      </c>
      <c r="N2897" t="n">
        <v>1</v>
      </c>
      <c r="O2897" t="n">
        <v>1</v>
      </c>
      <c r="P2897" t="n">
        <v>0.6702217529039071</v>
      </c>
      <c r="Q2897" t="n">
        <v>0.9977609781917044</v>
      </c>
      <c r="R2897" t="n">
        <v>0.1499154299440169</v>
      </c>
      <c r="S2897" t="n">
        <v>0.9993178288633487</v>
      </c>
      <c r="T2897" t="n">
        <v>0.9981778703530674</v>
      </c>
      <c r="U2897" t="n">
        <v>0.1809215377996056</v>
      </c>
      <c r="V2897" t="n">
        <v>0.7213267250888127</v>
      </c>
      <c r="W2897" t="n">
        <v>0.2133973897593962</v>
      </c>
      <c r="X2897" t="n">
        <v>0.8702902264072671</v>
      </c>
    </row>
    <row r="2898">
      <c r="A2898" t="inlineStr">
        <is>
          <t>3156205</t>
        </is>
      </c>
      <c r="B2898" t="inlineStr">
        <is>
          <t>Rochedo de Minas</t>
        </is>
      </c>
      <c r="C2898" t="inlineStr">
        <is>
          <t>MG</t>
        </is>
      </c>
      <c r="D2898" t="inlineStr">
        <is>
          <t>REGIÃO SUDESTE</t>
        </is>
      </c>
      <c r="E2898" s="70">
        <f>SUMPRODUCT(N2898:Q2898,PAINEL_PESOS!$C$16:$C$19)</f>
        <v/>
      </c>
      <c r="F2898" s="70">
        <f>SUMPRODUCT(R2898:T2898,PAINEL_PESOS!$C$21:$C$23)</f>
        <v/>
      </c>
      <c r="G2898" s="70">
        <f>SUMPRODUCT(U2898:V2898,PAINEL_PESOS!$C$25:$C$26)</f>
        <v/>
      </c>
      <c r="H2898" s="70">
        <f>SUMPRODUCT(W2898:X2898,PAINEL_PESOS!$C$28:$C$29)</f>
        <v/>
      </c>
      <c r="I2898" s="70" t="n">
        <v>0.9977795521780507</v>
      </c>
      <c r="J2898" s="70" t="n">
        <v>0.6720503945236872</v>
      </c>
      <c r="K2898" s="71">
        <f>IF(NOT(AND(PAINEL_PESOS!$D$12="OK - 100%",PAINEL_PESOS!$F$20="OK - 100%",PAINEL_PESOS!$F$24="OK - 100%",PAINEL_PESOS!$F$27="OK - 100%",PAINEL_PESOS!$F$30="OK - 100%")),"", (E2898*PAINEL_PESOS!$B$7+F2898*PAINEL_PESOS!$B$8+G2898*PAINEL_PESOS!$B$9+H2898*PAINEL_PESOS!$B$10)*I2898)</f>
        <v/>
      </c>
      <c r="L2898" s="71">
        <f>IF(K2898="","",K2898-J2898)</f>
        <v/>
      </c>
      <c r="M2898" s="71">
        <f>IF(L2898="","",ABS(L2898))</f>
        <v/>
      </c>
      <c r="N2898" t="n">
        <v>1</v>
      </c>
      <c r="O2898" t="n">
        <v>1</v>
      </c>
      <c r="P2898" t="n">
        <v>0.9860612460401268</v>
      </c>
      <c r="Q2898" t="n">
        <v>0.9936293528421014</v>
      </c>
      <c r="R2898" t="n">
        <v>0.1881747080533731</v>
      </c>
      <c r="S2898" t="n">
        <v>0.9904975214984312</v>
      </c>
      <c r="T2898" t="n">
        <v>0.9975020702002945</v>
      </c>
      <c r="U2898" t="n">
        <v>0.1761207414520114</v>
      </c>
      <c r="V2898" t="n">
        <v>0.6734640871386013</v>
      </c>
      <c r="W2898" t="n">
        <v>0.3008229590080477</v>
      </c>
      <c r="X2898" t="n">
        <v>0.7973317920729337</v>
      </c>
    </row>
    <row r="2899">
      <c r="A2899" t="inlineStr">
        <is>
          <t>3156304</t>
        </is>
      </c>
      <c r="B2899" t="inlineStr">
        <is>
          <t>Rodeiro</t>
        </is>
      </c>
      <c r="C2899" t="inlineStr">
        <is>
          <t>MG</t>
        </is>
      </c>
      <c r="D2899" t="inlineStr">
        <is>
          <t>REGIÃO SUDESTE</t>
        </is>
      </c>
      <c r="E2899" s="70">
        <f>SUMPRODUCT(N2899:Q2899,PAINEL_PESOS!$C$16:$C$19)</f>
        <v/>
      </c>
      <c r="F2899" s="70">
        <f>SUMPRODUCT(R2899:T2899,PAINEL_PESOS!$C$21:$C$23)</f>
        <v/>
      </c>
      <c r="G2899" s="70">
        <f>SUMPRODUCT(U2899:V2899,PAINEL_PESOS!$C$25:$C$26)</f>
        <v/>
      </c>
      <c r="H2899" s="70">
        <f>SUMPRODUCT(W2899:X2899,PAINEL_PESOS!$C$28:$C$29)</f>
        <v/>
      </c>
      <c r="I2899" s="70" t="n">
        <v>0.9925354667977864</v>
      </c>
      <c r="J2899" s="70" t="n">
        <v>0.6332616118456332</v>
      </c>
      <c r="K2899" s="71">
        <f>IF(NOT(AND(PAINEL_PESOS!$D$12="OK - 100%",PAINEL_PESOS!$F$20="OK - 100%",PAINEL_PESOS!$F$24="OK - 100%",PAINEL_PESOS!$F$27="OK - 100%",PAINEL_PESOS!$F$30="OK - 100%")),"", (E2899*PAINEL_PESOS!$B$7+F2899*PAINEL_PESOS!$B$8+G2899*PAINEL_PESOS!$B$9+H2899*PAINEL_PESOS!$B$10)*I2899)</f>
        <v/>
      </c>
      <c r="L2899" s="71">
        <f>IF(K2899="","",K2899-J2899)</f>
        <v/>
      </c>
      <c r="M2899" s="71">
        <f>IF(L2899="","",ABS(L2899))</f>
        <v/>
      </c>
      <c r="N2899" t="n">
        <v>0.8</v>
      </c>
      <c r="O2899" t="n">
        <v>1</v>
      </c>
      <c r="P2899" t="n">
        <v>0.7</v>
      </c>
      <c r="Q2899" t="n">
        <v>0.9770961740347862</v>
      </c>
      <c r="R2899" t="n">
        <v>0.3124739423233501</v>
      </c>
      <c r="S2899" t="n">
        <v>0.9881778832040419</v>
      </c>
      <c r="T2899" t="n">
        <v>0.9833518900019591</v>
      </c>
      <c r="U2899" t="n">
        <v>0.1758230297746815</v>
      </c>
      <c r="V2899" t="n">
        <v>0.5684470107855949</v>
      </c>
      <c r="W2899" t="n">
        <v>0.3011859385494627</v>
      </c>
      <c r="X2899" t="n">
        <v>0.7975201054238052</v>
      </c>
    </row>
    <row r="2900">
      <c r="A2900" t="inlineStr">
        <is>
          <t>3156403</t>
        </is>
      </c>
      <c r="B2900" t="inlineStr">
        <is>
          <t>Romaria</t>
        </is>
      </c>
      <c r="C2900" t="inlineStr">
        <is>
          <t>MG</t>
        </is>
      </c>
      <c r="D2900" t="inlineStr">
        <is>
          <t>REGIÃO SUDESTE</t>
        </is>
      </c>
      <c r="E2900" s="70">
        <f>SUMPRODUCT(N2900:Q2900,PAINEL_PESOS!$C$16:$C$19)</f>
        <v/>
      </c>
      <c r="F2900" s="70">
        <f>SUMPRODUCT(R2900:T2900,PAINEL_PESOS!$C$21:$C$23)</f>
        <v/>
      </c>
      <c r="G2900" s="70">
        <f>SUMPRODUCT(U2900:V2900,PAINEL_PESOS!$C$25:$C$26)</f>
        <v/>
      </c>
      <c r="H2900" s="70">
        <f>SUMPRODUCT(W2900:X2900,PAINEL_PESOS!$C$28:$C$29)</f>
        <v/>
      </c>
      <c r="I2900" s="70" t="n">
        <v>0.8976738647021003</v>
      </c>
      <c r="J2900" s="70" t="n">
        <v>0.5502216378208427</v>
      </c>
      <c r="K2900" s="71">
        <f>IF(NOT(AND(PAINEL_PESOS!$D$12="OK - 100%",PAINEL_PESOS!$F$20="OK - 100%",PAINEL_PESOS!$F$24="OK - 100%",PAINEL_PESOS!$F$27="OK - 100%",PAINEL_PESOS!$F$30="OK - 100%")),"", (E2900*PAINEL_PESOS!$B$7+F2900*PAINEL_PESOS!$B$8+G2900*PAINEL_PESOS!$B$9+H2900*PAINEL_PESOS!$B$10)*I2900)</f>
        <v/>
      </c>
      <c r="L2900" s="71">
        <f>IF(K2900="","",K2900-J2900)</f>
        <v/>
      </c>
      <c r="M2900" s="71">
        <f>IF(L2900="","",ABS(L2900))</f>
        <v/>
      </c>
      <c r="N2900" t="n">
        <v>0.2</v>
      </c>
      <c r="O2900" t="n">
        <v>1</v>
      </c>
      <c r="P2900" t="n">
        <v>1</v>
      </c>
      <c r="Q2900" t="n">
        <v>0.9980668696773097</v>
      </c>
      <c r="R2900" t="n">
        <v>0.2284760103108861</v>
      </c>
      <c r="S2900" t="n">
        <v>0.9999993482981213</v>
      </c>
      <c r="T2900" t="n">
        <v>0.4779108039367308</v>
      </c>
      <c r="U2900" t="n">
        <v>0.2396575111179441</v>
      </c>
      <c r="V2900" t="n">
        <v>0.7322050582930656</v>
      </c>
      <c r="W2900" t="n">
        <v>0.3668868129451443</v>
      </c>
      <c r="X2900" t="n">
        <v>0.8281590554891359</v>
      </c>
    </row>
    <row r="2901">
      <c r="A2901" t="inlineStr">
        <is>
          <t>3156452</t>
        </is>
      </c>
      <c r="B2901" t="inlineStr">
        <is>
          <t>Rosário da Limeira</t>
        </is>
      </c>
      <c r="C2901" t="inlineStr">
        <is>
          <t>MG</t>
        </is>
      </c>
      <c r="D2901" t="inlineStr">
        <is>
          <t>REGIÃO SUDESTE</t>
        </is>
      </c>
      <c r="E2901" s="70">
        <f>SUMPRODUCT(N2901:Q2901,PAINEL_PESOS!$C$16:$C$19)</f>
        <v/>
      </c>
      <c r="F2901" s="70">
        <f>SUMPRODUCT(R2901:T2901,PAINEL_PESOS!$C$21:$C$23)</f>
        <v/>
      </c>
      <c r="G2901" s="70">
        <f>SUMPRODUCT(U2901:V2901,PAINEL_PESOS!$C$25:$C$26)</f>
        <v/>
      </c>
      <c r="H2901" s="70">
        <f>SUMPRODUCT(W2901:X2901,PAINEL_PESOS!$C$28:$C$29)</f>
        <v/>
      </c>
      <c r="I2901" s="70" t="n">
        <v>0.9987118163838454</v>
      </c>
      <c r="J2901" s="70" t="n">
        <v>0.6486855174099023</v>
      </c>
      <c r="K2901" s="71">
        <f>IF(NOT(AND(PAINEL_PESOS!$D$12="OK - 100%",PAINEL_PESOS!$F$20="OK - 100%",PAINEL_PESOS!$F$24="OK - 100%",PAINEL_PESOS!$F$27="OK - 100%",PAINEL_PESOS!$F$30="OK - 100%")),"", (E2901*PAINEL_PESOS!$B$7+F2901*PAINEL_PESOS!$B$8+G2901*PAINEL_PESOS!$B$9+H2901*PAINEL_PESOS!$B$10)*I2901)</f>
        <v/>
      </c>
      <c r="L2901" s="71">
        <f>IF(K2901="","",K2901-J2901)</f>
        <v/>
      </c>
      <c r="M2901" s="71">
        <f>IF(L2901="","",ABS(L2901))</f>
        <v/>
      </c>
      <c r="N2901" t="n">
        <v>1</v>
      </c>
      <c r="O2901" t="n">
        <v>0.9714</v>
      </c>
      <c r="P2901" t="n">
        <v>0.7769799366420275</v>
      </c>
      <c r="Q2901" t="n">
        <v>0.99540272170985</v>
      </c>
      <c r="R2901" t="n">
        <v>0.1200411817760074</v>
      </c>
      <c r="S2901" t="n">
        <v>0.9989813535881862</v>
      </c>
      <c r="T2901" t="n">
        <v>0.9978756270141471</v>
      </c>
      <c r="U2901" t="n">
        <v>0.1554183306428622</v>
      </c>
      <c r="V2901" t="n">
        <v>0.585625865078192</v>
      </c>
      <c r="W2901" t="n">
        <v>0.3540705710512718</v>
      </c>
      <c r="X2901" t="n">
        <v>0.8179062328157843</v>
      </c>
    </row>
    <row r="2902">
      <c r="A2902" t="inlineStr">
        <is>
          <t>3156502</t>
        </is>
      </c>
      <c r="B2902" t="inlineStr">
        <is>
          <t>Rubelita</t>
        </is>
      </c>
      <c r="C2902" t="inlineStr">
        <is>
          <t>MG</t>
        </is>
      </c>
      <c r="D2902" t="inlineStr">
        <is>
          <t>REGIÃO SUDESTE</t>
        </is>
      </c>
      <c r="E2902" s="70">
        <f>SUMPRODUCT(N2902:Q2902,PAINEL_PESOS!$C$16:$C$19)</f>
        <v/>
      </c>
      <c r="F2902" s="70">
        <f>SUMPRODUCT(R2902:T2902,PAINEL_PESOS!$C$21:$C$23)</f>
        <v/>
      </c>
      <c r="G2902" s="70">
        <f>SUMPRODUCT(U2902:V2902,PAINEL_PESOS!$C$25:$C$26)</f>
        <v/>
      </c>
      <c r="H2902" s="70">
        <f>SUMPRODUCT(W2902:X2902,PAINEL_PESOS!$C$28:$C$29)</f>
        <v/>
      </c>
      <c r="I2902" s="70" t="n">
        <v>0.9818264360017371</v>
      </c>
      <c r="J2902" s="70" t="n">
        <v>0.7012602555712696</v>
      </c>
      <c r="K2902" s="71">
        <f>IF(NOT(AND(PAINEL_PESOS!$D$12="OK - 100%",PAINEL_PESOS!$F$20="OK - 100%",PAINEL_PESOS!$F$24="OK - 100%",PAINEL_PESOS!$F$27="OK - 100%",PAINEL_PESOS!$F$30="OK - 100%")),"", (E2902*PAINEL_PESOS!$B$7+F2902*PAINEL_PESOS!$B$8+G2902*PAINEL_PESOS!$B$9+H2902*PAINEL_PESOS!$B$10)*I2902)</f>
        <v/>
      </c>
      <c r="L2902" s="71">
        <f>IF(K2902="","",K2902-J2902)</f>
        <v/>
      </c>
      <c r="M2902" s="71">
        <f>IF(L2902="","",ABS(L2902))</f>
        <v/>
      </c>
      <c r="N2902" t="n">
        <v>1</v>
      </c>
      <c r="O2902" t="n">
        <v>1</v>
      </c>
      <c r="P2902" t="n">
        <v>0.6372756071805702</v>
      </c>
      <c r="Q2902" t="n">
        <v>0.9903144718726028</v>
      </c>
      <c r="R2902" t="n">
        <v>0.1146976044416728</v>
      </c>
      <c r="S2902" t="n">
        <v>1</v>
      </c>
      <c r="T2902" t="n">
        <v>0.9144706541156625</v>
      </c>
      <c r="U2902" t="n">
        <v>0.5859632964677519</v>
      </c>
      <c r="V2902" t="n">
        <v>0.737925202694281</v>
      </c>
      <c r="W2902" t="n">
        <v>0.5932266524887652</v>
      </c>
      <c r="X2902" t="n">
        <v>0.6302353854030314</v>
      </c>
    </row>
    <row r="2903">
      <c r="A2903" t="inlineStr">
        <is>
          <t>3156601</t>
        </is>
      </c>
      <c r="B2903" t="inlineStr">
        <is>
          <t>Rubim</t>
        </is>
      </c>
      <c r="C2903" t="inlineStr">
        <is>
          <t>MG</t>
        </is>
      </c>
      <c r="D2903" t="inlineStr">
        <is>
          <t>REGIÃO SUDESTE</t>
        </is>
      </c>
      <c r="E2903" s="70">
        <f>SUMPRODUCT(N2903:Q2903,PAINEL_PESOS!$C$16:$C$19)</f>
        <v/>
      </c>
      <c r="F2903" s="70">
        <f>SUMPRODUCT(R2903:T2903,PAINEL_PESOS!$C$21:$C$23)</f>
        <v/>
      </c>
      <c r="G2903" s="70">
        <f>SUMPRODUCT(U2903:V2903,PAINEL_PESOS!$C$25:$C$26)</f>
        <v/>
      </c>
      <c r="H2903" s="70">
        <f>SUMPRODUCT(W2903:X2903,PAINEL_PESOS!$C$28:$C$29)</f>
        <v/>
      </c>
      <c r="I2903" s="70" t="n">
        <v>0.995746522271083</v>
      </c>
      <c r="J2903" s="70" t="n">
        <v>0.7141704980793954</v>
      </c>
      <c r="K2903" s="71">
        <f>IF(NOT(AND(PAINEL_PESOS!$D$12="OK - 100%",PAINEL_PESOS!$F$20="OK - 100%",PAINEL_PESOS!$F$24="OK - 100%",PAINEL_PESOS!$F$27="OK - 100%",PAINEL_PESOS!$F$30="OK - 100%")),"", (E2903*PAINEL_PESOS!$B$7+F2903*PAINEL_PESOS!$B$8+G2903*PAINEL_PESOS!$B$9+H2903*PAINEL_PESOS!$B$10)*I2903)</f>
        <v/>
      </c>
      <c r="L2903" s="71">
        <f>IF(K2903="","",K2903-J2903)</f>
        <v/>
      </c>
      <c r="M2903" s="71">
        <f>IF(L2903="","",ABS(L2903))</f>
        <v/>
      </c>
      <c r="N2903" t="n">
        <v>0.6</v>
      </c>
      <c r="O2903" t="n">
        <v>1</v>
      </c>
      <c r="P2903" t="n">
        <v>0.8691657866948258</v>
      </c>
      <c r="Q2903" t="n">
        <v>0.9900606366128077</v>
      </c>
      <c r="R2903" t="n">
        <v>0.1601699873475186</v>
      </c>
      <c r="S2903" t="n">
        <v>0.9999054727403331</v>
      </c>
      <c r="T2903" t="n">
        <v>0.9855441649882775</v>
      </c>
      <c r="U2903" t="n">
        <v>0.5237891615835978</v>
      </c>
      <c r="V2903" t="n">
        <v>0.7019487376603999</v>
      </c>
      <c r="W2903" t="n">
        <v>0.6692826459806172</v>
      </c>
      <c r="X2903" t="n">
        <v>0.6827226189811983</v>
      </c>
    </row>
    <row r="2904">
      <c r="A2904" t="inlineStr">
        <is>
          <t>3156700</t>
        </is>
      </c>
      <c r="B2904" t="inlineStr">
        <is>
          <t>Sabará</t>
        </is>
      </c>
      <c r="C2904" t="inlineStr">
        <is>
          <t>MG</t>
        </is>
      </c>
      <c r="D2904" t="inlineStr">
        <is>
          <t>REGIÃO SUDESTE</t>
        </is>
      </c>
      <c r="E2904" s="70">
        <f>SUMPRODUCT(N2904:Q2904,PAINEL_PESOS!$C$16:$C$19)</f>
        <v/>
      </c>
      <c r="F2904" s="70">
        <f>SUMPRODUCT(R2904:T2904,PAINEL_PESOS!$C$21:$C$23)</f>
        <v/>
      </c>
      <c r="G2904" s="70">
        <f>SUMPRODUCT(U2904:V2904,PAINEL_PESOS!$C$25:$C$26)</f>
        <v/>
      </c>
      <c r="H2904" s="70">
        <f>SUMPRODUCT(W2904:X2904,PAINEL_PESOS!$C$28:$C$29)</f>
        <v/>
      </c>
      <c r="I2904" s="70" t="n">
        <v>0.9644556547077211</v>
      </c>
      <c r="J2904" s="70" t="n">
        <v>0.5806363625484262</v>
      </c>
      <c r="K2904" s="71">
        <f>IF(NOT(AND(PAINEL_PESOS!$D$12="OK - 100%",PAINEL_PESOS!$F$20="OK - 100%",PAINEL_PESOS!$F$24="OK - 100%",PAINEL_PESOS!$F$27="OK - 100%",PAINEL_PESOS!$F$30="OK - 100%")),"", (E2904*PAINEL_PESOS!$B$7+F2904*PAINEL_PESOS!$B$8+G2904*PAINEL_PESOS!$B$9+H2904*PAINEL_PESOS!$B$10)*I2904)</f>
        <v/>
      </c>
      <c r="L2904" s="71">
        <f>IF(K2904="","",K2904-J2904)</f>
        <v/>
      </c>
      <c r="M2904" s="71">
        <f>IF(L2904="","",ABS(L2904))</f>
        <v/>
      </c>
      <c r="N2904" t="n">
        <v>0.4</v>
      </c>
      <c r="O2904" t="n">
        <v>0.9774</v>
      </c>
      <c r="P2904" t="n">
        <v>0.3703273495248151</v>
      </c>
      <c r="Q2904" t="n">
        <v>0.8724395159116817</v>
      </c>
      <c r="R2904" t="n">
        <v>0.4715766693629662</v>
      </c>
      <c r="S2904" t="n">
        <v>0.9723022388189769</v>
      </c>
      <c r="T2904" t="n">
        <v>0.9955016418380384</v>
      </c>
      <c r="U2904" t="n">
        <v>0.306783295965509</v>
      </c>
      <c r="V2904" t="n">
        <v>0.3553151421544529</v>
      </c>
      <c r="W2904" t="n">
        <v>0.4925538027863463</v>
      </c>
      <c r="X2904" t="n">
        <v>0.7252931352713655</v>
      </c>
    </row>
    <row r="2905">
      <c r="A2905" t="inlineStr">
        <is>
          <t>3156809</t>
        </is>
      </c>
      <c r="B2905" t="inlineStr">
        <is>
          <t>Sabinópolis</t>
        </is>
      </c>
      <c r="C2905" t="inlineStr">
        <is>
          <t>MG</t>
        </is>
      </c>
      <c r="D2905" t="inlineStr">
        <is>
          <t>REGIÃO SUDESTE</t>
        </is>
      </c>
      <c r="E2905" s="70">
        <f>SUMPRODUCT(N2905:Q2905,PAINEL_PESOS!$C$16:$C$19)</f>
        <v/>
      </c>
      <c r="F2905" s="70">
        <f>SUMPRODUCT(R2905:T2905,PAINEL_PESOS!$C$21:$C$23)</f>
        <v/>
      </c>
      <c r="G2905" s="70">
        <f>SUMPRODUCT(U2905:V2905,PAINEL_PESOS!$C$25:$C$26)</f>
        <v/>
      </c>
      <c r="H2905" s="70">
        <f>SUMPRODUCT(W2905:X2905,PAINEL_PESOS!$C$28:$C$29)</f>
        <v/>
      </c>
      <c r="I2905" s="70" t="n">
        <v>0.9959259718901269</v>
      </c>
      <c r="J2905" s="70" t="n">
        <v>0.7068328231122724</v>
      </c>
      <c r="K2905" s="71">
        <f>IF(NOT(AND(PAINEL_PESOS!$D$12="OK - 100%",PAINEL_PESOS!$F$20="OK - 100%",PAINEL_PESOS!$F$24="OK - 100%",PAINEL_PESOS!$F$27="OK - 100%",PAINEL_PESOS!$F$30="OK - 100%")),"", (E2905*PAINEL_PESOS!$B$7+F2905*PAINEL_PESOS!$B$8+G2905*PAINEL_PESOS!$B$9+H2905*PAINEL_PESOS!$B$10)*I2905)</f>
        <v/>
      </c>
      <c r="L2905" s="71">
        <f>IF(K2905="","",K2905-J2905)</f>
        <v/>
      </c>
      <c r="M2905" s="71">
        <f>IF(L2905="","",ABS(L2905))</f>
        <v/>
      </c>
      <c r="N2905" t="n">
        <v>1</v>
      </c>
      <c r="O2905" t="n">
        <v>1</v>
      </c>
      <c r="P2905" t="n">
        <v>0.5446673706441394</v>
      </c>
      <c r="Q2905" t="n">
        <v>0.9947208769986542</v>
      </c>
      <c r="R2905" t="n">
        <v>0.2627384755377748</v>
      </c>
      <c r="S2905" t="n">
        <v>0.9998022968725324</v>
      </c>
      <c r="T2905" t="n">
        <v>0.9833638040727017</v>
      </c>
      <c r="U2905" t="n">
        <v>0.4766754715034315</v>
      </c>
      <c r="V2905" t="n">
        <v>0.7547505942083503</v>
      </c>
      <c r="W2905" t="n">
        <v>0.4487685416636053</v>
      </c>
      <c r="X2905" t="n">
        <v>0.7306356287201567</v>
      </c>
    </row>
    <row r="2906">
      <c r="A2906" t="inlineStr">
        <is>
          <t>3156908</t>
        </is>
      </c>
      <c r="B2906" t="inlineStr">
        <is>
          <t>Sacramento</t>
        </is>
      </c>
      <c r="C2906" t="inlineStr">
        <is>
          <t>MG</t>
        </is>
      </c>
      <c r="D2906" t="inlineStr">
        <is>
          <t>REGIÃO SUDESTE</t>
        </is>
      </c>
      <c r="E2906" s="70">
        <f>SUMPRODUCT(N2906:Q2906,PAINEL_PESOS!$C$16:$C$19)</f>
        <v/>
      </c>
      <c r="F2906" s="70">
        <f>SUMPRODUCT(R2906:T2906,PAINEL_PESOS!$C$21:$C$23)</f>
        <v/>
      </c>
      <c r="G2906" s="70">
        <f>SUMPRODUCT(U2906:V2906,PAINEL_PESOS!$C$25:$C$26)</f>
        <v/>
      </c>
      <c r="H2906" s="70">
        <f>SUMPRODUCT(W2906:X2906,PAINEL_PESOS!$C$28:$C$29)</f>
        <v/>
      </c>
      <c r="I2906" s="70" t="n">
        <v>0.9978145181201029</v>
      </c>
      <c r="J2906" s="70" t="n">
        <v>0.6936557202055289</v>
      </c>
      <c r="K2906" s="71">
        <f>IF(NOT(AND(PAINEL_PESOS!$D$12="OK - 100%",PAINEL_PESOS!$F$20="OK - 100%",PAINEL_PESOS!$F$24="OK - 100%",PAINEL_PESOS!$F$27="OK - 100%",PAINEL_PESOS!$F$30="OK - 100%")),"", (E2906*PAINEL_PESOS!$B$7+F2906*PAINEL_PESOS!$B$8+G2906*PAINEL_PESOS!$B$9+H2906*PAINEL_PESOS!$B$10)*I2906)</f>
        <v/>
      </c>
      <c r="L2906" s="71">
        <f>IF(K2906="","",K2906-J2906)</f>
        <v/>
      </c>
      <c r="M2906" s="71">
        <f>IF(L2906="","",ABS(L2906))</f>
        <v/>
      </c>
      <c r="N2906" t="n">
        <v>1</v>
      </c>
      <c r="O2906" t="n">
        <v>1</v>
      </c>
      <c r="P2906" t="n">
        <v>0.8078141499472017</v>
      </c>
      <c r="Q2906" t="n">
        <v>0.9988727355688194</v>
      </c>
      <c r="R2906" t="n">
        <v>0.4270094283370822</v>
      </c>
      <c r="S2906" t="n">
        <v>0.9988785504413444</v>
      </c>
      <c r="T2906" t="n">
        <v>0.9901466948329943</v>
      </c>
      <c r="U2906" t="n">
        <v>0.1966681625775157</v>
      </c>
      <c r="V2906" t="n">
        <v>0.7549735717745971</v>
      </c>
      <c r="W2906" t="n">
        <v>0.2255160645083207</v>
      </c>
      <c r="X2906" t="n">
        <v>0.8702090767653106</v>
      </c>
    </row>
    <row r="2907">
      <c r="A2907" t="inlineStr">
        <is>
          <t>3157005</t>
        </is>
      </c>
      <c r="B2907" t="inlineStr">
        <is>
          <t>Salinas</t>
        </is>
      </c>
      <c r="C2907" t="inlineStr">
        <is>
          <t>MG</t>
        </is>
      </c>
      <c r="D2907" t="inlineStr">
        <is>
          <t>REGIÃO SUDESTE</t>
        </is>
      </c>
      <c r="E2907" s="70">
        <f>SUMPRODUCT(N2907:Q2907,PAINEL_PESOS!$C$16:$C$19)</f>
        <v/>
      </c>
      <c r="F2907" s="70">
        <f>SUMPRODUCT(R2907:T2907,PAINEL_PESOS!$C$21:$C$23)</f>
        <v/>
      </c>
      <c r="G2907" s="70">
        <f>SUMPRODUCT(U2907:V2907,PAINEL_PESOS!$C$25:$C$26)</f>
        <v/>
      </c>
      <c r="H2907" s="70">
        <f>SUMPRODUCT(W2907:X2907,PAINEL_PESOS!$C$28:$C$29)</f>
        <v/>
      </c>
      <c r="I2907" s="70" t="n">
        <v>0.9744794365117168</v>
      </c>
      <c r="J2907" s="70" t="n">
        <v>0.6839949833187763</v>
      </c>
      <c r="K2907" s="71">
        <f>IF(NOT(AND(PAINEL_PESOS!$D$12="OK - 100%",PAINEL_PESOS!$F$20="OK - 100%",PAINEL_PESOS!$F$24="OK - 100%",PAINEL_PESOS!$F$27="OK - 100%",PAINEL_PESOS!$F$30="OK - 100%")),"", (E2907*PAINEL_PESOS!$B$7+F2907*PAINEL_PESOS!$B$8+G2907*PAINEL_PESOS!$B$9+H2907*PAINEL_PESOS!$B$10)*I2907)</f>
        <v/>
      </c>
      <c r="L2907" s="71">
        <f>IF(K2907="","",K2907-J2907)</f>
        <v/>
      </c>
      <c r="M2907" s="71">
        <f>IF(L2907="","",ABS(L2907))</f>
        <v/>
      </c>
      <c r="N2907" t="n">
        <v>0.6</v>
      </c>
      <c r="O2907" t="n">
        <v>0.9974</v>
      </c>
      <c r="P2907" t="n">
        <v>0.658817317845829</v>
      </c>
      <c r="Q2907" t="n">
        <v>0.9738160249537196</v>
      </c>
      <c r="R2907" t="n">
        <v>0.335801426287843</v>
      </c>
      <c r="S2907" t="n">
        <v>0.9958814142267685</v>
      </c>
      <c r="T2907" t="n">
        <v>0.887046752194384</v>
      </c>
      <c r="U2907" t="n">
        <v>0.5762765627523002</v>
      </c>
      <c r="V2907" t="n">
        <v>0.7236028153433378</v>
      </c>
      <c r="W2907" t="n">
        <v>0.5925760790851837</v>
      </c>
      <c r="X2907" t="n">
        <v>0.6286393924534959</v>
      </c>
    </row>
    <row r="2908">
      <c r="A2908" t="inlineStr">
        <is>
          <t>3157104</t>
        </is>
      </c>
      <c r="B2908" t="inlineStr">
        <is>
          <t>Salto da Divisa</t>
        </is>
      </c>
      <c r="C2908" t="inlineStr">
        <is>
          <t>MG</t>
        </is>
      </c>
      <c r="D2908" t="inlineStr">
        <is>
          <t>REGIÃO SUDESTE</t>
        </is>
      </c>
      <c r="E2908" s="70">
        <f>SUMPRODUCT(N2908:Q2908,PAINEL_PESOS!$C$16:$C$19)</f>
        <v/>
      </c>
      <c r="F2908" s="70">
        <f>SUMPRODUCT(R2908:T2908,PAINEL_PESOS!$C$21:$C$23)</f>
        <v/>
      </c>
      <c r="G2908" s="70">
        <f>SUMPRODUCT(U2908:V2908,PAINEL_PESOS!$C$25:$C$26)</f>
        <v/>
      </c>
      <c r="H2908" s="70">
        <f>SUMPRODUCT(W2908:X2908,PAINEL_PESOS!$C$28:$C$29)</f>
        <v/>
      </c>
      <c r="I2908" s="70" t="n">
        <v>0.9943107736434323</v>
      </c>
      <c r="J2908" s="70" t="n">
        <v>0.6888085412100573</v>
      </c>
      <c r="K2908" s="71">
        <f>IF(NOT(AND(PAINEL_PESOS!$D$12="OK - 100%",PAINEL_PESOS!$F$20="OK - 100%",PAINEL_PESOS!$F$24="OK - 100%",PAINEL_PESOS!$F$27="OK - 100%",PAINEL_PESOS!$F$30="OK - 100%")),"", (E2908*PAINEL_PESOS!$B$7+F2908*PAINEL_PESOS!$B$8+G2908*PAINEL_PESOS!$B$9+H2908*PAINEL_PESOS!$B$10)*I2908)</f>
        <v/>
      </c>
      <c r="L2908" s="71">
        <f>IF(K2908="","",K2908-J2908)</f>
        <v/>
      </c>
      <c r="M2908" s="71">
        <f>IF(L2908="","",ABS(L2908))</f>
        <v/>
      </c>
      <c r="N2908" t="n">
        <v>0.6</v>
      </c>
      <c r="O2908" t="n">
        <v>1</v>
      </c>
      <c r="P2908" t="n">
        <v>0.7583949313621965</v>
      </c>
      <c r="Q2908" t="n">
        <v>0.9922257254705769</v>
      </c>
      <c r="R2908" t="n">
        <v>0.1452096363433148</v>
      </c>
      <c r="S2908" t="n">
        <v>0.9999877793309904</v>
      </c>
      <c r="T2908" t="n">
        <v>0.9801063480660173</v>
      </c>
      <c r="U2908" t="n">
        <v>0.5241429374092769</v>
      </c>
      <c r="V2908" t="n">
        <v>0.573762326734468</v>
      </c>
      <c r="W2908" t="n">
        <v>0.6693308575517971</v>
      </c>
      <c r="X2908" t="n">
        <v>0.6825823848929181</v>
      </c>
    </row>
    <row r="2909">
      <c r="A2909" t="inlineStr">
        <is>
          <t>3157203</t>
        </is>
      </c>
      <c r="B2909" t="inlineStr">
        <is>
          <t>Santa Bárbara</t>
        </is>
      </c>
      <c r="C2909" t="inlineStr">
        <is>
          <t>MG</t>
        </is>
      </c>
      <c r="D2909" t="inlineStr">
        <is>
          <t>REGIÃO SUDESTE</t>
        </is>
      </c>
      <c r="E2909" s="70">
        <f>SUMPRODUCT(N2909:Q2909,PAINEL_PESOS!$C$16:$C$19)</f>
        <v/>
      </c>
      <c r="F2909" s="70">
        <f>SUMPRODUCT(R2909:T2909,PAINEL_PESOS!$C$21:$C$23)</f>
        <v/>
      </c>
      <c r="G2909" s="70">
        <f>SUMPRODUCT(U2909:V2909,PAINEL_PESOS!$C$25:$C$26)</f>
        <v/>
      </c>
      <c r="H2909" s="70">
        <f>SUMPRODUCT(W2909:X2909,PAINEL_PESOS!$C$28:$C$29)</f>
        <v/>
      </c>
      <c r="I2909" s="70" t="n">
        <v>0.9975751705116076</v>
      </c>
      <c r="J2909" s="70" t="n">
        <v>0.6684348019636401</v>
      </c>
      <c r="K2909" s="71">
        <f>IF(NOT(AND(PAINEL_PESOS!$D$12="OK - 100%",PAINEL_PESOS!$F$20="OK - 100%",PAINEL_PESOS!$F$24="OK - 100%",PAINEL_PESOS!$F$27="OK - 100%",PAINEL_PESOS!$F$30="OK - 100%")),"", (E2909*PAINEL_PESOS!$B$7+F2909*PAINEL_PESOS!$B$8+G2909*PAINEL_PESOS!$B$9+H2909*PAINEL_PESOS!$B$10)*I2909)</f>
        <v/>
      </c>
      <c r="L2909" s="71">
        <f>IF(K2909="","",K2909-J2909)</f>
        <v/>
      </c>
      <c r="M2909" s="71">
        <f>IF(L2909="","",ABS(L2909))</f>
        <v/>
      </c>
      <c r="N2909" t="n">
        <v>0.4</v>
      </c>
      <c r="O2909" t="n">
        <v>1</v>
      </c>
      <c r="P2909" t="n">
        <v>0.6841605068637804</v>
      </c>
      <c r="Q2909" t="n">
        <v>0.99307051485589</v>
      </c>
      <c r="R2909" t="n">
        <v>0.3470852395064092</v>
      </c>
      <c r="S2909" t="n">
        <v>0.9996910276355974</v>
      </c>
      <c r="T2909" t="n">
        <v>0.9928573710054203</v>
      </c>
      <c r="U2909" t="n">
        <v>0.5293287529499741</v>
      </c>
      <c r="V2909" t="n">
        <v>0.6003186619458598</v>
      </c>
      <c r="W2909" t="n">
        <v>0.3467838946605422</v>
      </c>
      <c r="X2909" t="n">
        <v>0.7856740783990981</v>
      </c>
    </row>
    <row r="2910">
      <c r="A2910" t="inlineStr">
        <is>
          <t>3157252</t>
        </is>
      </c>
      <c r="B2910" t="inlineStr">
        <is>
          <t>Santa Bárbara do Leste</t>
        </is>
      </c>
      <c r="C2910" t="inlineStr">
        <is>
          <t>MG</t>
        </is>
      </c>
      <c r="D2910" t="inlineStr">
        <is>
          <t>REGIÃO SUDESTE</t>
        </is>
      </c>
      <c r="E2910" s="70">
        <f>SUMPRODUCT(N2910:Q2910,PAINEL_PESOS!$C$16:$C$19)</f>
        <v/>
      </c>
      <c r="F2910" s="70">
        <f>SUMPRODUCT(R2910:T2910,PAINEL_PESOS!$C$21:$C$23)</f>
        <v/>
      </c>
      <c r="G2910" s="70">
        <f>SUMPRODUCT(U2910:V2910,PAINEL_PESOS!$C$25:$C$26)</f>
        <v/>
      </c>
      <c r="H2910" s="70">
        <f>SUMPRODUCT(W2910:X2910,PAINEL_PESOS!$C$28:$C$29)</f>
        <v/>
      </c>
      <c r="I2910" s="70" t="n">
        <v>0.9851607257257765</v>
      </c>
      <c r="J2910" s="70" t="n">
        <v>0.6354953684338851</v>
      </c>
      <c r="K2910" s="71">
        <f>IF(NOT(AND(PAINEL_PESOS!$D$12="OK - 100%",PAINEL_PESOS!$F$20="OK - 100%",PAINEL_PESOS!$F$24="OK - 100%",PAINEL_PESOS!$F$27="OK - 100%",PAINEL_PESOS!$F$30="OK - 100%")),"", (E2910*PAINEL_PESOS!$B$7+F2910*PAINEL_PESOS!$B$8+G2910*PAINEL_PESOS!$B$9+H2910*PAINEL_PESOS!$B$10)*I2910)</f>
        <v/>
      </c>
      <c r="L2910" s="71">
        <f>IF(K2910="","",K2910-J2910)</f>
        <v/>
      </c>
      <c r="M2910" s="71">
        <f>IF(L2910="","",ABS(L2910))</f>
        <v/>
      </c>
      <c r="N2910" t="n">
        <v>1</v>
      </c>
      <c r="O2910" t="n">
        <v>1</v>
      </c>
      <c r="P2910" t="n">
        <v>0.7071805702217528</v>
      </c>
      <c r="Q2910" t="n">
        <v>0.9713094509623549</v>
      </c>
      <c r="R2910" t="n">
        <v>0.169172334715534</v>
      </c>
      <c r="S2910" t="n">
        <v>0.9995064774887276</v>
      </c>
      <c r="T2910" t="n">
        <v>0.9436960628647857</v>
      </c>
      <c r="U2910" t="n">
        <v>0.1325501354214564</v>
      </c>
      <c r="V2910" t="n">
        <v>0.7404260922989407</v>
      </c>
      <c r="W2910" t="n">
        <v>0.3193449050546532</v>
      </c>
      <c r="X2910" t="n">
        <v>0.7207255801948662</v>
      </c>
    </row>
    <row r="2911">
      <c r="A2911" t="inlineStr">
        <is>
          <t>3157278</t>
        </is>
      </c>
      <c r="B2911" t="inlineStr">
        <is>
          <t>Santa Bárbara do Monte Verde</t>
        </is>
      </c>
      <c r="C2911" t="inlineStr">
        <is>
          <t>MG</t>
        </is>
      </c>
      <c r="D2911" t="inlineStr">
        <is>
          <t>REGIÃO SUDESTE</t>
        </is>
      </c>
      <c r="E2911" s="70">
        <f>SUMPRODUCT(N2911:Q2911,PAINEL_PESOS!$C$16:$C$19)</f>
        <v/>
      </c>
      <c r="F2911" s="70">
        <f>SUMPRODUCT(R2911:T2911,PAINEL_PESOS!$C$21:$C$23)</f>
        <v/>
      </c>
      <c r="G2911" s="70">
        <f>SUMPRODUCT(U2911:V2911,PAINEL_PESOS!$C$25:$C$26)</f>
        <v/>
      </c>
      <c r="H2911" s="70">
        <f>SUMPRODUCT(W2911:X2911,PAINEL_PESOS!$C$28:$C$29)</f>
        <v/>
      </c>
      <c r="I2911" s="70" t="n">
        <v>0.9996151023389247</v>
      </c>
      <c r="J2911" s="70" t="n">
        <v>0.6436368706327329</v>
      </c>
      <c r="K2911" s="71">
        <f>IF(NOT(AND(PAINEL_PESOS!$D$12="OK - 100%",PAINEL_PESOS!$F$20="OK - 100%",PAINEL_PESOS!$F$24="OK - 100%",PAINEL_PESOS!$F$27="OK - 100%",PAINEL_PESOS!$F$30="OK - 100%")),"", (E2911*PAINEL_PESOS!$B$7+F2911*PAINEL_PESOS!$B$8+G2911*PAINEL_PESOS!$B$9+H2911*PAINEL_PESOS!$B$10)*I2911)</f>
        <v/>
      </c>
      <c r="L2911" s="71">
        <f>IF(K2911="","",K2911-J2911)</f>
        <v/>
      </c>
      <c r="M2911" s="71">
        <f>IF(L2911="","",ABS(L2911))</f>
        <v/>
      </c>
      <c r="N2911" t="n">
        <v>0.2</v>
      </c>
      <c r="O2911" t="n">
        <v>1</v>
      </c>
      <c r="P2911" t="n">
        <v>1</v>
      </c>
      <c r="Q2911" t="n">
        <v>0.9992898026981816</v>
      </c>
      <c r="R2911" t="n">
        <v>0.09752431391045881</v>
      </c>
      <c r="S2911" t="n">
        <v>0.9999972319855571</v>
      </c>
      <c r="T2911" t="n">
        <v>0.9985700997825325</v>
      </c>
      <c r="U2911" t="n">
        <v>0.3508380762590007</v>
      </c>
      <c r="V2911" t="n">
        <v>0.7200334725042308</v>
      </c>
      <c r="W2911" t="n">
        <v>0.282379009317757</v>
      </c>
      <c r="X2911" t="n">
        <v>0.8007877129007467</v>
      </c>
    </row>
    <row r="2912">
      <c r="A2912" t="inlineStr">
        <is>
          <t>3157302</t>
        </is>
      </c>
      <c r="B2912" t="inlineStr">
        <is>
          <t>Santa Bárbara do Tugúrio</t>
        </is>
      </c>
      <c r="C2912" t="inlineStr">
        <is>
          <t>MG</t>
        </is>
      </c>
      <c r="D2912" t="inlineStr">
        <is>
          <t>REGIÃO SUDESTE</t>
        </is>
      </c>
      <c r="E2912" s="70">
        <f>SUMPRODUCT(N2912:Q2912,PAINEL_PESOS!$C$16:$C$19)</f>
        <v/>
      </c>
      <c r="F2912" s="70">
        <f>SUMPRODUCT(R2912:T2912,PAINEL_PESOS!$C$21:$C$23)</f>
        <v/>
      </c>
      <c r="G2912" s="70">
        <f>SUMPRODUCT(U2912:V2912,PAINEL_PESOS!$C$25:$C$26)</f>
        <v/>
      </c>
      <c r="H2912" s="70">
        <f>SUMPRODUCT(W2912:X2912,PAINEL_PESOS!$C$28:$C$29)</f>
        <v/>
      </c>
      <c r="I2912" s="70" t="n">
        <v>0.9987007926324883</v>
      </c>
      <c r="J2912" s="70" t="n">
        <v>0.6329706421785878</v>
      </c>
      <c r="K2912" s="71">
        <f>IF(NOT(AND(PAINEL_PESOS!$D$12="OK - 100%",PAINEL_PESOS!$F$20="OK - 100%",PAINEL_PESOS!$F$24="OK - 100%",PAINEL_PESOS!$F$27="OK - 100%",PAINEL_PESOS!$F$30="OK - 100%")),"", (E2912*PAINEL_PESOS!$B$7+F2912*PAINEL_PESOS!$B$8+G2912*PAINEL_PESOS!$B$9+H2912*PAINEL_PESOS!$B$10)*I2912)</f>
        <v/>
      </c>
      <c r="L2912" s="71">
        <f>IF(K2912="","",K2912-J2912)</f>
        <v/>
      </c>
      <c r="M2912" s="71">
        <f>IF(L2912="","",ABS(L2912))</f>
        <v/>
      </c>
      <c r="N2912" t="n">
        <v>0.8</v>
      </c>
      <c r="O2912" t="n">
        <v>1</v>
      </c>
      <c r="P2912" t="n">
        <v>0.6365364308342133</v>
      </c>
      <c r="Q2912" t="n">
        <v>0.997764401990053</v>
      </c>
      <c r="R2912" t="n">
        <v>0.1057841787205456</v>
      </c>
      <c r="S2912" t="n">
        <v>0.9998415693130064</v>
      </c>
      <c r="T2912" t="n">
        <v>0.9950880356576097</v>
      </c>
      <c r="U2912" t="n">
        <v>0.1758960696198399</v>
      </c>
      <c r="V2912" t="n">
        <v>0.6781991853845799</v>
      </c>
      <c r="W2912" t="n">
        <v>0.3010957947285235</v>
      </c>
      <c r="X2912" t="n">
        <v>0.7975352549132457</v>
      </c>
    </row>
    <row r="2913">
      <c r="A2913" t="inlineStr">
        <is>
          <t>3157336</t>
        </is>
      </c>
      <c r="B2913" t="inlineStr">
        <is>
          <t>Santa Cruz de Minas</t>
        </is>
      </c>
      <c r="C2913" t="inlineStr">
        <is>
          <t>MG</t>
        </is>
      </c>
      <c r="D2913" t="inlineStr">
        <is>
          <t>REGIÃO SUDESTE</t>
        </is>
      </c>
      <c r="E2913" s="70">
        <f>SUMPRODUCT(N2913:Q2913,PAINEL_PESOS!$C$16:$C$19)</f>
        <v/>
      </c>
      <c r="F2913" s="70">
        <f>SUMPRODUCT(R2913:T2913,PAINEL_PESOS!$C$21:$C$23)</f>
        <v/>
      </c>
      <c r="G2913" s="70">
        <f>SUMPRODUCT(U2913:V2913,PAINEL_PESOS!$C$25:$C$26)</f>
        <v/>
      </c>
      <c r="H2913" s="70">
        <f>SUMPRODUCT(W2913:X2913,PAINEL_PESOS!$C$28:$C$29)</f>
        <v/>
      </c>
      <c r="I2913" s="70" t="n">
        <v>0.9374691001459334</v>
      </c>
      <c r="J2913" s="70" t="n">
        <v>0.56272704566128</v>
      </c>
      <c r="K2913" s="71">
        <f>IF(NOT(AND(PAINEL_PESOS!$D$12="OK - 100%",PAINEL_PESOS!$F$20="OK - 100%",PAINEL_PESOS!$F$24="OK - 100%",PAINEL_PESOS!$F$27="OK - 100%",PAINEL_PESOS!$F$30="OK - 100%")),"", (E2913*PAINEL_PESOS!$B$7+F2913*PAINEL_PESOS!$B$8+G2913*PAINEL_PESOS!$B$9+H2913*PAINEL_PESOS!$B$10)*I2913)</f>
        <v/>
      </c>
      <c r="L2913" s="71">
        <f>IF(K2913="","",K2913-J2913)</f>
        <v/>
      </c>
      <c r="M2913" s="71">
        <f>IF(L2913="","",ABS(L2913))</f>
        <v/>
      </c>
      <c r="N2913" t="n">
        <v>0.2</v>
      </c>
      <c r="O2913" t="n">
        <v>1</v>
      </c>
      <c r="P2913" t="n">
        <v>1</v>
      </c>
      <c r="Q2913" t="n">
        <v>0.5950801271803232</v>
      </c>
      <c r="R2913" t="n">
        <v>0.1702526115587326</v>
      </c>
      <c r="S2913" t="n">
        <v>0.9401840375529933</v>
      </c>
      <c r="T2913" t="n">
        <v>0.9993020089568253</v>
      </c>
      <c r="U2913" t="n">
        <v>0.1809215377996056</v>
      </c>
      <c r="V2913" t="n">
        <v>0.7334540763686322</v>
      </c>
      <c r="W2913" t="n">
        <v>0.2133973897593962</v>
      </c>
      <c r="X2913" t="n">
        <v>0.8702902264072671</v>
      </c>
    </row>
    <row r="2914">
      <c r="A2914" t="inlineStr">
        <is>
          <t>3157377</t>
        </is>
      </c>
      <c r="B2914" t="inlineStr">
        <is>
          <t>Santa Cruz de Salinas</t>
        </is>
      </c>
      <c r="C2914" t="inlineStr">
        <is>
          <t>MG</t>
        </is>
      </c>
      <c r="D2914" t="inlineStr">
        <is>
          <t>REGIÃO SUDESTE</t>
        </is>
      </c>
      <c r="E2914" s="70">
        <f>SUMPRODUCT(N2914:Q2914,PAINEL_PESOS!$C$16:$C$19)</f>
        <v/>
      </c>
      <c r="F2914" s="70">
        <f>SUMPRODUCT(R2914:T2914,PAINEL_PESOS!$C$21:$C$23)</f>
        <v/>
      </c>
      <c r="G2914" s="70">
        <f>SUMPRODUCT(U2914:V2914,PAINEL_PESOS!$C$25:$C$26)</f>
        <v/>
      </c>
      <c r="H2914" s="70">
        <f>SUMPRODUCT(W2914:X2914,PAINEL_PESOS!$C$28:$C$29)</f>
        <v/>
      </c>
      <c r="I2914" s="70" t="n">
        <v>0.995199343265289</v>
      </c>
      <c r="J2914" s="70" t="n">
        <v>0.7019823163551587</v>
      </c>
      <c r="K2914" s="71">
        <f>IF(NOT(AND(PAINEL_PESOS!$D$12="OK - 100%",PAINEL_PESOS!$F$20="OK - 100%",PAINEL_PESOS!$F$24="OK - 100%",PAINEL_PESOS!$F$27="OK - 100%",PAINEL_PESOS!$F$30="OK - 100%")),"", (E2914*PAINEL_PESOS!$B$7+F2914*PAINEL_PESOS!$B$8+G2914*PAINEL_PESOS!$B$9+H2914*PAINEL_PESOS!$B$10)*I2914)</f>
        <v/>
      </c>
      <c r="L2914" s="71">
        <f>IF(K2914="","",K2914-J2914)</f>
        <v/>
      </c>
      <c r="M2914" s="71">
        <f>IF(L2914="","",ABS(L2914))</f>
        <v/>
      </c>
      <c r="N2914" t="n">
        <v>1</v>
      </c>
      <c r="O2914" t="n">
        <v>1</v>
      </c>
      <c r="P2914" t="n">
        <v>0.3758183738120381</v>
      </c>
      <c r="Q2914" t="n">
        <v>0.9932348071109302</v>
      </c>
      <c r="R2914" t="n">
        <v>0.07983140077077069</v>
      </c>
      <c r="S2914" t="n">
        <v>1</v>
      </c>
      <c r="T2914" t="n">
        <v>0.9803548281689679</v>
      </c>
      <c r="U2914" t="n">
        <v>0.5189893124429398</v>
      </c>
      <c r="V2914" t="n">
        <v>0.7456796043931905</v>
      </c>
      <c r="W2914" t="n">
        <v>0.6534432587687617</v>
      </c>
      <c r="X2914" t="n">
        <v>0.6668521370024854</v>
      </c>
    </row>
    <row r="2915">
      <c r="A2915" t="inlineStr">
        <is>
          <t>3157401</t>
        </is>
      </c>
      <c r="B2915" t="inlineStr">
        <is>
          <t>Santa Cruz do Escalvado</t>
        </is>
      </c>
      <c r="C2915" t="inlineStr">
        <is>
          <t>MG</t>
        </is>
      </c>
      <c r="D2915" t="inlineStr">
        <is>
          <t>REGIÃO SUDESTE</t>
        </is>
      </c>
      <c r="E2915" s="70">
        <f>SUMPRODUCT(N2915:Q2915,PAINEL_PESOS!$C$16:$C$19)</f>
        <v/>
      </c>
      <c r="F2915" s="70">
        <f>SUMPRODUCT(R2915:T2915,PAINEL_PESOS!$C$21:$C$23)</f>
        <v/>
      </c>
      <c r="G2915" s="70">
        <f>SUMPRODUCT(U2915:V2915,PAINEL_PESOS!$C$25:$C$26)</f>
        <v/>
      </c>
      <c r="H2915" s="70">
        <f>SUMPRODUCT(W2915:X2915,PAINEL_PESOS!$C$28:$C$29)</f>
        <v/>
      </c>
      <c r="I2915" s="70" t="n">
        <v>0.9975284973626812</v>
      </c>
      <c r="J2915" s="70" t="n">
        <v>0.6091585585114286</v>
      </c>
      <c r="K2915" s="71">
        <f>IF(NOT(AND(PAINEL_PESOS!$D$12="OK - 100%",PAINEL_PESOS!$F$20="OK - 100%",PAINEL_PESOS!$F$24="OK - 100%",PAINEL_PESOS!$F$27="OK - 100%",PAINEL_PESOS!$F$30="OK - 100%")),"", (E2915*PAINEL_PESOS!$B$7+F2915*PAINEL_PESOS!$B$8+G2915*PAINEL_PESOS!$B$9+H2915*PAINEL_PESOS!$B$10)*I2915)</f>
        <v/>
      </c>
      <c r="L2915" s="71">
        <f>IF(K2915="","",K2915-J2915)</f>
        <v/>
      </c>
      <c r="M2915" s="71">
        <f>IF(L2915="","",ABS(L2915))</f>
        <v/>
      </c>
      <c r="N2915" t="n">
        <v>0.2</v>
      </c>
      <c r="O2915" t="n">
        <v>1</v>
      </c>
      <c r="P2915" t="n">
        <v>0.6159450897571278</v>
      </c>
      <c r="Q2915" t="n">
        <v>0.9968339392538507</v>
      </c>
      <c r="R2915" t="n">
        <v>0.1195570027127903</v>
      </c>
      <c r="S2915" t="n">
        <v>0.9999804345782841</v>
      </c>
      <c r="T2915" t="n">
        <v>0.9897057223098121</v>
      </c>
      <c r="U2915" t="n">
        <v>0.2142426360444076</v>
      </c>
      <c r="V2915" t="n">
        <v>0.7532998953065713</v>
      </c>
      <c r="W2915" t="n">
        <v>0.3600580162377985</v>
      </c>
      <c r="X2915" t="n">
        <v>0.7451904367295892</v>
      </c>
    </row>
    <row r="2916">
      <c r="A2916" t="inlineStr">
        <is>
          <t>3157500</t>
        </is>
      </c>
      <c r="B2916" t="inlineStr">
        <is>
          <t>Santa Efigênia de Minas</t>
        </is>
      </c>
      <c r="C2916" t="inlineStr">
        <is>
          <t>MG</t>
        </is>
      </c>
      <c r="D2916" t="inlineStr">
        <is>
          <t>REGIÃO SUDESTE</t>
        </is>
      </c>
      <c r="E2916" s="70">
        <f>SUMPRODUCT(N2916:Q2916,PAINEL_PESOS!$C$16:$C$19)</f>
        <v/>
      </c>
      <c r="F2916" s="70">
        <f>SUMPRODUCT(R2916:T2916,PAINEL_PESOS!$C$21:$C$23)</f>
        <v/>
      </c>
      <c r="G2916" s="70">
        <f>SUMPRODUCT(U2916:V2916,PAINEL_PESOS!$C$25:$C$26)</f>
        <v/>
      </c>
      <c r="H2916" s="70">
        <f>SUMPRODUCT(W2916:X2916,PAINEL_PESOS!$C$28:$C$29)</f>
        <v/>
      </c>
      <c r="I2916" s="70" t="n">
        <v>0.9962099933550638</v>
      </c>
      <c r="J2916" s="70" t="n">
        <v>0.6462897358850429</v>
      </c>
      <c r="K2916" s="71">
        <f>IF(NOT(AND(PAINEL_PESOS!$D$12="OK - 100%",PAINEL_PESOS!$F$20="OK - 100%",PAINEL_PESOS!$F$24="OK - 100%",PAINEL_PESOS!$F$27="OK - 100%",PAINEL_PESOS!$F$30="OK - 100%")),"", (E2916*PAINEL_PESOS!$B$7+F2916*PAINEL_PESOS!$B$8+G2916*PAINEL_PESOS!$B$9+H2916*PAINEL_PESOS!$B$10)*I2916)</f>
        <v/>
      </c>
      <c r="L2916" s="71">
        <f>IF(K2916="","",K2916-J2916)</f>
        <v/>
      </c>
      <c r="M2916" s="71">
        <f>IF(L2916="","",ABS(L2916))</f>
        <v/>
      </c>
      <c r="N2916" t="n">
        <v>0.4</v>
      </c>
      <c r="O2916" t="n">
        <v>1</v>
      </c>
      <c r="P2916" t="n">
        <v>0.8077085533262935</v>
      </c>
      <c r="Q2916" t="n">
        <v>0.9909600696103719</v>
      </c>
      <c r="R2916" t="n">
        <v>0.07900736853454909</v>
      </c>
      <c r="S2916" t="n">
        <v>1</v>
      </c>
      <c r="T2916" t="n">
        <v>0.9872384865669708</v>
      </c>
      <c r="U2916" t="n">
        <v>0.3573832474074631</v>
      </c>
      <c r="V2916" t="n">
        <v>0.7567406619446599</v>
      </c>
      <c r="W2916" t="n">
        <v>0.4105209893492852</v>
      </c>
      <c r="X2916" t="n">
        <v>0.6885115290924217</v>
      </c>
    </row>
    <row r="2917">
      <c r="A2917" t="inlineStr">
        <is>
          <t>3157609</t>
        </is>
      </c>
      <c r="B2917" t="inlineStr">
        <is>
          <t>Santa Fé de Minas</t>
        </is>
      </c>
      <c r="C2917" t="inlineStr">
        <is>
          <t>MG</t>
        </is>
      </c>
      <c r="D2917" t="inlineStr">
        <is>
          <t>REGIÃO SUDESTE</t>
        </is>
      </c>
      <c r="E2917" s="70">
        <f>SUMPRODUCT(N2917:Q2917,PAINEL_PESOS!$C$16:$C$19)</f>
        <v/>
      </c>
      <c r="F2917" s="70">
        <f>SUMPRODUCT(R2917:T2917,PAINEL_PESOS!$C$21:$C$23)</f>
        <v/>
      </c>
      <c r="G2917" s="70">
        <f>SUMPRODUCT(U2917:V2917,PAINEL_PESOS!$C$25:$C$26)</f>
        <v/>
      </c>
      <c r="H2917" s="70">
        <f>SUMPRODUCT(W2917:X2917,PAINEL_PESOS!$C$28:$C$29)</f>
        <v/>
      </c>
      <c r="I2917" s="70" t="n">
        <v>0.9981113326726749</v>
      </c>
      <c r="J2917" s="70" t="n">
        <v>0.6775867742313855</v>
      </c>
      <c r="K2917" s="71">
        <f>IF(NOT(AND(PAINEL_PESOS!$D$12="OK - 100%",PAINEL_PESOS!$F$20="OK - 100%",PAINEL_PESOS!$F$24="OK - 100%",PAINEL_PESOS!$F$27="OK - 100%",PAINEL_PESOS!$F$30="OK - 100%")),"", (E2917*PAINEL_PESOS!$B$7+F2917*PAINEL_PESOS!$B$8+G2917*PAINEL_PESOS!$B$9+H2917*PAINEL_PESOS!$B$10)*I2917)</f>
        <v/>
      </c>
      <c r="L2917" s="71">
        <f>IF(K2917="","",K2917-J2917)</f>
        <v/>
      </c>
      <c r="M2917" s="71">
        <f>IF(L2917="","",ABS(L2917))</f>
        <v/>
      </c>
      <c r="N2917" t="n">
        <v>0.4</v>
      </c>
      <c r="O2917" t="n">
        <v>1</v>
      </c>
      <c r="P2917" t="n">
        <v>0.57740232312566</v>
      </c>
      <c r="Q2917" t="n">
        <v>0.999349734694468</v>
      </c>
      <c r="R2917" t="n">
        <v>0.0967707967914726</v>
      </c>
      <c r="S2917" t="n">
        <v>1</v>
      </c>
      <c r="T2917" t="n">
        <v>0.9908309141046518</v>
      </c>
      <c r="U2917" t="n">
        <v>0.5378858576334236</v>
      </c>
      <c r="V2917" t="n">
        <v>0.7591336373264806</v>
      </c>
      <c r="W2917" t="n">
        <v>0.5699257281033835</v>
      </c>
      <c r="X2917" t="n">
        <v>0.6838957285152334</v>
      </c>
    </row>
    <row r="2918">
      <c r="A2918" t="inlineStr">
        <is>
          <t>3157658</t>
        </is>
      </c>
      <c r="B2918" t="inlineStr">
        <is>
          <t>Santa Helena de Minas</t>
        </is>
      </c>
      <c r="C2918" t="inlineStr">
        <is>
          <t>MG</t>
        </is>
      </c>
      <c r="D2918" t="inlineStr">
        <is>
          <t>REGIÃO SUDESTE</t>
        </is>
      </c>
      <c r="E2918" s="70">
        <f>SUMPRODUCT(N2918:Q2918,PAINEL_PESOS!$C$16:$C$19)</f>
        <v/>
      </c>
      <c r="F2918" s="70">
        <f>SUMPRODUCT(R2918:T2918,PAINEL_PESOS!$C$21:$C$23)</f>
        <v/>
      </c>
      <c r="G2918" s="70">
        <f>SUMPRODUCT(U2918:V2918,PAINEL_PESOS!$C$25:$C$26)</f>
        <v/>
      </c>
      <c r="H2918" s="70">
        <f>SUMPRODUCT(W2918:X2918,PAINEL_PESOS!$C$28:$C$29)</f>
        <v/>
      </c>
      <c r="I2918" s="70" t="n">
        <v>0.9934599426341304</v>
      </c>
      <c r="J2918" s="70" t="n">
        <v>0.6024001365606996</v>
      </c>
      <c r="K2918" s="71">
        <f>IF(NOT(AND(PAINEL_PESOS!$D$12="OK - 100%",PAINEL_PESOS!$F$20="OK - 100%",PAINEL_PESOS!$F$24="OK - 100%",PAINEL_PESOS!$F$27="OK - 100%",PAINEL_PESOS!$F$30="OK - 100%")),"", (E2918*PAINEL_PESOS!$B$7+F2918*PAINEL_PESOS!$B$8+G2918*PAINEL_PESOS!$B$9+H2918*PAINEL_PESOS!$B$10)*I2918)</f>
        <v/>
      </c>
      <c r="L2918" s="71">
        <f>IF(K2918="","",K2918-J2918)</f>
        <v/>
      </c>
      <c r="M2918" s="71">
        <f>IF(L2918="","",ABS(L2918))</f>
        <v/>
      </c>
      <c r="N2918" t="n">
        <v>0.2</v>
      </c>
      <c r="O2918" t="n">
        <v>1</v>
      </c>
      <c r="P2918" t="n">
        <v>0.4537486800422387</v>
      </c>
      <c r="Q2918" t="n">
        <v>0.9847942457486089</v>
      </c>
      <c r="R2918" t="n">
        <v>0.0943033946413116</v>
      </c>
      <c r="S2918" t="n">
        <v>1</v>
      </c>
      <c r="T2918" t="n">
        <v>0.9774903298863116</v>
      </c>
      <c r="U2918" t="n">
        <v>0.1388449207100725</v>
      </c>
      <c r="V2918" t="n">
        <v>0.6557042877711681</v>
      </c>
      <c r="W2918" t="n">
        <v>0.5940435615586687</v>
      </c>
      <c r="X2918" t="n">
        <v>0.7618663803257959</v>
      </c>
    </row>
    <row r="2919">
      <c r="A2919" t="inlineStr">
        <is>
          <t>3157708</t>
        </is>
      </c>
      <c r="B2919" t="inlineStr">
        <is>
          <t>Santa Juliana</t>
        </is>
      </c>
      <c r="C2919" t="inlineStr">
        <is>
          <t>MG</t>
        </is>
      </c>
      <c r="D2919" t="inlineStr">
        <is>
          <t>REGIÃO SUDESTE</t>
        </is>
      </c>
      <c r="E2919" s="70">
        <f>SUMPRODUCT(N2919:Q2919,PAINEL_PESOS!$C$16:$C$19)</f>
        <v/>
      </c>
      <c r="F2919" s="70">
        <f>SUMPRODUCT(R2919:T2919,PAINEL_PESOS!$C$21:$C$23)</f>
        <v/>
      </c>
      <c r="G2919" s="70">
        <f>SUMPRODUCT(U2919:V2919,PAINEL_PESOS!$C$25:$C$26)</f>
        <v/>
      </c>
      <c r="H2919" s="70">
        <f>SUMPRODUCT(W2919:X2919,PAINEL_PESOS!$C$28:$C$29)</f>
        <v/>
      </c>
      <c r="I2919" s="70" t="n">
        <v>0.9717073909007438</v>
      </c>
      <c r="J2919" s="70" t="n">
        <v>0.6338101747428433</v>
      </c>
      <c r="K2919" s="71">
        <f>IF(NOT(AND(PAINEL_PESOS!$D$12="OK - 100%",PAINEL_PESOS!$F$20="OK - 100%",PAINEL_PESOS!$F$24="OK - 100%",PAINEL_PESOS!$F$27="OK - 100%",PAINEL_PESOS!$F$30="OK - 100%")),"", (E2919*PAINEL_PESOS!$B$7+F2919*PAINEL_PESOS!$B$8+G2919*PAINEL_PESOS!$B$9+H2919*PAINEL_PESOS!$B$10)*I2919)</f>
        <v/>
      </c>
      <c r="L2919" s="71">
        <f>IF(K2919="","",K2919-J2919)</f>
        <v/>
      </c>
      <c r="M2919" s="71">
        <f>IF(L2919="","",ABS(L2919))</f>
        <v/>
      </c>
      <c r="N2919" t="n">
        <v>0.6</v>
      </c>
      <c r="O2919" t="n">
        <v>1</v>
      </c>
      <c r="P2919" t="n">
        <v>0.7463569165786694</v>
      </c>
      <c r="Q2919" t="n">
        <v>0.9964080902623659</v>
      </c>
      <c r="R2919" t="n">
        <v>0.3366680201797153</v>
      </c>
      <c r="S2919" t="n">
        <v>0.9482841862781853</v>
      </c>
      <c r="T2919" t="n">
        <v>0.8754766813169831</v>
      </c>
      <c r="U2919" t="n">
        <v>0.2206781432970679</v>
      </c>
      <c r="V2919" t="n">
        <v>0.7579580721181401</v>
      </c>
      <c r="W2919" t="n">
        <v>0.2544184369351341</v>
      </c>
      <c r="X2919" t="n">
        <v>0.8733924190654536</v>
      </c>
    </row>
    <row r="2920">
      <c r="A2920" t="inlineStr">
        <is>
          <t>3157807</t>
        </is>
      </c>
      <c r="B2920" t="inlineStr">
        <is>
          <t>Santa Luzia</t>
        </is>
      </c>
      <c r="C2920" t="inlineStr">
        <is>
          <t>MG</t>
        </is>
      </c>
      <c r="D2920" t="inlineStr">
        <is>
          <t>REGIÃO SUDESTE</t>
        </is>
      </c>
      <c r="E2920" s="70">
        <f>SUMPRODUCT(N2920:Q2920,PAINEL_PESOS!$C$16:$C$19)</f>
        <v/>
      </c>
      <c r="F2920" s="70">
        <f>SUMPRODUCT(R2920:T2920,PAINEL_PESOS!$C$21:$C$23)</f>
        <v/>
      </c>
      <c r="G2920" s="70">
        <f>SUMPRODUCT(U2920:V2920,PAINEL_PESOS!$C$25:$C$26)</f>
        <v/>
      </c>
      <c r="H2920" s="70">
        <f>SUMPRODUCT(W2920:X2920,PAINEL_PESOS!$C$28:$C$29)</f>
        <v/>
      </c>
      <c r="I2920" s="70" t="n">
        <v>0.9614703392370506</v>
      </c>
      <c r="J2920" s="70" t="n">
        <v>0.5538148151298913</v>
      </c>
      <c r="K2920" s="71">
        <f>IF(NOT(AND(PAINEL_PESOS!$D$12="OK - 100%",PAINEL_PESOS!$F$20="OK - 100%",PAINEL_PESOS!$F$24="OK - 100%",PAINEL_PESOS!$F$27="OK - 100%",PAINEL_PESOS!$F$30="OK - 100%")),"", (E2920*PAINEL_PESOS!$B$7+F2920*PAINEL_PESOS!$B$8+G2920*PAINEL_PESOS!$B$9+H2920*PAINEL_PESOS!$B$10)*I2920)</f>
        <v/>
      </c>
      <c r="L2920" s="71">
        <f>IF(K2920="","",K2920-J2920)</f>
        <v/>
      </c>
      <c r="M2920" s="71">
        <f>IF(L2920="","",ABS(L2920))</f>
        <v/>
      </c>
      <c r="N2920" t="n">
        <v>0.2</v>
      </c>
      <c r="O2920" t="n">
        <v>0.9732</v>
      </c>
      <c r="P2920" t="n">
        <v>0.3743400211193242</v>
      </c>
      <c r="Q2920" t="n">
        <v>0.7620027843431856</v>
      </c>
      <c r="R2920" t="n">
        <v>0.5226147405024594</v>
      </c>
      <c r="S2920" t="n">
        <v>0.9424184244201536</v>
      </c>
      <c r="T2920" t="n">
        <v>0.9988363454938414</v>
      </c>
      <c r="U2920" t="n">
        <v>0.3067832959655089</v>
      </c>
      <c r="V2920" t="n">
        <v>0.2860844200395627</v>
      </c>
      <c r="W2920" t="n">
        <v>0.4925538027863463</v>
      </c>
      <c r="X2920" t="n">
        <v>0.7252931352713655</v>
      </c>
    </row>
    <row r="2921">
      <c r="A2921" t="inlineStr">
        <is>
          <t>3157906</t>
        </is>
      </c>
      <c r="B2921" t="inlineStr">
        <is>
          <t>Santa Margarida</t>
        </is>
      </c>
      <c r="C2921" t="inlineStr">
        <is>
          <t>MG</t>
        </is>
      </c>
      <c r="D2921" t="inlineStr">
        <is>
          <t>REGIÃO SUDESTE</t>
        </is>
      </c>
      <c r="E2921" s="70">
        <f>SUMPRODUCT(N2921:Q2921,PAINEL_PESOS!$C$16:$C$19)</f>
        <v/>
      </c>
      <c r="F2921" s="70">
        <f>SUMPRODUCT(R2921:T2921,PAINEL_PESOS!$C$21:$C$23)</f>
        <v/>
      </c>
      <c r="G2921" s="70">
        <f>SUMPRODUCT(U2921:V2921,PAINEL_PESOS!$C$25:$C$26)</f>
        <v/>
      </c>
      <c r="H2921" s="70">
        <f>SUMPRODUCT(W2921:X2921,PAINEL_PESOS!$C$28:$C$29)</f>
        <v/>
      </c>
      <c r="I2921" s="70" t="n">
        <v>0.9981263108855785</v>
      </c>
      <c r="J2921" s="70" t="n">
        <v>0.6565036262576526</v>
      </c>
      <c r="K2921" s="71">
        <f>IF(NOT(AND(PAINEL_PESOS!$D$12="OK - 100%",PAINEL_PESOS!$F$20="OK - 100%",PAINEL_PESOS!$F$24="OK - 100%",PAINEL_PESOS!$F$27="OK - 100%",PAINEL_PESOS!$F$30="OK - 100%")),"", (E2921*PAINEL_PESOS!$B$7+F2921*PAINEL_PESOS!$B$8+G2921*PAINEL_PESOS!$B$9+H2921*PAINEL_PESOS!$B$10)*I2921)</f>
        <v/>
      </c>
      <c r="L2921" s="71">
        <f>IF(K2921="","",K2921-J2921)</f>
        <v/>
      </c>
      <c r="M2921" s="71">
        <f>IF(L2921="","",ABS(L2921))</f>
        <v/>
      </c>
      <c r="N2921" t="n">
        <v>0.8</v>
      </c>
      <c r="O2921" t="n">
        <v>1</v>
      </c>
      <c r="P2921" t="n">
        <v>0.7569165786694826</v>
      </c>
      <c r="Q2921" t="n">
        <v>0.9891988649478015</v>
      </c>
      <c r="R2921" t="n">
        <v>0.2797696567654062</v>
      </c>
      <c r="S2921" t="n">
        <v>0.9999785885868581</v>
      </c>
      <c r="T2921" t="n">
        <v>0.9984904833940471</v>
      </c>
      <c r="U2921" t="n">
        <v>0.176635899809138</v>
      </c>
      <c r="V2921" t="n">
        <v>0.7156592010407918</v>
      </c>
      <c r="W2921" t="n">
        <v>0.3166969626846961</v>
      </c>
      <c r="X2921" t="n">
        <v>0.7610125481066013</v>
      </c>
    </row>
    <row r="2922">
      <c r="A2922" t="inlineStr">
        <is>
          <t>3158003</t>
        </is>
      </c>
      <c r="B2922" t="inlineStr">
        <is>
          <t>Santa Maria de Itabira</t>
        </is>
      </c>
      <c r="C2922" t="inlineStr">
        <is>
          <t>MG</t>
        </is>
      </c>
      <c r="D2922" t="inlineStr">
        <is>
          <t>REGIÃO SUDESTE</t>
        </is>
      </c>
      <c r="E2922" s="70">
        <f>SUMPRODUCT(N2922:Q2922,PAINEL_PESOS!$C$16:$C$19)</f>
        <v/>
      </c>
      <c r="F2922" s="70">
        <f>SUMPRODUCT(R2922:T2922,PAINEL_PESOS!$C$21:$C$23)</f>
        <v/>
      </c>
      <c r="G2922" s="70">
        <f>SUMPRODUCT(U2922:V2922,PAINEL_PESOS!$C$25:$C$26)</f>
        <v/>
      </c>
      <c r="H2922" s="70">
        <f>SUMPRODUCT(W2922:X2922,PAINEL_PESOS!$C$28:$C$29)</f>
        <v/>
      </c>
      <c r="I2922" s="70" t="n">
        <v>0.9945818778145925</v>
      </c>
      <c r="J2922" s="70" t="n">
        <v>0.6818027292295196</v>
      </c>
      <c r="K2922" s="71">
        <f>IF(NOT(AND(PAINEL_PESOS!$D$12="OK - 100%",PAINEL_PESOS!$F$20="OK - 100%",PAINEL_PESOS!$F$24="OK - 100%",PAINEL_PESOS!$F$27="OK - 100%",PAINEL_PESOS!$F$30="OK - 100%")),"", (E2922*PAINEL_PESOS!$B$7+F2922*PAINEL_PESOS!$B$8+G2922*PAINEL_PESOS!$B$9+H2922*PAINEL_PESOS!$B$10)*I2922)</f>
        <v/>
      </c>
      <c r="L2922" s="71">
        <f>IF(K2922="","",K2922-J2922)</f>
        <v/>
      </c>
      <c r="M2922" s="71">
        <f>IF(L2922="","",ABS(L2922))</f>
        <v/>
      </c>
      <c r="N2922" t="n">
        <v>0.4</v>
      </c>
      <c r="O2922" t="n">
        <v>1</v>
      </c>
      <c r="P2922" t="n">
        <v>0.7948257655755016</v>
      </c>
      <c r="Q2922" t="n">
        <v>0.996416049041705</v>
      </c>
      <c r="R2922" t="n">
        <v>0.2403669565864561</v>
      </c>
      <c r="S2922" t="n">
        <v>0.9989527161436453</v>
      </c>
      <c r="T2922" t="n">
        <v>0.9753182006457359</v>
      </c>
      <c r="U2922" t="n">
        <v>0.4820034909172235</v>
      </c>
      <c r="V2922" t="n">
        <v>0.7076606866644444</v>
      </c>
      <c r="W2922" t="n">
        <v>0.4117447315133579</v>
      </c>
      <c r="X2922" t="n">
        <v>0.8106804850083231</v>
      </c>
    </row>
    <row r="2923">
      <c r="A2923" t="inlineStr">
        <is>
          <t>3158102</t>
        </is>
      </c>
      <c r="B2923" t="inlineStr">
        <is>
          <t>Santa Maria do Salto</t>
        </is>
      </c>
      <c r="C2923" t="inlineStr">
        <is>
          <t>MG</t>
        </is>
      </c>
      <c r="D2923" t="inlineStr">
        <is>
          <t>REGIÃO SUDESTE</t>
        </is>
      </c>
      <c r="E2923" s="70">
        <f>SUMPRODUCT(N2923:Q2923,PAINEL_PESOS!$C$16:$C$19)</f>
        <v/>
      </c>
      <c r="F2923" s="70">
        <f>SUMPRODUCT(R2923:T2923,PAINEL_PESOS!$C$21:$C$23)</f>
        <v/>
      </c>
      <c r="G2923" s="70">
        <f>SUMPRODUCT(U2923:V2923,PAINEL_PESOS!$C$25:$C$26)</f>
        <v/>
      </c>
      <c r="H2923" s="70">
        <f>SUMPRODUCT(W2923:X2923,PAINEL_PESOS!$C$28:$C$29)</f>
        <v/>
      </c>
      <c r="I2923" s="70" t="n">
        <v>0.995993040777336</v>
      </c>
      <c r="J2923" s="70" t="n">
        <v>0.7205838875028117</v>
      </c>
      <c r="K2923" s="71">
        <f>IF(NOT(AND(PAINEL_PESOS!$D$12="OK - 100%",PAINEL_PESOS!$F$20="OK - 100%",PAINEL_PESOS!$F$24="OK - 100%",PAINEL_PESOS!$F$27="OK - 100%",PAINEL_PESOS!$F$30="OK - 100%")),"", (E2923*PAINEL_PESOS!$B$7+F2923*PAINEL_PESOS!$B$8+G2923*PAINEL_PESOS!$B$9+H2923*PAINEL_PESOS!$B$10)*I2923)</f>
        <v/>
      </c>
      <c r="L2923" s="71">
        <f>IF(K2923="","",K2923-J2923)</f>
        <v/>
      </c>
      <c r="M2923" s="71">
        <f>IF(L2923="","",ABS(L2923))</f>
        <v/>
      </c>
      <c r="N2923" t="n">
        <v>1</v>
      </c>
      <c r="O2923" t="n">
        <v>1</v>
      </c>
      <c r="P2923" t="n">
        <v>0.7752903907074974</v>
      </c>
      <c r="Q2923" t="n">
        <v>0.9923875857011167</v>
      </c>
      <c r="R2923" t="n">
        <v>0.0824648748785055</v>
      </c>
      <c r="S2923" t="n">
        <v>0.9999965133724967</v>
      </c>
      <c r="T2923" t="n">
        <v>0.9850715551252368</v>
      </c>
      <c r="U2923" t="n">
        <v>0.5232195512136919</v>
      </c>
      <c r="V2923" t="n">
        <v>0.6501211406194447</v>
      </c>
      <c r="W2923" t="n">
        <v>0.6692892534658005</v>
      </c>
      <c r="X2923" t="n">
        <v>0.6830386012827543</v>
      </c>
    </row>
    <row r="2924">
      <c r="A2924" t="inlineStr">
        <is>
          <t>3158201</t>
        </is>
      </c>
      <c r="B2924" t="inlineStr">
        <is>
          <t>Santa Maria do Suaçuí</t>
        </is>
      </c>
      <c r="C2924" t="inlineStr">
        <is>
          <t>MG</t>
        </is>
      </c>
      <c r="D2924" t="inlineStr">
        <is>
          <t>REGIÃO SUDESTE</t>
        </is>
      </c>
      <c r="E2924" s="70">
        <f>SUMPRODUCT(N2924:Q2924,PAINEL_PESOS!$C$16:$C$19)</f>
        <v/>
      </c>
      <c r="F2924" s="70">
        <f>SUMPRODUCT(R2924:T2924,PAINEL_PESOS!$C$21:$C$23)</f>
        <v/>
      </c>
      <c r="G2924" s="70">
        <f>SUMPRODUCT(U2924:V2924,PAINEL_PESOS!$C$25:$C$26)</f>
        <v/>
      </c>
      <c r="H2924" s="70">
        <f>SUMPRODUCT(W2924:X2924,PAINEL_PESOS!$C$28:$C$29)</f>
        <v/>
      </c>
      <c r="I2924" s="70" t="n">
        <v>0.996146782465593</v>
      </c>
      <c r="J2924" s="70" t="n">
        <v>0.659415069782636</v>
      </c>
      <c r="K2924" s="71">
        <f>IF(NOT(AND(PAINEL_PESOS!$D$12="OK - 100%",PAINEL_PESOS!$F$20="OK - 100%",PAINEL_PESOS!$F$24="OK - 100%",PAINEL_PESOS!$F$27="OK - 100%",PAINEL_PESOS!$F$30="OK - 100%")),"", (E2924*PAINEL_PESOS!$B$7+F2924*PAINEL_PESOS!$B$8+G2924*PAINEL_PESOS!$B$9+H2924*PAINEL_PESOS!$B$10)*I2924)</f>
        <v/>
      </c>
      <c r="L2924" s="71">
        <f>IF(K2924="","",K2924-J2924)</f>
        <v/>
      </c>
      <c r="M2924" s="71">
        <f>IF(L2924="","",ABS(L2924))</f>
        <v/>
      </c>
      <c r="N2924" t="n">
        <v>0.4</v>
      </c>
      <c r="O2924" t="n">
        <v>0.9985000000000001</v>
      </c>
      <c r="P2924" t="n">
        <v>0.7908130939809926</v>
      </c>
      <c r="Q2924" t="n">
        <v>0.9898713763193286</v>
      </c>
      <c r="R2924" t="n">
        <v>0.2045220505300391</v>
      </c>
      <c r="S2924" t="n">
        <v>0.9996667196155666</v>
      </c>
      <c r="T2924" t="n">
        <v>0.987862031831346</v>
      </c>
      <c r="U2924" t="n">
        <v>0.3792595745627467</v>
      </c>
      <c r="V2924" t="n">
        <v>0.7565836698242783</v>
      </c>
      <c r="W2924" t="n">
        <v>0.4607643935794108</v>
      </c>
      <c r="X2924" t="n">
        <v>0.6481590686585084</v>
      </c>
    </row>
    <row r="2925">
      <c r="A2925" t="inlineStr">
        <is>
          <t>3158300</t>
        </is>
      </c>
      <c r="B2925" t="inlineStr">
        <is>
          <t>Santana da Vargem</t>
        </is>
      </c>
      <c r="C2925" t="inlineStr">
        <is>
          <t>MG</t>
        </is>
      </c>
      <c r="D2925" t="inlineStr">
        <is>
          <t>REGIÃO SUDESTE</t>
        </is>
      </c>
      <c r="E2925" s="70">
        <f>SUMPRODUCT(N2925:Q2925,PAINEL_PESOS!$C$16:$C$19)</f>
        <v/>
      </c>
      <c r="F2925" s="70">
        <f>SUMPRODUCT(R2925:T2925,PAINEL_PESOS!$C$21:$C$23)</f>
        <v/>
      </c>
      <c r="G2925" s="70">
        <f>SUMPRODUCT(U2925:V2925,PAINEL_PESOS!$C$25:$C$26)</f>
        <v/>
      </c>
      <c r="H2925" s="70">
        <f>SUMPRODUCT(W2925:X2925,PAINEL_PESOS!$C$28:$C$29)</f>
        <v/>
      </c>
      <c r="I2925" s="70" t="n">
        <v>0.9987449876441387</v>
      </c>
      <c r="J2925" s="70" t="n">
        <v>0.6805458560477817</v>
      </c>
      <c r="K2925" s="71">
        <f>IF(NOT(AND(PAINEL_PESOS!$D$12="OK - 100%",PAINEL_PESOS!$F$20="OK - 100%",PAINEL_PESOS!$F$24="OK - 100%",PAINEL_PESOS!$F$27="OK - 100%",PAINEL_PESOS!$F$30="OK - 100%")),"", (E2925*PAINEL_PESOS!$B$7+F2925*PAINEL_PESOS!$B$8+G2925*PAINEL_PESOS!$B$9+H2925*PAINEL_PESOS!$B$10)*I2925)</f>
        <v/>
      </c>
      <c r="L2925" s="71">
        <f>IF(K2925="","",K2925-J2925)</f>
        <v/>
      </c>
      <c r="M2925" s="71">
        <f>IF(L2925="","",ABS(L2925))</f>
        <v/>
      </c>
      <c r="N2925" t="n">
        <v>1</v>
      </c>
      <c r="O2925" t="n">
        <v>1</v>
      </c>
      <c r="P2925" t="n">
        <v>0.8176346356916578</v>
      </c>
      <c r="Q2925" t="n">
        <v>0.9964903406656764</v>
      </c>
      <c r="R2925" t="n">
        <v>0.218209281431183</v>
      </c>
      <c r="S2925" t="n">
        <v>0.999766377408836</v>
      </c>
      <c r="T2925" t="n">
        <v>0.9962959029011221</v>
      </c>
      <c r="U2925" t="n">
        <v>0.1636649091273871</v>
      </c>
      <c r="V2925" t="n">
        <v>0.7194762409323199</v>
      </c>
      <c r="W2925" t="n">
        <v>0.3619214296400421</v>
      </c>
      <c r="X2925" t="n">
        <v>0.8229020729658654</v>
      </c>
    </row>
    <row r="2926">
      <c r="A2926" t="inlineStr">
        <is>
          <t>3158409</t>
        </is>
      </c>
      <c r="B2926" t="inlineStr">
        <is>
          <t>Santana de Cataguases</t>
        </is>
      </c>
      <c r="C2926" t="inlineStr">
        <is>
          <t>MG</t>
        </is>
      </c>
      <c r="D2926" t="inlineStr">
        <is>
          <t>REGIÃO SUDESTE</t>
        </is>
      </c>
      <c r="E2926" s="70">
        <f>SUMPRODUCT(N2926:Q2926,PAINEL_PESOS!$C$16:$C$19)</f>
        <v/>
      </c>
      <c r="F2926" s="70">
        <f>SUMPRODUCT(R2926:T2926,PAINEL_PESOS!$C$21:$C$23)</f>
        <v/>
      </c>
      <c r="G2926" s="70">
        <f>SUMPRODUCT(U2926:V2926,PAINEL_PESOS!$C$25:$C$26)</f>
        <v/>
      </c>
      <c r="H2926" s="70">
        <f>SUMPRODUCT(W2926:X2926,PAINEL_PESOS!$C$28:$C$29)</f>
        <v/>
      </c>
      <c r="I2926" s="70" t="n">
        <v>0.9983605196850639</v>
      </c>
      <c r="J2926" s="70" t="n">
        <v>0.6258592228403502</v>
      </c>
      <c r="K2926" s="71">
        <f>IF(NOT(AND(PAINEL_PESOS!$D$12="OK - 100%",PAINEL_PESOS!$F$20="OK - 100%",PAINEL_PESOS!$F$24="OK - 100%",PAINEL_PESOS!$F$27="OK - 100%",PAINEL_PESOS!$F$30="OK - 100%")),"", (E2926*PAINEL_PESOS!$B$7+F2926*PAINEL_PESOS!$B$8+G2926*PAINEL_PESOS!$B$9+H2926*PAINEL_PESOS!$B$10)*I2926)</f>
        <v/>
      </c>
      <c r="L2926" s="71">
        <f>IF(K2926="","",K2926-J2926)</f>
        <v/>
      </c>
      <c r="M2926" s="71">
        <f>IF(L2926="","",ABS(L2926))</f>
        <v/>
      </c>
      <c r="N2926" t="n">
        <v>0.6</v>
      </c>
      <c r="O2926" t="n">
        <v>1</v>
      </c>
      <c r="P2926" t="n">
        <v>0.7148891235480465</v>
      </c>
      <c r="Q2926" t="n">
        <v>0.995204801492467</v>
      </c>
      <c r="R2926" t="n">
        <v>0.0829281762394789</v>
      </c>
      <c r="S2926" t="n">
        <v>0.9989366206818691</v>
      </c>
      <c r="T2926" t="n">
        <v>0.9956396255552395</v>
      </c>
      <c r="U2926" t="n">
        <v>0.1692778641875159</v>
      </c>
      <c r="V2926" t="n">
        <v>0.6835592317920018</v>
      </c>
      <c r="W2926" t="n">
        <v>0.3181496131669908</v>
      </c>
      <c r="X2926" t="n">
        <v>0.8040593137992664</v>
      </c>
    </row>
    <row r="2927">
      <c r="A2927" t="inlineStr">
        <is>
          <t>3158508</t>
        </is>
      </c>
      <c r="B2927" t="inlineStr">
        <is>
          <t>Santana de Pirapama</t>
        </is>
      </c>
      <c r="C2927" t="inlineStr">
        <is>
          <t>MG</t>
        </is>
      </c>
      <c r="D2927" t="inlineStr">
        <is>
          <t>REGIÃO SUDESTE</t>
        </is>
      </c>
      <c r="E2927" s="70">
        <f>SUMPRODUCT(N2927:Q2927,PAINEL_PESOS!$C$16:$C$19)</f>
        <v/>
      </c>
      <c r="F2927" s="70">
        <f>SUMPRODUCT(R2927:T2927,PAINEL_PESOS!$C$21:$C$23)</f>
        <v/>
      </c>
      <c r="G2927" s="70">
        <f>SUMPRODUCT(U2927:V2927,PAINEL_PESOS!$C$25:$C$26)</f>
        <v/>
      </c>
      <c r="H2927" s="70">
        <f>SUMPRODUCT(W2927:X2927,PAINEL_PESOS!$C$28:$C$29)</f>
        <v/>
      </c>
      <c r="I2927" s="70" t="n">
        <v>0.9961440426244365</v>
      </c>
      <c r="J2927" s="70" t="n">
        <v>0.6614916698578995</v>
      </c>
      <c r="K2927" s="71">
        <f>IF(NOT(AND(PAINEL_PESOS!$D$12="OK - 100%",PAINEL_PESOS!$F$20="OK - 100%",PAINEL_PESOS!$F$24="OK - 100%",PAINEL_PESOS!$F$27="OK - 100%",PAINEL_PESOS!$F$30="OK - 100%")),"", (E2927*PAINEL_PESOS!$B$7+F2927*PAINEL_PESOS!$B$8+G2927*PAINEL_PESOS!$B$9+H2927*PAINEL_PESOS!$B$10)*I2927)</f>
        <v/>
      </c>
      <c r="L2927" s="71">
        <f>IF(K2927="","",K2927-J2927)</f>
        <v/>
      </c>
      <c r="M2927" s="71">
        <f>IF(L2927="","",ABS(L2927))</f>
        <v/>
      </c>
      <c r="N2927" t="n">
        <v>1</v>
      </c>
      <c r="O2927" t="n">
        <v>1</v>
      </c>
      <c r="P2927" t="n">
        <v>0.5881731784582893</v>
      </c>
      <c r="Q2927" t="n">
        <v>0.9981950767555028</v>
      </c>
      <c r="R2927" t="n">
        <v>0.1576538367458306</v>
      </c>
      <c r="S2927" t="n">
        <v>0.9998641742665905</v>
      </c>
      <c r="T2927" t="n">
        <v>0.9816676658150773</v>
      </c>
      <c r="U2927" t="n">
        <v>0.3067832959655089</v>
      </c>
      <c r="V2927" t="n">
        <v>0.5684796693392478</v>
      </c>
      <c r="W2927" t="n">
        <v>0.4925538027863463</v>
      </c>
      <c r="X2927" t="n">
        <v>0.7252931352713655</v>
      </c>
    </row>
    <row r="2928">
      <c r="A2928" t="inlineStr">
        <is>
          <t>3158607</t>
        </is>
      </c>
      <c r="B2928" t="inlineStr">
        <is>
          <t>Santana do Deserto</t>
        </is>
      </c>
      <c r="C2928" t="inlineStr">
        <is>
          <t>MG</t>
        </is>
      </c>
      <c r="D2928" t="inlineStr">
        <is>
          <t>REGIÃO SUDESTE</t>
        </is>
      </c>
      <c r="E2928" s="70">
        <f>SUMPRODUCT(N2928:Q2928,PAINEL_PESOS!$C$16:$C$19)</f>
        <v/>
      </c>
      <c r="F2928" s="70">
        <f>SUMPRODUCT(R2928:T2928,PAINEL_PESOS!$C$21:$C$23)</f>
        <v/>
      </c>
      <c r="G2928" s="70">
        <f>SUMPRODUCT(U2928:V2928,PAINEL_PESOS!$C$25:$C$26)</f>
        <v/>
      </c>
      <c r="H2928" s="70">
        <f>SUMPRODUCT(W2928:X2928,PAINEL_PESOS!$C$28:$C$29)</f>
        <v/>
      </c>
      <c r="I2928" s="70" t="n">
        <v>0.9991264743880854</v>
      </c>
      <c r="J2928" s="70" t="n">
        <v>0.650025684168741</v>
      </c>
      <c r="K2928" s="71">
        <f>IF(NOT(AND(PAINEL_PESOS!$D$12="OK - 100%",PAINEL_PESOS!$F$20="OK - 100%",PAINEL_PESOS!$F$24="OK - 100%",PAINEL_PESOS!$F$27="OK - 100%",PAINEL_PESOS!$F$30="OK - 100%")),"", (E2928*PAINEL_PESOS!$B$7+F2928*PAINEL_PESOS!$B$8+G2928*PAINEL_PESOS!$B$9+H2928*PAINEL_PESOS!$B$10)*I2928)</f>
        <v/>
      </c>
      <c r="L2928" s="71">
        <f>IF(K2928="","",K2928-J2928)</f>
        <v/>
      </c>
      <c r="M2928" s="71">
        <f>IF(L2928="","",ABS(L2928))</f>
        <v/>
      </c>
      <c r="N2928" t="n">
        <v>1</v>
      </c>
      <c r="O2928" t="n">
        <v>1</v>
      </c>
      <c r="P2928" t="n">
        <v>0.7373812038014784</v>
      </c>
      <c r="Q2928" t="n">
        <v>0.9958854445532015</v>
      </c>
      <c r="R2928" t="n">
        <v>0.1133736090805162</v>
      </c>
      <c r="S2928" t="n">
        <v>0.9998480065579367</v>
      </c>
      <c r="T2928" t="n">
        <v>0.9986721351221981</v>
      </c>
      <c r="U2928" t="n">
        <v>0.252189772340749</v>
      </c>
      <c r="V2928" t="n">
        <v>0.7207071232931703</v>
      </c>
      <c r="W2928" t="n">
        <v>0.2080771782730568</v>
      </c>
      <c r="X2928" t="n">
        <v>0.749215392230373</v>
      </c>
    </row>
    <row r="2929">
      <c r="A2929" t="inlineStr">
        <is>
          <t>3158706</t>
        </is>
      </c>
      <c r="B2929" t="inlineStr">
        <is>
          <t>Santana do Garambéu</t>
        </is>
      </c>
      <c r="C2929" t="inlineStr">
        <is>
          <t>MG</t>
        </is>
      </c>
      <c r="D2929" t="inlineStr">
        <is>
          <t>REGIÃO SUDESTE</t>
        </is>
      </c>
      <c r="E2929" s="70">
        <f>SUMPRODUCT(N2929:Q2929,PAINEL_PESOS!$C$16:$C$19)</f>
        <v/>
      </c>
      <c r="F2929" s="70">
        <f>SUMPRODUCT(R2929:T2929,PAINEL_PESOS!$C$21:$C$23)</f>
        <v/>
      </c>
      <c r="G2929" s="70">
        <f>SUMPRODUCT(U2929:V2929,PAINEL_PESOS!$C$25:$C$26)</f>
        <v/>
      </c>
      <c r="H2929" s="70">
        <f>SUMPRODUCT(W2929:X2929,PAINEL_PESOS!$C$28:$C$29)</f>
        <v/>
      </c>
      <c r="I2929" s="70" t="n">
        <v>0.9996703369555219</v>
      </c>
      <c r="J2929" s="70" t="n">
        <v>0.6235284896232779</v>
      </c>
      <c r="K2929" s="71">
        <f>IF(NOT(AND(PAINEL_PESOS!$D$12="OK - 100%",PAINEL_PESOS!$F$20="OK - 100%",PAINEL_PESOS!$F$24="OK - 100%",PAINEL_PESOS!$F$27="OK - 100%",PAINEL_PESOS!$F$30="OK - 100%")),"", (E2929*PAINEL_PESOS!$B$7+F2929*PAINEL_PESOS!$B$8+G2929*PAINEL_PESOS!$B$9+H2929*PAINEL_PESOS!$B$10)*I2929)</f>
        <v/>
      </c>
      <c r="L2929" s="71">
        <f>IF(K2929="","",K2929-J2929)</f>
        <v/>
      </c>
      <c r="M2929" s="71">
        <f>IF(L2929="","",ABS(L2929))</f>
        <v/>
      </c>
      <c r="N2929" t="n">
        <v>0.2</v>
      </c>
      <c r="O2929" t="n">
        <v>1</v>
      </c>
      <c r="P2929" t="n">
        <v>1</v>
      </c>
      <c r="Q2929" t="n">
        <v>0.9991084967674909</v>
      </c>
      <c r="R2929" t="n">
        <v>0.0608166326992706</v>
      </c>
      <c r="S2929" t="n">
        <v>1</v>
      </c>
      <c r="T2929" t="n">
        <v>0.9989808996451007</v>
      </c>
      <c r="U2929" t="n">
        <v>0.2074232003088835</v>
      </c>
      <c r="V2929" t="n">
        <v>0.7554766656029126</v>
      </c>
      <c r="W2929" t="n">
        <v>0.25256847883737</v>
      </c>
      <c r="X2929" t="n">
        <v>0.8016519456467522</v>
      </c>
    </row>
    <row r="2930">
      <c r="A2930" t="inlineStr">
        <is>
          <t>3158805</t>
        </is>
      </c>
      <c r="B2930" t="inlineStr">
        <is>
          <t>Santana do Jacaré</t>
        </is>
      </c>
      <c r="C2930" t="inlineStr">
        <is>
          <t>MG</t>
        </is>
      </c>
      <c r="D2930" t="inlineStr">
        <is>
          <t>REGIÃO SUDESTE</t>
        </is>
      </c>
      <c r="E2930" s="70">
        <f>SUMPRODUCT(N2930:Q2930,PAINEL_PESOS!$C$16:$C$19)</f>
        <v/>
      </c>
      <c r="F2930" s="70">
        <f>SUMPRODUCT(R2930:T2930,PAINEL_PESOS!$C$21:$C$23)</f>
        <v/>
      </c>
      <c r="G2930" s="70">
        <f>SUMPRODUCT(U2930:V2930,PAINEL_PESOS!$C$25:$C$26)</f>
        <v/>
      </c>
      <c r="H2930" s="70">
        <f>SUMPRODUCT(W2930:X2930,PAINEL_PESOS!$C$28:$C$29)</f>
        <v/>
      </c>
      <c r="I2930" s="70" t="n">
        <v>0.9974323453266032</v>
      </c>
      <c r="J2930" s="70" t="n">
        <v>0.636160758459864</v>
      </c>
      <c r="K2930" s="71">
        <f>IF(NOT(AND(PAINEL_PESOS!$D$12="OK - 100%",PAINEL_PESOS!$F$20="OK - 100%",PAINEL_PESOS!$F$24="OK - 100%",PAINEL_PESOS!$F$27="OK - 100%",PAINEL_PESOS!$F$30="OK - 100%")),"", (E2930*PAINEL_PESOS!$B$7+F2930*PAINEL_PESOS!$B$8+G2930*PAINEL_PESOS!$B$9+H2930*PAINEL_PESOS!$B$10)*I2930)</f>
        <v/>
      </c>
      <c r="L2930" s="71">
        <f>IF(K2930="","",K2930-J2930)</f>
        <v/>
      </c>
      <c r="M2930" s="71">
        <f>IF(L2930="","",ABS(L2930))</f>
        <v/>
      </c>
      <c r="N2930" t="n">
        <v>0.6</v>
      </c>
      <c r="O2930" t="n">
        <v>1</v>
      </c>
      <c r="P2930" t="n">
        <v>0.7463569165786694</v>
      </c>
      <c r="Q2930" t="n">
        <v>0.9921869182651302</v>
      </c>
      <c r="R2930" t="n">
        <v>0.1531910912706868</v>
      </c>
      <c r="S2930" t="n">
        <v>0.9917056476892355</v>
      </c>
      <c r="T2930" t="n">
        <v>0.9962507111195165</v>
      </c>
      <c r="U2930" t="n">
        <v>0.1636515568039457</v>
      </c>
      <c r="V2930" t="n">
        <v>0.6571562918759334</v>
      </c>
      <c r="W2930" t="n">
        <v>0.3619623762230498</v>
      </c>
      <c r="X2930" t="n">
        <v>0.8229134604000714</v>
      </c>
    </row>
    <row r="2931">
      <c r="A2931" t="inlineStr">
        <is>
          <t>3158904</t>
        </is>
      </c>
      <c r="B2931" t="inlineStr">
        <is>
          <t>Santana do Manhuaçu</t>
        </is>
      </c>
      <c r="C2931" t="inlineStr">
        <is>
          <t>MG</t>
        </is>
      </c>
      <c r="D2931" t="inlineStr">
        <is>
          <t>REGIÃO SUDESTE</t>
        </is>
      </c>
      <c r="E2931" s="70">
        <f>SUMPRODUCT(N2931:Q2931,PAINEL_PESOS!$C$16:$C$19)</f>
        <v/>
      </c>
      <c r="F2931" s="70">
        <f>SUMPRODUCT(R2931:T2931,PAINEL_PESOS!$C$21:$C$23)</f>
        <v/>
      </c>
      <c r="G2931" s="70">
        <f>SUMPRODUCT(U2931:V2931,PAINEL_PESOS!$C$25:$C$26)</f>
        <v/>
      </c>
      <c r="H2931" s="70">
        <f>SUMPRODUCT(W2931:X2931,PAINEL_PESOS!$C$28:$C$29)</f>
        <v/>
      </c>
      <c r="I2931" s="70" t="n">
        <v>0.9980117953488585</v>
      </c>
      <c r="J2931" s="70" t="n">
        <v>0.6143312669976839</v>
      </c>
      <c r="K2931" s="71">
        <f>IF(NOT(AND(PAINEL_PESOS!$D$12="OK - 100%",PAINEL_PESOS!$F$20="OK - 100%",PAINEL_PESOS!$F$24="OK - 100%",PAINEL_PESOS!$F$27="OK - 100%",PAINEL_PESOS!$F$30="OK - 100%")),"", (E2931*PAINEL_PESOS!$B$7+F2931*PAINEL_PESOS!$B$8+G2931*PAINEL_PESOS!$B$9+H2931*PAINEL_PESOS!$B$10)*I2931)</f>
        <v/>
      </c>
      <c r="L2931" s="71">
        <f>IF(K2931="","",K2931-J2931)</f>
        <v/>
      </c>
      <c r="M2931" s="71">
        <f>IF(L2931="","",ABS(L2931))</f>
        <v/>
      </c>
      <c r="N2931" t="n">
        <v>0.2</v>
      </c>
      <c r="O2931" t="n">
        <v>1</v>
      </c>
      <c r="P2931" t="n">
        <v>0.7769799366420275</v>
      </c>
      <c r="Q2931" t="n">
        <v>0.9941589966190354</v>
      </c>
      <c r="R2931" t="n">
        <v>0.2064456131523946</v>
      </c>
      <c r="S2931" t="n">
        <v>0.9999385812435027</v>
      </c>
      <c r="T2931" t="n">
        <v>0.9941903508989096</v>
      </c>
      <c r="U2931" t="n">
        <v>0.2060331588886952</v>
      </c>
      <c r="V2931" t="n">
        <v>0.7227756899928057</v>
      </c>
      <c r="W2931" t="n">
        <v>0.3255294912141436</v>
      </c>
      <c r="X2931" t="n">
        <v>0.7174834287580553</v>
      </c>
    </row>
    <row r="2932">
      <c r="A2932" t="inlineStr">
        <is>
          <t>3158953</t>
        </is>
      </c>
      <c r="B2932" t="inlineStr">
        <is>
          <t>Santana do Paraíso</t>
        </is>
      </c>
      <c r="C2932" t="inlineStr">
        <is>
          <t>MG</t>
        </is>
      </c>
      <c r="D2932" t="inlineStr">
        <is>
          <t>REGIÃO SUDESTE</t>
        </is>
      </c>
      <c r="E2932" s="70">
        <f>SUMPRODUCT(N2932:Q2932,PAINEL_PESOS!$C$16:$C$19)</f>
        <v/>
      </c>
      <c r="F2932" s="70">
        <f>SUMPRODUCT(R2932:T2932,PAINEL_PESOS!$C$21:$C$23)</f>
        <v/>
      </c>
      <c r="G2932" s="70">
        <f>SUMPRODUCT(U2932:V2932,PAINEL_PESOS!$C$25:$C$26)</f>
        <v/>
      </c>
      <c r="H2932" s="70">
        <f>SUMPRODUCT(W2932:X2932,PAINEL_PESOS!$C$28:$C$29)</f>
        <v/>
      </c>
      <c r="I2932" s="70" t="n">
        <v>0.9910375724017474</v>
      </c>
      <c r="J2932" s="70" t="n">
        <v>0.6699347859317305</v>
      </c>
      <c r="K2932" s="71">
        <f>IF(NOT(AND(PAINEL_PESOS!$D$12="OK - 100%",PAINEL_PESOS!$F$20="OK - 100%",PAINEL_PESOS!$F$24="OK - 100%",PAINEL_PESOS!$F$27="OK - 100%",PAINEL_PESOS!$F$30="OK - 100%")),"", (E2932*PAINEL_PESOS!$B$7+F2932*PAINEL_PESOS!$B$8+G2932*PAINEL_PESOS!$B$9+H2932*PAINEL_PESOS!$B$10)*I2932)</f>
        <v/>
      </c>
      <c r="L2932" s="71">
        <f>IF(K2932="","",K2932-J2932)</f>
        <v/>
      </c>
      <c r="M2932" s="71">
        <f>IF(L2932="","",ABS(L2932))</f>
        <v/>
      </c>
      <c r="N2932" t="n">
        <v>0.6</v>
      </c>
      <c r="O2932" t="n">
        <v>1</v>
      </c>
      <c r="P2932" t="n">
        <v>0.7092925026399155</v>
      </c>
      <c r="Q2932" t="n">
        <v>0.9654794980927803</v>
      </c>
      <c r="R2932" t="n">
        <v>0.366335720080841</v>
      </c>
      <c r="S2932" t="n">
        <v>0.9850215512533176</v>
      </c>
      <c r="T2932" t="n">
        <v>0.985421302491618</v>
      </c>
      <c r="U2932" t="n">
        <v>0.3625439448293585</v>
      </c>
      <c r="V2932" t="n">
        <v>0.7569522686092446</v>
      </c>
      <c r="W2932" t="n">
        <v>0.3854133530711544</v>
      </c>
      <c r="X2932" t="n">
        <v>0.7077986680414938</v>
      </c>
    </row>
    <row r="2933">
      <c r="A2933" t="inlineStr">
        <is>
          <t>3159001</t>
        </is>
      </c>
      <c r="B2933" t="inlineStr">
        <is>
          <t>Santana do Riacho</t>
        </is>
      </c>
      <c r="C2933" t="inlineStr">
        <is>
          <t>MG</t>
        </is>
      </c>
      <c r="D2933" t="inlineStr">
        <is>
          <t>REGIÃO SUDESTE</t>
        </is>
      </c>
      <c r="E2933" s="70">
        <f>SUMPRODUCT(N2933:Q2933,PAINEL_PESOS!$C$16:$C$19)</f>
        <v/>
      </c>
      <c r="F2933" s="70">
        <f>SUMPRODUCT(R2933:T2933,PAINEL_PESOS!$C$21:$C$23)</f>
        <v/>
      </c>
      <c r="G2933" s="70">
        <f>SUMPRODUCT(U2933:V2933,PAINEL_PESOS!$C$25:$C$26)</f>
        <v/>
      </c>
      <c r="H2933" s="70">
        <f>SUMPRODUCT(W2933:X2933,PAINEL_PESOS!$C$28:$C$29)</f>
        <v/>
      </c>
      <c r="I2933" s="70" t="n">
        <v>0.9996091416855043</v>
      </c>
      <c r="J2933" s="70" t="n">
        <v>0.6913259369933533</v>
      </c>
      <c r="K2933" s="71">
        <f>IF(NOT(AND(PAINEL_PESOS!$D$12="OK - 100%",PAINEL_PESOS!$F$20="OK - 100%",PAINEL_PESOS!$F$24="OK - 100%",PAINEL_PESOS!$F$27="OK - 100%",PAINEL_PESOS!$F$30="OK - 100%")),"", (E2933*PAINEL_PESOS!$B$7+F2933*PAINEL_PESOS!$B$8+G2933*PAINEL_PESOS!$B$9+H2933*PAINEL_PESOS!$B$10)*I2933)</f>
        <v/>
      </c>
      <c r="L2933" s="71">
        <f>IF(K2933="","",K2933-J2933)</f>
        <v/>
      </c>
      <c r="M2933" s="71">
        <f>IF(L2933="","",ABS(L2933))</f>
        <v/>
      </c>
      <c r="N2933" t="n">
        <v>1</v>
      </c>
      <c r="O2933" t="n">
        <v>1</v>
      </c>
      <c r="P2933" t="n">
        <v>0.8888067581837381</v>
      </c>
      <c r="Q2933" t="n">
        <v>0.9981936446192338</v>
      </c>
      <c r="R2933" t="n">
        <v>0.1605919327880932</v>
      </c>
      <c r="S2933" t="n">
        <v>0.9999916576083535</v>
      </c>
      <c r="T2933" t="n">
        <v>0.9993555414803006</v>
      </c>
      <c r="U2933" t="n">
        <v>0.3078944554055027</v>
      </c>
      <c r="V2933" t="n">
        <v>0.6231111055607964</v>
      </c>
      <c r="W2933" t="n">
        <v>0.4927375501177448</v>
      </c>
      <c r="X2933" t="n">
        <v>0.72556729137664</v>
      </c>
    </row>
    <row r="2934">
      <c r="A2934" t="inlineStr">
        <is>
          <t>3159100</t>
        </is>
      </c>
      <c r="B2934" t="inlineStr">
        <is>
          <t>Santana dos Montes</t>
        </is>
      </c>
      <c r="C2934" t="inlineStr">
        <is>
          <t>MG</t>
        </is>
      </c>
      <c r="D2934" t="inlineStr">
        <is>
          <t>REGIÃO SUDESTE</t>
        </is>
      </c>
      <c r="E2934" s="70">
        <f>SUMPRODUCT(N2934:Q2934,PAINEL_PESOS!$C$16:$C$19)</f>
        <v/>
      </c>
      <c r="F2934" s="70">
        <f>SUMPRODUCT(R2934:T2934,PAINEL_PESOS!$C$21:$C$23)</f>
        <v/>
      </c>
      <c r="G2934" s="70">
        <f>SUMPRODUCT(U2934:V2934,PAINEL_PESOS!$C$25:$C$26)</f>
        <v/>
      </c>
      <c r="H2934" s="70">
        <f>SUMPRODUCT(W2934:X2934,PAINEL_PESOS!$C$28:$C$29)</f>
        <v/>
      </c>
      <c r="I2934" s="70" t="n">
        <v>0.9990099132606824</v>
      </c>
      <c r="J2934" s="70" t="n">
        <v>0.694010091047514</v>
      </c>
      <c r="K2934" s="71">
        <f>IF(NOT(AND(PAINEL_PESOS!$D$12="OK - 100%",PAINEL_PESOS!$F$20="OK - 100%",PAINEL_PESOS!$F$24="OK - 100%",PAINEL_PESOS!$F$27="OK - 100%",PAINEL_PESOS!$F$30="OK - 100%")),"", (E2934*PAINEL_PESOS!$B$7+F2934*PAINEL_PESOS!$B$8+G2934*PAINEL_PESOS!$B$9+H2934*PAINEL_PESOS!$B$10)*I2934)</f>
        <v/>
      </c>
      <c r="L2934" s="71">
        <f>IF(K2934="","",K2934-J2934)</f>
        <v/>
      </c>
      <c r="M2934" s="71">
        <f>IF(L2934="","",ABS(L2934))</f>
        <v/>
      </c>
      <c r="N2934" t="n">
        <v>1</v>
      </c>
      <c r="O2934" t="n">
        <v>1</v>
      </c>
      <c r="P2934" t="n">
        <v>0.8944033790918691</v>
      </c>
      <c r="Q2934" t="n">
        <v>0.9967064815165233</v>
      </c>
      <c r="R2934" t="n">
        <v>0.0879853587868533</v>
      </c>
      <c r="S2934" t="n">
        <v>0.9981985048073397</v>
      </c>
      <c r="T2934" t="n">
        <v>0.9981785897660089</v>
      </c>
      <c r="U2934" t="n">
        <v>0.3560453282966873</v>
      </c>
      <c r="V2934" t="n">
        <v>0.7207156916033107</v>
      </c>
      <c r="W2934" t="n">
        <v>0.3202381674415387</v>
      </c>
      <c r="X2934" t="n">
        <v>0.825454131274203</v>
      </c>
    </row>
    <row r="2935">
      <c r="A2935" t="inlineStr">
        <is>
          <t>3159209</t>
        </is>
      </c>
      <c r="B2935" t="inlineStr">
        <is>
          <t>Santa Rita de Caldas</t>
        </is>
      </c>
      <c r="C2935" t="inlineStr">
        <is>
          <t>MG</t>
        </is>
      </c>
      <c r="D2935" t="inlineStr">
        <is>
          <t>REGIÃO SUDESTE</t>
        </is>
      </c>
      <c r="E2935" s="70">
        <f>SUMPRODUCT(N2935:Q2935,PAINEL_PESOS!$C$16:$C$19)</f>
        <v/>
      </c>
      <c r="F2935" s="70">
        <f>SUMPRODUCT(R2935:T2935,PAINEL_PESOS!$C$21:$C$23)</f>
        <v/>
      </c>
      <c r="G2935" s="70">
        <f>SUMPRODUCT(U2935:V2935,PAINEL_PESOS!$C$25:$C$26)</f>
        <v/>
      </c>
      <c r="H2935" s="70">
        <f>SUMPRODUCT(W2935:X2935,PAINEL_PESOS!$C$28:$C$29)</f>
        <v/>
      </c>
      <c r="I2935" s="70" t="n">
        <v>0.9978512683732421</v>
      </c>
      <c r="J2935" s="70" t="n">
        <v>0.6056238698452826</v>
      </c>
      <c r="K2935" s="71">
        <f>IF(NOT(AND(PAINEL_PESOS!$D$12="OK - 100%",PAINEL_PESOS!$F$20="OK - 100%",PAINEL_PESOS!$F$24="OK - 100%",PAINEL_PESOS!$F$27="OK - 100%",PAINEL_PESOS!$F$30="OK - 100%")),"", (E2935*PAINEL_PESOS!$B$7+F2935*PAINEL_PESOS!$B$8+G2935*PAINEL_PESOS!$B$9+H2935*PAINEL_PESOS!$B$10)*I2935)</f>
        <v/>
      </c>
      <c r="L2935" s="71">
        <f>IF(K2935="","",K2935-J2935)</f>
        <v/>
      </c>
      <c r="M2935" s="71">
        <f>IF(L2935="","",ABS(L2935))</f>
        <v/>
      </c>
      <c r="N2935" t="n">
        <v>0.6</v>
      </c>
      <c r="O2935" t="n">
        <v>0.9939</v>
      </c>
      <c r="P2935" t="n">
        <v>0.7380147835269272</v>
      </c>
      <c r="Q2935" t="n">
        <v>0.9978899034148997</v>
      </c>
      <c r="R2935" t="n">
        <v>0.2147881198003963</v>
      </c>
      <c r="S2935" t="n">
        <v>0.9994601948365289</v>
      </c>
      <c r="T2935" t="n">
        <v>0.9910107896136452</v>
      </c>
      <c r="U2935" t="n">
        <v>0.1387251098623454</v>
      </c>
      <c r="V2935" t="n">
        <v>0.5584558930059316</v>
      </c>
      <c r="W2935" t="n">
        <v>0.1817389877658021</v>
      </c>
      <c r="X2935" t="n">
        <v>0.8414288915182376</v>
      </c>
    </row>
    <row r="2936">
      <c r="A2936" t="inlineStr">
        <is>
          <t>3159308</t>
        </is>
      </c>
      <c r="B2936" t="inlineStr">
        <is>
          <t>Santa Rita de Jacutinga</t>
        </is>
      </c>
      <c r="C2936" t="inlineStr">
        <is>
          <t>MG</t>
        </is>
      </c>
      <c r="D2936" t="inlineStr">
        <is>
          <t>REGIÃO SUDESTE</t>
        </is>
      </c>
      <c r="E2936" s="70">
        <f>SUMPRODUCT(N2936:Q2936,PAINEL_PESOS!$C$16:$C$19)</f>
        <v/>
      </c>
      <c r="F2936" s="70">
        <f>SUMPRODUCT(R2936:T2936,PAINEL_PESOS!$C$21:$C$23)</f>
        <v/>
      </c>
      <c r="G2936" s="70">
        <f>SUMPRODUCT(U2936:V2936,PAINEL_PESOS!$C$25:$C$26)</f>
        <v/>
      </c>
      <c r="H2936" s="70">
        <f>SUMPRODUCT(W2936:X2936,PAINEL_PESOS!$C$28:$C$29)</f>
        <v/>
      </c>
      <c r="I2936" s="70" t="n">
        <v>0.9995953391247188</v>
      </c>
      <c r="J2936" s="70" t="n">
        <v>0.6562854103112896</v>
      </c>
      <c r="K2936" s="71">
        <f>IF(NOT(AND(PAINEL_PESOS!$D$12="OK - 100%",PAINEL_PESOS!$F$20="OK - 100%",PAINEL_PESOS!$F$24="OK - 100%",PAINEL_PESOS!$F$27="OK - 100%",PAINEL_PESOS!$F$30="OK - 100%")),"", (E2936*PAINEL_PESOS!$B$7+F2936*PAINEL_PESOS!$B$8+G2936*PAINEL_PESOS!$B$9+H2936*PAINEL_PESOS!$B$10)*I2936)</f>
        <v/>
      </c>
      <c r="L2936" s="71">
        <f>IF(K2936="","",K2936-J2936)</f>
        <v/>
      </c>
      <c r="M2936" s="71">
        <f>IF(L2936="","",ABS(L2936))</f>
        <v/>
      </c>
      <c r="N2936" t="n">
        <v>1</v>
      </c>
      <c r="O2936" t="n">
        <v>0.2857</v>
      </c>
      <c r="P2936" t="n">
        <v>0.9057022175290392</v>
      </c>
      <c r="Q2936" t="n">
        <v>0.9991356801552931</v>
      </c>
      <c r="R2936" t="n">
        <v>0.1162899146214113</v>
      </c>
      <c r="S2936" t="n">
        <v>0.9999182927994554</v>
      </c>
      <c r="T2936" t="n">
        <v>0.9986138243323096</v>
      </c>
      <c r="U2936" t="n">
        <v>0.3856161327256959</v>
      </c>
      <c r="V2936" t="n">
        <v>0.7576752735756078</v>
      </c>
      <c r="W2936" t="n">
        <v>0.2765413098617894</v>
      </c>
      <c r="X2936" t="n">
        <v>0.8274257072956643</v>
      </c>
    </row>
    <row r="2937">
      <c r="A2937" t="inlineStr">
        <is>
          <t>3159357</t>
        </is>
      </c>
      <c r="B2937" t="inlineStr">
        <is>
          <t>Santa Rita de Minas</t>
        </is>
      </c>
      <c r="C2937" t="inlineStr">
        <is>
          <t>MG</t>
        </is>
      </c>
      <c r="D2937" t="inlineStr">
        <is>
          <t>REGIÃO SUDESTE</t>
        </is>
      </c>
      <c r="E2937" s="70">
        <f>SUMPRODUCT(N2937:Q2937,PAINEL_PESOS!$C$16:$C$19)</f>
        <v/>
      </c>
      <c r="F2937" s="70">
        <f>SUMPRODUCT(R2937:T2937,PAINEL_PESOS!$C$21:$C$23)</f>
        <v/>
      </c>
      <c r="G2937" s="70">
        <f>SUMPRODUCT(U2937:V2937,PAINEL_PESOS!$C$25:$C$26)</f>
        <v/>
      </c>
      <c r="H2937" s="70">
        <f>SUMPRODUCT(W2937:X2937,PAINEL_PESOS!$C$28:$C$29)</f>
        <v/>
      </c>
      <c r="I2937" s="70" t="n">
        <v>0.9675052647854102</v>
      </c>
      <c r="J2937" s="70" t="n">
        <v>0.5794412739700966</v>
      </c>
      <c r="K2937" s="71">
        <f>IF(NOT(AND(PAINEL_PESOS!$D$12="OK - 100%",PAINEL_PESOS!$F$20="OK - 100%",PAINEL_PESOS!$F$24="OK - 100%",PAINEL_PESOS!$F$27="OK - 100%",PAINEL_PESOS!$F$30="OK - 100%")),"", (E2937*PAINEL_PESOS!$B$7+F2937*PAINEL_PESOS!$B$8+G2937*PAINEL_PESOS!$B$9+H2937*PAINEL_PESOS!$B$10)*I2937)</f>
        <v/>
      </c>
      <c r="L2937" s="71">
        <f>IF(K2937="","",K2937-J2937)</f>
        <v/>
      </c>
      <c r="M2937" s="71">
        <f>IF(L2937="","",ABS(L2937))</f>
        <v/>
      </c>
      <c r="N2937" t="n">
        <v>0.6</v>
      </c>
      <c r="O2937" t="n">
        <v>1</v>
      </c>
      <c r="P2937" t="n">
        <v>0.6478352692713834</v>
      </c>
      <c r="Q2937" t="n">
        <v>0.9010831611522907</v>
      </c>
      <c r="R2937" t="n">
        <v>0.1980773868493892</v>
      </c>
      <c r="S2937" t="n">
        <v>0.9757371455471093</v>
      </c>
      <c r="T2937" t="n">
        <v>0.9042640726582579</v>
      </c>
      <c r="U2937" t="n">
        <v>0.1317354049378721</v>
      </c>
      <c r="V2937" t="n">
        <v>0.6598007070673342</v>
      </c>
      <c r="W2937" t="n">
        <v>0.3193539364087571</v>
      </c>
      <c r="X2937" t="n">
        <v>0.7204846038236952</v>
      </c>
    </row>
    <row r="2938">
      <c r="A2938" t="inlineStr">
        <is>
          <t>3159407</t>
        </is>
      </c>
      <c r="B2938" t="inlineStr">
        <is>
          <t>Santa Rita de Ibitipoca</t>
        </is>
      </c>
      <c r="C2938" t="inlineStr">
        <is>
          <t>MG</t>
        </is>
      </c>
      <c r="D2938" t="inlineStr">
        <is>
          <t>REGIÃO SUDESTE</t>
        </is>
      </c>
      <c r="E2938" s="70">
        <f>SUMPRODUCT(N2938:Q2938,PAINEL_PESOS!$C$16:$C$19)</f>
        <v/>
      </c>
      <c r="F2938" s="70">
        <f>SUMPRODUCT(R2938:T2938,PAINEL_PESOS!$C$21:$C$23)</f>
        <v/>
      </c>
      <c r="G2938" s="70">
        <f>SUMPRODUCT(U2938:V2938,PAINEL_PESOS!$C$25:$C$26)</f>
        <v/>
      </c>
      <c r="H2938" s="70">
        <f>SUMPRODUCT(W2938:X2938,PAINEL_PESOS!$C$28:$C$29)</f>
        <v/>
      </c>
      <c r="I2938" s="70" t="n">
        <v>0.9994527685034259</v>
      </c>
      <c r="J2938" s="70" t="n">
        <v>0.6078256937585527</v>
      </c>
      <c r="K2938" s="71">
        <f>IF(NOT(AND(PAINEL_PESOS!$D$12="OK - 100%",PAINEL_PESOS!$F$20="OK - 100%",PAINEL_PESOS!$F$24="OK - 100%",PAINEL_PESOS!$F$27="OK - 100%",PAINEL_PESOS!$F$30="OK - 100%")),"", (E2938*PAINEL_PESOS!$B$7+F2938*PAINEL_PESOS!$B$8+G2938*PAINEL_PESOS!$B$9+H2938*PAINEL_PESOS!$B$10)*I2938)</f>
        <v/>
      </c>
      <c r="L2938" s="71">
        <f>IF(K2938="","",K2938-J2938)</f>
        <v/>
      </c>
      <c r="M2938" s="71">
        <f>IF(L2938="","",ABS(L2938))</f>
        <v/>
      </c>
      <c r="N2938" t="n">
        <v>0.2</v>
      </c>
      <c r="O2938" t="n">
        <v>0.9943</v>
      </c>
      <c r="P2938" t="n">
        <v>0.7432946145723337</v>
      </c>
      <c r="Q2938" t="n">
        <v>0.998891464201451</v>
      </c>
      <c r="R2938" t="n">
        <v>0.0986037499678391</v>
      </c>
      <c r="S2938" t="n">
        <v>0.999178171008708</v>
      </c>
      <c r="T2938" t="n">
        <v>0.9983888219621042</v>
      </c>
      <c r="U2938" t="n">
        <v>0.2336771271915199</v>
      </c>
      <c r="V2938" t="n">
        <v>0.6998309391983861</v>
      </c>
      <c r="W2938" t="n">
        <v>0.2516440920699604</v>
      </c>
      <c r="X2938" t="n">
        <v>0.8144256181393676</v>
      </c>
    </row>
    <row r="2939">
      <c r="A2939" t="inlineStr">
        <is>
          <t>3159506</t>
        </is>
      </c>
      <c r="B2939" t="inlineStr">
        <is>
          <t>Santa Rita do Itueto</t>
        </is>
      </c>
      <c r="C2939" t="inlineStr">
        <is>
          <t>MG</t>
        </is>
      </c>
      <c r="D2939" t="inlineStr">
        <is>
          <t>REGIÃO SUDESTE</t>
        </is>
      </c>
      <c r="E2939" s="70">
        <f>SUMPRODUCT(N2939:Q2939,PAINEL_PESOS!$C$16:$C$19)</f>
        <v/>
      </c>
      <c r="F2939" s="70">
        <f>SUMPRODUCT(R2939:T2939,PAINEL_PESOS!$C$21:$C$23)</f>
        <v/>
      </c>
      <c r="G2939" s="70">
        <f>SUMPRODUCT(U2939:V2939,PAINEL_PESOS!$C$25:$C$26)</f>
        <v/>
      </c>
      <c r="H2939" s="70">
        <f>SUMPRODUCT(W2939:X2939,PAINEL_PESOS!$C$28:$C$29)</f>
        <v/>
      </c>
      <c r="I2939" s="70" t="n">
        <v>0.9745553601770496</v>
      </c>
      <c r="J2939" s="70" t="n">
        <v>0.6361352143036483</v>
      </c>
      <c r="K2939" s="71">
        <f>IF(NOT(AND(PAINEL_PESOS!$D$12="OK - 100%",PAINEL_PESOS!$F$20="OK - 100%",PAINEL_PESOS!$F$24="OK - 100%",PAINEL_PESOS!$F$27="OK - 100%",PAINEL_PESOS!$F$30="OK - 100%")),"", (E2939*PAINEL_PESOS!$B$7+F2939*PAINEL_PESOS!$B$8+G2939*PAINEL_PESOS!$B$9+H2939*PAINEL_PESOS!$B$10)*I2939)</f>
        <v/>
      </c>
      <c r="L2939" s="71">
        <f>IF(K2939="","",K2939-J2939)</f>
        <v/>
      </c>
      <c r="M2939" s="71">
        <f>IF(L2939="","",ABS(L2939))</f>
        <v/>
      </c>
      <c r="N2939" t="n">
        <v>0.8</v>
      </c>
      <c r="O2939" t="n">
        <v>1</v>
      </c>
      <c r="P2939" t="n">
        <v>0.8591341077085534</v>
      </c>
      <c r="Q2939" t="n">
        <v>0.996770226837525</v>
      </c>
      <c r="R2939" t="n">
        <v>0.2087484123328787</v>
      </c>
      <c r="S2939" t="n">
        <v>1</v>
      </c>
      <c r="T2939" t="n">
        <v>0.8722362033660743</v>
      </c>
      <c r="U2939" t="n">
        <v>0.2520461448904481</v>
      </c>
      <c r="V2939" t="n">
        <v>0.7386787024483807</v>
      </c>
      <c r="W2939" t="n">
        <v>0.3210413343092975</v>
      </c>
      <c r="X2939" t="n">
        <v>0.6949109866902442</v>
      </c>
    </row>
    <row r="2940">
      <c r="A2940" t="inlineStr">
        <is>
          <t>3159605</t>
        </is>
      </c>
      <c r="B2940" t="inlineStr">
        <is>
          <t>Santa Rita do Sapucaí</t>
        </is>
      </c>
      <c r="C2940" t="inlineStr">
        <is>
          <t>MG</t>
        </is>
      </c>
      <c r="D2940" t="inlineStr">
        <is>
          <t>REGIÃO SUDESTE</t>
        </is>
      </c>
      <c r="E2940" s="70">
        <f>SUMPRODUCT(N2940:Q2940,PAINEL_PESOS!$C$16:$C$19)</f>
        <v/>
      </c>
      <c r="F2940" s="70">
        <f>SUMPRODUCT(R2940:T2940,PAINEL_PESOS!$C$21:$C$23)</f>
        <v/>
      </c>
      <c r="G2940" s="70">
        <f>SUMPRODUCT(U2940:V2940,PAINEL_PESOS!$C$25:$C$26)</f>
        <v/>
      </c>
      <c r="H2940" s="70">
        <f>SUMPRODUCT(W2940:X2940,PAINEL_PESOS!$C$28:$C$29)</f>
        <v/>
      </c>
      <c r="I2940" s="70" t="n">
        <v>0.9952500636100181</v>
      </c>
      <c r="J2940" s="70" t="n">
        <v>0.6576519605616592</v>
      </c>
      <c r="K2940" s="71">
        <f>IF(NOT(AND(PAINEL_PESOS!$D$12="OK - 100%",PAINEL_PESOS!$F$20="OK - 100%",PAINEL_PESOS!$F$24="OK - 100%",PAINEL_PESOS!$F$27="OK - 100%",PAINEL_PESOS!$F$30="OK - 100%")),"", (E2940*PAINEL_PESOS!$B$7+F2940*PAINEL_PESOS!$B$8+G2940*PAINEL_PESOS!$B$9+H2940*PAINEL_PESOS!$B$10)*I2940)</f>
        <v/>
      </c>
      <c r="L2940" s="71">
        <f>IF(K2940="","",K2940-J2940)</f>
        <v/>
      </c>
      <c r="M2940" s="71">
        <f>IF(L2940="","",ABS(L2940))</f>
        <v/>
      </c>
      <c r="N2940" t="n">
        <v>0.8</v>
      </c>
      <c r="O2940" t="n">
        <v>0.9938</v>
      </c>
      <c r="P2940" t="n">
        <v>0.6484688489968321</v>
      </c>
      <c r="Q2940" t="n">
        <v>0.9830547691853238</v>
      </c>
      <c r="R2940" t="n">
        <v>0.4318820573781797</v>
      </c>
      <c r="S2940" t="n">
        <v>0.9951449699048442</v>
      </c>
      <c r="T2940" t="n">
        <v>0.9902230731351449</v>
      </c>
      <c r="U2940" t="n">
        <v>0.2000300796135044</v>
      </c>
      <c r="V2940" t="n">
        <v>0.7198420923807642</v>
      </c>
      <c r="W2940" t="n">
        <v>0.2504030502032525</v>
      </c>
      <c r="X2940" t="n">
        <v>0.7918882956167664</v>
      </c>
    </row>
    <row r="2941">
      <c r="A2941" t="inlineStr">
        <is>
          <t>3159704</t>
        </is>
      </c>
      <c r="B2941" t="inlineStr">
        <is>
          <t>Santa Rosa da Serra</t>
        </is>
      </c>
      <c r="C2941" t="inlineStr">
        <is>
          <t>MG</t>
        </is>
      </c>
      <c r="D2941" t="inlineStr">
        <is>
          <t>REGIÃO SUDESTE</t>
        </is>
      </c>
      <c r="E2941" s="70">
        <f>SUMPRODUCT(N2941:Q2941,PAINEL_PESOS!$C$16:$C$19)</f>
        <v/>
      </c>
      <c r="F2941" s="70">
        <f>SUMPRODUCT(R2941:T2941,PAINEL_PESOS!$C$21:$C$23)</f>
        <v/>
      </c>
      <c r="G2941" s="70">
        <f>SUMPRODUCT(U2941:V2941,PAINEL_PESOS!$C$25:$C$26)</f>
        <v/>
      </c>
      <c r="H2941" s="70">
        <f>SUMPRODUCT(W2941:X2941,PAINEL_PESOS!$C$28:$C$29)</f>
        <v/>
      </c>
      <c r="I2941" s="70" t="n">
        <v>0.9990970180346576</v>
      </c>
      <c r="J2941" s="70" t="n">
        <v>0.692472401160696</v>
      </c>
      <c r="K2941" s="71">
        <f>IF(NOT(AND(PAINEL_PESOS!$D$12="OK - 100%",PAINEL_PESOS!$F$20="OK - 100%",PAINEL_PESOS!$F$24="OK - 100%",PAINEL_PESOS!$F$27="OK - 100%",PAINEL_PESOS!$F$30="OK - 100%")),"", (E2941*PAINEL_PESOS!$B$7+F2941*PAINEL_PESOS!$B$8+G2941*PAINEL_PESOS!$B$9+H2941*PAINEL_PESOS!$B$10)*I2941)</f>
        <v/>
      </c>
      <c r="L2941" s="71">
        <f>IF(K2941="","",K2941-J2941)</f>
        <v/>
      </c>
      <c r="M2941" s="71">
        <f>IF(L2941="","",ABS(L2941))</f>
        <v/>
      </c>
      <c r="N2941" t="n">
        <v>1</v>
      </c>
      <c r="O2941" t="n">
        <v>1</v>
      </c>
      <c r="P2941" t="n">
        <v>0.7057022175290391</v>
      </c>
      <c r="Q2941" t="n">
        <v>0.9979604342282714</v>
      </c>
      <c r="R2941" t="n">
        <v>0.1457034825759646</v>
      </c>
      <c r="S2941" t="n">
        <v>0.9999973197084867</v>
      </c>
      <c r="T2941" t="n">
        <v>0.9969631196587995</v>
      </c>
      <c r="U2941" t="n">
        <v>0.3265863600792888</v>
      </c>
      <c r="V2941" t="n">
        <v>0.7248147966313001</v>
      </c>
      <c r="W2941" t="n">
        <v>0.4604639332612849</v>
      </c>
      <c r="X2941" t="n">
        <v>0.7526470206120229</v>
      </c>
    </row>
    <row r="2942">
      <c r="A2942" t="inlineStr">
        <is>
          <t>3159803</t>
        </is>
      </c>
      <c r="B2942" t="inlineStr">
        <is>
          <t>Santa Vitória</t>
        </is>
      </c>
      <c r="C2942" t="inlineStr">
        <is>
          <t>MG</t>
        </is>
      </c>
      <c r="D2942" t="inlineStr">
        <is>
          <t>REGIÃO SUDESTE</t>
        </is>
      </c>
      <c r="E2942" s="70">
        <f>SUMPRODUCT(N2942:Q2942,PAINEL_PESOS!$C$16:$C$19)</f>
        <v/>
      </c>
      <c r="F2942" s="70">
        <f>SUMPRODUCT(R2942:T2942,PAINEL_PESOS!$C$21:$C$23)</f>
        <v/>
      </c>
      <c r="G2942" s="70">
        <f>SUMPRODUCT(U2942:V2942,PAINEL_PESOS!$C$25:$C$26)</f>
        <v/>
      </c>
      <c r="H2942" s="70">
        <f>SUMPRODUCT(W2942:X2942,PAINEL_PESOS!$C$28:$C$29)</f>
        <v/>
      </c>
      <c r="I2942" s="70" t="n">
        <v>0.996482478139795</v>
      </c>
      <c r="J2942" s="70" t="n">
        <v>0.6828925185576976</v>
      </c>
      <c r="K2942" s="71">
        <f>IF(NOT(AND(PAINEL_PESOS!$D$12="OK - 100%",PAINEL_PESOS!$F$20="OK - 100%",PAINEL_PESOS!$F$24="OK - 100%",PAINEL_PESOS!$F$27="OK - 100%",PAINEL_PESOS!$F$30="OK - 100%")),"", (E2942*PAINEL_PESOS!$B$7+F2942*PAINEL_PESOS!$B$8+G2942*PAINEL_PESOS!$B$9+H2942*PAINEL_PESOS!$B$10)*I2942)</f>
        <v/>
      </c>
      <c r="L2942" s="71">
        <f>IF(K2942="","",K2942-J2942)</f>
        <v/>
      </c>
      <c r="M2942" s="71">
        <f>IF(L2942="","",ABS(L2942))</f>
        <v/>
      </c>
      <c r="N2942" t="n">
        <v>1</v>
      </c>
      <c r="O2942" t="n">
        <v>1</v>
      </c>
      <c r="P2942" t="n">
        <v>0.7983104540654699</v>
      </c>
      <c r="Q2942" t="n">
        <v>0.9980967888636918</v>
      </c>
      <c r="R2942" t="n">
        <v>0.3459289111959606</v>
      </c>
      <c r="S2942" t="n">
        <v>0.9820779563334663</v>
      </c>
      <c r="T2942" t="n">
        <v>0.991129334856387</v>
      </c>
      <c r="U2942" t="n">
        <v>0.1756434989651709</v>
      </c>
      <c r="V2942" t="n">
        <v>0.7008012189339607</v>
      </c>
      <c r="W2942" t="n">
        <v>0.2539038338001773</v>
      </c>
      <c r="X2942" t="n">
        <v>0.9077817224264108</v>
      </c>
    </row>
    <row r="2943">
      <c r="A2943" t="inlineStr">
        <is>
          <t>3159902</t>
        </is>
      </c>
      <c r="B2943" t="inlineStr">
        <is>
          <t>Santo Antônio do Amparo</t>
        </is>
      </c>
      <c r="C2943" t="inlineStr">
        <is>
          <t>MG</t>
        </is>
      </c>
      <c r="D2943" t="inlineStr">
        <is>
          <t>REGIÃO SUDESTE</t>
        </is>
      </c>
      <c r="E2943" s="70">
        <f>SUMPRODUCT(N2943:Q2943,PAINEL_PESOS!$C$16:$C$19)</f>
        <v/>
      </c>
      <c r="F2943" s="70">
        <f>SUMPRODUCT(R2943:T2943,PAINEL_PESOS!$C$21:$C$23)</f>
        <v/>
      </c>
      <c r="G2943" s="70">
        <f>SUMPRODUCT(U2943:V2943,PAINEL_PESOS!$C$25:$C$26)</f>
        <v/>
      </c>
      <c r="H2943" s="70">
        <f>SUMPRODUCT(W2943:X2943,PAINEL_PESOS!$C$28:$C$29)</f>
        <v/>
      </c>
      <c r="I2943" s="70" t="n">
        <v>0.9987480965571826</v>
      </c>
      <c r="J2943" s="70" t="n">
        <v>0.6486972144523724</v>
      </c>
      <c r="K2943" s="71">
        <f>IF(NOT(AND(PAINEL_PESOS!$D$12="OK - 100%",PAINEL_PESOS!$F$20="OK - 100%",PAINEL_PESOS!$F$24="OK - 100%",PAINEL_PESOS!$F$27="OK - 100%",PAINEL_PESOS!$F$30="OK - 100%")),"", (E2943*PAINEL_PESOS!$B$7+F2943*PAINEL_PESOS!$B$8+G2943*PAINEL_PESOS!$B$9+H2943*PAINEL_PESOS!$B$10)*I2943)</f>
        <v/>
      </c>
      <c r="L2943" s="71">
        <f>IF(K2943="","",K2943-J2943)</f>
        <v/>
      </c>
      <c r="M2943" s="71">
        <f>IF(L2943="","",ABS(L2943))</f>
        <v/>
      </c>
      <c r="N2943" t="n">
        <v>0.6</v>
      </c>
      <c r="O2943" t="n">
        <v>1</v>
      </c>
      <c r="P2943" t="n">
        <v>0.746779303062302</v>
      </c>
      <c r="Q2943" t="n">
        <v>0.9939180675180661</v>
      </c>
      <c r="R2943" t="n">
        <v>0.2758770524980417</v>
      </c>
      <c r="S2943" t="n">
        <v>0.9992709220796637</v>
      </c>
      <c r="T2943" t="n">
        <v>0.9984543079629923</v>
      </c>
      <c r="U2943" t="n">
        <v>0.1654117317043428</v>
      </c>
      <c r="V2943" t="n">
        <v>0.6700248122641352</v>
      </c>
      <c r="W2943" t="n">
        <v>0.3468204741956606</v>
      </c>
      <c r="X2943" t="n">
        <v>0.8277421509706522</v>
      </c>
    </row>
    <row r="2944">
      <c r="A2944" t="inlineStr">
        <is>
          <t>3160009</t>
        </is>
      </c>
      <c r="B2944" t="inlineStr">
        <is>
          <t>Santo Antônio do Aventureiro</t>
        </is>
      </c>
      <c r="C2944" t="inlineStr">
        <is>
          <t>MG</t>
        </is>
      </c>
      <c r="D2944" t="inlineStr">
        <is>
          <t>REGIÃO SUDESTE</t>
        </is>
      </c>
      <c r="E2944" s="70">
        <f>SUMPRODUCT(N2944:Q2944,PAINEL_PESOS!$C$16:$C$19)</f>
        <v/>
      </c>
      <c r="F2944" s="70">
        <f>SUMPRODUCT(R2944:T2944,PAINEL_PESOS!$C$21:$C$23)</f>
        <v/>
      </c>
      <c r="G2944" s="70">
        <f>SUMPRODUCT(U2944:V2944,PAINEL_PESOS!$C$25:$C$26)</f>
        <v/>
      </c>
      <c r="H2944" s="70">
        <f>SUMPRODUCT(W2944:X2944,PAINEL_PESOS!$C$28:$C$29)</f>
        <v/>
      </c>
      <c r="I2944" s="70" t="n">
        <v>0.9965882320851421</v>
      </c>
      <c r="J2944" s="70" t="n">
        <v>0.6336433300984189</v>
      </c>
      <c r="K2944" s="71">
        <f>IF(NOT(AND(PAINEL_PESOS!$D$12="OK - 100%",PAINEL_PESOS!$F$20="OK - 100%",PAINEL_PESOS!$F$24="OK - 100%",PAINEL_PESOS!$F$27="OK - 100%",PAINEL_PESOS!$F$30="OK - 100%")),"", (E2944*PAINEL_PESOS!$B$7+F2944*PAINEL_PESOS!$B$8+G2944*PAINEL_PESOS!$B$9+H2944*PAINEL_PESOS!$B$10)*I2944)</f>
        <v/>
      </c>
      <c r="L2944" s="71">
        <f>IF(K2944="","",K2944-J2944)</f>
        <v/>
      </c>
      <c r="M2944" s="71">
        <f>IF(L2944="","",ABS(L2944))</f>
        <v/>
      </c>
      <c r="N2944" t="n">
        <v>0.6</v>
      </c>
      <c r="O2944" t="n">
        <v>0.9918</v>
      </c>
      <c r="P2944" t="n">
        <v>0.6889123548046463</v>
      </c>
      <c r="Q2944" t="n">
        <v>0.9951089497482395</v>
      </c>
      <c r="R2944" t="n">
        <v>0.1072626362851698</v>
      </c>
      <c r="S2944" t="n">
        <v>0.9997486894986396</v>
      </c>
      <c r="T2944" t="n">
        <v>0.9862424138669591</v>
      </c>
      <c r="U2944" t="n">
        <v>0.3345294794171484</v>
      </c>
      <c r="V2944" t="n">
        <v>0.7277642458500149</v>
      </c>
      <c r="W2944" t="n">
        <v>0.1934632122543388</v>
      </c>
      <c r="X2944" t="n">
        <v>0.7973305174360197</v>
      </c>
    </row>
    <row r="2945">
      <c r="A2945" t="inlineStr">
        <is>
          <t>3160108</t>
        </is>
      </c>
      <c r="B2945" t="inlineStr">
        <is>
          <t>Santo Antônio do Grama</t>
        </is>
      </c>
      <c r="C2945" t="inlineStr">
        <is>
          <t>MG</t>
        </is>
      </c>
      <c r="D2945" t="inlineStr">
        <is>
          <t>REGIÃO SUDESTE</t>
        </is>
      </c>
      <c r="E2945" s="70">
        <f>SUMPRODUCT(N2945:Q2945,PAINEL_PESOS!$C$16:$C$19)</f>
        <v/>
      </c>
      <c r="F2945" s="70">
        <f>SUMPRODUCT(R2945:T2945,PAINEL_PESOS!$C$21:$C$23)</f>
        <v/>
      </c>
      <c r="G2945" s="70">
        <f>SUMPRODUCT(U2945:V2945,PAINEL_PESOS!$C$25:$C$26)</f>
        <v/>
      </c>
      <c r="H2945" s="70">
        <f>SUMPRODUCT(W2945:X2945,PAINEL_PESOS!$C$28:$C$29)</f>
        <v/>
      </c>
      <c r="I2945" s="70" t="n">
        <v>0.995132546620464</v>
      </c>
      <c r="J2945" s="70" t="n">
        <v>0.6666263104496091</v>
      </c>
      <c r="K2945" s="71">
        <f>IF(NOT(AND(PAINEL_PESOS!$D$12="OK - 100%",PAINEL_PESOS!$F$20="OK - 100%",PAINEL_PESOS!$F$24="OK - 100%",PAINEL_PESOS!$F$27="OK - 100%",PAINEL_PESOS!$F$30="OK - 100%")),"", (E2945*PAINEL_PESOS!$B$7+F2945*PAINEL_PESOS!$B$8+G2945*PAINEL_PESOS!$B$9+H2945*PAINEL_PESOS!$B$10)*I2945)</f>
        <v/>
      </c>
      <c r="L2945" s="71">
        <f>IF(K2945="","",K2945-J2945)</f>
        <v/>
      </c>
      <c r="M2945" s="71">
        <f>IF(L2945="","",ABS(L2945))</f>
        <v/>
      </c>
      <c r="N2945" t="n">
        <v>1</v>
      </c>
      <c r="O2945" t="n">
        <v>1</v>
      </c>
      <c r="P2945" t="n">
        <v>0.7084477296726506</v>
      </c>
      <c r="Q2945" t="n">
        <v>0.9940589054610596</v>
      </c>
      <c r="R2945" t="n">
        <v>0.1314841985225325</v>
      </c>
      <c r="S2945" t="n">
        <v>0.9999500974890753</v>
      </c>
      <c r="T2945" t="n">
        <v>0.9795049351653394</v>
      </c>
      <c r="U2945" t="n">
        <v>0.2116827631632294</v>
      </c>
      <c r="V2945" t="n">
        <v>0.7508875682760543</v>
      </c>
      <c r="W2945" t="n">
        <v>0.362820182117989</v>
      </c>
      <c r="X2945" t="n">
        <v>0.7751589798320876</v>
      </c>
    </row>
    <row r="2946">
      <c r="A2946" t="inlineStr">
        <is>
          <t>3160207</t>
        </is>
      </c>
      <c r="B2946" t="inlineStr">
        <is>
          <t>Santo Antônio do Itambé</t>
        </is>
      </c>
      <c r="C2946" t="inlineStr">
        <is>
          <t>MG</t>
        </is>
      </c>
      <c r="D2946" t="inlineStr">
        <is>
          <t>REGIÃO SUDESTE</t>
        </is>
      </c>
      <c r="E2946" s="70">
        <f>SUMPRODUCT(N2946:Q2946,PAINEL_PESOS!$C$16:$C$19)</f>
        <v/>
      </c>
      <c r="F2946" s="70">
        <f>SUMPRODUCT(R2946:T2946,PAINEL_PESOS!$C$21:$C$23)</f>
        <v/>
      </c>
      <c r="G2946" s="70">
        <f>SUMPRODUCT(U2946:V2946,PAINEL_PESOS!$C$25:$C$26)</f>
        <v/>
      </c>
      <c r="H2946" s="70">
        <f>SUMPRODUCT(W2946:X2946,PAINEL_PESOS!$C$28:$C$29)</f>
        <v/>
      </c>
      <c r="I2946" s="70" t="n">
        <v>0.9986441328316292</v>
      </c>
      <c r="J2946" s="70" t="n">
        <v>0.6677954510787345</v>
      </c>
      <c r="K2946" s="71">
        <f>IF(NOT(AND(PAINEL_PESOS!$D$12="OK - 100%",PAINEL_PESOS!$F$20="OK - 100%",PAINEL_PESOS!$F$24="OK - 100%",PAINEL_PESOS!$F$27="OK - 100%",PAINEL_PESOS!$F$30="OK - 100%")),"", (E2946*PAINEL_PESOS!$B$7+F2946*PAINEL_PESOS!$B$8+G2946*PAINEL_PESOS!$B$9+H2946*PAINEL_PESOS!$B$10)*I2946)</f>
        <v/>
      </c>
      <c r="L2946" s="71">
        <f>IF(K2946="","",K2946-J2946)</f>
        <v/>
      </c>
      <c r="M2946" s="71">
        <f>IF(L2946="","",ABS(L2946))</f>
        <v/>
      </c>
      <c r="N2946" t="n">
        <v>0.6</v>
      </c>
      <c r="O2946" t="n">
        <v>0.9847</v>
      </c>
      <c r="P2946" t="n">
        <v>0.3914466737064414</v>
      </c>
      <c r="Q2946" t="n">
        <v>0.995051897736428</v>
      </c>
      <c r="R2946" t="n">
        <v>0.0801071160612955</v>
      </c>
      <c r="S2946" t="n">
        <v>0.9999880507067233</v>
      </c>
      <c r="T2946" t="n">
        <v>0.9967559186992649</v>
      </c>
      <c r="U2946" t="n">
        <v>0.5034654281367117</v>
      </c>
      <c r="V2946" t="n">
        <v>0.7527144925478553</v>
      </c>
      <c r="W2946" t="n">
        <v>0.4670860895811862</v>
      </c>
      <c r="X2946" t="n">
        <v>0.7561842923558827</v>
      </c>
    </row>
    <row r="2947">
      <c r="A2947" t="inlineStr">
        <is>
          <t>3160306</t>
        </is>
      </c>
      <c r="B2947" t="inlineStr">
        <is>
          <t>Santo Antônio do Jacinto</t>
        </is>
      </c>
      <c r="C2947" t="inlineStr">
        <is>
          <t>MG</t>
        </is>
      </c>
      <c r="D2947" t="inlineStr">
        <is>
          <t>REGIÃO SUDESTE</t>
        </is>
      </c>
      <c r="E2947" s="70">
        <f>SUMPRODUCT(N2947:Q2947,PAINEL_PESOS!$C$16:$C$19)</f>
        <v/>
      </c>
      <c r="F2947" s="70">
        <f>SUMPRODUCT(R2947:T2947,PAINEL_PESOS!$C$21:$C$23)</f>
        <v/>
      </c>
      <c r="G2947" s="70">
        <f>SUMPRODUCT(U2947:V2947,PAINEL_PESOS!$C$25:$C$26)</f>
        <v/>
      </c>
      <c r="H2947" s="70">
        <f>SUMPRODUCT(W2947:X2947,PAINEL_PESOS!$C$28:$C$29)</f>
        <v/>
      </c>
      <c r="I2947" s="70" t="n">
        <v>0.9856589718360067</v>
      </c>
      <c r="J2947" s="70" t="n">
        <v>0.677667258601793</v>
      </c>
      <c r="K2947" s="71">
        <f>IF(NOT(AND(PAINEL_PESOS!$D$12="OK - 100%",PAINEL_PESOS!$F$20="OK - 100%",PAINEL_PESOS!$F$24="OK - 100%",PAINEL_PESOS!$F$27="OK - 100%",PAINEL_PESOS!$F$30="OK - 100%")),"", (E2947*PAINEL_PESOS!$B$7+F2947*PAINEL_PESOS!$B$8+G2947*PAINEL_PESOS!$B$9+H2947*PAINEL_PESOS!$B$10)*I2947)</f>
        <v/>
      </c>
      <c r="L2947" s="71">
        <f>IF(K2947="","",K2947-J2947)</f>
        <v/>
      </c>
      <c r="M2947" s="71">
        <f>IF(L2947="","",ABS(L2947))</f>
        <v/>
      </c>
      <c r="N2947" t="n">
        <v>0.6</v>
      </c>
      <c r="O2947" t="n">
        <v>0.9695</v>
      </c>
      <c r="P2947" t="n">
        <v>0.9328405491024288</v>
      </c>
      <c r="Q2947" t="n">
        <v>0.9831847174290136</v>
      </c>
      <c r="R2947" t="n">
        <v>0.1544912265008035</v>
      </c>
      <c r="S2947" t="n">
        <v>0.9999621705768162</v>
      </c>
      <c r="T2947" t="n">
        <v>0.9379479911966999</v>
      </c>
      <c r="U2947" t="n">
        <v>0.3929699726580523</v>
      </c>
      <c r="V2947" t="n">
        <v>0.5588172569688825</v>
      </c>
      <c r="W2947" t="n">
        <v>0.6633826352327404</v>
      </c>
      <c r="X2947" t="n">
        <v>0.7473500763542447</v>
      </c>
    </row>
    <row r="2948">
      <c r="A2948" t="inlineStr">
        <is>
          <t>3160405</t>
        </is>
      </c>
      <c r="B2948" t="inlineStr">
        <is>
          <t>Santo Antônio do Monte</t>
        </is>
      </c>
      <c r="C2948" t="inlineStr">
        <is>
          <t>MG</t>
        </is>
      </c>
      <c r="D2948" t="inlineStr">
        <is>
          <t>REGIÃO SUDESTE</t>
        </is>
      </c>
      <c r="E2948" s="70">
        <f>SUMPRODUCT(N2948:Q2948,PAINEL_PESOS!$C$16:$C$19)</f>
        <v/>
      </c>
      <c r="F2948" s="70">
        <f>SUMPRODUCT(R2948:T2948,PAINEL_PESOS!$C$21:$C$23)</f>
        <v/>
      </c>
      <c r="G2948" s="70">
        <f>SUMPRODUCT(U2948:V2948,PAINEL_PESOS!$C$25:$C$26)</f>
        <v/>
      </c>
      <c r="H2948" s="70">
        <f>SUMPRODUCT(W2948:X2948,PAINEL_PESOS!$C$28:$C$29)</f>
        <v/>
      </c>
      <c r="I2948" s="70" t="n">
        <v>0.9975266579055808</v>
      </c>
      <c r="J2948" s="70" t="n">
        <v>0.6785240358566764</v>
      </c>
      <c r="K2948" s="71">
        <f>IF(NOT(AND(PAINEL_PESOS!$D$12="OK - 100%",PAINEL_PESOS!$F$20="OK - 100%",PAINEL_PESOS!$F$24="OK - 100%",PAINEL_PESOS!$F$27="OK - 100%",PAINEL_PESOS!$F$30="OK - 100%")),"", (E2948*PAINEL_PESOS!$B$7+F2948*PAINEL_PESOS!$B$8+G2948*PAINEL_PESOS!$B$9+H2948*PAINEL_PESOS!$B$10)*I2948)</f>
        <v/>
      </c>
      <c r="L2948" s="71">
        <f>IF(K2948="","",K2948-J2948)</f>
        <v/>
      </c>
      <c r="M2948" s="71">
        <f>IF(L2948="","",ABS(L2948))</f>
        <v/>
      </c>
      <c r="N2948" t="n">
        <v>0.8</v>
      </c>
      <c r="O2948" t="n">
        <v>1</v>
      </c>
      <c r="P2948" t="n">
        <v>0.7582893347412882</v>
      </c>
      <c r="Q2948" t="n">
        <v>0.9939604588778378</v>
      </c>
      <c r="R2948" t="n">
        <v>0.339714947941259</v>
      </c>
      <c r="S2948" t="n">
        <v>0.9976593323980354</v>
      </c>
      <c r="T2948" t="n">
        <v>0.9928257301544332</v>
      </c>
      <c r="U2948" t="n">
        <v>0.2185912300566816</v>
      </c>
      <c r="V2948" t="n">
        <v>0.6854021105790787</v>
      </c>
      <c r="W2948" t="n">
        <v>0.4004286320368146</v>
      </c>
      <c r="X2948" t="n">
        <v>0.8076378090613529</v>
      </c>
    </row>
    <row r="2949">
      <c r="A2949" t="inlineStr">
        <is>
          <t>3160454</t>
        </is>
      </c>
      <c r="B2949" t="inlineStr">
        <is>
          <t>Santo Antônio do Retiro</t>
        </is>
      </c>
      <c r="C2949" t="inlineStr">
        <is>
          <t>MG</t>
        </is>
      </c>
      <c r="D2949" t="inlineStr">
        <is>
          <t>REGIÃO SUDESTE</t>
        </is>
      </c>
      <c r="E2949" s="70">
        <f>SUMPRODUCT(N2949:Q2949,PAINEL_PESOS!$C$16:$C$19)</f>
        <v/>
      </c>
      <c r="F2949" s="70">
        <f>SUMPRODUCT(R2949:T2949,PAINEL_PESOS!$C$21:$C$23)</f>
        <v/>
      </c>
      <c r="G2949" s="70">
        <f>SUMPRODUCT(U2949:V2949,PAINEL_PESOS!$C$25:$C$26)</f>
        <v/>
      </c>
      <c r="H2949" s="70">
        <f>SUMPRODUCT(W2949:X2949,PAINEL_PESOS!$C$28:$C$29)</f>
        <v/>
      </c>
      <c r="I2949" s="70" t="n">
        <v>0.9693573475557238</v>
      </c>
      <c r="J2949" s="70" t="n">
        <v>0.6913116425536922</v>
      </c>
      <c r="K2949" s="71">
        <f>IF(NOT(AND(PAINEL_PESOS!$D$12="OK - 100%",PAINEL_PESOS!$F$20="OK - 100%",PAINEL_PESOS!$F$24="OK - 100%",PAINEL_PESOS!$F$27="OK - 100%",PAINEL_PESOS!$F$30="OK - 100%")),"", (E2949*PAINEL_PESOS!$B$7+F2949*PAINEL_PESOS!$B$8+G2949*PAINEL_PESOS!$B$9+H2949*PAINEL_PESOS!$B$10)*I2949)</f>
        <v/>
      </c>
      <c r="L2949" s="71">
        <f>IF(K2949="","",K2949-J2949)</f>
        <v/>
      </c>
      <c r="M2949" s="71">
        <f>IF(L2949="","",ABS(L2949))</f>
        <v/>
      </c>
      <c r="N2949" t="n">
        <v>1</v>
      </c>
      <c r="O2949" t="n">
        <v>1</v>
      </c>
      <c r="P2949" t="n">
        <v>0.7703273495248152</v>
      </c>
      <c r="Q2949" t="n">
        <v>0.9790001933437874</v>
      </c>
      <c r="R2949" t="n">
        <v>0.1134956539022944</v>
      </c>
      <c r="S2949" t="n">
        <v>1</v>
      </c>
      <c r="T2949" t="n">
        <v>0.8554668473613473</v>
      </c>
      <c r="U2949" t="n">
        <v>0.5094718922974031</v>
      </c>
      <c r="V2949" t="n">
        <v>0.7429559912026803</v>
      </c>
      <c r="W2949" t="n">
        <v>0.6258403655579551</v>
      </c>
      <c r="X2949" t="n">
        <v>0.6397455674567458</v>
      </c>
    </row>
    <row r="2950">
      <c r="A2950" t="inlineStr">
        <is>
          <t>3160504</t>
        </is>
      </c>
      <c r="B2950" t="inlineStr">
        <is>
          <t>Santo Antônio do Rio Abaixo</t>
        </is>
      </c>
      <c r="C2950" t="inlineStr">
        <is>
          <t>MG</t>
        </is>
      </c>
      <c r="D2950" t="inlineStr">
        <is>
          <t>REGIÃO SUDESTE</t>
        </is>
      </c>
      <c r="E2950" s="70">
        <f>SUMPRODUCT(N2950:Q2950,PAINEL_PESOS!$C$16:$C$19)</f>
        <v/>
      </c>
      <c r="F2950" s="70">
        <f>SUMPRODUCT(R2950:T2950,PAINEL_PESOS!$C$21:$C$23)</f>
        <v/>
      </c>
      <c r="G2950" s="70">
        <f>SUMPRODUCT(U2950:V2950,PAINEL_PESOS!$C$25:$C$26)</f>
        <v/>
      </c>
      <c r="H2950" s="70">
        <f>SUMPRODUCT(W2950:X2950,PAINEL_PESOS!$C$28:$C$29)</f>
        <v/>
      </c>
      <c r="I2950" s="70" t="n">
        <v>0.9983954042359621</v>
      </c>
      <c r="J2950" s="70" t="n">
        <v>0.6795370466673439</v>
      </c>
      <c r="K2950" s="71">
        <f>IF(NOT(AND(PAINEL_PESOS!$D$12="OK - 100%",PAINEL_PESOS!$F$20="OK - 100%",PAINEL_PESOS!$F$24="OK - 100%",PAINEL_PESOS!$F$27="OK - 100%",PAINEL_PESOS!$F$30="OK - 100%")),"", (E2950*PAINEL_PESOS!$B$7+F2950*PAINEL_PESOS!$B$8+G2950*PAINEL_PESOS!$B$9+H2950*PAINEL_PESOS!$B$10)*I2950)</f>
        <v/>
      </c>
      <c r="L2950" s="71">
        <f>IF(K2950="","",K2950-J2950)</f>
        <v/>
      </c>
      <c r="M2950" s="71">
        <f>IF(L2950="","",ABS(L2950))</f>
        <v/>
      </c>
      <c r="N2950" t="n">
        <v>0.2</v>
      </c>
      <c r="O2950" t="n">
        <v>1</v>
      </c>
      <c r="P2950" t="n">
        <v>1</v>
      </c>
      <c r="Q2950" t="n">
        <v>0.9948048701778854</v>
      </c>
      <c r="R2950" t="n">
        <v>0.0386038920319032</v>
      </c>
      <c r="S2950" t="n">
        <v>1</v>
      </c>
      <c r="T2950" t="n">
        <v>0.9956558592175353</v>
      </c>
      <c r="U2950" t="n">
        <v>0.4618351692206295</v>
      </c>
      <c r="V2950" t="n">
        <v>0.7454694896935576</v>
      </c>
      <c r="W2950" t="n">
        <v>0.510680256823599</v>
      </c>
      <c r="X2950" t="n">
        <v>0.773472932622836</v>
      </c>
    </row>
    <row r="2951">
      <c r="A2951" t="inlineStr">
        <is>
          <t>3160603</t>
        </is>
      </c>
      <c r="B2951" t="inlineStr">
        <is>
          <t>Santo Hipólito</t>
        </is>
      </c>
      <c r="C2951" t="inlineStr">
        <is>
          <t>MG</t>
        </is>
      </c>
      <c r="D2951" t="inlineStr">
        <is>
          <t>REGIÃO SUDESTE</t>
        </is>
      </c>
      <c r="E2951" s="70">
        <f>SUMPRODUCT(N2951:Q2951,PAINEL_PESOS!$C$16:$C$19)</f>
        <v/>
      </c>
      <c r="F2951" s="70">
        <f>SUMPRODUCT(R2951:T2951,PAINEL_PESOS!$C$21:$C$23)</f>
        <v/>
      </c>
      <c r="G2951" s="70">
        <f>SUMPRODUCT(U2951:V2951,PAINEL_PESOS!$C$25:$C$26)</f>
        <v/>
      </c>
      <c r="H2951" s="70">
        <f>SUMPRODUCT(W2951:X2951,PAINEL_PESOS!$C$28:$C$29)</f>
        <v/>
      </c>
      <c r="I2951" s="70" t="n">
        <v>0.9924158211706067</v>
      </c>
      <c r="J2951" s="70" t="n">
        <v>0.6314106407000878</v>
      </c>
      <c r="K2951" s="71">
        <f>IF(NOT(AND(PAINEL_PESOS!$D$12="OK - 100%",PAINEL_PESOS!$F$20="OK - 100%",PAINEL_PESOS!$F$24="OK - 100%",PAINEL_PESOS!$F$27="OK - 100%",PAINEL_PESOS!$F$30="OK - 100%")),"", (E2951*PAINEL_PESOS!$B$7+F2951*PAINEL_PESOS!$B$8+G2951*PAINEL_PESOS!$B$9+H2951*PAINEL_PESOS!$B$10)*I2951)</f>
        <v/>
      </c>
      <c r="L2951" s="71">
        <f>IF(K2951="","",K2951-J2951)</f>
        <v/>
      </c>
      <c r="M2951" s="71">
        <f>IF(L2951="","",ABS(L2951))</f>
        <v/>
      </c>
      <c r="N2951" t="n">
        <v>0.4</v>
      </c>
      <c r="O2951" t="n">
        <v>1</v>
      </c>
      <c r="P2951" t="n">
        <v>0.6941921858500528</v>
      </c>
      <c r="Q2951" t="n">
        <v>0.9973737997155676</v>
      </c>
      <c r="R2951" t="n">
        <v>0.0978484018222333</v>
      </c>
      <c r="S2951" t="n">
        <v>0.9999713775456185</v>
      </c>
      <c r="T2951" t="n">
        <v>0.9631053255982744</v>
      </c>
      <c r="U2951" t="n">
        <v>0.3067832959655089</v>
      </c>
      <c r="V2951" t="n">
        <v>0.6455244476929001</v>
      </c>
      <c r="W2951" t="n">
        <v>0.4925538027863463</v>
      </c>
      <c r="X2951" t="n">
        <v>0.7252931352713655</v>
      </c>
    </row>
    <row r="2952">
      <c r="A2952" t="inlineStr">
        <is>
          <t>3160702</t>
        </is>
      </c>
      <c r="B2952" t="inlineStr">
        <is>
          <t>Santos Dumont</t>
        </is>
      </c>
      <c r="C2952" t="inlineStr">
        <is>
          <t>MG</t>
        </is>
      </c>
      <c r="D2952" t="inlineStr">
        <is>
          <t>REGIÃO SUDESTE</t>
        </is>
      </c>
      <c r="E2952" s="70">
        <f>SUMPRODUCT(N2952:Q2952,PAINEL_PESOS!$C$16:$C$19)</f>
        <v/>
      </c>
      <c r="F2952" s="70">
        <f>SUMPRODUCT(R2952:T2952,PAINEL_PESOS!$C$21:$C$23)</f>
        <v/>
      </c>
      <c r="G2952" s="70">
        <f>SUMPRODUCT(U2952:V2952,PAINEL_PESOS!$C$25:$C$26)</f>
        <v/>
      </c>
      <c r="H2952" s="70">
        <f>SUMPRODUCT(W2952:X2952,PAINEL_PESOS!$C$28:$C$29)</f>
        <v/>
      </c>
      <c r="I2952" s="70" t="n">
        <v>0.9977225539159725</v>
      </c>
      <c r="J2952" s="70" t="n">
        <v>0.5998071533310441</v>
      </c>
      <c r="K2952" s="71">
        <f>IF(NOT(AND(PAINEL_PESOS!$D$12="OK - 100%",PAINEL_PESOS!$F$20="OK - 100%",PAINEL_PESOS!$F$24="OK - 100%",PAINEL_PESOS!$F$27="OK - 100%",PAINEL_PESOS!$F$30="OK - 100%")),"", (E2952*PAINEL_PESOS!$B$7+F2952*PAINEL_PESOS!$B$8+G2952*PAINEL_PESOS!$B$9+H2952*PAINEL_PESOS!$B$10)*I2952)</f>
        <v/>
      </c>
      <c r="L2952" s="71">
        <f>IF(K2952="","",K2952-J2952)</f>
        <v/>
      </c>
      <c r="M2952" s="71">
        <f>IF(L2952="","",ABS(L2952))</f>
        <v/>
      </c>
      <c r="N2952" t="n">
        <v>0.4</v>
      </c>
      <c r="O2952" t="n">
        <v>1</v>
      </c>
      <c r="P2952" t="n">
        <v>0.6052798310454066</v>
      </c>
      <c r="Q2952" t="n">
        <v>0.990348346211202</v>
      </c>
      <c r="R2952" t="n">
        <v>0.3669661932397498</v>
      </c>
      <c r="S2952" t="n">
        <v>0.9955651255313805</v>
      </c>
      <c r="T2952" t="n">
        <v>0.9974540807876328</v>
      </c>
      <c r="U2952" t="n">
        <v>0.2103651653666703</v>
      </c>
      <c r="V2952" t="n">
        <v>0.4359774689087196</v>
      </c>
      <c r="W2952" t="n">
        <v>0.297738175029748</v>
      </c>
      <c r="X2952" t="n">
        <v>0.7941919018899569</v>
      </c>
    </row>
    <row r="2953">
      <c r="A2953" t="inlineStr">
        <is>
          <t>3160801</t>
        </is>
      </c>
      <c r="B2953" t="inlineStr">
        <is>
          <t>São Bento Abade</t>
        </is>
      </c>
      <c r="C2953" t="inlineStr">
        <is>
          <t>MG</t>
        </is>
      </c>
      <c r="D2953" t="inlineStr">
        <is>
          <t>REGIÃO SUDESTE</t>
        </is>
      </c>
      <c r="E2953" s="70">
        <f>SUMPRODUCT(N2953:Q2953,PAINEL_PESOS!$C$16:$C$19)</f>
        <v/>
      </c>
      <c r="F2953" s="70">
        <f>SUMPRODUCT(R2953:T2953,PAINEL_PESOS!$C$21:$C$23)</f>
        <v/>
      </c>
      <c r="G2953" s="70">
        <f>SUMPRODUCT(U2953:V2953,PAINEL_PESOS!$C$25:$C$26)</f>
        <v/>
      </c>
      <c r="H2953" s="70">
        <f>SUMPRODUCT(W2953:X2953,PAINEL_PESOS!$C$28:$C$29)</f>
        <v/>
      </c>
      <c r="I2953" s="70" t="n">
        <v>0.9977459434953674</v>
      </c>
      <c r="J2953" s="70" t="n">
        <v>0.6520981293632515</v>
      </c>
      <c r="K2953" s="71">
        <f>IF(NOT(AND(PAINEL_PESOS!$D$12="OK - 100%",PAINEL_PESOS!$F$20="OK - 100%",PAINEL_PESOS!$F$24="OK - 100%",PAINEL_PESOS!$F$27="OK - 100%",PAINEL_PESOS!$F$30="OK - 100%")),"", (E2953*PAINEL_PESOS!$B$7+F2953*PAINEL_PESOS!$B$8+G2953*PAINEL_PESOS!$B$9+H2953*PAINEL_PESOS!$B$10)*I2953)</f>
        <v/>
      </c>
      <c r="L2953" s="71">
        <f>IF(K2953="","",K2953-J2953)</f>
        <v/>
      </c>
      <c r="M2953" s="71">
        <f>IF(L2953="","",ABS(L2953))</f>
        <v/>
      </c>
      <c r="N2953" t="n">
        <v>0.6</v>
      </c>
      <c r="O2953" t="n">
        <v>1</v>
      </c>
      <c r="P2953" t="n">
        <v>0.8923970432946146</v>
      </c>
      <c r="Q2953" t="n">
        <v>0.993821436275701</v>
      </c>
      <c r="R2953" t="n">
        <v>0.1259378707160462</v>
      </c>
      <c r="S2953" t="n">
        <v>0.9999590670594536</v>
      </c>
      <c r="T2953" t="n">
        <v>0.9930639592248391</v>
      </c>
      <c r="U2953" t="n">
        <v>0.1636897716887935</v>
      </c>
      <c r="V2953" t="n">
        <v>0.7244048642727965</v>
      </c>
      <c r="W2953" t="n">
        <v>0.3618451854613506</v>
      </c>
      <c r="X2953" t="n">
        <v>0.8228808691069674</v>
      </c>
    </row>
    <row r="2954">
      <c r="A2954" t="inlineStr">
        <is>
          <t>3160900</t>
        </is>
      </c>
      <c r="B2954" t="inlineStr">
        <is>
          <t>São Brás do Suaçuí</t>
        </is>
      </c>
      <c r="C2954" t="inlineStr">
        <is>
          <t>MG</t>
        </is>
      </c>
      <c r="D2954" t="inlineStr">
        <is>
          <t>REGIÃO SUDESTE</t>
        </is>
      </c>
      <c r="E2954" s="70">
        <f>SUMPRODUCT(N2954:Q2954,PAINEL_PESOS!$C$16:$C$19)</f>
        <v/>
      </c>
      <c r="F2954" s="70">
        <f>SUMPRODUCT(R2954:T2954,PAINEL_PESOS!$C$21:$C$23)</f>
        <v/>
      </c>
      <c r="G2954" s="70">
        <f>SUMPRODUCT(U2954:V2954,PAINEL_PESOS!$C$25:$C$26)</f>
        <v/>
      </c>
      <c r="H2954" s="70">
        <f>SUMPRODUCT(W2954:X2954,PAINEL_PESOS!$C$28:$C$29)</f>
        <v/>
      </c>
      <c r="I2954" s="70" t="n">
        <v>0.9985936453108255</v>
      </c>
      <c r="J2954" s="70" t="n">
        <v>0.6626784488411526</v>
      </c>
      <c r="K2954" s="71">
        <f>IF(NOT(AND(PAINEL_PESOS!$D$12="OK - 100%",PAINEL_PESOS!$F$20="OK - 100%",PAINEL_PESOS!$F$24="OK - 100%",PAINEL_PESOS!$F$27="OK - 100%",PAINEL_PESOS!$F$30="OK - 100%")),"", (E2954*PAINEL_PESOS!$B$7+F2954*PAINEL_PESOS!$B$8+G2954*PAINEL_PESOS!$B$9+H2954*PAINEL_PESOS!$B$10)*I2954)</f>
        <v/>
      </c>
      <c r="L2954" s="71">
        <f>IF(K2954="","",K2954-J2954)</f>
        <v/>
      </c>
      <c r="M2954" s="71">
        <f>IF(L2954="","",ABS(L2954))</f>
        <v/>
      </c>
      <c r="N2954" t="n">
        <v>0.8</v>
      </c>
      <c r="O2954" t="n">
        <v>1</v>
      </c>
      <c r="P2954" t="n">
        <v>0.6767687434002112</v>
      </c>
      <c r="Q2954" t="n">
        <v>0.9927200745864116</v>
      </c>
      <c r="R2954" t="n">
        <v>0.129135264787962</v>
      </c>
      <c r="S2954" t="n">
        <v>0.9998978756766597</v>
      </c>
      <c r="T2954" t="n">
        <v>0.9982859058755926</v>
      </c>
      <c r="U2954" t="n">
        <v>0.2641893217134464</v>
      </c>
      <c r="V2954" t="n">
        <v>0.6908519116567113</v>
      </c>
      <c r="W2954" t="n">
        <v>0.4023322701423706</v>
      </c>
      <c r="X2954" t="n">
        <v>0.7985631683228037</v>
      </c>
    </row>
    <row r="2955">
      <c r="A2955" t="inlineStr">
        <is>
          <t>3160959</t>
        </is>
      </c>
      <c r="B2955" t="inlineStr">
        <is>
          <t>São Domingos das Dores</t>
        </is>
      </c>
      <c r="C2955" t="inlineStr">
        <is>
          <t>MG</t>
        </is>
      </c>
      <c r="D2955" t="inlineStr">
        <is>
          <t>REGIÃO SUDESTE</t>
        </is>
      </c>
      <c r="E2955" s="70">
        <f>SUMPRODUCT(N2955:Q2955,PAINEL_PESOS!$C$16:$C$19)</f>
        <v/>
      </c>
      <c r="F2955" s="70">
        <f>SUMPRODUCT(R2955:T2955,PAINEL_PESOS!$C$21:$C$23)</f>
        <v/>
      </c>
      <c r="G2955" s="70">
        <f>SUMPRODUCT(U2955:V2955,PAINEL_PESOS!$C$25:$C$26)</f>
        <v/>
      </c>
      <c r="H2955" s="70">
        <f>SUMPRODUCT(W2955:X2955,PAINEL_PESOS!$C$28:$C$29)</f>
        <v/>
      </c>
      <c r="I2955" s="70" t="n">
        <v>0.9936220066452166</v>
      </c>
      <c r="J2955" s="70" t="n">
        <v>0.6039146849562906</v>
      </c>
      <c r="K2955" s="71">
        <f>IF(NOT(AND(PAINEL_PESOS!$D$12="OK - 100%",PAINEL_PESOS!$F$20="OK - 100%",PAINEL_PESOS!$F$24="OK - 100%",PAINEL_PESOS!$F$27="OK - 100%",PAINEL_PESOS!$F$30="OK - 100%")),"", (E2955*PAINEL_PESOS!$B$7+F2955*PAINEL_PESOS!$B$8+G2955*PAINEL_PESOS!$B$9+H2955*PAINEL_PESOS!$B$10)*I2955)</f>
        <v/>
      </c>
      <c r="L2955" s="71">
        <f>IF(K2955="","",K2955-J2955)</f>
        <v/>
      </c>
      <c r="M2955" s="71">
        <f>IF(L2955="","",ABS(L2955))</f>
        <v/>
      </c>
      <c r="N2955" t="n">
        <v>0.4</v>
      </c>
      <c r="O2955" t="n">
        <v>1</v>
      </c>
      <c r="P2955" t="n">
        <v>0.7195353748680042</v>
      </c>
      <c r="Q2955" t="n">
        <v>0.9675053831979137</v>
      </c>
      <c r="R2955" t="n">
        <v>0.1467068072470526</v>
      </c>
      <c r="S2955" t="n">
        <v>0.9998312822663905</v>
      </c>
      <c r="T2955" t="n">
        <v>0.9913987230138761</v>
      </c>
      <c r="U2955" t="n">
        <v>0.1312000010920342</v>
      </c>
      <c r="V2955" t="n">
        <v>0.722620786071643</v>
      </c>
      <c r="W2955" t="n">
        <v>0.3192592705108314</v>
      </c>
      <c r="X2955" t="n">
        <v>0.7204377390921958</v>
      </c>
    </row>
    <row r="2956">
      <c r="A2956" t="inlineStr">
        <is>
          <t>3161007</t>
        </is>
      </c>
      <c r="B2956" t="inlineStr">
        <is>
          <t>São Domingos do Prata</t>
        </is>
      </c>
      <c r="C2956" t="inlineStr">
        <is>
          <t>MG</t>
        </is>
      </c>
      <c r="D2956" t="inlineStr">
        <is>
          <t>REGIÃO SUDESTE</t>
        </is>
      </c>
      <c r="E2956" s="70">
        <f>SUMPRODUCT(N2956:Q2956,PAINEL_PESOS!$C$16:$C$19)</f>
        <v/>
      </c>
      <c r="F2956" s="70">
        <f>SUMPRODUCT(R2956:T2956,PAINEL_PESOS!$C$21:$C$23)</f>
        <v/>
      </c>
      <c r="G2956" s="70">
        <f>SUMPRODUCT(U2956:V2956,PAINEL_PESOS!$C$25:$C$26)</f>
        <v/>
      </c>
      <c r="H2956" s="70">
        <f>SUMPRODUCT(W2956:X2956,PAINEL_PESOS!$C$28:$C$29)</f>
        <v/>
      </c>
      <c r="I2956" s="70" t="n">
        <v>0.9957835057367906</v>
      </c>
      <c r="J2956" s="70" t="n">
        <v>0.6457896620711792</v>
      </c>
      <c r="K2956" s="71">
        <f>IF(NOT(AND(PAINEL_PESOS!$D$12="OK - 100%",PAINEL_PESOS!$F$20="OK - 100%",PAINEL_PESOS!$F$24="OK - 100%",PAINEL_PESOS!$F$27="OK - 100%",PAINEL_PESOS!$F$30="OK - 100%")),"", (E2956*PAINEL_PESOS!$B$7+F2956*PAINEL_PESOS!$B$8+G2956*PAINEL_PESOS!$B$9+H2956*PAINEL_PESOS!$B$10)*I2956)</f>
        <v/>
      </c>
      <c r="L2956" s="71">
        <f>IF(K2956="","",K2956-J2956)</f>
        <v/>
      </c>
      <c r="M2956" s="71">
        <f>IF(L2956="","",ABS(L2956))</f>
        <v/>
      </c>
      <c r="N2956" t="n">
        <v>0.4</v>
      </c>
      <c r="O2956" t="n">
        <v>1</v>
      </c>
      <c r="P2956" t="n">
        <v>0.6866948257655755</v>
      </c>
      <c r="Q2956" t="n">
        <v>0.9961104962194632</v>
      </c>
      <c r="R2956" t="n">
        <v>0.2599505333928972</v>
      </c>
      <c r="S2956" t="n">
        <v>0.9994489017442963</v>
      </c>
      <c r="T2956" t="n">
        <v>0.9815156860391345</v>
      </c>
      <c r="U2956" t="n">
        <v>0.3209641817953957</v>
      </c>
      <c r="V2956" t="n">
        <v>0.7153320426119933</v>
      </c>
      <c r="W2956" t="n">
        <v>0.3713590909682205</v>
      </c>
      <c r="X2956" t="n">
        <v>0.7451918933012617</v>
      </c>
    </row>
    <row r="2957">
      <c r="A2957" t="inlineStr">
        <is>
          <t>3161056</t>
        </is>
      </c>
      <c r="B2957" t="inlineStr">
        <is>
          <t>São Félix de Minas</t>
        </is>
      </c>
      <c r="C2957" t="inlineStr">
        <is>
          <t>MG</t>
        </is>
      </c>
      <c r="D2957" t="inlineStr">
        <is>
          <t>REGIÃO SUDESTE</t>
        </is>
      </c>
      <c r="E2957" s="70">
        <f>SUMPRODUCT(N2957:Q2957,PAINEL_PESOS!$C$16:$C$19)</f>
        <v/>
      </c>
      <c r="F2957" s="70">
        <f>SUMPRODUCT(R2957:T2957,PAINEL_PESOS!$C$21:$C$23)</f>
        <v/>
      </c>
      <c r="G2957" s="70">
        <f>SUMPRODUCT(U2957:V2957,PAINEL_PESOS!$C$25:$C$26)</f>
        <v/>
      </c>
      <c r="H2957" s="70">
        <f>SUMPRODUCT(W2957:X2957,PAINEL_PESOS!$C$28:$C$29)</f>
        <v/>
      </c>
      <c r="I2957" s="70" t="n">
        <v>0.9909510236589395</v>
      </c>
      <c r="J2957" s="70" t="n">
        <v>0.6071110935415572</v>
      </c>
      <c r="K2957" s="71">
        <f>IF(NOT(AND(PAINEL_PESOS!$D$12="OK - 100%",PAINEL_PESOS!$F$20="OK - 100%",PAINEL_PESOS!$F$24="OK - 100%",PAINEL_PESOS!$F$27="OK - 100%",PAINEL_PESOS!$F$30="OK - 100%")),"", (E2957*PAINEL_PESOS!$B$7+F2957*PAINEL_PESOS!$B$8+G2957*PAINEL_PESOS!$B$9+H2957*PAINEL_PESOS!$B$10)*I2957)</f>
        <v/>
      </c>
      <c r="L2957" s="71">
        <f>IF(K2957="","",K2957-J2957)</f>
        <v/>
      </c>
      <c r="M2957" s="71">
        <f>IF(L2957="","",ABS(L2957))</f>
        <v/>
      </c>
      <c r="N2957" t="n">
        <v>0.4</v>
      </c>
      <c r="O2957" t="n">
        <v>1</v>
      </c>
      <c r="P2957" t="n">
        <v>0.6438225976768743</v>
      </c>
      <c r="Q2957" t="n">
        <v>0.9890021023373482</v>
      </c>
      <c r="R2957" t="n">
        <v>0.07973454997862189</v>
      </c>
      <c r="S2957" t="n">
        <v>0.9999939874342962</v>
      </c>
      <c r="T2957" t="n">
        <v>0.9614265837511971</v>
      </c>
      <c r="U2957" t="n">
        <v>0.1277181755545733</v>
      </c>
      <c r="V2957" t="n">
        <v>0.7560641501564649</v>
      </c>
      <c r="W2957" t="n">
        <v>0.4858333547678094</v>
      </c>
      <c r="X2957" t="n">
        <v>0.6544418414443229</v>
      </c>
    </row>
    <row r="2958">
      <c r="A2958" t="inlineStr">
        <is>
          <t>3161106</t>
        </is>
      </c>
      <c r="B2958" t="inlineStr">
        <is>
          <t>São Francisco</t>
        </is>
      </c>
      <c r="C2958" t="inlineStr">
        <is>
          <t>MG</t>
        </is>
      </c>
      <c r="D2958" t="inlineStr">
        <is>
          <t>REGIÃO SUDESTE</t>
        </is>
      </c>
      <c r="E2958" s="70">
        <f>SUMPRODUCT(N2958:Q2958,PAINEL_PESOS!$C$16:$C$19)</f>
        <v/>
      </c>
      <c r="F2958" s="70">
        <f>SUMPRODUCT(R2958:T2958,PAINEL_PESOS!$C$21:$C$23)</f>
        <v/>
      </c>
      <c r="G2958" s="70">
        <f>SUMPRODUCT(U2958:V2958,PAINEL_PESOS!$C$25:$C$26)</f>
        <v/>
      </c>
      <c r="H2958" s="70">
        <f>SUMPRODUCT(W2958:X2958,PAINEL_PESOS!$C$28:$C$29)</f>
        <v/>
      </c>
      <c r="I2958" s="70" t="n">
        <v>0.9959736951622367</v>
      </c>
      <c r="J2958" s="70" t="n">
        <v>0.6982459126939996</v>
      </c>
      <c r="K2958" s="71">
        <f>IF(NOT(AND(PAINEL_PESOS!$D$12="OK - 100%",PAINEL_PESOS!$F$20="OK - 100%",PAINEL_PESOS!$F$24="OK - 100%",PAINEL_PESOS!$F$27="OK - 100%",PAINEL_PESOS!$F$30="OK - 100%")),"", (E2958*PAINEL_PESOS!$B$7+F2958*PAINEL_PESOS!$B$8+G2958*PAINEL_PESOS!$B$9+H2958*PAINEL_PESOS!$B$10)*I2958)</f>
        <v/>
      </c>
      <c r="L2958" s="71">
        <f>IF(K2958="","",K2958-J2958)</f>
        <v/>
      </c>
      <c r="M2958" s="71">
        <f>IF(L2958="","",ABS(L2958))</f>
        <v/>
      </c>
      <c r="N2958" t="n">
        <v>0.4</v>
      </c>
      <c r="O2958" t="n">
        <v>0.9981</v>
      </c>
      <c r="P2958" t="n">
        <v>0.7858500527983104</v>
      </c>
      <c r="Q2958" t="n">
        <v>0.9959457668547517</v>
      </c>
      <c r="R2958" t="n">
        <v>0.3310703922816477</v>
      </c>
      <c r="S2958" t="n">
        <v>0.9998248968498112</v>
      </c>
      <c r="T2958" t="n">
        <v>0.9824402211449572</v>
      </c>
      <c r="U2958" t="n">
        <v>0.5633529042508293</v>
      </c>
      <c r="V2958" t="n">
        <v>0.7589156232008216</v>
      </c>
      <c r="W2958" t="n">
        <v>0.513721471704303</v>
      </c>
      <c r="X2958" t="n">
        <v>0.6403874471427857</v>
      </c>
    </row>
    <row r="2959">
      <c r="A2959" t="inlineStr">
        <is>
          <t>3161205</t>
        </is>
      </c>
      <c r="B2959" t="inlineStr">
        <is>
          <t>São Francisco de Paula</t>
        </is>
      </c>
      <c r="C2959" t="inlineStr">
        <is>
          <t>MG</t>
        </is>
      </c>
      <c r="D2959" t="inlineStr">
        <is>
          <t>REGIÃO SUDESTE</t>
        </is>
      </c>
      <c r="E2959" s="70">
        <f>SUMPRODUCT(N2959:Q2959,PAINEL_PESOS!$C$16:$C$19)</f>
        <v/>
      </c>
      <c r="F2959" s="70">
        <f>SUMPRODUCT(R2959:T2959,PAINEL_PESOS!$C$21:$C$23)</f>
        <v/>
      </c>
      <c r="G2959" s="70">
        <f>SUMPRODUCT(U2959:V2959,PAINEL_PESOS!$C$25:$C$26)</f>
        <v/>
      </c>
      <c r="H2959" s="70">
        <f>SUMPRODUCT(W2959:X2959,PAINEL_PESOS!$C$28:$C$29)</f>
        <v/>
      </c>
      <c r="I2959" s="70" t="n">
        <v>0.9983902051066629</v>
      </c>
      <c r="J2959" s="70" t="n">
        <v>0.6790852420891481</v>
      </c>
      <c r="K2959" s="71">
        <f>IF(NOT(AND(PAINEL_PESOS!$D$12="OK - 100%",PAINEL_PESOS!$F$20="OK - 100%",PAINEL_PESOS!$F$24="OK - 100%",PAINEL_PESOS!$F$27="OK - 100%",PAINEL_PESOS!$F$30="OK - 100%")),"", (E2959*PAINEL_PESOS!$B$7+F2959*PAINEL_PESOS!$B$8+G2959*PAINEL_PESOS!$B$9+H2959*PAINEL_PESOS!$B$10)*I2959)</f>
        <v/>
      </c>
      <c r="L2959" s="71">
        <f>IF(K2959="","",K2959-J2959)</f>
        <v/>
      </c>
      <c r="M2959" s="71">
        <f>IF(L2959="","",ABS(L2959))</f>
        <v/>
      </c>
      <c r="N2959" t="n">
        <v>1</v>
      </c>
      <c r="O2959" t="n">
        <v>1</v>
      </c>
      <c r="P2959" t="n">
        <v>0.828299894403379</v>
      </c>
      <c r="Q2959" t="n">
        <v>0.9953282186971821</v>
      </c>
      <c r="R2959" t="n">
        <v>0.208046633874061</v>
      </c>
      <c r="S2959" t="n">
        <v>0.9988134766075948</v>
      </c>
      <c r="T2959" t="n">
        <v>0.9957787587448111</v>
      </c>
      <c r="U2959" t="n">
        <v>0.1678858403884412</v>
      </c>
      <c r="V2959" t="n">
        <v>0.7073666652929824</v>
      </c>
      <c r="W2959" t="n">
        <v>0.3643813830301466</v>
      </c>
      <c r="X2959" t="n">
        <v>0.8215676834396201</v>
      </c>
    </row>
    <row r="2960">
      <c r="A2960" t="inlineStr">
        <is>
          <t>3161304</t>
        </is>
      </c>
      <c r="B2960" t="inlineStr">
        <is>
          <t>São Francisco de Sales</t>
        </is>
      </c>
      <c r="C2960" t="inlineStr">
        <is>
          <t>MG</t>
        </is>
      </c>
      <c r="D2960" t="inlineStr">
        <is>
          <t>REGIÃO SUDESTE</t>
        </is>
      </c>
      <c r="E2960" s="70">
        <f>SUMPRODUCT(N2960:Q2960,PAINEL_PESOS!$C$16:$C$19)</f>
        <v/>
      </c>
      <c r="F2960" s="70">
        <f>SUMPRODUCT(R2960:T2960,PAINEL_PESOS!$C$21:$C$23)</f>
        <v/>
      </c>
      <c r="G2960" s="70">
        <f>SUMPRODUCT(U2960:V2960,PAINEL_PESOS!$C$25:$C$26)</f>
        <v/>
      </c>
      <c r="H2960" s="70">
        <f>SUMPRODUCT(W2960:X2960,PAINEL_PESOS!$C$28:$C$29)</f>
        <v/>
      </c>
      <c r="I2960" s="70" t="n">
        <v>0.9975621142011558</v>
      </c>
      <c r="J2960" s="70" t="n">
        <v>0.5730995536483706</v>
      </c>
      <c r="K2960" s="71">
        <f>IF(NOT(AND(PAINEL_PESOS!$D$12="OK - 100%",PAINEL_PESOS!$F$20="OK - 100%",PAINEL_PESOS!$F$24="OK - 100%",PAINEL_PESOS!$F$27="OK - 100%",PAINEL_PESOS!$F$30="OK - 100%")),"", (E2960*PAINEL_PESOS!$B$7+F2960*PAINEL_PESOS!$B$8+G2960*PAINEL_PESOS!$B$9+H2960*PAINEL_PESOS!$B$10)*I2960)</f>
        <v/>
      </c>
      <c r="L2960" s="71">
        <f>IF(K2960="","",K2960-J2960)</f>
        <v/>
      </c>
      <c r="M2960" s="71">
        <f>IF(L2960="","",ABS(L2960))</f>
        <v/>
      </c>
      <c r="N2960" t="n">
        <v>0.4</v>
      </c>
      <c r="O2960" t="n">
        <v>1</v>
      </c>
      <c r="P2960" t="n">
        <v>0.829039070749736</v>
      </c>
      <c r="Q2960" t="n">
        <v>0.9986082829508678</v>
      </c>
      <c r="R2960" t="n">
        <v>0.2148977632982517</v>
      </c>
      <c r="S2960" t="n">
        <v>0.9993831146913736</v>
      </c>
      <c r="T2960" t="n">
        <v>0.9888304657686212</v>
      </c>
      <c r="U2960" t="n">
        <v>0.0867871773291701</v>
      </c>
      <c r="V2960" t="n">
        <v>0.4638634532712782</v>
      </c>
      <c r="W2960" t="n">
        <v>0.0501020642270112</v>
      </c>
      <c r="X2960" t="n">
        <v>0.912683687129178</v>
      </c>
    </row>
    <row r="2961">
      <c r="A2961" t="inlineStr">
        <is>
          <t>3161403</t>
        </is>
      </c>
      <c r="B2961" t="inlineStr">
        <is>
          <t>São Francisco do Glória</t>
        </is>
      </c>
      <c r="C2961" t="inlineStr">
        <is>
          <t>MG</t>
        </is>
      </c>
      <c r="D2961" t="inlineStr">
        <is>
          <t>REGIÃO SUDESTE</t>
        </is>
      </c>
      <c r="E2961" s="70">
        <f>SUMPRODUCT(N2961:Q2961,PAINEL_PESOS!$C$16:$C$19)</f>
        <v/>
      </c>
      <c r="F2961" s="70">
        <f>SUMPRODUCT(R2961:T2961,PAINEL_PESOS!$C$21:$C$23)</f>
        <v/>
      </c>
      <c r="G2961" s="70">
        <f>SUMPRODUCT(U2961:V2961,PAINEL_PESOS!$C$25:$C$26)</f>
        <v/>
      </c>
      <c r="H2961" s="70">
        <f>SUMPRODUCT(W2961:X2961,PAINEL_PESOS!$C$28:$C$29)</f>
        <v/>
      </c>
      <c r="I2961" s="70" t="n">
        <v>0.9988858651586605</v>
      </c>
      <c r="J2961" s="70" t="n">
        <v>0.6763799214066558</v>
      </c>
      <c r="K2961" s="71">
        <f>IF(NOT(AND(PAINEL_PESOS!$D$12="OK - 100%",PAINEL_PESOS!$F$20="OK - 100%",PAINEL_PESOS!$F$24="OK - 100%",PAINEL_PESOS!$F$27="OK - 100%",PAINEL_PESOS!$F$30="OK - 100%")),"", (E2961*PAINEL_PESOS!$B$7+F2961*PAINEL_PESOS!$B$8+G2961*PAINEL_PESOS!$B$9+H2961*PAINEL_PESOS!$B$10)*I2961)</f>
        <v/>
      </c>
      <c r="L2961" s="71">
        <f>IF(K2961="","",K2961-J2961)</f>
        <v/>
      </c>
      <c r="M2961" s="71">
        <f>IF(L2961="","",ABS(L2961))</f>
        <v/>
      </c>
      <c r="N2961" t="n">
        <v>1</v>
      </c>
      <c r="O2961" t="n">
        <v>1</v>
      </c>
      <c r="P2961" t="n">
        <v>0.9013727560718056</v>
      </c>
      <c r="Q2961" t="n">
        <v>0.996011864174971</v>
      </c>
      <c r="R2961" t="n">
        <v>0.1190483692947775</v>
      </c>
      <c r="S2961" t="n">
        <v>0.9999793924953095</v>
      </c>
      <c r="T2961" t="n">
        <v>0.9972852604622729</v>
      </c>
      <c r="U2961" t="n">
        <v>0.1554155608938425</v>
      </c>
      <c r="V2961" t="n">
        <v>0.7301047540603028</v>
      </c>
      <c r="W2961" t="n">
        <v>0.354077749650578</v>
      </c>
      <c r="X2961" t="n">
        <v>0.8179090000438625</v>
      </c>
    </row>
    <row r="2962">
      <c r="A2962" t="inlineStr">
        <is>
          <t>3161502</t>
        </is>
      </c>
      <c r="B2962" t="inlineStr">
        <is>
          <t>São Geraldo</t>
        </is>
      </c>
      <c r="C2962" t="inlineStr">
        <is>
          <t>MG</t>
        </is>
      </c>
      <c r="D2962" t="inlineStr">
        <is>
          <t>REGIÃO SUDESTE</t>
        </is>
      </c>
      <c r="E2962" s="70">
        <f>SUMPRODUCT(N2962:Q2962,PAINEL_PESOS!$C$16:$C$19)</f>
        <v/>
      </c>
      <c r="F2962" s="70">
        <f>SUMPRODUCT(R2962:T2962,PAINEL_PESOS!$C$21:$C$23)</f>
        <v/>
      </c>
      <c r="G2962" s="70">
        <f>SUMPRODUCT(U2962:V2962,PAINEL_PESOS!$C$25:$C$26)</f>
        <v/>
      </c>
      <c r="H2962" s="70">
        <f>SUMPRODUCT(W2962:X2962,PAINEL_PESOS!$C$28:$C$29)</f>
        <v/>
      </c>
      <c r="I2962" s="70" t="n">
        <v>0.9960365929787602</v>
      </c>
      <c r="J2962" s="70" t="n">
        <v>0.5771431372089999</v>
      </c>
      <c r="K2962" s="71">
        <f>IF(NOT(AND(PAINEL_PESOS!$D$12="OK - 100%",PAINEL_PESOS!$F$20="OK - 100%",PAINEL_PESOS!$F$24="OK - 100%",PAINEL_PESOS!$F$27="OK - 100%",PAINEL_PESOS!$F$30="OK - 100%")),"", (E2962*PAINEL_PESOS!$B$7+F2962*PAINEL_PESOS!$B$8+G2962*PAINEL_PESOS!$B$9+H2962*PAINEL_PESOS!$B$10)*I2962)</f>
        <v/>
      </c>
      <c r="L2962" s="71">
        <f>IF(K2962="","",K2962-J2962)</f>
        <v/>
      </c>
      <c r="M2962" s="71">
        <f>IF(L2962="","",ABS(L2962))</f>
        <v/>
      </c>
      <c r="N2962" t="n">
        <v>0.4</v>
      </c>
      <c r="O2962" t="n">
        <v>1</v>
      </c>
      <c r="P2962" t="n">
        <v>0.6675818373812038</v>
      </c>
      <c r="Q2962" t="n">
        <v>0.9880325297415826</v>
      </c>
      <c r="R2962" t="n">
        <v>0.2472425747309619</v>
      </c>
      <c r="S2962" t="n">
        <v>0.989120880368296</v>
      </c>
      <c r="T2962" t="n">
        <v>0.9934590110446231</v>
      </c>
      <c r="U2962" t="n">
        <v>0.198082356988635</v>
      </c>
      <c r="V2962" t="n">
        <v>0.3351732492032482</v>
      </c>
      <c r="W2962" t="n">
        <v>0.3122686774382146</v>
      </c>
      <c r="X2962" t="n">
        <v>0.7756377624847764</v>
      </c>
    </row>
    <row r="2963">
      <c r="A2963" t="inlineStr">
        <is>
          <t>3161601</t>
        </is>
      </c>
      <c r="B2963" t="inlineStr">
        <is>
          <t>São Geraldo da Piedade</t>
        </is>
      </c>
      <c r="C2963" t="inlineStr">
        <is>
          <t>MG</t>
        </is>
      </c>
      <c r="D2963" t="inlineStr">
        <is>
          <t>REGIÃO SUDESTE</t>
        </is>
      </c>
      <c r="E2963" s="70">
        <f>SUMPRODUCT(N2963:Q2963,PAINEL_PESOS!$C$16:$C$19)</f>
        <v/>
      </c>
      <c r="F2963" s="70">
        <f>SUMPRODUCT(R2963:T2963,PAINEL_PESOS!$C$21:$C$23)</f>
        <v/>
      </c>
      <c r="G2963" s="70">
        <f>SUMPRODUCT(U2963:V2963,PAINEL_PESOS!$C$25:$C$26)</f>
        <v/>
      </c>
      <c r="H2963" s="70">
        <f>SUMPRODUCT(W2963:X2963,PAINEL_PESOS!$C$28:$C$29)</f>
        <v/>
      </c>
      <c r="I2963" s="70" t="n">
        <v>0.9964797978838271</v>
      </c>
      <c r="J2963" s="70" t="n">
        <v>0.6774481587379565</v>
      </c>
      <c r="K2963" s="71">
        <f>IF(NOT(AND(PAINEL_PESOS!$D$12="OK - 100%",PAINEL_PESOS!$F$20="OK - 100%",PAINEL_PESOS!$F$24="OK - 100%",PAINEL_PESOS!$F$27="OK - 100%",PAINEL_PESOS!$F$30="OK - 100%")),"", (E2963*PAINEL_PESOS!$B$7+F2963*PAINEL_PESOS!$B$8+G2963*PAINEL_PESOS!$B$9+H2963*PAINEL_PESOS!$B$10)*I2963)</f>
        <v/>
      </c>
      <c r="L2963" s="71">
        <f>IF(K2963="","",K2963-J2963)</f>
        <v/>
      </c>
      <c r="M2963" s="71">
        <f>IF(L2963="","",ABS(L2963))</f>
        <v/>
      </c>
      <c r="N2963" t="n">
        <v>1</v>
      </c>
      <c r="O2963" t="n">
        <v>1</v>
      </c>
      <c r="P2963" t="n">
        <v>0.714572333685322</v>
      </c>
      <c r="Q2963" t="n">
        <v>0.9925817492849601</v>
      </c>
      <c r="R2963" t="n">
        <v>0.0703096864788435</v>
      </c>
      <c r="S2963" t="n">
        <v>0.9999374246258381</v>
      </c>
      <c r="T2963" t="n">
        <v>0.9874618192743756</v>
      </c>
      <c r="U2963" t="n">
        <v>0.3573856647761185</v>
      </c>
      <c r="V2963" t="n">
        <v>0.7568226612076623</v>
      </c>
      <c r="W2963" t="n">
        <v>0.4103900559776048</v>
      </c>
      <c r="X2963" t="n">
        <v>0.6887493241948425</v>
      </c>
    </row>
    <row r="2964">
      <c r="A2964" t="inlineStr">
        <is>
          <t>3161650</t>
        </is>
      </c>
      <c r="B2964" t="inlineStr">
        <is>
          <t>São Geraldo do Baixio</t>
        </is>
      </c>
      <c r="C2964" t="inlineStr">
        <is>
          <t>MG</t>
        </is>
      </c>
      <c r="D2964" t="inlineStr">
        <is>
          <t>REGIÃO SUDESTE</t>
        </is>
      </c>
      <c r="E2964" s="70">
        <f>SUMPRODUCT(N2964:Q2964,PAINEL_PESOS!$C$16:$C$19)</f>
        <v/>
      </c>
      <c r="F2964" s="70">
        <f>SUMPRODUCT(R2964:T2964,PAINEL_PESOS!$C$21:$C$23)</f>
        <v/>
      </c>
      <c r="G2964" s="70">
        <f>SUMPRODUCT(U2964:V2964,PAINEL_PESOS!$C$25:$C$26)</f>
        <v/>
      </c>
      <c r="H2964" s="70">
        <f>SUMPRODUCT(W2964:X2964,PAINEL_PESOS!$C$28:$C$29)</f>
        <v/>
      </c>
      <c r="I2964" s="70" t="n">
        <v>0.9949781706994607</v>
      </c>
      <c r="J2964" s="70" t="n">
        <v>0.588109375822547</v>
      </c>
      <c r="K2964" s="71">
        <f>IF(NOT(AND(PAINEL_PESOS!$D$12="OK - 100%",PAINEL_PESOS!$F$20="OK - 100%",PAINEL_PESOS!$F$24="OK - 100%",PAINEL_PESOS!$F$27="OK - 100%",PAINEL_PESOS!$F$30="OK - 100%")),"", (E2964*PAINEL_PESOS!$B$7+F2964*PAINEL_PESOS!$B$8+G2964*PAINEL_PESOS!$B$9+H2964*PAINEL_PESOS!$B$10)*I2964)</f>
        <v/>
      </c>
      <c r="L2964" s="71">
        <f>IF(K2964="","",K2964-J2964)</f>
        <v/>
      </c>
      <c r="M2964" s="71">
        <f>IF(L2964="","",ABS(L2964))</f>
        <v/>
      </c>
      <c r="N2964" t="n">
        <v>1</v>
      </c>
      <c r="O2964" t="n">
        <v>0</v>
      </c>
      <c r="P2964" t="n">
        <v>0.7148891235480465</v>
      </c>
      <c r="Q2964" t="n">
        <v>0.9905627166691052</v>
      </c>
      <c r="R2964" t="n">
        <v>0.07601289015140079</v>
      </c>
      <c r="S2964" t="n">
        <v>1</v>
      </c>
      <c r="T2964" t="n">
        <v>0.9814269256150863</v>
      </c>
      <c r="U2964" t="n">
        <v>0.1663450364420254</v>
      </c>
      <c r="V2964" t="n">
        <v>0.7524378120203434</v>
      </c>
      <c r="W2964" t="n">
        <v>0.3714154396370185</v>
      </c>
      <c r="X2964" t="n">
        <v>0.7140705837031405</v>
      </c>
    </row>
    <row r="2965">
      <c r="A2965" t="inlineStr">
        <is>
          <t>3161700</t>
        </is>
      </c>
      <c r="B2965" t="inlineStr">
        <is>
          <t>São Gonçalo do Abaeté</t>
        </is>
      </c>
      <c r="C2965" t="inlineStr">
        <is>
          <t>MG</t>
        </is>
      </c>
      <c r="D2965" t="inlineStr">
        <is>
          <t>REGIÃO SUDESTE</t>
        </is>
      </c>
      <c r="E2965" s="70">
        <f>SUMPRODUCT(N2965:Q2965,PAINEL_PESOS!$C$16:$C$19)</f>
        <v/>
      </c>
      <c r="F2965" s="70">
        <f>SUMPRODUCT(R2965:T2965,PAINEL_PESOS!$C$21:$C$23)</f>
        <v/>
      </c>
      <c r="G2965" s="70">
        <f>SUMPRODUCT(U2965:V2965,PAINEL_PESOS!$C$25:$C$26)</f>
        <v/>
      </c>
      <c r="H2965" s="70">
        <f>SUMPRODUCT(W2965:X2965,PAINEL_PESOS!$C$28:$C$29)</f>
        <v/>
      </c>
      <c r="I2965" s="70" t="n">
        <v>0.997684000881746</v>
      </c>
      <c r="J2965" s="70" t="n">
        <v>0.6582837664334102</v>
      </c>
      <c r="K2965" s="71">
        <f>IF(NOT(AND(PAINEL_PESOS!$D$12="OK - 100%",PAINEL_PESOS!$F$20="OK - 100%",PAINEL_PESOS!$F$24="OK - 100%",PAINEL_PESOS!$F$27="OK - 100%",PAINEL_PESOS!$F$30="OK - 100%")),"", (E2965*PAINEL_PESOS!$B$7+F2965*PAINEL_PESOS!$B$8+G2965*PAINEL_PESOS!$B$9+H2965*PAINEL_PESOS!$B$10)*I2965)</f>
        <v/>
      </c>
      <c r="L2965" s="71">
        <f>IF(K2965="","",K2965-J2965)</f>
        <v/>
      </c>
      <c r="M2965" s="71">
        <f>IF(L2965="","",ABS(L2965))</f>
        <v/>
      </c>
      <c r="N2965" t="n">
        <v>0.2</v>
      </c>
      <c r="O2965" t="n">
        <v>1</v>
      </c>
      <c r="P2965" t="n">
        <v>0.7888067581837381</v>
      </c>
      <c r="Q2965" t="n">
        <v>0.9992849969277929</v>
      </c>
      <c r="R2965" t="n">
        <v>0.253545405125615</v>
      </c>
      <c r="S2965" t="n">
        <v>0.9999634819713781</v>
      </c>
      <c r="T2965" t="n">
        <v>0.9887215681642554</v>
      </c>
      <c r="U2965" t="n">
        <v>0.3279264373798395</v>
      </c>
      <c r="V2965" t="n">
        <v>0.7479063901204822</v>
      </c>
      <c r="W2965" t="n">
        <v>0.4619679279559855</v>
      </c>
      <c r="X2965" t="n">
        <v>0.7518281849948459</v>
      </c>
    </row>
    <row r="2966">
      <c r="A2966" t="inlineStr">
        <is>
          <t>3161809</t>
        </is>
      </c>
      <c r="B2966" t="inlineStr">
        <is>
          <t>São Gonçalo do Pará</t>
        </is>
      </c>
      <c r="C2966" t="inlineStr">
        <is>
          <t>MG</t>
        </is>
      </c>
      <c r="D2966" t="inlineStr">
        <is>
          <t>REGIÃO SUDESTE</t>
        </is>
      </c>
      <c r="E2966" s="70">
        <f>SUMPRODUCT(N2966:Q2966,PAINEL_PESOS!$C$16:$C$19)</f>
        <v/>
      </c>
      <c r="F2966" s="70">
        <f>SUMPRODUCT(R2966:T2966,PAINEL_PESOS!$C$21:$C$23)</f>
        <v/>
      </c>
      <c r="G2966" s="70">
        <f>SUMPRODUCT(U2966:V2966,PAINEL_PESOS!$C$25:$C$26)</f>
        <v/>
      </c>
      <c r="H2966" s="70">
        <f>SUMPRODUCT(W2966:X2966,PAINEL_PESOS!$C$28:$C$29)</f>
        <v/>
      </c>
      <c r="I2966" s="70" t="n">
        <v>0.9928694194794941</v>
      </c>
      <c r="J2966" s="70" t="n">
        <v>0.5623679858299638</v>
      </c>
      <c r="K2966" s="71">
        <f>IF(NOT(AND(PAINEL_PESOS!$D$12="OK - 100%",PAINEL_PESOS!$F$20="OK - 100%",PAINEL_PESOS!$F$24="OK - 100%",PAINEL_PESOS!$F$27="OK - 100%",PAINEL_PESOS!$F$30="OK - 100%")),"", (E2966*PAINEL_PESOS!$B$7+F2966*PAINEL_PESOS!$B$8+G2966*PAINEL_PESOS!$B$9+H2966*PAINEL_PESOS!$B$10)*I2966)</f>
        <v/>
      </c>
      <c r="L2966" s="71">
        <f>IF(K2966="","",K2966-J2966)</f>
        <v/>
      </c>
      <c r="M2966" s="71">
        <f>IF(L2966="","",ABS(L2966))</f>
        <v/>
      </c>
      <c r="N2966" t="n">
        <v>0.4</v>
      </c>
      <c r="O2966" t="n">
        <v>0.9955000000000001</v>
      </c>
      <c r="P2966" t="n">
        <v>0.7342133051742343</v>
      </c>
      <c r="Q2966" t="n">
        <v>0.9861333436033303</v>
      </c>
      <c r="R2966" t="n">
        <v>0.2545114978842879</v>
      </c>
      <c r="S2966" t="n">
        <v>0.967173224301981</v>
      </c>
      <c r="T2966" t="n">
        <v>0.9874978608973259</v>
      </c>
      <c r="U2966" t="n">
        <v>0.2270062973488246</v>
      </c>
      <c r="V2966" t="n">
        <v>0.07260249647006389</v>
      </c>
      <c r="W2966" t="n">
        <v>0.3981563499099055</v>
      </c>
      <c r="X2966" t="n">
        <v>0.8027775038777279</v>
      </c>
    </row>
    <row r="2967">
      <c r="A2967" t="inlineStr">
        <is>
          <t>3161908</t>
        </is>
      </c>
      <c r="B2967" t="inlineStr">
        <is>
          <t>São Gonçalo do Rio Abaixo</t>
        </is>
      </c>
      <c r="C2967" t="inlineStr">
        <is>
          <t>MG</t>
        </is>
      </c>
      <c r="D2967" t="inlineStr">
        <is>
          <t>REGIÃO SUDESTE</t>
        </is>
      </c>
      <c r="E2967" s="70">
        <f>SUMPRODUCT(N2967:Q2967,PAINEL_PESOS!$C$16:$C$19)</f>
        <v/>
      </c>
      <c r="F2967" s="70">
        <f>SUMPRODUCT(R2967:T2967,PAINEL_PESOS!$C$21:$C$23)</f>
        <v/>
      </c>
      <c r="G2967" s="70">
        <f>SUMPRODUCT(U2967:V2967,PAINEL_PESOS!$C$25:$C$26)</f>
        <v/>
      </c>
      <c r="H2967" s="70">
        <f>SUMPRODUCT(W2967:X2967,PAINEL_PESOS!$C$28:$C$29)</f>
        <v/>
      </c>
      <c r="I2967" s="70" t="n">
        <v>0.9564056702956424</v>
      </c>
      <c r="J2967" s="70" t="n">
        <v>0.6950025951595881</v>
      </c>
      <c r="K2967" s="71">
        <f>IF(NOT(AND(PAINEL_PESOS!$D$12="OK - 100%",PAINEL_PESOS!$F$20="OK - 100%",PAINEL_PESOS!$F$24="OK - 100%",PAINEL_PESOS!$F$27="OK - 100%",PAINEL_PESOS!$F$30="OK - 100%")),"", (E2967*PAINEL_PESOS!$B$7+F2967*PAINEL_PESOS!$B$8+G2967*PAINEL_PESOS!$B$9+H2967*PAINEL_PESOS!$B$10)*I2967)</f>
        <v/>
      </c>
      <c r="L2967" s="71">
        <f>IF(K2967="","",K2967-J2967)</f>
        <v/>
      </c>
      <c r="M2967" s="71">
        <f>IF(L2967="","",ABS(L2967))</f>
        <v/>
      </c>
      <c r="N2967" t="n">
        <v>1</v>
      </c>
      <c r="O2967" t="n">
        <v>1</v>
      </c>
      <c r="P2967" t="n">
        <v>0.6430834213305174</v>
      </c>
      <c r="Q2967" t="n">
        <v>0.9951745363494532</v>
      </c>
      <c r="R2967" t="n">
        <v>0.4698237593838288</v>
      </c>
      <c r="S2967" t="n">
        <v>0.9989664335460378</v>
      </c>
      <c r="T2967" t="n">
        <v>0.9975351551561948</v>
      </c>
      <c r="U2967" t="n">
        <v>0.4988590288417907</v>
      </c>
      <c r="V2967" t="n">
        <v>0.7177375584584934</v>
      </c>
      <c r="W2967" t="n">
        <v>0.3433192370497809</v>
      </c>
      <c r="X2967" t="n">
        <v>0.7901927076127795</v>
      </c>
    </row>
    <row r="2968">
      <c r="A2968" t="inlineStr">
        <is>
          <t>3162005</t>
        </is>
      </c>
      <c r="B2968" t="inlineStr">
        <is>
          <t>São Gonçalo do Sapucaí</t>
        </is>
      </c>
      <c r="C2968" t="inlineStr">
        <is>
          <t>MG</t>
        </is>
      </c>
      <c r="D2968" t="inlineStr">
        <is>
          <t>REGIÃO SUDESTE</t>
        </is>
      </c>
      <c r="E2968" s="70">
        <f>SUMPRODUCT(N2968:Q2968,PAINEL_PESOS!$C$16:$C$19)</f>
        <v/>
      </c>
      <c r="F2968" s="70">
        <f>SUMPRODUCT(R2968:T2968,PAINEL_PESOS!$C$21:$C$23)</f>
        <v/>
      </c>
      <c r="G2968" s="70">
        <f>SUMPRODUCT(U2968:V2968,PAINEL_PESOS!$C$25:$C$26)</f>
        <v/>
      </c>
      <c r="H2968" s="70">
        <f>SUMPRODUCT(W2968:X2968,PAINEL_PESOS!$C$28:$C$29)</f>
        <v/>
      </c>
      <c r="I2968" s="70" t="n">
        <v>0.9964518439474421</v>
      </c>
      <c r="J2968" s="70" t="n">
        <v>0.6356432532769178</v>
      </c>
      <c r="K2968" s="71">
        <f>IF(NOT(AND(PAINEL_PESOS!$D$12="OK - 100%",PAINEL_PESOS!$F$20="OK - 100%",PAINEL_PESOS!$F$24="OK - 100%",PAINEL_PESOS!$F$27="OK - 100%",PAINEL_PESOS!$F$30="OK - 100%")),"", (E2968*PAINEL_PESOS!$B$7+F2968*PAINEL_PESOS!$B$8+G2968*PAINEL_PESOS!$B$9+H2968*PAINEL_PESOS!$B$10)*I2968)</f>
        <v/>
      </c>
      <c r="L2968" s="71">
        <f>IF(K2968="","",K2968-J2968)</f>
        <v/>
      </c>
      <c r="M2968" s="71">
        <f>IF(L2968="","",ABS(L2968))</f>
        <v/>
      </c>
      <c r="N2968" t="n">
        <v>0.4</v>
      </c>
      <c r="O2968" t="n">
        <v>1</v>
      </c>
      <c r="P2968" t="n">
        <v>0.71129883843717</v>
      </c>
      <c r="Q2968" t="n">
        <v>0.9947788770625384</v>
      </c>
      <c r="R2968" t="n">
        <v>0.3615864140080271</v>
      </c>
      <c r="S2968" t="n">
        <v>0.9963900678022741</v>
      </c>
      <c r="T2968" t="n">
        <v>0.9872192681401731</v>
      </c>
      <c r="U2968" t="n">
        <v>0.2000300796135044</v>
      </c>
      <c r="V2968" t="n">
        <v>0.7444290483361395</v>
      </c>
      <c r="W2968" t="n">
        <v>0.2504030502032525</v>
      </c>
      <c r="X2968" t="n">
        <v>0.7918882956167664</v>
      </c>
    </row>
    <row r="2969">
      <c r="A2969" t="inlineStr">
        <is>
          <t>3162104</t>
        </is>
      </c>
      <c r="B2969" t="inlineStr">
        <is>
          <t>São Gotardo</t>
        </is>
      </c>
      <c r="C2969" t="inlineStr">
        <is>
          <t>MG</t>
        </is>
      </c>
      <c r="D2969" t="inlineStr">
        <is>
          <t>REGIÃO SUDESTE</t>
        </is>
      </c>
      <c r="E2969" s="70">
        <f>SUMPRODUCT(N2969:Q2969,PAINEL_PESOS!$C$16:$C$19)</f>
        <v/>
      </c>
      <c r="F2969" s="70">
        <f>SUMPRODUCT(R2969:T2969,PAINEL_PESOS!$C$21:$C$23)</f>
        <v/>
      </c>
      <c r="G2969" s="70">
        <f>SUMPRODUCT(U2969:V2969,PAINEL_PESOS!$C$25:$C$26)</f>
        <v/>
      </c>
      <c r="H2969" s="70">
        <f>SUMPRODUCT(W2969:X2969,PAINEL_PESOS!$C$28:$C$29)</f>
        <v/>
      </c>
      <c r="I2969" s="70" t="n">
        <v>0.9915111794654725</v>
      </c>
      <c r="J2969" s="70" t="n">
        <v>0.6917975915748568</v>
      </c>
      <c r="K2969" s="71">
        <f>IF(NOT(AND(PAINEL_PESOS!$D$12="OK - 100%",PAINEL_PESOS!$F$20="OK - 100%",PAINEL_PESOS!$F$24="OK - 100%",PAINEL_PESOS!$F$27="OK - 100%",PAINEL_PESOS!$F$30="OK - 100%")),"", (E2969*PAINEL_PESOS!$B$7+F2969*PAINEL_PESOS!$B$8+G2969*PAINEL_PESOS!$B$9+H2969*PAINEL_PESOS!$B$10)*I2969)</f>
        <v/>
      </c>
      <c r="L2969" s="71">
        <f>IF(K2969="","",K2969-J2969)</f>
        <v/>
      </c>
      <c r="M2969" s="71">
        <f>IF(L2969="","",ABS(L2969))</f>
        <v/>
      </c>
      <c r="N2969" t="n">
        <v>0.8</v>
      </c>
      <c r="O2969" t="n">
        <v>0.9986</v>
      </c>
      <c r="P2969" t="n">
        <v>0.6884899683210137</v>
      </c>
      <c r="Q2969" t="n">
        <v>0.992033658974692</v>
      </c>
      <c r="R2969" t="n">
        <v>0.3867847484328864</v>
      </c>
      <c r="S2969" t="n">
        <v>0.9988190387265621</v>
      </c>
      <c r="T2969" t="n">
        <v>0.9626708735633509</v>
      </c>
      <c r="U2969" t="n">
        <v>0.3266023240421503</v>
      </c>
      <c r="V2969" t="n">
        <v>0.7369776979850007</v>
      </c>
      <c r="W2969" t="n">
        <v>0.4604620657478478</v>
      </c>
      <c r="X2969" t="n">
        <v>0.7526429777811577</v>
      </c>
    </row>
    <row r="2970">
      <c r="A2970" t="inlineStr">
        <is>
          <t>3162203</t>
        </is>
      </c>
      <c r="B2970" t="inlineStr">
        <is>
          <t>São João Batista do Glória</t>
        </is>
      </c>
      <c r="C2970" t="inlineStr">
        <is>
          <t>MG</t>
        </is>
      </c>
      <c r="D2970" t="inlineStr">
        <is>
          <t>REGIÃO SUDESTE</t>
        </is>
      </c>
      <c r="E2970" s="70">
        <f>SUMPRODUCT(N2970:Q2970,PAINEL_PESOS!$C$16:$C$19)</f>
        <v/>
      </c>
      <c r="F2970" s="70">
        <f>SUMPRODUCT(R2970:T2970,PAINEL_PESOS!$C$21:$C$23)</f>
        <v/>
      </c>
      <c r="G2970" s="70">
        <f>SUMPRODUCT(U2970:V2970,PAINEL_PESOS!$C$25:$C$26)</f>
        <v/>
      </c>
      <c r="H2970" s="70">
        <f>SUMPRODUCT(W2970:X2970,PAINEL_PESOS!$C$28:$C$29)</f>
        <v/>
      </c>
      <c r="I2970" s="70" t="n">
        <v>0.9985410690916707</v>
      </c>
      <c r="J2970" s="70" t="n">
        <v>0.6602195663223823</v>
      </c>
      <c r="K2970" s="71">
        <f>IF(NOT(AND(PAINEL_PESOS!$D$12="OK - 100%",PAINEL_PESOS!$F$20="OK - 100%",PAINEL_PESOS!$F$24="OK - 100%",PAINEL_PESOS!$F$27="OK - 100%",PAINEL_PESOS!$F$30="OK - 100%")),"", (E2970*PAINEL_PESOS!$B$7+F2970*PAINEL_PESOS!$B$8+G2970*PAINEL_PESOS!$B$9+H2970*PAINEL_PESOS!$B$10)*I2970)</f>
        <v/>
      </c>
      <c r="L2970" s="71">
        <f>IF(K2970="","",K2970-J2970)</f>
        <v/>
      </c>
      <c r="M2970" s="71">
        <f>IF(L2970="","",ABS(L2970))</f>
        <v/>
      </c>
      <c r="N2970" t="n">
        <v>1</v>
      </c>
      <c r="O2970" t="n">
        <v>1</v>
      </c>
      <c r="P2970" t="n">
        <v>0.7111932418162619</v>
      </c>
      <c r="Q2970" t="n">
        <v>0.997916269804159</v>
      </c>
      <c r="R2970" t="n">
        <v>0.2306250546923585</v>
      </c>
      <c r="S2970" t="n">
        <v>0.9999222368756067</v>
      </c>
      <c r="T2970" t="n">
        <v>0.9941266993759932</v>
      </c>
      <c r="U2970" t="n">
        <v>0.1705477919188585</v>
      </c>
      <c r="V2970" t="n">
        <v>0.7201377258220578</v>
      </c>
      <c r="W2970" t="n">
        <v>0.1945414034849143</v>
      </c>
      <c r="X2970" t="n">
        <v>0.8665758359684815</v>
      </c>
    </row>
    <row r="2971">
      <c r="A2971" t="inlineStr">
        <is>
          <t>3162252</t>
        </is>
      </c>
      <c r="B2971" t="inlineStr">
        <is>
          <t>São João da Lagoa</t>
        </is>
      </c>
      <c r="C2971" t="inlineStr">
        <is>
          <t>MG</t>
        </is>
      </c>
      <c r="D2971" t="inlineStr">
        <is>
          <t>REGIÃO SUDESTE</t>
        </is>
      </c>
      <c r="E2971" s="70">
        <f>SUMPRODUCT(N2971:Q2971,PAINEL_PESOS!$C$16:$C$19)</f>
        <v/>
      </c>
      <c r="F2971" s="70">
        <f>SUMPRODUCT(R2971:T2971,PAINEL_PESOS!$C$21:$C$23)</f>
        <v/>
      </c>
      <c r="G2971" s="70">
        <f>SUMPRODUCT(U2971:V2971,PAINEL_PESOS!$C$25:$C$26)</f>
        <v/>
      </c>
      <c r="H2971" s="70">
        <f>SUMPRODUCT(W2971:X2971,PAINEL_PESOS!$C$28:$C$29)</f>
        <v/>
      </c>
      <c r="I2971" s="70" t="n">
        <v>0.9966360392571458</v>
      </c>
      <c r="J2971" s="70" t="n">
        <v>0.6851303094093087</v>
      </c>
      <c r="K2971" s="71">
        <f>IF(NOT(AND(PAINEL_PESOS!$D$12="OK - 100%",PAINEL_PESOS!$F$20="OK - 100%",PAINEL_PESOS!$F$24="OK - 100%",PAINEL_PESOS!$F$27="OK - 100%",PAINEL_PESOS!$F$30="OK - 100%")),"", (E2971*PAINEL_PESOS!$B$7+F2971*PAINEL_PESOS!$B$8+G2971*PAINEL_PESOS!$B$9+H2971*PAINEL_PESOS!$B$10)*I2971)</f>
        <v/>
      </c>
      <c r="L2971" s="71">
        <f>IF(K2971="","",K2971-J2971)</f>
        <v/>
      </c>
      <c r="M2971" s="71">
        <f>IF(L2971="","",ABS(L2971))</f>
        <v/>
      </c>
      <c r="N2971" t="n">
        <v>1</v>
      </c>
      <c r="O2971" t="n">
        <v>0.9538</v>
      </c>
      <c r="P2971" t="n">
        <v>1</v>
      </c>
      <c r="Q2971" t="n">
        <v>0.9954106344914366</v>
      </c>
      <c r="R2971" t="n">
        <v>0.1003365740973422</v>
      </c>
      <c r="S2971" t="n">
        <v>0.9998899844047656</v>
      </c>
      <c r="T2971" t="n">
        <v>0.9862068100859178</v>
      </c>
      <c r="U2971" t="n">
        <v>0.4760080030810364</v>
      </c>
      <c r="V2971" t="n">
        <v>0.5417919087307652</v>
      </c>
      <c r="W2971" t="n">
        <v>0.5218761035408913</v>
      </c>
      <c r="X2971" t="n">
        <v>0.5943058094347766</v>
      </c>
    </row>
    <row r="2972">
      <c r="A2972" t="inlineStr">
        <is>
          <t>3162302</t>
        </is>
      </c>
      <c r="B2972" t="inlineStr">
        <is>
          <t>São João da Mata</t>
        </is>
      </c>
      <c r="C2972" t="inlineStr">
        <is>
          <t>MG</t>
        </is>
      </c>
      <c r="D2972" t="inlineStr">
        <is>
          <t>REGIÃO SUDESTE</t>
        </is>
      </c>
      <c r="E2972" s="70">
        <f>SUMPRODUCT(N2972:Q2972,PAINEL_PESOS!$C$16:$C$19)</f>
        <v/>
      </c>
      <c r="F2972" s="70">
        <f>SUMPRODUCT(R2972:T2972,PAINEL_PESOS!$C$21:$C$23)</f>
        <v/>
      </c>
      <c r="G2972" s="70">
        <f>SUMPRODUCT(U2972:V2972,PAINEL_PESOS!$C$25:$C$26)</f>
        <v/>
      </c>
      <c r="H2972" s="70">
        <f>SUMPRODUCT(W2972:X2972,PAINEL_PESOS!$C$28:$C$29)</f>
        <v/>
      </c>
      <c r="I2972" s="70" t="n">
        <v>0.9980030829309129</v>
      </c>
      <c r="J2972" s="70" t="n">
        <v>0.6685246822532918</v>
      </c>
      <c r="K2972" s="71">
        <f>IF(NOT(AND(PAINEL_PESOS!$D$12="OK - 100%",PAINEL_PESOS!$F$20="OK - 100%",PAINEL_PESOS!$F$24="OK - 100%",PAINEL_PESOS!$F$27="OK - 100%",PAINEL_PESOS!$F$30="OK - 100%")),"", (E2972*PAINEL_PESOS!$B$7+F2972*PAINEL_PESOS!$B$8+G2972*PAINEL_PESOS!$B$9+H2972*PAINEL_PESOS!$B$10)*I2972)</f>
        <v/>
      </c>
      <c r="L2972" s="71">
        <f>IF(K2972="","",K2972-J2972)</f>
        <v/>
      </c>
      <c r="M2972" s="71">
        <f>IF(L2972="","",ABS(L2972))</f>
        <v/>
      </c>
      <c r="N2972" t="n">
        <v>1</v>
      </c>
      <c r="O2972" t="n">
        <v>0.979</v>
      </c>
      <c r="P2972" t="n">
        <v>0.9666314677930308</v>
      </c>
      <c r="Q2972" t="n">
        <v>0.9959614847141161</v>
      </c>
      <c r="R2972" t="n">
        <v>0.08912200866580269</v>
      </c>
      <c r="S2972" t="n">
        <v>0.999935224992597</v>
      </c>
      <c r="T2972" t="n">
        <v>0.9928061468272282</v>
      </c>
      <c r="U2972" t="n">
        <v>0.2000300796135044</v>
      </c>
      <c r="V2972" t="n">
        <v>0.7578719123696787</v>
      </c>
      <c r="W2972" t="n">
        <v>0.2504030502032525</v>
      </c>
      <c r="X2972" t="n">
        <v>0.7918882956167664</v>
      </c>
    </row>
    <row r="2973">
      <c r="A2973" t="inlineStr">
        <is>
          <t>3162401</t>
        </is>
      </c>
      <c r="B2973" t="inlineStr">
        <is>
          <t>São João da Ponte</t>
        </is>
      </c>
      <c r="C2973" t="inlineStr">
        <is>
          <t>MG</t>
        </is>
      </c>
      <c r="D2973" t="inlineStr">
        <is>
          <t>REGIÃO SUDESTE</t>
        </is>
      </c>
      <c r="E2973" s="70">
        <f>SUMPRODUCT(N2973:Q2973,PAINEL_PESOS!$C$16:$C$19)</f>
        <v/>
      </c>
      <c r="F2973" s="70">
        <f>SUMPRODUCT(R2973:T2973,PAINEL_PESOS!$C$21:$C$23)</f>
        <v/>
      </c>
      <c r="G2973" s="70">
        <f>SUMPRODUCT(U2973:V2973,PAINEL_PESOS!$C$25:$C$26)</f>
        <v/>
      </c>
      <c r="H2973" s="70">
        <f>SUMPRODUCT(W2973:X2973,PAINEL_PESOS!$C$28:$C$29)</f>
        <v/>
      </c>
      <c r="I2973" s="70" t="n">
        <v>0.8901534861419336</v>
      </c>
      <c r="J2973" s="70" t="n">
        <v>0.5321130929065269</v>
      </c>
      <c r="K2973" s="71">
        <f>IF(NOT(AND(PAINEL_PESOS!$D$12="OK - 100%",PAINEL_PESOS!$F$20="OK - 100%",PAINEL_PESOS!$F$24="OK - 100%",PAINEL_PESOS!$F$27="OK - 100%",PAINEL_PESOS!$F$30="OK - 100%")),"", (E2973*PAINEL_PESOS!$B$7+F2973*PAINEL_PESOS!$B$8+G2973*PAINEL_PESOS!$B$9+H2973*PAINEL_PESOS!$B$10)*I2973)</f>
        <v/>
      </c>
      <c r="L2973" s="71">
        <f>IF(K2973="","",K2973-J2973)</f>
        <v/>
      </c>
      <c r="M2973" s="71">
        <f>IF(L2973="","",ABS(L2973))</f>
        <v/>
      </c>
      <c r="N2973" t="n">
        <v>0.2</v>
      </c>
      <c r="O2973" t="n">
        <v>1</v>
      </c>
      <c r="P2973" t="n">
        <v>0.7146779303062303</v>
      </c>
      <c r="Q2973" t="n">
        <v>0.9741764078892021</v>
      </c>
      <c r="R2973" t="n">
        <v>0.248935989621217</v>
      </c>
      <c r="S2973" t="n">
        <v>0.9999924303748998</v>
      </c>
      <c r="T2973" t="n">
        <v>0.4457433655792032</v>
      </c>
      <c r="U2973" t="n">
        <v>0.45083261784365</v>
      </c>
      <c r="V2973" t="n">
        <v>0.6991369242884213</v>
      </c>
      <c r="W2973" t="n">
        <v>0.4666405066059603</v>
      </c>
      <c r="X2973" t="n">
        <v>0.5913959059686047</v>
      </c>
    </row>
    <row r="2974">
      <c r="A2974" t="inlineStr">
        <is>
          <t>3162450</t>
        </is>
      </c>
      <c r="B2974" t="inlineStr">
        <is>
          <t>São João das Missões</t>
        </is>
      </c>
      <c r="C2974" t="inlineStr">
        <is>
          <t>MG</t>
        </is>
      </c>
      <c r="D2974" t="inlineStr">
        <is>
          <t>REGIÃO SUDESTE</t>
        </is>
      </c>
      <c r="E2974" s="70">
        <f>SUMPRODUCT(N2974:Q2974,PAINEL_PESOS!$C$16:$C$19)</f>
        <v/>
      </c>
      <c r="F2974" s="70">
        <f>SUMPRODUCT(R2974:T2974,PAINEL_PESOS!$C$21:$C$23)</f>
        <v/>
      </c>
      <c r="G2974" s="70">
        <f>SUMPRODUCT(U2974:V2974,PAINEL_PESOS!$C$25:$C$26)</f>
        <v/>
      </c>
      <c r="H2974" s="70">
        <f>SUMPRODUCT(W2974:X2974,PAINEL_PESOS!$C$28:$C$29)</f>
        <v/>
      </c>
      <c r="I2974" s="70" t="n">
        <v>0.9957771628252919</v>
      </c>
      <c r="J2974" s="70" t="n">
        <v>0.6766941459975767</v>
      </c>
      <c r="K2974" s="71">
        <f>IF(NOT(AND(PAINEL_PESOS!$D$12="OK - 100%",PAINEL_PESOS!$F$20="OK - 100%",PAINEL_PESOS!$F$24="OK - 100%",PAINEL_PESOS!$F$27="OK - 100%",PAINEL_PESOS!$F$30="OK - 100%")),"", (E2974*PAINEL_PESOS!$B$7+F2974*PAINEL_PESOS!$B$8+G2974*PAINEL_PESOS!$B$9+H2974*PAINEL_PESOS!$B$10)*I2974)</f>
        <v/>
      </c>
      <c r="L2974" s="71">
        <f>IF(K2974="","",K2974-J2974)</f>
        <v/>
      </c>
      <c r="M2974" s="71">
        <f>IF(L2974="","",ABS(L2974))</f>
        <v/>
      </c>
      <c r="N2974" t="n">
        <v>0.4</v>
      </c>
      <c r="O2974" t="n">
        <v>0.9881</v>
      </c>
      <c r="P2974" t="n">
        <v>0.7216473072861669</v>
      </c>
      <c r="Q2974" t="n">
        <v>0.9948088222224777</v>
      </c>
      <c r="R2974" t="n">
        <v>0.1454687167328748</v>
      </c>
      <c r="S2974" t="n">
        <v>1</v>
      </c>
      <c r="T2974" t="n">
        <v>0.9821829681182138</v>
      </c>
      <c r="U2974" t="n">
        <v>0.6817825142540124</v>
      </c>
      <c r="V2974" t="n">
        <v>0.7512732022530542</v>
      </c>
      <c r="W2974" t="n">
        <v>0.4404551106498476</v>
      </c>
      <c r="X2974" t="n">
        <v>0.5922873188486718</v>
      </c>
    </row>
    <row r="2975">
      <c r="A2975" t="inlineStr">
        <is>
          <t>3162500</t>
        </is>
      </c>
      <c r="B2975" t="inlineStr">
        <is>
          <t>São João del Rei</t>
        </is>
      </c>
      <c r="C2975" t="inlineStr">
        <is>
          <t>MG</t>
        </is>
      </c>
      <c r="D2975" t="inlineStr">
        <is>
          <t>REGIÃO SUDESTE</t>
        </is>
      </c>
      <c r="E2975" s="70">
        <f>SUMPRODUCT(N2975:Q2975,PAINEL_PESOS!$C$16:$C$19)</f>
        <v/>
      </c>
      <c r="F2975" s="70">
        <f>SUMPRODUCT(R2975:T2975,PAINEL_PESOS!$C$21:$C$23)</f>
        <v/>
      </c>
      <c r="G2975" s="70">
        <f>SUMPRODUCT(U2975:V2975,PAINEL_PESOS!$C$25:$C$26)</f>
        <v/>
      </c>
      <c r="H2975" s="70">
        <f>SUMPRODUCT(W2975:X2975,PAINEL_PESOS!$C$28:$C$29)</f>
        <v/>
      </c>
      <c r="I2975" s="70" t="n">
        <v>0.9977695918694161</v>
      </c>
      <c r="J2975" s="70" t="n">
        <v>0.6928696470995681</v>
      </c>
      <c r="K2975" s="71">
        <f>IF(NOT(AND(PAINEL_PESOS!$D$12="OK - 100%",PAINEL_PESOS!$F$20="OK - 100%",PAINEL_PESOS!$F$24="OK - 100%",PAINEL_PESOS!$F$27="OK - 100%",PAINEL_PESOS!$F$30="OK - 100%")),"", (E2975*PAINEL_PESOS!$B$7+F2975*PAINEL_PESOS!$B$8+G2975*PAINEL_PESOS!$B$9+H2975*PAINEL_PESOS!$B$10)*I2975)</f>
        <v/>
      </c>
      <c r="L2975" s="71">
        <f>IF(K2975="","",K2975-J2975)</f>
        <v/>
      </c>
      <c r="M2975" s="71">
        <f>IF(L2975="","",ABS(L2975))</f>
        <v/>
      </c>
      <c r="N2975" t="n">
        <v>1</v>
      </c>
      <c r="O2975" t="n">
        <v>0.9736</v>
      </c>
      <c r="P2975" t="n">
        <v>0.930623020063358</v>
      </c>
      <c r="Q2975" t="n">
        <v>0.9917892603055072</v>
      </c>
      <c r="R2975" t="n">
        <v>0.4630835511181428</v>
      </c>
      <c r="S2975" t="n">
        <v>0.9956078157477255</v>
      </c>
      <c r="T2975" t="n">
        <v>0.9966798475213378</v>
      </c>
      <c r="U2975" t="n">
        <v>0.1880515973744796</v>
      </c>
      <c r="V2975" t="n">
        <v>0.7066162845985733</v>
      </c>
      <c r="W2975" t="n">
        <v>0.223936056857767</v>
      </c>
      <c r="X2975" t="n">
        <v>0.851823647913632</v>
      </c>
    </row>
    <row r="2976">
      <c r="A2976" t="inlineStr">
        <is>
          <t>3162559</t>
        </is>
      </c>
      <c r="B2976" t="inlineStr">
        <is>
          <t>São João do Manhuaçu</t>
        </is>
      </c>
      <c r="C2976" t="inlineStr">
        <is>
          <t>MG</t>
        </is>
      </c>
      <c r="D2976" t="inlineStr">
        <is>
          <t>REGIÃO SUDESTE</t>
        </is>
      </c>
      <c r="E2976" s="70">
        <f>SUMPRODUCT(N2976:Q2976,PAINEL_PESOS!$C$16:$C$19)</f>
        <v/>
      </c>
      <c r="F2976" s="70">
        <f>SUMPRODUCT(R2976:T2976,PAINEL_PESOS!$C$21:$C$23)</f>
        <v/>
      </c>
      <c r="G2976" s="70">
        <f>SUMPRODUCT(U2976:V2976,PAINEL_PESOS!$C$25:$C$26)</f>
        <v/>
      </c>
      <c r="H2976" s="70">
        <f>SUMPRODUCT(W2976:X2976,PAINEL_PESOS!$C$28:$C$29)</f>
        <v/>
      </c>
      <c r="I2976" s="70" t="n">
        <v>0.9971986464127368</v>
      </c>
      <c r="J2976" s="70" t="n">
        <v>0.6383650737912442</v>
      </c>
      <c r="K2976" s="71">
        <f>IF(NOT(AND(PAINEL_PESOS!$D$12="OK - 100%",PAINEL_PESOS!$F$20="OK - 100%",PAINEL_PESOS!$F$24="OK - 100%",PAINEL_PESOS!$F$27="OK - 100%",PAINEL_PESOS!$F$30="OK - 100%")),"", (E2976*PAINEL_PESOS!$B$7+F2976*PAINEL_PESOS!$B$8+G2976*PAINEL_PESOS!$B$9+H2976*PAINEL_PESOS!$B$10)*I2976)</f>
        <v/>
      </c>
      <c r="L2976" s="71">
        <f>IF(K2976="","",K2976-J2976)</f>
        <v/>
      </c>
      <c r="M2976" s="71">
        <f>IF(L2976="","",ABS(L2976))</f>
        <v/>
      </c>
      <c r="N2976" t="n">
        <v>0.6</v>
      </c>
      <c r="O2976" t="n">
        <v>1</v>
      </c>
      <c r="P2976" t="n">
        <v>0.6877507919746568</v>
      </c>
      <c r="Q2976" t="n">
        <v>0.9859564027943714</v>
      </c>
      <c r="R2976" t="n">
        <v>0.2133333684005907</v>
      </c>
      <c r="S2976" t="n">
        <v>0.9985158142869184</v>
      </c>
      <c r="T2976" t="n">
        <v>0.9967592344541876</v>
      </c>
      <c r="U2976" t="n">
        <v>0.2245869972302269</v>
      </c>
      <c r="V2976" t="n">
        <v>0.7177244413850445</v>
      </c>
      <c r="W2976" t="n">
        <v>0.3060547213523274</v>
      </c>
      <c r="X2976" t="n">
        <v>0.7636417014285033</v>
      </c>
    </row>
    <row r="2977">
      <c r="A2977" t="inlineStr">
        <is>
          <t>3162575</t>
        </is>
      </c>
      <c r="B2977" t="inlineStr">
        <is>
          <t>São João do Manteninha</t>
        </is>
      </c>
      <c r="C2977" t="inlineStr">
        <is>
          <t>MG</t>
        </is>
      </c>
      <c r="D2977" t="inlineStr">
        <is>
          <t>REGIÃO SUDESTE</t>
        </is>
      </c>
      <c r="E2977" s="70">
        <f>SUMPRODUCT(N2977:Q2977,PAINEL_PESOS!$C$16:$C$19)</f>
        <v/>
      </c>
      <c r="F2977" s="70">
        <f>SUMPRODUCT(R2977:T2977,PAINEL_PESOS!$C$21:$C$23)</f>
        <v/>
      </c>
      <c r="G2977" s="70">
        <f>SUMPRODUCT(U2977:V2977,PAINEL_PESOS!$C$25:$C$26)</f>
        <v/>
      </c>
      <c r="H2977" s="70">
        <f>SUMPRODUCT(W2977:X2977,PAINEL_PESOS!$C$28:$C$29)</f>
        <v/>
      </c>
      <c r="I2977" s="70" t="n">
        <v>0.9852527598044011</v>
      </c>
      <c r="J2977" s="70" t="n">
        <v>0.5695026698688275</v>
      </c>
      <c r="K2977" s="71">
        <f>IF(NOT(AND(PAINEL_PESOS!$D$12="OK - 100%",PAINEL_PESOS!$F$20="OK - 100%",PAINEL_PESOS!$F$24="OK - 100%",PAINEL_PESOS!$F$27="OK - 100%",PAINEL_PESOS!$F$30="OK - 100%")),"", (E2977*PAINEL_PESOS!$B$7+F2977*PAINEL_PESOS!$B$8+G2977*PAINEL_PESOS!$B$9+H2977*PAINEL_PESOS!$B$10)*I2977)</f>
        <v/>
      </c>
      <c r="L2977" s="71">
        <f>IF(K2977="","",K2977-J2977)</f>
        <v/>
      </c>
      <c r="M2977" s="71">
        <f>IF(L2977="","",ABS(L2977))</f>
        <v/>
      </c>
      <c r="N2977" t="n">
        <v>0.2</v>
      </c>
      <c r="O2977" t="n">
        <v>0.9893999999999999</v>
      </c>
      <c r="P2977" t="n">
        <v>0.3460401267159451</v>
      </c>
      <c r="Q2977" t="n">
        <v>0.9617281209368495</v>
      </c>
      <c r="R2977" t="n">
        <v>0.122045473449675</v>
      </c>
      <c r="S2977" t="n">
        <v>0.9779832048066357</v>
      </c>
      <c r="T2977" t="n">
        <v>0.9597159184954402</v>
      </c>
      <c r="U2977" t="n">
        <v>0.1277075990706374</v>
      </c>
      <c r="V2977" t="n">
        <v>0.7343724071066167</v>
      </c>
      <c r="W2977" t="n">
        <v>0.4859794451011537</v>
      </c>
      <c r="X2977" t="n">
        <v>0.6544091401652121</v>
      </c>
    </row>
    <row r="2978">
      <c r="A2978" t="inlineStr">
        <is>
          <t>3162609</t>
        </is>
      </c>
      <c r="B2978" t="inlineStr">
        <is>
          <t>São João do Oriente</t>
        </is>
      </c>
      <c r="C2978" t="inlineStr">
        <is>
          <t>MG</t>
        </is>
      </c>
      <c r="D2978" t="inlineStr">
        <is>
          <t>REGIÃO SUDESTE</t>
        </is>
      </c>
      <c r="E2978" s="70">
        <f>SUMPRODUCT(N2978:Q2978,PAINEL_PESOS!$C$16:$C$19)</f>
        <v/>
      </c>
      <c r="F2978" s="70">
        <f>SUMPRODUCT(R2978:T2978,PAINEL_PESOS!$C$21:$C$23)</f>
        <v/>
      </c>
      <c r="G2978" s="70">
        <f>SUMPRODUCT(U2978:V2978,PAINEL_PESOS!$C$25:$C$26)</f>
        <v/>
      </c>
      <c r="H2978" s="70">
        <f>SUMPRODUCT(W2978:X2978,PAINEL_PESOS!$C$28:$C$29)</f>
        <v/>
      </c>
      <c r="I2978" s="70" t="n">
        <v>0.9703431883292155</v>
      </c>
      <c r="J2978" s="70" t="n">
        <v>0.5812082295749321</v>
      </c>
      <c r="K2978" s="71">
        <f>IF(NOT(AND(PAINEL_PESOS!$D$12="OK - 100%",PAINEL_PESOS!$F$20="OK - 100%",PAINEL_PESOS!$F$24="OK - 100%",PAINEL_PESOS!$F$27="OK - 100%",PAINEL_PESOS!$F$30="OK - 100%")),"", (E2978*PAINEL_PESOS!$B$7+F2978*PAINEL_PESOS!$B$8+G2978*PAINEL_PESOS!$B$9+H2978*PAINEL_PESOS!$B$10)*I2978)</f>
        <v/>
      </c>
      <c r="L2978" s="71">
        <f>IF(K2978="","",K2978-J2978)</f>
        <v/>
      </c>
      <c r="M2978" s="71">
        <f>IF(L2978="","",ABS(L2978))</f>
        <v/>
      </c>
      <c r="N2978" t="n">
        <v>0.6</v>
      </c>
      <c r="O2978" t="n">
        <v>1</v>
      </c>
      <c r="P2978" t="n">
        <v>0.6280887011615628</v>
      </c>
      <c r="Q2978" t="n">
        <v>0.9716842092808958</v>
      </c>
      <c r="R2978" t="n">
        <v>0.1536541897673408</v>
      </c>
      <c r="S2978" t="n">
        <v>0.9926873901238263</v>
      </c>
      <c r="T2978" t="n">
        <v>0.8674469464745512</v>
      </c>
      <c r="U2978" t="n">
        <v>0.1050018439269068</v>
      </c>
      <c r="V2978" t="n">
        <v>0.7346444428210634</v>
      </c>
      <c r="W2978" t="n">
        <v>0.3158702443156611</v>
      </c>
      <c r="X2978" t="n">
        <v>0.6938459227525758</v>
      </c>
    </row>
    <row r="2979">
      <c r="A2979" t="inlineStr">
        <is>
          <t>3162658</t>
        </is>
      </c>
      <c r="B2979" t="inlineStr">
        <is>
          <t>São João do Pacuí</t>
        </is>
      </c>
      <c r="C2979" t="inlineStr">
        <is>
          <t>MG</t>
        </is>
      </c>
      <c r="D2979" t="inlineStr">
        <is>
          <t>REGIÃO SUDESTE</t>
        </is>
      </c>
      <c r="E2979" s="70">
        <f>SUMPRODUCT(N2979:Q2979,PAINEL_PESOS!$C$16:$C$19)</f>
        <v/>
      </c>
      <c r="F2979" s="70">
        <f>SUMPRODUCT(R2979:T2979,PAINEL_PESOS!$C$21:$C$23)</f>
        <v/>
      </c>
      <c r="G2979" s="70">
        <f>SUMPRODUCT(U2979:V2979,PAINEL_PESOS!$C$25:$C$26)</f>
        <v/>
      </c>
      <c r="H2979" s="70">
        <f>SUMPRODUCT(W2979:X2979,PAINEL_PESOS!$C$28:$C$29)</f>
        <v/>
      </c>
      <c r="I2979" s="70" t="n">
        <v>0.9946847052754747</v>
      </c>
      <c r="J2979" s="70" t="n">
        <v>0.6938755183010612</v>
      </c>
      <c r="K2979" s="71">
        <f>IF(NOT(AND(PAINEL_PESOS!$D$12="OK - 100%",PAINEL_PESOS!$F$20="OK - 100%",PAINEL_PESOS!$F$24="OK - 100%",PAINEL_PESOS!$F$27="OK - 100%",PAINEL_PESOS!$F$30="OK - 100%")),"", (E2979*PAINEL_PESOS!$B$7+F2979*PAINEL_PESOS!$B$8+G2979*PAINEL_PESOS!$B$9+H2979*PAINEL_PESOS!$B$10)*I2979)</f>
        <v/>
      </c>
      <c r="L2979" s="71">
        <f>IF(K2979="","",K2979-J2979)</f>
        <v/>
      </c>
      <c r="M2979" s="71">
        <f>IF(L2979="","",ABS(L2979))</f>
        <v/>
      </c>
      <c r="N2979" t="n">
        <v>1</v>
      </c>
      <c r="O2979" t="n">
        <v>0.75</v>
      </c>
      <c r="P2979" t="n">
        <v>1</v>
      </c>
      <c r="Q2979" t="n">
        <v>0.9865747279396649</v>
      </c>
      <c r="R2979" t="n">
        <v>0.0691148832433187</v>
      </c>
      <c r="S2979" t="n">
        <v>1</v>
      </c>
      <c r="T2979" t="n">
        <v>0.9825624387398312</v>
      </c>
      <c r="U2979" t="n">
        <v>0.5239509640118958</v>
      </c>
      <c r="V2979" t="n">
        <v>0.7553175414480383</v>
      </c>
      <c r="W2979" t="n">
        <v>0.5342176402229085</v>
      </c>
      <c r="X2979" t="n">
        <v>0.531108645491978</v>
      </c>
    </row>
    <row r="2980">
      <c r="A2980" t="inlineStr">
        <is>
          <t>3162708</t>
        </is>
      </c>
      <c r="B2980" t="inlineStr">
        <is>
          <t>São João do Paraíso</t>
        </is>
      </c>
      <c r="C2980" t="inlineStr">
        <is>
          <t>MG</t>
        </is>
      </c>
      <c r="D2980" t="inlineStr">
        <is>
          <t>REGIÃO SUDESTE</t>
        </is>
      </c>
      <c r="E2980" s="70">
        <f>SUMPRODUCT(N2980:Q2980,PAINEL_PESOS!$C$16:$C$19)</f>
        <v/>
      </c>
      <c r="F2980" s="70">
        <f>SUMPRODUCT(R2980:T2980,PAINEL_PESOS!$C$21:$C$23)</f>
        <v/>
      </c>
      <c r="G2980" s="70">
        <f>SUMPRODUCT(U2980:V2980,PAINEL_PESOS!$C$25:$C$26)</f>
        <v/>
      </c>
      <c r="H2980" s="70">
        <f>SUMPRODUCT(W2980:X2980,PAINEL_PESOS!$C$28:$C$29)</f>
        <v/>
      </c>
      <c r="I2980" s="70" t="n">
        <v>0.9553957199934272</v>
      </c>
      <c r="J2980" s="70" t="n">
        <v>0.6775774325414343</v>
      </c>
      <c r="K2980" s="71">
        <f>IF(NOT(AND(PAINEL_PESOS!$D$12="OK - 100%",PAINEL_PESOS!$F$20="OK - 100%",PAINEL_PESOS!$F$24="OK - 100%",PAINEL_PESOS!$F$27="OK - 100%",PAINEL_PESOS!$F$30="OK - 100%")),"", (E2980*PAINEL_PESOS!$B$7+F2980*PAINEL_PESOS!$B$8+G2980*PAINEL_PESOS!$B$9+H2980*PAINEL_PESOS!$B$10)*I2980)</f>
        <v/>
      </c>
      <c r="L2980" s="71">
        <f>IF(K2980="","",K2980-J2980)</f>
        <v/>
      </c>
      <c r="M2980" s="71">
        <f>IF(L2980="","",ABS(L2980))</f>
        <v/>
      </c>
      <c r="N2980" t="n">
        <v>1</v>
      </c>
      <c r="O2980" t="n">
        <v>1</v>
      </c>
      <c r="P2980" t="n">
        <v>0.6510031678986272</v>
      </c>
      <c r="Q2980" t="n">
        <v>0.9710996044254127</v>
      </c>
      <c r="R2980" t="n">
        <v>0.2450122823562298</v>
      </c>
      <c r="S2980" t="n">
        <v>0.9966632188982729</v>
      </c>
      <c r="T2980" t="n">
        <v>0.7876306250041768</v>
      </c>
      <c r="U2980" t="n">
        <v>0.509731822260993</v>
      </c>
      <c r="V2980" t="n">
        <v>0.734267976460348</v>
      </c>
      <c r="W2980" t="n">
        <v>0.6260198879087147</v>
      </c>
      <c r="X2980" t="n">
        <v>0.6397485089660315</v>
      </c>
    </row>
    <row r="2981">
      <c r="A2981" t="inlineStr">
        <is>
          <t>3162807</t>
        </is>
      </c>
      <c r="B2981" t="inlineStr">
        <is>
          <t>São João Evangelista</t>
        </is>
      </c>
      <c r="C2981" t="inlineStr">
        <is>
          <t>MG</t>
        </is>
      </c>
      <c r="D2981" t="inlineStr">
        <is>
          <t>REGIÃO SUDESTE</t>
        </is>
      </c>
      <c r="E2981" s="70">
        <f>SUMPRODUCT(N2981:Q2981,PAINEL_PESOS!$C$16:$C$19)</f>
        <v/>
      </c>
      <c r="F2981" s="70">
        <f>SUMPRODUCT(R2981:T2981,PAINEL_PESOS!$C$21:$C$23)</f>
        <v/>
      </c>
      <c r="G2981" s="70">
        <f>SUMPRODUCT(U2981:V2981,PAINEL_PESOS!$C$25:$C$26)</f>
        <v/>
      </c>
      <c r="H2981" s="70">
        <f>SUMPRODUCT(W2981:X2981,PAINEL_PESOS!$C$28:$C$29)</f>
        <v/>
      </c>
      <c r="I2981" s="70" t="n">
        <v>0.9965747884867575</v>
      </c>
      <c r="J2981" s="70" t="n">
        <v>0.6952803536353744</v>
      </c>
      <c r="K2981" s="71">
        <f>IF(NOT(AND(PAINEL_PESOS!$D$12="OK - 100%",PAINEL_PESOS!$F$20="OK - 100%",PAINEL_PESOS!$F$24="OK - 100%",PAINEL_PESOS!$F$27="OK - 100%",PAINEL_PESOS!$F$30="OK - 100%")),"", (E2981*PAINEL_PESOS!$B$7+F2981*PAINEL_PESOS!$B$8+G2981*PAINEL_PESOS!$B$9+H2981*PAINEL_PESOS!$B$10)*I2981)</f>
        <v/>
      </c>
      <c r="L2981" s="71">
        <f>IF(K2981="","",K2981-J2981)</f>
        <v/>
      </c>
      <c r="M2981" s="71">
        <f>IF(L2981="","",ABS(L2981))</f>
        <v/>
      </c>
      <c r="N2981" t="n">
        <v>1</v>
      </c>
      <c r="O2981" t="n">
        <v>0.9888</v>
      </c>
      <c r="P2981" t="n">
        <v>0.7843717001055966</v>
      </c>
      <c r="Q2981" t="n">
        <v>0.9891113878736246</v>
      </c>
      <c r="R2981" t="n">
        <v>0.2299592880483978</v>
      </c>
      <c r="S2981" t="n">
        <v>0.999876502843409</v>
      </c>
      <c r="T2981" t="n">
        <v>0.9905543284817434</v>
      </c>
      <c r="U2981" t="n">
        <v>0.3966374172034665</v>
      </c>
      <c r="V2981" t="n">
        <v>0.7451042461955311</v>
      </c>
      <c r="W2981" t="n">
        <v>0.4128223097162148</v>
      </c>
      <c r="X2981" t="n">
        <v>0.6653945715034452</v>
      </c>
    </row>
    <row r="2982">
      <c r="A2982" t="inlineStr">
        <is>
          <t>3162906</t>
        </is>
      </c>
      <c r="B2982" t="inlineStr">
        <is>
          <t>São João Nepomuceno</t>
        </is>
      </c>
      <c r="C2982" t="inlineStr">
        <is>
          <t>MG</t>
        </is>
      </c>
      <c r="D2982" t="inlineStr">
        <is>
          <t>REGIÃO SUDESTE</t>
        </is>
      </c>
      <c r="E2982" s="70">
        <f>SUMPRODUCT(N2982:Q2982,PAINEL_PESOS!$C$16:$C$19)</f>
        <v/>
      </c>
      <c r="F2982" s="70">
        <f>SUMPRODUCT(R2982:T2982,PAINEL_PESOS!$C$21:$C$23)</f>
        <v/>
      </c>
      <c r="G2982" s="70">
        <f>SUMPRODUCT(U2982:V2982,PAINEL_PESOS!$C$25:$C$26)</f>
        <v/>
      </c>
      <c r="H2982" s="70">
        <f>SUMPRODUCT(W2982:X2982,PAINEL_PESOS!$C$28:$C$29)</f>
        <v/>
      </c>
      <c r="I2982" s="70" t="n">
        <v>0.996910844874449</v>
      </c>
      <c r="J2982" s="70" t="n">
        <v>0.6214829230487767</v>
      </c>
      <c r="K2982" s="71">
        <f>IF(NOT(AND(PAINEL_PESOS!$D$12="OK - 100%",PAINEL_PESOS!$F$20="OK - 100%",PAINEL_PESOS!$F$24="OK - 100%",PAINEL_PESOS!$F$27="OK - 100%",PAINEL_PESOS!$F$30="OK - 100%")),"", (E2982*PAINEL_PESOS!$B$7+F2982*PAINEL_PESOS!$B$8+G2982*PAINEL_PESOS!$B$9+H2982*PAINEL_PESOS!$B$10)*I2982)</f>
        <v/>
      </c>
      <c r="L2982" s="71">
        <f>IF(K2982="","",K2982-J2982)</f>
        <v/>
      </c>
      <c r="M2982" s="71">
        <f>IF(L2982="","",ABS(L2982))</f>
        <v/>
      </c>
      <c r="N2982" t="n">
        <v>0.4</v>
      </c>
      <c r="O2982" t="n">
        <v>1</v>
      </c>
      <c r="P2982" t="n">
        <v>0.5712777191129883</v>
      </c>
      <c r="Q2982" t="n">
        <v>0.9890211986963053</v>
      </c>
      <c r="R2982" t="n">
        <v>0.3080529370074981</v>
      </c>
      <c r="S2982" t="n">
        <v>0.9911037574730717</v>
      </c>
      <c r="T2982" t="n">
        <v>0.9961771659869679</v>
      </c>
      <c r="U2982" t="n">
        <v>0.1758681910716639</v>
      </c>
      <c r="V2982" t="n">
        <v>0.7024071952022807</v>
      </c>
      <c r="W2982" t="n">
        <v>0.30113087646048</v>
      </c>
      <c r="X2982" t="n">
        <v>0.7974915392780607</v>
      </c>
    </row>
    <row r="2983">
      <c r="A2983" t="inlineStr">
        <is>
          <t>3162922</t>
        </is>
      </c>
      <c r="B2983" t="inlineStr">
        <is>
          <t>São Joaquim de Bicas</t>
        </is>
      </c>
      <c r="C2983" t="inlineStr">
        <is>
          <t>MG</t>
        </is>
      </c>
      <c r="D2983" t="inlineStr">
        <is>
          <t>REGIÃO SUDESTE</t>
        </is>
      </c>
      <c r="E2983" s="70">
        <f>SUMPRODUCT(N2983:Q2983,PAINEL_PESOS!$C$16:$C$19)</f>
        <v/>
      </c>
      <c r="F2983" s="70">
        <f>SUMPRODUCT(R2983:T2983,PAINEL_PESOS!$C$21:$C$23)</f>
        <v/>
      </c>
      <c r="G2983" s="70">
        <f>SUMPRODUCT(U2983:V2983,PAINEL_PESOS!$C$25:$C$26)</f>
        <v/>
      </c>
      <c r="H2983" s="70">
        <f>SUMPRODUCT(W2983:X2983,PAINEL_PESOS!$C$28:$C$29)</f>
        <v/>
      </c>
      <c r="I2983" s="70" t="n">
        <v>0.940209336827041</v>
      </c>
      <c r="J2983" s="70" t="n">
        <v>0.5710695621632931</v>
      </c>
      <c r="K2983" s="71">
        <f>IF(NOT(AND(PAINEL_PESOS!$D$12="OK - 100%",PAINEL_PESOS!$F$20="OK - 100%",PAINEL_PESOS!$F$24="OK - 100%",PAINEL_PESOS!$F$27="OK - 100%",PAINEL_PESOS!$F$30="OK - 100%")),"", (E2983*PAINEL_PESOS!$B$7+F2983*PAINEL_PESOS!$B$8+G2983*PAINEL_PESOS!$B$9+H2983*PAINEL_PESOS!$B$10)*I2983)</f>
        <v/>
      </c>
      <c r="L2983" s="71">
        <f>IF(K2983="","",K2983-J2983)</f>
        <v/>
      </c>
      <c r="M2983" s="71">
        <f>IF(L2983="","",ABS(L2983))</f>
        <v/>
      </c>
      <c r="N2983" t="n">
        <v>0.6</v>
      </c>
      <c r="O2983" t="n">
        <v>0.9893999999999999</v>
      </c>
      <c r="P2983" t="n">
        <v>0.4099260823653643</v>
      </c>
      <c r="Q2983" t="n">
        <v>0.7471123169085883</v>
      </c>
      <c r="R2983" t="n">
        <v>0.3512356532299239</v>
      </c>
      <c r="S2983" t="n">
        <v>0.8562317664467833</v>
      </c>
      <c r="T2983" t="n">
        <v>0.8996546428172791</v>
      </c>
      <c r="U2983" t="n">
        <v>0.2641893217134464</v>
      </c>
      <c r="V2983" t="n">
        <v>0.6160323729909676</v>
      </c>
      <c r="W2983" t="n">
        <v>0.4023322701423706</v>
      </c>
      <c r="X2983" t="n">
        <v>0.7985631683228037</v>
      </c>
    </row>
    <row r="2984">
      <c r="A2984" t="inlineStr">
        <is>
          <t>3162948</t>
        </is>
      </c>
      <c r="B2984" t="inlineStr">
        <is>
          <t>São José da Barra</t>
        </is>
      </c>
      <c r="C2984" t="inlineStr">
        <is>
          <t>MG</t>
        </is>
      </c>
      <c r="D2984" t="inlineStr">
        <is>
          <t>REGIÃO SUDESTE</t>
        </is>
      </c>
      <c r="E2984" s="70">
        <f>SUMPRODUCT(N2984:Q2984,PAINEL_PESOS!$C$16:$C$19)</f>
        <v/>
      </c>
      <c r="F2984" s="70">
        <f>SUMPRODUCT(R2984:T2984,PAINEL_PESOS!$C$21:$C$23)</f>
        <v/>
      </c>
      <c r="G2984" s="70">
        <f>SUMPRODUCT(U2984:V2984,PAINEL_PESOS!$C$25:$C$26)</f>
        <v/>
      </c>
      <c r="H2984" s="70">
        <f>SUMPRODUCT(W2984:X2984,PAINEL_PESOS!$C$28:$C$29)</f>
        <v/>
      </c>
      <c r="I2984" s="70" t="n">
        <v>0.9900730273616762</v>
      </c>
      <c r="J2984" s="70" t="n">
        <v>0.6550405839233343</v>
      </c>
      <c r="K2984" s="71">
        <f>IF(NOT(AND(PAINEL_PESOS!$D$12="OK - 100%",PAINEL_PESOS!$F$20="OK - 100%",PAINEL_PESOS!$F$24="OK - 100%",PAINEL_PESOS!$F$27="OK - 100%",PAINEL_PESOS!$F$30="OK - 100%")),"", (E2984*PAINEL_PESOS!$B$7+F2984*PAINEL_PESOS!$B$8+G2984*PAINEL_PESOS!$B$9+H2984*PAINEL_PESOS!$B$10)*I2984)</f>
        <v/>
      </c>
      <c r="L2984" s="71">
        <f>IF(K2984="","",K2984-J2984)</f>
        <v/>
      </c>
      <c r="M2984" s="71">
        <f>IF(L2984="","",ABS(L2984))</f>
        <v/>
      </c>
      <c r="N2984" t="n">
        <v>0.8</v>
      </c>
      <c r="O2984" t="n">
        <v>1</v>
      </c>
      <c r="P2984" t="n">
        <v>0.7982048574445618</v>
      </c>
      <c r="Q2984" t="n">
        <v>0.9974917175770917</v>
      </c>
      <c r="R2984" t="n">
        <v>0.3365827399387859</v>
      </c>
      <c r="S2984" t="n">
        <v>0.9999667098512287</v>
      </c>
      <c r="T2984" t="n">
        <v>0.9510279249407083</v>
      </c>
      <c r="U2984" t="n">
        <v>0.1748911900046577</v>
      </c>
      <c r="V2984" t="n">
        <v>0.7371736215572535</v>
      </c>
      <c r="W2984" t="n">
        <v>0.202439368900872</v>
      </c>
      <c r="X2984" t="n">
        <v>0.8554627643144319</v>
      </c>
    </row>
    <row r="2985">
      <c r="A2985" t="inlineStr">
        <is>
          <t>3162955</t>
        </is>
      </c>
      <c r="B2985" t="inlineStr">
        <is>
          <t>São José da Lapa</t>
        </is>
      </c>
      <c r="C2985" t="inlineStr">
        <is>
          <t>MG</t>
        </is>
      </c>
      <c r="D2985" t="inlineStr">
        <is>
          <t>REGIÃO SUDESTE</t>
        </is>
      </c>
      <c r="E2985" s="70">
        <f>SUMPRODUCT(N2985:Q2985,PAINEL_PESOS!$C$16:$C$19)</f>
        <v/>
      </c>
      <c r="F2985" s="70">
        <f>SUMPRODUCT(R2985:T2985,PAINEL_PESOS!$C$21:$C$23)</f>
        <v/>
      </c>
      <c r="G2985" s="70">
        <f>SUMPRODUCT(U2985:V2985,PAINEL_PESOS!$C$25:$C$26)</f>
        <v/>
      </c>
      <c r="H2985" s="70">
        <f>SUMPRODUCT(W2985:X2985,PAINEL_PESOS!$C$28:$C$29)</f>
        <v/>
      </c>
      <c r="I2985" s="70" t="n">
        <v>0.9578949807545806</v>
      </c>
      <c r="J2985" s="70" t="n">
        <v>0.5617756498874688</v>
      </c>
      <c r="K2985" s="71">
        <f>IF(NOT(AND(PAINEL_PESOS!$D$12="OK - 100%",PAINEL_PESOS!$F$20="OK - 100%",PAINEL_PESOS!$F$24="OK - 100%",PAINEL_PESOS!$F$27="OK - 100%",PAINEL_PESOS!$F$30="OK - 100%")),"", (E2985*PAINEL_PESOS!$B$7+F2985*PAINEL_PESOS!$B$8+G2985*PAINEL_PESOS!$B$9+H2985*PAINEL_PESOS!$B$10)*I2985)</f>
        <v/>
      </c>
      <c r="L2985" s="71">
        <f>IF(K2985="","",K2985-J2985)</f>
        <v/>
      </c>
      <c r="M2985" s="71">
        <f>IF(L2985="","",ABS(L2985))</f>
        <v/>
      </c>
      <c r="N2985" t="n">
        <v>0.8</v>
      </c>
      <c r="O2985" t="n">
        <v>0.9792999999999999</v>
      </c>
      <c r="P2985" t="n">
        <v>0.3108764519535374</v>
      </c>
      <c r="Q2985" t="n">
        <v>0.7676815705247627</v>
      </c>
      <c r="R2985" t="n">
        <v>0.3477491368883272</v>
      </c>
      <c r="S2985" t="n">
        <v>0.8829508905412282</v>
      </c>
      <c r="T2985" t="n">
        <v>0.9965221797382432</v>
      </c>
      <c r="U2985" t="n">
        <v>0.3067832959655089</v>
      </c>
      <c r="V2985" t="n">
        <v>0.2533774356589648</v>
      </c>
      <c r="W2985" t="n">
        <v>0.4925538027863463</v>
      </c>
      <c r="X2985" t="n">
        <v>0.7252931352713655</v>
      </c>
    </row>
    <row r="2986">
      <c r="A2986" t="inlineStr">
        <is>
          <t>3163003</t>
        </is>
      </c>
      <c r="B2986" t="inlineStr">
        <is>
          <t>São José da Safira</t>
        </is>
      </c>
      <c r="C2986" t="inlineStr">
        <is>
          <t>MG</t>
        </is>
      </c>
      <c r="D2986" t="inlineStr">
        <is>
          <t>REGIÃO SUDESTE</t>
        </is>
      </c>
      <c r="E2986" s="70">
        <f>SUMPRODUCT(N2986:Q2986,PAINEL_PESOS!$C$16:$C$19)</f>
        <v/>
      </c>
      <c r="F2986" s="70">
        <f>SUMPRODUCT(R2986:T2986,PAINEL_PESOS!$C$21:$C$23)</f>
        <v/>
      </c>
      <c r="G2986" s="70">
        <f>SUMPRODUCT(U2986:V2986,PAINEL_PESOS!$C$25:$C$26)</f>
        <v/>
      </c>
      <c r="H2986" s="70">
        <f>SUMPRODUCT(W2986:X2986,PAINEL_PESOS!$C$28:$C$29)</f>
        <v/>
      </c>
      <c r="I2986" s="70" t="n">
        <v>0.9971942002763374</v>
      </c>
      <c r="J2986" s="70" t="n">
        <v>0.6362137203797669</v>
      </c>
      <c r="K2986" s="71">
        <f>IF(NOT(AND(PAINEL_PESOS!$D$12="OK - 100%",PAINEL_PESOS!$F$20="OK - 100%",PAINEL_PESOS!$F$24="OK - 100%",PAINEL_PESOS!$F$27="OK - 100%",PAINEL_PESOS!$F$30="OK - 100%")),"", (E2986*PAINEL_PESOS!$B$7+F2986*PAINEL_PESOS!$B$8+G2986*PAINEL_PESOS!$B$9+H2986*PAINEL_PESOS!$B$10)*I2986)</f>
        <v/>
      </c>
      <c r="L2986" s="71">
        <f>IF(K2986="","",K2986-J2986)</f>
        <v/>
      </c>
      <c r="M2986" s="71">
        <f>IF(L2986="","",ABS(L2986))</f>
        <v/>
      </c>
      <c r="N2986" t="n">
        <v>0.2</v>
      </c>
      <c r="O2986" t="n">
        <v>1</v>
      </c>
      <c r="P2986" t="n">
        <v>0.6605068637803591</v>
      </c>
      <c r="Q2986" t="n">
        <v>0.9892130332702322</v>
      </c>
      <c r="R2986" t="n">
        <v>0.0696027707007358</v>
      </c>
      <c r="S2986" t="n">
        <v>1</v>
      </c>
      <c r="T2986" t="n">
        <v>0.9938284778986489</v>
      </c>
      <c r="U2986" t="n">
        <v>0.3650143375959058</v>
      </c>
      <c r="V2986" t="n">
        <v>0.7582135953404554</v>
      </c>
      <c r="W2986" t="n">
        <v>0.4883747030544628</v>
      </c>
      <c r="X2986" t="n">
        <v>0.691947233912084</v>
      </c>
    </row>
    <row r="2987">
      <c r="A2987" t="inlineStr">
        <is>
          <t>3163102</t>
        </is>
      </c>
      <c r="B2987" t="inlineStr">
        <is>
          <t>São José da Varginha</t>
        </is>
      </c>
      <c r="C2987" t="inlineStr">
        <is>
          <t>MG</t>
        </is>
      </c>
      <c r="D2987" t="inlineStr">
        <is>
          <t>REGIÃO SUDESTE</t>
        </is>
      </c>
      <c r="E2987" s="70">
        <f>SUMPRODUCT(N2987:Q2987,PAINEL_PESOS!$C$16:$C$19)</f>
        <v/>
      </c>
      <c r="F2987" s="70">
        <f>SUMPRODUCT(R2987:T2987,PAINEL_PESOS!$C$21:$C$23)</f>
        <v/>
      </c>
      <c r="G2987" s="70">
        <f>SUMPRODUCT(U2987:V2987,PAINEL_PESOS!$C$25:$C$26)</f>
        <v/>
      </c>
      <c r="H2987" s="70">
        <f>SUMPRODUCT(W2987:X2987,PAINEL_PESOS!$C$28:$C$29)</f>
        <v/>
      </c>
      <c r="I2987" s="70" t="n">
        <v>0.9897561351938814</v>
      </c>
      <c r="J2987" s="70" t="n">
        <v>0.6807079255675834</v>
      </c>
      <c r="K2987" s="71">
        <f>IF(NOT(AND(PAINEL_PESOS!$D$12="OK - 100%",PAINEL_PESOS!$F$20="OK - 100%",PAINEL_PESOS!$F$24="OK - 100%",PAINEL_PESOS!$F$27="OK - 100%",PAINEL_PESOS!$F$30="OK - 100%")),"", (E2987*PAINEL_PESOS!$B$7+F2987*PAINEL_PESOS!$B$8+G2987*PAINEL_PESOS!$B$9+H2987*PAINEL_PESOS!$B$10)*I2987)</f>
        <v/>
      </c>
      <c r="L2987" s="71">
        <f>IF(K2987="","",K2987-J2987)</f>
        <v/>
      </c>
      <c r="M2987" s="71">
        <f>IF(L2987="","",ABS(L2987))</f>
        <v/>
      </c>
      <c r="N2987" t="n">
        <v>1</v>
      </c>
      <c r="O2987" t="n">
        <v>1</v>
      </c>
      <c r="P2987" t="n">
        <v>1</v>
      </c>
      <c r="Q2987" t="n">
        <v>0.9912588362904713</v>
      </c>
      <c r="R2987" t="n">
        <v>0.1585851643229516</v>
      </c>
      <c r="S2987" t="n">
        <v>1</v>
      </c>
      <c r="T2987" t="n">
        <v>0.9536643422064208</v>
      </c>
      <c r="U2987" t="n">
        <v>0.2641402121624485</v>
      </c>
      <c r="V2987" t="n">
        <v>0.6331939517939745</v>
      </c>
      <c r="W2987" t="n">
        <v>0.4023267547876859</v>
      </c>
      <c r="X2987" t="n">
        <v>0.7985687344145993</v>
      </c>
    </row>
    <row r="2988">
      <c r="A2988" t="inlineStr">
        <is>
          <t>3163201</t>
        </is>
      </c>
      <c r="B2988" t="inlineStr">
        <is>
          <t>São José do Alegre</t>
        </is>
      </c>
      <c r="C2988" t="inlineStr">
        <is>
          <t>MG</t>
        </is>
      </c>
      <c r="D2988" t="inlineStr">
        <is>
          <t>REGIÃO SUDESTE</t>
        </is>
      </c>
      <c r="E2988" s="70">
        <f>SUMPRODUCT(N2988:Q2988,PAINEL_PESOS!$C$16:$C$19)</f>
        <v/>
      </c>
      <c r="F2988" s="70">
        <f>SUMPRODUCT(R2988:T2988,PAINEL_PESOS!$C$21:$C$23)</f>
        <v/>
      </c>
      <c r="G2988" s="70">
        <f>SUMPRODUCT(U2988:V2988,PAINEL_PESOS!$C$25:$C$26)</f>
        <v/>
      </c>
      <c r="H2988" s="70">
        <f>SUMPRODUCT(W2988:X2988,PAINEL_PESOS!$C$28:$C$29)</f>
        <v/>
      </c>
      <c r="I2988" s="70" t="n">
        <v>0.9982768784662153</v>
      </c>
      <c r="J2988" s="70" t="n">
        <v>0.6549749858993456</v>
      </c>
      <c r="K2988" s="71">
        <f>IF(NOT(AND(PAINEL_PESOS!$D$12="OK - 100%",PAINEL_PESOS!$F$20="OK - 100%",PAINEL_PESOS!$F$24="OK - 100%",PAINEL_PESOS!$F$27="OK - 100%",PAINEL_PESOS!$F$30="OK - 100%")),"", (E2988*PAINEL_PESOS!$B$7+F2988*PAINEL_PESOS!$B$8+G2988*PAINEL_PESOS!$B$9+H2988*PAINEL_PESOS!$B$10)*I2988)</f>
        <v/>
      </c>
      <c r="L2988" s="71">
        <f>IF(K2988="","",K2988-J2988)</f>
        <v/>
      </c>
      <c r="M2988" s="71">
        <f>IF(L2988="","",ABS(L2988))</f>
        <v/>
      </c>
      <c r="N2988" t="n">
        <v>1</v>
      </c>
      <c r="O2988" t="n">
        <v>0.9919</v>
      </c>
      <c r="P2988" t="n">
        <v>0.8247096092925026</v>
      </c>
      <c r="Q2988" t="n">
        <v>0.9943728680132987</v>
      </c>
      <c r="R2988" t="n">
        <v>0.1069493063138164</v>
      </c>
      <c r="S2988" t="n">
        <v>0.9983563052471349</v>
      </c>
      <c r="T2988" t="n">
        <v>0.9961087573641048</v>
      </c>
      <c r="U2988" t="n">
        <v>0.2000300796135044</v>
      </c>
      <c r="V2988" t="n">
        <v>0.7000887071045484</v>
      </c>
      <c r="W2988" t="n">
        <v>0.2504030502032525</v>
      </c>
      <c r="X2988" t="n">
        <v>0.7918882956167664</v>
      </c>
    </row>
    <row r="2989">
      <c r="A2989" t="inlineStr">
        <is>
          <t>3163300</t>
        </is>
      </c>
      <c r="B2989" t="inlineStr">
        <is>
          <t>São José do Divino</t>
        </is>
      </c>
      <c r="C2989" t="inlineStr">
        <is>
          <t>MG</t>
        </is>
      </c>
      <c r="D2989" t="inlineStr">
        <is>
          <t>REGIÃO SUDESTE</t>
        </is>
      </c>
      <c r="E2989" s="70">
        <f>SUMPRODUCT(N2989:Q2989,PAINEL_PESOS!$C$16:$C$19)</f>
        <v/>
      </c>
      <c r="F2989" s="70">
        <f>SUMPRODUCT(R2989:T2989,PAINEL_PESOS!$C$21:$C$23)</f>
        <v/>
      </c>
      <c r="G2989" s="70">
        <f>SUMPRODUCT(U2989:V2989,PAINEL_PESOS!$C$25:$C$26)</f>
        <v/>
      </c>
      <c r="H2989" s="70">
        <f>SUMPRODUCT(W2989:X2989,PAINEL_PESOS!$C$28:$C$29)</f>
        <v/>
      </c>
      <c r="I2989" s="70" t="n">
        <v>0.9930022383061544</v>
      </c>
      <c r="J2989" s="70" t="n">
        <v>0.5908171284574295</v>
      </c>
      <c r="K2989" s="71">
        <f>IF(NOT(AND(PAINEL_PESOS!$D$12="OK - 100%",PAINEL_PESOS!$F$20="OK - 100%",PAINEL_PESOS!$F$24="OK - 100%",PAINEL_PESOS!$F$27="OK - 100%",PAINEL_PESOS!$F$30="OK - 100%")),"", (E2989*PAINEL_PESOS!$B$7+F2989*PAINEL_PESOS!$B$8+G2989*PAINEL_PESOS!$B$9+H2989*PAINEL_PESOS!$B$10)*I2989)</f>
        <v/>
      </c>
      <c r="L2989" s="71">
        <f>IF(K2989="","",K2989-J2989)</f>
        <v/>
      </c>
      <c r="M2989" s="71">
        <f>IF(L2989="","",ABS(L2989))</f>
        <v/>
      </c>
      <c r="N2989" t="n">
        <v>0.2</v>
      </c>
      <c r="O2989" t="n">
        <v>1</v>
      </c>
      <c r="P2989" t="n">
        <v>0.6427666314677931</v>
      </c>
      <c r="Q2989" t="n">
        <v>0.9890962003761488</v>
      </c>
      <c r="R2989" t="n">
        <v>0.0816839590941722</v>
      </c>
      <c r="S2989" t="n">
        <v>1</v>
      </c>
      <c r="T2989" t="n">
        <v>0.971988518958284</v>
      </c>
      <c r="U2989" t="n">
        <v>0.1277075990706374</v>
      </c>
      <c r="V2989" t="n">
        <v>0.7067027050760735</v>
      </c>
      <c r="W2989" t="n">
        <v>0.4859794451011537</v>
      </c>
      <c r="X2989" t="n">
        <v>0.6544091401652121</v>
      </c>
    </row>
    <row r="2990">
      <c r="A2990" t="inlineStr">
        <is>
          <t>3163409</t>
        </is>
      </c>
      <c r="B2990" t="inlineStr">
        <is>
          <t>São José do Goiabal</t>
        </is>
      </c>
      <c r="C2990" t="inlineStr">
        <is>
          <t>MG</t>
        </is>
      </c>
      <c r="D2990" t="inlineStr">
        <is>
          <t>REGIÃO SUDESTE</t>
        </is>
      </c>
      <c r="E2990" s="70">
        <f>SUMPRODUCT(N2990:Q2990,PAINEL_PESOS!$C$16:$C$19)</f>
        <v/>
      </c>
      <c r="F2990" s="70">
        <f>SUMPRODUCT(R2990:T2990,PAINEL_PESOS!$C$21:$C$23)</f>
        <v/>
      </c>
      <c r="G2990" s="70">
        <f>SUMPRODUCT(U2990:V2990,PAINEL_PESOS!$C$25:$C$26)</f>
        <v/>
      </c>
      <c r="H2990" s="70">
        <f>SUMPRODUCT(W2990:X2990,PAINEL_PESOS!$C$28:$C$29)</f>
        <v/>
      </c>
      <c r="I2990" s="70" t="n">
        <v>0.9981941678167979</v>
      </c>
      <c r="J2990" s="70" t="n">
        <v>0.6768850371850316</v>
      </c>
      <c r="K2990" s="71">
        <f>IF(NOT(AND(PAINEL_PESOS!$D$12="OK - 100%",PAINEL_PESOS!$F$20="OK - 100%",PAINEL_PESOS!$F$24="OK - 100%",PAINEL_PESOS!$F$27="OK - 100%",PAINEL_PESOS!$F$30="OK - 100%")),"", (E2990*PAINEL_PESOS!$B$7+F2990*PAINEL_PESOS!$B$8+G2990*PAINEL_PESOS!$B$9+H2990*PAINEL_PESOS!$B$10)*I2990)</f>
        <v/>
      </c>
      <c r="L2990" s="71">
        <f>IF(K2990="","",K2990-J2990)</f>
        <v/>
      </c>
      <c r="M2990" s="71">
        <f>IF(L2990="","",ABS(L2990))</f>
        <v/>
      </c>
      <c r="N2990" t="n">
        <v>1</v>
      </c>
      <c r="O2990" t="n">
        <v>1</v>
      </c>
      <c r="P2990" t="n">
        <v>0.8278775079197466</v>
      </c>
      <c r="Q2990" t="n">
        <v>0.9949192836791036</v>
      </c>
      <c r="R2990" t="n">
        <v>0.1163770518713334</v>
      </c>
      <c r="S2990" t="n">
        <v>0.9999878337428855</v>
      </c>
      <c r="T2990" t="n">
        <v>0.994542548169692</v>
      </c>
      <c r="U2990" t="n">
        <v>0.2537948875706668</v>
      </c>
      <c r="V2990" t="n">
        <v>0.750338834285551</v>
      </c>
      <c r="W2990" t="n">
        <v>0.37252498088012</v>
      </c>
      <c r="X2990" t="n">
        <v>0.7295479933827242</v>
      </c>
    </row>
    <row r="2991">
      <c r="A2991" t="inlineStr">
        <is>
          <t>3163508</t>
        </is>
      </c>
      <c r="B2991" t="inlineStr">
        <is>
          <t>São José do Jacuri</t>
        </is>
      </c>
      <c r="C2991" t="inlineStr">
        <is>
          <t>MG</t>
        </is>
      </c>
      <c r="D2991" t="inlineStr">
        <is>
          <t>REGIÃO SUDESTE</t>
        </is>
      </c>
      <c r="E2991" s="70">
        <f>SUMPRODUCT(N2991:Q2991,PAINEL_PESOS!$C$16:$C$19)</f>
        <v/>
      </c>
      <c r="F2991" s="70">
        <f>SUMPRODUCT(R2991:T2991,PAINEL_PESOS!$C$21:$C$23)</f>
        <v/>
      </c>
      <c r="G2991" s="70">
        <f>SUMPRODUCT(U2991:V2991,PAINEL_PESOS!$C$25:$C$26)</f>
        <v/>
      </c>
      <c r="H2991" s="70">
        <f>SUMPRODUCT(W2991:X2991,PAINEL_PESOS!$C$28:$C$29)</f>
        <v/>
      </c>
      <c r="I2991" s="70" t="n">
        <v>0.9972108887171086</v>
      </c>
      <c r="J2991" s="70" t="n">
        <v>0.6889174464112221</v>
      </c>
      <c r="K2991" s="71">
        <f>IF(NOT(AND(PAINEL_PESOS!$D$12="OK - 100%",PAINEL_PESOS!$F$20="OK - 100%",PAINEL_PESOS!$F$24="OK - 100%",PAINEL_PESOS!$F$27="OK - 100%",PAINEL_PESOS!$F$30="OK - 100%")),"", (E2991*PAINEL_PESOS!$B$7+F2991*PAINEL_PESOS!$B$8+G2991*PAINEL_PESOS!$B$9+H2991*PAINEL_PESOS!$B$10)*I2991)</f>
        <v/>
      </c>
      <c r="L2991" s="71">
        <f>IF(K2991="","",K2991-J2991)</f>
        <v/>
      </c>
      <c r="M2991" s="71">
        <f>IF(L2991="","",ABS(L2991))</f>
        <v/>
      </c>
      <c r="N2991" t="n">
        <v>1</v>
      </c>
      <c r="O2991" t="n">
        <v>0.9959</v>
      </c>
      <c r="P2991" t="n">
        <v>0.7335797254487857</v>
      </c>
      <c r="Q2991" t="n">
        <v>0.9935748522934809</v>
      </c>
      <c r="R2991" t="n">
        <v>0.1717824519580332</v>
      </c>
      <c r="S2991" t="n">
        <v>0.9965808437625537</v>
      </c>
      <c r="T2991" t="n">
        <v>0.9919453955642052</v>
      </c>
      <c r="U2991" t="n">
        <v>0.4048660138313311</v>
      </c>
      <c r="V2991" t="n">
        <v>0.7463890707361661</v>
      </c>
      <c r="W2991" t="n">
        <v>0.4137267802112165</v>
      </c>
      <c r="X2991" t="n">
        <v>0.6600393562373381</v>
      </c>
    </row>
    <row r="2992">
      <c r="A2992" t="inlineStr">
        <is>
          <t>3163607</t>
        </is>
      </c>
      <c r="B2992" t="inlineStr">
        <is>
          <t>São José do Mantimento</t>
        </is>
      </c>
      <c r="C2992" t="inlineStr">
        <is>
          <t>MG</t>
        </is>
      </c>
      <c r="D2992" t="inlineStr">
        <is>
          <t>REGIÃO SUDESTE</t>
        </is>
      </c>
      <c r="E2992" s="70">
        <f>SUMPRODUCT(N2992:Q2992,PAINEL_PESOS!$C$16:$C$19)</f>
        <v/>
      </c>
      <c r="F2992" s="70">
        <f>SUMPRODUCT(R2992:T2992,PAINEL_PESOS!$C$21:$C$23)</f>
        <v/>
      </c>
      <c r="G2992" s="70">
        <f>SUMPRODUCT(U2992:V2992,PAINEL_PESOS!$C$25:$C$26)</f>
        <v/>
      </c>
      <c r="H2992" s="70">
        <f>SUMPRODUCT(W2992:X2992,PAINEL_PESOS!$C$28:$C$29)</f>
        <v/>
      </c>
      <c r="I2992" s="70" t="n">
        <v>0.9951899315570825</v>
      </c>
      <c r="J2992" s="70" t="n">
        <v>0.6265390929567033</v>
      </c>
      <c r="K2992" s="71">
        <f>IF(NOT(AND(PAINEL_PESOS!$D$12="OK - 100%",PAINEL_PESOS!$F$20="OK - 100%",PAINEL_PESOS!$F$24="OK - 100%",PAINEL_PESOS!$F$27="OK - 100%",PAINEL_PESOS!$F$30="OK - 100%")),"", (E2992*PAINEL_PESOS!$B$7+F2992*PAINEL_PESOS!$B$8+G2992*PAINEL_PESOS!$B$9+H2992*PAINEL_PESOS!$B$10)*I2992)</f>
        <v/>
      </c>
      <c r="L2992" s="71">
        <f>IF(K2992="","",K2992-J2992)</f>
        <v/>
      </c>
      <c r="M2992" s="71">
        <f>IF(L2992="","",ABS(L2992))</f>
        <v/>
      </c>
      <c r="N2992" t="n">
        <v>0.8</v>
      </c>
      <c r="O2992" t="n">
        <v>1</v>
      </c>
      <c r="P2992" t="n">
        <v>0.5920802534318902</v>
      </c>
      <c r="Q2992" t="n">
        <v>0.9888194337554034</v>
      </c>
      <c r="R2992" t="n">
        <v>0.0763115649267441</v>
      </c>
      <c r="S2992" t="n">
        <v>0.9999944414088516</v>
      </c>
      <c r="T2992" t="n">
        <v>0.9835360908722708</v>
      </c>
      <c r="U2992" t="n">
        <v>0.1965444956260825</v>
      </c>
      <c r="V2992" t="n">
        <v>0.7154380642761052</v>
      </c>
      <c r="W2992" t="n">
        <v>0.3440085837452422</v>
      </c>
      <c r="X2992" t="n">
        <v>0.7168697881440336</v>
      </c>
    </row>
    <row r="2993">
      <c r="A2993" t="inlineStr">
        <is>
          <t>3163706</t>
        </is>
      </c>
      <c r="B2993" t="inlineStr">
        <is>
          <t>São Lourenço</t>
        </is>
      </c>
      <c r="C2993" t="inlineStr">
        <is>
          <t>MG</t>
        </is>
      </c>
      <c r="D2993" t="inlineStr">
        <is>
          <t>REGIÃO SUDESTE</t>
        </is>
      </c>
      <c r="E2993" s="70">
        <f>SUMPRODUCT(N2993:Q2993,PAINEL_PESOS!$C$16:$C$19)</f>
        <v/>
      </c>
      <c r="F2993" s="70">
        <f>SUMPRODUCT(R2993:T2993,PAINEL_PESOS!$C$21:$C$23)</f>
        <v/>
      </c>
      <c r="G2993" s="70">
        <f>SUMPRODUCT(U2993:V2993,PAINEL_PESOS!$C$25:$C$26)</f>
        <v/>
      </c>
      <c r="H2993" s="70">
        <f>SUMPRODUCT(W2993:X2993,PAINEL_PESOS!$C$28:$C$29)</f>
        <v/>
      </c>
      <c r="I2993" s="70" t="n">
        <v>0.9787689764849968</v>
      </c>
      <c r="J2993" s="70" t="n">
        <v>0.652364593765285</v>
      </c>
      <c r="K2993" s="71">
        <f>IF(NOT(AND(PAINEL_PESOS!$D$12="OK - 100%",PAINEL_PESOS!$F$20="OK - 100%",PAINEL_PESOS!$F$24="OK - 100%",PAINEL_PESOS!$F$27="OK - 100%",PAINEL_PESOS!$F$30="OK - 100%")),"", (E2993*PAINEL_PESOS!$B$7+F2993*PAINEL_PESOS!$B$8+G2993*PAINEL_PESOS!$B$9+H2993*PAINEL_PESOS!$B$10)*I2993)</f>
        <v/>
      </c>
      <c r="L2993" s="71">
        <f>IF(K2993="","",K2993-J2993)</f>
        <v/>
      </c>
      <c r="M2993" s="71">
        <f>IF(L2993="","",ABS(L2993))</f>
        <v/>
      </c>
      <c r="N2993" t="n">
        <v>1</v>
      </c>
      <c r="O2993" t="n">
        <v>1</v>
      </c>
      <c r="P2993" t="n">
        <v>0.7061246040126716</v>
      </c>
      <c r="Q2993" t="n">
        <v>0.8780778043843377</v>
      </c>
      <c r="R2993" t="n">
        <v>0.3777062104865396</v>
      </c>
      <c r="S2993" t="n">
        <v>0.9773514518665675</v>
      </c>
      <c r="T2993" t="n">
        <v>0.9984179732384486</v>
      </c>
      <c r="U2993" t="n">
        <v>0.2000300796135044</v>
      </c>
      <c r="V2993" t="n">
        <v>0.7287167961081604</v>
      </c>
      <c r="W2993" t="n">
        <v>0.2504030502032525</v>
      </c>
      <c r="X2993" t="n">
        <v>0.7918882956167664</v>
      </c>
    </row>
    <row r="2994">
      <c r="A2994" t="inlineStr">
        <is>
          <t>3163805</t>
        </is>
      </c>
      <c r="B2994" t="inlineStr">
        <is>
          <t>São Miguel do Anta</t>
        </is>
      </c>
      <c r="C2994" t="inlineStr">
        <is>
          <t>MG</t>
        </is>
      </c>
      <c r="D2994" t="inlineStr">
        <is>
          <t>REGIÃO SUDESTE</t>
        </is>
      </c>
      <c r="E2994" s="70">
        <f>SUMPRODUCT(N2994:Q2994,PAINEL_PESOS!$C$16:$C$19)</f>
        <v/>
      </c>
      <c r="F2994" s="70">
        <f>SUMPRODUCT(R2994:T2994,PAINEL_PESOS!$C$21:$C$23)</f>
        <v/>
      </c>
      <c r="G2994" s="70">
        <f>SUMPRODUCT(U2994:V2994,PAINEL_PESOS!$C$25:$C$26)</f>
        <v/>
      </c>
      <c r="H2994" s="70">
        <f>SUMPRODUCT(W2994:X2994,PAINEL_PESOS!$C$28:$C$29)</f>
        <v/>
      </c>
      <c r="I2994" s="70" t="n">
        <v>0.9964201210561219</v>
      </c>
      <c r="J2994" s="70" t="n">
        <v>0.6309537066650148</v>
      </c>
      <c r="K2994" s="71">
        <f>IF(NOT(AND(PAINEL_PESOS!$D$12="OK - 100%",PAINEL_PESOS!$F$20="OK - 100%",PAINEL_PESOS!$F$24="OK - 100%",PAINEL_PESOS!$F$27="OK - 100%",PAINEL_PESOS!$F$30="OK - 100%")),"", (E2994*PAINEL_PESOS!$B$7+F2994*PAINEL_PESOS!$B$8+G2994*PAINEL_PESOS!$B$9+H2994*PAINEL_PESOS!$B$10)*I2994)</f>
        <v/>
      </c>
      <c r="L2994" s="71">
        <f>IF(K2994="","",K2994-J2994)</f>
        <v/>
      </c>
      <c r="M2994" s="71">
        <f>IF(L2994="","",ABS(L2994))</f>
        <v/>
      </c>
      <c r="N2994" t="n">
        <v>0.8</v>
      </c>
      <c r="O2994" t="n">
        <v>1</v>
      </c>
      <c r="P2994" t="n">
        <v>0.6992608236536431</v>
      </c>
      <c r="Q2994" t="n">
        <v>0.9917469997254811</v>
      </c>
      <c r="R2994" t="n">
        <v>0.1535521999206077</v>
      </c>
      <c r="S2994" t="n">
        <v>0.9996179583373445</v>
      </c>
      <c r="T2994" t="n">
        <v>0.9879066368156552</v>
      </c>
      <c r="U2994" t="n">
        <v>0.2119449304853168</v>
      </c>
      <c r="V2994" t="n">
        <v>0.5425858906331926</v>
      </c>
      <c r="W2994" t="n">
        <v>0.363122454907288</v>
      </c>
      <c r="X2994" t="n">
        <v>0.775222759141208</v>
      </c>
    </row>
    <row r="2995">
      <c r="A2995" t="inlineStr">
        <is>
          <t>3163904</t>
        </is>
      </c>
      <c r="B2995" t="inlineStr">
        <is>
          <t>São Pedro da União</t>
        </is>
      </c>
      <c r="C2995" t="inlineStr">
        <is>
          <t>MG</t>
        </is>
      </c>
      <c r="D2995" t="inlineStr">
        <is>
          <t>REGIÃO SUDESTE</t>
        </is>
      </c>
      <c r="E2995" s="70">
        <f>SUMPRODUCT(N2995:Q2995,PAINEL_PESOS!$C$16:$C$19)</f>
        <v/>
      </c>
      <c r="F2995" s="70">
        <f>SUMPRODUCT(R2995:T2995,PAINEL_PESOS!$C$21:$C$23)</f>
        <v/>
      </c>
      <c r="G2995" s="70">
        <f>SUMPRODUCT(U2995:V2995,PAINEL_PESOS!$C$25:$C$26)</f>
        <v/>
      </c>
      <c r="H2995" s="70">
        <f>SUMPRODUCT(W2995:X2995,PAINEL_PESOS!$C$28:$C$29)</f>
        <v/>
      </c>
      <c r="I2995" s="70" t="n">
        <v>0.9987630744709912</v>
      </c>
      <c r="J2995" s="70" t="n">
        <v>0.6529194414230038</v>
      </c>
      <c r="K2995" s="71">
        <f>IF(NOT(AND(PAINEL_PESOS!$D$12="OK - 100%",PAINEL_PESOS!$F$20="OK - 100%",PAINEL_PESOS!$F$24="OK - 100%",PAINEL_PESOS!$F$27="OK - 100%",PAINEL_PESOS!$F$30="OK - 100%")),"", (E2995*PAINEL_PESOS!$B$7+F2995*PAINEL_PESOS!$B$8+G2995*PAINEL_PESOS!$B$9+H2995*PAINEL_PESOS!$B$10)*I2995)</f>
        <v/>
      </c>
      <c r="L2995" s="71">
        <f>IF(K2995="","",K2995-J2995)</f>
        <v/>
      </c>
      <c r="M2995" s="71">
        <f>IF(L2995="","",ABS(L2995))</f>
        <v/>
      </c>
      <c r="N2995" t="n">
        <v>1</v>
      </c>
      <c r="O2995" t="n">
        <v>1</v>
      </c>
      <c r="P2995" t="n">
        <v>0.808870116156283</v>
      </c>
      <c r="Q2995" t="n">
        <v>0.9962711367719133</v>
      </c>
      <c r="R2995" t="n">
        <v>0.1717484731585384</v>
      </c>
      <c r="S2995" t="n">
        <v>0.9998567333246464</v>
      </c>
      <c r="T2995" t="n">
        <v>0.996513066734526</v>
      </c>
      <c r="U2995" t="n">
        <v>0.1723240662770997</v>
      </c>
      <c r="V2995" t="n">
        <v>0.6500255509245971</v>
      </c>
      <c r="W2995" t="n">
        <v>0.1975450301562422</v>
      </c>
      <c r="X2995" t="n">
        <v>0.8619469787724159</v>
      </c>
    </row>
    <row r="2996">
      <c r="A2996" t="inlineStr">
        <is>
          <t>3164001</t>
        </is>
      </c>
      <c r="B2996" t="inlineStr">
        <is>
          <t>São Pedro dos Ferros</t>
        </is>
      </c>
      <c r="C2996" t="inlineStr">
        <is>
          <t>MG</t>
        </is>
      </c>
      <c r="D2996" t="inlineStr">
        <is>
          <t>REGIÃO SUDESTE</t>
        </is>
      </c>
      <c r="E2996" s="70">
        <f>SUMPRODUCT(N2996:Q2996,PAINEL_PESOS!$C$16:$C$19)</f>
        <v/>
      </c>
      <c r="F2996" s="70">
        <f>SUMPRODUCT(R2996:T2996,PAINEL_PESOS!$C$21:$C$23)</f>
        <v/>
      </c>
      <c r="G2996" s="70">
        <f>SUMPRODUCT(U2996:V2996,PAINEL_PESOS!$C$25:$C$26)</f>
        <v/>
      </c>
      <c r="H2996" s="70">
        <f>SUMPRODUCT(W2996:X2996,PAINEL_PESOS!$C$28:$C$29)</f>
        <v/>
      </c>
      <c r="I2996" s="70" t="n">
        <v>0.9976468443463699</v>
      </c>
      <c r="J2996" s="70" t="n">
        <v>0.6285399812051414</v>
      </c>
      <c r="K2996" s="71">
        <f>IF(NOT(AND(PAINEL_PESOS!$D$12="OK - 100%",PAINEL_PESOS!$F$20="OK - 100%",PAINEL_PESOS!$F$24="OK - 100%",PAINEL_PESOS!$F$27="OK - 100%",PAINEL_PESOS!$F$30="OK - 100%")),"", (E2996*PAINEL_PESOS!$B$7+F2996*PAINEL_PESOS!$B$8+G2996*PAINEL_PESOS!$B$9+H2996*PAINEL_PESOS!$B$10)*I2996)</f>
        <v/>
      </c>
      <c r="L2996" s="71">
        <f>IF(K2996="","",K2996-J2996)</f>
        <v/>
      </c>
      <c r="M2996" s="71">
        <f>IF(L2996="","",ABS(L2996))</f>
        <v/>
      </c>
      <c r="N2996" t="n">
        <v>0.4</v>
      </c>
      <c r="O2996" t="n">
        <v>1</v>
      </c>
      <c r="P2996" t="n">
        <v>0.7073917634635691</v>
      </c>
      <c r="Q2996" t="n">
        <v>0.9947621387970488</v>
      </c>
      <c r="R2996" t="n">
        <v>0.1736033761412491</v>
      </c>
      <c r="S2996" t="n">
        <v>0.9917240802514959</v>
      </c>
      <c r="T2996" t="n">
        <v>0.9954287097244634</v>
      </c>
      <c r="U2996" t="n">
        <v>0.1959269109343878</v>
      </c>
      <c r="V2996" t="n">
        <v>0.7540066746779481</v>
      </c>
      <c r="W2996" t="n">
        <v>0.3370839948543019</v>
      </c>
      <c r="X2996" t="n">
        <v>0.7615815357808435</v>
      </c>
    </row>
    <row r="2997">
      <c r="A2997" t="inlineStr">
        <is>
          <t>3164100</t>
        </is>
      </c>
      <c r="B2997" t="inlineStr">
        <is>
          <t>São Pedro do Suaçuí</t>
        </is>
      </c>
      <c r="C2997" t="inlineStr">
        <is>
          <t>MG</t>
        </is>
      </c>
      <c r="D2997" t="inlineStr">
        <is>
          <t>REGIÃO SUDESTE</t>
        </is>
      </c>
      <c r="E2997" s="70">
        <f>SUMPRODUCT(N2997:Q2997,PAINEL_PESOS!$C$16:$C$19)</f>
        <v/>
      </c>
      <c r="F2997" s="70">
        <f>SUMPRODUCT(R2997:T2997,PAINEL_PESOS!$C$21:$C$23)</f>
        <v/>
      </c>
      <c r="G2997" s="70">
        <f>SUMPRODUCT(U2997:V2997,PAINEL_PESOS!$C$25:$C$26)</f>
        <v/>
      </c>
      <c r="H2997" s="70">
        <f>SUMPRODUCT(W2997:X2997,PAINEL_PESOS!$C$28:$C$29)</f>
        <v/>
      </c>
      <c r="I2997" s="70" t="n">
        <v>0.9979831539577267</v>
      </c>
      <c r="J2997" s="70" t="n">
        <v>0.6844068690252409</v>
      </c>
      <c r="K2997" s="71">
        <f>IF(NOT(AND(PAINEL_PESOS!$D$12="OK - 100%",PAINEL_PESOS!$F$20="OK - 100%",PAINEL_PESOS!$F$24="OK - 100%",PAINEL_PESOS!$F$27="OK - 100%",PAINEL_PESOS!$F$30="OK - 100%")),"", (E2997*PAINEL_PESOS!$B$7+F2997*PAINEL_PESOS!$B$8+G2997*PAINEL_PESOS!$B$9+H2997*PAINEL_PESOS!$B$10)*I2997)</f>
        <v/>
      </c>
      <c r="L2997" s="71">
        <f>IF(K2997="","",K2997-J2997)</f>
        <v/>
      </c>
      <c r="M2997" s="71">
        <f>IF(L2997="","",ABS(L2997))</f>
        <v/>
      </c>
      <c r="N2997" t="n">
        <v>1</v>
      </c>
      <c r="O2997" t="n">
        <v>0.998</v>
      </c>
      <c r="P2997" t="n">
        <v>0.6797254487856389</v>
      </c>
      <c r="Q2997" t="n">
        <v>0.9944742922089338</v>
      </c>
      <c r="R2997" t="n">
        <v>0.1441373089477728</v>
      </c>
      <c r="S2997" t="n">
        <v>0.9985698835968602</v>
      </c>
      <c r="T2997" t="n">
        <v>0.9944012722093541</v>
      </c>
      <c r="U2997" t="n">
        <v>0.404954916103068</v>
      </c>
      <c r="V2997" t="n">
        <v>0.7468281913542247</v>
      </c>
      <c r="W2997" t="n">
        <v>0.4136581482612578</v>
      </c>
      <c r="X2997" t="n">
        <v>0.6600399122923513</v>
      </c>
    </row>
    <row r="2998">
      <c r="A2998" t="inlineStr">
        <is>
          <t>3164209</t>
        </is>
      </c>
      <c r="B2998" t="inlineStr">
        <is>
          <t>São Romão</t>
        </is>
      </c>
      <c r="C2998" t="inlineStr">
        <is>
          <t>MG</t>
        </is>
      </c>
      <c r="D2998" t="inlineStr">
        <is>
          <t>REGIÃO SUDESTE</t>
        </is>
      </c>
      <c r="E2998" s="70">
        <f>SUMPRODUCT(N2998:Q2998,PAINEL_PESOS!$C$16:$C$19)</f>
        <v/>
      </c>
      <c r="F2998" s="70">
        <f>SUMPRODUCT(R2998:T2998,PAINEL_PESOS!$C$21:$C$23)</f>
        <v/>
      </c>
      <c r="G2998" s="70">
        <f>SUMPRODUCT(U2998:V2998,PAINEL_PESOS!$C$25:$C$26)</f>
        <v/>
      </c>
      <c r="H2998" s="70">
        <f>SUMPRODUCT(W2998:X2998,PAINEL_PESOS!$C$28:$C$29)</f>
        <v/>
      </c>
      <c r="I2998" s="70" t="n">
        <v>0.9848897863550738</v>
      </c>
      <c r="J2998" s="70" t="n">
        <v>0.6685525810052948</v>
      </c>
      <c r="K2998" s="71">
        <f>IF(NOT(AND(PAINEL_PESOS!$D$12="OK - 100%",PAINEL_PESOS!$F$20="OK - 100%",PAINEL_PESOS!$F$24="OK - 100%",PAINEL_PESOS!$F$27="OK - 100%",PAINEL_PESOS!$F$30="OK - 100%")),"", (E2998*PAINEL_PESOS!$B$7+F2998*PAINEL_PESOS!$B$8+G2998*PAINEL_PESOS!$B$9+H2998*PAINEL_PESOS!$B$10)*I2998)</f>
        <v/>
      </c>
      <c r="L2998" s="71">
        <f>IF(K2998="","",K2998-J2998)</f>
        <v/>
      </c>
      <c r="M2998" s="71">
        <f>IF(L2998="","",ABS(L2998))</f>
        <v/>
      </c>
      <c r="N2998" t="n">
        <v>0.2</v>
      </c>
      <c r="O2998" t="n">
        <v>1</v>
      </c>
      <c r="P2998" t="n">
        <v>0.7844772967265048</v>
      </c>
      <c r="Q2998" t="n">
        <v>0.9980296845373953</v>
      </c>
      <c r="R2998" t="n">
        <v>0.2065353928929882</v>
      </c>
      <c r="S2998" t="n">
        <v>0.9999971216352626</v>
      </c>
      <c r="T2998" t="n">
        <v>0.924100598234202</v>
      </c>
      <c r="U2998" t="n">
        <v>0.4869447173694381</v>
      </c>
      <c r="V2998" t="n">
        <v>0.7588127205600551</v>
      </c>
      <c r="W2998" t="n">
        <v>0.5745087860809241</v>
      </c>
      <c r="X2998" t="n">
        <v>0.6985345153904208</v>
      </c>
    </row>
    <row r="2999">
      <c r="A2999" t="inlineStr">
        <is>
          <t>3164308</t>
        </is>
      </c>
      <c r="B2999" t="inlineStr">
        <is>
          <t>São Roque de Minas</t>
        </is>
      </c>
      <c r="C2999" t="inlineStr">
        <is>
          <t>MG</t>
        </is>
      </c>
      <c r="D2999" t="inlineStr">
        <is>
          <t>REGIÃO SUDESTE</t>
        </is>
      </c>
      <c r="E2999" s="70">
        <f>SUMPRODUCT(N2999:Q2999,PAINEL_PESOS!$C$16:$C$19)</f>
        <v/>
      </c>
      <c r="F2999" s="70">
        <f>SUMPRODUCT(R2999:T2999,PAINEL_PESOS!$C$21:$C$23)</f>
        <v/>
      </c>
      <c r="G2999" s="70">
        <f>SUMPRODUCT(U2999:V2999,PAINEL_PESOS!$C$25:$C$26)</f>
        <v/>
      </c>
      <c r="H2999" s="70">
        <f>SUMPRODUCT(W2999:X2999,PAINEL_PESOS!$C$28:$C$29)</f>
        <v/>
      </c>
      <c r="I2999" s="70" t="n">
        <v>0.999675151616255</v>
      </c>
      <c r="J2999" s="70" t="n">
        <v>0.6679378869952485</v>
      </c>
      <c r="K2999" s="71">
        <f>IF(NOT(AND(PAINEL_PESOS!$D$12="OK - 100%",PAINEL_PESOS!$F$20="OK - 100%",PAINEL_PESOS!$F$24="OK - 100%",PAINEL_PESOS!$F$27="OK - 100%",PAINEL_PESOS!$F$30="OK - 100%")),"", (E2999*PAINEL_PESOS!$B$7+F2999*PAINEL_PESOS!$B$8+G2999*PAINEL_PESOS!$B$9+H2999*PAINEL_PESOS!$B$10)*I2999)</f>
        <v/>
      </c>
      <c r="L2999" s="71">
        <f>IF(K2999="","",K2999-J2999)</f>
        <v/>
      </c>
      <c r="M2999" s="71">
        <f>IF(L2999="","",ABS(L2999))</f>
        <v/>
      </c>
      <c r="N2999" t="n">
        <v>0.6</v>
      </c>
      <c r="O2999" t="n">
        <v>1</v>
      </c>
      <c r="P2999" t="n">
        <v>0.8057022175290391</v>
      </c>
      <c r="Q2999" t="n">
        <v>0.9996521670713676</v>
      </c>
      <c r="R2999" t="n">
        <v>0.2647825062633767</v>
      </c>
      <c r="S2999" t="n">
        <v>0.9998176933957007</v>
      </c>
      <c r="T2999" t="n">
        <v>0.9986792746264866</v>
      </c>
      <c r="U2999" t="n">
        <v>0.2043440045842884</v>
      </c>
      <c r="V2999" t="n">
        <v>0.7500778978010365</v>
      </c>
      <c r="W2999" t="n">
        <v>0.3498976526361358</v>
      </c>
      <c r="X2999" t="n">
        <v>0.8293897581918082</v>
      </c>
    </row>
    <row r="3000">
      <c r="A3000" t="inlineStr">
        <is>
          <t>3164407</t>
        </is>
      </c>
      <c r="B3000" t="inlineStr">
        <is>
          <t>São Sebastião da Bela Vista</t>
        </is>
      </c>
      <c r="C3000" t="inlineStr">
        <is>
          <t>MG</t>
        </is>
      </c>
      <c r="D3000" t="inlineStr">
        <is>
          <t>REGIÃO SUDESTE</t>
        </is>
      </c>
      <c r="E3000" s="70">
        <f>SUMPRODUCT(N3000:Q3000,PAINEL_PESOS!$C$16:$C$19)</f>
        <v/>
      </c>
      <c r="F3000" s="70">
        <f>SUMPRODUCT(R3000:T3000,PAINEL_PESOS!$C$21:$C$23)</f>
        <v/>
      </c>
      <c r="G3000" s="70">
        <f>SUMPRODUCT(U3000:V3000,PAINEL_PESOS!$C$25:$C$26)</f>
        <v/>
      </c>
      <c r="H3000" s="70">
        <f>SUMPRODUCT(W3000:X3000,PAINEL_PESOS!$C$28:$C$29)</f>
        <v/>
      </c>
      <c r="I3000" s="70" t="n">
        <v>0.9983525982925179</v>
      </c>
      <c r="J3000" s="70" t="n">
        <v>0.6258022060629291</v>
      </c>
      <c r="K3000" s="71">
        <f>IF(NOT(AND(PAINEL_PESOS!$D$12="OK - 100%",PAINEL_PESOS!$F$20="OK - 100%",PAINEL_PESOS!$F$24="OK - 100%",PAINEL_PESOS!$F$27="OK - 100%",PAINEL_PESOS!$F$30="OK - 100%")),"", (E3000*PAINEL_PESOS!$B$7+F3000*PAINEL_PESOS!$B$8+G3000*PAINEL_PESOS!$B$9+H3000*PAINEL_PESOS!$B$10)*I3000)</f>
        <v/>
      </c>
      <c r="L3000" s="71">
        <f>IF(K3000="","",K3000-J3000)</f>
        <v/>
      </c>
      <c r="M3000" s="71">
        <f>IF(L3000="","",ABS(L3000))</f>
        <v/>
      </c>
      <c r="N3000" t="n">
        <v>1</v>
      </c>
      <c r="O3000" t="n">
        <v>0</v>
      </c>
      <c r="P3000" t="n">
        <v>1</v>
      </c>
      <c r="Q3000" t="n">
        <v>0.9943545469011216</v>
      </c>
      <c r="R3000" t="n">
        <v>0.3142668529708871</v>
      </c>
      <c r="S3000" t="n">
        <v>0.9982851035015788</v>
      </c>
      <c r="T3000" t="n">
        <v>0.9965321933770072</v>
      </c>
      <c r="U3000" t="n">
        <v>0.2000300796135044</v>
      </c>
      <c r="V3000" t="n">
        <v>0.7357907068681857</v>
      </c>
      <c r="W3000" t="n">
        <v>0.2504030502032525</v>
      </c>
      <c r="X3000" t="n">
        <v>0.7918882956167664</v>
      </c>
    </row>
    <row r="3001">
      <c r="A3001" t="inlineStr">
        <is>
          <t>3164431</t>
        </is>
      </c>
      <c r="B3001" t="inlineStr">
        <is>
          <t>São Sebastião da Vargem Alegre</t>
        </is>
      </c>
      <c r="C3001" t="inlineStr">
        <is>
          <t>MG</t>
        </is>
      </c>
      <c r="D3001" t="inlineStr">
        <is>
          <t>REGIÃO SUDESTE</t>
        </is>
      </c>
      <c r="E3001" s="70">
        <f>SUMPRODUCT(N3001:Q3001,PAINEL_PESOS!$C$16:$C$19)</f>
        <v/>
      </c>
      <c r="F3001" s="70">
        <f>SUMPRODUCT(R3001:T3001,PAINEL_PESOS!$C$21:$C$23)</f>
        <v/>
      </c>
      <c r="G3001" s="70">
        <f>SUMPRODUCT(U3001:V3001,PAINEL_PESOS!$C$25:$C$26)</f>
        <v/>
      </c>
      <c r="H3001" s="70">
        <f>SUMPRODUCT(W3001:X3001,PAINEL_PESOS!$C$28:$C$29)</f>
        <v/>
      </c>
      <c r="I3001" s="70" t="n">
        <v>0.9958921119795444</v>
      </c>
      <c r="J3001" s="70" t="n">
        <v>0.6260040571820361</v>
      </c>
      <c r="K3001" s="71">
        <f>IF(NOT(AND(PAINEL_PESOS!$D$12="OK - 100%",PAINEL_PESOS!$F$20="OK - 100%",PAINEL_PESOS!$F$24="OK - 100%",PAINEL_PESOS!$F$27="OK - 100%",PAINEL_PESOS!$F$30="OK - 100%")),"", (E3001*PAINEL_PESOS!$B$7+F3001*PAINEL_PESOS!$B$8+G3001*PAINEL_PESOS!$B$9+H3001*PAINEL_PESOS!$B$10)*I3001)</f>
        <v/>
      </c>
      <c r="L3001" s="71">
        <f>IF(K3001="","",K3001-J3001)</f>
        <v/>
      </c>
      <c r="M3001" s="71">
        <f>IF(L3001="","",ABS(L3001))</f>
        <v/>
      </c>
      <c r="N3001" t="n">
        <v>1</v>
      </c>
      <c r="O3001" t="n">
        <v>1</v>
      </c>
      <c r="P3001" t="n">
        <v>0.5983104540654699</v>
      </c>
      <c r="Q3001" t="n">
        <v>0.9945859846902507</v>
      </c>
      <c r="R3001" t="n">
        <v>0.0874747552861322</v>
      </c>
      <c r="S3001" t="n">
        <v>0.9999964850305731</v>
      </c>
      <c r="T3001" t="n">
        <v>0.9942824492349601</v>
      </c>
      <c r="U3001" t="n">
        <v>0.1555085686357448</v>
      </c>
      <c r="V3001" t="n">
        <v>0.517244400442834</v>
      </c>
      <c r="W3001" t="n">
        <v>0.3538366934008118</v>
      </c>
      <c r="X3001" t="n">
        <v>0.8178160769547931</v>
      </c>
    </row>
    <row r="3002">
      <c r="A3002" t="inlineStr">
        <is>
          <t>3164472</t>
        </is>
      </c>
      <c r="B3002" t="inlineStr">
        <is>
          <t>São Sebastião do Anta</t>
        </is>
      </c>
      <c r="C3002" t="inlineStr">
        <is>
          <t>MG</t>
        </is>
      </c>
      <c r="D3002" t="inlineStr">
        <is>
          <t>REGIÃO SUDESTE</t>
        </is>
      </c>
      <c r="E3002" s="70">
        <f>SUMPRODUCT(N3002:Q3002,PAINEL_PESOS!$C$16:$C$19)</f>
        <v/>
      </c>
      <c r="F3002" s="70">
        <f>SUMPRODUCT(R3002:T3002,PAINEL_PESOS!$C$21:$C$23)</f>
        <v/>
      </c>
      <c r="G3002" s="70">
        <f>SUMPRODUCT(U3002:V3002,PAINEL_PESOS!$C$25:$C$26)</f>
        <v/>
      </c>
      <c r="H3002" s="70">
        <f>SUMPRODUCT(W3002:X3002,PAINEL_PESOS!$C$28:$C$29)</f>
        <v/>
      </c>
      <c r="I3002" s="70" t="n">
        <v>0.9955508233072861</v>
      </c>
      <c r="J3002" s="70" t="n">
        <v>0.5942109446045808</v>
      </c>
      <c r="K3002" s="71">
        <f>IF(NOT(AND(PAINEL_PESOS!$D$12="OK - 100%",PAINEL_PESOS!$F$20="OK - 100%",PAINEL_PESOS!$F$24="OK - 100%",PAINEL_PESOS!$F$27="OK - 100%",PAINEL_PESOS!$F$30="OK - 100%")),"", (E3002*PAINEL_PESOS!$B$7+F3002*PAINEL_PESOS!$B$8+G3002*PAINEL_PESOS!$B$9+H3002*PAINEL_PESOS!$B$10)*I3002)</f>
        <v/>
      </c>
      <c r="L3002" s="71">
        <f>IF(K3002="","",K3002-J3002)</f>
        <v/>
      </c>
      <c r="M3002" s="71">
        <f>IF(L3002="","",ABS(L3002))</f>
        <v/>
      </c>
      <c r="N3002" t="n">
        <v>0.2</v>
      </c>
      <c r="O3002" t="n">
        <v>1</v>
      </c>
      <c r="P3002" t="n">
        <v>0.7009503695881731</v>
      </c>
      <c r="Q3002" t="n">
        <v>0.9811570678336685</v>
      </c>
      <c r="R3002" t="n">
        <v>0.1526212316636651</v>
      </c>
      <c r="S3002" t="n">
        <v>1</v>
      </c>
      <c r="T3002" t="n">
        <v>0.9911283735172948</v>
      </c>
      <c r="U3002" t="n">
        <v>0.1312000010920342</v>
      </c>
      <c r="V3002" t="n">
        <v>0.7338149404666283</v>
      </c>
      <c r="W3002" t="n">
        <v>0.3192592705108314</v>
      </c>
      <c r="X3002" t="n">
        <v>0.7204377390921958</v>
      </c>
    </row>
    <row r="3003">
      <c r="A3003" t="inlineStr">
        <is>
          <t>3164506</t>
        </is>
      </c>
      <c r="B3003" t="inlineStr">
        <is>
          <t>São Sebastião do Maranhão</t>
        </is>
      </c>
      <c r="C3003" t="inlineStr">
        <is>
          <t>MG</t>
        </is>
      </c>
      <c r="D3003" t="inlineStr">
        <is>
          <t>REGIÃO SUDESTE</t>
        </is>
      </c>
      <c r="E3003" s="70">
        <f>SUMPRODUCT(N3003:Q3003,PAINEL_PESOS!$C$16:$C$19)</f>
        <v/>
      </c>
      <c r="F3003" s="70">
        <f>SUMPRODUCT(R3003:T3003,PAINEL_PESOS!$C$21:$C$23)</f>
        <v/>
      </c>
      <c r="G3003" s="70">
        <f>SUMPRODUCT(U3003:V3003,PAINEL_PESOS!$C$25:$C$26)</f>
        <v/>
      </c>
      <c r="H3003" s="70">
        <f>SUMPRODUCT(W3003:X3003,PAINEL_PESOS!$C$28:$C$29)</f>
        <v/>
      </c>
      <c r="I3003" s="70" t="n">
        <v>0.9967073929531645</v>
      </c>
      <c r="J3003" s="70" t="n">
        <v>0.6502873438006944</v>
      </c>
      <c r="K3003" s="71">
        <f>IF(NOT(AND(PAINEL_PESOS!$D$12="OK - 100%",PAINEL_PESOS!$F$20="OK - 100%",PAINEL_PESOS!$F$24="OK - 100%",PAINEL_PESOS!$F$27="OK - 100%",PAINEL_PESOS!$F$30="OK - 100%")),"", (E3003*PAINEL_PESOS!$B$7+F3003*PAINEL_PESOS!$B$8+G3003*PAINEL_PESOS!$B$9+H3003*PAINEL_PESOS!$B$10)*I3003)</f>
        <v/>
      </c>
      <c r="L3003" s="71">
        <f>IF(K3003="","",K3003-J3003)</f>
        <v/>
      </c>
      <c r="M3003" s="71">
        <f>IF(L3003="","",ABS(L3003))</f>
        <v/>
      </c>
      <c r="N3003" t="n">
        <v>0.4</v>
      </c>
      <c r="O3003" t="n">
        <v>0.996</v>
      </c>
      <c r="P3003" t="n">
        <v>0.7538542766631469</v>
      </c>
      <c r="Q3003" t="n">
        <v>0.9918654602249383</v>
      </c>
      <c r="R3003" t="n">
        <v>0.1508950704973538</v>
      </c>
      <c r="S3003" t="n">
        <v>0.9999641471946671</v>
      </c>
      <c r="T3003" t="n">
        <v>0.9891550449875015</v>
      </c>
      <c r="U3003" t="n">
        <v>0.3551359742621047</v>
      </c>
      <c r="V3003" t="n">
        <v>0.7534094312887005</v>
      </c>
      <c r="W3003" t="n">
        <v>0.4536324495565512</v>
      </c>
      <c r="X3003" t="n">
        <v>0.6597705630539987</v>
      </c>
    </row>
    <row r="3004">
      <c r="A3004" t="inlineStr">
        <is>
          <t>3164605</t>
        </is>
      </c>
      <c r="B3004" t="inlineStr">
        <is>
          <t>São Sebastião do Oeste</t>
        </is>
      </c>
      <c r="C3004" t="inlineStr">
        <is>
          <t>MG</t>
        </is>
      </c>
      <c r="D3004" t="inlineStr">
        <is>
          <t>REGIÃO SUDESTE</t>
        </is>
      </c>
      <c r="E3004" s="70">
        <f>SUMPRODUCT(N3004:Q3004,PAINEL_PESOS!$C$16:$C$19)</f>
        <v/>
      </c>
      <c r="F3004" s="70">
        <f>SUMPRODUCT(R3004:T3004,PAINEL_PESOS!$C$21:$C$23)</f>
        <v/>
      </c>
      <c r="G3004" s="70">
        <f>SUMPRODUCT(U3004:V3004,PAINEL_PESOS!$C$25:$C$26)</f>
        <v/>
      </c>
      <c r="H3004" s="70">
        <f>SUMPRODUCT(W3004:X3004,PAINEL_PESOS!$C$28:$C$29)</f>
        <v/>
      </c>
      <c r="I3004" s="70" t="n">
        <v>0.9920623814657886</v>
      </c>
      <c r="J3004" s="70" t="n">
        <v>0.6659893972082563</v>
      </c>
      <c r="K3004" s="71">
        <f>IF(NOT(AND(PAINEL_PESOS!$D$12="OK - 100%",PAINEL_PESOS!$F$20="OK - 100%",PAINEL_PESOS!$F$24="OK - 100%",PAINEL_PESOS!$F$27="OK - 100%",PAINEL_PESOS!$F$30="OK - 100%")),"", (E3004*PAINEL_PESOS!$B$7+F3004*PAINEL_PESOS!$B$8+G3004*PAINEL_PESOS!$B$9+H3004*PAINEL_PESOS!$B$10)*I3004)</f>
        <v/>
      </c>
      <c r="L3004" s="71">
        <f>IF(K3004="","",K3004-J3004)</f>
        <v/>
      </c>
      <c r="M3004" s="71">
        <f>IF(L3004="","",ABS(L3004))</f>
        <v/>
      </c>
      <c r="N3004" t="n">
        <v>0.8</v>
      </c>
      <c r="O3004" t="n">
        <v>0.9895</v>
      </c>
      <c r="P3004" t="n">
        <v>0.7521647307286167</v>
      </c>
      <c r="Q3004" t="n">
        <v>0.9950146581811689</v>
      </c>
      <c r="R3004" t="n">
        <v>0.333580302169692</v>
      </c>
      <c r="S3004" t="n">
        <v>0.9480363779459848</v>
      </c>
      <c r="T3004" t="n">
        <v>0.9850556527438158</v>
      </c>
      <c r="U3004" t="n">
        <v>0.2270062973488246</v>
      </c>
      <c r="V3004" t="n">
        <v>0.6631497771535485</v>
      </c>
      <c r="W3004" t="n">
        <v>0.3981563499099055</v>
      </c>
      <c r="X3004" t="n">
        <v>0.8027775038777279</v>
      </c>
    </row>
    <row r="3005">
      <c r="A3005" t="inlineStr">
        <is>
          <t>3164704</t>
        </is>
      </c>
      <c r="B3005" t="inlineStr">
        <is>
          <t>São Sebastião do Paraíso</t>
        </is>
      </c>
      <c r="C3005" t="inlineStr">
        <is>
          <t>MG</t>
        </is>
      </c>
      <c r="D3005" t="inlineStr">
        <is>
          <t>REGIÃO SUDESTE</t>
        </is>
      </c>
      <c r="E3005" s="70">
        <f>SUMPRODUCT(N3005:Q3005,PAINEL_PESOS!$C$16:$C$19)</f>
        <v/>
      </c>
      <c r="F3005" s="70">
        <f>SUMPRODUCT(R3005:T3005,PAINEL_PESOS!$C$21:$C$23)</f>
        <v/>
      </c>
      <c r="G3005" s="70">
        <f>SUMPRODUCT(U3005:V3005,PAINEL_PESOS!$C$25:$C$26)</f>
        <v/>
      </c>
      <c r="H3005" s="70">
        <f>SUMPRODUCT(W3005:X3005,PAINEL_PESOS!$C$28:$C$29)</f>
        <v/>
      </c>
      <c r="I3005" s="70" t="n">
        <v>0.9905722964811976</v>
      </c>
      <c r="J3005" s="70" t="n">
        <v>0.5910170288568398</v>
      </c>
      <c r="K3005" s="71">
        <f>IF(NOT(AND(PAINEL_PESOS!$D$12="OK - 100%",PAINEL_PESOS!$F$20="OK - 100%",PAINEL_PESOS!$F$24="OK - 100%",PAINEL_PESOS!$F$27="OK - 100%",PAINEL_PESOS!$F$30="OK - 100%")),"", (E3005*PAINEL_PESOS!$B$7+F3005*PAINEL_PESOS!$B$8+G3005*PAINEL_PESOS!$B$9+H3005*PAINEL_PESOS!$B$10)*I3005)</f>
        <v/>
      </c>
      <c r="L3005" s="71">
        <f>IF(K3005="","",K3005-J3005)</f>
        <v/>
      </c>
      <c r="M3005" s="71">
        <f>IF(L3005="","",ABS(L3005))</f>
        <v/>
      </c>
      <c r="N3005" t="n">
        <v>0.6</v>
      </c>
      <c r="O3005" t="n">
        <v>1</v>
      </c>
      <c r="P3005" t="n">
        <v>0.7760295670538543</v>
      </c>
      <c r="Q3005" t="n">
        <v>0.9823413380563439</v>
      </c>
      <c r="R3005" t="n">
        <v>0.4431293646173967</v>
      </c>
      <c r="S3005" t="n">
        <v>0.983814518355104</v>
      </c>
      <c r="T3005" t="n">
        <v>0.9710041216276245</v>
      </c>
      <c r="U3005" t="n">
        <v>0.1704354421967199</v>
      </c>
      <c r="V3005" t="n">
        <v>0.2642139730159595</v>
      </c>
      <c r="W3005" t="n">
        <v>0.1939380360596432</v>
      </c>
      <c r="X3005" t="n">
        <v>0.8667310344706742</v>
      </c>
    </row>
    <row r="3006">
      <c r="A3006" t="inlineStr">
        <is>
          <t>3164803</t>
        </is>
      </c>
      <c r="B3006" t="inlineStr">
        <is>
          <t>São Sebastião do Rio Preto</t>
        </is>
      </c>
      <c r="C3006" t="inlineStr">
        <is>
          <t>MG</t>
        </is>
      </c>
      <c r="D3006" t="inlineStr">
        <is>
          <t>REGIÃO SUDESTE</t>
        </is>
      </c>
      <c r="E3006" s="70">
        <f>SUMPRODUCT(N3006:Q3006,PAINEL_PESOS!$C$16:$C$19)</f>
        <v/>
      </c>
      <c r="F3006" s="70">
        <f>SUMPRODUCT(R3006:T3006,PAINEL_PESOS!$C$21:$C$23)</f>
        <v/>
      </c>
      <c r="G3006" s="70">
        <f>SUMPRODUCT(U3006:V3006,PAINEL_PESOS!$C$25:$C$26)</f>
        <v/>
      </c>
      <c r="H3006" s="70">
        <f>SUMPRODUCT(W3006:X3006,PAINEL_PESOS!$C$28:$C$29)</f>
        <v/>
      </c>
      <c r="I3006" s="70" t="n">
        <v>0.9986289717850962</v>
      </c>
      <c r="J3006" s="70" t="n">
        <v>0.6678523381139281</v>
      </c>
      <c r="K3006" s="71">
        <f>IF(NOT(AND(PAINEL_PESOS!$D$12="OK - 100%",PAINEL_PESOS!$F$20="OK - 100%",PAINEL_PESOS!$F$24="OK - 100%",PAINEL_PESOS!$F$27="OK - 100%",PAINEL_PESOS!$F$30="OK - 100%")),"", (E3006*PAINEL_PESOS!$B$7+F3006*PAINEL_PESOS!$B$8+G3006*PAINEL_PESOS!$B$9+H3006*PAINEL_PESOS!$B$10)*I3006)</f>
        <v/>
      </c>
      <c r="L3006" s="71">
        <f>IF(K3006="","",K3006-J3006)</f>
        <v/>
      </c>
      <c r="M3006" s="71">
        <f>IF(L3006="","",ABS(L3006))</f>
        <v/>
      </c>
      <c r="N3006" t="n">
        <v>0.2</v>
      </c>
      <c r="O3006" t="n">
        <v>1</v>
      </c>
      <c r="P3006" t="n">
        <v>1</v>
      </c>
      <c r="Q3006" t="n">
        <v>0.9959050839399456</v>
      </c>
      <c r="R3006" t="n">
        <v>0.0208030700768478</v>
      </c>
      <c r="S3006" t="n">
        <v>1</v>
      </c>
      <c r="T3006" t="n">
        <v>0.9960352406403883</v>
      </c>
      <c r="U3006" t="n">
        <v>0.3814464255252364</v>
      </c>
      <c r="V3006" t="n">
        <v>0.7591268813274259</v>
      </c>
      <c r="W3006" t="n">
        <v>0.459655316997373</v>
      </c>
      <c r="X3006" t="n">
        <v>0.807413877254054</v>
      </c>
    </row>
    <row r="3007">
      <c r="A3007" t="inlineStr">
        <is>
          <t>3164902</t>
        </is>
      </c>
      <c r="B3007" t="inlineStr">
        <is>
          <t>São Sebastião do Rio Verde</t>
        </is>
      </c>
      <c r="C3007" t="inlineStr">
        <is>
          <t>MG</t>
        </is>
      </c>
      <c r="D3007" t="inlineStr">
        <is>
          <t>REGIÃO SUDESTE</t>
        </is>
      </c>
      <c r="E3007" s="70">
        <f>SUMPRODUCT(N3007:Q3007,PAINEL_PESOS!$C$16:$C$19)</f>
        <v/>
      </c>
      <c r="F3007" s="70">
        <f>SUMPRODUCT(R3007:T3007,PAINEL_PESOS!$C$21:$C$23)</f>
        <v/>
      </c>
      <c r="G3007" s="70">
        <f>SUMPRODUCT(U3007:V3007,PAINEL_PESOS!$C$25:$C$26)</f>
        <v/>
      </c>
      <c r="H3007" s="70">
        <f>SUMPRODUCT(W3007:X3007,PAINEL_PESOS!$C$28:$C$29)</f>
        <v/>
      </c>
      <c r="I3007" s="70" t="n">
        <v>0.9986446338241524</v>
      </c>
      <c r="J3007" s="70" t="n">
        <v>0.6540200701127453</v>
      </c>
      <c r="K3007" s="71">
        <f>IF(NOT(AND(PAINEL_PESOS!$D$12="OK - 100%",PAINEL_PESOS!$F$20="OK - 100%",PAINEL_PESOS!$F$24="OK - 100%",PAINEL_PESOS!$F$27="OK - 100%",PAINEL_PESOS!$F$30="OK - 100%")),"", (E3007*PAINEL_PESOS!$B$7+F3007*PAINEL_PESOS!$B$8+G3007*PAINEL_PESOS!$B$9+H3007*PAINEL_PESOS!$B$10)*I3007)</f>
        <v/>
      </c>
      <c r="L3007" s="71">
        <f>IF(K3007="","",K3007-J3007)</f>
        <v/>
      </c>
      <c r="M3007" s="71">
        <f>IF(L3007="","",ABS(L3007))</f>
        <v/>
      </c>
      <c r="N3007" t="n">
        <v>1</v>
      </c>
      <c r="O3007" t="n">
        <v>1</v>
      </c>
      <c r="P3007" t="n">
        <v>0.8592397043294615</v>
      </c>
      <c r="Q3007" t="n">
        <v>0.9963382492110575</v>
      </c>
      <c r="R3007" t="n">
        <v>0.0604720710600862</v>
      </c>
      <c r="S3007" t="n">
        <v>0.9986862236413355</v>
      </c>
      <c r="T3007" t="n">
        <v>0.9963686421958863</v>
      </c>
      <c r="U3007" t="n">
        <v>0.2000300796135044</v>
      </c>
      <c r="V3007" t="n">
        <v>0.698799985499395</v>
      </c>
      <c r="W3007" t="n">
        <v>0.2504030502032525</v>
      </c>
      <c r="X3007" t="n">
        <v>0.7918882956167664</v>
      </c>
    </row>
    <row r="3008">
      <c r="A3008" t="inlineStr">
        <is>
          <t>3165008</t>
        </is>
      </c>
      <c r="B3008" t="inlineStr">
        <is>
          <t>São Tiago</t>
        </is>
      </c>
      <c r="C3008" t="inlineStr">
        <is>
          <t>MG</t>
        </is>
      </c>
      <c r="D3008" t="inlineStr">
        <is>
          <t>REGIÃO SUDESTE</t>
        </is>
      </c>
      <c r="E3008" s="70">
        <f>SUMPRODUCT(N3008:Q3008,PAINEL_PESOS!$C$16:$C$19)</f>
        <v/>
      </c>
      <c r="F3008" s="70">
        <f>SUMPRODUCT(R3008:T3008,PAINEL_PESOS!$C$21:$C$23)</f>
        <v/>
      </c>
      <c r="G3008" s="70">
        <f>SUMPRODUCT(U3008:V3008,PAINEL_PESOS!$C$25:$C$26)</f>
        <v/>
      </c>
      <c r="H3008" s="70">
        <f>SUMPRODUCT(W3008:X3008,PAINEL_PESOS!$C$28:$C$29)</f>
        <v/>
      </c>
      <c r="I3008" s="70" t="n">
        <v>0.9986492639069097</v>
      </c>
      <c r="J3008" s="70" t="n">
        <v>0.6320797171353744</v>
      </c>
      <c r="K3008" s="71">
        <f>IF(NOT(AND(PAINEL_PESOS!$D$12="OK - 100%",PAINEL_PESOS!$F$20="OK - 100%",PAINEL_PESOS!$F$24="OK - 100%",PAINEL_PESOS!$F$27="OK - 100%",PAINEL_PESOS!$F$30="OK - 100%")),"", (E3008*PAINEL_PESOS!$B$7+F3008*PAINEL_PESOS!$B$8+G3008*PAINEL_PESOS!$B$9+H3008*PAINEL_PESOS!$B$10)*I3008)</f>
        <v/>
      </c>
      <c r="L3008" s="71">
        <f>IF(K3008="","",K3008-J3008)</f>
        <v/>
      </c>
      <c r="M3008" s="71">
        <f>IF(L3008="","",ABS(L3008))</f>
        <v/>
      </c>
      <c r="N3008" t="n">
        <v>0.6</v>
      </c>
      <c r="O3008" t="n">
        <v>1</v>
      </c>
      <c r="P3008" t="n">
        <v>0.6847940865892291</v>
      </c>
      <c r="Q3008" t="n">
        <v>0.9964935489601776</v>
      </c>
      <c r="R3008" t="n">
        <v>0.2259605228417584</v>
      </c>
      <c r="S3008" t="n">
        <v>0.9982372108119542</v>
      </c>
      <c r="T3008" t="n">
        <v>0.9965590438941488</v>
      </c>
      <c r="U3008" t="n">
        <v>0.1783343334335859</v>
      </c>
      <c r="V3008" t="n">
        <v>0.6649718299933911</v>
      </c>
      <c r="W3008" t="n">
        <v>0.2359181039268365</v>
      </c>
      <c r="X3008" t="n">
        <v>0.8631045549436767</v>
      </c>
    </row>
    <row r="3009">
      <c r="A3009" t="inlineStr">
        <is>
          <t>3165107</t>
        </is>
      </c>
      <c r="B3009" t="inlineStr">
        <is>
          <t>São Tomás de Aquino</t>
        </is>
      </c>
      <c r="C3009" t="inlineStr">
        <is>
          <t>MG</t>
        </is>
      </c>
      <c r="D3009" t="inlineStr">
        <is>
          <t>REGIÃO SUDESTE</t>
        </is>
      </c>
      <c r="E3009" s="70">
        <f>SUMPRODUCT(N3009:Q3009,PAINEL_PESOS!$C$16:$C$19)</f>
        <v/>
      </c>
      <c r="F3009" s="70">
        <f>SUMPRODUCT(R3009:T3009,PAINEL_PESOS!$C$21:$C$23)</f>
        <v/>
      </c>
      <c r="G3009" s="70">
        <f>SUMPRODUCT(U3009:V3009,PAINEL_PESOS!$C$25:$C$26)</f>
        <v/>
      </c>
      <c r="H3009" s="70">
        <f>SUMPRODUCT(W3009:X3009,PAINEL_PESOS!$C$28:$C$29)</f>
        <v/>
      </c>
      <c r="I3009" s="70" t="n">
        <v>0.9988242375850525</v>
      </c>
      <c r="J3009" s="70" t="n">
        <v>0.6012984927691115</v>
      </c>
      <c r="K3009" s="71">
        <f>IF(NOT(AND(PAINEL_PESOS!$D$12="OK - 100%",PAINEL_PESOS!$F$20="OK - 100%",PAINEL_PESOS!$F$24="OK - 100%",PAINEL_PESOS!$F$27="OK - 100%",PAINEL_PESOS!$F$30="OK - 100%")),"", (E3009*PAINEL_PESOS!$B$7+F3009*PAINEL_PESOS!$B$8+G3009*PAINEL_PESOS!$B$9+H3009*PAINEL_PESOS!$B$10)*I3009)</f>
        <v/>
      </c>
      <c r="L3009" s="71">
        <f>IF(K3009="","",K3009-J3009)</f>
        <v/>
      </c>
      <c r="M3009" s="71">
        <f>IF(L3009="","",ABS(L3009))</f>
        <v/>
      </c>
      <c r="N3009" t="n">
        <v>0.6</v>
      </c>
      <c r="O3009" t="n">
        <v>1</v>
      </c>
      <c r="P3009" t="n">
        <v>0.7282998944033792</v>
      </c>
      <c r="Q3009" t="n">
        <v>0.99519644663933</v>
      </c>
      <c r="R3009" t="n">
        <v>0.2100417000622028</v>
      </c>
      <c r="S3009" t="n">
        <v>0.9982065480008359</v>
      </c>
      <c r="T3009" t="n">
        <v>0.9983514945609959</v>
      </c>
      <c r="U3009" t="n">
        <v>0.1704354421967199</v>
      </c>
      <c r="V3009" t="n">
        <v>0.4521312949567927</v>
      </c>
      <c r="W3009" t="n">
        <v>0.1939380360596432</v>
      </c>
      <c r="X3009" t="n">
        <v>0.8667310344706742</v>
      </c>
    </row>
    <row r="3010">
      <c r="A3010" t="inlineStr">
        <is>
          <t>3165206</t>
        </is>
      </c>
      <c r="B3010" t="inlineStr">
        <is>
          <t>São Thomé das Letras</t>
        </is>
      </c>
      <c r="C3010" t="inlineStr">
        <is>
          <t>MG</t>
        </is>
      </c>
      <c r="D3010" t="inlineStr">
        <is>
          <t>REGIÃO SUDESTE</t>
        </is>
      </c>
      <c r="E3010" s="70">
        <f>SUMPRODUCT(N3010:Q3010,PAINEL_PESOS!$C$16:$C$19)</f>
        <v/>
      </c>
      <c r="F3010" s="70">
        <f>SUMPRODUCT(R3010:T3010,PAINEL_PESOS!$C$21:$C$23)</f>
        <v/>
      </c>
      <c r="G3010" s="70">
        <f>SUMPRODUCT(U3010:V3010,PAINEL_PESOS!$C$25:$C$26)</f>
        <v/>
      </c>
      <c r="H3010" s="70">
        <f>SUMPRODUCT(W3010:X3010,PAINEL_PESOS!$C$28:$C$29)</f>
        <v/>
      </c>
      <c r="I3010" s="70" t="n">
        <v>0.9994415694965263</v>
      </c>
      <c r="J3010" s="70" t="n">
        <v>0.6599132325578815</v>
      </c>
      <c r="K3010" s="71">
        <f>IF(NOT(AND(PAINEL_PESOS!$D$12="OK - 100%",PAINEL_PESOS!$F$20="OK - 100%",PAINEL_PESOS!$F$24="OK - 100%",PAINEL_PESOS!$F$27="OK - 100%",PAINEL_PESOS!$F$30="OK - 100%")),"", (E3010*PAINEL_PESOS!$B$7+F3010*PAINEL_PESOS!$B$8+G3010*PAINEL_PESOS!$B$9+H3010*PAINEL_PESOS!$B$10)*I3010)</f>
        <v/>
      </c>
      <c r="L3010" s="71">
        <f>IF(K3010="","",K3010-J3010)</f>
        <v/>
      </c>
      <c r="M3010" s="71">
        <f>IF(L3010="","",ABS(L3010))</f>
        <v/>
      </c>
      <c r="N3010" t="n">
        <v>1</v>
      </c>
      <c r="O3010" t="n">
        <v>1</v>
      </c>
      <c r="P3010" t="n">
        <v>0.6779303062302007</v>
      </c>
      <c r="Q3010" t="n">
        <v>0.9983488403992757</v>
      </c>
      <c r="R3010" t="n">
        <v>0.1729463707379605</v>
      </c>
      <c r="S3010" t="n">
        <v>0.9999610995966643</v>
      </c>
      <c r="T3010" t="n">
        <v>0.9985880061723055</v>
      </c>
      <c r="U3010" t="n">
        <v>0.2005374093822008</v>
      </c>
      <c r="V3010" t="n">
        <v>0.7520179661952391</v>
      </c>
      <c r="W3010" t="n">
        <v>0.2510295513106351</v>
      </c>
      <c r="X3010" t="n">
        <v>0.7928674819283063</v>
      </c>
    </row>
    <row r="3011">
      <c r="A3011" t="inlineStr">
        <is>
          <t>3165305</t>
        </is>
      </c>
      <c r="B3011" t="inlineStr">
        <is>
          <t>São Vicente de Minas</t>
        </is>
      </c>
      <c r="C3011" t="inlineStr">
        <is>
          <t>MG</t>
        </is>
      </c>
      <c r="D3011" t="inlineStr">
        <is>
          <t>REGIÃO SUDESTE</t>
        </is>
      </c>
      <c r="E3011" s="70">
        <f>SUMPRODUCT(N3011:Q3011,PAINEL_PESOS!$C$16:$C$19)</f>
        <v/>
      </c>
      <c r="F3011" s="70">
        <f>SUMPRODUCT(R3011:T3011,PAINEL_PESOS!$C$21:$C$23)</f>
        <v/>
      </c>
      <c r="G3011" s="70">
        <f>SUMPRODUCT(U3011:V3011,PAINEL_PESOS!$C$25:$C$26)</f>
        <v/>
      </c>
      <c r="H3011" s="70">
        <f>SUMPRODUCT(W3011:X3011,PAINEL_PESOS!$C$28:$C$29)</f>
        <v/>
      </c>
      <c r="I3011" s="70" t="n">
        <v>0.9991766602944865</v>
      </c>
      <c r="J3011" s="70" t="n">
        <v>0.6446952347370377</v>
      </c>
      <c r="K3011" s="71">
        <f>IF(NOT(AND(PAINEL_PESOS!$D$12="OK - 100%",PAINEL_PESOS!$F$20="OK - 100%",PAINEL_PESOS!$F$24="OK - 100%",PAINEL_PESOS!$F$27="OK - 100%",PAINEL_PESOS!$F$30="OK - 100%")),"", (E3011*PAINEL_PESOS!$B$7+F3011*PAINEL_PESOS!$B$8+G3011*PAINEL_PESOS!$B$9+H3011*PAINEL_PESOS!$B$10)*I3011)</f>
        <v/>
      </c>
      <c r="L3011" s="71">
        <f>IF(K3011="","",K3011-J3011)</f>
        <v/>
      </c>
      <c r="M3011" s="71">
        <f>IF(L3011="","",ABS(L3011))</f>
        <v/>
      </c>
      <c r="N3011" t="n">
        <v>0.6</v>
      </c>
      <c r="O3011" t="n">
        <v>1</v>
      </c>
      <c r="P3011" t="n">
        <v>0.7671594508975713</v>
      </c>
      <c r="Q3011" t="n">
        <v>0.9984886092255464</v>
      </c>
      <c r="R3011" t="n">
        <v>0.2145143948699457</v>
      </c>
      <c r="S3011" t="n">
        <v>0.9982254925591895</v>
      </c>
      <c r="T3011" t="n">
        <v>0.9976982326254723</v>
      </c>
      <c r="U3011" t="n">
        <v>0.2074232003088835</v>
      </c>
      <c r="V3011" t="n">
        <v>0.7437187342813898</v>
      </c>
      <c r="W3011" t="n">
        <v>0.25256847883737</v>
      </c>
      <c r="X3011" t="n">
        <v>0.8016519456467522</v>
      </c>
    </row>
    <row r="3012">
      <c r="A3012" t="inlineStr">
        <is>
          <t>3165404</t>
        </is>
      </c>
      <c r="B3012" t="inlineStr">
        <is>
          <t>Sapucaí-Mirim</t>
        </is>
      </c>
      <c r="C3012" t="inlineStr">
        <is>
          <t>MG</t>
        </is>
      </c>
      <c r="D3012" t="inlineStr">
        <is>
          <t>REGIÃO SUDESTE</t>
        </is>
      </c>
      <c r="E3012" s="70">
        <f>SUMPRODUCT(N3012:Q3012,PAINEL_PESOS!$C$16:$C$19)</f>
        <v/>
      </c>
      <c r="F3012" s="70">
        <f>SUMPRODUCT(R3012:T3012,PAINEL_PESOS!$C$21:$C$23)</f>
        <v/>
      </c>
      <c r="G3012" s="70">
        <f>SUMPRODUCT(U3012:V3012,PAINEL_PESOS!$C$25:$C$26)</f>
        <v/>
      </c>
      <c r="H3012" s="70">
        <f>SUMPRODUCT(W3012:X3012,PAINEL_PESOS!$C$28:$C$29)</f>
        <v/>
      </c>
      <c r="I3012" s="70" t="n">
        <v>0.9983700526686227</v>
      </c>
      <c r="J3012" s="70" t="n">
        <v>0.6522572008157472</v>
      </c>
      <c r="K3012" s="71">
        <f>IF(NOT(AND(PAINEL_PESOS!$D$12="OK - 100%",PAINEL_PESOS!$F$20="OK - 100%",PAINEL_PESOS!$F$24="OK - 100%",PAINEL_PESOS!$F$27="OK - 100%",PAINEL_PESOS!$F$30="OK - 100%")),"", (E3012*PAINEL_PESOS!$B$7+F3012*PAINEL_PESOS!$B$8+G3012*PAINEL_PESOS!$B$9+H3012*PAINEL_PESOS!$B$10)*I3012)</f>
        <v/>
      </c>
      <c r="L3012" s="71">
        <f>IF(K3012="","",K3012-J3012)</f>
        <v/>
      </c>
      <c r="M3012" s="71">
        <f>IF(L3012="","",ABS(L3012))</f>
        <v/>
      </c>
      <c r="N3012" t="n">
        <v>1</v>
      </c>
      <c r="O3012" t="n">
        <v>0.9892</v>
      </c>
      <c r="P3012" t="n">
        <v>0.76610348468849</v>
      </c>
      <c r="Q3012" t="n">
        <v>0.9948949677353008</v>
      </c>
      <c r="R3012" t="n">
        <v>0.1812606258660842</v>
      </c>
      <c r="S3012" t="n">
        <v>0.9996466944655424</v>
      </c>
      <c r="T3012" t="n">
        <v>0.995618133396547</v>
      </c>
      <c r="U3012" t="n">
        <v>0.1945785293424221</v>
      </c>
      <c r="V3012" t="n">
        <v>0.6418484264282662</v>
      </c>
      <c r="W3012" t="n">
        <v>0.2509927231841057</v>
      </c>
      <c r="X3012" t="n">
        <v>0.8130407768720207</v>
      </c>
    </row>
    <row r="3013">
      <c r="A3013" t="inlineStr">
        <is>
          <t>3165503</t>
        </is>
      </c>
      <c r="B3013" t="inlineStr">
        <is>
          <t>Sardoá</t>
        </is>
      </c>
      <c r="C3013" t="inlineStr">
        <is>
          <t>MG</t>
        </is>
      </c>
      <c r="D3013" t="inlineStr">
        <is>
          <t>REGIÃO SUDESTE</t>
        </is>
      </c>
      <c r="E3013" s="70">
        <f>SUMPRODUCT(N3013:Q3013,PAINEL_PESOS!$C$16:$C$19)</f>
        <v/>
      </c>
      <c r="F3013" s="70">
        <f>SUMPRODUCT(R3013:T3013,PAINEL_PESOS!$C$21:$C$23)</f>
        <v/>
      </c>
      <c r="G3013" s="70">
        <f>SUMPRODUCT(U3013:V3013,PAINEL_PESOS!$C$25:$C$26)</f>
        <v/>
      </c>
      <c r="H3013" s="70">
        <f>SUMPRODUCT(W3013:X3013,PAINEL_PESOS!$C$28:$C$29)</f>
        <v/>
      </c>
      <c r="I3013" s="70" t="n">
        <v>0.9972689882287006</v>
      </c>
      <c r="J3013" s="70" t="n">
        <v>0.6685037627286419</v>
      </c>
      <c r="K3013" s="71">
        <f>IF(NOT(AND(PAINEL_PESOS!$D$12="OK - 100%",PAINEL_PESOS!$F$20="OK - 100%",PAINEL_PESOS!$F$24="OK - 100%",PAINEL_PESOS!$F$27="OK - 100%",PAINEL_PESOS!$F$30="OK - 100%")),"", (E3013*PAINEL_PESOS!$B$7+F3013*PAINEL_PESOS!$B$8+G3013*PAINEL_PESOS!$B$9+H3013*PAINEL_PESOS!$B$10)*I3013)</f>
        <v/>
      </c>
      <c r="L3013" s="71">
        <f>IF(K3013="","",K3013-J3013)</f>
        <v/>
      </c>
      <c r="M3013" s="71">
        <f>IF(L3013="","",ABS(L3013))</f>
        <v/>
      </c>
      <c r="N3013" t="n">
        <v>1</v>
      </c>
      <c r="O3013" t="n">
        <v>1</v>
      </c>
      <c r="P3013" t="n">
        <v>0.5483632523759239</v>
      </c>
      <c r="Q3013" t="n">
        <v>0.9874465081917372</v>
      </c>
      <c r="R3013" t="n">
        <v>0.1141695839532032</v>
      </c>
      <c r="S3013" t="n">
        <v>0.9998752535036743</v>
      </c>
      <c r="T3013" t="n">
        <v>0.9954075696527499</v>
      </c>
      <c r="U3013" t="n">
        <v>0.3568370071892992</v>
      </c>
      <c r="V3013" t="n">
        <v>0.7567466107749674</v>
      </c>
      <c r="W3013" t="n">
        <v>0.4401073221379116</v>
      </c>
      <c r="X3013" t="n">
        <v>0.6347782069803165</v>
      </c>
    </row>
    <row r="3014">
      <c r="A3014" t="inlineStr">
        <is>
          <t>3165537</t>
        </is>
      </c>
      <c r="B3014" t="inlineStr">
        <is>
          <t>Sarzedo</t>
        </is>
      </c>
      <c r="C3014" t="inlineStr">
        <is>
          <t>MG</t>
        </is>
      </c>
      <c r="D3014" t="inlineStr">
        <is>
          <t>REGIÃO SUDESTE</t>
        </is>
      </c>
      <c r="E3014" s="70">
        <f>SUMPRODUCT(N3014:Q3014,PAINEL_PESOS!$C$16:$C$19)</f>
        <v/>
      </c>
      <c r="F3014" s="70">
        <f>SUMPRODUCT(R3014:T3014,PAINEL_PESOS!$C$21:$C$23)</f>
        <v/>
      </c>
      <c r="G3014" s="70">
        <f>SUMPRODUCT(U3014:V3014,PAINEL_PESOS!$C$25:$C$26)</f>
        <v/>
      </c>
      <c r="H3014" s="70">
        <f>SUMPRODUCT(W3014:X3014,PAINEL_PESOS!$C$28:$C$29)</f>
        <v/>
      </c>
      <c r="I3014" s="70" t="n">
        <v>0.9286660143896376</v>
      </c>
      <c r="J3014" s="70" t="n">
        <v>0.5923515803247663</v>
      </c>
      <c r="K3014" s="71">
        <f>IF(NOT(AND(PAINEL_PESOS!$D$12="OK - 100%",PAINEL_PESOS!$F$20="OK - 100%",PAINEL_PESOS!$F$24="OK - 100%",PAINEL_PESOS!$F$27="OK - 100%",PAINEL_PESOS!$F$30="OK - 100%")),"", (E3014*PAINEL_PESOS!$B$7+F3014*PAINEL_PESOS!$B$8+G3014*PAINEL_PESOS!$B$9+H3014*PAINEL_PESOS!$B$10)*I3014)</f>
        <v/>
      </c>
      <c r="L3014" s="71">
        <f>IF(K3014="","",K3014-J3014)</f>
        <v/>
      </c>
      <c r="M3014" s="71">
        <f>IF(L3014="","",ABS(L3014))</f>
        <v/>
      </c>
      <c r="N3014" t="n">
        <v>0.6</v>
      </c>
      <c r="O3014" t="n">
        <v>0.9772</v>
      </c>
      <c r="P3014" t="n">
        <v>0.655649419218585</v>
      </c>
      <c r="Q3014" t="n">
        <v>0.848507678476118</v>
      </c>
      <c r="R3014" t="n">
        <v>0.3919044882121258</v>
      </c>
      <c r="S3014" t="n">
        <v>0.9837472320400802</v>
      </c>
      <c r="T3014" t="n">
        <v>0.9715779339862406</v>
      </c>
      <c r="U3014" t="n">
        <v>0.2641893217134464</v>
      </c>
      <c r="V3014" t="n">
        <v>0.5322338321583827</v>
      </c>
      <c r="W3014" t="n">
        <v>0.4023322701423706</v>
      </c>
      <c r="X3014" t="n">
        <v>0.7985631683228037</v>
      </c>
    </row>
    <row r="3015">
      <c r="A3015" t="inlineStr">
        <is>
          <t>3165552</t>
        </is>
      </c>
      <c r="B3015" t="inlineStr">
        <is>
          <t>Setubinha</t>
        </is>
      </c>
      <c r="C3015" t="inlineStr">
        <is>
          <t>MG</t>
        </is>
      </c>
      <c r="D3015" t="inlineStr">
        <is>
          <t>REGIÃO SUDESTE</t>
        </is>
      </c>
      <c r="E3015" s="70">
        <f>SUMPRODUCT(N3015:Q3015,PAINEL_PESOS!$C$16:$C$19)</f>
        <v/>
      </c>
      <c r="F3015" s="70">
        <f>SUMPRODUCT(R3015:T3015,PAINEL_PESOS!$C$21:$C$23)</f>
        <v/>
      </c>
      <c r="G3015" s="70">
        <f>SUMPRODUCT(U3015:V3015,PAINEL_PESOS!$C$25:$C$26)</f>
        <v/>
      </c>
      <c r="H3015" s="70">
        <f>SUMPRODUCT(W3015:X3015,PAINEL_PESOS!$C$28:$C$29)</f>
        <v/>
      </c>
      <c r="I3015" s="70" t="n">
        <v>0.9908444698412548</v>
      </c>
      <c r="J3015" s="70" t="n">
        <v>0.6833801265864288</v>
      </c>
      <c r="K3015" s="71">
        <f>IF(NOT(AND(PAINEL_PESOS!$D$12="OK - 100%",PAINEL_PESOS!$F$20="OK - 100%",PAINEL_PESOS!$F$24="OK - 100%",PAINEL_PESOS!$F$27="OK - 100%",PAINEL_PESOS!$F$30="OK - 100%")),"", (E3015*PAINEL_PESOS!$B$7+F3015*PAINEL_PESOS!$B$8+G3015*PAINEL_PESOS!$B$9+H3015*PAINEL_PESOS!$B$10)*I3015)</f>
        <v/>
      </c>
      <c r="L3015" s="71">
        <f>IF(K3015="","",K3015-J3015)</f>
        <v/>
      </c>
      <c r="M3015" s="71">
        <f>IF(L3015="","",ABS(L3015))</f>
        <v/>
      </c>
      <c r="N3015" t="n">
        <v>0.6</v>
      </c>
      <c r="O3015" t="n">
        <v>0.9855</v>
      </c>
      <c r="P3015" t="n">
        <v>0.6279831045406548</v>
      </c>
      <c r="Q3015" t="n">
        <v>0.9773630832140003</v>
      </c>
      <c r="R3015" t="n">
        <v>0.1573255731191506</v>
      </c>
      <c r="S3015" t="n">
        <v>1</v>
      </c>
      <c r="T3015" t="n">
        <v>0.969208543397886</v>
      </c>
      <c r="U3015" t="n">
        <v>0.5767357130079305</v>
      </c>
      <c r="V3015" t="n">
        <v>0.7567877053699994</v>
      </c>
      <c r="W3015" t="n">
        <v>0.5181702047040447</v>
      </c>
      <c r="X3015" t="n">
        <v>0.6527510458280854</v>
      </c>
    </row>
    <row r="3016">
      <c r="A3016" t="inlineStr">
        <is>
          <t>3165560</t>
        </is>
      </c>
      <c r="B3016" t="inlineStr">
        <is>
          <t>Sem-Peixe</t>
        </is>
      </c>
      <c r="C3016" t="inlineStr">
        <is>
          <t>MG</t>
        </is>
      </c>
      <c r="D3016" t="inlineStr">
        <is>
          <t>REGIÃO SUDESTE</t>
        </is>
      </c>
      <c r="E3016" s="70">
        <f>SUMPRODUCT(N3016:Q3016,PAINEL_PESOS!$C$16:$C$19)</f>
        <v/>
      </c>
      <c r="F3016" s="70">
        <f>SUMPRODUCT(R3016:T3016,PAINEL_PESOS!$C$21:$C$23)</f>
        <v/>
      </c>
      <c r="G3016" s="70">
        <f>SUMPRODUCT(U3016:V3016,PAINEL_PESOS!$C$25:$C$26)</f>
        <v/>
      </c>
      <c r="H3016" s="70">
        <f>SUMPRODUCT(W3016:X3016,PAINEL_PESOS!$C$28:$C$29)</f>
        <v/>
      </c>
      <c r="I3016" s="70" t="n">
        <v>0.9978419772574735</v>
      </c>
      <c r="J3016" s="70" t="n">
        <v>0.6271479283637599</v>
      </c>
      <c r="K3016" s="71">
        <f>IF(NOT(AND(PAINEL_PESOS!$D$12="OK - 100%",PAINEL_PESOS!$F$20="OK - 100%",PAINEL_PESOS!$F$24="OK - 100%",PAINEL_PESOS!$F$27="OK - 100%",PAINEL_PESOS!$F$30="OK - 100%")),"", (E3016*PAINEL_PESOS!$B$7+F3016*PAINEL_PESOS!$B$8+G3016*PAINEL_PESOS!$B$9+H3016*PAINEL_PESOS!$B$10)*I3016)</f>
        <v/>
      </c>
      <c r="L3016" s="71">
        <f>IF(K3016="","",K3016-J3016)</f>
        <v/>
      </c>
      <c r="M3016" s="71">
        <f>IF(L3016="","",ABS(L3016))</f>
        <v/>
      </c>
      <c r="N3016" t="n">
        <v>0.2</v>
      </c>
      <c r="O3016" t="n">
        <v>1</v>
      </c>
      <c r="P3016" t="n">
        <v>1</v>
      </c>
      <c r="Q3016" t="n">
        <v>0.9960834132900527</v>
      </c>
      <c r="R3016" t="n">
        <v>0.0471196278712566</v>
      </c>
      <c r="S3016" t="n">
        <v>0.9999888617635764</v>
      </c>
      <c r="T3016" t="n">
        <v>0.9918651854699999</v>
      </c>
      <c r="U3016" t="n">
        <v>0.2068861939835458</v>
      </c>
      <c r="V3016" t="n">
        <v>0.751766639694936</v>
      </c>
      <c r="W3016" t="n">
        <v>0.3616975758096329</v>
      </c>
      <c r="X3016" t="n">
        <v>0.7503261391794618</v>
      </c>
    </row>
    <row r="3017">
      <c r="A3017" t="inlineStr">
        <is>
          <t>3165578</t>
        </is>
      </c>
      <c r="B3017" t="inlineStr">
        <is>
          <t>Senador Amaral</t>
        </is>
      </c>
      <c r="C3017" t="inlineStr">
        <is>
          <t>MG</t>
        </is>
      </c>
      <c r="D3017" t="inlineStr">
        <is>
          <t>REGIÃO SUDESTE</t>
        </is>
      </c>
      <c r="E3017" s="70">
        <f>SUMPRODUCT(N3017:Q3017,PAINEL_PESOS!$C$16:$C$19)</f>
        <v/>
      </c>
      <c r="F3017" s="70">
        <f>SUMPRODUCT(R3017:T3017,PAINEL_PESOS!$C$21:$C$23)</f>
        <v/>
      </c>
      <c r="G3017" s="70">
        <f>SUMPRODUCT(U3017:V3017,PAINEL_PESOS!$C$25:$C$26)</f>
        <v/>
      </c>
      <c r="H3017" s="70">
        <f>SUMPRODUCT(W3017:X3017,PAINEL_PESOS!$C$28:$C$29)</f>
        <v/>
      </c>
      <c r="I3017" s="70" t="n">
        <v>0.9951018989690276</v>
      </c>
      <c r="J3017" s="70" t="n">
        <v>0.6232366631749562</v>
      </c>
      <c r="K3017" s="71">
        <f>IF(NOT(AND(PAINEL_PESOS!$D$12="OK - 100%",PAINEL_PESOS!$F$20="OK - 100%",PAINEL_PESOS!$F$24="OK - 100%",PAINEL_PESOS!$F$27="OK - 100%",PAINEL_PESOS!$F$30="OK - 100%")),"", (E3017*PAINEL_PESOS!$B$7+F3017*PAINEL_PESOS!$B$8+G3017*PAINEL_PESOS!$B$9+H3017*PAINEL_PESOS!$B$10)*I3017)</f>
        <v/>
      </c>
      <c r="L3017" s="71">
        <f>IF(K3017="","",K3017-J3017)</f>
        <v/>
      </c>
      <c r="M3017" s="71">
        <f>IF(L3017="","",ABS(L3017))</f>
        <v/>
      </c>
      <c r="N3017" t="n">
        <v>0.8</v>
      </c>
      <c r="O3017" t="n">
        <v>0.9892</v>
      </c>
      <c r="P3017" t="n">
        <v>0.8025343189017952</v>
      </c>
      <c r="Q3017" t="n">
        <v>0.9936731826402851</v>
      </c>
      <c r="R3017" t="n">
        <v>0.1428224562427902</v>
      </c>
      <c r="S3017" t="n">
        <v>0.9999907360010851</v>
      </c>
      <c r="T3017" t="n">
        <v>0.9795486972065761</v>
      </c>
      <c r="U3017" t="n">
        <v>0.1589352144647758</v>
      </c>
      <c r="V3017" t="n">
        <v>0.6144090036319836</v>
      </c>
      <c r="W3017" t="n">
        <v>0.2043771806427902</v>
      </c>
      <c r="X3017" t="n">
        <v>0.8251018460451226</v>
      </c>
    </row>
    <row r="3018">
      <c r="A3018" t="inlineStr">
        <is>
          <t>3165602</t>
        </is>
      </c>
      <c r="B3018" t="inlineStr">
        <is>
          <t>Senador Cortes</t>
        </is>
      </c>
      <c r="C3018" t="inlineStr">
        <is>
          <t>MG</t>
        </is>
      </c>
      <c r="D3018" t="inlineStr">
        <is>
          <t>REGIÃO SUDESTE</t>
        </is>
      </c>
      <c r="E3018" s="70">
        <f>SUMPRODUCT(N3018:Q3018,PAINEL_PESOS!$C$16:$C$19)</f>
        <v/>
      </c>
      <c r="F3018" s="70">
        <f>SUMPRODUCT(R3018:T3018,PAINEL_PESOS!$C$21:$C$23)</f>
        <v/>
      </c>
      <c r="G3018" s="70">
        <f>SUMPRODUCT(U3018:V3018,PAINEL_PESOS!$C$25:$C$26)</f>
        <v/>
      </c>
      <c r="H3018" s="70">
        <f>SUMPRODUCT(W3018:X3018,PAINEL_PESOS!$C$28:$C$29)</f>
        <v/>
      </c>
      <c r="I3018" s="70" t="n">
        <v>0.9981645493163356</v>
      </c>
      <c r="J3018" s="70" t="n">
        <v>0.6592350603763634</v>
      </c>
      <c r="K3018" s="71">
        <f>IF(NOT(AND(PAINEL_PESOS!$D$12="OK - 100%",PAINEL_PESOS!$F$20="OK - 100%",PAINEL_PESOS!$F$24="OK - 100%",PAINEL_PESOS!$F$27="OK - 100%",PAINEL_PESOS!$F$30="OK - 100%")),"", (E3018*PAINEL_PESOS!$B$7+F3018*PAINEL_PESOS!$B$8+G3018*PAINEL_PESOS!$B$9+H3018*PAINEL_PESOS!$B$10)*I3018)</f>
        <v/>
      </c>
      <c r="L3018" s="71">
        <f>IF(K3018="","",K3018-J3018)</f>
        <v/>
      </c>
      <c r="M3018" s="71">
        <f>IF(L3018="","",ABS(L3018))</f>
        <v/>
      </c>
      <c r="N3018" t="n">
        <v>1</v>
      </c>
      <c r="O3018" t="n">
        <v>0.9706</v>
      </c>
      <c r="P3018" t="n">
        <v>0.8559662090813094</v>
      </c>
      <c r="Q3018" t="n">
        <v>0.9921129504783966</v>
      </c>
      <c r="R3018" t="n">
        <v>0.0612972912714569</v>
      </c>
      <c r="S3018" t="n">
        <v>0.9989316397574017</v>
      </c>
      <c r="T3018" t="n">
        <v>0.9969469166160974</v>
      </c>
      <c r="U3018" t="n">
        <v>0.2901338710219835</v>
      </c>
      <c r="V3018" t="n">
        <v>0.7395326259024276</v>
      </c>
      <c r="W3018" t="n">
        <v>0.2015230025518203</v>
      </c>
      <c r="X3018" t="n">
        <v>0.7715985859331588</v>
      </c>
    </row>
    <row r="3019">
      <c r="A3019" t="inlineStr">
        <is>
          <t>3165701</t>
        </is>
      </c>
      <c r="B3019" t="inlineStr">
        <is>
          <t>Senador Firmino</t>
        </is>
      </c>
      <c r="C3019" t="inlineStr">
        <is>
          <t>MG</t>
        </is>
      </c>
      <c r="D3019" t="inlineStr">
        <is>
          <t>REGIÃO SUDESTE</t>
        </is>
      </c>
      <c r="E3019" s="70">
        <f>SUMPRODUCT(N3019:Q3019,PAINEL_PESOS!$C$16:$C$19)</f>
        <v/>
      </c>
      <c r="F3019" s="70">
        <f>SUMPRODUCT(R3019:T3019,PAINEL_PESOS!$C$21:$C$23)</f>
        <v/>
      </c>
      <c r="G3019" s="70">
        <f>SUMPRODUCT(U3019:V3019,PAINEL_PESOS!$C$25:$C$26)</f>
        <v/>
      </c>
      <c r="H3019" s="70">
        <f>SUMPRODUCT(W3019:X3019,PAINEL_PESOS!$C$28:$C$29)</f>
        <v/>
      </c>
      <c r="I3019" s="70" t="n">
        <v>0.9983111772856819</v>
      </c>
      <c r="J3019" s="70" t="n">
        <v>0.6388359309610355</v>
      </c>
      <c r="K3019" s="71">
        <f>IF(NOT(AND(PAINEL_PESOS!$D$12="OK - 100%",PAINEL_PESOS!$F$20="OK - 100%",PAINEL_PESOS!$F$24="OK - 100%",PAINEL_PESOS!$F$27="OK - 100%",PAINEL_PESOS!$F$30="OK - 100%")),"", (E3019*PAINEL_PESOS!$B$7+F3019*PAINEL_PESOS!$B$8+G3019*PAINEL_PESOS!$B$9+H3019*PAINEL_PESOS!$B$10)*I3019)</f>
        <v/>
      </c>
      <c r="L3019" s="71">
        <f>IF(K3019="","",K3019-J3019)</f>
        <v/>
      </c>
      <c r="M3019" s="71">
        <f>IF(L3019="","",ABS(L3019))</f>
        <v/>
      </c>
      <c r="N3019" t="n">
        <v>1</v>
      </c>
      <c r="O3019" t="n">
        <v>1</v>
      </c>
      <c r="P3019" t="n">
        <v>0.5944033790918691</v>
      </c>
      <c r="Q3019" t="n">
        <v>0.9908939866817987</v>
      </c>
      <c r="R3019" t="n">
        <v>0.1626605431427244</v>
      </c>
      <c r="S3019" t="n">
        <v>0.9984145020634335</v>
      </c>
      <c r="T3019" t="n">
        <v>0.9988506328159339</v>
      </c>
      <c r="U3019" t="n">
        <v>0.2276033014877373</v>
      </c>
      <c r="V3019" t="n">
        <v>0.6114248707000951</v>
      </c>
      <c r="W3019" t="n">
        <v>0.2553195844370701</v>
      </c>
      <c r="X3019" t="n">
        <v>0.7923862021726191</v>
      </c>
    </row>
    <row r="3020">
      <c r="A3020" t="inlineStr">
        <is>
          <t>3165800</t>
        </is>
      </c>
      <c r="B3020" t="inlineStr">
        <is>
          <t>Senador José Bento</t>
        </is>
      </c>
      <c r="C3020" t="inlineStr">
        <is>
          <t>MG</t>
        </is>
      </c>
      <c r="D3020" t="inlineStr">
        <is>
          <t>REGIÃO SUDESTE</t>
        </is>
      </c>
      <c r="E3020" s="70">
        <f>SUMPRODUCT(N3020:Q3020,PAINEL_PESOS!$C$16:$C$19)</f>
        <v/>
      </c>
      <c r="F3020" s="70">
        <f>SUMPRODUCT(R3020:T3020,PAINEL_PESOS!$C$21:$C$23)</f>
        <v/>
      </c>
      <c r="G3020" s="70">
        <f>SUMPRODUCT(U3020:V3020,PAINEL_PESOS!$C$25:$C$26)</f>
        <v/>
      </c>
      <c r="H3020" s="70">
        <f>SUMPRODUCT(W3020:X3020,PAINEL_PESOS!$C$28:$C$29)</f>
        <v/>
      </c>
      <c r="I3020" s="70" t="n">
        <v>0.9993267151139467</v>
      </c>
      <c r="J3020" s="70" t="n">
        <v>0.5972053863319883</v>
      </c>
      <c r="K3020" s="71">
        <f>IF(NOT(AND(PAINEL_PESOS!$D$12="OK - 100%",PAINEL_PESOS!$F$20="OK - 100%",PAINEL_PESOS!$F$24="OK - 100%",PAINEL_PESOS!$F$27="OK - 100%",PAINEL_PESOS!$F$30="OK - 100%")),"", (E3020*PAINEL_PESOS!$B$7+F3020*PAINEL_PESOS!$B$8+G3020*PAINEL_PESOS!$B$9+H3020*PAINEL_PESOS!$B$10)*I3020)</f>
        <v/>
      </c>
      <c r="L3020" s="71">
        <f>IF(K3020="","",K3020-J3020)</f>
        <v/>
      </c>
      <c r="M3020" s="71">
        <f>IF(L3020="","",ABS(L3020))</f>
        <v/>
      </c>
      <c r="N3020" t="n">
        <v>0.2</v>
      </c>
      <c r="O3020" t="n">
        <v>1</v>
      </c>
      <c r="P3020" t="n">
        <v>1</v>
      </c>
      <c r="Q3020" t="n">
        <v>0.9988368671044636</v>
      </c>
      <c r="R3020" t="n">
        <v>0.0507189326552287</v>
      </c>
      <c r="S3020" t="n">
        <v>0.999695478259235</v>
      </c>
      <c r="T3020" t="n">
        <v>0.9975586816312938</v>
      </c>
      <c r="U3020" t="n">
        <v>0.1992875981743602</v>
      </c>
      <c r="V3020" t="n">
        <v>0.5747808097781109</v>
      </c>
      <c r="W3020" t="n">
        <v>0.2495714407578357</v>
      </c>
      <c r="X3020" t="n">
        <v>0.7924882954714321</v>
      </c>
    </row>
    <row r="3021">
      <c r="A3021" t="inlineStr">
        <is>
          <t>3165909</t>
        </is>
      </c>
      <c r="B3021" t="inlineStr">
        <is>
          <t>Senador Modestino Gonçalves</t>
        </is>
      </c>
      <c r="C3021" t="inlineStr">
        <is>
          <t>MG</t>
        </is>
      </c>
      <c r="D3021" t="inlineStr">
        <is>
          <t>REGIÃO SUDESTE</t>
        </is>
      </c>
      <c r="E3021" s="70">
        <f>SUMPRODUCT(N3021:Q3021,PAINEL_PESOS!$C$16:$C$19)</f>
        <v/>
      </c>
      <c r="F3021" s="70">
        <f>SUMPRODUCT(R3021:T3021,PAINEL_PESOS!$C$21:$C$23)</f>
        <v/>
      </c>
      <c r="G3021" s="70">
        <f>SUMPRODUCT(U3021:V3021,PAINEL_PESOS!$C$25:$C$26)</f>
        <v/>
      </c>
      <c r="H3021" s="70">
        <f>SUMPRODUCT(W3021:X3021,PAINEL_PESOS!$C$28:$C$29)</f>
        <v/>
      </c>
      <c r="I3021" s="70" t="n">
        <v>0.9986162213201328</v>
      </c>
      <c r="J3021" s="70" t="n">
        <v>0.7216347674816648</v>
      </c>
      <c r="K3021" s="71">
        <f>IF(NOT(AND(PAINEL_PESOS!$D$12="OK - 100%",PAINEL_PESOS!$F$20="OK - 100%",PAINEL_PESOS!$F$24="OK - 100%",PAINEL_PESOS!$F$27="OK - 100%",PAINEL_PESOS!$F$30="OK - 100%")),"", (E3021*PAINEL_PESOS!$B$7+F3021*PAINEL_PESOS!$B$8+G3021*PAINEL_PESOS!$B$9+H3021*PAINEL_PESOS!$B$10)*I3021)</f>
        <v/>
      </c>
      <c r="L3021" s="71">
        <f>IF(K3021="","",K3021-J3021)</f>
        <v/>
      </c>
      <c r="M3021" s="71">
        <f>IF(L3021="","",ABS(L3021))</f>
        <v/>
      </c>
      <c r="N3021" t="n">
        <v>1</v>
      </c>
      <c r="O3021" t="n">
        <v>0.9837</v>
      </c>
      <c r="P3021" t="n">
        <v>0.7469904963041183</v>
      </c>
      <c r="Q3021" t="n">
        <v>0.9988205383014491</v>
      </c>
      <c r="R3021" t="n">
        <v>0.1219664825898116</v>
      </c>
      <c r="S3021" t="n">
        <v>0.9999896210938322</v>
      </c>
      <c r="T3021" t="n">
        <v>0.9939149079846425</v>
      </c>
      <c r="U3021" t="n">
        <v>0.5770947087504869</v>
      </c>
      <c r="V3021" t="n">
        <v>0.757863453068002</v>
      </c>
      <c r="W3021" t="n">
        <v>0.5179844329750122</v>
      </c>
      <c r="X3021" t="n">
        <v>0.6527990856176555</v>
      </c>
    </row>
    <row r="3022">
      <c r="A3022" t="inlineStr">
        <is>
          <t>3166006</t>
        </is>
      </c>
      <c r="B3022" t="inlineStr">
        <is>
          <t>Senhora de Oliveira</t>
        </is>
      </c>
      <c r="C3022" t="inlineStr">
        <is>
          <t>MG</t>
        </is>
      </c>
      <c r="D3022" t="inlineStr">
        <is>
          <t>REGIÃO SUDESTE</t>
        </is>
      </c>
      <c r="E3022" s="70">
        <f>SUMPRODUCT(N3022:Q3022,PAINEL_PESOS!$C$16:$C$19)</f>
        <v/>
      </c>
      <c r="F3022" s="70">
        <f>SUMPRODUCT(R3022:T3022,PAINEL_PESOS!$C$21:$C$23)</f>
        <v/>
      </c>
      <c r="G3022" s="70">
        <f>SUMPRODUCT(U3022:V3022,PAINEL_PESOS!$C$25:$C$26)</f>
        <v/>
      </c>
      <c r="H3022" s="70">
        <f>SUMPRODUCT(W3022:X3022,PAINEL_PESOS!$C$28:$C$29)</f>
        <v/>
      </c>
      <c r="I3022" s="70" t="n">
        <v>0.9988542556029113</v>
      </c>
      <c r="J3022" s="70" t="n">
        <v>0.6910726891551812</v>
      </c>
      <c r="K3022" s="71">
        <f>IF(NOT(AND(PAINEL_PESOS!$D$12="OK - 100%",PAINEL_PESOS!$F$20="OK - 100%",PAINEL_PESOS!$F$24="OK - 100%",PAINEL_PESOS!$F$27="OK - 100%",PAINEL_PESOS!$F$30="OK - 100%")),"", (E3022*PAINEL_PESOS!$B$7+F3022*PAINEL_PESOS!$B$8+G3022*PAINEL_PESOS!$B$9+H3022*PAINEL_PESOS!$B$10)*I3022)</f>
        <v/>
      </c>
      <c r="L3022" s="71">
        <f>IF(K3022="","",K3022-J3022)</f>
        <v/>
      </c>
      <c r="M3022" s="71">
        <f>IF(L3022="","",ABS(L3022))</f>
        <v/>
      </c>
      <c r="N3022" t="n">
        <v>1</v>
      </c>
      <c r="O3022" t="n">
        <v>1</v>
      </c>
      <c r="P3022" t="n">
        <v>0.8717001055966209</v>
      </c>
      <c r="Q3022" t="n">
        <v>0.9943135759700485</v>
      </c>
      <c r="R3022" t="n">
        <v>0.1203818219130155</v>
      </c>
      <c r="S3022" t="n">
        <v>0.999715481840051</v>
      </c>
      <c r="T3022" t="n">
        <v>0.9985098374901965</v>
      </c>
      <c r="U3022" t="n">
        <v>0.3285470677299092</v>
      </c>
      <c r="V3022" t="n">
        <v>0.7363029809381265</v>
      </c>
      <c r="W3022" t="n">
        <v>0.3062855124830591</v>
      </c>
      <c r="X3022" t="n">
        <v>0.8183759576316878</v>
      </c>
    </row>
    <row r="3023">
      <c r="A3023" t="inlineStr">
        <is>
          <t>3166105</t>
        </is>
      </c>
      <c r="B3023" t="inlineStr">
        <is>
          <t>Senhora do Porto</t>
        </is>
      </c>
      <c r="C3023" t="inlineStr">
        <is>
          <t>MG</t>
        </is>
      </c>
      <c r="D3023" t="inlineStr">
        <is>
          <t>REGIÃO SUDESTE</t>
        </is>
      </c>
      <c r="E3023" s="70">
        <f>SUMPRODUCT(N3023:Q3023,PAINEL_PESOS!$C$16:$C$19)</f>
        <v/>
      </c>
      <c r="F3023" s="70">
        <f>SUMPRODUCT(R3023:T3023,PAINEL_PESOS!$C$21:$C$23)</f>
        <v/>
      </c>
      <c r="G3023" s="70">
        <f>SUMPRODUCT(U3023:V3023,PAINEL_PESOS!$C$25:$C$26)</f>
        <v/>
      </c>
      <c r="H3023" s="70">
        <f>SUMPRODUCT(W3023:X3023,PAINEL_PESOS!$C$28:$C$29)</f>
        <v/>
      </c>
      <c r="I3023" s="70" t="n">
        <v>0.9987522463360975</v>
      </c>
      <c r="J3023" s="70" t="n">
        <v>0.7180232868802442</v>
      </c>
      <c r="K3023" s="71">
        <f>IF(NOT(AND(PAINEL_PESOS!$D$12="OK - 100%",PAINEL_PESOS!$F$20="OK - 100%",PAINEL_PESOS!$F$24="OK - 100%",PAINEL_PESOS!$F$27="OK - 100%",PAINEL_PESOS!$F$30="OK - 100%")),"", (E3023*PAINEL_PESOS!$B$7+F3023*PAINEL_PESOS!$B$8+G3023*PAINEL_PESOS!$B$9+H3023*PAINEL_PESOS!$B$10)*I3023)</f>
        <v/>
      </c>
      <c r="L3023" s="71">
        <f>IF(K3023="","",K3023-J3023)</f>
        <v/>
      </c>
      <c r="M3023" s="71">
        <f>IF(L3023="","",ABS(L3023))</f>
        <v/>
      </c>
      <c r="N3023" t="n">
        <v>1</v>
      </c>
      <c r="O3023" t="n">
        <v>0.9885</v>
      </c>
      <c r="P3023" t="n">
        <v>0.7869060190073918</v>
      </c>
      <c r="Q3023" t="n">
        <v>0.9972469986559002</v>
      </c>
      <c r="R3023" t="n">
        <v>0.0747801349290287</v>
      </c>
      <c r="S3023" t="n">
        <v>1</v>
      </c>
      <c r="T3023" t="n">
        <v>0.9956677834834918</v>
      </c>
      <c r="U3023" t="n">
        <v>0.5032094696074655</v>
      </c>
      <c r="V3023" t="n">
        <v>0.757603087645238</v>
      </c>
      <c r="W3023" t="n">
        <v>0.467225645575496</v>
      </c>
      <c r="X3023" t="n">
        <v>0.7566992548371891</v>
      </c>
    </row>
    <row r="3024">
      <c r="A3024" t="inlineStr">
        <is>
          <t>3166204</t>
        </is>
      </c>
      <c r="B3024" t="inlineStr">
        <is>
          <t>Senhora dos Remédios</t>
        </is>
      </c>
      <c r="C3024" t="inlineStr">
        <is>
          <t>MG</t>
        </is>
      </c>
      <c r="D3024" t="inlineStr">
        <is>
          <t>REGIÃO SUDESTE</t>
        </is>
      </c>
      <c r="E3024" s="70">
        <f>SUMPRODUCT(N3024:Q3024,PAINEL_PESOS!$C$16:$C$19)</f>
        <v/>
      </c>
      <c r="F3024" s="70">
        <f>SUMPRODUCT(R3024:T3024,PAINEL_PESOS!$C$21:$C$23)</f>
        <v/>
      </c>
      <c r="G3024" s="70">
        <f>SUMPRODUCT(U3024:V3024,PAINEL_PESOS!$C$25:$C$26)</f>
        <v/>
      </c>
      <c r="H3024" s="70">
        <f>SUMPRODUCT(W3024:X3024,PAINEL_PESOS!$C$28:$C$29)</f>
        <v/>
      </c>
      <c r="I3024" s="70" t="n">
        <v>0.997161827851955</v>
      </c>
      <c r="J3024" s="70" t="n">
        <v>0.6460150766413895</v>
      </c>
      <c r="K3024" s="71">
        <f>IF(NOT(AND(PAINEL_PESOS!$D$12="OK - 100%",PAINEL_PESOS!$F$20="OK - 100%",PAINEL_PESOS!$F$24="OK - 100%",PAINEL_PESOS!$F$27="OK - 100%",PAINEL_PESOS!$F$30="OK - 100%")),"", (E3024*PAINEL_PESOS!$B$7+F3024*PAINEL_PESOS!$B$8+G3024*PAINEL_PESOS!$B$9+H3024*PAINEL_PESOS!$B$10)*I3024)</f>
        <v/>
      </c>
      <c r="L3024" s="71">
        <f>IF(K3024="","",K3024-J3024)</f>
        <v/>
      </c>
      <c r="M3024" s="71">
        <f>IF(L3024="","",ABS(L3024))</f>
        <v/>
      </c>
      <c r="N3024" t="n">
        <v>0.4</v>
      </c>
      <c r="O3024" t="n">
        <v>1</v>
      </c>
      <c r="P3024" t="n">
        <v>0.9577613516367476</v>
      </c>
      <c r="Q3024" t="n">
        <v>0.9882555746239482</v>
      </c>
      <c r="R3024" t="n">
        <v>0.1598998095985068</v>
      </c>
      <c r="S3024" t="n">
        <v>0.9999250313532032</v>
      </c>
      <c r="T3024" t="n">
        <v>0.9942197882589981</v>
      </c>
      <c r="U3024" t="n">
        <v>0.259252188362805</v>
      </c>
      <c r="V3024" t="n">
        <v>0.7426869068550987</v>
      </c>
      <c r="W3024" t="n">
        <v>0.2712939576196647</v>
      </c>
      <c r="X3024" t="n">
        <v>0.8005591091828224</v>
      </c>
    </row>
    <row r="3025">
      <c r="A3025" t="inlineStr">
        <is>
          <t>3166303</t>
        </is>
      </c>
      <c r="B3025" t="inlineStr">
        <is>
          <t>Sericita</t>
        </is>
      </c>
      <c r="C3025" t="inlineStr">
        <is>
          <t>MG</t>
        </is>
      </c>
      <c r="D3025" t="inlineStr">
        <is>
          <t>REGIÃO SUDESTE</t>
        </is>
      </c>
      <c r="E3025" s="70">
        <f>SUMPRODUCT(N3025:Q3025,PAINEL_PESOS!$C$16:$C$19)</f>
        <v/>
      </c>
      <c r="F3025" s="70">
        <f>SUMPRODUCT(R3025:T3025,PAINEL_PESOS!$C$21:$C$23)</f>
        <v/>
      </c>
      <c r="G3025" s="70">
        <f>SUMPRODUCT(U3025:V3025,PAINEL_PESOS!$C$25:$C$26)</f>
        <v/>
      </c>
      <c r="H3025" s="70">
        <f>SUMPRODUCT(W3025:X3025,PAINEL_PESOS!$C$28:$C$29)</f>
        <v/>
      </c>
      <c r="I3025" s="70" t="n">
        <v>0.9986849686605253</v>
      </c>
      <c r="J3025" s="70" t="n">
        <v>0.6615214018999727</v>
      </c>
      <c r="K3025" s="71">
        <f>IF(NOT(AND(PAINEL_PESOS!$D$12="OK - 100%",PAINEL_PESOS!$F$20="OK - 100%",PAINEL_PESOS!$F$24="OK - 100%",PAINEL_PESOS!$F$27="OK - 100%",PAINEL_PESOS!$F$30="OK - 100%")),"", (E3025*PAINEL_PESOS!$B$7+F3025*PAINEL_PESOS!$B$8+G3025*PAINEL_PESOS!$B$9+H3025*PAINEL_PESOS!$B$10)*I3025)</f>
        <v/>
      </c>
      <c r="L3025" s="71">
        <f>IF(K3025="","",K3025-J3025)</f>
        <v/>
      </c>
      <c r="M3025" s="71">
        <f>IF(L3025="","",ABS(L3025))</f>
        <v/>
      </c>
      <c r="N3025" t="n">
        <v>1</v>
      </c>
      <c r="O3025" t="n">
        <v>1</v>
      </c>
      <c r="P3025" t="n">
        <v>0.7498416050686378</v>
      </c>
      <c r="Q3025" t="n">
        <v>0.9929339964776686</v>
      </c>
      <c r="R3025" t="n">
        <v>0.1711227392067778</v>
      </c>
      <c r="S3025" t="n">
        <v>0.9999931929619784</v>
      </c>
      <c r="T3025" t="n">
        <v>0.9985538197634241</v>
      </c>
      <c r="U3025" t="n">
        <v>0.1765586631264902</v>
      </c>
      <c r="V3025" t="n">
        <v>0.727230149533705</v>
      </c>
      <c r="W3025" t="n">
        <v>0.3166817443350715</v>
      </c>
      <c r="X3025" t="n">
        <v>0.7608348909868047</v>
      </c>
    </row>
    <row r="3026">
      <c r="A3026" t="inlineStr">
        <is>
          <t>3166402</t>
        </is>
      </c>
      <c r="B3026" t="inlineStr">
        <is>
          <t>Seritinga</t>
        </is>
      </c>
      <c r="C3026" t="inlineStr">
        <is>
          <t>MG</t>
        </is>
      </c>
      <c r="D3026" t="inlineStr">
        <is>
          <t>REGIÃO SUDESTE</t>
        </is>
      </c>
      <c r="E3026" s="70">
        <f>SUMPRODUCT(N3026:Q3026,PAINEL_PESOS!$C$16:$C$19)</f>
        <v/>
      </c>
      <c r="F3026" s="70">
        <f>SUMPRODUCT(R3026:T3026,PAINEL_PESOS!$C$21:$C$23)</f>
        <v/>
      </c>
      <c r="G3026" s="70">
        <f>SUMPRODUCT(U3026:V3026,PAINEL_PESOS!$C$25:$C$26)</f>
        <v/>
      </c>
      <c r="H3026" s="70">
        <f>SUMPRODUCT(W3026:X3026,PAINEL_PESOS!$C$28:$C$29)</f>
        <v/>
      </c>
      <c r="I3026" s="70" t="n">
        <v>0.9995548121259157</v>
      </c>
      <c r="J3026" s="70" t="n">
        <v>0.6661618314979019</v>
      </c>
      <c r="K3026" s="71">
        <f>IF(NOT(AND(PAINEL_PESOS!$D$12="OK - 100%",PAINEL_PESOS!$F$20="OK - 100%",PAINEL_PESOS!$F$24="OK - 100%",PAINEL_PESOS!$F$27="OK - 100%",PAINEL_PESOS!$F$30="OK - 100%")),"", (E3026*PAINEL_PESOS!$B$7+F3026*PAINEL_PESOS!$B$8+G3026*PAINEL_PESOS!$B$9+H3026*PAINEL_PESOS!$B$10)*I3026)</f>
        <v/>
      </c>
      <c r="L3026" s="71">
        <f>IF(K3026="","",K3026-J3026)</f>
        <v/>
      </c>
      <c r="M3026" s="71">
        <f>IF(L3026="","",ABS(L3026))</f>
        <v/>
      </c>
      <c r="N3026" t="n">
        <v>1</v>
      </c>
      <c r="O3026" t="n">
        <v>0.9</v>
      </c>
      <c r="P3026" t="n">
        <v>0.9618796198521647</v>
      </c>
      <c r="Q3026" t="n">
        <v>0.9988133618351634</v>
      </c>
      <c r="R3026" t="n">
        <v>0.07257065583257689</v>
      </c>
      <c r="S3026" t="n">
        <v>0.9993492978889936</v>
      </c>
      <c r="T3026" t="n">
        <v>0.9988967858861889</v>
      </c>
      <c r="U3026" t="n">
        <v>0.2074232003088835</v>
      </c>
      <c r="V3026" t="n">
        <v>0.7591336373264806</v>
      </c>
      <c r="W3026" t="n">
        <v>0.25256847883737</v>
      </c>
      <c r="X3026" t="n">
        <v>0.8016519456467522</v>
      </c>
    </row>
    <row r="3027">
      <c r="A3027" t="inlineStr">
        <is>
          <t>3166501</t>
        </is>
      </c>
      <c r="B3027" t="inlineStr">
        <is>
          <t>Serra Azul de Minas</t>
        </is>
      </c>
      <c r="C3027" t="inlineStr">
        <is>
          <t>MG</t>
        </is>
      </c>
      <c r="D3027" t="inlineStr">
        <is>
          <t>REGIÃO SUDESTE</t>
        </is>
      </c>
      <c r="E3027" s="70">
        <f>SUMPRODUCT(N3027:Q3027,PAINEL_PESOS!$C$16:$C$19)</f>
        <v/>
      </c>
      <c r="F3027" s="70">
        <f>SUMPRODUCT(R3027:T3027,PAINEL_PESOS!$C$21:$C$23)</f>
        <v/>
      </c>
      <c r="G3027" s="70">
        <f>SUMPRODUCT(U3027:V3027,PAINEL_PESOS!$C$25:$C$26)</f>
        <v/>
      </c>
      <c r="H3027" s="70">
        <f>SUMPRODUCT(W3027:X3027,PAINEL_PESOS!$C$28:$C$29)</f>
        <v/>
      </c>
      <c r="I3027" s="70" t="n">
        <v>0.998173426175043</v>
      </c>
      <c r="J3027" s="70" t="n">
        <v>0.6707812230755678</v>
      </c>
      <c r="K3027" s="71">
        <f>IF(NOT(AND(PAINEL_PESOS!$D$12="OK - 100%",PAINEL_PESOS!$F$20="OK - 100%",PAINEL_PESOS!$F$24="OK - 100%",PAINEL_PESOS!$F$27="OK - 100%",PAINEL_PESOS!$F$30="OK - 100%")),"", (E3027*PAINEL_PESOS!$B$7+F3027*PAINEL_PESOS!$B$8+G3027*PAINEL_PESOS!$B$9+H3027*PAINEL_PESOS!$B$10)*I3027)</f>
        <v/>
      </c>
      <c r="L3027" s="71">
        <f>IF(K3027="","",K3027-J3027)</f>
        <v/>
      </c>
      <c r="M3027" s="71">
        <f>IF(L3027="","",ABS(L3027))</f>
        <v/>
      </c>
      <c r="N3027" t="n">
        <v>0.4</v>
      </c>
      <c r="O3027" t="n">
        <v>0.9881</v>
      </c>
      <c r="P3027" t="n">
        <v>0.7482576557550158</v>
      </c>
      <c r="Q3027" t="n">
        <v>0.9942595208872275</v>
      </c>
      <c r="R3027" t="n">
        <v>0.0747449616153589</v>
      </c>
      <c r="S3027" t="n">
        <v>1</v>
      </c>
      <c r="T3027" t="n">
        <v>0.9949205042228493</v>
      </c>
      <c r="U3027" t="n">
        <v>0.5191580812472778</v>
      </c>
      <c r="V3027" t="n">
        <v>0.7526730670020807</v>
      </c>
      <c r="W3027" t="n">
        <v>0.4447700875595826</v>
      </c>
      <c r="X3027" t="n">
        <v>0.7143827712114059</v>
      </c>
    </row>
    <row r="3028">
      <c r="A3028" t="inlineStr">
        <is>
          <t>3166600</t>
        </is>
      </c>
      <c r="B3028" t="inlineStr">
        <is>
          <t>Serra da Saudade</t>
        </is>
      </c>
      <c r="C3028" t="inlineStr">
        <is>
          <t>MG</t>
        </is>
      </c>
      <c r="D3028" t="inlineStr">
        <is>
          <t>REGIÃO SUDESTE</t>
        </is>
      </c>
      <c r="E3028" s="70">
        <f>SUMPRODUCT(N3028:Q3028,PAINEL_PESOS!$C$16:$C$19)</f>
        <v/>
      </c>
      <c r="F3028" s="70">
        <f>SUMPRODUCT(R3028:T3028,PAINEL_PESOS!$C$21:$C$23)</f>
        <v/>
      </c>
      <c r="G3028" s="70">
        <f>SUMPRODUCT(U3028:V3028,PAINEL_PESOS!$C$25:$C$26)</f>
        <v/>
      </c>
      <c r="H3028" s="70">
        <f>SUMPRODUCT(W3028:X3028,PAINEL_PESOS!$C$28:$C$29)</f>
        <v/>
      </c>
      <c r="I3028" s="70" t="n">
        <v>0.9987042194641421</v>
      </c>
      <c r="J3028" s="70" t="n">
        <v>0.6725168238412804</v>
      </c>
      <c r="K3028" s="71">
        <f>IF(NOT(AND(PAINEL_PESOS!$D$12="OK - 100%",PAINEL_PESOS!$F$20="OK - 100%",PAINEL_PESOS!$F$24="OK - 100%",PAINEL_PESOS!$F$27="OK - 100%",PAINEL_PESOS!$F$30="OK - 100%")),"", (E3028*PAINEL_PESOS!$B$7+F3028*PAINEL_PESOS!$B$8+G3028*PAINEL_PESOS!$B$9+H3028*PAINEL_PESOS!$B$10)*I3028)</f>
        <v/>
      </c>
      <c r="L3028" s="71">
        <f>IF(K3028="","",K3028-J3028)</f>
        <v/>
      </c>
      <c r="M3028" s="71">
        <f>IF(L3028="","",ABS(L3028))</f>
        <v/>
      </c>
      <c r="N3028" t="n">
        <v>1</v>
      </c>
      <c r="O3028" t="n">
        <v>1</v>
      </c>
      <c r="P3028" t="n">
        <v>0.8019007391763464</v>
      </c>
      <c r="Q3028" t="n">
        <v>0.9995401349183813</v>
      </c>
      <c r="R3028" t="n">
        <v>0.0010267298665312</v>
      </c>
      <c r="S3028" t="n">
        <v>1</v>
      </c>
      <c r="T3028" t="n">
        <v>0.9937210422364675</v>
      </c>
      <c r="U3028" t="n">
        <v>0.2220954293462572</v>
      </c>
      <c r="V3028" t="n">
        <v>0.7188540700771044</v>
      </c>
      <c r="W3028" t="n">
        <v>0.4095238568949078</v>
      </c>
      <c r="X3028" t="n">
        <v>0.8060894681994346</v>
      </c>
    </row>
    <row r="3029">
      <c r="A3029" t="inlineStr">
        <is>
          <t>3166709</t>
        </is>
      </c>
      <c r="B3029" t="inlineStr">
        <is>
          <t>Serra dos Aimorés</t>
        </is>
      </c>
      <c r="C3029" t="inlineStr">
        <is>
          <t>MG</t>
        </is>
      </c>
      <c r="D3029" t="inlineStr">
        <is>
          <t>REGIÃO SUDESTE</t>
        </is>
      </c>
      <c r="E3029" s="70">
        <f>SUMPRODUCT(N3029:Q3029,PAINEL_PESOS!$C$16:$C$19)</f>
        <v/>
      </c>
      <c r="F3029" s="70">
        <f>SUMPRODUCT(R3029:T3029,PAINEL_PESOS!$C$21:$C$23)</f>
        <v/>
      </c>
      <c r="G3029" s="70">
        <f>SUMPRODUCT(U3029:V3029,PAINEL_PESOS!$C$25:$C$26)</f>
        <v/>
      </c>
      <c r="H3029" s="70">
        <f>SUMPRODUCT(W3029:X3029,PAINEL_PESOS!$C$28:$C$29)</f>
        <v/>
      </c>
      <c r="I3029" s="70" t="n">
        <v>0.9793974484276335</v>
      </c>
      <c r="J3029" s="70" t="n">
        <v>0.6079629904669497</v>
      </c>
      <c r="K3029" s="71">
        <f>IF(NOT(AND(PAINEL_PESOS!$D$12="OK - 100%",PAINEL_PESOS!$F$20="OK - 100%",PAINEL_PESOS!$F$24="OK - 100%",PAINEL_PESOS!$F$27="OK - 100%",PAINEL_PESOS!$F$30="OK - 100%")),"", (E3029*PAINEL_PESOS!$B$7+F3029*PAINEL_PESOS!$B$8+G3029*PAINEL_PESOS!$B$9+H3029*PAINEL_PESOS!$B$10)*I3029)</f>
        <v/>
      </c>
      <c r="L3029" s="71">
        <f>IF(K3029="","",K3029-J3029)</f>
        <v/>
      </c>
      <c r="M3029" s="71">
        <f>IF(L3029="","",ABS(L3029))</f>
        <v/>
      </c>
      <c r="N3029" t="n">
        <v>0.4</v>
      </c>
      <c r="O3029" t="n">
        <v>1</v>
      </c>
      <c r="P3029" t="n">
        <v>0.6300950369588173</v>
      </c>
      <c r="Q3029" t="n">
        <v>0.9621838145135049</v>
      </c>
      <c r="R3029" t="n">
        <v>0.1726946720031764</v>
      </c>
      <c r="S3029" t="n">
        <v>0.8707572463424172</v>
      </c>
      <c r="T3029" t="n">
        <v>0.9738318833263127</v>
      </c>
      <c r="U3029" t="n">
        <v>0.2563360120558585</v>
      </c>
      <c r="V3029" t="n">
        <v>0.6641020088370768</v>
      </c>
      <c r="W3029" t="n">
        <v>0.5583866102456103</v>
      </c>
      <c r="X3029" t="n">
        <v>0.6461966108618504</v>
      </c>
    </row>
    <row r="3030">
      <c r="A3030" t="inlineStr">
        <is>
          <t>3166808</t>
        </is>
      </c>
      <c r="B3030" t="inlineStr">
        <is>
          <t>Serra do Salitre</t>
        </is>
      </c>
      <c r="C3030" t="inlineStr">
        <is>
          <t>MG</t>
        </is>
      </c>
      <c r="D3030" t="inlineStr">
        <is>
          <t>REGIÃO SUDESTE</t>
        </is>
      </c>
      <c r="E3030" s="70">
        <f>SUMPRODUCT(N3030:Q3030,PAINEL_PESOS!$C$16:$C$19)</f>
        <v/>
      </c>
      <c r="F3030" s="70">
        <f>SUMPRODUCT(R3030:T3030,PAINEL_PESOS!$C$21:$C$23)</f>
        <v/>
      </c>
      <c r="G3030" s="70">
        <f>SUMPRODUCT(U3030:V3030,PAINEL_PESOS!$C$25:$C$26)</f>
        <v/>
      </c>
      <c r="H3030" s="70">
        <f>SUMPRODUCT(W3030:X3030,PAINEL_PESOS!$C$28:$C$29)</f>
        <v/>
      </c>
      <c r="I3030" s="70" t="n">
        <v>0.9821738154223896</v>
      </c>
      <c r="J3030" s="70" t="n">
        <v>0.6642324560876507</v>
      </c>
      <c r="K3030" s="71">
        <f>IF(NOT(AND(PAINEL_PESOS!$D$12="OK - 100%",PAINEL_PESOS!$F$20="OK - 100%",PAINEL_PESOS!$F$24="OK - 100%",PAINEL_PESOS!$F$27="OK - 100%",PAINEL_PESOS!$F$30="OK - 100%")),"", (E3030*PAINEL_PESOS!$B$7+F3030*PAINEL_PESOS!$B$8+G3030*PAINEL_PESOS!$B$9+H3030*PAINEL_PESOS!$B$10)*I3030)</f>
        <v/>
      </c>
      <c r="L3030" s="71">
        <f>IF(K3030="","",K3030-J3030)</f>
        <v/>
      </c>
      <c r="M3030" s="71">
        <f>IF(L3030="","",ABS(L3030))</f>
        <v/>
      </c>
      <c r="N3030" t="n">
        <v>0.8</v>
      </c>
      <c r="O3030" t="n">
        <v>0.995</v>
      </c>
      <c r="P3030" t="n">
        <v>0.7687434002111933</v>
      </c>
      <c r="Q3030" t="n">
        <v>0.9982499895146918</v>
      </c>
      <c r="R3030" t="n">
        <v>0.3352590464729547</v>
      </c>
      <c r="S3030" t="n">
        <v>0.9999671211611213</v>
      </c>
      <c r="T3030" t="n">
        <v>0.910069699907468</v>
      </c>
      <c r="U3030" t="n">
        <v>0.2267202417874426</v>
      </c>
      <c r="V3030" t="n">
        <v>0.7565087097387508</v>
      </c>
      <c r="W3030" t="n">
        <v>0.2902228436634509</v>
      </c>
      <c r="X3030" t="n">
        <v>0.8589923378636751</v>
      </c>
    </row>
    <row r="3031">
      <c r="A3031" t="inlineStr">
        <is>
          <t>3166907</t>
        </is>
      </c>
      <c r="B3031" t="inlineStr">
        <is>
          <t>Serrania</t>
        </is>
      </c>
      <c r="C3031" t="inlineStr">
        <is>
          <t>MG</t>
        </is>
      </c>
      <c r="D3031" t="inlineStr">
        <is>
          <t>REGIÃO SUDESTE</t>
        </is>
      </c>
      <c r="E3031" s="70">
        <f>SUMPRODUCT(N3031:Q3031,PAINEL_PESOS!$C$16:$C$19)</f>
        <v/>
      </c>
      <c r="F3031" s="70">
        <f>SUMPRODUCT(R3031:T3031,PAINEL_PESOS!$C$21:$C$23)</f>
        <v/>
      </c>
      <c r="G3031" s="70">
        <f>SUMPRODUCT(U3031:V3031,PAINEL_PESOS!$C$25:$C$26)</f>
        <v/>
      </c>
      <c r="H3031" s="70">
        <f>SUMPRODUCT(W3031:X3031,PAINEL_PESOS!$C$28:$C$29)</f>
        <v/>
      </c>
      <c r="I3031" s="70" t="n">
        <v>0.9957151091800489</v>
      </c>
      <c r="J3031" s="70" t="n">
        <v>0.6396468939295674</v>
      </c>
      <c r="K3031" s="71">
        <f>IF(NOT(AND(PAINEL_PESOS!$D$12="OK - 100%",PAINEL_PESOS!$F$20="OK - 100%",PAINEL_PESOS!$F$24="OK - 100%",PAINEL_PESOS!$F$27="OK - 100%",PAINEL_PESOS!$F$30="OK - 100%")),"", (E3031*PAINEL_PESOS!$B$7+F3031*PAINEL_PESOS!$B$8+G3031*PAINEL_PESOS!$B$9+H3031*PAINEL_PESOS!$B$10)*I3031)</f>
        <v/>
      </c>
      <c r="L3031" s="71">
        <f>IF(K3031="","",K3031-J3031)</f>
        <v/>
      </c>
      <c r="M3031" s="71">
        <f>IF(L3031="","",ABS(L3031))</f>
        <v/>
      </c>
      <c r="N3031" t="n">
        <v>0.6</v>
      </c>
      <c r="O3031" t="n">
        <v>1</v>
      </c>
      <c r="P3031" t="n">
        <v>0.8536430834213306</v>
      </c>
      <c r="Q3031" t="n">
        <v>0.9953818559695166</v>
      </c>
      <c r="R3031" t="n">
        <v>0.1953856438875288</v>
      </c>
      <c r="S3031" t="n">
        <v>0.9987723491473715</v>
      </c>
      <c r="T3031" t="n">
        <v>0.9819707062741808</v>
      </c>
      <c r="U3031" t="n">
        <v>0.2000300796135044</v>
      </c>
      <c r="V3031" t="n">
        <v>0.7216096840583741</v>
      </c>
      <c r="W3031" t="n">
        <v>0.2504030502032525</v>
      </c>
      <c r="X3031" t="n">
        <v>0.7918882956167664</v>
      </c>
    </row>
    <row r="3032">
      <c r="A3032" t="inlineStr">
        <is>
          <t>3166956</t>
        </is>
      </c>
      <c r="B3032" t="inlineStr">
        <is>
          <t>Serranópolis de Minas</t>
        </is>
      </c>
      <c r="C3032" t="inlineStr">
        <is>
          <t>MG</t>
        </is>
      </c>
      <c r="D3032" t="inlineStr">
        <is>
          <t>REGIÃO SUDESTE</t>
        </is>
      </c>
      <c r="E3032" s="70">
        <f>SUMPRODUCT(N3032:Q3032,PAINEL_PESOS!$C$16:$C$19)</f>
        <v/>
      </c>
      <c r="F3032" s="70">
        <f>SUMPRODUCT(R3032:T3032,PAINEL_PESOS!$C$21:$C$23)</f>
        <v/>
      </c>
      <c r="G3032" s="70">
        <f>SUMPRODUCT(U3032:V3032,PAINEL_PESOS!$C$25:$C$26)</f>
        <v/>
      </c>
      <c r="H3032" s="70">
        <f>SUMPRODUCT(W3032:X3032,PAINEL_PESOS!$C$28:$C$29)</f>
        <v/>
      </c>
      <c r="I3032" s="70" t="n">
        <v>0.9729333677001615</v>
      </c>
      <c r="J3032" s="70" t="n">
        <v>0.678581281621865</v>
      </c>
      <c r="K3032" s="71">
        <f>IF(NOT(AND(PAINEL_PESOS!$D$12="OK - 100%",PAINEL_PESOS!$F$20="OK - 100%",PAINEL_PESOS!$F$24="OK - 100%",PAINEL_PESOS!$F$27="OK - 100%",PAINEL_PESOS!$F$30="OK - 100%")),"", (E3032*PAINEL_PESOS!$B$7+F3032*PAINEL_PESOS!$B$8+G3032*PAINEL_PESOS!$B$9+H3032*PAINEL_PESOS!$B$10)*I3032)</f>
        <v/>
      </c>
      <c r="L3032" s="71">
        <f>IF(K3032="","",K3032-J3032)</f>
        <v/>
      </c>
      <c r="M3032" s="71">
        <f>IF(L3032="","",ABS(L3032))</f>
        <v/>
      </c>
      <c r="N3032" t="n">
        <v>1</v>
      </c>
      <c r="O3032" t="n">
        <v>1</v>
      </c>
      <c r="P3032" t="n">
        <v>0.847518479408659</v>
      </c>
      <c r="Q3032" t="n">
        <v>0.9786180155086307</v>
      </c>
      <c r="R3032" t="n">
        <v>0.08310918076337639</v>
      </c>
      <c r="S3032" t="n">
        <v>1</v>
      </c>
      <c r="T3032" t="n">
        <v>0.8743818695290981</v>
      </c>
      <c r="U3032" t="n">
        <v>0.5129272227985033</v>
      </c>
      <c r="V3032" t="n">
        <v>0.7423338725427393</v>
      </c>
      <c r="W3032" t="n">
        <v>0.5171294209894668</v>
      </c>
      <c r="X3032" t="n">
        <v>0.5892204189553691</v>
      </c>
    </row>
    <row r="3033">
      <c r="A3033" t="inlineStr">
        <is>
          <t>3167004</t>
        </is>
      </c>
      <c r="B3033" t="inlineStr">
        <is>
          <t>Serranos</t>
        </is>
      </c>
      <c r="C3033" t="inlineStr">
        <is>
          <t>MG</t>
        </is>
      </c>
      <c r="D3033" t="inlineStr">
        <is>
          <t>REGIÃO SUDESTE</t>
        </is>
      </c>
      <c r="E3033" s="70">
        <f>SUMPRODUCT(N3033:Q3033,PAINEL_PESOS!$C$16:$C$19)</f>
        <v/>
      </c>
      <c r="F3033" s="70">
        <f>SUMPRODUCT(R3033:T3033,PAINEL_PESOS!$C$21:$C$23)</f>
        <v/>
      </c>
      <c r="G3033" s="70">
        <f>SUMPRODUCT(U3033:V3033,PAINEL_PESOS!$C$25:$C$26)</f>
        <v/>
      </c>
      <c r="H3033" s="70">
        <f>SUMPRODUCT(W3033:X3033,PAINEL_PESOS!$C$28:$C$29)</f>
        <v/>
      </c>
      <c r="I3033" s="70" t="n">
        <v>0.9996460351151575</v>
      </c>
      <c r="J3033" s="70" t="n">
        <v>0.625334648225961</v>
      </c>
      <c r="K3033" s="71">
        <f>IF(NOT(AND(PAINEL_PESOS!$D$12="OK - 100%",PAINEL_PESOS!$F$20="OK - 100%",PAINEL_PESOS!$F$24="OK - 100%",PAINEL_PESOS!$F$27="OK - 100%",PAINEL_PESOS!$F$30="OK - 100%")),"", (E3033*PAINEL_PESOS!$B$7+F3033*PAINEL_PESOS!$B$8+G3033*PAINEL_PESOS!$B$9+H3033*PAINEL_PESOS!$B$10)*I3033)</f>
        <v/>
      </c>
      <c r="L3033" s="71">
        <f>IF(K3033="","",K3033-J3033)</f>
        <v/>
      </c>
      <c r="M3033" s="71">
        <f>IF(L3033="","",ABS(L3033))</f>
        <v/>
      </c>
      <c r="N3033" t="n">
        <v>1</v>
      </c>
      <c r="O3033" t="n">
        <v>0.75</v>
      </c>
      <c r="P3033" t="n">
        <v>0.4720168954593453</v>
      </c>
      <c r="Q3033" t="n">
        <v>0.9991026088236897</v>
      </c>
      <c r="R3033" t="n">
        <v>0.0608127464017383</v>
      </c>
      <c r="S3033" t="n">
        <v>0.9999886175303648</v>
      </c>
      <c r="T3033" t="n">
        <v>0.9988659919884902</v>
      </c>
      <c r="U3033" t="n">
        <v>0.2074232003088835</v>
      </c>
      <c r="V3033" t="n">
        <v>0.7591336373264806</v>
      </c>
      <c r="W3033" t="n">
        <v>0.25256847883737</v>
      </c>
      <c r="X3033" t="n">
        <v>0.8016519456467522</v>
      </c>
    </row>
    <row r="3034">
      <c r="A3034" t="inlineStr">
        <is>
          <t>3167103</t>
        </is>
      </c>
      <c r="B3034" t="inlineStr">
        <is>
          <t>Serro</t>
        </is>
      </c>
      <c r="C3034" t="inlineStr">
        <is>
          <t>MG</t>
        </is>
      </c>
      <c r="D3034" t="inlineStr">
        <is>
          <t>REGIÃO SUDESTE</t>
        </is>
      </c>
      <c r="E3034" s="70">
        <f>SUMPRODUCT(N3034:Q3034,PAINEL_PESOS!$C$16:$C$19)</f>
        <v/>
      </c>
      <c r="F3034" s="70">
        <f>SUMPRODUCT(R3034:T3034,PAINEL_PESOS!$C$21:$C$23)</f>
        <v/>
      </c>
      <c r="G3034" s="70">
        <f>SUMPRODUCT(U3034:V3034,PAINEL_PESOS!$C$25:$C$26)</f>
        <v/>
      </c>
      <c r="H3034" s="70">
        <f>SUMPRODUCT(W3034:X3034,PAINEL_PESOS!$C$28:$C$29)</f>
        <v/>
      </c>
      <c r="I3034" s="70" t="n">
        <v>0.9984808660745564</v>
      </c>
      <c r="J3034" s="70" t="n">
        <v>0.6906806584485657</v>
      </c>
      <c r="K3034" s="71">
        <f>IF(NOT(AND(PAINEL_PESOS!$D$12="OK - 100%",PAINEL_PESOS!$F$20="OK - 100%",PAINEL_PESOS!$F$24="OK - 100%",PAINEL_PESOS!$F$27="OK - 100%",PAINEL_PESOS!$F$30="OK - 100%")),"", (E3034*PAINEL_PESOS!$B$7+F3034*PAINEL_PESOS!$B$8+G3034*PAINEL_PESOS!$B$9+H3034*PAINEL_PESOS!$B$10)*I3034)</f>
        <v/>
      </c>
      <c r="L3034" s="71">
        <f>IF(K3034="","",K3034-J3034)</f>
        <v/>
      </c>
      <c r="M3034" s="71">
        <f>IF(L3034="","",ABS(L3034))</f>
        <v/>
      </c>
      <c r="N3034" t="n">
        <v>0.4</v>
      </c>
      <c r="O3034" t="n">
        <v>0.9344</v>
      </c>
      <c r="P3034" t="n">
        <v>0.7465681098204857</v>
      </c>
      <c r="Q3034" t="n">
        <v>0.9943827585698677</v>
      </c>
      <c r="R3034" t="n">
        <v>0.2561521571498884</v>
      </c>
      <c r="S3034" t="n">
        <v>0.9996244414384033</v>
      </c>
      <c r="T3034" t="n">
        <v>0.9966470256763234</v>
      </c>
      <c r="U3034" t="n">
        <v>0.5382530893601529</v>
      </c>
      <c r="V3034" t="n">
        <v>0.7534693244417421</v>
      </c>
      <c r="W3034" t="n">
        <v>0.4871745158360943</v>
      </c>
      <c r="X3034" t="n">
        <v>0.7156638164505473</v>
      </c>
    </row>
    <row r="3035">
      <c r="A3035" t="inlineStr">
        <is>
          <t>3167202</t>
        </is>
      </c>
      <c r="B3035" t="inlineStr">
        <is>
          <t>Sete Lagoas</t>
        </is>
      </c>
      <c r="C3035" t="inlineStr">
        <is>
          <t>MG</t>
        </is>
      </c>
      <c r="D3035" t="inlineStr">
        <is>
          <t>REGIÃO SUDESTE</t>
        </is>
      </c>
      <c r="E3035" s="70">
        <f>SUMPRODUCT(N3035:Q3035,PAINEL_PESOS!$C$16:$C$19)</f>
        <v/>
      </c>
      <c r="F3035" s="70">
        <f>SUMPRODUCT(R3035:T3035,PAINEL_PESOS!$C$21:$C$23)</f>
        <v/>
      </c>
      <c r="G3035" s="70">
        <f>SUMPRODUCT(U3035:V3035,PAINEL_PESOS!$C$25:$C$26)</f>
        <v/>
      </c>
      <c r="H3035" s="70">
        <f>SUMPRODUCT(W3035:X3035,PAINEL_PESOS!$C$28:$C$29)</f>
        <v/>
      </c>
      <c r="I3035" s="70" t="n">
        <v>0.9643089537513381</v>
      </c>
      <c r="J3035" s="70" t="n">
        <v>0.5724929692451909</v>
      </c>
      <c r="K3035" s="71">
        <f>IF(NOT(AND(PAINEL_PESOS!$D$12="OK - 100%",PAINEL_PESOS!$F$20="OK - 100%",PAINEL_PESOS!$F$24="OK - 100%",PAINEL_PESOS!$F$27="OK - 100%",PAINEL_PESOS!$F$30="OK - 100%")),"", (E3035*PAINEL_PESOS!$B$7+F3035*PAINEL_PESOS!$B$8+G3035*PAINEL_PESOS!$B$9+H3035*PAINEL_PESOS!$B$10)*I3035)</f>
        <v/>
      </c>
      <c r="L3035" s="71">
        <f>IF(K3035="","",K3035-J3035)</f>
        <v/>
      </c>
      <c r="M3035" s="71">
        <f>IF(L3035="","",ABS(L3035))</f>
        <v/>
      </c>
      <c r="N3035" t="n">
        <v>1</v>
      </c>
      <c r="O3035" t="n">
        <v>0.9936</v>
      </c>
      <c r="P3035" t="n">
        <v>0.4328405491024287</v>
      </c>
      <c r="Q3035" t="n">
        <v>0.8831132271556049</v>
      </c>
      <c r="R3035" t="n">
        <v>0.5989871425239397</v>
      </c>
      <c r="S3035" t="n">
        <v>0.8125029164168934</v>
      </c>
      <c r="T3035" t="n">
        <v>0.9735519786812982</v>
      </c>
      <c r="U3035" t="n">
        <v>0.2924924430958426</v>
      </c>
      <c r="V3035" t="n">
        <v>0</v>
      </c>
      <c r="W3035" t="n">
        <v>0.4622832616750431</v>
      </c>
      <c r="X3035" t="n">
        <v>0.7498762196273172</v>
      </c>
    </row>
    <row r="3036">
      <c r="A3036" t="inlineStr">
        <is>
          <t>3167301</t>
        </is>
      </c>
      <c r="B3036" t="inlineStr">
        <is>
          <t>Silveirânia</t>
        </is>
      </c>
      <c r="C3036" t="inlineStr">
        <is>
          <t>MG</t>
        </is>
      </c>
      <c r="D3036" t="inlineStr">
        <is>
          <t>REGIÃO SUDESTE</t>
        </is>
      </c>
      <c r="E3036" s="70">
        <f>SUMPRODUCT(N3036:Q3036,PAINEL_PESOS!$C$16:$C$19)</f>
        <v/>
      </c>
      <c r="F3036" s="70">
        <f>SUMPRODUCT(R3036:T3036,PAINEL_PESOS!$C$21:$C$23)</f>
        <v/>
      </c>
      <c r="G3036" s="70">
        <f>SUMPRODUCT(U3036:V3036,PAINEL_PESOS!$C$25:$C$26)</f>
        <v/>
      </c>
      <c r="H3036" s="70">
        <f>SUMPRODUCT(W3036:X3036,PAINEL_PESOS!$C$28:$C$29)</f>
        <v/>
      </c>
      <c r="I3036" s="70" t="n">
        <v>0.9988381683392646</v>
      </c>
      <c r="J3036" s="70" t="n">
        <v>0.6452895982145372</v>
      </c>
      <c r="K3036" s="71">
        <f>IF(NOT(AND(PAINEL_PESOS!$D$12="OK - 100%",PAINEL_PESOS!$F$20="OK - 100%",PAINEL_PESOS!$F$24="OK - 100%",PAINEL_PESOS!$F$27="OK - 100%",PAINEL_PESOS!$F$30="OK - 100%")),"", (E3036*PAINEL_PESOS!$B$7+F3036*PAINEL_PESOS!$B$8+G3036*PAINEL_PESOS!$B$9+H3036*PAINEL_PESOS!$B$10)*I3036)</f>
        <v/>
      </c>
      <c r="L3036" s="71">
        <f>IF(K3036="","",K3036-J3036)</f>
        <v/>
      </c>
      <c r="M3036" s="71">
        <f>IF(L3036="","",ABS(L3036))</f>
        <v/>
      </c>
      <c r="N3036" t="n">
        <v>1</v>
      </c>
      <c r="O3036" t="n">
        <v>0.9799</v>
      </c>
      <c r="P3036" t="n">
        <v>0.7861668426610349</v>
      </c>
      <c r="Q3036" t="n">
        <v>0.9984463178189755</v>
      </c>
      <c r="R3036" t="n">
        <v>0.054143630101893</v>
      </c>
      <c r="S3036" t="n">
        <v>0.9999065418681342</v>
      </c>
      <c r="T3036" t="n">
        <v>0.9952569731239959</v>
      </c>
      <c r="U3036" t="n">
        <v>0.1763897907032281</v>
      </c>
      <c r="V3036" t="n">
        <v>0.6453225502434873</v>
      </c>
      <c r="W3036" t="n">
        <v>0.3006839084019611</v>
      </c>
      <c r="X3036" t="n">
        <v>0.797463912289288</v>
      </c>
    </row>
    <row r="3037">
      <c r="A3037" t="inlineStr">
        <is>
          <t>3167400</t>
        </is>
      </c>
      <c r="B3037" t="inlineStr">
        <is>
          <t>Silvianópolis</t>
        </is>
      </c>
      <c r="C3037" t="inlineStr">
        <is>
          <t>MG</t>
        </is>
      </c>
      <c r="D3037" t="inlineStr">
        <is>
          <t>REGIÃO SUDESTE</t>
        </is>
      </c>
      <c r="E3037" s="70">
        <f>SUMPRODUCT(N3037:Q3037,PAINEL_PESOS!$C$16:$C$19)</f>
        <v/>
      </c>
      <c r="F3037" s="70">
        <f>SUMPRODUCT(R3037:T3037,PAINEL_PESOS!$C$21:$C$23)</f>
        <v/>
      </c>
      <c r="G3037" s="70">
        <f>SUMPRODUCT(U3037:V3037,PAINEL_PESOS!$C$25:$C$26)</f>
        <v/>
      </c>
      <c r="H3037" s="70">
        <f>SUMPRODUCT(W3037:X3037,PAINEL_PESOS!$C$28:$C$29)</f>
        <v/>
      </c>
      <c r="I3037" s="70" t="n">
        <v>0.9987824160630513</v>
      </c>
      <c r="J3037" s="70" t="n">
        <v>0.6790612156762905</v>
      </c>
      <c r="K3037" s="71">
        <f>IF(NOT(AND(PAINEL_PESOS!$D$12="OK - 100%",PAINEL_PESOS!$F$20="OK - 100%",PAINEL_PESOS!$F$24="OK - 100%",PAINEL_PESOS!$F$27="OK - 100%",PAINEL_PESOS!$F$30="OK - 100%")),"", (E3037*PAINEL_PESOS!$B$7+F3037*PAINEL_PESOS!$B$8+G3037*PAINEL_PESOS!$B$9+H3037*PAINEL_PESOS!$B$10)*I3037)</f>
        <v/>
      </c>
      <c r="L3037" s="71">
        <f>IF(K3037="","",K3037-J3037)</f>
        <v/>
      </c>
      <c r="M3037" s="71">
        <f>IF(L3037="","",ABS(L3037))</f>
        <v/>
      </c>
      <c r="N3037" t="n">
        <v>1</v>
      </c>
      <c r="O3037" t="n">
        <v>1</v>
      </c>
      <c r="P3037" t="n">
        <v>1</v>
      </c>
      <c r="Q3037" t="n">
        <v>0.9973803755495479</v>
      </c>
      <c r="R3037" t="n">
        <v>0.1836170884744658</v>
      </c>
      <c r="S3037" t="n">
        <v>0.9985594207884267</v>
      </c>
      <c r="T3037" t="n">
        <v>0.9963528963325123</v>
      </c>
      <c r="U3037" t="n">
        <v>0.2000300796135044</v>
      </c>
      <c r="V3037" t="n">
        <v>0.7457477509075994</v>
      </c>
      <c r="W3037" t="n">
        <v>0.2504030502032525</v>
      </c>
      <c r="X3037" t="n">
        <v>0.7918882956167664</v>
      </c>
    </row>
    <row r="3038">
      <c r="A3038" t="inlineStr">
        <is>
          <t>3167509</t>
        </is>
      </c>
      <c r="B3038" t="inlineStr">
        <is>
          <t>Simão Pereira</t>
        </is>
      </c>
      <c r="C3038" t="inlineStr">
        <is>
          <t>MG</t>
        </is>
      </c>
      <c r="D3038" t="inlineStr">
        <is>
          <t>REGIÃO SUDESTE</t>
        </is>
      </c>
      <c r="E3038" s="70">
        <f>SUMPRODUCT(N3038:Q3038,PAINEL_PESOS!$C$16:$C$19)</f>
        <v/>
      </c>
      <c r="F3038" s="70">
        <f>SUMPRODUCT(R3038:T3038,PAINEL_PESOS!$C$21:$C$23)</f>
        <v/>
      </c>
      <c r="G3038" s="70">
        <f>SUMPRODUCT(U3038:V3038,PAINEL_PESOS!$C$25:$C$26)</f>
        <v/>
      </c>
      <c r="H3038" s="70">
        <f>SUMPRODUCT(W3038:X3038,PAINEL_PESOS!$C$28:$C$29)</f>
        <v/>
      </c>
      <c r="I3038" s="70" t="n">
        <v>0.9985504132839956</v>
      </c>
      <c r="J3038" s="70" t="n">
        <v>0.6292025906595862</v>
      </c>
      <c r="K3038" s="71">
        <f>IF(NOT(AND(PAINEL_PESOS!$D$12="OK - 100%",PAINEL_PESOS!$F$20="OK - 100%",PAINEL_PESOS!$F$24="OK - 100%",PAINEL_PESOS!$F$27="OK - 100%",PAINEL_PESOS!$F$30="OK - 100%")),"", (E3038*PAINEL_PESOS!$B$7+F3038*PAINEL_PESOS!$B$8+G3038*PAINEL_PESOS!$B$9+H3038*PAINEL_PESOS!$B$10)*I3038)</f>
        <v/>
      </c>
      <c r="L3038" s="71">
        <f>IF(K3038="","",K3038-J3038)</f>
        <v/>
      </c>
      <c r="M3038" s="71">
        <f>IF(L3038="","",ABS(L3038))</f>
        <v/>
      </c>
      <c r="N3038" t="n">
        <v>0.2</v>
      </c>
      <c r="O3038" t="n">
        <v>1</v>
      </c>
      <c r="P3038" t="n">
        <v>1</v>
      </c>
      <c r="Q3038" t="n">
        <v>0.9966288782679711</v>
      </c>
      <c r="R3038" t="n">
        <v>0.1431132753712642</v>
      </c>
      <c r="S3038" t="n">
        <v>0.9971403325189351</v>
      </c>
      <c r="T3038" t="n">
        <v>0.9963952141403677</v>
      </c>
      <c r="U3038" t="n">
        <v>0.2829520892138137</v>
      </c>
      <c r="V3038" t="n">
        <v>0.7320872637517082</v>
      </c>
      <c r="W3038" t="n">
        <v>0.2401714597023782</v>
      </c>
      <c r="X3038" t="n">
        <v>0.7629701877014751</v>
      </c>
    </row>
    <row r="3039">
      <c r="A3039" t="inlineStr">
        <is>
          <t>3167608</t>
        </is>
      </c>
      <c r="B3039" t="inlineStr">
        <is>
          <t>Simonésia</t>
        </is>
      </c>
      <c r="C3039" t="inlineStr">
        <is>
          <t>MG</t>
        </is>
      </c>
      <c r="D3039" t="inlineStr">
        <is>
          <t>REGIÃO SUDESTE</t>
        </is>
      </c>
      <c r="E3039" s="70">
        <f>SUMPRODUCT(N3039:Q3039,PAINEL_PESOS!$C$16:$C$19)</f>
        <v/>
      </c>
      <c r="F3039" s="70">
        <f>SUMPRODUCT(R3039:T3039,PAINEL_PESOS!$C$21:$C$23)</f>
        <v/>
      </c>
      <c r="G3039" s="70">
        <f>SUMPRODUCT(U3039:V3039,PAINEL_PESOS!$C$25:$C$26)</f>
        <v/>
      </c>
      <c r="H3039" s="70">
        <f>SUMPRODUCT(W3039:X3039,PAINEL_PESOS!$C$28:$C$29)</f>
        <v/>
      </c>
      <c r="I3039" s="70" t="n">
        <v>0.9966323930256511</v>
      </c>
      <c r="J3039" s="70" t="n">
        <v>0.6332360692978103</v>
      </c>
      <c r="K3039" s="71">
        <f>IF(NOT(AND(PAINEL_PESOS!$D$12="OK - 100%",PAINEL_PESOS!$F$20="OK - 100%",PAINEL_PESOS!$F$24="OK - 100%",PAINEL_PESOS!$F$27="OK - 100%",PAINEL_PESOS!$F$30="OK - 100%")),"", (E3039*PAINEL_PESOS!$B$7+F3039*PAINEL_PESOS!$B$8+G3039*PAINEL_PESOS!$B$9+H3039*PAINEL_PESOS!$B$10)*I3039)</f>
        <v/>
      </c>
      <c r="L3039" s="71">
        <f>IF(K3039="","",K3039-J3039)</f>
        <v/>
      </c>
      <c r="M3039" s="71">
        <f>IF(L3039="","",ABS(L3039))</f>
        <v/>
      </c>
      <c r="N3039" t="n">
        <v>0.4</v>
      </c>
      <c r="O3039" t="n">
        <v>1</v>
      </c>
      <c r="P3039" t="n">
        <v>0.7393875395987328</v>
      </c>
      <c r="Q3039" t="n">
        <v>0.9848797850530925</v>
      </c>
      <c r="R3039" t="n">
        <v>0.2522644731747235</v>
      </c>
      <c r="S3039" t="n">
        <v>0.9999571717687865</v>
      </c>
      <c r="T3039" t="n">
        <v>0.9939936202219121</v>
      </c>
      <c r="U3039" t="n">
        <v>0.2330419297885799</v>
      </c>
      <c r="V3039" t="n">
        <v>0.7285148425025831</v>
      </c>
      <c r="W3039" t="n">
        <v>0.3247669140997212</v>
      </c>
      <c r="X3039" t="n">
        <v>0.7370719290866404</v>
      </c>
    </row>
    <row r="3040">
      <c r="A3040" t="inlineStr">
        <is>
          <t>3167707</t>
        </is>
      </c>
      <c r="B3040" t="inlineStr">
        <is>
          <t>Sobrália</t>
        </is>
      </c>
      <c r="C3040" t="inlineStr">
        <is>
          <t>MG</t>
        </is>
      </c>
      <c r="D3040" t="inlineStr">
        <is>
          <t>REGIÃO SUDESTE</t>
        </is>
      </c>
      <c r="E3040" s="70">
        <f>SUMPRODUCT(N3040:Q3040,PAINEL_PESOS!$C$16:$C$19)</f>
        <v/>
      </c>
      <c r="F3040" s="70">
        <f>SUMPRODUCT(R3040:T3040,PAINEL_PESOS!$C$21:$C$23)</f>
        <v/>
      </c>
      <c r="G3040" s="70">
        <f>SUMPRODUCT(U3040:V3040,PAINEL_PESOS!$C$25:$C$26)</f>
        <v/>
      </c>
      <c r="H3040" s="70">
        <f>SUMPRODUCT(W3040:X3040,PAINEL_PESOS!$C$28:$C$29)</f>
        <v/>
      </c>
      <c r="I3040" s="70" t="n">
        <v>0.9926074271787892</v>
      </c>
      <c r="J3040" s="70" t="n">
        <v>0.5834840850838192</v>
      </c>
      <c r="K3040" s="71">
        <f>IF(NOT(AND(PAINEL_PESOS!$D$12="OK - 100%",PAINEL_PESOS!$F$20="OK - 100%",PAINEL_PESOS!$F$24="OK - 100%",PAINEL_PESOS!$F$27="OK - 100%",PAINEL_PESOS!$F$30="OK - 100%")),"", (E3040*PAINEL_PESOS!$B$7+F3040*PAINEL_PESOS!$B$8+G3040*PAINEL_PESOS!$B$9+H3040*PAINEL_PESOS!$B$10)*I3040)</f>
        <v/>
      </c>
      <c r="L3040" s="71">
        <f>IF(K3040="","",K3040-J3040)</f>
        <v/>
      </c>
      <c r="M3040" s="71">
        <f>IF(L3040="","",ABS(L3040))</f>
        <v/>
      </c>
      <c r="N3040" t="n">
        <v>0.2</v>
      </c>
      <c r="O3040" t="n">
        <v>1</v>
      </c>
      <c r="P3040" t="n">
        <v>0.6526927138331573</v>
      </c>
      <c r="Q3040" t="n">
        <v>0.9905175550093064</v>
      </c>
      <c r="R3040" t="n">
        <v>0.110632830170512</v>
      </c>
      <c r="S3040" t="n">
        <v>0.9998033700379386</v>
      </c>
      <c r="T3040" t="n">
        <v>0.9690062830535608</v>
      </c>
      <c r="U3040" t="n">
        <v>0.1228249621389207</v>
      </c>
      <c r="V3040" t="n">
        <v>0.7548972837730268</v>
      </c>
      <c r="W3040" t="n">
        <v>0.349344744269173</v>
      </c>
      <c r="X3040" t="n">
        <v>0.667670155690676</v>
      </c>
    </row>
    <row r="3041">
      <c r="A3041" t="inlineStr">
        <is>
          <t>3167806</t>
        </is>
      </c>
      <c r="B3041" t="inlineStr">
        <is>
          <t>Soledade de Minas</t>
        </is>
      </c>
      <c r="C3041" t="inlineStr">
        <is>
          <t>MG</t>
        </is>
      </c>
      <c r="D3041" t="inlineStr">
        <is>
          <t>REGIÃO SUDESTE</t>
        </is>
      </c>
      <c r="E3041" s="70">
        <f>SUMPRODUCT(N3041:Q3041,PAINEL_PESOS!$C$16:$C$19)</f>
        <v/>
      </c>
      <c r="F3041" s="70">
        <f>SUMPRODUCT(R3041:T3041,PAINEL_PESOS!$C$21:$C$23)</f>
        <v/>
      </c>
      <c r="G3041" s="70">
        <f>SUMPRODUCT(U3041:V3041,PAINEL_PESOS!$C$25:$C$26)</f>
        <v/>
      </c>
      <c r="H3041" s="70">
        <f>SUMPRODUCT(W3041:X3041,PAINEL_PESOS!$C$28:$C$29)</f>
        <v/>
      </c>
      <c r="I3041" s="70" t="n">
        <v>0.998279082019381</v>
      </c>
      <c r="J3041" s="70" t="n">
        <v>0.6351495392944644</v>
      </c>
      <c r="K3041" s="71">
        <f>IF(NOT(AND(PAINEL_PESOS!$D$12="OK - 100%",PAINEL_PESOS!$F$20="OK - 100%",PAINEL_PESOS!$F$24="OK - 100%",PAINEL_PESOS!$F$27="OK - 100%",PAINEL_PESOS!$F$30="OK - 100%")),"", (E3041*PAINEL_PESOS!$B$7+F3041*PAINEL_PESOS!$B$8+G3041*PAINEL_PESOS!$B$9+H3041*PAINEL_PESOS!$B$10)*I3041)</f>
        <v/>
      </c>
      <c r="L3041" s="71">
        <f>IF(K3041="","",K3041-J3041)</f>
        <v/>
      </c>
      <c r="M3041" s="71">
        <f>IF(L3041="","",ABS(L3041))</f>
        <v/>
      </c>
      <c r="N3041" t="n">
        <v>1</v>
      </c>
      <c r="O3041" t="n">
        <v>0.9444</v>
      </c>
      <c r="P3041" t="n">
        <v>0.4478352692713834</v>
      </c>
      <c r="Q3041" t="n">
        <v>0.9922821696681347</v>
      </c>
      <c r="R3041" t="n">
        <v>0.1329205121935882</v>
      </c>
      <c r="S3041" t="n">
        <v>0.9992820304630365</v>
      </c>
      <c r="T3041" t="n">
        <v>0.9972892231825546</v>
      </c>
      <c r="U3041" t="n">
        <v>0.2000300796135044</v>
      </c>
      <c r="V3041" t="n">
        <v>0.7357143885293402</v>
      </c>
      <c r="W3041" t="n">
        <v>0.2504030502032525</v>
      </c>
      <c r="X3041" t="n">
        <v>0.7918882956167664</v>
      </c>
    </row>
    <row r="3042">
      <c r="A3042" t="inlineStr">
        <is>
          <t>3167905</t>
        </is>
      </c>
      <c r="B3042" t="inlineStr">
        <is>
          <t>Tabuleiro</t>
        </is>
      </c>
      <c r="C3042" t="inlineStr">
        <is>
          <t>MG</t>
        </is>
      </c>
      <c r="D3042" t="inlineStr">
        <is>
          <t>REGIÃO SUDESTE</t>
        </is>
      </c>
      <c r="E3042" s="70">
        <f>SUMPRODUCT(N3042:Q3042,PAINEL_PESOS!$C$16:$C$19)</f>
        <v/>
      </c>
      <c r="F3042" s="70">
        <f>SUMPRODUCT(R3042:T3042,PAINEL_PESOS!$C$21:$C$23)</f>
        <v/>
      </c>
      <c r="G3042" s="70">
        <f>SUMPRODUCT(U3042:V3042,PAINEL_PESOS!$C$25:$C$26)</f>
        <v/>
      </c>
      <c r="H3042" s="70">
        <f>SUMPRODUCT(W3042:X3042,PAINEL_PESOS!$C$28:$C$29)</f>
        <v/>
      </c>
      <c r="I3042" s="70" t="n">
        <v>0.9991549221598564</v>
      </c>
      <c r="J3042" s="70" t="n">
        <v>0.6396198149973316</v>
      </c>
      <c r="K3042" s="71">
        <f>IF(NOT(AND(PAINEL_PESOS!$D$12="OK - 100%",PAINEL_PESOS!$F$20="OK - 100%",PAINEL_PESOS!$F$24="OK - 100%",PAINEL_PESOS!$F$27="OK - 100%",PAINEL_PESOS!$F$30="OK - 100%")),"", (E3042*PAINEL_PESOS!$B$7+F3042*PAINEL_PESOS!$B$8+G3042*PAINEL_PESOS!$B$9+H3042*PAINEL_PESOS!$B$10)*I3042)</f>
        <v/>
      </c>
      <c r="L3042" s="71">
        <f>IF(K3042="","",K3042-J3042)</f>
        <v/>
      </c>
      <c r="M3042" s="71">
        <f>IF(L3042="","",ABS(L3042))</f>
        <v/>
      </c>
      <c r="N3042" t="n">
        <v>1</v>
      </c>
      <c r="O3042" t="n">
        <v>0.9714</v>
      </c>
      <c r="P3042" t="n">
        <v>0.5656810982048575</v>
      </c>
      <c r="Q3042" t="n">
        <v>0.9979169081628734</v>
      </c>
      <c r="R3042" t="n">
        <v>0.1155801307058543</v>
      </c>
      <c r="S3042" t="n">
        <v>0.998815444823806</v>
      </c>
      <c r="T3042" t="n">
        <v>0.9977708299693964</v>
      </c>
      <c r="U3042" t="n">
        <v>0.1758230297746815</v>
      </c>
      <c r="V3042" t="n">
        <v>0.6711473917018969</v>
      </c>
      <c r="W3042" t="n">
        <v>0.3011859385494627</v>
      </c>
      <c r="X3042" t="n">
        <v>0.7975201054238052</v>
      </c>
    </row>
    <row r="3043">
      <c r="A3043" t="inlineStr">
        <is>
          <t>3168002</t>
        </is>
      </c>
      <c r="B3043" t="inlineStr">
        <is>
          <t>Taiobeiras</t>
        </is>
      </c>
      <c r="C3043" t="inlineStr">
        <is>
          <t>MG</t>
        </is>
      </c>
      <c r="D3043" t="inlineStr">
        <is>
          <t>REGIÃO SUDESTE</t>
        </is>
      </c>
      <c r="E3043" s="70">
        <f>SUMPRODUCT(N3043:Q3043,PAINEL_PESOS!$C$16:$C$19)</f>
        <v/>
      </c>
      <c r="F3043" s="70">
        <f>SUMPRODUCT(R3043:T3043,PAINEL_PESOS!$C$21:$C$23)</f>
        <v/>
      </c>
      <c r="G3043" s="70">
        <f>SUMPRODUCT(U3043:V3043,PAINEL_PESOS!$C$25:$C$26)</f>
        <v/>
      </c>
      <c r="H3043" s="70">
        <f>SUMPRODUCT(W3043:X3043,PAINEL_PESOS!$C$28:$C$29)</f>
        <v/>
      </c>
      <c r="I3043" s="70" t="n">
        <v>0.9211096824841842</v>
      </c>
      <c r="J3043" s="70" t="n">
        <v>0.6190358317581451</v>
      </c>
      <c r="K3043" s="71">
        <f>IF(NOT(AND(PAINEL_PESOS!$D$12="OK - 100%",PAINEL_PESOS!$F$20="OK - 100%",PAINEL_PESOS!$F$24="OK - 100%",PAINEL_PESOS!$F$27="OK - 100%",PAINEL_PESOS!$F$30="OK - 100%")),"", (E3043*PAINEL_PESOS!$B$7+F3043*PAINEL_PESOS!$B$8+G3043*PAINEL_PESOS!$B$9+H3043*PAINEL_PESOS!$B$10)*I3043)</f>
        <v/>
      </c>
      <c r="L3043" s="71">
        <f>IF(K3043="","",K3043-J3043)</f>
        <v/>
      </c>
      <c r="M3043" s="71">
        <f>IF(L3043="","",ABS(L3043))</f>
        <v/>
      </c>
      <c r="N3043" t="n">
        <v>0.4</v>
      </c>
      <c r="O3043" t="n">
        <v>1</v>
      </c>
      <c r="P3043" t="n">
        <v>0.775818373812038</v>
      </c>
      <c r="Q3043" t="n">
        <v>0.9601035582192192</v>
      </c>
      <c r="R3043" t="n">
        <v>0.3125371939039328</v>
      </c>
      <c r="S3043" t="n">
        <v>0.9927219118258003</v>
      </c>
      <c r="T3043" t="n">
        <v>0.6132429749541436</v>
      </c>
      <c r="U3043" t="n">
        <v>0.5343493698119134</v>
      </c>
      <c r="V3043" t="n">
        <v>0.7516528611924036</v>
      </c>
      <c r="W3043" t="n">
        <v>0.6105237779685956</v>
      </c>
      <c r="X3043" t="n">
        <v>0.6329469834702011</v>
      </c>
    </row>
    <row r="3044">
      <c r="A3044" t="inlineStr">
        <is>
          <t>3168051</t>
        </is>
      </c>
      <c r="B3044" t="inlineStr">
        <is>
          <t>Taparuba</t>
        </is>
      </c>
      <c r="C3044" t="inlineStr">
        <is>
          <t>MG</t>
        </is>
      </c>
      <c r="D3044" t="inlineStr">
        <is>
          <t>REGIÃO SUDESTE</t>
        </is>
      </c>
      <c r="E3044" s="70">
        <f>SUMPRODUCT(N3044:Q3044,PAINEL_PESOS!$C$16:$C$19)</f>
        <v/>
      </c>
      <c r="F3044" s="70">
        <f>SUMPRODUCT(R3044:T3044,PAINEL_PESOS!$C$21:$C$23)</f>
        <v/>
      </c>
      <c r="G3044" s="70">
        <f>SUMPRODUCT(U3044:V3044,PAINEL_PESOS!$C$25:$C$26)</f>
        <v/>
      </c>
      <c r="H3044" s="70">
        <f>SUMPRODUCT(W3044:X3044,PAINEL_PESOS!$C$28:$C$29)</f>
        <v/>
      </c>
      <c r="I3044" s="70" t="n">
        <v>0.9947739563848098</v>
      </c>
      <c r="J3044" s="70" t="n">
        <v>0.6499980864468334</v>
      </c>
      <c r="K3044" s="71">
        <f>IF(NOT(AND(PAINEL_PESOS!$D$12="OK - 100%",PAINEL_PESOS!$F$20="OK - 100%",PAINEL_PESOS!$F$24="OK - 100%",PAINEL_PESOS!$F$27="OK - 100%",PAINEL_PESOS!$F$30="OK - 100%")),"", (E3044*PAINEL_PESOS!$B$7+F3044*PAINEL_PESOS!$B$8+G3044*PAINEL_PESOS!$B$9+H3044*PAINEL_PESOS!$B$10)*I3044)</f>
        <v/>
      </c>
      <c r="L3044" s="71">
        <f>IF(K3044="","",K3044-J3044)</f>
        <v/>
      </c>
      <c r="M3044" s="71">
        <f>IF(L3044="","",ABS(L3044))</f>
        <v/>
      </c>
      <c r="N3044" t="n">
        <v>1</v>
      </c>
      <c r="O3044" t="n">
        <v>1</v>
      </c>
      <c r="P3044" t="n">
        <v>0.7611404435058078</v>
      </c>
      <c r="Q3044" t="n">
        <v>0.9922980819398549</v>
      </c>
      <c r="R3044" t="n">
        <v>0.0811112015309238</v>
      </c>
      <c r="S3044" t="n">
        <v>0.999964181546006</v>
      </c>
      <c r="T3044" t="n">
        <v>0.9788790708664791</v>
      </c>
      <c r="U3044" t="n">
        <v>0.1965410602743119</v>
      </c>
      <c r="V3044" t="n">
        <v>0.719854631298033</v>
      </c>
      <c r="W3044" t="n">
        <v>0.3440153023963155</v>
      </c>
      <c r="X3044" t="n">
        <v>0.7168695780311758</v>
      </c>
    </row>
    <row r="3045">
      <c r="A3045" t="inlineStr">
        <is>
          <t>3168101</t>
        </is>
      </c>
      <c r="B3045" t="inlineStr">
        <is>
          <t>Tapira</t>
        </is>
      </c>
      <c r="C3045" t="inlineStr">
        <is>
          <t>MG</t>
        </is>
      </c>
      <c r="D3045" t="inlineStr">
        <is>
          <t>REGIÃO SUDESTE</t>
        </is>
      </c>
      <c r="E3045" s="70">
        <f>SUMPRODUCT(N3045:Q3045,PAINEL_PESOS!$C$16:$C$19)</f>
        <v/>
      </c>
      <c r="F3045" s="70">
        <f>SUMPRODUCT(R3045:T3045,PAINEL_PESOS!$C$21:$C$23)</f>
        <v/>
      </c>
      <c r="G3045" s="70">
        <f>SUMPRODUCT(U3045:V3045,PAINEL_PESOS!$C$25:$C$26)</f>
        <v/>
      </c>
      <c r="H3045" s="70">
        <f>SUMPRODUCT(W3045:X3045,PAINEL_PESOS!$C$28:$C$29)</f>
        <v/>
      </c>
      <c r="I3045" s="70" t="n">
        <v>0.9973847180617558</v>
      </c>
      <c r="J3045" s="70" t="n">
        <v>0.6428078613313012</v>
      </c>
      <c r="K3045" s="71">
        <f>IF(NOT(AND(PAINEL_PESOS!$D$12="OK - 100%",PAINEL_PESOS!$F$20="OK - 100%",PAINEL_PESOS!$F$24="OK - 100%",PAINEL_PESOS!$F$27="OK - 100%",PAINEL_PESOS!$F$30="OK - 100%")),"", (E3045*PAINEL_PESOS!$B$7+F3045*PAINEL_PESOS!$B$8+G3045*PAINEL_PESOS!$B$9+H3045*PAINEL_PESOS!$B$10)*I3045)</f>
        <v/>
      </c>
      <c r="L3045" s="71">
        <f>IF(K3045="","",K3045-J3045)</f>
        <v/>
      </c>
      <c r="M3045" s="71">
        <f>IF(L3045="","",ABS(L3045))</f>
        <v/>
      </c>
      <c r="N3045" t="n">
        <v>0.4</v>
      </c>
      <c r="O3045" t="n">
        <v>1</v>
      </c>
      <c r="P3045" t="n">
        <v>0.6591341077085533</v>
      </c>
      <c r="Q3045" t="n">
        <v>0.9995968480464503</v>
      </c>
      <c r="R3045" t="n">
        <v>0.3021816266054216</v>
      </c>
      <c r="S3045" t="n">
        <v>0.9999993300905506</v>
      </c>
      <c r="T3045" t="n">
        <v>0.9898369658923376</v>
      </c>
      <c r="U3045" t="n">
        <v>0.2206725005566196</v>
      </c>
      <c r="V3045" t="n">
        <v>0.7500424863542912</v>
      </c>
      <c r="W3045" t="n">
        <v>0.2544924074355115</v>
      </c>
      <c r="X3045" t="n">
        <v>0.873362325480006</v>
      </c>
    </row>
    <row r="3046">
      <c r="A3046" t="inlineStr">
        <is>
          <t>3168200</t>
        </is>
      </c>
      <c r="B3046" t="inlineStr">
        <is>
          <t>Tapiraí</t>
        </is>
      </c>
      <c r="C3046" t="inlineStr">
        <is>
          <t>MG</t>
        </is>
      </c>
      <c r="D3046" t="inlineStr">
        <is>
          <t>REGIÃO SUDESTE</t>
        </is>
      </c>
      <c r="E3046" s="70">
        <f>SUMPRODUCT(N3046:Q3046,PAINEL_PESOS!$C$16:$C$19)</f>
        <v/>
      </c>
      <c r="F3046" s="70">
        <f>SUMPRODUCT(R3046:T3046,PAINEL_PESOS!$C$21:$C$23)</f>
        <v/>
      </c>
      <c r="G3046" s="70">
        <f>SUMPRODUCT(U3046:V3046,PAINEL_PESOS!$C$25:$C$26)</f>
        <v/>
      </c>
      <c r="H3046" s="70">
        <f>SUMPRODUCT(W3046:X3046,PAINEL_PESOS!$C$28:$C$29)</f>
        <v/>
      </c>
      <c r="I3046" s="70" t="n">
        <v>0.996189465721403</v>
      </c>
      <c r="J3046" s="70" t="n">
        <v>0.6316774486299953</v>
      </c>
      <c r="K3046" s="71">
        <f>IF(NOT(AND(PAINEL_PESOS!$D$12="OK - 100%",PAINEL_PESOS!$F$20="OK - 100%",PAINEL_PESOS!$F$24="OK - 100%",PAINEL_PESOS!$F$27="OK - 100%",PAINEL_PESOS!$F$30="OK - 100%")),"", (E3046*PAINEL_PESOS!$B$7+F3046*PAINEL_PESOS!$B$8+G3046*PAINEL_PESOS!$B$9+H3046*PAINEL_PESOS!$B$10)*I3046)</f>
        <v/>
      </c>
      <c r="L3046" s="71">
        <f>IF(K3046="","",K3046-J3046)</f>
        <v/>
      </c>
      <c r="M3046" s="71">
        <f>IF(L3046="","",ABS(L3046))</f>
        <v/>
      </c>
      <c r="N3046" t="n">
        <v>0.4</v>
      </c>
      <c r="O3046" t="n">
        <v>0.9873</v>
      </c>
      <c r="P3046" t="n">
        <v>0.7332629355860613</v>
      </c>
      <c r="Q3046" t="n">
        <v>0.9995106074009306</v>
      </c>
      <c r="R3046" t="n">
        <v>0.09599114590599769</v>
      </c>
      <c r="S3046" t="n">
        <v>0.9999757363479045</v>
      </c>
      <c r="T3046" t="n">
        <v>0.9809007191580533</v>
      </c>
      <c r="U3046" t="n">
        <v>0.2093561174570937</v>
      </c>
      <c r="V3046" t="n">
        <v>0.7029293322703298</v>
      </c>
      <c r="W3046" t="n">
        <v>0.4028385041599686</v>
      </c>
      <c r="X3046" t="n">
        <v>0.8130103484782326</v>
      </c>
    </row>
    <row r="3047">
      <c r="A3047" t="inlineStr">
        <is>
          <t>3168309</t>
        </is>
      </c>
      <c r="B3047" t="inlineStr">
        <is>
          <t>Taquaraçu de Minas</t>
        </is>
      </c>
      <c r="C3047" t="inlineStr">
        <is>
          <t>MG</t>
        </is>
      </c>
      <c r="D3047" t="inlineStr">
        <is>
          <t>REGIÃO SUDESTE</t>
        </is>
      </c>
      <c r="E3047" s="70">
        <f>SUMPRODUCT(N3047:Q3047,PAINEL_PESOS!$C$16:$C$19)</f>
        <v/>
      </c>
      <c r="F3047" s="70">
        <f>SUMPRODUCT(R3047:T3047,PAINEL_PESOS!$C$21:$C$23)</f>
        <v/>
      </c>
      <c r="G3047" s="70">
        <f>SUMPRODUCT(U3047:V3047,PAINEL_PESOS!$C$25:$C$26)</f>
        <v/>
      </c>
      <c r="H3047" s="70">
        <f>SUMPRODUCT(W3047:X3047,PAINEL_PESOS!$C$28:$C$29)</f>
        <v/>
      </c>
      <c r="I3047" s="70" t="n">
        <v>0.9984346479053126</v>
      </c>
      <c r="J3047" s="70" t="n">
        <v>0.6484507099314716</v>
      </c>
      <c r="K3047" s="71">
        <f>IF(NOT(AND(PAINEL_PESOS!$D$12="OK - 100%",PAINEL_PESOS!$F$20="OK - 100%",PAINEL_PESOS!$F$24="OK - 100%",PAINEL_PESOS!$F$27="OK - 100%",PAINEL_PESOS!$F$30="OK - 100%")),"", (E3047*PAINEL_PESOS!$B$7+F3047*PAINEL_PESOS!$B$8+G3047*PAINEL_PESOS!$B$9+H3047*PAINEL_PESOS!$B$10)*I3047)</f>
        <v/>
      </c>
      <c r="L3047" s="71">
        <f>IF(K3047="","",K3047-J3047)</f>
        <v/>
      </c>
      <c r="M3047" s="71">
        <f>IF(L3047="","",ABS(L3047))</f>
        <v/>
      </c>
      <c r="N3047" t="n">
        <v>1</v>
      </c>
      <c r="O3047" t="n">
        <v>1</v>
      </c>
      <c r="P3047" t="n">
        <v>0.6759239704329462</v>
      </c>
      <c r="Q3047" t="n">
        <v>0.9964191476931971</v>
      </c>
      <c r="R3047" t="n">
        <v>0.1135167183145773</v>
      </c>
      <c r="S3047" t="n">
        <v>0.999884215962468</v>
      </c>
      <c r="T3047" t="n">
        <v>0.9948470705847556</v>
      </c>
      <c r="U3047" t="n">
        <v>0.3067832959655089</v>
      </c>
      <c r="V3047" t="n">
        <v>0.4294383771344571</v>
      </c>
      <c r="W3047" t="n">
        <v>0.4925538027863463</v>
      </c>
      <c r="X3047" t="n">
        <v>0.7252931352713655</v>
      </c>
    </row>
    <row r="3048">
      <c r="A3048" t="inlineStr">
        <is>
          <t>3168408</t>
        </is>
      </c>
      <c r="B3048" t="inlineStr">
        <is>
          <t>Tarumirim</t>
        </is>
      </c>
      <c r="C3048" t="inlineStr">
        <is>
          <t>MG</t>
        </is>
      </c>
      <c r="D3048" t="inlineStr">
        <is>
          <t>REGIÃO SUDESTE</t>
        </is>
      </c>
      <c r="E3048" s="70">
        <f>SUMPRODUCT(N3048:Q3048,PAINEL_PESOS!$C$16:$C$19)</f>
        <v/>
      </c>
      <c r="F3048" s="70">
        <f>SUMPRODUCT(R3048:T3048,PAINEL_PESOS!$C$21:$C$23)</f>
        <v/>
      </c>
      <c r="G3048" s="70">
        <f>SUMPRODUCT(U3048:V3048,PAINEL_PESOS!$C$25:$C$26)</f>
        <v/>
      </c>
      <c r="H3048" s="70">
        <f>SUMPRODUCT(W3048:X3048,PAINEL_PESOS!$C$28:$C$29)</f>
        <v/>
      </c>
      <c r="I3048" s="70" t="n">
        <v>0.9884477446037955</v>
      </c>
      <c r="J3048" s="70" t="n">
        <v>0.6139576109083188</v>
      </c>
      <c r="K3048" s="71">
        <f>IF(NOT(AND(PAINEL_PESOS!$D$12="OK - 100%",PAINEL_PESOS!$F$20="OK - 100%",PAINEL_PESOS!$F$24="OK - 100%",PAINEL_PESOS!$F$27="OK - 100%",PAINEL_PESOS!$F$30="OK - 100%")),"", (E3048*PAINEL_PESOS!$B$7+F3048*PAINEL_PESOS!$B$8+G3048*PAINEL_PESOS!$B$9+H3048*PAINEL_PESOS!$B$10)*I3048)</f>
        <v/>
      </c>
      <c r="L3048" s="71">
        <f>IF(K3048="","",K3048-J3048)</f>
        <v/>
      </c>
      <c r="M3048" s="71">
        <f>IF(L3048="","",ABS(L3048))</f>
        <v/>
      </c>
      <c r="N3048" t="n">
        <v>0.6</v>
      </c>
      <c r="O3048" t="n">
        <v>1</v>
      </c>
      <c r="P3048" t="n">
        <v>0.6087645195353749</v>
      </c>
      <c r="Q3048" t="n">
        <v>0.9938750009847627</v>
      </c>
      <c r="R3048" t="n">
        <v>0.2098805630178409</v>
      </c>
      <c r="S3048" t="n">
        <v>0.9998000381836852</v>
      </c>
      <c r="T3048" t="n">
        <v>0.9452008157850571</v>
      </c>
      <c r="U3048" t="n">
        <v>0.1316903303229694</v>
      </c>
      <c r="V3048" t="n">
        <v>0.7565129511145688</v>
      </c>
      <c r="W3048" t="n">
        <v>0.3279385457182082</v>
      </c>
      <c r="X3048" t="n">
        <v>0.7150155940934479</v>
      </c>
    </row>
    <row r="3049">
      <c r="A3049" t="inlineStr">
        <is>
          <t>3168507</t>
        </is>
      </c>
      <c r="B3049" t="inlineStr">
        <is>
          <t>Teixeiras</t>
        </is>
      </c>
      <c r="C3049" t="inlineStr">
        <is>
          <t>MG</t>
        </is>
      </c>
      <c r="D3049" t="inlineStr">
        <is>
          <t>REGIÃO SUDESTE</t>
        </is>
      </c>
      <c r="E3049" s="70">
        <f>SUMPRODUCT(N3049:Q3049,PAINEL_PESOS!$C$16:$C$19)</f>
        <v/>
      </c>
      <c r="F3049" s="70">
        <f>SUMPRODUCT(R3049:T3049,PAINEL_PESOS!$C$21:$C$23)</f>
        <v/>
      </c>
      <c r="G3049" s="70">
        <f>SUMPRODUCT(U3049:V3049,PAINEL_PESOS!$C$25:$C$26)</f>
        <v/>
      </c>
      <c r="H3049" s="70">
        <f>SUMPRODUCT(W3049:X3049,PAINEL_PESOS!$C$28:$C$29)</f>
        <v/>
      </c>
      <c r="I3049" s="70" t="n">
        <v>0.9954418337822701</v>
      </c>
      <c r="J3049" s="70" t="n">
        <v>0.6448798451107722</v>
      </c>
      <c r="K3049" s="71">
        <f>IF(NOT(AND(PAINEL_PESOS!$D$12="OK - 100%",PAINEL_PESOS!$F$20="OK - 100%",PAINEL_PESOS!$F$24="OK - 100%",PAINEL_PESOS!$F$27="OK - 100%",PAINEL_PESOS!$F$30="OK - 100%")),"", (E3049*PAINEL_PESOS!$B$7+F3049*PAINEL_PESOS!$B$8+G3049*PAINEL_PESOS!$B$9+H3049*PAINEL_PESOS!$B$10)*I3049)</f>
        <v/>
      </c>
      <c r="L3049" s="71">
        <f>IF(K3049="","",K3049-J3049)</f>
        <v/>
      </c>
      <c r="M3049" s="71">
        <f>IF(L3049="","",ABS(L3049))</f>
        <v/>
      </c>
      <c r="N3049" t="n">
        <v>0.8</v>
      </c>
      <c r="O3049" t="n">
        <v>1</v>
      </c>
      <c r="P3049" t="n">
        <v>0.645934530095037</v>
      </c>
      <c r="Q3049" t="n">
        <v>0.9865685391739368</v>
      </c>
      <c r="R3049" t="n">
        <v>0.2031554316744719</v>
      </c>
      <c r="S3049" t="n">
        <v>0.9990972804868071</v>
      </c>
      <c r="T3049" t="n">
        <v>0.9868945255764114</v>
      </c>
      <c r="U3049" t="n">
        <v>0.2631472306116567</v>
      </c>
      <c r="V3049" t="n">
        <v>0.6814102588068598</v>
      </c>
      <c r="W3049" t="n">
        <v>0.3493408730361939</v>
      </c>
      <c r="X3049" t="n">
        <v>0.7130808077144317</v>
      </c>
    </row>
    <row r="3050">
      <c r="A3050" t="inlineStr">
        <is>
          <t>3168606</t>
        </is>
      </c>
      <c r="B3050" t="inlineStr">
        <is>
          <t>Teófilo Otoni</t>
        </is>
      </c>
      <c r="C3050" t="inlineStr">
        <is>
          <t>MG</t>
        </is>
      </c>
      <c r="D3050" t="inlineStr">
        <is>
          <t>REGIÃO SUDESTE</t>
        </is>
      </c>
      <c r="E3050" s="70">
        <f>SUMPRODUCT(N3050:Q3050,PAINEL_PESOS!$C$16:$C$19)</f>
        <v/>
      </c>
      <c r="F3050" s="70">
        <f>SUMPRODUCT(R3050:T3050,PAINEL_PESOS!$C$21:$C$23)</f>
        <v/>
      </c>
      <c r="G3050" s="70">
        <f>SUMPRODUCT(U3050:V3050,PAINEL_PESOS!$C$25:$C$26)</f>
        <v/>
      </c>
      <c r="H3050" s="70">
        <f>SUMPRODUCT(W3050:X3050,PAINEL_PESOS!$C$28:$C$29)</f>
        <v/>
      </c>
      <c r="I3050" s="70" t="n">
        <v>0.9789873134519149</v>
      </c>
      <c r="J3050" s="70" t="n">
        <v>0.6387881879162378</v>
      </c>
      <c r="K3050" s="71">
        <f>IF(NOT(AND(PAINEL_PESOS!$D$12="OK - 100%",PAINEL_PESOS!$F$20="OK - 100%",PAINEL_PESOS!$F$24="OK - 100%",PAINEL_PESOS!$F$27="OK - 100%",PAINEL_PESOS!$F$30="OK - 100%")),"", (E3050*PAINEL_PESOS!$B$7+F3050*PAINEL_PESOS!$B$8+G3050*PAINEL_PESOS!$B$9+H3050*PAINEL_PESOS!$B$10)*I3050)</f>
        <v/>
      </c>
      <c r="L3050" s="71">
        <f>IF(K3050="","",K3050-J3050)</f>
        <v/>
      </c>
      <c r="M3050" s="71">
        <f>IF(L3050="","",ABS(L3050))</f>
        <v/>
      </c>
      <c r="N3050" t="n">
        <v>0.4</v>
      </c>
      <c r="O3050" t="n">
        <v>0.9993</v>
      </c>
      <c r="P3050" t="n">
        <v>0.5456177402323126</v>
      </c>
      <c r="Q3050" t="n">
        <v>0.9611051178423954</v>
      </c>
      <c r="R3050" t="n">
        <v>0.4640138383871337</v>
      </c>
      <c r="S3050" t="n">
        <v>0.9963420785303926</v>
      </c>
      <c r="T3050" t="n">
        <v>0.9190423840744097</v>
      </c>
      <c r="U3050" t="n">
        <v>0.3080632426729647</v>
      </c>
      <c r="V3050" t="n">
        <v>0.6873038219409773</v>
      </c>
      <c r="W3050" t="n">
        <v>0.5677072993635262</v>
      </c>
      <c r="X3050" t="n">
        <v>0.617640222534681</v>
      </c>
    </row>
    <row r="3051">
      <c r="A3051" t="inlineStr">
        <is>
          <t>3168705</t>
        </is>
      </c>
      <c r="B3051" t="inlineStr">
        <is>
          <t>Timóteo</t>
        </is>
      </c>
      <c r="C3051" t="inlineStr">
        <is>
          <t>MG</t>
        </is>
      </c>
      <c r="D3051" t="inlineStr">
        <is>
          <t>REGIÃO SUDESTE</t>
        </is>
      </c>
      <c r="E3051" s="70">
        <f>SUMPRODUCT(N3051:Q3051,PAINEL_PESOS!$C$16:$C$19)</f>
        <v/>
      </c>
      <c r="F3051" s="70">
        <f>SUMPRODUCT(R3051:T3051,PAINEL_PESOS!$C$21:$C$23)</f>
        <v/>
      </c>
      <c r="G3051" s="70">
        <f>SUMPRODUCT(U3051:V3051,PAINEL_PESOS!$C$25:$C$26)</f>
        <v/>
      </c>
      <c r="H3051" s="70">
        <f>SUMPRODUCT(W3051:X3051,PAINEL_PESOS!$C$28:$C$29)</f>
        <v/>
      </c>
      <c r="I3051" s="70" t="n">
        <v>0.9452860472341945</v>
      </c>
      <c r="J3051" s="70" t="n">
        <v>0.5966084534158641</v>
      </c>
      <c r="K3051" s="71">
        <f>IF(NOT(AND(PAINEL_PESOS!$D$12="OK - 100%",PAINEL_PESOS!$F$20="OK - 100%",PAINEL_PESOS!$F$24="OK - 100%",PAINEL_PESOS!$F$27="OK - 100%",PAINEL_PESOS!$F$30="OK - 100%")),"", (E3051*PAINEL_PESOS!$B$7+F3051*PAINEL_PESOS!$B$8+G3051*PAINEL_PESOS!$B$9+H3051*PAINEL_PESOS!$B$10)*I3051)</f>
        <v/>
      </c>
      <c r="L3051" s="71">
        <f>IF(K3051="","",K3051-J3051)</f>
        <v/>
      </c>
      <c r="M3051" s="71">
        <f>IF(L3051="","",ABS(L3051))</f>
        <v/>
      </c>
      <c r="N3051" t="n">
        <v>0.4</v>
      </c>
      <c r="O3051" t="n">
        <v>1</v>
      </c>
      <c r="P3051" t="n">
        <v>0.410559662090813</v>
      </c>
      <c r="Q3051" t="n">
        <v>0.8112143032616695</v>
      </c>
      <c r="R3051" t="n">
        <v>0.4895963665176134</v>
      </c>
      <c r="S3051" t="n">
        <v>0.6029835652168053</v>
      </c>
      <c r="T3051" t="n">
        <v>0.9994873662268187</v>
      </c>
      <c r="U3051" t="n">
        <v>0.437200618723394</v>
      </c>
      <c r="V3051" t="n">
        <v>0.7585855575453117</v>
      </c>
      <c r="W3051" t="n">
        <v>0.3979298133933974</v>
      </c>
      <c r="X3051" t="n">
        <v>0.7498107221645107</v>
      </c>
    </row>
    <row r="3052">
      <c r="A3052" t="inlineStr">
        <is>
          <t>3168804</t>
        </is>
      </c>
      <c r="B3052" t="inlineStr">
        <is>
          <t>Tiradentes</t>
        </is>
      </c>
      <c r="C3052" t="inlineStr">
        <is>
          <t>MG</t>
        </is>
      </c>
      <c r="D3052" t="inlineStr">
        <is>
          <t>REGIÃO SUDESTE</t>
        </is>
      </c>
      <c r="E3052" s="70">
        <f>SUMPRODUCT(N3052:Q3052,PAINEL_PESOS!$C$16:$C$19)</f>
        <v/>
      </c>
      <c r="F3052" s="70">
        <f>SUMPRODUCT(R3052:T3052,PAINEL_PESOS!$C$21:$C$23)</f>
        <v/>
      </c>
      <c r="G3052" s="70">
        <f>SUMPRODUCT(U3052:V3052,PAINEL_PESOS!$C$25:$C$26)</f>
        <v/>
      </c>
      <c r="H3052" s="70">
        <f>SUMPRODUCT(W3052:X3052,PAINEL_PESOS!$C$28:$C$29)</f>
        <v/>
      </c>
      <c r="I3052" s="70" t="n">
        <v>0.9959879283540028</v>
      </c>
      <c r="J3052" s="70" t="n">
        <v>0.6253004198226396</v>
      </c>
      <c r="K3052" s="71">
        <f>IF(NOT(AND(PAINEL_PESOS!$D$12="OK - 100%",PAINEL_PESOS!$F$20="OK - 100%",PAINEL_PESOS!$F$24="OK - 100%",PAINEL_PESOS!$F$27="OK - 100%",PAINEL_PESOS!$F$30="OK - 100%")),"", (E3052*PAINEL_PESOS!$B$7+F3052*PAINEL_PESOS!$B$8+G3052*PAINEL_PESOS!$B$9+H3052*PAINEL_PESOS!$B$10)*I3052)</f>
        <v/>
      </c>
      <c r="L3052" s="71">
        <f>IF(K3052="","",K3052-J3052)</f>
        <v/>
      </c>
      <c r="M3052" s="71">
        <f>IF(L3052="","",ABS(L3052))</f>
        <v/>
      </c>
      <c r="N3052" t="n">
        <v>0.4</v>
      </c>
      <c r="O3052" t="n">
        <v>1</v>
      </c>
      <c r="P3052" t="n">
        <v>0.7101372756071807</v>
      </c>
      <c r="Q3052" t="n">
        <v>0.980201711154844</v>
      </c>
      <c r="R3052" t="n">
        <v>0.2314911590021984</v>
      </c>
      <c r="S3052" t="n">
        <v>0.9955916985841233</v>
      </c>
      <c r="T3052" t="n">
        <v>0.9960621669976201</v>
      </c>
      <c r="U3052" t="n">
        <v>0.1809215377996056</v>
      </c>
      <c r="V3052" t="n">
        <v>0.7306788754978546</v>
      </c>
      <c r="W3052" t="n">
        <v>0.2133973897593962</v>
      </c>
      <c r="X3052" t="n">
        <v>0.8702902264072671</v>
      </c>
    </row>
    <row r="3053">
      <c r="A3053" t="inlineStr">
        <is>
          <t>3168903</t>
        </is>
      </c>
      <c r="B3053" t="inlineStr">
        <is>
          <t>Tiros</t>
        </is>
      </c>
      <c r="C3053" t="inlineStr">
        <is>
          <t>MG</t>
        </is>
      </c>
      <c r="D3053" t="inlineStr">
        <is>
          <t>REGIÃO SUDESTE</t>
        </is>
      </c>
      <c r="E3053" s="70">
        <f>SUMPRODUCT(N3053:Q3053,PAINEL_PESOS!$C$16:$C$19)</f>
        <v/>
      </c>
      <c r="F3053" s="70">
        <f>SUMPRODUCT(R3053:T3053,PAINEL_PESOS!$C$21:$C$23)</f>
        <v/>
      </c>
      <c r="G3053" s="70">
        <f>SUMPRODUCT(U3053:V3053,PAINEL_PESOS!$C$25:$C$26)</f>
        <v/>
      </c>
      <c r="H3053" s="70">
        <f>SUMPRODUCT(W3053:X3053,PAINEL_PESOS!$C$28:$C$29)</f>
        <v/>
      </c>
      <c r="I3053" s="70" t="n">
        <v>0.9976559288102326</v>
      </c>
      <c r="J3053" s="70" t="n">
        <v>0.7033679057399578</v>
      </c>
      <c r="K3053" s="71">
        <f>IF(NOT(AND(PAINEL_PESOS!$D$12="OK - 100%",PAINEL_PESOS!$F$20="OK - 100%",PAINEL_PESOS!$F$24="OK - 100%",PAINEL_PESOS!$F$27="OK - 100%",PAINEL_PESOS!$F$30="OK - 100%")),"", (E3053*PAINEL_PESOS!$B$7+F3053*PAINEL_PESOS!$B$8+G3053*PAINEL_PESOS!$B$9+H3053*PAINEL_PESOS!$B$10)*I3053)</f>
        <v/>
      </c>
      <c r="L3053" s="71">
        <f>IF(K3053="","",K3053-J3053)</f>
        <v/>
      </c>
      <c r="M3053" s="71">
        <f>IF(L3053="","",ABS(L3053))</f>
        <v/>
      </c>
      <c r="N3053" t="n">
        <v>1</v>
      </c>
      <c r="O3053" t="n">
        <v>0.9928</v>
      </c>
      <c r="P3053" t="n">
        <v>0.783104540654699</v>
      </c>
      <c r="Q3053" t="n">
        <v>0.9991388510533217</v>
      </c>
      <c r="R3053" t="n">
        <v>0.2684450011421635</v>
      </c>
      <c r="S3053" t="n">
        <v>0.9994313875606748</v>
      </c>
      <c r="T3053" t="n">
        <v>0.9889027546205627</v>
      </c>
      <c r="U3053" t="n">
        <v>0.3272403560335928</v>
      </c>
      <c r="V3053" t="n">
        <v>0.7072639003320831</v>
      </c>
      <c r="W3053" t="n">
        <v>0.4617031650501102</v>
      </c>
      <c r="X3053" t="n">
        <v>0.7519156461563457</v>
      </c>
    </row>
    <row r="3054">
      <c r="A3054" t="inlineStr">
        <is>
          <t>3169000</t>
        </is>
      </c>
      <c r="B3054" t="inlineStr">
        <is>
          <t>Tocantins</t>
        </is>
      </c>
      <c r="C3054" t="inlineStr">
        <is>
          <t>MG</t>
        </is>
      </c>
      <c r="D3054" t="inlineStr">
        <is>
          <t>REGIÃO SUDESTE</t>
        </is>
      </c>
      <c r="E3054" s="70">
        <f>SUMPRODUCT(N3054:Q3054,PAINEL_PESOS!$C$16:$C$19)</f>
        <v/>
      </c>
      <c r="F3054" s="70">
        <f>SUMPRODUCT(R3054:T3054,PAINEL_PESOS!$C$21:$C$23)</f>
        <v/>
      </c>
      <c r="G3054" s="70">
        <f>SUMPRODUCT(U3054:V3054,PAINEL_PESOS!$C$25:$C$26)</f>
        <v/>
      </c>
      <c r="H3054" s="70">
        <f>SUMPRODUCT(W3054:X3054,PAINEL_PESOS!$C$28:$C$29)</f>
        <v/>
      </c>
      <c r="I3054" s="70" t="n">
        <v>0.9899885958960281</v>
      </c>
      <c r="J3054" s="70" t="n">
        <v>0.6374058829195129</v>
      </c>
      <c r="K3054" s="71">
        <f>IF(NOT(AND(PAINEL_PESOS!$D$12="OK - 100%",PAINEL_PESOS!$F$20="OK - 100%",PAINEL_PESOS!$F$24="OK - 100%",PAINEL_PESOS!$F$27="OK - 100%",PAINEL_PESOS!$F$30="OK - 100%")),"", (E3054*PAINEL_PESOS!$B$7+F3054*PAINEL_PESOS!$B$8+G3054*PAINEL_PESOS!$B$9+H3054*PAINEL_PESOS!$B$10)*I3054)</f>
        <v/>
      </c>
      <c r="L3054" s="71">
        <f>IF(K3054="","",K3054-J3054)</f>
        <v/>
      </c>
      <c r="M3054" s="71">
        <f>IF(L3054="","",ABS(L3054))</f>
        <v/>
      </c>
      <c r="N3054" t="n">
        <v>1</v>
      </c>
      <c r="O3054" t="n">
        <v>0.9082</v>
      </c>
      <c r="P3054" t="n">
        <v>0.8556494192185851</v>
      </c>
      <c r="Q3054" t="n">
        <v>0.9831412576781889</v>
      </c>
      <c r="R3054" t="n">
        <v>0.2704960456994795</v>
      </c>
      <c r="S3054" t="n">
        <v>0.9943187487412795</v>
      </c>
      <c r="T3054" t="n">
        <v>0.962963835849949</v>
      </c>
      <c r="U3054" t="n">
        <v>0.1761347014153056</v>
      </c>
      <c r="V3054" t="n">
        <v>0.5175990824828932</v>
      </c>
      <c r="W3054" t="n">
        <v>0.3009098634852979</v>
      </c>
      <c r="X3054" t="n">
        <v>0.7974892038468886</v>
      </c>
    </row>
    <row r="3055">
      <c r="A3055" t="inlineStr">
        <is>
          <t>3169059</t>
        </is>
      </c>
      <c r="B3055" t="inlineStr">
        <is>
          <t>Tocos do Moji</t>
        </is>
      </c>
      <c r="C3055" t="inlineStr">
        <is>
          <t>MG</t>
        </is>
      </c>
      <c r="D3055" t="inlineStr">
        <is>
          <t>REGIÃO SUDESTE</t>
        </is>
      </c>
      <c r="E3055" s="70">
        <f>SUMPRODUCT(N3055:Q3055,PAINEL_PESOS!$C$16:$C$19)</f>
        <v/>
      </c>
      <c r="F3055" s="70">
        <f>SUMPRODUCT(R3055:T3055,PAINEL_PESOS!$C$21:$C$23)</f>
        <v/>
      </c>
      <c r="G3055" s="70">
        <f>SUMPRODUCT(U3055:V3055,PAINEL_PESOS!$C$25:$C$26)</f>
        <v/>
      </c>
      <c r="H3055" s="70">
        <f>SUMPRODUCT(W3055:X3055,PAINEL_PESOS!$C$28:$C$29)</f>
        <v/>
      </c>
      <c r="I3055" s="70" t="n">
        <v>0.997115948087013</v>
      </c>
      <c r="J3055" s="70" t="n">
        <v>0.6365223812855116</v>
      </c>
      <c r="K3055" s="71">
        <f>IF(NOT(AND(PAINEL_PESOS!$D$12="OK - 100%",PAINEL_PESOS!$F$20="OK - 100%",PAINEL_PESOS!$F$24="OK - 100%",PAINEL_PESOS!$F$27="OK - 100%",PAINEL_PESOS!$F$30="OK - 100%")),"", (E3055*PAINEL_PESOS!$B$7+F3055*PAINEL_PESOS!$B$8+G3055*PAINEL_PESOS!$B$9+H3055*PAINEL_PESOS!$B$10)*I3055)</f>
        <v/>
      </c>
      <c r="L3055" s="71">
        <f>IF(K3055="","",K3055-J3055)</f>
        <v/>
      </c>
      <c r="M3055" s="71">
        <f>IF(L3055="","",ABS(L3055))</f>
        <v/>
      </c>
      <c r="N3055" t="n">
        <v>1</v>
      </c>
      <c r="O3055" t="n">
        <v>1</v>
      </c>
      <c r="P3055" t="n">
        <v>1</v>
      </c>
      <c r="Q3055" t="n">
        <v>0.9965352842382503</v>
      </c>
      <c r="R3055" t="n">
        <v>0.1112390005608691</v>
      </c>
      <c r="S3055" t="n">
        <v>0.9999612043866425</v>
      </c>
      <c r="T3055" t="n">
        <v>0.9878165537386487</v>
      </c>
      <c r="U3055" t="n">
        <v>0.1392579919443077</v>
      </c>
      <c r="V3055" t="n">
        <v>0.5467033906989971</v>
      </c>
      <c r="W3055" t="n">
        <v>0.1823358373963652</v>
      </c>
      <c r="X3055" t="n">
        <v>0.8409982690745306</v>
      </c>
    </row>
    <row r="3056">
      <c r="A3056" t="inlineStr">
        <is>
          <t>3169109</t>
        </is>
      </c>
      <c r="B3056" t="inlineStr">
        <is>
          <t>Toledo</t>
        </is>
      </c>
      <c r="C3056" t="inlineStr">
        <is>
          <t>MG</t>
        </is>
      </c>
      <c r="D3056" t="inlineStr">
        <is>
          <t>REGIÃO SUDESTE</t>
        </is>
      </c>
      <c r="E3056" s="70">
        <f>SUMPRODUCT(N3056:Q3056,PAINEL_PESOS!$C$16:$C$19)</f>
        <v/>
      </c>
      <c r="F3056" s="70">
        <f>SUMPRODUCT(R3056:T3056,PAINEL_PESOS!$C$21:$C$23)</f>
        <v/>
      </c>
      <c r="G3056" s="70">
        <f>SUMPRODUCT(U3056:V3056,PAINEL_PESOS!$C$25:$C$26)</f>
        <v/>
      </c>
      <c r="H3056" s="70">
        <f>SUMPRODUCT(W3056:X3056,PAINEL_PESOS!$C$28:$C$29)</f>
        <v/>
      </c>
      <c r="I3056" s="70" t="n">
        <v>0.9901565372214124</v>
      </c>
      <c r="J3056" s="70" t="n">
        <v>0.6316909350480059</v>
      </c>
      <c r="K3056" s="71">
        <f>IF(NOT(AND(PAINEL_PESOS!$D$12="OK - 100%",PAINEL_PESOS!$F$20="OK - 100%",PAINEL_PESOS!$F$24="OK - 100%",PAINEL_PESOS!$F$27="OK - 100%",PAINEL_PESOS!$F$30="OK - 100%")),"", (E3056*PAINEL_PESOS!$B$7+F3056*PAINEL_PESOS!$B$8+G3056*PAINEL_PESOS!$B$9+H3056*PAINEL_PESOS!$B$10)*I3056)</f>
        <v/>
      </c>
      <c r="L3056" s="71">
        <f>IF(K3056="","",K3056-J3056)</f>
        <v/>
      </c>
      <c r="M3056" s="71">
        <f>IF(L3056="","",ABS(L3056))</f>
        <v/>
      </c>
      <c r="N3056" t="n">
        <v>1</v>
      </c>
      <c r="O3056" t="n">
        <v>0.9836</v>
      </c>
      <c r="P3056" t="n">
        <v>0.6606124604012671</v>
      </c>
      <c r="Q3056" t="n">
        <v>0.9874966932141246</v>
      </c>
      <c r="R3056" t="n">
        <v>0.1505205867166238</v>
      </c>
      <c r="S3056" t="n">
        <v>0.9897524060189776</v>
      </c>
      <c r="T3056" t="n">
        <v>0.9629474664659129</v>
      </c>
      <c r="U3056" t="n">
        <v>0.1833731257891108</v>
      </c>
      <c r="V3056" t="n">
        <v>0.601547873453538</v>
      </c>
      <c r="W3056" t="n">
        <v>0.2509646462721907</v>
      </c>
      <c r="X3056" t="n">
        <v>0.8498790180100958</v>
      </c>
    </row>
    <row r="3057">
      <c r="A3057" t="inlineStr">
        <is>
          <t>3169208</t>
        </is>
      </c>
      <c r="B3057" t="inlineStr">
        <is>
          <t>Tombos</t>
        </is>
      </c>
      <c r="C3057" t="inlineStr">
        <is>
          <t>MG</t>
        </is>
      </c>
      <c r="D3057" t="inlineStr">
        <is>
          <t>REGIÃO SUDESTE</t>
        </is>
      </c>
      <c r="E3057" s="70">
        <f>SUMPRODUCT(N3057:Q3057,PAINEL_PESOS!$C$16:$C$19)</f>
        <v/>
      </c>
      <c r="F3057" s="70">
        <f>SUMPRODUCT(R3057:T3057,PAINEL_PESOS!$C$21:$C$23)</f>
        <v/>
      </c>
      <c r="G3057" s="70">
        <f>SUMPRODUCT(U3057:V3057,PAINEL_PESOS!$C$25:$C$26)</f>
        <v/>
      </c>
      <c r="H3057" s="70">
        <f>SUMPRODUCT(W3057:X3057,PAINEL_PESOS!$C$28:$C$29)</f>
        <v/>
      </c>
      <c r="I3057" s="70" t="n">
        <v>0.9978137624885631</v>
      </c>
      <c r="J3057" s="70" t="n">
        <v>0.6668784229541734</v>
      </c>
      <c r="K3057" s="71">
        <f>IF(NOT(AND(PAINEL_PESOS!$D$12="OK - 100%",PAINEL_PESOS!$F$20="OK - 100%",PAINEL_PESOS!$F$24="OK - 100%",PAINEL_PESOS!$F$27="OK - 100%",PAINEL_PESOS!$F$30="OK - 100%")),"", (E3057*PAINEL_PESOS!$B$7+F3057*PAINEL_PESOS!$B$8+G3057*PAINEL_PESOS!$B$9+H3057*PAINEL_PESOS!$B$10)*I3057)</f>
        <v/>
      </c>
      <c r="L3057" s="71">
        <f>IF(K3057="","",K3057-J3057)</f>
        <v/>
      </c>
      <c r="M3057" s="71">
        <f>IF(L3057="","",ABS(L3057))</f>
        <v/>
      </c>
      <c r="N3057" t="n">
        <v>1</v>
      </c>
      <c r="O3057" t="n">
        <v>1</v>
      </c>
      <c r="P3057" t="n">
        <v>0.7221752903907075</v>
      </c>
      <c r="Q3057" t="n">
        <v>0.9937654143321033</v>
      </c>
      <c r="R3057" t="n">
        <v>0.177846996532883</v>
      </c>
      <c r="S3057" t="n">
        <v>0.9998894380190878</v>
      </c>
      <c r="T3057" t="n">
        <v>0.9934941364229392</v>
      </c>
      <c r="U3057" t="n">
        <v>0.1554162081503982</v>
      </c>
      <c r="V3057" t="n">
        <v>0.7138572629826461</v>
      </c>
      <c r="W3057" t="n">
        <v>0.3540781748216116</v>
      </c>
      <c r="X3057" t="n">
        <v>0.8179075303421364</v>
      </c>
    </row>
    <row r="3058">
      <c r="A3058" t="inlineStr">
        <is>
          <t>3169307</t>
        </is>
      </c>
      <c r="B3058" t="inlineStr">
        <is>
          <t>Três Corações</t>
        </is>
      </c>
      <c r="C3058" t="inlineStr">
        <is>
          <t>MG</t>
        </is>
      </c>
      <c r="D3058" t="inlineStr">
        <is>
          <t>REGIÃO SUDESTE</t>
        </is>
      </c>
      <c r="E3058" s="70">
        <f>SUMPRODUCT(N3058:Q3058,PAINEL_PESOS!$C$16:$C$19)</f>
        <v/>
      </c>
      <c r="F3058" s="70">
        <f>SUMPRODUCT(R3058:T3058,PAINEL_PESOS!$C$21:$C$23)</f>
        <v/>
      </c>
      <c r="G3058" s="70">
        <f>SUMPRODUCT(U3058:V3058,PAINEL_PESOS!$C$25:$C$26)</f>
        <v/>
      </c>
      <c r="H3058" s="70">
        <f>SUMPRODUCT(W3058:X3058,PAINEL_PESOS!$C$28:$C$29)</f>
        <v/>
      </c>
      <c r="I3058" s="70" t="n">
        <v>0.9961253589613519</v>
      </c>
      <c r="J3058" s="70" t="n">
        <v>0.636035655243063</v>
      </c>
      <c r="K3058" s="71">
        <f>IF(NOT(AND(PAINEL_PESOS!$D$12="OK - 100%",PAINEL_PESOS!$F$20="OK - 100%",PAINEL_PESOS!$F$24="OK - 100%",PAINEL_PESOS!$F$27="OK - 100%",PAINEL_PESOS!$F$30="OK - 100%")),"", (E3058*PAINEL_PESOS!$B$7+F3058*PAINEL_PESOS!$B$8+G3058*PAINEL_PESOS!$B$9+H3058*PAINEL_PESOS!$B$10)*I3058)</f>
        <v/>
      </c>
      <c r="L3058" s="71">
        <f>IF(K3058="","",K3058-J3058)</f>
        <v/>
      </c>
      <c r="M3058" s="71">
        <f>IF(L3058="","",ABS(L3058))</f>
        <v/>
      </c>
      <c r="N3058" t="n">
        <v>0.4</v>
      </c>
      <c r="O3058" t="n">
        <v>1</v>
      </c>
      <c r="P3058" t="n">
        <v>0.5672650475184795</v>
      </c>
      <c r="Q3058" t="n">
        <v>0.9870681242341213</v>
      </c>
      <c r="R3058" t="n">
        <v>0.4647657081368163</v>
      </c>
      <c r="S3058" t="n">
        <v>0.9956287004088989</v>
      </c>
      <c r="T3058" t="n">
        <v>0.9915823884793618</v>
      </c>
      <c r="U3058" t="n">
        <v>0.1998641175541163</v>
      </c>
      <c r="V3058" t="n">
        <v>0.753453477114614</v>
      </c>
      <c r="W3058" t="n">
        <v>0.2509119937793048</v>
      </c>
      <c r="X3058" t="n">
        <v>0.7920298351802952</v>
      </c>
    </row>
    <row r="3059">
      <c r="A3059" t="inlineStr">
        <is>
          <t>3169356</t>
        </is>
      </c>
      <c r="B3059" t="inlineStr">
        <is>
          <t>Três Marias</t>
        </is>
      </c>
      <c r="C3059" t="inlineStr">
        <is>
          <t>MG</t>
        </is>
      </c>
      <c r="D3059" t="inlineStr">
        <is>
          <t>REGIÃO SUDESTE</t>
        </is>
      </c>
      <c r="E3059" s="70">
        <f>SUMPRODUCT(N3059:Q3059,PAINEL_PESOS!$C$16:$C$19)</f>
        <v/>
      </c>
      <c r="F3059" s="70">
        <f>SUMPRODUCT(R3059:T3059,PAINEL_PESOS!$C$21:$C$23)</f>
        <v/>
      </c>
      <c r="G3059" s="70">
        <f>SUMPRODUCT(U3059:V3059,PAINEL_PESOS!$C$25:$C$26)</f>
        <v/>
      </c>
      <c r="H3059" s="70">
        <f>SUMPRODUCT(W3059:X3059,PAINEL_PESOS!$C$28:$C$29)</f>
        <v/>
      </c>
      <c r="I3059" s="70" t="n">
        <v>0.9969433853614219</v>
      </c>
      <c r="J3059" s="70" t="n">
        <v>0.6726672869815176</v>
      </c>
      <c r="K3059" s="71">
        <f>IF(NOT(AND(PAINEL_PESOS!$D$12="OK - 100%",PAINEL_PESOS!$F$20="OK - 100%",PAINEL_PESOS!$F$24="OK - 100%",PAINEL_PESOS!$F$27="OK - 100%",PAINEL_PESOS!$F$30="OK - 100%")),"", (E3059*PAINEL_PESOS!$B$7+F3059*PAINEL_PESOS!$B$8+G3059*PAINEL_PESOS!$B$9+H3059*PAINEL_PESOS!$B$10)*I3059)</f>
        <v/>
      </c>
      <c r="L3059" s="71">
        <f>IF(K3059="","",K3059-J3059)</f>
        <v/>
      </c>
      <c r="M3059" s="71">
        <f>IF(L3059="","",ABS(L3059))</f>
        <v/>
      </c>
      <c r="N3059" t="n">
        <v>0.4</v>
      </c>
      <c r="O3059" t="n">
        <v>1</v>
      </c>
      <c r="P3059" t="n">
        <v>0.5760295670538543</v>
      </c>
      <c r="Q3059" t="n">
        <v>0.9950784572569038</v>
      </c>
      <c r="R3059" t="n">
        <v>0.4343962649351821</v>
      </c>
      <c r="S3059" t="n">
        <v>0.9940978409075266</v>
      </c>
      <c r="T3059" t="n">
        <v>0.9905238105665418</v>
      </c>
      <c r="U3059" t="n">
        <v>0.3272160403645426</v>
      </c>
      <c r="V3059" t="n">
        <v>0.758764904378283</v>
      </c>
      <c r="W3059" t="n">
        <v>0.4617398347325909</v>
      </c>
      <c r="X3059" t="n">
        <v>0.7518840021096543</v>
      </c>
    </row>
    <row r="3060">
      <c r="A3060" t="inlineStr">
        <is>
          <t>3169406</t>
        </is>
      </c>
      <c r="B3060" t="inlineStr">
        <is>
          <t>Três Pontas</t>
        </is>
      </c>
      <c r="C3060" t="inlineStr">
        <is>
          <t>MG</t>
        </is>
      </c>
      <c r="D3060" t="inlineStr">
        <is>
          <t>REGIÃO SUDESTE</t>
        </is>
      </c>
      <c r="E3060" s="70">
        <f>SUMPRODUCT(N3060:Q3060,PAINEL_PESOS!$C$16:$C$19)</f>
        <v/>
      </c>
      <c r="F3060" s="70">
        <f>SUMPRODUCT(R3060:T3060,PAINEL_PESOS!$C$21:$C$23)</f>
        <v/>
      </c>
      <c r="G3060" s="70">
        <f>SUMPRODUCT(U3060:V3060,PAINEL_PESOS!$C$25:$C$26)</f>
        <v/>
      </c>
      <c r="H3060" s="70">
        <f>SUMPRODUCT(W3060:X3060,PAINEL_PESOS!$C$28:$C$29)</f>
        <v/>
      </c>
      <c r="I3060" s="70" t="n">
        <v>0.9979416474017382</v>
      </c>
      <c r="J3060" s="70" t="n">
        <v>0.6804027704219768</v>
      </c>
      <c r="K3060" s="71">
        <f>IF(NOT(AND(PAINEL_PESOS!$D$12="OK - 100%",PAINEL_PESOS!$F$20="OK - 100%",PAINEL_PESOS!$F$24="OK - 100%",PAINEL_PESOS!$F$27="OK - 100%",PAINEL_PESOS!$F$30="OK - 100%")),"", (E3060*PAINEL_PESOS!$B$7+F3060*PAINEL_PESOS!$B$8+G3060*PAINEL_PESOS!$B$9+H3060*PAINEL_PESOS!$B$10)*I3060)</f>
        <v/>
      </c>
      <c r="L3060" s="71">
        <f>IF(K3060="","",K3060-J3060)</f>
        <v/>
      </c>
      <c r="M3060" s="71">
        <f>IF(L3060="","",ABS(L3060))</f>
        <v/>
      </c>
      <c r="N3060" t="n">
        <v>1</v>
      </c>
      <c r="O3060" t="n">
        <v>1</v>
      </c>
      <c r="P3060" t="n">
        <v>0.6568109820485745</v>
      </c>
      <c r="Q3060" t="n">
        <v>0.9936877953516339</v>
      </c>
      <c r="R3060" t="n">
        <v>0.4230466451440595</v>
      </c>
      <c r="S3060" t="n">
        <v>0.997806002266</v>
      </c>
      <c r="T3060" t="n">
        <v>0.9951048448597126</v>
      </c>
      <c r="U3060" t="n">
        <v>0.1913072473391258</v>
      </c>
      <c r="V3060" t="n">
        <v>0.7507741630102566</v>
      </c>
      <c r="W3060" t="n">
        <v>0.2771527149603306</v>
      </c>
      <c r="X3060" t="n">
        <v>0.799327501164129</v>
      </c>
    </row>
    <row r="3061">
      <c r="A3061" t="inlineStr">
        <is>
          <t>3169505</t>
        </is>
      </c>
      <c r="B3061" t="inlineStr">
        <is>
          <t>Tumiritinga</t>
        </is>
      </c>
      <c r="C3061" t="inlineStr">
        <is>
          <t>MG</t>
        </is>
      </c>
      <c r="D3061" t="inlineStr">
        <is>
          <t>REGIÃO SUDESTE</t>
        </is>
      </c>
      <c r="E3061" s="70">
        <f>SUMPRODUCT(N3061:Q3061,PAINEL_PESOS!$C$16:$C$19)</f>
        <v/>
      </c>
      <c r="F3061" s="70">
        <f>SUMPRODUCT(R3061:T3061,PAINEL_PESOS!$C$21:$C$23)</f>
        <v/>
      </c>
      <c r="G3061" s="70">
        <f>SUMPRODUCT(U3061:V3061,PAINEL_PESOS!$C$25:$C$26)</f>
        <v/>
      </c>
      <c r="H3061" s="70">
        <f>SUMPRODUCT(W3061:X3061,PAINEL_PESOS!$C$28:$C$29)</f>
        <v/>
      </c>
      <c r="I3061" s="70" t="n">
        <v>0.9955806890382691</v>
      </c>
      <c r="J3061" s="70" t="n">
        <v>0.609031820859155</v>
      </c>
      <c r="K3061" s="71">
        <f>IF(NOT(AND(PAINEL_PESOS!$D$12="OK - 100%",PAINEL_PESOS!$F$20="OK - 100%",PAINEL_PESOS!$F$24="OK - 100%",PAINEL_PESOS!$F$27="OK - 100%",PAINEL_PESOS!$F$30="OK - 100%")),"", (E3061*PAINEL_PESOS!$B$7+F3061*PAINEL_PESOS!$B$8+G3061*PAINEL_PESOS!$B$9+H3061*PAINEL_PESOS!$B$10)*I3061)</f>
        <v/>
      </c>
      <c r="L3061" s="71">
        <f>IF(K3061="","",K3061-J3061)</f>
        <v/>
      </c>
      <c r="M3061" s="71">
        <f>IF(L3061="","",ABS(L3061))</f>
        <v/>
      </c>
      <c r="N3061" t="n">
        <v>0.4</v>
      </c>
      <c r="O3061" t="n">
        <v>1</v>
      </c>
      <c r="P3061" t="n">
        <v>0.6803590285110876</v>
      </c>
      <c r="Q3061" t="n">
        <v>0.9953255758429874</v>
      </c>
      <c r="R3061" t="n">
        <v>0.1238034361577304</v>
      </c>
      <c r="S3061" t="n">
        <v>0.9999640315068192</v>
      </c>
      <c r="T3061" t="n">
        <v>0.9808133587044323</v>
      </c>
      <c r="U3061" t="n">
        <v>0.1353963463739991</v>
      </c>
      <c r="V3061" t="n">
        <v>0.7578891353866053</v>
      </c>
      <c r="W3061" t="n">
        <v>0.3708316346566727</v>
      </c>
      <c r="X3061" t="n">
        <v>0.6888688510811813</v>
      </c>
    </row>
    <row r="3062">
      <c r="A3062" t="inlineStr">
        <is>
          <t>3169604</t>
        </is>
      </c>
      <c r="B3062" t="inlineStr">
        <is>
          <t>Tupaciguara</t>
        </is>
      </c>
      <c r="C3062" t="inlineStr">
        <is>
          <t>MG</t>
        </is>
      </c>
      <c r="D3062" t="inlineStr">
        <is>
          <t>REGIÃO SUDESTE</t>
        </is>
      </c>
      <c r="E3062" s="70">
        <f>SUMPRODUCT(N3062:Q3062,PAINEL_PESOS!$C$16:$C$19)</f>
        <v/>
      </c>
      <c r="F3062" s="70">
        <f>SUMPRODUCT(R3062:T3062,PAINEL_PESOS!$C$21:$C$23)</f>
        <v/>
      </c>
      <c r="G3062" s="70">
        <f>SUMPRODUCT(U3062:V3062,PAINEL_PESOS!$C$25:$C$26)</f>
        <v/>
      </c>
      <c r="H3062" s="70">
        <f>SUMPRODUCT(W3062:X3062,PAINEL_PESOS!$C$28:$C$29)</f>
        <v/>
      </c>
      <c r="I3062" s="70" t="n">
        <v>0.9899078760206799</v>
      </c>
      <c r="J3062" s="70" t="n">
        <v>0.6548503267615466</v>
      </c>
      <c r="K3062" s="71">
        <f>IF(NOT(AND(PAINEL_PESOS!$D$12="OK - 100%",PAINEL_PESOS!$F$20="OK - 100%",PAINEL_PESOS!$F$24="OK - 100%",PAINEL_PESOS!$F$27="OK - 100%",PAINEL_PESOS!$F$30="OK - 100%")),"", (E3062*PAINEL_PESOS!$B$7+F3062*PAINEL_PESOS!$B$8+G3062*PAINEL_PESOS!$B$9+H3062*PAINEL_PESOS!$B$10)*I3062)</f>
        <v/>
      </c>
      <c r="L3062" s="71">
        <f>IF(K3062="","",K3062-J3062)</f>
        <v/>
      </c>
      <c r="M3062" s="71">
        <f>IF(L3062="","",ABS(L3062))</f>
        <v/>
      </c>
      <c r="N3062" t="n">
        <v>1</v>
      </c>
      <c r="O3062" t="n">
        <v>1</v>
      </c>
      <c r="P3062" t="n">
        <v>0.3695881731784582</v>
      </c>
      <c r="Q3062" t="n">
        <v>0.9942915849327603</v>
      </c>
      <c r="R3062" t="n">
        <v>0.3769176312771428</v>
      </c>
      <c r="S3062" t="n">
        <v>0.9807277683718564</v>
      </c>
      <c r="T3062" t="n">
        <v>0.9601772595537259</v>
      </c>
      <c r="U3062" t="n">
        <v>0.1714967784242181</v>
      </c>
      <c r="V3062" t="n">
        <v>0.717402041714342</v>
      </c>
      <c r="W3062" t="n">
        <v>0.3004105618102496</v>
      </c>
      <c r="X3062" t="n">
        <v>0.8757479093722418</v>
      </c>
    </row>
    <row r="3063">
      <c r="A3063" t="inlineStr">
        <is>
          <t>3169703</t>
        </is>
      </c>
      <c r="B3063" t="inlineStr">
        <is>
          <t>Turmalina</t>
        </is>
      </c>
      <c r="C3063" t="inlineStr">
        <is>
          <t>MG</t>
        </is>
      </c>
      <c r="D3063" t="inlineStr">
        <is>
          <t>REGIÃO SUDESTE</t>
        </is>
      </c>
      <c r="E3063" s="70">
        <f>SUMPRODUCT(N3063:Q3063,PAINEL_PESOS!$C$16:$C$19)</f>
        <v/>
      </c>
      <c r="F3063" s="70">
        <f>SUMPRODUCT(R3063:T3063,PAINEL_PESOS!$C$21:$C$23)</f>
        <v/>
      </c>
      <c r="G3063" s="70">
        <f>SUMPRODUCT(U3063:V3063,PAINEL_PESOS!$C$25:$C$26)</f>
        <v/>
      </c>
      <c r="H3063" s="70">
        <f>SUMPRODUCT(W3063:X3063,PAINEL_PESOS!$C$28:$C$29)</f>
        <v/>
      </c>
      <c r="I3063" s="70" t="n">
        <v>0.9768096935172952</v>
      </c>
      <c r="J3063" s="70" t="n">
        <v>0.7103014762248991</v>
      </c>
      <c r="K3063" s="71">
        <f>IF(NOT(AND(PAINEL_PESOS!$D$12="OK - 100%",PAINEL_PESOS!$F$20="OK - 100%",PAINEL_PESOS!$F$24="OK - 100%",PAINEL_PESOS!$F$27="OK - 100%",PAINEL_PESOS!$F$30="OK - 100%")),"", (E3063*PAINEL_PESOS!$B$7+F3063*PAINEL_PESOS!$B$8+G3063*PAINEL_PESOS!$B$9+H3063*PAINEL_PESOS!$B$10)*I3063)</f>
        <v/>
      </c>
      <c r="L3063" s="71">
        <f>IF(K3063="","",K3063-J3063)</f>
        <v/>
      </c>
      <c r="M3063" s="71">
        <f>IF(L3063="","",ABS(L3063))</f>
        <v/>
      </c>
      <c r="N3063" t="n">
        <v>1</v>
      </c>
      <c r="O3063" t="n">
        <v>0.9979</v>
      </c>
      <c r="P3063" t="n">
        <v>0.7794086589229144</v>
      </c>
      <c r="Q3063" t="n">
        <v>0.990126722536106</v>
      </c>
      <c r="R3063" t="n">
        <v>0.2777267254025171</v>
      </c>
      <c r="S3063" t="n">
        <v>0.9989506542161961</v>
      </c>
      <c r="T3063" t="n">
        <v>0.8878989886362421</v>
      </c>
      <c r="U3063" t="n">
        <v>0.5725278145473154</v>
      </c>
      <c r="V3063" t="n">
        <v>0.757769626940363</v>
      </c>
      <c r="W3063" t="n">
        <v>0.5029649723214239</v>
      </c>
      <c r="X3063" t="n">
        <v>0.6572861613570556</v>
      </c>
    </row>
    <row r="3064">
      <c r="A3064" t="inlineStr">
        <is>
          <t>3169802</t>
        </is>
      </c>
      <c r="B3064" t="inlineStr">
        <is>
          <t>Turvolândia</t>
        </is>
      </c>
      <c r="C3064" t="inlineStr">
        <is>
          <t>MG</t>
        </is>
      </c>
      <c r="D3064" t="inlineStr">
        <is>
          <t>REGIÃO SUDESTE</t>
        </is>
      </c>
      <c r="E3064" s="70">
        <f>SUMPRODUCT(N3064:Q3064,PAINEL_PESOS!$C$16:$C$19)</f>
        <v/>
      </c>
      <c r="F3064" s="70">
        <f>SUMPRODUCT(R3064:T3064,PAINEL_PESOS!$C$21:$C$23)</f>
        <v/>
      </c>
      <c r="G3064" s="70">
        <f>SUMPRODUCT(U3064:V3064,PAINEL_PESOS!$C$25:$C$26)</f>
        <v/>
      </c>
      <c r="H3064" s="70">
        <f>SUMPRODUCT(W3064:X3064,PAINEL_PESOS!$C$28:$C$29)</f>
        <v/>
      </c>
      <c r="I3064" s="70" t="n">
        <v>0.9965408762581525</v>
      </c>
      <c r="J3064" s="70" t="n">
        <v>0.6575420676854856</v>
      </c>
      <c r="K3064" s="71">
        <f>IF(NOT(AND(PAINEL_PESOS!$D$12="OK - 100%",PAINEL_PESOS!$F$20="OK - 100%",PAINEL_PESOS!$F$24="OK - 100%",PAINEL_PESOS!$F$27="OK - 100%",PAINEL_PESOS!$F$30="OK - 100%")),"", (E3064*PAINEL_PESOS!$B$7+F3064*PAINEL_PESOS!$B$8+G3064*PAINEL_PESOS!$B$9+H3064*PAINEL_PESOS!$B$10)*I3064)</f>
        <v/>
      </c>
      <c r="L3064" s="71">
        <f>IF(K3064="","",K3064-J3064)</f>
        <v/>
      </c>
      <c r="M3064" s="71">
        <f>IF(L3064="","",ABS(L3064))</f>
        <v/>
      </c>
      <c r="N3064" t="n">
        <v>1</v>
      </c>
      <c r="O3064" t="n">
        <v>1</v>
      </c>
      <c r="P3064" t="n">
        <v>0.6984160506863781</v>
      </c>
      <c r="Q3064" t="n">
        <v>0.9962996442803288</v>
      </c>
      <c r="R3064" t="n">
        <v>0.1725487671623646</v>
      </c>
      <c r="S3064" t="n">
        <v>0.9991470692428108</v>
      </c>
      <c r="T3064" t="n">
        <v>0.9853853311875875</v>
      </c>
      <c r="U3064" t="n">
        <v>0.2000300796135044</v>
      </c>
      <c r="V3064" t="n">
        <v>0.7508624730936234</v>
      </c>
      <c r="W3064" t="n">
        <v>0.2504030502032525</v>
      </c>
      <c r="X3064" t="n">
        <v>0.7918882956167664</v>
      </c>
    </row>
    <row r="3065">
      <c r="A3065" t="inlineStr">
        <is>
          <t>3169901</t>
        </is>
      </c>
      <c r="B3065" t="inlineStr">
        <is>
          <t>Ubá</t>
        </is>
      </c>
      <c r="C3065" t="inlineStr">
        <is>
          <t>MG</t>
        </is>
      </c>
      <c r="D3065" t="inlineStr">
        <is>
          <t>REGIÃO SUDESTE</t>
        </is>
      </c>
      <c r="E3065" s="70">
        <f>SUMPRODUCT(N3065:Q3065,PAINEL_PESOS!$C$16:$C$19)</f>
        <v/>
      </c>
      <c r="F3065" s="70">
        <f>SUMPRODUCT(R3065:T3065,PAINEL_PESOS!$C$21:$C$23)</f>
        <v/>
      </c>
      <c r="G3065" s="70">
        <f>SUMPRODUCT(U3065:V3065,PAINEL_PESOS!$C$25:$C$26)</f>
        <v/>
      </c>
      <c r="H3065" s="70">
        <f>SUMPRODUCT(W3065:X3065,PAINEL_PESOS!$C$28:$C$29)</f>
        <v/>
      </c>
      <c r="I3065" s="70" t="n">
        <v>0.9908888121176916</v>
      </c>
      <c r="J3065" s="70" t="n">
        <v>0.5777227664403812</v>
      </c>
      <c r="K3065" s="71">
        <f>IF(NOT(AND(PAINEL_PESOS!$D$12="OK - 100%",PAINEL_PESOS!$F$20="OK - 100%",PAINEL_PESOS!$F$24="OK - 100%",PAINEL_PESOS!$F$27="OK - 100%",PAINEL_PESOS!$F$30="OK - 100%")),"", (E3065*PAINEL_PESOS!$B$7+F3065*PAINEL_PESOS!$B$8+G3065*PAINEL_PESOS!$B$9+H3065*PAINEL_PESOS!$B$10)*I3065)</f>
        <v/>
      </c>
      <c r="L3065" s="71">
        <f>IF(K3065="","",K3065-J3065)</f>
        <v/>
      </c>
      <c r="M3065" s="71">
        <f>IF(L3065="","",ABS(L3065))</f>
        <v/>
      </c>
      <c r="N3065" t="n">
        <v>0.4</v>
      </c>
      <c r="O3065" t="n">
        <v>0.9825</v>
      </c>
      <c r="P3065" t="n">
        <v>0.5309398099260824</v>
      </c>
      <c r="Q3065" t="n">
        <v>0.955534313859853</v>
      </c>
      <c r="R3065" t="n">
        <v>0.4857460511600222</v>
      </c>
      <c r="S3065" t="n">
        <v>0.9822286607100785</v>
      </c>
      <c r="T3065" t="n">
        <v>0.9936190648848677</v>
      </c>
      <c r="U3065" t="n">
        <v>0.1863878377698443</v>
      </c>
      <c r="V3065" t="n">
        <v>0.3140414551637805</v>
      </c>
      <c r="W3065" t="n">
        <v>0.2918277562030887</v>
      </c>
      <c r="X3065" t="n">
        <v>0.7964726272951642</v>
      </c>
    </row>
    <row r="3066">
      <c r="A3066" t="inlineStr">
        <is>
          <t>3170008</t>
        </is>
      </c>
      <c r="B3066" t="inlineStr">
        <is>
          <t>Ubaí</t>
        </is>
      </c>
      <c r="C3066" t="inlineStr">
        <is>
          <t>MG</t>
        </is>
      </c>
      <c r="D3066" t="inlineStr">
        <is>
          <t>REGIÃO SUDESTE</t>
        </is>
      </c>
      <c r="E3066" s="70">
        <f>SUMPRODUCT(N3066:Q3066,PAINEL_PESOS!$C$16:$C$19)</f>
        <v/>
      </c>
      <c r="F3066" s="70">
        <f>SUMPRODUCT(R3066:T3066,PAINEL_PESOS!$C$21:$C$23)</f>
        <v/>
      </c>
      <c r="G3066" s="70">
        <f>SUMPRODUCT(U3066:V3066,PAINEL_PESOS!$C$25:$C$26)</f>
        <v/>
      </c>
      <c r="H3066" s="70">
        <f>SUMPRODUCT(W3066:X3066,PAINEL_PESOS!$C$28:$C$29)</f>
        <v/>
      </c>
      <c r="I3066" s="70" t="n">
        <v>0.9979778904288481</v>
      </c>
      <c r="J3066" s="70" t="n">
        <v>0.6589449148449885</v>
      </c>
      <c r="K3066" s="71">
        <f>IF(NOT(AND(PAINEL_PESOS!$D$12="OK - 100%",PAINEL_PESOS!$F$20="OK - 100%",PAINEL_PESOS!$F$24="OK - 100%",PAINEL_PESOS!$F$27="OK - 100%",PAINEL_PESOS!$F$30="OK - 100%")),"", (E3066*PAINEL_PESOS!$B$7+F3066*PAINEL_PESOS!$B$8+G3066*PAINEL_PESOS!$B$9+H3066*PAINEL_PESOS!$B$10)*I3066)</f>
        <v/>
      </c>
      <c r="L3066" s="71">
        <f>IF(K3066="","",K3066-J3066)</f>
        <v/>
      </c>
      <c r="M3066" s="71">
        <f>IF(L3066="","",ABS(L3066))</f>
        <v/>
      </c>
      <c r="N3066" t="n">
        <v>0.2</v>
      </c>
      <c r="O3066" t="n">
        <v>1</v>
      </c>
      <c r="P3066" t="n">
        <v>0.7184794086589229</v>
      </c>
      <c r="Q3066" t="n">
        <v>0.9950558718486101</v>
      </c>
      <c r="R3066" t="n">
        <v>0.1620681986393865</v>
      </c>
      <c r="S3066" t="n">
        <v>1</v>
      </c>
      <c r="T3066" t="n">
        <v>0.9933210653317962</v>
      </c>
      <c r="U3066" t="n">
        <v>0.4583800554594546</v>
      </c>
      <c r="V3066" t="n">
        <v>0.7554305984196021</v>
      </c>
      <c r="W3066" t="n">
        <v>0.5296401886625395</v>
      </c>
      <c r="X3066" t="n">
        <v>0.6450959292338991</v>
      </c>
    </row>
    <row r="3067">
      <c r="A3067" t="inlineStr">
        <is>
          <t>3170057</t>
        </is>
      </c>
      <c r="B3067" t="inlineStr">
        <is>
          <t>Ubaporanga</t>
        </is>
      </c>
      <c r="C3067" t="inlineStr">
        <is>
          <t>MG</t>
        </is>
      </c>
      <c r="D3067" t="inlineStr">
        <is>
          <t>REGIÃO SUDESTE</t>
        </is>
      </c>
      <c r="E3067" s="70">
        <f>SUMPRODUCT(N3067:Q3067,PAINEL_PESOS!$C$16:$C$19)</f>
        <v/>
      </c>
      <c r="F3067" s="70">
        <f>SUMPRODUCT(R3067:T3067,PAINEL_PESOS!$C$21:$C$23)</f>
        <v/>
      </c>
      <c r="G3067" s="70">
        <f>SUMPRODUCT(U3067:V3067,PAINEL_PESOS!$C$25:$C$26)</f>
        <v/>
      </c>
      <c r="H3067" s="70">
        <f>SUMPRODUCT(W3067:X3067,PAINEL_PESOS!$C$28:$C$29)</f>
        <v/>
      </c>
      <c r="I3067" s="70" t="n">
        <v>0.9765818039641715</v>
      </c>
      <c r="J3067" s="70" t="n">
        <v>0.5716302071188614</v>
      </c>
      <c r="K3067" s="71">
        <f>IF(NOT(AND(PAINEL_PESOS!$D$12="OK - 100%",PAINEL_PESOS!$F$20="OK - 100%",PAINEL_PESOS!$F$24="OK - 100%",PAINEL_PESOS!$F$27="OK - 100%",PAINEL_PESOS!$F$30="OK - 100%")),"", (E3067*PAINEL_PESOS!$B$7+F3067*PAINEL_PESOS!$B$8+G3067*PAINEL_PESOS!$B$9+H3067*PAINEL_PESOS!$B$10)*I3067)</f>
        <v/>
      </c>
      <c r="L3067" s="71">
        <f>IF(K3067="","",K3067-J3067)</f>
        <v/>
      </c>
      <c r="M3067" s="71">
        <f>IF(L3067="","",ABS(L3067))</f>
        <v/>
      </c>
      <c r="N3067" t="n">
        <v>0.4</v>
      </c>
      <c r="O3067" t="n">
        <v>1</v>
      </c>
      <c r="P3067" t="n">
        <v>0.6491024287222809</v>
      </c>
      <c r="Q3067" t="n">
        <v>0.9782708013317678</v>
      </c>
      <c r="R3067" t="n">
        <v>0.2061555079284971</v>
      </c>
      <c r="S3067" t="n">
        <v>0.9954425348436237</v>
      </c>
      <c r="T3067" t="n">
        <v>0.8953220507241886</v>
      </c>
      <c r="U3067" t="n">
        <v>0.1312000010920342</v>
      </c>
      <c r="V3067" t="n">
        <v>0.6001717378115451</v>
      </c>
      <c r="W3067" t="n">
        <v>0.3192592705108314</v>
      </c>
      <c r="X3067" t="n">
        <v>0.7204377390921958</v>
      </c>
    </row>
    <row r="3068">
      <c r="A3068" t="inlineStr">
        <is>
          <t>3170107</t>
        </is>
      </c>
      <c r="B3068" t="inlineStr">
        <is>
          <t>Uberaba</t>
        </is>
      </c>
      <c r="C3068" t="inlineStr">
        <is>
          <t>MG</t>
        </is>
      </c>
      <c r="D3068" t="inlineStr">
        <is>
          <t>REGIÃO SUDESTE</t>
        </is>
      </c>
      <c r="E3068" s="70">
        <f>SUMPRODUCT(N3068:Q3068,PAINEL_PESOS!$C$16:$C$19)</f>
        <v/>
      </c>
      <c r="F3068" s="70">
        <f>SUMPRODUCT(R3068:T3068,PAINEL_PESOS!$C$21:$C$23)</f>
        <v/>
      </c>
      <c r="G3068" s="70">
        <f>SUMPRODUCT(U3068:V3068,PAINEL_PESOS!$C$25:$C$26)</f>
        <v/>
      </c>
      <c r="H3068" s="70">
        <f>SUMPRODUCT(W3068:X3068,PAINEL_PESOS!$C$28:$C$29)</f>
        <v/>
      </c>
      <c r="I3068" s="70" t="n">
        <v>0.992610734035424</v>
      </c>
      <c r="J3068" s="70" t="n">
        <v>0.6931513852707553</v>
      </c>
      <c r="K3068" s="71">
        <f>IF(NOT(AND(PAINEL_PESOS!$D$12="OK - 100%",PAINEL_PESOS!$F$20="OK - 100%",PAINEL_PESOS!$F$24="OK - 100%",PAINEL_PESOS!$F$27="OK - 100%",PAINEL_PESOS!$F$30="OK - 100%")),"", (E3068*PAINEL_PESOS!$B$7+F3068*PAINEL_PESOS!$B$8+G3068*PAINEL_PESOS!$B$9+H3068*PAINEL_PESOS!$B$10)*I3068)</f>
        <v/>
      </c>
      <c r="L3068" s="71">
        <f>IF(K3068="","",K3068-J3068)</f>
        <v/>
      </c>
      <c r="M3068" s="71">
        <f>IF(L3068="","",ABS(L3068))</f>
        <v/>
      </c>
      <c r="N3068" t="n">
        <v>1</v>
      </c>
      <c r="O3068" t="n">
        <v>1</v>
      </c>
      <c r="P3068" t="n">
        <v>0.6909186906019007</v>
      </c>
      <c r="Q3068" t="n">
        <v>0.9831657497413319</v>
      </c>
      <c r="R3068" t="n">
        <v>0.6424957302978583</v>
      </c>
      <c r="S3068" t="n">
        <v>0.9771497351781137</v>
      </c>
      <c r="T3068" t="n">
        <v>0.9840304179481754</v>
      </c>
      <c r="U3068" t="n">
        <v>0.1883199667665326</v>
      </c>
      <c r="V3068" t="n">
        <v>0.7387501081927454</v>
      </c>
      <c r="W3068" t="n">
        <v>0.2058545586069606</v>
      </c>
      <c r="X3068" t="n">
        <v>0.880740375069578</v>
      </c>
    </row>
    <row r="3069">
      <c r="A3069" t="inlineStr">
        <is>
          <t>3170206</t>
        </is>
      </c>
      <c r="B3069" t="inlineStr">
        <is>
          <t>Uberlândia</t>
        </is>
      </c>
      <c r="C3069" t="inlineStr">
        <is>
          <t>MG</t>
        </is>
      </c>
      <c r="D3069" t="inlineStr">
        <is>
          <t>REGIÃO SUDESTE</t>
        </is>
      </c>
      <c r="E3069" s="70">
        <f>SUMPRODUCT(N3069:Q3069,PAINEL_PESOS!$C$16:$C$19)</f>
        <v/>
      </c>
      <c r="F3069" s="70">
        <f>SUMPRODUCT(R3069:T3069,PAINEL_PESOS!$C$21:$C$23)</f>
        <v/>
      </c>
      <c r="G3069" s="70">
        <f>SUMPRODUCT(U3069:V3069,PAINEL_PESOS!$C$25:$C$26)</f>
        <v/>
      </c>
      <c r="H3069" s="70">
        <f>SUMPRODUCT(W3069:X3069,PAINEL_PESOS!$C$28:$C$29)</f>
        <v/>
      </c>
      <c r="I3069" s="70" t="n">
        <v>0.9833317539205549</v>
      </c>
      <c r="J3069" s="70" t="n">
        <v>0.695112703045712</v>
      </c>
      <c r="K3069" s="71">
        <f>IF(NOT(AND(PAINEL_PESOS!$D$12="OK - 100%",PAINEL_PESOS!$F$20="OK - 100%",PAINEL_PESOS!$F$24="OK - 100%",PAINEL_PESOS!$F$27="OK - 100%",PAINEL_PESOS!$F$30="OK - 100%")),"", (E3069*PAINEL_PESOS!$B$7+F3069*PAINEL_PESOS!$B$8+G3069*PAINEL_PESOS!$B$9+H3069*PAINEL_PESOS!$B$10)*I3069)</f>
        <v/>
      </c>
      <c r="L3069" s="71">
        <f>IF(K3069="","",K3069-J3069)</f>
        <v/>
      </c>
      <c r="M3069" s="71">
        <f>IF(L3069="","",ABS(L3069))</f>
        <v/>
      </c>
      <c r="N3069" t="n">
        <v>1</v>
      </c>
      <c r="O3069" t="n">
        <v>0.9987</v>
      </c>
      <c r="P3069" t="n">
        <v>0.7203801478352693</v>
      </c>
      <c r="Q3069" t="n">
        <v>0.9539255808578061</v>
      </c>
      <c r="R3069" t="n">
        <v>0.7146165728690724</v>
      </c>
      <c r="S3069" t="n">
        <v>0.9788221166952625</v>
      </c>
      <c r="T3069" t="n">
        <v>0.9551460822564812</v>
      </c>
      <c r="U3069" t="n">
        <v>0.2089020356221552</v>
      </c>
      <c r="V3069" t="n">
        <v>0.7283075992908241</v>
      </c>
      <c r="W3069" t="n">
        <v>0.2234525664564236</v>
      </c>
      <c r="X3069" t="n">
        <v>0.8922750305645961</v>
      </c>
    </row>
    <row r="3070">
      <c r="A3070" t="inlineStr">
        <is>
          <t>3170305</t>
        </is>
      </c>
      <c r="B3070" t="inlineStr">
        <is>
          <t>Umburatiba</t>
        </is>
      </c>
      <c r="C3070" t="inlineStr">
        <is>
          <t>MG</t>
        </is>
      </c>
      <c r="D3070" t="inlineStr">
        <is>
          <t>REGIÃO SUDESTE</t>
        </is>
      </c>
      <c r="E3070" s="70">
        <f>SUMPRODUCT(N3070:Q3070,PAINEL_PESOS!$C$16:$C$19)</f>
        <v/>
      </c>
      <c r="F3070" s="70">
        <f>SUMPRODUCT(R3070:T3070,PAINEL_PESOS!$C$21:$C$23)</f>
        <v/>
      </c>
      <c r="G3070" s="70">
        <f>SUMPRODUCT(U3070:V3070,PAINEL_PESOS!$C$25:$C$26)</f>
        <v/>
      </c>
      <c r="H3070" s="70">
        <f>SUMPRODUCT(W3070:X3070,PAINEL_PESOS!$C$28:$C$29)</f>
        <v/>
      </c>
      <c r="I3070" s="70" t="n">
        <v>0.9950586852587744</v>
      </c>
      <c r="J3070" s="70" t="n">
        <v>0.6095088924702149</v>
      </c>
      <c r="K3070" s="71">
        <f>IF(NOT(AND(PAINEL_PESOS!$D$12="OK - 100%",PAINEL_PESOS!$F$20="OK - 100%",PAINEL_PESOS!$F$24="OK - 100%",PAINEL_PESOS!$F$27="OK - 100%",PAINEL_PESOS!$F$30="OK - 100%")),"", (E3070*PAINEL_PESOS!$B$7+F3070*PAINEL_PESOS!$B$8+G3070*PAINEL_PESOS!$B$9+H3070*PAINEL_PESOS!$B$10)*I3070)</f>
        <v/>
      </c>
      <c r="L3070" s="71">
        <f>IF(K3070="","",K3070-J3070)</f>
        <v/>
      </c>
      <c r="M3070" s="71">
        <f>IF(L3070="","",ABS(L3070))</f>
        <v/>
      </c>
      <c r="N3070" t="n">
        <v>0.4</v>
      </c>
      <c r="O3070" t="n">
        <v>0.9891</v>
      </c>
      <c r="P3070" t="n">
        <v>0.593558606124604</v>
      </c>
      <c r="Q3070" t="n">
        <v>0.992863516006715</v>
      </c>
      <c r="R3070" t="n">
        <v>0.0717181305443854</v>
      </c>
      <c r="S3070" t="n">
        <v>0.998908302329762</v>
      </c>
      <c r="T3070" t="n">
        <v>0.9803573754157233</v>
      </c>
      <c r="U3070" t="n">
        <v>0.2469275714420338</v>
      </c>
      <c r="V3070" t="n">
        <v>0.5514524985827635</v>
      </c>
      <c r="W3070" t="n">
        <v>0.5772009246747197</v>
      </c>
      <c r="X3070" t="n">
        <v>0.6696203955950094</v>
      </c>
    </row>
    <row r="3071">
      <c r="A3071" t="inlineStr">
        <is>
          <t>3170404</t>
        </is>
      </c>
      <c r="B3071" t="inlineStr">
        <is>
          <t>Unaí</t>
        </is>
      </c>
      <c r="C3071" t="inlineStr">
        <is>
          <t>MG</t>
        </is>
      </c>
      <c r="D3071" t="inlineStr">
        <is>
          <t>REGIÃO SUDESTE</t>
        </is>
      </c>
      <c r="E3071" s="70">
        <f>SUMPRODUCT(N3071:Q3071,PAINEL_PESOS!$C$16:$C$19)</f>
        <v/>
      </c>
      <c r="F3071" s="70">
        <f>SUMPRODUCT(R3071:T3071,PAINEL_PESOS!$C$21:$C$23)</f>
        <v/>
      </c>
      <c r="G3071" s="70">
        <f>SUMPRODUCT(U3071:V3071,PAINEL_PESOS!$C$25:$C$26)</f>
        <v/>
      </c>
      <c r="H3071" s="70">
        <f>SUMPRODUCT(W3071:X3071,PAINEL_PESOS!$C$28:$C$29)</f>
        <v/>
      </c>
      <c r="I3071" s="70" t="n">
        <v>0.9752929373230413</v>
      </c>
      <c r="J3071" s="70" t="n">
        <v>0.7181484830391515</v>
      </c>
      <c r="K3071" s="71">
        <f>IF(NOT(AND(PAINEL_PESOS!$D$12="OK - 100%",PAINEL_PESOS!$F$20="OK - 100%",PAINEL_PESOS!$F$24="OK - 100%",PAINEL_PESOS!$F$27="OK - 100%",PAINEL_PESOS!$F$30="OK - 100%")),"", (E3071*PAINEL_PESOS!$B$7+F3071*PAINEL_PESOS!$B$8+G3071*PAINEL_PESOS!$B$9+H3071*PAINEL_PESOS!$B$10)*I3071)</f>
        <v/>
      </c>
      <c r="L3071" s="71">
        <f>IF(K3071="","",K3071-J3071)</f>
        <v/>
      </c>
      <c r="M3071" s="71">
        <f>IF(L3071="","",ABS(L3071))</f>
        <v/>
      </c>
      <c r="N3071" t="n">
        <v>1</v>
      </c>
      <c r="O3071" t="n">
        <v>0.9631</v>
      </c>
      <c r="P3071" t="n">
        <v>0.691129883843717</v>
      </c>
      <c r="Q3071" t="n">
        <v>0.9956227407829945</v>
      </c>
      <c r="R3071" t="n">
        <v>0.5005015285000164</v>
      </c>
      <c r="S3071" t="n">
        <v>0.9997008805475978</v>
      </c>
      <c r="T3071" t="n">
        <v>0.8765085647266031</v>
      </c>
      <c r="U3071" t="n">
        <v>0.3775734525771095</v>
      </c>
      <c r="V3071" t="n">
        <v>0.768643607414122</v>
      </c>
      <c r="W3071" t="n">
        <v>0.5601419421987499</v>
      </c>
      <c r="X3071" t="n">
        <v>0.7749712152740378</v>
      </c>
    </row>
    <row r="3072">
      <c r="A3072" t="inlineStr">
        <is>
          <t>3170438</t>
        </is>
      </c>
      <c r="B3072" t="inlineStr">
        <is>
          <t>União de Minas</t>
        </is>
      </c>
      <c r="C3072" t="inlineStr">
        <is>
          <t>MG</t>
        </is>
      </c>
      <c r="D3072" t="inlineStr">
        <is>
          <t>REGIÃO SUDESTE</t>
        </is>
      </c>
      <c r="E3072" s="70">
        <f>SUMPRODUCT(N3072:Q3072,PAINEL_PESOS!$C$16:$C$19)</f>
        <v/>
      </c>
      <c r="F3072" s="70">
        <f>SUMPRODUCT(R3072:T3072,PAINEL_PESOS!$C$21:$C$23)</f>
        <v/>
      </c>
      <c r="G3072" s="70">
        <f>SUMPRODUCT(U3072:V3072,PAINEL_PESOS!$C$25:$C$26)</f>
        <v/>
      </c>
      <c r="H3072" s="70">
        <f>SUMPRODUCT(W3072:X3072,PAINEL_PESOS!$C$28:$C$29)</f>
        <v/>
      </c>
      <c r="I3072" s="70" t="n">
        <v>0.9986531881198886</v>
      </c>
      <c r="J3072" s="70" t="n">
        <v>0.6291415214089489</v>
      </c>
      <c r="K3072" s="71">
        <f>IF(NOT(AND(PAINEL_PESOS!$D$12="OK - 100%",PAINEL_PESOS!$F$20="OK - 100%",PAINEL_PESOS!$F$24="OK - 100%",PAINEL_PESOS!$F$27="OK - 100%",PAINEL_PESOS!$F$30="OK - 100%")),"", (E3072*PAINEL_PESOS!$B$7+F3072*PAINEL_PESOS!$B$8+G3072*PAINEL_PESOS!$B$9+H3072*PAINEL_PESOS!$B$10)*I3072)</f>
        <v/>
      </c>
      <c r="L3072" s="71">
        <f>IF(K3072="","",K3072-J3072)</f>
        <v/>
      </c>
      <c r="M3072" s="71">
        <f>IF(L3072="","",ABS(L3072))</f>
        <v/>
      </c>
      <c r="N3072" t="n">
        <v>0.4</v>
      </c>
      <c r="O3072" t="n">
        <v>1</v>
      </c>
      <c r="P3072" t="n">
        <v>0.8029567053854276</v>
      </c>
      <c r="Q3072" t="n">
        <v>0.9993267602715531</v>
      </c>
      <c r="R3072" t="n">
        <v>0.1882187450270979</v>
      </c>
      <c r="S3072" t="n">
        <v>0.9999748870598829</v>
      </c>
      <c r="T3072" t="n">
        <v>0.9936293164273019</v>
      </c>
      <c r="U3072" t="n">
        <v>0.1734311967036829</v>
      </c>
      <c r="V3072" t="n">
        <v>0.6422702068186938</v>
      </c>
      <c r="W3072" t="n">
        <v>0.2621636649260493</v>
      </c>
      <c r="X3072" t="n">
        <v>0.9063645617764292</v>
      </c>
    </row>
    <row r="3073">
      <c r="A3073" t="inlineStr">
        <is>
          <t>3170479</t>
        </is>
      </c>
      <c r="B3073" t="inlineStr">
        <is>
          <t>Uruana de Minas</t>
        </is>
      </c>
      <c r="C3073" t="inlineStr">
        <is>
          <t>MG</t>
        </is>
      </c>
      <c r="D3073" t="inlineStr">
        <is>
          <t>REGIÃO SUDESTE</t>
        </is>
      </c>
      <c r="E3073" s="70">
        <f>SUMPRODUCT(N3073:Q3073,PAINEL_PESOS!$C$16:$C$19)</f>
        <v/>
      </c>
      <c r="F3073" s="70">
        <f>SUMPRODUCT(R3073:T3073,PAINEL_PESOS!$C$21:$C$23)</f>
        <v/>
      </c>
      <c r="G3073" s="70">
        <f>SUMPRODUCT(U3073:V3073,PAINEL_PESOS!$C$25:$C$26)</f>
        <v/>
      </c>
      <c r="H3073" s="70">
        <f>SUMPRODUCT(W3073:X3073,PAINEL_PESOS!$C$28:$C$29)</f>
        <v/>
      </c>
      <c r="I3073" s="70" t="n">
        <v>0.9914785432846045</v>
      </c>
      <c r="J3073" s="70" t="n">
        <v>0.6879934797247733</v>
      </c>
      <c r="K3073" s="71">
        <f>IF(NOT(AND(PAINEL_PESOS!$D$12="OK - 100%",PAINEL_PESOS!$F$20="OK - 100%",PAINEL_PESOS!$F$24="OK - 100%",PAINEL_PESOS!$F$27="OK - 100%",PAINEL_PESOS!$F$30="OK - 100%")),"", (E3073*PAINEL_PESOS!$B$7+F3073*PAINEL_PESOS!$B$8+G3073*PAINEL_PESOS!$B$9+H3073*PAINEL_PESOS!$B$10)*I3073)</f>
        <v/>
      </c>
      <c r="L3073" s="71">
        <f>IF(K3073="","",K3073-J3073)</f>
        <v/>
      </c>
      <c r="M3073" s="71">
        <f>IF(L3073="","",ABS(L3073))</f>
        <v/>
      </c>
      <c r="N3073" t="n">
        <v>0.2</v>
      </c>
      <c r="O3073" t="n">
        <v>1</v>
      </c>
      <c r="P3073" t="n">
        <v>1</v>
      </c>
      <c r="Q3073" t="n">
        <v>0.9984281294465804</v>
      </c>
      <c r="R3073" t="n">
        <v>0.12541099096539</v>
      </c>
      <c r="S3073" t="n">
        <v>0.9999915322741971</v>
      </c>
      <c r="T3073" t="n">
        <v>0.9575638198146851</v>
      </c>
      <c r="U3073" t="n">
        <v>0.4968515403008507</v>
      </c>
      <c r="V3073" t="n">
        <v>0.7589067731721266</v>
      </c>
      <c r="W3073" t="n">
        <v>0.5902865038135545</v>
      </c>
      <c r="X3073" t="n">
        <v>0.7173494858029521</v>
      </c>
    </row>
    <row r="3074">
      <c r="A3074" t="inlineStr">
        <is>
          <t>3170503</t>
        </is>
      </c>
      <c r="B3074" t="inlineStr">
        <is>
          <t>Urucânia</t>
        </is>
      </c>
      <c r="C3074" t="inlineStr">
        <is>
          <t>MG</t>
        </is>
      </c>
      <c r="D3074" t="inlineStr">
        <is>
          <t>REGIÃO SUDESTE</t>
        </is>
      </c>
      <c r="E3074" s="70">
        <f>SUMPRODUCT(N3074:Q3074,PAINEL_PESOS!$C$16:$C$19)</f>
        <v/>
      </c>
      <c r="F3074" s="70">
        <f>SUMPRODUCT(R3074:T3074,PAINEL_PESOS!$C$21:$C$23)</f>
        <v/>
      </c>
      <c r="G3074" s="70">
        <f>SUMPRODUCT(U3074:V3074,PAINEL_PESOS!$C$25:$C$26)</f>
        <v/>
      </c>
      <c r="H3074" s="70">
        <f>SUMPRODUCT(W3074:X3074,PAINEL_PESOS!$C$28:$C$29)</f>
        <v/>
      </c>
      <c r="I3074" s="70" t="n">
        <v>0.9615582527773743</v>
      </c>
      <c r="J3074" s="70" t="n">
        <v>0.6039480281026823</v>
      </c>
      <c r="K3074" s="71">
        <f>IF(NOT(AND(PAINEL_PESOS!$D$12="OK - 100%",PAINEL_PESOS!$F$20="OK - 100%",PAINEL_PESOS!$F$24="OK - 100%",PAINEL_PESOS!$F$27="OK - 100%",PAINEL_PESOS!$F$30="OK - 100%")),"", (E3074*PAINEL_PESOS!$B$7+F3074*PAINEL_PESOS!$B$8+G3074*PAINEL_PESOS!$B$9+H3074*PAINEL_PESOS!$B$10)*I3074)</f>
        <v/>
      </c>
      <c r="L3074" s="71">
        <f>IF(K3074="","",K3074-J3074)</f>
        <v/>
      </c>
      <c r="M3074" s="71">
        <f>IF(L3074="","",ABS(L3074))</f>
        <v/>
      </c>
      <c r="N3074" t="n">
        <v>0.6</v>
      </c>
      <c r="O3074" t="n">
        <v>1</v>
      </c>
      <c r="P3074" t="n">
        <v>0.791974656810982</v>
      </c>
      <c r="Q3074" t="n">
        <v>0.9884219939567691</v>
      </c>
      <c r="R3074" t="n">
        <v>0.2483671710455128</v>
      </c>
      <c r="S3074" t="n">
        <v>0.6466327148619314</v>
      </c>
      <c r="T3074" t="n">
        <v>0.9527010432642317</v>
      </c>
      <c r="U3074" t="n">
        <v>0.2119240438979012</v>
      </c>
      <c r="V3074" t="n">
        <v>0.7524622775060288</v>
      </c>
      <c r="W3074" t="n">
        <v>0.3631266530181085</v>
      </c>
      <c r="X3074" t="n">
        <v>0.7752322508117804</v>
      </c>
    </row>
    <row r="3075">
      <c r="A3075" t="inlineStr">
        <is>
          <t>3170529</t>
        </is>
      </c>
      <c r="B3075" t="inlineStr">
        <is>
          <t>Urucuia</t>
        </is>
      </c>
      <c r="C3075" t="inlineStr">
        <is>
          <t>MG</t>
        </is>
      </c>
      <c r="D3075" t="inlineStr">
        <is>
          <t>REGIÃO SUDESTE</t>
        </is>
      </c>
      <c r="E3075" s="70">
        <f>SUMPRODUCT(N3075:Q3075,PAINEL_PESOS!$C$16:$C$19)</f>
        <v/>
      </c>
      <c r="F3075" s="70">
        <f>SUMPRODUCT(R3075:T3075,PAINEL_PESOS!$C$21:$C$23)</f>
        <v/>
      </c>
      <c r="G3075" s="70">
        <f>SUMPRODUCT(U3075:V3075,PAINEL_PESOS!$C$25:$C$26)</f>
        <v/>
      </c>
      <c r="H3075" s="70">
        <f>SUMPRODUCT(W3075:X3075,PAINEL_PESOS!$C$28:$C$29)</f>
        <v/>
      </c>
      <c r="I3075" s="70" t="n">
        <v>0.9892389534335734</v>
      </c>
      <c r="J3075" s="70" t="n">
        <v>0.6898725977874356</v>
      </c>
      <c r="K3075" s="71">
        <f>IF(NOT(AND(PAINEL_PESOS!$D$12="OK - 100%",PAINEL_PESOS!$F$20="OK - 100%",PAINEL_PESOS!$F$24="OK - 100%",PAINEL_PESOS!$F$27="OK - 100%",PAINEL_PESOS!$F$30="OK - 100%")),"", (E3075*PAINEL_PESOS!$B$7+F3075*PAINEL_PESOS!$B$8+G3075*PAINEL_PESOS!$B$9+H3075*PAINEL_PESOS!$B$10)*I3075)</f>
        <v/>
      </c>
      <c r="L3075" s="71">
        <f>IF(K3075="","",K3075-J3075)</f>
        <v/>
      </c>
      <c r="M3075" s="71">
        <f>IF(L3075="","",ABS(L3075))</f>
        <v/>
      </c>
      <c r="N3075" t="n">
        <v>0.4</v>
      </c>
      <c r="O3075" t="n">
        <v>1</v>
      </c>
      <c r="P3075" t="n">
        <v>0.7421330517423442</v>
      </c>
      <c r="Q3075" t="n">
        <v>0.9975883866215799</v>
      </c>
      <c r="R3075" t="n">
        <v>0.2076736395493877</v>
      </c>
      <c r="S3075" t="n">
        <v>1</v>
      </c>
      <c r="T3075" t="n">
        <v>0.9466666555332083</v>
      </c>
      <c r="U3075" t="n">
        <v>0.5139857900269311</v>
      </c>
      <c r="V3075" t="n">
        <v>0.758409821646161</v>
      </c>
      <c r="W3075" t="n">
        <v>0.5870586647242194</v>
      </c>
      <c r="X3075" t="n">
        <v>0.7134749833670566</v>
      </c>
    </row>
    <row r="3076">
      <c r="A3076" t="inlineStr">
        <is>
          <t>3170578</t>
        </is>
      </c>
      <c r="B3076" t="inlineStr">
        <is>
          <t>Vargem Alegre</t>
        </is>
      </c>
      <c r="C3076" t="inlineStr">
        <is>
          <t>MG</t>
        </is>
      </c>
      <c r="D3076" t="inlineStr">
        <is>
          <t>REGIÃO SUDESTE</t>
        </is>
      </c>
      <c r="E3076" s="70">
        <f>SUMPRODUCT(N3076:Q3076,PAINEL_PESOS!$C$16:$C$19)</f>
        <v/>
      </c>
      <c r="F3076" s="70">
        <f>SUMPRODUCT(R3076:T3076,PAINEL_PESOS!$C$21:$C$23)</f>
        <v/>
      </c>
      <c r="G3076" s="70">
        <f>SUMPRODUCT(U3076:V3076,PAINEL_PESOS!$C$25:$C$26)</f>
        <v/>
      </c>
      <c r="H3076" s="70">
        <f>SUMPRODUCT(W3076:X3076,PAINEL_PESOS!$C$28:$C$29)</f>
        <v/>
      </c>
      <c r="I3076" s="70" t="n">
        <v>0.9943410395503283</v>
      </c>
      <c r="J3076" s="70" t="n">
        <v>0.6470278368869845</v>
      </c>
      <c r="K3076" s="71">
        <f>IF(NOT(AND(PAINEL_PESOS!$D$12="OK - 100%",PAINEL_PESOS!$F$20="OK - 100%",PAINEL_PESOS!$F$24="OK - 100%",PAINEL_PESOS!$F$27="OK - 100%",PAINEL_PESOS!$F$30="OK - 100%")),"", (E3076*PAINEL_PESOS!$B$7+F3076*PAINEL_PESOS!$B$8+G3076*PAINEL_PESOS!$B$9+H3076*PAINEL_PESOS!$B$10)*I3076)</f>
        <v/>
      </c>
      <c r="L3076" s="71">
        <f>IF(K3076="","",K3076-J3076)</f>
        <v/>
      </c>
      <c r="M3076" s="71">
        <f>IF(L3076="","",ABS(L3076))</f>
        <v/>
      </c>
      <c r="N3076" t="n">
        <v>0.6</v>
      </c>
      <c r="O3076" t="n">
        <v>1</v>
      </c>
      <c r="P3076" t="n">
        <v>0.675818373812038</v>
      </c>
      <c r="Q3076" t="n">
        <v>0.9817515487554594</v>
      </c>
      <c r="R3076" t="n">
        <v>0.1157848654360683</v>
      </c>
      <c r="S3076" t="n">
        <v>0.9988029994518717</v>
      </c>
      <c r="T3076" t="n">
        <v>0.984857003885967</v>
      </c>
      <c r="U3076" t="n">
        <v>0.3596822680208448</v>
      </c>
      <c r="V3076" t="n">
        <v>0.7174795686280434</v>
      </c>
      <c r="W3076" t="n">
        <v>0.3596732881922543</v>
      </c>
      <c r="X3076" t="n">
        <v>0.7404314418403187</v>
      </c>
    </row>
    <row r="3077">
      <c r="A3077" t="inlineStr">
        <is>
          <t>3170602</t>
        </is>
      </c>
      <c r="B3077" t="inlineStr">
        <is>
          <t>Vargem Bonita</t>
        </is>
      </c>
      <c r="C3077" t="inlineStr">
        <is>
          <t>MG</t>
        </is>
      </c>
      <c r="D3077" t="inlineStr">
        <is>
          <t>REGIÃO SUDESTE</t>
        </is>
      </c>
      <c r="E3077" s="70">
        <f>SUMPRODUCT(N3077:Q3077,PAINEL_PESOS!$C$16:$C$19)</f>
        <v/>
      </c>
      <c r="F3077" s="70">
        <f>SUMPRODUCT(R3077:T3077,PAINEL_PESOS!$C$21:$C$23)</f>
        <v/>
      </c>
      <c r="G3077" s="70">
        <f>SUMPRODUCT(U3077:V3077,PAINEL_PESOS!$C$25:$C$26)</f>
        <v/>
      </c>
      <c r="H3077" s="70">
        <f>SUMPRODUCT(W3077:X3077,PAINEL_PESOS!$C$28:$C$29)</f>
        <v/>
      </c>
      <c r="I3077" s="70" t="n">
        <v>0.9990758812153574</v>
      </c>
      <c r="J3077" s="70" t="n">
        <v>0.6764213399951108</v>
      </c>
      <c r="K3077" s="71">
        <f>IF(NOT(AND(PAINEL_PESOS!$D$12="OK - 100%",PAINEL_PESOS!$F$20="OK - 100%",PAINEL_PESOS!$F$24="OK - 100%",PAINEL_PESOS!$F$27="OK - 100%",PAINEL_PESOS!$F$30="OK - 100%")),"", (E3077*PAINEL_PESOS!$B$7+F3077*PAINEL_PESOS!$B$8+G3077*PAINEL_PESOS!$B$9+H3077*PAINEL_PESOS!$B$10)*I3077)</f>
        <v/>
      </c>
      <c r="L3077" s="71">
        <f>IF(K3077="","",K3077-J3077)</f>
        <v/>
      </c>
      <c r="M3077" s="71">
        <f>IF(L3077="","",ABS(L3077))</f>
        <v/>
      </c>
      <c r="N3077" t="n">
        <v>1</v>
      </c>
      <c r="O3077" t="n">
        <v>1</v>
      </c>
      <c r="P3077" t="n">
        <v>0.6837381203801478</v>
      </c>
      <c r="Q3077" t="n">
        <v>0.9992957890126075</v>
      </c>
      <c r="R3077" t="n">
        <v>0.1216854255222129</v>
      </c>
      <c r="S3077" t="n">
        <v>0.9999929662919512</v>
      </c>
      <c r="T3077" t="n">
        <v>0.9958386260687934</v>
      </c>
      <c r="U3077" t="n">
        <v>0.2092626273302914</v>
      </c>
      <c r="V3077" t="n">
        <v>0.738365756288821</v>
      </c>
      <c r="W3077" t="n">
        <v>0.402457098489298</v>
      </c>
      <c r="X3077" t="n">
        <v>0.8130956461280707</v>
      </c>
    </row>
    <row r="3078">
      <c r="A3078" t="inlineStr">
        <is>
          <t>3170651</t>
        </is>
      </c>
      <c r="B3078" t="inlineStr">
        <is>
          <t>Vargem Grande do Rio Pardo</t>
        </is>
      </c>
      <c r="C3078" t="inlineStr">
        <is>
          <t>MG</t>
        </is>
      </c>
      <c r="D3078" t="inlineStr">
        <is>
          <t>REGIÃO SUDESTE</t>
        </is>
      </c>
      <c r="E3078" s="70">
        <f>SUMPRODUCT(N3078:Q3078,PAINEL_PESOS!$C$16:$C$19)</f>
        <v/>
      </c>
      <c r="F3078" s="70">
        <f>SUMPRODUCT(R3078:T3078,PAINEL_PESOS!$C$21:$C$23)</f>
        <v/>
      </c>
      <c r="G3078" s="70">
        <f>SUMPRODUCT(U3078:V3078,PAINEL_PESOS!$C$25:$C$26)</f>
        <v/>
      </c>
      <c r="H3078" s="70">
        <f>SUMPRODUCT(W3078:X3078,PAINEL_PESOS!$C$28:$C$29)</f>
        <v/>
      </c>
      <c r="I3078" s="70" t="n">
        <v>0.9470307182808235</v>
      </c>
      <c r="J3078" s="70" t="n">
        <v>0.6650639645902837</v>
      </c>
      <c r="K3078" s="71">
        <f>IF(NOT(AND(PAINEL_PESOS!$D$12="OK - 100%",PAINEL_PESOS!$F$20="OK - 100%",PAINEL_PESOS!$F$24="OK - 100%",PAINEL_PESOS!$F$27="OK - 100%",PAINEL_PESOS!$F$30="OK - 100%")),"", (E3078*PAINEL_PESOS!$B$7+F3078*PAINEL_PESOS!$B$8+G3078*PAINEL_PESOS!$B$9+H3078*PAINEL_PESOS!$B$10)*I3078)</f>
        <v/>
      </c>
      <c r="L3078" s="71">
        <f>IF(K3078="","",K3078-J3078)</f>
        <v/>
      </c>
      <c r="M3078" s="71">
        <f>IF(L3078="","",ABS(L3078))</f>
        <v/>
      </c>
      <c r="N3078" t="n">
        <v>1</v>
      </c>
      <c r="O3078" t="n">
        <v>1</v>
      </c>
      <c r="P3078" t="n">
        <v>0.8005279831045407</v>
      </c>
      <c r="Q3078" t="n">
        <v>0.974314235483219</v>
      </c>
      <c r="R3078" t="n">
        <v>0.1045727149078732</v>
      </c>
      <c r="S3078" t="n">
        <v>0.9996740817662532</v>
      </c>
      <c r="T3078" t="n">
        <v>0.7416754146928545</v>
      </c>
      <c r="U3078" t="n">
        <v>0.509539868777196</v>
      </c>
      <c r="V3078" t="n">
        <v>0.7244377979357434</v>
      </c>
      <c r="W3078" t="n">
        <v>0.6261426621373752</v>
      </c>
      <c r="X3078" t="n">
        <v>0.6399421052803833</v>
      </c>
    </row>
    <row r="3079">
      <c r="A3079" t="inlineStr">
        <is>
          <t>3170701</t>
        </is>
      </c>
      <c r="B3079" t="inlineStr">
        <is>
          <t>Varginha</t>
        </is>
      </c>
      <c r="C3079" t="inlineStr">
        <is>
          <t>MG</t>
        </is>
      </c>
      <c r="D3079" t="inlineStr">
        <is>
          <t>REGIÃO SUDESTE</t>
        </is>
      </c>
      <c r="E3079" s="70">
        <f>SUMPRODUCT(N3079:Q3079,PAINEL_PESOS!$C$16:$C$19)</f>
        <v/>
      </c>
      <c r="F3079" s="70">
        <f>SUMPRODUCT(R3079:T3079,PAINEL_PESOS!$C$21:$C$23)</f>
        <v/>
      </c>
      <c r="G3079" s="70">
        <f>SUMPRODUCT(U3079:V3079,PAINEL_PESOS!$C$25:$C$26)</f>
        <v/>
      </c>
      <c r="H3079" s="70">
        <f>SUMPRODUCT(W3079:X3079,PAINEL_PESOS!$C$28:$C$29)</f>
        <v/>
      </c>
      <c r="I3079" s="70" t="n">
        <v>0.9926878944618079</v>
      </c>
      <c r="J3079" s="70" t="n">
        <v>0.6528085711196298</v>
      </c>
      <c r="K3079" s="71">
        <f>IF(NOT(AND(PAINEL_PESOS!$D$12="OK - 100%",PAINEL_PESOS!$F$20="OK - 100%",PAINEL_PESOS!$F$24="OK - 100%",PAINEL_PESOS!$F$27="OK - 100%",PAINEL_PESOS!$F$30="OK - 100%")),"", (E3079*PAINEL_PESOS!$B$7+F3079*PAINEL_PESOS!$B$8+G3079*PAINEL_PESOS!$B$9+H3079*PAINEL_PESOS!$B$10)*I3079)</f>
        <v/>
      </c>
      <c r="L3079" s="71">
        <f>IF(K3079="","",K3079-J3079)</f>
        <v/>
      </c>
      <c r="M3079" s="71">
        <f>IF(L3079="","",ABS(L3079))</f>
        <v/>
      </c>
      <c r="N3079" t="n">
        <v>0.6</v>
      </c>
      <c r="O3079" t="n">
        <v>1</v>
      </c>
      <c r="P3079" t="n">
        <v>0.6417106652587117</v>
      </c>
      <c r="Q3079" t="n">
        <v>0.9586991852142048</v>
      </c>
      <c r="R3079" t="n">
        <v>0.5621568313614965</v>
      </c>
      <c r="S3079" t="n">
        <v>0.9899040910112545</v>
      </c>
      <c r="T3079" t="n">
        <v>0.9977589286103776</v>
      </c>
      <c r="U3079" t="n">
        <v>0.1999668038066909</v>
      </c>
      <c r="V3079" t="n">
        <v>0.7183461131554606</v>
      </c>
      <c r="W3079" t="n">
        <v>0.2505970934413031</v>
      </c>
      <c r="X3079" t="n">
        <v>0.7919422599391623</v>
      </c>
    </row>
    <row r="3080">
      <c r="A3080" t="inlineStr">
        <is>
          <t>3170750</t>
        </is>
      </c>
      <c r="B3080" t="inlineStr">
        <is>
          <t>Varjão de Minas</t>
        </is>
      </c>
      <c r="C3080" t="inlineStr">
        <is>
          <t>MG</t>
        </is>
      </c>
      <c r="D3080" t="inlineStr">
        <is>
          <t>REGIÃO SUDESTE</t>
        </is>
      </c>
      <c r="E3080" s="70">
        <f>SUMPRODUCT(N3080:Q3080,PAINEL_PESOS!$C$16:$C$19)</f>
        <v/>
      </c>
      <c r="F3080" s="70">
        <f>SUMPRODUCT(R3080:T3080,PAINEL_PESOS!$C$21:$C$23)</f>
        <v/>
      </c>
      <c r="G3080" s="70">
        <f>SUMPRODUCT(U3080:V3080,PAINEL_PESOS!$C$25:$C$26)</f>
        <v/>
      </c>
      <c r="H3080" s="70">
        <f>SUMPRODUCT(W3080:X3080,PAINEL_PESOS!$C$28:$C$29)</f>
        <v/>
      </c>
      <c r="I3080" s="70" t="n">
        <v>0.9767018451683758</v>
      </c>
      <c r="J3080" s="70" t="n">
        <v>0.6774115874841536</v>
      </c>
      <c r="K3080" s="71">
        <f>IF(NOT(AND(PAINEL_PESOS!$D$12="OK - 100%",PAINEL_PESOS!$F$20="OK - 100%",PAINEL_PESOS!$F$24="OK - 100%",PAINEL_PESOS!$F$27="OK - 100%",PAINEL_PESOS!$F$30="OK - 100%")),"", (E3080*PAINEL_PESOS!$B$7+F3080*PAINEL_PESOS!$B$8+G3080*PAINEL_PESOS!$B$9+H3080*PAINEL_PESOS!$B$10)*I3080)</f>
        <v/>
      </c>
      <c r="L3080" s="71">
        <f>IF(K3080="","",K3080-J3080)</f>
        <v/>
      </c>
      <c r="M3080" s="71">
        <f>IF(L3080="","",ABS(L3080))</f>
        <v/>
      </c>
      <c r="N3080" t="n">
        <v>1</v>
      </c>
      <c r="O3080" t="n">
        <v>1</v>
      </c>
      <c r="P3080" t="n">
        <v>0.9216473072861668</v>
      </c>
      <c r="Q3080" t="n">
        <v>0.9974625915101528</v>
      </c>
      <c r="R3080" t="n">
        <v>0.2498687321942686</v>
      </c>
      <c r="S3080" t="n">
        <v>0.9998599095589135</v>
      </c>
      <c r="T3080" t="n">
        <v>0.8827892236766335</v>
      </c>
      <c r="U3080" t="n">
        <v>0.3277793680704446</v>
      </c>
      <c r="V3080" t="n">
        <v>0.6260699018820415</v>
      </c>
      <c r="W3080" t="n">
        <v>0.4613914040637654</v>
      </c>
      <c r="X3080" t="n">
        <v>0.7520898027432608</v>
      </c>
    </row>
    <row r="3081">
      <c r="A3081" t="inlineStr">
        <is>
          <t>3170800</t>
        </is>
      </c>
      <c r="B3081" t="inlineStr">
        <is>
          <t>Várzea da Palma</t>
        </is>
      </c>
      <c r="C3081" t="inlineStr">
        <is>
          <t>MG</t>
        </is>
      </c>
      <c r="D3081" t="inlineStr">
        <is>
          <t>REGIÃO SUDESTE</t>
        </is>
      </c>
      <c r="E3081" s="70">
        <f>SUMPRODUCT(N3081:Q3081,PAINEL_PESOS!$C$16:$C$19)</f>
        <v/>
      </c>
      <c r="F3081" s="70">
        <f>SUMPRODUCT(R3081:T3081,PAINEL_PESOS!$C$21:$C$23)</f>
        <v/>
      </c>
      <c r="G3081" s="70">
        <f>SUMPRODUCT(U3081:V3081,PAINEL_PESOS!$C$25:$C$26)</f>
        <v/>
      </c>
      <c r="H3081" s="70">
        <f>SUMPRODUCT(W3081:X3081,PAINEL_PESOS!$C$28:$C$29)</f>
        <v/>
      </c>
      <c r="I3081" s="70" t="n">
        <v>0.9773663418216255</v>
      </c>
      <c r="J3081" s="70" t="n">
        <v>0.6543099336565471</v>
      </c>
      <c r="K3081" s="71">
        <f>IF(NOT(AND(PAINEL_PESOS!$D$12="OK - 100%",PAINEL_PESOS!$F$20="OK - 100%",PAINEL_PESOS!$F$24="OK - 100%",PAINEL_PESOS!$F$27="OK - 100%",PAINEL_PESOS!$F$30="OK - 100%")),"", (E3081*PAINEL_PESOS!$B$7+F3081*PAINEL_PESOS!$B$8+G3081*PAINEL_PESOS!$B$9+H3081*PAINEL_PESOS!$B$10)*I3081)</f>
        <v/>
      </c>
      <c r="L3081" s="71">
        <f>IF(K3081="","",K3081-J3081)</f>
        <v/>
      </c>
      <c r="M3081" s="71">
        <f>IF(L3081="","",ABS(L3081))</f>
        <v/>
      </c>
      <c r="N3081" t="n">
        <v>0.4</v>
      </c>
      <c r="O3081" t="n">
        <v>0.9959</v>
      </c>
      <c r="P3081" t="n">
        <v>0.7665258711721226</v>
      </c>
      <c r="Q3081" t="n">
        <v>0.992439108663037</v>
      </c>
      <c r="R3081" t="n">
        <v>0.3736105936291811</v>
      </c>
      <c r="S3081" t="n">
        <v>0.9922394019660109</v>
      </c>
      <c r="T3081" t="n">
        <v>0.8917463892431683</v>
      </c>
      <c r="U3081" t="n">
        <v>0.3243882859229914</v>
      </c>
      <c r="V3081" t="n">
        <v>0.734551211157722</v>
      </c>
      <c r="W3081" t="n">
        <v>0.4903600861874567</v>
      </c>
      <c r="X3081" t="n">
        <v>0.7239021890894379</v>
      </c>
    </row>
    <row r="3082">
      <c r="A3082" t="inlineStr">
        <is>
          <t>3170909</t>
        </is>
      </c>
      <c r="B3082" t="inlineStr">
        <is>
          <t>Varzelândia</t>
        </is>
      </c>
      <c r="C3082" t="inlineStr">
        <is>
          <t>MG</t>
        </is>
      </c>
      <c r="D3082" t="inlineStr">
        <is>
          <t>REGIÃO SUDESTE</t>
        </is>
      </c>
      <c r="E3082" s="70">
        <f>SUMPRODUCT(N3082:Q3082,PAINEL_PESOS!$C$16:$C$19)</f>
        <v/>
      </c>
      <c r="F3082" s="70">
        <f>SUMPRODUCT(R3082:T3082,PAINEL_PESOS!$C$21:$C$23)</f>
        <v/>
      </c>
      <c r="G3082" s="70">
        <f>SUMPRODUCT(U3082:V3082,PAINEL_PESOS!$C$25:$C$26)</f>
        <v/>
      </c>
      <c r="H3082" s="70">
        <f>SUMPRODUCT(W3082:X3082,PAINEL_PESOS!$C$28:$C$29)</f>
        <v/>
      </c>
      <c r="I3082" s="70" t="n">
        <v>0.9908487254886271</v>
      </c>
      <c r="J3082" s="70" t="n">
        <v>0.6964367090512197</v>
      </c>
      <c r="K3082" s="71">
        <f>IF(NOT(AND(PAINEL_PESOS!$D$12="OK - 100%",PAINEL_PESOS!$F$20="OK - 100%",PAINEL_PESOS!$F$24="OK - 100%",PAINEL_PESOS!$F$27="OK - 100%",PAINEL_PESOS!$F$30="OK - 100%")),"", (E3082*PAINEL_PESOS!$B$7+F3082*PAINEL_PESOS!$B$8+G3082*PAINEL_PESOS!$B$9+H3082*PAINEL_PESOS!$B$10)*I3082)</f>
        <v/>
      </c>
      <c r="L3082" s="71">
        <f>IF(K3082="","",K3082-J3082)</f>
        <v/>
      </c>
      <c r="M3082" s="71">
        <f>IF(L3082="","",ABS(L3082))</f>
        <v/>
      </c>
      <c r="N3082" t="n">
        <v>1</v>
      </c>
      <c r="O3082" t="n">
        <v>1</v>
      </c>
      <c r="P3082" t="n">
        <v>0.8341077085533263</v>
      </c>
      <c r="Q3082" t="n">
        <v>0.9790195025673073</v>
      </c>
      <c r="R3082" t="n">
        <v>0.2093707269548551</v>
      </c>
      <c r="S3082" t="n">
        <v>0.9996688798813739</v>
      </c>
      <c r="T3082" t="n">
        <v>0.9681642185131002</v>
      </c>
      <c r="U3082" t="n">
        <v>0.4917470831272116</v>
      </c>
      <c r="V3082" t="n">
        <v>0.7359527342660308</v>
      </c>
      <c r="W3082" t="n">
        <v>0.4686410708725169</v>
      </c>
      <c r="X3082" t="n">
        <v>0.5685771283767085</v>
      </c>
    </row>
    <row r="3083">
      <c r="A3083" t="inlineStr">
        <is>
          <t>3171006</t>
        </is>
      </c>
      <c r="B3083" t="inlineStr">
        <is>
          <t>Vazante</t>
        </is>
      </c>
      <c r="C3083" t="inlineStr">
        <is>
          <t>MG</t>
        </is>
      </c>
      <c r="D3083" t="inlineStr">
        <is>
          <t>REGIÃO SUDESTE</t>
        </is>
      </c>
      <c r="E3083" s="70">
        <f>SUMPRODUCT(N3083:Q3083,PAINEL_PESOS!$C$16:$C$19)</f>
        <v/>
      </c>
      <c r="F3083" s="70">
        <f>SUMPRODUCT(R3083:T3083,PAINEL_PESOS!$C$21:$C$23)</f>
        <v/>
      </c>
      <c r="G3083" s="70">
        <f>SUMPRODUCT(U3083:V3083,PAINEL_PESOS!$C$25:$C$26)</f>
        <v/>
      </c>
      <c r="H3083" s="70">
        <f>SUMPRODUCT(W3083:X3083,PAINEL_PESOS!$C$28:$C$29)</f>
        <v/>
      </c>
      <c r="I3083" s="70" t="n">
        <v>0.9841000512260466</v>
      </c>
      <c r="J3083" s="70" t="n">
        <v>0.6845781872919903</v>
      </c>
      <c r="K3083" s="71">
        <f>IF(NOT(AND(PAINEL_PESOS!$D$12="OK - 100%",PAINEL_PESOS!$F$20="OK - 100%",PAINEL_PESOS!$F$24="OK - 100%",PAINEL_PESOS!$F$27="OK - 100%",PAINEL_PESOS!$F$30="OK - 100%")),"", (E3083*PAINEL_PESOS!$B$7+F3083*PAINEL_PESOS!$B$8+G3083*PAINEL_PESOS!$B$9+H3083*PAINEL_PESOS!$B$10)*I3083)</f>
        <v/>
      </c>
      <c r="L3083" s="71">
        <f>IF(K3083="","",K3083-J3083)</f>
        <v/>
      </c>
      <c r="M3083" s="71">
        <f>IF(L3083="","",ABS(L3083))</f>
        <v/>
      </c>
      <c r="N3083" t="n">
        <v>0.8</v>
      </c>
      <c r="O3083" t="n">
        <v>1</v>
      </c>
      <c r="P3083" t="n">
        <v>0.7240760295670539</v>
      </c>
      <c r="Q3083" t="n">
        <v>0.9969009527661528</v>
      </c>
      <c r="R3083" t="n">
        <v>0.362676089466909</v>
      </c>
      <c r="S3083" t="n">
        <v>0.9987711195837867</v>
      </c>
      <c r="T3083" t="n">
        <v>0.9229978257993335</v>
      </c>
      <c r="U3083" t="n">
        <v>0.4105554192768983</v>
      </c>
      <c r="V3083" t="n">
        <v>0.7315154802241076</v>
      </c>
      <c r="W3083" t="n">
        <v>0.3799814373702466</v>
      </c>
      <c r="X3083" t="n">
        <v>0.759606285121415</v>
      </c>
    </row>
    <row r="3084">
      <c r="A3084" t="inlineStr">
        <is>
          <t>3171030</t>
        </is>
      </c>
      <c r="B3084" t="inlineStr">
        <is>
          <t>Verdelândia</t>
        </is>
      </c>
      <c r="C3084" t="inlineStr">
        <is>
          <t>MG</t>
        </is>
      </c>
      <c r="D3084" t="inlineStr">
        <is>
          <t>REGIÃO SUDESTE</t>
        </is>
      </c>
      <c r="E3084" s="70">
        <f>SUMPRODUCT(N3084:Q3084,PAINEL_PESOS!$C$16:$C$19)</f>
        <v/>
      </c>
      <c r="F3084" s="70">
        <f>SUMPRODUCT(R3084:T3084,PAINEL_PESOS!$C$21:$C$23)</f>
        <v/>
      </c>
      <c r="G3084" s="70">
        <f>SUMPRODUCT(U3084:V3084,PAINEL_PESOS!$C$25:$C$26)</f>
        <v/>
      </c>
      <c r="H3084" s="70">
        <f>SUMPRODUCT(W3084:X3084,PAINEL_PESOS!$C$28:$C$29)</f>
        <v/>
      </c>
      <c r="I3084" s="70" t="n">
        <v>0.8370098212415741</v>
      </c>
      <c r="J3084" s="70" t="n">
        <v>0.4847440010179341</v>
      </c>
      <c r="K3084" s="71">
        <f>IF(NOT(AND(PAINEL_PESOS!$D$12="OK - 100%",PAINEL_PESOS!$F$20="OK - 100%",PAINEL_PESOS!$F$24="OK - 100%",PAINEL_PESOS!$F$27="OK - 100%",PAINEL_PESOS!$F$30="OK - 100%")),"", (E3084*PAINEL_PESOS!$B$7+F3084*PAINEL_PESOS!$B$8+G3084*PAINEL_PESOS!$B$9+H3084*PAINEL_PESOS!$B$10)*I3084)</f>
        <v/>
      </c>
      <c r="L3084" s="71">
        <f>IF(K3084="","",K3084-J3084)</f>
        <v/>
      </c>
      <c r="M3084" s="71">
        <f>IF(L3084="","",ABS(L3084))</f>
        <v/>
      </c>
      <c r="N3084" t="n">
        <v>0.4</v>
      </c>
      <c r="O3084" t="n">
        <v>1</v>
      </c>
      <c r="P3084" t="n">
        <v>0.6904963041182682</v>
      </c>
      <c r="Q3084" t="n">
        <v>0.9817309775062136</v>
      </c>
      <c r="R3084" t="n">
        <v>0.1584938880701522</v>
      </c>
      <c r="S3084" t="n">
        <v>1</v>
      </c>
      <c r="T3084" t="n">
        <v>0.170368369152162</v>
      </c>
      <c r="U3084" t="n">
        <v>0.4676721900671498</v>
      </c>
      <c r="V3084" t="n">
        <v>0.6891330209611948</v>
      </c>
      <c r="W3084" t="n">
        <v>0.4828470729573312</v>
      </c>
      <c r="X3084" t="n">
        <v>0.5714280606237092</v>
      </c>
    </row>
    <row r="3085">
      <c r="A3085" t="inlineStr">
        <is>
          <t>3171071</t>
        </is>
      </c>
      <c r="B3085" t="inlineStr">
        <is>
          <t>Veredinha</t>
        </is>
      </c>
      <c r="C3085" t="inlineStr">
        <is>
          <t>MG</t>
        </is>
      </c>
      <c r="D3085" t="inlineStr">
        <is>
          <t>REGIÃO SUDESTE</t>
        </is>
      </c>
      <c r="E3085" s="70">
        <f>SUMPRODUCT(N3085:Q3085,PAINEL_PESOS!$C$16:$C$19)</f>
        <v/>
      </c>
      <c r="F3085" s="70">
        <f>SUMPRODUCT(R3085:T3085,PAINEL_PESOS!$C$21:$C$23)</f>
        <v/>
      </c>
      <c r="G3085" s="70">
        <f>SUMPRODUCT(U3085:V3085,PAINEL_PESOS!$C$25:$C$26)</f>
        <v/>
      </c>
      <c r="H3085" s="70">
        <f>SUMPRODUCT(W3085:X3085,PAINEL_PESOS!$C$28:$C$29)</f>
        <v/>
      </c>
      <c r="I3085" s="70" t="n">
        <v>0.9975457017145254</v>
      </c>
      <c r="J3085" s="70" t="n">
        <v>0.6760246673537501</v>
      </c>
      <c r="K3085" s="71">
        <f>IF(NOT(AND(PAINEL_PESOS!$D$12="OK - 100%",PAINEL_PESOS!$F$20="OK - 100%",PAINEL_PESOS!$F$24="OK - 100%",PAINEL_PESOS!$F$27="OK - 100%",PAINEL_PESOS!$F$30="OK - 100%")),"", (E3085*PAINEL_PESOS!$B$7+F3085*PAINEL_PESOS!$B$8+G3085*PAINEL_PESOS!$B$9+H3085*PAINEL_PESOS!$B$10)*I3085)</f>
        <v/>
      </c>
      <c r="L3085" s="71">
        <f>IF(K3085="","",K3085-J3085)</f>
        <v/>
      </c>
      <c r="M3085" s="71">
        <f>IF(L3085="","",ABS(L3085))</f>
        <v/>
      </c>
      <c r="N3085" t="n">
        <v>0.2</v>
      </c>
      <c r="O3085" t="n">
        <v>1</v>
      </c>
      <c r="P3085" t="n">
        <v>0.7902851108764519</v>
      </c>
      <c r="Q3085" t="n">
        <v>0.9957612282696774</v>
      </c>
      <c r="R3085" t="n">
        <v>0.142181753127163</v>
      </c>
      <c r="S3085" t="n">
        <v>0.9999280445188196</v>
      </c>
      <c r="T3085" t="n">
        <v>0.9906098602785202</v>
      </c>
      <c r="U3085" t="n">
        <v>0.5771435811125788</v>
      </c>
      <c r="V3085" t="n">
        <v>0.7586272388580426</v>
      </c>
      <c r="W3085" t="n">
        <v>0.518145162890537</v>
      </c>
      <c r="X3085" t="n">
        <v>0.6527510674283756</v>
      </c>
    </row>
    <row r="3086">
      <c r="A3086" t="inlineStr">
        <is>
          <t>3171105</t>
        </is>
      </c>
      <c r="B3086" t="inlineStr">
        <is>
          <t>Veríssimo</t>
        </is>
      </c>
      <c r="C3086" t="inlineStr">
        <is>
          <t>MG</t>
        </is>
      </c>
      <c r="D3086" t="inlineStr">
        <is>
          <t>REGIÃO SUDESTE</t>
        </is>
      </c>
      <c r="E3086" s="70">
        <f>SUMPRODUCT(N3086:Q3086,PAINEL_PESOS!$C$16:$C$19)</f>
        <v/>
      </c>
      <c r="F3086" s="70">
        <f>SUMPRODUCT(R3086:T3086,PAINEL_PESOS!$C$21:$C$23)</f>
        <v/>
      </c>
      <c r="G3086" s="70">
        <f>SUMPRODUCT(U3086:V3086,PAINEL_PESOS!$C$25:$C$26)</f>
        <v/>
      </c>
      <c r="H3086" s="70">
        <f>SUMPRODUCT(W3086:X3086,PAINEL_PESOS!$C$28:$C$29)</f>
        <v/>
      </c>
      <c r="I3086" s="70" t="n">
        <v>0.9978175287335624</v>
      </c>
      <c r="J3086" s="70" t="n">
        <v>0.6467542223199851</v>
      </c>
      <c r="K3086" s="71">
        <f>IF(NOT(AND(PAINEL_PESOS!$D$12="OK - 100%",PAINEL_PESOS!$F$20="OK - 100%",PAINEL_PESOS!$F$24="OK - 100%",PAINEL_PESOS!$F$27="OK - 100%",PAINEL_PESOS!$F$30="OK - 100%")),"", (E3086*PAINEL_PESOS!$B$7+F3086*PAINEL_PESOS!$B$8+G3086*PAINEL_PESOS!$B$9+H3086*PAINEL_PESOS!$B$10)*I3086)</f>
        <v/>
      </c>
      <c r="L3086" s="71">
        <f>IF(K3086="","",K3086-J3086)</f>
        <v/>
      </c>
      <c r="M3086" s="71">
        <f>IF(L3086="","",ABS(L3086))</f>
        <v/>
      </c>
      <c r="N3086" t="n">
        <v>0.6</v>
      </c>
      <c r="O3086" t="n">
        <v>1</v>
      </c>
      <c r="P3086" t="n">
        <v>0.7757127771911299</v>
      </c>
      <c r="Q3086" t="n">
        <v>0.9992944116292855</v>
      </c>
      <c r="R3086" t="n">
        <v>0.2344167745730693</v>
      </c>
      <c r="S3086" t="n">
        <v>0.9997989776394696</v>
      </c>
      <c r="T3086" t="n">
        <v>0.9894559539777206</v>
      </c>
      <c r="U3086" t="n">
        <v>0.180463639683454</v>
      </c>
      <c r="V3086" t="n">
        <v>0.7566948794359372</v>
      </c>
      <c r="W3086" t="n">
        <v>0.1863086795883683</v>
      </c>
      <c r="X3086" t="n">
        <v>0.8919320601312006</v>
      </c>
    </row>
    <row r="3087">
      <c r="A3087" t="inlineStr">
        <is>
          <t>3171154</t>
        </is>
      </c>
      <c r="B3087" t="inlineStr">
        <is>
          <t>Vermelho Novo</t>
        </is>
      </c>
      <c r="C3087" t="inlineStr">
        <is>
          <t>MG</t>
        </is>
      </c>
      <c r="D3087" t="inlineStr">
        <is>
          <t>REGIÃO SUDESTE</t>
        </is>
      </c>
      <c r="E3087" s="70">
        <f>SUMPRODUCT(N3087:Q3087,PAINEL_PESOS!$C$16:$C$19)</f>
        <v/>
      </c>
      <c r="F3087" s="70">
        <f>SUMPRODUCT(R3087:T3087,PAINEL_PESOS!$C$21:$C$23)</f>
        <v/>
      </c>
      <c r="G3087" s="70">
        <f>SUMPRODUCT(U3087:V3087,PAINEL_PESOS!$C$25:$C$26)</f>
        <v/>
      </c>
      <c r="H3087" s="70">
        <f>SUMPRODUCT(W3087:X3087,PAINEL_PESOS!$C$28:$C$29)</f>
        <v/>
      </c>
      <c r="I3087" s="70" t="n">
        <v>0.9971412830720928</v>
      </c>
      <c r="J3087" s="70" t="n">
        <v>0.6636271334293425</v>
      </c>
      <c r="K3087" s="71">
        <f>IF(NOT(AND(PAINEL_PESOS!$D$12="OK - 100%",PAINEL_PESOS!$F$20="OK - 100%",PAINEL_PESOS!$F$24="OK - 100%",PAINEL_PESOS!$F$27="OK - 100%",PAINEL_PESOS!$F$30="OK - 100%")),"", (E3087*PAINEL_PESOS!$B$7+F3087*PAINEL_PESOS!$B$8+G3087*PAINEL_PESOS!$B$9+H3087*PAINEL_PESOS!$B$10)*I3087)</f>
        <v/>
      </c>
      <c r="L3087" s="71">
        <f>IF(K3087="","",K3087-J3087)</f>
        <v/>
      </c>
      <c r="M3087" s="71">
        <f>IF(L3087="","",ABS(L3087))</f>
        <v/>
      </c>
      <c r="N3087" t="n">
        <v>1</v>
      </c>
      <c r="O3087" t="n">
        <v>1</v>
      </c>
      <c r="P3087" t="n">
        <v>0.7823653643083421</v>
      </c>
      <c r="Q3087" t="n">
        <v>0.9897407166816917</v>
      </c>
      <c r="R3087" t="n">
        <v>0.1168981840191157</v>
      </c>
      <c r="S3087" t="n">
        <v>0.9999090193100366</v>
      </c>
      <c r="T3087" t="n">
        <v>0.9930059756208963</v>
      </c>
      <c r="U3087" t="n">
        <v>0.2195045836453034</v>
      </c>
      <c r="V3087" t="n">
        <v>0.7293869169057706</v>
      </c>
      <c r="W3087" t="n">
        <v>0.3267205797530763</v>
      </c>
      <c r="X3087" t="n">
        <v>0.7560303153635419</v>
      </c>
    </row>
    <row r="3088">
      <c r="A3088" t="inlineStr">
        <is>
          <t>3171204</t>
        </is>
      </c>
      <c r="B3088" t="inlineStr">
        <is>
          <t>Vespasiano</t>
        </is>
      </c>
      <c r="C3088" t="inlineStr">
        <is>
          <t>MG</t>
        </is>
      </c>
      <c r="D3088" t="inlineStr">
        <is>
          <t>REGIÃO SUDESTE</t>
        </is>
      </c>
      <c r="E3088" s="70">
        <f>SUMPRODUCT(N3088:Q3088,PAINEL_PESOS!$C$16:$C$19)</f>
        <v/>
      </c>
      <c r="F3088" s="70">
        <f>SUMPRODUCT(R3088:T3088,PAINEL_PESOS!$C$21:$C$23)</f>
        <v/>
      </c>
      <c r="G3088" s="70">
        <f>SUMPRODUCT(U3088:V3088,PAINEL_PESOS!$C$25:$C$26)</f>
        <v/>
      </c>
      <c r="H3088" s="70">
        <f>SUMPRODUCT(W3088:X3088,PAINEL_PESOS!$C$28:$C$29)</f>
        <v/>
      </c>
      <c r="I3088" s="70" t="n">
        <v>0.9148280498362513</v>
      </c>
      <c r="J3088" s="70" t="n">
        <v>0.5023771999497434</v>
      </c>
      <c r="K3088" s="71">
        <f>IF(NOT(AND(PAINEL_PESOS!$D$12="OK - 100%",PAINEL_PESOS!$F$20="OK - 100%",PAINEL_PESOS!$F$24="OK - 100%",PAINEL_PESOS!$F$27="OK - 100%",PAINEL_PESOS!$F$30="OK - 100%")),"", (E3088*PAINEL_PESOS!$B$7+F3088*PAINEL_PESOS!$B$8+G3088*PAINEL_PESOS!$B$9+H3088*PAINEL_PESOS!$B$10)*I3088)</f>
        <v/>
      </c>
      <c r="L3088" s="71">
        <f>IF(K3088="","",K3088-J3088)</f>
        <v/>
      </c>
      <c r="M3088" s="71">
        <f>IF(L3088="","",ABS(L3088))</f>
        <v/>
      </c>
      <c r="N3088" t="n">
        <v>0.4</v>
      </c>
      <c r="O3088" t="n">
        <v>0.9895</v>
      </c>
      <c r="P3088" t="n">
        <v>0.3413938753959874</v>
      </c>
      <c r="Q3088" t="n">
        <v>0.4493323198806922</v>
      </c>
      <c r="R3088" t="n">
        <v>0.4660804629395239</v>
      </c>
      <c r="S3088" t="n">
        <v>0.8910178564638984</v>
      </c>
      <c r="T3088" t="n">
        <v>0.9983283905927037</v>
      </c>
      <c r="U3088" t="n">
        <v>0.3067832959655089</v>
      </c>
      <c r="V3088" t="n">
        <v>0.2081667415864985</v>
      </c>
      <c r="W3088" t="n">
        <v>0.4925538027863463</v>
      </c>
      <c r="X3088" t="n">
        <v>0.7252931352713655</v>
      </c>
    </row>
    <row r="3089">
      <c r="A3089" t="inlineStr">
        <is>
          <t>3171303</t>
        </is>
      </c>
      <c r="B3089" t="inlineStr">
        <is>
          <t>Viçosa</t>
        </is>
      </c>
      <c r="C3089" t="inlineStr">
        <is>
          <t>MG</t>
        </is>
      </c>
      <c r="D3089" t="inlineStr">
        <is>
          <t>REGIÃO SUDESTE</t>
        </is>
      </c>
      <c r="E3089" s="70">
        <f>SUMPRODUCT(N3089:Q3089,PAINEL_PESOS!$C$16:$C$19)</f>
        <v/>
      </c>
      <c r="F3089" s="70">
        <f>SUMPRODUCT(R3089:T3089,PAINEL_PESOS!$C$21:$C$23)</f>
        <v/>
      </c>
      <c r="G3089" s="70">
        <f>SUMPRODUCT(U3089:V3089,PAINEL_PESOS!$C$25:$C$26)</f>
        <v/>
      </c>
      <c r="H3089" s="70">
        <f>SUMPRODUCT(W3089:X3089,PAINEL_PESOS!$C$28:$C$29)</f>
        <v/>
      </c>
      <c r="I3089" s="70" t="n">
        <v>0.9876730153339299</v>
      </c>
      <c r="J3089" s="70" t="n">
        <v>0.6436124488591738</v>
      </c>
      <c r="K3089" s="71">
        <f>IF(NOT(AND(PAINEL_PESOS!$D$12="OK - 100%",PAINEL_PESOS!$F$20="OK - 100%",PAINEL_PESOS!$F$24="OK - 100%",PAINEL_PESOS!$F$27="OK - 100%",PAINEL_PESOS!$F$30="OK - 100%")),"", (E3089*PAINEL_PESOS!$B$7+F3089*PAINEL_PESOS!$B$8+G3089*PAINEL_PESOS!$B$9+H3089*PAINEL_PESOS!$B$10)*I3089)</f>
        <v/>
      </c>
      <c r="L3089" s="71">
        <f>IF(K3089="","",K3089-J3089)</f>
        <v/>
      </c>
      <c r="M3089" s="71">
        <f>IF(L3089="","",ABS(L3089))</f>
        <v/>
      </c>
      <c r="N3089" t="n">
        <v>1</v>
      </c>
      <c r="O3089" t="n">
        <v>0.9417</v>
      </c>
      <c r="P3089" t="n">
        <v>0.5162618796198521</v>
      </c>
      <c r="Q3089" t="n">
        <v>0.9301120432706895</v>
      </c>
      <c r="R3089" t="n">
        <v>0.4208155679997234</v>
      </c>
      <c r="S3089" t="n">
        <v>0.9908191003047253</v>
      </c>
      <c r="T3089" t="n">
        <v>0.9921341288938509</v>
      </c>
      <c r="U3089" t="n">
        <v>0.2694250333231017</v>
      </c>
      <c r="V3089" t="n">
        <v>0.5940747732778242</v>
      </c>
      <c r="W3089" t="n">
        <v>0.3476511432423199</v>
      </c>
      <c r="X3089" t="n">
        <v>0.7054617181383989</v>
      </c>
    </row>
    <row r="3090">
      <c r="A3090" t="inlineStr">
        <is>
          <t>3171402</t>
        </is>
      </c>
      <c r="B3090" t="inlineStr">
        <is>
          <t>Vieiras</t>
        </is>
      </c>
      <c r="C3090" t="inlineStr">
        <is>
          <t>MG</t>
        </is>
      </c>
      <c r="D3090" t="inlineStr">
        <is>
          <t>REGIÃO SUDESTE</t>
        </is>
      </c>
      <c r="E3090" s="70">
        <f>SUMPRODUCT(N3090:Q3090,PAINEL_PESOS!$C$16:$C$19)</f>
        <v/>
      </c>
      <c r="F3090" s="70">
        <f>SUMPRODUCT(R3090:T3090,PAINEL_PESOS!$C$21:$C$23)</f>
        <v/>
      </c>
      <c r="G3090" s="70">
        <f>SUMPRODUCT(U3090:V3090,PAINEL_PESOS!$C$25:$C$26)</f>
        <v/>
      </c>
      <c r="H3090" s="70">
        <f>SUMPRODUCT(W3090:X3090,PAINEL_PESOS!$C$28:$C$29)</f>
        <v/>
      </c>
      <c r="I3090" s="70" t="n">
        <v>0.9984738666614845</v>
      </c>
      <c r="J3090" s="70" t="n">
        <v>0.6455919584938014</v>
      </c>
      <c r="K3090" s="71">
        <f>IF(NOT(AND(PAINEL_PESOS!$D$12="OK - 100%",PAINEL_PESOS!$F$20="OK - 100%",PAINEL_PESOS!$F$24="OK - 100%",PAINEL_PESOS!$F$27="OK - 100%",PAINEL_PESOS!$F$30="OK - 100%")),"", (E3090*PAINEL_PESOS!$B$7+F3090*PAINEL_PESOS!$B$8+G3090*PAINEL_PESOS!$B$9+H3090*PAINEL_PESOS!$B$10)*I3090)</f>
        <v/>
      </c>
      <c r="L3090" s="71">
        <f>IF(K3090="","",K3090-J3090)</f>
        <v/>
      </c>
      <c r="M3090" s="71">
        <f>IF(L3090="","",ABS(L3090))</f>
        <v/>
      </c>
      <c r="N3090" t="n">
        <v>1</v>
      </c>
      <c r="O3090" t="n">
        <v>0.9784</v>
      </c>
      <c r="P3090" t="n">
        <v>0.5889123548046462</v>
      </c>
      <c r="Q3090" t="n">
        <v>0.9959353503665973</v>
      </c>
      <c r="R3090" t="n">
        <v>0.09478639294854729</v>
      </c>
      <c r="S3090" t="n">
        <v>1</v>
      </c>
      <c r="T3090" t="n">
        <v>0.9952158941963994</v>
      </c>
      <c r="U3090" t="n">
        <v>0.1554155608938425</v>
      </c>
      <c r="V3090" t="n">
        <v>0.6702687694512948</v>
      </c>
      <c r="W3090" t="n">
        <v>0.354077749650578</v>
      </c>
      <c r="X3090" t="n">
        <v>0.8179090000438622</v>
      </c>
    </row>
    <row r="3091">
      <c r="A3091" t="inlineStr">
        <is>
          <t>3171501</t>
        </is>
      </c>
      <c r="B3091" t="inlineStr">
        <is>
          <t>Mathias Lobato</t>
        </is>
      </c>
      <c r="C3091" t="inlineStr">
        <is>
          <t>MG</t>
        </is>
      </c>
      <c r="D3091" t="inlineStr">
        <is>
          <t>REGIÃO SUDESTE</t>
        </is>
      </c>
      <c r="E3091" s="70">
        <f>SUMPRODUCT(N3091:Q3091,PAINEL_PESOS!$C$16:$C$19)</f>
        <v/>
      </c>
      <c r="F3091" s="70">
        <f>SUMPRODUCT(R3091:T3091,PAINEL_PESOS!$C$21:$C$23)</f>
        <v/>
      </c>
      <c r="G3091" s="70">
        <f>SUMPRODUCT(U3091:V3091,PAINEL_PESOS!$C$25:$C$26)</f>
        <v/>
      </c>
      <c r="H3091" s="70">
        <f>SUMPRODUCT(W3091:X3091,PAINEL_PESOS!$C$28:$C$29)</f>
        <v/>
      </c>
      <c r="I3091" s="70" t="n">
        <v>0.9945645874260567</v>
      </c>
      <c r="J3091" s="70" t="n">
        <v>0.6148719822097442</v>
      </c>
      <c r="K3091" s="71">
        <f>IF(NOT(AND(PAINEL_PESOS!$D$12="OK - 100%",PAINEL_PESOS!$F$20="OK - 100%",PAINEL_PESOS!$F$24="OK - 100%",PAINEL_PESOS!$F$27="OK - 100%",PAINEL_PESOS!$F$30="OK - 100%")),"", (E3091*PAINEL_PESOS!$B$7+F3091*PAINEL_PESOS!$B$8+G3091*PAINEL_PESOS!$B$9+H3091*PAINEL_PESOS!$B$10)*I3091)</f>
        <v/>
      </c>
      <c r="L3091" s="71">
        <f>IF(K3091="","",K3091-J3091)</f>
        <v/>
      </c>
      <c r="M3091" s="71">
        <f>IF(L3091="","",ABS(L3091))</f>
        <v/>
      </c>
      <c r="N3091" t="n">
        <v>0.4</v>
      </c>
      <c r="O3091" t="n">
        <v>1</v>
      </c>
      <c r="P3091" t="n">
        <v>0.6028511087645195</v>
      </c>
      <c r="Q3091" t="n">
        <v>0.984087589872825</v>
      </c>
      <c r="R3091" t="n">
        <v>0.0779609830222298</v>
      </c>
      <c r="S3091" t="n">
        <v>1</v>
      </c>
      <c r="T3091" t="n">
        <v>0.9837749607576649</v>
      </c>
      <c r="U3091" t="n">
        <v>0.1678177903444422</v>
      </c>
      <c r="V3091" t="n">
        <v>0.7589627784997788</v>
      </c>
      <c r="W3091" t="n">
        <v>0.4958421238703994</v>
      </c>
      <c r="X3091" t="n">
        <v>0.655275968698422</v>
      </c>
    </row>
    <row r="3092">
      <c r="A3092" t="inlineStr">
        <is>
          <t>3171600</t>
        </is>
      </c>
      <c r="B3092" t="inlineStr">
        <is>
          <t>Virgem da Lapa</t>
        </is>
      </c>
      <c r="C3092" t="inlineStr">
        <is>
          <t>MG</t>
        </is>
      </c>
      <c r="D3092" t="inlineStr">
        <is>
          <t>REGIÃO SUDESTE</t>
        </is>
      </c>
      <c r="E3092" s="70">
        <f>SUMPRODUCT(N3092:Q3092,PAINEL_PESOS!$C$16:$C$19)</f>
        <v/>
      </c>
      <c r="F3092" s="70">
        <f>SUMPRODUCT(R3092:T3092,PAINEL_PESOS!$C$21:$C$23)</f>
        <v/>
      </c>
      <c r="G3092" s="70">
        <f>SUMPRODUCT(U3092:V3092,PAINEL_PESOS!$C$25:$C$26)</f>
        <v/>
      </c>
      <c r="H3092" s="70">
        <f>SUMPRODUCT(W3092:X3092,PAINEL_PESOS!$C$28:$C$29)</f>
        <v/>
      </c>
      <c r="I3092" s="70" t="n">
        <v>0.994292385218743</v>
      </c>
      <c r="J3092" s="70" t="n">
        <v>0.7215194084723147</v>
      </c>
      <c r="K3092" s="71">
        <f>IF(NOT(AND(PAINEL_PESOS!$D$12="OK - 100%",PAINEL_PESOS!$F$20="OK - 100%",PAINEL_PESOS!$F$24="OK - 100%",PAINEL_PESOS!$F$27="OK - 100%",PAINEL_PESOS!$F$30="OK - 100%")),"", (E3092*PAINEL_PESOS!$B$7+F3092*PAINEL_PESOS!$B$8+G3092*PAINEL_PESOS!$B$9+H3092*PAINEL_PESOS!$B$10)*I3092)</f>
        <v/>
      </c>
      <c r="L3092" s="71">
        <f>IF(K3092="","",K3092-J3092)</f>
        <v/>
      </c>
      <c r="M3092" s="71">
        <f>IF(L3092="","",ABS(L3092))</f>
        <v/>
      </c>
      <c r="N3092" t="n">
        <v>1</v>
      </c>
      <c r="O3092" t="n">
        <v>1</v>
      </c>
      <c r="P3092" t="n">
        <v>0.7495248152059134</v>
      </c>
      <c r="Q3092" t="n">
        <v>0.9903299716137841</v>
      </c>
      <c r="R3092" t="n">
        <v>0.1747433435465298</v>
      </c>
      <c r="S3092" t="n">
        <v>0.9999080877241614</v>
      </c>
      <c r="T3092" t="n">
        <v>0.9778804687287549</v>
      </c>
      <c r="U3092" t="n">
        <v>0.5952162704218312</v>
      </c>
      <c r="V3092" t="n">
        <v>0.7571258285015092</v>
      </c>
      <c r="W3092" t="n">
        <v>0.5316521905502568</v>
      </c>
      <c r="X3092" t="n">
        <v>0.6163466750999027</v>
      </c>
    </row>
    <row r="3093">
      <c r="A3093" t="inlineStr">
        <is>
          <t>3171709</t>
        </is>
      </c>
      <c r="B3093" t="inlineStr">
        <is>
          <t>Virgínia</t>
        </is>
      </c>
      <c r="C3093" t="inlineStr">
        <is>
          <t>MG</t>
        </is>
      </c>
      <c r="D3093" t="inlineStr">
        <is>
          <t>REGIÃO SUDESTE</t>
        </is>
      </c>
      <c r="E3093" s="70">
        <f>SUMPRODUCT(N3093:Q3093,PAINEL_PESOS!$C$16:$C$19)</f>
        <v/>
      </c>
      <c r="F3093" s="70">
        <f>SUMPRODUCT(R3093:T3093,PAINEL_PESOS!$C$21:$C$23)</f>
        <v/>
      </c>
      <c r="G3093" s="70">
        <f>SUMPRODUCT(U3093:V3093,PAINEL_PESOS!$C$25:$C$26)</f>
        <v/>
      </c>
      <c r="H3093" s="70">
        <f>SUMPRODUCT(W3093:X3093,PAINEL_PESOS!$C$28:$C$29)</f>
        <v/>
      </c>
      <c r="I3093" s="70" t="n">
        <v>0.9982679777807848</v>
      </c>
      <c r="J3093" s="70" t="n">
        <v>0.5963544784370189</v>
      </c>
      <c r="K3093" s="71">
        <f>IF(NOT(AND(PAINEL_PESOS!$D$12="OK - 100%",PAINEL_PESOS!$F$20="OK - 100%",PAINEL_PESOS!$F$24="OK - 100%",PAINEL_PESOS!$F$27="OK - 100%",PAINEL_PESOS!$F$30="OK - 100%")),"", (E3093*PAINEL_PESOS!$B$7+F3093*PAINEL_PESOS!$B$8+G3093*PAINEL_PESOS!$B$9+H3093*PAINEL_PESOS!$B$10)*I3093)</f>
        <v/>
      </c>
      <c r="L3093" s="71">
        <f>IF(K3093="","",K3093-J3093)</f>
        <v/>
      </c>
      <c r="M3093" s="71">
        <f>IF(L3093="","",ABS(L3093))</f>
        <v/>
      </c>
      <c r="N3093" t="n">
        <v>0.2</v>
      </c>
      <c r="O3093" t="n">
        <v>1</v>
      </c>
      <c r="P3093" t="n">
        <v>1</v>
      </c>
      <c r="Q3093" t="n">
        <v>0.9957594021223778</v>
      </c>
      <c r="R3093" t="n">
        <v>0.2108625270267047</v>
      </c>
      <c r="S3093" t="n">
        <v>0.9990823949151624</v>
      </c>
      <c r="T3093" t="n">
        <v>0.9946868192128743</v>
      </c>
      <c r="U3093" t="n">
        <v>0.2000300796135044</v>
      </c>
      <c r="V3093" t="n">
        <v>0.4691577374225182</v>
      </c>
      <c r="W3093" t="n">
        <v>0.2504030502032525</v>
      </c>
      <c r="X3093" t="n">
        <v>0.7918882956167664</v>
      </c>
    </row>
    <row r="3094">
      <c r="A3094" t="inlineStr">
        <is>
          <t>3171808</t>
        </is>
      </c>
      <c r="B3094" t="inlineStr">
        <is>
          <t>Virginópolis</t>
        </is>
      </c>
      <c r="C3094" t="inlineStr">
        <is>
          <t>MG</t>
        </is>
      </c>
      <c r="D3094" t="inlineStr">
        <is>
          <t>REGIÃO SUDESTE</t>
        </is>
      </c>
      <c r="E3094" s="70">
        <f>SUMPRODUCT(N3094:Q3094,PAINEL_PESOS!$C$16:$C$19)</f>
        <v/>
      </c>
      <c r="F3094" s="70">
        <f>SUMPRODUCT(R3094:T3094,PAINEL_PESOS!$C$21:$C$23)</f>
        <v/>
      </c>
      <c r="G3094" s="70">
        <f>SUMPRODUCT(U3094:V3094,PAINEL_PESOS!$C$25:$C$26)</f>
        <v/>
      </c>
      <c r="H3094" s="70">
        <f>SUMPRODUCT(W3094:X3094,PAINEL_PESOS!$C$28:$C$29)</f>
        <v/>
      </c>
      <c r="I3094" s="70" t="n">
        <v>0.9873592582829827</v>
      </c>
      <c r="J3094" s="70" t="n">
        <v>0.6771251360687339</v>
      </c>
      <c r="K3094" s="71">
        <f>IF(NOT(AND(PAINEL_PESOS!$D$12="OK - 100%",PAINEL_PESOS!$F$20="OK - 100%",PAINEL_PESOS!$F$24="OK - 100%",PAINEL_PESOS!$F$27="OK - 100%",PAINEL_PESOS!$F$30="OK - 100%")),"", (E3094*PAINEL_PESOS!$B$7+F3094*PAINEL_PESOS!$B$8+G3094*PAINEL_PESOS!$B$9+H3094*PAINEL_PESOS!$B$10)*I3094)</f>
        <v/>
      </c>
      <c r="L3094" s="71">
        <f>IF(K3094="","",K3094-J3094)</f>
        <v/>
      </c>
      <c r="M3094" s="71">
        <f>IF(L3094="","",ABS(L3094))</f>
        <v/>
      </c>
      <c r="N3094" t="n">
        <v>1</v>
      </c>
      <c r="O3094" t="n">
        <v>1</v>
      </c>
      <c r="P3094" t="n">
        <v>0.7163674762407604</v>
      </c>
      <c r="Q3094" t="n">
        <v>0.9921236831825315</v>
      </c>
      <c r="R3094" t="n">
        <v>0.1992128035819341</v>
      </c>
      <c r="S3094" t="n">
        <v>0.9998530438124006</v>
      </c>
      <c r="T3094" t="n">
        <v>0.9407558165541069</v>
      </c>
      <c r="U3094" t="n">
        <v>0.3572857356513752</v>
      </c>
      <c r="V3094" t="n">
        <v>0.7559028689272607</v>
      </c>
      <c r="W3094" t="n">
        <v>0.4186522159592797</v>
      </c>
      <c r="X3094" t="n">
        <v>0.6737184792205175</v>
      </c>
    </row>
    <row r="3095">
      <c r="A3095" t="inlineStr">
        <is>
          <t>3171907</t>
        </is>
      </c>
      <c r="B3095" t="inlineStr">
        <is>
          <t>Virgolândia</t>
        </is>
      </c>
      <c r="C3095" t="inlineStr">
        <is>
          <t>MG</t>
        </is>
      </c>
      <c r="D3095" t="inlineStr">
        <is>
          <t>REGIÃO SUDESTE</t>
        </is>
      </c>
      <c r="E3095" s="70">
        <f>SUMPRODUCT(N3095:Q3095,PAINEL_PESOS!$C$16:$C$19)</f>
        <v/>
      </c>
      <c r="F3095" s="70">
        <f>SUMPRODUCT(R3095:T3095,PAINEL_PESOS!$C$21:$C$23)</f>
        <v/>
      </c>
      <c r="G3095" s="70">
        <f>SUMPRODUCT(U3095:V3095,PAINEL_PESOS!$C$25:$C$26)</f>
        <v/>
      </c>
      <c r="H3095" s="70">
        <f>SUMPRODUCT(W3095:X3095,PAINEL_PESOS!$C$28:$C$29)</f>
        <v/>
      </c>
      <c r="I3095" s="70" t="n">
        <v>0.9968134032376019</v>
      </c>
      <c r="J3095" s="70" t="n">
        <v>0.6854529867672428</v>
      </c>
      <c r="K3095" s="71">
        <f>IF(NOT(AND(PAINEL_PESOS!$D$12="OK - 100%",PAINEL_PESOS!$F$20="OK - 100%",PAINEL_PESOS!$F$24="OK - 100%",PAINEL_PESOS!$F$27="OK - 100%",PAINEL_PESOS!$F$30="OK - 100%")),"", (E3095*PAINEL_PESOS!$B$7+F3095*PAINEL_PESOS!$B$8+G3095*PAINEL_PESOS!$B$9+H3095*PAINEL_PESOS!$B$10)*I3095)</f>
        <v/>
      </c>
      <c r="L3095" s="71">
        <f>IF(K3095="","",K3095-J3095)</f>
        <v/>
      </c>
      <c r="M3095" s="71">
        <f>IF(L3095="","",ABS(L3095))</f>
        <v/>
      </c>
      <c r="N3095" t="n">
        <v>1</v>
      </c>
      <c r="O3095" t="n">
        <v>1</v>
      </c>
      <c r="P3095" t="n">
        <v>0.7288278775079198</v>
      </c>
      <c r="Q3095" t="n">
        <v>0.9927255762633062</v>
      </c>
      <c r="R3095" t="n">
        <v>0.0925445667201767</v>
      </c>
      <c r="S3095" t="n">
        <v>1</v>
      </c>
      <c r="T3095" t="n">
        <v>0.989050268091948</v>
      </c>
      <c r="U3095" t="n">
        <v>0.3891585495756853</v>
      </c>
      <c r="V3095" t="n">
        <v>0.7578228496826667</v>
      </c>
      <c r="W3095" t="n">
        <v>0.4630702433966363</v>
      </c>
      <c r="X3095" t="n">
        <v>0.6425955937806389</v>
      </c>
    </row>
    <row r="3096">
      <c r="A3096" t="inlineStr">
        <is>
          <t>3172004</t>
        </is>
      </c>
      <c r="B3096" t="inlineStr">
        <is>
          <t>Visconde do Rio Branco</t>
        </is>
      </c>
      <c r="C3096" t="inlineStr">
        <is>
          <t>MG</t>
        </is>
      </c>
      <c r="D3096" t="inlineStr">
        <is>
          <t>REGIÃO SUDESTE</t>
        </is>
      </c>
      <c r="E3096" s="70">
        <f>SUMPRODUCT(N3096:Q3096,PAINEL_PESOS!$C$16:$C$19)</f>
        <v/>
      </c>
      <c r="F3096" s="70">
        <f>SUMPRODUCT(R3096:T3096,PAINEL_PESOS!$C$21:$C$23)</f>
        <v/>
      </c>
      <c r="G3096" s="70">
        <f>SUMPRODUCT(U3096:V3096,PAINEL_PESOS!$C$25:$C$26)</f>
        <v/>
      </c>
      <c r="H3096" s="70">
        <f>SUMPRODUCT(W3096:X3096,PAINEL_PESOS!$C$28:$C$29)</f>
        <v/>
      </c>
      <c r="I3096" s="70" t="n">
        <v>0.9867792346346301</v>
      </c>
      <c r="J3096" s="70" t="n">
        <v>0.5564553651693038</v>
      </c>
      <c r="K3096" s="71">
        <f>IF(NOT(AND(PAINEL_PESOS!$D$12="OK - 100%",PAINEL_PESOS!$F$20="OK - 100%",PAINEL_PESOS!$F$24="OK - 100%",PAINEL_PESOS!$F$27="OK - 100%",PAINEL_PESOS!$F$30="OK - 100%")),"", (E3096*PAINEL_PESOS!$B$7+F3096*PAINEL_PESOS!$B$8+G3096*PAINEL_PESOS!$B$9+H3096*PAINEL_PESOS!$B$10)*I3096)</f>
        <v/>
      </c>
      <c r="L3096" s="71">
        <f>IF(K3096="","",K3096-J3096)</f>
        <v/>
      </c>
      <c r="M3096" s="71">
        <f>IF(L3096="","",ABS(L3096))</f>
        <v/>
      </c>
      <c r="N3096" t="n">
        <v>0.6</v>
      </c>
      <c r="O3096" t="n">
        <v>0.9969</v>
      </c>
      <c r="P3096" t="n">
        <v>0.6173178458289335</v>
      </c>
      <c r="Q3096" t="n">
        <v>0.9718576375692232</v>
      </c>
      <c r="R3096" t="n">
        <v>0.4128169479093175</v>
      </c>
      <c r="S3096" t="n">
        <v>0.9280016375638713</v>
      </c>
      <c r="T3096" t="n">
        <v>0.982268542974529</v>
      </c>
      <c r="U3096" t="n">
        <v>0.1758451253284998</v>
      </c>
      <c r="V3096" t="n">
        <v>0.09498272855498491</v>
      </c>
      <c r="W3096" t="n">
        <v>0.3011968610572583</v>
      </c>
      <c r="X3096" t="n">
        <v>0.7974983604248603</v>
      </c>
    </row>
    <row r="3097">
      <c r="A3097" t="inlineStr">
        <is>
          <t>3172103</t>
        </is>
      </c>
      <c r="B3097" t="inlineStr">
        <is>
          <t>Volta Grande</t>
        </is>
      </c>
      <c r="C3097" t="inlineStr">
        <is>
          <t>MG</t>
        </is>
      </c>
      <c r="D3097" t="inlineStr">
        <is>
          <t>REGIÃO SUDESTE</t>
        </is>
      </c>
      <c r="E3097" s="70">
        <f>SUMPRODUCT(N3097:Q3097,PAINEL_PESOS!$C$16:$C$19)</f>
        <v/>
      </c>
      <c r="F3097" s="70">
        <f>SUMPRODUCT(R3097:T3097,PAINEL_PESOS!$C$21:$C$23)</f>
        <v/>
      </c>
      <c r="G3097" s="70">
        <f>SUMPRODUCT(U3097:V3097,PAINEL_PESOS!$C$25:$C$26)</f>
        <v/>
      </c>
      <c r="H3097" s="70">
        <f>SUMPRODUCT(W3097:X3097,PAINEL_PESOS!$C$28:$C$29)</f>
        <v/>
      </c>
      <c r="I3097" s="70" t="n">
        <v>0.9978797672438154</v>
      </c>
      <c r="J3097" s="70" t="n">
        <v>0.6309985135447539</v>
      </c>
      <c r="K3097" s="71">
        <f>IF(NOT(AND(PAINEL_PESOS!$D$12="OK - 100%",PAINEL_PESOS!$F$20="OK - 100%",PAINEL_PESOS!$F$24="OK - 100%",PAINEL_PESOS!$F$27="OK - 100%",PAINEL_PESOS!$F$30="OK - 100%")),"", (E3097*PAINEL_PESOS!$B$7+F3097*PAINEL_PESOS!$B$8+G3097*PAINEL_PESOS!$B$9+H3097*PAINEL_PESOS!$B$10)*I3097)</f>
        <v/>
      </c>
      <c r="L3097" s="71">
        <f>IF(K3097="","",K3097-J3097)</f>
        <v/>
      </c>
      <c r="M3097" s="71">
        <f>IF(L3097="","",ABS(L3097))</f>
        <v/>
      </c>
      <c r="N3097" t="n">
        <v>0.4</v>
      </c>
      <c r="O3097" t="n">
        <v>0.9716</v>
      </c>
      <c r="P3097" t="n">
        <v>0.7128827877507919</v>
      </c>
      <c r="Q3097" t="n">
        <v>0.9928042919332906</v>
      </c>
      <c r="R3097" t="n">
        <v>0.1648868290202942</v>
      </c>
      <c r="S3097" t="n">
        <v>0.9987802042585</v>
      </c>
      <c r="T3097" t="n">
        <v>0.9950228156583127</v>
      </c>
      <c r="U3097" t="n">
        <v>0.3352526393540626</v>
      </c>
      <c r="V3097" t="n">
        <v>0.7553560405737201</v>
      </c>
      <c r="W3097" t="n">
        <v>0.1929875642120352</v>
      </c>
      <c r="X3097" t="n">
        <v>0.7973474090340386</v>
      </c>
    </row>
    <row r="3098">
      <c r="A3098" t="inlineStr">
        <is>
          <t>3172202</t>
        </is>
      </c>
      <c r="B3098" t="inlineStr">
        <is>
          <t>Wenceslau Braz</t>
        </is>
      </c>
      <c r="C3098" t="inlineStr">
        <is>
          <t>MG</t>
        </is>
      </c>
      <c r="D3098" t="inlineStr">
        <is>
          <t>REGIÃO SUDESTE</t>
        </is>
      </c>
      <c r="E3098" s="70">
        <f>SUMPRODUCT(N3098:Q3098,PAINEL_PESOS!$C$16:$C$19)</f>
        <v/>
      </c>
      <c r="F3098" s="70">
        <f>SUMPRODUCT(R3098:T3098,PAINEL_PESOS!$C$21:$C$23)</f>
        <v/>
      </c>
      <c r="G3098" s="70">
        <f>SUMPRODUCT(U3098:V3098,PAINEL_PESOS!$C$25:$C$26)</f>
        <v/>
      </c>
      <c r="H3098" s="70">
        <f>SUMPRODUCT(W3098:X3098,PAINEL_PESOS!$C$28:$C$29)</f>
        <v/>
      </c>
      <c r="I3098" s="70" t="n">
        <v>0.9992901291978721</v>
      </c>
      <c r="J3098" s="70" t="n">
        <v>0.5941202778234221</v>
      </c>
      <c r="K3098" s="71">
        <f>IF(NOT(AND(PAINEL_PESOS!$D$12="OK - 100%",PAINEL_PESOS!$F$20="OK - 100%",PAINEL_PESOS!$F$24="OK - 100%",PAINEL_PESOS!$F$27="OK - 100%",PAINEL_PESOS!$F$30="OK - 100%")),"", (E3098*PAINEL_PESOS!$B$7+F3098*PAINEL_PESOS!$B$8+G3098*PAINEL_PESOS!$B$9+H3098*PAINEL_PESOS!$B$10)*I3098)</f>
        <v/>
      </c>
      <c r="L3098" s="71">
        <f>IF(K3098="","",K3098-J3098)</f>
        <v/>
      </c>
      <c r="M3098" s="71">
        <f>IF(L3098="","",ABS(L3098))</f>
        <v/>
      </c>
      <c r="N3098" t="n">
        <v>0.4</v>
      </c>
      <c r="O3098" t="n">
        <v>1</v>
      </c>
      <c r="P3098" t="n">
        <v>0.5553326293558607</v>
      </c>
      <c r="Q3098" t="n">
        <v>0.9983406253625077</v>
      </c>
      <c r="R3098" t="n">
        <v>0.0515204065336536</v>
      </c>
      <c r="S3098" t="n">
        <v>0.9993677094078949</v>
      </c>
      <c r="T3098" t="n">
        <v>0.9978876024349832</v>
      </c>
      <c r="U3098" t="n">
        <v>0.2000300796135044</v>
      </c>
      <c r="V3098" t="n">
        <v>0.6713300767801829</v>
      </c>
      <c r="W3098" t="n">
        <v>0.2504030502032525</v>
      </c>
      <c r="X3098" t="n">
        <v>0.7918882956167664</v>
      </c>
    </row>
    <row r="3099">
      <c r="A3099" t="inlineStr">
        <is>
          <t>3200102</t>
        </is>
      </c>
      <c r="B3099" t="inlineStr">
        <is>
          <t>Afonso Cláudio</t>
        </is>
      </c>
      <c r="C3099" t="inlineStr">
        <is>
          <t>ES</t>
        </is>
      </c>
      <c r="D3099" t="inlineStr">
        <is>
          <t>REGIÃO SUDESTE</t>
        </is>
      </c>
      <c r="E3099" s="70">
        <f>SUMPRODUCT(N3099:Q3099,PAINEL_PESOS!$C$16:$C$19)</f>
        <v/>
      </c>
      <c r="F3099" s="70">
        <f>SUMPRODUCT(R3099:T3099,PAINEL_PESOS!$C$21:$C$23)</f>
        <v/>
      </c>
      <c r="G3099" s="70">
        <f>SUMPRODUCT(U3099:V3099,PAINEL_PESOS!$C$25:$C$26)</f>
        <v/>
      </c>
      <c r="H3099" s="70">
        <f>SUMPRODUCT(W3099:X3099,PAINEL_PESOS!$C$28:$C$29)</f>
        <v/>
      </c>
      <c r="I3099" s="70" t="n">
        <v>0.9839971486979135</v>
      </c>
      <c r="J3099" s="70" t="n">
        <v>0.6210428013381346</v>
      </c>
      <c r="K3099" s="71">
        <f>IF(NOT(AND(PAINEL_PESOS!$D$12="OK - 100%",PAINEL_PESOS!$F$20="OK - 100%",PAINEL_PESOS!$F$24="OK - 100%",PAINEL_PESOS!$F$27="OK - 100%",PAINEL_PESOS!$F$30="OK - 100%")),"", (E3099*PAINEL_PESOS!$B$7+F3099*PAINEL_PESOS!$B$8+G3099*PAINEL_PESOS!$B$9+H3099*PAINEL_PESOS!$B$10)*I3099)</f>
        <v/>
      </c>
      <c r="L3099" s="71">
        <f>IF(K3099="","",K3099-J3099)</f>
        <v/>
      </c>
      <c r="M3099" s="71">
        <f>IF(L3099="","",ABS(L3099))</f>
        <v/>
      </c>
      <c r="N3099" t="n">
        <v>0.4</v>
      </c>
      <c r="O3099" t="n">
        <v>0.9881</v>
      </c>
      <c r="P3099" t="n">
        <v>0.7451953537486801</v>
      </c>
      <c r="Q3099" t="n">
        <v>0.9907305227963121</v>
      </c>
      <c r="R3099" t="n">
        <v>0.3170649585820451</v>
      </c>
      <c r="S3099" t="n">
        <v>0.9996487782950937</v>
      </c>
      <c r="T3099" t="n">
        <v>0.9247301437536761</v>
      </c>
      <c r="U3099" t="n">
        <v>0.2225943621844567</v>
      </c>
      <c r="V3099" t="n">
        <v>0.6451252764273845</v>
      </c>
      <c r="W3099" t="n">
        <v>0.4027172621950829</v>
      </c>
      <c r="X3099" t="n">
        <v>0.7223973373875614</v>
      </c>
    </row>
    <row r="3100">
      <c r="A3100" t="inlineStr">
        <is>
          <t>3200136</t>
        </is>
      </c>
      <c r="B3100" t="inlineStr">
        <is>
          <t>Águia Branca</t>
        </is>
      </c>
      <c r="C3100" t="inlineStr">
        <is>
          <t>ES</t>
        </is>
      </c>
      <c r="D3100" t="inlineStr">
        <is>
          <t>REGIÃO SUDESTE</t>
        </is>
      </c>
      <c r="E3100" s="70">
        <f>SUMPRODUCT(N3100:Q3100,PAINEL_PESOS!$C$16:$C$19)</f>
        <v/>
      </c>
      <c r="F3100" s="70">
        <f>SUMPRODUCT(R3100:T3100,PAINEL_PESOS!$C$21:$C$23)</f>
        <v/>
      </c>
      <c r="G3100" s="70">
        <f>SUMPRODUCT(U3100:V3100,PAINEL_PESOS!$C$25:$C$26)</f>
        <v/>
      </c>
      <c r="H3100" s="70">
        <f>SUMPRODUCT(W3100:X3100,PAINEL_PESOS!$C$28:$C$29)</f>
        <v/>
      </c>
      <c r="I3100" s="70" t="n">
        <v>0.9133545494510681</v>
      </c>
      <c r="J3100" s="70" t="n">
        <v>0.5477650819378937</v>
      </c>
      <c r="K3100" s="71">
        <f>IF(NOT(AND(PAINEL_PESOS!$D$12="OK - 100%",PAINEL_PESOS!$F$20="OK - 100%",PAINEL_PESOS!$F$24="OK - 100%",PAINEL_PESOS!$F$27="OK - 100%",PAINEL_PESOS!$F$30="OK - 100%")),"", (E3100*PAINEL_PESOS!$B$7+F3100*PAINEL_PESOS!$B$8+G3100*PAINEL_PESOS!$B$9+H3100*PAINEL_PESOS!$B$10)*I3100)</f>
        <v/>
      </c>
      <c r="L3100" s="71">
        <f>IF(K3100="","",K3100-J3100)</f>
        <v/>
      </c>
      <c r="M3100" s="71">
        <f>IF(L3100="","",ABS(L3100))</f>
        <v/>
      </c>
      <c r="N3100" t="n">
        <v>0.6</v>
      </c>
      <c r="O3100" t="n">
        <v>0.9789</v>
      </c>
      <c r="P3100" t="n">
        <v>0.7600844772967266</v>
      </c>
      <c r="Q3100" t="n">
        <v>0.9878745182776456</v>
      </c>
      <c r="R3100" t="n">
        <v>0.236411216096641</v>
      </c>
      <c r="S3100" t="n">
        <v>0.9992865431812731</v>
      </c>
      <c r="T3100" t="n">
        <v>0.5616708619815136</v>
      </c>
      <c r="U3100" t="n">
        <v>0.1449096367918025</v>
      </c>
      <c r="V3100" t="n">
        <v>0.6472629294849676</v>
      </c>
      <c r="W3100" t="n">
        <v>0.441024923044738</v>
      </c>
      <c r="X3100" t="n">
        <v>0.7029581385512322</v>
      </c>
    </row>
    <row r="3101">
      <c r="A3101" t="inlineStr">
        <is>
          <t>3200169</t>
        </is>
      </c>
      <c r="B3101" t="inlineStr">
        <is>
          <t>Água Doce do Norte</t>
        </is>
      </c>
      <c r="C3101" t="inlineStr">
        <is>
          <t>ES</t>
        </is>
      </c>
      <c r="D3101" t="inlineStr">
        <is>
          <t>REGIÃO SUDESTE</t>
        </is>
      </c>
      <c r="E3101" s="70">
        <f>SUMPRODUCT(N3101:Q3101,PAINEL_PESOS!$C$16:$C$19)</f>
        <v/>
      </c>
      <c r="F3101" s="70">
        <f>SUMPRODUCT(R3101:T3101,PAINEL_PESOS!$C$21:$C$23)</f>
        <v/>
      </c>
      <c r="G3101" s="70">
        <f>SUMPRODUCT(U3101:V3101,PAINEL_PESOS!$C$25:$C$26)</f>
        <v/>
      </c>
      <c r="H3101" s="70">
        <f>SUMPRODUCT(W3101:X3101,PAINEL_PESOS!$C$28:$C$29)</f>
        <v/>
      </c>
      <c r="I3101" s="70" t="n">
        <v>0.9636320089215008</v>
      </c>
      <c r="J3101" s="70" t="n">
        <v>0.5726588981574819</v>
      </c>
      <c r="K3101" s="71">
        <f>IF(NOT(AND(PAINEL_PESOS!$D$12="OK - 100%",PAINEL_PESOS!$F$20="OK - 100%",PAINEL_PESOS!$F$24="OK - 100%",PAINEL_PESOS!$F$27="OK - 100%",PAINEL_PESOS!$F$30="OK - 100%")),"", (E3101*PAINEL_PESOS!$B$7+F3101*PAINEL_PESOS!$B$8+G3101*PAINEL_PESOS!$B$9+H3101*PAINEL_PESOS!$B$10)*I3101)</f>
        <v/>
      </c>
      <c r="L3101" s="71">
        <f>IF(K3101="","",K3101-J3101)</f>
        <v/>
      </c>
      <c r="M3101" s="71">
        <f>IF(L3101="","",ABS(L3101))</f>
        <v/>
      </c>
      <c r="N3101" t="n">
        <v>0.2</v>
      </c>
      <c r="O3101" t="n">
        <v>0.9887</v>
      </c>
      <c r="P3101" t="n">
        <v>0.8006335797254488</v>
      </c>
      <c r="Q3101" t="n">
        <v>0.9812594238121142</v>
      </c>
      <c r="R3101" t="n">
        <v>0.2090542746372732</v>
      </c>
      <c r="S3101" t="n">
        <v>0.999717564418623</v>
      </c>
      <c r="T3101" t="n">
        <v>0.8254185405518616</v>
      </c>
      <c r="U3101" t="n">
        <v>0.1277075990706374</v>
      </c>
      <c r="V3101" t="n">
        <v>0.6446512216557484</v>
      </c>
      <c r="W3101" t="n">
        <v>0.4859794451011537</v>
      </c>
      <c r="X3101" t="n">
        <v>0.6544091401652121</v>
      </c>
    </row>
    <row r="3102">
      <c r="A3102" t="inlineStr">
        <is>
          <t>3200201</t>
        </is>
      </c>
      <c r="B3102" t="inlineStr">
        <is>
          <t>Alegre</t>
        </is>
      </c>
      <c r="C3102" t="inlineStr">
        <is>
          <t>ES</t>
        </is>
      </c>
      <c r="D3102" t="inlineStr">
        <is>
          <t>REGIÃO SUDESTE</t>
        </is>
      </c>
      <c r="E3102" s="70">
        <f>SUMPRODUCT(N3102:Q3102,PAINEL_PESOS!$C$16:$C$19)</f>
        <v/>
      </c>
      <c r="F3102" s="70">
        <f>SUMPRODUCT(R3102:T3102,PAINEL_PESOS!$C$21:$C$23)</f>
        <v/>
      </c>
      <c r="G3102" s="70">
        <f>SUMPRODUCT(U3102:V3102,PAINEL_PESOS!$C$25:$C$26)</f>
        <v/>
      </c>
      <c r="H3102" s="70">
        <f>SUMPRODUCT(W3102:X3102,PAINEL_PESOS!$C$28:$C$29)</f>
        <v/>
      </c>
      <c r="I3102" s="70" t="n">
        <v>0.9978769197409671</v>
      </c>
      <c r="J3102" s="70" t="n">
        <v>0.6423868464477508</v>
      </c>
      <c r="K3102" s="71">
        <f>IF(NOT(AND(PAINEL_PESOS!$D$12="OK - 100%",PAINEL_PESOS!$F$20="OK - 100%",PAINEL_PESOS!$F$24="OK - 100%",PAINEL_PESOS!$F$27="OK - 100%",PAINEL_PESOS!$F$30="OK - 100%")),"", (E3102*PAINEL_PESOS!$B$7+F3102*PAINEL_PESOS!$B$8+G3102*PAINEL_PESOS!$B$9+H3102*PAINEL_PESOS!$B$10)*I3102)</f>
        <v/>
      </c>
      <c r="L3102" s="71">
        <f>IF(K3102="","",K3102-J3102)</f>
        <v/>
      </c>
      <c r="M3102" s="71">
        <f>IF(L3102="","",ABS(L3102))</f>
        <v/>
      </c>
      <c r="N3102" t="n">
        <v>0.2</v>
      </c>
      <c r="O3102" t="n">
        <v>1</v>
      </c>
      <c r="P3102" t="n">
        <v>1</v>
      </c>
      <c r="Q3102" t="n">
        <v>0.9953805332699125</v>
      </c>
      <c r="R3102" t="n">
        <v>0.3121014261819583</v>
      </c>
      <c r="S3102" t="n">
        <v>0.9996155896946483</v>
      </c>
      <c r="T3102" t="n">
        <v>0.9927541527672974</v>
      </c>
      <c r="U3102" t="n">
        <v>0.2334836537635622</v>
      </c>
      <c r="V3102" t="n">
        <v>0.6048361601133386</v>
      </c>
      <c r="W3102" t="n">
        <v>0.3792616214465165</v>
      </c>
      <c r="X3102" t="n">
        <v>0.7984428814519536</v>
      </c>
    </row>
    <row r="3103">
      <c r="A3103" t="inlineStr">
        <is>
          <t>3200300</t>
        </is>
      </c>
      <c r="B3103" t="inlineStr">
        <is>
          <t>Alfredo Chaves</t>
        </is>
      </c>
      <c r="C3103" t="inlineStr">
        <is>
          <t>ES</t>
        </is>
      </c>
      <c r="D3103" t="inlineStr">
        <is>
          <t>REGIÃO SUDESTE</t>
        </is>
      </c>
      <c r="E3103" s="70">
        <f>SUMPRODUCT(N3103:Q3103,PAINEL_PESOS!$C$16:$C$19)</f>
        <v/>
      </c>
      <c r="F3103" s="70">
        <f>SUMPRODUCT(R3103:T3103,PAINEL_PESOS!$C$21:$C$23)</f>
        <v/>
      </c>
      <c r="G3103" s="70">
        <f>SUMPRODUCT(U3103:V3103,PAINEL_PESOS!$C$25:$C$26)</f>
        <v/>
      </c>
      <c r="H3103" s="70">
        <f>SUMPRODUCT(W3103:X3103,PAINEL_PESOS!$C$28:$C$29)</f>
        <v/>
      </c>
      <c r="I3103" s="70" t="n">
        <v>0.9982098725504474</v>
      </c>
      <c r="J3103" s="70" t="n">
        <v>0.7155865944052872</v>
      </c>
      <c r="K3103" s="71">
        <f>IF(NOT(AND(PAINEL_PESOS!$D$12="OK - 100%",PAINEL_PESOS!$F$20="OK - 100%",PAINEL_PESOS!$F$24="OK - 100%",PAINEL_PESOS!$F$27="OK - 100%",PAINEL_PESOS!$F$30="OK - 100%")),"", (E3103*PAINEL_PESOS!$B$7+F3103*PAINEL_PESOS!$B$8+G3103*PAINEL_PESOS!$B$9+H3103*PAINEL_PESOS!$B$10)*I3103)</f>
        <v/>
      </c>
      <c r="L3103" s="71">
        <f>IF(K3103="","",K3103-J3103)</f>
        <v/>
      </c>
      <c r="M3103" s="71">
        <f>IF(L3103="","",ABS(L3103))</f>
        <v/>
      </c>
      <c r="N3103" t="n">
        <v>1</v>
      </c>
      <c r="O3103" t="n">
        <v>1</v>
      </c>
      <c r="P3103" t="n">
        <v>0.9123548046462512</v>
      </c>
      <c r="Q3103" t="n">
        <v>0.9982323231459858</v>
      </c>
      <c r="R3103" t="n">
        <v>0.2917653854467447</v>
      </c>
      <c r="S3103" t="n">
        <v>0.9995238441037032</v>
      </c>
      <c r="T3103" t="n">
        <v>0.9923749094564094</v>
      </c>
      <c r="U3103" t="n">
        <v>0.3390369687489792</v>
      </c>
      <c r="V3103" t="n">
        <v>0.5595181168001175</v>
      </c>
      <c r="W3103" t="n">
        <v>0.5253035008560522</v>
      </c>
      <c r="X3103" t="n">
        <v>0.8333641532436511</v>
      </c>
    </row>
    <row r="3104">
      <c r="A3104" t="inlineStr">
        <is>
          <t>3200359</t>
        </is>
      </c>
      <c r="B3104" t="inlineStr">
        <is>
          <t>Alto Rio Novo</t>
        </is>
      </c>
      <c r="C3104" t="inlineStr">
        <is>
          <t>ES</t>
        </is>
      </c>
      <c r="D3104" t="inlineStr">
        <is>
          <t>REGIÃO SUDESTE</t>
        </is>
      </c>
      <c r="E3104" s="70">
        <f>SUMPRODUCT(N3104:Q3104,PAINEL_PESOS!$C$16:$C$19)</f>
        <v/>
      </c>
      <c r="F3104" s="70">
        <f>SUMPRODUCT(R3104:T3104,PAINEL_PESOS!$C$21:$C$23)</f>
        <v/>
      </c>
      <c r="G3104" s="70">
        <f>SUMPRODUCT(U3104:V3104,PAINEL_PESOS!$C$25:$C$26)</f>
        <v/>
      </c>
      <c r="H3104" s="70">
        <f>SUMPRODUCT(W3104:X3104,PAINEL_PESOS!$C$28:$C$29)</f>
        <v/>
      </c>
      <c r="I3104" s="70" t="n">
        <v>0.9546673832246447</v>
      </c>
      <c r="J3104" s="70" t="n">
        <v>0.5685897876739641</v>
      </c>
      <c r="K3104" s="71">
        <f>IF(NOT(AND(PAINEL_PESOS!$D$12="OK - 100%",PAINEL_PESOS!$F$20="OK - 100%",PAINEL_PESOS!$F$24="OK - 100%",PAINEL_PESOS!$F$27="OK - 100%",PAINEL_PESOS!$F$30="OK - 100%")),"", (E3104*PAINEL_PESOS!$B$7+F3104*PAINEL_PESOS!$B$8+G3104*PAINEL_PESOS!$B$9+H3104*PAINEL_PESOS!$B$10)*I3104)</f>
        <v/>
      </c>
      <c r="L3104" s="71">
        <f>IF(K3104="","",K3104-J3104)</f>
        <v/>
      </c>
      <c r="M3104" s="71">
        <f>IF(L3104="","",ABS(L3104))</f>
        <v/>
      </c>
      <c r="N3104" t="n">
        <v>0.2</v>
      </c>
      <c r="O3104" t="n">
        <v>0.9873</v>
      </c>
      <c r="P3104" t="n">
        <v>0.8046462513199577</v>
      </c>
      <c r="Q3104" t="n">
        <v>0.9812053152420075</v>
      </c>
      <c r="R3104" t="n">
        <v>0.1687196028613038</v>
      </c>
      <c r="S3104" t="n">
        <v>0.9999581574746398</v>
      </c>
      <c r="T3104" t="n">
        <v>0.7777085037327293</v>
      </c>
      <c r="U3104" t="n">
        <v>0.1449269090281806</v>
      </c>
      <c r="V3104" t="n">
        <v>0.6921978972968353</v>
      </c>
      <c r="W3104" t="n">
        <v>0.4400492412513694</v>
      </c>
      <c r="X3104" t="n">
        <v>0.7033746412314481</v>
      </c>
    </row>
    <row r="3105">
      <c r="A3105" t="inlineStr">
        <is>
          <t>3200409</t>
        </is>
      </c>
      <c r="B3105" t="inlineStr">
        <is>
          <t>Anchieta</t>
        </is>
      </c>
      <c r="C3105" t="inlineStr">
        <is>
          <t>ES</t>
        </is>
      </c>
      <c r="D3105" t="inlineStr">
        <is>
          <t>REGIÃO SUDESTE</t>
        </is>
      </c>
      <c r="E3105" s="70">
        <f>SUMPRODUCT(N3105:Q3105,PAINEL_PESOS!$C$16:$C$19)</f>
        <v/>
      </c>
      <c r="F3105" s="70">
        <f>SUMPRODUCT(R3105:T3105,PAINEL_PESOS!$C$21:$C$23)</f>
        <v/>
      </c>
      <c r="G3105" s="70">
        <f>SUMPRODUCT(U3105:V3105,PAINEL_PESOS!$C$25:$C$26)</f>
        <v/>
      </c>
      <c r="H3105" s="70">
        <f>SUMPRODUCT(W3105:X3105,PAINEL_PESOS!$C$28:$C$29)</f>
        <v/>
      </c>
      <c r="I3105" s="70" t="n">
        <v>0.9944384190812844</v>
      </c>
      <c r="J3105" s="70" t="n">
        <v>0.6972570114421914</v>
      </c>
      <c r="K3105" s="71">
        <f>IF(NOT(AND(PAINEL_PESOS!$D$12="OK - 100%",PAINEL_PESOS!$F$20="OK - 100%",PAINEL_PESOS!$F$24="OK - 100%",PAINEL_PESOS!$F$27="OK - 100%",PAINEL_PESOS!$F$30="OK - 100%")),"", (E3105*PAINEL_PESOS!$B$7+F3105*PAINEL_PESOS!$B$8+G3105*PAINEL_PESOS!$B$9+H3105*PAINEL_PESOS!$B$10)*I3105)</f>
        <v/>
      </c>
      <c r="L3105" s="71">
        <f>IF(K3105="","",K3105-J3105)</f>
        <v/>
      </c>
      <c r="M3105" s="71">
        <f>IF(L3105="","",ABS(L3105))</f>
        <v/>
      </c>
      <c r="N3105" t="n">
        <v>0.4</v>
      </c>
      <c r="O3105" t="n">
        <v>0.993</v>
      </c>
      <c r="P3105" t="n">
        <v>0.7671594508975713</v>
      </c>
      <c r="Q3105" t="n">
        <v>0.9840095972488341</v>
      </c>
      <c r="R3105" t="n">
        <v>0.4242322353804608</v>
      </c>
      <c r="S3105" t="n">
        <v>0.9973264204361356</v>
      </c>
      <c r="T3105" t="n">
        <v>0.9843106805496695</v>
      </c>
      <c r="U3105" t="n">
        <v>0.3378721204197596</v>
      </c>
      <c r="V3105" t="n">
        <v>0.7358968264133157</v>
      </c>
      <c r="W3105" t="n">
        <v>0.5257155750129782</v>
      </c>
      <c r="X3105" t="n">
        <v>0.8337704658383721</v>
      </c>
    </row>
    <row r="3106">
      <c r="A3106" t="inlineStr">
        <is>
          <t>3200508</t>
        </is>
      </c>
      <c r="B3106" t="inlineStr">
        <is>
          <t>Apiacá</t>
        </is>
      </c>
      <c r="C3106" t="inlineStr">
        <is>
          <t>ES</t>
        </is>
      </c>
      <c r="D3106" t="inlineStr">
        <is>
          <t>REGIÃO SUDESTE</t>
        </is>
      </c>
      <c r="E3106" s="70">
        <f>SUMPRODUCT(N3106:Q3106,PAINEL_PESOS!$C$16:$C$19)</f>
        <v/>
      </c>
      <c r="F3106" s="70">
        <f>SUMPRODUCT(R3106:T3106,PAINEL_PESOS!$C$21:$C$23)</f>
        <v/>
      </c>
      <c r="G3106" s="70">
        <f>SUMPRODUCT(U3106:V3106,PAINEL_PESOS!$C$25:$C$26)</f>
        <v/>
      </c>
      <c r="H3106" s="70">
        <f>SUMPRODUCT(W3106:X3106,PAINEL_PESOS!$C$28:$C$29)</f>
        <v/>
      </c>
      <c r="I3106" s="70" t="n">
        <v>0.9959277723428376</v>
      </c>
      <c r="J3106" s="70" t="n">
        <v>0.6178906734090758</v>
      </c>
      <c r="K3106" s="71">
        <f>IF(NOT(AND(PAINEL_PESOS!$D$12="OK - 100%",PAINEL_PESOS!$F$20="OK - 100%",PAINEL_PESOS!$F$24="OK - 100%",PAINEL_PESOS!$F$27="OK - 100%",PAINEL_PESOS!$F$30="OK - 100%")),"", (E3106*PAINEL_PESOS!$B$7+F3106*PAINEL_PESOS!$B$8+G3106*PAINEL_PESOS!$B$9+H3106*PAINEL_PESOS!$B$10)*I3106)</f>
        <v/>
      </c>
      <c r="L3106" s="71">
        <f>IF(K3106="","",K3106-J3106)</f>
        <v/>
      </c>
      <c r="M3106" s="71">
        <f>IF(L3106="","",ABS(L3106))</f>
        <v/>
      </c>
      <c r="N3106" t="n">
        <v>0.4</v>
      </c>
      <c r="O3106" t="n">
        <v>0.9874000000000001</v>
      </c>
      <c r="P3106" t="n">
        <v>0.7516367476240761</v>
      </c>
      <c r="Q3106" t="n">
        <v>0.9899794039132169</v>
      </c>
      <c r="R3106" t="n">
        <v>0.1651609599865274</v>
      </c>
      <c r="S3106" t="n">
        <v>0.9999201783154049</v>
      </c>
      <c r="T3106" t="n">
        <v>0.9865366070931388</v>
      </c>
      <c r="U3106" t="n">
        <v>0.1740149862985695</v>
      </c>
      <c r="V3106" t="n">
        <v>0.6484309940643562</v>
      </c>
      <c r="W3106" t="n">
        <v>0.3662953731755272</v>
      </c>
      <c r="X3106" t="n">
        <v>0.7756759668272876</v>
      </c>
    </row>
    <row r="3107">
      <c r="A3107" t="inlineStr">
        <is>
          <t>3200607</t>
        </is>
      </c>
      <c r="B3107" t="inlineStr">
        <is>
          <t>Aracruz</t>
        </is>
      </c>
      <c r="C3107" t="inlineStr">
        <is>
          <t>ES</t>
        </is>
      </c>
      <c r="D3107" t="inlineStr">
        <is>
          <t>REGIÃO SUDESTE</t>
        </is>
      </c>
      <c r="E3107" s="70">
        <f>SUMPRODUCT(N3107:Q3107,PAINEL_PESOS!$C$16:$C$19)</f>
        <v/>
      </c>
      <c r="F3107" s="70">
        <f>SUMPRODUCT(R3107:T3107,PAINEL_PESOS!$C$21:$C$23)</f>
        <v/>
      </c>
      <c r="G3107" s="70">
        <f>SUMPRODUCT(U3107:V3107,PAINEL_PESOS!$C$25:$C$26)</f>
        <v/>
      </c>
      <c r="H3107" s="70">
        <f>SUMPRODUCT(W3107:X3107,PAINEL_PESOS!$C$28:$C$29)</f>
        <v/>
      </c>
      <c r="I3107" s="70" t="n">
        <v>0.9677789722091219</v>
      </c>
      <c r="J3107" s="70" t="n">
        <v>0.6283221329549509</v>
      </c>
      <c r="K3107" s="71">
        <f>IF(NOT(AND(PAINEL_PESOS!$D$12="OK - 100%",PAINEL_PESOS!$F$20="OK - 100%",PAINEL_PESOS!$F$24="OK - 100%",PAINEL_PESOS!$F$27="OK - 100%",PAINEL_PESOS!$F$30="OK - 100%")),"", (E3107*PAINEL_PESOS!$B$7+F3107*PAINEL_PESOS!$B$8+G3107*PAINEL_PESOS!$B$9+H3107*PAINEL_PESOS!$B$10)*I3107)</f>
        <v/>
      </c>
      <c r="L3107" s="71">
        <f>IF(K3107="","",K3107-J3107)</f>
        <v/>
      </c>
      <c r="M3107" s="71">
        <f>IF(L3107="","",ABS(L3107))</f>
        <v/>
      </c>
      <c r="N3107" t="n">
        <v>1</v>
      </c>
      <c r="O3107" t="n">
        <v>0.9983</v>
      </c>
      <c r="P3107" t="n">
        <v>0.5897571277719114</v>
      </c>
      <c r="Q3107" t="n">
        <v>0.9685351579720545</v>
      </c>
      <c r="R3107" t="n">
        <v>0.5372762846597315</v>
      </c>
      <c r="S3107" t="n">
        <v>0.8735398084877427</v>
      </c>
      <c r="T3107" t="n">
        <v>0.8996179747311656</v>
      </c>
      <c r="U3107" t="n">
        <v>0.2501278884856762</v>
      </c>
      <c r="V3107" t="n">
        <v>0.4114195469152727</v>
      </c>
      <c r="W3107" t="n">
        <v>0.4949421039907682</v>
      </c>
      <c r="X3107" t="n">
        <v>0.718855793181788</v>
      </c>
    </row>
    <row r="3108">
      <c r="A3108" t="inlineStr">
        <is>
          <t>3200706</t>
        </is>
      </c>
      <c r="B3108" t="inlineStr">
        <is>
          <t>Atilio Vivacqua</t>
        </is>
      </c>
      <c r="C3108" t="inlineStr">
        <is>
          <t>ES</t>
        </is>
      </c>
      <c r="D3108" t="inlineStr">
        <is>
          <t>REGIÃO SUDESTE</t>
        </is>
      </c>
      <c r="E3108" s="70">
        <f>SUMPRODUCT(N3108:Q3108,PAINEL_PESOS!$C$16:$C$19)</f>
        <v/>
      </c>
      <c r="F3108" s="70">
        <f>SUMPRODUCT(R3108:T3108,PAINEL_PESOS!$C$21:$C$23)</f>
        <v/>
      </c>
      <c r="G3108" s="70">
        <f>SUMPRODUCT(U3108:V3108,PAINEL_PESOS!$C$25:$C$26)</f>
        <v/>
      </c>
      <c r="H3108" s="70">
        <f>SUMPRODUCT(W3108:X3108,PAINEL_PESOS!$C$28:$C$29)</f>
        <v/>
      </c>
      <c r="I3108" s="70" t="n">
        <v>0.9800779605525313</v>
      </c>
      <c r="J3108" s="70" t="n">
        <v>0.6297919123100543</v>
      </c>
      <c r="K3108" s="71">
        <f>IF(NOT(AND(PAINEL_PESOS!$D$12="OK - 100%",PAINEL_PESOS!$F$20="OK - 100%",PAINEL_PESOS!$F$24="OK - 100%",PAINEL_PESOS!$F$27="OK - 100%",PAINEL_PESOS!$F$30="OK - 100%")),"", (E3108*PAINEL_PESOS!$B$7+F3108*PAINEL_PESOS!$B$8+G3108*PAINEL_PESOS!$B$9+H3108*PAINEL_PESOS!$B$10)*I3108)</f>
        <v/>
      </c>
      <c r="L3108" s="71">
        <f>IF(K3108="","",K3108-J3108)</f>
        <v/>
      </c>
      <c r="M3108" s="71">
        <f>IF(L3108="","",ABS(L3108))</f>
        <v/>
      </c>
      <c r="N3108" t="n">
        <v>0.6</v>
      </c>
      <c r="O3108" t="n">
        <v>0.9754</v>
      </c>
      <c r="P3108" t="n">
        <v>0.6484688489968321</v>
      </c>
      <c r="Q3108" t="n">
        <v>0.9849170448550552</v>
      </c>
      <c r="R3108" t="n">
        <v>0.2711302442246258</v>
      </c>
      <c r="S3108" t="n">
        <v>0.960603232277607</v>
      </c>
      <c r="T3108" t="n">
        <v>0.9226722326374622</v>
      </c>
      <c r="U3108" t="n">
        <v>0.2335772420863585</v>
      </c>
      <c r="V3108" t="n">
        <v>0.6887481136296874</v>
      </c>
      <c r="W3108" t="n">
        <v>0.3792820269723231</v>
      </c>
      <c r="X3108" t="n">
        <v>0.7984787106952477</v>
      </c>
    </row>
    <row r="3109">
      <c r="A3109" t="inlineStr">
        <is>
          <t>3200805</t>
        </is>
      </c>
      <c r="B3109" t="inlineStr">
        <is>
          <t>Baixo Guandu</t>
        </is>
      </c>
      <c r="C3109" t="inlineStr">
        <is>
          <t>ES</t>
        </is>
      </c>
      <c r="D3109" t="inlineStr">
        <is>
          <t>REGIÃO SUDESTE</t>
        </is>
      </c>
      <c r="E3109" s="70">
        <f>SUMPRODUCT(N3109:Q3109,PAINEL_PESOS!$C$16:$C$19)</f>
        <v/>
      </c>
      <c r="F3109" s="70">
        <f>SUMPRODUCT(R3109:T3109,PAINEL_PESOS!$C$21:$C$23)</f>
        <v/>
      </c>
      <c r="G3109" s="70">
        <f>SUMPRODUCT(U3109:V3109,PAINEL_PESOS!$C$25:$C$26)</f>
        <v/>
      </c>
      <c r="H3109" s="70">
        <f>SUMPRODUCT(W3109:X3109,PAINEL_PESOS!$C$28:$C$29)</f>
        <v/>
      </c>
      <c r="I3109" s="70" t="n">
        <v>0.9791046141737311</v>
      </c>
      <c r="J3109" s="70" t="n">
        <v>0.652261570317422</v>
      </c>
      <c r="K3109" s="71">
        <f>IF(NOT(AND(PAINEL_PESOS!$D$12="OK - 100%",PAINEL_PESOS!$F$20="OK - 100%",PAINEL_PESOS!$F$24="OK - 100%",PAINEL_PESOS!$F$27="OK - 100%",PAINEL_PESOS!$F$30="OK - 100%")),"", (E3109*PAINEL_PESOS!$B$7+F3109*PAINEL_PESOS!$B$8+G3109*PAINEL_PESOS!$B$9+H3109*PAINEL_PESOS!$B$10)*I3109)</f>
        <v/>
      </c>
      <c r="L3109" s="71">
        <f>IF(K3109="","",K3109-J3109)</f>
        <v/>
      </c>
      <c r="M3109" s="71">
        <f>IF(L3109="","",ABS(L3109))</f>
        <v/>
      </c>
      <c r="N3109" t="n">
        <v>1</v>
      </c>
      <c r="O3109" t="n">
        <v>0.9913999999999999</v>
      </c>
      <c r="P3109" t="n">
        <v>0.7179514255543822</v>
      </c>
      <c r="Q3109" t="n">
        <v>0.9880639123148702</v>
      </c>
      <c r="R3109" t="n">
        <v>0.3365173884178885</v>
      </c>
      <c r="S3109" t="n">
        <v>0.9971448685741172</v>
      </c>
      <c r="T3109" t="n">
        <v>0.902101052492408</v>
      </c>
      <c r="U3109" t="n">
        <v>0.2259777242646372</v>
      </c>
      <c r="V3109" t="n">
        <v>0.6340332731367462</v>
      </c>
      <c r="W3109" t="n">
        <v>0.4225737437917801</v>
      </c>
      <c r="X3109" t="n">
        <v>0.7076522676075547</v>
      </c>
    </row>
    <row r="3110">
      <c r="A3110" t="inlineStr">
        <is>
          <t>3200904</t>
        </is>
      </c>
      <c r="B3110" t="inlineStr">
        <is>
          <t>Barra de São Francisco</t>
        </is>
      </c>
      <c r="C3110" t="inlineStr">
        <is>
          <t>ES</t>
        </is>
      </c>
      <c r="D3110" t="inlineStr">
        <is>
          <t>REGIÃO SUDESTE</t>
        </is>
      </c>
      <c r="E3110" s="70">
        <f>SUMPRODUCT(N3110:Q3110,PAINEL_PESOS!$C$16:$C$19)</f>
        <v/>
      </c>
      <c r="F3110" s="70">
        <f>SUMPRODUCT(R3110:T3110,PAINEL_PESOS!$C$21:$C$23)</f>
        <v/>
      </c>
      <c r="G3110" s="70">
        <f>SUMPRODUCT(U3110:V3110,PAINEL_PESOS!$C$25:$C$26)</f>
        <v/>
      </c>
      <c r="H3110" s="70">
        <f>SUMPRODUCT(W3110:X3110,PAINEL_PESOS!$C$28:$C$29)</f>
        <v/>
      </c>
      <c r="I3110" s="70" t="n">
        <v>0.9566189838626902</v>
      </c>
      <c r="J3110" s="70" t="n">
        <v>0.5825222762119305</v>
      </c>
      <c r="K3110" s="71">
        <f>IF(NOT(AND(PAINEL_PESOS!$D$12="OK - 100%",PAINEL_PESOS!$F$20="OK - 100%",PAINEL_PESOS!$F$24="OK - 100%",PAINEL_PESOS!$F$27="OK - 100%",PAINEL_PESOS!$F$30="OK - 100%")),"", (E3110*PAINEL_PESOS!$B$7+F3110*PAINEL_PESOS!$B$8+G3110*PAINEL_PESOS!$B$9+H3110*PAINEL_PESOS!$B$10)*I3110)</f>
        <v/>
      </c>
      <c r="L3110" s="71">
        <f>IF(K3110="","",K3110-J3110)</f>
        <v/>
      </c>
      <c r="M3110" s="71">
        <f>IF(L3110="","",ABS(L3110))</f>
        <v/>
      </c>
      <c r="N3110" t="n">
        <v>0.4</v>
      </c>
      <c r="O3110" t="n">
        <v>0.9953</v>
      </c>
      <c r="P3110" t="n">
        <v>0.6802534318901795</v>
      </c>
      <c r="Q3110" t="n">
        <v>0.9653585195579761</v>
      </c>
      <c r="R3110" t="n">
        <v>0.3718523120313295</v>
      </c>
      <c r="S3110" t="n">
        <v>0.9952021094348069</v>
      </c>
      <c r="T3110" t="n">
        <v>0.8008484321436837</v>
      </c>
      <c r="U3110" t="n">
        <v>0.1277200601436635</v>
      </c>
      <c r="V3110" t="n">
        <v>0.6376733499670328</v>
      </c>
      <c r="W3110" t="n">
        <v>0.4859465650856809</v>
      </c>
      <c r="X3110" t="n">
        <v>0.6544447102312169</v>
      </c>
    </row>
    <row r="3111">
      <c r="A3111" t="inlineStr">
        <is>
          <t>3201001</t>
        </is>
      </c>
      <c r="B3111" t="inlineStr">
        <is>
          <t>Boa Esperança</t>
        </is>
      </c>
      <c r="C3111" t="inlineStr">
        <is>
          <t>ES</t>
        </is>
      </c>
      <c r="D3111" t="inlineStr">
        <is>
          <t>REGIÃO SUDESTE</t>
        </is>
      </c>
      <c r="E3111" s="70">
        <f>SUMPRODUCT(N3111:Q3111,PAINEL_PESOS!$C$16:$C$19)</f>
        <v/>
      </c>
      <c r="F3111" s="70">
        <f>SUMPRODUCT(R3111:T3111,PAINEL_PESOS!$C$21:$C$23)</f>
        <v/>
      </c>
      <c r="G3111" s="70">
        <f>SUMPRODUCT(U3111:V3111,PAINEL_PESOS!$C$25:$C$26)</f>
        <v/>
      </c>
      <c r="H3111" s="70">
        <f>SUMPRODUCT(W3111:X3111,PAINEL_PESOS!$C$28:$C$29)</f>
        <v/>
      </c>
      <c r="I3111" s="70" t="n">
        <v>0.8537802319840895</v>
      </c>
      <c r="J3111" s="70" t="n">
        <v>0.4486441430823974</v>
      </c>
      <c r="K3111" s="71">
        <f>IF(NOT(AND(PAINEL_PESOS!$D$12="OK - 100%",PAINEL_PESOS!$F$20="OK - 100%",PAINEL_PESOS!$F$24="OK - 100%",PAINEL_PESOS!$F$27="OK - 100%",PAINEL_PESOS!$F$30="OK - 100%")),"", (E3111*PAINEL_PESOS!$B$7+F3111*PAINEL_PESOS!$B$8+G3111*PAINEL_PESOS!$B$9+H3111*PAINEL_PESOS!$B$10)*I3111)</f>
        <v/>
      </c>
      <c r="L3111" s="71">
        <f>IF(K3111="","",K3111-J3111)</f>
        <v/>
      </c>
      <c r="M3111" s="71">
        <f>IF(L3111="","",ABS(L3111))</f>
        <v/>
      </c>
      <c r="N3111" t="n">
        <v>0.2</v>
      </c>
      <c r="O3111" t="n">
        <v>1</v>
      </c>
      <c r="P3111" t="n">
        <v>0.6786694825765576</v>
      </c>
      <c r="Q3111" t="n">
        <v>0.9590702139128351</v>
      </c>
      <c r="R3111" t="n">
        <v>0.2525644786463159</v>
      </c>
      <c r="S3111" t="n">
        <v>0.9959606927655842</v>
      </c>
      <c r="T3111" t="n">
        <v>0.2612433426311733</v>
      </c>
      <c r="U3111" t="n">
        <v>0.09276824426428119</v>
      </c>
      <c r="V3111" t="n">
        <v>0.4841049399137635</v>
      </c>
      <c r="W3111" t="n">
        <v>0.5473183577717249</v>
      </c>
      <c r="X3111" t="n">
        <v>0.6542635196059018</v>
      </c>
    </row>
    <row r="3112">
      <c r="A3112" t="inlineStr">
        <is>
          <t>3201100</t>
        </is>
      </c>
      <c r="B3112" t="inlineStr">
        <is>
          <t>Bom Jesus do Norte</t>
        </is>
      </c>
      <c r="C3112" t="inlineStr">
        <is>
          <t>ES</t>
        </is>
      </c>
      <c r="D3112" t="inlineStr">
        <is>
          <t>REGIÃO SUDESTE</t>
        </is>
      </c>
      <c r="E3112" s="70">
        <f>SUMPRODUCT(N3112:Q3112,PAINEL_PESOS!$C$16:$C$19)</f>
        <v/>
      </c>
      <c r="F3112" s="70">
        <f>SUMPRODUCT(R3112:T3112,PAINEL_PESOS!$C$21:$C$23)</f>
        <v/>
      </c>
      <c r="G3112" s="70">
        <f>SUMPRODUCT(U3112:V3112,PAINEL_PESOS!$C$25:$C$26)</f>
        <v/>
      </c>
      <c r="H3112" s="70">
        <f>SUMPRODUCT(W3112:X3112,PAINEL_PESOS!$C$28:$C$29)</f>
        <v/>
      </c>
      <c r="I3112" s="70" t="n">
        <v>0.9844695162020536</v>
      </c>
      <c r="J3112" s="70" t="n">
        <v>0.6346561610651749</v>
      </c>
      <c r="K3112" s="71">
        <f>IF(NOT(AND(PAINEL_PESOS!$D$12="OK - 100%",PAINEL_PESOS!$F$20="OK - 100%",PAINEL_PESOS!$F$24="OK - 100%",PAINEL_PESOS!$F$27="OK - 100%",PAINEL_PESOS!$F$30="OK - 100%")),"", (E3112*PAINEL_PESOS!$B$7+F3112*PAINEL_PESOS!$B$8+G3112*PAINEL_PESOS!$B$9+H3112*PAINEL_PESOS!$B$10)*I3112)</f>
        <v/>
      </c>
      <c r="L3112" s="71">
        <f>IF(K3112="","",K3112-J3112)</f>
        <v/>
      </c>
      <c r="M3112" s="71">
        <f>IF(L3112="","",ABS(L3112))</f>
        <v/>
      </c>
      <c r="N3112" t="n">
        <v>0.8</v>
      </c>
      <c r="O3112" t="n">
        <v>0.9731</v>
      </c>
      <c r="P3112" t="n">
        <v>0.763674762407603</v>
      </c>
      <c r="Q3112" t="n">
        <v>0.9553034678589143</v>
      </c>
      <c r="R3112" t="n">
        <v>0.2222836324073259</v>
      </c>
      <c r="S3112" t="n">
        <v>0.9874698170547573</v>
      </c>
      <c r="T3112" t="n">
        <v>0.9562505206562372</v>
      </c>
      <c r="U3112" t="n">
        <v>0.1740149862985695</v>
      </c>
      <c r="V3112" t="n">
        <v>0.6513172688489638</v>
      </c>
      <c r="W3112" t="n">
        <v>0.3662953731755272</v>
      </c>
      <c r="X3112" t="n">
        <v>0.7756759668272876</v>
      </c>
    </row>
    <row r="3113">
      <c r="A3113" t="inlineStr">
        <is>
          <t>3201159</t>
        </is>
      </c>
      <c r="B3113" t="inlineStr">
        <is>
          <t>Brejetuba</t>
        </is>
      </c>
      <c r="C3113" t="inlineStr">
        <is>
          <t>ES</t>
        </is>
      </c>
      <c r="D3113" t="inlineStr">
        <is>
          <t>REGIÃO SUDESTE</t>
        </is>
      </c>
      <c r="E3113" s="70">
        <f>SUMPRODUCT(N3113:Q3113,PAINEL_PESOS!$C$16:$C$19)</f>
        <v/>
      </c>
      <c r="F3113" s="70">
        <f>SUMPRODUCT(R3113:T3113,PAINEL_PESOS!$C$21:$C$23)</f>
        <v/>
      </c>
      <c r="G3113" s="70">
        <f>SUMPRODUCT(U3113:V3113,PAINEL_PESOS!$C$25:$C$26)</f>
        <v/>
      </c>
      <c r="H3113" s="70">
        <f>SUMPRODUCT(W3113:X3113,PAINEL_PESOS!$C$28:$C$29)</f>
        <v/>
      </c>
      <c r="I3113" s="70" t="n">
        <v>0.9939343626531323</v>
      </c>
      <c r="J3113" s="70" t="n">
        <v>0.6067156839598725</v>
      </c>
      <c r="K3113" s="71">
        <f>IF(NOT(AND(PAINEL_PESOS!$D$12="OK - 100%",PAINEL_PESOS!$F$20="OK - 100%",PAINEL_PESOS!$F$24="OK - 100%",PAINEL_PESOS!$F$27="OK - 100%",PAINEL_PESOS!$F$30="OK - 100%")),"", (E3113*PAINEL_PESOS!$B$7+F3113*PAINEL_PESOS!$B$8+G3113*PAINEL_PESOS!$B$9+H3113*PAINEL_PESOS!$B$10)*I3113)</f>
        <v/>
      </c>
      <c r="L3113" s="71">
        <f>IF(K3113="","",K3113-J3113)</f>
        <v/>
      </c>
      <c r="M3113" s="71">
        <f>IF(L3113="","",ABS(L3113))</f>
        <v/>
      </c>
      <c r="N3113" t="n">
        <v>0.2</v>
      </c>
      <c r="O3113" t="n">
        <v>0.9873</v>
      </c>
      <c r="P3113" t="n">
        <v>0.7617740232312566</v>
      </c>
      <c r="Q3113" t="n">
        <v>0.9907383937895495</v>
      </c>
      <c r="R3113" t="n">
        <v>0.2447443952359657</v>
      </c>
      <c r="S3113" t="n">
        <v>0.9999677808814381</v>
      </c>
      <c r="T3113" t="n">
        <v>0.9756447112610145</v>
      </c>
      <c r="U3113" t="n">
        <v>0.2217392877592492</v>
      </c>
      <c r="V3113" t="n">
        <v>0.5870892075709473</v>
      </c>
      <c r="W3113" t="n">
        <v>0.4002187298532856</v>
      </c>
      <c r="X3113" t="n">
        <v>0.7241547194147132</v>
      </c>
    </row>
    <row r="3114">
      <c r="A3114" t="inlineStr">
        <is>
          <t>3201209</t>
        </is>
      </c>
      <c r="B3114" t="inlineStr">
        <is>
          <t>Cachoeiro de Itapemirim</t>
        </is>
      </c>
      <c r="C3114" t="inlineStr">
        <is>
          <t>ES</t>
        </is>
      </c>
      <c r="D3114" t="inlineStr">
        <is>
          <t>REGIÃO SUDESTE</t>
        </is>
      </c>
      <c r="E3114" s="70">
        <f>SUMPRODUCT(N3114:Q3114,PAINEL_PESOS!$C$16:$C$19)</f>
        <v/>
      </c>
      <c r="F3114" s="70">
        <f>SUMPRODUCT(R3114:T3114,PAINEL_PESOS!$C$21:$C$23)</f>
        <v/>
      </c>
      <c r="G3114" s="70">
        <f>SUMPRODUCT(U3114:V3114,PAINEL_PESOS!$C$25:$C$26)</f>
        <v/>
      </c>
      <c r="H3114" s="70">
        <f>SUMPRODUCT(W3114:X3114,PAINEL_PESOS!$C$28:$C$29)</f>
        <v/>
      </c>
      <c r="I3114" s="70" t="n">
        <v>0.9876015546107308</v>
      </c>
      <c r="J3114" s="70" t="n">
        <v>0.6816071971013435</v>
      </c>
      <c r="K3114" s="71">
        <f>IF(NOT(AND(PAINEL_PESOS!$D$12="OK - 100%",PAINEL_PESOS!$F$20="OK - 100%",PAINEL_PESOS!$F$24="OK - 100%",PAINEL_PESOS!$F$27="OK - 100%",PAINEL_PESOS!$F$30="OK - 100%")),"", (E3114*PAINEL_PESOS!$B$7+F3114*PAINEL_PESOS!$B$8+G3114*PAINEL_PESOS!$B$9+H3114*PAINEL_PESOS!$B$10)*I3114)</f>
        <v/>
      </c>
      <c r="L3114" s="71">
        <f>IF(K3114="","",K3114-J3114)</f>
        <v/>
      </c>
      <c r="M3114" s="71">
        <f>IF(L3114="","",ABS(L3114))</f>
        <v/>
      </c>
      <c r="N3114" t="n">
        <v>1</v>
      </c>
      <c r="O3114" t="n">
        <v>0.9893</v>
      </c>
      <c r="P3114" t="n">
        <v>0.7129883843717001</v>
      </c>
      <c r="Q3114" t="n">
        <v>0.9552689146506491</v>
      </c>
      <c r="R3114" t="n">
        <v>0.535666775599231</v>
      </c>
      <c r="S3114" t="n">
        <v>0.9790690245889926</v>
      </c>
      <c r="T3114" t="n">
        <v>0.9778044780020508</v>
      </c>
      <c r="U3114" t="n">
        <v>0.2338566662375932</v>
      </c>
      <c r="V3114" t="n">
        <v>0.6187808776868551</v>
      </c>
      <c r="W3114" t="n">
        <v>0.3796285870350421</v>
      </c>
      <c r="X3114" t="n">
        <v>0.7985749787004587</v>
      </c>
    </row>
    <row r="3115">
      <c r="A3115" t="inlineStr">
        <is>
          <t>3201308</t>
        </is>
      </c>
      <c r="B3115" t="inlineStr">
        <is>
          <t>Cariacica</t>
        </is>
      </c>
      <c r="C3115" t="inlineStr">
        <is>
          <t>ES</t>
        </is>
      </c>
      <c r="D3115" t="inlineStr">
        <is>
          <t>REGIÃO SUDESTE</t>
        </is>
      </c>
      <c r="E3115" s="70">
        <f>SUMPRODUCT(N3115:Q3115,PAINEL_PESOS!$C$16:$C$19)</f>
        <v/>
      </c>
      <c r="F3115" s="70">
        <f>SUMPRODUCT(R3115:T3115,PAINEL_PESOS!$C$21:$C$23)</f>
        <v/>
      </c>
      <c r="G3115" s="70">
        <f>SUMPRODUCT(U3115:V3115,PAINEL_PESOS!$C$25:$C$26)</f>
        <v/>
      </c>
      <c r="H3115" s="70">
        <f>SUMPRODUCT(W3115:X3115,PAINEL_PESOS!$C$28:$C$29)</f>
        <v/>
      </c>
      <c r="I3115" s="70" t="n">
        <v>0.9275737697708498</v>
      </c>
      <c r="J3115" s="70" t="n">
        <v>0.5716076545639442</v>
      </c>
      <c r="K3115" s="71">
        <f>IF(NOT(AND(PAINEL_PESOS!$D$12="OK - 100%",PAINEL_PESOS!$F$20="OK - 100%",PAINEL_PESOS!$F$24="OK - 100%",PAINEL_PESOS!$F$27="OK - 100%",PAINEL_PESOS!$F$30="OK - 100%")),"", (E3115*PAINEL_PESOS!$B$7+F3115*PAINEL_PESOS!$B$8+G3115*PAINEL_PESOS!$B$9+H3115*PAINEL_PESOS!$B$10)*I3115)</f>
        <v/>
      </c>
      <c r="L3115" s="71">
        <f>IF(K3115="","",K3115-J3115)</f>
        <v/>
      </c>
      <c r="M3115" s="71">
        <f>IF(L3115="","",ABS(L3115))</f>
        <v/>
      </c>
      <c r="N3115" t="n">
        <v>0.4</v>
      </c>
      <c r="O3115" t="n">
        <v>0.99</v>
      </c>
      <c r="P3115" t="n">
        <v>0.365364308342133</v>
      </c>
      <c r="Q3115" t="n">
        <v>0.5320643972170176</v>
      </c>
      <c r="R3115" t="n">
        <v>0.6252320628899776</v>
      </c>
      <c r="S3115" t="n">
        <v>0.9399201159107206</v>
      </c>
      <c r="T3115" t="n">
        <v>0.9883257704523238</v>
      </c>
      <c r="U3115" t="n">
        <v>0.3878540190240158</v>
      </c>
      <c r="V3115" t="n">
        <v>0.445540149724785</v>
      </c>
      <c r="W3115" t="n">
        <v>0.4738102792335809</v>
      </c>
      <c r="X3115" t="n">
        <v>0.7766790706622381</v>
      </c>
    </row>
    <row r="3116">
      <c r="A3116" t="inlineStr">
        <is>
          <t>3201407</t>
        </is>
      </c>
      <c r="B3116" t="inlineStr">
        <is>
          <t>Castelo</t>
        </is>
      </c>
      <c r="C3116" t="inlineStr">
        <is>
          <t>ES</t>
        </is>
      </c>
      <c r="D3116" t="inlineStr">
        <is>
          <t>REGIÃO SUDESTE</t>
        </is>
      </c>
      <c r="E3116" s="70">
        <f>SUMPRODUCT(N3116:Q3116,PAINEL_PESOS!$C$16:$C$19)</f>
        <v/>
      </c>
      <c r="F3116" s="70">
        <f>SUMPRODUCT(R3116:T3116,PAINEL_PESOS!$C$21:$C$23)</f>
        <v/>
      </c>
      <c r="G3116" s="70">
        <f>SUMPRODUCT(U3116:V3116,PAINEL_PESOS!$C$25:$C$26)</f>
        <v/>
      </c>
      <c r="H3116" s="70">
        <f>SUMPRODUCT(W3116:X3116,PAINEL_PESOS!$C$28:$C$29)</f>
        <v/>
      </c>
      <c r="I3116" s="70" t="n">
        <v>0.9762832124130003</v>
      </c>
      <c r="J3116" s="70" t="n">
        <v>0.646862907969343</v>
      </c>
      <c r="K3116" s="71">
        <f>IF(NOT(AND(PAINEL_PESOS!$D$12="OK - 100%",PAINEL_PESOS!$F$20="OK - 100%",PAINEL_PESOS!$F$24="OK - 100%",PAINEL_PESOS!$F$27="OK - 100%",PAINEL_PESOS!$F$30="OK - 100%")),"", (E3116*PAINEL_PESOS!$B$7+F3116*PAINEL_PESOS!$B$8+G3116*PAINEL_PESOS!$B$9+H3116*PAINEL_PESOS!$B$10)*I3116)</f>
        <v/>
      </c>
      <c r="L3116" s="71">
        <f>IF(K3116="","",K3116-J3116)</f>
        <v/>
      </c>
      <c r="M3116" s="71">
        <f>IF(L3116="","",ABS(L3116))</f>
        <v/>
      </c>
      <c r="N3116" t="n">
        <v>0.8</v>
      </c>
      <c r="O3116" t="n">
        <v>0.9872</v>
      </c>
      <c r="P3116" t="n">
        <v>0.8166842661034848</v>
      </c>
      <c r="Q3116" t="n">
        <v>0.9843374287195324</v>
      </c>
      <c r="R3116" t="n">
        <v>0.3766104685507788</v>
      </c>
      <c r="S3116" t="n">
        <v>0.9859343107289947</v>
      </c>
      <c r="T3116" t="n">
        <v>0.893522149742848</v>
      </c>
      <c r="U3116" t="n">
        <v>0.2338350504491718</v>
      </c>
      <c r="V3116" t="n">
        <v>0.5907530473131983</v>
      </c>
      <c r="W3116" t="n">
        <v>0.3793878588091864</v>
      </c>
      <c r="X3116" t="n">
        <v>0.7984854447639511</v>
      </c>
    </row>
    <row r="3117">
      <c r="A3117" t="inlineStr">
        <is>
          <t>3201506</t>
        </is>
      </c>
      <c r="B3117" t="inlineStr">
        <is>
          <t>Colatina</t>
        </is>
      </c>
      <c r="C3117" t="inlineStr">
        <is>
          <t>ES</t>
        </is>
      </c>
      <c r="D3117" t="inlineStr">
        <is>
          <t>REGIÃO SUDESTE</t>
        </is>
      </c>
      <c r="E3117" s="70">
        <f>SUMPRODUCT(N3117:Q3117,PAINEL_PESOS!$C$16:$C$19)</f>
        <v/>
      </c>
      <c r="F3117" s="70">
        <f>SUMPRODUCT(R3117:T3117,PAINEL_PESOS!$C$21:$C$23)</f>
        <v/>
      </c>
      <c r="G3117" s="70">
        <f>SUMPRODUCT(U3117:V3117,PAINEL_PESOS!$C$25:$C$26)</f>
        <v/>
      </c>
      <c r="H3117" s="70">
        <f>SUMPRODUCT(W3117:X3117,PAINEL_PESOS!$C$28:$C$29)</f>
        <v/>
      </c>
      <c r="I3117" s="70" t="n">
        <v>0.9374532151892568</v>
      </c>
      <c r="J3117" s="70" t="n">
        <v>0.6172454177353875</v>
      </c>
      <c r="K3117" s="71">
        <f>IF(NOT(AND(PAINEL_PESOS!$D$12="OK - 100%",PAINEL_PESOS!$F$20="OK - 100%",PAINEL_PESOS!$F$24="OK - 100%",PAINEL_PESOS!$F$27="OK - 100%",PAINEL_PESOS!$F$30="OK - 100%")),"", (E3117*PAINEL_PESOS!$B$7+F3117*PAINEL_PESOS!$B$8+G3117*PAINEL_PESOS!$B$9+H3117*PAINEL_PESOS!$B$10)*I3117)</f>
        <v/>
      </c>
      <c r="L3117" s="71">
        <f>IF(K3117="","",K3117-J3117)</f>
        <v/>
      </c>
      <c r="M3117" s="71">
        <f>IF(L3117="","",ABS(L3117))</f>
        <v/>
      </c>
      <c r="N3117" t="n">
        <v>1</v>
      </c>
      <c r="O3117" t="n">
        <v>0.9974</v>
      </c>
      <c r="P3117" t="n">
        <v>0.600739176346357</v>
      </c>
      <c r="Q3117" t="n">
        <v>0.9412157700680865</v>
      </c>
      <c r="R3117" t="n">
        <v>0.4993511022125964</v>
      </c>
      <c r="S3117" t="n">
        <v>0.964400235410076</v>
      </c>
      <c r="T3117" t="n">
        <v>0.7163689235072659</v>
      </c>
      <c r="U3117" t="n">
        <v>0.2059208136261969</v>
      </c>
      <c r="V3117" t="n">
        <v>0.6790214929686393</v>
      </c>
      <c r="W3117" t="n">
        <v>0.4549927968068454</v>
      </c>
      <c r="X3117" t="n">
        <v>0.7043976784318644</v>
      </c>
    </row>
    <row r="3118">
      <c r="A3118" t="inlineStr">
        <is>
          <t>3201605</t>
        </is>
      </c>
      <c r="B3118" t="inlineStr">
        <is>
          <t>Conceição da Barra</t>
        </is>
      </c>
      <c r="C3118" t="inlineStr">
        <is>
          <t>ES</t>
        </is>
      </c>
      <c r="D3118" t="inlineStr">
        <is>
          <t>REGIÃO SUDESTE</t>
        </is>
      </c>
      <c r="E3118" s="70">
        <f>SUMPRODUCT(N3118:Q3118,PAINEL_PESOS!$C$16:$C$19)</f>
        <v/>
      </c>
      <c r="F3118" s="70">
        <f>SUMPRODUCT(R3118:T3118,PAINEL_PESOS!$C$21:$C$23)</f>
        <v/>
      </c>
      <c r="G3118" s="70">
        <f>SUMPRODUCT(U3118:V3118,PAINEL_PESOS!$C$25:$C$26)</f>
        <v/>
      </c>
      <c r="H3118" s="70">
        <f>SUMPRODUCT(W3118:X3118,PAINEL_PESOS!$C$28:$C$29)</f>
        <v/>
      </c>
      <c r="I3118" s="70" t="n">
        <v>0.9086057834862511</v>
      </c>
      <c r="J3118" s="70" t="n">
        <v>0.5008546908207927</v>
      </c>
      <c r="K3118" s="71">
        <f>IF(NOT(AND(PAINEL_PESOS!$D$12="OK - 100%",PAINEL_PESOS!$F$20="OK - 100%",PAINEL_PESOS!$F$24="OK - 100%",PAINEL_PESOS!$F$27="OK - 100%",PAINEL_PESOS!$F$30="OK - 100%")),"", (E3118*PAINEL_PESOS!$B$7+F3118*PAINEL_PESOS!$B$8+G3118*PAINEL_PESOS!$B$9+H3118*PAINEL_PESOS!$B$10)*I3118)</f>
        <v/>
      </c>
      <c r="L3118" s="71">
        <f>IF(K3118="","",K3118-J3118)</f>
        <v/>
      </c>
      <c r="M3118" s="71">
        <f>IF(L3118="","",ABS(L3118))</f>
        <v/>
      </c>
      <c r="N3118" t="n">
        <v>0.4</v>
      </c>
      <c r="O3118" t="n">
        <v>0.9781</v>
      </c>
      <c r="P3118" t="n">
        <v>0.7249208025343189</v>
      </c>
      <c r="Q3118" t="n">
        <v>0.9065924944200517</v>
      </c>
      <c r="R3118" t="n">
        <v>0.308553701259803</v>
      </c>
      <c r="S3118" t="n">
        <v>0.8071977120030853</v>
      </c>
      <c r="T3118" t="n">
        <v>0.606230267382412</v>
      </c>
      <c r="U3118" t="n">
        <v>0.0912622606838407</v>
      </c>
      <c r="V3118" t="n">
        <v>0.4598513237944108</v>
      </c>
      <c r="W3118" t="n">
        <v>0.5514621137057415</v>
      </c>
      <c r="X3118" t="n">
        <v>0.6545044228317347</v>
      </c>
    </row>
    <row r="3119">
      <c r="A3119" t="inlineStr">
        <is>
          <t>3201704</t>
        </is>
      </c>
      <c r="B3119" t="inlineStr">
        <is>
          <t>Conceição do Castelo</t>
        </is>
      </c>
      <c r="C3119" t="inlineStr">
        <is>
          <t>ES</t>
        </is>
      </c>
      <c r="D3119" t="inlineStr">
        <is>
          <t>REGIÃO SUDESTE</t>
        </is>
      </c>
      <c r="E3119" s="70">
        <f>SUMPRODUCT(N3119:Q3119,PAINEL_PESOS!$C$16:$C$19)</f>
        <v/>
      </c>
      <c r="F3119" s="70">
        <f>SUMPRODUCT(R3119:T3119,PAINEL_PESOS!$C$21:$C$23)</f>
        <v/>
      </c>
      <c r="G3119" s="70">
        <f>SUMPRODUCT(U3119:V3119,PAINEL_PESOS!$C$25:$C$26)</f>
        <v/>
      </c>
      <c r="H3119" s="70">
        <f>SUMPRODUCT(W3119:X3119,PAINEL_PESOS!$C$28:$C$29)</f>
        <v/>
      </c>
      <c r="I3119" s="70" t="n">
        <v>0.9930147510114674</v>
      </c>
      <c r="J3119" s="70" t="n">
        <v>0.6496100443708362</v>
      </c>
      <c r="K3119" s="71">
        <f>IF(NOT(AND(PAINEL_PESOS!$D$12="OK - 100%",PAINEL_PESOS!$F$20="OK - 100%",PAINEL_PESOS!$F$24="OK - 100%",PAINEL_PESOS!$F$27="OK - 100%",PAINEL_PESOS!$F$30="OK - 100%")),"", (E3119*PAINEL_PESOS!$B$7+F3119*PAINEL_PESOS!$B$8+G3119*PAINEL_PESOS!$B$9+H3119*PAINEL_PESOS!$B$10)*I3119)</f>
        <v/>
      </c>
      <c r="L3119" s="71">
        <f>IF(K3119="","",K3119-J3119)</f>
        <v/>
      </c>
      <c r="M3119" s="71">
        <f>IF(L3119="","",ABS(L3119))</f>
        <v/>
      </c>
      <c r="N3119" t="n">
        <v>0.8</v>
      </c>
      <c r="O3119" t="n">
        <v>0.9962</v>
      </c>
      <c r="P3119" t="n">
        <v>0.8125659978880676</v>
      </c>
      <c r="Q3119" t="n">
        <v>0.993324610313579</v>
      </c>
      <c r="R3119" t="n">
        <v>0.2485099623167639</v>
      </c>
      <c r="S3119" t="n">
        <v>0.9994062566571168</v>
      </c>
      <c r="T3119" t="n">
        <v>0.9693543416903045</v>
      </c>
      <c r="U3119" t="n">
        <v>0.2335623928401075</v>
      </c>
      <c r="V3119" t="n">
        <v>0.5431066325147085</v>
      </c>
      <c r="W3119" t="n">
        <v>0.3793857790876235</v>
      </c>
      <c r="X3119" t="n">
        <v>0.798156734673854</v>
      </c>
    </row>
    <row r="3120">
      <c r="A3120" t="inlineStr">
        <is>
          <t>3201803</t>
        </is>
      </c>
      <c r="B3120" t="inlineStr">
        <is>
          <t>Divino de São Lourenço</t>
        </is>
      </c>
      <c r="C3120" t="inlineStr">
        <is>
          <t>ES</t>
        </is>
      </c>
      <c r="D3120" t="inlineStr">
        <is>
          <t>REGIÃO SUDESTE</t>
        </is>
      </c>
      <c r="E3120" s="70">
        <f>SUMPRODUCT(N3120:Q3120,PAINEL_PESOS!$C$16:$C$19)</f>
        <v/>
      </c>
      <c r="F3120" s="70">
        <f>SUMPRODUCT(R3120:T3120,PAINEL_PESOS!$C$21:$C$23)</f>
        <v/>
      </c>
      <c r="G3120" s="70">
        <f>SUMPRODUCT(U3120:V3120,PAINEL_PESOS!$C$25:$C$26)</f>
        <v/>
      </c>
      <c r="H3120" s="70">
        <f>SUMPRODUCT(W3120:X3120,PAINEL_PESOS!$C$28:$C$29)</f>
        <v/>
      </c>
      <c r="I3120" s="70" t="n">
        <v>0.9991794344984176</v>
      </c>
      <c r="J3120" s="70" t="n">
        <v>0.6394886123062294</v>
      </c>
      <c r="K3120" s="71">
        <f>IF(NOT(AND(PAINEL_PESOS!$D$12="OK - 100%",PAINEL_PESOS!$F$20="OK - 100%",PAINEL_PESOS!$F$24="OK - 100%",PAINEL_PESOS!$F$27="OK - 100%",PAINEL_PESOS!$F$30="OK - 100%")),"", (E3120*PAINEL_PESOS!$B$7+F3120*PAINEL_PESOS!$B$8+G3120*PAINEL_PESOS!$B$9+H3120*PAINEL_PESOS!$B$10)*I3120)</f>
        <v/>
      </c>
      <c r="L3120" s="71">
        <f>IF(K3120="","",K3120-J3120)</f>
        <v/>
      </c>
      <c r="M3120" s="71">
        <f>IF(L3120="","",ABS(L3120))</f>
        <v/>
      </c>
      <c r="N3120" t="n">
        <v>0.8</v>
      </c>
      <c r="O3120" t="n">
        <v>0.9404</v>
      </c>
      <c r="P3120" t="n">
        <v>0.7656810982048574</v>
      </c>
      <c r="Q3120" t="n">
        <v>0.9972994479522129</v>
      </c>
      <c r="R3120" t="n">
        <v>0.1309259375322994</v>
      </c>
      <c r="S3120" t="n">
        <v>0.9999986269950435</v>
      </c>
      <c r="T3120" t="n">
        <v>0.9978275453326022</v>
      </c>
      <c r="U3120" t="n">
        <v>0.1744770205880983</v>
      </c>
      <c r="V3120" t="n">
        <v>0.6325259531148881</v>
      </c>
      <c r="W3120" t="n">
        <v>0.3663961128013355</v>
      </c>
      <c r="X3120" t="n">
        <v>0.77585285149062</v>
      </c>
    </row>
    <row r="3121">
      <c r="A3121" t="inlineStr">
        <is>
          <t>3201902</t>
        </is>
      </c>
      <c r="B3121" t="inlineStr">
        <is>
          <t>Domingos Martins</t>
        </is>
      </c>
      <c r="C3121" t="inlineStr">
        <is>
          <t>ES</t>
        </is>
      </c>
      <c r="D3121" t="inlineStr">
        <is>
          <t>REGIÃO SUDESTE</t>
        </is>
      </c>
      <c r="E3121" s="70">
        <f>SUMPRODUCT(N3121:Q3121,PAINEL_PESOS!$C$16:$C$19)</f>
        <v/>
      </c>
      <c r="F3121" s="70">
        <f>SUMPRODUCT(R3121:T3121,PAINEL_PESOS!$C$21:$C$23)</f>
        <v/>
      </c>
      <c r="G3121" s="70">
        <f>SUMPRODUCT(U3121:V3121,PAINEL_PESOS!$C$25:$C$26)</f>
        <v/>
      </c>
      <c r="H3121" s="70">
        <f>SUMPRODUCT(W3121:X3121,PAINEL_PESOS!$C$28:$C$29)</f>
        <v/>
      </c>
      <c r="I3121" s="70" t="n">
        <v>0.9985005921889721</v>
      </c>
      <c r="J3121" s="70" t="n">
        <v>0.7191971007526629</v>
      </c>
      <c r="K3121" s="71">
        <f>IF(NOT(AND(PAINEL_PESOS!$D$12="OK - 100%",PAINEL_PESOS!$F$20="OK - 100%",PAINEL_PESOS!$F$24="OK - 100%",PAINEL_PESOS!$F$27="OK - 100%",PAINEL_PESOS!$F$30="OK - 100%")),"", (E3121*PAINEL_PESOS!$B$7+F3121*PAINEL_PESOS!$B$8+G3121*PAINEL_PESOS!$B$9+H3121*PAINEL_PESOS!$B$10)*I3121)</f>
        <v/>
      </c>
      <c r="L3121" s="71">
        <f>IF(K3121="","",K3121-J3121)</f>
        <v/>
      </c>
      <c r="M3121" s="71">
        <f>IF(L3121="","",ABS(L3121))</f>
        <v/>
      </c>
      <c r="N3121" t="n">
        <v>1</v>
      </c>
      <c r="O3121" t="n">
        <v>0.9893</v>
      </c>
      <c r="P3121" t="n">
        <v>0.6667370644139388</v>
      </c>
      <c r="Q3121" t="n">
        <v>0.9941476499607755</v>
      </c>
      <c r="R3121" t="n">
        <v>0.3695812590228713</v>
      </c>
      <c r="S3121" t="n">
        <v>0.9965389464055319</v>
      </c>
      <c r="T3121" t="n">
        <v>0.9982654532924919</v>
      </c>
      <c r="U3121" t="n">
        <v>0.465294168422927</v>
      </c>
      <c r="V3121" t="n">
        <v>0.6238105708578292</v>
      </c>
      <c r="W3121" t="n">
        <v>0.4822434793686666</v>
      </c>
      <c r="X3121" t="n">
        <v>0.7895190371275651</v>
      </c>
    </row>
    <row r="3122">
      <c r="A3122" t="inlineStr">
        <is>
          <t>3202009</t>
        </is>
      </c>
      <c r="B3122" t="inlineStr">
        <is>
          <t>Dores do Rio Preto</t>
        </is>
      </c>
      <c r="C3122" t="inlineStr">
        <is>
          <t>ES</t>
        </is>
      </c>
      <c r="D3122" t="inlineStr">
        <is>
          <t>REGIÃO SUDESTE</t>
        </is>
      </c>
      <c r="E3122" s="70">
        <f>SUMPRODUCT(N3122:Q3122,PAINEL_PESOS!$C$16:$C$19)</f>
        <v/>
      </c>
      <c r="F3122" s="70">
        <f>SUMPRODUCT(R3122:T3122,PAINEL_PESOS!$C$21:$C$23)</f>
        <v/>
      </c>
      <c r="G3122" s="70">
        <f>SUMPRODUCT(U3122:V3122,PAINEL_PESOS!$C$25:$C$26)</f>
        <v/>
      </c>
      <c r="H3122" s="70">
        <f>SUMPRODUCT(W3122:X3122,PAINEL_PESOS!$C$28:$C$29)</f>
        <v/>
      </c>
      <c r="I3122" s="70" t="n">
        <v>0.9986347009757932</v>
      </c>
      <c r="J3122" s="70" t="n">
        <v>0.6291776489554427</v>
      </c>
      <c r="K3122" s="71">
        <f>IF(NOT(AND(PAINEL_PESOS!$D$12="OK - 100%",PAINEL_PESOS!$F$20="OK - 100%",PAINEL_PESOS!$F$24="OK - 100%",PAINEL_PESOS!$F$27="OK - 100%",PAINEL_PESOS!$F$30="OK - 100%")),"", (E3122*PAINEL_PESOS!$B$7+F3122*PAINEL_PESOS!$B$8+G3122*PAINEL_PESOS!$B$9+H3122*PAINEL_PESOS!$B$10)*I3122)</f>
        <v/>
      </c>
      <c r="L3122" s="71">
        <f>IF(K3122="","",K3122-J3122)</f>
        <v/>
      </c>
      <c r="M3122" s="71">
        <f>IF(L3122="","",ABS(L3122))</f>
        <v/>
      </c>
      <c r="N3122" t="n">
        <v>0.4</v>
      </c>
      <c r="O3122" t="n">
        <v>0.9872</v>
      </c>
      <c r="P3122" t="n">
        <v>0.8454065469904963</v>
      </c>
      <c r="Q3122" t="n">
        <v>0.9939190883357674</v>
      </c>
      <c r="R3122" t="n">
        <v>0.2082376300309903</v>
      </c>
      <c r="S3122" t="n">
        <v>0.9994485024750225</v>
      </c>
      <c r="T3122" t="n">
        <v>0.9977916692722675</v>
      </c>
      <c r="U3122" t="n">
        <v>0.174084223305659</v>
      </c>
      <c r="V3122" t="n">
        <v>0.6406241938254764</v>
      </c>
      <c r="W3122" t="n">
        <v>0.3663104692632946</v>
      </c>
      <c r="X3122" t="n">
        <v>0.7757024734415514</v>
      </c>
    </row>
    <row r="3123">
      <c r="A3123" t="inlineStr">
        <is>
          <t>3202108</t>
        </is>
      </c>
      <c r="B3123" t="inlineStr">
        <is>
          <t>Ecoporanga</t>
        </is>
      </c>
      <c r="C3123" t="inlineStr">
        <is>
          <t>ES</t>
        </is>
      </c>
      <c r="D3123" t="inlineStr">
        <is>
          <t>REGIÃO SUDESTE</t>
        </is>
      </c>
      <c r="E3123" s="70">
        <f>SUMPRODUCT(N3123:Q3123,PAINEL_PESOS!$C$16:$C$19)</f>
        <v/>
      </c>
      <c r="F3123" s="70">
        <f>SUMPRODUCT(R3123:T3123,PAINEL_PESOS!$C$21:$C$23)</f>
        <v/>
      </c>
      <c r="G3123" s="70">
        <f>SUMPRODUCT(U3123:V3123,PAINEL_PESOS!$C$25:$C$26)</f>
        <v/>
      </c>
      <c r="H3123" s="70">
        <f>SUMPRODUCT(W3123:X3123,PAINEL_PESOS!$C$28:$C$29)</f>
        <v/>
      </c>
      <c r="I3123" s="70" t="n">
        <v>0.9956741445799381</v>
      </c>
      <c r="J3123" s="70" t="n">
        <v>0.6125982680706107</v>
      </c>
      <c r="K3123" s="71">
        <f>IF(NOT(AND(PAINEL_PESOS!$D$12="OK - 100%",PAINEL_PESOS!$F$20="OK - 100%",PAINEL_PESOS!$F$24="OK - 100%",PAINEL_PESOS!$F$27="OK - 100%",PAINEL_PESOS!$F$30="OK - 100%")),"", (E3123*PAINEL_PESOS!$B$7+F3123*PAINEL_PESOS!$B$8+G3123*PAINEL_PESOS!$B$9+H3123*PAINEL_PESOS!$B$10)*I3123)</f>
        <v/>
      </c>
      <c r="L3123" s="71">
        <f>IF(K3123="","",K3123-J3123)</f>
        <v/>
      </c>
      <c r="M3123" s="71">
        <f>IF(L3123="","",ABS(L3123))</f>
        <v/>
      </c>
      <c r="N3123" t="n">
        <v>0.4</v>
      </c>
      <c r="O3123" t="n">
        <v>0.9866</v>
      </c>
      <c r="P3123" t="n">
        <v>0.7386483632523759</v>
      </c>
      <c r="Q3123" t="n">
        <v>0.9957496527447803</v>
      </c>
      <c r="R3123" t="n">
        <v>0.2766353879388827</v>
      </c>
      <c r="S3123" t="n">
        <v>0.9998890265250616</v>
      </c>
      <c r="T3123" t="n">
        <v>0.9812965958386264</v>
      </c>
      <c r="U3123" t="n">
        <v>0.1278118776928011</v>
      </c>
      <c r="V3123" t="n">
        <v>0.588037221318218</v>
      </c>
      <c r="W3123" t="n">
        <v>0.4861389188000751</v>
      </c>
      <c r="X3123" t="n">
        <v>0.6543773111685319</v>
      </c>
    </row>
    <row r="3124">
      <c r="A3124" t="inlineStr">
        <is>
          <t>3202207</t>
        </is>
      </c>
      <c r="B3124" t="inlineStr">
        <is>
          <t>Fundão</t>
        </is>
      </c>
      <c r="C3124" t="inlineStr">
        <is>
          <t>ES</t>
        </is>
      </c>
      <c r="D3124" t="inlineStr">
        <is>
          <t>REGIÃO SUDESTE</t>
        </is>
      </c>
      <c r="E3124" s="70">
        <f>SUMPRODUCT(N3124:Q3124,PAINEL_PESOS!$C$16:$C$19)</f>
        <v/>
      </c>
      <c r="F3124" s="70">
        <f>SUMPRODUCT(R3124:T3124,PAINEL_PESOS!$C$21:$C$23)</f>
        <v/>
      </c>
      <c r="G3124" s="70">
        <f>SUMPRODUCT(U3124:V3124,PAINEL_PESOS!$C$25:$C$26)</f>
        <v/>
      </c>
      <c r="H3124" s="70">
        <f>SUMPRODUCT(W3124:X3124,PAINEL_PESOS!$C$28:$C$29)</f>
        <v/>
      </c>
      <c r="I3124" s="70" t="n">
        <v>0.9724449874618359</v>
      </c>
      <c r="J3124" s="70" t="n">
        <v>0.6212468368382976</v>
      </c>
      <c r="K3124" s="71">
        <f>IF(NOT(AND(PAINEL_PESOS!$D$12="OK - 100%",PAINEL_PESOS!$F$20="OK - 100%",PAINEL_PESOS!$F$24="OK - 100%",PAINEL_PESOS!$F$27="OK - 100%",PAINEL_PESOS!$F$30="OK - 100%")),"", (E3124*PAINEL_PESOS!$B$7+F3124*PAINEL_PESOS!$B$8+G3124*PAINEL_PESOS!$B$9+H3124*PAINEL_PESOS!$B$10)*I3124)</f>
        <v/>
      </c>
      <c r="L3124" s="71">
        <f>IF(K3124="","",K3124-J3124)</f>
        <v/>
      </c>
      <c r="M3124" s="71">
        <f>IF(L3124="","",ABS(L3124))</f>
        <v/>
      </c>
      <c r="N3124" t="n">
        <v>1</v>
      </c>
      <c r="O3124" t="n">
        <v>0.9809</v>
      </c>
      <c r="P3124" t="n">
        <v>0.662090813093981</v>
      </c>
      <c r="Q3124" t="n">
        <v>0.9776106141428059</v>
      </c>
      <c r="R3124" t="n">
        <v>0.2966247003674659</v>
      </c>
      <c r="S3124" t="n">
        <v>0.9865142345016775</v>
      </c>
      <c r="T3124" t="n">
        <v>0.8771295486489528</v>
      </c>
      <c r="U3124" t="n">
        <v>0.2501690742220557</v>
      </c>
      <c r="V3124" t="n">
        <v>0.3963587694978155</v>
      </c>
      <c r="W3124" t="n">
        <v>0.4949416782116111</v>
      </c>
      <c r="X3124" t="n">
        <v>0.7188537090604936</v>
      </c>
    </row>
    <row r="3125">
      <c r="A3125" t="inlineStr">
        <is>
          <t>3202256</t>
        </is>
      </c>
      <c r="B3125" t="inlineStr">
        <is>
          <t>Governador Lindenberg</t>
        </is>
      </c>
      <c r="C3125" t="inlineStr">
        <is>
          <t>ES</t>
        </is>
      </c>
      <c r="D3125" t="inlineStr">
        <is>
          <t>REGIÃO SUDESTE</t>
        </is>
      </c>
      <c r="E3125" s="70">
        <f>SUMPRODUCT(N3125:Q3125,PAINEL_PESOS!$C$16:$C$19)</f>
        <v/>
      </c>
      <c r="F3125" s="70">
        <f>SUMPRODUCT(R3125:T3125,PAINEL_PESOS!$C$21:$C$23)</f>
        <v/>
      </c>
      <c r="G3125" s="70">
        <f>SUMPRODUCT(U3125:V3125,PAINEL_PESOS!$C$25:$C$26)</f>
        <v/>
      </c>
      <c r="H3125" s="70">
        <f>SUMPRODUCT(W3125:X3125,PAINEL_PESOS!$C$28:$C$29)</f>
        <v/>
      </c>
      <c r="I3125" s="70" t="n">
        <v>0.8698951409882845</v>
      </c>
      <c r="J3125" s="70" t="n">
        <v>0.5285052509923293</v>
      </c>
      <c r="K3125" s="71">
        <f>IF(NOT(AND(PAINEL_PESOS!$D$12="OK - 100%",PAINEL_PESOS!$F$20="OK - 100%",PAINEL_PESOS!$F$24="OK - 100%",PAINEL_PESOS!$F$27="OK - 100%",PAINEL_PESOS!$F$30="OK - 100%")),"", (E3125*PAINEL_PESOS!$B$7+F3125*PAINEL_PESOS!$B$8+G3125*PAINEL_PESOS!$B$9+H3125*PAINEL_PESOS!$B$10)*I3125)</f>
        <v/>
      </c>
      <c r="L3125" s="71">
        <f>IF(K3125="","",K3125-J3125)</f>
        <v/>
      </c>
      <c r="M3125" s="71">
        <f>IF(L3125="","",ABS(L3125))</f>
        <v/>
      </c>
      <c r="N3125" t="n">
        <v>1</v>
      </c>
      <c r="O3125" t="n">
        <v>1</v>
      </c>
      <c r="P3125" t="n">
        <v>0.6111932418162619</v>
      </c>
      <c r="Q3125" t="n">
        <v>0.9845167181190175</v>
      </c>
      <c r="R3125" t="n">
        <v>0.2657166508380981</v>
      </c>
      <c r="S3125" t="n">
        <v>0.9996062663985233</v>
      </c>
      <c r="T3125" t="n">
        <v>0.3391960919036198</v>
      </c>
      <c r="U3125" t="n">
        <v>0.1449948934619273</v>
      </c>
      <c r="V3125" t="n">
        <v>0.7035668826686619</v>
      </c>
      <c r="W3125" t="n">
        <v>0.4408882935607014</v>
      </c>
      <c r="X3125" t="n">
        <v>0.7034198236969135</v>
      </c>
    </row>
    <row r="3126">
      <c r="A3126" t="inlineStr">
        <is>
          <t>3202306</t>
        </is>
      </c>
      <c r="B3126" t="inlineStr">
        <is>
          <t>Guaçuí</t>
        </is>
      </c>
      <c r="C3126" t="inlineStr">
        <is>
          <t>ES</t>
        </is>
      </c>
      <c r="D3126" t="inlineStr">
        <is>
          <t>REGIÃO SUDESTE</t>
        </is>
      </c>
      <c r="E3126" s="70">
        <f>SUMPRODUCT(N3126:Q3126,PAINEL_PESOS!$C$16:$C$19)</f>
        <v/>
      </c>
      <c r="F3126" s="70">
        <f>SUMPRODUCT(R3126:T3126,PAINEL_PESOS!$C$21:$C$23)</f>
        <v/>
      </c>
      <c r="G3126" s="70">
        <f>SUMPRODUCT(U3126:V3126,PAINEL_PESOS!$C$25:$C$26)</f>
        <v/>
      </c>
      <c r="H3126" s="70">
        <f>SUMPRODUCT(W3126:X3126,PAINEL_PESOS!$C$28:$C$29)</f>
        <v/>
      </c>
      <c r="I3126" s="70" t="n">
        <v>0.995887513095346</v>
      </c>
      <c r="J3126" s="70" t="n">
        <v>0.6322238283177377</v>
      </c>
      <c r="K3126" s="71">
        <f>IF(NOT(AND(PAINEL_PESOS!$D$12="OK - 100%",PAINEL_PESOS!$F$20="OK - 100%",PAINEL_PESOS!$F$24="OK - 100%",PAINEL_PESOS!$F$27="OK - 100%",PAINEL_PESOS!$F$30="OK - 100%")),"", (E3126*PAINEL_PESOS!$B$7+F3126*PAINEL_PESOS!$B$8+G3126*PAINEL_PESOS!$B$9+H3126*PAINEL_PESOS!$B$10)*I3126)</f>
        <v/>
      </c>
      <c r="L3126" s="71">
        <f>IF(K3126="","",K3126-J3126)</f>
        <v/>
      </c>
      <c r="M3126" s="71">
        <f>IF(L3126="","",ABS(L3126))</f>
        <v/>
      </c>
      <c r="N3126" t="n">
        <v>0.8</v>
      </c>
      <c r="O3126" t="n">
        <v>1</v>
      </c>
      <c r="P3126" t="n">
        <v>0.3667370644139388</v>
      </c>
      <c r="Q3126" t="n">
        <v>0.9872737347203522</v>
      </c>
      <c r="R3126" t="n">
        <v>0.3224112950792674</v>
      </c>
      <c r="S3126" t="n">
        <v>0.9993144347985514</v>
      </c>
      <c r="T3126" t="n">
        <v>0.9885952946149756</v>
      </c>
      <c r="U3126" t="n">
        <v>0.1742070468873731</v>
      </c>
      <c r="V3126" t="n">
        <v>0.6451634106673836</v>
      </c>
      <c r="W3126" t="n">
        <v>0.3663372490974816</v>
      </c>
      <c r="X3126" t="n">
        <v>0.7757494950769434</v>
      </c>
    </row>
    <row r="3127">
      <c r="A3127" t="inlineStr">
        <is>
          <t>3202405</t>
        </is>
      </c>
      <c r="B3127" t="inlineStr">
        <is>
          <t>Guarapari</t>
        </is>
      </c>
      <c r="C3127" t="inlineStr">
        <is>
          <t>ES</t>
        </is>
      </c>
      <c r="D3127" t="inlineStr">
        <is>
          <t>REGIÃO SUDESTE</t>
        </is>
      </c>
      <c r="E3127" s="70">
        <f>SUMPRODUCT(N3127:Q3127,PAINEL_PESOS!$C$16:$C$19)</f>
        <v/>
      </c>
      <c r="F3127" s="70">
        <f>SUMPRODUCT(R3127:T3127,PAINEL_PESOS!$C$21:$C$23)</f>
        <v/>
      </c>
      <c r="G3127" s="70">
        <f>SUMPRODUCT(U3127:V3127,PAINEL_PESOS!$C$25:$C$26)</f>
        <v/>
      </c>
      <c r="H3127" s="70">
        <f>SUMPRODUCT(W3127:X3127,PAINEL_PESOS!$C$28:$C$29)</f>
        <v/>
      </c>
      <c r="I3127" s="70" t="n">
        <v>0.9868590651645208</v>
      </c>
      <c r="J3127" s="70" t="n">
        <v>0.682409829327142</v>
      </c>
      <c r="K3127" s="71">
        <f>IF(NOT(AND(PAINEL_PESOS!$D$12="OK - 100%",PAINEL_PESOS!$F$20="OK - 100%",PAINEL_PESOS!$F$24="OK - 100%",PAINEL_PESOS!$F$27="OK - 100%",PAINEL_PESOS!$F$30="OK - 100%")),"", (E3127*PAINEL_PESOS!$B$7+F3127*PAINEL_PESOS!$B$8+G3127*PAINEL_PESOS!$B$9+H3127*PAINEL_PESOS!$B$10)*I3127)</f>
        <v/>
      </c>
      <c r="L3127" s="71">
        <f>IF(K3127="","",K3127-J3127)</f>
        <v/>
      </c>
      <c r="M3127" s="71">
        <f>IF(L3127="","",ABS(L3127))</f>
        <v/>
      </c>
      <c r="N3127" t="n">
        <v>0.4</v>
      </c>
      <c r="O3127" t="n">
        <v>0.9863</v>
      </c>
      <c r="P3127" t="n">
        <v>0.604857444561774</v>
      </c>
      <c r="Q3127" t="n">
        <v>0.9268554879415832</v>
      </c>
      <c r="R3127" t="n">
        <v>0.4599721533007505</v>
      </c>
      <c r="S3127" t="n">
        <v>0.9972995963071937</v>
      </c>
      <c r="T3127" t="n">
        <v>0.9873939767732872</v>
      </c>
      <c r="U3127" t="n">
        <v>0.3652187752485743</v>
      </c>
      <c r="V3127" t="n">
        <v>0.7369921998447717</v>
      </c>
      <c r="W3127" t="n">
        <v>0.5165492588870865</v>
      </c>
      <c r="X3127" t="n">
        <v>0.8244300925702397</v>
      </c>
    </row>
    <row r="3128">
      <c r="A3128" t="inlineStr">
        <is>
          <t>3202454</t>
        </is>
      </c>
      <c r="B3128" t="inlineStr">
        <is>
          <t>Ibatiba</t>
        </is>
      </c>
      <c r="C3128" t="inlineStr">
        <is>
          <t>ES</t>
        </is>
      </c>
      <c r="D3128" t="inlineStr">
        <is>
          <t>REGIÃO SUDESTE</t>
        </is>
      </c>
      <c r="E3128" s="70">
        <f>SUMPRODUCT(N3128:Q3128,PAINEL_PESOS!$C$16:$C$19)</f>
        <v/>
      </c>
      <c r="F3128" s="70">
        <f>SUMPRODUCT(R3128:T3128,PAINEL_PESOS!$C$21:$C$23)</f>
        <v/>
      </c>
      <c r="G3128" s="70">
        <f>SUMPRODUCT(U3128:V3128,PAINEL_PESOS!$C$25:$C$26)</f>
        <v/>
      </c>
      <c r="H3128" s="70">
        <f>SUMPRODUCT(W3128:X3128,PAINEL_PESOS!$C$28:$C$29)</f>
        <v/>
      </c>
      <c r="I3128" s="70" t="n">
        <v>0.9961589590146657</v>
      </c>
      <c r="J3128" s="70" t="n">
        <v>0.6082481285557809</v>
      </c>
      <c r="K3128" s="71">
        <f>IF(NOT(AND(PAINEL_PESOS!$D$12="OK - 100%",PAINEL_PESOS!$F$20="OK - 100%",PAINEL_PESOS!$F$24="OK - 100%",PAINEL_PESOS!$F$27="OK - 100%",PAINEL_PESOS!$F$30="OK - 100%")),"", (E3128*PAINEL_PESOS!$B$7+F3128*PAINEL_PESOS!$B$8+G3128*PAINEL_PESOS!$B$9+H3128*PAINEL_PESOS!$B$10)*I3128)</f>
        <v/>
      </c>
      <c r="L3128" s="71">
        <f>IF(K3128="","",K3128-J3128)</f>
        <v/>
      </c>
      <c r="M3128" s="71">
        <f>IF(L3128="","",ABS(L3128))</f>
        <v/>
      </c>
      <c r="N3128" t="n">
        <v>0.2</v>
      </c>
      <c r="O3128" t="n">
        <v>0.9618</v>
      </c>
      <c r="P3128" t="n">
        <v>0.5607180570221753</v>
      </c>
      <c r="Q3128" t="n">
        <v>0.9778141613944488</v>
      </c>
      <c r="R3128" t="n">
        <v>0.2910254338714669</v>
      </c>
      <c r="S3128" t="n">
        <v>0.9984220172050564</v>
      </c>
      <c r="T3128" t="n">
        <v>0.9975911127034096</v>
      </c>
      <c r="U3128" t="n">
        <v>0.2290513137664822</v>
      </c>
      <c r="V3128" t="n">
        <v>0.6174555370571644</v>
      </c>
      <c r="W3128" t="n">
        <v>0.3749773240899148</v>
      </c>
      <c r="X3128" t="n">
        <v>0.7884048839904687</v>
      </c>
    </row>
    <row r="3129">
      <c r="A3129" t="inlineStr">
        <is>
          <t>3202504</t>
        </is>
      </c>
      <c r="B3129" t="inlineStr">
        <is>
          <t>Ibiraçu</t>
        </is>
      </c>
      <c r="C3129" t="inlineStr">
        <is>
          <t>ES</t>
        </is>
      </c>
      <c r="D3129" t="inlineStr">
        <is>
          <t>REGIÃO SUDESTE</t>
        </is>
      </c>
      <c r="E3129" s="70">
        <f>SUMPRODUCT(N3129:Q3129,PAINEL_PESOS!$C$16:$C$19)</f>
        <v/>
      </c>
      <c r="F3129" s="70">
        <f>SUMPRODUCT(R3129:T3129,PAINEL_PESOS!$C$21:$C$23)</f>
        <v/>
      </c>
      <c r="G3129" s="70">
        <f>SUMPRODUCT(U3129:V3129,PAINEL_PESOS!$C$25:$C$26)</f>
        <v/>
      </c>
      <c r="H3129" s="70">
        <f>SUMPRODUCT(W3129:X3129,PAINEL_PESOS!$C$28:$C$29)</f>
        <v/>
      </c>
      <c r="I3129" s="70" t="n">
        <v>0.9735468637047153</v>
      </c>
      <c r="J3129" s="70" t="n">
        <v>0.6531660932970429</v>
      </c>
      <c r="K3129" s="71">
        <f>IF(NOT(AND(PAINEL_PESOS!$D$12="OK - 100%",PAINEL_PESOS!$F$20="OK - 100%",PAINEL_PESOS!$F$24="OK - 100%",PAINEL_PESOS!$F$27="OK - 100%",PAINEL_PESOS!$F$30="OK - 100%")),"", (E3129*PAINEL_PESOS!$B$7+F3129*PAINEL_PESOS!$B$8+G3129*PAINEL_PESOS!$B$9+H3129*PAINEL_PESOS!$B$10)*I3129)</f>
        <v/>
      </c>
      <c r="L3129" s="71">
        <f>IF(K3129="","",K3129-J3129)</f>
        <v/>
      </c>
      <c r="M3129" s="71">
        <f>IF(L3129="","",ABS(L3129))</f>
        <v/>
      </c>
      <c r="N3129" t="n">
        <v>1</v>
      </c>
      <c r="O3129" t="n">
        <v>1</v>
      </c>
      <c r="P3129" t="n">
        <v>0.9522703273495248</v>
      </c>
      <c r="Q3129" t="n">
        <v>0.9707663596375461</v>
      </c>
      <c r="R3129" t="n">
        <v>0.2493037257760884</v>
      </c>
      <c r="S3129" t="n">
        <v>0.997897269274584</v>
      </c>
      <c r="T3129" t="n">
        <v>0.8831583395375936</v>
      </c>
      <c r="U3129" t="n">
        <v>0.2479976480974189</v>
      </c>
      <c r="V3129" t="n">
        <v>0.523627690436908</v>
      </c>
      <c r="W3129" t="n">
        <v>0.4949641264683703</v>
      </c>
      <c r="X3129" t="n">
        <v>0.7189635897090745</v>
      </c>
    </row>
    <row r="3130">
      <c r="A3130" t="inlineStr">
        <is>
          <t>3202553</t>
        </is>
      </c>
      <c r="B3130" t="inlineStr">
        <is>
          <t>Ibitirama</t>
        </is>
      </c>
      <c r="C3130" t="inlineStr">
        <is>
          <t>ES</t>
        </is>
      </c>
      <c r="D3130" t="inlineStr">
        <is>
          <t>REGIÃO SUDESTE</t>
        </is>
      </c>
      <c r="E3130" s="70">
        <f>SUMPRODUCT(N3130:Q3130,PAINEL_PESOS!$C$16:$C$19)</f>
        <v/>
      </c>
      <c r="F3130" s="70">
        <f>SUMPRODUCT(R3130:T3130,PAINEL_PESOS!$C$21:$C$23)</f>
        <v/>
      </c>
      <c r="G3130" s="70">
        <f>SUMPRODUCT(U3130:V3130,PAINEL_PESOS!$C$25:$C$26)</f>
        <v/>
      </c>
      <c r="H3130" s="70">
        <f>SUMPRODUCT(W3130:X3130,PAINEL_PESOS!$C$28:$C$29)</f>
        <v/>
      </c>
      <c r="I3130" s="70" t="n">
        <v>0.9992925300141327</v>
      </c>
      <c r="J3130" s="70" t="n">
        <v>0.6586728403444695</v>
      </c>
      <c r="K3130" s="71">
        <f>IF(NOT(AND(PAINEL_PESOS!$D$12="OK - 100%",PAINEL_PESOS!$F$20="OK - 100%",PAINEL_PESOS!$F$24="OK - 100%",PAINEL_PESOS!$F$27="OK - 100%",PAINEL_PESOS!$F$30="OK - 100%")),"", (E3130*PAINEL_PESOS!$B$7+F3130*PAINEL_PESOS!$B$8+G3130*PAINEL_PESOS!$B$9+H3130*PAINEL_PESOS!$B$10)*I3130)</f>
        <v/>
      </c>
      <c r="L3130" s="71">
        <f>IF(K3130="","",K3130-J3130)</f>
        <v/>
      </c>
      <c r="M3130" s="71">
        <f>IF(L3130="","",ABS(L3130))</f>
        <v/>
      </c>
      <c r="N3130" t="n">
        <v>1</v>
      </c>
      <c r="O3130" t="n">
        <v>1</v>
      </c>
      <c r="P3130" t="n">
        <v>0.5542766631467793</v>
      </c>
      <c r="Q3130" t="n">
        <v>0.9978420429860795</v>
      </c>
      <c r="R3130" t="n">
        <v>0.1972798885191914</v>
      </c>
      <c r="S3130" t="n">
        <v>0.9999854642277357</v>
      </c>
      <c r="T3130" t="n">
        <v>0.9979999178180994</v>
      </c>
      <c r="U3130" t="n">
        <v>0.2333556782853962</v>
      </c>
      <c r="V3130" t="n">
        <v>0.6225626833378284</v>
      </c>
      <c r="W3130" t="n">
        <v>0.3792330838350272</v>
      </c>
      <c r="X3130" t="n">
        <v>0.7983923132406603</v>
      </c>
    </row>
    <row r="3131">
      <c r="A3131" t="inlineStr">
        <is>
          <t>3202603</t>
        </is>
      </c>
      <c r="B3131" t="inlineStr">
        <is>
          <t>Iconha</t>
        </is>
      </c>
      <c r="C3131" t="inlineStr">
        <is>
          <t>ES</t>
        </is>
      </c>
      <c r="D3131" t="inlineStr">
        <is>
          <t>REGIÃO SUDESTE</t>
        </is>
      </c>
      <c r="E3131" s="70">
        <f>SUMPRODUCT(N3131:Q3131,PAINEL_PESOS!$C$16:$C$19)</f>
        <v/>
      </c>
      <c r="F3131" s="70">
        <f>SUMPRODUCT(R3131:T3131,PAINEL_PESOS!$C$21:$C$23)</f>
        <v/>
      </c>
      <c r="G3131" s="70">
        <f>SUMPRODUCT(U3131:V3131,PAINEL_PESOS!$C$25:$C$26)</f>
        <v/>
      </c>
      <c r="H3131" s="70">
        <f>SUMPRODUCT(W3131:X3131,PAINEL_PESOS!$C$28:$C$29)</f>
        <v/>
      </c>
      <c r="I3131" s="70" t="n">
        <v>0.9951077768368684</v>
      </c>
      <c r="J3131" s="70" t="n">
        <v>0.7002741809056178</v>
      </c>
      <c r="K3131" s="71">
        <f>IF(NOT(AND(PAINEL_PESOS!$D$12="OK - 100%",PAINEL_PESOS!$F$20="OK - 100%",PAINEL_PESOS!$F$24="OK - 100%",PAINEL_PESOS!$F$27="OK - 100%",PAINEL_PESOS!$F$30="OK - 100%")),"", (E3131*PAINEL_PESOS!$B$7+F3131*PAINEL_PESOS!$B$8+G3131*PAINEL_PESOS!$B$9+H3131*PAINEL_PESOS!$B$10)*I3131)</f>
        <v/>
      </c>
      <c r="L3131" s="71">
        <f>IF(K3131="","",K3131-J3131)</f>
        <v/>
      </c>
      <c r="M3131" s="71">
        <f>IF(L3131="","",ABS(L3131))</f>
        <v/>
      </c>
      <c r="N3131" t="n">
        <v>1</v>
      </c>
      <c r="O3131" t="n">
        <v>1</v>
      </c>
      <c r="P3131" t="n">
        <v>0.5494192185850053</v>
      </c>
      <c r="Q3131" t="n">
        <v>0.9898325194625445</v>
      </c>
      <c r="R3131" t="n">
        <v>0.2557040821409764</v>
      </c>
      <c r="S3131" t="n">
        <v>0.9995939173293645</v>
      </c>
      <c r="T3131" t="n">
        <v>0.9826218373596045</v>
      </c>
      <c r="U3131" t="n">
        <v>0.3378721204197596</v>
      </c>
      <c r="V3131" t="n">
        <v>0.6708047808380457</v>
      </c>
      <c r="W3131" t="n">
        <v>0.5257155750129782</v>
      </c>
      <c r="X3131" t="n">
        <v>0.8337704658383721</v>
      </c>
    </row>
    <row r="3132">
      <c r="A3132" t="inlineStr">
        <is>
          <t>3202652</t>
        </is>
      </c>
      <c r="B3132" t="inlineStr">
        <is>
          <t>Irupi</t>
        </is>
      </c>
      <c r="C3132" t="inlineStr">
        <is>
          <t>ES</t>
        </is>
      </c>
      <c r="D3132" t="inlineStr">
        <is>
          <t>REGIÃO SUDESTE</t>
        </is>
      </c>
      <c r="E3132" s="70">
        <f>SUMPRODUCT(N3132:Q3132,PAINEL_PESOS!$C$16:$C$19)</f>
        <v/>
      </c>
      <c r="F3132" s="70">
        <f>SUMPRODUCT(R3132:T3132,PAINEL_PESOS!$C$21:$C$23)</f>
        <v/>
      </c>
      <c r="G3132" s="70">
        <f>SUMPRODUCT(U3132:V3132,PAINEL_PESOS!$C$25:$C$26)</f>
        <v/>
      </c>
      <c r="H3132" s="70">
        <f>SUMPRODUCT(W3132:X3132,PAINEL_PESOS!$C$28:$C$29)</f>
        <v/>
      </c>
      <c r="I3132" s="70" t="n">
        <v>0.9980994633650634</v>
      </c>
      <c r="J3132" s="70" t="n">
        <v>0.633083317740516</v>
      </c>
      <c r="K3132" s="71">
        <f>IF(NOT(AND(PAINEL_PESOS!$D$12="OK - 100%",PAINEL_PESOS!$F$20="OK - 100%",PAINEL_PESOS!$F$24="OK - 100%",PAINEL_PESOS!$F$27="OK - 100%",PAINEL_PESOS!$F$30="OK - 100%")),"", (E3132*PAINEL_PESOS!$B$7+F3132*PAINEL_PESOS!$B$8+G3132*PAINEL_PESOS!$B$9+H3132*PAINEL_PESOS!$B$10)*I3132)</f>
        <v/>
      </c>
      <c r="L3132" s="71">
        <f>IF(K3132="","",K3132-J3132)</f>
        <v/>
      </c>
      <c r="M3132" s="71">
        <f>IF(L3132="","",ABS(L3132))</f>
        <v/>
      </c>
      <c r="N3132" t="n">
        <v>0.2</v>
      </c>
      <c r="O3132" t="n">
        <v>0.962</v>
      </c>
      <c r="P3132" t="n">
        <v>0.8659978880675818</v>
      </c>
      <c r="Q3132" t="n">
        <v>0.988538928067672</v>
      </c>
      <c r="R3132" t="n">
        <v>0.2260164027623315</v>
      </c>
      <c r="S3132" t="n">
        <v>0.999935431633004</v>
      </c>
      <c r="T3132" t="n">
        <v>0.9988817884885711</v>
      </c>
      <c r="U3132" t="n">
        <v>0.2334173296221244</v>
      </c>
      <c r="V3132" t="n">
        <v>0.6722442915528341</v>
      </c>
      <c r="W3132" t="n">
        <v>0.3791016210324889</v>
      </c>
      <c r="X3132" t="n">
        <v>0.7980563893095826</v>
      </c>
    </row>
    <row r="3133">
      <c r="A3133" t="inlineStr">
        <is>
          <t>3202702</t>
        </is>
      </c>
      <c r="B3133" t="inlineStr">
        <is>
          <t>Itaguaçu</t>
        </is>
      </c>
      <c r="C3133" t="inlineStr">
        <is>
          <t>ES</t>
        </is>
      </c>
      <c r="D3133" t="inlineStr">
        <is>
          <t>REGIÃO SUDESTE</t>
        </is>
      </c>
      <c r="E3133" s="70">
        <f>SUMPRODUCT(N3133:Q3133,PAINEL_PESOS!$C$16:$C$19)</f>
        <v/>
      </c>
      <c r="F3133" s="70">
        <f>SUMPRODUCT(R3133:T3133,PAINEL_PESOS!$C$21:$C$23)</f>
        <v/>
      </c>
      <c r="G3133" s="70">
        <f>SUMPRODUCT(U3133:V3133,PAINEL_PESOS!$C$25:$C$26)</f>
        <v/>
      </c>
      <c r="H3133" s="70">
        <f>SUMPRODUCT(W3133:X3133,PAINEL_PESOS!$C$28:$C$29)</f>
        <v/>
      </c>
      <c r="I3133" s="70" t="n">
        <v>0.9588729598258966</v>
      </c>
      <c r="J3133" s="70" t="n">
        <v>0.6338967363307736</v>
      </c>
      <c r="K3133" s="71">
        <f>IF(NOT(AND(PAINEL_PESOS!$D$12="OK - 100%",PAINEL_PESOS!$F$20="OK - 100%",PAINEL_PESOS!$F$24="OK - 100%",PAINEL_PESOS!$F$27="OK - 100%",PAINEL_PESOS!$F$30="OK - 100%")),"", (E3133*PAINEL_PESOS!$B$7+F3133*PAINEL_PESOS!$B$8+G3133*PAINEL_PESOS!$B$9+H3133*PAINEL_PESOS!$B$10)*I3133)</f>
        <v/>
      </c>
      <c r="L3133" s="71">
        <f>IF(K3133="","",K3133-J3133)</f>
        <v/>
      </c>
      <c r="M3133" s="71">
        <f>IF(L3133="","",ABS(L3133))</f>
        <v/>
      </c>
      <c r="N3133" t="n">
        <v>1</v>
      </c>
      <c r="O3133" t="n">
        <v>1</v>
      </c>
      <c r="P3133" t="n">
        <v>0.9033790918690602</v>
      </c>
      <c r="Q3133" t="n">
        <v>0.9937370500534896</v>
      </c>
      <c r="R3133" t="n">
        <v>0.2709944234871831</v>
      </c>
      <c r="S3133" t="n">
        <v>0.9982818304093046</v>
      </c>
      <c r="T3133" t="n">
        <v>0.7937681811415621</v>
      </c>
      <c r="U3133" t="n">
        <v>0.232992498496682</v>
      </c>
      <c r="V3133" t="n">
        <v>0.5940748427690217</v>
      </c>
      <c r="W3133" t="n">
        <v>0.4445735463874945</v>
      </c>
      <c r="X3133" t="n">
        <v>0.6931198007437265</v>
      </c>
    </row>
    <row r="3134">
      <c r="A3134" t="inlineStr">
        <is>
          <t>3202801</t>
        </is>
      </c>
      <c r="B3134" t="inlineStr">
        <is>
          <t>Itapemirim</t>
        </is>
      </c>
      <c r="C3134" t="inlineStr">
        <is>
          <t>ES</t>
        </is>
      </c>
      <c r="D3134" t="inlineStr">
        <is>
          <t>REGIÃO SUDESTE</t>
        </is>
      </c>
      <c r="E3134" s="70">
        <f>SUMPRODUCT(N3134:Q3134,PAINEL_PESOS!$C$16:$C$19)</f>
        <v/>
      </c>
      <c r="F3134" s="70">
        <f>SUMPRODUCT(R3134:T3134,PAINEL_PESOS!$C$21:$C$23)</f>
        <v/>
      </c>
      <c r="G3134" s="70">
        <f>SUMPRODUCT(U3134:V3134,PAINEL_PESOS!$C$25:$C$26)</f>
        <v/>
      </c>
      <c r="H3134" s="70">
        <f>SUMPRODUCT(W3134:X3134,PAINEL_PESOS!$C$28:$C$29)</f>
        <v/>
      </c>
      <c r="I3134" s="70" t="n">
        <v>0.9908647158131193</v>
      </c>
      <c r="J3134" s="70" t="n">
        <v>0.6824359374410163</v>
      </c>
      <c r="K3134" s="71">
        <f>IF(NOT(AND(PAINEL_PESOS!$D$12="OK - 100%",PAINEL_PESOS!$F$20="OK - 100%",PAINEL_PESOS!$F$24="OK - 100%",PAINEL_PESOS!$F$27="OK - 100%",PAINEL_PESOS!$F$30="OK - 100%")),"", (E3134*PAINEL_PESOS!$B$7+F3134*PAINEL_PESOS!$B$8+G3134*PAINEL_PESOS!$B$9+H3134*PAINEL_PESOS!$B$10)*I3134)</f>
        <v/>
      </c>
      <c r="L3134" s="71">
        <f>IF(K3134="","",K3134-J3134)</f>
        <v/>
      </c>
      <c r="M3134" s="71">
        <f>IF(L3134="","",ABS(L3134))</f>
        <v/>
      </c>
      <c r="N3134" t="n">
        <v>1</v>
      </c>
      <c r="O3134" t="n">
        <v>0.9961</v>
      </c>
      <c r="P3134" t="n">
        <v>0.5183738120380148</v>
      </c>
      <c r="Q3134" t="n">
        <v>0.9841046907976675</v>
      </c>
      <c r="R3134" t="n">
        <v>0.5156316882576844</v>
      </c>
      <c r="S3134" t="n">
        <v>0.9731933097736338</v>
      </c>
      <c r="T3134" t="n">
        <v>0.9757482852025227</v>
      </c>
      <c r="U3134" t="n">
        <v>0.2526377384187157</v>
      </c>
      <c r="V3134" t="n">
        <v>0.6399246842464614</v>
      </c>
      <c r="W3134" t="n">
        <v>0.4181654901792662</v>
      </c>
      <c r="X3134" t="n">
        <v>0.8067552630136015</v>
      </c>
    </row>
    <row r="3135">
      <c r="A3135" t="inlineStr">
        <is>
          <t>3202900</t>
        </is>
      </c>
      <c r="B3135" t="inlineStr">
        <is>
          <t>Itarana</t>
        </is>
      </c>
      <c r="C3135" t="inlineStr">
        <is>
          <t>ES</t>
        </is>
      </c>
      <c r="D3135" t="inlineStr">
        <is>
          <t>REGIÃO SUDESTE</t>
        </is>
      </c>
      <c r="E3135" s="70">
        <f>SUMPRODUCT(N3135:Q3135,PAINEL_PESOS!$C$16:$C$19)</f>
        <v/>
      </c>
      <c r="F3135" s="70">
        <f>SUMPRODUCT(R3135:T3135,PAINEL_PESOS!$C$21:$C$23)</f>
        <v/>
      </c>
      <c r="G3135" s="70">
        <f>SUMPRODUCT(U3135:V3135,PAINEL_PESOS!$C$25:$C$26)</f>
        <v/>
      </c>
      <c r="H3135" s="70">
        <f>SUMPRODUCT(W3135:X3135,PAINEL_PESOS!$C$28:$C$29)</f>
        <v/>
      </c>
      <c r="I3135" s="70" t="n">
        <v>0.9783548174263179</v>
      </c>
      <c r="J3135" s="70" t="n">
        <v>0.6176894236542666</v>
      </c>
      <c r="K3135" s="71">
        <f>IF(NOT(AND(PAINEL_PESOS!$D$12="OK - 100%",PAINEL_PESOS!$F$20="OK - 100%",PAINEL_PESOS!$F$24="OK - 100%",PAINEL_PESOS!$F$27="OK - 100%",PAINEL_PESOS!$F$30="OK - 100%")),"", (E3135*PAINEL_PESOS!$B$7+F3135*PAINEL_PESOS!$B$8+G3135*PAINEL_PESOS!$B$9+H3135*PAINEL_PESOS!$B$10)*I3135)</f>
        <v/>
      </c>
      <c r="L3135" s="71">
        <f>IF(K3135="","",K3135-J3135)</f>
        <v/>
      </c>
      <c r="M3135" s="71">
        <f>IF(L3135="","",ABS(L3135))</f>
        <v/>
      </c>
      <c r="N3135" t="n">
        <v>1</v>
      </c>
      <c r="O3135" t="n">
        <v>1</v>
      </c>
      <c r="P3135" t="n">
        <v>0.4256599788806758</v>
      </c>
      <c r="Q3135" t="n">
        <v>0.9843393194475399</v>
      </c>
      <c r="R3135" t="n">
        <v>0.2684869323430905</v>
      </c>
      <c r="S3135" t="n">
        <v>0.999693839051273</v>
      </c>
      <c r="T3135" t="n">
        <v>0.8992718335029727</v>
      </c>
      <c r="U3135" t="n">
        <v>0.2334542862296861</v>
      </c>
      <c r="V3135" t="n">
        <v>0.5297404693413192</v>
      </c>
      <c r="W3135" t="n">
        <v>0.444302590818214</v>
      </c>
      <c r="X3135" t="n">
        <v>0.6933763829326949</v>
      </c>
    </row>
    <row r="3136">
      <c r="A3136" t="inlineStr">
        <is>
          <t>3203007</t>
        </is>
      </c>
      <c r="B3136" t="inlineStr">
        <is>
          <t>Iúna</t>
        </is>
      </c>
      <c r="C3136" t="inlineStr">
        <is>
          <t>ES</t>
        </is>
      </c>
      <c r="D3136" t="inlineStr">
        <is>
          <t>REGIÃO SUDESTE</t>
        </is>
      </c>
      <c r="E3136" s="70">
        <f>SUMPRODUCT(N3136:Q3136,PAINEL_PESOS!$C$16:$C$19)</f>
        <v/>
      </c>
      <c r="F3136" s="70">
        <f>SUMPRODUCT(R3136:T3136,PAINEL_PESOS!$C$21:$C$23)</f>
        <v/>
      </c>
      <c r="G3136" s="70">
        <f>SUMPRODUCT(U3136:V3136,PAINEL_PESOS!$C$25:$C$26)</f>
        <v/>
      </c>
      <c r="H3136" s="70">
        <f>SUMPRODUCT(W3136:X3136,PAINEL_PESOS!$C$28:$C$29)</f>
        <v/>
      </c>
      <c r="I3136" s="70" t="n">
        <v>0.9980019614592656</v>
      </c>
      <c r="J3136" s="70" t="n">
        <v>0.6508837221104028</v>
      </c>
      <c r="K3136" s="71">
        <f>IF(NOT(AND(PAINEL_PESOS!$D$12="OK - 100%",PAINEL_PESOS!$F$20="OK - 100%",PAINEL_PESOS!$F$24="OK - 100%",PAINEL_PESOS!$F$27="OK - 100%",PAINEL_PESOS!$F$30="OK - 100%")),"", (E3136*PAINEL_PESOS!$B$7+F3136*PAINEL_PESOS!$B$8+G3136*PAINEL_PESOS!$B$9+H3136*PAINEL_PESOS!$B$10)*I3136)</f>
        <v/>
      </c>
      <c r="L3136" s="71">
        <f>IF(K3136="","",K3136-J3136)</f>
        <v/>
      </c>
      <c r="M3136" s="71">
        <f>IF(L3136="","",ABS(L3136))</f>
        <v/>
      </c>
      <c r="N3136" t="n">
        <v>0.6</v>
      </c>
      <c r="O3136" t="n">
        <v>0.958</v>
      </c>
      <c r="P3136" t="n">
        <v>0.7535374868004224</v>
      </c>
      <c r="Q3136" t="n">
        <v>0.9897573566857094</v>
      </c>
      <c r="R3136" t="n">
        <v>0.3148516805642281</v>
      </c>
      <c r="S3136" t="n">
        <v>0.9996654312952707</v>
      </c>
      <c r="T3136" t="n">
        <v>0.9975710843067164</v>
      </c>
      <c r="U3136" t="n">
        <v>0.2189710056020365</v>
      </c>
      <c r="V3136" t="n">
        <v>0.6748623785486445</v>
      </c>
      <c r="W3136" t="n">
        <v>0.365364418597632</v>
      </c>
      <c r="X3136" t="n">
        <v>0.7662571767754631</v>
      </c>
    </row>
    <row r="3137">
      <c r="A3137" t="inlineStr">
        <is>
          <t>3203056</t>
        </is>
      </c>
      <c r="B3137" t="inlineStr">
        <is>
          <t>Jaguaré</t>
        </is>
      </c>
      <c r="C3137" t="inlineStr">
        <is>
          <t>ES</t>
        </is>
      </c>
      <c r="D3137" t="inlineStr">
        <is>
          <t>REGIÃO SUDESTE</t>
        </is>
      </c>
      <c r="E3137" s="70">
        <f>SUMPRODUCT(N3137:Q3137,PAINEL_PESOS!$C$16:$C$19)</f>
        <v/>
      </c>
      <c r="F3137" s="70">
        <f>SUMPRODUCT(R3137:T3137,PAINEL_PESOS!$C$21:$C$23)</f>
        <v/>
      </c>
      <c r="G3137" s="70">
        <f>SUMPRODUCT(U3137:V3137,PAINEL_PESOS!$C$25:$C$26)</f>
        <v/>
      </c>
      <c r="H3137" s="70">
        <f>SUMPRODUCT(W3137:X3137,PAINEL_PESOS!$C$28:$C$29)</f>
        <v/>
      </c>
      <c r="I3137" s="70" t="n">
        <v>0.8276538846362584</v>
      </c>
      <c r="J3137" s="70" t="n">
        <v>0.4889045058616794</v>
      </c>
      <c r="K3137" s="71">
        <f>IF(NOT(AND(PAINEL_PESOS!$D$12="OK - 100%",PAINEL_PESOS!$F$20="OK - 100%",PAINEL_PESOS!$F$24="OK - 100%",PAINEL_PESOS!$F$27="OK - 100%",PAINEL_PESOS!$F$30="OK - 100%")),"", (E3137*PAINEL_PESOS!$B$7+F3137*PAINEL_PESOS!$B$8+G3137*PAINEL_PESOS!$B$9+H3137*PAINEL_PESOS!$B$10)*I3137)</f>
        <v/>
      </c>
      <c r="L3137" s="71">
        <f>IF(K3137="","",K3137-J3137)</f>
        <v/>
      </c>
      <c r="M3137" s="71">
        <f>IF(L3137="","",ABS(L3137))</f>
        <v/>
      </c>
      <c r="N3137" t="n">
        <v>0.6</v>
      </c>
      <c r="O3137" t="n">
        <v>1</v>
      </c>
      <c r="P3137" t="n">
        <v>0.7381203801478353</v>
      </c>
      <c r="Q3137" t="n">
        <v>0.9069439435674375</v>
      </c>
      <c r="R3137" t="n">
        <v>0.366417873387635</v>
      </c>
      <c r="S3137" t="n">
        <v>0.9984282098725329</v>
      </c>
      <c r="T3137" t="n">
        <v>0.1339135848349388</v>
      </c>
      <c r="U3137" t="n">
        <v>0.2147015257741323</v>
      </c>
      <c r="V3137" t="n">
        <v>0.6266211642162935</v>
      </c>
      <c r="W3137" t="n">
        <v>0.5690342452162181</v>
      </c>
      <c r="X3137" t="n">
        <v>0.6936282268114464</v>
      </c>
    </row>
    <row r="3138">
      <c r="A3138" t="inlineStr">
        <is>
          <t>3203106</t>
        </is>
      </c>
      <c r="B3138" t="inlineStr">
        <is>
          <t>Jerônimo Monteiro</t>
        </is>
      </c>
      <c r="C3138" t="inlineStr">
        <is>
          <t>ES</t>
        </is>
      </c>
      <c r="D3138" t="inlineStr">
        <is>
          <t>REGIÃO SUDESTE</t>
        </is>
      </c>
      <c r="E3138" s="70">
        <f>SUMPRODUCT(N3138:Q3138,PAINEL_PESOS!$C$16:$C$19)</f>
        <v/>
      </c>
      <c r="F3138" s="70">
        <f>SUMPRODUCT(R3138:T3138,PAINEL_PESOS!$C$21:$C$23)</f>
        <v/>
      </c>
      <c r="G3138" s="70">
        <f>SUMPRODUCT(U3138:V3138,PAINEL_PESOS!$C$25:$C$26)</f>
        <v/>
      </c>
      <c r="H3138" s="70">
        <f>SUMPRODUCT(W3138:X3138,PAINEL_PESOS!$C$28:$C$29)</f>
        <v/>
      </c>
      <c r="I3138" s="70" t="n">
        <v>0.9911155936569477</v>
      </c>
      <c r="J3138" s="70" t="n">
        <v>0.6372826338590051</v>
      </c>
      <c r="K3138" s="71">
        <f>IF(NOT(AND(PAINEL_PESOS!$D$12="OK - 100%",PAINEL_PESOS!$F$20="OK - 100%",PAINEL_PESOS!$F$24="OK - 100%",PAINEL_PESOS!$F$27="OK - 100%",PAINEL_PESOS!$F$30="OK - 100%")),"", (E3138*PAINEL_PESOS!$B$7+F3138*PAINEL_PESOS!$B$8+G3138*PAINEL_PESOS!$B$9+H3138*PAINEL_PESOS!$B$10)*I3138)</f>
        <v/>
      </c>
      <c r="L3138" s="71">
        <f>IF(K3138="","",K3138-J3138)</f>
        <v/>
      </c>
      <c r="M3138" s="71">
        <f>IF(L3138="","",ABS(L3138))</f>
        <v/>
      </c>
      <c r="N3138" t="n">
        <v>0.8</v>
      </c>
      <c r="O3138" t="n">
        <v>1</v>
      </c>
      <c r="P3138" t="n">
        <v>0.6299894403379092</v>
      </c>
      <c r="Q3138" t="n">
        <v>0.9806444277211561</v>
      </c>
      <c r="R3138" t="n">
        <v>0.2026694172566433</v>
      </c>
      <c r="S3138" t="n">
        <v>0.9998774671076386</v>
      </c>
      <c r="T3138" t="n">
        <v>0.9683168931011938</v>
      </c>
      <c r="U3138" t="n">
        <v>0.2336158220538168</v>
      </c>
      <c r="V3138" t="n">
        <v>0.5800029268123623</v>
      </c>
      <c r="W3138" t="n">
        <v>0.3792904387538153</v>
      </c>
      <c r="X3138" t="n">
        <v>0.7984934806045594</v>
      </c>
    </row>
    <row r="3139">
      <c r="A3139" t="inlineStr">
        <is>
          <t>3203130</t>
        </is>
      </c>
      <c r="B3139" t="inlineStr">
        <is>
          <t>João Neiva</t>
        </is>
      </c>
      <c r="C3139" t="inlineStr">
        <is>
          <t>ES</t>
        </is>
      </c>
      <c r="D3139" t="inlineStr">
        <is>
          <t>REGIÃO SUDESTE</t>
        </is>
      </c>
      <c r="E3139" s="70">
        <f>SUMPRODUCT(N3139:Q3139,PAINEL_PESOS!$C$16:$C$19)</f>
        <v/>
      </c>
      <c r="F3139" s="70">
        <f>SUMPRODUCT(R3139:T3139,PAINEL_PESOS!$C$21:$C$23)</f>
        <v/>
      </c>
      <c r="G3139" s="70">
        <f>SUMPRODUCT(U3139:V3139,PAINEL_PESOS!$C$25:$C$26)</f>
        <v/>
      </c>
      <c r="H3139" s="70">
        <f>SUMPRODUCT(W3139:X3139,PAINEL_PESOS!$C$28:$C$29)</f>
        <v/>
      </c>
      <c r="I3139" s="70" t="n">
        <v>0.9728134529915716</v>
      </c>
      <c r="J3139" s="70" t="n">
        <v>0.6352778225068794</v>
      </c>
      <c r="K3139" s="71">
        <f>IF(NOT(AND(PAINEL_PESOS!$D$12="OK - 100%",PAINEL_PESOS!$F$20="OK - 100%",PAINEL_PESOS!$F$24="OK - 100%",PAINEL_PESOS!$F$27="OK - 100%",PAINEL_PESOS!$F$30="OK - 100%")),"", (E3139*PAINEL_PESOS!$B$7+F3139*PAINEL_PESOS!$B$8+G3139*PAINEL_PESOS!$B$9+H3139*PAINEL_PESOS!$B$10)*I3139)</f>
        <v/>
      </c>
      <c r="L3139" s="71">
        <f>IF(K3139="","",K3139-J3139)</f>
        <v/>
      </c>
      <c r="M3139" s="71">
        <f>IF(L3139="","",ABS(L3139))</f>
        <v/>
      </c>
      <c r="N3139" t="n">
        <v>1</v>
      </c>
      <c r="O3139" t="n">
        <v>1</v>
      </c>
      <c r="P3139" t="n">
        <v>0.5989440337909188</v>
      </c>
      <c r="Q3139" t="n">
        <v>0.9716079738495201</v>
      </c>
      <c r="R3139" t="n">
        <v>0.2997676058065353</v>
      </c>
      <c r="S3139" t="n">
        <v>0.9845385594283289</v>
      </c>
      <c r="T3139" t="n">
        <v>0.8837070117509094</v>
      </c>
      <c r="U3139" t="n">
        <v>0.209865052049178</v>
      </c>
      <c r="V3139" t="n">
        <v>0.5675222028744429</v>
      </c>
      <c r="W3139" t="n">
        <v>0.4953554058520581</v>
      </c>
      <c r="X3139" t="n">
        <v>0.7208911687268732</v>
      </c>
    </row>
    <row r="3140">
      <c r="A3140" t="inlineStr">
        <is>
          <t>3203163</t>
        </is>
      </c>
      <c r="B3140" t="inlineStr">
        <is>
          <t>Laranja da Terra</t>
        </is>
      </c>
      <c r="C3140" t="inlineStr">
        <is>
          <t>ES</t>
        </is>
      </c>
      <c r="D3140" t="inlineStr">
        <is>
          <t>REGIÃO SUDESTE</t>
        </is>
      </c>
      <c r="E3140" s="70">
        <f>SUMPRODUCT(N3140:Q3140,PAINEL_PESOS!$C$16:$C$19)</f>
        <v/>
      </c>
      <c r="F3140" s="70">
        <f>SUMPRODUCT(R3140:T3140,PAINEL_PESOS!$C$21:$C$23)</f>
        <v/>
      </c>
      <c r="G3140" s="70">
        <f>SUMPRODUCT(U3140:V3140,PAINEL_PESOS!$C$25:$C$26)</f>
        <v/>
      </c>
      <c r="H3140" s="70">
        <f>SUMPRODUCT(W3140:X3140,PAINEL_PESOS!$C$28:$C$29)</f>
        <v/>
      </c>
      <c r="I3140" s="70" t="n">
        <v>0.9711343816795296</v>
      </c>
      <c r="J3140" s="70" t="n">
        <v>0.5589767316817971</v>
      </c>
      <c r="K3140" s="71">
        <f>IF(NOT(AND(PAINEL_PESOS!$D$12="OK - 100%",PAINEL_PESOS!$F$20="OK - 100%",PAINEL_PESOS!$F$24="OK - 100%",PAINEL_PESOS!$F$27="OK - 100%",PAINEL_PESOS!$F$30="OK - 100%")),"", (E3140*PAINEL_PESOS!$B$7+F3140*PAINEL_PESOS!$B$8+G3140*PAINEL_PESOS!$B$9+H3140*PAINEL_PESOS!$B$10)*I3140)</f>
        <v/>
      </c>
      <c r="L3140" s="71">
        <f>IF(K3140="","",K3140-J3140)</f>
        <v/>
      </c>
      <c r="M3140" s="71">
        <f>IF(L3140="","",ABS(L3140))</f>
        <v/>
      </c>
      <c r="N3140" t="n">
        <v>0.2</v>
      </c>
      <c r="O3140" t="n">
        <v>0.9681999999999999</v>
      </c>
      <c r="P3140" t="n">
        <v>0.7562829989440338</v>
      </c>
      <c r="Q3140" t="n">
        <v>0.9927620286054434</v>
      </c>
      <c r="R3140" t="n">
        <v>0.2233826670438683</v>
      </c>
      <c r="S3140" t="n">
        <v>0.9998524617460093</v>
      </c>
      <c r="T3140" t="n">
        <v>0.8567431286302908</v>
      </c>
      <c r="U3140" t="n">
        <v>0.22176548772973</v>
      </c>
      <c r="V3140" t="n">
        <v>0.41332387224517</v>
      </c>
      <c r="W3140" t="n">
        <v>0.400536159575772</v>
      </c>
      <c r="X3140" t="n">
        <v>0.7238320935105014</v>
      </c>
    </row>
    <row r="3141">
      <c r="A3141" t="inlineStr">
        <is>
          <t>3203205</t>
        </is>
      </c>
      <c r="B3141" t="inlineStr">
        <is>
          <t>Linhares</t>
        </is>
      </c>
      <c r="C3141" t="inlineStr">
        <is>
          <t>ES</t>
        </is>
      </c>
      <c r="D3141" t="inlineStr">
        <is>
          <t>REGIÃO SUDESTE</t>
        </is>
      </c>
      <c r="E3141" s="70">
        <f>SUMPRODUCT(N3141:Q3141,PAINEL_PESOS!$C$16:$C$19)</f>
        <v/>
      </c>
      <c r="F3141" s="70">
        <f>SUMPRODUCT(R3141:T3141,PAINEL_PESOS!$C$21:$C$23)</f>
        <v/>
      </c>
      <c r="G3141" s="70">
        <f>SUMPRODUCT(U3141:V3141,PAINEL_PESOS!$C$25:$C$26)</f>
        <v/>
      </c>
      <c r="H3141" s="70">
        <f>SUMPRODUCT(W3141:X3141,PAINEL_PESOS!$C$28:$C$29)</f>
        <v/>
      </c>
      <c r="I3141" s="70" t="n">
        <v>0.9502531005328825</v>
      </c>
      <c r="J3141" s="70" t="n">
        <v>0.6286517620863942</v>
      </c>
      <c r="K3141" s="71">
        <f>IF(NOT(AND(PAINEL_PESOS!$D$12="OK - 100%",PAINEL_PESOS!$F$20="OK - 100%",PAINEL_PESOS!$F$24="OK - 100%",PAINEL_PESOS!$F$27="OK - 100%",PAINEL_PESOS!$F$30="OK - 100%")),"", (E3141*PAINEL_PESOS!$B$7+F3141*PAINEL_PESOS!$B$8+G3141*PAINEL_PESOS!$B$9+H3141*PAINEL_PESOS!$B$10)*I3141)</f>
        <v/>
      </c>
      <c r="L3141" s="71">
        <f>IF(K3141="","",K3141-J3141)</f>
        <v/>
      </c>
      <c r="M3141" s="71">
        <f>IF(L3141="","",ABS(L3141))</f>
        <v/>
      </c>
      <c r="N3141" t="n">
        <v>1</v>
      </c>
      <c r="O3141" t="n">
        <v>0.9911</v>
      </c>
      <c r="P3141" t="n">
        <v>0.4680042238648363</v>
      </c>
      <c r="Q3141" t="n">
        <v>0.9678421081993607</v>
      </c>
      <c r="R3141" t="n">
        <v>0.5616498985007261</v>
      </c>
      <c r="S3141" t="n">
        <v>0.9564578679456909</v>
      </c>
      <c r="T3141" t="n">
        <v>0.7737886516729</v>
      </c>
      <c r="U3141" t="n">
        <v>0.2239095989583037</v>
      </c>
      <c r="V3141" t="n">
        <v>0.5869302345915277</v>
      </c>
      <c r="W3141" t="n">
        <v>0.5347048562216332</v>
      </c>
      <c r="X3141" t="n">
        <v>0.7055507379809294</v>
      </c>
    </row>
    <row r="3142">
      <c r="A3142" t="inlineStr">
        <is>
          <t>3203304</t>
        </is>
      </c>
      <c r="B3142" t="inlineStr">
        <is>
          <t>Mantenópolis</t>
        </is>
      </c>
      <c r="C3142" t="inlineStr">
        <is>
          <t>ES</t>
        </is>
      </c>
      <c r="D3142" t="inlineStr">
        <is>
          <t>REGIÃO SUDESTE</t>
        </is>
      </c>
      <c r="E3142" s="70">
        <f>SUMPRODUCT(N3142:Q3142,PAINEL_PESOS!$C$16:$C$19)</f>
        <v/>
      </c>
      <c r="F3142" s="70">
        <f>SUMPRODUCT(R3142:T3142,PAINEL_PESOS!$C$21:$C$23)</f>
        <v/>
      </c>
      <c r="G3142" s="70">
        <f>SUMPRODUCT(U3142:V3142,PAINEL_PESOS!$C$25:$C$26)</f>
        <v/>
      </c>
      <c r="H3142" s="70">
        <f>SUMPRODUCT(W3142:X3142,PAINEL_PESOS!$C$28:$C$29)</f>
        <v/>
      </c>
      <c r="I3142" s="70" t="n">
        <v>0.9756601298000637</v>
      </c>
      <c r="J3142" s="70" t="n">
        <v>0.5952017376531783</v>
      </c>
      <c r="K3142" s="71">
        <f>IF(NOT(AND(PAINEL_PESOS!$D$12="OK - 100%",PAINEL_PESOS!$F$20="OK - 100%",PAINEL_PESOS!$F$24="OK - 100%",PAINEL_PESOS!$F$27="OK - 100%",PAINEL_PESOS!$F$30="OK - 100%")),"", (E3142*PAINEL_PESOS!$B$7+F3142*PAINEL_PESOS!$B$8+G3142*PAINEL_PESOS!$B$9+H3142*PAINEL_PESOS!$B$10)*I3142)</f>
        <v/>
      </c>
      <c r="L3142" s="71">
        <f>IF(K3142="","",K3142-J3142)</f>
        <v/>
      </c>
      <c r="M3142" s="71">
        <f>IF(L3142="","",ABS(L3142))</f>
        <v/>
      </c>
      <c r="N3142" t="n">
        <v>0.2</v>
      </c>
      <c r="O3142" t="n">
        <v>1</v>
      </c>
      <c r="P3142" t="n">
        <v>0.7744456177402324</v>
      </c>
      <c r="Q3142" t="n">
        <v>0.9694971114236035</v>
      </c>
      <c r="R3142" t="n">
        <v>0.215442570985932</v>
      </c>
      <c r="S3142" t="n">
        <v>0.9999040166199396</v>
      </c>
      <c r="T3142" t="n">
        <v>0.8944290072281321</v>
      </c>
      <c r="U3142" t="n">
        <v>0.1349760763285303</v>
      </c>
      <c r="V3142" t="n">
        <v>0.7253153063094653</v>
      </c>
      <c r="W3142" t="n">
        <v>0.466318743660088</v>
      </c>
      <c r="X3142" t="n">
        <v>0.67530370462363</v>
      </c>
    </row>
    <row r="3143">
      <c r="A3143" t="inlineStr">
        <is>
          <t>3203320</t>
        </is>
      </c>
      <c r="B3143" t="inlineStr">
        <is>
          <t>Marataízes</t>
        </is>
      </c>
      <c r="C3143" t="inlineStr">
        <is>
          <t>ES</t>
        </is>
      </c>
      <c r="D3143" t="inlineStr">
        <is>
          <t>REGIÃO SUDESTE</t>
        </is>
      </c>
      <c r="E3143" s="70">
        <f>SUMPRODUCT(N3143:Q3143,PAINEL_PESOS!$C$16:$C$19)</f>
        <v/>
      </c>
      <c r="F3143" s="70">
        <f>SUMPRODUCT(R3143:T3143,PAINEL_PESOS!$C$21:$C$23)</f>
        <v/>
      </c>
      <c r="G3143" s="70">
        <f>SUMPRODUCT(U3143:V3143,PAINEL_PESOS!$C$25:$C$26)</f>
        <v/>
      </c>
      <c r="H3143" s="70">
        <f>SUMPRODUCT(W3143:X3143,PAINEL_PESOS!$C$28:$C$29)</f>
        <v/>
      </c>
      <c r="I3143" s="70" t="n">
        <v>0.9128655156935773</v>
      </c>
      <c r="J3143" s="70" t="n">
        <v>0.6078001759825064</v>
      </c>
      <c r="K3143" s="71">
        <f>IF(NOT(AND(PAINEL_PESOS!$D$12="OK - 100%",PAINEL_PESOS!$F$20="OK - 100%",PAINEL_PESOS!$F$24="OK - 100%",PAINEL_PESOS!$F$27="OK - 100%",PAINEL_PESOS!$F$30="OK - 100%")),"", (E3143*PAINEL_PESOS!$B$7+F3143*PAINEL_PESOS!$B$8+G3143*PAINEL_PESOS!$B$9+H3143*PAINEL_PESOS!$B$10)*I3143)</f>
        <v/>
      </c>
      <c r="L3143" s="71">
        <f>IF(K3143="","",K3143-J3143)</f>
        <v/>
      </c>
      <c r="M3143" s="71">
        <f>IF(L3143="","",ABS(L3143))</f>
        <v/>
      </c>
      <c r="N3143" t="n">
        <v>1</v>
      </c>
      <c r="O3143" t="n">
        <v>0.9893999999999999</v>
      </c>
      <c r="P3143" t="n">
        <v>0.9977824709609292</v>
      </c>
      <c r="Q3143" t="n">
        <v>0.9242309666379436</v>
      </c>
      <c r="R3143" t="n">
        <v>0.5293884171812114</v>
      </c>
      <c r="S3143" t="n">
        <v>0.9972475013486373</v>
      </c>
      <c r="T3143" t="n">
        <v>0.5817112048423652</v>
      </c>
      <c r="U3143" t="n">
        <v>0.0529442085075029</v>
      </c>
      <c r="V3143" t="n">
        <v>0.689580568107689</v>
      </c>
      <c r="W3143" t="n">
        <v>0.4384023756187458</v>
      </c>
      <c r="X3143" t="n">
        <v>0.7843268367240335</v>
      </c>
    </row>
    <row r="3144">
      <c r="A3144" t="inlineStr">
        <is>
          <t>3203346</t>
        </is>
      </c>
      <c r="B3144" t="inlineStr">
        <is>
          <t>Marechal Floriano</t>
        </is>
      </c>
      <c r="C3144" t="inlineStr">
        <is>
          <t>ES</t>
        </is>
      </c>
      <c r="D3144" t="inlineStr">
        <is>
          <t>REGIÃO SUDESTE</t>
        </is>
      </c>
      <c r="E3144" s="70">
        <f>SUMPRODUCT(N3144:Q3144,PAINEL_PESOS!$C$16:$C$19)</f>
        <v/>
      </c>
      <c r="F3144" s="70">
        <f>SUMPRODUCT(R3144:T3144,PAINEL_PESOS!$C$21:$C$23)</f>
        <v/>
      </c>
      <c r="G3144" s="70">
        <f>SUMPRODUCT(U3144:V3144,PAINEL_PESOS!$C$25:$C$26)</f>
        <v/>
      </c>
      <c r="H3144" s="70">
        <f>SUMPRODUCT(W3144:X3144,PAINEL_PESOS!$C$28:$C$29)</f>
        <v/>
      </c>
      <c r="I3144" s="70" t="n">
        <v>0.9927222264180934</v>
      </c>
      <c r="J3144" s="70" t="n">
        <v>0.6762820843324748</v>
      </c>
      <c r="K3144" s="71">
        <f>IF(NOT(AND(PAINEL_PESOS!$D$12="OK - 100%",PAINEL_PESOS!$F$20="OK - 100%",PAINEL_PESOS!$F$24="OK - 100%",PAINEL_PESOS!$F$27="OK - 100%",PAINEL_PESOS!$F$30="OK - 100%")),"", (E3144*PAINEL_PESOS!$B$7+F3144*PAINEL_PESOS!$B$8+G3144*PAINEL_PESOS!$B$9+H3144*PAINEL_PESOS!$B$10)*I3144)</f>
        <v/>
      </c>
      <c r="L3144" s="71">
        <f>IF(K3144="","",K3144-J3144)</f>
        <v/>
      </c>
      <c r="M3144" s="71">
        <f>IF(L3144="","",ABS(L3144))</f>
        <v/>
      </c>
      <c r="N3144" t="n">
        <v>0.4</v>
      </c>
      <c r="O3144" t="n">
        <v>0.963</v>
      </c>
      <c r="P3144" t="n">
        <v>0.687856388595565</v>
      </c>
      <c r="Q3144" t="n">
        <v>0.9898921420140195</v>
      </c>
      <c r="R3144" t="n">
        <v>0.3094819895697225</v>
      </c>
      <c r="S3144" t="n">
        <v>0.9888145953497675</v>
      </c>
      <c r="T3144" t="n">
        <v>0.9748742750287965</v>
      </c>
      <c r="U3144" t="n">
        <v>0.4602089359214878</v>
      </c>
      <c r="V3144" t="n">
        <v>0.67719420353758</v>
      </c>
      <c r="W3144" t="n">
        <v>0.4847095385619622</v>
      </c>
      <c r="X3144" t="n">
        <v>0.7919857748634171</v>
      </c>
    </row>
    <row r="3145">
      <c r="A3145" t="inlineStr">
        <is>
          <t>3203353</t>
        </is>
      </c>
      <c r="B3145" t="inlineStr">
        <is>
          <t>Marilândia</t>
        </is>
      </c>
      <c r="C3145" t="inlineStr">
        <is>
          <t>ES</t>
        </is>
      </c>
      <c r="D3145" t="inlineStr">
        <is>
          <t>REGIÃO SUDESTE</t>
        </is>
      </c>
      <c r="E3145" s="70">
        <f>SUMPRODUCT(N3145:Q3145,PAINEL_PESOS!$C$16:$C$19)</f>
        <v/>
      </c>
      <c r="F3145" s="70">
        <f>SUMPRODUCT(R3145:T3145,PAINEL_PESOS!$C$21:$C$23)</f>
        <v/>
      </c>
      <c r="G3145" s="70">
        <f>SUMPRODUCT(U3145:V3145,PAINEL_PESOS!$C$25:$C$26)</f>
        <v/>
      </c>
      <c r="H3145" s="70">
        <f>SUMPRODUCT(W3145:X3145,PAINEL_PESOS!$C$28:$C$29)</f>
        <v/>
      </c>
      <c r="I3145" s="70" t="n">
        <v>0.9046414348284195</v>
      </c>
      <c r="J3145" s="70" t="n">
        <v>0.5793289883209223</v>
      </c>
      <c r="K3145" s="71">
        <f>IF(NOT(AND(PAINEL_PESOS!$D$12="OK - 100%",PAINEL_PESOS!$F$20="OK - 100%",PAINEL_PESOS!$F$24="OK - 100%",PAINEL_PESOS!$F$27="OK - 100%",PAINEL_PESOS!$F$30="OK - 100%")),"", (E3145*PAINEL_PESOS!$B$7+F3145*PAINEL_PESOS!$B$8+G3145*PAINEL_PESOS!$B$9+H3145*PAINEL_PESOS!$B$10)*I3145)</f>
        <v/>
      </c>
      <c r="L3145" s="71">
        <f>IF(K3145="","",K3145-J3145)</f>
        <v/>
      </c>
      <c r="M3145" s="71">
        <f>IF(L3145="","",ABS(L3145))</f>
        <v/>
      </c>
      <c r="N3145" t="n">
        <v>1</v>
      </c>
      <c r="O3145" t="n">
        <v>1</v>
      </c>
      <c r="P3145" t="n">
        <v>0.8099260823653643</v>
      </c>
      <c r="Q3145" t="n">
        <v>0.9882209509473379</v>
      </c>
      <c r="R3145" t="n">
        <v>0.2603126994218442</v>
      </c>
      <c r="S3145" t="n">
        <v>0.996767554887514</v>
      </c>
      <c r="T3145" t="n">
        <v>0.517046730004677</v>
      </c>
      <c r="U3145" t="n">
        <v>0.1901786378610027</v>
      </c>
      <c r="V3145" t="n">
        <v>0.6566348395876414</v>
      </c>
      <c r="W3145" t="n">
        <v>0.4796300168206776</v>
      </c>
      <c r="X3145" t="n">
        <v>0.7149017180392463</v>
      </c>
    </row>
    <row r="3146">
      <c r="A3146" t="inlineStr">
        <is>
          <t>3203403</t>
        </is>
      </c>
      <c r="B3146" t="inlineStr">
        <is>
          <t>Mimoso do Sul</t>
        </is>
      </c>
      <c r="C3146" t="inlineStr">
        <is>
          <t>ES</t>
        </is>
      </c>
      <c r="D3146" t="inlineStr">
        <is>
          <t>REGIÃO SUDESTE</t>
        </is>
      </c>
      <c r="E3146" s="70">
        <f>SUMPRODUCT(N3146:Q3146,PAINEL_PESOS!$C$16:$C$19)</f>
        <v/>
      </c>
      <c r="F3146" s="70">
        <f>SUMPRODUCT(R3146:T3146,PAINEL_PESOS!$C$21:$C$23)</f>
        <v/>
      </c>
      <c r="G3146" s="70">
        <f>SUMPRODUCT(U3146:V3146,PAINEL_PESOS!$C$25:$C$26)</f>
        <v/>
      </c>
      <c r="H3146" s="70">
        <f>SUMPRODUCT(W3146:X3146,PAINEL_PESOS!$C$28:$C$29)</f>
        <v/>
      </c>
      <c r="I3146" s="70" t="n">
        <v>0.9892988487159602</v>
      </c>
      <c r="J3146" s="70" t="n">
        <v>0.6167971830872313</v>
      </c>
      <c r="K3146" s="71">
        <f>IF(NOT(AND(PAINEL_PESOS!$D$12="OK - 100%",PAINEL_PESOS!$F$20="OK - 100%",PAINEL_PESOS!$F$24="OK - 100%",PAINEL_PESOS!$F$27="OK - 100%",PAINEL_PESOS!$F$30="OK - 100%")),"", (E3146*PAINEL_PESOS!$B$7+F3146*PAINEL_PESOS!$B$8+G3146*PAINEL_PESOS!$B$9+H3146*PAINEL_PESOS!$B$10)*I3146)</f>
        <v/>
      </c>
      <c r="L3146" s="71">
        <f>IF(K3146="","",K3146-J3146)</f>
        <v/>
      </c>
      <c r="M3146" s="71">
        <f>IF(L3146="","",ABS(L3146))</f>
        <v/>
      </c>
      <c r="N3146" t="n">
        <v>0.6</v>
      </c>
      <c r="O3146" t="n">
        <v>0.878</v>
      </c>
      <c r="P3146" t="n">
        <v>0.3992608236536431</v>
      </c>
      <c r="Q3146" t="n">
        <v>0.9824854941928777</v>
      </c>
      <c r="R3146" t="n">
        <v>0.312202475902318</v>
      </c>
      <c r="S3146" t="n">
        <v>0.9989407818665812</v>
      </c>
      <c r="T3146" t="n">
        <v>0.9578946719152764</v>
      </c>
      <c r="U3146" t="n">
        <v>0.1742189197299216</v>
      </c>
      <c r="V3146" t="n">
        <v>0.7288742450464722</v>
      </c>
      <c r="W3146" t="n">
        <v>0.3663398377921797</v>
      </c>
      <c r="X3146" t="n">
        <v>0.7757540404620036</v>
      </c>
    </row>
    <row r="3147">
      <c r="A3147" t="inlineStr">
        <is>
          <t>3203502</t>
        </is>
      </c>
      <c r="B3147" t="inlineStr">
        <is>
          <t>Montanha</t>
        </is>
      </c>
      <c r="C3147" t="inlineStr">
        <is>
          <t>ES</t>
        </is>
      </c>
      <c r="D3147" t="inlineStr">
        <is>
          <t>REGIÃO SUDESTE</t>
        </is>
      </c>
      <c r="E3147" s="70">
        <f>SUMPRODUCT(N3147:Q3147,PAINEL_PESOS!$C$16:$C$19)</f>
        <v/>
      </c>
      <c r="F3147" s="70">
        <f>SUMPRODUCT(R3147:T3147,PAINEL_PESOS!$C$21:$C$23)</f>
        <v/>
      </c>
      <c r="G3147" s="70">
        <f>SUMPRODUCT(U3147:V3147,PAINEL_PESOS!$C$25:$C$26)</f>
        <v/>
      </c>
      <c r="H3147" s="70">
        <f>SUMPRODUCT(W3147:X3147,PAINEL_PESOS!$C$28:$C$29)</f>
        <v/>
      </c>
      <c r="I3147" s="70" t="n">
        <v>0.9485959691853993</v>
      </c>
      <c r="J3147" s="70" t="n">
        <v>0.5911884395818449</v>
      </c>
      <c r="K3147" s="71">
        <f>IF(NOT(AND(PAINEL_PESOS!$D$12="OK - 100%",PAINEL_PESOS!$F$20="OK - 100%",PAINEL_PESOS!$F$24="OK - 100%",PAINEL_PESOS!$F$27="OK - 100%",PAINEL_PESOS!$F$30="OK - 100%")),"", (E3147*PAINEL_PESOS!$B$7+F3147*PAINEL_PESOS!$B$8+G3147*PAINEL_PESOS!$B$9+H3147*PAINEL_PESOS!$B$10)*I3147)</f>
        <v/>
      </c>
      <c r="L3147" s="71">
        <f>IF(K3147="","",K3147-J3147)</f>
        <v/>
      </c>
      <c r="M3147" s="71">
        <f>IF(L3147="","",ABS(L3147))</f>
        <v/>
      </c>
      <c r="N3147" t="n">
        <v>0.8</v>
      </c>
      <c r="O3147" t="n">
        <v>0.9829</v>
      </c>
      <c r="P3147" t="n">
        <v>0.8448785638859557</v>
      </c>
      <c r="Q3147" t="n">
        <v>0.9841317693247877</v>
      </c>
      <c r="R3147" t="n">
        <v>0.2916264434746298</v>
      </c>
      <c r="S3147" t="n">
        <v>0.9934009918204443</v>
      </c>
      <c r="T3147" t="n">
        <v>0.7465556003007721</v>
      </c>
      <c r="U3147" t="n">
        <v>0.07389048299844619</v>
      </c>
      <c r="V3147" t="n">
        <v>0.5169186087612148</v>
      </c>
      <c r="W3147" t="n">
        <v>0.5804598212051106</v>
      </c>
      <c r="X3147" t="n">
        <v>0.6541848407015747</v>
      </c>
    </row>
    <row r="3148">
      <c r="A3148" t="inlineStr">
        <is>
          <t>3203601</t>
        </is>
      </c>
      <c r="B3148" t="inlineStr">
        <is>
          <t>Mucurici</t>
        </is>
      </c>
      <c r="C3148" t="inlineStr">
        <is>
          <t>ES</t>
        </is>
      </c>
      <c r="D3148" t="inlineStr">
        <is>
          <t>REGIÃO SUDESTE</t>
        </is>
      </c>
      <c r="E3148" s="70">
        <f>SUMPRODUCT(N3148:Q3148,PAINEL_PESOS!$C$16:$C$19)</f>
        <v/>
      </c>
      <c r="F3148" s="70">
        <f>SUMPRODUCT(R3148:T3148,PAINEL_PESOS!$C$21:$C$23)</f>
        <v/>
      </c>
      <c r="G3148" s="70">
        <f>SUMPRODUCT(U3148:V3148,PAINEL_PESOS!$C$25:$C$26)</f>
        <v/>
      </c>
      <c r="H3148" s="70">
        <f>SUMPRODUCT(W3148:X3148,PAINEL_PESOS!$C$28:$C$29)</f>
        <v/>
      </c>
      <c r="I3148" s="70" t="n">
        <v>0.9817528539256752</v>
      </c>
      <c r="J3148" s="70" t="n">
        <v>0.6034202223794459</v>
      </c>
      <c r="K3148" s="71">
        <f>IF(NOT(AND(PAINEL_PESOS!$D$12="OK - 100%",PAINEL_PESOS!$F$20="OK - 100%",PAINEL_PESOS!$F$24="OK - 100%",PAINEL_PESOS!$F$27="OK - 100%",PAINEL_PESOS!$F$30="OK - 100%")),"", (E3148*PAINEL_PESOS!$B$7+F3148*PAINEL_PESOS!$B$8+G3148*PAINEL_PESOS!$B$9+H3148*PAINEL_PESOS!$B$10)*I3148)</f>
        <v/>
      </c>
      <c r="L3148" s="71">
        <f>IF(K3148="","",K3148-J3148)</f>
        <v/>
      </c>
      <c r="M3148" s="71">
        <f>IF(L3148="","",ABS(L3148))</f>
        <v/>
      </c>
      <c r="N3148" t="n">
        <v>0.4</v>
      </c>
      <c r="O3148" t="n">
        <v>0.9873</v>
      </c>
      <c r="P3148" t="n">
        <v>0.8885955649419218</v>
      </c>
      <c r="Q3148" t="n">
        <v>0.9918640940922068</v>
      </c>
      <c r="R3148" t="n">
        <v>0.1579871699945007</v>
      </c>
      <c r="S3148" t="n">
        <v>0.9988825970040055</v>
      </c>
      <c r="T3148" t="n">
        <v>0.9123635987484394</v>
      </c>
      <c r="U3148" t="n">
        <v>0.07413434783504461</v>
      </c>
      <c r="V3148" t="n">
        <v>0.5950967576270471</v>
      </c>
      <c r="W3148" t="n">
        <v>0.5803266141398488</v>
      </c>
      <c r="X3148" t="n">
        <v>0.6541580792592783</v>
      </c>
    </row>
    <row r="3149">
      <c r="A3149" t="inlineStr">
        <is>
          <t>3203700</t>
        </is>
      </c>
      <c r="B3149" t="inlineStr">
        <is>
          <t>Muniz Freire</t>
        </is>
      </c>
      <c r="C3149" t="inlineStr">
        <is>
          <t>ES</t>
        </is>
      </c>
      <c r="D3149" t="inlineStr">
        <is>
          <t>REGIÃO SUDESTE</t>
        </is>
      </c>
      <c r="E3149" s="70">
        <f>SUMPRODUCT(N3149:Q3149,PAINEL_PESOS!$C$16:$C$19)</f>
        <v/>
      </c>
      <c r="F3149" s="70">
        <f>SUMPRODUCT(R3149:T3149,PAINEL_PESOS!$C$21:$C$23)</f>
        <v/>
      </c>
      <c r="G3149" s="70">
        <f>SUMPRODUCT(U3149:V3149,PAINEL_PESOS!$C$25:$C$26)</f>
        <v/>
      </c>
      <c r="H3149" s="70">
        <f>SUMPRODUCT(W3149:X3149,PAINEL_PESOS!$C$28:$C$29)</f>
        <v/>
      </c>
      <c r="I3149" s="70" t="n">
        <v>0.9944778734749341</v>
      </c>
      <c r="J3149" s="70" t="n">
        <v>0.6338966645372416</v>
      </c>
      <c r="K3149" s="71">
        <f>IF(NOT(AND(PAINEL_PESOS!$D$12="OK - 100%",PAINEL_PESOS!$F$20="OK - 100%",PAINEL_PESOS!$F$24="OK - 100%",PAINEL_PESOS!$F$27="OK - 100%",PAINEL_PESOS!$F$30="OK - 100%")),"", (E3149*PAINEL_PESOS!$B$7+F3149*PAINEL_PESOS!$B$8+G3149*PAINEL_PESOS!$B$9+H3149*PAINEL_PESOS!$B$10)*I3149)</f>
        <v/>
      </c>
      <c r="L3149" s="71">
        <f>IF(K3149="","",K3149-J3149)</f>
        <v/>
      </c>
      <c r="M3149" s="71">
        <f>IF(L3149="","",ABS(L3149))</f>
        <v/>
      </c>
      <c r="N3149" t="n">
        <v>0.4</v>
      </c>
      <c r="O3149" t="n">
        <v>0.9798</v>
      </c>
      <c r="P3149" t="n">
        <v>0.8034846884899683</v>
      </c>
      <c r="Q3149" t="n">
        <v>0.9956632342434135</v>
      </c>
      <c r="R3149" t="n">
        <v>0.2820735820603843</v>
      </c>
      <c r="S3149" t="n">
        <v>0.9998137404820061</v>
      </c>
      <c r="T3149" t="n">
        <v>0.975089203239762</v>
      </c>
      <c r="U3149" t="n">
        <v>0.2335965238358877</v>
      </c>
      <c r="V3149" t="n">
        <v>0.5939144813884558</v>
      </c>
      <c r="W3149" t="n">
        <v>0.3793249945004332</v>
      </c>
      <c r="X3149" t="n">
        <v>0.798371497141013</v>
      </c>
    </row>
    <row r="3150">
      <c r="A3150" t="inlineStr">
        <is>
          <t>3203809</t>
        </is>
      </c>
      <c r="B3150" t="inlineStr">
        <is>
          <t>Muqui</t>
        </is>
      </c>
      <c r="C3150" t="inlineStr">
        <is>
          <t>ES</t>
        </is>
      </c>
      <c r="D3150" t="inlineStr">
        <is>
          <t>REGIÃO SUDESTE</t>
        </is>
      </c>
      <c r="E3150" s="70">
        <f>SUMPRODUCT(N3150:Q3150,PAINEL_PESOS!$C$16:$C$19)</f>
        <v/>
      </c>
      <c r="F3150" s="70">
        <f>SUMPRODUCT(R3150:T3150,PAINEL_PESOS!$C$21:$C$23)</f>
        <v/>
      </c>
      <c r="G3150" s="70">
        <f>SUMPRODUCT(U3150:V3150,PAINEL_PESOS!$C$25:$C$26)</f>
        <v/>
      </c>
      <c r="H3150" s="70">
        <f>SUMPRODUCT(W3150:X3150,PAINEL_PESOS!$C$28:$C$29)</f>
        <v/>
      </c>
      <c r="I3150" s="70" t="n">
        <v>0.9851200471404415</v>
      </c>
      <c r="J3150" s="70" t="n">
        <v>0.6355496109688855</v>
      </c>
      <c r="K3150" s="71">
        <f>IF(NOT(AND(PAINEL_PESOS!$D$12="OK - 100%",PAINEL_PESOS!$F$20="OK - 100%",PAINEL_PESOS!$F$24="OK - 100%",PAINEL_PESOS!$F$27="OK - 100%",PAINEL_PESOS!$F$30="OK - 100%")),"", (E3150*PAINEL_PESOS!$B$7+F3150*PAINEL_PESOS!$B$8+G3150*PAINEL_PESOS!$B$9+H3150*PAINEL_PESOS!$B$10)*I3150)</f>
        <v/>
      </c>
      <c r="L3150" s="71">
        <f>IF(K3150="","",K3150-J3150)</f>
        <v/>
      </c>
      <c r="M3150" s="71">
        <f>IF(L3150="","",ABS(L3150))</f>
        <v/>
      </c>
      <c r="N3150" t="n">
        <v>0.6</v>
      </c>
      <c r="O3150" t="n">
        <v>0.9731</v>
      </c>
      <c r="P3150" t="n">
        <v>0.7712777191129884</v>
      </c>
      <c r="Q3150" t="n">
        <v>0.9899936897957462</v>
      </c>
      <c r="R3150" t="n">
        <v>0.2346968518635729</v>
      </c>
      <c r="S3150" t="n">
        <v>0.9998139367531648</v>
      </c>
      <c r="T3150" t="n">
        <v>0.9306291567635333</v>
      </c>
      <c r="U3150" t="n">
        <v>0.2216062803777832</v>
      </c>
      <c r="V3150" t="n">
        <v>0.6584089137000562</v>
      </c>
      <c r="W3150" t="n">
        <v>0.37667193886757</v>
      </c>
      <c r="X3150" t="n">
        <v>0.7938957618112035</v>
      </c>
    </row>
    <row r="3151">
      <c r="A3151" t="inlineStr">
        <is>
          <t>3203908</t>
        </is>
      </c>
      <c r="B3151" t="inlineStr">
        <is>
          <t>Nova Venécia</t>
        </is>
      </c>
      <c r="C3151" t="inlineStr">
        <is>
          <t>ES</t>
        </is>
      </c>
      <c r="D3151" t="inlineStr">
        <is>
          <t>REGIÃO SUDESTE</t>
        </is>
      </c>
      <c r="E3151" s="70">
        <f>SUMPRODUCT(N3151:Q3151,PAINEL_PESOS!$C$16:$C$19)</f>
        <v/>
      </c>
      <c r="F3151" s="70">
        <f>SUMPRODUCT(R3151:T3151,PAINEL_PESOS!$C$21:$C$23)</f>
        <v/>
      </c>
      <c r="G3151" s="70">
        <f>SUMPRODUCT(U3151:V3151,PAINEL_PESOS!$C$25:$C$26)</f>
        <v/>
      </c>
      <c r="H3151" s="70">
        <f>SUMPRODUCT(W3151:X3151,PAINEL_PESOS!$C$28:$C$29)</f>
        <v/>
      </c>
      <c r="I3151" s="70" t="n">
        <v>0.897431221743601</v>
      </c>
      <c r="J3151" s="70" t="n">
        <v>0.5440482429657898</v>
      </c>
      <c r="K3151" s="71">
        <f>IF(NOT(AND(PAINEL_PESOS!$D$12="OK - 100%",PAINEL_PESOS!$F$20="OK - 100%",PAINEL_PESOS!$F$24="OK - 100%",PAINEL_PESOS!$F$27="OK - 100%",PAINEL_PESOS!$F$30="OK - 100%")),"", (E3151*PAINEL_PESOS!$B$7+F3151*PAINEL_PESOS!$B$8+G3151*PAINEL_PESOS!$B$9+H3151*PAINEL_PESOS!$B$10)*I3151)</f>
        <v/>
      </c>
      <c r="L3151" s="71">
        <f>IF(K3151="","",K3151-J3151)</f>
        <v/>
      </c>
      <c r="M3151" s="71">
        <f>IF(L3151="","",ABS(L3151))</f>
        <v/>
      </c>
      <c r="N3151" t="n">
        <v>0.8</v>
      </c>
      <c r="O3151" t="n">
        <v>0.9897</v>
      </c>
      <c r="P3151" t="n">
        <v>0.7436114044350581</v>
      </c>
      <c r="Q3151" t="n">
        <v>0.9661567093753189</v>
      </c>
      <c r="R3151" t="n">
        <v>0.4048894246668508</v>
      </c>
      <c r="S3151" t="n">
        <v>0.9914262219378719</v>
      </c>
      <c r="T3151" t="n">
        <v>0.4887845364458804</v>
      </c>
      <c r="U3151" t="n">
        <v>0.1377710962605552</v>
      </c>
      <c r="V3151" t="n">
        <v>0.5510664648634617</v>
      </c>
      <c r="W3151" t="n">
        <v>0.4955521957053385</v>
      </c>
      <c r="X3151" t="n">
        <v>0.6589694789249996</v>
      </c>
    </row>
    <row r="3152">
      <c r="A3152" t="inlineStr">
        <is>
          <t>3204005</t>
        </is>
      </c>
      <c r="B3152" t="inlineStr">
        <is>
          <t>Pancas</t>
        </is>
      </c>
      <c r="C3152" t="inlineStr">
        <is>
          <t>ES</t>
        </is>
      </c>
      <c r="D3152" t="inlineStr">
        <is>
          <t>REGIÃO SUDESTE</t>
        </is>
      </c>
      <c r="E3152" s="70">
        <f>SUMPRODUCT(N3152:Q3152,PAINEL_PESOS!$C$16:$C$19)</f>
        <v/>
      </c>
      <c r="F3152" s="70">
        <f>SUMPRODUCT(R3152:T3152,PAINEL_PESOS!$C$21:$C$23)</f>
        <v/>
      </c>
      <c r="G3152" s="70">
        <f>SUMPRODUCT(U3152:V3152,PAINEL_PESOS!$C$25:$C$26)</f>
        <v/>
      </c>
      <c r="H3152" s="70">
        <f>SUMPRODUCT(W3152:X3152,PAINEL_PESOS!$C$28:$C$29)</f>
        <v/>
      </c>
      <c r="I3152" s="70" t="n">
        <v>0.9891144555800453</v>
      </c>
      <c r="J3152" s="70" t="n">
        <v>0.6154914002494088</v>
      </c>
      <c r="K3152" s="71">
        <f>IF(NOT(AND(PAINEL_PESOS!$D$12="OK - 100%",PAINEL_PESOS!$F$20="OK - 100%",PAINEL_PESOS!$F$24="OK - 100%",PAINEL_PESOS!$F$27="OK - 100%",PAINEL_PESOS!$F$30="OK - 100%")),"", (E3152*PAINEL_PESOS!$B$7+F3152*PAINEL_PESOS!$B$8+G3152*PAINEL_PESOS!$B$9+H3152*PAINEL_PESOS!$B$10)*I3152)</f>
        <v/>
      </c>
      <c r="L3152" s="71">
        <f>IF(K3152="","",K3152-J3152)</f>
        <v/>
      </c>
      <c r="M3152" s="71">
        <f>IF(L3152="","",ABS(L3152))</f>
        <v/>
      </c>
      <c r="N3152" t="n">
        <v>0.2</v>
      </c>
      <c r="O3152" t="n">
        <v>0.9886</v>
      </c>
      <c r="P3152" t="n">
        <v>0.8384371700105596</v>
      </c>
      <c r="Q3152" t="n">
        <v>0.9859216257416987</v>
      </c>
      <c r="R3152" t="n">
        <v>0.2738309293072975</v>
      </c>
      <c r="S3152" t="n">
        <v>0.9999211137693164</v>
      </c>
      <c r="T3152" t="n">
        <v>0.954132973604365</v>
      </c>
      <c r="U3152" t="n">
        <v>0.1891869612076502</v>
      </c>
      <c r="V3152" t="n">
        <v>0.6724890010079665</v>
      </c>
      <c r="W3152" t="n">
        <v>0.430864610774072</v>
      </c>
      <c r="X3152" t="n">
        <v>0.6938441079662123</v>
      </c>
    </row>
    <row r="3153">
      <c r="A3153" t="inlineStr">
        <is>
          <t>3204054</t>
        </is>
      </c>
      <c r="B3153" t="inlineStr">
        <is>
          <t>Pedro Canário</t>
        </is>
      </c>
      <c r="C3153" t="inlineStr">
        <is>
          <t>ES</t>
        </is>
      </c>
      <c r="D3153" t="inlineStr">
        <is>
          <t>REGIÃO SUDESTE</t>
        </is>
      </c>
      <c r="E3153" s="70">
        <f>SUMPRODUCT(N3153:Q3153,PAINEL_PESOS!$C$16:$C$19)</f>
        <v/>
      </c>
      <c r="F3153" s="70">
        <f>SUMPRODUCT(R3153:T3153,PAINEL_PESOS!$C$21:$C$23)</f>
        <v/>
      </c>
      <c r="G3153" s="70">
        <f>SUMPRODUCT(U3153:V3153,PAINEL_PESOS!$C$25:$C$26)</f>
        <v/>
      </c>
      <c r="H3153" s="70">
        <f>SUMPRODUCT(W3153:X3153,PAINEL_PESOS!$C$28:$C$29)</f>
        <v/>
      </c>
      <c r="I3153" s="70" t="n">
        <v>0.9341130202622938</v>
      </c>
      <c r="J3153" s="70" t="n">
        <v>0.5194919497225476</v>
      </c>
      <c r="K3153" s="71">
        <f>IF(NOT(AND(PAINEL_PESOS!$D$12="OK - 100%",PAINEL_PESOS!$F$20="OK - 100%",PAINEL_PESOS!$F$24="OK - 100%",PAINEL_PESOS!$F$27="OK - 100%",PAINEL_PESOS!$F$30="OK - 100%")),"", (E3153*PAINEL_PESOS!$B$7+F3153*PAINEL_PESOS!$B$8+G3153*PAINEL_PESOS!$B$9+H3153*PAINEL_PESOS!$B$10)*I3153)</f>
        <v/>
      </c>
      <c r="L3153" s="71">
        <f>IF(K3153="","",K3153-J3153)</f>
        <v/>
      </c>
      <c r="M3153" s="71">
        <f>IF(L3153="","",ABS(L3153))</f>
        <v/>
      </c>
      <c r="N3153" t="n">
        <v>0.2</v>
      </c>
      <c r="O3153" t="n">
        <v>0.9858</v>
      </c>
      <c r="P3153" t="n">
        <v>0.683843717001056</v>
      </c>
      <c r="Q3153" t="n">
        <v>0.9445153386151619</v>
      </c>
      <c r="R3153" t="n">
        <v>0.288327214563418</v>
      </c>
      <c r="S3153" t="n">
        <v>0.9985205968482938</v>
      </c>
      <c r="T3153" t="n">
        <v>0.6870609790424952</v>
      </c>
      <c r="U3153" t="n">
        <v>0.07389048299844619</v>
      </c>
      <c r="V3153" t="n">
        <v>0.4175176139019272</v>
      </c>
      <c r="W3153" t="n">
        <v>0.5804598212051106</v>
      </c>
      <c r="X3153" t="n">
        <v>0.6541848407015747</v>
      </c>
    </row>
    <row r="3154">
      <c r="A3154" t="inlineStr">
        <is>
          <t>3204104</t>
        </is>
      </c>
      <c r="B3154" t="inlineStr">
        <is>
          <t>Pinheiros</t>
        </is>
      </c>
      <c r="C3154" t="inlineStr">
        <is>
          <t>ES</t>
        </is>
      </c>
      <c r="D3154" t="inlineStr">
        <is>
          <t>REGIÃO SUDESTE</t>
        </is>
      </c>
      <c r="E3154" s="70">
        <f>SUMPRODUCT(N3154:Q3154,PAINEL_PESOS!$C$16:$C$19)</f>
        <v/>
      </c>
      <c r="F3154" s="70">
        <f>SUMPRODUCT(R3154:T3154,PAINEL_PESOS!$C$21:$C$23)</f>
        <v/>
      </c>
      <c r="G3154" s="70">
        <f>SUMPRODUCT(U3154:V3154,PAINEL_PESOS!$C$25:$C$26)</f>
        <v/>
      </c>
      <c r="H3154" s="70">
        <f>SUMPRODUCT(W3154:X3154,PAINEL_PESOS!$C$28:$C$29)</f>
        <v/>
      </c>
      <c r="I3154" s="70" t="n">
        <v>0.8514368143077161</v>
      </c>
      <c r="J3154" s="70" t="n">
        <v>0.4667019931225379</v>
      </c>
      <c r="K3154" s="71">
        <f>IF(NOT(AND(PAINEL_PESOS!$D$12="OK - 100%",PAINEL_PESOS!$F$20="OK - 100%",PAINEL_PESOS!$F$24="OK - 100%",PAINEL_PESOS!$F$27="OK - 100%",PAINEL_PESOS!$F$30="OK - 100%")),"", (E3154*PAINEL_PESOS!$B$7+F3154*PAINEL_PESOS!$B$8+G3154*PAINEL_PESOS!$B$9+H3154*PAINEL_PESOS!$B$10)*I3154)</f>
        <v/>
      </c>
      <c r="L3154" s="71">
        <f>IF(K3154="","",K3154-J3154)</f>
        <v/>
      </c>
      <c r="M3154" s="71">
        <f>IF(L3154="","",ABS(L3154))</f>
        <v/>
      </c>
      <c r="N3154" t="n">
        <v>0.4</v>
      </c>
      <c r="O3154" t="n">
        <v>0.9764</v>
      </c>
      <c r="P3154" t="n">
        <v>0.7407602956705386</v>
      </c>
      <c r="Q3154" t="n">
        <v>0.9656562036114752</v>
      </c>
      <c r="R3154" t="n">
        <v>0.3475987002642349</v>
      </c>
      <c r="S3154" t="n">
        <v>0.9961061403575248</v>
      </c>
      <c r="T3154" t="n">
        <v>0.2478439467813067</v>
      </c>
      <c r="U3154" t="n">
        <v>0.0739822300453756</v>
      </c>
      <c r="V3154" t="n">
        <v>0.4741699660897634</v>
      </c>
      <c r="W3154" t="n">
        <v>0.5802987517139716</v>
      </c>
      <c r="X3154" t="n">
        <v>0.6541852230857474</v>
      </c>
    </row>
    <row r="3155">
      <c r="A3155" t="inlineStr">
        <is>
          <t>3204203</t>
        </is>
      </c>
      <c r="B3155" t="inlineStr">
        <is>
          <t>Piúma</t>
        </is>
      </c>
      <c r="C3155" t="inlineStr">
        <is>
          <t>ES</t>
        </is>
      </c>
      <c r="D3155" t="inlineStr">
        <is>
          <t>REGIÃO SUDESTE</t>
        </is>
      </c>
      <c r="E3155" s="70">
        <f>SUMPRODUCT(N3155:Q3155,PAINEL_PESOS!$C$16:$C$19)</f>
        <v/>
      </c>
      <c r="F3155" s="70">
        <f>SUMPRODUCT(R3155:T3155,PAINEL_PESOS!$C$21:$C$23)</f>
        <v/>
      </c>
      <c r="G3155" s="70">
        <f>SUMPRODUCT(U3155:V3155,PAINEL_PESOS!$C$25:$C$26)</f>
        <v/>
      </c>
      <c r="H3155" s="70">
        <f>SUMPRODUCT(W3155:X3155,PAINEL_PESOS!$C$28:$C$29)</f>
        <v/>
      </c>
      <c r="I3155" s="70" t="n">
        <v>0.9790528143175835</v>
      </c>
      <c r="J3155" s="70" t="n">
        <v>0.6623307244197303</v>
      </c>
      <c r="K3155" s="71">
        <f>IF(NOT(AND(PAINEL_PESOS!$D$12="OK - 100%",PAINEL_PESOS!$F$20="OK - 100%",PAINEL_PESOS!$F$24="OK - 100%",PAINEL_PESOS!$F$27="OK - 100%",PAINEL_PESOS!$F$30="OK - 100%")),"", (E3155*PAINEL_PESOS!$B$7+F3155*PAINEL_PESOS!$B$8+G3155*PAINEL_PESOS!$B$9+H3155*PAINEL_PESOS!$B$10)*I3155)</f>
        <v/>
      </c>
      <c r="L3155" s="71">
        <f>IF(K3155="","",K3155-J3155)</f>
        <v/>
      </c>
      <c r="M3155" s="71">
        <f>IF(L3155="","",ABS(L3155))</f>
        <v/>
      </c>
      <c r="N3155" t="n">
        <v>0.4</v>
      </c>
      <c r="O3155" t="n">
        <v>0.9942</v>
      </c>
      <c r="P3155" t="n">
        <v>0.6302006335797254</v>
      </c>
      <c r="Q3155" t="n">
        <v>0.9099051076488947</v>
      </c>
      <c r="R3155" t="n">
        <v>0.350435250804151</v>
      </c>
      <c r="S3155" t="n">
        <v>0.9870347738743491</v>
      </c>
      <c r="T3155" t="n">
        <v>0.9604134244223133</v>
      </c>
      <c r="U3155" t="n">
        <v>0.3378721204197596</v>
      </c>
      <c r="V3155" t="n">
        <v>0.7155788889649841</v>
      </c>
      <c r="W3155" t="n">
        <v>0.5257155750129782</v>
      </c>
      <c r="X3155" t="n">
        <v>0.8337704658383721</v>
      </c>
    </row>
    <row r="3156">
      <c r="A3156" t="inlineStr">
        <is>
          <t>3204252</t>
        </is>
      </c>
      <c r="B3156" t="inlineStr">
        <is>
          <t>Ponto Belo</t>
        </is>
      </c>
      <c r="C3156" t="inlineStr">
        <is>
          <t>ES</t>
        </is>
      </c>
      <c r="D3156" t="inlineStr">
        <is>
          <t>REGIÃO SUDESTE</t>
        </is>
      </c>
      <c r="E3156" s="70">
        <f>SUMPRODUCT(N3156:Q3156,PAINEL_PESOS!$C$16:$C$19)</f>
        <v/>
      </c>
      <c r="F3156" s="70">
        <f>SUMPRODUCT(R3156:T3156,PAINEL_PESOS!$C$21:$C$23)</f>
        <v/>
      </c>
      <c r="G3156" s="70">
        <f>SUMPRODUCT(U3156:V3156,PAINEL_PESOS!$C$25:$C$26)</f>
        <v/>
      </c>
      <c r="H3156" s="70">
        <f>SUMPRODUCT(W3156:X3156,PAINEL_PESOS!$C$28:$C$29)</f>
        <v/>
      </c>
      <c r="I3156" s="70" t="n">
        <v>0.9842049451818023</v>
      </c>
      <c r="J3156" s="70" t="n">
        <v>0.5699134589225886</v>
      </c>
      <c r="K3156" s="71">
        <f>IF(NOT(AND(PAINEL_PESOS!$D$12="OK - 100%",PAINEL_PESOS!$F$20="OK - 100%",PAINEL_PESOS!$F$24="OK - 100%",PAINEL_PESOS!$F$27="OK - 100%",PAINEL_PESOS!$F$30="OK - 100%")),"", (E3156*PAINEL_PESOS!$B$7+F3156*PAINEL_PESOS!$B$8+G3156*PAINEL_PESOS!$B$9+H3156*PAINEL_PESOS!$B$10)*I3156)</f>
        <v/>
      </c>
      <c r="L3156" s="71">
        <f>IF(K3156="","",K3156-J3156)</f>
        <v/>
      </c>
      <c r="M3156" s="71">
        <f>IF(L3156="","",ABS(L3156))</f>
        <v/>
      </c>
      <c r="N3156" t="n">
        <v>0.4</v>
      </c>
      <c r="O3156" t="n">
        <v>0.9788</v>
      </c>
      <c r="P3156" t="n">
        <v>0.7865892291446673</v>
      </c>
      <c r="Q3156" t="n">
        <v>0.9869703901036573</v>
      </c>
      <c r="R3156" t="n">
        <v>0.1613895744418162</v>
      </c>
      <c r="S3156" t="n">
        <v>0.9985987170769451</v>
      </c>
      <c r="T3156" t="n">
        <v>0.9283581530493473</v>
      </c>
      <c r="U3156" t="n">
        <v>0.1024810436152319</v>
      </c>
      <c r="V3156" t="n">
        <v>0.3770153577886829</v>
      </c>
      <c r="W3156" t="n">
        <v>0.5302667392035892</v>
      </c>
      <c r="X3156" t="n">
        <v>0.6543040006989784</v>
      </c>
    </row>
    <row r="3157">
      <c r="A3157" t="inlineStr">
        <is>
          <t>3204302</t>
        </is>
      </c>
      <c r="B3157" t="inlineStr">
        <is>
          <t>Presidente Kennedy</t>
        </is>
      </c>
      <c r="C3157" t="inlineStr">
        <is>
          <t>ES</t>
        </is>
      </c>
      <c r="D3157" t="inlineStr">
        <is>
          <t>REGIÃO SUDESTE</t>
        </is>
      </c>
      <c r="E3157" s="70">
        <f>SUMPRODUCT(N3157:Q3157,PAINEL_PESOS!$C$16:$C$19)</f>
        <v/>
      </c>
      <c r="F3157" s="70">
        <f>SUMPRODUCT(R3157:T3157,PAINEL_PESOS!$C$21:$C$23)</f>
        <v/>
      </c>
      <c r="G3157" s="70">
        <f>SUMPRODUCT(U3157:V3157,PAINEL_PESOS!$C$25:$C$26)</f>
        <v/>
      </c>
      <c r="H3157" s="70">
        <f>SUMPRODUCT(W3157:X3157,PAINEL_PESOS!$C$28:$C$29)</f>
        <v/>
      </c>
      <c r="I3157" s="70" t="n">
        <v>0.9942343391379262</v>
      </c>
      <c r="J3157" s="70" t="n">
        <v>0.6393186763706017</v>
      </c>
      <c r="K3157" s="71">
        <f>IF(NOT(AND(PAINEL_PESOS!$D$12="OK - 100%",PAINEL_PESOS!$F$20="OK - 100%",PAINEL_PESOS!$F$24="OK - 100%",PAINEL_PESOS!$F$27="OK - 100%",PAINEL_PESOS!$F$30="OK - 100%")),"", (E3157*PAINEL_PESOS!$B$7+F3157*PAINEL_PESOS!$B$8+G3157*PAINEL_PESOS!$B$9+H3157*PAINEL_PESOS!$B$10)*I3157)</f>
        <v/>
      </c>
      <c r="L3157" s="71">
        <f>IF(K3157="","",K3157-J3157)</f>
        <v/>
      </c>
      <c r="M3157" s="71">
        <f>IF(L3157="","",ABS(L3157))</f>
        <v/>
      </c>
      <c r="N3157" t="n">
        <v>0.2</v>
      </c>
      <c r="O3157" t="n">
        <v>0.9745</v>
      </c>
      <c r="P3157" t="n">
        <v>0.7589229144667371</v>
      </c>
      <c r="Q3157" t="n">
        <v>0.9934076825663432</v>
      </c>
      <c r="R3157" t="n">
        <v>0.5328381532121171</v>
      </c>
      <c r="S3157" t="n">
        <v>0.9999450222552394</v>
      </c>
      <c r="T3157" t="n">
        <v>0.9752763504738977</v>
      </c>
      <c r="U3157" t="n">
        <v>0.1498296796137047</v>
      </c>
      <c r="V3157" t="n">
        <v>0.6934966025189321</v>
      </c>
      <c r="W3157" t="n">
        <v>0.3853863154262519</v>
      </c>
      <c r="X3157" t="n">
        <v>0.7800415964436996</v>
      </c>
    </row>
    <row r="3158">
      <c r="A3158" t="inlineStr">
        <is>
          <t>3204351</t>
        </is>
      </c>
      <c r="B3158" t="inlineStr">
        <is>
          <t>Rio Bananal</t>
        </is>
      </c>
      <c r="C3158" t="inlineStr">
        <is>
          <t>ES</t>
        </is>
      </c>
      <c r="D3158" t="inlineStr">
        <is>
          <t>REGIÃO SUDESTE</t>
        </is>
      </c>
      <c r="E3158" s="70">
        <f>SUMPRODUCT(N3158:Q3158,PAINEL_PESOS!$C$16:$C$19)</f>
        <v/>
      </c>
      <c r="F3158" s="70">
        <f>SUMPRODUCT(R3158:T3158,PAINEL_PESOS!$C$21:$C$23)</f>
        <v/>
      </c>
      <c r="G3158" s="70">
        <f>SUMPRODUCT(U3158:V3158,PAINEL_PESOS!$C$25:$C$26)</f>
        <v/>
      </c>
      <c r="H3158" s="70">
        <f>SUMPRODUCT(W3158:X3158,PAINEL_PESOS!$C$28:$C$29)</f>
        <v/>
      </c>
      <c r="I3158" s="70" t="n">
        <v>0.8697975176153947</v>
      </c>
      <c r="J3158" s="70" t="n">
        <v>0.5361964522067512</v>
      </c>
      <c r="K3158" s="71">
        <f>IF(NOT(AND(PAINEL_PESOS!$D$12="OK - 100%",PAINEL_PESOS!$F$20="OK - 100%",PAINEL_PESOS!$F$24="OK - 100%",PAINEL_PESOS!$F$27="OK - 100%",PAINEL_PESOS!$F$30="OK - 100%")),"", (E3158*PAINEL_PESOS!$B$7+F3158*PAINEL_PESOS!$B$8+G3158*PAINEL_PESOS!$B$9+H3158*PAINEL_PESOS!$B$10)*I3158)</f>
        <v/>
      </c>
      <c r="L3158" s="71">
        <f>IF(K3158="","",K3158-J3158)</f>
        <v/>
      </c>
      <c r="M3158" s="71">
        <f>IF(L3158="","",ABS(L3158))</f>
        <v/>
      </c>
      <c r="N3158" t="n">
        <v>1</v>
      </c>
      <c r="O3158" t="n">
        <v>1</v>
      </c>
      <c r="P3158" t="n">
        <v>0.6361140443505808</v>
      </c>
      <c r="Q3158" t="n">
        <v>0.9820992489543159</v>
      </c>
      <c r="R3158" t="n">
        <v>0.3229261040529469</v>
      </c>
      <c r="S3158" t="n">
        <v>0.9989722099339197</v>
      </c>
      <c r="T3158" t="n">
        <v>0.3389518236401312</v>
      </c>
      <c r="U3158" t="n">
        <v>0.1689120844641707</v>
      </c>
      <c r="V3158" t="n">
        <v>0.6624941360976414</v>
      </c>
      <c r="W3158" t="n">
        <v>0.4704959214838973</v>
      </c>
      <c r="X3158" t="n">
        <v>0.713447668954648</v>
      </c>
    </row>
    <row r="3159">
      <c r="A3159" t="inlineStr">
        <is>
          <t>3204401</t>
        </is>
      </c>
      <c r="B3159" t="inlineStr">
        <is>
          <t>Rio Novo do Sul</t>
        </is>
      </c>
      <c r="C3159" t="inlineStr">
        <is>
          <t>ES</t>
        </is>
      </c>
      <c r="D3159" t="inlineStr">
        <is>
          <t>REGIÃO SUDESTE</t>
        </is>
      </c>
      <c r="E3159" s="70">
        <f>SUMPRODUCT(N3159:Q3159,PAINEL_PESOS!$C$16:$C$19)</f>
        <v/>
      </c>
      <c r="F3159" s="70">
        <f>SUMPRODUCT(R3159:T3159,PAINEL_PESOS!$C$21:$C$23)</f>
        <v/>
      </c>
      <c r="G3159" s="70">
        <f>SUMPRODUCT(U3159:V3159,PAINEL_PESOS!$C$25:$C$26)</f>
        <v/>
      </c>
      <c r="H3159" s="70">
        <f>SUMPRODUCT(W3159:X3159,PAINEL_PESOS!$C$28:$C$29)</f>
        <v/>
      </c>
      <c r="I3159" s="70" t="n">
        <v>0.9970321606814756</v>
      </c>
      <c r="J3159" s="70" t="n">
        <v>0.6992745265154378</v>
      </c>
      <c r="K3159" s="71">
        <f>IF(NOT(AND(PAINEL_PESOS!$D$12="OK - 100%",PAINEL_PESOS!$F$20="OK - 100%",PAINEL_PESOS!$F$24="OK - 100%",PAINEL_PESOS!$F$27="OK - 100%",PAINEL_PESOS!$F$30="OK - 100%")),"", (E3159*PAINEL_PESOS!$B$7+F3159*PAINEL_PESOS!$B$8+G3159*PAINEL_PESOS!$B$9+H3159*PAINEL_PESOS!$B$10)*I3159)</f>
        <v/>
      </c>
      <c r="L3159" s="71">
        <f>IF(K3159="","",K3159-J3159)</f>
        <v/>
      </c>
      <c r="M3159" s="71">
        <f>IF(L3159="","",ABS(L3159))</f>
        <v/>
      </c>
      <c r="N3159" t="n">
        <v>0.8</v>
      </c>
      <c r="O3159" t="n">
        <v>0.9458</v>
      </c>
      <c r="P3159" t="n">
        <v>0.7096092925026399</v>
      </c>
      <c r="Q3159" t="n">
        <v>0.9910507578451243</v>
      </c>
      <c r="R3159" t="n">
        <v>0.2302292958638469</v>
      </c>
      <c r="S3159" t="n">
        <v>0.9987224930815831</v>
      </c>
      <c r="T3159" t="n">
        <v>0.9921692751637819</v>
      </c>
      <c r="U3159" t="n">
        <v>0.3378721204197596</v>
      </c>
      <c r="V3159" t="n">
        <v>0.7095127458254797</v>
      </c>
      <c r="W3159" t="n">
        <v>0.5257155750129782</v>
      </c>
      <c r="X3159" t="n">
        <v>0.8337704658383721</v>
      </c>
    </row>
    <row r="3160">
      <c r="A3160" t="inlineStr">
        <is>
          <t>3204500</t>
        </is>
      </c>
      <c r="B3160" t="inlineStr">
        <is>
          <t>Santa Leopoldina</t>
        </is>
      </c>
      <c r="C3160" t="inlineStr">
        <is>
          <t>ES</t>
        </is>
      </c>
      <c r="D3160" t="inlineStr">
        <is>
          <t>REGIÃO SUDESTE</t>
        </is>
      </c>
      <c r="E3160" s="70">
        <f>SUMPRODUCT(N3160:Q3160,PAINEL_PESOS!$C$16:$C$19)</f>
        <v/>
      </c>
      <c r="F3160" s="70">
        <f>SUMPRODUCT(R3160:T3160,PAINEL_PESOS!$C$21:$C$23)</f>
        <v/>
      </c>
      <c r="G3160" s="70">
        <f>SUMPRODUCT(U3160:V3160,PAINEL_PESOS!$C$25:$C$26)</f>
        <v/>
      </c>
      <c r="H3160" s="70">
        <f>SUMPRODUCT(W3160:X3160,PAINEL_PESOS!$C$28:$C$29)</f>
        <v/>
      </c>
      <c r="I3160" s="70" t="n">
        <v>0.9898441073476882</v>
      </c>
      <c r="J3160" s="70" t="n">
        <v>0.6753517621470233</v>
      </c>
      <c r="K3160" s="71">
        <f>IF(NOT(AND(PAINEL_PESOS!$D$12="OK - 100%",PAINEL_PESOS!$F$20="OK - 100%",PAINEL_PESOS!$F$24="OK - 100%",PAINEL_PESOS!$F$27="OK - 100%",PAINEL_PESOS!$F$30="OK - 100%")),"", (E3160*PAINEL_PESOS!$B$7+F3160*PAINEL_PESOS!$B$8+G3160*PAINEL_PESOS!$B$9+H3160*PAINEL_PESOS!$B$10)*I3160)</f>
        <v/>
      </c>
      <c r="L3160" s="71">
        <f>IF(K3160="","",K3160-J3160)</f>
        <v/>
      </c>
      <c r="M3160" s="71">
        <f>IF(L3160="","",ABS(L3160))</f>
        <v/>
      </c>
      <c r="N3160" t="n">
        <v>0.8</v>
      </c>
      <c r="O3160" t="n">
        <v>0.9831</v>
      </c>
      <c r="P3160" t="n">
        <v>0.8318901795142556</v>
      </c>
      <c r="Q3160" t="n">
        <v>0.995950890625759</v>
      </c>
      <c r="R3160" t="n">
        <v>0.2681464723085002</v>
      </c>
      <c r="S3160" t="n">
        <v>0.9999803898775216</v>
      </c>
      <c r="T3160" t="n">
        <v>0.9509731346747855</v>
      </c>
      <c r="U3160" t="n">
        <v>0.4403228261438666</v>
      </c>
      <c r="V3160" t="n">
        <v>0.5463050070291575</v>
      </c>
      <c r="W3160" t="n">
        <v>0.4751947065706773</v>
      </c>
      <c r="X3160" t="n">
        <v>0.7115543998565215</v>
      </c>
    </row>
    <row r="3161">
      <c r="A3161" t="inlineStr">
        <is>
          <t>3204559</t>
        </is>
      </c>
      <c r="B3161" t="inlineStr">
        <is>
          <t>Santa Maria de Jetibá</t>
        </is>
      </c>
      <c r="C3161" t="inlineStr">
        <is>
          <t>ES</t>
        </is>
      </c>
      <c r="D3161" t="inlineStr">
        <is>
          <t>REGIÃO SUDESTE</t>
        </is>
      </c>
      <c r="E3161" s="70">
        <f>SUMPRODUCT(N3161:Q3161,PAINEL_PESOS!$C$16:$C$19)</f>
        <v/>
      </c>
      <c r="F3161" s="70">
        <f>SUMPRODUCT(R3161:T3161,PAINEL_PESOS!$C$21:$C$23)</f>
        <v/>
      </c>
      <c r="G3161" s="70">
        <f>SUMPRODUCT(U3161:V3161,PAINEL_PESOS!$C$25:$C$26)</f>
        <v/>
      </c>
      <c r="H3161" s="70">
        <f>SUMPRODUCT(W3161:X3161,PAINEL_PESOS!$C$28:$C$29)</f>
        <v/>
      </c>
      <c r="I3161" s="70" t="n">
        <v>0.9895878176567678</v>
      </c>
      <c r="J3161" s="70" t="n">
        <v>0.6659531813223808</v>
      </c>
      <c r="K3161" s="71">
        <f>IF(NOT(AND(PAINEL_PESOS!$D$12="OK - 100%",PAINEL_PESOS!$F$20="OK - 100%",PAINEL_PESOS!$F$24="OK - 100%",PAINEL_PESOS!$F$27="OK - 100%",PAINEL_PESOS!$F$30="OK - 100%")),"", (E3161*PAINEL_PESOS!$B$7+F3161*PAINEL_PESOS!$B$8+G3161*PAINEL_PESOS!$B$9+H3161*PAINEL_PESOS!$B$10)*I3161)</f>
        <v/>
      </c>
      <c r="L3161" s="71">
        <f>IF(K3161="","",K3161-J3161)</f>
        <v/>
      </c>
      <c r="M3161" s="71">
        <f>IF(L3161="","",ABS(L3161))</f>
        <v/>
      </c>
      <c r="N3161" t="n">
        <v>0.4</v>
      </c>
      <c r="O3161" t="n">
        <v>0.9805</v>
      </c>
      <c r="P3161" t="n">
        <v>0.789545934530095</v>
      </c>
      <c r="Q3161" t="n">
        <v>0.9745705727326037</v>
      </c>
      <c r="R3161" t="n">
        <v>0.4347647246532529</v>
      </c>
      <c r="S3161" t="n">
        <v>0.9963420171866597</v>
      </c>
      <c r="T3161" t="n">
        <v>0.96611012835551</v>
      </c>
      <c r="U3161" t="n">
        <v>0.4659083967657185</v>
      </c>
      <c r="V3161" t="n">
        <v>0.5659273281079361</v>
      </c>
      <c r="W3161" t="n">
        <v>0.4716403040394461</v>
      </c>
      <c r="X3161" t="n">
        <v>0.7097524595087417</v>
      </c>
    </row>
    <row r="3162">
      <c r="A3162" t="inlineStr">
        <is>
          <t>3204609</t>
        </is>
      </c>
      <c r="B3162" t="inlineStr">
        <is>
          <t>Santa Teresa</t>
        </is>
      </c>
      <c r="C3162" t="inlineStr">
        <is>
          <t>ES</t>
        </is>
      </c>
      <c r="D3162" t="inlineStr">
        <is>
          <t>REGIÃO SUDESTE</t>
        </is>
      </c>
      <c r="E3162" s="70">
        <f>SUMPRODUCT(N3162:Q3162,PAINEL_PESOS!$C$16:$C$19)</f>
        <v/>
      </c>
      <c r="F3162" s="70">
        <f>SUMPRODUCT(R3162:T3162,PAINEL_PESOS!$C$21:$C$23)</f>
        <v/>
      </c>
      <c r="G3162" s="70">
        <f>SUMPRODUCT(U3162:V3162,PAINEL_PESOS!$C$25:$C$26)</f>
        <v/>
      </c>
      <c r="H3162" s="70">
        <f>SUMPRODUCT(W3162:X3162,PAINEL_PESOS!$C$28:$C$29)</f>
        <v/>
      </c>
      <c r="I3162" s="70" t="n">
        <v>0.9723754645751623</v>
      </c>
      <c r="J3162" s="70" t="n">
        <v>0.6130848489660879</v>
      </c>
      <c r="K3162" s="71">
        <f>IF(NOT(AND(PAINEL_PESOS!$D$12="OK - 100%",PAINEL_PESOS!$F$20="OK - 100%",PAINEL_PESOS!$F$24="OK - 100%",PAINEL_PESOS!$F$27="OK - 100%",PAINEL_PESOS!$F$30="OK - 100%")),"", (E3162*PAINEL_PESOS!$B$7+F3162*PAINEL_PESOS!$B$8+G3162*PAINEL_PESOS!$B$9+H3162*PAINEL_PESOS!$B$10)*I3162)</f>
        <v/>
      </c>
      <c r="L3162" s="71">
        <f>IF(K3162="","",K3162-J3162)</f>
        <v/>
      </c>
      <c r="M3162" s="71">
        <f>IF(L3162="","",ABS(L3162))</f>
        <v/>
      </c>
      <c r="N3162" t="n">
        <v>0.6</v>
      </c>
      <c r="O3162" t="n">
        <v>0.9567</v>
      </c>
      <c r="P3162" t="n">
        <v>0.7042238648363253</v>
      </c>
      <c r="Q3162" t="n">
        <v>0.9892812114851477</v>
      </c>
      <c r="R3162" t="n">
        <v>0.3267536541369321</v>
      </c>
      <c r="S3162" t="n">
        <v>0.9974933218377765</v>
      </c>
      <c r="T3162" t="n">
        <v>0.8659832374224939</v>
      </c>
      <c r="U3162" t="n">
        <v>0.2312745190513631</v>
      </c>
      <c r="V3162" t="n">
        <v>0.5504694843526212</v>
      </c>
      <c r="W3162" t="n">
        <v>0.4725608945566101</v>
      </c>
      <c r="X3162" t="n">
        <v>0.7044565181851359</v>
      </c>
    </row>
    <row r="3163">
      <c r="A3163" t="inlineStr">
        <is>
          <t>3204658</t>
        </is>
      </c>
      <c r="B3163" t="inlineStr">
        <is>
          <t>São Domingos do Norte</t>
        </is>
      </c>
      <c r="C3163" t="inlineStr">
        <is>
          <t>ES</t>
        </is>
      </c>
      <c r="D3163" t="inlineStr">
        <is>
          <t>REGIÃO SUDESTE</t>
        </is>
      </c>
      <c r="E3163" s="70">
        <f>SUMPRODUCT(N3163:Q3163,PAINEL_PESOS!$C$16:$C$19)</f>
        <v/>
      </c>
      <c r="F3163" s="70">
        <f>SUMPRODUCT(R3163:T3163,PAINEL_PESOS!$C$21:$C$23)</f>
        <v/>
      </c>
      <c r="G3163" s="70">
        <f>SUMPRODUCT(U3163:V3163,PAINEL_PESOS!$C$25:$C$26)</f>
        <v/>
      </c>
      <c r="H3163" s="70">
        <f>SUMPRODUCT(W3163:X3163,PAINEL_PESOS!$C$28:$C$29)</f>
        <v/>
      </c>
      <c r="I3163" s="70" t="n">
        <v>0.8938565337363754</v>
      </c>
      <c r="J3163" s="70" t="n">
        <v>0.5210071355531586</v>
      </c>
      <c r="K3163" s="71">
        <f>IF(NOT(AND(PAINEL_PESOS!$D$12="OK - 100%",PAINEL_PESOS!$F$20="OK - 100%",PAINEL_PESOS!$F$24="OK - 100%",PAINEL_PESOS!$F$27="OK - 100%",PAINEL_PESOS!$F$30="OK - 100%")),"", (E3163*PAINEL_PESOS!$B$7+F3163*PAINEL_PESOS!$B$8+G3163*PAINEL_PESOS!$B$9+H3163*PAINEL_PESOS!$B$10)*I3163)</f>
        <v/>
      </c>
      <c r="L3163" s="71">
        <f>IF(K3163="","",K3163-J3163)</f>
        <v/>
      </c>
      <c r="M3163" s="71">
        <f>IF(L3163="","",ABS(L3163))</f>
        <v/>
      </c>
      <c r="N3163" t="n">
        <v>0.6</v>
      </c>
      <c r="O3163" t="n">
        <v>1</v>
      </c>
      <c r="P3163" t="n">
        <v>0.4677930306230201</v>
      </c>
      <c r="Q3163" t="n">
        <v>0.9819195854331574</v>
      </c>
      <c r="R3163" t="n">
        <v>0.2572671552089471</v>
      </c>
      <c r="S3163" t="n">
        <v>0.9938888717632683</v>
      </c>
      <c r="T3163" t="n">
        <v>0.4637245730478773</v>
      </c>
      <c r="U3163" t="n">
        <v>0.1449771754763547</v>
      </c>
      <c r="V3163" t="n">
        <v>0.7058791675179794</v>
      </c>
      <c r="W3163" t="n">
        <v>0.4406985923658373</v>
      </c>
      <c r="X3163" t="n">
        <v>0.703339573897464</v>
      </c>
    </row>
    <row r="3164">
      <c r="A3164" t="inlineStr">
        <is>
          <t>3204708</t>
        </is>
      </c>
      <c r="B3164" t="inlineStr">
        <is>
          <t>São Gabriel da Palha</t>
        </is>
      </c>
      <c r="C3164" t="inlineStr">
        <is>
          <t>ES</t>
        </is>
      </c>
      <c r="D3164" t="inlineStr">
        <is>
          <t>REGIÃO SUDESTE</t>
        </is>
      </c>
      <c r="E3164" s="70">
        <f>SUMPRODUCT(N3164:Q3164,PAINEL_PESOS!$C$16:$C$19)</f>
        <v/>
      </c>
      <c r="F3164" s="70">
        <f>SUMPRODUCT(R3164:T3164,PAINEL_PESOS!$C$21:$C$23)</f>
        <v/>
      </c>
      <c r="G3164" s="70">
        <f>SUMPRODUCT(U3164:V3164,PAINEL_PESOS!$C$25:$C$26)</f>
        <v/>
      </c>
      <c r="H3164" s="70">
        <f>SUMPRODUCT(W3164:X3164,PAINEL_PESOS!$C$28:$C$29)</f>
        <v/>
      </c>
      <c r="I3164" s="70" t="n">
        <v>0.8751687600822923</v>
      </c>
      <c r="J3164" s="70" t="n">
        <v>0.5115465692231181</v>
      </c>
      <c r="K3164" s="71">
        <f>IF(NOT(AND(PAINEL_PESOS!$D$12="OK - 100%",PAINEL_PESOS!$F$20="OK - 100%",PAINEL_PESOS!$F$24="OK - 100%",PAINEL_PESOS!$F$27="OK - 100%",PAINEL_PESOS!$F$30="OK - 100%")),"", (E3164*PAINEL_PESOS!$B$7+F3164*PAINEL_PESOS!$B$8+G3164*PAINEL_PESOS!$B$9+H3164*PAINEL_PESOS!$B$10)*I3164)</f>
        <v/>
      </c>
      <c r="L3164" s="71">
        <f>IF(K3164="","",K3164-J3164)</f>
        <v/>
      </c>
      <c r="M3164" s="71">
        <f>IF(L3164="","",ABS(L3164))</f>
        <v/>
      </c>
      <c r="N3164" t="n">
        <v>0.2</v>
      </c>
      <c r="O3164" t="n">
        <v>0.978</v>
      </c>
      <c r="P3164" t="n">
        <v>0.723442449841605</v>
      </c>
      <c r="Q3164" t="n">
        <v>0.9470906637239314</v>
      </c>
      <c r="R3164" t="n">
        <v>0.3442096057205483</v>
      </c>
      <c r="S3164" t="n">
        <v>0.9715815537107453</v>
      </c>
      <c r="T3164" t="n">
        <v>0.3786868613680785</v>
      </c>
      <c r="U3164" t="n">
        <v>0.1855030314744704</v>
      </c>
      <c r="V3164" t="n">
        <v>0.7240707911658992</v>
      </c>
      <c r="W3164" t="n">
        <v>0.5139141994574211</v>
      </c>
      <c r="X3164" t="n">
        <v>0.6986887393125074</v>
      </c>
    </row>
    <row r="3165">
      <c r="A3165" t="inlineStr">
        <is>
          <t>3204807</t>
        </is>
      </c>
      <c r="B3165" t="inlineStr">
        <is>
          <t>São José do Calçado</t>
        </is>
      </c>
      <c r="C3165" t="inlineStr">
        <is>
          <t>ES</t>
        </is>
      </c>
      <c r="D3165" t="inlineStr">
        <is>
          <t>REGIÃO SUDESTE</t>
        </is>
      </c>
      <c r="E3165" s="70">
        <f>SUMPRODUCT(N3165:Q3165,PAINEL_PESOS!$C$16:$C$19)</f>
        <v/>
      </c>
      <c r="F3165" s="70">
        <f>SUMPRODUCT(R3165:T3165,PAINEL_PESOS!$C$21:$C$23)</f>
        <v/>
      </c>
      <c r="G3165" s="70">
        <f>SUMPRODUCT(U3165:V3165,PAINEL_PESOS!$C$25:$C$26)</f>
        <v/>
      </c>
      <c r="H3165" s="70">
        <f>SUMPRODUCT(W3165:X3165,PAINEL_PESOS!$C$28:$C$29)</f>
        <v/>
      </c>
      <c r="I3165" s="70" t="n">
        <v>0.9926731285940631</v>
      </c>
      <c r="J3165" s="70" t="n">
        <v>0.621613766570231</v>
      </c>
      <c r="K3165" s="71">
        <f>IF(NOT(AND(PAINEL_PESOS!$D$12="OK - 100%",PAINEL_PESOS!$F$20="OK - 100%",PAINEL_PESOS!$F$24="OK - 100%",PAINEL_PESOS!$F$27="OK - 100%",PAINEL_PESOS!$F$30="OK - 100%")),"", (E3165*PAINEL_PESOS!$B$7+F3165*PAINEL_PESOS!$B$8+G3165*PAINEL_PESOS!$B$9+H3165*PAINEL_PESOS!$B$10)*I3165)</f>
        <v/>
      </c>
      <c r="L3165" s="71">
        <f>IF(K3165="","",K3165-J3165)</f>
        <v/>
      </c>
      <c r="M3165" s="71">
        <f>IF(L3165="","",ABS(L3165))</f>
        <v/>
      </c>
      <c r="N3165" t="n">
        <v>0.4</v>
      </c>
      <c r="O3165" t="n">
        <v>0.9767</v>
      </c>
      <c r="P3165" t="n">
        <v>0.8109820485744457</v>
      </c>
      <c r="Q3165" t="n">
        <v>0.9878821511410204</v>
      </c>
      <c r="R3165" t="n">
        <v>0.2076431338209545</v>
      </c>
      <c r="S3165" t="n">
        <v>0.9983892332270959</v>
      </c>
      <c r="T3165" t="n">
        <v>0.9718755122182632</v>
      </c>
      <c r="U3165" t="n">
        <v>0.1743836434065956</v>
      </c>
      <c r="V3165" t="n">
        <v>0.6533177511645053</v>
      </c>
      <c r="W3165" t="n">
        <v>0.3663757533117114</v>
      </c>
      <c r="X3165" t="n">
        <v>0.7758171030804102</v>
      </c>
    </row>
    <row r="3166">
      <c r="A3166" t="inlineStr">
        <is>
          <t>3204906</t>
        </is>
      </c>
      <c r="B3166" t="inlineStr">
        <is>
          <t>São Mateus</t>
        </is>
      </c>
      <c r="C3166" t="inlineStr">
        <is>
          <t>ES</t>
        </is>
      </c>
      <c r="D3166" t="inlineStr">
        <is>
          <t>REGIÃO SUDESTE</t>
        </is>
      </c>
      <c r="E3166" s="70">
        <f>SUMPRODUCT(N3166:Q3166,PAINEL_PESOS!$C$16:$C$19)</f>
        <v/>
      </c>
      <c r="F3166" s="70">
        <f>SUMPRODUCT(R3166:T3166,PAINEL_PESOS!$C$21:$C$23)</f>
        <v/>
      </c>
      <c r="G3166" s="70">
        <f>SUMPRODUCT(U3166:V3166,PAINEL_PESOS!$C$25:$C$26)</f>
        <v/>
      </c>
      <c r="H3166" s="70">
        <f>SUMPRODUCT(W3166:X3166,PAINEL_PESOS!$C$28:$C$29)</f>
        <v/>
      </c>
      <c r="I3166" s="70" t="n">
        <v>0.9035545745125454</v>
      </c>
      <c r="J3166" s="70" t="n">
        <v>0.5730531911289174</v>
      </c>
      <c r="K3166" s="71">
        <f>IF(NOT(AND(PAINEL_PESOS!$D$12="OK - 100%",PAINEL_PESOS!$F$20="OK - 100%",PAINEL_PESOS!$F$24="OK - 100%",PAINEL_PESOS!$F$27="OK - 100%",PAINEL_PESOS!$F$30="OK - 100%")),"", (E3166*PAINEL_PESOS!$B$7+F3166*PAINEL_PESOS!$B$8+G3166*PAINEL_PESOS!$B$9+H3166*PAINEL_PESOS!$B$10)*I3166)</f>
        <v/>
      </c>
      <c r="L3166" s="71">
        <f>IF(K3166="","",K3166-J3166)</f>
        <v/>
      </c>
      <c r="M3166" s="71">
        <f>IF(L3166="","",ABS(L3166))</f>
        <v/>
      </c>
      <c r="N3166" t="n">
        <v>0.8</v>
      </c>
      <c r="O3166" t="n">
        <v>0.9917</v>
      </c>
      <c r="P3166" t="n">
        <v>0.9827877507919748</v>
      </c>
      <c r="Q3166" t="n">
        <v>0.9629050933636915</v>
      </c>
      <c r="R3166" t="n">
        <v>0.4834719024994474</v>
      </c>
      <c r="S3166" t="n">
        <v>0.9944175192759694</v>
      </c>
      <c r="T3166" t="n">
        <v>0.5196470612440292</v>
      </c>
      <c r="U3166" t="n">
        <v>0.1555589068804843</v>
      </c>
      <c r="V3166" t="n">
        <v>0.5297400105441681</v>
      </c>
      <c r="W3166" t="n">
        <v>0.5199064964333144</v>
      </c>
      <c r="X3166" t="n">
        <v>0.6681743371573601</v>
      </c>
    </row>
    <row r="3167">
      <c r="A3167" t="inlineStr">
        <is>
          <t>3204955</t>
        </is>
      </c>
      <c r="B3167" t="inlineStr">
        <is>
          <t>São Roque do Canaã</t>
        </is>
      </c>
      <c r="C3167" t="inlineStr">
        <is>
          <t>ES</t>
        </is>
      </c>
      <c r="D3167" t="inlineStr">
        <is>
          <t>REGIÃO SUDESTE</t>
        </is>
      </c>
      <c r="E3167" s="70">
        <f>SUMPRODUCT(N3167:Q3167,PAINEL_PESOS!$C$16:$C$19)</f>
        <v/>
      </c>
      <c r="F3167" s="70">
        <f>SUMPRODUCT(R3167:T3167,PAINEL_PESOS!$C$21:$C$23)</f>
        <v/>
      </c>
      <c r="G3167" s="70">
        <f>SUMPRODUCT(U3167:V3167,PAINEL_PESOS!$C$25:$C$26)</f>
        <v/>
      </c>
      <c r="H3167" s="70">
        <f>SUMPRODUCT(W3167:X3167,PAINEL_PESOS!$C$28:$C$29)</f>
        <v/>
      </c>
      <c r="I3167" s="70" t="n">
        <v>0.9519885549754831</v>
      </c>
      <c r="J3167" s="70" t="n">
        <v>0.5866192585616877</v>
      </c>
      <c r="K3167" s="71">
        <f>IF(NOT(AND(PAINEL_PESOS!$D$12="OK - 100%",PAINEL_PESOS!$F$20="OK - 100%",PAINEL_PESOS!$F$24="OK - 100%",PAINEL_PESOS!$F$27="OK - 100%",PAINEL_PESOS!$F$30="OK - 100%")),"", (E3167*PAINEL_PESOS!$B$7+F3167*PAINEL_PESOS!$B$8+G3167*PAINEL_PESOS!$B$9+H3167*PAINEL_PESOS!$B$10)*I3167)</f>
        <v/>
      </c>
      <c r="L3167" s="71">
        <f>IF(K3167="","",K3167-J3167)</f>
        <v/>
      </c>
      <c r="M3167" s="71">
        <f>IF(L3167="","",ABS(L3167))</f>
        <v/>
      </c>
      <c r="N3167" t="n">
        <v>0.6</v>
      </c>
      <c r="O3167" t="n">
        <v>0.9848</v>
      </c>
      <c r="P3167" t="n">
        <v>0.6555438225976769</v>
      </c>
      <c r="Q3167" t="n">
        <v>0.9880617881167778</v>
      </c>
      <c r="R3167" t="n">
        <v>0.2328228202108847</v>
      </c>
      <c r="S3167" t="n">
        <v>0.9976868054523519</v>
      </c>
      <c r="T3167" t="n">
        <v>0.761105323758815</v>
      </c>
      <c r="U3167" t="n">
        <v>0.2150114355068526</v>
      </c>
      <c r="V3167" t="n">
        <v>0.6122632735802913</v>
      </c>
      <c r="W3167" t="n">
        <v>0.4625654635915996</v>
      </c>
      <c r="X3167" t="n">
        <v>0.6978465881712934</v>
      </c>
    </row>
    <row r="3168">
      <c r="A3168" t="inlineStr">
        <is>
          <t>3205002</t>
        </is>
      </c>
      <c r="B3168" t="inlineStr">
        <is>
          <t>Serra</t>
        </is>
      </c>
      <c r="C3168" t="inlineStr">
        <is>
          <t>ES</t>
        </is>
      </c>
      <c r="D3168" t="inlineStr">
        <is>
          <t>REGIÃO SUDESTE</t>
        </is>
      </c>
      <c r="E3168" s="70">
        <f>SUMPRODUCT(N3168:Q3168,PAINEL_PESOS!$C$16:$C$19)</f>
        <v/>
      </c>
      <c r="F3168" s="70">
        <f>SUMPRODUCT(R3168:T3168,PAINEL_PESOS!$C$21:$C$23)</f>
        <v/>
      </c>
      <c r="G3168" s="70">
        <f>SUMPRODUCT(U3168:V3168,PAINEL_PESOS!$C$25:$C$26)</f>
        <v/>
      </c>
      <c r="H3168" s="70">
        <f>SUMPRODUCT(W3168:X3168,PAINEL_PESOS!$C$28:$C$29)</f>
        <v/>
      </c>
      <c r="I3168" s="70" t="n">
        <v>0.867076753583765</v>
      </c>
      <c r="J3168" s="70" t="n">
        <v>0.4993695639180887</v>
      </c>
      <c r="K3168" s="71">
        <f>IF(NOT(AND(PAINEL_PESOS!$D$12="OK - 100%",PAINEL_PESOS!$F$20="OK - 100%",PAINEL_PESOS!$F$24="OK - 100%",PAINEL_PESOS!$F$27="OK - 100%",PAINEL_PESOS!$F$30="OK - 100%")),"", (E3168*PAINEL_PESOS!$B$7+F3168*PAINEL_PESOS!$B$8+G3168*PAINEL_PESOS!$B$9+H3168*PAINEL_PESOS!$B$10)*I3168)</f>
        <v/>
      </c>
      <c r="L3168" s="71">
        <f>IF(K3168="","",K3168-J3168)</f>
        <v/>
      </c>
      <c r="M3168" s="71">
        <f>IF(L3168="","",ABS(L3168))</f>
        <v/>
      </c>
      <c r="N3168" t="n">
        <v>0.4</v>
      </c>
      <c r="O3168" t="n">
        <v>0.9761</v>
      </c>
      <c r="P3168" t="n">
        <v>0.6205913410770856</v>
      </c>
      <c r="Q3168" t="n">
        <v>0.6024143854501969</v>
      </c>
      <c r="R3168" t="n">
        <v>0.6859966103188118</v>
      </c>
      <c r="S3168" t="n">
        <v>0.6933528787968235</v>
      </c>
      <c r="T3168" t="n">
        <v>0.9794589238450868</v>
      </c>
      <c r="U3168" t="n">
        <v>0.2836379612417632</v>
      </c>
      <c r="V3168" t="n">
        <v>0.2426989241050047</v>
      </c>
      <c r="W3168" t="n">
        <v>0.4914570853256821</v>
      </c>
      <c r="X3168" t="n">
        <v>0.7174993198534433</v>
      </c>
    </row>
    <row r="3169">
      <c r="A3169" t="inlineStr">
        <is>
          <t>3205010</t>
        </is>
      </c>
      <c r="B3169" t="inlineStr">
        <is>
          <t>Sooretama</t>
        </is>
      </c>
      <c r="C3169" t="inlineStr">
        <is>
          <t>ES</t>
        </is>
      </c>
      <c r="D3169" t="inlineStr">
        <is>
          <t>REGIÃO SUDESTE</t>
        </is>
      </c>
      <c r="E3169" s="70">
        <f>SUMPRODUCT(N3169:Q3169,PAINEL_PESOS!$C$16:$C$19)</f>
        <v/>
      </c>
      <c r="F3169" s="70">
        <f>SUMPRODUCT(R3169:T3169,PAINEL_PESOS!$C$21:$C$23)</f>
        <v/>
      </c>
      <c r="G3169" s="70">
        <f>SUMPRODUCT(U3169:V3169,PAINEL_PESOS!$C$25:$C$26)</f>
        <v/>
      </c>
      <c r="H3169" s="70">
        <f>SUMPRODUCT(W3169:X3169,PAINEL_PESOS!$C$28:$C$29)</f>
        <v/>
      </c>
      <c r="I3169" s="70" t="n">
        <v>0.8621159465490282</v>
      </c>
      <c r="J3169" s="70" t="n">
        <v>0.5158698855843157</v>
      </c>
      <c r="K3169" s="71">
        <f>IF(NOT(AND(PAINEL_PESOS!$D$12="OK - 100%",PAINEL_PESOS!$F$20="OK - 100%",PAINEL_PESOS!$F$24="OK - 100%",PAINEL_PESOS!$F$27="OK - 100%",PAINEL_PESOS!$F$30="OK - 100%")),"", (E3169*PAINEL_PESOS!$B$7+F3169*PAINEL_PESOS!$B$8+G3169*PAINEL_PESOS!$B$9+H3169*PAINEL_PESOS!$B$10)*I3169)</f>
        <v/>
      </c>
      <c r="L3169" s="71">
        <f>IF(K3169="","",K3169-J3169)</f>
        <v/>
      </c>
      <c r="M3169" s="71">
        <f>IF(L3169="","",ABS(L3169))</f>
        <v/>
      </c>
      <c r="N3169" t="n">
        <v>0.6</v>
      </c>
      <c r="O3169" t="n">
        <v>0.9258999999999999</v>
      </c>
      <c r="P3169" t="n">
        <v>0.6561774023231257</v>
      </c>
      <c r="Q3169" t="n">
        <v>0.9585419868744975</v>
      </c>
      <c r="R3169" t="n">
        <v>0.3366535032905653</v>
      </c>
      <c r="S3169" t="n">
        <v>0.9981984622941358</v>
      </c>
      <c r="T3169" t="n">
        <v>0.3043590068941706</v>
      </c>
      <c r="U3169" t="n">
        <v>0.2113102343576805</v>
      </c>
      <c r="V3169" t="n">
        <v>0.6564816985103772</v>
      </c>
      <c r="W3169" t="n">
        <v>0.560380401691161</v>
      </c>
      <c r="X3169" t="n">
        <v>0.6957223115322646</v>
      </c>
    </row>
    <row r="3170">
      <c r="A3170" t="inlineStr">
        <is>
          <t>3205036</t>
        </is>
      </c>
      <c r="B3170" t="inlineStr">
        <is>
          <t>Vargem Alta</t>
        </is>
      </c>
      <c r="C3170" t="inlineStr">
        <is>
          <t>ES</t>
        </is>
      </c>
      <c r="D3170" t="inlineStr">
        <is>
          <t>REGIÃO SUDESTE</t>
        </is>
      </c>
      <c r="E3170" s="70">
        <f>SUMPRODUCT(N3170:Q3170,PAINEL_PESOS!$C$16:$C$19)</f>
        <v/>
      </c>
      <c r="F3170" s="70">
        <f>SUMPRODUCT(R3170:T3170,PAINEL_PESOS!$C$21:$C$23)</f>
        <v/>
      </c>
      <c r="G3170" s="70">
        <f>SUMPRODUCT(U3170:V3170,PAINEL_PESOS!$C$25:$C$26)</f>
        <v/>
      </c>
      <c r="H3170" s="70">
        <f>SUMPRODUCT(W3170:X3170,PAINEL_PESOS!$C$28:$C$29)</f>
        <v/>
      </c>
      <c r="I3170" s="70" t="n">
        <v>0.9953667393653693</v>
      </c>
      <c r="J3170" s="70" t="n">
        <v>0.6484739795632948</v>
      </c>
      <c r="K3170" s="71">
        <f>IF(NOT(AND(PAINEL_PESOS!$D$12="OK - 100%",PAINEL_PESOS!$F$20="OK - 100%",PAINEL_PESOS!$F$24="OK - 100%",PAINEL_PESOS!$F$27="OK - 100%",PAINEL_PESOS!$F$30="OK - 100%")),"", (E3170*PAINEL_PESOS!$B$7+F3170*PAINEL_PESOS!$B$8+G3170*PAINEL_PESOS!$B$9+H3170*PAINEL_PESOS!$B$10)*I3170)</f>
        <v/>
      </c>
      <c r="L3170" s="71">
        <f>IF(K3170="","",K3170-J3170)</f>
        <v/>
      </c>
      <c r="M3170" s="71">
        <f>IF(L3170="","",ABS(L3170))</f>
        <v/>
      </c>
      <c r="N3170" t="n">
        <v>0.2</v>
      </c>
      <c r="O3170" t="n">
        <v>1</v>
      </c>
      <c r="P3170" t="n">
        <v>0.5845828933474129</v>
      </c>
      <c r="Q3170" t="n">
        <v>0.9935808194068213</v>
      </c>
      <c r="R3170" t="n">
        <v>0.2845155677078127</v>
      </c>
      <c r="S3170" t="n">
        <v>0.9972453014377054</v>
      </c>
      <c r="T3170" t="n">
        <v>0.982350263096089</v>
      </c>
      <c r="U3170" t="n">
        <v>0.3321377693669064</v>
      </c>
      <c r="V3170" t="n">
        <v>0.6975560094956801</v>
      </c>
      <c r="W3170" t="n">
        <v>0.4703989318013015</v>
      </c>
      <c r="X3170" t="n">
        <v>0.8133581249287141</v>
      </c>
    </row>
    <row r="3171">
      <c r="A3171" t="inlineStr">
        <is>
          <t>3205069</t>
        </is>
      </c>
      <c r="B3171" t="inlineStr">
        <is>
          <t>Venda Nova do Imigrante</t>
        </is>
      </c>
      <c r="C3171" t="inlineStr">
        <is>
          <t>ES</t>
        </is>
      </c>
      <c r="D3171" t="inlineStr">
        <is>
          <t>REGIÃO SUDESTE</t>
        </is>
      </c>
      <c r="E3171" s="70">
        <f>SUMPRODUCT(N3171:Q3171,PAINEL_PESOS!$C$16:$C$19)</f>
        <v/>
      </c>
      <c r="F3171" s="70">
        <f>SUMPRODUCT(R3171:T3171,PAINEL_PESOS!$C$21:$C$23)</f>
        <v/>
      </c>
      <c r="G3171" s="70">
        <f>SUMPRODUCT(U3171:V3171,PAINEL_PESOS!$C$25:$C$26)</f>
        <v/>
      </c>
      <c r="H3171" s="70">
        <f>SUMPRODUCT(W3171:X3171,PAINEL_PESOS!$C$28:$C$29)</f>
        <v/>
      </c>
      <c r="I3171" s="70" t="n">
        <v>0.9918869524768018</v>
      </c>
      <c r="J3171" s="70" t="n">
        <v>0.6049428161384127</v>
      </c>
      <c r="K3171" s="71">
        <f>IF(NOT(AND(PAINEL_PESOS!$D$12="OK - 100%",PAINEL_PESOS!$F$20="OK - 100%",PAINEL_PESOS!$F$24="OK - 100%",PAINEL_PESOS!$F$27="OK - 100%",PAINEL_PESOS!$F$30="OK - 100%")),"", (E3171*PAINEL_PESOS!$B$7+F3171*PAINEL_PESOS!$B$8+G3171*PAINEL_PESOS!$B$9+H3171*PAINEL_PESOS!$B$10)*I3171)</f>
        <v/>
      </c>
      <c r="L3171" s="71">
        <f>IF(K3171="","",K3171-J3171)</f>
        <v/>
      </c>
      <c r="M3171" s="71">
        <f>IF(L3171="","",ABS(L3171))</f>
        <v/>
      </c>
      <c r="N3171" t="n">
        <v>0.2</v>
      </c>
      <c r="O3171" t="n">
        <v>0.9953</v>
      </c>
      <c r="P3171" t="n">
        <v>0.7084477296726506</v>
      </c>
      <c r="Q3171" t="n">
        <v>0.9686943440785276</v>
      </c>
      <c r="R3171" t="n">
        <v>0.3400389862084823</v>
      </c>
      <c r="S3171" t="n">
        <v>0.9948549324625331</v>
      </c>
      <c r="T3171" t="n">
        <v>0.9835148470237061</v>
      </c>
      <c r="U3171" t="n">
        <v>0.235414375828454</v>
      </c>
      <c r="V3171" t="n">
        <v>0.483421702125528</v>
      </c>
      <c r="W3171" t="n">
        <v>0.3801185349015036</v>
      </c>
      <c r="X3171" t="n">
        <v>0.7983456257703342</v>
      </c>
    </row>
    <row r="3172">
      <c r="A3172" t="inlineStr">
        <is>
          <t>3205101</t>
        </is>
      </c>
      <c r="B3172" t="inlineStr">
        <is>
          <t>Viana</t>
        </is>
      </c>
      <c r="C3172" t="inlineStr">
        <is>
          <t>ES</t>
        </is>
      </c>
      <c r="D3172" t="inlineStr">
        <is>
          <t>REGIÃO SUDESTE</t>
        </is>
      </c>
      <c r="E3172" s="70">
        <f>SUMPRODUCT(N3172:Q3172,PAINEL_PESOS!$C$16:$C$19)</f>
        <v/>
      </c>
      <c r="F3172" s="70">
        <f>SUMPRODUCT(R3172:T3172,PAINEL_PESOS!$C$21:$C$23)</f>
        <v/>
      </c>
      <c r="G3172" s="70">
        <f>SUMPRODUCT(U3172:V3172,PAINEL_PESOS!$C$25:$C$26)</f>
        <v/>
      </c>
      <c r="H3172" s="70">
        <f>SUMPRODUCT(W3172:X3172,PAINEL_PESOS!$C$28:$C$29)</f>
        <v/>
      </c>
      <c r="I3172" s="70" t="n">
        <v>0.979412902999786</v>
      </c>
      <c r="J3172" s="70" t="n">
        <v>0.6260315129600943</v>
      </c>
      <c r="K3172" s="71">
        <f>IF(NOT(AND(PAINEL_PESOS!$D$12="OK - 100%",PAINEL_PESOS!$F$20="OK - 100%",PAINEL_PESOS!$F$24="OK - 100%",PAINEL_PESOS!$F$27="OK - 100%",PAINEL_PESOS!$F$30="OK - 100%")),"", (E3172*PAINEL_PESOS!$B$7+F3172*PAINEL_PESOS!$B$8+G3172*PAINEL_PESOS!$B$9+H3172*PAINEL_PESOS!$B$10)*I3172)</f>
        <v/>
      </c>
      <c r="L3172" s="71">
        <f>IF(K3172="","",K3172-J3172)</f>
        <v/>
      </c>
      <c r="M3172" s="71">
        <f>IF(L3172="","",ABS(L3172))</f>
        <v/>
      </c>
      <c r="N3172" t="n">
        <v>0.2</v>
      </c>
      <c r="O3172" t="n">
        <v>0.9898</v>
      </c>
      <c r="P3172" t="n">
        <v>0.5332629355860612</v>
      </c>
      <c r="Q3172" t="n">
        <v>0.8846773719942993</v>
      </c>
      <c r="R3172" t="n">
        <v>0.5128833921837502</v>
      </c>
      <c r="S3172" t="n">
        <v>0.9729430560233988</v>
      </c>
      <c r="T3172" t="n">
        <v>0.9893541967798885</v>
      </c>
      <c r="U3172" t="n">
        <v>0.4638474643277518</v>
      </c>
      <c r="V3172" t="n">
        <v>0.4215429832471432</v>
      </c>
      <c r="W3172" t="n">
        <v>0.4834807009339122</v>
      </c>
      <c r="X3172" t="n">
        <v>0.7906630010894923</v>
      </c>
    </row>
    <row r="3173">
      <c r="A3173" t="inlineStr">
        <is>
          <t>3205150</t>
        </is>
      </c>
      <c r="B3173" t="inlineStr">
        <is>
          <t>Vila Pavão</t>
        </is>
      </c>
      <c r="C3173" t="inlineStr">
        <is>
          <t>ES</t>
        </is>
      </c>
      <c r="D3173" t="inlineStr">
        <is>
          <t>REGIÃO SUDESTE</t>
        </is>
      </c>
      <c r="E3173" s="70">
        <f>SUMPRODUCT(N3173:Q3173,PAINEL_PESOS!$C$16:$C$19)</f>
        <v/>
      </c>
      <c r="F3173" s="70">
        <f>SUMPRODUCT(R3173:T3173,PAINEL_PESOS!$C$21:$C$23)</f>
        <v/>
      </c>
      <c r="G3173" s="70">
        <f>SUMPRODUCT(U3173:V3173,PAINEL_PESOS!$C$25:$C$26)</f>
        <v/>
      </c>
      <c r="H3173" s="70">
        <f>SUMPRODUCT(W3173:X3173,PAINEL_PESOS!$C$28:$C$29)</f>
        <v/>
      </c>
      <c r="I3173" s="70" t="n">
        <v>0.9248028918957608</v>
      </c>
      <c r="J3173" s="70" t="n">
        <v>0.5417408149592865</v>
      </c>
      <c r="K3173" s="71">
        <f>IF(NOT(AND(PAINEL_PESOS!$D$12="OK - 100%",PAINEL_PESOS!$F$20="OK - 100%",PAINEL_PESOS!$F$24="OK - 100%",PAINEL_PESOS!$F$27="OK - 100%",PAINEL_PESOS!$F$30="OK - 100%")),"", (E3173*PAINEL_PESOS!$B$7+F3173*PAINEL_PESOS!$B$8+G3173*PAINEL_PESOS!$B$9+H3173*PAINEL_PESOS!$B$10)*I3173)</f>
        <v/>
      </c>
      <c r="L3173" s="71">
        <f>IF(K3173="","",K3173-J3173)</f>
        <v/>
      </c>
      <c r="M3173" s="71">
        <f>IF(L3173="","",ABS(L3173))</f>
        <v/>
      </c>
      <c r="N3173" t="n">
        <v>0.6</v>
      </c>
      <c r="O3173" t="n">
        <v>0.9957</v>
      </c>
      <c r="P3173" t="n">
        <v>0.7428722280887012</v>
      </c>
      <c r="Q3173" t="n">
        <v>0.9865859441405608</v>
      </c>
      <c r="R3173" t="n">
        <v>0.2002572287186311</v>
      </c>
      <c r="S3173" t="n">
        <v>0.9998812337068074</v>
      </c>
      <c r="T3173" t="n">
        <v>0.6221719677125009</v>
      </c>
      <c r="U3173" t="n">
        <v>0.1277075990706374</v>
      </c>
      <c r="V3173" t="n">
        <v>0.5407756848371577</v>
      </c>
      <c r="W3173" t="n">
        <v>0.4859794451011537</v>
      </c>
      <c r="X3173" t="n">
        <v>0.6544091401652121</v>
      </c>
    </row>
    <row r="3174">
      <c r="A3174" t="inlineStr">
        <is>
          <t>3205176</t>
        </is>
      </c>
      <c r="B3174" t="inlineStr">
        <is>
          <t>Vila Valério</t>
        </is>
      </c>
      <c r="C3174" t="inlineStr">
        <is>
          <t>ES</t>
        </is>
      </c>
      <c r="D3174" t="inlineStr">
        <is>
          <t>REGIÃO SUDESTE</t>
        </is>
      </c>
      <c r="E3174" s="70">
        <f>SUMPRODUCT(N3174:Q3174,PAINEL_PESOS!$C$16:$C$19)</f>
        <v/>
      </c>
      <c r="F3174" s="70">
        <f>SUMPRODUCT(R3174:T3174,PAINEL_PESOS!$C$21:$C$23)</f>
        <v/>
      </c>
      <c r="G3174" s="70">
        <f>SUMPRODUCT(U3174:V3174,PAINEL_PESOS!$C$25:$C$26)</f>
        <v/>
      </c>
      <c r="H3174" s="70">
        <f>SUMPRODUCT(W3174:X3174,PAINEL_PESOS!$C$28:$C$29)</f>
        <v/>
      </c>
      <c r="I3174" s="70" t="n">
        <v>0.77796176637571</v>
      </c>
      <c r="J3174" s="70" t="n">
        <v>0.4421883358755281</v>
      </c>
      <c r="K3174" s="71">
        <f>IF(NOT(AND(PAINEL_PESOS!$D$12="OK - 100%",PAINEL_PESOS!$F$20="OK - 100%",PAINEL_PESOS!$F$24="OK - 100%",PAINEL_PESOS!$F$27="OK - 100%",PAINEL_PESOS!$F$30="OK - 100%")),"", (E3174*PAINEL_PESOS!$B$7+F3174*PAINEL_PESOS!$B$8+G3174*PAINEL_PESOS!$B$9+H3174*PAINEL_PESOS!$B$10)*I3174)</f>
        <v/>
      </c>
      <c r="L3174" s="71">
        <f>IF(K3174="","",K3174-J3174)</f>
        <v/>
      </c>
      <c r="M3174" s="71">
        <f>IF(L3174="","",ABS(L3174))</f>
        <v/>
      </c>
      <c r="N3174" t="n">
        <v>0.4</v>
      </c>
      <c r="O3174" t="n">
        <v>0.9958</v>
      </c>
      <c r="P3174" t="n">
        <v>0.7738120380147835</v>
      </c>
      <c r="Q3174" t="n">
        <v>0.9658114581340258</v>
      </c>
      <c r="R3174" t="n">
        <v>0.2997691308782381</v>
      </c>
      <c r="S3174" t="n">
        <v>0.9996673655146422</v>
      </c>
      <c r="T3174" t="n">
        <v>0</v>
      </c>
      <c r="U3174" t="n">
        <v>0.1919663749397989</v>
      </c>
      <c r="V3174" t="n">
        <v>0.697681438076962</v>
      </c>
      <c r="W3174" t="n">
        <v>0.5255495022123241</v>
      </c>
      <c r="X3174" t="n">
        <v>0.6979471639377743</v>
      </c>
    </row>
    <row r="3175">
      <c r="A3175" t="inlineStr">
        <is>
          <t>3205200</t>
        </is>
      </c>
      <c r="B3175" t="inlineStr">
        <is>
          <t>Vila Velha</t>
        </is>
      </c>
      <c r="C3175" t="inlineStr">
        <is>
          <t>ES</t>
        </is>
      </c>
      <c r="D3175" t="inlineStr">
        <is>
          <t>REGIÃO SUDESTE</t>
        </is>
      </c>
      <c r="E3175" s="70">
        <f>SUMPRODUCT(N3175:Q3175,PAINEL_PESOS!$C$16:$C$19)</f>
        <v/>
      </c>
      <c r="F3175" s="70">
        <f>SUMPRODUCT(R3175:T3175,PAINEL_PESOS!$C$21:$C$23)</f>
        <v/>
      </c>
      <c r="G3175" s="70">
        <f>SUMPRODUCT(U3175:V3175,PAINEL_PESOS!$C$25:$C$26)</f>
        <v/>
      </c>
      <c r="H3175" s="70">
        <f>SUMPRODUCT(W3175:X3175,PAINEL_PESOS!$C$28:$C$29)</f>
        <v/>
      </c>
      <c r="I3175" s="70" t="n">
        <v>0.9092835365265529</v>
      </c>
      <c r="J3175" s="70" t="n">
        <v>0.5913015709976224</v>
      </c>
      <c r="K3175" s="71">
        <f>IF(NOT(AND(PAINEL_PESOS!$D$12="OK - 100%",PAINEL_PESOS!$F$20="OK - 100%",PAINEL_PESOS!$F$24="OK - 100%",PAINEL_PESOS!$F$27="OK - 100%",PAINEL_PESOS!$F$30="OK - 100%")),"", (E3175*PAINEL_PESOS!$B$7+F3175*PAINEL_PESOS!$B$8+G3175*PAINEL_PESOS!$B$9+H3175*PAINEL_PESOS!$B$10)*I3175)</f>
        <v/>
      </c>
      <c r="L3175" s="71">
        <f>IF(K3175="","",K3175-J3175)</f>
        <v/>
      </c>
      <c r="M3175" s="71">
        <f>IF(L3175="","",ABS(L3175))</f>
        <v/>
      </c>
      <c r="N3175" t="n">
        <v>0.8</v>
      </c>
      <c r="O3175" t="n">
        <v>0.9828</v>
      </c>
      <c r="P3175" t="n">
        <v>0.6081309398099262</v>
      </c>
      <c r="Q3175" t="n">
        <v>0.4105666736498433</v>
      </c>
      <c r="R3175" t="n">
        <v>0.6252343732631176</v>
      </c>
      <c r="S3175" t="n">
        <v>0.9047714573987173</v>
      </c>
      <c r="T3175" t="n">
        <v>0.9906876280275227</v>
      </c>
      <c r="U3175" t="n">
        <v>0.3773767953989165</v>
      </c>
      <c r="V3175" t="n">
        <v>0.4353995732594684</v>
      </c>
      <c r="W3175" t="n">
        <v>0.4935494763929936</v>
      </c>
      <c r="X3175" t="n">
        <v>0.8148145400137803</v>
      </c>
    </row>
    <row r="3176">
      <c r="A3176" t="inlineStr">
        <is>
          <t>3205309</t>
        </is>
      </c>
      <c r="B3176" t="inlineStr">
        <is>
          <t>Vitória</t>
        </is>
      </c>
      <c r="C3176" t="inlineStr">
        <is>
          <t>ES</t>
        </is>
      </c>
      <c r="D3176" t="inlineStr">
        <is>
          <t>REGIÃO SUDESTE</t>
        </is>
      </c>
      <c r="E3176" s="70">
        <f>SUMPRODUCT(N3176:Q3176,PAINEL_PESOS!$C$16:$C$19)</f>
        <v/>
      </c>
      <c r="F3176" s="70">
        <f>SUMPRODUCT(R3176:T3176,PAINEL_PESOS!$C$21:$C$23)</f>
        <v/>
      </c>
      <c r="G3176" s="70">
        <f>SUMPRODUCT(U3176:V3176,PAINEL_PESOS!$C$25:$C$26)</f>
        <v/>
      </c>
      <c r="H3176" s="70">
        <f>SUMPRODUCT(W3176:X3176,PAINEL_PESOS!$C$28:$C$29)</f>
        <v/>
      </c>
      <c r="I3176" s="70" t="n">
        <v>0.8751299369521838</v>
      </c>
      <c r="J3176" s="70" t="n">
        <v>0.5157980731851906</v>
      </c>
      <c r="K3176" s="71">
        <f>IF(NOT(AND(PAINEL_PESOS!$D$12="OK - 100%",PAINEL_PESOS!$F$20="OK - 100%",PAINEL_PESOS!$F$24="OK - 100%",PAINEL_PESOS!$F$27="OK - 100%",PAINEL_PESOS!$F$30="OK - 100%")),"", (E3176*PAINEL_PESOS!$B$7+F3176*PAINEL_PESOS!$B$8+G3176*PAINEL_PESOS!$B$9+H3176*PAINEL_PESOS!$B$10)*I3176)</f>
        <v/>
      </c>
      <c r="L3176" s="71">
        <f>IF(K3176="","",K3176-J3176)</f>
        <v/>
      </c>
      <c r="M3176" s="71">
        <f>IF(L3176="","",ABS(L3176))</f>
        <v/>
      </c>
      <c r="N3176" t="n">
        <v>0.6</v>
      </c>
      <c r="O3176" t="n">
        <v>0.9834000000000001</v>
      </c>
      <c r="P3176" t="n">
        <v>0.6583949313621964</v>
      </c>
      <c r="Q3176" t="n">
        <v>0.1587619300362368</v>
      </c>
      <c r="R3176" t="n">
        <v>0.6590531163058478</v>
      </c>
      <c r="S3176" t="n">
        <v>0.9343088507327771</v>
      </c>
      <c r="T3176" t="n">
        <v>0.999780578492225</v>
      </c>
      <c r="U3176" t="n">
        <v>0.2501453245862621</v>
      </c>
      <c r="V3176" t="n">
        <v>0.3221125645284865</v>
      </c>
      <c r="W3176" t="n">
        <v>0.4949221282847102</v>
      </c>
      <c r="X3176" t="n">
        <v>0.7189477530930957</v>
      </c>
    </row>
    <row r="3177">
      <c r="A3177" t="inlineStr">
        <is>
          <t>3300100</t>
        </is>
      </c>
      <c r="B3177" t="inlineStr">
        <is>
          <t>Angra dos Reis</t>
        </is>
      </c>
      <c r="C3177" t="inlineStr">
        <is>
          <t>RJ</t>
        </is>
      </c>
      <c r="D3177" t="inlineStr">
        <is>
          <t>REGIÃO SUDESTE</t>
        </is>
      </c>
      <c r="E3177" s="70">
        <f>SUMPRODUCT(N3177:Q3177,PAINEL_PESOS!$C$16:$C$19)</f>
        <v/>
      </c>
      <c r="F3177" s="70">
        <f>SUMPRODUCT(R3177:T3177,PAINEL_PESOS!$C$21:$C$23)</f>
        <v/>
      </c>
      <c r="G3177" s="70">
        <f>SUMPRODUCT(U3177:V3177,PAINEL_PESOS!$C$25:$C$26)</f>
        <v/>
      </c>
      <c r="H3177" s="70">
        <f>SUMPRODUCT(W3177:X3177,PAINEL_PESOS!$C$28:$C$29)</f>
        <v/>
      </c>
      <c r="I3177" s="70" t="n">
        <v>0.9944247862546292</v>
      </c>
      <c r="J3177" s="70" t="n">
        <v>0.598628106233016</v>
      </c>
      <c r="K3177" s="71">
        <f>IF(NOT(AND(PAINEL_PESOS!$D$12="OK - 100%",PAINEL_PESOS!$F$20="OK - 100%",PAINEL_PESOS!$F$24="OK - 100%",PAINEL_PESOS!$F$27="OK - 100%",PAINEL_PESOS!$F$30="OK - 100%")),"", (E3177*PAINEL_PESOS!$B$7+F3177*PAINEL_PESOS!$B$8+G3177*PAINEL_PESOS!$B$9+H3177*PAINEL_PESOS!$B$10)*I3177)</f>
        <v/>
      </c>
      <c r="L3177" s="71">
        <f>IF(K3177="","",K3177-J3177)</f>
        <v/>
      </c>
      <c r="M3177" s="71">
        <f>IF(L3177="","",ABS(L3177))</f>
        <v/>
      </c>
      <c r="N3177" t="n">
        <v>0.6</v>
      </c>
      <c r="O3177" t="n">
        <v>0.7931999999999999</v>
      </c>
      <c r="P3177" t="n">
        <v>0.6052798310454066</v>
      </c>
      <c r="Q3177" t="n">
        <v>0.9667772325466201</v>
      </c>
      <c r="R3177" t="n">
        <v>0.5778527896845989</v>
      </c>
      <c r="S3177" t="n">
        <v>0.9931223633018164</v>
      </c>
      <c r="T3177" t="n">
        <v>0.9992475527314638</v>
      </c>
      <c r="U3177" t="n">
        <v>0.4796017799279304</v>
      </c>
      <c r="V3177" t="n">
        <v>0.1950429760938064</v>
      </c>
      <c r="W3177" t="n">
        <v>0.2158581847742678</v>
      </c>
      <c r="X3177" t="n">
        <v>0.729261102493399</v>
      </c>
    </row>
    <row r="3178">
      <c r="A3178" t="inlineStr">
        <is>
          <t>3300159</t>
        </is>
      </c>
      <c r="B3178" t="inlineStr">
        <is>
          <t>Aperibé</t>
        </is>
      </c>
      <c r="C3178" t="inlineStr">
        <is>
          <t>RJ</t>
        </is>
      </c>
      <c r="D3178" t="inlineStr">
        <is>
          <t>REGIÃO SUDESTE</t>
        </is>
      </c>
      <c r="E3178" s="70">
        <f>SUMPRODUCT(N3178:Q3178,PAINEL_PESOS!$C$16:$C$19)</f>
        <v/>
      </c>
      <c r="F3178" s="70">
        <f>SUMPRODUCT(R3178:T3178,PAINEL_PESOS!$C$21:$C$23)</f>
        <v/>
      </c>
      <c r="G3178" s="70">
        <f>SUMPRODUCT(U3178:V3178,PAINEL_PESOS!$C$25:$C$26)</f>
        <v/>
      </c>
      <c r="H3178" s="70">
        <f>SUMPRODUCT(W3178:X3178,PAINEL_PESOS!$C$28:$C$29)</f>
        <v/>
      </c>
      <c r="I3178" s="70" t="n">
        <v>0.9856999160445106</v>
      </c>
      <c r="J3178" s="70" t="n">
        <v>0.6477480818872251</v>
      </c>
      <c r="K3178" s="71">
        <f>IF(NOT(AND(PAINEL_PESOS!$D$12="OK - 100%",PAINEL_PESOS!$F$20="OK - 100%",PAINEL_PESOS!$F$24="OK - 100%",PAINEL_PESOS!$F$27="OK - 100%",PAINEL_PESOS!$F$30="OK - 100%")),"", (E3178*PAINEL_PESOS!$B$7+F3178*PAINEL_PESOS!$B$8+G3178*PAINEL_PESOS!$B$9+H3178*PAINEL_PESOS!$B$10)*I3178)</f>
        <v/>
      </c>
      <c r="L3178" s="71">
        <f>IF(K3178="","",K3178-J3178)</f>
        <v/>
      </c>
      <c r="M3178" s="71">
        <f>IF(L3178="","",ABS(L3178))</f>
        <v/>
      </c>
      <c r="N3178" t="n">
        <v>1</v>
      </c>
      <c r="O3178" t="n">
        <v>1</v>
      </c>
      <c r="P3178" t="n">
        <v>0.5289334741288279</v>
      </c>
      <c r="Q3178" t="n">
        <v>0.9524419236172942</v>
      </c>
      <c r="R3178" t="n">
        <v>0.2326135140237144</v>
      </c>
      <c r="S3178" t="n">
        <v>0.9959801795868909</v>
      </c>
      <c r="T3178" t="n">
        <v>0.961630960016528</v>
      </c>
      <c r="U3178" t="n">
        <v>0.2629083179787566</v>
      </c>
      <c r="V3178" t="n">
        <v>0.7539062562918643</v>
      </c>
      <c r="W3178" t="n">
        <v>0.2420847048624057</v>
      </c>
      <c r="X3178" t="n">
        <v>0.7974257734178855</v>
      </c>
    </row>
    <row r="3179">
      <c r="A3179" t="inlineStr">
        <is>
          <t>3300209</t>
        </is>
      </c>
      <c r="B3179" t="inlineStr">
        <is>
          <t>Araruama</t>
        </is>
      </c>
      <c r="C3179" t="inlineStr">
        <is>
          <t>RJ</t>
        </is>
      </c>
      <c r="D3179" t="inlineStr">
        <is>
          <t>REGIÃO SUDESTE</t>
        </is>
      </c>
      <c r="E3179" s="70">
        <f>SUMPRODUCT(N3179:Q3179,PAINEL_PESOS!$C$16:$C$19)</f>
        <v/>
      </c>
      <c r="F3179" s="70">
        <f>SUMPRODUCT(R3179:T3179,PAINEL_PESOS!$C$21:$C$23)</f>
        <v/>
      </c>
      <c r="G3179" s="70">
        <f>SUMPRODUCT(U3179:V3179,PAINEL_PESOS!$C$25:$C$26)</f>
        <v/>
      </c>
      <c r="H3179" s="70">
        <f>SUMPRODUCT(W3179:X3179,PAINEL_PESOS!$C$28:$C$29)</f>
        <v/>
      </c>
      <c r="I3179" s="70" t="n">
        <v>0.9967331420093771</v>
      </c>
      <c r="J3179" s="70" t="n">
        <v>0.6210815109939174</v>
      </c>
      <c r="K3179" s="71">
        <f>IF(NOT(AND(PAINEL_PESOS!$D$12="OK - 100%",PAINEL_PESOS!$F$20="OK - 100%",PAINEL_PESOS!$F$24="OK - 100%",PAINEL_PESOS!$F$27="OK - 100%",PAINEL_PESOS!$F$30="OK - 100%")),"", (E3179*PAINEL_PESOS!$B$7+F3179*PAINEL_PESOS!$B$8+G3179*PAINEL_PESOS!$B$9+H3179*PAINEL_PESOS!$B$10)*I3179)</f>
        <v/>
      </c>
      <c r="L3179" s="71">
        <f>IF(K3179="","",K3179-J3179)</f>
        <v/>
      </c>
      <c r="M3179" s="71">
        <f>IF(L3179="","",ABS(L3179))</f>
        <v/>
      </c>
      <c r="N3179" t="n">
        <v>1</v>
      </c>
      <c r="O3179" t="n">
        <v>1</v>
      </c>
      <c r="P3179" t="n">
        <v>0.7365364308342133</v>
      </c>
      <c r="Q3179" t="n">
        <v>0.9829716249038096</v>
      </c>
      <c r="R3179" t="n">
        <v>0.5872717154620376</v>
      </c>
      <c r="S3179" t="n">
        <v>0.9995973736325343</v>
      </c>
      <c r="T3179" t="n">
        <v>0.9961957490646313</v>
      </c>
      <c r="U3179" t="n">
        <v>0.4119748970171182</v>
      </c>
      <c r="V3179" t="n">
        <v>0</v>
      </c>
      <c r="W3179" t="n">
        <v>0.222423324751449</v>
      </c>
      <c r="X3179" t="n">
        <v>0.7687416947001311</v>
      </c>
    </row>
    <row r="3180">
      <c r="A3180" t="inlineStr">
        <is>
          <t>3300225</t>
        </is>
      </c>
      <c r="B3180" t="inlineStr">
        <is>
          <t>Areal</t>
        </is>
      </c>
      <c r="C3180" t="inlineStr">
        <is>
          <t>RJ</t>
        </is>
      </c>
      <c r="D3180" t="inlineStr">
        <is>
          <t>REGIÃO SUDESTE</t>
        </is>
      </c>
      <c r="E3180" s="70">
        <f>SUMPRODUCT(N3180:Q3180,PAINEL_PESOS!$C$16:$C$19)</f>
        <v/>
      </c>
      <c r="F3180" s="70">
        <f>SUMPRODUCT(R3180:T3180,PAINEL_PESOS!$C$21:$C$23)</f>
        <v/>
      </c>
      <c r="G3180" s="70">
        <f>SUMPRODUCT(U3180:V3180,PAINEL_PESOS!$C$25:$C$26)</f>
        <v/>
      </c>
      <c r="H3180" s="70">
        <f>SUMPRODUCT(W3180:X3180,PAINEL_PESOS!$C$28:$C$29)</f>
        <v/>
      </c>
      <c r="I3180" s="70" t="n">
        <v>0.9972528303828071</v>
      </c>
      <c r="J3180" s="70" t="n">
        <v>0.6875442469696893</v>
      </c>
      <c r="K3180" s="71">
        <f>IF(NOT(AND(PAINEL_PESOS!$D$12="OK - 100%",PAINEL_PESOS!$F$20="OK - 100%",PAINEL_PESOS!$F$24="OK - 100%",PAINEL_PESOS!$F$27="OK - 100%",PAINEL_PESOS!$F$30="OK - 100%")),"", (E3180*PAINEL_PESOS!$B$7+F3180*PAINEL_PESOS!$B$8+G3180*PAINEL_PESOS!$B$9+H3180*PAINEL_PESOS!$B$10)*I3180)</f>
        <v/>
      </c>
      <c r="L3180" s="71">
        <f>IF(K3180="","",K3180-J3180)</f>
        <v/>
      </c>
      <c r="M3180" s="71">
        <f>IF(L3180="","",ABS(L3180))</f>
        <v/>
      </c>
      <c r="N3180" t="n">
        <v>1</v>
      </c>
      <c r="O3180" t="n">
        <v>0.8761</v>
      </c>
      <c r="P3180" t="n">
        <v>0.9851108764519536</v>
      </c>
      <c r="Q3180" t="n">
        <v>0.9856084632860455</v>
      </c>
      <c r="R3180" t="n">
        <v>0.2968856455924079</v>
      </c>
      <c r="S3180" t="n">
        <v>0.9975593287219694</v>
      </c>
      <c r="T3180" t="n">
        <v>0.9977263241109163</v>
      </c>
      <c r="U3180" t="n">
        <v>0.3352526393540626</v>
      </c>
      <c r="V3180" t="n">
        <v>0.7383945248620841</v>
      </c>
      <c r="W3180" t="n">
        <v>0.1929875642120352</v>
      </c>
      <c r="X3180" t="n">
        <v>0.7973474090340386</v>
      </c>
    </row>
    <row r="3181">
      <c r="A3181" t="inlineStr">
        <is>
          <t>3300233</t>
        </is>
      </c>
      <c r="B3181" t="inlineStr">
        <is>
          <t>Armação dos Búzios</t>
        </is>
      </c>
      <c r="C3181" t="inlineStr">
        <is>
          <t>RJ</t>
        </is>
      </c>
      <c r="D3181" t="inlineStr">
        <is>
          <t>REGIÃO SUDESTE</t>
        </is>
      </c>
      <c r="E3181" s="70">
        <f>SUMPRODUCT(N3181:Q3181,PAINEL_PESOS!$C$16:$C$19)</f>
        <v/>
      </c>
      <c r="F3181" s="70">
        <f>SUMPRODUCT(R3181:T3181,PAINEL_PESOS!$C$21:$C$23)</f>
        <v/>
      </c>
      <c r="G3181" s="70">
        <f>SUMPRODUCT(U3181:V3181,PAINEL_PESOS!$C$25:$C$26)</f>
        <v/>
      </c>
      <c r="H3181" s="70">
        <f>SUMPRODUCT(W3181:X3181,PAINEL_PESOS!$C$28:$C$29)</f>
        <v/>
      </c>
      <c r="I3181" s="70" t="n">
        <v>0.9913732744782386</v>
      </c>
      <c r="J3181" s="70" t="n">
        <v>0.5955393931170613</v>
      </c>
      <c r="K3181" s="71">
        <f>IF(NOT(AND(PAINEL_PESOS!$D$12="OK - 100%",PAINEL_PESOS!$F$20="OK - 100%",PAINEL_PESOS!$F$24="OK - 100%",PAINEL_PESOS!$F$27="OK - 100%",PAINEL_PESOS!$F$30="OK - 100%")),"", (E3181*PAINEL_PESOS!$B$7+F3181*PAINEL_PESOS!$B$8+G3181*PAINEL_PESOS!$B$9+H3181*PAINEL_PESOS!$B$10)*I3181)</f>
        <v/>
      </c>
      <c r="L3181" s="71">
        <f>IF(K3181="","",K3181-J3181)</f>
        <v/>
      </c>
      <c r="M3181" s="71">
        <f>IF(L3181="","",ABS(L3181))</f>
        <v/>
      </c>
      <c r="N3181" t="n">
        <v>0.8</v>
      </c>
      <c r="O3181" t="n">
        <v>1</v>
      </c>
      <c r="P3181" t="n">
        <v>0.650052798310454</v>
      </c>
      <c r="Q3181" t="n">
        <v>0.9426641356018854</v>
      </c>
      <c r="R3181" t="n">
        <v>0.4967986288594608</v>
      </c>
      <c r="S3181" t="n">
        <v>0.9996641920861212</v>
      </c>
      <c r="T3181" t="n">
        <v>0.9988463412382683</v>
      </c>
      <c r="U3181" t="n">
        <v>0.4799830284897057</v>
      </c>
      <c r="V3181" t="n">
        <v>0.02069164902758414</v>
      </c>
      <c r="W3181" t="n">
        <v>0.2158751712961252</v>
      </c>
      <c r="X3181" t="n">
        <v>0.729325474299196</v>
      </c>
    </row>
    <row r="3182">
      <c r="A3182" t="inlineStr">
        <is>
          <t>3300258</t>
        </is>
      </c>
      <c r="B3182" t="inlineStr">
        <is>
          <t>Arraial do Cabo</t>
        </is>
      </c>
      <c r="C3182" t="inlineStr">
        <is>
          <t>RJ</t>
        </is>
      </c>
      <c r="D3182" t="inlineStr">
        <is>
          <t>REGIÃO SUDESTE</t>
        </is>
      </c>
      <c r="E3182" s="70">
        <f>SUMPRODUCT(N3182:Q3182,PAINEL_PESOS!$C$16:$C$19)</f>
        <v/>
      </c>
      <c r="F3182" s="70">
        <f>SUMPRODUCT(R3182:T3182,PAINEL_PESOS!$C$21:$C$23)</f>
        <v/>
      </c>
      <c r="G3182" s="70">
        <f>SUMPRODUCT(U3182:V3182,PAINEL_PESOS!$C$25:$C$26)</f>
        <v/>
      </c>
      <c r="H3182" s="70">
        <f>SUMPRODUCT(W3182:X3182,PAINEL_PESOS!$C$28:$C$29)</f>
        <v/>
      </c>
      <c r="I3182" s="70" t="n">
        <v>0.9976662282263968</v>
      </c>
      <c r="J3182" s="70" t="n">
        <v>0.611972696414626</v>
      </c>
      <c r="K3182" s="71">
        <f>IF(NOT(AND(PAINEL_PESOS!$D$12="OK - 100%",PAINEL_PESOS!$F$20="OK - 100%",PAINEL_PESOS!$F$24="OK - 100%",PAINEL_PESOS!$F$27="OK - 100%",PAINEL_PESOS!$F$30="OK - 100%")),"", (E3182*PAINEL_PESOS!$B$7+F3182*PAINEL_PESOS!$B$8+G3182*PAINEL_PESOS!$B$9+H3182*PAINEL_PESOS!$B$10)*I3182)</f>
        <v/>
      </c>
      <c r="L3182" s="71">
        <f>IF(K3182="","",K3182-J3182)</f>
        <v/>
      </c>
      <c r="M3182" s="71">
        <f>IF(L3182="","",ABS(L3182))</f>
        <v/>
      </c>
      <c r="N3182" t="n">
        <v>0.8</v>
      </c>
      <c r="O3182" t="n">
        <v>1</v>
      </c>
      <c r="P3182" t="n">
        <v>0.7736008447729672</v>
      </c>
      <c r="Q3182" t="n">
        <v>0.9842796875497793</v>
      </c>
      <c r="R3182" t="n">
        <v>0.5550575129337687</v>
      </c>
      <c r="S3182" t="n">
        <v>0.9996074797393663</v>
      </c>
      <c r="T3182" t="n">
        <v>1</v>
      </c>
      <c r="U3182" t="n">
        <v>0.4799830284897057</v>
      </c>
      <c r="V3182" t="n">
        <v>0</v>
      </c>
      <c r="W3182" t="n">
        <v>0.2158751712961252</v>
      </c>
      <c r="X3182" t="n">
        <v>0.729325474299196</v>
      </c>
    </row>
    <row r="3183">
      <c r="A3183" t="inlineStr">
        <is>
          <t>3300308</t>
        </is>
      </c>
      <c r="B3183" t="inlineStr">
        <is>
          <t>Barra do Piraí</t>
        </is>
      </c>
      <c r="C3183" t="inlineStr">
        <is>
          <t>RJ</t>
        </is>
      </c>
      <c r="D3183" t="inlineStr">
        <is>
          <t>REGIÃO SUDESTE</t>
        </is>
      </c>
      <c r="E3183" s="70">
        <f>SUMPRODUCT(N3183:Q3183,PAINEL_PESOS!$C$16:$C$19)</f>
        <v/>
      </c>
      <c r="F3183" s="70">
        <f>SUMPRODUCT(R3183:T3183,PAINEL_PESOS!$C$21:$C$23)</f>
        <v/>
      </c>
      <c r="G3183" s="70">
        <f>SUMPRODUCT(U3183:V3183,PAINEL_PESOS!$C$25:$C$26)</f>
        <v/>
      </c>
      <c r="H3183" s="70">
        <f>SUMPRODUCT(W3183:X3183,PAINEL_PESOS!$C$28:$C$29)</f>
        <v/>
      </c>
      <c r="I3183" s="70" t="n">
        <v>0.9868679310451851</v>
      </c>
      <c r="J3183" s="70" t="n">
        <v>0.6168052010926941</v>
      </c>
      <c r="K3183" s="71">
        <f>IF(NOT(AND(PAINEL_PESOS!$D$12="OK - 100%",PAINEL_PESOS!$F$20="OK - 100%",PAINEL_PESOS!$F$24="OK - 100%",PAINEL_PESOS!$F$27="OK - 100%",PAINEL_PESOS!$F$30="OK - 100%")),"", (E3183*PAINEL_PESOS!$B$7+F3183*PAINEL_PESOS!$B$8+G3183*PAINEL_PESOS!$B$9+H3183*PAINEL_PESOS!$B$10)*I3183)</f>
        <v/>
      </c>
      <c r="L3183" s="71">
        <f>IF(K3183="","",K3183-J3183)</f>
        <v/>
      </c>
      <c r="M3183" s="71">
        <f>IF(L3183="","",ABS(L3183))</f>
        <v/>
      </c>
      <c r="N3183" t="n">
        <v>0.8</v>
      </c>
      <c r="O3183" t="n">
        <v>0.9117</v>
      </c>
      <c r="P3183" t="n">
        <v>0.2216473072861668</v>
      </c>
      <c r="Q3183" t="n">
        <v>0.9210446595916438</v>
      </c>
      <c r="R3183" t="n">
        <v>0.4552777104601668</v>
      </c>
      <c r="S3183" t="n">
        <v>0.99427588051324</v>
      </c>
      <c r="T3183" t="n">
        <v>0.9935123171570683</v>
      </c>
      <c r="U3183" t="n">
        <v>0.324685980002635</v>
      </c>
      <c r="V3183" t="n">
        <v>0.6948641226843451</v>
      </c>
      <c r="W3183" t="n">
        <v>0.2135187194933175</v>
      </c>
      <c r="X3183" t="n">
        <v>0.7111278991526748</v>
      </c>
    </row>
    <row r="3184">
      <c r="A3184" t="inlineStr">
        <is>
          <t>3300407</t>
        </is>
      </c>
      <c r="B3184" t="inlineStr">
        <is>
          <t>Barra Mansa</t>
        </is>
      </c>
      <c r="C3184" t="inlineStr">
        <is>
          <t>RJ</t>
        </is>
      </c>
      <c r="D3184" t="inlineStr">
        <is>
          <t>REGIÃO SUDESTE</t>
        </is>
      </c>
      <c r="E3184" s="70">
        <f>SUMPRODUCT(N3184:Q3184,PAINEL_PESOS!$C$16:$C$19)</f>
        <v/>
      </c>
      <c r="F3184" s="70">
        <f>SUMPRODUCT(R3184:T3184,PAINEL_PESOS!$C$21:$C$23)</f>
        <v/>
      </c>
      <c r="G3184" s="70">
        <f>SUMPRODUCT(U3184:V3184,PAINEL_PESOS!$C$25:$C$26)</f>
        <v/>
      </c>
      <c r="H3184" s="70">
        <f>SUMPRODUCT(W3184:X3184,PAINEL_PESOS!$C$28:$C$29)</f>
        <v/>
      </c>
      <c r="I3184" s="70" t="n">
        <v>0.9890205852124063</v>
      </c>
      <c r="J3184" s="70" t="n">
        <v>0.6528045828816589</v>
      </c>
      <c r="K3184" s="71">
        <f>IF(NOT(AND(PAINEL_PESOS!$D$12="OK - 100%",PAINEL_PESOS!$F$20="OK - 100%",PAINEL_PESOS!$F$24="OK - 100%",PAINEL_PESOS!$F$27="OK - 100%",PAINEL_PESOS!$F$30="OK - 100%")),"", (E3184*PAINEL_PESOS!$B$7+F3184*PAINEL_PESOS!$B$8+G3184*PAINEL_PESOS!$B$9+H3184*PAINEL_PESOS!$B$10)*I3184)</f>
        <v/>
      </c>
      <c r="L3184" s="71">
        <f>IF(K3184="","",K3184-J3184)</f>
        <v/>
      </c>
      <c r="M3184" s="71">
        <f>IF(L3184="","",ABS(L3184))</f>
        <v/>
      </c>
      <c r="N3184" t="n">
        <v>1</v>
      </c>
      <c r="O3184" t="n">
        <v>0.9685</v>
      </c>
      <c r="P3184" t="n">
        <v>0.4003167898627244</v>
      </c>
      <c r="Q3184" t="n">
        <v>0.9441580376118859</v>
      </c>
      <c r="R3184" t="n">
        <v>0.5257313821162466</v>
      </c>
      <c r="S3184" t="n">
        <v>0.9813258860798809</v>
      </c>
      <c r="T3184" t="n">
        <v>0.9927452699067573</v>
      </c>
      <c r="U3184" t="n">
        <v>0.3214271671785429</v>
      </c>
      <c r="V3184" t="n">
        <v>0.7083124369507573</v>
      </c>
      <c r="W3184" t="n">
        <v>0.2138935811038887</v>
      </c>
      <c r="X3184" t="n">
        <v>0.7137568777917092</v>
      </c>
    </row>
    <row r="3185">
      <c r="A3185" t="inlineStr">
        <is>
          <t>3300456</t>
        </is>
      </c>
      <c r="B3185" t="inlineStr">
        <is>
          <t>Belford Roxo</t>
        </is>
      </c>
      <c r="C3185" t="inlineStr">
        <is>
          <t>RJ</t>
        </is>
      </c>
      <c r="D3185" t="inlineStr">
        <is>
          <t>REGIÃO SUDESTE</t>
        </is>
      </c>
      <c r="E3185" s="70">
        <f>SUMPRODUCT(N3185:Q3185,PAINEL_PESOS!$C$16:$C$19)</f>
        <v/>
      </c>
      <c r="F3185" s="70">
        <f>SUMPRODUCT(R3185:T3185,PAINEL_PESOS!$C$21:$C$23)</f>
        <v/>
      </c>
      <c r="G3185" s="70">
        <f>SUMPRODUCT(U3185:V3185,PAINEL_PESOS!$C$25:$C$26)</f>
        <v/>
      </c>
      <c r="H3185" s="70">
        <f>SUMPRODUCT(W3185:X3185,PAINEL_PESOS!$C$28:$C$29)</f>
        <v/>
      </c>
      <c r="I3185" s="70" t="n">
        <v>0.8375146484991312</v>
      </c>
      <c r="J3185" s="70" t="n">
        <v>0.4063856994191869</v>
      </c>
      <c r="K3185" s="71">
        <f>IF(NOT(AND(PAINEL_PESOS!$D$12="OK - 100%",PAINEL_PESOS!$F$20="OK - 100%",PAINEL_PESOS!$F$24="OK - 100%",PAINEL_PESOS!$F$27="OK - 100%",PAINEL_PESOS!$F$30="OK - 100%")),"", (E3185*PAINEL_PESOS!$B$7+F3185*PAINEL_PESOS!$B$8+G3185*PAINEL_PESOS!$B$9+H3185*PAINEL_PESOS!$B$10)*I3185)</f>
        <v/>
      </c>
      <c r="L3185" s="71">
        <f>IF(K3185="","",K3185-J3185)</f>
        <v/>
      </c>
      <c r="M3185" s="71">
        <f>IF(L3185="","",ABS(L3185))</f>
        <v/>
      </c>
      <c r="N3185" t="n">
        <v>0.2</v>
      </c>
      <c r="O3185" t="n">
        <v>0.9308</v>
      </c>
      <c r="P3185" t="n">
        <v>0.4267159450897572</v>
      </c>
      <c r="Q3185" t="n">
        <v>0</v>
      </c>
      <c r="R3185" t="n">
        <v>0.5585228411560278</v>
      </c>
      <c r="S3185" t="n">
        <v>0.9588924746979139</v>
      </c>
      <c r="T3185" t="n">
        <v>0.9994102424487163</v>
      </c>
      <c r="U3185" t="n">
        <v>0.4799830284897057</v>
      </c>
      <c r="V3185" t="n">
        <v>0</v>
      </c>
      <c r="W3185" t="n">
        <v>0.2158751712961252</v>
      </c>
      <c r="X3185" t="n">
        <v>0.729325474299196</v>
      </c>
    </row>
    <row r="3186">
      <c r="A3186" t="inlineStr">
        <is>
          <t>3300506</t>
        </is>
      </c>
      <c r="B3186" t="inlineStr">
        <is>
          <t>Bom Jardim</t>
        </is>
      </c>
      <c r="C3186" t="inlineStr">
        <is>
          <t>RJ</t>
        </is>
      </c>
      <c r="D3186" t="inlineStr">
        <is>
          <t>REGIÃO SUDESTE</t>
        </is>
      </c>
      <c r="E3186" s="70">
        <f>SUMPRODUCT(N3186:Q3186,PAINEL_PESOS!$C$16:$C$19)</f>
        <v/>
      </c>
      <c r="F3186" s="70">
        <f>SUMPRODUCT(R3186:T3186,PAINEL_PESOS!$C$21:$C$23)</f>
        <v/>
      </c>
      <c r="G3186" s="70">
        <f>SUMPRODUCT(U3186:V3186,PAINEL_PESOS!$C$25:$C$26)</f>
        <v/>
      </c>
      <c r="H3186" s="70">
        <f>SUMPRODUCT(W3186:X3186,PAINEL_PESOS!$C$28:$C$29)</f>
        <v/>
      </c>
      <c r="I3186" s="70" t="n">
        <v>0.9974842001183631</v>
      </c>
      <c r="J3186" s="70" t="n">
        <v>0.6438954452329129</v>
      </c>
      <c r="K3186" s="71">
        <f>IF(NOT(AND(PAINEL_PESOS!$D$12="OK - 100%",PAINEL_PESOS!$F$20="OK - 100%",PAINEL_PESOS!$F$24="OK - 100%",PAINEL_PESOS!$F$27="OK - 100%",PAINEL_PESOS!$F$30="OK - 100%")),"", (E3186*PAINEL_PESOS!$B$7+F3186*PAINEL_PESOS!$B$8+G3186*PAINEL_PESOS!$B$9+H3186*PAINEL_PESOS!$B$10)*I3186)</f>
        <v/>
      </c>
      <c r="L3186" s="71">
        <f>IF(K3186="","",K3186-J3186)</f>
        <v/>
      </c>
      <c r="M3186" s="71">
        <f>IF(L3186="","",ABS(L3186))</f>
        <v/>
      </c>
      <c r="N3186" t="n">
        <v>1</v>
      </c>
      <c r="O3186" t="n">
        <v>0.9938</v>
      </c>
      <c r="P3186" t="n">
        <v>0.5915522703273495</v>
      </c>
      <c r="Q3186" t="n">
        <v>0.9910420139452623</v>
      </c>
      <c r="R3186" t="n">
        <v>0.3470697590443318</v>
      </c>
      <c r="S3186" t="n">
        <v>0.9982349331687567</v>
      </c>
      <c r="T3186" t="n">
        <v>0.9945329134121702</v>
      </c>
      <c r="U3186" t="n">
        <v>0.2953237586802136</v>
      </c>
      <c r="V3186" t="n">
        <v>0.4530612545507676</v>
      </c>
      <c r="W3186" t="n">
        <v>0.2498128589681754</v>
      </c>
      <c r="X3186" t="n">
        <v>0.8178687923501033</v>
      </c>
    </row>
    <row r="3187">
      <c r="A3187" t="inlineStr">
        <is>
          <t>3300605</t>
        </is>
      </c>
      <c r="B3187" t="inlineStr">
        <is>
          <t>Bom Jesus do Itabapoana</t>
        </is>
      </c>
      <c r="C3187" t="inlineStr">
        <is>
          <t>RJ</t>
        </is>
      </c>
      <c r="D3187" t="inlineStr">
        <is>
          <t>REGIÃO SUDESTE</t>
        </is>
      </c>
      <c r="E3187" s="70">
        <f>SUMPRODUCT(N3187:Q3187,PAINEL_PESOS!$C$16:$C$19)</f>
        <v/>
      </c>
      <c r="F3187" s="70">
        <f>SUMPRODUCT(R3187:T3187,PAINEL_PESOS!$C$21:$C$23)</f>
        <v/>
      </c>
      <c r="G3187" s="70">
        <f>SUMPRODUCT(U3187:V3187,PAINEL_PESOS!$C$25:$C$26)</f>
        <v/>
      </c>
      <c r="H3187" s="70">
        <f>SUMPRODUCT(W3187:X3187,PAINEL_PESOS!$C$28:$C$29)</f>
        <v/>
      </c>
      <c r="I3187" s="70" t="n">
        <v>0.9920684067888874</v>
      </c>
      <c r="J3187" s="70" t="n">
        <v>0.6256051104158722</v>
      </c>
      <c r="K3187" s="71">
        <f>IF(NOT(AND(PAINEL_PESOS!$D$12="OK - 100%",PAINEL_PESOS!$F$20="OK - 100%",PAINEL_PESOS!$F$24="OK - 100%",PAINEL_PESOS!$F$27="OK - 100%",PAINEL_PESOS!$F$30="OK - 100%")),"", (E3187*PAINEL_PESOS!$B$7+F3187*PAINEL_PESOS!$B$8+G3187*PAINEL_PESOS!$B$9+H3187*PAINEL_PESOS!$B$10)*I3187)</f>
        <v/>
      </c>
      <c r="L3187" s="71">
        <f>IF(K3187="","",K3187-J3187)</f>
        <v/>
      </c>
      <c r="M3187" s="71">
        <f>IF(L3187="","",ABS(L3187))</f>
        <v/>
      </c>
      <c r="N3187" t="n">
        <v>0.6</v>
      </c>
      <c r="O3187" t="n">
        <v>1</v>
      </c>
      <c r="P3187" t="n">
        <v>0.447624076029567</v>
      </c>
      <c r="Q3187" t="n">
        <v>0.9787099573977119</v>
      </c>
      <c r="R3187" t="n">
        <v>0.3630228905606079</v>
      </c>
      <c r="S3187" t="n">
        <v>0.9972749470517358</v>
      </c>
      <c r="T3187" t="n">
        <v>0.9758038713541213</v>
      </c>
      <c r="U3187" t="n">
        <v>0.1739534062579368</v>
      </c>
      <c r="V3187" t="n">
        <v>0.6582623389466571</v>
      </c>
      <c r="W3187" t="n">
        <v>0.3662549223692936</v>
      </c>
      <c r="X3187" t="n">
        <v>0.7758157943673823</v>
      </c>
    </row>
    <row r="3188">
      <c r="A3188" t="inlineStr">
        <is>
          <t>3300704</t>
        </is>
      </c>
      <c r="B3188" t="inlineStr">
        <is>
          <t>Cabo Frio</t>
        </is>
      </c>
      <c r="C3188" t="inlineStr">
        <is>
          <t>RJ</t>
        </is>
      </c>
      <c r="D3188" t="inlineStr">
        <is>
          <t>REGIÃO SUDESTE</t>
        </is>
      </c>
      <c r="E3188" s="70">
        <f>SUMPRODUCT(N3188:Q3188,PAINEL_PESOS!$C$16:$C$19)</f>
        <v/>
      </c>
      <c r="F3188" s="70">
        <f>SUMPRODUCT(R3188:T3188,PAINEL_PESOS!$C$21:$C$23)</f>
        <v/>
      </c>
      <c r="G3188" s="70">
        <f>SUMPRODUCT(U3188:V3188,PAINEL_PESOS!$C$25:$C$26)</f>
        <v/>
      </c>
      <c r="H3188" s="70">
        <f>SUMPRODUCT(W3188:X3188,PAINEL_PESOS!$C$28:$C$29)</f>
        <v/>
      </c>
      <c r="I3188" s="70" t="n">
        <v>0.9923537151630173</v>
      </c>
      <c r="J3188" s="70" t="n">
        <v>0.6034436138807934</v>
      </c>
      <c r="K3188" s="71">
        <f>IF(NOT(AND(PAINEL_PESOS!$D$12="OK - 100%",PAINEL_PESOS!$F$20="OK - 100%",PAINEL_PESOS!$F$24="OK - 100%",PAINEL_PESOS!$F$27="OK - 100%",PAINEL_PESOS!$F$30="OK - 100%")),"", (E3188*PAINEL_PESOS!$B$7+F3188*PAINEL_PESOS!$B$8+G3188*PAINEL_PESOS!$B$9+H3188*PAINEL_PESOS!$B$10)*I3188)</f>
        <v/>
      </c>
      <c r="L3188" s="71">
        <f>IF(K3188="","",K3188-J3188)</f>
        <v/>
      </c>
      <c r="M3188" s="71">
        <f>IF(L3188="","",ABS(L3188))</f>
        <v/>
      </c>
      <c r="N3188" t="n">
        <v>0.8</v>
      </c>
      <c r="O3188" t="n">
        <v>1</v>
      </c>
      <c r="P3188" t="n">
        <v>0.6458289334741288</v>
      </c>
      <c r="Q3188" t="n">
        <v>0.9564695531567305</v>
      </c>
      <c r="R3188" t="n">
        <v>0.6111430675107749</v>
      </c>
      <c r="S3188" t="n">
        <v>0.9874779788710234</v>
      </c>
      <c r="T3188" t="n">
        <v>0.9986449651773222</v>
      </c>
      <c r="U3188" t="n">
        <v>0.4215623025600697</v>
      </c>
      <c r="V3188" t="n">
        <v>0.02583870607130812</v>
      </c>
      <c r="W3188" t="n">
        <v>0.2215002027456785</v>
      </c>
      <c r="X3188" t="n">
        <v>0.7631850166710274</v>
      </c>
    </row>
    <row r="3189">
      <c r="A3189" t="inlineStr">
        <is>
          <t>3300803</t>
        </is>
      </c>
      <c r="B3189" t="inlineStr">
        <is>
          <t>Cachoeiras de Macacu</t>
        </is>
      </c>
      <c r="C3189" t="inlineStr">
        <is>
          <t>RJ</t>
        </is>
      </c>
      <c r="D3189" t="inlineStr">
        <is>
          <t>REGIÃO SUDESTE</t>
        </is>
      </c>
      <c r="E3189" s="70">
        <f>SUMPRODUCT(N3189:Q3189,PAINEL_PESOS!$C$16:$C$19)</f>
        <v/>
      </c>
      <c r="F3189" s="70">
        <f>SUMPRODUCT(R3189:T3189,PAINEL_PESOS!$C$21:$C$23)</f>
        <v/>
      </c>
      <c r="G3189" s="70">
        <f>SUMPRODUCT(U3189:V3189,PAINEL_PESOS!$C$25:$C$26)</f>
        <v/>
      </c>
      <c r="H3189" s="70">
        <f>SUMPRODUCT(W3189:X3189,PAINEL_PESOS!$C$28:$C$29)</f>
        <v/>
      </c>
      <c r="I3189" s="70" t="n">
        <v>0.9985637165573642</v>
      </c>
      <c r="J3189" s="70" t="n">
        <v>0.622419190311254</v>
      </c>
      <c r="K3189" s="71">
        <f>IF(NOT(AND(PAINEL_PESOS!$D$12="OK - 100%",PAINEL_PESOS!$F$20="OK - 100%",PAINEL_PESOS!$F$24="OK - 100%",PAINEL_PESOS!$F$27="OK - 100%",PAINEL_PESOS!$F$30="OK - 100%")),"", (E3189*PAINEL_PESOS!$B$7+F3189*PAINEL_PESOS!$B$8+G3189*PAINEL_PESOS!$B$9+H3189*PAINEL_PESOS!$B$10)*I3189)</f>
        <v/>
      </c>
      <c r="L3189" s="71">
        <f>IF(K3189="","",K3189-J3189)</f>
        <v/>
      </c>
      <c r="M3189" s="71">
        <f>IF(L3189="","",ABS(L3189))</f>
        <v/>
      </c>
      <c r="N3189" t="n">
        <v>1</v>
      </c>
      <c r="O3189" t="n">
        <v>0.9882</v>
      </c>
      <c r="P3189" t="n">
        <v>0.8885955649419218</v>
      </c>
      <c r="Q3189" t="n">
        <v>0.994274618714729</v>
      </c>
      <c r="R3189" t="n">
        <v>0.3952666810966769</v>
      </c>
      <c r="S3189" t="n">
        <v>0.9953450778987754</v>
      </c>
      <c r="T3189" t="n">
        <v>0.9990021457162305</v>
      </c>
      <c r="U3189" t="n">
        <v>0.4727582826439401</v>
      </c>
      <c r="V3189" t="n">
        <v>0.03450144619246465</v>
      </c>
      <c r="W3189" t="n">
        <v>0.2166375314931324</v>
      </c>
      <c r="X3189" t="n">
        <v>0.7340072836105731</v>
      </c>
    </row>
    <row r="3190">
      <c r="A3190" t="inlineStr">
        <is>
          <t>3300902</t>
        </is>
      </c>
      <c r="B3190" t="inlineStr">
        <is>
          <t>Cambuci</t>
        </is>
      </c>
      <c r="C3190" t="inlineStr">
        <is>
          <t>RJ</t>
        </is>
      </c>
      <c r="D3190" t="inlineStr">
        <is>
          <t>REGIÃO SUDESTE</t>
        </is>
      </c>
      <c r="E3190" s="70">
        <f>SUMPRODUCT(N3190:Q3190,PAINEL_PESOS!$C$16:$C$19)</f>
        <v/>
      </c>
      <c r="F3190" s="70">
        <f>SUMPRODUCT(R3190:T3190,PAINEL_PESOS!$C$21:$C$23)</f>
        <v/>
      </c>
      <c r="G3190" s="70">
        <f>SUMPRODUCT(U3190:V3190,PAINEL_PESOS!$C$25:$C$26)</f>
        <v/>
      </c>
      <c r="H3190" s="70">
        <f>SUMPRODUCT(W3190:X3190,PAINEL_PESOS!$C$28:$C$29)</f>
        <v/>
      </c>
      <c r="I3190" s="70" t="n">
        <v>0.9971361885621521</v>
      </c>
      <c r="J3190" s="70" t="n">
        <v>0.6740112304616952</v>
      </c>
      <c r="K3190" s="71">
        <f>IF(NOT(AND(PAINEL_PESOS!$D$12="OK - 100%",PAINEL_PESOS!$F$20="OK - 100%",PAINEL_PESOS!$F$24="OK - 100%",PAINEL_PESOS!$F$27="OK - 100%",PAINEL_PESOS!$F$30="OK - 100%")),"", (E3190*PAINEL_PESOS!$B$7+F3190*PAINEL_PESOS!$B$8+G3190*PAINEL_PESOS!$B$9+H3190*PAINEL_PESOS!$B$10)*I3190)</f>
        <v/>
      </c>
      <c r="L3190" s="71">
        <f>IF(K3190="","",K3190-J3190)</f>
        <v/>
      </c>
      <c r="M3190" s="71">
        <f>IF(L3190="","",ABS(L3190))</f>
        <v/>
      </c>
      <c r="N3190" t="n">
        <v>1</v>
      </c>
      <c r="O3190" t="n">
        <v>1</v>
      </c>
      <c r="P3190" t="n">
        <v>0.6575501583949314</v>
      </c>
      <c r="Q3190" t="n">
        <v>0.9909220243364837</v>
      </c>
      <c r="R3190" t="n">
        <v>0.2763080040308986</v>
      </c>
      <c r="S3190" t="n">
        <v>0.9994995024383194</v>
      </c>
      <c r="T3190" t="n">
        <v>0.9923074535413741</v>
      </c>
      <c r="U3190" t="n">
        <v>0.2096413707892573</v>
      </c>
      <c r="V3190" t="n">
        <v>0.7373055780310067</v>
      </c>
      <c r="W3190" t="n">
        <v>0.3089623838532716</v>
      </c>
      <c r="X3190" t="n">
        <v>0.8153540579965965</v>
      </c>
    </row>
    <row r="3191">
      <c r="A3191" t="inlineStr">
        <is>
          <t>3300936</t>
        </is>
      </c>
      <c r="B3191" t="inlineStr">
        <is>
          <t>Carapebus</t>
        </is>
      </c>
      <c r="C3191" t="inlineStr">
        <is>
          <t>RJ</t>
        </is>
      </c>
      <c r="D3191" t="inlineStr">
        <is>
          <t>REGIÃO SUDESTE</t>
        </is>
      </c>
      <c r="E3191" s="70">
        <f>SUMPRODUCT(N3191:Q3191,PAINEL_PESOS!$C$16:$C$19)</f>
        <v/>
      </c>
      <c r="F3191" s="70">
        <f>SUMPRODUCT(R3191:T3191,PAINEL_PESOS!$C$21:$C$23)</f>
        <v/>
      </c>
      <c r="G3191" s="70">
        <f>SUMPRODUCT(U3191:V3191,PAINEL_PESOS!$C$25:$C$26)</f>
        <v/>
      </c>
      <c r="H3191" s="70">
        <f>SUMPRODUCT(W3191:X3191,PAINEL_PESOS!$C$28:$C$29)</f>
        <v/>
      </c>
      <c r="I3191" s="70" t="n">
        <v>0.996566458824096</v>
      </c>
      <c r="J3191" s="70" t="n">
        <v>0.5659162341419105</v>
      </c>
      <c r="K3191" s="71">
        <f>IF(NOT(AND(PAINEL_PESOS!$D$12="OK - 100%",PAINEL_PESOS!$F$20="OK - 100%",PAINEL_PESOS!$F$24="OK - 100%",PAINEL_PESOS!$F$27="OK - 100%",PAINEL_PESOS!$F$30="OK - 100%")),"", (E3191*PAINEL_PESOS!$B$7+F3191*PAINEL_PESOS!$B$8+G3191*PAINEL_PESOS!$B$9+H3191*PAINEL_PESOS!$B$10)*I3191)</f>
        <v/>
      </c>
      <c r="L3191" s="71">
        <f>IF(K3191="","",K3191-J3191)</f>
        <v/>
      </c>
      <c r="M3191" s="71">
        <f>IF(L3191="","",ABS(L3191))</f>
        <v/>
      </c>
      <c r="N3191" t="n">
        <v>0.2</v>
      </c>
      <c r="O3191" t="n">
        <v>0.9704</v>
      </c>
      <c r="P3191" t="n">
        <v>0.5383315733896515</v>
      </c>
      <c r="Q3191" t="n">
        <v>0.988030968404392</v>
      </c>
      <c r="R3191" t="n">
        <v>0.3494997317324768</v>
      </c>
      <c r="S3191" t="n">
        <v>0.9997596148119853</v>
      </c>
      <c r="T3191" t="n">
        <v>0.9913672359855221</v>
      </c>
      <c r="U3191" t="n">
        <v>0.135763214828759</v>
      </c>
      <c r="V3191" t="n">
        <v>0.3815580653859806</v>
      </c>
      <c r="W3191" t="n">
        <v>0.3763951248743403</v>
      </c>
      <c r="X3191" t="n">
        <v>0.7404128065107665</v>
      </c>
    </row>
    <row r="3192">
      <c r="A3192" t="inlineStr">
        <is>
          <t>3300951</t>
        </is>
      </c>
      <c r="B3192" t="inlineStr">
        <is>
          <t>Comendador Levy Gasparian</t>
        </is>
      </c>
      <c r="C3192" t="inlineStr">
        <is>
          <t>RJ</t>
        </is>
      </c>
      <c r="D3192" t="inlineStr">
        <is>
          <t>REGIÃO SUDESTE</t>
        </is>
      </c>
      <c r="E3192" s="70">
        <f>SUMPRODUCT(N3192:Q3192,PAINEL_PESOS!$C$16:$C$19)</f>
        <v/>
      </c>
      <c r="F3192" s="70">
        <f>SUMPRODUCT(R3192:T3192,PAINEL_PESOS!$C$21:$C$23)</f>
        <v/>
      </c>
      <c r="G3192" s="70">
        <f>SUMPRODUCT(U3192:V3192,PAINEL_PESOS!$C$25:$C$26)</f>
        <v/>
      </c>
      <c r="H3192" s="70">
        <f>SUMPRODUCT(W3192:X3192,PAINEL_PESOS!$C$28:$C$29)</f>
        <v/>
      </c>
      <c r="I3192" s="70" t="n">
        <v>0.9951400211725436</v>
      </c>
      <c r="J3192" s="70" t="n">
        <v>0.6336616752221227</v>
      </c>
      <c r="K3192" s="71">
        <f>IF(NOT(AND(PAINEL_PESOS!$D$12="OK - 100%",PAINEL_PESOS!$F$20="OK - 100%",PAINEL_PESOS!$F$24="OK - 100%",PAINEL_PESOS!$F$27="OK - 100%",PAINEL_PESOS!$F$30="OK - 100%")),"", (E3192*PAINEL_PESOS!$B$7+F3192*PAINEL_PESOS!$B$8+G3192*PAINEL_PESOS!$B$9+H3192*PAINEL_PESOS!$B$10)*I3192)</f>
        <v/>
      </c>
      <c r="L3192" s="71">
        <f>IF(K3192="","",K3192-J3192)</f>
        <v/>
      </c>
      <c r="M3192" s="71">
        <f>IF(L3192="","",ABS(L3192))</f>
        <v/>
      </c>
      <c r="N3192" t="n">
        <v>0.2</v>
      </c>
      <c r="O3192" t="n">
        <v>1</v>
      </c>
      <c r="P3192" t="n">
        <v>1</v>
      </c>
      <c r="Q3192" t="n">
        <v>0.9766526653028876</v>
      </c>
      <c r="R3192" t="n">
        <v>0.3024556113041026</v>
      </c>
      <c r="S3192" t="n">
        <v>0.9870716913631107</v>
      </c>
      <c r="T3192" t="n">
        <v>0.9980517287046113</v>
      </c>
      <c r="U3192" t="n">
        <v>0.2717961354181073</v>
      </c>
      <c r="V3192" t="n">
        <v>0.7407279819687244</v>
      </c>
      <c r="W3192" t="n">
        <v>0.2151067370860682</v>
      </c>
      <c r="X3192" t="n">
        <v>0.7530405040582102</v>
      </c>
    </row>
    <row r="3193">
      <c r="A3193" t="inlineStr">
        <is>
          <t>3301009</t>
        </is>
      </c>
      <c r="B3193" t="inlineStr">
        <is>
          <t>Campos dos Goytacazes</t>
        </is>
      </c>
      <c r="C3193" t="inlineStr">
        <is>
          <t>RJ</t>
        </is>
      </c>
      <c r="D3193" t="inlineStr">
        <is>
          <t>REGIÃO SUDESTE</t>
        </is>
      </c>
      <c r="E3193" s="70">
        <f>SUMPRODUCT(N3193:Q3193,PAINEL_PESOS!$C$16:$C$19)</f>
        <v/>
      </c>
      <c r="F3193" s="70">
        <f>SUMPRODUCT(R3193:T3193,PAINEL_PESOS!$C$21:$C$23)</f>
        <v/>
      </c>
      <c r="G3193" s="70">
        <f>SUMPRODUCT(U3193:V3193,PAINEL_PESOS!$C$25:$C$26)</f>
        <v/>
      </c>
      <c r="H3193" s="70">
        <f>SUMPRODUCT(W3193:X3193,PAINEL_PESOS!$C$28:$C$29)</f>
        <v/>
      </c>
      <c r="I3193" s="70" t="n">
        <v>0.9945379860276253</v>
      </c>
      <c r="J3193" s="70" t="n">
        <v>0.6849788186300914</v>
      </c>
      <c r="K3193" s="71">
        <f>IF(NOT(AND(PAINEL_PESOS!$D$12="OK - 100%",PAINEL_PESOS!$F$20="OK - 100%",PAINEL_PESOS!$F$24="OK - 100%",PAINEL_PESOS!$F$27="OK - 100%",PAINEL_PESOS!$F$30="OK - 100%")),"", (E3193*PAINEL_PESOS!$B$7+F3193*PAINEL_PESOS!$B$8+G3193*PAINEL_PESOS!$B$9+H3193*PAINEL_PESOS!$B$10)*I3193)</f>
        <v/>
      </c>
      <c r="L3193" s="71">
        <f>IF(K3193="","",K3193-J3193)</f>
        <v/>
      </c>
      <c r="M3193" s="71">
        <f>IF(L3193="","",ABS(L3193))</f>
        <v/>
      </c>
      <c r="N3193" t="n">
        <v>1</v>
      </c>
      <c r="O3193" t="n">
        <v>1</v>
      </c>
      <c r="P3193" t="n">
        <v>0.4813093980992609</v>
      </c>
      <c r="Q3193" t="n">
        <v>0.9750175553521587</v>
      </c>
      <c r="R3193" t="n">
        <v>0.6983728609957872</v>
      </c>
      <c r="S3193" t="n">
        <v>0.9920123620871415</v>
      </c>
      <c r="T3193" t="n">
        <v>0.9940248658665134</v>
      </c>
      <c r="U3193" t="n">
        <v>0.1657690401367939</v>
      </c>
      <c r="V3193" t="n">
        <v>0.6969050277544466</v>
      </c>
      <c r="W3193" t="n">
        <v>0.3789178520986968</v>
      </c>
      <c r="X3193" t="n">
        <v>0.7505637182889198</v>
      </c>
    </row>
    <row r="3194">
      <c r="A3194" t="inlineStr">
        <is>
          <t>3301108</t>
        </is>
      </c>
      <c r="B3194" t="inlineStr">
        <is>
          <t>Cantagalo</t>
        </is>
      </c>
      <c r="C3194" t="inlineStr">
        <is>
          <t>RJ</t>
        </is>
      </c>
      <c r="D3194" t="inlineStr">
        <is>
          <t>REGIÃO SUDESTE</t>
        </is>
      </c>
      <c r="E3194" s="70">
        <f>SUMPRODUCT(N3194:Q3194,PAINEL_PESOS!$C$16:$C$19)</f>
        <v/>
      </c>
      <c r="F3194" s="70">
        <f>SUMPRODUCT(R3194:T3194,PAINEL_PESOS!$C$21:$C$23)</f>
        <v/>
      </c>
      <c r="G3194" s="70">
        <f>SUMPRODUCT(U3194:V3194,PAINEL_PESOS!$C$25:$C$26)</f>
        <v/>
      </c>
      <c r="H3194" s="70">
        <f>SUMPRODUCT(W3194:X3194,PAINEL_PESOS!$C$28:$C$29)</f>
        <v/>
      </c>
      <c r="I3194" s="70" t="n">
        <v>0.9945344215053222</v>
      </c>
      <c r="J3194" s="70" t="n">
        <v>0.6494758894072261</v>
      </c>
      <c r="K3194" s="71">
        <f>IF(NOT(AND(PAINEL_PESOS!$D$12="OK - 100%",PAINEL_PESOS!$F$20="OK - 100%",PAINEL_PESOS!$F$24="OK - 100%",PAINEL_PESOS!$F$27="OK - 100%",PAINEL_PESOS!$F$30="OK - 100%")),"", (E3194*PAINEL_PESOS!$B$7+F3194*PAINEL_PESOS!$B$8+G3194*PAINEL_PESOS!$B$9+H3194*PAINEL_PESOS!$B$10)*I3194)</f>
        <v/>
      </c>
      <c r="L3194" s="71">
        <f>IF(K3194="","",K3194-J3194)</f>
        <v/>
      </c>
      <c r="M3194" s="71">
        <f>IF(L3194="","",ABS(L3194))</f>
        <v/>
      </c>
      <c r="N3194" t="n">
        <v>1</v>
      </c>
      <c r="O3194" t="n">
        <v>0.9792</v>
      </c>
      <c r="P3194" t="n">
        <v>0.2263991552270327</v>
      </c>
      <c r="Q3194" t="n">
        <v>0.9925916126134937</v>
      </c>
      <c r="R3194" t="n">
        <v>0.3521263550695295</v>
      </c>
      <c r="S3194" t="n">
        <v>0.9938017398142323</v>
      </c>
      <c r="T3194" t="n">
        <v>0.980001917527586</v>
      </c>
      <c r="U3194" t="n">
        <v>0.3219061450867648</v>
      </c>
      <c r="V3194" t="n">
        <v>0.736546686470102</v>
      </c>
      <c r="W3194" t="n">
        <v>0.2119811435778816</v>
      </c>
      <c r="X3194" t="n">
        <v>0.8042119045445459</v>
      </c>
    </row>
    <row r="3195">
      <c r="A3195" t="inlineStr">
        <is>
          <t>3301157</t>
        </is>
      </c>
      <c r="B3195" t="inlineStr">
        <is>
          <t>Cardoso Moreira</t>
        </is>
      </c>
      <c r="C3195" t="inlineStr">
        <is>
          <t>RJ</t>
        </is>
      </c>
      <c r="D3195" t="inlineStr">
        <is>
          <t>REGIÃO SUDESTE</t>
        </is>
      </c>
      <c r="E3195" s="70">
        <f>SUMPRODUCT(N3195:Q3195,PAINEL_PESOS!$C$16:$C$19)</f>
        <v/>
      </c>
      <c r="F3195" s="70">
        <f>SUMPRODUCT(R3195:T3195,PAINEL_PESOS!$C$21:$C$23)</f>
        <v/>
      </c>
      <c r="G3195" s="70">
        <f>SUMPRODUCT(U3195:V3195,PAINEL_PESOS!$C$25:$C$26)</f>
        <v/>
      </c>
      <c r="H3195" s="70">
        <f>SUMPRODUCT(W3195:X3195,PAINEL_PESOS!$C$28:$C$29)</f>
        <v/>
      </c>
      <c r="I3195" s="70" t="n">
        <v>0.9929903201665192</v>
      </c>
      <c r="J3195" s="70" t="n">
        <v>0.6519037987565229</v>
      </c>
      <c r="K3195" s="71">
        <f>IF(NOT(AND(PAINEL_PESOS!$D$12="OK - 100%",PAINEL_PESOS!$F$20="OK - 100%",PAINEL_PESOS!$F$24="OK - 100%",PAINEL_PESOS!$F$27="OK - 100%",PAINEL_PESOS!$F$30="OK - 100%")),"", (E3195*PAINEL_PESOS!$B$7+F3195*PAINEL_PESOS!$B$8+G3195*PAINEL_PESOS!$B$9+H3195*PAINEL_PESOS!$B$10)*I3195)</f>
        <v/>
      </c>
      <c r="L3195" s="71">
        <f>IF(K3195="","",K3195-J3195)</f>
        <v/>
      </c>
      <c r="M3195" s="71">
        <f>IF(L3195="","",ABS(L3195))</f>
        <v/>
      </c>
      <c r="N3195" t="n">
        <v>1</v>
      </c>
      <c r="O3195" t="n">
        <v>1</v>
      </c>
      <c r="P3195" t="n">
        <v>0.4958817317845828</v>
      </c>
      <c r="Q3195" t="n">
        <v>0.9892184864124619</v>
      </c>
      <c r="R3195" t="n">
        <v>0.2576452933335987</v>
      </c>
      <c r="S3195" t="n">
        <v>0.9999243597360465</v>
      </c>
      <c r="T3195" t="n">
        <v>0.971917655547993</v>
      </c>
      <c r="U3195" t="n">
        <v>0.1690481376747334</v>
      </c>
      <c r="V3195" t="n">
        <v>0.6922988925220492</v>
      </c>
      <c r="W3195" t="n">
        <v>0.3439174348489112</v>
      </c>
      <c r="X3195" t="n">
        <v>0.8179061012572377</v>
      </c>
    </row>
    <row r="3196">
      <c r="A3196" t="inlineStr">
        <is>
          <t>3301207</t>
        </is>
      </c>
      <c r="B3196" t="inlineStr">
        <is>
          <t>Carmo</t>
        </is>
      </c>
      <c r="C3196" t="inlineStr">
        <is>
          <t>RJ</t>
        </is>
      </c>
      <c r="D3196" t="inlineStr">
        <is>
          <t>REGIÃO SUDESTE</t>
        </is>
      </c>
      <c r="E3196" s="70">
        <f>SUMPRODUCT(N3196:Q3196,PAINEL_PESOS!$C$16:$C$19)</f>
        <v/>
      </c>
      <c r="F3196" s="70">
        <f>SUMPRODUCT(R3196:T3196,PAINEL_PESOS!$C$21:$C$23)</f>
        <v/>
      </c>
      <c r="G3196" s="70">
        <f>SUMPRODUCT(U3196:V3196,PAINEL_PESOS!$C$25:$C$26)</f>
        <v/>
      </c>
      <c r="H3196" s="70">
        <f>SUMPRODUCT(W3196:X3196,PAINEL_PESOS!$C$28:$C$29)</f>
        <v/>
      </c>
      <c r="I3196" s="70" t="n">
        <v>0.9948606968041984</v>
      </c>
      <c r="J3196" s="70" t="n">
        <v>0.6458225264149999</v>
      </c>
      <c r="K3196" s="71">
        <f>IF(NOT(AND(PAINEL_PESOS!$D$12="OK - 100%",PAINEL_PESOS!$F$20="OK - 100%",PAINEL_PESOS!$F$24="OK - 100%",PAINEL_PESOS!$F$27="OK - 100%",PAINEL_PESOS!$F$30="OK - 100%")),"", (E3196*PAINEL_PESOS!$B$7+F3196*PAINEL_PESOS!$B$8+G3196*PAINEL_PESOS!$B$9+H3196*PAINEL_PESOS!$B$10)*I3196)</f>
        <v/>
      </c>
      <c r="L3196" s="71">
        <f>IF(K3196="","",K3196-J3196)</f>
        <v/>
      </c>
      <c r="M3196" s="71">
        <f>IF(L3196="","",ABS(L3196))</f>
        <v/>
      </c>
      <c r="N3196" t="n">
        <v>0.2</v>
      </c>
      <c r="O3196" t="n">
        <v>1</v>
      </c>
      <c r="P3196" t="n">
        <v>1</v>
      </c>
      <c r="Q3196" t="n">
        <v>0.9807151741613355</v>
      </c>
      <c r="R3196" t="n">
        <v>0.3079674458217711</v>
      </c>
      <c r="S3196" t="n">
        <v>0.9971377766391712</v>
      </c>
      <c r="T3196" t="n">
        <v>0.9891518104274057</v>
      </c>
      <c r="U3196" t="n">
        <v>0.3352525348131944</v>
      </c>
      <c r="V3196" t="n">
        <v>0.7478200141557048</v>
      </c>
      <c r="W3196" t="n">
        <v>0.192987712985581</v>
      </c>
      <c r="X3196" t="n">
        <v>0.7973474628024894</v>
      </c>
    </row>
    <row r="3197">
      <c r="A3197" t="inlineStr">
        <is>
          <t>3301306</t>
        </is>
      </c>
      <c r="B3197" t="inlineStr">
        <is>
          <t>Casimiro de Abreu</t>
        </is>
      </c>
      <c r="C3197" t="inlineStr">
        <is>
          <t>RJ</t>
        </is>
      </c>
      <c r="D3197" t="inlineStr">
        <is>
          <t>REGIÃO SUDESTE</t>
        </is>
      </c>
      <c r="E3197" s="70">
        <f>SUMPRODUCT(N3197:Q3197,PAINEL_PESOS!$C$16:$C$19)</f>
        <v/>
      </c>
      <c r="F3197" s="70">
        <f>SUMPRODUCT(R3197:T3197,PAINEL_PESOS!$C$21:$C$23)</f>
        <v/>
      </c>
      <c r="G3197" s="70">
        <f>SUMPRODUCT(U3197:V3197,PAINEL_PESOS!$C$25:$C$26)</f>
        <v/>
      </c>
      <c r="H3197" s="70">
        <f>SUMPRODUCT(W3197:X3197,PAINEL_PESOS!$C$28:$C$29)</f>
        <v/>
      </c>
      <c r="I3197" s="70" t="n">
        <v>0.9988730806622257</v>
      </c>
      <c r="J3197" s="70" t="n">
        <v>0.6352150722288248</v>
      </c>
      <c r="K3197" s="71">
        <f>IF(NOT(AND(PAINEL_PESOS!$D$12="OK - 100%",PAINEL_PESOS!$F$20="OK - 100%",PAINEL_PESOS!$F$24="OK - 100%",PAINEL_PESOS!$F$27="OK - 100%",PAINEL_PESOS!$F$30="OK - 100%")),"", (E3197*PAINEL_PESOS!$B$7+F3197*PAINEL_PESOS!$B$8+G3197*PAINEL_PESOS!$B$9+H3197*PAINEL_PESOS!$B$10)*I3197)</f>
        <v/>
      </c>
      <c r="L3197" s="71">
        <f>IF(K3197="","",K3197-J3197)</f>
        <v/>
      </c>
      <c r="M3197" s="71">
        <f>IF(L3197="","",ABS(L3197))</f>
        <v/>
      </c>
      <c r="N3197" t="n">
        <v>1</v>
      </c>
      <c r="O3197" t="n">
        <v>0.9864000000000001</v>
      </c>
      <c r="P3197" t="n">
        <v>0.911404435058078</v>
      </c>
      <c r="Q3197" t="n">
        <v>0.9941932256406909</v>
      </c>
      <c r="R3197" t="n">
        <v>0.4591976567237864</v>
      </c>
      <c r="S3197" t="n">
        <v>0.9995185838405228</v>
      </c>
      <c r="T3197" t="n">
        <v>0.9987966099670417</v>
      </c>
      <c r="U3197" t="n">
        <v>0.3651891834236864</v>
      </c>
      <c r="V3197" t="n">
        <v>0.1011595312305416</v>
      </c>
      <c r="W3197" t="n">
        <v>0.2314802931828889</v>
      </c>
      <c r="X3197" t="n">
        <v>0.8052839892757711</v>
      </c>
    </row>
    <row r="3198">
      <c r="A3198" t="inlineStr">
        <is>
          <t>3301405</t>
        </is>
      </c>
      <c r="B3198" t="inlineStr">
        <is>
          <t>Conceição de Macabu</t>
        </is>
      </c>
      <c r="C3198" t="inlineStr">
        <is>
          <t>RJ</t>
        </is>
      </c>
      <c r="D3198" t="inlineStr">
        <is>
          <t>REGIÃO SUDESTE</t>
        </is>
      </c>
      <c r="E3198" s="70">
        <f>SUMPRODUCT(N3198:Q3198,PAINEL_PESOS!$C$16:$C$19)</f>
        <v/>
      </c>
      <c r="F3198" s="70">
        <f>SUMPRODUCT(R3198:T3198,PAINEL_PESOS!$C$21:$C$23)</f>
        <v/>
      </c>
      <c r="G3198" s="70">
        <f>SUMPRODUCT(U3198:V3198,PAINEL_PESOS!$C$25:$C$26)</f>
        <v/>
      </c>
      <c r="H3198" s="70">
        <f>SUMPRODUCT(W3198:X3198,PAINEL_PESOS!$C$28:$C$29)</f>
        <v/>
      </c>
      <c r="I3198" s="70" t="n">
        <v>0.9955818906443521</v>
      </c>
      <c r="J3198" s="70" t="n">
        <v>0.6072646009322599</v>
      </c>
      <c r="K3198" s="71">
        <f>IF(NOT(AND(PAINEL_PESOS!$D$12="OK - 100%",PAINEL_PESOS!$F$20="OK - 100%",PAINEL_PESOS!$F$24="OK - 100%",PAINEL_PESOS!$F$27="OK - 100%",PAINEL_PESOS!$F$30="OK - 100%")),"", (E3198*PAINEL_PESOS!$B$7+F3198*PAINEL_PESOS!$B$8+G3198*PAINEL_PESOS!$B$9+H3198*PAINEL_PESOS!$B$10)*I3198)</f>
        <v/>
      </c>
      <c r="L3198" s="71">
        <f>IF(K3198="","",K3198-J3198)</f>
        <v/>
      </c>
      <c r="M3198" s="71">
        <f>IF(L3198="","",ABS(L3198))</f>
        <v/>
      </c>
      <c r="N3198" t="n">
        <v>0.2</v>
      </c>
      <c r="O3198" t="n">
        <v>1</v>
      </c>
      <c r="P3198" t="n">
        <v>1</v>
      </c>
      <c r="Q3198" t="n">
        <v>0.9853605057323338</v>
      </c>
      <c r="R3198" t="n">
        <v>0.2809737817200027</v>
      </c>
      <c r="S3198" t="n">
        <v>0.9994670676800821</v>
      </c>
      <c r="T3198" t="n">
        <v>0.9883683466742429</v>
      </c>
      <c r="U3198" t="n">
        <v>0.2754622627195868</v>
      </c>
      <c r="V3198" t="n">
        <v>0.4109182578875653</v>
      </c>
      <c r="W3198" t="n">
        <v>0.3240001786771358</v>
      </c>
      <c r="X3198" t="n">
        <v>0.7640753323352039</v>
      </c>
    </row>
    <row r="3199">
      <c r="A3199" t="inlineStr">
        <is>
          <t>3301504</t>
        </is>
      </c>
      <c r="B3199" t="inlineStr">
        <is>
          <t>Cordeiro</t>
        </is>
      </c>
      <c r="C3199" t="inlineStr">
        <is>
          <t>RJ</t>
        </is>
      </c>
      <c r="D3199" t="inlineStr">
        <is>
          <t>REGIÃO SUDESTE</t>
        </is>
      </c>
      <c r="E3199" s="70">
        <f>SUMPRODUCT(N3199:Q3199,PAINEL_PESOS!$C$16:$C$19)</f>
        <v/>
      </c>
      <c r="F3199" s="70">
        <f>SUMPRODUCT(R3199:T3199,PAINEL_PESOS!$C$21:$C$23)</f>
        <v/>
      </c>
      <c r="G3199" s="70">
        <f>SUMPRODUCT(U3199:V3199,PAINEL_PESOS!$C$25:$C$26)</f>
        <v/>
      </c>
      <c r="H3199" s="70">
        <f>SUMPRODUCT(W3199:X3199,PAINEL_PESOS!$C$28:$C$29)</f>
        <v/>
      </c>
      <c r="I3199" s="70" t="n">
        <v>0.9932848311464956</v>
      </c>
      <c r="J3199" s="70" t="n">
        <v>0.6785954623210079</v>
      </c>
      <c r="K3199" s="71">
        <f>IF(NOT(AND(PAINEL_PESOS!$D$12="OK - 100%",PAINEL_PESOS!$F$20="OK - 100%",PAINEL_PESOS!$F$24="OK - 100%",PAINEL_PESOS!$F$27="OK - 100%",PAINEL_PESOS!$F$30="OK - 100%")),"", (E3199*PAINEL_PESOS!$B$7+F3199*PAINEL_PESOS!$B$8+G3199*PAINEL_PESOS!$B$9+H3199*PAINEL_PESOS!$B$10)*I3199)</f>
        <v/>
      </c>
      <c r="L3199" s="71">
        <f>IF(K3199="","",K3199-J3199)</f>
        <v/>
      </c>
      <c r="M3199" s="71">
        <f>IF(L3199="","",ABS(L3199))</f>
        <v/>
      </c>
      <c r="N3199" t="n">
        <v>1</v>
      </c>
      <c r="O3199" t="n">
        <v>1</v>
      </c>
      <c r="P3199" t="n">
        <v>0.7034846884899684</v>
      </c>
      <c r="Q3199" t="n">
        <v>0.9674752333970347</v>
      </c>
      <c r="R3199" t="n">
        <v>0.2857912334032178</v>
      </c>
      <c r="S3199" t="n">
        <v>0.9954872568937376</v>
      </c>
      <c r="T3199" t="n">
        <v>0.9914906823972032</v>
      </c>
      <c r="U3199" t="n">
        <v>0.2953330157367221</v>
      </c>
      <c r="V3199" t="n">
        <v>0.7517958177326713</v>
      </c>
      <c r="W3199" t="n">
        <v>0.2497977290572333</v>
      </c>
      <c r="X3199" t="n">
        <v>0.8178792484530097</v>
      </c>
    </row>
    <row r="3200">
      <c r="A3200" t="inlineStr">
        <is>
          <t>3301603</t>
        </is>
      </c>
      <c r="B3200" t="inlineStr">
        <is>
          <t>Duas Barras</t>
        </is>
      </c>
      <c r="C3200" t="inlineStr">
        <is>
          <t>RJ</t>
        </is>
      </c>
      <c r="D3200" t="inlineStr">
        <is>
          <t>REGIÃO SUDESTE</t>
        </is>
      </c>
      <c r="E3200" s="70">
        <f>SUMPRODUCT(N3200:Q3200,PAINEL_PESOS!$C$16:$C$19)</f>
        <v/>
      </c>
      <c r="F3200" s="70">
        <f>SUMPRODUCT(R3200:T3200,PAINEL_PESOS!$C$21:$C$23)</f>
        <v/>
      </c>
      <c r="G3200" s="70">
        <f>SUMPRODUCT(U3200:V3200,PAINEL_PESOS!$C$25:$C$26)</f>
        <v/>
      </c>
      <c r="H3200" s="70">
        <f>SUMPRODUCT(W3200:X3200,PAINEL_PESOS!$C$28:$C$29)</f>
        <v/>
      </c>
      <c r="I3200" s="70" t="n">
        <v>0.9952972821597967</v>
      </c>
      <c r="J3200" s="70" t="n">
        <v>0.6818783285452497</v>
      </c>
      <c r="K3200" s="71">
        <f>IF(NOT(AND(PAINEL_PESOS!$D$12="OK - 100%",PAINEL_PESOS!$F$20="OK - 100%",PAINEL_PESOS!$F$24="OK - 100%",PAINEL_PESOS!$F$27="OK - 100%",PAINEL_PESOS!$F$30="OK - 100%")),"", (E3200*PAINEL_PESOS!$B$7+F3200*PAINEL_PESOS!$B$8+G3200*PAINEL_PESOS!$B$9+H3200*PAINEL_PESOS!$B$10)*I3200)</f>
        <v/>
      </c>
      <c r="L3200" s="71">
        <f>IF(K3200="","",K3200-J3200)</f>
        <v/>
      </c>
      <c r="M3200" s="71">
        <f>IF(L3200="","",ABS(L3200))</f>
        <v/>
      </c>
      <c r="N3200" t="n">
        <v>1</v>
      </c>
      <c r="O3200" t="n">
        <v>0.9903</v>
      </c>
      <c r="P3200" t="n">
        <v>0.8157338965153116</v>
      </c>
      <c r="Q3200" t="n">
        <v>0.995741055943815</v>
      </c>
      <c r="R3200" t="n">
        <v>0.2275920346831937</v>
      </c>
      <c r="S3200" t="n">
        <v>0.9997492835124256</v>
      </c>
      <c r="T3200" t="n">
        <v>0.9791526986686939</v>
      </c>
      <c r="U3200" t="n">
        <v>0.3003013919600384</v>
      </c>
      <c r="V3200" t="n">
        <v>0.7505653802720249</v>
      </c>
      <c r="W3200" t="n">
        <v>0.242727164590865</v>
      </c>
      <c r="X3200" t="n">
        <v>0.8153238660734561</v>
      </c>
    </row>
    <row r="3201">
      <c r="A3201" t="inlineStr">
        <is>
          <t>3301702</t>
        </is>
      </c>
      <c r="B3201" t="inlineStr">
        <is>
          <t>Duque de Caxias</t>
        </is>
      </c>
      <c r="C3201" t="inlineStr">
        <is>
          <t>RJ</t>
        </is>
      </c>
      <c r="D3201" t="inlineStr">
        <is>
          <t>REGIÃO SUDESTE</t>
        </is>
      </c>
      <c r="E3201" s="70">
        <f>SUMPRODUCT(N3201:Q3201,PAINEL_PESOS!$C$16:$C$19)</f>
        <v/>
      </c>
      <c r="F3201" s="70">
        <f>SUMPRODUCT(R3201:T3201,PAINEL_PESOS!$C$21:$C$23)</f>
        <v/>
      </c>
      <c r="G3201" s="70">
        <f>SUMPRODUCT(U3201:V3201,PAINEL_PESOS!$C$25:$C$26)</f>
        <v/>
      </c>
      <c r="H3201" s="70">
        <f>SUMPRODUCT(W3201:X3201,PAINEL_PESOS!$C$28:$C$29)</f>
        <v/>
      </c>
      <c r="I3201" s="70" t="n">
        <v>0.9271573360739475</v>
      </c>
      <c r="J3201" s="70" t="n">
        <v>0.5155783928049703</v>
      </c>
      <c r="K3201" s="71">
        <f>IF(NOT(AND(PAINEL_PESOS!$D$12="OK - 100%",PAINEL_PESOS!$F$20="OK - 100%",PAINEL_PESOS!$F$24="OK - 100%",PAINEL_PESOS!$F$27="OK - 100%",PAINEL_PESOS!$F$30="OK - 100%")),"", (E3201*PAINEL_PESOS!$B$7+F3201*PAINEL_PESOS!$B$8+G3201*PAINEL_PESOS!$B$9+H3201*PAINEL_PESOS!$B$10)*I3201)</f>
        <v/>
      </c>
      <c r="L3201" s="71">
        <f>IF(K3201="","",K3201-J3201)</f>
        <v/>
      </c>
      <c r="M3201" s="71">
        <f>IF(L3201="","",ABS(L3201))</f>
        <v/>
      </c>
      <c r="N3201" t="n">
        <v>0.4</v>
      </c>
      <c r="O3201" t="n">
        <v>0.9284</v>
      </c>
      <c r="P3201" t="n">
        <v>0.6258711721224921</v>
      </c>
      <c r="Q3201" t="n">
        <v>0.5516692716029219</v>
      </c>
      <c r="R3201" t="n">
        <v>0.7443211715432521</v>
      </c>
      <c r="S3201" t="n">
        <v>0.8821258608278006</v>
      </c>
      <c r="T3201" t="n">
        <v>0.9949010929286293</v>
      </c>
      <c r="U3201" t="n">
        <v>0.4797340687468068</v>
      </c>
      <c r="V3201" t="n">
        <v>0.02313291951525376</v>
      </c>
      <c r="W3201" t="n">
        <v>0.2158358008998369</v>
      </c>
      <c r="X3201" t="n">
        <v>0.7294424830593065</v>
      </c>
    </row>
    <row r="3202">
      <c r="A3202" t="inlineStr">
        <is>
          <t>3301801</t>
        </is>
      </c>
      <c r="B3202" t="inlineStr">
        <is>
          <t>Engenheiro Paulo de Frontin</t>
        </is>
      </c>
      <c r="C3202" t="inlineStr">
        <is>
          <t>RJ</t>
        </is>
      </c>
      <c r="D3202" t="inlineStr">
        <is>
          <t>REGIÃO SUDESTE</t>
        </is>
      </c>
      <c r="E3202" s="70">
        <f>SUMPRODUCT(N3202:Q3202,PAINEL_PESOS!$C$16:$C$19)</f>
        <v/>
      </c>
      <c r="F3202" s="70">
        <f>SUMPRODUCT(R3202:T3202,PAINEL_PESOS!$C$21:$C$23)</f>
        <v/>
      </c>
      <c r="G3202" s="70">
        <f>SUMPRODUCT(U3202:V3202,PAINEL_PESOS!$C$25:$C$26)</f>
        <v/>
      </c>
      <c r="H3202" s="70">
        <f>SUMPRODUCT(W3202:X3202,PAINEL_PESOS!$C$28:$C$29)</f>
        <v/>
      </c>
      <c r="I3202" s="70" t="n">
        <v>0.9944832561577787</v>
      </c>
      <c r="J3202" s="70" t="n">
        <v>0.5416170361171991</v>
      </c>
      <c r="K3202" s="71">
        <f>IF(NOT(AND(PAINEL_PESOS!$D$12="OK - 100%",PAINEL_PESOS!$F$20="OK - 100%",PAINEL_PESOS!$F$24="OK - 100%",PAINEL_PESOS!$F$27="OK - 100%",PAINEL_PESOS!$F$30="OK - 100%")),"", (E3202*PAINEL_PESOS!$B$7+F3202*PAINEL_PESOS!$B$8+G3202*PAINEL_PESOS!$B$9+H3202*PAINEL_PESOS!$B$10)*I3202)</f>
        <v/>
      </c>
      <c r="L3202" s="71">
        <f>IF(K3202="","",K3202-J3202)</f>
        <v/>
      </c>
      <c r="M3202" s="71">
        <f>IF(L3202="","",ABS(L3202))</f>
        <v/>
      </c>
      <c r="N3202" t="n">
        <v>0.2</v>
      </c>
      <c r="O3202" t="n">
        <v>1</v>
      </c>
      <c r="P3202" t="n">
        <v>0.4343189017951425</v>
      </c>
      <c r="Q3202" t="n">
        <v>0.9662608756215182</v>
      </c>
      <c r="R3202" t="n">
        <v>0.2384491896628768</v>
      </c>
      <c r="S3202" t="n">
        <v>0.997171462896265</v>
      </c>
      <c r="T3202" t="n">
        <v>0.9981377878655513</v>
      </c>
      <c r="U3202" t="n">
        <v>0.3638136434077953</v>
      </c>
      <c r="V3202" t="n">
        <v>0.2832866309244347</v>
      </c>
      <c r="W3202" t="n">
        <v>0.210699246724341</v>
      </c>
      <c r="X3202" t="n">
        <v>0.709710887266414</v>
      </c>
    </row>
    <row r="3203">
      <c r="A3203" t="inlineStr">
        <is>
          <t>3301850</t>
        </is>
      </c>
      <c r="B3203" t="inlineStr">
        <is>
          <t>Guapimirim</t>
        </is>
      </c>
      <c r="C3203" t="inlineStr">
        <is>
          <t>RJ</t>
        </is>
      </c>
      <c r="D3203" t="inlineStr">
        <is>
          <t>REGIÃO SUDESTE</t>
        </is>
      </c>
      <c r="E3203" s="70">
        <f>SUMPRODUCT(N3203:Q3203,PAINEL_PESOS!$C$16:$C$19)</f>
        <v/>
      </c>
      <c r="F3203" s="70">
        <f>SUMPRODUCT(R3203:T3203,PAINEL_PESOS!$C$21:$C$23)</f>
        <v/>
      </c>
      <c r="G3203" s="70">
        <f>SUMPRODUCT(U3203:V3203,PAINEL_PESOS!$C$25:$C$26)</f>
        <v/>
      </c>
      <c r="H3203" s="70">
        <f>SUMPRODUCT(W3203:X3203,PAINEL_PESOS!$C$28:$C$29)</f>
        <v/>
      </c>
      <c r="I3203" s="70" t="n">
        <v>0.9961479312280179</v>
      </c>
      <c r="J3203" s="70" t="n">
        <v>0.5447973693414109</v>
      </c>
      <c r="K3203" s="71">
        <f>IF(NOT(AND(PAINEL_PESOS!$D$12="OK - 100%",PAINEL_PESOS!$F$20="OK - 100%",PAINEL_PESOS!$F$24="OK - 100%",PAINEL_PESOS!$F$27="OK - 100%",PAINEL_PESOS!$F$30="OK - 100%")),"", (E3203*PAINEL_PESOS!$B$7+F3203*PAINEL_PESOS!$B$8+G3203*PAINEL_PESOS!$B$9+H3203*PAINEL_PESOS!$B$10)*I3203)</f>
        <v/>
      </c>
      <c r="L3203" s="71">
        <f>IF(K3203="","",K3203-J3203)</f>
        <v/>
      </c>
      <c r="M3203" s="71">
        <f>IF(L3203="","",ABS(L3203))</f>
        <v/>
      </c>
      <c r="N3203" t="n">
        <v>0.2</v>
      </c>
      <c r="O3203" t="n">
        <v>1</v>
      </c>
      <c r="P3203" t="n">
        <v>0.3575501583949313</v>
      </c>
      <c r="Q3203" t="n">
        <v>0.9823805842591657</v>
      </c>
      <c r="R3203" t="n">
        <v>0.3888519470905836</v>
      </c>
      <c r="S3203" t="n">
        <v>0.9912107584972814</v>
      </c>
      <c r="T3203" t="n">
        <v>0.9971688630154362</v>
      </c>
      <c r="U3203" t="n">
        <v>0.479526788373822</v>
      </c>
      <c r="V3203" t="n">
        <v>0.09557652179644383</v>
      </c>
      <c r="W3203" t="n">
        <v>0.2158030216627917</v>
      </c>
      <c r="X3203" t="n">
        <v>0.7295399029037992</v>
      </c>
    </row>
    <row r="3204">
      <c r="A3204" t="inlineStr">
        <is>
          <t>3301876</t>
        </is>
      </c>
      <c r="B3204" t="inlineStr">
        <is>
          <t>Iguaba Grande</t>
        </is>
      </c>
      <c r="C3204" t="inlineStr">
        <is>
          <t>RJ</t>
        </is>
      </c>
      <c r="D3204" t="inlineStr">
        <is>
          <t>REGIÃO SUDESTE</t>
        </is>
      </c>
      <c r="E3204" s="70">
        <f>SUMPRODUCT(N3204:Q3204,PAINEL_PESOS!$C$16:$C$19)</f>
        <v/>
      </c>
      <c r="F3204" s="70">
        <f>SUMPRODUCT(R3204:T3204,PAINEL_PESOS!$C$21:$C$23)</f>
        <v/>
      </c>
      <c r="G3204" s="70">
        <f>SUMPRODUCT(U3204:V3204,PAINEL_PESOS!$C$25:$C$26)</f>
        <v/>
      </c>
      <c r="H3204" s="70">
        <f>SUMPRODUCT(W3204:X3204,PAINEL_PESOS!$C$28:$C$29)</f>
        <v/>
      </c>
      <c r="I3204" s="70" t="n">
        <v>0.9928898264954527</v>
      </c>
      <c r="J3204" s="70" t="n">
        <v>0.5865159769032434</v>
      </c>
      <c r="K3204" s="71">
        <f>IF(NOT(AND(PAINEL_PESOS!$D$12="OK - 100%",PAINEL_PESOS!$F$20="OK - 100%",PAINEL_PESOS!$F$24="OK - 100%",PAINEL_PESOS!$F$27="OK - 100%",PAINEL_PESOS!$F$30="OK - 100%")),"", (E3204*PAINEL_PESOS!$B$7+F3204*PAINEL_PESOS!$B$8+G3204*PAINEL_PESOS!$B$9+H3204*PAINEL_PESOS!$B$10)*I3204)</f>
        <v/>
      </c>
      <c r="L3204" s="71">
        <f>IF(K3204="","",K3204-J3204)</f>
        <v/>
      </c>
      <c r="M3204" s="71">
        <f>IF(L3204="","",ABS(L3204))</f>
        <v/>
      </c>
      <c r="N3204" t="n">
        <v>0.8</v>
      </c>
      <c r="O3204" t="n">
        <v>1</v>
      </c>
      <c r="P3204" t="n">
        <v>0.7448785638859556</v>
      </c>
      <c r="Q3204" t="n">
        <v>0.9527697457891796</v>
      </c>
      <c r="R3204" t="n">
        <v>0.326062577038953</v>
      </c>
      <c r="S3204" t="n">
        <v>0.9997130272803558</v>
      </c>
      <c r="T3204" t="n">
        <v>0.9990479790716781</v>
      </c>
      <c r="U3204" t="n">
        <v>0.4799830284897057</v>
      </c>
      <c r="V3204" t="n">
        <v>0.001838347410424768</v>
      </c>
      <c r="W3204" t="n">
        <v>0.2158751712961252</v>
      </c>
      <c r="X3204" t="n">
        <v>0.729325474299196</v>
      </c>
    </row>
    <row r="3205">
      <c r="A3205" t="inlineStr">
        <is>
          <t>3301900</t>
        </is>
      </c>
      <c r="B3205" t="inlineStr">
        <is>
          <t>Itaboraí</t>
        </is>
      </c>
      <c r="C3205" t="inlineStr">
        <is>
          <t>RJ</t>
        </is>
      </c>
      <c r="D3205" t="inlineStr">
        <is>
          <t>REGIÃO SUDESTE</t>
        </is>
      </c>
      <c r="E3205" s="70">
        <f>SUMPRODUCT(N3205:Q3205,PAINEL_PESOS!$C$16:$C$19)</f>
        <v/>
      </c>
      <c r="F3205" s="70">
        <f>SUMPRODUCT(R3205:T3205,PAINEL_PESOS!$C$21:$C$23)</f>
        <v/>
      </c>
      <c r="G3205" s="70">
        <f>SUMPRODUCT(U3205:V3205,PAINEL_PESOS!$C$25:$C$26)</f>
        <v/>
      </c>
      <c r="H3205" s="70">
        <f>SUMPRODUCT(W3205:X3205,PAINEL_PESOS!$C$28:$C$29)</f>
        <v/>
      </c>
      <c r="I3205" s="70" t="n">
        <v>0.9903827985782526</v>
      </c>
      <c r="J3205" s="70" t="n">
        <v>0.588268828975113</v>
      </c>
      <c r="K3205" s="71">
        <f>IF(NOT(AND(PAINEL_PESOS!$D$12="OK - 100%",PAINEL_PESOS!$F$20="OK - 100%",PAINEL_PESOS!$F$24="OK - 100%",PAINEL_PESOS!$F$27="OK - 100%",PAINEL_PESOS!$F$30="OK - 100%")),"", (E3205*PAINEL_PESOS!$B$7+F3205*PAINEL_PESOS!$B$8+G3205*PAINEL_PESOS!$B$9+H3205*PAINEL_PESOS!$B$10)*I3205)</f>
        <v/>
      </c>
      <c r="L3205" s="71">
        <f>IF(K3205="","",K3205-J3205)</f>
        <v/>
      </c>
      <c r="M3205" s="71">
        <f>IF(L3205="","",ABS(L3205))</f>
        <v/>
      </c>
      <c r="N3205" t="n">
        <v>0.2</v>
      </c>
      <c r="O3205" t="n">
        <v>1</v>
      </c>
      <c r="P3205" t="n">
        <v>0.9887011615628301</v>
      </c>
      <c r="Q3205" t="n">
        <v>0.9454439042263079</v>
      </c>
      <c r="R3205" t="n">
        <v>0.5178089454500789</v>
      </c>
      <c r="S3205" t="n">
        <v>0.9927860206957836</v>
      </c>
      <c r="T3205" t="n">
        <v>0.9984464028976862</v>
      </c>
      <c r="U3205" t="n">
        <v>0.4799830284897057</v>
      </c>
      <c r="V3205" t="n">
        <v>0.08689967863424142</v>
      </c>
      <c r="W3205" t="n">
        <v>0.2158751712961251</v>
      </c>
      <c r="X3205" t="n">
        <v>0.729325474299196</v>
      </c>
    </row>
    <row r="3206">
      <c r="A3206" t="inlineStr">
        <is>
          <t>3302007</t>
        </is>
      </c>
      <c r="B3206" t="inlineStr">
        <is>
          <t>Itaguaí</t>
        </is>
      </c>
      <c r="C3206" t="inlineStr">
        <is>
          <t>RJ</t>
        </is>
      </c>
      <c r="D3206" t="inlineStr">
        <is>
          <t>REGIÃO SUDESTE</t>
        </is>
      </c>
      <c r="E3206" s="70">
        <f>SUMPRODUCT(N3206:Q3206,PAINEL_PESOS!$C$16:$C$19)</f>
        <v/>
      </c>
      <c r="F3206" s="70">
        <f>SUMPRODUCT(R3206:T3206,PAINEL_PESOS!$C$21:$C$23)</f>
        <v/>
      </c>
      <c r="G3206" s="70">
        <f>SUMPRODUCT(U3206:V3206,PAINEL_PESOS!$C$25:$C$26)</f>
        <v/>
      </c>
      <c r="H3206" s="70">
        <f>SUMPRODUCT(W3206:X3206,PAINEL_PESOS!$C$28:$C$29)</f>
        <v/>
      </c>
      <c r="I3206" s="70" t="n">
        <v>0.9754586543189575</v>
      </c>
      <c r="J3206" s="70" t="n">
        <v>0.5542059389208843</v>
      </c>
      <c r="K3206" s="71">
        <f>IF(NOT(AND(PAINEL_PESOS!$D$12="OK - 100%",PAINEL_PESOS!$F$20="OK - 100%",PAINEL_PESOS!$F$24="OK - 100%",PAINEL_PESOS!$F$27="OK - 100%",PAINEL_PESOS!$F$30="OK - 100%")),"", (E3206*PAINEL_PESOS!$B$7+F3206*PAINEL_PESOS!$B$8+G3206*PAINEL_PESOS!$B$9+H3206*PAINEL_PESOS!$B$10)*I3206)</f>
        <v/>
      </c>
      <c r="L3206" s="71">
        <f>IF(K3206="","",K3206-J3206)</f>
        <v/>
      </c>
      <c r="M3206" s="71">
        <f>IF(L3206="","",ABS(L3206))</f>
        <v/>
      </c>
      <c r="N3206" t="n">
        <v>0.2</v>
      </c>
      <c r="O3206" t="n">
        <v>0.9277</v>
      </c>
      <c r="P3206" t="n">
        <v>0.591869060190074</v>
      </c>
      <c r="Q3206" t="n">
        <v>0.8590006349688317</v>
      </c>
      <c r="R3206" t="n">
        <v>0.573686143805615</v>
      </c>
      <c r="S3206" t="n">
        <v>0.9562898132632716</v>
      </c>
      <c r="T3206" t="n">
        <v>0.995586244217083</v>
      </c>
      <c r="U3206" t="n">
        <v>0.4799830284897057</v>
      </c>
      <c r="V3206" t="n">
        <v>0.1470159996578271</v>
      </c>
      <c r="W3206" t="n">
        <v>0.2158751712961252</v>
      </c>
      <c r="X3206" t="n">
        <v>0.729325474299196</v>
      </c>
    </row>
    <row r="3207">
      <c r="A3207" t="inlineStr">
        <is>
          <t>3302056</t>
        </is>
      </c>
      <c r="B3207" t="inlineStr">
        <is>
          <t>Italva</t>
        </is>
      </c>
      <c r="C3207" t="inlineStr">
        <is>
          <t>RJ</t>
        </is>
      </c>
      <c r="D3207" t="inlineStr">
        <is>
          <t>REGIÃO SUDESTE</t>
        </is>
      </c>
      <c r="E3207" s="70">
        <f>SUMPRODUCT(N3207:Q3207,PAINEL_PESOS!$C$16:$C$19)</f>
        <v/>
      </c>
      <c r="F3207" s="70">
        <f>SUMPRODUCT(R3207:T3207,PAINEL_PESOS!$C$21:$C$23)</f>
        <v/>
      </c>
      <c r="G3207" s="70">
        <f>SUMPRODUCT(U3207:V3207,PAINEL_PESOS!$C$25:$C$26)</f>
        <v/>
      </c>
      <c r="H3207" s="70">
        <f>SUMPRODUCT(W3207:X3207,PAINEL_PESOS!$C$28:$C$29)</f>
        <v/>
      </c>
      <c r="I3207" s="70" t="n">
        <v>0.9931498949150286</v>
      </c>
      <c r="J3207" s="70" t="n">
        <v>0.6211072106340908</v>
      </c>
      <c r="K3207" s="71">
        <f>IF(NOT(AND(PAINEL_PESOS!$D$12="OK - 100%",PAINEL_PESOS!$F$20="OK - 100%",PAINEL_PESOS!$F$24="OK - 100%",PAINEL_PESOS!$F$27="OK - 100%",PAINEL_PESOS!$F$30="OK - 100%")),"", (E3207*PAINEL_PESOS!$B$7+F3207*PAINEL_PESOS!$B$8+G3207*PAINEL_PESOS!$B$9+H3207*PAINEL_PESOS!$B$10)*I3207)</f>
        <v/>
      </c>
      <c r="L3207" s="71">
        <f>IF(K3207="","",K3207-J3207)</f>
        <v/>
      </c>
      <c r="M3207" s="71">
        <f>IF(L3207="","",ABS(L3207))</f>
        <v/>
      </c>
      <c r="N3207" t="n">
        <v>0.4</v>
      </c>
      <c r="O3207" t="n">
        <v>1</v>
      </c>
      <c r="P3207" t="n">
        <v>0.5889123548046462</v>
      </c>
      <c r="Q3207" t="n">
        <v>0.9775360442395892</v>
      </c>
      <c r="R3207" t="n">
        <v>0.2663892890447691</v>
      </c>
      <c r="S3207" t="n">
        <v>0.9983433270541143</v>
      </c>
      <c r="T3207" t="n">
        <v>0.9826154380081279</v>
      </c>
      <c r="U3207" t="n">
        <v>0.1554374832968455</v>
      </c>
      <c r="V3207" t="n">
        <v>0.6942845476423383</v>
      </c>
      <c r="W3207" t="n">
        <v>0.354092132855916</v>
      </c>
      <c r="X3207" t="n">
        <v>0.8178592495330168</v>
      </c>
    </row>
    <row r="3208">
      <c r="A3208" t="inlineStr">
        <is>
          <t>3302106</t>
        </is>
      </c>
      <c r="B3208" t="inlineStr">
        <is>
          <t>Itaocara</t>
        </is>
      </c>
      <c r="C3208" t="inlineStr">
        <is>
          <t>RJ</t>
        </is>
      </c>
      <c r="D3208" t="inlineStr">
        <is>
          <t>REGIÃO SUDESTE</t>
        </is>
      </c>
      <c r="E3208" s="70">
        <f>SUMPRODUCT(N3208:Q3208,PAINEL_PESOS!$C$16:$C$19)</f>
        <v/>
      </c>
      <c r="F3208" s="70">
        <f>SUMPRODUCT(R3208:T3208,PAINEL_PESOS!$C$21:$C$23)</f>
        <v/>
      </c>
      <c r="G3208" s="70">
        <f>SUMPRODUCT(U3208:V3208,PAINEL_PESOS!$C$25:$C$26)</f>
        <v/>
      </c>
      <c r="H3208" s="70">
        <f>SUMPRODUCT(W3208:X3208,PAINEL_PESOS!$C$28:$C$29)</f>
        <v/>
      </c>
      <c r="I3208" s="70" t="n">
        <v>0.9951426415243925</v>
      </c>
      <c r="J3208" s="70" t="n">
        <v>0.6739545517213984</v>
      </c>
      <c r="K3208" s="71">
        <f>IF(NOT(AND(PAINEL_PESOS!$D$12="OK - 100%",PAINEL_PESOS!$F$20="OK - 100%",PAINEL_PESOS!$F$24="OK - 100%",PAINEL_PESOS!$F$27="OK - 100%",PAINEL_PESOS!$F$30="OK - 100%")),"", (E3208*PAINEL_PESOS!$B$7+F3208*PAINEL_PESOS!$B$8+G3208*PAINEL_PESOS!$B$9+H3208*PAINEL_PESOS!$B$10)*I3208)</f>
        <v/>
      </c>
      <c r="L3208" s="71">
        <f>IF(K3208="","",K3208-J3208)</f>
        <v/>
      </c>
      <c r="M3208" s="71">
        <f>IF(L3208="","",ABS(L3208))</f>
        <v/>
      </c>
      <c r="N3208" t="n">
        <v>1</v>
      </c>
      <c r="O3208" t="n">
        <v>0.9976</v>
      </c>
      <c r="P3208" t="n">
        <v>0.5831045406546991</v>
      </c>
      <c r="Q3208" t="n">
        <v>0.9820263225759234</v>
      </c>
      <c r="R3208" t="n">
        <v>0.3191063249799107</v>
      </c>
      <c r="S3208" t="n">
        <v>0.9979381925416151</v>
      </c>
      <c r="T3208" t="n">
        <v>0.9892195055591407</v>
      </c>
      <c r="U3208" t="n">
        <v>0.313289210471838</v>
      </c>
      <c r="V3208" t="n">
        <v>0.7531867486778955</v>
      </c>
      <c r="W3208" t="n">
        <v>0.2240751750597318</v>
      </c>
      <c r="X3208" t="n">
        <v>0.808527440877375</v>
      </c>
    </row>
    <row r="3209">
      <c r="A3209" t="inlineStr">
        <is>
          <t>3302205</t>
        </is>
      </c>
      <c r="B3209" t="inlineStr">
        <is>
          <t>Itaperuna</t>
        </is>
      </c>
      <c r="C3209" t="inlineStr">
        <is>
          <t>RJ</t>
        </is>
      </c>
      <c r="D3209" t="inlineStr">
        <is>
          <t>REGIÃO SUDESTE</t>
        </is>
      </c>
      <c r="E3209" s="70">
        <f>SUMPRODUCT(N3209:Q3209,PAINEL_PESOS!$C$16:$C$19)</f>
        <v/>
      </c>
      <c r="F3209" s="70">
        <f>SUMPRODUCT(R3209:T3209,PAINEL_PESOS!$C$21:$C$23)</f>
        <v/>
      </c>
      <c r="G3209" s="70">
        <f>SUMPRODUCT(U3209:V3209,PAINEL_PESOS!$C$25:$C$26)</f>
        <v/>
      </c>
      <c r="H3209" s="70">
        <f>SUMPRODUCT(W3209:X3209,PAINEL_PESOS!$C$28:$C$29)</f>
        <v/>
      </c>
      <c r="I3209" s="70" t="n">
        <v>0.9890044386605562</v>
      </c>
      <c r="J3209" s="70" t="n">
        <v>0.6370320971179483</v>
      </c>
      <c r="K3209" s="71">
        <f>IF(NOT(AND(PAINEL_PESOS!$D$12="OK - 100%",PAINEL_PESOS!$F$20="OK - 100%",PAINEL_PESOS!$F$24="OK - 100%",PAINEL_PESOS!$F$27="OK - 100%",PAINEL_PESOS!$F$30="OK - 100%")),"", (E3209*PAINEL_PESOS!$B$7+F3209*PAINEL_PESOS!$B$8+G3209*PAINEL_PESOS!$B$9+H3209*PAINEL_PESOS!$B$10)*I3209)</f>
        <v/>
      </c>
      <c r="L3209" s="71">
        <f>IF(K3209="","",K3209-J3209)</f>
        <v/>
      </c>
      <c r="M3209" s="71">
        <f>IF(L3209="","",ABS(L3209))</f>
        <v/>
      </c>
      <c r="N3209" t="n">
        <v>0.6</v>
      </c>
      <c r="O3209" t="n">
        <v>0.9977</v>
      </c>
      <c r="P3209" t="n">
        <v>0.4662090813093982</v>
      </c>
      <c r="Q3209" t="n">
        <v>0.9579710797319758</v>
      </c>
      <c r="R3209" t="n">
        <v>0.4770528620842922</v>
      </c>
      <c r="S3209" t="n">
        <v>0.9909922551349858</v>
      </c>
      <c r="T3209" t="n">
        <v>0.9777168038233882</v>
      </c>
      <c r="U3209" t="n">
        <v>0.1554269682209198</v>
      </c>
      <c r="V3209" t="n">
        <v>0.6840731719997488</v>
      </c>
      <c r="W3209" t="n">
        <v>0.3540843750400195</v>
      </c>
      <c r="X3209" t="n">
        <v>0.8178834375430697</v>
      </c>
    </row>
    <row r="3210">
      <c r="A3210" t="inlineStr">
        <is>
          <t>3302254</t>
        </is>
      </c>
      <c r="B3210" t="inlineStr">
        <is>
          <t>Itatiaia</t>
        </is>
      </c>
      <c r="C3210" t="inlineStr">
        <is>
          <t>RJ</t>
        </is>
      </c>
      <c r="D3210" t="inlineStr">
        <is>
          <t>REGIÃO SUDESTE</t>
        </is>
      </c>
      <c r="E3210" s="70">
        <f>SUMPRODUCT(N3210:Q3210,PAINEL_PESOS!$C$16:$C$19)</f>
        <v/>
      </c>
      <c r="F3210" s="70">
        <f>SUMPRODUCT(R3210:T3210,PAINEL_PESOS!$C$21:$C$23)</f>
        <v/>
      </c>
      <c r="G3210" s="70">
        <f>SUMPRODUCT(U3210:V3210,PAINEL_PESOS!$C$25:$C$26)</f>
        <v/>
      </c>
      <c r="H3210" s="70">
        <f>SUMPRODUCT(W3210:X3210,PAINEL_PESOS!$C$28:$C$29)</f>
        <v/>
      </c>
      <c r="I3210" s="70" t="n">
        <v>0.9955903744509899</v>
      </c>
      <c r="J3210" s="70" t="n">
        <v>0.6353088945036693</v>
      </c>
      <c r="K3210" s="71">
        <f>IF(NOT(AND(PAINEL_PESOS!$D$12="OK - 100%",PAINEL_PESOS!$F$20="OK - 100%",PAINEL_PESOS!$F$24="OK - 100%",PAINEL_PESOS!$F$27="OK - 100%",PAINEL_PESOS!$F$30="OK - 100%")),"", (E3210*PAINEL_PESOS!$B$7+F3210*PAINEL_PESOS!$B$8+G3210*PAINEL_PESOS!$B$9+H3210*PAINEL_PESOS!$B$10)*I3210)</f>
        <v/>
      </c>
      <c r="L3210" s="71">
        <f>IF(K3210="","",K3210-J3210)</f>
        <v/>
      </c>
      <c r="M3210" s="71">
        <f>IF(L3210="","",ABS(L3210))</f>
        <v/>
      </c>
      <c r="N3210" t="n">
        <v>0.8</v>
      </c>
      <c r="O3210" t="n">
        <v>0.7626999999999999</v>
      </c>
      <c r="P3210" t="n">
        <v>0.4666314677930306</v>
      </c>
      <c r="Q3210" t="n">
        <v>0.97529886517806</v>
      </c>
      <c r="R3210" t="n">
        <v>0.527872652362918</v>
      </c>
      <c r="S3210" t="n">
        <v>0.9916526505461341</v>
      </c>
      <c r="T3210" t="n">
        <v>0.9994492759409372</v>
      </c>
      <c r="U3210" t="n">
        <v>0.3458641984218155</v>
      </c>
      <c r="V3210" t="n">
        <v>0.4587382216916065</v>
      </c>
      <c r="W3210" t="n">
        <v>0.2745596443407462</v>
      </c>
      <c r="X3210" t="n">
        <v>0.8441885991967255</v>
      </c>
    </row>
    <row r="3211">
      <c r="A3211" t="inlineStr">
        <is>
          <t>3302270</t>
        </is>
      </c>
      <c r="B3211" t="inlineStr">
        <is>
          <t>Japeri</t>
        </is>
      </c>
      <c r="C3211" t="inlineStr">
        <is>
          <t>RJ</t>
        </is>
      </c>
      <c r="D3211" t="inlineStr">
        <is>
          <t>REGIÃO SUDESTE</t>
        </is>
      </c>
      <c r="E3211" s="70">
        <f>SUMPRODUCT(N3211:Q3211,PAINEL_PESOS!$C$16:$C$19)</f>
        <v/>
      </c>
      <c r="F3211" s="70">
        <f>SUMPRODUCT(R3211:T3211,PAINEL_PESOS!$C$21:$C$23)</f>
        <v/>
      </c>
      <c r="G3211" s="70">
        <f>SUMPRODUCT(U3211:V3211,PAINEL_PESOS!$C$25:$C$26)</f>
        <v/>
      </c>
      <c r="H3211" s="70">
        <f>SUMPRODUCT(W3211:X3211,PAINEL_PESOS!$C$28:$C$29)</f>
        <v/>
      </c>
      <c r="I3211" s="70" t="n">
        <v>0.9360473029219503</v>
      </c>
      <c r="J3211" s="70" t="n">
        <v>0.5012456520860308</v>
      </c>
      <c r="K3211" s="71">
        <f>IF(NOT(AND(PAINEL_PESOS!$D$12="OK - 100%",PAINEL_PESOS!$F$20="OK - 100%",PAINEL_PESOS!$F$24="OK - 100%",PAINEL_PESOS!$F$27="OK - 100%",PAINEL_PESOS!$F$30="OK - 100%")),"", (E3211*PAINEL_PESOS!$B$7+F3211*PAINEL_PESOS!$B$8+G3211*PAINEL_PESOS!$B$9+H3211*PAINEL_PESOS!$B$10)*I3211)</f>
        <v/>
      </c>
      <c r="L3211" s="71">
        <f>IF(K3211="","",K3211-J3211)</f>
        <v/>
      </c>
      <c r="M3211" s="71">
        <f>IF(L3211="","",ABS(L3211))</f>
        <v/>
      </c>
      <c r="N3211" t="n">
        <v>0.2</v>
      </c>
      <c r="O3211" t="n">
        <v>0.9118000000000001</v>
      </c>
      <c r="P3211" t="n">
        <v>0.6439281942977825</v>
      </c>
      <c r="Q3211" t="n">
        <v>0.5728647446113031</v>
      </c>
      <c r="R3211" t="n">
        <v>0.404324032800719</v>
      </c>
      <c r="S3211" t="n">
        <v>0.9860190485294402</v>
      </c>
      <c r="T3211" t="n">
        <v>0.9934709074187703</v>
      </c>
      <c r="U3211" t="n">
        <v>0.4799830284897057</v>
      </c>
      <c r="V3211" t="n">
        <v>0.1052449046394686</v>
      </c>
      <c r="W3211" t="n">
        <v>0.2158751712961252</v>
      </c>
      <c r="X3211" t="n">
        <v>0.729325474299196</v>
      </c>
    </row>
    <row r="3212">
      <c r="A3212" t="inlineStr">
        <is>
          <t>3302304</t>
        </is>
      </c>
      <c r="B3212" t="inlineStr">
        <is>
          <t>Laje do Muriaé</t>
        </is>
      </c>
      <c r="C3212" t="inlineStr">
        <is>
          <t>RJ</t>
        </is>
      </c>
      <c r="D3212" t="inlineStr">
        <is>
          <t>REGIÃO SUDESTE</t>
        </is>
      </c>
      <c r="E3212" s="70">
        <f>SUMPRODUCT(N3212:Q3212,PAINEL_PESOS!$C$16:$C$19)</f>
        <v/>
      </c>
      <c r="F3212" s="70">
        <f>SUMPRODUCT(R3212:T3212,PAINEL_PESOS!$C$21:$C$23)</f>
        <v/>
      </c>
      <c r="G3212" s="70">
        <f>SUMPRODUCT(U3212:V3212,PAINEL_PESOS!$C$25:$C$26)</f>
        <v/>
      </c>
      <c r="H3212" s="70">
        <f>SUMPRODUCT(W3212:X3212,PAINEL_PESOS!$C$28:$C$29)</f>
        <v/>
      </c>
      <c r="I3212" s="70" t="n">
        <v>0.9961442464792759</v>
      </c>
      <c r="J3212" s="70" t="n">
        <v>0.655219322610424</v>
      </c>
      <c r="K3212" s="71">
        <f>IF(NOT(AND(PAINEL_PESOS!$D$12="OK - 100%",PAINEL_PESOS!$F$20="OK - 100%",PAINEL_PESOS!$F$24="OK - 100%",PAINEL_PESOS!$F$27="OK - 100%",PAINEL_PESOS!$F$30="OK - 100%")),"", (E3212*PAINEL_PESOS!$B$7+F3212*PAINEL_PESOS!$B$8+G3212*PAINEL_PESOS!$B$9+H3212*PAINEL_PESOS!$B$10)*I3212)</f>
        <v/>
      </c>
      <c r="L3212" s="71">
        <f>IF(K3212="","",K3212-J3212)</f>
        <v/>
      </c>
      <c r="M3212" s="71">
        <f>IF(L3212="","",ABS(L3212))</f>
        <v/>
      </c>
      <c r="N3212" t="n">
        <v>1</v>
      </c>
      <c r="O3212" t="n">
        <v>1</v>
      </c>
      <c r="P3212" t="n">
        <v>0.5560718057022176</v>
      </c>
      <c r="Q3212" t="n">
        <v>0.990375418927223</v>
      </c>
      <c r="R3212" t="n">
        <v>0.1981435778155409</v>
      </c>
      <c r="S3212" t="n">
        <v>0.9975429678822351</v>
      </c>
      <c r="T3212" t="n">
        <v>0.9883875905742244</v>
      </c>
      <c r="U3212" t="n">
        <v>0.1554233807870775</v>
      </c>
      <c r="V3212" t="n">
        <v>0.705388637795644</v>
      </c>
      <c r="W3212" t="n">
        <v>0.3540574821535048</v>
      </c>
      <c r="X3212" t="n">
        <v>0.8179011872680577</v>
      </c>
    </row>
    <row r="3213">
      <c r="A3213" t="inlineStr">
        <is>
          <t>3302403</t>
        </is>
      </c>
      <c r="B3213" t="inlineStr">
        <is>
          <t>Macaé</t>
        </is>
      </c>
      <c r="C3213" t="inlineStr">
        <is>
          <t>RJ</t>
        </is>
      </c>
      <c r="D3213" t="inlineStr">
        <is>
          <t>REGIÃO SUDESTE</t>
        </is>
      </c>
      <c r="E3213" s="70">
        <f>SUMPRODUCT(N3213:Q3213,PAINEL_PESOS!$C$16:$C$19)</f>
        <v/>
      </c>
      <c r="F3213" s="70">
        <f>SUMPRODUCT(R3213:T3213,PAINEL_PESOS!$C$21:$C$23)</f>
        <v/>
      </c>
      <c r="G3213" s="70">
        <f>SUMPRODUCT(U3213:V3213,PAINEL_PESOS!$C$25:$C$26)</f>
        <v/>
      </c>
      <c r="H3213" s="70">
        <f>SUMPRODUCT(W3213:X3213,PAINEL_PESOS!$C$28:$C$29)</f>
        <v/>
      </c>
      <c r="I3213" s="70" t="n">
        <v>0.9871067350106072</v>
      </c>
      <c r="J3213" s="70" t="n">
        <v>0.6327366982044371</v>
      </c>
      <c r="K3213" s="71">
        <f>IF(NOT(AND(PAINEL_PESOS!$D$12="OK - 100%",PAINEL_PESOS!$F$20="OK - 100%",PAINEL_PESOS!$F$24="OK - 100%",PAINEL_PESOS!$F$27="OK - 100%",PAINEL_PESOS!$F$30="OK - 100%")),"", (E3213*PAINEL_PESOS!$B$7+F3213*PAINEL_PESOS!$B$8+G3213*PAINEL_PESOS!$B$9+H3213*PAINEL_PESOS!$B$10)*I3213)</f>
        <v/>
      </c>
      <c r="L3213" s="71">
        <f>IF(K3213="","",K3213-J3213)</f>
        <v/>
      </c>
      <c r="M3213" s="71">
        <f>IF(L3213="","",ABS(L3213))</f>
        <v/>
      </c>
      <c r="N3213" t="n">
        <v>0.4</v>
      </c>
      <c r="O3213" t="n">
        <v>0.9554</v>
      </c>
      <c r="P3213" t="n">
        <v>0.7664202745512143</v>
      </c>
      <c r="Q3213" t="n">
        <v>0.9839774593491181</v>
      </c>
      <c r="R3213" t="n">
        <v>0.6372191742819551</v>
      </c>
      <c r="S3213" t="n">
        <v>0.9981321798470498</v>
      </c>
      <c r="T3213" t="n">
        <v>0.9981418528413755</v>
      </c>
      <c r="U3213" t="n">
        <v>0.4599274192597901</v>
      </c>
      <c r="V3213" t="n">
        <v>0.3109317647782175</v>
      </c>
      <c r="W3213" t="n">
        <v>0.2368492594269379</v>
      </c>
      <c r="X3213" t="n">
        <v>0.8117409339683037</v>
      </c>
    </row>
    <row r="3214">
      <c r="A3214" t="inlineStr">
        <is>
          <t>3302452</t>
        </is>
      </c>
      <c r="B3214" t="inlineStr">
        <is>
          <t>Macuco</t>
        </is>
      </c>
      <c r="C3214" t="inlineStr">
        <is>
          <t>RJ</t>
        </is>
      </c>
      <c r="D3214" t="inlineStr">
        <is>
          <t>REGIÃO SUDESTE</t>
        </is>
      </c>
      <c r="E3214" s="70">
        <f>SUMPRODUCT(N3214:Q3214,PAINEL_PESOS!$C$16:$C$19)</f>
        <v/>
      </c>
      <c r="F3214" s="70">
        <f>SUMPRODUCT(R3214:T3214,PAINEL_PESOS!$C$21:$C$23)</f>
        <v/>
      </c>
      <c r="G3214" s="70">
        <f>SUMPRODUCT(U3214:V3214,PAINEL_PESOS!$C$25:$C$26)</f>
        <v/>
      </c>
      <c r="H3214" s="70">
        <f>SUMPRODUCT(W3214:X3214,PAINEL_PESOS!$C$28:$C$29)</f>
        <v/>
      </c>
      <c r="I3214" s="70" t="n">
        <v>0.9948278991910755</v>
      </c>
      <c r="J3214" s="70" t="n">
        <v>0.6706012576266528</v>
      </c>
      <c r="K3214" s="71">
        <f>IF(NOT(AND(PAINEL_PESOS!$D$12="OK - 100%",PAINEL_PESOS!$F$20="OK - 100%",PAINEL_PESOS!$F$24="OK - 100%",PAINEL_PESOS!$F$27="OK - 100%",PAINEL_PESOS!$F$30="OK - 100%")),"", (E3214*PAINEL_PESOS!$B$7+F3214*PAINEL_PESOS!$B$8+G3214*PAINEL_PESOS!$B$9+H3214*PAINEL_PESOS!$B$10)*I3214)</f>
        <v/>
      </c>
      <c r="L3214" s="71">
        <f>IF(K3214="","",K3214-J3214)</f>
        <v/>
      </c>
      <c r="M3214" s="71">
        <f>IF(L3214="","",ABS(L3214))</f>
        <v/>
      </c>
      <c r="N3214" t="n">
        <v>1</v>
      </c>
      <c r="O3214" t="n">
        <v>1</v>
      </c>
      <c r="P3214" t="n">
        <v>0.6719112988384373</v>
      </c>
      <c r="Q3214" t="n">
        <v>0.9791936003074571</v>
      </c>
      <c r="R3214" t="n">
        <v>0.2266591346940808</v>
      </c>
      <c r="S3214" t="n">
        <v>0.9910481370596024</v>
      </c>
      <c r="T3214" t="n">
        <v>0.9926784125564775</v>
      </c>
      <c r="U3214" t="n">
        <v>0.2953330157367221</v>
      </c>
      <c r="V3214" t="n">
        <v>0.7305487585921956</v>
      </c>
      <c r="W3214" t="n">
        <v>0.2497977290572333</v>
      </c>
      <c r="X3214" t="n">
        <v>0.8178792484530097</v>
      </c>
    </row>
    <row r="3215">
      <c r="A3215" t="inlineStr">
        <is>
          <t>3302502</t>
        </is>
      </c>
      <c r="B3215" t="inlineStr">
        <is>
          <t>Magé</t>
        </is>
      </c>
      <c r="C3215" t="inlineStr">
        <is>
          <t>RJ</t>
        </is>
      </c>
      <c r="D3215" t="inlineStr">
        <is>
          <t>REGIÃO SUDESTE</t>
        </is>
      </c>
      <c r="E3215" s="70">
        <f>SUMPRODUCT(N3215:Q3215,PAINEL_PESOS!$C$16:$C$19)</f>
        <v/>
      </c>
      <c r="F3215" s="70">
        <f>SUMPRODUCT(R3215:T3215,PAINEL_PESOS!$C$21:$C$23)</f>
        <v/>
      </c>
      <c r="G3215" s="70">
        <f>SUMPRODUCT(U3215:V3215,PAINEL_PESOS!$C$25:$C$26)</f>
        <v/>
      </c>
      <c r="H3215" s="70">
        <f>SUMPRODUCT(W3215:X3215,PAINEL_PESOS!$C$28:$C$29)</f>
        <v/>
      </c>
      <c r="I3215" s="70" t="n">
        <v>0.9868748550252412</v>
      </c>
      <c r="J3215" s="70" t="n">
        <v>0.5797914887276663</v>
      </c>
      <c r="K3215" s="71">
        <f>IF(NOT(AND(PAINEL_PESOS!$D$12="OK - 100%",PAINEL_PESOS!$F$20="OK - 100%",PAINEL_PESOS!$F$24="OK - 100%",PAINEL_PESOS!$F$27="OK - 100%",PAINEL_PESOS!$F$30="OK - 100%")),"", (E3215*PAINEL_PESOS!$B$7+F3215*PAINEL_PESOS!$B$8+G3215*PAINEL_PESOS!$B$9+H3215*PAINEL_PESOS!$B$10)*I3215)</f>
        <v/>
      </c>
      <c r="L3215" s="71">
        <f>IF(K3215="","",K3215-J3215)</f>
        <v/>
      </c>
      <c r="M3215" s="71">
        <f>IF(L3215="","",ABS(L3215))</f>
        <v/>
      </c>
      <c r="N3215" t="n">
        <v>0.2</v>
      </c>
      <c r="O3215" t="n">
        <v>1</v>
      </c>
      <c r="P3215" t="n">
        <v>0.9925026399155228</v>
      </c>
      <c r="Q3215" t="n">
        <v>0.9172938804374173</v>
      </c>
      <c r="R3215" t="n">
        <v>0.5019271395185013</v>
      </c>
      <c r="S3215" t="n">
        <v>0.9932302443543936</v>
      </c>
      <c r="T3215" t="n">
        <v>0.9978524758427531</v>
      </c>
      <c r="U3215" t="n">
        <v>0.4796558139060122</v>
      </c>
      <c r="V3215" t="n">
        <v>0.05815702336804462</v>
      </c>
      <c r="W3215" t="n">
        <v>0.2158234257099461</v>
      </c>
      <c r="X3215" t="n">
        <v>0.7294792621055386</v>
      </c>
    </row>
    <row r="3216">
      <c r="A3216" t="inlineStr">
        <is>
          <t>3302601</t>
        </is>
      </c>
      <c r="B3216" t="inlineStr">
        <is>
          <t>Mangaratiba</t>
        </is>
      </c>
      <c r="C3216" t="inlineStr">
        <is>
          <t>RJ</t>
        </is>
      </c>
      <c r="D3216" t="inlineStr">
        <is>
          <t>REGIÃO SUDESTE</t>
        </is>
      </c>
      <c r="E3216" s="70">
        <f>SUMPRODUCT(N3216:Q3216,PAINEL_PESOS!$C$16:$C$19)</f>
        <v/>
      </c>
      <c r="F3216" s="70">
        <f>SUMPRODUCT(R3216:T3216,PAINEL_PESOS!$C$21:$C$23)</f>
        <v/>
      </c>
      <c r="G3216" s="70">
        <f>SUMPRODUCT(U3216:V3216,PAINEL_PESOS!$C$25:$C$26)</f>
        <v/>
      </c>
      <c r="H3216" s="70">
        <f>SUMPRODUCT(W3216:X3216,PAINEL_PESOS!$C$28:$C$29)</f>
        <v/>
      </c>
      <c r="I3216" s="70" t="n">
        <v>0.9970554467618989</v>
      </c>
      <c r="J3216" s="70" t="n">
        <v>0.5917359896607305</v>
      </c>
      <c r="K3216" s="71">
        <f>IF(NOT(AND(PAINEL_PESOS!$D$12="OK - 100%",PAINEL_PESOS!$F$20="OK - 100%",PAINEL_PESOS!$F$24="OK - 100%",PAINEL_PESOS!$F$27="OK - 100%",PAINEL_PESOS!$F$30="OK - 100%")),"", (E3216*PAINEL_PESOS!$B$7+F3216*PAINEL_PESOS!$B$8+G3216*PAINEL_PESOS!$B$9+H3216*PAINEL_PESOS!$B$10)*I3216)</f>
        <v/>
      </c>
      <c r="L3216" s="71">
        <f>IF(K3216="","",K3216-J3216)</f>
        <v/>
      </c>
      <c r="M3216" s="71">
        <f>IF(L3216="","",ABS(L3216))</f>
        <v/>
      </c>
      <c r="N3216" t="n">
        <v>0.8</v>
      </c>
      <c r="O3216" t="n">
        <v>0.7482</v>
      </c>
      <c r="P3216" t="n">
        <v>0.3815205913410771</v>
      </c>
      <c r="Q3216" t="n">
        <v>0.9811416459267507</v>
      </c>
      <c r="R3216" t="n">
        <v>0.4614164722227353</v>
      </c>
      <c r="S3216" t="n">
        <v>0.9999372747203282</v>
      </c>
      <c r="T3216" t="n">
        <v>0.9990624601665438</v>
      </c>
      <c r="U3216" t="n">
        <v>0.4797691369778289</v>
      </c>
      <c r="V3216" t="n">
        <v>0.2272355399393641</v>
      </c>
      <c r="W3216" t="n">
        <v>0.2158656413641965</v>
      </c>
      <c r="X3216" t="n">
        <v>0.7292893598472489</v>
      </c>
    </row>
    <row r="3217">
      <c r="A3217" t="inlineStr">
        <is>
          <t>3302700</t>
        </is>
      </c>
      <c r="B3217" t="inlineStr">
        <is>
          <t>Maricá</t>
        </is>
      </c>
      <c r="C3217" t="inlineStr">
        <is>
          <t>RJ</t>
        </is>
      </c>
      <c r="D3217" t="inlineStr">
        <is>
          <t>REGIÃO SUDESTE</t>
        </is>
      </c>
      <c r="E3217" s="70">
        <f>SUMPRODUCT(N3217:Q3217,PAINEL_PESOS!$C$16:$C$19)</f>
        <v/>
      </c>
      <c r="F3217" s="70">
        <f>SUMPRODUCT(R3217:T3217,PAINEL_PESOS!$C$21:$C$23)</f>
        <v/>
      </c>
      <c r="G3217" s="70">
        <f>SUMPRODUCT(U3217:V3217,PAINEL_PESOS!$C$25:$C$26)</f>
        <v/>
      </c>
      <c r="H3217" s="70">
        <f>SUMPRODUCT(W3217:X3217,PAINEL_PESOS!$C$28:$C$29)</f>
        <v/>
      </c>
      <c r="I3217" s="70" t="n">
        <v>0.9942242204530585</v>
      </c>
      <c r="J3217" s="70" t="n">
        <v>0.6019575179690554</v>
      </c>
      <c r="K3217" s="71">
        <f>IF(NOT(AND(PAINEL_PESOS!$D$12="OK - 100%",PAINEL_PESOS!$F$20="OK - 100%",PAINEL_PESOS!$F$24="OK - 100%",PAINEL_PESOS!$F$27="OK - 100%",PAINEL_PESOS!$F$30="OK - 100%")),"", (E3217*PAINEL_PESOS!$B$7+F3217*PAINEL_PESOS!$B$8+G3217*PAINEL_PESOS!$B$9+H3217*PAINEL_PESOS!$B$10)*I3217)</f>
        <v/>
      </c>
      <c r="L3217" s="71">
        <f>IF(K3217="","",K3217-J3217)</f>
        <v/>
      </c>
      <c r="M3217" s="71">
        <f>IF(L3217="","",ABS(L3217))</f>
        <v/>
      </c>
      <c r="N3217" t="n">
        <v>0.2</v>
      </c>
      <c r="O3217" t="n">
        <v>1</v>
      </c>
      <c r="P3217" t="n">
        <v>0.5822597676874339</v>
      </c>
      <c r="Q3217" t="n">
        <v>0.961880060585381</v>
      </c>
      <c r="R3217" t="n">
        <v>0.8052658584945731</v>
      </c>
      <c r="S3217" t="n">
        <v>0.9984900534219533</v>
      </c>
      <c r="T3217" t="n">
        <v>0.9996814342427622</v>
      </c>
      <c r="U3217" t="n">
        <v>0.4799830284897057</v>
      </c>
      <c r="V3217" t="n">
        <v>0.1774240980204745</v>
      </c>
      <c r="W3217" t="n">
        <v>0.2158751712961252</v>
      </c>
      <c r="X3217" t="n">
        <v>0.729325474299196</v>
      </c>
    </row>
    <row r="3218">
      <c r="A3218" t="inlineStr">
        <is>
          <t>3302809</t>
        </is>
      </c>
      <c r="B3218" t="inlineStr">
        <is>
          <t>Mendes</t>
        </is>
      </c>
      <c r="C3218" t="inlineStr">
        <is>
          <t>RJ</t>
        </is>
      </c>
      <c r="D3218" t="inlineStr">
        <is>
          <t>REGIÃO SUDESTE</t>
        </is>
      </c>
      <c r="E3218" s="70">
        <f>SUMPRODUCT(N3218:Q3218,PAINEL_PESOS!$C$16:$C$19)</f>
        <v/>
      </c>
      <c r="F3218" s="70">
        <f>SUMPRODUCT(R3218:T3218,PAINEL_PESOS!$C$21:$C$23)</f>
        <v/>
      </c>
      <c r="G3218" s="70">
        <f>SUMPRODUCT(U3218:V3218,PAINEL_PESOS!$C$25:$C$26)</f>
        <v/>
      </c>
      <c r="H3218" s="70">
        <f>SUMPRODUCT(W3218:X3218,PAINEL_PESOS!$C$28:$C$29)</f>
        <v/>
      </c>
      <c r="I3218" s="70" t="n">
        <v>0.9915806292332168</v>
      </c>
      <c r="J3218" s="70" t="n">
        <v>0.5679809627403716</v>
      </c>
      <c r="K3218" s="71">
        <f>IF(NOT(AND(PAINEL_PESOS!$D$12="OK - 100%",PAINEL_PESOS!$F$20="OK - 100%",PAINEL_PESOS!$F$24="OK - 100%",PAINEL_PESOS!$F$27="OK - 100%",PAINEL_PESOS!$F$30="OK - 100%")),"", (E3218*PAINEL_PESOS!$B$7+F3218*PAINEL_PESOS!$B$8+G3218*PAINEL_PESOS!$B$9+H3218*PAINEL_PESOS!$B$10)*I3218)</f>
        <v/>
      </c>
      <c r="L3218" s="71">
        <f>IF(K3218="","",K3218-J3218)</f>
        <v/>
      </c>
      <c r="M3218" s="71">
        <f>IF(L3218="","",ABS(L3218))</f>
        <v/>
      </c>
      <c r="N3218" t="n">
        <v>0.2</v>
      </c>
      <c r="O3218" t="n">
        <v>0.9</v>
      </c>
      <c r="P3218" t="n">
        <v>0.7978880675818374</v>
      </c>
      <c r="Q3218" t="n">
        <v>0.9471209492972348</v>
      </c>
      <c r="R3218" t="n">
        <v>0.2692336539647492</v>
      </c>
      <c r="S3218" t="n">
        <v>0.9986008301398905</v>
      </c>
      <c r="T3218" t="n">
        <v>0.9968665783934063</v>
      </c>
      <c r="U3218" t="n">
        <v>0.3200606760058312</v>
      </c>
      <c r="V3218" t="n">
        <v>0.4189897128170496</v>
      </c>
      <c r="W3218" t="n">
        <v>0.2087498341583313</v>
      </c>
      <c r="X3218" t="n">
        <v>0.7023234298356704</v>
      </c>
    </row>
    <row r="3219">
      <c r="A3219" t="inlineStr">
        <is>
          <t>3302858</t>
        </is>
      </c>
      <c r="B3219" t="inlineStr">
        <is>
          <t>Mesquita</t>
        </is>
      </c>
      <c r="C3219" t="inlineStr">
        <is>
          <t>RJ</t>
        </is>
      </c>
      <c r="D3219" t="inlineStr">
        <is>
          <t>REGIÃO SUDESTE</t>
        </is>
      </c>
      <c r="E3219" s="70">
        <f>SUMPRODUCT(N3219:Q3219,PAINEL_PESOS!$C$16:$C$19)</f>
        <v/>
      </c>
      <c r="F3219" s="70">
        <f>SUMPRODUCT(R3219:T3219,PAINEL_PESOS!$C$21:$C$23)</f>
        <v/>
      </c>
      <c r="G3219" s="70">
        <f>SUMPRODUCT(U3219:V3219,PAINEL_PESOS!$C$25:$C$26)</f>
        <v/>
      </c>
      <c r="H3219" s="70">
        <f>SUMPRODUCT(W3219:X3219,PAINEL_PESOS!$C$28:$C$29)</f>
        <v/>
      </c>
      <c r="I3219" s="70" t="n">
        <v>0.8797227952276586</v>
      </c>
      <c r="J3219" s="70" t="n">
        <v>0.5038575436450248</v>
      </c>
      <c r="K3219" s="71">
        <f>IF(NOT(AND(PAINEL_PESOS!$D$12="OK - 100%",PAINEL_PESOS!$F$20="OK - 100%",PAINEL_PESOS!$F$24="OK - 100%",PAINEL_PESOS!$F$27="OK - 100%",PAINEL_PESOS!$F$30="OK - 100%")),"", (E3219*PAINEL_PESOS!$B$7+F3219*PAINEL_PESOS!$B$8+G3219*PAINEL_PESOS!$B$9+H3219*PAINEL_PESOS!$B$10)*I3219)</f>
        <v/>
      </c>
      <c r="L3219" s="71">
        <f>IF(K3219="","",K3219-J3219)</f>
        <v/>
      </c>
      <c r="M3219" s="71">
        <f>IF(L3219="","",ABS(L3219))</f>
        <v/>
      </c>
      <c r="N3219" t="n">
        <v>1</v>
      </c>
      <c r="O3219" t="n">
        <v>0.9449</v>
      </c>
      <c r="P3219" t="n">
        <v>0.9497360084477297</v>
      </c>
      <c r="Q3219" t="n">
        <v>0.1822718560331305</v>
      </c>
      <c r="R3219" t="n">
        <v>0.4493695105431603</v>
      </c>
      <c r="S3219" t="n">
        <v>0.9781237824662591</v>
      </c>
      <c r="T3219" t="n">
        <v>1</v>
      </c>
      <c r="U3219" t="n">
        <v>0.4799830284897057</v>
      </c>
      <c r="V3219" t="n">
        <v>0</v>
      </c>
      <c r="W3219" t="n">
        <v>0.2158751712961252</v>
      </c>
      <c r="X3219" t="n">
        <v>0.729325474299196</v>
      </c>
    </row>
    <row r="3220">
      <c r="A3220" t="inlineStr">
        <is>
          <t>3302908</t>
        </is>
      </c>
      <c r="B3220" t="inlineStr">
        <is>
          <t>Miguel Pereira</t>
        </is>
      </c>
      <c r="C3220" t="inlineStr">
        <is>
          <t>RJ</t>
        </is>
      </c>
      <c r="D3220" t="inlineStr">
        <is>
          <t>REGIÃO SUDESTE</t>
        </is>
      </c>
      <c r="E3220" s="70">
        <f>SUMPRODUCT(N3220:Q3220,PAINEL_PESOS!$C$16:$C$19)</f>
        <v/>
      </c>
      <c r="F3220" s="70">
        <f>SUMPRODUCT(R3220:T3220,PAINEL_PESOS!$C$21:$C$23)</f>
        <v/>
      </c>
      <c r="G3220" s="70">
        <f>SUMPRODUCT(U3220:V3220,PAINEL_PESOS!$C$25:$C$26)</f>
        <v/>
      </c>
      <c r="H3220" s="70">
        <f>SUMPRODUCT(W3220:X3220,PAINEL_PESOS!$C$28:$C$29)</f>
        <v/>
      </c>
      <c r="I3220" s="70" t="n">
        <v>0.9936448609676849</v>
      </c>
      <c r="J3220" s="70" t="n">
        <v>0.5818459822067564</v>
      </c>
      <c r="K3220" s="71">
        <f>IF(NOT(AND(PAINEL_PESOS!$D$12="OK - 100%",PAINEL_PESOS!$F$20="OK - 100%",PAINEL_PESOS!$F$24="OK - 100%",PAINEL_PESOS!$F$27="OK - 100%",PAINEL_PESOS!$F$30="OK - 100%")),"", (E3220*PAINEL_PESOS!$B$7+F3220*PAINEL_PESOS!$B$8+G3220*PAINEL_PESOS!$B$9+H3220*PAINEL_PESOS!$B$10)*I3220)</f>
        <v/>
      </c>
      <c r="L3220" s="71">
        <f>IF(K3220="","",K3220-J3220)</f>
        <v/>
      </c>
      <c r="M3220" s="71">
        <f>IF(L3220="","",ABS(L3220))</f>
        <v/>
      </c>
      <c r="N3220" t="n">
        <v>1</v>
      </c>
      <c r="O3220" t="n">
        <v>1</v>
      </c>
      <c r="P3220" t="n">
        <v>0.4722280887011616</v>
      </c>
      <c r="Q3220" t="n">
        <v>0.9688831225600683</v>
      </c>
      <c r="R3220" t="n">
        <v>0.3297397940456767</v>
      </c>
      <c r="S3220" t="n">
        <v>0.9996172811647825</v>
      </c>
      <c r="T3220" t="n">
        <v>0.9905534817723172</v>
      </c>
      <c r="U3220" t="n">
        <v>0.4575574356372923</v>
      </c>
      <c r="V3220" t="n">
        <v>0.01934801026576749</v>
      </c>
      <c r="W3220" t="n">
        <v>0.2148639690632675</v>
      </c>
      <c r="X3220" t="n">
        <v>0.7256066941444588</v>
      </c>
    </row>
    <row r="3221">
      <c r="A3221" t="inlineStr">
        <is>
          <t>3303005</t>
        </is>
      </c>
      <c r="B3221" t="inlineStr">
        <is>
          <t>Miracema</t>
        </is>
      </c>
      <c r="C3221" t="inlineStr">
        <is>
          <t>RJ</t>
        </is>
      </c>
      <c r="D3221" t="inlineStr">
        <is>
          <t>REGIÃO SUDESTE</t>
        </is>
      </c>
      <c r="E3221" s="70">
        <f>SUMPRODUCT(N3221:Q3221,PAINEL_PESOS!$C$16:$C$19)</f>
        <v/>
      </c>
      <c r="F3221" s="70">
        <f>SUMPRODUCT(R3221:T3221,PAINEL_PESOS!$C$21:$C$23)</f>
        <v/>
      </c>
      <c r="G3221" s="70">
        <f>SUMPRODUCT(U3221:V3221,PAINEL_PESOS!$C$25:$C$26)</f>
        <v/>
      </c>
      <c r="H3221" s="70">
        <f>SUMPRODUCT(W3221:X3221,PAINEL_PESOS!$C$28:$C$29)</f>
        <v/>
      </c>
      <c r="I3221" s="70" t="n">
        <v>0.9911268658054724</v>
      </c>
      <c r="J3221" s="70" t="n">
        <v>0.6490348852466262</v>
      </c>
      <c r="K3221" s="71">
        <f>IF(NOT(AND(PAINEL_PESOS!$D$12="OK - 100%",PAINEL_PESOS!$F$20="OK - 100%",PAINEL_PESOS!$F$24="OK - 100%",PAINEL_PESOS!$F$27="OK - 100%",PAINEL_PESOS!$F$30="OK - 100%")),"", (E3221*PAINEL_PESOS!$B$7+F3221*PAINEL_PESOS!$B$8+G3221*PAINEL_PESOS!$B$9+H3221*PAINEL_PESOS!$B$10)*I3221)</f>
        <v/>
      </c>
      <c r="L3221" s="71">
        <f>IF(K3221="","",K3221-J3221)</f>
        <v/>
      </c>
      <c r="M3221" s="71">
        <f>IF(L3221="","",ABS(L3221))</f>
        <v/>
      </c>
      <c r="N3221" t="n">
        <v>1</v>
      </c>
      <c r="O3221" t="n">
        <v>0.9975000000000001</v>
      </c>
      <c r="P3221" t="n">
        <v>0.4839493136219641</v>
      </c>
      <c r="Q3221" t="n">
        <v>0.9616417641253797</v>
      </c>
      <c r="R3221" t="n">
        <v>0.3173002235497618</v>
      </c>
      <c r="S3221" t="n">
        <v>0.9935803589832659</v>
      </c>
      <c r="T3221" t="n">
        <v>0.9851664448916393</v>
      </c>
      <c r="U3221" t="n">
        <v>0.1758063210516137</v>
      </c>
      <c r="V3221" t="n">
        <v>0.7119474108844897</v>
      </c>
      <c r="W3221" t="n">
        <v>0.3012292439995117</v>
      </c>
      <c r="X3221" t="n">
        <v>0.7975367989390987</v>
      </c>
    </row>
    <row r="3222">
      <c r="A3222" t="inlineStr">
        <is>
          <t>3303104</t>
        </is>
      </c>
      <c r="B3222" t="inlineStr">
        <is>
          <t>Natividade</t>
        </is>
      </c>
      <c r="C3222" t="inlineStr">
        <is>
          <t>RJ</t>
        </is>
      </c>
      <c r="D3222" t="inlineStr">
        <is>
          <t>REGIÃO SUDESTE</t>
        </is>
      </c>
      <c r="E3222" s="70">
        <f>SUMPRODUCT(N3222:Q3222,PAINEL_PESOS!$C$16:$C$19)</f>
        <v/>
      </c>
      <c r="F3222" s="70">
        <f>SUMPRODUCT(R3222:T3222,PAINEL_PESOS!$C$21:$C$23)</f>
        <v/>
      </c>
      <c r="G3222" s="70">
        <f>SUMPRODUCT(U3222:V3222,PAINEL_PESOS!$C$25:$C$26)</f>
        <v/>
      </c>
      <c r="H3222" s="70">
        <f>SUMPRODUCT(W3222:X3222,PAINEL_PESOS!$C$28:$C$29)</f>
        <v/>
      </c>
      <c r="I3222" s="70" t="n">
        <v>0.9915621696920005</v>
      </c>
      <c r="J3222" s="70" t="n">
        <v>0.6397358249740008</v>
      </c>
      <c r="K3222" s="71">
        <f>IF(NOT(AND(PAINEL_PESOS!$D$12="OK - 100%",PAINEL_PESOS!$F$20="OK - 100%",PAINEL_PESOS!$F$24="OK - 100%",PAINEL_PESOS!$F$27="OK - 100%",PAINEL_PESOS!$F$30="OK - 100%")),"", (E3222*PAINEL_PESOS!$B$7+F3222*PAINEL_PESOS!$B$8+G3222*PAINEL_PESOS!$B$9+H3222*PAINEL_PESOS!$B$10)*I3222)</f>
        <v/>
      </c>
      <c r="L3222" s="71">
        <f>IF(K3222="","",K3222-J3222)</f>
        <v/>
      </c>
      <c r="M3222" s="71">
        <f>IF(L3222="","",ABS(L3222))</f>
        <v/>
      </c>
      <c r="N3222" t="n">
        <v>1</v>
      </c>
      <c r="O3222" t="n">
        <v>0.9977</v>
      </c>
      <c r="P3222" t="n">
        <v>0.3268215417106652</v>
      </c>
      <c r="Q3222" t="n">
        <v>0.9806574946694495</v>
      </c>
      <c r="R3222" t="n">
        <v>0.2612328574391756</v>
      </c>
      <c r="S3222" t="n">
        <v>0.9992233457265953</v>
      </c>
      <c r="T3222" t="n">
        <v>0.9709052243029894</v>
      </c>
      <c r="U3222" t="n">
        <v>0.155418810116674</v>
      </c>
      <c r="V3222" t="n">
        <v>0.6938738178073429</v>
      </c>
      <c r="W3222" t="n">
        <v>0.3540798840058304</v>
      </c>
      <c r="X3222" t="n">
        <v>0.8179016221527293</v>
      </c>
    </row>
    <row r="3223">
      <c r="A3223" t="inlineStr">
        <is>
          <t>3303203</t>
        </is>
      </c>
      <c r="B3223" t="inlineStr">
        <is>
          <t>Nilópolis</t>
        </is>
      </c>
      <c r="C3223" t="inlineStr">
        <is>
          <t>RJ</t>
        </is>
      </c>
      <c r="D3223" t="inlineStr">
        <is>
          <t>REGIÃO SUDESTE</t>
        </is>
      </c>
      <c r="E3223" s="70">
        <f>SUMPRODUCT(N3223:Q3223,PAINEL_PESOS!$C$16:$C$19)</f>
        <v/>
      </c>
      <c r="F3223" s="70">
        <f>SUMPRODUCT(R3223:T3223,PAINEL_PESOS!$C$21:$C$23)</f>
        <v/>
      </c>
      <c r="G3223" s="70">
        <f>SUMPRODUCT(U3223:V3223,PAINEL_PESOS!$C$25:$C$26)</f>
        <v/>
      </c>
      <c r="H3223" s="70">
        <f>SUMPRODUCT(W3223:X3223,PAINEL_PESOS!$C$28:$C$29)</f>
        <v/>
      </c>
      <c r="I3223" s="70" t="n">
        <v>0.8409283853711008</v>
      </c>
      <c r="J3223" s="70" t="n">
        <v>0.4437503086890447</v>
      </c>
      <c r="K3223" s="71">
        <f>IF(NOT(AND(PAINEL_PESOS!$D$12="OK - 100%",PAINEL_PESOS!$F$20="OK - 100%",PAINEL_PESOS!$F$24="OK - 100%",PAINEL_PESOS!$F$27="OK - 100%",PAINEL_PESOS!$F$30="OK - 100%")),"", (E3223*PAINEL_PESOS!$B$7+F3223*PAINEL_PESOS!$B$8+G3223*PAINEL_PESOS!$B$9+H3223*PAINEL_PESOS!$B$10)*I3223)</f>
        <v/>
      </c>
      <c r="L3223" s="71">
        <f>IF(K3223="","",K3223-J3223)</f>
        <v/>
      </c>
      <c r="M3223" s="71">
        <f>IF(L3223="","",ABS(L3223))</f>
        <v/>
      </c>
      <c r="N3223" t="n">
        <v>0.8</v>
      </c>
      <c r="O3223" t="n">
        <v>0.9449</v>
      </c>
      <c r="P3223" t="n">
        <v>0.6153115100316791</v>
      </c>
      <c r="Q3223" t="n">
        <v>0</v>
      </c>
      <c r="R3223" t="n">
        <v>0.4585401110195254</v>
      </c>
      <c r="S3223" t="n">
        <v>0.965817289892293</v>
      </c>
      <c r="T3223" t="n">
        <v>1</v>
      </c>
      <c r="U3223" t="n">
        <v>0.4799830284897057</v>
      </c>
      <c r="V3223" t="n">
        <v>0</v>
      </c>
      <c r="W3223" t="n">
        <v>0.2158751712961252</v>
      </c>
      <c r="X3223" t="n">
        <v>0.729325474299196</v>
      </c>
    </row>
    <row r="3224">
      <c r="A3224" t="inlineStr">
        <is>
          <t>3303302</t>
        </is>
      </c>
      <c r="B3224" t="inlineStr">
        <is>
          <t>Niterói</t>
        </is>
      </c>
      <c r="C3224" t="inlineStr">
        <is>
          <t>RJ</t>
        </is>
      </c>
      <c r="D3224" t="inlineStr">
        <is>
          <t>REGIÃO SUDESTE</t>
        </is>
      </c>
      <c r="E3224" s="70">
        <f>SUMPRODUCT(N3224:Q3224,PAINEL_PESOS!$C$16:$C$19)</f>
        <v/>
      </c>
      <c r="F3224" s="70">
        <f>SUMPRODUCT(R3224:T3224,PAINEL_PESOS!$C$21:$C$23)</f>
        <v/>
      </c>
      <c r="G3224" s="70">
        <f>SUMPRODUCT(U3224:V3224,PAINEL_PESOS!$C$25:$C$26)</f>
        <v/>
      </c>
      <c r="H3224" s="70">
        <f>SUMPRODUCT(W3224:X3224,PAINEL_PESOS!$C$28:$C$29)</f>
        <v/>
      </c>
      <c r="I3224" s="70" t="n">
        <v>0.9408429355176425</v>
      </c>
      <c r="J3224" s="70" t="n">
        <v>0.583745723572574</v>
      </c>
      <c r="K3224" s="71">
        <f>IF(NOT(AND(PAINEL_PESOS!$D$12="OK - 100%",PAINEL_PESOS!$F$20="OK - 100%",PAINEL_PESOS!$F$24="OK - 100%",PAINEL_PESOS!$F$27="OK - 100%",PAINEL_PESOS!$F$30="OK - 100%")),"", (E3224*PAINEL_PESOS!$B$7+F3224*PAINEL_PESOS!$B$8+G3224*PAINEL_PESOS!$B$9+H3224*PAINEL_PESOS!$B$10)*I3224)</f>
        <v/>
      </c>
      <c r="L3224" s="71">
        <f>IF(K3224="","",K3224-J3224)</f>
        <v/>
      </c>
      <c r="M3224" s="71">
        <f>IF(L3224="","",ABS(L3224))</f>
        <v/>
      </c>
      <c r="N3224" t="n">
        <v>1</v>
      </c>
      <c r="O3224" t="n">
        <v>0.9988</v>
      </c>
      <c r="P3224" t="n">
        <v>0.6828933474128828</v>
      </c>
      <c r="Q3224" t="n">
        <v>0.6078075031604272</v>
      </c>
      <c r="R3224" t="n">
        <v>0.752282422990448</v>
      </c>
      <c r="S3224" t="n">
        <v>0.9648394912346965</v>
      </c>
      <c r="T3224" t="n">
        <v>0.9998677118969446</v>
      </c>
      <c r="U3224" t="n">
        <v>0.4799830284897057</v>
      </c>
      <c r="V3224" t="n">
        <v>0.08233713834316236</v>
      </c>
      <c r="W3224" t="n">
        <v>0.2158751712961252</v>
      </c>
      <c r="X3224" t="n">
        <v>0.729325474299196</v>
      </c>
    </row>
    <row r="3225">
      <c r="A3225" t="inlineStr">
        <is>
          <t>3303401</t>
        </is>
      </c>
      <c r="B3225" t="inlineStr">
        <is>
          <t>Nova Friburgo</t>
        </is>
      </c>
      <c r="C3225" t="inlineStr">
        <is>
          <t>RJ</t>
        </is>
      </c>
      <c r="D3225" t="inlineStr">
        <is>
          <t>REGIÃO SUDESTE</t>
        </is>
      </c>
      <c r="E3225" s="70">
        <f>SUMPRODUCT(N3225:Q3225,PAINEL_PESOS!$C$16:$C$19)</f>
        <v/>
      </c>
      <c r="F3225" s="70">
        <f>SUMPRODUCT(R3225:T3225,PAINEL_PESOS!$C$21:$C$23)</f>
        <v/>
      </c>
      <c r="G3225" s="70">
        <f>SUMPRODUCT(U3225:V3225,PAINEL_PESOS!$C$25:$C$26)</f>
        <v/>
      </c>
      <c r="H3225" s="70">
        <f>SUMPRODUCT(W3225:X3225,PAINEL_PESOS!$C$28:$C$29)</f>
        <v/>
      </c>
      <c r="I3225" s="70" t="n">
        <v>0.9959866261012515</v>
      </c>
      <c r="J3225" s="70" t="n">
        <v>0.6724283196369631</v>
      </c>
      <c r="K3225" s="71">
        <f>IF(NOT(AND(PAINEL_PESOS!$D$12="OK - 100%",PAINEL_PESOS!$F$20="OK - 100%",PAINEL_PESOS!$F$24="OK - 100%",PAINEL_PESOS!$F$27="OK - 100%",PAINEL_PESOS!$F$30="OK - 100%")),"", (E3225*PAINEL_PESOS!$B$7+F3225*PAINEL_PESOS!$B$8+G3225*PAINEL_PESOS!$B$9+H3225*PAINEL_PESOS!$B$10)*I3225)</f>
        <v/>
      </c>
      <c r="L3225" s="71">
        <f>IF(K3225="","",K3225-J3225)</f>
        <v/>
      </c>
      <c r="M3225" s="71">
        <f>IF(L3225="","",ABS(L3225))</f>
        <v/>
      </c>
      <c r="N3225" t="n">
        <v>1</v>
      </c>
      <c r="O3225" t="n">
        <v>1</v>
      </c>
      <c r="P3225" t="n">
        <v>0.6684266103484688</v>
      </c>
      <c r="Q3225" t="n">
        <v>0.9844731515040164</v>
      </c>
      <c r="R3225" t="n">
        <v>0.5328299460372596</v>
      </c>
      <c r="S3225" t="n">
        <v>0.9941138945702938</v>
      </c>
      <c r="T3225" t="n">
        <v>0.9935007761627345</v>
      </c>
      <c r="U3225" t="n">
        <v>0.3622592132085511</v>
      </c>
      <c r="V3225" t="n">
        <v>0.4732340923043111</v>
      </c>
      <c r="W3225" t="n">
        <v>0.2421510007483053</v>
      </c>
      <c r="X3225" t="n">
        <v>0.816712605350351</v>
      </c>
    </row>
    <row r="3226">
      <c r="A3226" t="inlineStr">
        <is>
          <t>3303500</t>
        </is>
      </c>
      <c r="B3226" t="inlineStr">
        <is>
          <t>Nova Iguaçu</t>
        </is>
      </c>
      <c r="C3226" t="inlineStr">
        <is>
          <t>RJ</t>
        </is>
      </c>
      <c r="D3226" t="inlineStr">
        <is>
          <t>REGIÃO SUDESTE</t>
        </is>
      </c>
      <c r="E3226" s="70">
        <f>SUMPRODUCT(N3226:Q3226,PAINEL_PESOS!$C$16:$C$19)</f>
        <v/>
      </c>
      <c r="F3226" s="70">
        <f>SUMPRODUCT(R3226:T3226,PAINEL_PESOS!$C$21:$C$23)</f>
        <v/>
      </c>
      <c r="G3226" s="70">
        <f>SUMPRODUCT(U3226:V3226,PAINEL_PESOS!$C$25:$C$26)</f>
        <v/>
      </c>
      <c r="H3226" s="70">
        <f>SUMPRODUCT(W3226:X3226,PAINEL_PESOS!$C$28:$C$29)</f>
        <v/>
      </c>
      <c r="I3226" s="70" t="n">
        <v>0.9266943481733474</v>
      </c>
      <c r="J3226" s="70" t="n">
        <v>0.5509702065764681</v>
      </c>
      <c r="K3226" s="71">
        <f>IF(NOT(AND(PAINEL_PESOS!$D$12="OK - 100%",PAINEL_PESOS!$F$20="OK - 100%",PAINEL_PESOS!$F$24="OK - 100%",PAINEL_PESOS!$F$27="OK - 100%",PAINEL_PESOS!$F$30="OK - 100%")),"", (E3226*PAINEL_PESOS!$B$7+F3226*PAINEL_PESOS!$B$8+G3226*PAINEL_PESOS!$B$9+H3226*PAINEL_PESOS!$B$10)*I3226)</f>
        <v/>
      </c>
      <c r="L3226" s="71">
        <f>IF(K3226="","",K3226-J3226)</f>
        <v/>
      </c>
      <c r="M3226" s="71">
        <f>IF(L3226="","",ABS(L3226))</f>
        <v/>
      </c>
      <c r="N3226" t="n">
        <v>0.8</v>
      </c>
      <c r="O3226" t="n">
        <v>0.9255</v>
      </c>
      <c r="P3226" t="n">
        <v>0.9590285110876452</v>
      </c>
      <c r="Q3226" t="n">
        <v>0.5085644303188965</v>
      </c>
      <c r="R3226" t="n">
        <v>0.6290033418465349</v>
      </c>
      <c r="S3226" t="n">
        <v>0.9765064578168973</v>
      </c>
      <c r="T3226" t="n">
        <v>0.9965478403234249</v>
      </c>
      <c r="U3226" t="n">
        <v>0.4799830284897057</v>
      </c>
      <c r="V3226" t="n">
        <v>0</v>
      </c>
      <c r="W3226" t="n">
        <v>0.2158751712961252</v>
      </c>
      <c r="X3226" t="n">
        <v>0.729325474299196</v>
      </c>
    </row>
    <row r="3227">
      <c r="A3227" t="inlineStr">
        <is>
          <t>3303609</t>
        </is>
      </c>
      <c r="B3227" t="inlineStr">
        <is>
          <t>Paracambi</t>
        </is>
      </c>
      <c r="C3227" t="inlineStr">
        <is>
          <t>RJ</t>
        </is>
      </c>
      <c r="D3227" t="inlineStr">
        <is>
          <t>REGIÃO SUDESTE</t>
        </is>
      </c>
      <c r="E3227" s="70">
        <f>SUMPRODUCT(N3227:Q3227,PAINEL_PESOS!$C$16:$C$19)</f>
        <v/>
      </c>
      <c r="F3227" s="70">
        <f>SUMPRODUCT(R3227:T3227,PAINEL_PESOS!$C$21:$C$23)</f>
        <v/>
      </c>
      <c r="G3227" s="70">
        <f>SUMPRODUCT(U3227:V3227,PAINEL_PESOS!$C$25:$C$26)</f>
        <v/>
      </c>
      <c r="H3227" s="70">
        <f>SUMPRODUCT(W3227:X3227,PAINEL_PESOS!$C$28:$C$29)</f>
        <v/>
      </c>
      <c r="I3227" s="70" t="n">
        <v>0.9872665421589162</v>
      </c>
      <c r="J3227" s="70" t="n">
        <v>0.576954062777239</v>
      </c>
      <c r="K3227" s="71">
        <f>IF(NOT(AND(PAINEL_PESOS!$D$12="OK - 100%",PAINEL_PESOS!$F$20="OK - 100%",PAINEL_PESOS!$F$24="OK - 100%",PAINEL_PESOS!$F$27="OK - 100%",PAINEL_PESOS!$F$30="OK - 100%")),"", (E3227*PAINEL_PESOS!$B$7+F3227*PAINEL_PESOS!$B$8+G3227*PAINEL_PESOS!$B$9+H3227*PAINEL_PESOS!$B$10)*I3227)</f>
        <v/>
      </c>
      <c r="L3227" s="71">
        <f>IF(K3227="","",K3227-J3227)</f>
        <v/>
      </c>
      <c r="M3227" s="71">
        <f>IF(L3227="","",ABS(L3227))</f>
        <v/>
      </c>
      <c r="N3227" t="n">
        <v>0.2</v>
      </c>
      <c r="O3227" t="n">
        <v>0.915</v>
      </c>
      <c r="P3227" t="n">
        <v>0.782259767687434</v>
      </c>
      <c r="Q3227" t="n">
        <v>0.9213833934418846</v>
      </c>
      <c r="R3227" t="n">
        <v>0.353012233719353</v>
      </c>
      <c r="S3227" t="n">
        <v>0.9926101937466615</v>
      </c>
      <c r="T3227" t="n">
        <v>0.9962083330745355</v>
      </c>
      <c r="U3227" t="n">
        <v>0.4789790466708032</v>
      </c>
      <c r="V3227" t="n">
        <v>0.2806559690978394</v>
      </c>
      <c r="W3227" t="n">
        <v>0.2158304389067576</v>
      </c>
      <c r="X3227" t="n">
        <v>0.7291559572723796</v>
      </c>
    </row>
    <row r="3228">
      <c r="A3228" t="inlineStr">
        <is>
          <t>3303708</t>
        </is>
      </c>
      <c r="B3228" t="inlineStr">
        <is>
          <t>Paraíba do Sul</t>
        </is>
      </c>
      <c r="C3228" t="inlineStr">
        <is>
          <t>RJ</t>
        </is>
      </c>
      <c r="D3228" t="inlineStr">
        <is>
          <t>REGIÃO SUDESTE</t>
        </is>
      </c>
      <c r="E3228" s="70">
        <f>SUMPRODUCT(N3228:Q3228,PAINEL_PESOS!$C$16:$C$19)</f>
        <v/>
      </c>
      <c r="F3228" s="70">
        <f>SUMPRODUCT(R3228:T3228,PAINEL_PESOS!$C$21:$C$23)</f>
        <v/>
      </c>
      <c r="G3228" s="70">
        <f>SUMPRODUCT(U3228:V3228,PAINEL_PESOS!$C$25:$C$26)</f>
        <v/>
      </c>
      <c r="H3228" s="70">
        <f>SUMPRODUCT(W3228:X3228,PAINEL_PESOS!$C$28:$C$29)</f>
        <v/>
      </c>
      <c r="I3228" s="70" t="n">
        <v>0.9910432454457652</v>
      </c>
      <c r="J3228" s="70" t="n">
        <v>0.6611261471982095</v>
      </c>
      <c r="K3228" s="71">
        <f>IF(NOT(AND(PAINEL_PESOS!$D$12="OK - 100%",PAINEL_PESOS!$F$20="OK - 100%",PAINEL_PESOS!$F$24="OK - 100%",PAINEL_PESOS!$F$27="OK - 100%",PAINEL_PESOS!$F$30="OK - 100%")),"", (E3228*PAINEL_PESOS!$B$7+F3228*PAINEL_PESOS!$B$8+G3228*PAINEL_PESOS!$B$9+H3228*PAINEL_PESOS!$B$10)*I3228)</f>
        <v/>
      </c>
      <c r="L3228" s="71">
        <f>IF(K3228="","",K3228-J3228)</f>
        <v/>
      </c>
      <c r="M3228" s="71">
        <f>IF(L3228="","",ABS(L3228))</f>
        <v/>
      </c>
      <c r="N3228" t="n">
        <v>1</v>
      </c>
      <c r="O3228" t="n">
        <v>1</v>
      </c>
      <c r="P3228" t="n">
        <v>0.5360084477296727</v>
      </c>
      <c r="Q3228" t="n">
        <v>0.9602465012704968</v>
      </c>
      <c r="R3228" t="n">
        <v>0.376846924462101</v>
      </c>
      <c r="S3228" t="n">
        <v>0.9928816098281286</v>
      </c>
      <c r="T3228" t="n">
        <v>0.986103325182012</v>
      </c>
      <c r="U3228" t="n">
        <v>0.3299258355806427</v>
      </c>
      <c r="V3228" t="n">
        <v>0.7395950801284559</v>
      </c>
      <c r="W3228" t="n">
        <v>0.2111600118682971</v>
      </c>
      <c r="X3228" t="n">
        <v>0.7374466968607523</v>
      </c>
    </row>
    <row r="3229">
      <c r="A3229" t="inlineStr">
        <is>
          <t>3303807</t>
        </is>
      </c>
      <c r="B3229" t="inlineStr">
        <is>
          <t>Parati</t>
        </is>
      </c>
      <c r="C3229" t="inlineStr">
        <is>
          <t>RJ</t>
        </is>
      </c>
      <c r="D3229" t="inlineStr">
        <is>
          <t>REGIÃO SUDESTE</t>
        </is>
      </c>
      <c r="E3229" s="70">
        <f>SUMPRODUCT(N3229:Q3229,PAINEL_PESOS!$C$16:$C$19)</f>
        <v/>
      </c>
      <c r="F3229" s="70">
        <f>SUMPRODUCT(R3229:T3229,PAINEL_PESOS!$C$21:$C$23)</f>
        <v/>
      </c>
      <c r="G3229" s="70">
        <f>SUMPRODUCT(U3229:V3229,PAINEL_PESOS!$C$25:$C$26)</f>
        <v/>
      </c>
      <c r="H3229" s="70">
        <f>SUMPRODUCT(W3229:X3229,PAINEL_PESOS!$C$28:$C$29)</f>
        <v/>
      </c>
      <c r="I3229" s="70" t="n">
        <v>0.9992352636349171</v>
      </c>
      <c r="J3229" s="70" t="n">
        <v>0.666589939286888</v>
      </c>
      <c r="K3229" s="71">
        <f>IF(NOT(AND(PAINEL_PESOS!$D$12="OK - 100%",PAINEL_PESOS!$F$20="OK - 100%",PAINEL_PESOS!$F$24="OK - 100%",PAINEL_PESOS!$F$27="OK - 100%",PAINEL_PESOS!$F$30="OK - 100%")),"", (E3229*PAINEL_PESOS!$B$7+F3229*PAINEL_PESOS!$B$8+G3229*PAINEL_PESOS!$B$9+H3229*PAINEL_PESOS!$B$10)*I3229)</f>
        <v/>
      </c>
      <c r="L3229" s="71">
        <f>IF(K3229="","",K3229-J3229)</f>
        <v/>
      </c>
      <c r="M3229" s="71">
        <f>IF(L3229="","",ABS(L3229))</f>
        <v/>
      </c>
      <c r="N3229" t="n">
        <v>1</v>
      </c>
      <c r="O3229" t="n">
        <v>1</v>
      </c>
      <c r="P3229" t="n">
        <v>0.5070749736008449</v>
      </c>
      <c r="Q3229" t="n">
        <v>0.9954370137196611</v>
      </c>
      <c r="R3229" t="n">
        <v>0.5184943779147436</v>
      </c>
      <c r="S3229" t="n">
        <v>0.9999085485126213</v>
      </c>
      <c r="T3229" t="n">
        <v>0.9995526990086041</v>
      </c>
      <c r="U3229" t="n">
        <v>0.4796778220311681</v>
      </c>
      <c r="V3229" t="n">
        <v>0.4816511528018297</v>
      </c>
      <c r="W3229" t="n">
        <v>0.2159998469631225</v>
      </c>
      <c r="X3229" t="n">
        <v>0.7295788608290563</v>
      </c>
    </row>
    <row r="3230">
      <c r="A3230" t="inlineStr">
        <is>
          <t>3303856</t>
        </is>
      </c>
      <c r="B3230" t="inlineStr">
        <is>
          <t>Paty do Alferes</t>
        </is>
      </c>
      <c r="C3230" t="inlineStr">
        <is>
          <t>RJ</t>
        </is>
      </c>
      <c r="D3230" t="inlineStr">
        <is>
          <t>REGIÃO SUDESTE</t>
        </is>
      </c>
      <c r="E3230" s="70">
        <f>SUMPRODUCT(N3230:Q3230,PAINEL_PESOS!$C$16:$C$19)</f>
        <v/>
      </c>
      <c r="F3230" s="70">
        <f>SUMPRODUCT(R3230:T3230,PAINEL_PESOS!$C$21:$C$23)</f>
        <v/>
      </c>
      <c r="G3230" s="70">
        <f>SUMPRODUCT(U3230:V3230,PAINEL_PESOS!$C$25:$C$26)</f>
        <v/>
      </c>
      <c r="H3230" s="70">
        <f>SUMPRODUCT(W3230:X3230,PAINEL_PESOS!$C$28:$C$29)</f>
        <v/>
      </c>
      <c r="I3230" s="70" t="n">
        <v>0.9924126855463178</v>
      </c>
      <c r="J3230" s="70" t="n">
        <v>0.6037985738865517</v>
      </c>
      <c r="K3230" s="71">
        <f>IF(NOT(AND(PAINEL_PESOS!$D$12="OK - 100%",PAINEL_PESOS!$F$20="OK - 100%",PAINEL_PESOS!$F$24="OK - 100%",PAINEL_PESOS!$F$27="OK - 100%",PAINEL_PESOS!$F$30="OK - 100%")),"", (E3230*PAINEL_PESOS!$B$7+F3230*PAINEL_PESOS!$B$8+G3230*PAINEL_PESOS!$B$9+H3230*PAINEL_PESOS!$B$10)*I3230)</f>
        <v/>
      </c>
      <c r="L3230" s="71">
        <f>IF(K3230="","",K3230-J3230)</f>
        <v/>
      </c>
      <c r="M3230" s="71">
        <f>IF(L3230="","",ABS(L3230))</f>
        <v/>
      </c>
      <c r="N3230" t="n">
        <v>1</v>
      </c>
      <c r="O3230" t="n">
        <v>1</v>
      </c>
      <c r="P3230" t="n">
        <v>0.4634635691657867</v>
      </c>
      <c r="Q3230" t="n">
        <v>0.9745625842582488</v>
      </c>
      <c r="R3230" t="n">
        <v>0.3314467367379524</v>
      </c>
      <c r="S3230" t="n">
        <v>0.9918425850007648</v>
      </c>
      <c r="T3230" t="n">
        <v>0.983040165809186</v>
      </c>
      <c r="U3230" t="n">
        <v>0.3221481476199178</v>
      </c>
      <c r="V3230" t="n">
        <v>0.3666450525415111</v>
      </c>
      <c r="W3230" t="n">
        <v>0.2065851070174524</v>
      </c>
      <c r="X3230" t="n">
        <v>0.7153740912570921</v>
      </c>
    </row>
    <row r="3231">
      <c r="A3231" t="inlineStr">
        <is>
          <t>3303906</t>
        </is>
      </c>
      <c r="B3231" t="inlineStr">
        <is>
          <t>Petrópolis</t>
        </is>
      </c>
      <c r="C3231" t="inlineStr">
        <is>
          <t>RJ</t>
        </is>
      </c>
      <c r="D3231" t="inlineStr">
        <is>
          <t>REGIÃO SUDESTE</t>
        </is>
      </c>
      <c r="E3231" s="70">
        <f>SUMPRODUCT(N3231:Q3231,PAINEL_PESOS!$C$16:$C$19)</f>
        <v/>
      </c>
      <c r="F3231" s="70">
        <f>SUMPRODUCT(R3231:T3231,PAINEL_PESOS!$C$21:$C$23)</f>
        <v/>
      </c>
      <c r="G3231" s="70">
        <f>SUMPRODUCT(U3231:V3231,PAINEL_PESOS!$C$25:$C$26)</f>
        <v/>
      </c>
      <c r="H3231" s="70">
        <f>SUMPRODUCT(W3231:X3231,PAINEL_PESOS!$C$28:$C$29)</f>
        <v/>
      </c>
      <c r="I3231" s="70" t="n">
        <v>0.991915738694075</v>
      </c>
      <c r="J3231" s="70" t="n">
        <v>0.6469628548932095</v>
      </c>
      <c r="K3231" s="71">
        <f>IF(NOT(AND(PAINEL_PESOS!$D$12="OK - 100%",PAINEL_PESOS!$F$20="OK - 100%",PAINEL_PESOS!$F$24="OK - 100%",PAINEL_PESOS!$F$27="OK - 100%",PAINEL_PESOS!$F$30="OK - 100%")),"", (E3231*PAINEL_PESOS!$B$7+F3231*PAINEL_PESOS!$B$8+G3231*PAINEL_PESOS!$B$9+H3231*PAINEL_PESOS!$B$10)*I3231)</f>
        <v/>
      </c>
      <c r="L3231" s="71">
        <f>IF(K3231="","",K3231-J3231)</f>
        <v/>
      </c>
      <c r="M3231" s="71">
        <f>IF(L3231="","",ABS(L3231))</f>
        <v/>
      </c>
      <c r="N3231" t="n">
        <v>1</v>
      </c>
      <c r="O3231" t="n">
        <v>1</v>
      </c>
      <c r="P3231" t="n">
        <v>0.7672650475184795</v>
      </c>
      <c r="Q3231" t="n">
        <v>0.9682229043883783</v>
      </c>
      <c r="R3231" t="n">
        <v>0.6261634599464162</v>
      </c>
      <c r="S3231" t="n">
        <v>0.9624315044594426</v>
      </c>
      <c r="T3231" t="n">
        <v>0.9989453057994532</v>
      </c>
      <c r="U3231" t="n">
        <v>0.3418240914142757</v>
      </c>
      <c r="V3231" t="n">
        <v>0.2950109250382724</v>
      </c>
      <c r="W3231" t="n">
        <v>0.1940280487372717</v>
      </c>
      <c r="X3231" t="n">
        <v>0.7942517017705819</v>
      </c>
    </row>
    <row r="3232">
      <c r="A3232" t="inlineStr">
        <is>
          <t>3303955</t>
        </is>
      </c>
      <c r="B3232" t="inlineStr">
        <is>
          <t>Pinheiral</t>
        </is>
      </c>
      <c r="C3232" t="inlineStr">
        <is>
          <t>RJ</t>
        </is>
      </c>
      <c r="D3232" t="inlineStr">
        <is>
          <t>REGIÃO SUDESTE</t>
        </is>
      </c>
      <c r="E3232" s="70">
        <f>SUMPRODUCT(N3232:Q3232,PAINEL_PESOS!$C$16:$C$19)</f>
        <v/>
      </c>
      <c r="F3232" s="70">
        <f>SUMPRODUCT(R3232:T3232,PAINEL_PESOS!$C$21:$C$23)</f>
        <v/>
      </c>
      <c r="G3232" s="70">
        <f>SUMPRODUCT(U3232:V3232,PAINEL_PESOS!$C$25:$C$26)</f>
        <v/>
      </c>
      <c r="H3232" s="70">
        <f>SUMPRODUCT(W3232:X3232,PAINEL_PESOS!$C$28:$C$29)</f>
        <v/>
      </c>
      <c r="I3232" s="70" t="n">
        <v>0.9841386580010155</v>
      </c>
      <c r="J3232" s="70" t="n">
        <v>0.5986316061708897</v>
      </c>
      <c r="K3232" s="71">
        <f>IF(NOT(AND(PAINEL_PESOS!$D$12="OK - 100%",PAINEL_PESOS!$F$20="OK - 100%",PAINEL_PESOS!$F$24="OK - 100%",PAINEL_PESOS!$F$27="OK - 100%",PAINEL_PESOS!$F$30="OK - 100%")),"", (E3232*PAINEL_PESOS!$B$7+F3232*PAINEL_PESOS!$B$8+G3232*PAINEL_PESOS!$B$9+H3232*PAINEL_PESOS!$B$10)*I3232)</f>
        <v/>
      </c>
      <c r="L3232" s="71">
        <f>IF(K3232="","",K3232-J3232)</f>
        <v/>
      </c>
      <c r="M3232" s="71">
        <f>IF(L3232="","",ABS(L3232))</f>
        <v/>
      </c>
      <c r="N3232" t="n">
        <v>0.6</v>
      </c>
      <c r="O3232" t="n">
        <v>0.8636</v>
      </c>
      <c r="P3232" t="n">
        <v>0.4175290390707498</v>
      </c>
      <c r="Q3232" t="n">
        <v>0.9047921272852242</v>
      </c>
      <c r="R3232" t="n">
        <v>0.3614615856373425</v>
      </c>
      <c r="S3232" t="n">
        <v>0.9903485554343702</v>
      </c>
      <c r="T3232" t="n">
        <v>0.9929146839678563</v>
      </c>
      <c r="U3232" t="n">
        <v>0.3200560669356045</v>
      </c>
      <c r="V3232" t="n">
        <v>0.6789990992629966</v>
      </c>
      <c r="W3232" t="n">
        <v>0.2087496288013018</v>
      </c>
      <c r="X3232" t="n">
        <v>0.7023226516185088</v>
      </c>
    </row>
    <row r="3233">
      <c r="A3233" t="inlineStr">
        <is>
          <t>3304003</t>
        </is>
      </c>
      <c r="B3233" t="inlineStr">
        <is>
          <t>Piraí</t>
        </is>
      </c>
      <c r="C3233" t="inlineStr">
        <is>
          <t>RJ</t>
        </is>
      </c>
      <c r="D3233" t="inlineStr">
        <is>
          <t>REGIÃO SUDESTE</t>
        </is>
      </c>
      <c r="E3233" s="70">
        <f>SUMPRODUCT(N3233:Q3233,PAINEL_PESOS!$C$16:$C$19)</f>
        <v/>
      </c>
      <c r="F3233" s="70">
        <f>SUMPRODUCT(R3233:T3233,PAINEL_PESOS!$C$21:$C$23)</f>
        <v/>
      </c>
      <c r="G3233" s="70">
        <f>SUMPRODUCT(U3233:V3233,PAINEL_PESOS!$C$25:$C$26)</f>
        <v/>
      </c>
      <c r="H3233" s="70">
        <f>SUMPRODUCT(W3233:X3233,PAINEL_PESOS!$C$28:$C$29)</f>
        <v/>
      </c>
      <c r="I3233" s="70" t="n">
        <v>0.9826350377445293</v>
      </c>
      <c r="J3233" s="70" t="n">
        <v>0.6674425989769437</v>
      </c>
      <c r="K3233" s="71">
        <f>IF(NOT(AND(PAINEL_PESOS!$D$12="OK - 100%",PAINEL_PESOS!$F$20="OK - 100%",PAINEL_PESOS!$F$24="OK - 100%",PAINEL_PESOS!$F$27="OK - 100%",PAINEL_PESOS!$F$30="OK - 100%")),"", (E3233*PAINEL_PESOS!$B$7+F3233*PAINEL_PESOS!$B$8+G3233*PAINEL_PESOS!$B$9+H3233*PAINEL_PESOS!$B$10)*I3233)</f>
        <v/>
      </c>
      <c r="L3233" s="71">
        <f>IF(K3233="","",K3233-J3233)</f>
        <v/>
      </c>
      <c r="M3233" s="71">
        <f>IF(L3233="","",ABS(L3233))</f>
        <v/>
      </c>
      <c r="N3233" t="n">
        <v>1</v>
      </c>
      <c r="O3233" t="n">
        <v>0.9975000000000001</v>
      </c>
      <c r="P3233" t="n">
        <v>0.9884899683210138</v>
      </c>
      <c r="Q3233" t="n">
        <v>0.9550687036700081</v>
      </c>
      <c r="R3233" t="n">
        <v>0.4599071164719963</v>
      </c>
      <c r="S3233" t="n">
        <v>0.8797018231294382</v>
      </c>
      <c r="T3233" t="n">
        <v>0.9934922835597103</v>
      </c>
      <c r="U3233" t="n">
        <v>0.3546723029317036</v>
      </c>
      <c r="V3233" t="n">
        <v>0.6348384357452337</v>
      </c>
      <c r="W3233" t="n">
        <v>0.2102919544867529</v>
      </c>
      <c r="X3233" t="n">
        <v>0.7081674202140738</v>
      </c>
    </row>
    <row r="3234">
      <c r="A3234" t="inlineStr">
        <is>
          <t>3304102</t>
        </is>
      </c>
      <c r="B3234" t="inlineStr">
        <is>
          <t>Porciúncula</t>
        </is>
      </c>
      <c r="C3234" t="inlineStr">
        <is>
          <t>RJ</t>
        </is>
      </c>
      <c r="D3234" t="inlineStr">
        <is>
          <t>REGIÃO SUDESTE</t>
        </is>
      </c>
      <c r="E3234" s="70">
        <f>SUMPRODUCT(N3234:Q3234,PAINEL_PESOS!$C$16:$C$19)</f>
        <v/>
      </c>
      <c r="F3234" s="70">
        <f>SUMPRODUCT(R3234:T3234,PAINEL_PESOS!$C$21:$C$23)</f>
        <v/>
      </c>
      <c r="G3234" s="70">
        <f>SUMPRODUCT(U3234:V3234,PAINEL_PESOS!$C$25:$C$26)</f>
        <v/>
      </c>
      <c r="H3234" s="70">
        <f>SUMPRODUCT(W3234:X3234,PAINEL_PESOS!$C$28:$C$29)</f>
        <v/>
      </c>
      <c r="I3234" s="70" t="n">
        <v>0.9945271398632279</v>
      </c>
      <c r="J3234" s="70" t="n">
        <v>0.6582559229561067</v>
      </c>
      <c r="K3234" s="71">
        <f>IF(NOT(AND(PAINEL_PESOS!$D$12="OK - 100%",PAINEL_PESOS!$F$20="OK - 100%",PAINEL_PESOS!$F$24="OK - 100%",PAINEL_PESOS!$F$27="OK - 100%",PAINEL_PESOS!$F$30="OK - 100%")),"", (E3234*PAINEL_PESOS!$B$7+F3234*PAINEL_PESOS!$B$8+G3234*PAINEL_PESOS!$B$9+H3234*PAINEL_PESOS!$B$10)*I3234)</f>
        <v/>
      </c>
      <c r="L3234" s="71">
        <f>IF(K3234="","",K3234-J3234)</f>
        <v/>
      </c>
      <c r="M3234" s="71">
        <f>IF(L3234="","",ABS(L3234))</f>
        <v/>
      </c>
      <c r="N3234" t="n">
        <v>1</v>
      </c>
      <c r="O3234" t="n">
        <v>0.9979</v>
      </c>
      <c r="P3234" t="n">
        <v>0.5258711721224921</v>
      </c>
      <c r="Q3234" t="n">
        <v>0.978236261632231</v>
      </c>
      <c r="R3234" t="n">
        <v>0.2907414469491643</v>
      </c>
      <c r="S3234" t="n">
        <v>0.9987969317899443</v>
      </c>
      <c r="T3234" t="n">
        <v>0.9884734009025927</v>
      </c>
      <c r="U3234" t="n">
        <v>0.1619694704060683</v>
      </c>
      <c r="V3234" t="n">
        <v>0.7019684436894168</v>
      </c>
      <c r="W3234" t="n">
        <v>0.3583828933469315</v>
      </c>
      <c r="X3234" t="n">
        <v>0.8030272780494876</v>
      </c>
    </row>
    <row r="3235">
      <c r="A3235" t="inlineStr">
        <is>
          <t>3304110</t>
        </is>
      </c>
      <c r="B3235" t="inlineStr">
        <is>
          <t>Porto Real</t>
        </is>
      </c>
      <c r="C3235" t="inlineStr">
        <is>
          <t>RJ</t>
        </is>
      </c>
      <c r="D3235" t="inlineStr">
        <is>
          <t>REGIÃO SUDESTE</t>
        </is>
      </c>
      <c r="E3235" s="70">
        <f>SUMPRODUCT(N3235:Q3235,PAINEL_PESOS!$C$16:$C$19)</f>
        <v/>
      </c>
      <c r="F3235" s="70">
        <f>SUMPRODUCT(R3235:T3235,PAINEL_PESOS!$C$21:$C$23)</f>
        <v/>
      </c>
      <c r="G3235" s="70">
        <f>SUMPRODUCT(U3235:V3235,PAINEL_PESOS!$C$25:$C$26)</f>
        <v/>
      </c>
      <c r="H3235" s="70">
        <f>SUMPRODUCT(W3235:X3235,PAINEL_PESOS!$C$28:$C$29)</f>
        <v/>
      </c>
      <c r="I3235" s="70" t="n">
        <v>0.9781931749247904</v>
      </c>
      <c r="J3235" s="70" t="n">
        <v>0.6541636597376188</v>
      </c>
      <c r="K3235" s="71">
        <f>IF(NOT(AND(PAINEL_PESOS!$D$12="OK - 100%",PAINEL_PESOS!$F$20="OK - 100%",PAINEL_PESOS!$F$24="OK - 100%",PAINEL_PESOS!$F$27="OK - 100%",PAINEL_PESOS!$F$30="OK - 100%")),"", (E3235*PAINEL_PESOS!$B$7+F3235*PAINEL_PESOS!$B$8+G3235*PAINEL_PESOS!$B$9+H3235*PAINEL_PESOS!$B$10)*I3235)</f>
        <v/>
      </c>
      <c r="L3235" s="71">
        <f>IF(K3235="","",K3235-J3235)</f>
        <v/>
      </c>
      <c r="M3235" s="71">
        <f>IF(L3235="","",ABS(L3235))</f>
        <v/>
      </c>
      <c r="N3235" t="n">
        <v>0.6</v>
      </c>
      <c r="O3235" t="n">
        <v>0.9569</v>
      </c>
      <c r="P3235" t="n">
        <v>0.7888067581837381</v>
      </c>
      <c r="Q3235" t="n">
        <v>0.9366392779524658</v>
      </c>
      <c r="R3235" t="n">
        <v>0.454689592887911</v>
      </c>
      <c r="S3235" t="n">
        <v>0.8542619215037626</v>
      </c>
      <c r="T3235" t="n">
        <v>0.9933655436919548</v>
      </c>
      <c r="U3235" t="n">
        <v>0.3373607440767312</v>
      </c>
      <c r="V3235" t="n">
        <v>0.7146952005776668</v>
      </c>
      <c r="W3235" t="n">
        <v>0.2741358271258641</v>
      </c>
      <c r="X3235" t="n">
        <v>0.8477324238156596</v>
      </c>
    </row>
    <row r="3236">
      <c r="A3236" t="inlineStr">
        <is>
          <t>3304128</t>
        </is>
      </c>
      <c r="B3236" t="inlineStr">
        <is>
          <t>Quatis</t>
        </is>
      </c>
      <c r="C3236" t="inlineStr">
        <is>
          <t>RJ</t>
        </is>
      </c>
      <c r="D3236" t="inlineStr">
        <is>
          <t>REGIÃO SUDESTE</t>
        </is>
      </c>
      <c r="E3236" s="70">
        <f>SUMPRODUCT(N3236:Q3236,PAINEL_PESOS!$C$16:$C$19)</f>
        <v/>
      </c>
      <c r="F3236" s="70">
        <f>SUMPRODUCT(R3236:T3236,PAINEL_PESOS!$C$21:$C$23)</f>
        <v/>
      </c>
      <c r="G3236" s="70">
        <f>SUMPRODUCT(U3236:V3236,PAINEL_PESOS!$C$25:$C$26)</f>
        <v/>
      </c>
      <c r="H3236" s="70">
        <f>SUMPRODUCT(W3236:X3236,PAINEL_PESOS!$C$28:$C$29)</f>
        <v/>
      </c>
      <c r="I3236" s="70" t="n">
        <v>0.9986941351745625</v>
      </c>
      <c r="J3236" s="70" t="n">
        <v>0.6788206520476384</v>
      </c>
      <c r="K3236" s="71">
        <f>IF(NOT(AND(PAINEL_PESOS!$D$12="OK - 100%",PAINEL_PESOS!$F$20="OK - 100%",PAINEL_PESOS!$F$24="OK - 100%",PAINEL_PESOS!$F$27="OK - 100%",PAINEL_PESOS!$F$30="OK - 100%")),"", (E3236*PAINEL_PESOS!$B$7+F3236*PAINEL_PESOS!$B$8+G3236*PAINEL_PESOS!$B$9+H3236*PAINEL_PESOS!$B$10)*I3236)</f>
        <v/>
      </c>
      <c r="L3236" s="71">
        <f>IF(K3236="","",K3236-J3236)</f>
        <v/>
      </c>
      <c r="M3236" s="71">
        <f>IF(L3236="","",ABS(L3236))</f>
        <v/>
      </c>
      <c r="N3236" t="n">
        <v>1</v>
      </c>
      <c r="O3236" t="n">
        <v>1</v>
      </c>
      <c r="P3236" t="n">
        <v>0.7189017951425554</v>
      </c>
      <c r="Q3236" t="n">
        <v>0.9949383142237008</v>
      </c>
      <c r="R3236" t="n">
        <v>0.2594563254721511</v>
      </c>
      <c r="S3236" t="n">
        <v>0.9998631907618032</v>
      </c>
      <c r="T3236" t="n">
        <v>0.9971634348098581</v>
      </c>
      <c r="U3236" t="n">
        <v>0.3425439832132549</v>
      </c>
      <c r="V3236" t="n">
        <v>0.7075456457354538</v>
      </c>
      <c r="W3236" t="n">
        <v>0.2465718258951804</v>
      </c>
      <c r="X3236" t="n">
        <v>0.7797625963490653</v>
      </c>
    </row>
    <row r="3237">
      <c r="A3237" t="inlineStr">
        <is>
          <t>3304144</t>
        </is>
      </c>
      <c r="B3237" t="inlineStr">
        <is>
          <t>Queimados</t>
        </is>
      </c>
      <c r="C3237" t="inlineStr">
        <is>
          <t>RJ</t>
        </is>
      </c>
      <c r="D3237" t="inlineStr">
        <is>
          <t>REGIÃO SUDESTE</t>
        </is>
      </c>
      <c r="E3237" s="70">
        <f>SUMPRODUCT(N3237:Q3237,PAINEL_PESOS!$C$16:$C$19)</f>
        <v/>
      </c>
      <c r="F3237" s="70">
        <f>SUMPRODUCT(R3237:T3237,PAINEL_PESOS!$C$21:$C$23)</f>
        <v/>
      </c>
      <c r="G3237" s="70">
        <f>SUMPRODUCT(U3237:V3237,PAINEL_PESOS!$C$25:$C$26)</f>
        <v/>
      </c>
      <c r="H3237" s="70">
        <f>SUMPRODUCT(W3237:X3237,PAINEL_PESOS!$C$28:$C$29)</f>
        <v/>
      </c>
      <c r="I3237" s="70" t="n">
        <v>0.9150170558272815</v>
      </c>
      <c r="J3237" s="70" t="n">
        <v>0.4872015572575712</v>
      </c>
      <c r="K3237" s="71">
        <f>IF(NOT(AND(PAINEL_PESOS!$D$12="OK - 100%",PAINEL_PESOS!$F$20="OK - 100%",PAINEL_PESOS!$F$24="OK - 100%",PAINEL_PESOS!$F$27="OK - 100%",PAINEL_PESOS!$F$30="OK - 100%")),"", (E3237*PAINEL_PESOS!$B$7+F3237*PAINEL_PESOS!$B$8+G3237*PAINEL_PESOS!$B$9+H3237*PAINEL_PESOS!$B$10)*I3237)</f>
        <v/>
      </c>
      <c r="L3237" s="71">
        <f>IF(K3237="","",K3237-J3237)</f>
        <v/>
      </c>
      <c r="M3237" s="71">
        <f>IF(L3237="","",ABS(L3237))</f>
        <v/>
      </c>
      <c r="N3237" t="n">
        <v>0.4</v>
      </c>
      <c r="O3237" t="n">
        <v>0.9393</v>
      </c>
      <c r="P3237" t="n">
        <v>0.6466737064413939</v>
      </c>
      <c r="Q3237" t="n">
        <v>0.4414079747553963</v>
      </c>
      <c r="R3237" t="n">
        <v>0.4952747195580463</v>
      </c>
      <c r="S3237" t="n">
        <v>0.9409556193380626</v>
      </c>
      <c r="T3237" t="n">
        <v>0.9948674086696405</v>
      </c>
      <c r="U3237" t="n">
        <v>0.4799830284897057</v>
      </c>
      <c r="V3237" t="n">
        <v>0</v>
      </c>
      <c r="W3237" t="n">
        <v>0.2158751712961252</v>
      </c>
      <c r="X3237" t="n">
        <v>0.729325474299196</v>
      </c>
    </row>
    <row r="3238">
      <c r="A3238" t="inlineStr">
        <is>
          <t>3304151</t>
        </is>
      </c>
      <c r="B3238" t="inlineStr">
        <is>
          <t>Quissamã</t>
        </is>
      </c>
      <c r="C3238" t="inlineStr">
        <is>
          <t>RJ</t>
        </is>
      </c>
      <c r="D3238" t="inlineStr">
        <is>
          <t>REGIÃO SUDESTE</t>
        </is>
      </c>
      <c r="E3238" s="70">
        <f>SUMPRODUCT(N3238:Q3238,PAINEL_PESOS!$C$16:$C$19)</f>
        <v/>
      </c>
      <c r="F3238" s="70">
        <f>SUMPRODUCT(R3238:T3238,PAINEL_PESOS!$C$21:$C$23)</f>
        <v/>
      </c>
      <c r="G3238" s="70">
        <f>SUMPRODUCT(U3238:V3238,PAINEL_PESOS!$C$25:$C$26)</f>
        <v/>
      </c>
      <c r="H3238" s="70">
        <f>SUMPRODUCT(W3238:X3238,PAINEL_PESOS!$C$28:$C$29)</f>
        <v/>
      </c>
      <c r="I3238" s="70" t="n">
        <v>0.9952356690704594</v>
      </c>
      <c r="J3238" s="70" t="n">
        <v>0.6381801438650329</v>
      </c>
      <c r="K3238" s="71">
        <f>IF(NOT(AND(PAINEL_PESOS!$D$12="OK - 100%",PAINEL_PESOS!$F$20="OK - 100%",PAINEL_PESOS!$F$24="OK - 100%",PAINEL_PESOS!$F$27="OK - 100%",PAINEL_PESOS!$F$30="OK - 100%")),"", (E3238*PAINEL_PESOS!$B$7+F3238*PAINEL_PESOS!$B$8+G3238*PAINEL_PESOS!$B$9+H3238*PAINEL_PESOS!$B$10)*I3238)</f>
        <v/>
      </c>
      <c r="L3238" s="71">
        <f>IF(K3238="","",K3238-J3238)</f>
        <v/>
      </c>
      <c r="M3238" s="71">
        <f>IF(L3238="","",ABS(L3238))</f>
        <v/>
      </c>
      <c r="N3238" t="n">
        <v>1</v>
      </c>
      <c r="O3238" t="n">
        <v>0.987</v>
      </c>
      <c r="P3238" t="n">
        <v>0.5309398099260824</v>
      </c>
      <c r="Q3238" t="n">
        <v>0.9906272118671167</v>
      </c>
      <c r="R3238" t="n">
        <v>0.5082326223308705</v>
      </c>
      <c r="S3238" t="n">
        <v>0.9987923181452227</v>
      </c>
      <c r="T3238" t="n">
        <v>0.9829559895205142</v>
      </c>
      <c r="U3238" t="n">
        <v>0.1641509937111374</v>
      </c>
      <c r="V3238" t="n">
        <v>0.4402570930677787</v>
      </c>
      <c r="W3238" t="n">
        <v>0.3687136959079283</v>
      </c>
      <c r="X3238" t="n">
        <v>0.7424890242656786</v>
      </c>
    </row>
    <row r="3239">
      <c r="A3239" t="inlineStr">
        <is>
          <t>3304201</t>
        </is>
      </c>
      <c r="B3239" t="inlineStr">
        <is>
          <t>Resende</t>
        </is>
      </c>
      <c r="C3239" t="inlineStr">
        <is>
          <t>RJ</t>
        </is>
      </c>
      <c r="D3239" t="inlineStr">
        <is>
          <t>REGIÃO SUDESTE</t>
        </is>
      </c>
      <c r="E3239" s="70">
        <f>SUMPRODUCT(N3239:Q3239,PAINEL_PESOS!$C$16:$C$19)</f>
        <v/>
      </c>
      <c r="F3239" s="70">
        <f>SUMPRODUCT(R3239:T3239,PAINEL_PESOS!$C$21:$C$23)</f>
        <v/>
      </c>
      <c r="G3239" s="70">
        <f>SUMPRODUCT(U3239:V3239,PAINEL_PESOS!$C$25:$C$26)</f>
        <v/>
      </c>
      <c r="H3239" s="70">
        <f>SUMPRODUCT(W3239:X3239,PAINEL_PESOS!$C$28:$C$29)</f>
        <v/>
      </c>
      <c r="I3239" s="70" t="n">
        <v>0.9962003031322346</v>
      </c>
      <c r="J3239" s="70" t="n">
        <v>0.7133942600468209</v>
      </c>
      <c r="K3239" s="71">
        <f>IF(NOT(AND(PAINEL_PESOS!$D$12="OK - 100%",PAINEL_PESOS!$F$20="OK - 100%",PAINEL_PESOS!$F$24="OK - 100%",PAINEL_PESOS!$F$27="OK - 100%",PAINEL_PESOS!$F$30="OK - 100%")),"", (E3239*PAINEL_PESOS!$B$7+F3239*PAINEL_PESOS!$B$8+G3239*PAINEL_PESOS!$B$9+H3239*PAINEL_PESOS!$B$10)*I3239)</f>
        <v/>
      </c>
      <c r="L3239" s="71">
        <f>IF(K3239="","",K3239-J3239)</f>
        <v/>
      </c>
      <c r="M3239" s="71">
        <f>IF(L3239="","",ABS(L3239))</f>
        <v/>
      </c>
      <c r="N3239" t="n">
        <v>1</v>
      </c>
      <c r="O3239" t="n">
        <v>1</v>
      </c>
      <c r="P3239" t="n">
        <v>0.7203801478352693</v>
      </c>
      <c r="Q3239" t="n">
        <v>0.9853171741018641</v>
      </c>
      <c r="R3239" t="n">
        <v>0.580706240831069</v>
      </c>
      <c r="S3239" t="n">
        <v>0.9914475648226232</v>
      </c>
      <c r="T3239" t="n">
        <v>0.9951029811397355</v>
      </c>
      <c r="U3239" t="n">
        <v>0.3438298820589653</v>
      </c>
      <c r="V3239" t="n">
        <v>0.7013831436518141</v>
      </c>
      <c r="W3239" t="n">
        <v>0.2744380593058715</v>
      </c>
      <c r="X3239" t="n">
        <v>0.8449179777829237</v>
      </c>
    </row>
    <row r="3240">
      <c r="A3240" t="inlineStr">
        <is>
          <t>3304300</t>
        </is>
      </c>
      <c r="B3240" t="inlineStr">
        <is>
          <t>Rio Bonito</t>
        </is>
      </c>
      <c r="C3240" t="inlineStr">
        <is>
          <t>RJ</t>
        </is>
      </c>
      <c r="D3240" t="inlineStr">
        <is>
          <t>REGIÃO SUDESTE</t>
        </is>
      </c>
      <c r="E3240" s="70">
        <f>SUMPRODUCT(N3240:Q3240,PAINEL_PESOS!$C$16:$C$19)</f>
        <v/>
      </c>
      <c r="F3240" s="70">
        <f>SUMPRODUCT(R3240:T3240,PAINEL_PESOS!$C$21:$C$23)</f>
        <v/>
      </c>
      <c r="G3240" s="70">
        <f>SUMPRODUCT(U3240:V3240,PAINEL_PESOS!$C$25:$C$26)</f>
        <v/>
      </c>
      <c r="H3240" s="70">
        <f>SUMPRODUCT(W3240:X3240,PAINEL_PESOS!$C$28:$C$29)</f>
        <v/>
      </c>
      <c r="I3240" s="70" t="n">
        <v>0.997965998497225</v>
      </c>
      <c r="J3240" s="70" t="n">
        <v>0.6077236021844814</v>
      </c>
      <c r="K3240" s="71">
        <f>IF(NOT(AND(PAINEL_PESOS!$D$12="OK - 100%",PAINEL_PESOS!$F$20="OK - 100%",PAINEL_PESOS!$F$24="OK - 100%",PAINEL_PESOS!$F$27="OK - 100%",PAINEL_PESOS!$F$30="OK - 100%")),"", (E3240*PAINEL_PESOS!$B$7+F3240*PAINEL_PESOS!$B$8+G3240*PAINEL_PESOS!$B$9+H3240*PAINEL_PESOS!$B$10)*I3240)</f>
        <v/>
      </c>
      <c r="L3240" s="71">
        <f>IF(K3240="","",K3240-J3240)</f>
        <v/>
      </c>
      <c r="M3240" s="71">
        <f>IF(L3240="","",ABS(L3240))</f>
        <v/>
      </c>
      <c r="N3240" t="n">
        <v>0.8</v>
      </c>
      <c r="O3240" t="n">
        <v>1</v>
      </c>
      <c r="P3240" t="n">
        <v>0.9369588173178458</v>
      </c>
      <c r="Q3240" t="n">
        <v>0.989279964082416</v>
      </c>
      <c r="R3240" t="n">
        <v>0.4121828787157413</v>
      </c>
      <c r="S3240" t="n">
        <v>0.9977704634186365</v>
      </c>
      <c r="T3240" t="n">
        <v>0.9985764835980109</v>
      </c>
      <c r="U3240" t="n">
        <v>0.4112097834998734</v>
      </c>
      <c r="V3240" t="n">
        <v>0</v>
      </c>
      <c r="W3240" t="n">
        <v>0.2224969935997643</v>
      </c>
      <c r="X3240" t="n">
        <v>0.7691851399525509</v>
      </c>
    </row>
    <row r="3241">
      <c r="A3241" t="inlineStr">
        <is>
          <t>3304409</t>
        </is>
      </c>
      <c r="B3241" t="inlineStr">
        <is>
          <t>Rio Claro</t>
        </is>
      </c>
      <c r="C3241" t="inlineStr">
        <is>
          <t>RJ</t>
        </is>
      </c>
      <c r="D3241" t="inlineStr">
        <is>
          <t>REGIÃO SUDESTE</t>
        </is>
      </c>
      <c r="E3241" s="70">
        <f>SUMPRODUCT(N3241:Q3241,PAINEL_PESOS!$C$16:$C$19)</f>
        <v/>
      </c>
      <c r="F3241" s="70">
        <f>SUMPRODUCT(R3241:T3241,PAINEL_PESOS!$C$21:$C$23)</f>
        <v/>
      </c>
      <c r="G3241" s="70">
        <f>SUMPRODUCT(U3241:V3241,PAINEL_PESOS!$C$25:$C$26)</f>
        <v/>
      </c>
      <c r="H3241" s="70">
        <f>SUMPRODUCT(W3241:X3241,PAINEL_PESOS!$C$28:$C$29)</f>
        <v/>
      </c>
      <c r="I3241" s="70" t="n">
        <v>0.9982418894183134</v>
      </c>
      <c r="J3241" s="70" t="n">
        <v>0.649040763960248</v>
      </c>
      <c r="K3241" s="71">
        <f>IF(NOT(AND(PAINEL_PESOS!$D$12="OK - 100%",PAINEL_PESOS!$F$20="OK - 100%",PAINEL_PESOS!$F$24="OK - 100%",PAINEL_PESOS!$F$27="OK - 100%",PAINEL_PESOS!$F$30="OK - 100%")),"", (E3241*PAINEL_PESOS!$B$7+F3241*PAINEL_PESOS!$B$8+G3241*PAINEL_PESOS!$B$9+H3241*PAINEL_PESOS!$B$10)*I3241)</f>
        <v/>
      </c>
      <c r="L3241" s="71">
        <f>IF(K3241="","",K3241-J3241)</f>
        <v/>
      </c>
      <c r="M3241" s="71">
        <f>IF(L3241="","",ABS(L3241))</f>
        <v/>
      </c>
      <c r="N3241" t="n">
        <v>0.8</v>
      </c>
      <c r="O3241" t="n">
        <v>1</v>
      </c>
      <c r="P3241" t="n">
        <v>0.6228088701161563</v>
      </c>
      <c r="Q3241" t="n">
        <v>0.9946088699408732</v>
      </c>
      <c r="R3241" t="n">
        <v>0.2937449187802174</v>
      </c>
      <c r="S3241" t="n">
        <v>0.9996776112306563</v>
      </c>
      <c r="T3241" t="n">
        <v>0.995169211249031</v>
      </c>
      <c r="U3241" t="n">
        <v>0.3778089861709224</v>
      </c>
      <c r="V3241" t="n">
        <v>0.6658284530583887</v>
      </c>
      <c r="W3241" t="n">
        <v>0.2113228089343597</v>
      </c>
      <c r="X3241" t="n">
        <v>0.7120739269647598</v>
      </c>
    </row>
    <row r="3242">
      <c r="A3242" t="inlineStr">
        <is>
          <t>3304508</t>
        </is>
      </c>
      <c r="B3242" t="inlineStr">
        <is>
          <t>Rio das Flores</t>
        </is>
      </c>
      <c r="C3242" t="inlineStr">
        <is>
          <t>RJ</t>
        </is>
      </c>
      <c r="D3242" t="inlineStr">
        <is>
          <t>REGIÃO SUDESTE</t>
        </is>
      </c>
      <c r="E3242" s="70">
        <f>SUMPRODUCT(N3242:Q3242,PAINEL_PESOS!$C$16:$C$19)</f>
        <v/>
      </c>
      <c r="F3242" s="70">
        <f>SUMPRODUCT(R3242:T3242,PAINEL_PESOS!$C$21:$C$23)</f>
        <v/>
      </c>
      <c r="G3242" s="70">
        <f>SUMPRODUCT(U3242:V3242,PAINEL_PESOS!$C$25:$C$26)</f>
        <v/>
      </c>
      <c r="H3242" s="70">
        <f>SUMPRODUCT(W3242:X3242,PAINEL_PESOS!$C$28:$C$29)</f>
        <v/>
      </c>
      <c r="I3242" s="70" t="n">
        <v>0.997959574211508</v>
      </c>
      <c r="J3242" s="70" t="n">
        <v>0.6489974200730376</v>
      </c>
      <c r="K3242" s="71">
        <f>IF(NOT(AND(PAINEL_PESOS!$D$12="OK - 100%",PAINEL_PESOS!$F$20="OK - 100%",PAINEL_PESOS!$F$24="OK - 100%",PAINEL_PESOS!$F$27="OK - 100%",PAINEL_PESOS!$F$30="OK - 100%")),"", (E3242*PAINEL_PESOS!$B$7+F3242*PAINEL_PESOS!$B$8+G3242*PAINEL_PESOS!$B$9+H3242*PAINEL_PESOS!$B$10)*I3242)</f>
        <v/>
      </c>
      <c r="L3242" s="71">
        <f>IF(K3242="","",K3242-J3242)</f>
        <v/>
      </c>
      <c r="M3242" s="71">
        <f>IF(L3242="","",ABS(L3242))</f>
        <v/>
      </c>
      <c r="N3242" t="n">
        <v>0.2</v>
      </c>
      <c r="O3242" t="n">
        <v>1</v>
      </c>
      <c r="P3242" t="n">
        <v>1</v>
      </c>
      <c r="Q3242" t="n">
        <v>0.997666813968858</v>
      </c>
      <c r="R3242" t="n">
        <v>0.2436521089768356</v>
      </c>
      <c r="S3242" t="n">
        <v>0.9983090413922456</v>
      </c>
      <c r="T3242" t="n">
        <v>0.9920229202821896</v>
      </c>
      <c r="U3242" t="n">
        <v>0.3573474306381834</v>
      </c>
      <c r="V3242" t="n">
        <v>0.7366853250897736</v>
      </c>
      <c r="W3242" t="n">
        <v>0.2471619905350406</v>
      </c>
      <c r="X3242" t="n">
        <v>0.7732440023078025</v>
      </c>
    </row>
    <row r="3243">
      <c r="A3243" t="inlineStr">
        <is>
          <t>3304524</t>
        </is>
      </c>
      <c r="B3243" t="inlineStr">
        <is>
          <t>Rio das Ostras</t>
        </is>
      </c>
      <c r="C3243" t="inlineStr">
        <is>
          <t>RJ</t>
        </is>
      </c>
      <c r="D3243" t="inlineStr">
        <is>
          <t>REGIÃO SUDESTE</t>
        </is>
      </c>
      <c r="E3243" s="70">
        <f>SUMPRODUCT(N3243:Q3243,PAINEL_PESOS!$C$16:$C$19)</f>
        <v/>
      </c>
      <c r="F3243" s="70">
        <f>SUMPRODUCT(R3243:T3243,PAINEL_PESOS!$C$21:$C$23)</f>
        <v/>
      </c>
      <c r="G3243" s="70">
        <f>SUMPRODUCT(U3243:V3243,PAINEL_PESOS!$C$25:$C$26)</f>
        <v/>
      </c>
      <c r="H3243" s="70">
        <f>SUMPRODUCT(W3243:X3243,PAINEL_PESOS!$C$28:$C$29)</f>
        <v/>
      </c>
      <c r="I3243" s="70" t="n">
        <v>0.9891159060017424</v>
      </c>
      <c r="J3243" s="70" t="n">
        <v>0.6244792710800092</v>
      </c>
      <c r="K3243" s="71">
        <f>IF(NOT(AND(PAINEL_PESOS!$D$12="OK - 100%",PAINEL_PESOS!$F$20="OK - 100%",PAINEL_PESOS!$F$24="OK - 100%",PAINEL_PESOS!$F$27="OK - 100%",PAINEL_PESOS!$F$30="OK - 100%")),"", (E3243*PAINEL_PESOS!$B$7+F3243*PAINEL_PESOS!$B$8+G3243*PAINEL_PESOS!$B$9+H3243*PAINEL_PESOS!$B$10)*I3243)</f>
        <v/>
      </c>
      <c r="L3243" s="71">
        <f>IF(K3243="","",K3243-J3243)</f>
        <v/>
      </c>
      <c r="M3243" s="71">
        <f>IF(L3243="","",ABS(L3243))</f>
        <v/>
      </c>
      <c r="N3243" t="n">
        <v>1</v>
      </c>
      <c r="O3243" t="n">
        <v>0.9837</v>
      </c>
      <c r="P3243" t="n">
        <v>0.8607180570221753</v>
      </c>
      <c r="Q3243" t="n">
        <v>0.9292360272643339</v>
      </c>
      <c r="R3243" t="n">
        <v>0.5669855588448546</v>
      </c>
      <c r="S3243" t="n">
        <v>0.9973575511514111</v>
      </c>
      <c r="T3243" t="n">
        <v>0.9981785700068739</v>
      </c>
      <c r="U3243" t="n">
        <v>0.2050451655356382</v>
      </c>
      <c r="V3243" t="n">
        <v>0.1573941085303739</v>
      </c>
      <c r="W3243" t="n">
        <v>0.2726025498796051</v>
      </c>
      <c r="X3243" t="n">
        <v>0.8205909809346659</v>
      </c>
    </row>
    <row r="3244">
      <c r="A3244" t="inlineStr">
        <is>
          <t>3304557</t>
        </is>
      </c>
      <c r="B3244" t="inlineStr">
        <is>
          <t>Rio de Janeiro</t>
        </is>
      </c>
      <c r="C3244" t="inlineStr">
        <is>
          <t>RJ</t>
        </is>
      </c>
      <c r="D3244" t="inlineStr">
        <is>
          <t>REGIÃO SUDESTE</t>
        </is>
      </c>
      <c r="E3244" s="70">
        <f>SUMPRODUCT(N3244:Q3244,PAINEL_PESOS!$C$16:$C$19)</f>
        <v/>
      </c>
      <c r="F3244" s="70">
        <f>SUMPRODUCT(R3244:T3244,PAINEL_PESOS!$C$21:$C$23)</f>
        <v/>
      </c>
      <c r="G3244" s="70">
        <f>SUMPRODUCT(U3244:V3244,PAINEL_PESOS!$C$25:$C$26)</f>
        <v/>
      </c>
      <c r="H3244" s="70">
        <f>SUMPRODUCT(W3244:X3244,PAINEL_PESOS!$C$28:$C$29)</f>
        <v/>
      </c>
      <c r="I3244" s="70" t="n">
        <v>0.8292713198100963</v>
      </c>
      <c r="J3244" s="70" t="n">
        <v>0.4504392752929409</v>
      </c>
      <c r="K3244" s="71">
        <f>IF(NOT(AND(PAINEL_PESOS!$D$12="OK - 100%",PAINEL_PESOS!$F$20="OK - 100%",PAINEL_PESOS!$F$24="OK - 100%",PAINEL_PESOS!$F$27="OK - 100%",PAINEL_PESOS!$F$30="OK - 100%")),"", (E3244*PAINEL_PESOS!$B$7+F3244*PAINEL_PESOS!$B$8+G3244*PAINEL_PESOS!$B$9+H3244*PAINEL_PESOS!$B$10)*I3244)</f>
        <v/>
      </c>
      <c r="L3244" s="71">
        <f>IF(K3244="","",K3244-J3244)</f>
        <v/>
      </c>
      <c r="M3244" s="71">
        <f>IF(L3244="","",ABS(L3244))</f>
        <v/>
      </c>
      <c r="N3244" t="n">
        <v>1</v>
      </c>
      <c r="O3244" t="n">
        <v>0.9258</v>
      </c>
      <c r="P3244" t="n">
        <v>0.5671594508975712</v>
      </c>
      <c r="Q3244" t="n">
        <v>0.1266046028355178</v>
      </c>
      <c r="R3244" t="n">
        <v>0.9121261423075748</v>
      </c>
      <c r="S3244" t="n">
        <v>0.5138645452492947</v>
      </c>
      <c r="T3244" t="n">
        <v>0.9896582453868726</v>
      </c>
      <c r="U3244" t="n">
        <v>0.4799830284897057</v>
      </c>
      <c r="V3244" t="n">
        <v>0</v>
      </c>
      <c r="W3244" t="n">
        <v>0.2158751712961252</v>
      </c>
      <c r="X3244" t="n">
        <v>0.729325474299196</v>
      </c>
    </row>
    <row r="3245">
      <c r="A3245" t="inlineStr">
        <is>
          <t>3304607</t>
        </is>
      </c>
      <c r="B3245" t="inlineStr">
        <is>
          <t>Santa Maria Madalena</t>
        </is>
      </c>
      <c r="C3245" t="inlineStr">
        <is>
          <t>RJ</t>
        </is>
      </c>
      <c r="D3245" t="inlineStr">
        <is>
          <t>REGIÃO SUDESTE</t>
        </is>
      </c>
      <c r="E3245" s="70">
        <f>SUMPRODUCT(N3245:Q3245,PAINEL_PESOS!$C$16:$C$19)</f>
        <v/>
      </c>
      <c r="F3245" s="70">
        <f>SUMPRODUCT(R3245:T3245,PAINEL_PESOS!$C$21:$C$23)</f>
        <v/>
      </c>
      <c r="G3245" s="70">
        <f>SUMPRODUCT(U3245:V3245,PAINEL_PESOS!$C$25:$C$26)</f>
        <v/>
      </c>
      <c r="H3245" s="70">
        <f>SUMPRODUCT(W3245:X3245,PAINEL_PESOS!$C$28:$C$29)</f>
        <v/>
      </c>
      <c r="I3245" s="70" t="n">
        <v>0.9984100678758054</v>
      </c>
      <c r="J3245" s="70" t="n">
        <v>0.6155162665140894</v>
      </c>
      <c r="K3245" s="71">
        <f>IF(NOT(AND(PAINEL_PESOS!$D$12="OK - 100%",PAINEL_PESOS!$F$20="OK - 100%",PAINEL_PESOS!$F$24="OK - 100%",PAINEL_PESOS!$F$27="OK - 100%",PAINEL_PESOS!$F$30="OK - 100%")),"", (E3245*PAINEL_PESOS!$B$7+F3245*PAINEL_PESOS!$B$8+G3245*PAINEL_PESOS!$B$9+H3245*PAINEL_PESOS!$B$10)*I3245)</f>
        <v/>
      </c>
      <c r="L3245" s="71">
        <f>IF(K3245="","",K3245-J3245)</f>
        <v/>
      </c>
      <c r="M3245" s="71">
        <f>IF(L3245="","",ABS(L3245))</f>
        <v/>
      </c>
      <c r="N3245" t="n">
        <v>0.4</v>
      </c>
      <c r="O3245" t="n">
        <v>0.9775</v>
      </c>
      <c r="P3245" t="n">
        <v>0.4119324181626188</v>
      </c>
      <c r="Q3245" t="n">
        <v>0.9953928866349968</v>
      </c>
      <c r="R3245" t="n">
        <v>0.2241242042706688</v>
      </c>
      <c r="S3245" t="n">
        <v>0.9997443164303703</v>
      </c>
      <c r="T3245" t="n">
        <v>0.9954110356738478</v>
      </c>
      <c r="U3245" t="n">
        <v>0.2450231841153433</v>
      </c>
      <c r="V3245" t="n">
        <v>0.7260355744862159</v>
      </c>
      <c r="W3245" t="n">
        <v>0.3155318896036579</v>
      </c>
      <c r="X3245" t="n">
        <v>0.7734486273924912</v>
      </c>
    </row>
    <row r="3246">
      <c r="A3246" t="inlineStr">
        <is>
          <t>3304706</t>
        </is>
      </c>
      <c r="B3246" t="inlineStr">
        <is>
          <t>Santo Antônio de Pádua</t>
        </is>
      </c>
      <c r="C3246" t="inlineStr">
        <is>
          <t>RJ</t>
        </is>
      </c>
      <c r="D3246" t="inlineStr">
        <is>
          <t>REGIÃO SUDESTE</t>
        </is>
      </c>
      <c r="E3246" s="70">
        <f>SUMPRODUCT(N3246:Q3246,PAINEL_PESOS!$C$16:$C$19)</f>
        <v/>
      </c>
      <c r="F3246" s="70">
        <f>SUMPRODUCT(R3246:T3246,PAINEL_PESOS!$C$21:$C$23)</f>
        <v/>
      </c>
      <c r="G3246" s="70">
        <f>SUMPRODUCT(U3246:V3246,PAINEL_PESOS!$C$25:$C$26)</f>
        <v/>
      </c>
      <c r="H3246" s="70">
        <f>SUMPRODUCT(W3246:X3246,PAINEL_PESOS!$C$28:$C$29)</f>
        <v/>
      </c>
      <c r="I3246" s="70" t="n">
        <v>0.9858306813197477</v>
      </c>
      <c r="J3246" s="70" t="n">
        <v>0.6659808930520752</v>
      </c>
      <c r="K3246" s="71">
        <f>IF(NOT(AND(PAINEL_PESOS!$D$12="OK - 100%",PAINEL_PESOS!$F$20="OK - 100%",PAINEL_PESOS!$F$24="OK - 100%",PAINEL_PESOS!$F$27="OK - 100%",PAINEL_PESOS!$F$30="OK - 100%")),"", (E3246*PAINEL_PESOS!$B$7+F3246*PAINEL_PESOS!$B$8+G3246*PAINEL_PESOS!$B$9+H3246*PAINEL_PESOS!$B$10)*I3246)</f>
        <v/>
      </c>
      <c r="L3246" s="71">
        <f>IF(K3246="","",K3246-J3246)</f>
        <v/>
      </c>
      <c r="M3246" s="71">
        <f>IF(L3246="","",ABS(L3246))</f>
        <v/>
      </c>
      <c r="N3246" t="n">
        <v>1</v>
      </c>
      <c r="O3246" t="n">
        <v>1</v>
      </c>
      <c r="P3246" t="n">
        <v>0.6957761351636748</v>
      </c>
      <c r="Q3246" t="n">
        <v>0.9726030139074691</v>
      </c>
      <c r="R3246" t="n">
        <v>0.3943764012260976</v>
      </c>
      <c r="S3246" t="n">
        <v>0.9590488086360772</v>
      </c>
      <c r="T3246" t="n">
        <v>0.9629307031101626</v>
      </c>
      <c r="U3246" t="n">
        <v>0.2074825616576783</v>
      </c>
      <c r="V3246" t="n">
        <v>0.7413191753817003</v>
      </c>
      <c r="W3246" t="n">
        <v>0.2797063778176657</v>
      </c>
      <c r="X3246" t="n">
        <v>0.7974891878093573</v>
      </c>
    </row>
    <row r="3247">
      <c r="A3247" t="inlineStr">
        <is>
          <t>3304755</t>
        </is>
      </c>
      <c r="B3247" t="inlineStr">
        <is>
          <t>São Francisco de Itabapoana</t>
        </is>
      </c>
      <c r="C3247" t="inlineStr">
        <is>
          <t>RJ</t>
        </is>
      </c>
      <c r="D3247" t="inlineStr">
        <is>
          <t>REGIÃO SUDESTE</t>
        </is>
      </c>
      <c r="E3247" s="70">
        <f>SUMPRODUCT(N3247:Q3247,PAINEL_PESOS!$C$16:$C$19)</f>
        <v/>
      </c>
      <c r="F3247" s="70">
        <f>SUMPRODUCT(R3247:T3247,PAINEL_PESOS!$C$21:$C$23)</f>
        <v/>
      </c>
      <c r="G3247" s="70">
        <f>SUMPRODUCT(U3247:V3247,PAINEL_PESOS!$C$25:$C$26)</f>
        <v/>
      </c>
      <c r="H3247" s="70">
        <f>SUMPRODUCT(W3247:X3247,PAINEL_PESOS!$C$28:$C$29)</f>
        <v/>
      </c>
      <c r="I3247" s="70" t="n">
        <v>0.9932335526037134</v>
      </c>
      <c r="J3247" s="70" t="n">
        <v>0.6426469718809343</v>
      </c>
      <c r="K3247" s="71">
        <f>IF(NOT(AND(PAINEL_PESOS!$D$12="OK - 100%",PAINEL_PESOS!$F$20="OK - 100%",PAINEL_PESOS!$F$24="OK - 100%",PAINEL_PESOS!$F$27="OK - 100%",PAINEL_PESOS!$F$30="OK - 100%")),"", (E3247*PAINEL_PESOS!$B$7+F3247*PAINEL_PESOS!$B$8+G3247*PAINEL_PESOS!$B$9+H3247*PAINEL_PESOS!$B$10)*I3247)</f>
        <v/>
      </c>
      <c r="L3247" s="71">
        <f>IF(K3247="","",K3247-J3247)</f>
        <v/>
      </c>
      <c r="M3247" s="71">
        <f>IF(L3247="","",ABS(L3247))</f>
        <v/>
      </c>
      <c r="N3247" t="n">
        <v>0.6</v>
      </c>
      <c r="O3247" t="n">
        <v>1</v>
      </c>
      <c r="P3247" t="n">
        <v>0.7414994720168955</v>
      </c>
      <c r="Q3247" t="n">
        <v>0.9888636693983072</v>
      </c>
      <c r="R3247" t="n">
        <v>0.3822079978575865</v>
      </c>
      <c r="S3247" t="n">
        <v>0.9990743083349951</v>
      </c>
      <c r="T3247" t="n">
        <v>0.9738206133139169</v>
      </c>
      <c r="U3247" t="n">
        <v>0.0695019324355972</v>
      </c>
      <c r="V3247" t="n">
        <v>0.6882166079212959</v>
      </c>
      <c r="W3247" t="n">
        <v>0.44116083552438</v>
      </c>
      <c r="X3247" t="n">
        <v>0.7420707022385979</v>
      </c>
    </row>
    <row r="3248">
      <c r="A3248" t="inlineStr">
        <is>
          <t>3304805</t>
        </is>
      </c>
      <c r="B3248" t="inlineStr">
        <is>
          <t>São Fidélis</t>
        </is>
      </c>
      <c r="C3248" t="inlineStr">
        <is>
          <t>RJ</t>
        </is>
      </c>
      <c r="D3248" t="inlineStr">
        <is>
          <t>REGIÃO SUDESTE</t>
        </is>
      </c>
      <c r="E3248" s="70">
        <f>SUMPRODUCT(N3248:Q3248,PAINEL_PESOS!$C$16:$C$19)</f>
        <v/>
      </c>
      <c r="F3248" s="70">
        <f>SUMPRODUCT(R3248:T3248,PAINEL_PESOS!$C$21:$C$23)</f>
        <v/>
      </c>
      <c r="G3248" s="70">
        <f>SUMPRODUCT(U3248:V3248,PAINEL_PESOS!$C$25:$C$26)</f>
        <v/>
      </c>
      <c r="H3248" s="70">
        <f>SUMPRODUCT(W3248:X3248,PAINEL_PESOS!$C$28:$C$29)</f>
        <v/>
      </c>
      <c r="I3248" s="70" t="n">
        <v>0.9961599215433142</v>
      </c>
      <c r="J3248" s="70" t="n">
        <v>0.6599896972438838</v>
      </c>
      <c r="K3248" s="71">
        <f>IF(NOT(AND(PAINEL_PESOS!$D$12="OK - 100%",PAINEL_PESOS!$F$20="OK - 100%",PAINEL_PESOS!$F$24="OK - 100%",PAINEL_PESOS!$F$27="OK - 100%",PAINEL_PESOS!$F$30="OK - 100%")),"", (E3248*PAINEL_PESOS!$B$7+F3248*PAINEL_PESOS!$B$8+G3248*PAINEL_PESOS!$B$9+H3248*PAINEL_PESOS!$B$10)*I3248)</f>
        <v/>
      </c>
      <c r="L3248" s="71">
        <f>IF(K3248="","",K3248-J3248)</f>
        <v/>
      </c>
      <c r="M3248" s="71">
        <f>IF(L3248="","",ABS(L3248))</f>
        <v/>
      </c>
      <c r="N3248" t="n">
        <v>1</v>
      </c>
      <c r="O3248" t="n">
        <v>1</v>
      </c>
      <c r="P3248" t="n">
        <v>0.3168954593453009</v>
      </c>
      <c r="Q3248" t="n">
        <v>0.9838517016480876</v>
      </c>
      <c r="R3248" t="n">
        <v>0.3439800821347537</v>
      </c>
      <c r="S3248" t="n">
        <v>0.999425850956696</v>
      </c>
      <c r="T3248" t="n">
        <v>0.9925761963760676</v>
      </c>
      <c r="U3248" t="n">
        <v>0.2821500932701176</v>
      </c>
      <c r="V3248" t="n">
        <v>0.7329251264199284</v>
      </c>
      <c r="W3248" t="n">
        <v>0.25963015906389</v>
      </c>
      <c r="X3248" t="n">
        <v>0.8178706556698598</v>
      </c>
    </row>
    <row r="3249">
      <c r="A3249" t="inlineStr">
        <is>
          <t>3304904</t>
        </is>
      </c>
      <c r="B3249" t="inlineStr">
        <is>
          <t>São Gonçalo</t>
        </is>
      </c>
      <c r="C3249" t="inlineStr">
        <is>
          <t>RJ</t>
        </is>
      </c>
      <c r="D3249" t="inlineStr">
        <is>
          <t>REGIÃO SUDESTE</t>
        </is>
      </c>
      <c r="E3249" s="70">
        <f>SUMPRODUCT(N3249:Q3249,PAINEL_PESOS!$C$16:$C$19)</f>
        <v/>
      </c>
      <c r="F3249" s="70">
        <f>SUMPRODUCT(R3249:T3249,PAINEL_PESOS!$C$21:$C$23)</f>
        <v/>
      </c>
      <c r="G3249" s="70">
        <f>SUMPRODUCT(U3249:V3249,PAINEL_PESOS!$C$25:$C$26)</f>
        <v/>
      </c>
      <c r="H3249" s="70">
        <f>SUMPRODUCT(W3249:X3249,PAINEL_PESOS!$C$28:$C$29)</f>
        <v/>
      </c>
      <c r="I3249" s="70" t="n">
        <v>0.945798676840738</v>
      </c>
      <c r="J3249" s="70" t="n">
        <v>0.5534445439886273</v>
      </c>
      <c r="K3249" s="71">
        <f>IF(NOT(AND(PAINEL_PESOS!$D$12="OK - 100%",PAINEL_PESOS!$F$20="OK - 100%",PAINEL_PESOS!$F$24="OK - 100%",PAINEL_PESOS!$F$27="OK - 100%",PAINEL_PESOS!$F$30="OK - 100%")),"", (E3249*PAINEL_PESOS!$B$7+F3249*PAINEL_PESOS!$B$8+G3249*PAINEL_PESOS!$B$9+H3249*PAINEL_PESOS!$B$10)*I3249)</f>
        <v/>
      </c>
      <c r="L3249" s="71">
        <f>IF(K3249="","",K3249-J3249)</f>
        <v/>
      </c>
      <c r="M3249" s="71">
        <f>IF(L3249="","",ABS(L3249))</f>
        <v/>
      </c>
      <c r="N3249" t="n">
        <v>0.4</v>
      </c>
      <c r="O3249" t="n">
        <v>0.9961</v>
      </c>
      <c r="P3249" t="n">
        <v>0.7019007391763463</v>
      </c>
      <c r="Q3249" t="n">
        <v>0.6397987820589229</v>
      </c>
      <c r="R3249" t="n">
        <v>0.639982370941643</v>
      </c>
      <c r="S3249" t="n">
        <v>0.9732400251103069</v>
      </c>
      <c r="T3249" t="n">
        <v>0.9993119429713451</v>
      </c>
      <c r="U3249" t="n">
        <v>0.4799830284897057</v>
      </c>
      <c r="V3249" t="n">
        <v>0.1455153819255222</v>
      </c>
      <c r="W3249" t="n">
        <v>0.2158751712961252</v>
      </c>
      <c r="X3249" t="n">
        <v>0.729325474299196</v>
      </c>
    </row>
    <row r="3250">
      <c r="A3250" t="inlineStr">
        <is>
          <t>3305000</t>
        </is>
      </c>
      <c r="B3250" t="inlineStr">
        <is>
          <t>São João da Barra</t>
        </is>
      </c>
      <c r="C3250" t="inlineStr">
        <is>
          <t>RJ</t>
        </is>
      </c>
      <c r="D3250" t="inlineStr">
        <is>
          <t>REGIÃO SUDESTE</t>
        </is>
      </c>
      <c r="E3250" s="70">
        <f>SUMPRODUCT(N3250:Q3250,PAINEL_PESOS!$C$16:$C$19)</f>
        <v/>
      </c>
      <c r="F3250" s="70">
        <f>SUMPRODUCT(R3250:T3250,PAINEL_PESOS!$C$21:$C$23)</f>
        <v/>
      </c>
      <c r="G3250" s="70">
        <f>SUMPRODUCT(U3250:V3250,PAINEL_PESOS!$C$25:$C$26)</f>
        <v/>
      </c>
      <c r="H3250" s="70">
        <f>SUMPRODUCT(W3250:X3250,PAINEL_PESOS!$C$28:$C$29)</f>
        <v/>
      </c>
      <c r="I3250" s="70" t="n">
        <v>0.8834113484018562</v>
      </c>
      <c r="J3250" s="70" t="n">
        <v>0.5927703594757002</v>
      </c>
      <c r="K3250" s="71">
        <f>IF(NOT(AND(PAINEL_PESOS!$D$12="OK - 100%",PAINEL_PESOS!$F$20="OK - 100%",PAINEL_PESOS!$F$24="OK - 100%",PAINEL_PESOS!$F$27="OK - 100%",PAINEL_PESOS!$F$30="OK - 100%")),"", (E3250*PAINEL_PESOS!$B$7+F3250*PAINEL_PESOS!$B$8+G3250*PAINEL_PESOS!$B$9+H3250*PAINEL_PESOS!$B$10)*I3250)</f>
        <v/>
      </c>
      <c r="L3250" s="71">
        <f>IF(K3250="","",K3250-J3250)</f>
        <v/>
      </c>
      <c r="M3250" s="71">
        <f>IF(L3250="","",ABS(L3250))</f>
        <v/>
      </c>
      <c r="N3250" t="n">
        <v>1</v>
      </c>
      <c r="O3250" t="n">
        <v>1</v>
      </c>
      <c r="P3250" t="n">
        <v>0.4707497360084478</v>
      </c>
      <c r="Q3250" t="n">
        <v>0.9580066481459071</v>
      </c>
      <c r="R3250" t="n">
        <v>0.5930159488306298</v>
      </c>
      <c r="S3250" t="n">
        <v>0.9954959958526821</v>
      </c>
      <c r="T3250" t="n">
        <v>0.9962992645971469</v>
      </c>
      <c r="U3250" t="n">
        <v>0.08779644064736571</v>
      </c>
      <c r="V3250" t="n">
        <v>0.6922831888070964</v>
      </c>
      <c r="W3250" t="n">
        <v>0.4528853143927197</v>
      </c>
      <c r="X3250" t="n">
        <v>0.6974615685439898</v>
      </c>
    </row>
    <row r="3251">
      <c r="A3251" t="inlineStr">
        <is>
          <t>3305109</t>
        </is>
      </c>
      <c r="B3251" t="inlineStr">
        <is>
          <t>São João de Meriti</t>
        </is>
      </c>
      <c r="C3251" t="inlineStr">
        <is>
          <t>RJ</t>
        </is>
      </c>
      <c r="D3251" t="inlineStr">
        <is>
          <t>REGIÃO SUDESTE</t>
        </is>
      </c>
      <c r="E3251" s="70">
        <f>SUMPRODUCT(N3251:Q3251,PAINEL_PESOS!$C$16:$C$19)</f>
        <v/>
      </c>
      <c r="F3251" s="70">
        <f>SUMPRODUCT(R3251:T3251,PAINEL_PESOS!$C$21:$C$23)</f>
        <v/>
      </c>
      <c r="G3251" s="70">
        <f>SUMPRODUCT(U3251:V3251,PAINEL_PESOS!$C$25:$C$26)</f>
        <v/>
      </c>
      <c r="H3251" s="70">
        <f>SUMPRODUCT(W3251:X3251,PAINEL_PESOS!$C$28:$C$29)</f>
        <v/>
      </c>
      <c r="I3251" s="70" t="n">
        <v>0.8107362691934601</v>
      </c>
      <c r="J3251" s="70" t="n">
        <v>0.4181356446527865</v>
      </c>
      <c r="K3251" s="71">
        <f>IF(NOT(AND(PAINEL_PESOS!$D$12="OK - 100%",PAINEL_PESOS!$F$20="OK - 100%",PAINEL_PESOS!$F$24="OK - 100%",PAINEL_PESOS!$F$27="OK - 100%",PAINEL_PESOS!$F$30="OK - 100%")),"", (E3251*PAINEL_PESOS!$B$7+F3251*PAINEL_PESOS!$B$8+G3251*PAINEL_PESOS!$B$9+H3251*PAINEL_PESOS!$B$10)*I3251)</f>
        <v/>
      </c>
      <c r="L3251" s="71">
        <f>IF(K3251="","",K3251-J3251)</f>
        <v/>
      </c>
      <c r="M3251" s="71">
        <f>IF(L3251="","",ABS(L3251))</f>
        <v/>
      </c>
      <c r="N3251" t="n">
        <v>0.6</v>
      </c>
      <c r="O3251" t="n">
        <v>0.9449</v>
      </c>
      <c r="P3251" t="n">
        <v>0.5834213305174234</v>
      </c>
      <c r="Q3251" t="n">
        <v>0</v>
      </c>
      <c r="R3251" t="n">
        <v>0.5749159807138109</v>
      </c>
      <c r="S3251" t="n">
        <v>0.8800440325928092</v>
      </c>
      <c r="T3251" t="n">
        <v>1</v>
      </c>
      <c r="U3251" t="n">
        <v>0.4799830284897057</v>
      </c>
      <c r="V3251" t="n">
        <v>0</v>
      </c>
      <c r="W3251" t="n">
        <v>0.2158751712961252</v>
      </c>
      <c r="X3251" t="n">
        <v>0.729325474299196</v>
      </c>
    </row>
    <row r="3252">
      <c r="A3252" t="inlineStr">
        <is>
          <t>3305133</t>
        </is>
      </c>
      <c r="B3252" t="inlineStr">
        <is>
          <t>São José de Ubá</t>
        </is>
      </c>
      <c r="C3252" t="inlineStr">
        <is>
          <t>RJ</t>
        </is>
      </c>
      <c r="D3252" t="inlineStr">
        <is>
          <t>REGIÃO SUDESTE</t>
        </is>
      </c>
      <c r="E3252" s="70">
        <f>SUMPRODUCT(N3252:Q3252,PAINEL_PESOS!$C$16:$C$19)</f>
        <v/>
      </c>
      <c r="F3252" s="70">
        <f>SUMPRODUCT(R3252:T3252,PAINEL_PESOS!$C$21:$C$23)</f>
        <v/>
      </c>
      <c r="G3252" s="70">
        <f>SUMPRODUCT(U3252:V3252,PAINEL_PESOS!$C$25:$C$26)</f>
        <v/>
      </c>
      <c r="H3252" s="70">
        <f>SUMPRODUCT(W3252:X3252,PAINEL_PESOS!$C$28:$C$29)</f>
        <v/>
      </c>
      <c r="I3252" s="70" t="n">
        <v>0.9919760919359298</v>
      </c>
      <c r="J3252" s="70" t="n">
        <v>0.6658575935295433</v>
      </c>
      <c r="K3252" s="71">
        <f>IF(NOT(AND(PAINEL_PESOS!$D$12="OK - 100%",PAINEL_PESOS!$F$20="OK - 100%",PAINEL_PESOS!$F$24="OK - 100%",PAINEL_PESOS!$F$27="OK - 100%",PAINEL_PESOS!$F$30="OK - 100%")),"", (E3252*PAINEL_PESOS!$B$7+F3252*PAINEL_PESOS!$B$8+G3252*PAINEL_PESOS!$B$9+H3252*PAINEL_PESOS!$B$10)*I3252)</f>
        <v/>
      </c>
      <c r="L3252" s="71">
        <f>IF(K3252="","",K3252-J3252)</f>
        <v/>
      </c>
      <c r="M3252" s="71">
        <f>IF(L3252="","",ABS(L3252))</f>
        <v/>
      </c>
      <c r="N3252" t="n">
        <v>1</v>
      </c>
      <c r="O3252" t="n">
        <v>1</v>
      </c>
      <c r="P3252" t="n">
        <v>0.7586061246040127</v>
      </c>
      <c r="Q3252" t="n">
        <v>0.9904286191939634</v>
      </c>
      <c r="R3252" t="n">
        <v>0.2084201696866296</v>
      </c>
      <c r="S3252" t="n">
        <v>0.9998893982988483</v>
      </c>
      <c r="T3252" t="n">
        <v>0.9657678061013178</v>
      </c>
      <c r="U3252" t="n">
        <v>0.1554275507358012</v>
      </c>
      <c r="V3252" t="n">
        <v>0.7186751887570106</v>
      </c>
      <c r="W3252" t="n">
        <v>0.3540466745349077</v>
      </c>
      <c r="X3252" t="n">
        <v>0.8178970211146951</v>
      </c>
    </row>
    <row r="3253">
      <c r="A3253" t="inlineStr">
        <is>
          <t>3305158</t>
        </is>
      </c>
      <c r="B3253" t="inlineStr">
        <is>
          <t>São José do Vale do Rio Preto</t>
        </is>
      </c>
      <c r="C3253" t="inlineStr">
        <is>
          <t>RJ</t>
        </is>
      </c>
      <c r="D3253" t="inlineStr">
        <is>
          <t>REGIÃO SUDESTE</t>
        </is>
      </c>
      <c r="E3253" s="70">
        <f>SUMPRODUCT(N3253:Q3253,PAINEL_PESOS!$C$16:$C$19)</f>
        <v/>
      </c>
      <c r="F3253" s="70">
        <f>SUMPRODUCT(R3253:T3253,PAINEL_PESOS!$C$21:$C$23)</f>
        <v/>
      </c>
      <c r="G3253" s="70">
        <f>SUMPRODUCT(U3253:V3253,PAINEL_PESOS!$C$25:$C$26)</f>
        <v/>
      </c>
      <c r="H3253" s="70">
        <f>SUMPRODUCT(W3253:X3253,PAINEL_PESOS!$C$28:$C$29)</f>
        <v/>
      </c>
      <c r="I3253" s="70" t="n">
        <v>0.9908282395594501</v>
      </c>
      <c r="J3253" s="70" t="n">
        <v>0.6694497292609691</v>
      </c>
      <c r="K3253" s="71">
        <f>IF(NOT(AND(PAINEL_PESOS!$D$12="OK - 100%",PAINEL_PESOS!$F$20="OK - 100%",PAINEL_PESOS!$F$24="OK - 100%",PAINEL_PESOS!$F$27="OK - 100%",PAINEL_PESOS!$F$30="OK - 100%")),"", (E3253*PAINEL_PESOS!$B$7+F3253*PAINEL_PESOS!$B$8+G3253*PAINEL_PESOS!$B$9+H3253*PAINEL_PESOS!$B$10)*I3253)</f>
        <v/>
      </c>
      <c r="L3253" s="71">
        <f>IF(K3253="","",K3253-J3253)</f>
        <v/>
      </c>
      <c r="M3253" s="71">
        <f>IF(L3253="","",ABS(L3253))</f>
        <v/>
      </c>
      <c r="N3253" t="n">
        <v>1</v>
      </c>
      <c r="O3253" t="n">
        <v>0.9927</v>
      </c>
      <c r="P3253" t="n">
        <v>0.6522703273495248</v>
      </c>
      <c r="Q3253" t="n">
        <v>0.9918465679332406</v>
      </c>
      <c r="R3253" t="n">
        <v>0.339664106730932</v>
      </c>
      <c r="S3253" t="n">
        <v>0.9907511442076901</v>
      </c>
      <c r="T3253" t="n">
        <v>0.9625646676872862</v>
      </c>
      <c r="U3253" t="n">
        <v>0.3352526393540626</v>
      </c>
      <c r="V3253" t="n">
        <v>0.732523444676945</v>
      </c>
      <c r="W3253" t="n">
        <v>0.1929875642120352</v>
      </c>
      <c r="X3253" t="n">
        <v>0.7973474090340386</v>
      </c>
    </row>
    <row r="3254">
      <c r="A3254" t="inlineStr">
        <is>
          <t>3305208</t>
        </is>
      </c>
      <c r="B3254" t="inlineStr">
        <is>
          <t>São Pedro da Aldeia</t>
        </is>
      </c>
      <c r="C3254" t="inlineStr">
        <is>
          <t>RJ</t>
        </is>
      </c>
      <c r="D3254" t="inlineStr">
        <is>
          <t>REGIÃO SUDESTE</t>
        </is>
      </c>
      <c r="E3254" s="70">
        <f>SUMPRODUCT(N3254:Q3254,PAINEL_PESOS!$C$16:$C$19)</f>
        <v/>
      </c>
      <c r="F3254" s="70">
        <f>SUMPRODUCT(R3254:T3254,PAINEL_PESOS!$C$21:$C$23)</f>
        <v/>
      </c>
      <c r="G3254" s="70">
        <f>SUMPRODUCT(U3254:V3254,PAINEL_PESOS!$C$25:$C$26)</f>
        <v/>
      </c>
      <c r="H3254" s="70">
        <f>SUMPRODUCT(W3254:X3254,PAINEL_PESOS!$C$28:$C$29)</f>
        <v/>
      </c>
      <c r="I3254" s="70" t="n">
        <v>0.99674767150049</v>
      </c>
      <c r="J3254" s="70" t="n">
        <v>0.6053649864175078</v>
      </c>
      <c r="K3254" s="71">
        <f>IF(NOT(AND(PAINEL_PESOS!$D$12="OK - 100%",PAINEL_PESOS!$F$20="OK - 100%",PAINEL_PESOS!$F$24="OK - 100%",PAINEL_PESOS!$F$27="OK - 100%",PAINEL_PESOS!$F$30="OK - 100%")),"", (E3254*PAINEL_PESOS!$B$7+F3254*PAINEL_PESOS!$B$8+G3254*PAINEL_PESOS!$B$9+H3254*PAINEL_PESOS!$B$10)*I3254)</f>
        <v/>
      </c>
      <c r="L3254" s="71">
        <f>IF(K3254="","",K3254-J3254)</f>
        <v/>
      </c>
      <c r="M3254" s="71">
        <f>IF(L3254="","",ABS(L3254))</f>
        <v/>
      </c>
      <c r="N3254" t="n">
        <v>0.8</v>
      </c>
      <c r="O3254" t="n">
        <v>1</v>
      </c>
      <c r="P3254" t="n">
        <v>0.6680042238648363</v>
      </c>
      <c r="Q3254" t="n">
        <v>0.9794912950960567</v>
      </c>
      <c r="R3254" t="n">
        <v>0.4590795427734895</v>
      </c>
      <c r="S3254" t="n">
        <v>0.9997903036810811</v>
      </c>
      <c r="T3254" t="n">
        <v>0.9989007324510095</v>
      </c>
      <c r="U3254" t="n">
        <v>0.4767932675794161</v>
      </c>
      <c r="V3254" t="n">
        <v>0.07231080913224086</v>
      </c>
      <c r="W3254" t="n">
        <v>0.2161822969805706</v>
      </c>
      <c r="X3254" t="n">
        <v>0.7311741990964205</v>
      </c>
    </row>
    <row r="3255">
      <c r="A3255" t="inlineStr">
        <is>
          <t>3305307</t>
        </is>
      </c>
      <c r="B3255" t="inlineStr">
        <is>
          <t>São Sebastião do Alto</t>
        </is>
      </c>
      <c r="C3255" t="inlineStr">
        <is>
          <t>RJ</t>
        </is>
      </c>
      <c r="D3255" t="inlineStr">
        <is>
          <t>REGIÃO SUDESTE</t>
        </is>
      </c>
      <c r="E3255" s="70">
        <f>SUMPRODUCT(N3255:Q3255,PAINEL_PESOS!$C$16:$C$19)</f>
        <v/>
      </c>
      <c r="F3255" s="70">
        <f>SUMPRODUCT(R3255:T3255,PAINEL_PESOS!$C$21:$C$23)</f>
        <v/>
      </c>
      <c r="G3255" s="70">
        <f>SUMPRODUCT(U3255:V3255,PAINEL_PESOS!$C$25:$C$26)</f>
        <v/>
      </c>
      <c r="H3255" s="70">
        <f>SUMPRODUCT(W3255:X3255,PAINEL_PESOS!$C$28:$C$29)</f>
        <v/>
      </c>
      <c r="I3255" s="70" t="n">
        <v>0.9909074782844506</v>
      </c>
      <c r="J3255" s="70" t="n">
        <v>0.6705428664358909</v>
      </c>
      <c r="K3255" s="71">
        <f>IF(NOT(AND(PAINEL_PESOS!$D$12="OK - 100%",PAINEL_PESOS!$F$20="OK - 100%",PAINEL_PESOS!$F$24="OK - 100%",PAINEL_PESOS!$F$27="OK - 100%",PAINEL_PESOS!$F$30="OK - 100%")),"", (E3255*PAINEL_PESOS!$B$7+F3255*PAINEL_PESOS!$B$8+G3255*PAINEL_PESOS!$B$9+H3255*PAINEL_PESOS!$B$10)*I3255)</f>
        <v/>
      </c>
      <c r="L3255" s="71">
        <f>IF(K3255="","",K3255-J3255)</f>
        <v/>
      </c>
      <c r="M3255" s="71">
        <f>IF(L3255="","",ABS(L3255))</f>
        <v/>
      </c>
      <c r="N3255" t="n">
        <v>1</v>
      </c>
      <c r="O3255" t="n">
        <v>0.9966</v>
      </c>
      <c r="P3255" t="n">
        <v>0.7248152059134108</v>
      </c>
      <c r="Q3255" t="n">
        <v>0.992633580926283</v>
      </c>
      <c r="R3255" t="n">
        <v>0.2233520437046201</v>
      </c>
      <c r="S3255" t="n">
        <v>0.9999748160609678</v>
      </c>
      <c r="T3255" t="n">
        <v>0.9586608226303769</v>
      </c>
      <c r="U3255" t="n">
        <v>0.2953330157367221</v>
      </c>
      <c r="V3255" t="n">
        <v>0.7388730553663736</v>
      </c>
      <c r="W3255" t="n">
        <v>0.2497977290572333</v>
      </c>
      <c r="X3255" t="n">
        <v>0.8178792484530097</v>
      </c>
    </row>
    <row r="3256">
      <c r="A3256" t="inlineStr">
        <is>
          <t>3305406</t>
        </is>
      </c>
      <c r="B3256" t="inlineStr">
        <is>
          <t>Sapucaia</t>
        </is>
      </c>
      <c r="C3256" t="inlineStr">
        <is>
          <t>RJ</t>
        </is>
      </c>
      <c r="D3256" t="inlineStr">
        <is>
          <t>REGIÃO SUDESTE</t>
        </is>
      </c>
      <c r="E3256" s="70">
        <f>SUMPRODUCT(N3256:Q3256,PAINEL_PESOS!$C$16:$C$19)</f>
        <v/>
      </c>
      <c r="F3256" s="70">
        <f>SUMPRODUCT(R3256:T3256,PAINEL_PESOS!$C$21:$C$23)</f>
        <v/>
      </c>
      <c r="G3256" s="70">
        <f>SUMPRODUCT(U3256:V3256,PAINEL_PESOS!$C$25:$C$26)</f>
        <v/>
      </c>
      <c r="H3256" s="70">
        <f>SUMPRODUCT(W3256:X3256,PAINEL_PESOS!$C$28:$C$29)</f>
        <v/>
      </c>
      <c r="I3256" s="70" t="n">
        <v>0.9966791100346765</v>
      </c>
      <c r="J3256" s="70" t="n">
        <v>0.6689411279508346</v>
      </c>
      <c r="K3256" s="71">
        <f>IF(NOT(AND(PAINEL_PESOS!$D$12="OK - 100%",PAINEL_PESOS!$F$20="OK - 100%",PAINEL_PESOS!$F$24="OK - 100%",PAINEL_PESOS!$F$27="OK - 100%",PAINEL_PESOS!$F$30="OK - 100%")),"", (E3256*PAINEL_PESOS!$B$7+F3256*PAINEL_PESOS!$B$8+G3256*PAINEL_PESOS!$B$9+H3256*PAINEL_PESOS!$B$10)*I3256)</f>
        <v/>
      </c>
      <c r="L3256" s="71">
        <f>IF(K3256="","",K3256-J3256)</f>
        <v/>
      </c>
      <c r="M3256" s="71">
        <f>IF(L3256="","",ABS(L3256))</f>
        <v/>
      </c>
      <c r="N3256" t="n">
        <v>1</v>
      </c>
      <c r="O3256" t="n">
        <v>0.9901</v>
      </c>
      <c r="P3256" t="n">
        <v>0.5036958817317846</v>
      </c>
      <c r="Q3256" t="n">
        <v>0.9919132563596821</v>
      </c>
      <c r="R3256" t="n">
        <v>0.3645736497302018</v>
      </c>
      <c r="S3256" t="n">
        <v>0.9988288329729573</v>
      </c>
      <c r="T3256" t="n">
        <v>0.9894607071758365</v>
      </c>
      <c r="U3256" t="n">
        <v>0.3352526393540626</v>
      </c>
      <c r="V3256" t="n">
        <v>0.7323424360434156</v>
      </c>
      <c r="W3256" t="n">
        <v>0.1929875642120352</v>
      </c>
      <c r="X3256" t="n">
        <v>0.7973474090340386</v>
      </c>
    </row>
    <row r="3257">
      <c r="A3257" t="inlineStr">
        <is>
          <t>3305505</t>
        </is>
      </c>
      <c r="B3257" t="inlineStr">
        <is>
          <t>Saquarema</t>
        </is>
      </c>
      <c r="C3257" t="inlineStr">
        <is>
          <t>RJ</t>
        </is>
      </c>
      <c r="D3257" t="inlineStr">
        <is>
          <t>REGIÃO SUDESTE</t>
        </is>
      </c>
      <c r="E3257" s="70">
        <f>SUMPRODUCT(N3257:Q3257,PAINEL_PESOS!$C$16:$C$19)</f>
        <v/>
      </c>
      <c r="F3257" s="70">
        <f>SUMPRODUCT(R3257:T3257,PAINEL_PESOS!$C$21:$C$23)</f>
        <v/>
      </c>
      <c r="G3257" s="70">
        <f>SUMPRODUCT(U3257:V3257,PAINEL_PESOS!$C$25:$C$26)</f>
        <v/>
      </c>
      <c r="H3257" s="70">
        <f>SUMPRODUCT(W3257:X3257,PAINEL_PESOS!$C$28:$C$29)</f>
        <v/>
      </c>
      <c r="I3257" s="70" t="n">
        <v>0.9973057097961003</v>
      </c>
      <c r="J3257" s="70" t="n">
        <v>0.6310723110373332</v>
      </c>
      <c r="K3257" s="71">
        <f>IF(NOT(AND(PAINEL_PESOS!$D$12="OK - 100%",PAINEL_PESOS!$F$20="OK - 100%",PAINEL_PESOS!$F$24="OK - 100%",PAINEL_PESOS!$F$27="OK - 100%",PAINEL_PESOS!$F$30="OK - 100%")),"", (E3257*PAINEL_PESOS!$B$7+F3257*PAINEL_PESOS!$B$8+G3257*PAINEL_PESOS!$B$9+H3257*PAINEL_PESOS!$B$10)*I3257)</f>
        <v/>
      </c>
      <c r="L3257" s="71">
        <f>IF(K3257="","",K3257-J3257)</f>
        <v/>
      </c>
      <c r="M3257" s="71">
        <f>IF(L3257="","",ABS(L3257))</f>
        <v/>
      </c>
      <c r="N3257" t="n">
        <v>1</v>
      </c>
      <c r="O3257" t="n">
        <v>1</v>
      </c>
      <c r="P3257" t="n">
        <v>0.6443505807814149</v>
      </c>
      <c r="Q3257" t="n">
        <v>0.9890067251767513</v>
      </c>
      <c r="R3257" t="n">
        <v>0.7368387697213223</v>
      </c>
      <c r="S3257" t="n">
        <v>0.9992698362595366</v>
      </c>
      <c r="T3257" t="n">
        <v>0.9946868639564833</v>
      </c>
      <c r="U3257" t="n">
        <v>0.4794429161743823</v>
      </c>
      <c r="V3257" t="n">
        <v>0</v>
      </c>
      <c r="W3257" t="n">
        <v>0.2159271759350892</v>
      </c>
      <c r="X3257" t="n">
        <v>0.7296385131314808</v>
      </c>
    </row>
    <row r="3258">
      <c r="A3258" t="inlineStr">
        <is>
          <t>3305554</t>
        </is>
      </c>
      <c r="B3258" t="inlineStr">
        <is>
          <t>Seropédica</t>
        </is>
      </c>
      <c r="C3258" t="inlineStr">
        <is>
          <t>RJ</t>
        </is>
      </c>
      <c r="D3258" t="inlineStr">
        <is>
          <t>REGIÃO SUDESTE</t>
        </is>
      </c>
      <c r="E3258" s="70">
        <f>SUMPRODUCT(N3258:Q3258,PAINEL_PESOS!$C$16:$C$19)</f>
        <v/>
      </c>
      <c r="F3258" s="70">
        <f>SUMPRODUCT(R3258:T3258,PAINEL_PESOS!$C$21:$C$23)</f>
        <v/>
      </c>
      <c r="G3258" s="70">
        <f>SUMPRODUCT(U3258:V3258,PAINEL_PESOS!$C$25:$C$26)</f>
        <v/>
      </c>
      <c r="H3258" s="70">
        <f>SUMPRODUCT(W3258:X3258,PAINEL_PESOS!$C$28:$C$29)</f>
        <v/>
      </c>
      <c r="I3258" s="70" t="n">
        <v>0.9779528866396942</v>
      </c>
      <c r="J3258" s="70" t="n">
        <v>0.5526811696659469</v>
      </c>
      <c r="K3258" s="71">
        <f>IF(NOT(AND(PAINEL_PESOS!$D$12="OK - 100%",PAINEL_PESOS!$F$20="OK - 100%",PAINEL_PESOS!$F$24="OK - 100%",PAINEL_PESOS!$F$27="OK - 100%",PAINEL_PESOS!$F$30="OK - 100%")),"", (E3258*PAINEL_PESOS!$B$7+F3258*PAINEL_PESOS!$B$8+G3258*PAINEL_PESOS!$B$9+H3258*PAINEL_PESOS!$B$10)*I3258)</f>
        <v/>
      </c>
      <c r="L3258" s="71">
        <f>IF(K3258="","",K3258-J3258)</f>
        <v/>
      </c>
      <c r="M3258" s="71">
        <f>IF(L3258="","",ABS(L3258))</f>
        <v/>
      </c>
      <c r="N3258" t="n">
        <v>0.4</v>
      </c>
      <c r="O3258" t="n">
        <v>0.9445</v>
      </c>
      <c r="P3258" t="n">
        <v>0.65649419218585</v>
      </c>
      <c r="Q3258" t="n">
        <v>0.8823787383614718</v>
      </c>
      <c r="R3258" t="n">
        <v>0.4696704064550016</v>
      </c>
      <c r="S3258" t="n">
        <v>0.9926787002611442</v>
      </c>
      <c r="T3258" t="n">
        <v>0.9771589123375136</v>
      </c>
      <c r="U3258" t="n">
        <v>0.4799830284897057</v>
      </c>
      <c r="V3258" t="n">
        <v>0.02791834162033435</v>
      </c>
      <c r="W3258" t="n">
        <v>0.2158751712961252</v>
      </c>
      <c r="X3258" t="n">
        <v>0.729325474299196</v>
      </c>
    </row>
    <row r="3259">
      <c r="A3259" t="inlineStr">
        <is>
          <t>3305604</t>
        </is>
      </c>
      <c r="B3259" t="inlineStr">
        <is>
          <t>Silva Jardim</t>
        </is>
      </c>
      <c r="C3259" t="inlineStr">
        <is>
          <t>RJ</t>
        </is>
      </c>
      <c r="D3259" t="inlineStr">
        <is>
          <t>REGIÃO SUDESTE</t>
        </is>
      </c>
      <c r="E3259" s="70">
        <f>SUMPRODUCT(N3259:Q3259,PAINEL_PESOS!$C$16:$C$19)</f>
        <v/>
      </c>
      <c r="F3259" s="70">
        <f>SUMPRODUCT(R3259:T3259,PAINEL_PESOS!$C$21:$C$23)</f>
        <v/>
      </c>
      <c r="G3259" s="70">
        <f>SUMPRODUCT(U3259:V3259,PAINEL_PESOS!$C$25:$C$26)</f>
        <v/>
      </c>
      <c r="H3259" s="70">
        <f>SUMPRODUCT(W3259:X3259,PAINEL_PESOS!$C$28:$C$29)</f>
        <v/>
      </c>
      <c r="I3259" s="70" t="n">
        <v>0.999663088042113</v>
      </c>
      <c r="J3259" s="70" t="n">
        <v>0.606632970844209</v>
      </c>
      <c r="K3259" s="71">
        <f>IF(NOT(AND(PAINEL_PESOS!$D$12="OK - 100%",PAINEL_PESOS!$F$20="OK - 100%",PAINEL_PESOS!$F$24="OK - 100%",PAINEL_PESOS!$F$27="OK - 100%",PAINEL_PESOS!$F$30="OK - 100%")),"", (E3259*PAINEL_PESOS!$B$7+F3259*PAINEL_PESOS!$B$8+G3259*PAINEL_PESOS!$B$9+H3259*PAINEL_PESOS!$B$10)*I3259)</f>
        <v/>
      </c>
      <c r="L3259" s="71">
        <f>IF(K3259="","",K3259-J3259)</f>
        <v/>
      </c>
      <c r="M3259" s="71">
        <f>IF(L3259="","",ABS(L3259))</f>
        <v/>
      </c>
      <c r="N3259" t="n">
        <v>1</v>
      </c>
      <c r="O3259" t="n">
        <v>1</v>
      </c>
      <c r="P3259" t="n">
        <v>0.8560718057022175</v>
      </c>
      <c r="Q3259" t="n">
        <v>0.9992005760234535</v>
      </c>
      <c r="R3259" t="n">
        <v>0.3126089162344642</v>
      </c>
      <c r="S3259" t="n">
        <v>0.9999279353905646</v>
      </c>
      <c r="T3259" t="n">
        <v>0.9989089209281877</v>
      </c>
      <c r="U3259" t="n">
        <v>0.3567922488588849</v>
      </c>
      <c r="V3259" t="n">
        <v>0</v>
      </c>
      <c r="W3259" t="n">
        <v>0.2278453551231048</v>
      </c>
      <c r="X3259" t="n">
        <v>0.8014617298107536</v>
      </c>
    </row>
    <row r="3260">
      <c r="A3260" t="inlineStr">
        <is>
          <t>3305703</t>
        </is>
      </c>
      <c r="B3260" t="inlineStr">
        <is>
          <t>Sumidouro</t>
        </is>
      </c>
      <c r="C3260" t="inlineStr">
        <is>
          <t>RJ</t>
        </is>
      </c>
      <c r="D3260" t="inlineStr">
        <is>
          <t>REGIÃO SUDESTE</t>
        </is>
      </c>
      <c r="E3260" s="70">
        <f>SUMPRODUCT(N3260:Q3260,PAINEL_PESOS!$C$16:$C$19)</f>
        <v/>
      </c>
      <c r="F3260" s="70">
        <f>SUMPRODUCT(R3260:T3260,PAINEL_PESOS!$C$21:$C$23)</f>
        <v/>
      </c>
      <c r="G3260" s="70">
        <f>SUMPRODUCT(U3260:V3260,PAINEL_PESOS!$C$25:$C$26)</f>
        <v/>
      </c>
      <c r="H3260" s="70">
        <f>SUMPRODUCT(W3260:X3260,PAINEL_PESOS!$C$28:$C$29)</f>
        <v/>
      </c>
      <c r="I3260" s="70" t="n">
        <v>0.9777900510556196</v>
      </c>
      <c r="J3260" s="70" t="n">
        <v>0.6191378352652097</v>
      </c>
      <c r="K3260" s="71">
        <f>IF(NOT(AND(PAINEL_PESOS!$D$12="OK - 100%",PAINEL_PESOS!$F$20="OK - 100%",PAINEL_PESOS!$F$24="OK - 100%",PAINEL_PESOS!$F$27="OK - 100%",PAINEL_PESOS!$F$30="OK - 100%")),"", (E3260*PAINEL_PESOS!$B$7+F3260*PAINEL_PESOS!$B$8+G3260*PAINEL_PESOS!$B$9+H3260*PAINEL_PESOS!$B$10)*I3260)</f>
        <v/>
      </c>
      <c r="L3260" s="71">
        <f>IF(K3260="","",K3260-J3260)</f>
        <v/>
      </c>
      <c r="M3260" s="71">
        <f>IF(L3260="","",ABS(L3260))</f>
        <v/>
      </c>
      <c r="N3260" t="n">
        <v>0.2</v>
      </c>
      <c r="O3260" t="n">
        <v>0.9956</v>
      </c>
      <c r="P3260" t="n">
        <v>0.8609292502639916</v>
      </c>
      <c r="Q3260" t="n">
        <v>0.9945029551540171</v>
      </c>
      <c r="R3260" t="n">
        <v>0.3162522773772946</v>
      </c>
      <c r="S3260" t="n">
        <v>0.9991228013572683</v>
      </c>
      <c r="T3260" t="n">
        <v>0.8902288116825153</v>
      </c>
      <c r="U3260" t="n">
        <v>0.3352281248910732</v>
      </c>
      <c r="V3260" t="n">
        <v>0.7440803231608039</v>
      </c>
      <c r="W3260" t="n">
        <v>0.1930224510811315</v>
      </c>
      <c r="X3260" t="n">
        <v>0.7973600175451401</v>
      </c>
    </row>
    <row r="3261">
      <c r="A3261" t="inlineStr">
        <is>
          <t>3305752</t>
        </is>
      </c>
      <c r="B3261" t="inlineStr">
        <is>
          <t>Tanguá</t>
        </is>
      </c>
      <c r="C3261" t="inlineStr">
        <is>
          <t>RJ</t>
        </is>
      </c>
      <c r="D3261" t="inlineStr">
        <is>
          <t>REGIÃO SUDESTE</t>
        </is>
      </c>
      <c r="E3261" s="70">
        <f>SUMPRODUCT(N3261:Q3261,PAINEL_PESOS!$C$16:$C$19)</f>
        <v/>
      </c>
      <c r="F3261" s="70">
        <f>SUMPRODUCT(R3261:T3261,PAINEL_PESOS!$C$21:$C$23)</f>
        <v/>
      </c>
      <c r="G3261" s="70">
        <f>SUMPRODUCT(U3261:V3261,PAINEL_PESOS!$C$25:$C$26)</f>
        <v/>
      </c>
      <c r="H3261" s="70">
        <f>SUMPRODUCT(W3261:X3261,PAINEL_PESOS!$C$28:$C$29)</f>
        <v/>
      </c>
      <c r="I3261" s="70" t="n">
        <v>0.9962768099157608</v>
      </c>
      <c r="J3261" s="70" t="n">
        <v>0.5745672569548481</v>
      </c>
      <c r="K3261" s="71">
        <f>IF(NOT(AND(PAINEL_PESOS!$D$12="OK - 100%",PAINEL_PESOS!$F$20="OK - 100%",PAINEL_PESOS!$F$24="OK - 100%",PAINEL_PESOS!$F$27="OK - 100%",PAINEL_PESOS!$F$30="OK - 100%")),"", (E3261*PAINEL_PESOS!$B$7+F3261*PAINEL_PESOS!$B$8+G3261*PAINEL_PESOS!$B$9+H3261*PAINEL_PESOS!$B$10)*I3261)</f>
        <v/>
      </c>
      <c r="L3261" s="71">
        <f>IF(K3261="","",K3261-J3261)</f>
        <v/>
      </c>
      <c r="M3261" s="71">
        <f>IF(L3261="","",ABS(L3261))</f>
        <v/>
      </c>
      <c r="N3261" t="n">
        <v>0.2</v>
      </c>
      <c r="O3261" t="n">
        <v>1</v>
      </c>
      <c r="P3261" t="n">
        <v>0.9831045406546992</v>
      </c>
      <c r="Q3261" t="n">
        <v>0.9778609292599166</v>
      </c>
      <c r="R3261" t="n">
        <v>0.3310185827882176</v>
      </c>
      <c r="S3261" t="n">
        <v>0.9992614372154176</v>
      </c>
      <c r="T3261" t="n">
        <v>0.997987613901943</v>
      </c>
      <c r="U3261" t="n">
        <v>0.4799830284897057</v>
      </c>
      <c r="V3261" t="n">
        <v>0.05587096489792165</v>
      </c>
      <c r="W3261" t="n">
        <v>0.2158751712961252</v>
      </c>
      <c r="X3261" t="n">
        <v>0.729325474299196</v>
      </c>
    </row>
    <row r="3262">
      <c r="A3262" t="inlineStr">
        <is>
          <t>3305802</t>
        </is>
      </c>
      <c r="B3262" t="inlineStr">
        <is>
          <t>Teresópolis</t>
        </is>
      </c>
      <c r="C3262" t="inlineStr">
        <is>
          <t>RJ</t>
        </is>
      </c>
      <c r="D3262" t="inlineStr">
        <is>
          <t>REGIÃO SUDESTE</t>
        </is>
      </c>
      <c r="E3262" s="70">
        <f>SUMPRODUCT(N3262:Q3262,PAINEL_PESOS!$C$16:$C$19)</f>
        <v/>
      </c>
      <c r="F3262" s="70">
        <f>SUMPRODUCT(R3262:T3262,PAINEL_PESOS!$C$21:$C$23)</f>
        <v/>
      </c>
      <c r="G3262" s="70">
        <f>SUMPRODUCT(U3262:V3262,PAINEL_PESOS!$C$25:$C$26)</f>
        <v/>
      </c>
      <c r="H3262" s="70">
        <f>SUMPRODUCT(W3262:X3262,PAINEL_PESOS!$C$28:$C$29)</f>
        <v/>
      </c>
      <c r="I3262" s="70" t="n">
        <v>0.9896930307755907</v>
      </c>
      <c r="J3262" s="70" t="n">
        <v>0.6542300047904972</v>
      </c>
      <c r="K3262" s="71">
        <f>IF(NOT(AND(PAINEL_PESOS!$D$12="OK - 100%",PAINEL_PESOS!$F$20="OK - 100%",PAINEL_PESOS!$F$24="OK - 100%",PAINEL_PESOS!$F$27="OK - 100%",PAINEL_PESOS!$F$30="OK - 100%")),"", (E3262*PAINEL_PESOS!$B$7+F3262*PAINEL_PESOS!$B$8+G3262*PAINEL_PESOS!$B$9+H3262*PAINEL_PESOS!$B$10)*I3262)</f>
        <v/>
      </c>
      <c r="L3262" s="71">
        <f>IF(K3262="","",K3262-J3262)</f>
        <v/>
      </c>
      <c r="M3262" s="71">
        <f>IF(L3262="","",ABS(L3262))</f>
        <v/>
      </c>
      <c r="N3262" t="n">
        <v>0.8</v>
      </c>
      <c r="O3262" t="n">
        <v>0.9867</v>
      </c>
      <c r="P3262" t="n">
        <v>0.6333685322069694</v>
      </c>
      <c r="Q3262" t="n">
        <v>0.9562506932426763</v>
      </c>
      <c r="R3262" t="n">
        <v>0.5294165459830484</v>
      </c>
      <c r="S3262" t="n">
        <v>0.9846813513629801</v>
      </c>
      <c r="T3262" t="n">
        <v>0.9853539181335188</v>
      </c>
      <c r="U3262" t="n">
        <v>0.3353053640144965</v>
      </c>
      <c r="V3262" t="n">
        <v>0.6082577421937516</v>
      </c>
      <c r="W3262" t="n">
        <v>0.1930001883512235</v>
      </c>
      <c r="X3262" t="n">
        <v>0.797322749123345</v>
      </c>
    </row>
    <row r="3263">
      <c r="A3263" t="inlineStr">
        <is>
          <t>3305901</t>
        </is>
      </c>
      <c r="B3263" t="inlineStr">
        <is>
          <t>Trajano de Morais</t>
        </is>
      </c>
      <c r="C3263" t="inlineStr">
        <is>
          <t>RJ</t>
        </is>
      </c>
      <c r="D3263" t="inlineStr">
        <is>
          <t>REGIÃO SUDESTE</t>
        </is>
      </c>
      <c r="E3263" s="70">
        <f>SUMPRODUCT(N3263:Q3263,PAINEL_PESOS!$C$16:$C$19)</f>
        <v/>
      </c>
      <c r="F3263" s="70">
        <f>SUMPRODUCT(R3263:T3263,PAINEL_PESOS!$C$21:$C$23)</f>
        <v/>
      </c>
      <c r="G3263" s="70">
        <f>SUMPRODUCT(U3263:V3263,PAINEL_PESOS!$C$25:$C$26)</f>
        <v/>
      </c>
      <c r="H3263" s="70">
        <f>SUMPRODUCT(W3263:X3263,PAINEL_PESOS!$C$28:$C$29)</f>
        <v/>
      </c>
      <c r="I3263" s="70" t="n">
        <v>0.9990336855615977</v>
      </c>
      <c r="J3263" s="70" t="n">
        <v>0.5829149836214762</v>
      </c>
      <c r="K3263" s="71">
        <f>IF(NOT(AND(PAINEL_PESOS!$D$12="OK - 100%",PAINEL_PESOS!$F$20="OK - 100%",PAINEL_PESOS!$F$24="OK - 100%",PAINEL_PESOS!$F$27="OK - 100%",PAINEL_PESOS!$F$30="OK - 100%")),"", (E3263*PAINEL_PESOS!$B$7+F3263*PAINEL_PESOS!$B$8+G3263*PAINEL_PESOS!$B$9+H3263*PAINEL_PESOS!$B$10)*I3263)</f>
        <v/>
      </c>
      <c r="L3263" s="71">
        <f>IF(K3263="","",K3263-J3263)</f>
        <v/>
      </c>
      <c r="M3263" s="71">
        <f>IF(L3263="","",ABS(L3263))</f>
        <v/>
      </c>
      <c r="N3263" t="n">
        <v>0.2</v>
      </c>
      <c r="O3263" t="n">
        <v>0.9818</v>
      </c>
      <c r="P3263" t="n">
        <v>0.6024287222808871</v>
      </c>
      <c r="Q3263" t="n">
        <v>0.9977400753129703</v>
      </c>
      <c r="R3263" t="n">
        <v>0.2292196081756181</v>
      </c>
      <c r="S3263" t="n">
        <v>0.9998042432517248</v>
      </c>
      <c r="T3263" t="n">
        <v>0.9968307991531923</v>
      </c>
      <c r="U3263" t="n">
        <v>0.2639377327225951</v>
      </c>
      <c r="V3263" t="n">
        <v>0.4472964004792094</v>
      </c>
      <c r="W3263" t="n">
        <v>0.2937874656545909</v>
      </c>
      <c r="X3263" t="n">
        <v>0.7879213629018849</v>
      </c>
    </row>
    <row r="3264">
      <c r="A3264" t="inlineStr">
        <is>
          <t>3306008</t>
        </is>
      </c>
      <c r="B3264" t="inlineStr">
        <is>
          <t>Três Rios</t>
        </is>
      </c>
      <c r="C3264" t="inlineStr">
        <is>
          <t>RJ</t>
        </is>
      </c>
      <c r="D3264" t="inlineStr">
        <is>
          <t>REGIÃO SUDESTE</t>
        </is>
      </c>
      <c r="E3264" s="70">
        <f>SUMPRODUCT(N3264:Q3264,PAINEL_PESOS!$C$16:$C$19)</f>
        <v/>
      </c>
      <c r="F3264" s="70">
        <f>SUMPRODUCT(R3264:T3264,PAINEL_PESOS!$C$21:$C$23)</f>
        <v/>
      </c>
      <c r="G3264" s="70">
        <f>SUMPRODUCT(U3264:V3264,PAINEL_PESOS!$C$25:$C$26)</f>
        <v/>
      </c>
      <c r="H3264" s="70">
        <f>SUMPRODUCT(W3264:X3264,PAINEL_PESOS!$C$28:$C$29)</f>
        <v/>
      </c>
      <c r="I3264" s="70" t="n">
        <v>0.9917669026205697</v>
      </c>
      <c r="J3264" s="70" t="n">
        <v>0.6822094898727205</v>
      </c>
      <c r="K3264" s="71">
        <f>IF(NOT(AND(PAINEL_PESOS!$D$12="OK - 100%",PAINEL_PESOS!$F$20="OK - 100%",PAINEL_PESOS!$F$24="OK - 100%",PAINEL_PESOS!$F$27="OK - 100%",PAINEL_PESOS!$F$30="OK - 100%")),"", (E3264*PAINEL_PESOS!$B$7+F3264*PAINEL_PESOS!$B$8+G3264*PAINEL_PESOS!$B$9+H3264*PAINEL_PESOS!$B$10)*I3264)</f>
        <v/>
      </c>
      <c r="L3264" s="71">
        <f>IF(K3264="","",K3264-J3264)</f>
        <v/>
      </c>
      <c r="M3264" s="71">
        <f>IF(L3264="","",ABS(L3264))</f>
        <v/>
      </c>
      <c r="N3264" t="n">
        <v>0.8</v>
      </c>
      <c r="O3264" t="n">
        <v>0.9919</v>
      </c>
      <c r="P3264" t="n">
        <v>0.8527983104540655</v>
      </c>
      <c r="Q3264" t="n">
        <v>0.9610590136487597</v>
      </c>
      <c r="R3264" t="n">
        <v>0.5138258832312074</v>
      </c>
      <c r="S3264" t="n">
        <v>0.9778657856210103</v>
      </c>
      <c r="T3264" t="n">
        <v>0.9960993109342033</v>
      </c>
      <c r="U3264" t="n">
        <v>0.326224993836864</v>
      </c>
      <c r="V3264" t="n">
        <v>0.7457833582163986</v>
      </c>
      <c r="W3264" t="n">
        <v>0.1976774774981244</v>
      </c>
      <c r="X3264" t="n">
        <v>0.7718906984023519</v>
      </c>
    </row>
    <row r="3265">
      <c r="A3265" t="inlineStr">
        <is>
          <t>3306107</t>
        </is>
      </c>
      <c r="B3265" t="inlineStr">
        <is>
          <t>Valença</t>
        </is>
      </c>
      <c r="C3265" t="inlineStr">
        <is>
          <t>RJ</t>
        </is>
      </c>
      <c r="D3265" t="inlineStr">
        <is>
          <t>REGIÃO SUDESTE</t>
        </is>
      </c>
      <c r="E3265" s="70">
        <f>SUMPRODUCT(N3265:Q3265,PAINEL_PESOS!$C$16:$C$19)</f>
        <v/>
      </c>
      <c r="F3265" s="70">
        <f>SUMPRODUCT(R3265:T3265,PAINEL_PESOS!$C$21:$C$23)</f>
        <v/>
      </c>
      <c r="G3265" s="70">
        <f>SUMPRODUCT(U3265:V3265,PAINEL_PESOS!$C$25:$C$26)</f>
        <v/>
      </c>
      <c r="H3265" s="70">
        <f>SUMPRODUCT(W3265:X3265,PAINEL_PESOS!$C$28:$C$29)</f>
        <v/>
      </c>
      <c r="I3265" s="70" t="n">
        <v>0.9974198431379834</v>
      </c>
      <c r="J3265" s="70" t="n">
        <v>0.6836098374919679</v>
      </c>
      <c r="K3265" s="71">
        <f>IF(NOT(AND(PAINEL_PESOS!$D$12="OK - 100%",PAINEL_PESOS!$F$20="OK - 100%",PAINEL_PESOS!$F$24="OK - 100%",PAINEL_PESOS!$F$27="OK - 100%",PAINEL_PESOS!$F$30="OK - 100%")),"", (E3265*PAINEL_PESOS!$B$7+F3265*PAINEL_PESOS!$B$8+G3265*PAINEL_PESOS!$B$9+H3265*PAINEL_PESOS!$B$10)*I3265)</f>
        <v/>
      </c>
      <c r="L3265" s="71">
        <f>IF(K3265="","",K3265-J3265)</f>
        <v/>
      </c>
      <c r="M3265" s="71">
        <f>IF(L3265="","",ABS(L3265))</f>
        <v/>
      </c>
      <c r="N3265" t="n">
        <v>1</v>
      </c>
      <c r="O3265" t="n">
        <v>0.9677</v>
      </c>
      <c r="P3265" t="n">
        <v>0.4295670538542766</v>
      </c>
      <c r="Q3265" t="n">
        <v>0.990303538008132</v>
      </c>
      <c r="R3265" t="n">
        <v>0.4516807132888468</v>
      </c>
      <c r="S3265" t="n">
        <v>0.9977842795250773</v>
      </c>
      <c r="T3265" t="n">
        <v>0.994948838850821</v>
      </c>
      <c r="U3265" t="n">
        <v>0.3772603763191103</v>
      </c>
      <c r="V3265" t="n">
        <v>0.7035825616924976</v>
      </c>
      <c r="W3265" t="n">
        <v>0.2676735298496288</v>
      </c>
      <c r="X3265" t="n">
        <v>0.8111147815894999</v>
      </c>
    </row>
    <row r="3266">
      <c r="A3266" t="inlineStr">
        <is>
          <t>3306156</t>
        </is>
      </c>
      <c r="B3266" t="inlineStr">
        <is>
          <t>Varre-Sai</t>
        </is>
      </c>
      <c r="C3266" t="inlineStr">
        <is>
          <t>RJ</t>
        </is>
      </c>
      <c r="D3266" t="inlineStr">
        <is>
          <t>REGIÃO SUDESTE</t>
        </is>
      </c>
      <c r="E3266" s="70">
        <f>SUMPRODUCT(N3266:Q3266,PAINEL_PESOS!$C$16:$C$19)</f>
        <v/>
      </c>
      <c r="F3266" s="70">
        <f>SUMPRODUCT(R3266:T3266,PAINEL_PESOS!$C$21:$C$23)</f>
        <v/>
      </c>
      <c r="G3266" s="70">
        <f>SUMPRODUCT(U3266:V3266,PAINEL_PESOS!$C$25:$C$26)</f>
        <v/>
      </c>
      <c r="H3266" s="70">
        <f>SUMPRODUCT(W3266:X3266,PAINEL_PESOS!$C$28:$C$29)</f>
        <v/>
      </c>
      <c r="I3266" s="70" t="n">
        <v>0.9965572183857788</v>
      </c>
      <c r="J3266" s="70" t="n">
        <v>0.6072501424753055</v>
      </c>
      <c r="K3266" s="71">
        <f>IF(NOT(AND(PAINEL_PESOS!$D$12="OK - 100%",PAINEL_PESOS!$F$20="OK - 100%",PAINEL_PESOS!$F$24="OK - 100%",PAINEL_PESOS!$F$27="OK - 100%",PAINEL_PESOS!$F$30="OK - 100%")),"", (E3266*PAINEL_PESOS!$B$7+F3266*PAINEL_PESOS!$B$8+G3266*PAINEL_PESOS!$B$9+H3266*PAINEL_PESOS!$B$10)*I3266)</f>
        <v/>
      </c>
      <c r="L3266" s="71">
        <f>IF(K3266="","",K3266-J3266)</f>
        <v/>
      </c>
      <c r="M3266" s="71">
        <f>IF(L3266="","",ABS(L3266))</f>
        <v/>
      </c>
      <c r="N3266" t="n">
        <v>0.2</v>
      </c>
      <c r="O3266" t="n">
        <v>1</v>
      </c>
      <c r="P3266" t="n">
        <v>0.5804646251319958</v>
      </c>
      <c r="Q3266" t="n">
        <v>0.988194688941023</v>
      </c>
      <c r="R3266" t="n">
        <v>0.2611130066944576</v>
      </c>
      <c r="S3266" t="n">
        <v>0.9998296478216535</v>
      </c>
      <c r="T3266" t="n">
        <v>0.9911666484688916</v>
      </c>
      <c r="U3266" t="n">
        <v>0.1697703818956108</v>
      </c>
      <c r="V3266" t="n">
        <v>0.6704565111529679</v>
      </c>
      <c r="W3266" t="n">
        <v>0.3635071699122957</v>
      </c>
      <c r="X3266" t="n">
        <v>0.7853140343933865</v>
      </c>
    </row>
    <row r="3267">
      <c r="A3267" t="inlineStr">
        <is>
          <t>3306206</t>
        </is>
      </c>
      <c r="B3267" t="inlineStr">
        <is>
          <t>Vassouras</t>
        </is>
      </c>
      <c r="C3267" t="inlineStr">
        <is>
          <t>RJ</t>
        </is>
      </c>
      <c r="D3267" t="inlineStr">
        <is>
          <t>REGIÃO SUDESTE</t>
        </is>
      </c>
      <c r="E3267" s="70">
        <f>SUMPRODUCT(N3267:Q3267,PAINEL_PESOS!$C$16:$C$19)</f>
        <v/>
      </c>
      <c r="F3267" s="70">
        <f>SUMPRODUCT(R3267:T3267,PAINEL_PESOS!$C$21:$C$23)</f>
        <v/>
      </c>
      <c r="G3267" s="70">
        <f>SUMPRODUCT(U3267:V3267,PAINEL_PESOS!$C$25:$C$26)</f>
        <v/>
      </c>
      <c r="H3267" s="70">
        <f>SUMPRODUCT(W3267:X3267,PAINEL_PESOS!$C$28:$C$29)</f>
        <v/>
      </c>
      <c r="I3267" s="70" t="n">
        <v>0.9949586300325092</v>
      </c>
      <c r="J3267" s="70" t="n">
        <v>0.6248108262703554</v>
      </c>
      <c r="K3267" s="71">
        <f>IF(NOT(AND(PAINEL_PESOS!$D$12="OK - 100%",PAINEL_PESOS!$F$20="OK - 100%",PAINEL_PESOS!$F$24="OK - 100%",PAINEL_PESOS!$F$27="OK - 100%",PAINEL_PESOS!$F$30="OK - 100%")),"", (E3267*PAINEL_PESOS!$B$7+F3267*PAINEL_PESOS!$B$8+G3267*PAINEL_PESOS!$B$9+H3267*PAINEL_PESOS!$B$10)*I3267)</f>
        <v/>
      </c>
      <c r="L3267" s="71">
        <f>IF(K3267="","",K3267-J3267)</f>
        <v/>
      </c>
      <c r="M3267" s="71">
        <f>IF(L3267="","",ABS(L3267))</f>
        <v/>
      </c>
      <c r="N3267" t="n">
        <v>1</v>
      </c>
      <c r="O3267" t="n">
        <v>1</v>
      </c>
      <c r="P3267" t="n">
        <v>0.641921858500528</v>
      </c>
      <c r="Q3267" t="n">
        <v>0.9852679075172539</v>
      </c>
      <c r="R3267" t="n">
        <v>0.3816685005924005</v>
      </c>
      <c r="S3267" t="n">
        <v>0.9987564328825917</v>
      </c>
      <c r="T3267" t="n">
        <v>0.9855010249417555</v>
      </c>
      <c r="U3267" t="n">
        <v>0.3230605405617798</v>
      </c>
      <c r="V3267" t="n">
        <v>0.3981606826976929</v>
      </c>
      <c r="W3267" t="n">
        <v>0.2088834930621483</v>
      </c>
      <c r="X3267" t="n">
        <v>0.7028299411198415</v>
      </c>
    </row>
    <row r="3268">
      <c r="A3268" t="inlineStr">
        <is>
          <t>3306305</t>
        </is>
      </c>
      <c r="B3268" t="inlineStr">
        <is>
          <t>Volta Redonda</t>
        </is>
      </c>
      <c r="C3268" t="inlineStr">
        <is>
          <t>RJ</t>
        </is>
      </c>
      <c r="D3268" t="inlineStr">
        <is>
          <t>REGIÃO SUDESTE</t>
        </is>
      </c>
      <c r="E3268" s="70">
        <f>SUMPRODUCT(N3268:Q3268,PAINEL_PESOS!$C$16:$C$19)</f>
        <v/>
      </c>
      <c r="F3268" s="70">
        <f>SUMPRODUCT(R3268:T3268,PAINEL_PESOS!$C$21:$C$23)</f>
        <v/>
      </c>
      <c r="G3268" s="70">
        <f>SUMPRODUCT(U3268:V3268,PAINEL_PESOS!$C$25:$C$26)</f>
        <v/>
      </c>
      <c r="H3268" s="70">
        <f>SUMPRODUCT(W3268:X3268,PAINEL_PESOS!$C$28:$C$29)</f>
        <v/>
      </c>
      <c r="I3268" s="70" t="n">
        <v>0.9165044024057687</v>
      </c>
      <c r="J3268" s="70" t="n">
        <v>0.5509817729810969</v>
      </c>
      <c r="K3268" s="71">
        <f>IF(NOT(AND(PAINEL_PESOS!$D$12="OK - 100%",PAINEL_PESOS!$F$20="OK - 100%",PAINEL_PESOS!$F$24="OK - 100%",PAINEL_PESOS!$F$27="OK - 100%",PAINEL_PESOS!$F$30="OK - 100%")),"", (E3268*PAINEL_PESOS!$B$7+F3268*PAINEL_PESOS!$B$8+G3268*PAINEL_PESOS!$B$9+H3268*PAINEL_PESOS!$B$10)*I3268)</f>
        <v/>
      </c>
      <c r="L3268" s="71">
        <f>IF(K3268="","",K3268-J3268)</f>
        <v/>
      </c>
      <c r="M3268" s="71">
        <f>IF(L3268="","",ABS(L3268))</f>
        <v/>
      </c>
      <c r="N3268" t="n">
        <v>1</v>
      </c>
      <c r="O3268" t="n">
        <v>1</v>
      </c>
      <c r="P3268" t="n">
        <v>0.4318901795142555</v>
      </c>
      <c r="Q3268" t="n">
        <v>0.6902287145657546</v>
      </c>
      <c r="R3268" t="n">
        <v>0.6014932098618421</v>
      </c>
      <c r="S3268" t="n">
        <v>0.3699504817437996</v>
      </c>
      <c r="T3268" t="n">
        <v>0.9959335179802419</v>
      </c>
      <c r="U3268" t="n">
        <v>0.3200560669356045</v>
      </c>
      <c r="V3268" t="n">
        <v>0.7056469418571292</v>
      </c>
      <c r="W3268" t="n">
        <v>0.2087496288013018</v>
      </c>
      <c r="X3268" t="n">
        <v>0.7023226516185088</v>
      </c>
    </row>
    <row r="3269">
      <c r="A3269" t="inlineStr">
        <is>
          <t>3500105</t>
        </is>
      </c>
      <c r="B3269" t="inlineStr">
        <is>
          <t>Adamantina</t>
        </is>
      </c>
      <c r="C3269" t="inlineStr">
        <is>
          <t>SP</t>
        </is>
      </c>
      <c r="D3269" t="inlineStr">
        <is>
          <t>REGIÃO SUDESTE</t>
        </is>
      </c>
      <c r="E3269" s="70">
        <f>SUMPRODUCT(N3269:Q3269,PAINEL_PESOS!$C$16:$C$19)</f>
        <v/>
      </c>
      <c r="F3269" s="70">
        <f>SUMPRODUCT(R3269:T3269,PAINEL_PESOS!$C$21:$C$23)</f>
        <v/>
      </c>
      <c r="G3269" s="70">
        <f>SUMPRODUCT(U3269:V3269,PAINEL_PESOS!$C$25:$C$26)</f>
        <v/>
      </c>
      <c r="H3269" s="70">
        <f>SUMPRODUCT(W3269:X3269,PAINEL_PESOS!$C$28:$C$29)</f>
        <v/>
      </c>
      <c r="I3269" s="70" t="n">
        <v>0.9928307537310413</v>
      </c>
      <c r="J3269" s="70" t="n">
        <v>0.6714226987287506</v>
      </c>
      <c r="K3269" s="71">
        <f>IF(NOT(AND(PAINEL_PESOS!$D$12="OK - 100%",PAINEL_PESOS!$F$20="OK - 100%",PAINEL_PESOS!$F$24="OK - 100%",PAINEL_PESOS!$F$27="OK - 100%",PAINEL_PESOS!$F$30="OK - 100%")),"", (E3269*PAINEL_PESOS!$B$7+F3269*PAINEL_PESOS!$B$8+G3269*PAINEL_PESOS!$B$9+H3269*PAINEL_PESOS!$B$10)*I3269)</f>
        <v/>
      </c>
      <c r="L3269" s="71">
        <f>IF(K3269="","",K3269-J3269)</f>
        <v/>
      </c>
      <c r="M3269" s="71">
        <f>IF(L3269="","",ABS(L3269))</f>
        <v/>
      </c>
      <c r="N3269" t="n">
        <v>1</v>
      </c>
      <c r="O3269" t="n">
        <v>0.9985000000000001</v>
      </c>
      <c r="P3269" t="n">
        <v>0.8109820485744457</v>
      </c>
      <c r="Q3269" t="n">
        <v>0.9794567538656421</v>
      </c>
      <c r="R3269" t="n">
        <v>0.3954591417688819</v>
      </c>
      <c r="S3269" t="n">
        <v>0.9768668188139241</v>
      </c>
      <c r="T3269" t="n">
        <v>0.98802157892107</v>
      </c>
      <c r="U3269" t="n">
        <v>0.0774752353952096</v>
      </c>
      <c r="V3269" t="n">
        <v>0.5990221502386757</v>
      </c>
      <c r="W3269" t="n">
        <v>0.4151619370300482</v>
      </c>
      <c r="X3269" t="n">
        <v>0.8504746693666685</v>
      </c>
    </row>
    <row r="3270">
      <c r="A3270" t="inlineStr">
        <is>
          <t>3500204</t>
        </is>
      </c>
      <c r="B3270" t="inlineStr">
        <is>
          <t>Adolfo</t>
        </is>
      </c>
      <c r="C3270" t="inlineStr">
        <is>
          <t>SP</t>
        </is>
      </c>
      <c r="D3270" t="inlineStr">
        <is>
          <t>REGIÃO SUDESTE</t>
        </is>
      </c>
      <c r="E3270" s="70">
        <f>SUMPRODUCT(N3270:Q3270,PAINEL_PESOS!$C$16:$C$19)</f>
        <v/>
      </c>
      <c r="F3270" s="70">
        <f>SUMPRODUCT(R3270:T3270,PAINEL_PESOS!$C$21:$C$23)</f>
        <v/>
      </c>
      <c r="G3270" s="70">
        <f>SUMPRODUCT(U3270:V3270,PAINEL_PESOS!$C$25:$C$26)</f>
        <v/>
      </c>
      <c r="H3270" s="70">
        <f>SUMPRODUCT(W3270:X3270,PAINEL_PESOS!$C$28:$C$29)</f>
        <v/>
      </c>
      <c r="I3270" s="70" t="n">
        <v>0.9977977986711681</v>
      </c>
      <c r="J3270" s="70" t="n">
        <v>0.6439801027089956</v>
      </c>
      <c r="K3270" s="71">
        <f>IF(NOT(AND(PAINEL_PESOS!$D$12="OK - 100%",PAINEL_PESOS!$F$20="OK - 100%",PAINEL_PESOS!$F$24="OK - 100%",PAINEL_PESOS!$F$27="OK - 100%",PAINEL_PESOS!$F$30="OK - 100%")),"", (E3270*PAINEL_PESOS!$B$7+F3270*PAINEL_PESOS!$B$8+G3270*PAINEL_PESOS!$B$9+H3270*PAINEL_PESOS!$B$10)*I3270)</f>
        <v/>
      </c>
      <c r="L3270" s="71">
        <f>IF(K3270="","",K3270-J3270)</f>
        <v/>
      </c>
      <c r="M3270" s="71">
        <f>IF(L3270="","",ABS(L3270))</f>
        <v/>
      </c>
      <c r="N3270" t="n">
        <v>1</v>
      </c>
      <c r="O3270" t="n">
        <v>1</v>
      </c>
      <c r="P3270" t="n">
        <v>0.9074973600844772</v>
      </c>
      <c r="Q3270" t="n">
        <v>0.9950014777161029</v>
      </c>
      <c r="R3270" t="n">
        <v>0.2011032406790246</v>
      </c>
      <c r="S3270" t="n">
        <v>0.9999157304260725</v>
      </c>
      <c r="T3270" t="n">
        <v>0.9925146561013934</v>
      </c>
      <c r="U3270" t="n">
        <v>0.0695891847975396</v>
      </c>
      <c r="V3270" t="n">
        <v>0.5522725206181127</v>
      </c>
      <c r="W3270" t="n">
        <v>0.305049527853146</v>
      </c>
      <c r="X3270" t="n">
        <v>0.8226948487128547</v>
      </c>
    </row>
    <row r="3271">
      <c r="A3271" t="inlineStr">
        <is>
          <t>3500303</t>
        </is>
      </c>
      <c r="B3271" t="inlineStr">
        <is>
          <t>Aguaí</t>
        </is>
      </c>
      <c r="C3271" t="inlineStr">
        <is>
          <t>SP</t>
        </is>
      </c>
      <c r="D3271" t="inlineStr">
        <is>
          <t>REGIÃO SUDESTE</t>
        </is>
      </c>
      <c r="E3271" s="70">
        <f>SUMPRODUCT(N3271:Q3271,PAINEL_PESOS!$C$16:$C$19)</f>
        <v/>
      </c>
      <c r="F3271" s="70">
        <f>SUMPRODUCT(R3271:T3271,PAINEL_PESOS!$C$21:$C$23)</f>
        <v/>
      </c>
      <c r="G3271" s="70">
        <f>SUMPRODUCT(U3271:V3271,PAINEL_PESOS!$C$25:$C$26)</f>
        <v/>
      </c>
      <c r="H3271" s="70">
        <f>SUMPRODUCT(W3271:X3271,PAINEL_PESOS!$C$28:$C$29)</f>
        <v/>
      </c>
      <c r="I3271" s="70" t="n">
        <v>0.9797875599427939</v>
      </c>
      <c r="J3271" s="70" t="n">
        <v>0.6058407743879359</v>
      </c>
      <c r="K3271" s="71">
        <f>IF(NOT(AND(PAINEL_PESOS!$D$12="OK - 100%",PAINEL_PESOS!$F$20="OK - 100%",PAINEL_PESOS!$F$24="OK - 100%",PAINEL_PESOS!$F$27="OK - 100%",PAINEL_PESOS!$F$30="OK - 100%")),"", (E3271*PAINEL_PESOS!$B$7+F3271*PAINEL_PESOS!$B$8+G3271*PAINEL_PESOS!$B$9+H3271*PAINEL_PESOS!$B$10)*I3271)</f>
        <v/>
      </c>
      <c r="L3271" s="71">
        <f>IF(K3271="","",K3271-J3271)</f>
        <v/>
      </c>
      <c r="M3271" s="71">
        <f>IF(L3271="","",ABS(L3271))</f>
        <v/>
      </c>
      <c r="N3271" t="n">
        <v>1</v>
      </c>
      <c r="O3271" t="n">
        <v>0.9981</v>
      </c>
      <c r="P3271" t="n">
        <v>0.0292502639915521</v>
      </c>
      <c r="Q3271" t="n">
        <v>0.9769540438792059</v>
      </c>
      <c r="R3271" t="n">
        <v>0.3991266072721117</v>
      </c>
      <c r="S3271" t="n">
        <v>0.9923858142232508</v>
      </c>
      <c r="T3271" t="n">
        <v>0.9144056190689903</v>
      </c>
      <c r="U3271" t="n">
        <v>0.1380573203255781</v>
      </c>
      <c r="V3271" t="n">
        <v>0.7462635637013419</v>
      </c>
      <c r="W3271" t="n">
        <v>0.1809910362924748</v>
      </c>
      <c r="X3271" t="n">
        <v>0.8419685327858625</v>
      </c>
    </row>
    <row r="3272">
      <c r="A3272" t="inlineStr">
        <is>
          <t>3500402</t>
        </is>
      </c>
      <c r="B3272" t="inlineStr">
        <is>
          <t>Águas da Prata</t>
        </is>
      </c>
      <c r="C3272" t="inlineStr">
        <is>
          <t>SP</t>
        </is>
      </c>
      <c r="D3272" t="inlineStr">
        <is>
          <t>REGIÃO SUDESTE</t>
        </is>
      </c>
      <c r="E3272" s="70">
        <f>SUMPRODUCT(N3272:Q3272,PAINEL_PESOS!$C$16:$C$19)</f>
        <v/>
      </c>
      <c r="F3272" s="70">
        <f>SUMPRODUCT(R3272:T3272,PAINEL_PESOS!$C$21:$C$23)</f>
        <v/>
      </c>
      <c r="G3272" s="70">
        <f>SUMPRODUCT(U3272:V3272,PAINEL_PESOS!$C$25:$C$26)</f>
        <v/>
      </c>
      <c r="H3272" s="70">
        <f>SUMPRODUCT(W3272:X3272,PAINEL_PESOS!$C$28:$C$29)</f>
        <v/>
      </c>
      <c r="I3272" s="70" t="n">
        <v>0.9956628553582337</v>
      </c>
      <c r="J3272" s="70" t="n">
        <v>0.6352633080614216</v>
      </c>
      <c r="K3272" s="71">
        <f>IF(NOT(AND(PAINEL_PESOS!$D$12="OK - 100%",PAINEL_PESOS!$F$20="OK - 100%",PAINEL_PESOS!$F$24="OK - 100%",PAINEL_PESOS!$F$27="OK - 100%",PAINEL_PESOS!$F$30="OK - 100%")),"", (E3272*PAINEL_PESOS!$B$7+F3272*PAINEL_PESOS!$B$8+G3272*PAINEL_PESOS!$B$9+H3272*PAINEL_PESOS!$B$10)*I3272)</f>
        <v/>
      </c>
      <c r="L3272" s="71">
        <f>IF(K3272="","",K3272-J3272)</f>
        <v/>
      </c>
      <c r="M3272" s="71">
        <f>IF(L3272="","",ABS(L3272))</f>
        <v/>
      </c>
      <c r="N3272" t="n">
        <v>1</v>
      </c>
      <c r="O3272" t="n">
        <v>0.9983</v>
      </c>
      <c r="P3272" t="n">
        <v>0.6363252375923971</v>
      </c>
      <c r="Q3272" t="n">
        <v>0.9882127252637567</v>
      </c>
      <c r="R3272" t="n">
        <v>0.2231846432221114</v>
      </c>
      <c r="S3272" t="n">
        <v>0.9920765203225932</v>
      </c>
      <c r="T3272" t="n">
        <v>0.9899695298874077</v>
      </c>
      <c r="U3272" t="n">
        <v>0.1380573203255781</v>
      </c>
      <c r="V3272" t="n">
        <v>0.6616546438988824</v>
      </c>
      <c r="W3272" t="n">
        <v>0.1809910362924748</v>
      </c>
      <c r="X3272" t="n">
        <v>0.8419685327858625</v>
      </c>
    </row>
    <row r="3273">
      <c r="A3273" t="inlineStr">
        <is>
          <t>3500501</t>
        </is>
      </c>
      <c r="B3273" t="inlineStr">
        <is>
          <t>Águas de Lindóia</t>
        </is>
      </c>
      <c r="C3273" t="inlineStr">
        <is>
          <t>SP</t>
        </is>
      </c>
      <c r="D3273" t="inlineStr">
        <is>
          <t>REGIÃO SUDESTE</t>
        </is>
      </c>
      <c r="E3273" s="70">
        <f>SUMPRODUCT(N3273:Q3273,PAINEL_PESOS!$C$16:$C$19)</f>
        <v/>
      </c>
      <c r="F3273" s="70">
        <f>SUMPRODUCT(R3273:T3273,PAINEL_PESOS!$C$21:$C$23)</f>
        <v/>
      </c>
      <c r="G3273" s="70">
        <f>SUMPRODUCT(U3273:V3273,PAINEL_PESOS!$C$25:$C$26)</f>
        <v/>
      </c>
      <c r="H3273" s="70">
        <f>SUMPRODUCT(W3273:X3273,PAINEL_PESOS!$C$28:$C$29)</f>
        <v/>
      </c>
      <c r="I3273" s="70" t="n">
        <v>0.9833575503150782</v>
      </c>
      <c r="J3273" s="70" t="n">
        <v>0.6142095221149043</v>
      </c>
      <c r="K3273" s="71">
        <f>IF(NOT(AND(PAINEL_PESOS!$D$12="OK - 100%",PAINEL_PESOS!$F$20="OK - 100%",PAINEL_PESOS!$F$24="OK - 100%",PAINEL_PESOS!$F$27="OK - 100%",PAINEL_PESOS!$F$30="OK - 100%")),"", (E3273*PAINEL_PESOS!$B$7+F3273*PAINEL_PESOS!$B$8+G3273*PAINEL_PESOS!$B$9+H3273*PAINEL_PESOS!$B$10)*I3273)</f>
        <v/>
      </c>
      <c r="L3273" s="71">
        <f>IF(K3273="","",K3273-J3273)</f>
        <v/>
      </c>
      <c r="M3273" s="71">
        <f>IF(L3273="","",ABS(L3273))</f>
        <v/>
      </c>
      <c r="N3273" t="n">
        <v>1</v>
      </c>
      <c r="O3273" t="n">
        <v>0.9905</v>
      </c>
      <c r="P3273" t="n">
        <v>0.5361140443505807</v>
      </c>
      <c r="Q3273" t="n">
        <v>0.9263666786141243</v>
      </c>
      <c r="R3273" t="n">
        <v>0.3244881573817252</v>
      </c>
      <c r="S3273" t="n">
        <v>0.9414650999432178</v>
      </c>
      <c r="T3273" t="n">
        <v>0.9941884648411916</v>
      </c>
      <c r="U3273" t="n">
        <v>0.1380573203255781</v>
      </c>
      <c r="V3273" t="n">
        <v>0.6025673657203363</v>
      </c>
      <c r="W3273" t="n">
        <v>0.1809910362924749</v>
      </c>
      <c r="X3273" t="n">
        <v>0.8419685327858625</v>
      </c>
    </row>
    <row r="3274">
      <c r="A3274" t="inlineStr">
        <is>
          <t>3500550</t>
        </is>
      </c>
      <c r="B3274" t="inlineStr">
        <is>
          <t>Águas de Santa Bárbara</t>
        </is>
      </c>
      <c r="C3274" t="inlineStr">
        <is>
          <t>SP</t>
        </is>
      </c>
      <c r="D3274" t="inlineStr">
        <is>
          <t>REGIÃO SUDESTE</t>
        </is>
      </c>
      <c r="E3274" s="70">
        <f>SUMPRODUCT(N3274:Q3274,PAINEL_PESOS!$C$16:$C$19)</f>
        <v/>
      </c>
      <c r="F3274" s="70">
        <f>SUMPRODUCT(R3274:T3274,PAINEL_PESOS!$C$21:$C$23)</f>
        <v/>
      </c>
      <c r="G3274" s="70">
        <f>SUMPRODUCT(U3274:V3274,PAINEL_PESOS!$C$25:$C$26)</f>
        <v/>
      </c>
      <c r="H3274" s="70">
        <f>SUMPRODUCT(W3274:X3274,PAINEL_PESOS!$C$28:$C$29)</f>
        <v/>
      </c>
      <c r="I3274" s="70" t="n">
        <v>0.9982299633246761</v>
      </c>
      <c r="J3274" s="70" t="n">
        <v>0.6728808508225352</v>
      </c>
      <c r="K3274" s="71">
        <f>IF(NOT(AND(PAINEL_PESOS!$D$12="OK - 100%",PAINEL_PESOS!$F$20="OK - 100%",PAINEL_PESOS!$F$24="OK - 100%",PAINEL_PESOS!$F$27="OK - 100%",PAINEL_PESOS!$F$30="OK - 100%")),"", (E3274*PAINEL_PESOS!$B$7+F3274*PAINEL_PESOS!$B$8+G3274*PAINEL_PESOS!$B$9+H3274*PAINEL_PESOS!$B$10)*I3274)</f>
        <v/>
      </c>
      <c r="L3274" s="71">
        <f>IF(K3274="","",K3274-J3274)</f>
        <v/>
      </c>
      <c r="M3274" s="71">
        <f>IF(L3274="","",ABS(L3274))</f>
        <v/>
      </c>
      <c r="N3274" t="n">
        <v>1</v>
      </c>
      <c r="O3274" t="n">
        <v>1</v>
      </c>
      <c r="P3274" t="n">
        <v>0.4993664202745512</v>
      </c>
      <c r="Q3274" t="n">
        <v>0.9978810935522083</v>
      </c>
      <c r="R3274" t="n">
        <v>0.2533538382479677</v>
      </c>
      <c r="S3274" t="n">
        <v>0.9997306226006267</v>
      </c>
      <c r="T3274" t="n">
        <v>0.9930117778543134</v>
      </c>
      <c r="U3274" t="n">
        <v>0.1432917801005537</v>
      </c>
      <c r="V3274" t="n">
        <v>0.7552772210963929</v>
      </c>
      <c r="W3274" t="n">
        <v>0.4025634086927809</v>
      </c>
      <c r="X3274" t="n">
        <v>0.845438232732471</v>
      </c>
    </row>
    <row r="3275">
      <c r="A3275" t="inlineStr">
        <is>
          <t>3500600</t>
        </is>
      </c>
      <c r="B3275" t="inlineStr">
        <is>
          <t>Águas de São Pedro</t>
        </is>
      </c>
      <c r="C3275" t="inlineStr">
        <is>
          <t>SP</t>
        </is>
      </c>
      <c r="D3275" t="inlineStr">
        <is>
          <t>REGIÃO SUDESTE</t>
        </is>
      </c>
      <c r="E3275" s="70">
        <f>SUMPRODUCT(N3275:Q3275,PAINEL_PESOS!$C$16:$C$19)</f>
        <v/>
      </c>
      <c r="F3275" s="70">
        <f>SUMPRODUCT(R3275:T3275,PAINEL_PESOS!$C$21:$C$23)</f>
        <v/>
      </c>
      <c r="G3275" s="70">
        <f>SUMPRODUCT(U3275:V3275,PAINEL_PESOS!$C$25:$C$26)</f>
        <v/>
      </c>
      <c r="H3275" s="70">
        <f>SUMPRODUCT(W3275:X3275,PAINEL_PESOS!$C$28:$C$29)</f>
        <v/>
      </c>
      <c r="I3275" s="70" t="n">
        <v>0.9242116154819506</v>
      </c>
      <c r="J3275" s="70" t="n">
        <v>0.5376107773045345</v>
      </c>
      <c r="K3275" s="71">
        <f>IF(NOT(AND(PAINEL_PESOS!$D$12="OK - 100%",PAINEL_PESOS!$F$20="OK - 100%",PAINEL_PESOS!$F$24="OK - 100%",PAINEL_PESOS!$F$27="OK - 100%",PAINEL_PESOS!$F$30="OK - 100%")),"", (E3275*PAINEL_PESOS!$B$7+F3275*PAINEL_PESOS!$B$8+G3275*PAINEL_PESOS!$B$9+H3275*PAINEL_PESOS!$B$10)*I3275)</f>
        <v/>
      </c>
      <c r="L3275" s="71">
        <f>IF(K3275="","",K3275-J3275)</f>
        <v/>
      </c>
      <c r="M3275" s="71">
        <f>IF(L3275="","",ABS(L3275))</f>
        <v/>
      </c>
      <c r="N3275" t="n">
        <v>0.8</v>
      </c>
      <c r="O3275" t="n">
        <v>1</v>
      </c>
      <c r="P3275" t="n">
        <v>0.6839493136219641</v>
      </c>
      <c r="Q3275" t="n">
        <v>0.4860987112062002</v>
      </c>
      <c r="R3275" t="n">
        <v>0.1870665109932284</v>
      </c>
      <c r="S3275" t="n">
        <v>0.9865671632722711</v>
      </c>
      <c r="T3275" t="n">
        <v>1</v>
      </c>
      <c r="U3275" t="n">
        <v>0.1839536486679338</v>
      </c>
      <c r="V3275" t="n">
        <v>0.4336648142954594</v>
      </c>
      <c r="W3275" t="n">
        <v>0.2518610505419933</v>
      </c>
      <c r="X3275" t="n">
        <v>0.8499803561107491</v>
      </c>
    </row>
    <row r="3276">
      <c r="A3276" t="inlineStr">
        <is>
          <t>3500709</t>
        </is>
      </c>
      <c r="B3276" t="inlineStr">
        <is>
          <t>Agudos</t>
        </is>
      </c>
      <c r="C3276" t="inlineStr">
        <is>
          <t>SP</t>
        </is>
      </c>
      <c r="D3276" t="inlineStr">
        <is>
          <t>REGIÃO SUDESTE</t>
        </is>
      </c>
      <c r="E3276" s="70">
        <f>SUMPRODUCT(N3276:Q3276,PAINEL_PESOS!$C$16:$C$19)</f>
        <v/>
      </c>
      <c r="F3276" s="70">
        <f>SUMPRODUCT(R3276:T3276,PAINEL_PESOS!$C$21:$C$23)</f>
        <v/>
      </c>
      <c r="G3276" s="70">
        <f>SUMPRODUCT(U3276:V3276,PAINEL_PESOS!$C$25:$C$26)</f>
        <v/>
      </c>
      <c r="H3276" s="70">
        <f>SUMPRODUCT(W3276:X3276,PAINEL_PESOS!$C$28:$C$29)</f>
        <v/>
      </c>
      <c r="I3276" s="70" t="n">
        <v>0.9967595027093383</v>
      </c>
      <c r="J3276" s="70" t="n">
        <v>0.681592419301298</v>
      </c>
      <c r="K3276" s="71">
        <f>IF(NOT(AND(PAINEL_PESOS!$D$12="OK - 100%",PAINEL_PESOS!$F$20="OK - 100%",PAINEL_PESOS!$F$24="OK - 100%",PAINEL_PESOS!$F$27="OK - 100%",PAINEL_PESOS!$F$30="OK - 100%")),"", (E3276*PAINEL_PESOS!$B$7+F3276*PAINEL_PESOS!$B$8+G3276*PAINEL_PESOS!$B$9+H3276*PAINEL_PESOS!$B$10)*I3276)</f>
        <v/>
      </c>
      <c r="L3276" s="71">
        <f>IF(K3276="","",K3276-J3276)</f>
        <v/>
      </c>
      <c r="M3276" s="71">
        <f>IF(L3276="","",ABS(L3276))</f>
        <v/>
      </c>
      <c r="N3276" t="n">
        <v>1</v>
      </c>
      <c r="O3276" t="n">
        <v>1</v>
      </c>
      <c r="P3276" t="n">
        <v>0.6910242872228088</v>
      </c>
      <c r="Q3276" t="n">
        <v>0.9936384184618944</v>
      </c>
      <c r="R3276" t="n">
        <v>0.4606539833623505</v>
      </c>
      <c r="S3276" t="n">
        <v>0.9845036213450643</v>
      </c>
      <c r="T3276" t="n">
        <v>0.994816282882398</v>
      </c>
      <c r="U3276" t="n">
        <v>0.1282791593551369</v>
      </c>
      <c r="V3276" t="n">
        <v>0.6786394057944604</v>
      </c>
      <c r="W3276" t="n">
        <v>0.3533333225321827</v>
      </c>
      <c r="X3276" t="n">
        <v>0.8412338869952489</v>
      </c>
    </row>
    <row r="3277">
      <c r="A3277" t="inlineStr">
        <is>
          <t>3500758</t>
        </is>
      </c>
      <c r="B3277" t="inlineStr">
        <is>
          <t>Alambari</t>
        </is>
      </c>
      <c r="C3277" t="inlineStr">
        <is>
          <t>SP</t>
        </is>
      </c>
      <c r="D3277" t="inlineStr">
        <is>
          <t>REGIÃO SUDESTE</t>
        </is>
      </c>
      <c r="E3277" s="70">
        <f>SUMPRODUCT(N3277:Q3277,PAINEL_PESOS!$C$16:$C$19)</f>
        <v/>
      </c>
      <c r="F3277" s="70">
        <f>SUMPRODUCT(R3277:T3277,PAINEL_PESOS!$C$21:$C$23)</f>
        <v/>
      </c>
      <c r="G3277" s="70">
        <f>SUMPRODUCT(U3277:V3277,PAINEL_PESOS!$C$25:$C$26)</f>
        <v/>
      </c>
      <c r="H3277" s="70">
        <f>SUMPRODUCT(W3277:X3277,PAINEL_PESOS!$C$28:$C$29)</f>
        <v/>
      </c>
      <c r="I3277" s="70" t="n">
        <v>0.9972872515509441</v>
      </c>
      <c r="J3277" s="70" t="n">
        <v>0.6048214450394046</v>
      </c>
      <c r="K3277" s="71">
        <f>IF(NOT(AND(PAINEL_PESOS!$D$12="OK - 100%",PAINEL_PESOS!$F$20="OK - 100%",PAINEL_PESOS!$F$24="OK - 100%",PAINEL_PESOS!$F$27="OK - 100%",PAINEL_PESOS!$F$30="OK - 100%")),"", (E3277*PAINEL_PESOS!$B$7+F3277*PAINEL_PESOS!$B$8+G3277*PAINEL_PESOS!$B$9+H3277*PAINEL_PESOS!$B$10)*I3277)</f>
        <v/>
      </c>
      <c r="L3277" s="71">
        <f>IF(K3277="","",K3277-J3277)</f>
        <v/>
      </c>
      <c r="M3277" s="71">
        <f>IF(L3277="","",ABS(L3277))</f>
        <v/>
      </c>
      <c r="N3277" t="n">
        <v>1</v>
      </c>
      <c r="O3277" t="n">
        <v>0.9957</v>
      </c>
      <c r="P3277" t="n">
        <v>0.6673706441393876</v>
      </c>
      <c r="Q3277" t="n">
        <v>0.9905160983000298</v>
      </c>
      <c r="R3277" t="n">
        <v>0.1733844941164025</v>
      </c>
      <c r="S3277" t="n">
        <v>0.9979291451990305</v>
      </c>
      <c r="T3277" t="n">
        <v>0.9942011164645003</v>
      </c>
      <c r="U3277" t="n">
        <v>0.2015111132203144</v>
      </c>
      <c r="V3277" t="n">
        <v>0.3042077099302045</v>
      </c>
      <c r="W3277" t="n">
        <v>0.3024792962079553</v>
      </c>
      <c r="X3277" t="n">
        <v>0.7730650973036017</v>
      </c>
    </row>
    <row r="3278">
      <c r="A3278" t="inlineStr">
        <is>
          <t>3500808</t>
        </is>
      </c>
      <c r="B3278" t="inlineStr">
        <is>
          <t>Alfredo Marcondes</t>
        </is>
      </c>
      <c r="C3278" t="inlineStr">
        <is>
          <t>SP</t>
        </is>
      </c>
      <c r="D3278" t="inlineStr">
        <is>
          <t>REGIÃO SUDESTE</t>
        </is>
      </c>
      <c r="E3278" s="70">
        <f>SUMPRODUCT(N3278:Q3278,PAINEL_PESOS!$C$16:$C$19)</f>
        <v/>
      </c>
      <c r="F3278" s="70">
        <f>SUMPRODUCT(R3278:T3278,PAINEL_PESOS!$C$21:$C$23)</f>
        <v/>
      </c>
      <c r="G3278" s="70">
        <f>SUMPRODUCT(U3278:V3278,PAINEL_PESOS!$C$25:$C$26)</f>
        <v/>
      </c>
      <c r="H3278" s="70">
        <f>SUMPRODUCT(W3278:X3278,PAINEL_PESOS!$C$28:$C$29)</f>
        <v/>
      </c>
      <c r="I3278" s="70" t="n">
        <v>0.9962297188735375</v>
      </c>
      <c r="J3278" s="70" t="n">
        <v>0.6426736637317905</v>
      </c>
      <c r="K3278" s="71">
        <f>IF(NOT(AND(PAINEL_PESOS!$D$12="OK - 100%",PAINEL_PESOS!$F$20="OK - 100%",PAINEL_PESOS!$F$24="OK - 100%",PAINEL_PESOS!$F$27="OK - 100%",PAINEL_PESOS!$F$30="OK - 100%")),"", (E3278*PAINEL_PESOS!$B$7+F3278*PAINEL_PESOS!$B$8+G3278*PAINEL_PESOS!$B$9+H3278*PAINEL_PESOS!$B$10)*I3278)</f>
        <v/>
      </c>
      <c r="L3278" s="71">
        <f>IF(K3278="","",K3278-J3278)</f>
        <v/>
      </c>
      <c r="M3278" s="71">
        <f>IF(L3278="","",ABS(L3278))</f>
        <v/>
      </c>
      <c r="N3278" t="n">
        <v>1</v>
      </c>
      <c r="O3278" t="n">
        <v>1</v>
      </c>
      <c r="P3278" t="n">
        <v>0.8718057022175291</v>
      </c>
      <c r="Q3278" t="n">
        <v>0.9913351236654944</v>
      </c>
      <c r="R3278" t="n">
        <v>0.1721370045426267</v>
      </c>
      <c r="S3278" t="n">
        <v>0.9980217144092849</v>
      </c>
      <c r="T3278" t="n">
        <v>0.9879097856782704</v>
      </c>
      <c r="U3278" t="n">
        <v>0.0821864046338871</v>
      </c>
      <c r="V3278" t="n">
        <v>0.4328423422751951</v>
      </c>
      <c r="W3278" t="n">
        <v>0.4272762386188212</v>
      </c>
      <c r="X3278" t="n">
        <v>0.8482594195878704</v>
      </c>
    </row>
    <row r="3279">
      <c r="A3279" t="inlineStr">
        <is>
          <t>3500907</t>
        </is>
      </c>
      <c r="B3279" t="inlineStr">
        <is>
          <t>Altair</t>
        </is>
      </c>
      <c r="C3279" t="inlineStr">
        <is>
          <t>SP</t>
        </is>
      </c>
      <c r="D3279" t="inlineStr">
        <is>
          <t>REGIÃO SUDESTE</t>
        </is>
      </c>
      <c r="E3279" s="70">
        <f>SUMPRODUCT(N3279:Q3279,PAINEL_PESOS!$C$16:$C$19)</f>
        <v/>
      </c>
      <c r="F3279" s="70">
        <f>SUMPRODUCT(R3279:T3279,PAINEL_PESOS!$C$21:$C$23)</f>
        <v/>
      </c>
      <c r="G3279" s="70">
        <f>SUMPRODUCT(U3279:V3279,PAINEL_PESOS!$C$25:$C$26)</f>
        <v/>
      </c>
      <c r="H3279" s="70">
        <f>SUMPRODUCT(W3279:X3279,PAINEL_PESOS!$C$28:$C$29)</f>
        <v/>
      </c>
      <c r="I3279" s="70" t="n">
        <v>0.9977851671804877</v>
      </c>
      <c r="J3279" s="70" t="n">
        <v>0.6221308896298646</v>
      </c>
      <c r="K3279" s="71">
        <f>IF(NOT(AND(PAINEL_PESOS!$D$12="OK - 100%",PAINEL_PESOS!$F$20="OK - 100%",PAINEL_PESOS!$F$24="OK - 100%",PAINEL_PESOS!$F$27="OK - 100%",PAINEL_PESOS!$F$30="OK - 100%")),"", (E3279*PAINEL_PESOS!$B$7+F3279*PAINEL_PESOS!$B$8+G3279*PAINEL_PESOS!$B$9+H3279*PAINEL_PESOS!$B$10)*I3279)</f>
        <v/>
      </c>
      <c r="L3279" s="71">
        <f>IF(K3279="","",K3279-J3279)</f>
        <v/>
      </c>
      <c r="M3279" s="71">
        <f>IF(L3279="","",ABS(L3279))</f>
        <v/>
      </c>
      <c r="N3279" t="n">
        <v>1</v>
      </c>
      <c r="O3279" t="n">
        <v>1</v>
      </c>
      <c r="P3279" t="n">
        <v>0.7341077085533263</v>
      </c>
      <c r="Q3279" t="n">
        <v>0.9975407600746431</v>
      </c>
      <c r="R3279" t="n">
        <v>0.1990065313171574</v>
      </c>
      <c r="S3279" t="n">
        <v>0.9999898415476766</v>
      </c>
      <c r="T3279" t="n">
        <v>0.9904981850846225</v>
      </c>
      <c r="U3279" t="n">
        <v>0.0919156961304638</v>
      </c>
      <c r="V3279" t="n">
        <v>0.5373040685792125</v>
      </c>
      <c r="W3279" t="n">
        <v>0.140166614974105</v>
      </c>
      <c r="X3279" t="n">
        <v>0.8932212607291318</v>
      </c>
    </row>
    <row r="3280">
      <c r="A3280" t="inlineStr">
        <is>
          <t>3501004</t>
        </is>
      </c>
      <c r="B3280" t="inlineStr">
        <is>
          <t>Altinópolis</t>
        </is>
      </c>
      <c r="C3280" t="inlineStr">
        <is>
          <t>SP</t>
        </is>
      </c>
      <c r="D3280" t="inlineStr">
        <is>
          <t>REGIÃO SUDESTE</t>
        </is>
      </c>
      <c r="E3280" s="70">
        <f>SUMPRODUCT(N3280:Q3280,PAINEL_PESOS!$C$16:$C$19)</f>
        <v/>
      </c>
      <c r="F3280" s="70">
        <f>SUMPRODUCT(R3280:T3280,PAINEL_PESOS!$C$21:$C$23)</f>
        <v/>
      </c>
      <c r="G3280" s="70">
        <f>SUMPRODUCT(U3280:V3280,PAINEL_PESOS!$C$25:$C$26)</f>
        <v/>
      </c>
      <c r="H3280" s="70">
        <f>SUMPRODUCT(W3280:X3280,PAINEL_PESOS!$C$28:$C$29)</f>
        <v/>
      </c>
      <c r="I3280" s="70" t="n">
        <v>0.9980650032155819</v>
      </c>
      <c r="J3280" s="70" t="n">
        <v>0.6358614520544893</v>
      </c>
      <c r="K3280" s="71">
        <f>IF(NOT(AND(PAINEL_PESOS!$D$12="OK - 100%",PAINEL_PESOS!$F$20="OK - 100%",PAINEL_PESOS!$F$24="OK - 100%",PAINEL_PESOS!$F$27="OK - 100%",PAINEL_PESOS!$F$30="OK - 100%")),"", (E3280*PAINEL_PESOS!$B$7+F3280*PAINEL_PESOS!$B$8+G3280*PAINEL_PESOS!$B$9+H3280*PAINEL_PESOS!$B$10)*I3280)</f>
        <v/>
      </c>
      <c r="L3280" s="71">
        <f>IF(K3280="","",K3280-J3280)</f>
        <v/>
      </c>
      <c r="M3280" s="71">
        <f>IF(L3280="","",ABS(L3280))</f>
        <v/>
      </c>
      <c r="N3280" t="n">
        <v>1</v>
      </c>
      <c r="O3280" t="n">
        <v>0.9896</v>
      </c>
      <c r="P3280" t="n">
        <v>0.6765575501583949</v>
      </c>
      <c r="Q3280" t="n">
        <v>0.9932273715276659</v>
      </c>
      <c r="R3280" t="n">
        <v>0.3401507520971666</v>
      </c>
      <c r="S3280" t="n">
        <v>0.9999112225917417</v>
      </c>
      <c r="T3280" t="n">
        <v>0.9951723368948681</v>
      </c>
      <c r="U3280" t="n">
        <v>0.1538304818489658</v>
      </c>
      <c r="V3280" t="n">
        <v>0.515078063184669</v>
      </c>
      <c r="W3280" t="n">
        <v>0.18729823098967</v>
      </c>
      <c r="X3280" t="n">
        <v>0.8540317074305233</v>
      </c>
    </row>
    <row r="3281">
      <c r="A3281" t="inlineStr">
        <is>
          <t>3501103</t>
        </is>
      </c>
      <c r="B3281" t="inlineStr">
        <is>
          <t>Alto Alegre</t>
        </is>
      </c>
      <c r="C3281" t="inlineStr">
        <is>
          <t>SP</t>
        </is>
      </c>
      <c r="D3281" t="inlineStr">
        <is>
          <t>REGIÃO SUDESTE</t>
        </is>
      </c>
      <c r="E3281" s="70">
        <f>SUMPRODUCT(N3281:Q3281,PAINEL_PESOS!$C$16:$C$19)</f>
        <v/>
      </c>
      <c r="F3281" s="70">
        <f>SUMPRODUCT(R3281:T3281,PAINEL_PESOS!$C$21:$C$23)</f>
        <v/>
      </c>
      <c r="G3281" s="70">
        <f>SUMPRODUCT(U3281:V3281,PAINEL_PESOS!$C$25:$C$26)</f>
        <v/>
      </c>
      <c r="H3281" s="70">
        <f>SUMPRODUCT(W3281:X3281,PAINEL_PESOS!$C$28:$C$29)</f>
        <v/>
      </c>
      <c r="I3281" s="70" t="n">
        <v>0.998246319314125</v>
      </c>
      <c r="J3281" s="70" t="n">
        <v>0.6651338896159732</v>
      </c>
      <c r="K3281" s="71">
        <f>IF(NOT(AND(PAINEL_PESOS!$D$12="OK - 100%",PAINEL_PESOS!$F$20="OK - 100%",PAINEL_PESOS!$F$24="OK - 100%",PAINEL_PESOS!$F$27="OK - 100%",PAINEL_PESOS!$F$30="OK - 100%")),"", (E3281*PAINEL_PESOS!$B$7+F3281*PAINEL_PESOS!$B$8+G3281*PAINEL_PESOS!$B$9+H3281*PAINEL_PESOS!$B$10)*I3281)</f>
        <v/>
      </c>
      <c r="L3281" s="71">
        <f>IF(K3281="","",K3281-J3281)</f>
        <v/>
      </c>
      <c r="M3281" s="71">
        <f>IF(L3281="","",ABS(L3281))</f>
        <v/>
      </c>
      <c r="N3281" t="n">
        <v>1</v>
      </c>
      <c r="O3281" t="n">
        <v>1</v>
      </c>
      <c r="P3281" t="n">
        <v>0.8372756071805703</v>
      </c>
      <c r="Q3281" t="n">
        <v>0.9967529472279784</v>
      </c>
      <c r="R3281" t="n">
        <v>0.1802432954760456</v>
      </c>
      <c r="S3281" t="n">
        <v>0.9996899657377115</v>
      </c>
      <c r="T3281" t="n">
        <v>0.9935739840210991</v>
      </c>
      <c r="U3281" t="n">
        <v>0.0749182012627625</v>
      </c>
      <c r="V3281" t="n">
        <v>0.6507627031618096</v>
      </c>
      <c r="W3281" t="n">
        <v>0.3926336848173418</v>
      </c>
      <c r="X3281" t="n">
        <v>0.8460852731198509</v>
      </c>
    </row>
    <row r="3282">
      <c r="A3282" t="inlineStr">
        <is>
          <t>3501152</t>
        </is>
      </c>
      <c r="B3282" t="inlineStr">
        <is>
          <t>Alumínio</t>
        </is>
      </c>
      <c r="C3282" t="inlineStr">
        <is>
          <t>SP</t>
        </is>
      </c>
      <c r="D3282" t="inlineStr">
        <is>
          <t>REGIÃO SUDESTE</t>
        </is>
      </c>
      <c r="E3282" s="70">
        <f>SUMPRODUCT(N3282:Q3282,PAINEL_PESOS!$C$16:$C$19)</f>
        <v/>
      </c>
      <c r="F3282" s="70">
        <f>SUMPRODUCT(R3282:T3282,PAINEL_PESOS!$C$21:$C$23)</f>
        <v/>
      </c>
      <c r="G3282" s="70">
        <f>SUMPRODUCT(U3282:V3282,PAINEL_PESOS!$C$25:$C$26)</f>
        <v/>
      </c>
      <c r="H3282" s="70">
        <f>SUMPRODUCT(W3282:X3282,PAINEL_PESOS!$C$28:$C$29)</f>
        <v/>
      </c>
      <c r="I3282" s="70" t="n">
        <v>0.9821656310580748</v>
      </c>
      <c r="J3282" s="70" t="n">
        <v>0.6051320560629394</v>
      </c>
      <c r="K3282" s="71">
        <f>IF(NOT(AND(PAINEL_PESOS!$D$12="OK - 100%",PAINEL_PESOS!$F$20="OK - 100%",PAINEL_PESOS!$F$24="OK - 100%",PAINEL_PESOS!$F$27="OK - 100%",PAINEL_PESOS!$F$30="OK - 100%")),"", (E3282*PAINEL_PESOS!$B$7+F3282*PAINEL_PESOS!$B$8+G3282*PAINEL_PESOS!$B$9+H3282*PAINEL_PESOS!$B$10)*I3282)</f>
        <v/>
      </c>
      <c r="L3282" s="71">
        <f>IF(K3282="","",K3282-J3282)</f>
        <v/>
      </c>
      <c r="M3282" s="71">
        <f>IF(L3282="","",ABS(L3282))</f>
        <v/>
      </c>
      <c r="N3282" t="n">
        <v>0.6</v>
      </c>
      <c r="O3282" t="n">
        <v>0.9909</v>
      </c>
      <c r="P3282" t="n">
        <v>0.5246040126715945</v>
      </c>
      <c r="Q3282" t="n">
        <v>0.9515710564365275</v>
      </c>
      <c r="R3282" t="n">
        <v>0.4612891601218082</v>
      </c>
      <c r="S3282" t="n">
        <v>0.8676916458676099</v>
      </c>
      <c r="T3282" t="n">
        <v>0.9992445124997574</v>
      </c>
      <c r="U3282" t="n">
        <v>0.2013422705602691</v>
      </c>
      <c r="V3282" t="n">
        <v>0.5670602894955359</v>
      </c>
      <c r="W3282" t="n">
        <v>0.3020500709318235</v>
      </c>
      <c r="X3282" t="n">
        <v>0.7728209861012276</v>
      </c>
    </row>
    <row r="3283">
      <c r="A3283" t="inlineStr">
        <is>
          <t>3501202</t>
        </is>
      </c>
      <c r="B3283" t="inlineStr">
        <is>
          <t>Álvares Florence</t>
        </is>
      </c>
      <c r="C3283" t="inlineStr">
        <is>
          <t>SP</t>
        </is>
      </c>
      <c r="D3283" t="inlineStr">
        <is>
          <t>REGIÃO SUDESTE</t>
        </is>
      </c>
      <c r="E3283" s="70">
        <f>SUMPRODUCT(N3283:Q3283,PAINEL_PESOS!$C$16:$C$19)</f>
        <v/>
      </c>
      <c r="F3283" s="70">
        <f>SUMPRODUCT(R3283:T3283,PAINEL_PESOS!$C$21:$C$23)</f>
        <v/>
      </c>
      <c r="G3283" s="70">
        <f>SUMPRODUCT(U3283:V3283,PAINEL_PESOS!$C$25:$C$26)</f>
        <v/>
      </c>
      <c r="H3283" s="70">
        <f>SUMPRODUCT(W3283:X3283,PAINEL_PESOS!$C$28:$C$29)</f>
        <v/>
      </c>
      <c r="I3283" s="70" t="n">
        <v>0.994837714552934</v>
      </c>
      <c r="J3283" s="70" t="n">
        <v>0.5837795412376128</v>
      </c>
      <c r="K3283" s="71">
        <f>IF(NOT(AND(PAINEL_PESOS!$D$12="OK - 100%",PAINEL_PESOS!$F$20="OK - 100%",PAINEL_PESOS!$F$24="OK - 100%",PAINEL_PESOS!$F$27="OK - 100%",PAINEL_PESOS!$F$30="OK - 100%")),"", (E3283*PAINEL_PESOS!$B$7+F3283*PAINEL_PESOS!$B$8+G3283*PAINEL_PESOS!$B$9+H3283*PAINEL_PESOS!$B$10)*I3283)</f>
        <v/>
      </c>
      <c r="L3283" s="71">
        <f>IF(K3283="","",K3283-J3283)</f>
        <v/>
      </c>
      <c r="M3283" s="71">
        <f>IF(L3283="","",ABS(L3283))</f>
        <v/>
      </c>
      <c r="N3283" t="n">
        <v>1</v>
      </c>
      <c r="O3283" t="n">
        <v>1</v>
      </c>
      <c r="P3283" t="n">
        <v>0.678247096092925</v>
      </c>
      <c r="Q3283" t="n">
        <v>0.9981673387691039</v>
      </c>
      <c r="R3283" t="n">
        <v>0.1819712817166504</v>
      </c>
      <c r="S3283" t="n">
        <v>0.9999187274833901</v>
      </c>
      <c r="T3283" t="n">
        <v>0.9749734539927246</v>
      </c>
      <c r="U3283" t="n">
        <v>0.06703347736954809</v>
      </c>
      <c r="V3283" t="n">
        <v>0.3992492958529793</v>
      </c>
      <c r="W3283" t="n">
        <v>0.0477575389994804</v>
      </c>
      <c r="X3283" t="n">
        <v>0.9043140216681288</v>
      </c>
    </row>
    <row r="3284">
      <c r="A3284" t="inlineStr">
        <is>
          <t>3501301</t>
        </is>
      </c>
      <c r="B3284" t="inlineStr">
        <is>
          <t>Álvares Machado</t>
        </is>
      </c>
      <c r="C3284" t="inlineStr">
        <is>
          <t>SP</t>
        </is>
      </c>
      <c r="D3284" t="inlineStr">
        <is>
          <t>REGIÃO SUDESTE</t>
        </is>
      </c>
      <c r="E3284" s="70">
        <f>SUMPRODUCT(N3284:Q3284,PAINEL_PESOS!$C$16:$C$19)</f>
        <v/>
      </c>
      <c r="F3284" s="70">
        <f>SUMPRODUCT(R3284:T3284,PAINEL_PESOS!$C$21:$C$23)</f>
        <v/>
      </c>
      <c r="G3284" s="70">
        <f>SUMPRODUCT(U3284:V3284,PAINEL_PESOS!$C$25:$C$26)</f>
        <v/>
      </c>
      <c r="H3284" s="70">
        <f>SUMPRODUCT(W3284:X3284,PAINEL_PESOS!$C$28:$C$29)</f>
        <v/>
      </c>
      <c r="I3284" s="70" t="n">
        <v>0.9933595271560896</v>
      </c>
      <c r="J3284" s="70" t="n">
        <v>0.6128407430769099</v>
      </c>
      <c r="K3284" s="71">
        <f>IF(NOT(AND(PAINEL_PESOS!$D$12="OK - 100%",PAINEL_PESOS!$F$20="OK - 100%",PAINEL_PESOS!$F$24="OK - 100%",PAINEL_PESOS!$F$27="OK - 100%",PAINEL_PESOS!$F$30="OK - 100%")),"", (E3284*PAINEL_PESOS!$B$7+F3284*PAINEL_PESOS!$B$8+G3284*PAINEL_PESOS!$B$9+H3284*PAINEL_PESOS!$B$10)*I3284)</f>
        <v/>
      </c>
      <c r="L3284" s="71">
        <f>IF(K3284="","",K3284-J3284)</f>
        <v/>
      </c>
      <c r="M3284" s="71">
        <f>IF(L3284="","",ABS(L3284))</f>
        <v/>
      </c>
      <c r="N3284" t="n">
        <v>1</v>
      </c>
      <c r="O3284" t="n">
        <v>0.9923999999999999</v>
      </c>
      <c r="P3284" t="n">
        <v>0.8263991552270327</v>
      </c>
      <c r="Q3284" t="n">
        <v>0.9825450720370353</v>
      </c>
      <c r="R3284" t="n">
        <v>0.3311230468985187</v>
      </c>
      <c r="S3284" t="n">
        <v>0.9951911916204521</v>
      </c>
      <c r="T3284" t="n">
        <v>0.9806672541443714</v>
      </c>
      <c r="U3284" t="n">
        <v>0.081720403213086</v>
      </c>
      <c r="V3284" t="n">
        <v>0.04234878922983842</v>
      </c>
      <c r="W3284" t="n">
        <v>0.5241211340541373</v>
      </c>
      <c r="X3284" t="n">
        <v>0.8486498964206217</v>
      </c>
    </row>
    <row r="3285">
      <c r="A3285" t="inlineStr">
        <is>
          <t>3501400</t>
        </is>
      </c>
      <c r="B3285" t="inlineStr">
        <is>
          <t>Álvaro de Carvalho</t>
        </is>
      </c>
      <c r="C3285" t="inlineStr">
        <is>
          <t>SP</t>
        </is>
      </c>
      <c r="D3285" t="inlineStr">
        <is>
          <t>REGIÃO SUDESTE</t>
        </is>
      </c>
      <c r="E3285" s="70">
        <f>SUMPRODUCT(N3285:Q3285,PAINEL_PESOS!$C$16:$C$19)</f>
        <v/>
      </c>
      <c r="F3285" s="70">
        <f>SUMPRODUCT(R3285:T3285,PAINEL_PESOS!$C$21:$C$23)</f>
        <v/>
      </c>
      <c r="G3285" s="70">
        <f>SUMPRODUCT(U3285:V3285,PAINEL_PESOS!$C$25:$C$26)</f>
        <v/>
      </c>
      <c r="H3285" s="70">
        <f>SUMPRODUCT(W3285:X3285,PAINEL_PESOS!$C$28:$C$29)</f>
        <v/>
      </c>
      <c r="I3285" s="70" t="n">
        <v>0.9981384858311136</v>
      </c>
      <c r="J3285" s="70" t="n">
        <v>0.6307338022664011</v>
      </c>
      <c r="K3285" s="71">
        <f>IF(NOT(AND(PAINEL_PESOS!$D$12="OK - 100%",PAINEL_PESOS!$F$20="OK - 100%",PAINEL_PESOS!$F$24="OK - 100%",PAINEL_PESOS!$F$27="OK - 100%",PAINEL_PESOS!$F$30="OK - 100%")),"", (E3285*PAINEL_PESOS!$B$7+F3285*PAINEL_PESOS!$B$8+G3285*PAINEL_PESOS!$B$9+H3285*PAINEL_PESOS!$B$10)*I3285)</f>
        <v/>
      </c>
      <c r="L3285" s="71">
        <f>IF(K3285="","",K3285-J3285)</f>
        <v/>
      </c>
      <c r="M3285" s="71">
        <f>IF(L3285="","",ABS(L3285))</f>
        <v/>
      </c>
      <c r="N3285" t="n">
        <v>1</v>
      </c>
      <c r="O3285" t="n">
        <v>1</v>
      </c>
      <c r="P3285" t="n">
        <v>0.8072861668426611</v>
      </c>
      <c r="Q3285" t="n">
        <v>0.9943142026734675</v>
      </c>
      <c r="R3285" t="n">
        <v>0.0947755662978577</v>
      </c>
      <c r="S3285" t="n">
        <v>0.9999924314508768</v>
      </c>
      <c r="T3285" t="n">
        <v>0.9947030803631999</v>
      </c>
      <c r="U3285" t="n">
        <v>0.0760688916934928</v>
      </c>
      <c r="V3285" t="n">
        <v>0.4227494859281754</v>
      </c>
      <c r="W3285" t="n">
        <v>0.4115456645344222</v>
      </c>
      <c r="X3285" t="n">
        <v>0.8511359494897778</v>
      </c>
    </row>
    <row r="3286">
      <c r="A3286" t="inlineStr">
        <is>
          <t>3501509</t>
        </is>
      </c>
      <c r="B3286" t="inlineStr">
        <is>
          <t>Alvinlândia</t>
        </is>
      </c>
      <c r="C3286" t="inlineStr">
        <is>
          <t>SP</t>
        </is>
      </c>
      <c r="D3286" t="inlineStr">
        <is>
          <t>REGIÃO SUDESTE</t>
        </is>
      </c>
      <c r="E3286" s="70">
        <f>SUMPRODUCT(N3286:Q3286,PAINEL_PESOS!$C$16:$C$19)</f>
        <v/>
      </c>
      <c r="F3286" s="70">
        <f>SUMPRODUCT(R3286:T3286,PAINEL_PESOS!$C$21:$C$23)</f>
        <v/>
      </c>
      <c r="G3286" s="70">
        <f>SUMPRODUCT(U3286:V3286,PAINEL_PESOS!$C$25:$C$26)</f>
        <v/>
      </c>
      <c r="H3286" s="70">
        <f>SUMPRODUCT(W3286:X3286,PAINEL_PESOS!$C$28:$C$29)</f>
        <v/>
      </c>
      <c r="I3286" s="70" t="n">
        <v>0.9839469685160581</v>
      </c>
      <c r="J3286" s="70" t="n">
        <v>0.6337952668201072</v>
      </c>
      <c r="K3286" s="71">
        <f>IF(NOT(AND(PAINEL_PESOS!$D$12="OK - 100%",PAINEL_PESOS!$F$20="OK - 100%",PAINEL_PESOS!$F$24="OK - 100%",PAINEL_PESOS!$F$27="OK - 100%",PAINEL_PESOS!$F$30="OK - 100%")),"", (E3286*PAINEL_PESOS!$B$7+F3286*PAINEL_PESOS!$B$8+G3286*PAINEL_PESOS!$B$9+H3286*PAINEL_PESOS!$B$10)*I3286)</f>
        <v/>
      </c>
      <c r="L3286" s="71">
        <f>IF(K3286="","",K3286-J3286)</f>
        <v/>
      </c>
      <c r="M3286" s="71">
        <f>IF(L3286="","",ABS(L3286))</f>
        <v/>
      </c>
      <c r="N3286" t="n">
        <v>1</v>
      </c>
      <c r="O3286" t="n">
        <v>1</v>
      </c>
      <c r="P3286" t="n">
        <v>0.7667370644139387</v>
      </c>
      <c r="Q3286" t="n">
        <v>0.9936584784782807</v>
      </c>
      <c r="R3286" t="n">
        <v>0.1111708309378201</v>
      </c>
      <c r="S3286" t="n">
        <v>0.9995830203055855</v>
      </c>
      <c r="T3286" t="n">
        <v>0.9222547262959815</v>
      </c>
      <c r="U3286" t="n">
        <v>0.143286877882237</v>
      </c>
      <c r="V3286" t="n">
        <v>0.5262588037335529</v>
      </c>
      <c r="W3286" t="n">
        <v>0.4025633131285139</v>
      </c>
      <c r="X3286" t="n">
        <v>0.8454389486744939</v>
      </c>
    </row>
    <row r="3287">
      <c r="A3287" t="inlineStr">
        <is>
          <t>3501608</t>
        </is>
      </c>
      <c r="B3287" t="inlineStr">
        <is>
          <t>Americana</t>
        </is>
      </c>
      <c r="C3287" t="inlineStr">
        <is>
          <t>SP</t>
        </is>
      </c>
      <c r="D3287" t="inlineStr">
        <is>
          <t>REGIÃO SUDESTE</t>
        </is>
      </c>
      <c r="E3287" s="70">
        <f>SUMPRODUCT(N3287:Q3287,PAINEL_PESOS!$C$16:$C$19)</f>
        <v/>
      </c>
      <c r="F3287" s="70">
        <f>SUMPRODUCT(R3287:T3287,PAINEL_PESOS!$C$21:$C$23)</f>
        <v/>
      </c>
      <c r="G3287" s="70">
        <f>SUMPRODUCT(U3287:V3287,PAINEL_PESOS!$C$25:$C$26)</f>
        <v/>
      </c>
      <c r="H3287" s="70">
        <f>SUMPRODUCT(W3287:X3287,PAINEL_PESOS!$C$28:$C$29)</f>
        <v/>
      </c>
      <c r="I3287" s="70" t="n">
        <v>0.8852435378160036</v>
      </c>
      <c r="J3287" s="70" t="n">
        <v>0.4787273688252915</v>
      </c>
      <c r="K3287" s="71">
        <f>IF(NOT(AND(PAINEL_PESOS!$D$12="OK - 100%",PAINEL_PESOS!$F$20="OK - 100%",PAINEL_PESOS!$F$24="OK - 100%",PAINEL_PESOS!$F$27="OK - 100%",PAINEL_PESOS!$F$30="OK - 100%")),"", (E3287*PAINEL_PESOS!$B$7+F3287*PAINEL_PESOS!$B$8+G3287*PAINEL_PESOS!$B$9+H3287*PAINEL_PESOS!$B$10)*I3287)</f>
        <v/>
      </c>
      <c r="L3287" s="71">
        <f>IF(K3287="","",K3287-J3287)</f>
        <v/>
      </c>
      <c r="M3287" s="71">
        <f>IF(L3287="","",ABS(L3287))</f>
        <v/>
      </c>
      <c r="N3287" t="n">
        <v>1</v>
      </c>
      <c r="O3287" t="n">
        <v>1</v>
      </c>
      <c r="P3287" t="n">
        <v>0.4930306230200634</v>
      </c>
      <c r="Q3287" t="n">
        <v>0.3551503931392349</v>
      </c>
      <c r="R3287" t="n">
        <v>0.6145993896788174</v>
      </c>
      <c r="S3287" t="n">
        <v>0.4760338723795873</v>
      </c>
      <c r="T3287" t="n">
        <v>0.9990183499189292</v>
      </c>
      <c r="U3287" t="n">
        <v>0.1839536486679338</v>
      </c>
      <c r="V3287" t="n">
        <v>0.2233018769153453</v>
      </c>
      <c r="W3287" t="n">
        <v>0.2518610505419933</v>
      </c>
      <c r="X3287" t="n">
        <v>0.8499803561107491</v>
      </c>
    </row>
    <row r="3288">
      <c r="A3288" t="inlineStr">
        <is>
          <t>3501707</t>
        </is>
      </c>
      <c r="B3288" t="inlineStr">
        <is>
          <t>Américo Brasiliense</t>
        </is>
      </c>
      <c r="C3288" t="inlineStr">
        <is>
          <t>SP</t>
        </is>
      </c>
      <c r="D3288" t="inlineStr">
        <is>
          <t>REGIÃO SUDESTE</t>
        </is>
      </c>
      <c r="E3288" s="70">
        <f>SUMPRODUCT(N3288:Q3288,PAINEL_PESOS!$C$16:$C$19)</f>
        <v/>
      </c>
      <c r="F3288" s="70">
        <f>SUMPRODUCT(R3288:T3288,PAINEL_PESOS!$C$21:$C$23)</f>
        <v/>
      </c>
      <c r="G3288" s="70">
        <f>SUMPRODUCT(U3288:V3288,PAINEL_PESOS!$C$25:$C$26)</f>
        <v/>
      </c>
      <c r="H3288" s="70">
        <f>SUMPRODUCT(W3288:X3288,PAINEL_PESOS!$C$28:$C$29)</f>
        <v/>
      </c>
      <c r="I3288" s="70" t="n">
        <v>0.9281040304382762</v>
      </c>
      <c r="J3288" s="70" t="n">
        <v>0.5134958891574165</v>
      </c>
      <c r="K3288" s="71">
        <f>IF(NOT(AND(PAINEL_PESOS!$D$12="OK - 100%",PAINEL_PESOS!$F$20="OK - 100%",PAINEL_PESOS!$F$24="OK - 100%",PAINEL_PESOS!$F$27="OK - 100%",PAINEL_PESOS!$F$30="OK - 100%")),"", (E3288*PAINEL_PESOS!$B$7+F3288*PAINEL_PESOS!$B$8+G3288*PAINEL_PESOS!$B$9+H3288*PAINEL_PESOS!$B$10)*I3288)</f>
        <v/>
      </c>
      <c r="L3288" s="71">
        <f>IF(K3288="","",K3288-J3288)</f>
        <v/>
      </c>
      <c r="M3288" s="71">
        <f>IF(L3288="","",ABS(L3288))</f>
        <v/>
      </c>
      <c r="N3288" t="n">
        <v>1</v>
      </c>
      <c r="O3288" t="n">
        <v>1</v>
      </c>
      <c r="P3288" t="n">
        <v>0.4720168954593453</v>
      </c>
      <c r="Q3288" t="n">
        <v>0.9061834546965709</v>
      </c>
      <c r="R3288" t="n">
        <v>0.3836917864376003</v>
      </c>
      <c r="S3288" t="n">
        <v>0.2496567390764344</v>
      </c>
      <c r="T3288" t="n">
        <v>0.9998462423294793</v>
      </c>
      <c r="U3288" t="n">
        <v>0.1380670028329156</v>
      </c>
      <c r="V3288" t="n">
        <v>0.4870104000978599</v>
      </c>
      <c r="W3288" t="n">
        <v>0.1812285450399594</v>
      </c>
      <c r="X3288" t="n">
        <v>0.8419898806935999</v>
      </c>
    </row>
    <row r="3289">
      <c r="A3289" t="inlineStr">
        <is>
          <t>3501806</t>
        </is>
      </c>
      <c r="B3289" t="inlineStr">
        <is>
          <t>Américo de Campos</t>
        </is>
      </c>
      <c r="C3289" t="inlineStr">
        <is>
          <t>SP</t>
        </is>
      </c>
      <c r="D3289" t="inlineStr">
        <is>
          <t>REGIÃO SUDESTE</t>
        </is>
      </c>
      <c r="E3289" s="70">
        <f>SUMPRODUCT(N3289:Q3289,PAINEL_PESOS!$C$16:$C$19)</f>
        <v/>
      </c>
      <c r="F3289" s="70">
        <f>SUMPRODUCT(R3289:T3289,PAINEL_PESOS!$C$21:$C$23)</f>
        <v/>
      </c>
      <c r="G3289" s="70">
        <f>SUMPRODUCT(U3289:V3289,PAINEL_PESOS!$C$25:$C$26)</f>
        <v/>
      </c>
      <c r="H3289" s="70">
        <f>SUMPRODUCT(W3289:X3289,PAINEL_PESOS!$C$28:$C$29)</f>
        <v/>
      </c>
      <c r="I3289" s="70" t="n">
        <v>0.9954463871996169</v>
      </c>
      <c r="J3289" s="70" t="n">
        <v>0.6290150097375071</v>
      </c>
      <c r="K3289" s="71">
        <f>IF(NOT(AND(PAINEL_PESOS!$D$12="OK - 100%",PAINEL_PESOS!$F$20="OK - 100%",PAINEL_PESOS!$F$24="OK - 100%",PAINEL_PESOS!$F$27="OK - 100%",PAINEL_PESOS!$F$30="OK - 100%")),"", (E3289*PAINEL_PESOS!$B$7+F3289*PAINEL_PESOS!$B$8+G3289*PAINEL_PESOS!$B$9+H3289*PAINEL_PESOS!$B$10)*I3289)</f>
        <v/>
      </c>
      <c r="L3289" s="71">
        <f>IF(K3289="","",K3289-J3289)</f>
        <v/>
      </c>
      <c r="M3289" s="71">
        <f>IF(L3289="","",ABS(L3289))</f>
        <v/>
      </c>
      <c r="N3289" t="n">
        <v>1</v>
      </c>
      <c r="O3289" t="n">
        <v>1</v>
      </c>
      <c r="P3289" t="n">
        <v>0.918479408658923</v>
      </c>
      <c r="Q3289" t="n">
        <v>0.9920727982809798</v>
      </c>
      <c r="R3289" t="n">
        <v>0.1821048674114059</v>
      </c>
      <c r="S3289" t="n">
        <v>0.999902448643776</v>
      </c>
      <c r="T3289" t="n">
        <v>0.9825155568351298</v>
      </c>
      <c r="U3289" t="n">
        <v>0.084114997740506</v>
      </c>
      <c r="V3289" t="n">
        <v>0.5340196706719744</v>
      </c>
      <c r="W3289" t="n">
        <v>0.1518456736532545</v>
      </c>
      <c r="X3289" t="n">
        <v>0.8868675304516001</v>
      </c>
    </row>
    <row r="3290">
      <c r="A3290" t="inlineStr">
        <is>
          <t>3501905</t>
        </is>
      </c>
      <c r="B3290" t="inlineStr">
        <is>
          <t>Amparo</t>
        </is>
      </c>
      <c r="C3290" t="inlineStr">
        <is>
          <t>SP</t>
        </is>
      </c>
      <c r="D3290" t="inlineStr">
        <is>
          <t>REGIÃO SUDESTE</t>
        </is>
      </c>
      <c r="E3290" s="70">
        <f>SUMPRODUCT(N3290:Q3290,PAINEL_PESOS!$C$16:$C$19)</f>
        <v/>
      </c>
      <c r="F3290" s="70">
        <f>SUMPRODUCT(R3290:T3290,PAINEL_PESOS!$C$21:$C$23)</f>
        <v/>
      </c>
      <c r="G3290" s="70">
        <f>SUMPRODUCT(U3290:V3290,PAINEL_PESOS!$C$25:$C$26)</f>
        <v/>
      </c>
      <c r="H3290" s="70">
        <f>SUMPRODUCT(W3290:X3290,PAINEL_PESOS!$C$28:$C$29)</f>
        <v/>
      </c>
      <c r="I3290" s="70" t="n">
        <v>0.9819749381688037</v>
      </c>
      <c r="J3290" s="70" t="n">
        <v>0.6238904109836063</v>
      </c>
      <c r="K3290" s="71">
        <f>IF(NOT(AND(PAINEL_PESOS!$D$12="OK - 100%",PAINEL_PESOS!$F$20="OK - 100%",PAINEL_PESOS!$F$24="OK - 100%",PAINEL_PESOS!$F$27="OK - 100%",PAINEL_PESOS!$F$30="OK - 100%")),"", (E3290*PAINEL_PESOS!$B$7+F3290*PAINEL_PESOS!$B$8+G3290*PAINEL_PESOS!$B$9+H3290*PAINEL_PESOS!$B$10)*I3290)</f>
        <v/>
      </c>
      <c r="L3290" s="71">
        <f>IF(K3290="","",K3290-J3290)</f>
        <v/>
      </c>
      <c r="M3290" s="71">
        <f>IF(L3290="","",ABS(L3290))</f>
        <v/>
      </c>
      <c r="N3290" t="n">
        <v>1</v>
      </c>
      <c r="O3290" t="n">
        <v>1</v>
      </c>
      <c r="P3290" t="n">
        <v>0.5187961985216474</v>
      </c>
      <c r="Q3290" t="n">
        <v>0.9445329583869567</v>
      </c>
      <c r="R3290" t="n">
        <v>0.5238901670756198</v>
      </c>
      <c r="S3290" t="n">
        <v>0.8993722039291694</v>
      </c>
      <c r="T3290" t="n">
        <v>0.9885855130855085</v>
      </c>
      <c r="U3290" t="n">
        <v>0.1780927946194415</v>
      </c>
      <c r="V3290" t="n">
        <v>0.4733156479677891</v>
      </c>
      <c r="W3290" t="n">
        <v>0.242811115069319</v>
      </c>
      <c r="X3290" t="n">
        <v>0.8489572649645643</v>
      </c>
    </row>
    <row r="3291">
      <c r="A3291" t="inlineStr">
        <is>
          <t>3502002</t>
        </is>
      </c>
      <c r="B3291" t="inlineStr">
        <is>
          <t>Analândia</t>
        </is>
      </c>
      <c r="C3291" t="inlineStr">
        <is>
          <t>SP</t>
        </is>
      </c>
      <c r="D3291" t="inlineStr">
        <is>
          <t>REGIÃO SUDESTE</t>
        </is>
      </c>
      <c r="E3291" s="70">
        <f>SUMPRODUCT(N3291:Q3291,PAINEL_PESOS!$C$16:$C$19)</f>
        <v/>
      </c>
      <c r="F3291" s="70">
        <f>SUMPRODUCT(R3291:T3291,PAINEL_PESOS!$C$21:$C$23)</f>
        <v/>
      </c>
      <c r="G3291" s="70">
        <f>SUMPRODUCT(U3291:V3291,PAINEL_PESOS!$C$25:$C$26)</f>
        <v/>
      </c>
      <c r="H3291" s="70">
        <f>SUMPRODUCT(W3291:X3291,PAINEL_PESOS!$C$28:$C$29)</f>
        <v/>
      </c>
      <c r="I3291" s="70" t="n">
        <v>0.9976511700762544</v>
      </c>
      <c r="J3291" s="70" t="n">
        <v>0.5774426160779133</v>
      </c>
      <c r="K3291" s="71">
        <f>IF(NOT(AND(PAINEL_PESOS!$D$12="OK - 100%",PAINEL_PESOS!$F$20="OK - 100%",PAINEL_PESOS!$F$24="OK - 100%",PAINEL_PESOS!$F$27="OK - 100%",PAINEL_PESOS!$F$30="OK - 100%")),"", (E3291*PAINEL_PESOS!$B$7+F3291*PAINEL_PESOS!$B$8+G3291*PAINEL_PESOS!$B$9+H3291*PAINEL_PESOS!$B$10)*I3291)</f>
        <v/>
      </c>
      <c r="L3291" s="71">
        <f>IF(K3291="","",K3291-J3291)</f>
        <v/>
      </c>
      <c r="M3291" s="71">
        <f>IF(L3291="","",ABS(L3291))</f>
        <v/>
      </c>
      <c r="N3291" t="n">
        <v>0.4</v>
      </c>
      <c r="O3291" t="n">
        <v>0.9405</v>
      </c>
      <c r="P3291" t="n">
        <v>0.4662090813093982</v>
      </c>
      <c r="Q3291" t="n">
        <v>0.9960981783489224</v>
      </c>
      <c r="R3291" t="n">
        <v>0.221069380938028</v>
      </c>
      <c r="S3291" t="n">
        <v>0.9984102967815855</v>
      </c>
      <c r="T3291" t="n">
        <v>0.9951378770729565</v>
      </c>
      <c r="U3291" t="n">
        <v>0.1628894577926309</v>
      </c>
      <c r="V3291" t="n">
        <v>0.5155423539073686</v>
      </c>
      <c r="W3291" t="n">
        <v>0.2271741393792103</v>
      </c>
      <c r="X3291" t="n">
        <v>0.8469957065068543</v>
      </c>
    </row>
    <row r="3292">
      <c r="A3292" t="inlineStr">
        <is>
          <t>3502101</t>
        </is>
      </c>
      <c r="B3292" t="inlineStr">
        <is>
          <t>Andradina</t>
        </is>
      </c>
      <c r="C3292" t="inlineStr">
        <is>
          <t>SP</t>
        </is>
      </c>
      <c r="D3292" t="inlineStr">
        <is>
          <t>REGIÃO SUDESTE</t>
        </is>
      </c>
      <c r="E3292" s="70">
        <f>SUMPRODUCT(N3292:Q3292,PAINEL_PESOS!$C$16:$C$19)</f>
        <v/>
      </c>
      <c r="F3292" s="70">
        <f>SUMPRODUCT(R3292:T3292,PAINEL_PESOS!$C$21:$C$23)</f>
        <v/>
      </c>
      <c r="G3292" s="70">
        <f>SUMPRODUCT(U3292:V3292,PAINEL_PESOS!$C$25:$C$26)</f>
        <v/>
      </c>
      <c r="H3292" s="70">
        <f>SUMPRODUCT(W3292:X3292,PAINEL_PESOS!$C$28:$C$29)</f>
        <v/>
      </c>
      <c r="I3292" s="70" t="n">
        <v>0.9939784492451982</v>
      </c>
      <c r="J3292" s="70" t="n">
        <v>0.6322973467249472</v>
      </c>
      <c r="K3292" s="71">
        <f>IF(NOT(AND(PAINEL_PESOS!$D$12="OK - 100%",PAINEL_PESOS!$F$20="OK - 100%",PAINEL_PESOS!$F$24="OK - 100%",PAINEL_PESOS!$F$27="OK - 100%",PAINEL_PESOS!$F$30="OK - 100%")),"", (E3292*PAINEL_PESOS!$B$7+F3292*PAINEL_PESOS!$B$8+G3292*PAINEL_PESOS!$B$9+H3292*PAINEL_PESOS!$B$10)*I3292)</f>
        <v/>
      </c>
      <c r="L3292" s="71">
        <f>IF(K3292="","",K3292-J3292)</f>
        <v/>
      </c>
      <c r="M3292" s="71">
        <f>IF(L3292="","",ABS(L3292))</f>
        <v/>
      </c>
      <c r="N3292" t="n">
        <v>1</v>
      </c>
      <c r="O3292" t="n">
        <v>1</v>
      </c>
      <c r="P3292" t="n">
        <v>0.691129883843717</v>
      </c>
      <c r="Q3292" t="n">
        <v>0.9887684975341939</v>
      </c>
      <c r="R3292" t="n">
        <v>0.485803437998635</v>
      </c>
      <c r="S3292" t="n">
        <v>0.9661622227466122</v>
      </c>
      <c r="T3292" t="n">
        <v>0.9919078403852452</v>
      </c>
      <c r="U3292" t="n">
        <v>0.07501162344205339</v>
      </c>
      <c r="V3292" t="n">
        <v>0.3929447956574794</v>
      </c>
      <c r="W3292" t="n">
        <v>0.3152410131783623</v>
      </c>
      <c r="X3292" t="n">
        <v>0.8366269578463026</v>
      </c>
    </row>
    <row r="3293">
      <c r="A3293" t="inlineStr">
        <is>
          <t>3502200</t>
        </is>
      </c>
      <c r="B3293" t="inlineStr">
        <is>
          <t>Angatuba</t>
        </is>
      </c>
      <c r="C3293" t="inlineStr">
        <is>
          <t>SP</t>
        </is>
      </c>
      <c r="D3293" t="inlineStr">
        <is>
          <t>REGIÃO SUDESTE</t>
        </is>
      </c>
      <c r="E3293" s="70">
        <f>SUMPRODUCT(N3293:Q3293,PAINEL_PESOS!$C$16:$C$19)</f>
        <v/>
      </c>
      <c r="F3293" s="70">
        <f>SUMPRODUCT(R3293:T3293,PAINEL_PESOS!$C$21:$C$23)</f>
        <v/>
      </c>
      <c r="G3293" s="70">
        <f>SUMPRODUCT(U3293:V3293,PAINEL_PESOS!$C$25:$C$26)</f>
        <v/>
      </c>
      <c r="H3293" s="70">
        <f>SUMPRODUCT(W3293:X3293,PAINEL_PESOS!$C$28:$C$29)</f>
        <v/>
      </c>
      <c r="I3293" s="70" t="n">
        <v>0.977798235503976</v>
      </c>
      <c r="J3293" s="70" t="n">
        <v>0.6694495101627187</v>
      </c>
      <c r="K3293" s="71">
        <f>IF(NOT(AND(PAINEL_PESOS!$D$12="OK - 100%",PAINEL_PESOS!$F$20="OK - 100%",PAINEL_PESOS!$F$24="OK - 100%",PAINEL_PESOS!$F$27="OK - 100%",PAINEL_PESOS!$F$30="OK - 100%")),"", (E3293*PAINEL_PESOS!$B$7+F3293*PAINEL_PESOS!$B$8+G3293*PAINEL_PESOS!$B$9+H3293*PAINEL_PESOS!$B$10)*I3293)</f>
        <v/>
      </c>
      <c r="L3293" s="71">
        <f>IF(K3293="","",K3293-J3293)</f>
        <v/>
      </c>
      <c r="M3293" s="71">
        <f>IF(L3293="","",ABS(L3293))</f>
        <v/>
      </c>
      <c r="N3293" t="n">
        <v>1</v>
      </c>
      <c r="O3293" t="n">
        <v>1</v>
      </c>
      <c r="P3293" t="n">
        <v>0.643611404435058</v>
      </c>
      <c r="Q3293" t="n">
        <v>0.9894796844227149</v>
      </c>
      <c r="R3293" t="n">
        <v>0.3992658265617017</v>
      </c>
      <c r="S3293" t="n">
        <v>0.988170963128277</v>
      </c>
      <c r="T3293" t="n">
        <v>0.8972875194675446</v>
      </c>
      <c r="U3293" t="n">
        <v>0.2416349332173162</v>
      </c>
      <c r="V3293" t="n">
        <v>0.6603132845964315</v>
      </c>
      <c r="W3293" t="n">
        <v>0.4044805186067623</v>
      </c>
      <c r="X3293" t="n">
        <v>0.8310757561068383</v>
      </c>
    </row>
    <row r="3294">
      <c r="A3294" t="inlineStr">
        <is>
          <t>3502309</t>
        </is>
      </c>
      <c r="B3294" t="inlineStr">
        <is>
          <t>Anhembi</t>
        </is>
      </c>
      <c r="C3294" t="inlineStr">
        <is>
          <t>SP</t>
        </is>
      </c>
      <c r="D3294" t="inlineStr">
        <is>
          <t>REGIÃO SUDESTE</t>
        </is>
      </c>
      <c r="E3294" s="70">
        <f>SUMPRODUCT(N3294:Q3294,PAINEL_PESOS!$C$16:$C$19)</f>
        <v/>
      </c>
      <c r="F3294" s="70">
        <f>SUMPRODUCT(R3294:T3294,PAINEL_PESOS!$C$21:$C$23)</f>
        <v/>
      </c>
      <c r="G3294" s="70">
        <f>SUMPRODUCT(U3294:V3294,PAINEL_PESOS!$C$25:$C$26)</f>
        <v/>
      </c>
      <c r="H3294" s="70">
        <f>SUMPRODUCT(W3294:X3294,PAINEL_PESOS!$C$28:$C$29)</f>
        <v/>
      </c>
      <c r="I3294" s="70" t="n">
        <v>0.9987578246083628</v>
      </c>
      <c r="J3294" s="70" t="n">
        <v>0.6390338732088117</v>
      </c>
      <c r="K3294" s="71">
        <f>IF(NOT(AND(PAINEL_PESOS!$D$12="OK - 100%",PAINEL_PESOS!$F$20="OK - 100%",PAINEL_PESOS!$F$24="OK - 100%",PAINEL_PESOS!$F$27="OK - 100%",PAINEL_PESOS!$F$30="OK - 100%")),"", (E3294*PAINEL_PESOS!$B$7+F3294*PAINEL_PESOS!$B$8+G3294*PAINEL_PESOS!$B$9+H3294*PAINEL_PESOS!$B$10)*I3294)</f>
        <v/>
      </c>
      <c r="L3294" s="71">
        <f>IF(K3294="","",K3294-J3294)</f>
        <v/>
      </c>
      <c r="M3294" s="71">
        <f>IF(L3294="","",ABS(L3294))</f>
        <v/>
      </c>
      <c r="N3294" t="n">
        <v>1</v>
      </c>
      <c r="O3294" t="n">
        <v>0.9973</v>
      </c>
      <c r="P3294" t="n">
        <v>0.6429778247096093</v>
      </c>
      <c r="Q3294" t="n">
        <v>0.9964762811888666</v>
      </c>
      <c r="R3294" t="n">
        <v>0.236884954757999</v>
      </c>
      <c r="S3294" t="n">
        <v>0.9998819361494662</v>
      </c>
      <c r="T3294" t="n">
        <v>0.9966409305523141</v>
      </c>
      <c r="U3294" t="n">
        <v>0.1754179956244529</v>
      </c>
      <c r="V3294" t="n">
        <v>0.4802815186529144</v>
      </c>
      <c r="W3294" t="n">
        <v>0.2945410275157582</v>
      </c>
      <c r="X3294" t="n">
        <v>0.861073078545429</v>
      </c>
    </row>
    <row r="3295">
      <c r="A3295" t="inlineStr">
        <is>
          <t>3502408</t>
        </is>
      </c>
      <c r="B3295" t="inlineStr">
        <is>
          <t>Anhumas</t>
        </is>
      </c>
      <c r="C3295" t="inlineStr">
        <is>
          <t>SP</t>
        </is>
      </c>
      <c r="D3295" t="inlineStr">
        <is>
          <t>REGIÃO SUDESTE</t>
        </is>
      </c>
      <c r="E3295" s="70">
        <f>SUMPRODUCT(N3295:Q3295,PAINEL_PESOS!$C$16:$C$19)</f>
        <v/>
      </c>
      <c r="F3295" s="70">
        <f>SUMPRODUCT(R3295:T3295,PAINEL_PESOS!$C$21:$C$23)</f>
        <v/>
      </c>
      <c r="G3295" s="70">
        <f>SUMPRODUCT(U3295:V3295,PAINEL_PESOS!$C$25:$C$26)</f>
        <v/>
      </c>
      <c r="H3295" s="70">
        <f>SUMPRODUCT(W3295:X3295,PAINEL_PESOS!$C$28:$C$29)</f>
        <v/>
      </c>
      <c r="I3295" s="70" t="n">
        <v>0.9977235581189314</v>
      </c>
      <c r="J3295" s="70" t="n">
        <v>0.6717760781172704</v>
      </c>
      <c r="K3295" s="71">
        <f>IF(NOT(AND(PAINEL_PESOS!$D$12="OK - 100%",PAINEL_PESOS!$F$20="OK - 100%",PAINEL_PESOS!$F$24="OK - 100%",PAINEL_PESOS!$F$27="OK - 100%",PAINEL_PESOS!$F$30="OK - 100%")),"", (E3295*PAINEL_PESOS!$B$7+F3295*PAINEL_PESOS!$B$8+G3295*PAINEL_PESOS!$B$9+H3295*PAINEL_PESOS!$B$10)*I3295)</f>
        <v/>
      </c>
      <c r="L3295" s="71">
        <f>IF(K3295="","",K3295-J3295)</f>
        <v/>
      </c>
      <c r="M3295" s="71">
        <f>IF(L3295="","",ABS(L3295))</f>
        <v/>
      </c>
      <c r="N3295" t="n">
        <v>1</v>
      </c>
      <c r="O3295" t="n">
        <v>0.9833</v>
      </c>
      <c r="P3295" t="n">
        <v>0.9388595564941922</v>
      </c>
      <c r="Q3295" t="n">
        <v>0.9971939856097159</v>
      </c>
      <c r="R3295" t="n">
        <v>0.1554408180287814</v>
      </c>
      <c r="S3295" t="n">
        <v>0.999511864699746</v>
      </c>
      <c r="T3295" t="n">
        <v>0.9906424001033318</v>
      </c>
      <c r="U3295" t="n">
        <v>0.0891412210444277</v>
      </c>
      <c r="V3295" t="n">
        <v>0.4471706353864658</v>
      </c>
      <c r="W3295" t="n">
        <v>0.6006145378027341</v>
      </c>
      <c r="X3295" t="n">
        <v>0.8594707250575025</v>
      </c>
    </row>
    <row r="3296">
      <c r="A3296" t="inlineStr">
        <is>
          <t>3502507</t>
        </is>
      </c>
      <c r="B3296" t="inlineStr">
        <is>
          <t>Aparecida</t>
        </is>
      </c>
      <c r="C3296" t="inlineStr">
        <is>
          <t>SP</t>
        </is>
      </c>
      <c r="D3296" t="inlineStr">
        <is>
          <t>REGIÃO SUDESTE</t>
        </is>
      </c>
      <c r="E3296" s="70">
        <f>SUMPRODUCT(N3296:Q3296,PAINEL_PESOS!$C$16:$C$19)</f>
        <v/>
      </c>
      <c r="F3296" s="70">
        <f>SUMPRODUCT(R3296:T3296,PAINEL_PESOS!$C$21:$C$23)</f>
        <v/>
      </c>
      <c r="G3296" s="70">
        <f>SUMPRODUCT(U3296:V3296,PAINEL_PESOS!$C$25:$C$26)</f>
        <v/>
      </c>
      <c r="H3296" s="70">
        <f>SUMPRODUCT(W3296:X3296,PAINEL_PESOS!$C$28:$C$29)</f>
        <v/>
      </c>
      <c r="I3296" s="70" t="n">
        <v>0.987962998033475</v>
      </c>
      <c r="J3296" s="70" t="n">
        <v>0.6558182410513909</v>
      </c>
      <c r="K3296" s="71">
        <f>IF(NOT(AND(PAINEL_PESOS!$D$12="OK - 100%",PAINEL_PESOS!$F$20="OK - 100%",PAINEL_PESOS!$F$24="OK - 100%",PAINEL_PESOS!$F$27="OK - 100%",PAINEL_PESOS!$F$30="OK - 100%")),"", (E3296*PAINEL_PESOS!$B$7+F3296*PAINEL_PESOS!$B$8+G3296*PAINEL_PESOS!$B$9+H3296*PAINEL_PESOS!$B$10)*I3296)</f>
        <v/>
      </c>
      <c r="L3296" s="71">
        <f>IF(K3296="","",K3296-J3296)</f>
        <v/>
      </c>
      <c r="M3296" s="71">
        <f>IF(L3296="","",ABS(L3296))</f>
        <v/>
      </c>
      <c r="N3296" t="n">
        <v>1</v>
      </c>
      <c r="O3296" t="n">
        <v>0.9877</v>
      </c>
      <c r="P3296" t="n">
        <v>0.483843717001056</v>
      </c>
      <c r="Q3296" t="n">
        <v>0.9281263807993593</v>
      </c>
      <c r="R3296" t="n">
        <v>0.3748489041060046</v>
      </c>
      <c r="S3296" t="n">
        <v>0.997666647437514</v>
      </c>
      <c r="T3296" t="n">
        <v>0.9924279867641287</v>
      </c>
      <c r="U3296" t="n">
        <v>0.3373607440767312</v>
      </c>
      <c r="V3296" t="n">
        <v>0.574774973227189</v>
      </c>
      <c r="W3296" t="n">
        <v>0.2741358271258641</v>
      </c>
      <c r="X3296" t="n">
        <v>0.8477324238156595</v>
      </c>
    </row>
    <row r="3297">
      <c r="A3297" t="inlineStr">
        <is>
          <t>3502606</t>
        </is>
      </c>
      <c r="B3297" t="inlineStr">
        <is>
          <t>Aparecida d'Oeste</t>
        </is>
      </c>
      <c r="C3297" t="inlineStr">
        <is>
          <t>SP</t>
        </is>
      </c>
      <c r="D3297" t="inlineStr">
        <is>
          <t>REGIÃO SUDESTE</t>
        </is>
      </c>
      <c r="E3297" s="70">
        <f>SUMPRODUCT(N3297:Q3297,PAINEL_PESOS!$C$16:$C$19)</f>
        <v/>
      </c>
      <c r="F3297" s="70">
        <f>SUMPRODUCT(R3297:T3297,PAINEL_PESOS!$C$21:$C$23)</f>
        <v/>
      </c>
      <c r="G3297" s="70">
        <f>SUMPRODUCT(U3297:V3297,PAINEL_PESOS!$C$25:$C$26)</f>
        <v/>
      </c>
      <c r="H3297" s="70">
        <f>SUMPRODUCT(W3297:X3297,PAINEL_PESOS!$C$28:$C$29)</f>
        <v/>
      </c>
      <c r="I3297" s="70" t="n">
        <v>0.9768887251684228</v>
      </c>
      <c r="J3297" s="70" t="n">
        <v>0.6195432935815094</v>
      </c>
      <c r="K3297" s="71">
        <f>IF(NOT(AND(PAINEL_PESOS!$D$12="OK - 100%",PAINEL_PESOS!$F$20="OK - 100%",PAINEL_PESOS!$F$24="OK - 100%",PAINEL_PESOS!$F$27="OK - 100%",PAINEL_PESOS!$F$30="OK - 100%")),"", (E3297*PAINEL_PESOS!$B$7+F3297*PAINEL_PESOS!$B$8+G3297*PAINEL_PESOS!$B$9+H3297*PAINEL_PESOS!$B$10)*I3297)</f>
        <v/>
      </c>
      <c r="L3297" s="71">
        <f>IF(K3297="","",K3297-J3297)</f>
        <v/>
      </c>
      <c r="M3297" s="71">
        <f>IF(L3297="","",ABS(L3297))</f>
        <v/>
      </c>
      <c r="N3297" t="n">
        <v>1</v>
      </c>
      <c r="O3297" t="n">
        <v>1</v>
      </c>
      <c r="P3297" t="n">
        <v>0.8228088701161562</v>
      </c>
      <c r="Q3297" t="n">
        <v>0.9963946411661981</v>
      </c>
      <c r="R3297" t="n">
        <v>0.2055792484475608</v>
      </c>
      <c r="S3297" t="n">
        <v>0.9960964658776796</v>
      </c>
      <c r="T3297" t="n">
        <v>0.8854949593159447</v>
      </c>
      <c r="U3297" t="n">
        <v>0.0864552118400201</v>
      </c>
      <c r="V3297" t="n">
        <v>0.6624418945464756</v>
      </c>
      <c r="W3297" t="n">
        <v>0.1328383692518743</v>
      </c>
      <c r="X3297" t="n">
        <v>0.8908194534309644</v>
      </c>
    </row>
    <row r="3298">
      <c r="A3298" t="inlineStr">
        <is>
          <t>3502705</t>
        </is>
      </c>
      <c r="B3298" t="inlineStr">
        <is>
          <t>Apiaí</t>
        </is>
      </c>
      <c r="C3298" t="inlineStr">
        <is>
          <t>SP</t>
        </is>
      </c>
      <c r="D3298" t="inlineStr">
        <is>
          <t>REGIÃO SUDESTE</t>
        </is>
      </c>
      <c r="E3298" s="70">
        <f>SUMPRODUCT(N3298:Q3298,PAINEL_PESOS!$C$16:$C$19)</f>
        <v/>
      </c>
      <c r="F3298" s="70">
        <f>SUMPRODUCT(R3298:T3298,PAINEL_PESOS!$C$21:$C$23)</f>
        <v/>
      </c>
      <c r="G3298" s="70">
        <f>SUMPRODUCT(U3298:V3298,PAINEL_PESOS!$C$25:$C$26)</f>
        <v/>
      </c>
      <c r="H3298" s="70">
        <f>SUMPRODUCT(W3298:X3298,PAINEL_PESOS!$C$28:$C$29)</f>
        <v/>
      </c>
      <c r="I3298" s="70" t="n">
        <v>0.9980173172373957</v>
      </c>
      <c r="J3298" s="70" t="n">
        <v>0.7288726125017595</v>
      </c>
      <c r="K3298" s="71">
        <f>IF(NOT(AND(PAINEL_PESOS!$D$12="OK - 100%",PAINEL_PESOS!$F$20="OK - 100%",PAINEL_PESOS!$F$24="OK - 100%",PAINEL_PESOS!$F$27="OK - 100%",PAINEL_PESOS!$F$30="OK - 100%")),"", (E3298*PAINEL_PESOS!$B$7+F3298*PAINEL_PESOS!$B$8+G3298*PAINEL_PESOS!$B$9+H3298*PAINEL_PESOS!$B$10)*I3298)</f>
        <v/>
      </c>
      <c r="L3298" s="71">
        <f>IF(K3298="","",K3298-J3298)</f>
        <v/>
      </c>
      <c r="M3298" s="71">
        <f>IF(L3298="","",ABS(L3298))</f>
        <v/>
      </c>
      <c r="N3298" t="n">
        <v>1</v>
      </c>
      <c r="O3298" t="n">
        <v>1</v>
      </c>
      <c r="P3298" t="n">
        <v>0.6382259767687435</v>
      </c>
      <c r="Q3298" t="n">
        <v>0.9947505613789535</v>
      </c>
      <c r="R3298" t="n">
        <v>0.3651762903028007</v>
      </c>
      <c r="S3298" t="n">
        <v>0.9971721307579705</v>
      </c>
      <c r="T3298" t="n">
        <v>0.9949904768873723</v>
      </c>
      <c r="U3298" t="n">
        <v>0.4660593822335399</v>
      </c>
      <c r="V3298" t="n">
        <v>0.7452399206765808</v>
      </c>
      <c r="W3298" t="n">
        <v>0.3947201511604174</v>
      </c>
      <c r="X3298" t="n">
        <v>0.8484978641936467</v>
      </c>
    </row>
    <row r="3299">
      <c r="A3299" t="inlineStr">
        <is>
          <t>3502754</t>
        </is>
      </c>
      <c r="B3299" t="inlineStr">
        <is>
          <t>Araçariguama</t>
        </is>
      </c>
      <c r="C3299" t="inlineStr">
        <is>
          <t>SP</t>
        </is>
      </c>
      <c r="D3299" t="inlineStr">
        <is>
          <t>REGIÃO SUDESTE</t>
        </is>
      </c>
      <c r="E3299" s="70">
        <f>SUMPRODUCT(N3299:Q3299,PAINEL_PESOS!$C$16:$C$19)</f>
        <v/>
      </c>
      <c r="F3299" s="70">
        <f>SUMPRODUCT(R3299:T3299,PAINEL_PESOS!$C$21:$C$23)</f>
        <v/>
      </c>
      <c r="G3299" s="70">
        <f>SUMPRODUCT(U3299:V3299,PAINEL_PESOS!$C$25:$C$26)</f>
        <v/>
      </c>
      <c r="H3299" s="70">
        <f>SUMPRODUCT(W3299:X3299,PAINEL_PESOS!$C$28:$C$29)</f>
        <v/>
      </c>
      <c r="I3299" s="70" t="n">
        <v>0.9872098699855451</v>
      </c>
      <c r="J3299" s="70" t="n">
        <v>0.5621034471030032</v>
      </c>
      <c r="K3299" s="71">
        <f>IF(NOT(AND(PAINEL_PESOS!$D$12="OK - 100%",PAINEL_PESOS!$F$20="OK - 100%",PAINEL_PESOS!$F$24="OK - 100%",PAINEL_PESOS!$F$27="OK - 100%",PAINEL_PESOS!$F$30="OK - 100%")),"", (E3299*PAINEL_PESOS!$B$7+F3299*PAINEL_PESOS!$B$8+G3299*PAINEL_PESOS!$B$9+H3299*PAINEL_PESOS!$B$10)*I3299)</f>
        <v/>
      </c>
      <c r="L3299" s="71">
        <f>IF(K3299="","",K3299-J3299)</f>
        <v/>
      </c>
      <c r="M3299" s="71">
        <f>IF(L3299="","",ABS(L3299))</f>
        <v/>
      </c>
      <c r="N3299" t="n">
        <v>0.2</v>
      </c>
      <c r="O3299" t="n">
        <v>1</v>
      </c>
      <c r="P3299" t="n">
        <v>0.857233368532207</v>
      </c>
      <c r="Q3299" t="n">
        <v>0.9595220853634183</v>
      </c>
      <c r="R3299" t="n">
        <v>0.4932232224494818</v>
      </c>
      <c r="S3299" t="n">
        <v>0.9212107810467324</v>
      </c>
      <c r="T3299" t="n">
        <v>0.9993223717639563</v>
      </c>
      <c r="U3299" t="n">
        <v>0.2875790514446825</v>
      </c>
      <c r="V3299" t="n">
        <v>0</v>
      </c>
      <c r="W3299" t="n">
        <v>0.3033723413331844</v>
      </c>
      <c r="X3299" t="n">
        <v>0.8465877046962238</v>
      </c>
    </row>
    <row r="3300">
      <c r="A3300" t="inlineStr">
        <is>
          <t>3502804</t>
        </is>
      </c>
      <c r="B3300" t="inlineStr">
        <is>
          <t>Araçatuba</t>
        </is>
      </c>
      <c r="C3300" t="inlineStr">
        <is>
          <t>SP</t>
        </is>
      </c>
      <c r="D3300" t="inlineStr">
        <is>
          <t>REGIÃO SUDESTE</t>
        </is>
      </c>
      <c r="E3300" s="70">
        <f>SUMPRODUCT(N3300:Q3300,PAINEL_PESOS!$C$16:$C$19)</f>
        <v/>
      </c>
      <c r="F3300" s="70">
        <f>SUMPRODUCT(R3300:T3300,PAINEL_PESOS!$C$21:$C$23)</f>
        <v/>
      </c>
      <c r="G3300" s="70">
        <f>SUMPRODUCT(U3300:V3300,PAINEL_PESOS!$C$25:$C$26)</f>
        <v/>
      </c>
      <c r="H3300" s="70">
        <f>SUMPRODUCT(W3300:X3300,PAINEL_PESOS!$C$28:$C$29)</f>
        <v/>
      </c>
      <c r="I3300" s="70" t="n">
        <v>0.986345068816913</v>
      </c>
      <c r="J3300" s="70" t="n">
        <v>0.6547275502598213</v>
      </c>
      <c r="K3300" s="71">
        <f>IF(NOT(AND(PAINEL_PESOS!$D$12="OK - 100%",PAINEL_PESOS!$F$20="OK - 100%",PAINEL_PESOS!$F$24="OK - 100%",PAINEL_PESOS!$F$27="OK - 100%",PAINEL_PESOS!$F$30="OK - 100%")),"", (E3300*PAINEL_PESOS!$B$7+F3300*PAINEL_PESOS!$B$8+G3300*PAINEL_PESOS!$B$9+H3300*PAINEL_PESOS!$B$10)*I3300)</f>
        <v/>
      </c>
      <c r="L3300" s="71">
        <f>IF(K3300="","",K3300-J3300)</f>
        <v/>
      </c>
      <c r="M3300" s="71">
        <f>IF(L3300="","",ABS(L3300))</f>
        <v/>
      </c>
      <c r="N3300" t="n">
        <v>1</v>
      </c>
      <c r="O3300" t="n">
        <v>0.9862</v>
      </c>
      <c r="P3300" t="n">
        <v>0.60960929250264</v>
      </c>
      <c r="Q3300" t="n">
        <v>0.9455532249008787</v>
      </c>
      <c r="R3300" t="n">
        <v>0.5742927136796369</v>
      </c>
      <c r="S3300" t="n">
        <v>0.9671254090334224</v>
      </c>
      <c r="T3300" t="n">
        <v>0.9826554207332482</v>
      </c>
      <c r="U3300" t="n">
        <v>0.0698550943150985</v>
      </c>
      <c r="V3300" t="n">
        <v>0.6537987468693891</v>
      </c>
      <c r="W3300" t="n">
        <v>0.3094198391622116</v>
      </c>
      <c r="X3300" t="n">
        <v>0.8238619940032013</v>
      </c>
    </row>
    <row r="3301">
      <c r="A3301" t="inlineStr">
        <is>
          <t>3502903</t>
        </is>
      </c>
      <c r="B3301" t="inlineStr">
        <is>
          <t>Araçoiaba da Serra</t>
        </is>
      </c>
      <c r="C3301" t="inlineStr">
        <is>
          <t>SP</t>
        </is>
      </c>
      <c r="D3301" t="inlineStr">
        <is>
          <t>REGIÃO SUDESTE</t>
        </is>
      </c>
      <c r="E3301" s="70">
        <f>SUMPRODUCT(N3301:Q3301,PAINEL_PESOS!$C$16:$C$19)</f>
        <v/>
      </c>
      <c r="F3301" s="70">
        <f>SUMPRODUCT(R3301:T3301,PAINEL_PESOS!$C$21:$C$23)</f>
        <v/>
      </c>
      <c r="G3301" s="70">
        <f>SUMPRODUCT(U3301:V3301,PAINEL_PESOS!$C$25:$C$26)</f>
        <v/>
      </c>
      <c r="H3301" s="70">
        <f>SUMPRODUCT(W3301:X3301,PAINEL_PESOS!$C$28:$C$29)</f>
        <v/>
      </c>
      <c r="I3301" s="70" t="n">
        <v>0.9928106884038644</v>
      </c>
      <c r="J3301" s="70" t="n">
        <v>0.636772437246407</v>
      </c>
      <c r="K3301" s="71">
        <f>IF(NOT(AND(PAINEL_PESOS!$D$12="OK - 100%",PAINEL_PESOS!$F$20="OK - 100%",PAINEL_PESOS!$F$24="OK - 100%",PAINEL_PESOS!$F$27="OK - 100%",PAINEL_PESOS!$F$30="OK - 100%")),"", (E3301*PAINEL_PESOS!$B$7+F3301*PAINEL_PESOS!$B$8+G3301*PAINEL_PESOS!$B$9+H3301*PAINEL_PESOS!$B$10)*I3301)</f>
        <v/>
      </c>
      <c r="L3301" s="71">
        <f>IF(K3301="","",K3301-J3301)</f>
        <v/>
      </c>
      <c r="M3301" s="71">
        <f>IF(L3301="","",ABS(L3301))</f>
        <v/>
      </c>
      <c r="N3301" t="n">
        <v>1</v>
      </c>
      <c r="O3301" t="n">
        <v>1</v>
      </c>
      <c r="P3301" t="n">
        <v>0.7793030623020063</v>
      </c>
      <c r="Q3301" t="n">
        <v>0.9686845624563859</v>
      </c>
      <c r="R3301" t="n">
        <v>0.3848224723370724</v>
      </c>
      <c r="S3301" t="n">
        <v>0.9929846528950488</v>
      </c>
      <c r="T3301" t="n">
        <v>0.9890985220230877</v>
      </c>
      <c r="U3301" t="n">
        <v>0.2013422705602691</v>
      </c>
      <c r="V3301" t="n">
        <v>0.4029241089972576</v>
      </c>
      <c r="W3301" t="n">
        <v>0.3020500709318235</v>
      </c>
      <c r="X3301" t="n">
        <v>0.7728209861012278</v>
      </c>
    </row>
    <row r="3302">
      <c r="A3302" t="inlineStr">
        <is>
          <t>3503000</t>
        </is>
      </c>
      <c r="B3302" t="inlineStr">
        <is>
          <t>Aramina</t>
        </is>
      </c>
      <c r="C3302" t="inlineStr">
        <is>
          <t>SP</t>
        </is>
      </c>
      <c r="D3302" t="inlineStr">
        <is>
          <t>REGIÃO SUDESTE</t>
        </is>
      </c>
      <c r="E3302" s="70">
        <f>SUMPRODUCT(N3302:Q3302,PAINEL_PESOS!$C$16:$C$19)</f>
        <v/>
      </c>
      <c r="F3302" s="70">
        <f>SUMPRODUCT(R3302:T3302,PAINEL_PESOS!$C$21:$C$23)</f>
        <v/>
      </c>
      <c r="G3302" s="70">
        <f>SUMPRODUCT(U3302:V3302,PAINEL_PESOS!$C$25:$C$26)</f>
        <v/>
      </c>
      <c r="H3302" s="70">
        <f>SUMPRODUCT(W3302:X3302,PAINEL_PESOS!$C$28:$C$29)</f>
        <v/>
      </c>
      <c r="I3302" s="70" t="n">
        <v>0.9982196540822195</v>
      </c>
      <c r="J3302" s="70" t="n">
        <v>0.6160386527318858</v>
      </c>
      <c r="K3302" s="71">
        <f>IF(NOT(AND(PAINEL_PESOS!$D$12="OK - 100%",PAINEL_PESOS!$F$20="OK - 100%",PAINEL_PESOS!$F$24="OK - 100%",PAINEL_PESOS!$F$27="OK - 100%",PAINEL_PESOS!$F$30="OK - 100%")),"", (E3302*PAINEL_PESOS!$B$7+F3302*PAINEL_PESOS!$B$8+G3302*PAINEL_PESOS!$B$9+H3302*PAINEL_PESOS!$B$10)*I3302)</f>
        <v/>
      </c>
      <c r="L3302" s="71">
        <f>IF(K3302="","",K3302-J3302)</f>
        <v/>
      </c>
      <c r="M3302" s="71">
        <f>IF(L3302="","",ABS(L3302))</f>
        <v/>
      </c>
      <c r="N3302" t="n">
        <v>0.2</v>
      </c>
      <c r="O3302" t="n">
        <v>1</v>
      </c>
      <c r="P3302" t="n">
        <v>1</v>
      </c>
      <c r="Q3302" t="n">
        <v>0.9940871097856506</v>
      </c>
      <c r="R3302" t="n">
        <v>0.2027873013792408</v>
      </c>
      <c r="S3302" t="n">
        <v>0.9999161856369225</v>
      </c>
      <c r="T3302" t="n">
        <v>0.9953673596873968</v>
      </c>
      <c r="U3302" t="n">
        <v>0.1704354421967199</v>
      </c>
      <c r="V3302" t="n">
        <v>0.6435703337557045</v>
      </c>
      <c r="W3302" t="n">
        <v>0.1939380360596432</v>
      </c>
      <c r="X3302" t="n">
        <v>0.8667310344706742</v>
      </c>
    </row>
    <row r="3303">
      <c r="A3303" t="inlineStr">
        <is>
          <t>3503109</t>
        </is>
      </c>
      <c r="B3303" t="inlineStr">
        <is>
          <t>Arandu</t>
        </is>
      </c>
      <c r="C3303" t="inlineStr">
        <is>
          <t>SP</t>
        </is>
      </c>
      <c r="D3303" t="inlineStr">
        <is>
          <t>REGIÃO SUDESTE</t>
        </is>
      </c>
      <c r="E3303" s="70">
        <f>SUMPRODUCT(N3303:Q3303,PAINEL_PESOS!$C$16:$C$19)</f>
        <v/>
      </c>
      <c r="F3303" s="70">
        <f>SUMPRODUCT(R3303:T3303,PAINEL_PESOS!$C$21:$C$23)</f>
        <v/>
      </c>
      <c r="G3303" s="70">
        <f>SUMPRODUCT(U3303:V3303,PAINEL_PESOS!$C$25:$C$26)</f>
        <v/>
      </c>
      <c r="H3303" s="70">
        <f>SUMPRODUCT(W3303:X3303,PAINEL_PESOS!$C$28:$C$29)</f>
        <v/>
      </c>
      <c r="I3303" s="70" t="n">
        <v>0.9952078706009208</v>
      </c>
      <c r="J3303" s="70" t="n">
        <v>0.673534509456986</v>
      </c>
      <c r="K3303" s="71">
        <f>IF(NOT(AND(PAINEL_PESOS!$D$12="OK - 100%",PAINEL_PESOS!$F$20="OK - 100%",PAINEL_PESOS!$F$24="OK - 100%",PAINEL_PESOS!$F$27="OK - 100%",PAINEL_PESOS!$F$30="OK - 100%")),"", (E3303*PAINEL_PESOS!$B$7+F3303*PAINEL_PESOS!$B$8+G3303*PAINEL_PESOS!$B$9+H3303*PAINEL_PESOS!$B$10)*I3303)</f>
        <v/>
      </c>
      <c r="L3303" s="71">
        <f>IF(K3303="","",K3303-J3303)</f>
        <v/>
      </c>
      <c r="M3303" s="71">
        <f>IF(L3303="","",ABS(L3303))</f>
        <v/>
      </c>
      <c r="N3303" t="n">
        <v>0.8</v>
      </c>
      <c r="O3303" t="n">
        <v>1</v>
      </c>
      <c r="P3303" t="n">
        <v>0.6619852164730728</v>
      </c>
      <c r="Q3303" t="n">
        <v>0.9971723727414551</v>
      </c>
      <c r="R3303" t="n">
        <v>0.2019520721256842</v>
      </c>
      <c r="S3303" t="n">
        <v>0.9999966875328536</v>
      </c>
      <c r="T3303" t="n">
        <v>0.977556419508406</v>
      </c>
      <c r="U3303" t="n">
        <v>0.241616272420165</v>
      </c>
      <c r="V3303" t="n">
        <v>0.754464570715266</v>
      </c>
      <c r="W3303" t="n">
        <v>0.4044801548315722</v>
      </c>
      <c r="X3303" t="n">
        <v>0.8310784814136278</v>
      </c>
    </row>
    <row r="3304">
      <c r="A3304" t="inlineStr">
        <is>
          <t>3503158</t>
        </is>
      </c>
      <c r="B3304" t="inlineStr">
        <is>
          <t>Arapeí</t>
        </is>
      </c>
      <c r="C3304" t="inlineStr">
        <is>
          <t>SP</t>
        </is>
      </c>
      <c r="D3304" t="inlineStr">
        <is>
          <t>REGIÃO SUDESTE</t>
        </is>
      </c>
      <c r="E3304" s="70">
        <f>SUMPRODUCT(N3304:Q3304,PAINEL_PESOS!$C$16:$C$19)</f>
        <v/>
      </c>
      <c r="F3304" s="70">
        <f>SUMPRODUCT(R3304:T3304,PAINEL_PESOS!$C$21:$C$23)</f>
        <v/>
      </c>
      <c r="G3304" s="70">
        <f>SUMPRODUCT(U3304:V3304,PAINEL_PESOS!$C$25:$C$26)</f>
        <v/>
      </c>
      <c r="H3304" s="70">
        <f>SUMPRODUCT(W3304:X3304,PAINEL_PESOS!$C$28:$C$29)</f>
        <v/>
      </c>
      <c r="I3304" s="70" t="n">
        <v>0.9996540550136248</v>
      </c>
      <c r="J3304" s="70" t="n">
        <v>0.6561357954731172</v>
      </c>
      <c r="K3304" s="71">
        <f>IF(NOT(AND(PAINEL_PESOS!$D$12="OK - 100%",PAINEL_PESOS!$F$20="OK - 100%",PAINEL_PESOS!$F$24="OK - 100%",PAINEL_PESOS!$F$27="OK - 100%",PAINEL_PESOS!$F$30="OK - 100%")),"", (E3304*PAINEL_PESOS!$B$7+F3304*PAINEL_PESOS!$B$8+G3304*PAINEL_PESOS!$B$9+H3304*PAINEL_PESOS!$B$10)*I3304)</f>
        <v/>
      </c>
      <c r="L3304" s="71">
        <f>IF(K3304="","",K3304-J3304)</f>
        <v/>
      </c>
      <c r="M3304" s="71">
        <f>IF(L3304="","",ABS(L3304))</f>
        <v/>
      </c>
      <c r="N3304" t="n">
        <v>1</v>
      </c>
      <c r="O3304" t="n">
        <v>1</v>
      </c>
      <c r="P3304" t="n">
        <v>0.8333685322069694</v>
      </c>
      <c r="Q3304" t="n">
        <v>0.9985785996432017</v>
      </c>
      <c r="R3304" t="n">
        <v>0.0699101660690014</v>
      </c>
      <c r="S3304" t="n">
        <v>1</v>
      </c>
      <c r="T3304" t="n">
        <v>0.9992937394573502</v>
      </c>
      <c r="U3304" t="n">
        <v>0.3342387524127669</v>
      </c>
      <c r="V3304" t="n">
        <v>0.5396554214251534</v>
      </c>
      <c r="W3304" t="n">
        <v>0.261630441345883</v>
      </c>
      <c r="X3304" t="n">
        <v>0.8199354358529565</v>
      </c>
    </row>
    <row r="3305">
      <c r="A3305" t="inlineStr">
        <is>
          <t>3503208</t>
        </is>
      </c>
      <c r="B3305" t="inlineStr">
        <is>
          <t>Araraquara</t>
        </is>
      </c>
      <c r="C3305" t="inlineStr">
        <is>
          <t>SP</t>
        </is>
      </c>
      <c r="D3305" t="inlineStr">
        <is>
          <t>REGIÃO SUDESTE</t>
        </is>
      </c>
      <c r="E3305" s="70">
        <f>SUMPRODUCT(N3305:Q3305,PAINEL_PESOS!$C$16:$C$19)</f>
        <v/>
      </c>
      <c r="F3305" s="70">
        <f>SUMPRODUCT(R3305:T3305,PAINEL_PESOS!$C$21:$C$23)</f>
        <v/>
      </c>
      <c r="G3305" s="70">
        <f>SUMPRODUCT(U3305:V3305,PAINEL_PESOS!$C$25:$C$26)</f>
        <v/>
      </c>
      <c r="H3305" s="70">
        <f>SUMPRODUCT(W3305:X3305,PAINEL_PESOS!$C$28:$C$29)</f>
        <v/>
      </c>
      <c r="I3305" s="70" t="n">
        <v>0.9774683848311732</v>
      </c>
      <c r="J3305" s="70" t="n">
        <v>0.6370170644592065</v>
      </c>
      <c r="K3305" s="71">
        <f>IF(NOT(AND(PAINEL_PESOS!$D$12="OK - 100%",PAINEL_PESOS!$F$20="OK - 100%",PAINEL_PESOS!$F$24="OK - 100%",PAINEL_PESOS!$F$27="OK - 100%",PAINEL_PESOS!$F$30="OK - 100%")),"", (E3305*PAINEL_PESOS!$B$7+F3305*PAINEL_PESOS!$B$8+G3305*PAINEL_PESOS!$B$9+H3305*PAINEL_PESOS!$B$10)*I3305)</f>
        <v/>
      </c>
      <c r="L3305" s="71">
        <f>IF(K3305="","",K3305-J3305)</f>
        <v/>
      </c>
      <c r="M3305" s="71">
        <f>IF(L3305="","",ABS(L3305))</f>
        <v/>
      </c>
      <c r="N3305" t="n">
        <v>1</v>
      </c>
      <c r="O3305" t="n">
        <v>0.9989</v>
      </c>
      <c r="P3305" t="n">
        <v>0.5029567053854277</v>
      </c>
      <c r="Q3305" t="n">
        <v>0.8897187986882542</v>
      </c>
      <c r="R3305" t="n">
        <v>0.5976230207032179</v>
      </c>
      <c r="S3305" t="n">
        <v>0.9307847852130507</v>
      </c>
      <c r="T3305" t="n">
        <v>0.9918885914994489</v>
      </c>
      <c r="U3305" t="n">
        <v>0.1396153581107548</v>
      </c>
      <c r="V3305" t="n">
        <v>0.633393929403683</v>
      </c>
      <c r="W3305" t="n">
        <v>0.21920919508069</v>
      </c>
      <c r="X3305" t="n">
        <v>0.8454036809071497</v>
      </c>
    </row>
    <row r="3306">
      <c r="A3306" t="inlineStr">
        <is>
          <t>3503307</t>
        </is>
      </c>
      <c r="B3306" t="inlineStr">
        <is>
          <t>Araras</t>
        </is>
      </c>
      <c r="C3306" t="inlineStr">
        <is>
          <t>SP</t>
        </is>
      </c>
      <c r="D3306" t="inlineStr">
        <is>
          <t>REGIÃO SUDESTE</t>
        </is>
      </c>
      <c r="E3306" s="70">
        <f>SUMPRODUCT(N3306:Q3306,PAINEL_PESOS!$C$16:$C$19)</f>
        <v/>
      </c>
      <c r="F3306" s="70">
        <f>SUMPRODUCT(R3306:T3306,PAINEL_PESOS!$C$21:$C$23)</f>
        <v/>
      </c>
      <c r="G3306" s="70">
        <f>SUMPRODUCT(U3306:V3306,PAINEL_PESOS!$C$25:$C$26)</f>
        <v/>
      </c>
      <c r="H3306" s="70">
        <f>SUMPRODUCT(W3306:X3306,PAINEL_PESOS!$C$28:$C$29)</f>
        <v/>
      </c>
      <c r="I3306" s="70" t="n">
        <v>0.9723920571069751</v>
      </c>
      <c r="J3306" s="70" t="n">
        <v>0.6454462170771033</v>
      </c>
      <c r="K3306" s="71">
        <f>IF(NOT(AND(PAINEL_PESOS!$D$12="OK - 100%",PAINEL_PESOS!$F$20="OK - 100%",PAINEL_PESOS!$F$24="OK - 100%",PAINEL_PESOS!$F$27="OK - 100%",PAINEL_PESOS!$F$30="OK - 100%")),"", (E3306*PAINEL_PESOS!$B$7+F3306*PAINEL_PESOS!$B$8+G3306*PAINEL_PESOS!$B$9+H3306*PAINEL_PESOS!$B$10)*I3306)</f>
        <v/>
      </c>
      <c r="L3306" s="71">
        <f>IF(K3306="","",K3306-J3306)</f>
        <v/>
      </c>
      <c r="M3306" s="71">
        <f>IF(L3306="","",ABS(L3306))</f>
        <v/>
      </c>
      <c r="N3306" t="n">
        <v>1</v>
      </c>
      <c r="O3306" t="n">
        <v>1</v>
      </c>
      <c r="P3306" t="n">
        <v>0.8484688489968322</v>
      </c>
      <c r="Q3306" t="n">
        <v>0.9151521427747669</v>
      </c>
      <c r="R3306" t="n">
        <v>0.5617297218444798</v>
      </c>
      <c r="S3306" t="n">
        <v>0.834778755214692</v>
      </c>
      <c r="T3306" t="n">
        <v>0.983461092474169</v>
      </c>
      <c r="U3306" t="n">
        <v>0.1382002367720258</v>
      </c>
      <c r="V3306" t="n">
        <v>0.6803103693837622</v>
      </c>
      <c r="W3306" t="n">
        <v>0.1812117182285261</v>
      </c>
      <c r="X3306" t="n">
        <v>0.8419934807797549</v>
      </c>
    </row>
    <row r="3307">
      <c r="A3307" t="inlineStr">
        <is>
          <t>3503356</t>
        </is>
      </c>
      <c r="B3307" t="inlineStr">
        <is>
          <t>Arco-Íris</t>
        </is>
      </c>
      <c r="C3307" t="inlineStr">
        <is>
          <t>SP</t>
        </is>
      </c>
      <c r="D3307" t="inlineStr">
        <is>
          <t>REGIÃO SUDESTE</t>
        </is>
      </c>
      <c r="E3307" s="70">
        <f>SUMPRODUCT(N3307:Q3307,PAINEL_PESOS!$C$16:$C$19)</f>
        <v/>
      </c>
      <c r="F3307" s="70">
        <f>SUMPRODUCT(R3307:T3307,PAINEL_PESOS!$C$21:$C$23)</f>
        <v/>
      </c>
      <c r="G3307" s="70">
        <f>SUMPRODUCT(U3307:V3307,PAINEL_PESOS!$C$25:$C$26)</f>
        <v/>
      </c>
      <c r="H3307" s="70">
        <f>SUMPRODUCT(W3307:X3307,PAINEL_PESOS!$C$28:$C$29)</f>
        <v/>
      </c>
      <c r="I3307" s="70" t="n">
        <v>0.9973519856868328</v>
      </c>
      <c r="J3307" s="70" t="n">
        <v>0.6532176423133316</v>
      </c>
      <c r="K3307" s="71">
        <f>IF(NOT(AND(PAINEL_PESOS!$D$12="OK - 100%",PAINEL_PESOS!$F$20="OK - 100%",PAINEL_PESOS!$F$24="OK - 100%",PAINEL_PESOS!$F$27="OK - 100%",PAINEL_PESOS!$F$30="OK - 100%")),"", (E3307*PAINEL_PESOS!$B$7+F3307*PAINEL_PESOS!$B$8+G3307*PAINEL_PESOS!$B$9+H3307*PAINEL_PESOS!$B$10)*I3307)</f>
        <v/>
      </c>
      <c r="L3307" s="71">
        <f>IF(K3307="","",K3307-J3307)</f>
        <v/>
      </c>
      <c r="M3307" s="71">
        <f>IF(L3307="","",ABS(L3307))</f>
        <v/>
      </c>
      <c r="N3307" t="n">
        <v>1</v>
      </c>
      <c r="O3307" t="n">
        <v>1</v>
      </c>
      <c r="P3307" t="n">
        <v>0.95649419218585</v>
      </c>
      <c r="Q3307" t="n">
        <v>0.9982376541591557</v>
      </c>
      <c r="R3307" t="n">
        <v>0.1582036858908115</v>
      </c>
      <c r="S3307" t="n">
        <v>0.9993390393626156</v>
      </c>
      <c r="T3307" t="n">
        <v>0.9880448349976827</v>
      </c>
      <c r="U3307" t="n">
        <v>0.0760688916934929</v>
      </c>
      <c r="V3307" t="n">
        <v>0.49310758019363</v>
      </c>
      <c r="W3307" t="n">
        <v>0.4115456645344222</v>
      </c>
      <c r="X3307" t="n">
        <v>0.8511359494897778</v>
      </c>
    </row>
    <row r="3308">
      <c r="A3308" t="inlineStr">
        <is>
          <t>3503406</t>
        </is>
      </c>
      <c r="B3308" t="inlineStr">
        <is>
          <t>Arealva</t>
        </is>
      </c>
      <c r="C3308" t="inlineStr">
        <is>
          <t>SP</t>
        </is>
      </c>
      <c r="D3308" t="inlineStr">
        <is>
          <t>REGIÃO SUDESTE</t>
        </is>
      </c>
      <c r="E3308" s="70">
        <f>SUMPRODUCT(N3308:Q3308,PAINEL_PESOS!$C$16:$C$19)</f>
        <v/>
      </c>
      <c r="F3308" s="70">
        <f>SUMPRODUCT(R3308:T3308,PAINEL_PESOS!$C$21:$C$23)</f>
        <v/>
      </c>
      <c r="G3308" s="70">
        <f>SUMPRODUCT(U3308:V3308,PAINEL_PESOS!$C$25:$C$26)</f>
        <v/>
      </c>
      <c r="H3308" s="70">
        <f>SUMPRODUCT(W3308:X3308,PAINEL_PESOS!$C$28:$C$29)</f>
        <v/>
      </c>
      <c r="I3308" s="70" t="n">
        <v>0.984439883267594</v>
      </c>
      <c r="J3308" s="70" t="n">
        <v>0.5951015457896137</v>
      </c>
      <c r="K3308" s="71">
        <f>IF(NOT(AND(PAINEL_PESOS!$D$12="OK - 100%",PAINEL_PESOS!$F$20="OK - 100%",PAINEL_PESOS!$F$24="OK - 100%",PAINEL_PESOS!$F$27="OK - 100%",PAINEL_PESOS!$F$30="OK - 100%")),"", (E3308*PAINEL_PESOS!$B$7+F3308*PAINEL_PESOS!$B$8+G3308*PAINEL_PESOS!$B$9+H3308*PAINEL_PESOS!$B$10)*I3308)</f>
        <v/>
      </c>
      <c r="L3308" s="71">
        <f>IF(K3308="","",K3308-J3308)</f>
        <v/>
      </c>
      <c r="M3308" s="71">
        <f>IF(L3308="","",ABS(L3308))</f>
        <v/>
      </c>
      <c r="N3308" t="n">
        <v>0.4</v>
      </c>
      <c r="O3308" t="n">
        <v>1</v>
      </c>
      <c r="P3308" t="n">
        <v>0.8228088701161562</v>
      </c>
      <c r="Q3308" t="n">
        <v>0.9961089061712958</v>
      </c>
      <c r="R3308" t="n">
        <v>0.2326075893528295</v>
      </c>
      <c r="S3308" t="n">
        <v>0.9976486809047029</v>
      </c>
      <c r="T3308" t="n">
        <v>0.9239355764256265</v>
      </c>
      <c r="U3308" t="n">
        <v>0.1025839224900513</v>
      </c>
      <c r="V3308" t="n">
        <v>0.5959238666884872</v>
      </c>
      <c r="W3308" t="n">
        <v>0.255587124030621</v>
      </c>
      <c r="X3308" t="n">
        <v>0.8363803572986217</v>
      </c>
    </row>
    <row r="3309">
      <c r="A3309" t="inlineStr">
        <is>
          <t>3503505</t>
        </is>
      </c>
      <c r="B3309" t="inlineStr">
        <is>
          <t>Areias</t>
        </is>
      </c>
      <c r="C3309" t="inlineStr">
        <is>
          <t>SP</t>
        </is>
      </c>
      <c r="D3309" t="inlineStr">
        <is>
          <t>REGIÃO SUDESTE</t>
        </is>
      </c>
      <c r="E3309" s="70">
        <f>SUMPRODUCT(N3309:Q3309,PAINEL_PESOS!$C$16:$C$19)</f>
        <v/>
      </c>
      <c r="F3309" s="70">
        <f>SUMPRODUCT(R3309:T3309,PAINEL_PESOS!$C$21:$C$23)</f>
        <v/>
      </c>
      <c r="G3309" s="70">
        <f>SUMPRODUCT(U3309:V3309,PAINEL_PESOS!$C$25:$C$26)</f>
        <v/>
      </c>
      <c r="H3309" s="70">
        <f>SUMPRODUCT(W3309:X3309,PAINEL_PESOS!$C$28:$C$29)</f>
        <v/>
      </c>
      <c r="I3309" s="70" t="n">
        <v>0.9995316766743164</v>
      </c>
      <c r="J3309" s="70" t="n">
        <v>0.6473906628317276</v>
      </c>
      <c r="K3309" s="71">
        <f>IF(NOT(AND(PAINEL_PESOS!$D$12="OK - 100%",PAINEL_PESOS!$F$20="OK - 100%",PAINEL_PESOS!$F$24="OK - 100%",PAINEL_PESOS!$F$27="OK - 100%",PAINEL_PESOS!$F$30="OK - 100%")),"", (E3309*PAINEL_PESOS!$B$7+F3309*PAINEL_PESOS!$B$8+G3309*PAINEL_PESOS!$B$9+H3309*PAINEL_PESOS!$B$10)*I3309)</f>
        <v/>
      </c>
      <c r="L3309" s="71">
        <f>IF(K3309="","",K3309-J3309)</f>
        <v/>
      </c>
      <c r="M3309" s="71">
        <f>IF(L3309="","",ABS(L3309))</f>
        <v/>
      </c>
      <c r="N3309" t="n">
        <v>1</v>
      </c>
      <c r="O3309" t="n">
        <v>1</v>
      </c>
      <c r="P3309" t="n">
        <v>0.7971488912354805</v>
      </c>
      <c r="Q3309" t="n">
        <v>0.9983554964571454</v>
      </c>
      <c r="R3309" t="n">
        <v>0.1021456667101043</v>
      </c>
      <c r="S3309" t="n">
        <v>0.9999938665917246</v>
      </c>
      <c r="T3309" t="n">
        <v>0.9988368691844869</v>
      </c>
      <c r="U3309" t="n">
        <v>0.3374178802277803</v>
      </c>
      <c r="V3309" t="n">
        <v>0.4239334593898872</v>
      </c>
      <c r="W3309" t="n">
        <v>0.2741124872274365</v>
      </c>
      <c r="X3309" t="n">
        <v>0.8476849886102801</v>
      </c>
    </row>
    <row r="3310">
      <c r="A3310" t="inlineStr">
        <is>
          <t>3503604</t>
        </is>
      </c>
      <c r="B3310" t="inlineStr">
        <is>
          <t>Areiópolis</t>
        </is>
      </c>
      <c r="C3310" t="inlineStr">
        <is>
          <t>SP</t>
        </is>
      </c>
      <c r="D3310" t="inlineStr">
        <is>
          <t>REGIÃO SUDESTE</t>
        </is>
      </c>
      <c r="E3310" s="70">
        <f>SUMPRODUCT(N3310:Q3310,PAINEL_PESOS!$C$16:$C$19)</f>
        <v/>
      </c>
      <c r="F3310" s="70">
        <f>SUMPRODUCT(R3310:T3310,PAINEL_PESOS!$C$21:$C$23)</f>
        <v/>
      </c>
      <c r="G3310" s="70">
        <f>SUMPRODUCT(U3310:V3310,PAINEL_PESOS!$C$25:$C$26)</f>
        <v/>
      </c>
      <c r="H3310" s="70">
        <f>SUMPRODUCT(W3310:X3310,PAINEL_PESOS!$C$28:$C$29)</f>
        <v/>
      </c>
      <c r="I3310" s="70" t="n">
        <v>0.9968519138460863</v>
      </c>
      <c r="J3310" s="70" t="n">
        <v>0.6428916999757109</v>
      </c>
      <c r="K3310" s="71">
        <f>IF(NOT(AND(PAINEL_PESOS!$D$12="OK - 100%",PAINEL_PESOS!$F$20="OK - 100%",PAINEL_PESOS!$F$24="OK - 100%",PAINEL_PESOS!$F$27="OK - 100%",PAINEL_PESOS!$F$30="OK - 100%")),"", (E3310*PAINEL_PESOS!$B$7+F3310*PAINEL_PESOS!$B$8+G3310*PAINEL_PESOS!$B$9+H3310*PAINEL_PESOS!$B$10)*I3310)</f>
        <v/>
      </c>
      <c r="L3310" s="71">
        <f>IF(K3310="","",K3310-J3310)</f>
        <v/>
      </c>
      <c r="M3310" s="71">
        <f>IF(L3310="","",ABS(L3310))</f>
        <v/>
      </c>
      <c r="N3310" t="n">
        <v>1</v>
      </c>
      <c r="O3310" t="n">
        <v>1</v>
      </c>
      <c r="P3310" t="n">
        <v>0.7201689545934531</v>
      </c>
      <c r="Q3310" t="n">
        <v>0.9789720271069401</v>
      </c>
      <c r="R3310" t="n">
        <v>0.2038641000195466</v>
      </c>
      <c r="S3310" t="n">
        <v>0.9994159334922237</v>
      </c>
      <c r="T3310" t="n">
        <v>0.9998854814666994</v>
      </c>
      <c r="U3310" t="n">
        <v>0.1058661402110739</v>
      </c>
      <c r="V3310" t="n">
        <v>0.6414662301781697</v>
      </c>
      <c r="W3310" t="n">
        <v>0.2584315129948998</v>
      </c>
      <c r="X3310" t="n">
        <v>0.8352643749760642</v>
      </c>
    </row>
    <row r="3311">
      <c r="A3311" t="inlineStr">
        <is>
          <t>3503703</t>
        </is>
      </c>
      <c r="B3311" t="inlineStr">
        <is>
          <t>Ariranha</t>
        </is>
      </c>
      <c r="C3311" t="inlineStr">
        <is>
          <t>SP</t>
        </is>
      </c>
      <c r="D3311" t="inlineStr">
        <is>
          <t>REGIÃO SUDESTE</t>
        </is>
      </c>
      <c r="E3311" s="70">
        <f>SUMPRODUCT(N3311:Q3311,PAINEL_PESOS!$C$16:$C$19)</f>
        <v/>
      </c>
      <c r="F3311" s="70">
        <f>SUMPRODUCT(R3311:T3311,PAINEL_PESOS!$C$21:$C$23)</f>
        <v/>
      </c>
      <c r="G3311" s="70">
        <f>SUMPRODUCT(U3311:V3311,PAINEL_PESOS!$C$25:$C$26)</f>
        <v/>
      </c>
      <c r="H3311" s="70">
        <f>SUMPRODUCT(W3311:X3311,PAINEL_PESOS!$C$28:$C$29)</f>
        <v/>
      </c>
      <c r="I3311" s="70" t="n">
        <v>0.9656935155905515</v>
      </c>
      <c r="J3311" s="70" t="n">
        <v>0.5571248338344879</v>
      </c>
      <c r="K3311" s="71">
        <f>IF(NOT(AND(PAINEL_PESOS!$D$12="OK - 100%",PAINEL_PESOS!$F$20="OK - 100%",PAINEL_PESOS!$F$24="OK - 100%",PAINEL_PESOS!$F$27="OK - 100%",PAINEL_PESOS!$F$30="OK - 100%")),"", (E3311*PAINEL_PESOS!$B$7+F3311*PAINEL_PESOS!$B$8+G3311*PAINEL_PESOS!$B$9+H3311*PAINEL_PESOS!$B$10)*I3311)</f>
        <v/>
      </c>
      <c r="L3311" s="71">
        <f>IF(K3311="","",K3311-J3311)</f>
        <v/>
      </c>
      <c r="M3311" s="71">
        <f>IF(L3311="","",ABS(L3311))</f>
        <v/>
      </c>
      <c r="N3311" t="n">
        <v>0.2</v>
      </c>
      <c r="O3311" t="n">
        <v>1</v>
      </c>
      <c r="P3311" t="n">
        <v>1</v>
      </c>
      <c r="Q3311" t="n">
        <v>0.9853074231154247</v>
      </c>
      <c r="R3311" t="n">
        <v>0.3664125487308749</v>
      </c>
      <c r="S3311" t="n">
        <v>0.6687929854910605</v>
      </c>
      <c r="T3311" t="n">
        <v>0.9708952778295588</v>
      </c>
      <c r="U3311" t="n">
        <v>0.0841194316610773</v>
      </c>
      <c r="V3311" t="n">
        <v>0.5624251956738655</v>
      </c>
      <c r="W3311" t="n">
        <v>0.1518726922389218</v>
      </c>
      <c r="X3311" t="n">
        <v>0.8868630017940436</v>
      </c>
    </row>
    <row r="3312">
      <c r="A3312" t="inlineStr">
        <is>
          <t>3503802</t>
        </is>
      </c>
      <c r="B3312" t="inlineStr">
        <is>
          <t>Artur Nogueira</t>
        </is>
      </c>
      <c r="C3312" t="inlineStr">
        <is>
          <t>SP</t>
        </is>
      </c>
      <c r="D3312" t="inlineStr">
        <is>
          <t>REGIÃO SUDESTE</t>
        </is>
      </c>
      <c r="E3312" s="70">
        <f>SUMPRODUCT(N3312:Q3312,PAINEL_PESOS!$C$16:$C$19)</f>
        <v/>
      </c>
      <c r="F3312" s="70">
        <f>SUMPRODUCT(R3312:T3312,PAINEL_PESOS!$C$21:$C$23)</f>
        <v/>
      </c>
      <c r="G3312" s="70">
        <f>SUMPRODUCT(U3312:V3312,PAINEL_PESOS!$C$25:$C$26)</f>
        <v/>
      </c>
      <c r="H3312" s="70">
        <f>SUMPRODUCT(W3312:X3312,PAINEL_PESOS!$C$28:$C$29)</f>
        <v/>
      </c>
      <c r="I3312" s="70" t="n">
        <v>0.9826743693257499</v>
      </c>
      <c r="J3312" s="70" t="n">
        <v>0.6280304562669456</v>
      </c>
      <c r="K3312" s="71">
        <f>IF(NOT(AND(PAINEL_PESOS!$D$12="OK - 100%",PAINEL_PESOS!$F$20="OK - 100%",PAINEL_PESOS!$F$24="OK - 100%",PAINEL_PESOS!$F$27="OK - 100%",PAINEL_PESOS!$F$30="OK - 100%")),"", (E3312*PAINEL_PESOS!$B$7+F3312*PAINEL_PESOS!$B$8+G3312*PAINEL_PESOS!$B$9+H3312*PAINEL_PESOS!$B$10)*I3312)</f>
        <v/>
      </c>
      <c r="L3312" s="71">
        <f>IF(K3312="","",K3312-J3312)</f>
        <v/>
      </c>
      <c r="M3312" s="71">
        <f>IF(L3312="","",ABS(L3312))</f>
        <v/>
      </c>
      <c r="N3312" t="n">
        <v>1</v>
      </c>
      <c r="O3312" t="n">
        <v>0.9839</v>
      </c>
      <c r="P3312" t="n">
        <v>0.64350580781415</v>
      </c>
      <c r="Q3312" t="n">
        <v>0.9232829818850684</v>
      </c>
      <c r="R3312" t="n">
        <v>0.4177435754611282</v>
      </c>
      <c r="S3312" t="n">
        <v>0.9722329559055044</v>
      </c>
      <c r="T3312" t="n">
        <v>0.9772162025256268</v>
      </c>
      <c r="U3312" t="n">
        <v>0.1839267537894494</v>
      </c>
      <c r="V3312" t="n">
        <v>0.4736317749971838</v>
      </c>
      <c r="W3312" t="n">
        <v>0.2518195212848551</v>
      </c>
      <c r="X3312" t="n">
        <v>0.8499756612468559</v>
      </c>
    </row>
    <row r="3313">
      <c r="A3313" t="inlineStr">
        <is>
          <t>3503901</t>
        </is>
      </c>
      <c r="B3313" t="inlineStr">
        <is>
          <t>Arujá</t>
        </is>
      </c>
      <c r="C3313" t="inlineStr">
        <is>
          <t>SP</t>
        </is>
      </c>
      <c r="D3313" t="inlineStr">
        <is>
          <t>REGIÃO SUDESTE</t>
        </is>
      </c>
      <c r="E3313" s="70">
        <f>SUMPRODUCT(N3313:Q3313,PAINEL_PESOS!$C$16:$C$19)</f>
        <v/>
      </c>
      <c r="F3313" s="70">
        <f>SUMPRODUCT(R3313:T3313,PAINEL_PESOS!$C$21:$C$23)</f>
        <v/>
      </c>
      <c r="G3313" s="70">
        <f>SUMPRODUCT(U3313:V3313,PAINEL_PESOS!$C$25:$C$26)</f>
        <v/>
      </c>
      <c r="H3313" s="70">
        <f>SUMPRODUCT(W3313:X3313,PAINEL_PESOS!$C$28:$C$29)</f>
        <v/>
      </c>
      <c r="I3313" s="70" t="n">
        <v>0.9618257366293648</v>
      </c>
      <c r="J3313" s="70" t="n">
        <v>0.6497075873411126</v>
      </c>
      <c r="K3313" s="71">
        <f>IF(NOT(AND(PAINEL_PESOS!$D$12="OK - 100%",PAINEL_PESOS!$F$20="OK - 100%",PAINEL_PESOS!$F$24="OK - 100%",PAINEL_PESOS!$F$27="OK - 100%",PAINEL_PESOS!$F$30="OK - 100%")),"", (E3313*PAINEL_PESOS!$B$7+F3313*PAINEL_PESOS!$B$8+G3313*PAINEL_PESOS!$B$9+H3313*PAINEL_PESOS!$B$10)*I3313)</f>
        <v/>
      </c>
      <c r="L3313" s="71">
        <f>IF(K3313="","",K3313-J3313)</f>
        <v/>
      </c>
      <c r="M3313" s="71">
        <f>IF(L3313="","",ABS(L3313))</f>
        <v/>
      </c>
      <c r="N3313" t="n">
        <v>1</v>
      </c>
      <c r="O3313" t="n">
        <v>0.9962</v>
      </c>
      <c r="P3313" t="n">
        <v>0.6863780359028511</v>
      </c>
      <c r="Q3313" t="n">
        <v>0.8024356143018153</v>
      </c>
      <c r="R3313" t="n">
        <v>0.5654334902242312</v>
      </c>
      <c r="S3313" t="n">
        <v>0.9058970335889757</v>
      </c>
      <c r="T3313" t="n">
        <v>0.9783974511333573</v>
      </c>
      <c r="U3313" t="n">
        <v>0.3255974719673382</v>
      </c>
      <c r="V3313" t="n">
        <v>0.5741900664251705</v>
      </c>
      <c r="W3313" t="n">
        <v>0.2810443321197146</v>
      </c>
      <c r="X3313" t="n">
        <v>0.8474619299497665</v>
      </c>
    </row>
    <row r="3314">
      <c r="A3314" t="inlineStr">
        <is>
          <t>3503950</t>
        </is>
      </c>
      <c r="B3314" t="inlineStr">
        <is>
          <t>Aspásia</t>
        </is>
      </c>
      <c r="C3314" t="inlineStr">
        <is>
          <t>SP</t>
        </is>
      </c>
      <c r="D3314" t="inlineStr">
        <is>
          <t>REGIÃO SUDESTE</t>
        </is>
      </c>
      <c r="E3314" s="70">
        <f>SUMPRODUCT(N3314:Q3314,PAINEL_PESOS!$C$16:$C$19)</f>
        <v/>
      </c>
      <c r="F3314" s="70">
        <f>SUMPRODUCT(R3314:T3314,PAINEL_PESOS!$C$21:$C$23)</f>
        <v/>
      </c>
      <c r="G3314" s="70">
        <f>SUMPRODUCT(U3314:V3314,PAINEL_PESOS!$C$25:$C$26)</f>
        <v/>
      </c>
      <c r="H3314" s="70">
        <f>SUMPRODUCT(W3314:X3314,PAINEL_PESOS!$C$28:$C$29)</f>
        <v/>
      </c>
      <c r="I3314" s="70" t="n">
        <v>0.9816057713723505</v>
      </c>
      <c r="J3314" s="70" t="n">
        <v>0.5875821764516574</v>
      </c>
      <c r="K3314" s="71">
        <f>IF(NOT(AND(PAINEL_PESOS!$D$12="OK - 100%",PAINEL_PESOS!$F$20="OK - 100%",PAINEL_PESOS!$F$24="OK - 100%",PAINEL_PESOS!$F$27="OK - 100%",PAINEL_PESOS!$F$30="OK - 100%")),"", (E3314*PAINEL_PESOS!$B$7+F3314*PAINEL_PESOS!$B$8+G3314*PAINEL_PESOS!$B$9+H3314*PAINEL_PESOS!$B$10)*I3314)</f>
        <v/>
      </c>
      <c r="L3314" s="71">
        <f>IF(K3314="","",K3314-J3314)</f>
        <v/>
      </c>
      <c r="M3314" s="71">
        <f>IF(L3314="","",ABS(L3314))</f>
        <v/>
      </c>
      <c r="N3314" t="n">
        <v>1</v>
      </c>
      <c r="O3314" t="n">
        <v>1</v>
      </c>
      <c r="P3314" t="n">
        <v>0.8409714889123547</v>
      </c>
      <c r="Q3314" t="n">
        <v>0.9964429364519103</v>
      </c>
      <c r="R3314" t="n">
        <v>0.08987790603194699</v>
      </c>
      <c r="S3314" t="n">
        <v>1</v>
      </c>
      <c r="T3314" t="n">
        <v>0.9082848980610277</v>
      </c>
      <c r="U3314" t="n">
        <v>0.0591310671483972</v>
      </c>
      <c r="V3314" t="n">
        <v>0.5661511309060041</v>
      </c>
      <c r="W3314" t="n">
        <v>0.0004053388201536</v>
      </c>
      <c r="X3314" t="n">
        <v>0.9122393529269706</v>
      </c>
    </row>
    <row r="3315">
      <c r="A3315" t="inlineStr">
        <is>
          <t>3504008</t>
        </is>
      </c>
      <c r="B3315" t="inlineStr">
        <is>
          <t>Assis</t>
        </is>
      </c>
      <c r="C3315" t="inlineStr">
        <is>
          <t>SP</t>
        </is>
      </c>
      <c r="D3315" t="inlineStr">
        <is>
          <t>REGIÃO SUDESTE</t>
        </is>
      </c>
      <c r="E3315" s="70">
        <f>SUMPRODUCT(N3315:Q3315,PAINEL_PESOS!$C$16:$C$19)</f>
        <v/>
      </c>
      <c r="F3315" s="70">
        <f>SUMPRODUCT(R3315:T3315,PAINEL_PESOS!$C$21:$C$23)</f>
        <v/>
      </c>
      <c r="G3315" s="70">
        <f>SUMPRODUCT(U3315:V3315,PAINEL_PESOS!$C$25:$C$26)</f>
        <v/>
      </c>
      <c r="H3315" s="70">
        <f>SUMPRODUCT(W3315:X3315,PAINEL_PESOS!$C$28:$C$29)</f>
        <v/>
      </c>
      <c r="I3315" s="70" t="n">
        <v>0.9849084958079015</v>
      </c>
      <c r="J3315" s="70" t="n">
        <v>0.6834123287043585</v>
      </c>
      <c r="K3315" s="71">
        <f>IF(NOT(AND(PAINEL_PESOS!$D$12="OK - 100%",PAINEL_PESOS!$F$20="OK - 100%",PAINEL_PESOS!$F$24="OK - 100%",PAINEL_PESOS!$F$27="OK - 100%",PAINEL_PESOS!$F$30="OK - 100%")),"", (E3315*PAINEL_PESOS!$B$7+F3315*PAINEL_PESOS!$B$8+G3315*PAINEL_PESOS!$B$9+H3315*PAINEL_PESOS!$B$10)*I3315)</f>
        <v/>
      </c>
      <c r="L3315" s="71">
        <f>IF(K3315="","",K3315-J3315)</f>
        <v/>
      </c>
      <c r="M3315" s="71">
        <f>IF(L3315="","",ABS(L3315))</f>
        <v/>
      </c>
      <c r="N3315" t="n">
        <v>1</v>
      </c>
      <c r="O3315" t="n">
        <v>1</v>
      </c>
      <c r="P3315" t="n">
        <v>0.7866948257655755</v>
      </c>
      <c r="Q3315" t="n">
        <v>0.9362705491944524</v>
      </c>
      <c r="R3315" t="n">
        <v>0.4902728941294413</v>
      </c>
      <c r="S3315" t="n">
        <v>0.9741639174438135</v>
      </c>
      <c r="T3315" t="n">
        <v>0.9787824467849856</v>
      </c>
      <c r="U3315" t="n">
        <v>0.0735442048637015</v>
      </c>
      <c r="V3315" t="n">
        <v>0.5830492575325511</v>
      </c>
      <c r="W3315" t="n">
        <v>0.5336452089043484</v>
      </c>
      <c r="X3315" t="n">
        <v>0.8705384683590227</v>
      </c>
    </row>
    <row r="3316">
      <c r="A3316" t="inlineStr">
        <is>
          <t>3504107</t>
        </is>
      </c>
      <c r="B3316" t="inlineStr">
        <is>
          <t>Atibaia</t>
        </is>
      </c>
      <c r="C3316" t="inlineStr">
        <is>
          <t>SP</t>
        </is>
      </c>
      <c r="D3316" t="inlineStr">
        <is>
          <t>REGIÃO SUDESTE</t>
        </is>
      </c>
      <c r="E3316" s="70">
        <f>SUMPRODUCT(N3316:Q3316,PAINEL_PESOS!$C$16:$C$19)</f>
        <v/>
      </c>
      <c r="F3316" s="70">
        <f>SUMPRODUCT(R3316:T3316,PAINEL_PESOS!$C$21:$C$23)</f>
        <v/>
      </c>
      <c r="G3316" s="70">
        <f>SUMPRODUCT(U3316:V3316,PAINEL_PESOS!$C$25:$C$26)</f>
        <v/>
      </c>
      <c r="H3316" s="70">
        <f>SUMPRODUCT(W3316:X3316,PAINEL_PESOS!$C$28:$C$29)</f>
        <v/>
      </c>
      <c r="I3316" s="70" t="n">
        <v>0.9765603200510462</v>
      </c>
      <c r="J3316" s="70" t="n">
        <v>0.5877337498233586</v>
      </c>
      <c r="K3316" s="71">
        <f>IF(NOT(AND(PAINEL_PESOS!$D$12="OK - 100%",PAINEL_PESOS!$F$20="OK - 100%",PAINEL_PESOS!$F$24="OK - 100%",PAINEL_PESOS!$F$27="OK - 100%",PAINEL_PESOS!$F$30="OK - 100%")),"", (E3316*PAINEL_PESOS!$B$7+F3316*PAINEL_PESOS!$B$8+G3316*PAINEL_PESOS!$B$9+H3316*PAINEL_PESOS!$B$10)*I3316)</f>
        <v/>
      </c>
      <c r="L3316" s="71">
        <f>IF(K3316="","",K3316-J3316)</f>
        <v/>
      </c>
      <c r="M3316" s="71">
        <f>IF(L3316="","",ABS(L3316))</f>
        <v/>
      </c>
      <c r="N3316" t="n">
        <v>0.8</v>
      </c>
      <c r="O3316" t="n">
        <v>0.9784</v>
      </c>
      <c r="P3316" t="n">
        <v>0.506441393875396</v>
      </c>
      <c r="Q3316" t="n">
        <v>0.9068794946981784</v>
      </c>
      <c r="R3316" t="n">
        <v>0.5559704663521788</v>
      </c>
      <c r="S3316" t="n">
        <v>0.9738595776405908</v>
      </c>
      <c r="T3316" t="n">
        <v>0.9537184223937739</v>
      </c>
      <c r="U3316" t="n">
        <v>0.1959262149851852</v>
      </c>
      <c r="V3316" t="n">
        <v>0.2598391004121567</v>
      </c>
      <c r="W3316" t="n">
        <v>0.257812509629814</v>
      </c>
      <c r="X3316" t="n">
        <v>0.8495883794046202</v>
      </c>
    </row>
    <row r="3317">
      <c r="A3317" t="inlineStr">
        <is>
          <t>3504206</t>
        </is>
      </c>
      <c r="B3317" t="inlineStr">
        <is>
          <t>Auriflama</t>
        </is>
      </c>
      <c r="C3317" t="inlineStr">
        <is>
          <t>SP</t>
        </is>
      </c>
      <c r="D3317" t="inlineStr">
        <is>
          <t>REGIÃO SUDESTE</t>
        </is>
      </c>
      <c r="E3317" s="70">
        <f>SUMPRODUCT(N3317:Q3317,PAINEL_PESOS!$C$16:$C$19)</f>
        <v/>
      </c>
      <c r="F3317" s="70">
        <f>SUMPRODUCT(R3317:T3317,PAINEL_PESOS!$C$21:$C$23)</f>
        <v/>
      </c>
      <c r="G3317" s="70">
        <f>SUMPRODUCT(U3317:V3317,PAINEL_PESOS!$C$25:$C$26)</f>
        <v/>
      </c>
      <c r="H3317" s="70">
        <f>SUMPRODUCT(W3317:X3317,PAINEL_PESOS!$C$28:$C$29)</f>
        <v/>
      </c>
      <c r="I3317" s="70" t="n">
        <v>0.9980255427779295</v>
      </c>
      <c r="J3317" s="70" t="n">
        <v>0.653327501015462</v>
      </c>
      <c r="K3317" s="71">
        <f>IF(NOT(AND(PAINEL_PESOS!$D$12="OK - 100%",PAINEL_PESOS!$F$20="OK - 100%",PAINEL_PESOS!$F$24="OK - 100%",PAINEL_PESOS!$F$27="OK - 100%",PAINEL_PESOS!$F$30="OK - 100%")),"", (E3317*PAINEL_PESOS!$B$7+F3317*PAINEL_PESOS!$B$8+G3317*PAINEL_PESOS!$B$9+H3317*PAINEL_PESOS!$B$10)*I3317)</f>
        <v/>
      </c>
      <c r="L3317" s="71">
        <f>IF(K3317="","",K3317-J3317)</f>
        <v/>
      </c>
      <c r="M3317" s="71">
        <f>IF(L3317="","",ABS(L3317))</f>
        <v/>
      </c>
      <c r="N3317" t="n">
        <v>1</v>
      </c>
      <c r="O3317" t="n">
        <v>1</v>
      </c>
      <c r="P3317" t="n">
        <v>0.8432946145723337</v>
      </c>
      <c r="Q3317" t="n">
        <v>0.9935965954137368</v>
      </c>
      <c r="R3317" t="n">
        <v>0.2689816663337059</v>
      </c>
      <c r="S3317" t="n">
        <v>0.9981379119391023</v>
      </c>
      <c r="T3317" t="n">
        <v>0.9954618557042288</v>
      </c>
      <c r="U3317" t="n">
        <v>0.0792010615516739</v>
      </c>
      <c r="V3317" t="n">
        <v>0.6615870967510176</v>
      </c>
      <c r="W3317" t="n">
        <v>0.2083650936204031</v>
      </c>
      <c r="X3317" t="n">
        <v>0.8609736823696412</v>
      </c>
    </row>
    <row r="3318">
      <c r="A3318" t="inlineStr">
        <is>
          <t>3504305</t>
        </is>
      </c>
      <c r="B3318" t="inlineStr">
        <is>
          <t>Avaí</t>
        </is>
      </c>
      <c r="C3318" t="inlineStr">
        <is>
          <t>SP</t>
        </is>
      </c>
      <c r="D3318" t="inlineStr">
        <is>
          <t>REGIÃO SUDESTE</t>
        </is>
      </c>
      <c r="E3318" s="70">
        <f>SUMPRODUCT(N3318:Q3318,PAINEL_PESOS!$C$16:$C$19)</f>
        <v/>
      </c>
      <c r="F3318" s="70">
        <f>SUMPRODUCT(R3318:T3318,PAINEL_PESOS!$C$21:$C$23)</f>
        <v/>
      </c>
      <c r="G3318" s="70">
        <f>SUMPRODUCT(U3318:V3318,PAINEL_PESOS!$C$25:$C$26)</f>
        <v/>
      </c>
      <c r="H3318" s="70">
        <f>SUMPRODUCT(W3318:X3318,PAINEL_PESOS!$C$28:$C$29)</f>
        <v/>
      </c>
      <c r="I3318" s="70" t="n">
        <v>0.9979779066308734</v>
      </c>
      <c r="J3318" s="70" t="n">
        <v>0.6407636632872309</v>
      </c>
      <c r="K3318" s="71">
        <f>IF(NOT(AND(PAINEL_PESOS!$D$12="OK - 100%",PAINEL_PESOS!$F$20="OK - 100%",PAINEL_PESOS!$F$24="OK - 100%",PAINEL_PESOS!$F$27="OK - 100%",PAINEL_PESOS!$F$30="OK - 100%")),"", (E3318*PAINEL_PESOS!$B$7+F3318*PAINEL_PESOS!$B$8+G3318*PAINEL_PESOS!$B$9+H3318*PAINEL_PESOS!$B$10)*I3318)</f>
        <v/>
      </c>
      <c r="L3318" s="71">
        <f>IF(K3318="","",K3318-J3318)</f>
        <v/>
      </c>
      <c r="M3318" s="71">
        <f>IF(L3318="","",ABS(L3318))</f>
        <v/>
      </c>
      <c r="N3318" t="n">
        <v>0.6</v>
      </c>
      <c r="O3318" t="n">
        <v>1</v>
      </c>
      <c r="P3318" t="n">
        <v>0.8253431890179515</v>
      </c>
      <c r="Q3318" t="n">
        <v>0.9984220058085085</v>
      </c>
      <c r="R3318" t="n">
        <v>0.2804043939724324</v>
      </c>
      <c r="S3318" t="n">
        <v>0.9999704069833136</v>
      </c>
      <c r="T3318" t="n">
        <v>0.9908436974302832</v>
      </c>
      <c r="U3318" t="n">
        <v>0.06958918479753951</v>
      </c>
      <c r="V3318" t="n">
        <v>0.7131339559883954</v>
      </c>
      <c r="W3318" t="n">
        <v>0.305049527853146</v>
      </c>
      <c r="X3318" t="n">
        <v>0.8226948487128547</v>
      </c>
    </row>
    <row r="3319">
      <c r="A3319" t="inlineStr">
        <is>
          <t>3504404</t>
        </is>
      </c>
      <c r="B3319" t="inlineStr">
        <is>
          <t>Avanhandava</t>
        </is>
      </c>
      <c r="C3319" t="inlineStr">
        <is>
          <t>SP</t>
        </is>
      </c>
      <c r="D3319" t="inlineStr">
        <is>
          <t>REGIÃO SUDESTE</t>
        </is>
      </c>
      <c r="E3319" s="70">
        <f>SUMPRODUCT(N3319:Q3319,PAINEL_PESOS!$C$16:$C$19)</f>
        <v/>
      </c>
      <c r="F3319" s="70">
        <f>SUMPRODUCT(R3319:T3319,PAINEL_PESOS!$C$21:$C$23)</f>
        <v/>
      </c>
      <c r="G3319" s="70">
        <f>SUMPRODUCT(U3319:V3319,PAINEL_PESOS!$C$25:$C$26)</f>
        <v/>
      </c>
      <c r="H3319" s="70">
        <f>SUMPRODUCT(W3319:X3319,PAINEL_PESOS!$C$28:$C$29)</f>
        <v/>
      </c>
      <c r="I3319" s="70" t="n">
        <v>0.9885870873064332</v>
      </c>
      <c r="J3319" s="70" t="n">
        <v>0.6272822341980887</v>
      </c>
      <c r="K3319" s="71">
        <f>IF(NOT(AND(PAINEL_PESOS!$D$12="OK - 100%",PAINEL_PESOS!$F$20="OK - 100%",PAINEL_PESOS!$F$24="OK - 100%",PAINEL_PESOS!$F$27="OK - 100%",PAINEL_PESOS!$F$30="OK - 100%")),"", (E3319*PAINEL_PESOS!$B$7+F3319*PAINEL_PESOS!$B$8+G3319*PAINEL_PESOS!$B$9+H3319*PAINEL_PESOS!$B$10)*I3319)</f>
        <v/>
      </c>
      <c r="L3319" s="71">
        <f>IF(K3319="","",K3319-J3319)</f>
        <v/>
      </c>
      <c r="M3319" s="71">
        <f>IF(L3319="","",ABS(L3319))</f>
        <v/>
      </c>
      <c r="N3319" t="n">
        <v>1</v>
      </c>
      <c r="O3319" t="n">
        <v>0.9944</v>
      </c>
      <c r="P3319" t="n">
        <v>0.6164730728616684</v>
      </c>
      <c r="Q3319" t="n">
        <v>0.9873399686547042</v>
      </c>
      <c r="R3319" t="n">
        <v>0.2309226878871811</v>
      </c>
      <c r="S3319" t="n">
        <v>0.8900241202785844</v>
      </c>
      <c r="T3319" t="n">
        <v>0.9983255283555025</v>
      </c>
      <c r="U3319" t="n">
        <v>0.06959101793834289</v>
      </c>
      <c r="V3319" t="n">
        <v>0.666863695793309</v>
      </c>
      <c r="W3319" t="n">
        <v>0.305079656131582</v>
      </c>
      <c r="X3319" t="n">
        <v>0.8227028948395027</v>
      </c>
    </row>
    <row r="3320">
      <c r="A3320" t="inlineStr">
        <is>
          <t>3504503</t>
        </is>
      </c>
      <c r="B3320" t="inlineStr">
        <is>
          <t>Avaré</t>
        </is>
      </c>
      <c r="C3320" t="inlineStr">
        <is>
          <t>SP</t>
        </is>
      </c>
      <c r="D3320" t="inlineStr">
        <is>
          <t>REGIÃO SUDESTE</t>
        </is>
      </c>
      <c r="E3320" s="70">
        <f>SUMPRODUCT(N3320:Q3320,PAINEL_PESOS!$C$16:$C$19)</f>
        <v/>
      </c>
      <c r="F3320" s="70">
        <f>SUMPRODUCT(R3320:T3320,PAINEL_PESOS!$C$21:$C$23)</f>
        <v/>
      </c>
      <c r="G3320" s="70">
        <f>SUMPRODUCT(U3320:V3320,PAINEL_PESOS!$C$25:$C$26)</f>
        <v/>
      </c>
      <c r="H3320" s="70">
        <f>SUMPRODUCT(W3320:X3320,PAINEL_PESOS!$C$28:$C$29)</f>
        <v/>
      </c>
      <c r="I3320" s="70" t="n">
        <v>0.9931917078324846</v>
      </c>
      <c r="J3320" s="70" t="n">
        <v>0.7023243977973394</v>
      </c>
      <c r="K3320" s="71">
        <f>IF(NOT(AND(PAINEL_PESOS!$D$12="OK - 100%",PAINEL_PESOS!$F$20="OK - 100%",PAINEL_PESOS!$F$24="OK - 100%",PAINEL_PESOS!$F$27="OK - 100%",PAINEL_PESOS!$F$30="OK - 100%")),"", (E3320*PAINEL_PESOS!$B$7+F3320*PAINEL_PESOS!$B$8+G3320*PAINEL_PESOS!$B$9+H3320*PAINEL_PESOS!$B$10)*I3320)</f>
        <v/>
      </c>
      <c r="L3320" s="71">
        <f>IF(K3320="","",K3320-J3320)</f>
        <v/>
      </c>
      <c r="M3320" s="71">
        <f>IF(L3320="","",ABS(L3320))</f>
        <v/>
      </c>
      <c r="N3320" t="n">
        <v>1</v>
      </c>
      <c r="O3320" t="n">
        <v>0.9974</v>
      </c>
      <c r="P3320" t="n">
        <v>0.701583949313622</v>
      </c>
      <c r="Q3320" t="n">
        <v>0.9894203985613963</v>
      </c>
      <c r="R3320" t="n">
        <v>0.4846097596238153</v>
      </c>
      <c r="S3320" t="n">
        <v>0.9948444237459718</v>
      </c>
      <c r="T3320" t="n">
        <v>0.9748920994734378</v>
      </c>
      <c r="U3320" t="n">
        <v>0.1830319635087284</v>
      </c>
      <c r="V3320" t="n">
        <v>0.7506729456498145</v>
      </c>
      <c r="W3320" t="n">
        <v>0.4033381072577617</v>
      </c>
      <c r="X3320" t="n">
        <v>0.839634397516606</v>
      </c>
    </row>
    <row r="3321">
      <c r="A3321" t="inlineStr">
        <is>
          <t>3504602</t>
        </is>
      </c>
      <c r="B3321" t="inlineStr">
        <is>
          <t>Bady Bassitt</t>
        </is>
      </c>
      <c r="C3321" t="inlineStr">
        <is>
          <t>SP</t>
        </is>
      </c>
      <c r="D3321" t="inlineStr">
        <is>
          <t>REGIÃO SUDESTE</t>
        </is>
      </c>
      <c r="E3321" s="70">
        <f>SUMPRODUCT(N3321:Q3321,PAINEL_PESOS!$C$16:$C$19)</f>
        <v/>
      </c>
      <c r="F3321" s="70">
        <f>SUMPRODUCT(R3321:T3321,PAINEL_PESOS!$C$21:$C$23)</f>
        <v/>
      </c>
      <c r="G3321" s="70">
        <f>SUMPRODUCT(U3321:V3321,PAINEL_PESOS!$C$25:$C$26)</f>
        <v/>
      </c>
      <c r="H3321" s="70">
        <f>SUMPRODUCT(W3321:X3321,PAINEL_PESOS!$C$28:$C$29)</f>
        <v/>
      </c>
      <c r="I3321" s="70" t="n">
        <v>0.9906887649594622</v>
      </c>
      <c r="J3321" s="70" t="n">
        <v>0.6583572241766438</v>
      </c>
      <c r="K3321" s="71">
        <f>IF(NOT(AND(PAINEL_PESOS!$D$12="OK - 100%",PAINEL_PESOS!$F$20="OK - 100%",PAINEL_PESOS!$F$24="OK - 100%",PAINEL_PESOS!$F$27="OK - 100%",PAINEL_PESOS!$F$30="OK - 100%")),"", (E3321*PAINEL_PESOS!$B$7+F3321*PAINEL_PESOS!$B$8+G3321*PAINEL_PESOS!$B$9+H3321*PAINEL_PESOS!$B$10)*I3321)</f>
        <v/>
      </c>
      <c r="L3321" s="71">
        <f>IF(K3321="","",K3321-J3321)</f>
        <v/>
      </c>
      <c r="M3321" s="71">
        <f>IF(L3321="","",ABS(L3321))</f>
        <v/>
      </c>
      <c r="N3321" t="n">
        <v>1</v>
      </c>
      <c r="O3321" t="n">
        <v>1</v>
      </c>
      <c r="P3321" t="n">
        <v>1</v>
      </c>
      <c r="Q3321" t="n">
        <v>0.9588407218524614</v>
      </c>
      <c r="R3321" t="n">
        <v>0.3198119058039972</v>
      </c>
      <c r="S3321" t="n">
        <v>0.9949267906659933</v>
      </c>
      <c r="T3321" t="n">
        <v>0.9843688153045362</v>
      </c>
      <c r="U3321" t="n">
        <v>0.06969463572387399</v>
      </c>
      <c r="V3321" t="n">
        <v>0.6074079196188482</v>
      </c>
      <c r="W3321" t="n">
        <v>0.3039378716397182</v>
      </c>
      <c r="X3321" t="n">
        <v>0.8231605387487591</v>
      </c>
    </row>
    <row r="3322">
      <c r="A3322" t="inlineStr">
        <is>
          <t>3504701</t>
        </is>
      </c>
      <c r="B3322" t="inlineStr">
        <is>
          <t>Balbinos</t>
        </is>
      </c>
      <c r="C3322" t="inlineStr">
        <is>
          <t>SP</t>
        </is>
      </c>
      <c r="D3322" t="inlineStr">
        <is>
          <t>REGIÃO SUDESTE</t>
        </is>
      </c>
      <c r="E3322" s="70">
        <f>SUMPRODUCT(N3322:Q3322,PAINEL_PESOS!$C$16:$C$19)</f>
        <v/>
      </c>
      <c r="F3322" s="70">
        <f>SUMPRODUCT(R3322:T3322,PAINEL_PESOS!$C$21:$C$23)</f>
        <v/>
      </c>
      <c r="G3322" s="70">
        <f>SUMPRODUCT(U3322:V3322,PAINEL_PESOS!$C$25:$C$26)</f>
        <v/>
      </c>
      <c r="H3322" s="70">
        <f>SUMPRODUCT(W3322:X3322,PAINEL_PESOS!$C$28:$C$29)</f>
        <v/>
      </c>
      <c r="I3322" s="70" t="n">
        <v>0.9984505769285213</v>
      </c>
      <c r="J3322" s="70" t="n">
        <v>0.6458771182625216</v>
      </c>
      <c r="K3322" s="71">
        <f>IF(NOT(AND(PAINEL_PESOS!$D$12="OK - 100%",PAINEL_PESOS!$F$20="OK - 100%",PAINEL_PESOS!$F$24="OK - 100%",PAINEL_PESOS!$F$27="OK - 100%",PAINEL_PESOS!$F$30="OK - 100%")),"", (E3322*PAINEL_PESOS!$B$7+F3322*PAINEL_PESOS!$B$8+G3322*PAINEL_PESOS!$B$9+H3322*PAINEL_PESOS!$B$10)*I3322)</f>
        <v/>
      </c>
      <c r="L3322" s="71">
        <f>IF(K3322="","",K3322-J3322)</f>
        <v/>
      </c>
      <c r="M3322" s="71">
        <f>IF(L3322="","",ABS(L3322))</f>
        <v/>
      </c>
      <c r="N3322" t="n">
        <v>1</v>
      </c>
      <c r="O3322" t="n">
        <v>1</v>
      </c>
      <c r="P3322" t="n">
        <v>0.8110876451953537</v>
      </c>
      <c r="Q3322" t="n">
        <v>0.9921592132678158</v>
      </c>
      <c r="R3322" t="n">
        <v>0.1114907987101363</v>
      </c>
      <c r="S3322" t="n">
        <v>0.9989053384663348</v>
      </c>
      <c r="T3322" t="n">
        <v>0.9984021795701432</v>
      </c>
      <c r="U3322" t="n">
        <v>0.06958918479753951</v>
      </c>
      <c r="V3322" t="n">
        <v>0.670212730042822</v>
      </c>
      <c r="W3322" t="n">
        <v>0.305049527853146</v>
      </c>
      <c r="X3322" t="n">
        <v>0.8226948487128547</v>
      </c>
    </row>
    <row r="3323">
      <c r="A3323" t="inlineStr">
        <is>
          <t>3504800</t>
        </is>
      </c>
      <c r="B3323" t="inlineStr">
        <is>
          <t>Bálsamo</t>
        </is>
      </c>
      <c r="C3323" t="inlineStr">
        <is>
          <t>SP</t>
        </is>
      </c>
      <c r="D3323" t="inlineStr">
        <is>
          <t>REGIÃO SUDESTE</t>
        </is>
      </c>
      <c r="E3323" s="70">
        <f>SUMPRODUCT(N3323:Q3323,PAINEL_PESOS!$C$16:$C$19)</f>
        <v/>
      </c>
      <c r="F3323" s="70">
        <f>SUMPRODUCT(R3323:T3323,PAINEL_PESOS!$C$21:$C$23)</f>
        <v/>
      </c>
      <c r="G3323" s="70">
        <f>SUMPRODUCT(U3323:V3323,PAINEL_PESOS!$C$25:$C$26)</f>
        <v/>
      </c>
      <c r="H3323" s="70">
        <f>SUMPRODUCT(W3323:X3323,PAINEL_PESOS!$C$28:$C$29)</f>
        <v/>
      </c>
      <c r="I3323" s="70" t="n">
        <v>0.9927698196035947</v>
      </c>
      <c r="J3323" s="70" t="n">
        <v>0.6066083710222189</v>
      </c>
      <c r="K3323" s="71">
        <f>IF(NOT(AND(PAINEL_PESOS!$D$12="OK - 100%",PAINEL_PESOS!$F$20="OK - 100%",PAINEL_PESOS!$F$24="OK - 100%",PAINEL_PESOS!$F$27="OK - 100%",PAINEL_PESOS!$F$30="OK - 100%")),"", (E3323*PAINEL_PESOS!$B$7+F3323*PAINEL_PESOS!$B$8+G3323*PAINEL_PESOS!$B$9+H3323*PAINEL_PESOS!$B$10)*I3323)</f>
        <v/>
      </c>
      <c r="L3323" s="71">
        <f>IF(K3323="","",K3323-J3323)</f>
        <v/>
      </c>
      <c r="M3323" s="71">
        <f>IF(L3323="","",ABS(L3323))</f>
        <v/>
      </c>
      <c r="N3323" t="n">
        <v>1</v>
      </c>
      <c r="O3323" t="n">
        <v>1</v>
      </c>
      <c r="P3323" t="n">
        <v>0.7916578669482577</v>
      </c>
      <c r="Q3323" t="n">
        <v>0.9782609281114971</v>
      </c>
      <c r="R3323" t="n">
        <v>0.2514110017665142</v>
      </c>
      <c r="S3323" t="n">
        <v>0.9983373952615907</v>
      </c>
      <c r="T3323" t="n">
        <v>0.9793840637695056</v>
      </c>
      <c r="U3323" t="n">
        <v>0.0845423805772591</v>
      </c>
      <c r="V3323" t="n">
        <v>0.3963359112690776</v>
      </c>
      <c r="W3323" t="n">
        <v>0.148772568678585</v>
      </c>
      <c r="X3323" t="n">
        <v>0.8875110401873214</v>
      </c>
    </row>
    <row r="3324">
      <c r="A3324" t="inlineStr">
        <is>
          <t>3504909</t>
        </is>
      </c>
      <c r="B3324" t="inlineStr">
        <is>
          <t>Bananal</t>
        </is>
      </c>
      <c r="C3324" t="inlineStr">
        <is>
          <t>SP</t>
        </is>
      </c>
      <c r="D3324" t="inlineStr">
        <is>
          <t>REGIÃO SUDESTE</t>
        </is>
      </c>
      <c r="E3324" s="70">
        <f>SUMPRODUCT(N3324:Q3324,PAINEL_PESOS!$C$16:$C$19)</f>
        <v/>
      </c>
      <c r="F3324" s="70">
        <f>SUMPRODUCT(R3324:T3324,PAINEL_PESOS!$C$21:$C$23)</f>
        <v/>
      </c>
      <c r="G3324" s="70">
        <f>SUMPRODUCT(U3324:V3324,PAINEL_PESOS!$C$25:$C$26)</f>
        <v/>
      </c>
      <c r="H3324" s="70">
        <f>SUMPRODUCT(W3324:X3324,PAINEL_PESOS!$C$28:$C$29)</f>
        <v/>
      </c>
      <c r="I3324" s="70" t="n">
        <v>0.9994004131290621</v>
      </c>
      <c r="J3324" s="70" t="n">
        <v>0.6491076718017491</v>
      </c>
      <c r="K3324" s="71">
        <f>IF(NOT(AND(PAINEL_PESOS!$D$12="OK - 100%",PAINEL_PESOS!$F$20="OK - 100%",PAINEL_PESOS!$F$24="OK - 100%",PAINEL_PESOS!$F$27="OK - 100%",PAINEL_PESOS!$F$30="OK - 100%")),"", (E3324*PAINEL_PESOS!$B$7+F3324*PAINEL_PESOS!$B$8+G3324*PAINEL_PESOS!$B$9+H3324*PAINEL_PESOS!$B$10)*I3324)</f>
        <v/>
      </c>
      <c r="L3324" s="71">
        <f>IF(K3324="","",K3324-J3324)</f>
        <v/>
      </c>
      <c r="M3324" s="71">
        <f>IF(L3324="","",ABS(L3324))</f>
        <v/>
      </c>
      <c r="N3324" t="n">
        <v>0.8</v>
      </c>
      <c r="O3324" t="n">
        <v>1</v>
      </c>
      <c r="P3324" t="n">
        <v>0.8730728616684267</v>
      </c>
      <c r="Q3324" t="n">
        <v>0.997801146307527</v>
      </c>
      <c r="R3324" t="n">
        <v>0.226598649571832</v>
      </c>
      <c r="S3324" t="n">
        <v>0.9998888879207944</v>
      </c>
      <c r="T3324" t="n">
        <v>0.9986296412515328</v>
      </c>
      <c r="U3324" t="n">
        <v>0.3543445696377009</v>
      </c>
      <c r="V3324" t="n">
        <v>0.6039376314780958</v>
      </c>
      <c r="W3324" t="n">
        <v>0.2104198467100482</v>
      </c>
      <c r="X3324" t="n">
        <v>0.7084263095833734</v>
      </c>
    </row>
    <row r="3325">
      <c r="A3325" t="inlineStr">
        <is>
          <t>3505005</t>
        </is>
      </c>
      <c r="B3325" t="inlineStr">
        <is>
          <t>Barão de Antonina</t>
        </is>
      </c>
      <c r="C3325" t="inlineStr">
        <is>
          <t>SP</t>
        </is>
      </c>
      <c r="D3325" t="inlineStr">
        <is>
          <t>REGIÃO SUDESTE</t>
        </is>
      </c>
      <c r="E3325" s="70">
        <f>SUMPRODUCT(N3325:Q3325,PAINEL_PESOS!$C$16:$C$19)</f>
        <v/>
      </c>
      <c r="F3325" s="70">
        <f>SUMPRODUCT(R3325:T3325,PAINEL_PESOS!$C$21:$C$23)</f>
        <v/>
      </c>
      <c r="G3325" s="70">
        <f>SUMPRODUCT(U3325:V3325,PAINEL_PESOS!$C$25:$C$26)</f>
        <v/>
      </c>
      <c r="H3325" s="70">
        <f>SUMPRODUCT(W3325:X3325,PAINEL_PESOS!$C$28:$C$29)</f>
        <v/>
      </c>
      <c r="I3325" s="70" t="n">
        <v>0.9990288057322958</v>
      </c>
      <c r="J3325" s="70" t="n">
        <v>0.688421723921989</v>
      </c>
      <c r="K3325" s="71">
        <f>IF(NOT(AND(PAINEL_PESOS!$D$12="OK - 100%",PAINEL_PESOS!$F$20="OK - 100%",PAINEL_PESOS!$F$24="OK - 100%",PAINEL_PESOS!$F$27="OK - 100%",PAINEL_PESOS!$F$30="OK - 100%")),"", (E3325*PAINEL_PESOS!$B$7+F3325*PAINEL_PESOS!$B$8+G3325*PAINEL_PESOS!$B$9+H3325*PAINEL_PESOS!$B$10)*I3325)</f>
        <v/>
      </c>
      <c r="L3325" s="71">
        <f>IF(K3325="","",K3325-J3325)</f>
        <v/>
      </c>
      <c r="M3325" s="71">
        <f>IF(L3325="","",ABS(L3325))</f>
        <v/>
      </c>
      <c r="N3325" t="n">
        <v>1</v>
      </c>
      <c r="O3325" t="n">
        <v>1</v>
      </c>
      <c r="P3325" t="n">
        <v>0.6804646251319958</v>
      </c>
      <c r="Q3325" t="n">
        <v>0.9973806208583335</v>
      </c>
      <c r="R3325" t="n">
        <v>0.108624796528887</v>
      </c>
      <c r="S3325" t="n">
        <v>0.9990666544753853</v>
      </c>
      <c r="T3325" t="n">
        <v>0.997421148595074</v>
      </c>
      <c r="U3325" t="n">
        <v>0.2055379688361698</v>
      </c>
      <c r="V3325" t="n">
        <v>0.7495794099696724</v>
      </c>
      <c r="W3325" t="n">
        <v>0.4694107443557104</v>
      </c>
      <c r="X3325" t="n">
        <v>0.8458685750482854</v>
      </c>
    </row>
    <row r="3326">
      <c r="A3326" t="inlineStr">
        <is>
          <t>3505104</t>
        </is>
      </c>
      <c r="B3326" t="inlineStr">
        <is>
          <t>Barbosa</t>
        </is>
      </c>
      <c r="C3326" t="inlineStr">
        <is>
          <t>SP</t>
        </is>
      </c>
      <c r="D3326" t="inlineStr">
        <is>
          <t>REGIÃO SUDESTE</t>
        </is>
      </c>
      <c r="E3326" s="70">
        <f>SUMPRODUCT(N3326:Q3326,PAINEL_PESOS!$C$16:$C$19)</f>
        <v/>
      </c>
      <c r="F3326" s="70">
        <f>SUMPRODUCT(R3326:T3326,PAINEL_PESOS!$C$21:$C$23)</f>
        <v/>
      </c>
      <c r="G3326" s="70">
        <f>SUMPRODUCT(U3326:V3326,PAINEL_PESOS!$C$25:$C$26)</f>
        <v/>
      </c>
      <c r="H3326" s="70">
        <f>SUMPRODUCT(W3326:X3326,PAINEL_PESOS!$C$28:$C$29)</f>
        <v/>
      </c>
      <c r="I3326" s="70" t="n">
        <v>0.9980507078254881</v>
      </c>
      <c r="J3326" s="70" t="n">
        <v>0.6505815948215994</v>
      </c>
      <c r="K3326" s="71">
        <f>IF(NOT(AND(PAINEL_PESOS!$D$12="OK - 100%",PAINEL_PESOS!$F$20="OK - 100%",PAINEL_PESOS!$F$24="OK - 100%",PAINEL_PESOS!$F$27="OK - 100%",PAINEL_PESOS!$F$30="OK - 100%")),"", (E3326*PAINEL_PESOS!$B$7+F3326*PAINEL_PESOS!$B$8+G3326*PAINEL_PESOS!$B$9+H3326*PAINEL_PESOS!$B$10)*I3326)</f>
        <v/>
      </c>
      <c r="L3326" s="71">
        <f>IF(K3326="","",K3326-J3326)</f>
        <v/>
      </c>
      <c r="M3326" s="71">
        <f>IF(L3326="","",ABS(L3326))</f>
        <v/>
      </c>
      <c r="N3326" t="n">
        <v>1</v>
      </c>
      <c r="O3326" t="n">
        <v>1</v>
      </c>
      <c r="P3326" t="n">
        <v>0.873389651531151</v>
      </c>
      <c r="Q3326" t="n">
        <v>0.9928829946418201</v>
      </c>
      <c r="R3326" t="n">
        <v>0.1878397522593881</v>
      </c>
      <c r="S3326" t="n">
        <v>0.9971373869740002</v>
      </c>
      <c r="T3326" t="n">
        <v>0.9966176732207059</v>
      </c>
      <c r="U3326" t="n">
        <v>0.06958918479753951</v>
      </c>
      <c r="V3326" t="n">
        <v>0.6299515363323517</v>
      </c>
      <c r="W3326" t="n">
        <v>0.305049527853146</v>
      </c>
      <c r="X3326" t="n">
        <v>0.8226948487128547</v>
      </c>
    </row>
    <row r="3327">
      <c r="A3327" t="inlineStr">
        <is>
          <t>3505203</t>
        </is>
      </c>
      <c r="B3327" t="inlineStr">
        <is>
          <t>Bariri</t>
        </is>
      </c>
      <c r="C3327" t="inlineStr">
        <is>
          <t>SP</t>
        </is>
      </c>
      <c r="D3327" t="inlineStr">
        <is>
          <t>REGIÃO SUDESTE</t>
        </is>
      </c>
      <c r="E3327" s="70">
        <f>SUMPRODUCT(N3327:Q3327,PAINEL_PESOS!$C$16:$C$19)</f>
        <v/>
      </c>
      <c r="F3327" s="70">
        <f>SUMPRODUCT(R3327:T3327,PAINEL_PESOS!$C$21:$C$23)</f>
        <v/>
      </c>
      <c r="G3327" s="70">
        <f>SUMPRODUCT(U3327:V3327,PAINEL_PESOS!$C$25:$C$26)</f>
        <v/>
      </c>
      <c r="H3327" s="70">
        <f>SUMPRODUCT(W3327:X3327,PAINEL_PESOS!$C$28:$C$29)</f>
        <v/>
      </c>
      <c r="I3327" s="70" t="n">
        <v>0.984962066449671</v>
      </c>
      <c r="J3327" s="70" t="n">
        <v>0.6438477566849281</v>
      </c>
      <c r="K3327" s="71">
        <f>IF(NOT(AND(PAINEL_PESOS!$D$12="OK - 100%",PAINEL_PESOS!$F$20="OK - 100%",PAINEL_PESOS!$F$24="OK - 100%",PAINEL_PESOS!$F$27="OK - 100%",PAINEL_PESOS!$F$30="OK - 100%")),"", (E3327*PAINEL_PESOS!$B$7+F3327*PAINEL_PESOS!$B$8+G3327*PAINEL_PESOS!$B$9+H3327*PAINEL_PESOS!$B$10)*I3327)</f>
        <v/>
      </c>
      <c r="L3327" s="71">
        <f>IF(K3327="","",K3327-J3327)</f>
        <v/>
      </c>
      <c r="M3327" s="71">
        <f>IF(L3327="","",ABS(L3327))</f>
        <v/>
      </c>
      <c r="N3327" t="n">
        <v>1</v>
      </c>
      <c r="O3327" t="n">
        <v>0.9954</v>
      </c>
      <c r="P3327" t="n">
        <v>0.7723336853220697</v>
      </c>
      <c r="Q3327" t="n">
        <v>0.978844643960571</v>
      </c>
      <c r="R3327" t="n">
        <v>0.4037697768447015</v>
      </c>
      <c r="S3327" t="n">
        <v>0.9121591062011335</v>
      </c>
      <c r="T3327" t="n">
        <v>0.9738983840967759</v>
      </c>
      <c r="U3327" t="n">
        <v>0.1058661402110739</v>
      </c>
      <c r="V3327" t="n">
        <v>0.6300190460148136</v>
      </c>
      <c r="W3327" t="n">
        <v>0.2584315129948998</v>
      </c>
      <c r="X3327" t="n">
        <v>0.8352643749760642</v>
      </c>
    </row>
    <row r="3328">
      <c r="A3328" t="inlineStr">
        <is>
          <t>3505302</t>
        </is>
      </c>
      <c r="B3328" t="inlineStr">
        <is>
          <t>Barra Bonita</t>
        </is>
      </c>
      <c r="C3328" t="inlineStr">
        <is>
          <t>SP</t>
        </is>
      </c>
      <c r="D3328" t="inlineStr">
        <is>
          <t>REGIÃO SUDESTE</t>
        </is>
      </c>
      <c r="E3328" s="70">
        <f>SUMPRODUCT(N3328:Q3328,PAINEL_PESOS!$C$16:$C$19)</f>
        <v/>
      </c>
      <c r="F3328" s="70">
        <f>SUMPRODUCT(R3328:T3328,PAINEL_PESOS!$C$21:$C$23)</f>
        <v/>
      </c>
      <c r="G3328" s="70">
        <f>SUMPRODUCT(U3328:V3328,PAINEL_PESOS!$C$25:$C$26)</f>
        <v/>
      </c>
      <c r="H3328" s="70">
        <f>SUMPRODUCT(W3328:X3328,PAINEL_PESOS!$C$28:$C$29)</f>
        <v/>
      </c>
      <c r="I3328" s="70" t="n">
        <v>0.9426694827350577</v>
      </c>
      <c r="J3328" s="70" t="n">
        <v>0.5685518568863492</v>
      </c>
      <c r="K3328" s="71">
        <f>IF(NOT(AND(PAINEL_PESOS!$D$12="OK - 100%",PAINEL_PESOS!$F$20="OK - 100%",PAINEL_PESOS!$F$24="OK - 100%",PAINEL_PESOS!$F$27="OK - 100%",PAINEL_PESOS!$F$30="OK - 100%")),"", (E3328*PAINEL_PESOS!$B$7+F3328*PAINEL_PESOS!$B$8+G3328*PAINEL_PESOS!$B$9+H3328*PAINEL_PESOS!$B$10)*I3328)</f>
        <v/>
      </c>
      <c r="L3328" s="71">
        <f>IF(K3328="","",K3328-J3328)</f>
        <v/>
      </c>
      <c r="M3328" s="71">
        <f>IF(L3328="","",ABS(L3328))</f>
        <v/>
      </c>
      <c r="N3328" t="n">
        <v>1</v>
      </c>
      <c r="O3328" t="n">
        <v>1</v>
      </c>
      <c r="P3328" t="n">
        <v>0.6983104540654699</v>
      </c>
      <c r="Q3328" t="n">
        <v>0.9409662322285379</v>
      </c>
      <c r="R3328" t="n">
        <v>0.4139820055478909</v>
      </c>
      <c r="S3328" t="n">
        <v>0.3933447375694096</v>
      </c>
      <c r="T3328" t="n">
        <v>0.9996701161611339</v>
      </c>
      <c r="U3328" t="n">
        <v>0.1058661402110739</v>
      </c>
      <c r="V3328" t="n">
        <v>0.601171761042264</v>
      </c>
      <c r="W3328" t="n">
        <v>0.2584315129948998</v>
      </c>
      <c r="X3328" t="n">
        <v>0.8352643749760642</v>
      </c>
    </row>
    <row r="3329">
      <c r="A3329" t="inlineStr">
        <is>
          <t>3505351</t>
        </is>
      </c>
      <c r="B3329" t="inlineStr">
        <is>
          <t>Barra do Chapéu</t>
        </is>
      </c>
      <c r="C3329" t="inlineStr">
        <is>
          <t>SP</t>
        </is>
      </c>
      <c r="D3329" t="inlineStr">
        <is>
          <t>REGIÃO SUDESTE</t>
        </is>
      </c>
      <c r="E3329" s="70">
        <f>SUMPRODUCT(N3329:Q3329,PAINEL_PESOS!$C$16:$C$19)</f>
        <v/>
      </c>
      <c r="F3329" s="70">
        <f>SUMPRODUCT(R3329:T3329,PAINEL_PESOS!$C$21:$C$23)</f>
        <v/>
      </c>
      <c r="G3329" s="70">
        <f>SUMPRODUCT(U3329:V3329,PAINEL_PESOS!$C$25:$C$26)</f>
        <v/>
      </c>
      <c r="H3329" s="70">
        <f>SUMPRODUCT(W3329:X3329,PAINEL_PESOS!$C$28:$C$29)</f>
        <v/>
      </c>
      <c r="I3329" s="70" t="n">
        <v>0.9994311015315406</v>
      </c>
      <c r="J3329" s="70" t="n">
        <v>0.724878368299599</v>
      </c>
      <c r="K3329" s="71">
        <f>IF(NOT(AND(PAINEL_PESOS!$D$12="OK - 100%",PAINEL_PESOS!$F$20="OK - 100%",PAINEL_PESOS!$F$24="OK - 100%",PAINEL_PESOS!$F$27="OK - 100%",PAINEL_PESOS!$F$30="OK - 100%")),"", (E3329*PAINEL_PESOS!$B$7+F3329*PAINEL_PESOS!$B$8+G3329*PAINEL_PESOS!$B$9+H3329*PAINEL_PESOS!$B$10)*I3329)</f>
        <v/>
      </c>
      <c r="L3329" s="71">
        <f>IF(K3329="","",K3329-J3329)</f>
        <v/>
      </c>
      <c r="M3329" s="71">
        <f>IF(L3329="","",ABS(L3329))</f>
        <v/>
      </c>
      <c r="N3329" t="n">
        <v>1</v>
      </c>
      <c r="O3329" t="n">
        <v>1</v>
      </c>
      <c r="P3329" t="n">
        <v>0.5407602956705385</v>
      </c>
      <c r="Q3329" t="n">
        <v>0.9975146039510659</v>
      </c>
      <c r="R3329" t="n">
        <v>0.1955269163415705</v>
      </c>
      <c r="S3329" t="n">
        <v>1</v>
      </c>
      <c r="T3329" t="n">
        <v>0.9989481450527439</v>
      </c>
      <c r="U3329" t="n">
        <v>0.5220156549753012</v>
      </c>
      <c r="V3329" t="n">
        <v>0.7167545538114639</v>
      </c>
      <c r="W3329" t="n">
        <v>0.4705741997542356</v>
      </c>
      <c r="X3329" t="n">
        <v>0.8608626492275926</v>
      </c>
    </row>
    <row r="3330">
      <c r="A3330" t="inlineStr">
        <is>
          <t>3505401</t>
        </is>
      </c>
      <c r="B3330" t="inlineStr">
        <is>
          <t>Barra do Turvo</t>
        </is>
      </c>
      <c r="C3330" t="inlineStr">
        <is>
          <t>SP</t>
        </is>
      </c>
      <c r="D3330" t="inlineStr">
        <is>
          <t>REGIÃO SUDESTE</t>
        </is>
      </c>
      <c r="E3330" s="70">
        <f>SUMPRODUCT(N3330:Q3330,PAINEL_PESOS!$C$16:$C$19)</f>
        <v/>
      </c>
      <c r="F3330" s="70">
        <f>SUMPRODUCT(R3330:T3330,PAINEL_PESOS!$C$21:$C$23)</f>
        <v/>
      </c>
      <c r="G3330" s="70">
        <f>SUMPRODUCT(U3330:V3330,PAINEL_PESOS!$C$25:$C$26)</f>
        <v/>
      </c>
      <c r="H3330" s="70">
        <f>SUMPRODUCT(W3330:X3330,PAINEL_PESOS!$C$28:$C$29)</f>
        <v/>
      </c>
      <c r="I3330" s="70" t="n">
        <v>0.9996614262603056</v>
      </c>
      <c r="J3330" s="70" t="n">
        <v>0.7570619791610669</v>
      </c>
      <c r="K3330" s="71">
        <f>IF(NOT(AND(PAINEL_PESOS!$D$12="OK - 100%",PAINEL_PESOS!$F$20="OK - 100%",PAINEL_PESOS!$F$24="OK - 100%",PAINEL_PESOS!$F$27="OK - 100%",PAINEL_PESOS!$F$30="OK - 100%")),"", (E3330*PAINEL_PESOS!$B$7+F3330*PAINEL_PESOS!$B$8+G3330*PAINEL_PESOS!$B$9+H3330*PAINEL_PESOS!$B$10)*I3330)</f>
        <v/>
      </c>
      <c r="L3330" s="71">
        <f>IF(K3330="","",K3330-J3330)</f>
        <v/>
      </c>
      <c r="M3330" s="71">
        <f>IF(L3330="","",ABS(L3330))</f>
        <v/>
      </c>
      <c r="N3330" t="n">
        <v>1</v>
      </c>
      <c r="O3330" t="n">
        <v>1</v>
      </c>
      <c r="P3330" t="n">
        <v>0.7549102428722281</v>
      </c>
      <c r="Q3330" t="n">
        <v>0.998939271666016</v>
      </c>
      <c r="R3330" t="n">
        <v>0.1640964789473783</v>
      </c>
      <c r="S3330" t="n">
        <v>0.999986396069371</v>
      </c>
      <c r="T3330" t="n">
        <v>0.9990677187918328</v>
      </c>
      <c r="U3330" t="n">
        <v>0.744714557193879</v>
      </c>
      <c r="V3330" t="n">
        <v>0.7402099958733107</v>
      </c>
      <c r="W3330" t="n">
        <v>0.4083551623046954</v>
      </c>
      <c r="X3330" t="n">
        <v>0.8462422297233049</v>
      </c>
    </row>
    <row r="3331">
      <c r="A3331" t="inlineStr">
        <is>
          <t>3505500</t>
        </is>
      </c>
      <c r="B3331" t="inlineStr">
        <is>
          <t>Barretos</t>
        </is>
      </c>
      <c r="C3331" t="inlineStr">
        <is>
          <t>SP</t>
        </is>
      </c>
      <c r="D3331" t="inlineStr">
        <is>
          <t>REGIÃO SUDESTE</t>
        </is>
      </c>
      <c r="E3331" s="70">
        <f>SUMPRODUCT(N3331:Q3331,PAINEL_PESOS!$C$16:$C$19)</f>
        <v/>
      </c>
      <c r="F3331" s="70">
        <f>SUMPRODUCT(R3331:T3331,PAINEL_PESOS!$C$21:$C$23)</f>
        <v/>
      </c>
      <c r="G3331" s="70">
        <f>SUMPRODUCT(U3331:V3331,PAINEL_PESOS!$C$25:$C$26)</f>
        <v/>
      </c>
      <c r="H3331" s="70">
        <f>SUMPRODUCT(W3331:X3331,PAINEL_PESOS!$C$28:$C$29)</f>
        <v/>
      </c>
      <c r="I3331" s="70" t="n">
        <v>0.9942278233743319</v>
      </c>
      <c r="J3331" s="70" t="n">
        <v>0.6647624391217081</v>
      </c>
      <c r="K3331" s="71">
        <f>IF(NOT(AND(PAINEL_PESOS!$D$12="OK - 100%",PAINEL_PESOS!$F$20="OK - 100%",PAINEL_PESOS!$F$24="OK - 100%",PAINEL_PESOS!$F$27="OK - 100%",PAINEL_PESOS!$F$30="OK - 100%")),"", (E3331*PAINEL_PESOS!$B$7+F3331*PAINEL_PESOS!$B$8+G3331*PAINEL_PESOS!$B$9+H3331*PAINEL_PESOS!$B$10)*I3331)</f>
        <v/>
      </c>
      <c r="L3331" s="71">
        <f>IF(K3331="","",K3331-J3331)</f>
        <v/>
      </c>
      <c r="M3331" s="71">
        <f>IF(L3331="","",ABS(L3331))</f>
        <v/>
      </c>
      <c r="N3331" t="n">
        <v>1</v>
      </c>
      <c r="O3331" t="n">
        <v>1</v>
      </c>
      <c r="P3331" t="n">
        <v>0.7729672650475184</v>
      </c>
      <c r="Q3331" t="n">
        <v>0.9792998295855169</v>
      </c>
      <c r="R3331" t="n">
        <v>0.5241273962914228</v>
      </c>
      <c r="S3331" t="n">
        <v>0.9952042063047319</v>
      </c>
      <c r="T3331" t="n">
        <v>0.9876296496197151</v>
      </c>
      <c r="U3331" t="n">
        <v>0.1274680336496335</v>
      </c>
      <c r="V3331" t="n">
        <v>0.6521831911951226</v>
      </c>
      <c r="W3331" t="n">
        <v>0.1536171344780647</v>
      </c>
      <c r="X3331" t="n">
        <v>0.8682653318222441</v>
      </c>
    </row>
    <row r="3332">
      <c r="A3332" t="inlineStr">
        <is>
          <t>3505609</t>
        </is>
      </c>
      <c r="B3332" t="inlineStr">
        <is>
          <t>Barrinha</t>
        </is>
      </c>
      <c r="C3332" t="inlineStr">
        <is>
          <t>SP</t>
        </is>
      </c>
      <c r="D3332" t="inlineStr">
        <is>
          <t>REGIÃO SUDESTE</t>
        </is>
      </c>
      <c r="E3332" s="70">
        <f>SUMPRODUCT(N3332:Q3332,PAINEL_PESOS!$C$16:$C$19)</f>
        <v/>
      </c>
      <c r="F3332" s="70">
        <f>SUMPRODUCT(R3332:T3332,PAINEL_PESOS!$C$21:$C$23)</f>
        <v/>
      </c>
      <c r="G3332" s="70">
        <f>SUMPRODUCT(U3332:V3332,PAINEL_PESOS!$C$25:$C$26)</f>
        <v/>
      </c>
      <c r="H3332" s="70">
        <f>SUMPRODUCT(W3332:X3332,PAINEL_PESOS!$C$28:$C$29)</f>
        <v/>
      </c>
      <c r="I3332" s="70" t="n">
        <v>0.9902781379268739</v>
      </c>
      <c r="J3332" s="70" t="n">
        <v>0.6319244448333701</v>
      </c>
      <c r="K3332" s="71">
        <f>IF(NOT(AND(PAINEL_PESOS!$D$12="OK - 100%",PAINEL_PESOS!$F$20="OK - 100%",PAINEL_PESOS!$F$24="OK - 100%",PAINEL_PESOS!$F$27="OK - 100%",PAINEL_PESOS!$F$30="OK - 100%")),"", (E3332*PAINEL_PESOS!$B$7+F3332*PAINEL_PESOS!$B$8+G3332*PAINEL_PESOS!$B$9+H3332*PAINEL_PESOS!$B$10)*I3332)</f>
        <v/>
      </c>
      <c r="L3332" s="71">
        <f>IF(K3332="","",K3332-J3332)</f>
        <v/>
      </c>
      <c r="M3332" s="71">
        <f>IF(L3332="","",ABS(L3332))</f>
        <v/>
      </c>
      <c r="N3332" t="n">
        <v>1</v>
      </c>
      <c r="O3332" t="n">
        <v>0.9968</v>
      </c>
      <c r="P3332" t="n">
        <v>0.7888067581837381</v>
      </c>
      <c r="Q3332" t="n">
        <v>0.9384134332608638</v>
      </c>
      <c r="R3332" t="n">
        <v>0.3167294766877033</v>
      </c>
      <c r="S3332" t="n">
        <v>0.9928278758837245</v>
      </c>
      <c r="T3332" t="n">
        <v>0.9991959610431915</v>
      </c>
      <c r="U3332" t="n">
        <v>0.1380573203255781</v>
      </c>
      <c r="V3332" t="n">
        <v>0.5428300556376797</v>
      </c>
      <c r="W3332" t="n">
        <v>0.1809910362924748</v>
      </c>
      <c r="X3332" t="n">
        <v>0.8419685327858625</v>
      </c>
    </row>
    <row r="3333">
      <c r="A3333" t="inlineStr">
        <is>
          <t>3505708</t>
        </is>
      </c>
      <c r="B3333" t="inlineStr">
        <is>
          <t>Barueri</t>
        </is>
      </c>
      <c r="C3333" t="inlineStr">
        <is>
          <t>SP</t>
        </is>
      </c>
      <c r="D3333" t="inlineStr">
        <is>
          <t>REGIÃO SUDESTE</t>
        </is>
      </c>
      <c r="E3333" s="70">
        <f>SUMPRODUCT(N3333:Q3333,PAINEL_PESOS!$C$16:$C$19)</f>
        <v/>
      </c>
      <c r="F3333" s="70">
        <f>SUMPRODUCT(R3333:T3333,PAINEL_PESOS!$C$21:$C$23)</f>
        <v/>
      </c>
      <c r="G3333" s="70">
        <f>SUMPRODUCT(U3333:V3333,PAINEL_PESOS!$C$25:$C$26)</f>
        <v/>
      </c>
      <c r="H3333" s="70">
        <f>SUMPRODUCT(W3333:X3333,PAINEL_PESOS!$C$28:$C$29)</f>
        <v/>
      </c>
      <c r="I3333" s="70" t="n">
        <v>0.8796716426094962</v>
      </c>
      <c r="J3333" s="70" t="n">
        <v>0.4898987528327344</v>
      </c>
      <c r="K3333" s="71">
        <f>IF(NOT(AND(PAINEL_PESOS!$D$12="OK - 100%",PAINEL_PESOS!$F$20="OK - 100%",PAINEL_PESOS!$F$24="OK - 100%",PAINEL_PESOS!$F$27="OK - 100%",PAINEL_PESOS!$F$30="OK - 100%")),"", (E3333*PAINEL_PESOS!$B$7+F3333*PAINEL_PESOS!$B$8+G3333*PAINEL_PESOS!$B$9+H3333*PAINEL_PESOS!$B$10)*I3333)</f>
        <v/>
      </c>
      <c r="L3333" s="71">
        <f>IF(K3333="","",K3333-J3333)</f>
        <v/>
      </c>
      <c r="M3333" s="71">
        <f>IF(L3333="","",ABS(L3333))</f>
        <v/>
      </c>
      <c r="N3333" t="n">
        <v>1</v>
      </c>
      <c r="O3333" t="n">
        <v>0.9887</v>
      </c>
      <c r="P3333" t="n">
        <v>0.6129883843717001</v>
      </c>
      <c r="Q3333" t="n">
        <v>0.2670222789015678</v>
      </c>
      <c r="R3333" t="n">
        <v>0.7464132809311993</v>
      </c>
      <c r="S3333" t="n">
        <v>0.62867623884653</v>
      </c>
      <c r="T3333" t="n">
        <v>1</v>
      </c>
      <c r="U3333" t="n">
        <v>0.2875790514446825</v>
      </c>
      <c r="V3333" t="n">
        <v>0</v>
      </c>
      <c r="W3333" t="n">
        <v>0.3033723413331844</v>
      </c>
      <c r="X3333" t="n">
        <v>0.8465877046962238</v>
      </c>
    </row>
    <row r="3334">
      <c r="A3334" t="inlineStr">
        <is>
          <t>3505807</t>
        </is>
      </c>
      <c r="B3334" t="inlineStr">
        <is>
          <t>Bastos</t>
        </is>
      </c>
      <c r="C3334" t="inlineStr">
        <is>
          <t>SP</t>
        </is>
      </c>
      <c r="D3334" t="inlineStr">
        <is>
          <t>REGIÃO SUDESTE</t>
        </is>
      </c>
      <c r="E3334" s="70">
        <f>SUMPRODUCT(N3334:Q3334,PAINEL_PESOS!$C$16:$C$19)</f>
        <v/>
      </c>
      <c r="F3334" s="70">
        <f>SUMPRODUCT(R3334:T3334,PAINEL_PESOS!$C$21:$C$23)</f>
        <v/>
      </c>
      <c r="G3334" s="70">
        <f>SUMPRODUCT(U3334:V3334,PAINEL_PESOS!$C$25:$C$26)</f>
        <v/>
      </c>
      <c r="H3334" s="70">
        <f>SUMPRODUCT(W3334:X3334,PAINEL_PESOS!$C$28:$C$29)</f>
        <v/>
      </c>
      <c r="I3334" s="70" t="n">
        <v>0.9818122322199689</v>
      </c>
      <c r="J3334" s="70" t="n">
        <v>0.6745789946600373</v>
      </c>
      <c r="K3334" s="71">
        <f>IF(NOT(AND(PAINEL_PESOS!$D$12="OK - 100%",PAINEL_PESOS!$F$20="OK - 100%",PAINEL_PESOS!$F$24="OK - 100%",PAINEL_PESOS!$F$27="OK - 100%",PAINEL_PESOS!$F$30="OK - 100%")),"", (E3334*PAINEL_PESOS!$B$7+F3334*PAINEL_PESOS!$B$8+G3334*PAINEL_PESOS!$B$9+H3334*PAINEL_PESOS!$B$10)*I3334)</f>
        <v/>
      </c>
      <c r="L3334" s="71">
        <f>IF(K3334="","",K3334-J3334)</f>
        <v/>
      </c>
      <c r="M3334" s="71">
        <f>IF(L3334="","",ABS(L3334))</f>
        <v/>
      </c>
      <c r="N3334" t="n">
        <v>1</v>
      </c>
      <c r="O3334" t="n">
        <v>0.9915</v>
      </c>
      <c r="P3334" t="n">
        <v>0.8429778247096094</v>
      </c>
      <c r="Q3334" t="n">
        <v>0.9616931322349443</v>
      </c>
      <c r="R3334" t="n">
        <v>0.3892420809514462</v>
      </c>
      <c r="S3334" t="n">
        <v>0.9632556851799682</v>
      </c>
      <c r="T3334" t="n">
        <v>0.9469101357579156</v>
      </c>
      <c r="U3334" t="n">
        <v>0.0821864046338871</v>
      </c>
      <c r="V3334" t="n">
        <v>0.7078567517284815</v>
      </c>
      <c r="W3334" t="n">
        <v>0.4272762386188212</v>
      </c>
      <c r="X3334" t="n">
        <v>0.8482594195878704</v>
      </c>
    </row>
    <row r="3335">
      <c r="A3335" t="inlineStr">
        <is>
          <t>3505906</t>
        </is>
      </c>
      <c r="B3335" t="inlineStr">
        <is>
          <t>Batatais</t>
        </is>
      </c>
      <c r="C3335" t="inlineStr">
        <is>
          <t>SP</t>
        </is>
      </c>
      <c r="D3335" t="inlineStr">
        <is>
          <t>REGIÃO SUDESTE</t>
        </is>
      </c>
      <c r="E3335" s="70">
        <f>SUMPRODUCT(N3335:Q3335,PAINEL_PESOS!$C$16:$C$19)</f>
        <v/>
      </c>
      <c r="F3335" s="70">
        <f>SUMPRODUCT(R3335:T3335,PAINEL_PESOS!$C$21:$C$23)</f>
        <v/>
      </c>
      <c r="G3335" s="70">
        <f>SUMPRODUCT(U3335:V3335,PAINEL_PESOS!$C$25:$C$26)</f>
        <v/>
      </c>
      <c r="H3335" s="70">
        <f>SUMPRODUCT(W3335:X3335,PAINEL_PESOS!$C$28:$C$29)</f>
        <v/>
      </c>
      <c r="I3335" s="70" t="n">
        <v>0.9893469443669118</v>
      </c>
      <c r="J3335" s="70" t="n">
        <v>0.640345765552649</v>
      </c>
      <c r="K3335" s="71">
        <f>IF(NOT(AND(PAINEL_PESOS!$D$12="OK - 100%",PAINEL_PESOS!$F$20="OK - 100%",PAINEL_PESOS!$F$24="OK - 100%",PAINEL_PESOS!$F$27="OK - 100%",PAINEL_PESOS!$F$30="OK - 100%")),"", (E3335*PAINEL_PESOS!$B$7+F3335*PAINEL_PESOS!$B$8+G3335*PAINEL_PESOS!$B$9+H3335*PAINEL_PESOS!$B$10)*I3335)</f>
        <v/>
      </c>
      <c r="L3335" s="71">
        <f>IF(K3335="","",K3335-J3335)</f>
        <v/>
      </c>
      <c r="M3335" s="71">
        <f>IF(L3335="","",ABS(L3335))</f>
        <v/>
      </c>
      <c r="N3335" t="n">
        <v>1</v>
      </c>
      <c r="O3335" t="n">
        <v>1</v>
      </c>
      <c r="P3335" t="n">
        <v>0.8383315733896515</v>
      </c>
      <c r="Q3335" t="n">
        <v>0.9757120606050576</v>
      </c>
      <c r="R3335" t="n">
        <v>0.458228109798138</v>
      </c>
      <c r="S3335" t="n">
        <v>0.9247384815377632</v>
      </c>
      <c r="T3335" t="n">
        <v>0.9951710213442669</v>
      </c>
      <c r="U3335" t="n">
        <v>0.1611000172845456</v>
      </c>
      <c r="V3335" t="n">
        <v>0.4745834828826087</v>
      </c>
      <c r="W3335" t="n">
        <v>0.1902050911826871</v>
      </c>
      <c r="X3335" t="n">
        <v>0.8595913839363982</v>
      </c>
    </row>
    <row r="3336">
      <c r="A3336" t="inlineStr">
        <is>
          <t>3506003</t>
        </is>
      </c>
      <c r="B3336" t="inlineStr">
        <is>
          <t>Bauru</t>
        </is>
      </c>
      <c r="C3336" t="inlineStr">
        <is>
          <t>SP</t>
        </is>
      </c>
      <c r="D3336" t="inlineStr">
        <is>
          <t>REGIÃO SUDESTE</t>
        </is>
      </c>
      <c r="E3336" s="70">
        <f>SUMPRODUCT(N3336:Q3336,PAINEL_PESOS!$C$16:$C$19)</f>
        <v/>
      </c>
      <c r="F3336" s="70">
        <f>SUMPRODUCT(R3336:T3336,PAINEL_PESOS!$C$21:$C$23)</f>
        <v/>
      </c>
      <c r="G3336" s="70">
        <f>SUMPRODUCT(U3336:V3336,PAINEL_PESOS!$C$25:$C$26)</f>
        <v/>
      </c>
      <c r="H3336" s="70">
        <f>SUMPRODUCT(W3336:X3336,PAINEL_PESOS!$C$28:$C$29)</f>
        <v/>
      </c>
      <c r="I3336" s="70" t="n">
        <v>0.9759149035920365</v>
      </c>
      <c r="J3336" s="70" t="n">
        <v>0.6464766872939208</v>
      </c>
      <c r="K3336" s="71">
        <f>IF(NOT(AND(PAINEL_PESOS!$D$12="OK - 100%",PAINEL_PESOS!$F$20="OK - 100%",PAINEL_PESOS!$F$24="OK - 100%",PAINEL_PESOS!$F$27="OK - 100%",PAINEL_PESOS!$F$30="OK - 100%")),"", (E3336*PAINEL_PESOS!$B$7+F3336*PAINEL_PESOS!$B$8+G3336*PAINEL_PESOS!$B$9+H3336*PAINEL_PESOS!$B$10)*I3336)</f>
        <v/>
      </c>
      <c r="L3336" s="71">
        <f>IF(K3336="","",K3336-J3336)</f>
        <v/>
      </c>
      <c r="M3336" s="71">
        <f>IF(L3336="","",ABS(L3336))</f>
        <v/>
      </c>
      <c r="N3336" t="n">
        <v>1</v>
      </c>
      <c r="O3336" t="n">
        <v>1</v>
      </c>
      <c r="P3336" t="n">
        <v>0.5092925026399155</v>
      </c>
      <c r="Q3336" t="n">
        <v>0.8622695416435711</v>
      </c>
      <c r="R3336" t="n">
        <v>0.6296242619952133</v>
      </c>
      <c r="S3336" t="n">
        <v>0.9828231139202783</v>
      </c>
      <c r="T3336" t="n">
        <v>0.9840888888443335</v>
      </c>
      <c r="U3336" t="n">
        <v>0.0790905168878582</v>
      </c>
      <c r="V3336" t="n">
        <v>0.6847350276884843</v>
      </c>
      <c r="W3336" t="n">
        <v>0.2928307217049996</v>
      </c>
      <c r="X3336" t="n">
        <v>0.8259898287390472</v>
      </c>
    </row>
    <row r="3337">
      <c r="A3337" t="inlineStr">
        <is>
          <t>3506102</t>
        </is>
      </c>
      <c r="B3337" t="inlineStr">
        <is>
          <t>Bebedouro</t>
        </is>
      </c>
      <c r="C3337" t="inlineStr">
        <is>
          <t>SP</t>
        </is>
      </c>
      <c r="D3337" t="inlineStr">
        <is>
          <t>REGIÃO SUDESTE</t>
        </is>
      </c>
      <c r="E3337" s="70">
        <f>SUMPRODUCT(N3337:Q3337,PAINEL_PESOS!$C$16:$C$19)</f>
        <v/>
      </c>
      <c r="F3337" s="70">
        <f>SUMPRODUCT(R3337:T3337,PAINEL_PESOS!$C$21:$C$23)</f>
        <v/>
      </c>
      <c r="G3337" s="70">
        <f>SUMPRODUCT(U3337:V3337,PAINEL_PESOS!$C$25:$C$26)</f>
        <v/>
      </c>
      <c r="H3337" s="70">
        <f>SUMPRODUCT(W3337:X3337,PAINEL_PESOS!$C$28:$C$29)</f>
        <v/>
      </c>
      <c r="I3337" s="70" t="n">
        <v>0.986017755834972</v>
      </c>
      <c r="J3337" s="70" t="n">
        <v>0.5658355129258011</v>
      </c>
      <c r="K3337" s="71">
        <f>IF(NOT(AND(PAINEL_PESOS!$D$12="OK - 100%",PAINEL_PESOS!$F$20="OK - 100%",PAINEL_PESOS!$F$24="OK - 100%",PAINEL_PESOS!$F$27="OK - 100%",PAINEL_PESOS!$F$30="OK - 100%")),"", (E3337*PAINEL_PESOS!$B$7+F3337*PAINEL_PESOS!$B$8+G3337*PAINEL_PESOS!$B$9+H3337*PAINEL_PESOS!$B$10)*I3337)</f>
        <v/>
      </c>
      <c r="L3337" s="71">
        <f>IF(K3337="","",K3337-J3337)</f>
        <v/>
      </c>
      <c r="M3337" s="71">
        <f>IF(L3337="","",ABS(L3337))</f>
        <v/>
      </c>
      <c r="N3337" t="n">
        <v>1</v>
      </c>
      <c r="O3337" t="n">
        <v>1</v>
      </c>
      <c r="P3337" t="n">
        <v>0.6473072861668427</v>
      </c>
      <c r="Q3337" t="n">
        <v>0.9581071577758935</v>
      </c>
      <c r="R3337" t="n">
        <v>0.5026724912362698</v>
      </c>
      <c r="S3337" t="n">
        <v>0.9912086525777828</v>
      </c>
      <c r="T3337" t="n">
        <v>0.9611032559815879</v>
      </c>
      <c r="U3337" t="n">
        <v>0.1246221749062788</v>
      </c>
      <c r="V3337" t="n">
        <v>0</v>
      </c>
      <c r="W3337" t="n">
        <v>0.1737380793003679</v>
      </c>
      <c r="X3337" t="n">
        <v>0.8531510935901774</v>
      </c>
    </row>
    <row r="3338">
      <c r="A3338" t="inlineStr">
        <is>
          <t>3506201</t>
        </is>
      </c>
      <c r="B3338" t="inlineStr">
        <is>
          <t>Bento de Abreu</t>
        </is>
      </c>
      <c r="C3338" t="inlineStr">
        <is>
          <t>SP</t>
        </is>
      </c>
      <c r="D3338" t="inlineStr">
        <is>
          <t>REGIÃO SUDESTE</t>
        </is>
      </c>
      <c r="E3338" s="70">
        <f>SUMPRODUCT(N3338:Q3338,PAINEL_PESOS!$C$16:$C$19)</f>
        <v/>
      </c>
      <c r="F3338" s="70">
        <f>SUMPRODUCT(R3338:T3338,PAINEL_PESOS!$C$21:$C$23)</f>
        <v/>
      </c>
      <c r="G3338" s="70">
        <f>SUMPRODUCT(U3338:V3338,PAINEL_PESOS!$C$25:$C$26)</f>
        <v/>
      </c>
      <c r="H3338" s="70">
        <f>SUMPRODUCT(W3338:X3338,PAINEL_PESOS!$C$28:$C$29)</f>
        <v/>
      </c>
      <c r="I3338" s="70" t="n">
        <v>0.9938285526790485</v>
      </c>
      <c r="J3338" s="70" t="n">
        <v>0.6570390857506321</v>
      </c>
      <c r="K3338" s="71">
        <f>IF(NOT(AND(PAINEL_PESOS!$D$12="OK - 100%",PAINEL_PESOS!$F$20="OK - 100%",PAINEL_PESOS!$F$24="OK - 100%",PAINEL_PESOS!$F$27="OK - 100%",PAINEL_PESOS!$F$30="OK - 100%")),"", (E3338*PAINEL_PESOS!$B$7+F3338*PAINEL_PESOS!$B$8+G3338*PAINEL_PESOS!$B$9+H3338*PAINEL_PESOS!$B$10)*I3338)</f>
        <v/>
      </c>
      <c r="L3338" s="71">
        <f>IF(K3338="","",K3338-J3338)</f>
        <v/>
      </c>
      <c r="M3338" s="71">
        <f>IF(L3338="","",ABS(L3338))</f>
        <v/>
      </c>
      <c r="N3338" t="n">
        <v>1</v>
      </c>
      <c r="O3338" t="n">
        <v>1</v>
      </c>
      <c r="P3338" t="n">
        <v>0.7936642027455122</v>
      </c>
      <c r="Q3338" t="n">
        <v>0.9977766625912737</v>
      </c>
      <c r="R3338" t="n">
        <v>0.228434290696763</v>
      </c>
      <c r="S3338" t="n">
        <v>0.9361269522720223</v>
      </c>
      <c r="T3338" t="n">
        <v>0.9979050413068493</v>
      </c>
      <c r="U3338" t="n">
        <v>0.0746564623425027</v>
      </c>
      <c r="V3338" t="n">
        <v>0.6436637451071335</v>
      </c>
      <c r="W3338" t="n">
        <v>0.3883319186611897</v>
      </c>
      <c r="X3338" t="n">
        <v>0.8449364336541337</v>
      </c>
    </row>
    <row r="3339">
      <c r="A3339" t="inlineStr">
        <is>
          <t>3506300</t>
        </is>
      </c>
      <c r="B3339" t="inlineStr">
        <is>
          <t>Bernardino de Campos</t>
        </is>
      </c>
      <c r="C3339" t="inlineStr">
        <is>
          <t>SP</t>
        </is>
      </c>
      <c r="D3339" t="inlineStr">
        <is>
          <t>REGIÃO SUDESTE</t>
        </is>
      </c>
      <c r="E3339" s="70">
        <f>SUMPRODUCT(N3339:Q3339,PAINEL_PESOS!$C$16:$C$19)</f>
        <v/>
      </c>
      <c r="F3339" s="70">
        <f>SUMPRODUCT(R3339:T3339,PAINEL_PESOS!$C$21:$C$23)</f>
        <v/>
      </c>
      <c r="G3339" s="70">
        <f>SUMPRODUCT(U3339:V3339,PAINEL_PESOS!$C$25:$C$26)</f>
        <v/>
      </c>
      <c r="H3339" s="70">
        <f>SUMPRODUCT(W3339:X3339,PAINEL_PESOS!$C$28:$C$29)</f>
        <v/>
      </c>
      <c r="I3339" s="70" t="n">
        <v>0.9908619108240049</v>
      </c>
      <c r="J3339" s="70" t="n">
        <v>0.6804140280110758</v>
      </c>
      <c r="K3339" s="71">
        <f>IF(NOT(AND(PAINEL_PESOS!$D$12="OK - 100%",PAINEL_PESOS!$F$20="OK - 100%",PAINEL_PESOS!$F$24="OK - 100%",PAINEL_PESOS!$F$27="OK - 100%",PAINEL_PESOS!$F$30="OK - 100%")),"", (E3339*PAINEL_PESOS!$B$7+F3339*PAINEL_PESOS!$B$8+G3339*PAINEL_PESOS!$B$9+H3339*PAINEL_PESOS!$B$10)*I3339)</f>
        <v/>
      </c>
      <c r="L3339" s="71">
        <f>IF(K3339="","",K3339-J3339)</f>
        <v/>
      </c>
      <c r="M3339" s="71">
        <f>IF(L3339="","",ABS(L3339))</f>
        <v/>
      </c>
      <c r="N3339" t="n">
        <v>1</v>
      </c>
      <c r="O3339" t="n">
        <v>1</v>
      </c>
      <c r="P3339" t="n">
        <v>0.6708553326293558</v>
      </c>
      <c r="Q3339" t="n">
        <v>0.9965840354806467</v>
      </c>
      <c r="R3339" t="n">
        <v>0.2982016265395268</v>
      </c>
      <c r="S3339" t="n">
        <v>0.9978088554615007</v>
      </c>
      <c r="T3339" t="n">
        <v>0.9565570510522009</v>
      </c>
      <c r="U3339" t="n">
        <v>0.2012473837096624</v>
      </c>
      <c r="V3339" t="n">
        <v>0.7161663382895742</v>
      </c>
      <c r="W3339" t="n">
        <v>0.4036932002311698</v>
      </c>
      <c r="X3339" t="n">
        <v>0.8369741355810203</v>
      </c>
    </row>
    <row r="3340">
      <c r="A3340" t="inlineStr">
        <is>
          <t>3506359</t>
        </is>
      </c>
      <c r="B3340" t="inlineStr">
        <is>
          <t>Bertioga</t>
        </is>
      </c>
      <c r="C3340" t="inlineStr">
        <is>
          <t>SP</t>
        </is>
      </c>
      <c r="D3340" t="inlineStr">
        <is>
          <t>REGIÃO SUDESTE</t>
        </is>
      </c>
      <c r="E3340" s="70">
        <f>SUMPRODUCT(N3340:Q3340,PAINEL_PESOS!$C$16:$C$19)</f>
        <v/>
      </c>
      <c r="F3340" s="70">
        <f>SUMPRODUCT(R3340:T3340,PAINEL_PESOS!$C$21:$C$23)</f>
        <v/>
      </c>
      <c r="G3340" s="70">
        <f>SUMPRODUCT(U3340:V3340,PAINEL_PESOS!$C$25:$C$26)</f>
        <v/>
      </c>
      <c r="H3340" s="70">
        <f>SUMPRODUCT(W3340:X3340,PAINEL_PESOS!$C$28:$C$29)</f>
        <v/>
      </c>
      <c r="I3340" s="70" t="n">
        <v>0.9947229876199395</v>
      </c>
      <c r="J3340" s="70" t="n">
        <v>0.6943726961792911</v>
      </c>
      <c r="K3340" s="71">
        <f>IF(NOT(AND(PAINEL_PESOS!$D$12="OK - 100%",PAINEL_PESOS!$F$20="OK - 100%",PAINEL_PESOS!$F$24="OK - 100%",PAINEL_PESOS!$F$27="OK - 100%",PAINEL_PESOS!$F$30="OK - 100%")),"", (E3340*PAINEL_PESOS!$B$7+F3340*PAINEL_PESOS!$B$8+G3340*PAINEL_PESOS!$B$9+H3340*PAINEL_PESOS!$B$10)*I3340)</f>
        <v/>
      </c>
      <c r="L3340" s="71">
        <f>IF(K3340="","",K3340-J3340)</f>
        <v/>
      </c>
      <c r="M3340" s="71">
        <f>IF(L3340="","",ABS(L3340))</f>
        <v/>
      </c>
      <c r="N3340" t="n">
        <v>0.2</v>
      </c>
      <c r="O3340" t="n">
        <v>0.978</v>
      </c>
      <c r="P3340" t="n">
        <v>0.640337909186906</v>
      </c>
      <c r="Q3340" t="n">
        <v>0.964008559026942</v>
      </c>
      <c r="R3340" t="n">
        <v>0.4372967270687871</v>
      </c>
      <c r="S3340" t="n">
        <v>0.9998886945112174</v>
      </c>
      <c r="T3340" t="n">
        <v>1</v>
      </c>
      <c r="U3340" t="n">
        <v>0.8642119661448566</v>
      </c>
      <c r="V3340" t="n">
        <v>0.5130591169249126</v>
      </c>
      <c r="W3340" t="n">
        <v>0.4024743001543499</v>
      </c>
      <c r="X3340" t="n">
        <v>0.7887418869801572</v>
      </c>
    </row>
    <row r="3341">
      <c r="A3341" t="inlineStr">
        <is>
          <t>3506409</t>
        </is>
      </c>
      <c r="B3341" t="inlineStr">
        <is>
          <t>Bilac</t>
        </is>
      </c>
      <c r="C3341" t="inlineStr">
        <is>
          <t>SP</t>
        </is>
      </c>
      <c r="D3341" t="inlineStr">
        <is>
          <t>REGIÃO SUDESTE</t>
        </is>
      </c>
      <c r="E3341" s="70">
        <f>SUMPRODUCT(N3341:Q3341,PAINEL_PESOS!$C$16:$C$19)</f>
        <v/>
      </c>
      <c r="F3341" s="70">
        <f>SUMPRODUCT(R3341:T3341,PAINEL_PESOS!$C$21:$C$23)</f>
        <v/>
      </c>
      <c r="G3341" s="70">
        <f>SUMPRODUCT(U3341:V3341,PAINEL_PESOS!$C$25:$C$26)</f>
        <v/>
      </c>
      <c r="H3341" s="70">
        <f>SUMPRODUCT(W3341:X3341,PAINEL_PESOS!$C$28:$C$29)</f>
        <v/>
      </c>
      <c r="I3341" s="70" t="n">
        <v>0.9959005839281442</v>
      </c>
      <c r="J3341" s="70" t="n">
        <v>0.6635875646272382</v>
      </c>
      <c r="K3341" s="71">
        <f>IF(NOT(AND(PAINEL_PESOS!$D$12="OK - 100%",PAINEL_PESOS!$F$20="OK - 100%",PAINEL_PESOS!$F$24="OK - 100%",PAINEL_PESOS!$F$27="OK - 100%",PAINEL_PESOS!$F$30="OK - 100%")),"", (E3341*PAINEL_PESOS!$B$7+F3341*PAINEL_PESOS!$B$8+G3341*PAINEL_PESOS!$B$9+H3341*PAINEL_PESOS!$B$10)*I3341)</f>
        <v/>
      </c>
      <c r="L3341" s="71">
        <f>IF(K3341="","",K3341-J3341)</f>
        <v/>
      </c>
      <c r="M3341" s="71">
        <f>IF(L3341="","",ABS(L3341))</f>
        <v/>
      </c>
      <c r="N3341" t="n">
        <v>1</v>
      </c>
      <c r="O3341" t="n">
        <v>1</v>
      </c>
      <c r="P3341" t="n">
        <v>0.9246040126715944</v>
      </c>
      <c r="Q3341" t="n">
        <v>0.9845129217377783</v>
      </c>
      <c r="R3341" t="n">
        <v>0.2346541459708334</v>
      </c>
      <c r="S3341" t="n">
        <v>0.9961997479526157</v>
      </c>
      <c r="T3341" t="n">
        <v>0.9920710404669558</v>
      </c>
      <c r="U3341" t="n">
        <v>0.0710264483510286</v>
      </c>
      <c r="V3341" t="n">
        <v>0.665342998138107</v>
      </c>
      <c r="W3341" t="n">
        <v>0.3286714320993047</v>
      </c>
      <c r="X3341" t="n">
        <v>0.8290033682530378</v>
      </c>
    </row>
    <row r="3342">
      <c r="A3342" t="inlineStr">
        <is>
          <t>3506508</t>
        </is>
      </c>
      <c r="B3342" t="inlineStr">
        <is>
          <t>Birigui</t>
        </is>
      </c>
      <c r="C3342" t="inlineStr">
        <is>
          <t>SP</t>
        </is>
      </c>
      <c r="D3342" t="inlineStr">
        <is>
          <t>REGIÃO SUDESTE</t>
        </is>
      </c>
      <c r="E3342" s="70">
        <f>SUMPRODUCT(N3342:Q3342,PAINEL_PESOS!$C$16:$C$19)</f>
        <v/>
      </c>
      <c r="F3342" s="70">
        <f>SUMPRODUCT(R3342:T3342,PAINEL_PESOS!$C$21:$C$23)</f>
        <v/>
      </c>
      <c r="G3342" s="70">
        <f>SUMPRODUCT(U3342:V3342,PAINEL_PESOS!$C$25:$C$26)</f>
        <v/>
      </c>
      <c r="H3342" s="70">
        <f>SUMPRODUCT(W3342:X3342,PAINEL_PESOS!$C$28:$C$29)</f>
        <v/>
      </c>
      <c r="I3342" s="70" t="n">
        <v>0.9772918026443388</v>
      </c>
      <c r="J3342" s="70" t="n">
        <v>0.6325950813530626</v>
      </c>
      <c r="K3342" s="71">
        <f>IF(NOT(AND(PAINEL_PESOS!$D$12="OK - 100%",PAINEL_PESOS!$F$20="OK - 100%",PAINEL_PESOS!$F$24="OK - 100%",PAINEL_PESOS!$F$27="OK - 100%",PAINEL_PESOS!$F$30="OK - 100%")),"", (E3342*PAINEL_PESOS!$B$7+F3342*PAINEL_PESOS!$B$8+G3342*PAINEL_PESOS!$B$9+H3342*PAINEL_PESOS!$B$10)*I3342)</f>
        <v/>
      </c>
      <c r="L3342" s="71">
        <f>IF(K3342="","",K3342-J3342)</f>
        <v/>
      </c>
      <c r="M3342" s="71">
        <f>IF(L3342="","",ABS(L3342))</f>
        <v/>
      </c>
      <c r="N3342" t="n">
        <v>1</v>
      </c>
      <c r="O3342" t="n">
        <v>0.9865</v>
      </c>
      <c r="P3342" t="n">
        <v>0.5228088701161564</v>
      </c>
      <c r="Q3342" t="n">
        <v>0.9208017307187272</v>
      </c>
      <c r="R3342" t="n">
        <v>0.4938895651505687</v>
      </c>
      <c r="S3342" t="n">
        <v>0.9205066888116586</v>
      </c>
      <c r="T3342" t="n">
        <v>0.9697269559261628</v>
      </c>
      <c r="U3342" t="n">
        <v>0.06958918479753951</v>
      </c>
      <c r="V3342" t="n">
        <v>0.6765473477749739</v>
      </c>
      <c r="W3342" t="n">
        <v>0.305049527853146</v>
      </c>
      <c r="X3342" t="n">
        <v>0.8226948487128547</v>
      </c>
    </row>
    <row r="3343">
      <c r="A3343" t="inlineStr">
        <is>
          <t>3506607</t>
        </is>
      </c>
      <c r="B3343" t="inlineStr">
        <is>
          <t>Biritiba-Mirim</t>
        </is>
      </c>
      <c r="C3343" t="inlineStr">
        <is>
          <t>SP</t>
        </is>
      </c>
      <c r="D3343" t="inlineStr">
        <is>
          <t>REGIÃO SUDESTE</t>
        </is>
      </c>
      <c r="E3343" s="70">
        <f>SUMPRODUCT(N3343:Q3343,PAINEL_PESOS!$C$16:$C$19)</f>
        <v/>
      </c>
      <c r="F3343" s="70">
        <f>SUMPRODUCT(R3343:T3343,PAINEL_PESOS!$C$21:$C$23)</f>
        <v/>
      </c>
      <c r="G3343" s="70">
        <f>SUMPRODUCT(U3343:V3343,PAINEL_PESOS!$C$25:$C$26)</f>
        <v/>
      </c>
      <c r="H3343" s="70">
        <f>SUMPRODUCT(W3343:X3343,PAINEL_PESOS!$C$28:$C$29)</f>
        <v/>
      </c>
      <c r="I3343" s="70" t="n">
        <v>0.9921475210199537</v>
      </c>
      <c r="J3343" s="70" t="n">
        <v>0.6485787456775211</v>
      </c>
      <c r="K3343" s="71">
        <f>IF(NOT(AND(PAINEL_PESOS!$D$12="OK - 100%",PAINEL_PESOS!$F$20="OK - 100%",PAINEL_PESOS!$F$24="OK - 100%",PAINEL_PESOS!$F$27="OK - 100%",PAINEL_PESOS!$F$30="OK - 100%")),"", (E3343*PAINEL_PESOS!$B$7+F3343*PAINEL_PESOS!$B$8+G3343*PAINEL_PESOS!$B$9+H3343*PAINEL_PESOS!$B$10)*I3343)</f>
        <v/>
      </c>
      <c r="L3343" s="71">
        <f>IF(K3343="","",K3343-J3343)</f>
        <v/>
      </c>
      <c r="M3343" s="71">
        <f>IF(L3343="","",ABS(L3343))</f>
        <v/>
      </c>
      <c r="N3343" t="n">
        <v>0.2</v>
      </c>
      <c r="O3343" t="n">
        <v>1</v>
      </c>
      <c r="P3343" t="n">
        <v>0.6946145723336853</v>
      </c>
      <c r="Q3343" t="n">
        <v>0.9876751155977513</v>
      </c>
      <c r="R3343" t="n">
        <v>0.3552391607717842</v>
      </c>
      <c r="S3343" t="n">
        <v>0.9997591429801881</v>
      </c>
      <c r="T3343" t="n">
        <v>0.9688359135011748</v>
      </c>
      <c r="U3343" t="n">
        <v>0.5231032853313935</v>
      </c>
      <c r="V3343" t="n">
        <v>0.5494665923218156</v>
      </c>
      <c r="W3343" t="n">
        <v>0.3437876000832199</v>
      </c>
      <c r="X3343" t="n">
        <v>0.8229709104709135</v>
      </c>
    </row>
    <row r="3344">
      <c r="A3344" t="inlineStr">
        <is>
          <t>3506706</t>
        </is>
      </c>
      <c r="B3344" t="inlineStr">
        <is>
          <t>Boa Esperança do Sul</t>
        </is>
      </c>
      <c r="C3344" t="inlineStr">
        <is>
          <t>SP</t>
        </is>
      </c>
      <c r="D3344" t="inlineStr">
        <is>
          <t>REGIÃO SUDESTE</t>
        </is>
      </c>
      <c r="E3344" s="70">
        <f>SUMPRODUCT(N3344:Q3344,PAINEL_PESOS!$C$16:$C$19)</f>
        <v/>
      </c>
      <c r="F3344" s="70">
        <f>SUMPRODUCT(R3344:T3344,PAINEL_PESOS!$C$21:$C$23)</f>
        <v/>
      </c>
      <c r="G3344" s="70">
        <f>SUMPRODUCT(U3344:V3344,PAINEL_PESOS!$C$25:$C$26)</f>
        <v/>
      </c>
      <c r="H3344" s="70">
        <f>SUMPRODUCT(W3344:X3344,PAINEL_PESOS!$C$28:$C$29)</f>
        <v/>
      </c>
      <c r="I3344" s="70" t="n">
        <v>0.9707441081944371</v>
      </c>
      <c r="J3344" s="70" t="n">
        <v>0.59681079680847</v>
      </c>
      <c r="K3344" s="71">
        <f>IF(NOT(AND(PAINEL_PESOS!$D$12="OK - 100%",PAINEL_PESOS!$F$20="OK - 100%",PAINEL_PESOS!$F$24="OK - 100%",PAINEL_PESOS!$F$27="OK - 100%",PAINEL_PESOS!$F$30="OK - 100%")),"", (E3344*PAINEL_PESOS!$B$7+F3344*PAINEL_PESOS!$B$8+G3344*PAINEL_PESOS!$B$9+H3344*PAINEL_PESOS!$B$10)*I3344)</f>
        <v/>
      </c>
      <c r="L3344" s="71">
        <f>IF(K3344="","",K3344-J3344)</f>
        <v/>
      </c>
      <c r="M3344" s="71">
        <f>IF(L3344="","",ABS(L3344))</f>
        <v/>
      </c>
      <c r="N3344" t="n">
        <v>0.2</v>
      </c>
      <c r="O3344" t="n">
        <v>1</v>
      </c>
      <c r="P3344" t="n">
        <v>1</v>
      </c>
      <c r="Q3344" t="n">
        <v>0.9940955662791661</v>
      </c>
      <c r="R3344" t="n">
        <v>0.3024043185688188</v>
      </c>
      <c r="S3344" t="n">
        <v>0.9991723599819868</v>
      </c>
      <c r="T3344" t="n">
        <v>0.8542265498758942</v>
      </c>
      <c r="U3344" t="n">
        <v>0.1314582165134472</v>
      </c>
      <c r="V3344" t="n">
        <v>0.6665303025855611</v>
      </c>
      <c r="W3344" t="n">
        <v>0.2421860007690779</v>
      </c>
      <c r="X3344" t="n">
        <v>0.8439534510628161</v>
      </c>
    </row>
    <row r="3345">
      <c r="A3345" t="inlineStr">
        <is>
          <t>3506805</t>
        </is>
      </c>
      <c r="B3345" t="inlineStr">
        <is>
          <t>Bocaina</t>
        </is>
      </c>
      <c r="C3345" t="inlineStr">
        <is>
          <t>SP</t>
        </is>
      </c>
      <c r="D3345" t="inlineStr">
        <is>
          <t>REGIÃO SUDESTE</t>
        </is>
      </c>
      <c r="E3345" s="70">
        <f>SUMPRODUCT(N3345:Q3345,PAINEL_PESOS!$C$16:$C$19)</f>
        <v/>
      </c>
      <c r="F3345" s="70">
        <f>SUMPRODUCT(R3345:T3345,PAINEL_PESOS!$C$21:$C$23)</f>
        <v/>
      </c>
      <c r="G3345" s="70">
        <f>SUMPRODUCT(U3345:V3345,PAINEL_PESOS!$C$25:$C$26)</f>
        <v/>
      </c>
      <c r="H3345" s="70">
        <f>SUMPRODUCT(W3345:X3345,PAINEL_PESOS!$C$28:$C$29)</f>
        <v/>
      </c>
      <c r="I3345" s="70" t="n">
        <v>0.9872458185879041</v>
      </c>
      <c r="J3345" s="70" t="n">
        <v>0.6377705408716861</v>
      </c>
      <c r="K3345" s="71">
        <f>IF(NOT(AND(PAINEL_PESOS!$D$12="OK - 100%",PAINEL_PESOS!$F$20="OK - 100%",PAINEL_PESOS!$F$24="OK - 100%",PAINEL_PESOS!$F$27="OK - 100%",PAINEL_PESOS!$F$30="OK - 100%")),"", (E3345*PAINEL_PESOS!$B$7+F3345*PAINEL_PESOS!$B$8+G3345*PAINEL_PESOS!$B$9+H3345*PAINEL_PESOS!$B$10)*I3345)</f>
        <v/>
      </c>
      <c r="L3345" s="71">
        <f>IF(K3345="","",K3345-J3345)</f>
        <v/>
      </c>
      <c r="M3345" s="71">
        <f>IF(L3345="","",ABS(L3345))</f>
        <v/>
      </c>
      <c r="N3345" t="n">
        <v>1</v>
      </c>
      <c r="O3345" t="n">
        <v>0.9919</v>
      </c>
      <c r="P3345" t="n">
        <v>0.7012671594508976</v>
      </c>
      <c r="Q3345" t="n">
        <v>0.9921827012246826</v>
      </c>
      <c r="R3345" t="n">
        <v>0.2547962958611201</v>
      </c>
      <c r="S3345" t="n">
        <v>0.871112443049321</v>
      </c>
      <c r="T3345" t="n">
        <v>0.9961058322302649</v>
      </c>
      <c r="U3345" t="n">
        <v>0.1058661402110739</v>
      </c>
      <c r="V3345" t="n">
        <v>0.7111656040889549</v>
      </c>
      <c r="W3345" t="n">
        <v>0.2584315129948998</v>
      </c>
      <c r="X3345" t="n">
        <v>0.8352643749760642</v>
      </c>
    </row>
    <row r="3346">
      <c r="A3346" t="inlineStr">
        <is>
          <t>3506904</t>
        </is>
      </c>
      <c r="B3346" t="inlineStr">
        <is>
          <t>Bofete</t>
        </is>
      </c>
      <c r="C3346" t="inlineStr">
        <is>
          <t>SP</t>
        </is>
      </c>
      <c r="D3346" t="inlineStr">
        <is>
          <t>REGIÃO SUDESTE</t>
        </is>
      </c>
      <c r="E3346" s="70">
        <f>SUMPRODUCT(N3346:Q3346,PAINEL_PESOS!$C$16:$C$19)</f>
        <v/>
      </c>
      <c r="F3346" s="70">
        <f>SUMPRODUCT(R3346:T3346,PAINEL_PESOS!$C$21:$C$23)</f>
        <v/>
      </c>
      <c r="G3346" s="70">
        <f>SUMPRODUCT(U3346:V3346,PAINEL_PESOS!$C$25:$C$26)</f>
        <v/>
      </c>
      <c r="H3346" s="70">
        <f>SUMPRODUCT(W3346:X3346,PAINEL_PESOS!$C$28:$C$29)</f>
        <v/>
      </c>
      <c r="I3346" s="70" t="n">
        <v>0.9984831216375299</v>
      </c>
      <c r="J3346" s="70" t="n">
        <v>0.6280280168932465</v>
      </c>
      <c r="K3346" s="71">
        <f>IF(NOT(AND(PAINEL_PESOS!$D$12="OK - 100%",PAINEL_PESOS!$F$20="OK - 100%",PAINEL_PESOS!$F$24="OK - 100%",PAINEL_PESOS!$F$27="OK - 100%",PAINEL_PESOS!$F$30="OK - 100%")),"", (E3346*PAINEL_PESOS!$B$7+F3346*PAINEL_PESOS!$B$8+G3346*PAINEL_PESOS!$B$9+H3346*PAINEL_PESOS!$B$10)*I3346)</f>
        <v/>
      </c>
      <c r="L3346" s="71">
        <f>IF(K3346="","",K3346-J3346)</f>
        <v/>
      </c>
      <c r="M3346" s="71">
        <f>IF(L3346="","",ABS(L3346))</f>
        <v/>
      </c>
      <c r="N3346" t="n">
        <v>0.6</v>
      </c>
      <c r="O3346" t="n">
        <v>0.9936</v>
      </c>
      <c r="P3346" t="n">
        <v>0.8341077085533263</v>
      </c>
      <c r="Q3346" t="n">
        <v>0.9953566537414922</v>
      </c>
      <c r="R3346" t="n">
        <v>0.2352708821584652</v>
      </c>
      <c r="S3346" t="n">
        <v>0.9999859414254191</v>
      </c>
      <c r="T3346" t="n">
        <v>0.9962306134210333</v>
      </c>
      <c r="U3346" t="n">
        <v>0.193832813378151</v>
      </c>
      <c r="V3346" t="n">
        <v>0.4554443105601881</v>
      </c>
      <c r="W3346" t="n">
        <v>0.3300332620458248</v>
      </c>
      <c r="X3346" t="n">
        <v>0.8533559914564852</v>
      </c>
    </row>
    <row r="3347">
      <c r="A3347" t="inlineStr">
        <is>
          <t>3507001</t>
        </is>
      </c>
      <c r="B3347" t="inlineStr">
        <is>
          <t>Boituva</t>
        </is>
      </c>
      <c r="C3347" t="inlineStr">
        <is>
          <t>SP</t>
        </is>
      </c>
      <c r="D3347" t="inlineStr">
        <is>
          <t>REGIÃO SUDESTE</t>
        </is>
      </c>
      <c r="E3347" s="70">
        <f>SUMPRODUCT(N3347:Q3347,PAINEL_PESOS!$C$16:$C$19)</f>
        <v/>
      </c>
      <c r="F3347" s="70">
        <f>SUMPRODUCT(R3347:T3347,PAINEL_PESOS!$C$21:$C$23)</f>
        <v/>
      </c>
      <c r="G3347" s="70">
        <f>SUMPRODUCT(U3347:V3347,PAINEL_PESOS!$C$25:$C$26)</f>
        <v/>
      </c>
      <c r="H3347" s="70">
        <f>SUMPRODUCT(W3347:X3347,PAINEL_PESOS!$C$28:$C$29)</f>
        <v/>
      </c>
      <c r="I3347" s="70" t="n">
        <v>0.9700337737949918</v>
      </c>
      <c r="J3347" s="70" t="n">
        <v>0.5720608188536611</v>
      </c>
      <c r="K3347" s="71">
        <f>IF(NOT(AND(PAINEL_PESOS!$D$12="OK - 100%",PAINEL_PESOS!$F$20="OK - 100%",PAINEL_PESOS!$F$24="OK - 100%",PAINEL_PESOS!$F$27="OK - 100%",PAINEL_PESOS!$F$30="OK - 100%")),"", (E3347*PAINEL_PESOS!$B$7+F3347*PAINEL_PESOS!$B$8+G3347*PAINEL_PESOS!$B$9+H3347*PAINEL_PESOS!$B$10)*I3347)</f>
        <v/>
      </c>
      <c r="L3347" s="71">
        <f>IF(K3347="","",K3347-J3347)</f>
        <v/>
      </c>
      <c r="M3347" s="71">
        <f>IF(L3347="","",ABS(L3347))</f>
        <v/>
      </c>
      <c r="N3347" t="n">
        <v>0.6</v>
      </c>
      <c r="O3347" t="n">
        <v>0.9968</v>
      </c>
      <c r="P3347" t="n">
        <v>0.775818373812038</v>
      </c>
      <c r="Q3347" t="n">
        <v>0.9375872119854004</v>
      </c>
      <c r="R3347" t="n">
        <v>0.4859965032775742</v>
      </c>
      <c r="S3347" t="n">
        <v>0.7665066762841574</v>
      </c>
      <c r="T3347" t="n">
        <v>0.9842325050766472</v>
      </c>
      <c r="U3347" t="n">
        <v>0.2331795951997827</v>
      </c>
      <c r="V3347" t="n">
        <v>0.2358308083174462</v>
      </c>
      <c r="W3347" t="n">
        <v>0.3025382333098438</v>
      </c>
      <c r="X3347" t="n">
        <v>0.8000545509840399</v>
      </c>
    </row>
    <row r="3348">
      <c r="A3348" t="inlineStr">
        <is>
          <t>3507100</t>
        </is>
      </c>
      <c r="B3348" t="inlineStr">
        <is>
          <t>Bom Jesus dos Perdões</t>
        </is>
      </c>
      <c r="C3348" t="inlineStr">
        <is>
          <t>SP</t>
        </is>
      </c>
      <c r="D3348" t="inlineStr">
        <is>
          <t>REGIÃO SUDESTE</t>
        </is>
      </c>
      <c r="E3348" s="70">
        <f>SUMPRODUCT(N3348:Q3348,PAINEL_PESOS!$C$16:$C$19)</f>
        <v/>
      </c>
      <c r="F3348" s="70">
        <f>SUMPRODUCT(R3348:T3348,PAINEL_PESOS!$C$21:$C$23)</f>
        <v/>
      </c>
      <c r="G3348" s="70">
        <f>SUMPRODUCT(U3348:V3348,PAINEL_PESOS!$C$25:$C$26)</f>
        <v/>
      </c>
      <c r="H3348" s="70">
        <f>SUMPRODUCT(W3348:X3348,PAINEL_PESOS!$C$28:$C$29)</f>
        <v/>
      </c>
      <c r="I3348" s="70" t="n">
        <v>0.9816746711955556</v>
      </c>
      <c r="J3348" s="70" t="n">
        <v>0.5849574773538921</v>
      </c>
      <c r="K3348" s="71">
        <f>IF(NOT(AND(PAINEL_PESOS!$D$12="OK - 100%",PAINEL_PESOS!$F$20="OK - 100%",PAINEL_PESOS!$F$24="OK - 100%",PAINEL_PESOS!$F$27="OK - 100%",PAINEL_PESOS!$F$30="OK - 100%")),"", (E3348*PAINEL_PESOS!$B$7+F3348*PAINEL_PESOS!$B$8+G3348*PAINEL_PESOS!$B$9+H3348*PAINEL_PESOS!$B$10)*I3348)</f>
        <v/>
      </c>
      <c r="L3348" s="71">
        <f>IF(K3348="","",K3348-J3348)</f>
        <v/>
      </c>
      <c r="M3348" s="71">
        <f>IF(L3348="","",ABS(L3348))</f>
        <v/>
      </c>
      <c r="N3348" t="n">
        <v>0.6</v>
      </c>
      <c r="O3348" t="n">
        <v>1</v>
      </c>
      <c r="P3348" t="n">
        <v>0.7762407602956706</v>
      </c>
      <c r="Q3348" t="n">
        <v>0.9250505453601738</v>
      </c>
      <c r="R3348" t="n">
        <v>0.3910366512863443</v>
      </c>
      <c r="S3348" t="n">
        <v>0.9184378655720402</v>
      </c>
      <c r="T3348" t="n">
        <v>0.9936461219287865</v>
      </c>
      <c r="U3348" t="n">
        <v>0.184005753825105</v>
      </c>
      <c r="V3348" t="n">
        <v>0.2950862046449793</v>
      </c>
      <c r="W3348" t="n">
        <v>0.2518869515646273</v>
      </c>
      <c r="X3348" t="n">
        <v>0.8499786502101646</v>
      </c>
    </row>
    <row r="3349">
      <c r="A3349" t="inlineStr">
        <is>
          <t>3507159</t>
        </is>
      </c>
      <c r="B3349" t="inlineStr">
        <is>
          <t>Bom Sucesso de Itararé</t>
        </is>
      </c>
      <c r="C3349" t="inlineStr">
        <is>
          <t>SP</t>
        </is>
      </c>
      <c r="D3349" t="inlineStr">
        <is>
          <t>REGIÃO SUDESTE</t>
        </is>
      </c>
      <c r="E3349" s="70">
        <f>SUMPRODUCT(N3349:Q3349,PAINEL_PESOS!$C$16:$C$19)</f>
        <v/>
      </c>
      <c r="F3349" s="70">
        <f>SUMPRODUCT(R3349:T3349,PAINEL_PESOS!$C$21:$C$23)</f>
        <v/>
      </c>
      <c r="G3349" s="70">
        <f>SUMPRODUCT(U3349:V3349,PAINEL_PESOS!$C$25:$C$26)</f>
        <v/>
      </c>
      <c r="H3349" s="70">
        <f>SUMPRODUCT(W3349:X3349,PAINEL_PESOS!$C$28:$C$29)</f>
        <v/>
      </c>
      <c r="I3349" s="70" t="n">
        <v>0.99763138773329</v>
      </c>
      <c r="J3349" s="70" t="n">
        <v>0.6426079200080327</v>
      </c>
      <c r="K3349" s="71">
        <f>IF(NOT(AND(PAINEL_PESOS!$D$12="OK - 100%",PAINEL_PESOS!$F$20="OK - 100%",PAINEL_PESOS!$F$24="OK - 100%",PAINEL_PESOS!$F$27="OK - 100%",PAINEL_PESOS!$F$30="OK - 100%")),"", (E3349*PAINEL_PESOS!$B$7+F3349*PAINEL_PESOS!$B$8+G3349*PAINEL_PESOS!$B$9+H3349*PAINEL_PESOS!$B$10)*I3349)</f>
        <v/>
      </c>
      <c r="L3349" s="71">
        <f>IF(K3349="","",K3349-J3349)</f>
        <v/>
      </c>
      <c r="M3349" s="71">
        <f>IF(L3349="","",ABS(L3349))</f>
        <v/>
      </c>
      <c r="N3349" t="n">
        <v>0.4</v>
      </c>
      <c r="O3349" t="n">
        <v>1</v>
      </c>
      <c r="P3349" t="n">
        <v>0.7121436114044351</v>
      </c>
      <c r="Q3349" t="n">
        <v>0.9937914165487665</v>
      </c>
      <c r="R3349" t="n">
        <v>0.1051561685332907</v>
      </c>
      <c r="S3349" t="n">
        <v>0.9999040035393788</v>
      </c>
      <c r="T3349" t="n">
        <v>0.9985417531723131</v>
      </c>
      <c r="U3349" t="n">
        <v>0.223719980501237</v>
      </c>
      <c r="V3349" t="n">
        <v>0.6935224143551576</v>
      </c>
      <c r="W3349" t="n">
        <v>0.4409609491876502</v>
      </c>
      <c r="X3349" t="n">
        <v>0.8394968409500363</v>
      </c>
    </row>
    <row r="3350">
      <c r="A3350" t="inlineStr">
        <is>
          <t>3507209</t>
        </is>
      </c>
      <c r="B3350" t="inlineStr">
        <is>
          <t>Borá</t>
        </is>
      </c>
      <c r="C3350" t="inlineStr">
        <is>
          <t>SP</t>
        </is>
      </c>
      <c r="D3350" t="inlineStr">
        <is>
          <t>REGIÃO SUDESTE</t>
        </is>
      </c>
      <c r="E3350" s="70">
        <f>SUMPRODUCT(N3350:Q3350,PAINEL_PESOS!$C$16:$C$19)</f>
        <v/>
      </c>
      <c r="F3350" s="70">
        <f>SUMPRODUCT(R3350:T3350,PAINEL_PESOS!$C$21:$C$23)</f>
        <v/>
      </c>
      <c r="G3350" s="70">
        <f>SUMPRODUCT(U3350:V3350,PAINEL_PESOS!$C$25:$C$26)</f>
        <v/>
      </c>
      <c r="H3350" s="70">
        <f>SUMPRODUCT(W3350:X3350,PAINEL_PESOS!$C$28:$C$29)</f>
        <v/>
      </c>
      <c r="I3350" s="70" t="n">
        <v>0.9725249931287082</v>
      </c>
      <c r="J3350" s="70" t="n">
        <v>0.6142188097180751</v>
      </c>
      <c r="K3350" s="71">
        <f>IF(NOT(AND(PAINEL_PESOS!$D$12="OK - 100%",PAINEL_PESOS!$F$20="OK - 100%",PAINEL_PESOS!$F$24="OK - 100%",PAINEL_PESOS!$F$27="OK - 100%",PAINEL_PESOS!$F$30="OK - 100%")),"", (E3350*PAINEL_PESOS!$B$7+F3350*PAINEL_PESOS!$B$8+G3350*PAINEL_PESOS!$B$9+H3350*PAINEL_PESOS!$B$10)*I3350)</f>
        <v/>
      </c>
      <c r="L3350" s="71">
        <f>IF(K3350="","",K3350-J3350)</f>
        <v/>
      </c>
      <c r="M3350" s="71">
        <f>IF(L3350="","",ABS(L3350))</f>
        <v/>
      </c>
      <c r="N3350" t="n">
        <v>1</v>
      </c>
      <c r="O3350" t="n">
        <v>0.9917</v>
      </c>
      <c r="P3350" t="n">
        <v>0.8102428722280888</v>
      </c>
      <c r="Q3350" t="n">
        <v>0.9981334420911974</v>
      </c>
      <c r="R3350" t="n">
        <v>0.1469742156877091</v>
      </c>
      <c r="S3350" t="n">
        <v>0.6913296986103246</v>
      </c>
      <c r="T3350" t="n">
        <v>0.9946776737097899</v>
      </c>
      <c r="U3350" t="n">
        <v>0.08212309618682199</v>
      </c>
      <c r="V3350" t="n">
        <v>0.5719249050353722</v>
      </c>
      <c r="W3350" t="n">
        <v>0.4280470848137048</v>
      </c>
      <c r="X3350" t="n">
        <v>0.8484489010962863</v>
      </c>
    </row>
    <row r="3351">
      <c r="A3351" t="inlineStr">
        <is>
          <t>3507308</t>
        </is>
      </c>
      <c r="B3351" t="inlineStr">
        <is>
          <t>Boracéia</t>
        </is>
      </c>
      <c r="C3351" t="inlineStr">
        <is>
          <t>SP</t>
        </is>
      </c>
      <c r="D3351" t="inlineStr">
        <is>
          <t>REGIÃO SUDESTE</t>
        </is>
      </c>
      <c r="E3351" s="70">
        <f>SUMPRODUCT(N3351:Q3351,PAINEL_PESOS!$C$16:$C$19)</f>
        <v/>
      </c>
      <c r="F3351" s="70">
        <f>SUMPRODUCT(R3351:T3351,PAINEL_PESOS!$C$21:$C$23)</f>
        <v/>
      </c>
      <c r="G3351" s="70">
        <f>SUMPRODUCT(U3351:V3351,PAINEL_PESOS!$C$25:$C$26)</f>
        <v/>
      </c>
      <c r="H3351" s="70">
        <f>SUMPRODUCT(W3351:X3351,PAINEL_PESOS!$C$28:$C$29)</f>
        <v/>
      </c>
      <c r="I3351" s="70" t="n">
        <v>0.9975886630524988</v>
      </c>
      <c r="J3351" s="70" t="n">
        <v>0.6387231101647596</v>
      </c>
      <c r="K3351" s="71">
        <f>IF(NOT(AND(PAINEL_PESOS!$D$12="OK - 100%",PAINEL_PESOS!$F$20="OK - 100%",PAINEL_PESOS!$F$24="OK - 100%",PAINEL_PESOS!$F$27="OK - 100%",PAINEL_PESOS!$F$30="OK - 100%")),"", (E3351*PAINEL_PESOS!$B$7+F3351*PAINEL_PESOS!$B$8+G3351*PAINEL_PESOS!$B$9+H3351*PAINEL_PESOS!$B$10)*I3351)</f>
        <v/>
      </c>
      <c r="L3351" s="71">
        <f>IF(K3351="","",K3351-J3351)</f>
        <v/>
      </c>
      <c r="M3351" s="71">
        <f>IF(L3351="","",ABS(L3351))</f>
        <v/>
      </c>
      <c r="N3351" t="n">
        <v>1</v>
      </c>
      <c r="O3351" t="n">
        <v>1</v>
      </c>
      <c r="P3351" t="n">
        <v>0.8148891235480464</v>
      </c>
      <c r="Q3351" t="n">
        <v>0.9931717352287074</v>
      </c>
      <c r="R3351" t="n">
        <v>0.3059429466049463</v>
      </c>
      <c r="S3351" t="n">
        <v>0.993654529095643</v>
      </c>
      <c r="T3351" t="n">
        <v>0.9954854550194475</v>
      </c>
      <c r="U3351" t="n">
        <v>0.1058661402110739</v>
      </c>
      <c r="V3351" t="n">
        <v>0.4884883325742724</v>
      </c>
      <c r="W3351" t="n">
        <v>0.2584315129948998</v>
      </c>
      <c r="X3351" t="n">
        <v>0.8352643749760642</v>
      </c>
    </row>
    <row r="3352">
      <c r="A3352" t="inlineStr">
        <is>
          <t>3507407</t>
        </is>
      </c>
      <c r="B3352" t="inlineStr">
        <is>
          <t>Borborema</t>
        </is>
      </c>
      <c r="C3352" t="inlineStr">
        <is>
          <t>SP</t>
        </is>
      </c>
      <c r="D3352" t="inlineStr">
        <is>
          <t>REGIÃO SUDESTE</t>
        </is>
      </c>
      <c r="E3352" s="70">
        <f>SUMPRODUCT(N3352:Q3352,PAINEL_PESOS!$C$16:$C$19)</f>
        <v/>
      </c>
      <c r="F3352" s="70">
        <f>SUMPRODUCT(R3352:T3352,PAINEL_PESOS!$C$21:$C$23)</f>
        <v/>
      </c>
      <c r="G3352" s="70">
        <f>SUMPRODUCT(U3352:V3352,PAINEL_PESOS!$C$25:$C$26)</f>
        <v/>
      </c>
      <c r="H3352" s="70">
        <f>SUMPRODUCT(W3352:X3352,PAINEL_PESOS!$C$28:$C$29)</f>
        <v/>
      </c>
      <c r="I3352" s="70" t="n">
        <v>0.9987102955992936</v>
      </c>
      <c r="J3352" s="70" t="n">
        <v>0.6319496623423007</v>
      </c>
      <c r="K3352" s="71">
        <f>IF(NOT(AND(PAINEL_PESOS!$D$12="OK - 100%",PAINEL_PESOS!$F$20="OK - 100%",PAINEL_PESOS!$F$24="OK - 100%",PAINEL_PESOS!$F$27="OK - 100%",PAINEL_PESOS!$F$30="OK - 100%")),"", (E3352*PAINEL_PESOS!$B$7+F3352*PAINEL_PESOS!$B$8+G3352*PAINEL_PESOS!$B$9+H3352*PAINEL_PESOS!$B$10)*I3352)</f>
        <v/>
      </c>
      <c r="L3352" s="71">
        <f>IF(K3352="","",K3352-J3352)</f>
        <v/>
      </c>
      <c r="M3352" s="71">
        <f>IF(L3352="","",ABS(L3352))</f>
        <v/>
      </c>
      <c r="N3352" t="n">
        <v>1</v>
      </c>
      <c r="O3352" t="n">
        <v>1</v>
      </c>
      <c r="P3352" t="n">
        <v>0.6060190073917635</v>
      </c>
      <c r="Q3352" t="n">
        <v>0.9950956732482672</v>
      </c>
      <c r="R3352" t="n">
        <v>0.3124770060132758</v>
      </c>
      <c r="S3352" t="n">
        <v>0.9986682565181114</v>
      </c>
      <c r="T3352" t="n">
        <v>0.9976386867729797</v>
      </c>
      <c r="U3352" t="n">
        <v>0.07246689571305651</v>
      </c>
      <c r="V3352" t="n">
        <v>0.5309404143097087</v>
      </c>
      <c r="W3352" t="n">
        <v>0.2918740915236962</v>
      </c>
      <c r="X3352" t="n">
        <v>0.8270979034436813</v>
      </c>
    </row>
    <row r="3353">
      <c r="A3353" t="inlineStr">
        <is>
          <t>3507456</t>
        </is>
      </c>
      <c r="B3353" t="inlineStr">
        <is>
          <t>Borebi</t>
        </is>
      </c>
      <c r="C3353" t="inlineStr">
        <is>
          <t>SP</t>
        </is>
      </c>
      <c r="D3353" t="inlineStr">
        <is>
          <t>REGIÃO SUDESTE</t>
        </is>
      </c>
      <c r="E3353" s="70">
        <f>SUMPRODUCT(N3353:Q3353,PAINEL_PESOS!$C$16:$C$19)</f>
        <v/>
      </c>
      <c r="F3353" s="70">
        <f>SUMPRODUCT(R3353:T3353,PAINEL_PESOS!$C$21:$C$23)</f>
        <v/>
      </c>
      <c r="G3353" s="70">
        <f>SUMPRODUCT(U3353:V3353,PAINEL_PESOS!$C$25:$C$26)</f>
        <v/>
      </c>
      <c r="H3353" s="70">
        <f>SUMPRODUCT(W3353:X3353,PAINEL_PESOS!$C$28:$C$29)</f>
        <v/>
      </c>
      <c r="I3353" s="70" t="n">
        <v>0.9942931240359519</v>
      </c>
      <c r="J3353" s="70" t="n">
        <v>0.6275338274166837</v>
      </c>
      <c r="K3353" s="71">
        <f>IF(NOT(AND(PAINEL_PESOS!$D$12="OK - 100%",PAINEL_PESOS!$F$20="OK - 100%",PAINEL_PESOS!$F$24="OK - 100%",PAINEL_PESOS!$F$27="OK - 100%",PAINEL_PESOS!$F$30="OK - 100%")),"", (E3353*PAINEL_PESOS!$B$7+F3353*PAINEL_PESOS!$B$8+G3353*PAINEL_PESOS!$B$9+H3353*PAINEL_PESOS!$B$10)*I3353)</f>
        <v/>
      </c>
      <c r="L3353" s="71">
        <f>IF(K3353="","",K3353-J3353)</f>
        <v/>
      </c>
      <c r="M3353" s="71">
        <f>IF(L3353="","",ABS(L3353))</f>
        <v/>
      </c>
      <c r="N3353" t="n">
        <v>0.2</v>
      </c>
      <c r="O3353" t="n">
        <v>1</v>
      </c>
      <c r="P3353" t="n">
        <v>1</v>
      </c>
      <c r="Q3353" t="n">
        <v>0.9988773691412609</v>
      </c>
      <c r="R3353" t="n">
        <v>0.1450053440148038</v>
      </c>
      <c r="S3353" t="n">
        <v>0.9999584720313106</v>
      </c>
      <c r="T3353" t="n">
        <v>0.97166426021774</v>
      </c>
      <c r="U3353" t="n">
        <v>0.1344226219784508</v>
      </c>
      <c r="V3353" t="n">
        <v>0.6926883933179682</v>
      </c>
      <c r="W3353" t="n">
        <v>0.3684212507382718</v>
      </c>
      <c r="X3353" t="n">
        <v>0.8430287870745982</v>
      </c>
    </row>
    <row r="3354">
      <c r="A3354" t="inlineStr">
        <is>
          <t>3507506</t>
        </is>
      </c>
      <c r="B3354" t="inlineStr">
        <is>
          <t>Botucatu</t>
        </is>
      </c>
      <c r="C3354" t="inlineStr">
        <is>
          <t>SP</t>
        </is>
      </c>
      <c r="D3354" t="inlineStr">
        <is>
          <t>REGIÃO SUDESTE</t>
        </is>
      </c>
      <c r="E3354" s="70">
        <f>SUMPRODUCT(N3354:Q3354,PAINEL_PESOS!$C$16:$C$19)</f>
        <v/>
      </c>
      <c r="F3354" s="70">
        <f>SUMPRODUCT(R3354:T3354,PAINEL_PESOS!$C$21:$C$23)</f>
        <v/>
      </c>
      <c r="G3354" s="70">
        <f>SUMPRODUCT(U3354:V3354,PAINEL_PESOS!$C$25:$C$26)</f>
        <v/>
      </c>
      <c r="H3354" s="70">
        <f>SUMPRODUCT(W3354:X3354,PAINEL_PESOS!$C$28:$C$29)</f>
        <v/>
      </c>
      <c r="I3354" s="70" t="n">
        <v>0.9898919432623567</v>
      </c>
      <c r="J3354" s="70" t="n">
        <v>0.6781609238919317</v>
      </c>
      <c r="K3354" s="71">
        <f>IF(NOT(AND(PAINEL_PESOS!$D$12="OK - 100%",PAINEL_PESOS!$F$20="OK - 100%",PAINEL_PESOS!$F$24="OK - 100%",PAINEL_PESOS!$F$27="OK - 100%",PAINEL_PESOS!$F$30="OK - 100%")),"", (E3354*PAINEL_PESOS!$B$7+F3354*PAINEL_PESOS!$B$8+G3354*PAINEL_PESOS!$B$9+H3354*PAINEL_PESOS!$B$10)*I3354)</f>
        <v/>
      </c>
      <c r="L3354" s="71">
        <f>IF(K3354="","",K3354-J3354)</f>
        <v/>
      </c>
      <c r="M3354" s="71">
        <f>IF(L3354="","",ABS(L3354))</f>
        <v/>
      </c>
      <c r="N3354" t="n">
        <v>1</v>
      </c>
      <c r="O3354" t="n">
        <v>0.9926</v>
      </c>
      <c r="P3354" t="n">
        <v>0.6160506863780359</v>
      </c>
      <c r="Q3354" t="n">
        <v>0.9698198523288186</v>
      </c>
      <c r="R3354" t="n">
        <v>0.5404705210988344</v>
      </c>
      <c r="S3354" t="n">
        <v>0.9952590705205432</v>
      </c>
      <c r="T3354" t="n">
        <v>0.9716864231963419</v>
      </c>
      <c r="U3354" t="n">
        <v>0.155606205376291</v>
      </c>
      <c r="V3354" t="n">
        <v>0.6713941602752296</v>
      </c>
      <c r="W3354" t="n">
        <v>0.3402454399164183</v>
      </c>
      <c r="X3354" t="n">
        <v>0.8525947295819335</v>
      </c>
    </row>
    <row r="3355">
      <c r="A3355" t="inlineStr">
        <is>
          <t>3507605</t>
        </is>
      </c>
      <c r="B3355" t="inlineStr">
        <is>
          <t>Bragança Paulista</t>
        </is>
      </c>
      <c r="C3355" t="inlineStr">
        <is>
          <t>SP</t>
        </is>
      </c>
      <c r="D3355" t="inlineStr">
        <is>
          <t>REGIÃO SUDESTE</t>
        </is>
      </c>
      <c r="E3355" s="70">
        <f>SUMPRODUCT(N3355:Q3355,PAINEL_PESOS!$C$16:$C$19)</f>
        <v/>
      </c>
      <c r="F3355" s="70">
        <f>SUMPRODUCT(R3355:T3355,PAINEL_PESOS!$C$21:$C$23)</f>
        <v/>
      </c>
      <c r="G3355" s="70">
        <f>SUMPRODUCT(U3355:V3355,PAINEL_PESOS!$C$25:$C$26)</f>
        <v/>
      </c>
      <c r="H3355" s="70">
        <f>SUMPRODUCT(W3355:X3355,PAINEL_PESOS!$C$28:$C$29)</f>
        <v/>
      </c>
      <c r="I3355" s="70" t="n">
        <v>0.9805931171966225</v>
      </c>
      <c r="J3355" s="70" t="n">
        <v>0.6611008408319455</v>
      </c>
      <c r="K3355" s="71">
        <f>IF(NOT(AND(PAINEL_PESOS!$D$12="OK - 100%",PAINEL_PESOS!$F$20="OK - 100%",PAINEL_PESOS!$F$24="OK - 100%",PAINEL_PESOS!$F$27="OK - 100%",PAINEL_PESOS!$F$30="OK - 100%")),"", (E3355*PAINEL_PESOS!$B$7+F3355*PAINEL_PESOS!$B$8+G3355*PAINEL_PESOS!$B$9+H3355*PAINEL_PESOS!$B$10)*I3355)</f>
        <v/>
      </c>
      <c r="L3355" s="71">
        <f>IF(K3355="","",K3355-J3355)</f>
        <v/>
      </c>
      <c r="M3355" s="71">
        <f>IF(L3355="","",ABS(L3355))</f>
        <v/>
      </c>
      <c r="N3355" t="n">
        <v>1</v>
      </c>
      <c r="O3355" t="n">
        <v>0.9931</v>
      </c>
      <c r="P3355" t="n">
        <v>0.7476240760295672</v>
      </c>
      <c r="Q3355" t="n">
        <v>0.9110087615615671</v>
      </c>
      <c r="R3355" t="n">
        <v>0.5655879136988161</v>
      </c>
      <c r="S3355" t="n">
        <v>0.9387173807362779</v>
      </c>
      <c r="T3355" t="n">
        <v>0.9902104479823285</v>
      </c>
      <c r="U3355" t="n">
        <v>0.1839536486679338</v>
      </c>
      <c r="V3355" t="n">
        <v>0.6188053396267554</v>
      </c>
      <c r="W3355" t="n">
        <v>0.2518610505419933</v>
      </c>
      <c r="X3355" t="n">
        <v>0.8499803561107491</v>
      </c>
    </row>
    <row r="3356">
      <c r="A3356" t="inlineStr">
        <is>
          <t>3507704</t>
        </is>
      </c>
      <c r="B3356" t="inlineStr">
        <is>
          <t>Braúna</t>
        </is>
      </c>
      <c r="C3356" t="inlineStr">
        <is>
          <t>SP</t>
        </is>
      </c>
      <c r="D3356" t="inlineStr">
        <is>
          <t>REGIÃO SUDESTE</t>
        </is>
      </c>
      <c r="E3356" s="70">
        <f>SUMPRODUCT(N3356:Q3356,PAINEL_PESOS!$C$16:$C$19)</f>
        <v/>
      </c>
      <c r="F3356" s="70">
        <f>SUMPRODUCT(R3356:T3356,PAINEL_PESOS!$C$21:$C$23)</f>
        <v/>
      </c>
      <c r="G3356" s="70">
        <f>SUMPRODUCT(U3356:V3356,PAINEL_PESOS!$C$25:$C$26)</f>
        <v/>
      </c>
      <c r="H3356" s="70">
        <f>SUMPRODUCT(W3356:X3356,PAINEL_PESOS!$C$28:$C$29)</f>
        <v/>
      </c>
      <c r="I3356" s="70" t="n">
        <v>0.9984434510444847</v>
      </c>
      <c r="J3356" s="70" t="n">
        <v>0.6624583105172182</v>
      </c>
      <c r="K3356" s="71">
        <f>IF(NOT(AND(PAINEL_PESOS!$D$12="OK - 100%",PAINEL_PESOS!$F$20="OK - 100%",PAINEL_PESOS!$F$24="OK - 100%",PAINEL_PESOS!$F$27="OK - 100%",PAINEL_PESOS!$F$30="OK - 100%")),"", (E3356*PAINEL_PESOS!$B$7+F3356*PAINEL_PESOS!$B$8+G3356*PAINEL_PESOS!$B$9+H3356*PAINEL_PESOS!$B$10)*I3356)</f>
        <v/>
      </c>
      <c r="L3356" s="71">
        <f>IF(K3356="","",K3356-J3356)</f>
        <v/>
      </c>
      <c r="M3356" s="71">
        <f>IF(L3356="","",ABS(L3356))</f>
        <v/>
      </c>
      <c r="N3356" t="n">
        <v>0.8</v>
      </c>
      <c r="O3356" t="n">
        <v>1</v>
      </c>
      <c r="P3356" t="n">
        <v>0.997571277719113</v>
      </c>
      <c r="Q3356" t="n">
        <v>0.9929242404211851</v>
      </c>
      <c r="R3356" t="n">
        <v>0.1719694132946632</v>
      </c>
      <c r="S3356" t="n">
        <v>0.9996602049678971</v>
      </c>
      <c r="T3356" t="n">
        <v>0.9974602276970526</v>
      </c>
      <c r="U3356" t="n">
        <v>0.07438852032462891</v>
      </c>
      <c r="V3356" t="n">
        <v>0.6645437883224813</v>
      </c>
      <c r="W3356" t="n">
        <v>0.3839282025338492</v>
      </c>
      <c r="X3356" t="n">
        <v>0.8437603671969486</v>
      </c>
    </row>
    <row r="3357">
      <c r="A3357" t="inlineStr">
        <is>
          <t>3507753</t>
        </is>
      </c>
      <c r="B3357" t="inlineStr">
        <is>
          <t>Brejo Alegre</t>
        </is>
      </c>
      <c r="C3357" t="inlineStr">
        <is>
          <t>SP</t>
        </is>
      </c>
      <c r="D3357" t="inlineStr">
        <is>
          <t>REGIÃO SUDESTE</t>
        </is>
      </c>
      <c r="E3357" s="70">
        <f>SUMPRODUCT(N3357:Q3357,PAINEL_PESOS!$C$16:$C$19)</f>
        <v/>
      </c>
      <c r="F3357" s="70">
        <f>SUMPRODUCT(R3357:T3357,PAINEL_PESOS!$C$21:$C$23)</f>
        <v/>
      </c>
      <c r="G3357" s="70">
        <f>SUMPRODUCT(U3357:V3357,PAINEL_PESOS!$C$25:$C$26)</f>
        <v/>
      </c>
      <c r="H3357" s="70">
        <f>SUMPRODUCT(W3357:X3357,PAINEL_PESOS!$C$28:$C$29)</f>
        <v/>
      </c>
      <c r="I3357" s="70" t="n">
        <v>0.9879705165679387</v>
      </c>
      <c r="J3357" s="70" t="n">
        <v>0.6374429673447047</v>
      </c>
      <c r="K3357" s="71">
        <f>IF(NOT(AND(PAINEL_PESOS!$D$12="OK - 100%",PAINEL_PESOS!$F$20="OK - 100%",PAINEL_PESOS!$F$24="OK - 100%",PAINEL_PESOS!$F$27="OK - 100%",PAINEL_PESOS!$F$30="OK - 100%")),"", (E3357*PAINEL_PESOS!$B$7+F3357*PAINEL_PESOS!$B$8+G3357*PAINEL_PESOS!$B$9+H3357*PAINEL_PESOS!$B$10)*I3357)</f>
        <v/>
      </c>
      <c r="L3357" s="71">
        <f>IF(K3357="","",K3357-J3357)</f>
        <v/>
      </c>
      <c r="M3357" s="71">
        <f>IF(L3357="","",ABS(L3357))</f>
        <v/>
      </c>
      <c r="N3357" t="n">
        <v>1</v>
      </c>
      <c r="O3357" t="n">
        <v>1</v>
      </c>
      <c r="P3357" t="n">
        <v>0.8423442449841605</v>
      </c>
      <c r="Q3357" t="n">
        <v>0.9922738996055948</v>
      </c>
      <c r="R3357" t="n">
        <v>0.1199366777756114</v>
      </c>
      <c r="S3357" t="n">
        <v>0.9666758936766547</v>
      </c>
      <c r="T3357" t="n">
        <v>0.9572738968095671</v>
      </c>
      <c r="U3357" t="n">
        <v>0.06958918479753951</v>
      </c>
      <c r="V3357" t="n">
        <v>0.6844019355657898</v>
      </c>
      <c r="W3357" t="n">
        <v>0.305049527853146</v>
      </c>
      <c r="X3357" t="n">
        <v>0.8226948487128547</v>
      </c>
    </row>
    <row r="3358">
      <c r="A3358" t="inlineStr">
        <is>
          <t>3507803</t>
        </is>
      </c>
      <c r="B3358" t="inlineStr">
        <is>
          <t>Brodowski</t>
        </is>
      </c>
      <c r="C3358" t="inlineStr">
        <is>
          <t>SP</t>
        </is>
      </c>
      <c r="D3358" t="inlineStr">
        <is>
          <t>REGIÃO SUDESTE</t>
        </is>
      </c>
      <c r="E3358" s="70">
        <f>SUMPRODUCT(N3358:Q3358,PAINEL_PESOS!$C$16:$C$19)</f>
        <v/>
      </c>
      <c r="F3358" s="70">
        <f>SUMPRODUCT(R3358:T3358,PAINEL_PESOS!$C$21:$C$23)</f>
        <v/>
      </c>
      <c r="G3358" s="70">
        <f>SUMPRODUCT(U3358:V3358,PAINEL_PESOS!$C$25:$C$26)</f>
        <v/>
      </c>
      <c r="H3358" s="70">
        <f>SUMPRODUCT(W3358:X3358,PAINEL_PESOS!$C$28:$C$29)</f>
        <v/>
      </c>
      <c r="I3358" s="70" t="n">
        <v>0.9936578169029723</v>
      </c>
      <c r="J3358" s="70" t="n">
        <v>0.6492803255490354</v>
      </c>
      <c r="K3358" s="71">
        <f>IF(NOT(AND(PAINEL_PESOS!$D$12="OK - 100%",PAINEL_PESOS!$F$20="OK - 100%",PAINEL_PESOS!$F$24="OK - 100%",PAINEL_PESOS!$F$27="OK - 100%",PAINEL_PESOS!$F$30="OK - 100%")),"", (E3358*PAINEL_PESOS!$B$7+F3358*PAINEL_PESOS!$B$8+G3358*PAINEL_PESOS!$B$9+H3358*PAINEL_PESOS!$B$10)*I3358)</f>
        <v/>
      </c>
      <c r="L3358" s="71">
        <f>IF(K3358="","",K3358-J3358)</f>
        <v/>
      </c>
      <c r="M3358" s="71">
        <f>IF(L3358="","",ABS(L3358))</f>
        <v/>
      </c>
      <c r="N3358" t="n">
        <v>1</v>
      </c>
      <c r="O3358" t="n">
        <v>0.9784</v>
      </c>
      <c r="P3358" t="n">
        <v>0.915311510031679</v>
      </c>
      <c r="Q3358" t="n">
        <v>0.9758586548729415</v>
      </c>
      <c r="R3358" t="n">
        <v>0.3632321269178848</v>
      </c>
      <c r="S3358" t="n">
        <v>0.9951836544813846</v>
      </c>
      <c r="T3358" t="n">
        <v>0.9872162014528016</v>
      </c>
      <c r="U3358" t="n">
        <v>0.1380761971944141</v>
      </c>
      <c r="V3358" t="n">
        <v>0.5677982159817934</v>
      </c>
      <c r="W3358" t="n">
        <v>0.1809985845627974</v>
      </c>
      <c r="X3358" t="n">
        <v>0.841982969648452</v>
      </c>
    </row>
    <row r="3359">
      <c r="A3359" t="inlineStr">
        <is>
          <t>3507902</t>
        </is>
      </c>
      <c r="B3359" t="inlineStr">
        <is>
          <t>Brotas</t>
        </is>
      </c>
      <c r="C3359" t="inlineStr">
        <is>
          <t>SP</t>
        </is>
      </c>
      <c r="D3359" t="inlineStr">
        <is>
          <t>REGIÃO SUDESTE</t>
        </is>
      </c>
      <c r="E3359" s="70">
        <f>SUMPRODUCT(N3359:Q3359,PAINEL_PESOS!$C$16:$C$19)</f>
        <v/>
      </c>
      <c r="F3359" s="70">
        <f>SUMPRODUCT(R3359:T3359,PAINEL_PESOS!$C$21:$C$23)</f>
        <v/>
      </c>
      <c r="G3359" s="70">
        <f>SUMPRODUCT(U3359:V3359,PAINEL_PESOS!$C$25:$C$26)</f>
        <v/>
      </c>
      <c r="H3359" s="70">
        <f>SUMPRODUCT(W3359:X3359,PAINEL_PESOS!$C$28:$C$29)</f>
        <v/>
      </c>
      <c r="I3359" s="70" t="n">
        <v>0.9888242441789101</v>
      </c>
      <c r="J3359" s="70" t="n">
        <v>0.6537690721829411</v>
      </c>
      <c r="K3359" s="71">
        <f>IF(NOT(AND(PAINEL_PESOS!$D$12="OK - 100%",PAINEL_PESOS!$F$20="OK - 100%",PAINEL_PESOS!$F$24="OK - 100%",PAINEL_PESOS!$F$27="OK - 100%",PAINEL_PESOS!$F$30="OK - 100%")),"", (E3359*PAINEL_PESOS!$B$7+F3359*PAINEL_PESOS!$B$8+G3359*PAINEL_PESOS!$B$9+H3359*PAINEL_PESOS!$B$10)*I3359)</f>
        <v/>
      </c>
      <c r="L3359" s="71">
        <f>IF(K3359="","",K3359-J3359)</f>
        <v/>
      </c>
      <c r="M3359" s="71">
        <f>IF(L3359="","",ABS(L3359))</f>
        <v/>
      </c>
      <c r="N3359" t="n">
        <v>1</v>
      </c>
      <c r="O3359" t="n">
        <v>1</v>
      </c>
      <c r="P3359" t="n">
        <v>0.6230200633579726</v>
      </c>
      <c r="Q3359" t="n">
        <v>0.990359541456883</v>
      </c>
      <c r="R3359" t="n">
        <v>0.3868221098818964</v>
      </c>
      <c r="S3359" t="n">
        <v>0.9495685942065668</v>
      </c>
      <c r="T3359" t="n">
        <v>0.9703681871224775</v>
      </c>
      <c r="U3359" t="n">
        <v>0.1137478867139483</v>
      </c>
      <c r="V3359" t="n">
        <v>0.7396135276902212</v>
      </c>
      <c r="W3359" t="n">
        <v>0.2534350882562288</v>
      </c>
      <c r="X3359" t="n">
        <v>0.8379385356604265</v>
      </c>
    </row>
    <row r="3360">
      <c r="A3360" t="inlineStr">
        <is>
          <t>3508009</t>
        </is>
      </c>
      <c r="B3360" t="inlineStr">
        <is>
          <t>Buri</t>
        </is>
      </c>
      <c r="C3360" t="inlineStr">
        <is>
          <t>SP</t>
        </is>
      </c>
      <c r="D3360" t="inlineStr">
        <is>
          <t>REGIÃO SUDESTE</t>
        </is>
      </c>
      <c r="E3360" s="70">
        <f>SUMPRODUCT(N3360:Q3360,PAINEL_PESOS!$C$16:$C$19)</f>
        <v/>
      </c>
      <c r="F3360" s="70">
        <f>SUMPRODUCT(R3360:T3360,PAINEL_PESOS!$C$21:$C$23)</f>
        <v/>
      </c>
      <c r="G3360" s="70">
        <f>SUMPRODUCT(U3360:V3360,PAINEL_PESOS!$C$25:$C$26)</f>
        <v/>
      </c>
      <c r="H3360" s="70">
        <f>SUMPRODUCT(W3360:X3360,PAINEL_PESOS!$C$28:$C$29)</f>
        <v/>
      </c>
      <c r="I3360" s="70" t="n">
        <v>0.9846645744162492</v>
      </c>
      <c r="J3360" s="70" t="n">
        <v>0.6826123184652361</v>
      </c>
      <c r="K3360" s="71">
        <f>IF(NOT(AND(PAINEL_PESOS!$D$12="OK - 100%",PAINEL_PESOS!$F$20="OK - 100%",PAINEL_PESOS!$F$24="OK - 100%",PAINEL_PESOS!$F$27="OK - 100%",PAINEL_PESOS!$F$30="OK - 100%")),"", (E3360*PAINEL_PESOS!$B$7+F3360*PAINEL_PESOS!$B$8+G3360*PAINEL_PESOS!$B$9+H3360*PAINEL_PESOS!$B$10)*I3360)</f>
        <v/>
      </c>
      <c r="L3360" s="71">
        <f>IF(K3360="","",K3360-J3360)</f>
        <v/>
      </c>
      <c r="M3360" s="71">
        <f>IF(L3360="","",ABS(L3360))</f>
        <v/>
      </c>
      <c r="N3360" t="n">
        <v>1</v>
      </c>
      <c r="O3360" t="n">
        <v>0.9985000000000001</v>
      </c>
      <c r="P3360" t="n">
        <v>0.7029567053854278</v>
      </c>
      <c r="Q3360" t="n">
        <v>0.9963797398206738</v>
      </c>
      <c r="R3360" t="n">
        <v>0.3362304999322085</v>
      </c>
      <c r="S3360" t="n">
        <v>0.9995332678229524</v>
      </c>
      <c r="T3360" t="n">
        <v>0.9241937660342232</v>
      </c>
      <c r="U3360" t="n">
        <v>0.2416349332173162</v>
      </c>
      <c r="V3360" t="n">
        <v>0.7132002344940025</v>
      </c>
      <c r="W3360" t="n">
        <v>0.4044805186067623</v>
      </c>
      <c r="X3360" t="n">
        <v>0.8310757561068383</v>
      </c>
    </row>
    <row r="3361">
      <c r="A3361" t="inlineStr">
        <is>
          <t>3508108</t>
        </is>
      </c>
      <c r="B3361" t="inlineStr">
        <is>
          <t>Buritama</t>
        </is>
      </c>
      <c r="C3361" t="inlineStr">
        <is>
          <t>SP</t>
        </is>
      </c>
      <c r="D3361" t="inlineStr">
        <is>
          <t>REGIÃO SUDESTE</t>
        </is>
      </c>
      <c r="E3361" s="70">
        <f>SUMPRODUCT(N3361:Q3361,PAINEL_PESOS!$C$16:$C$19)</f>
        <v/>
      </c>
      <c r="F3361" s="70">
        <f>SUMPRODUCT(R3361:T3361,PAINEL_PESOS!$C$21:$C$23)</f>
        <v/>
      </c>
      <c r="G3361" s="70">
        <f>SUMPRODUCT(U3361:V3361,PAINEL_PESOS!$C$25:$C$26)</f>
        <v/>
      </c>
      <c r="H3361" s="70">
        <f>SUMPRODUCT(W3361:X3361,PAINEL_PESOS!$C$28:$C$29)</f>
        <v/>
      </c>
      <c r="I3361" s="70" t="n">
        <v>0.9760868956739733</v>
      </c>
      <c r="J3361" s="70" t="n">
        <v>0.6419311668205285</v>
      </c>
      <c r="K3361" s="71">
        <f>IF(NOT(AND(PAINEL_PESOS!$D$12="OK - 100%",PAINEL_PESOS!$F$20="OK - 100%",PAINEL_PESOS!$F$24="OK - 100%",PAINEL_PESOS!$F$27="OK - 100%",PAINEL_PESOS!$F$30="OK - 100%")),"", (E3361*PAINEL_PESOS!$B$7+F3361*PAINEL_PESOS!$B$8+G3361*PAINEL_PESOS!$B$9+H3361*PAINEL_PESOS!$B$10)*I3361)</f>
        <v/>
      </c>
      <c r="L3361" s="71">
        <f>IF(K3361="","",K3361-J3361)</f>
        <v/>
      </c>
      <c r="M3361" s="71">
        <f>IF(L3361="","",ABS(L3361))</f>
        <v/>
      </c>
      <c r="N3361" t="n">
        <v>1</v>
      </c>
      <c r="O3361" t="n">
        <v>0.9955000000000001</v>
      </c>
      <c r="P3361" t="n">
        <v>0.9738120380147836</v>
      </c>
      <c r="Q3361" t="n">
        <v>0.9834378412211732</v>
      </c>
      <c r="R3361" t="n">
        <v>0.317820975624358</v>
      </c>
      <c r="S3361" t="n">
        <v>0.8248741571316568</v>
      </c>
      <c r="T3361" t="n">
        <v>0.9592099477958127</v>
      </c>
      <c r="U3361" t="n">
        <v>0.06958918479753951</v>
      </c>
      <c r="V3361" t="n">
        <v>0.6862838977941788</v>
      </c>
      <c r="W3361" t="n">
        <v>0.305049527853146</v>
      </c>
      <c r="X3361" t="n">
        <v>0.8226948487128547</v>
      </c>
    </row>
    <row r="3362">
      <c r="A3362" t="inlineStr">
        <is>
          <t>3508207</t>
        </is>
      </c>
      <c r="B3362" t="inlineStr">
        <is>
          <t>Buritizal</t>
        </is>
      </c>
      <c r="C3362" t="inlineStr">
        <is>
          <t>SP</t>
        </is>
      </c>
      <c r="D3362" t="inlineStr">
        <is>
          <t>REGIÃO SUDESTE</t>
        </is>
      </c>
      <c r="E3362" s="70">
        <f>SUMPRODUCT(N3362:Q3362,PAINEL_PESOS!$C$16:$C$19)</f>
        <v/>
      </c>
      <c r="F3362" s="70">
        <f>SUMPRODUCT(R3362:T3362,PAINEL_PESOS!$C$21:$C$23)</f>
        <v/>
      </c>
      <c r="G3362" s="70">
        <f>SUMPRODUCT(U3362:V3362,PAINEL_PESOS!$C$25:$C$26)</f>
        <v/>
      </c>
      <c r="H3362" s="70">
        <f>SUMPRODUCT(W3362:X3362,PAINEL_PESOS!$C$28:$C$29)</f>
        <v/>
      </c>
      <c r="I3362" s="70" t="n">
        <v>0.9866537102152925</v>
      </c>
      <c r="J3362" s="70" t="n">
        <v>0.6322053733353352</v>
      </c>
      <c r="K3362" s="71">
        <f>IF(NOT(AND(PAINEL_PESOS!$D$12="OK - 100%",PAINEL_PESOS!$F$20="OK - 100%",PAINEL_PESOS!$F$24="OK - 100%",PAINEL_PESOS!$F$27="OK - 100%",PAINEL_PESOS!$F$30="OK - 100%")),"", (E3362*PAINEL_PESOS!$B$7+F3362*PAINEL_PESOS!$B$8+G3362*PAINEL_PESOS!$B$9+H3362*PAINEL_PESOS!$B$10)*I3362)</f>
        <v/>
      </c>
      <c r="L3362" s="71">
        <f>IF(K3362="","",K3362-J3362)</f>
        <v/>
      </c>
      <c r="M3362" s="71">
        <f>IF(L3362="","",ABS(L3362))</f>
        <v/>
      </c>
      <c r="N3362" t="n">
        <v>1</v>
      </c>
      <c r="O3362" t="n">
        <v>1</v>
      </c>
      <c r="P3362" t="n">
        <v>0.7279831045406546</v>
      </c>
      <c r="Q3362" t="n">
        <v>0.9968693283278621</v>
      </c>
      <c r="R3362" t="n">
        <v>0.2339875577818485</v>
      </c>
      <c r="S3362" t="n">
        <v>0.8902407434784056</v>
      </c>
      <c r="T3362" t="n">
        <v>0.9802486243265562</v>
      </c>
      <c r="U3362" t="n">
        <v>0.1704354421967199</v>
      </c>
      <c r="V3362" t="n">
        <v>0.6295414803234285</v>
      </c>
      <c r="W3362" t="n">
        <v>0.1939380360596432</v>
      </c>
      <c r="X3362" t="n">
        <v>0.8667310344706742</v>
      </c>
    </row>
    <row r="3363">
      <c r="A3363" t="inlineStr">
        <is>
          <t>3508306</t>
        </is>
      </c>
      <c r="B3363" t="inlineStr">
        <is>
          <t>Cabrália Paulista</t>
        </is>
      </c>
      <c r="C3363" t="inlineStr">
        <is>
          <t>SP</t>
        </is>
      </c>
      <c r="D3363" t="inlineStr">
        <is>
          <t>REGIÃO SUDESTE</t>
        </is>
      </c>
      <c r="E3363" s="70">
        <f>SUMPRODUCT(N3363:Q3363,PAINEL_PESOS!$C$16:$C$19)</f>
        <v/>
      </c>
      <c r="F3363" s="70">
        <f>SUMPRODUCT(R3363:T3363,PAINEL_PESOS!$C$21:$C$23)</f>
        <v/>
      </c>
      <c r="G3363" s="70">
        <f>SUMPRODUCT(U3363:V3363,PAINEL_PESOS!$C$25:$C$26)</f>
        <v/>
      </c>
      <c r="H3363" s="70">
        <f>SUMPRODUCT(W3363:X3363,PAINEL_PESOS!$C$28:$C$29)</f>
        <v/>
      </c>
      <c r="I3363" s="70" t="n">
        <v>0.9991111181451229</v>
      </c>
      <c r="J3363" s="70" t="n">
        <v>0.6772031184576539</v>
      </c>
      <c r="K3363" s="71">
        <f>IF(NOT(AND(PAINEL_PESOS!$D$12="OK - 100%",PAINEL_PESOS!$F$20="OK - 100%",PAINEL_PESOS!$F$24="OK - 100%",PAINEL_PESOS!$F$27="OK - 100%",PAINEL_PESOS!$F$30="OK - 100%")),"", (E3363*PAINEL_PESOS!$B$7+F3363*PAINEL_PESOS!$B$8+G3363*PAINEL_PESOS!$B$9+H3363*PAINEL_PESOS!$B$10)*I3363)</f>
        <v/>
      </c>
      <c r="L3363" s="71">
        <f>IF(K3363="","",K3363-J3363)</f>
        <v/>
      </c>
      <c r="M3363" s="71">
        <f>IF(L3363="","",ABS(L3363))</f>
        <v/>
      </c>
      <c r="N3363" t="n">
        <v>1</v>
      </c>
      <c r="O3363" t="n">
        <v>1</v>
      </c>
      <c r="P3363" t="n">
        <v>0.909714889123548</v>
      </c>
      <c r="Q3363" t="n">
        <v>0.9980888475515372</v>
      </c>
      <c r="R3363" t="n">
        <v>0.1829728049700869</v>
      </c>
      <c r="S3363" t="n">
        <v>0.9992711542760693</v>
      </c>
      <c r="T3363" t="n">
        <v>0.9971972040622066</v>
      </c>
      <c r="U3363" t="n">
        <v>0.1432673417470121</v>
      </c>
      <c r="V3363" t="n">
        <v>0.6243444916128871</v>
      </c>
      <c r="W3363" t="n">
        <v>0.4025374637102255</v>
      </c>
      <c r="X3363" t="n">
        <v>0.8454329195602325</v>
      </c>
    </row>
    <row r="3364">
      <c r="A3364" t="inlineStr">
        <is>
          <t>3508405</t>
        </is>
      </c>
      <c r="B3364" t="inlineStr">
        <is>
          <t>Cabreúva</t>
        </is>
      </c>
      <c r="C3364" t="inlineStr">
        <is>
          <t>SP</t>
        </is>
      </c>
      <c r="D3364" t="inlineStr">
        <is>
          <t>REGIÃO SUDESTE</t>
        </is>
      </c>
      <c r="E3364" s="70">
        <f>SUMPRODUCT(N3364:Q3364,PAINEL_PESOS!$C$16:$C$19)</f>
        <v/>
      </c>
      <c r="F3364" s="70">
        <f>SUMPRODUCT(R3364:T3364,PAINEL_PESOS!$C$21:$C$23)</f>
        <v/>
      </c>
      <c r="G3364" s="70">
        <f>SUMPRODUCT(U3364:V3364,PAINEL_PESOS!$C$25:$C$26)</f>
        <v/>
      </c>
      <c r="H3364" s="70">
        <f>SUMPRODUCT(W3364:X3364,PAINEL_PESOS!$C$28:$C$29)</f>
        <v/>
      </c>
      <c r="I3364" s="70" t="n">
        <v>0.986823264564276</v>
      </c>
      <c r="J3364" s="70" t="n">
        <v>0.5639686202920131</v>
      </c>
      <c r="K3364" s="71">
        <f>IF(NOT(AND(PAINEL_PESOS!$D$12="OK - 100%",PAINEL_PESOS!$F$20="OK - 100%",PAINEL_PESOS!$F$24="OK - 100%",PAINEL_PESOS!$F$27="OK - 100%",PAINEL_PESOS!$F$30="OK - 100%")),"", (E3364*PAINEL_PESOS!$B$7+F3364*PAINEL_PESOS!$B$8+G3364*PAINEL_PESOS!$B$9+H3364*PAINEL_PESOS!$B$10)*I3364)</f>
        <v/>
      </c>
      <c r="L3364" s="71">
        <f>IF(K3364="","",K3364-J3364)</f>
        <v/>
      </c>
      <c r="M3364" s="71">
        <f>IF(L3364="","",ABS(L3364))</f>
        <v/>
      </c>
      <c r="N3364" t="n">
        <v>0.4</v>
      </c>
      <c r="O3364" t="n">
        <v>0.9976</v>
      </c>
      <c r="P3364" t="n">
        <v>0.6323125659978881</v>
      </c>
      <c r="Q3364" t="n">
        <v>0.9501381089779798</v>
      </c>
      <c r="R3364" t="n">
        <v>0.5312026356996574</v>
      </c>
      <c r="S3364" t="n">
        <v>0.9426659286167737</v>
      </c>
      <c r="T3364" t="n">
        <v>0.9927741380946132</v>
      </c>
      <c r="U3364" t="n">
        <v>0.2875790514446825</v>
      </c>
      <c r="V3364" t="n">
        <v>0</v>
      </c>
      <c r="W3364" t="n">
        <v>0.3033723413331844</v>
      </c>
      <c r="X3364" t="n">
        <v>0.8465877046962238</v>
      </c>
    </row>
    <row r="3365">
      <c r="A3365" t="inlineStr">
        <is>
          <t>3508504</t>
        </is>
      </c>
      <c r="B3365" t="inlineStr">
        <is>
          <t>Caçapava</t>
        </is>
      </c>
      <c r="C3365" t="inlineStr">
        <is>
          <t>SP</t>
        </is>
      </c>
      <c r="D3365" t="inlineStr">
        <is>
          <t>REGIÃO SUDESTE</t>
        </is>
      </c>
      <c r="E3365" s="70">
        <f>SUMPRODUCT(N3365:Q3365,PAINEL_PESOS!$C$16:$C$19)</f>
        <v/>
      </c>
      <c r="F3365" s="70">
        <f>SUMPRODUCT(R3365:T3365,PAINEL_PESOS!$C$21:$C$23)</f>
        <v/>
      </c>
      <c r="G3365" s="70">
        <f>SUMPRODUCT(U3365:V3365,PAINEL_PESOS!$C$25:$C$26)</f>
        <v/>
      </c>
      <c r="H3365" s="70">
        <f>SUMPRODUCT(W3365:X3365,PAINEL_PESOS!$C$28:$C$29)</f>
        <v/>
      </c>
      <c r="I3365" s="70" t="n">
        <v>0.9860191202575451</v>
      </c>
      <c r="J3365" s="70" t="n">
        <v>0.671556624469541</v>
      </c>
      <c r="K3365" s="71">
        <f>IF(NOT(AND(PAINEL_PESOS!$D$12="OK - 100%",PAINEL_PESOS!$F$20="OK - 100%",PAINEL_PESOS!$F$24="OK - 100%",PAINEL_PESOS!$F$27="OK - 100%",PAINEL_PESOS!$F$30="OK - 100%")),"", (E3365*PAINEL_PESOS!$B$7+F3365*PAINEL_PESOS!$B$8+G3365*PAINEL_PESOS!$B$9+H3365*PAINEL_PESOS!$B$10)*I3365)</f>
        <v/>
      </c>
      <c r="L3365" s="71">
        <f>IF(K3365="","",K3365-J3365)</f>
        <v/>
      </c>
      <c r="M3365" s="71">
        <f>IF(L3365="","",ABS(L3365))</f>
        <v/>
      </c>
      <c r="N3365" t="n">
        <v>1</v>
      </c>
      <c r="O3365" t="n">
        <v>1</v>
      </c>
      <c r="P3365" t="n">
        <v>0.6144667370644139</v>
      </c>
      <c r="Q3365" t="n">
        <v>0.9487853978730177</v>
      </c>
      <c r="R3365" t="n">
        <v>0.5213008014050329</v>
      </c>
      <c r="S3365" t="n">
        <v>0.968074470341366</v>
      </c>
      <c r="T3365" t="n">
        <v>0.9779778849136049</v>
      </c>
      <c r="U3365" t="n">
        <v>0.3373607440767312</v>
      </c>
      <c r="V3365" t="n">
        <v>0.5628724644670509</v>
      </c>
      <c r="W3365" t="n">
        <v>0.2741358271258641</v>
      </c>
      <c r="X3365" t="n">
        <v>0.8477324238156596</v>
      </c>
    </row>
    <row r="3366">
      <c r="A3366" t="inlineStr">
        <is>
          <t>3508603</t>
        </is>
      </c>
      <c r="B3366" t="inlineStr">
        <is>
          <t>Cachoeira Paulista</t>
        </is>
      </c>
      <c r="C3366" t="inlineStr">
        <is>
          <t>SP</t>
        </is>
      </c>
      <c r="D3366" t="inlineStr">
        <is>
          <t>REGIÃO SUDESTE</t>
        </is>
      </c>
      <c r="E3366" s="70">
        <f>SUMPRODUCT(N3366:Q3366,PAINEL_PESOS!$C$16:$C$19)</f>
        <v/>
      </c>
      <c r="F3366" s="70">
        <f>SUMPRODUCT(R3366:T3366,PAINEL_PESOS!$C$21:$C$23)</f>
        <v/>
      </c>
      <c r="G3366" s="70">
        <f>SUMPRODUCT(U3366:V3366,PAINEL_PESOS!$C$25:$C$26)</f>
        <v/>
      </c>
      <c r="H3366" s="70">
        <f>SUMPRODUCT(W3366:X3366,PAINEL_PESOS!$C$28:$C$29)</f>
        <v/>
      </c>
      <c r="I3366" s="70" t="n">
        <v>0.9940099143246324</v>
      </c>
      <c r="J3366" s="70" t="n">
        <v>0.6503888006964859</v>
      </c>
      <c r="K3366" s="71">
        <f>IF(NOT(AND(PAINEL_PESOS!$D$12="OK - 100%",PAINEL_PESOS!$F$20="OK - 100%",PAINEL_PESOS!$F$24="OK - 100%",PAINEL_PESOS!$F$27="OK - 100%",PAINEL_PESOS!$F$30="OK - 100%")),"", (E3366*PAINEL_PESOS!$B$7+F3366*PAINEL_PESOS!$B$8+G3366*PAINEL_PESOS!$B$9+H3366*PAINEL_PESOS!$B$10)*I3366)</f>
        <v/>
      </c>
      <c r="L3366" s="71">
        <f>IF(K3366="","",K3366-J3366)</f>
        <v/>
      </c>
      <c r="M3366" s="71">
        <f>IF(L3366="","",ABS(L3366))</f>
        <v/>
      </c>
      <c r="N3366" t="n">
        <v>1</v>
      </c>
      <c r="O3366" t="n">
        <v>0.9927</v>
      </c>
      <c r="P3366" t="n">
        <v>0.7279831045406546</v>
      </c>
      <c r="Q3366" t="n">
        <v>0.9739498806545267</v>
      </c>
      <c r="R3366" t="n">
        <v>0.3298049407088311</v>
      </c>
      <c r="S3366" t="n">
        <v>0.9987631263465131</v>
      </c>
      <c r="T3366" t="n">
        <v>0.9892637700789979</v>
      </c>
      <c r="U3366" t="n">
        <v>0.3373607440767312</v>
      </c>
      <c r="V3366" t="n">
        <v>0.3826985888186848</v>
      </c>
      <c r="W3366" t="n">
        <v>0.2741358271258641</v>
      </c>
      <c r="X3366" t="n">
        <v>0.8477324238156596</v>
      </c>
    </row>
    <row r="3367">
      <c r="A3367" t="inlineStr">
        <is>
          <t>3508702</t>
        </is>
      </c>
      <c r="B3367" t="inlineStr">
        <is>
          <t>Caconde</t>
        </is>
      </c>
      <c r="C3367" t="inlineStr">
        <is>
          <t>SP</t>
        </is>
      </c>
      <c r="D3367" t="inlineStr">
        <is>
          <t>REGIÃO SUDESTE</t>
        </is>
      </c>
      <c r="E3367" s="70">
        <f>SUMPRODUCT(N3367:Q3367,PAINEL_PESOS!$C$16:$C$19)</f>
        <v/>
      </c>
      <c r="F3367" s="70">
        <f>SUMPRODUCT(R3367:T3367,PAINEL_PESOS!$C$21:$C$23)</f>
        <v/>
      </c>
      <c r="G3367" s="70">
        <f>SUMPRODUCT(U3367:V3367,PAINEL_PESOS!$C$25:$C$26)</f>
        <v/>
      </c>
      <c r="H3367" s="70">
        <f>SUMPRODUCT(W3367:X3367,PAINEL_PESOS!$C$28:$C$29)</f>
        <v/>
      </c>
      <c r="I3367" s="70" t="n">
        <v>0.996457568388446</v>
      </c>
      <c r="J3367" s="70" t="n">
        <v>0.5952011041730954</v>
      </c>
      <c r="K3367" s="71">
        <f>IF(NOT(AND(PAINEL_PESOS!$D$12="OK - 100%",PAINEL_PESOS!$F$20="OK - 100%",PAINEL_PESOS!$F$24="OK - 100%",PAINEL_PESOS!$F$27="OK - 100%",PAINEL_PESOS!$F$30="OK - 100%")),"", (E3367*PAINEL_PESOS!$B$7+F3367*PAINEL_PESOS!$B$8+G3367*PAINEL_PESOS!$B$9+H3367*PAINEL_PESOS!$B$10)*I3367)</f>
        <v/>
      </c>
      <c r="L3367" s="71">
        <f>IF(K3367="","",K3367-J3367)</f>
        <v/>
      </c>
      <c r="M3367" s="71">
        <f>IF(L3367="","",ABS(L3367))</f>
        <v/>
      </c>
      <c r="N3367" t="n">
        <v>0.8</v>
      </c>
      <c r="O3367" t="n">
        <v>1</v>
      </c>
      <c r="P3367" t="n">
        <v>0.1772967265047519</v>
      </c>
      <c r="Q3367" t="n">
        <v>0.9883587068194662</v>
      </c>
      <c r="R3367" t="n">
        <v>0.2898737904515882</v>
      </c>
      <c r="S3367" t="n">
        <v>0.9996838639283653</v>
      </c>
      <c r="T3367" t="n">
        <v>0.9905970048494938</v>
      </c>
      <c r="U3367" t="n">
        <v>0.1380725630849061</v>
      </c>
      <c r="V3367" t="n">
        <v>0.6145687622370448</v>
      </c>
      <c r="W3367" t="n">
        <v>0.1810081088036017</v>
      </c>
      <c r="X3367" t="n">
        <v>0.841956215099656</v>
      </c>
    </row>
    <row r="3368">
      <c r="A3368" t="inlineStr">
        <is>
          <t>3508801</t>
        </is>
      </c>
      <c r="B3368" t="inlineStr">
        <is>
          <t>Cafelândia</t>
        </is>
      </c>
      <c r="C3368" t="inlineStr">
        <is>
          <t>SP</t>
        </is>
      </c>
      <c r="D3368" t="inlineStr">
        <is>
          <t>REGIÃO SUDESTE</t>
        </is>
      </c>
      <c r="E3368" s="70">
        <f>SUMPRODUCT(N3368:Q3368,PAINEL_PESOS!$C$16:$C$19)</f>
        <v/>
      </c>
      <c r="F3368" s="70">
        <f>SUMPRODUCT(R3368:T3368,PAINEL_PESOS!$C$21:$C$23)</f>
        <v/>
      </c>
      <c r="G3368" s="70">
        <f>SUMPRODUCT(U3368:V3368,PAINEL_PESOS!$C$25:$C$26)</f>
        <v/>
      </c>
      <c r="H3368" s="70">
        <f>SUMPRODUCT(W3368:X3368,PAINEL_PESOS!$C$28:$C$29)</f>
        <v/>
      </c>
      <c r="I3368" s="70" t="n">
        <v>0.9919618084851135</v>
      </c>
      <c r="J3368" s="70" t="n">
        <v>0.6498603395588117</v>
      </c>
      <c r="K3368" s="71">
        <f>IF(NOT(AND(PAINEL_PESOS!$D$12="OK - 100%",PAINEL_PESOS!$F$20="OK - 100%",PAINEL_PESOS!$F$24="OK - 100%",PAINEL_PESOS!$F$27="OK - 100%",PAINEL_PESOS!$F$30="OK - 100%")),"", (E3368*PAINEL_PESOS!$B$7+F3368*PAINEL_PESOS!$B$8+G3368*PAINEL_PESOS!$B$9+H3368*PAINEL_PESOS!$B$10)*I3368)</f>
        <v/>
      </c>
      <c r="L3368" s="71">
        <f>IF(K3368="","",K3368-J3368)</f>
        <v/>
      </c>
      <c r="M3368" s="71">
        <f>IF(L3368="","",ABS(L3368))</f>
        <v/>
      </c>
      <c r="N3368" t="n">
        <v>1</v>
      </c>
      <c r="O3368" t="n">
        <v>1</v>
      </c>
      <c r="P3368" t="n">
        <v>0.7322069693769799</v>
      </c>
      <c r="Q3368" t="n">
        <v>0.9953844157921875</v>
      </c>
      <c r="R3368" t="n">
        <v>0.3385597687450923</v>
      </c>
      <c r="S3368" t="n">
        <v>0.9822167149762554</v>
      </c>
      <c r="T3368" t="n">
        <v>0.9695194919067582</v>
      </c>
      <c r="U3368" t="n">
        <v>0.0707677051815935</v>
      </c>
      <c r="V3368" t="n">
        <v>0.6272970048191555</v>
      </c>
      <c r="W3368" t="n">
        <v>0.3244189021037404</v>
      </c>
      <c r="X3368" t="n">
        <v>0.8278676779084884</v>
      </c>
    </row>
    <row r="3369">
      <c r="A3369" t="inlineStr">
        <is>
          <t>3508900</t>
        </is>
      </c>
      <c r="B3369" t="inlineStr">
        <is>
          <t>Caiabu</t>
        </is>
      </c>
      <c r="C3369" t="inlineStr">
        <is>
          <t>SP</t>
        </is>
      </c>
      <c r="D3369" t="inlineStr">
        <is>
          <t>REGIÃO SUDESTE</t>
        </is>
      </c>
      <c r="E3369" s="70">
        <f>SUMPRODUCT(N3369:Q3369,PAINEL_PESOS!$C$16:$C$19)</f>
        <v/>
      </c>
      <c r="F3369" s="70">
        <f>SUMPRODUCT(R3369:T3369,PAINEL_PESOS!$C$21:$C$23)</f>
        <v/>
      </c>
      <c r="G3369" s="70">
        <f>SUMPRODUCT(U3369:V3369,PAINEL_PESOS!$C$25:$C$26)</f>
        <v/>
      </c>
      <c r="H3369" s="70">
        <f>SUMPRODUCT(W3369:X3369,PAINEL_PESOS!$C$28:$C$29)</f>
        <v/>
      </c>
      <c r="I3369" s="70" t="n">
        <v>0.9985924921455491</v>
      </c>
      <c r="J3369" s="70" t="n">
        <v>0.6559922909986775</v>
      </c>
      <c r="K3369" s="71">
        <f>IF(NOT(AND(PAINEL_PESOS!$D$12="OK - 100%",PAINEL_PESOS!$F$20="OK - 100%",PAINEL_PESOS!$F$24="OK - 100%",PAINEL_PESOS!$F$27="OK - 100%",PAINEL_PESOS!$F$30="OK - 100%")),"", (E3369*PAINEL_PESOS!$B$7+F3369*PAINEL_PESOS!$B$8+G3369*PAINEL_PESOS!$B$9+H3369*PAINEL_PESOS!$B$10)*I3369)</f>
        <v/>
      </c>
      <c r="L3369" s="71">
        <f>IF(K3369="","",K3369-J3369)</f>
        <v/>
      </c>
      <c r="M3369" s="71">
        <f>IF(L3369="","",ABS(L3369))</f>
        <v/>
      </c>
      <c r="N3369" t="n">
        <v>1</v>
      </c>
      <c r="O3369" t="n">
        <v>0.9958</v>
      </c>
      <c r="P3369" t="n">
        <v>0.8117212249208026</v>
      </c>
      <c r="Q3369" t="n">
        <v>0.9962641743319368</v>
      </c>
      <c r="R3369" t="n">
        <v>0.1171182055948907</v>
      </c>
      <c r="S3369" t="n">
        <v>0.9999955322354498</v>
      </c>
      <c r="T3369" t="n">
        <v>0.995609025591216</v>
      </c>
      <c r="U3369" t="n">
        <v>0.0821864046338871</v>
      </c>
      <c r="V3369" t="n">
        <v>0.5872386488887005</v>
      </c>
      <c r="W3369" t="n">
        <v>0.4272762386188212</v>
      </c>
      <c r="X3369" t="n">
        <v>0.8482594195878704</v>
      </c>
    </row>
    <row r="3370">
      <c r="A3370" t="inlineStr">
        <is>
          <t>3509007</t>
        </is>
      </c>
      <c r="B3370" t="inlineStr">
        <is>
          <t>Caieiras</t>
        </is>
      </c>
      <c r="C3370" t="inlineStr">
        <is>
          <t>SP</t>
        </is>
      </c>
      <c r="D3370" t="inlineStr">
        <is>
          <t>REGIÃO SUDESTE</t>
        </is>
      </c>
      <c r="E3370" s="70">
        <f>SUMPRODUCT(N3370:Q3370,PAINEL_PESOS!$C$16:$C$19)</f>
        <v/>
      </c>
      <c r="F3370" s="70">
        <f>SUMPRODUCT(R3370:T3370,PAINEL_PESOS!$C$21:$C$23)</f>
        <v/>
      </c>
      <c r="G3370" s="70">
        <f>SUMPRODUCT(U3370:V3370,PAINEL_PESOS!$C$25:$C$26)</f>
        <v/>
      </c>
      <c r="H3370" s="70">
        <f>SUMPRODUCT(W3370:X3370,PAINEL_PESOS!$C$28:$C$29)</f>
        <v/>
      </c>
      <c r="I3370" s="70" t="n">
        <v>0.9540402835094891</v>
      </c>
      <c r="J3370" s="70" t="n">
        <v>0.5623218934040288</v>
      </c>
      <c r="K3370" s="71">
        <f>IF(NOT(AND(PAINEL_PESOS!$D$12="OK - 100%",PAINEL_PESOS!$F$20="OK - 100%",PAINEL_PESOS!$F$24="OK - 100%",PAINEL_PESOS!$F$27="OK - 100%",PAINEL_PESOS!$F$30="OK - 100%")),"", (E3370*PAINEL_PESOS!$B$7+F3370*PAINEL_PESOS!$B$8+G3370*PAINEL_PESOS!$B$9+H3370*PAINEL_PESOS!$B$10)*I3370)</f>
        <v/>
      </c>
      <c r="L3370" s="71">
        <f>IF(K3370="","",K3370-J3370)</f>
        <v/>
      </c>
      <c r="M3370" s="71">
        <f>IF(L3370="","",ABS(L3370))</f>
        <v/>
      </c>
      <c r="N3370" t="n">
        <v>1</v>
      </c>
      <c r="O3370" t="n">
        <v>0.9948</v>
      </c>
      <c r="P3370" t="n">
        <v>0.6874340021119324</v>
      </c>
      <c r="Q3370" t="n">
        <v>0.8155285231908248</v>
      </c>
      <c r="R3370" t="n">
        <v>0.5055101852415794</v>
      </c>
      <c r="S3370" t="n">
        <v>0.7256403763214256</v>
      </c>
      <c r="T3370" t="n">
        <v>0.9999156599433419</v>
      </c>
      <c r="U3370" t="n">
        <v>0.2875790514446825</v>
      </c>
      <c r="V3370" t="n">
        <v>0.04149062728169239</v>
      </c>
      <c r="W3370" t="n">
        <v>0.3033723413331844</v>
      </c>
      <c r="X3370" t="n">
        <v>0.8465877046962238</v>
      </c>
    </row>
    <row r="3371">
      <c r="A3371" t="inlineStr">
        <is>
          <t>3509106</t>
        </is>
      </c>
      <c r="B3371" t="inlineStr">
        <is>
          <t>Caiuá</t>
        </is>
      </c>
      <c r="C3371" t="inlineStr">
        <is>
          <t>SP</t>
        </is>
      </c>
      <c r="D3371" t="inlineStr">
        <is>
          <t>REGIÃO SUDESTE</t>
        </is>
      </c>
      <c r="E3371" s="70">
        <f>SUMPRODUCT(N3371:Q3371,PAINEL_PESOS!$C$16:$C$19)</f>
        <v/>
      </c>
      <c r="F3371" s="70">
        <f>SUMPRODUCT(R3371:T3371,PAINEL_PESOS!$C$21:$C$23)</f>
        <v/>
      </c>
      <c r="G3371" s="70">
        <f>SUMPRODUCT(U3371:V3371,PAINEL_PESOS!$C$25:$C$26)</f>
        <v/>
      </c>
      <c r="H3371" s="70">
        <f>SUMPRODUCT(W3371:X3371,PAINEL_PESOS!$C$28:$C$29)</f>
        <v/>
      </c>
      <c r="I3371" s="70" t="n">
        <v>0.9977849642208363</v>
      </c>
      <c r="J3371" s="70" t="n">
        <v>0.6652462516904848</v>
      </c>
      <c r="K3371" s="71">
        <f>IF(NOT(AND(PAINEL_PESOS!$D$12="OK - 100%",PAINEL_PESOS!$F$20="OK - 100%",PAINEL_PESOS!$F$24="OK - 100%",PAINEL_PESOS!$F$27="OK - 100%",PAINEL_PESOS!$F$30="OK - 100%")),"", (E3371*PAINEL_PESOS!$B$7+F3371*PAINEL_PESOS!$B$8+G3371*PAINEL_PESOS!$B$9+H3371*PAINEL_PESOS!$B$10)*I3371)</f>
        <v/>
      </c>
      <c r="L3371" s="71">
        <f>IF(K3371="","",K3371-J3371)</f>
        <v/>
      </c>
      <c r="M3371" s="71">
        <f>IF(L3371="","",ABS(L3371))</f>
        <v/>
      </c>
      <c r="N3371" t="n">
        <v>1</v>
      </c>
      <c r="O3371" t="n">
        <v>0.9965000000000001</v>
      </c>
      <c r="P3371" t="n">
        <v>0.7653643083421331</v>
      </c>
      <c r="Q3371" t="n">
        <v>0.9984279585633078</v>
      </c>
      <c r="R3371" t="n">
        <v>0.139658258346955</v>
      </c>
      <c r="S3371" t="n">
        <v>0.9999984612131786</v>
      </c>
      <c r="T3371" t="n">
        <v>0.9898396308503448</v>
      </c>
      <c r="U3371" t="n">
        <v>0.0807723034561682</v>
      </c>
      <c r="V3371" t="n">
        <v>0.6348472487138765</v>
      </c>
      <c r="W3371" t="n">
        <v>0.4715378504932549</v>
      </c>
      <c r="X3371" t="n">
        <v>0.846816767388926</v>
      </c>
    </row>
    <row r="3372">
      <c r="A3372" t="inlineStr">
        <is>
          <t>3509205</t>
        </is>
      </c>
      <c r="B3372" t="inlineStr">
        <is>
          <t>Cajamar</t>
        </is>
      </c>
      <c r="C3372" t="inlineStr">
        <is>
          <t>SP</t>
        </is>
      </c>
      <c r="D3372" t="inlineStr">
        <is>
          <t>REGIÃO SUDESTE</t>
        </is>
      </c>
      <c r="E3372" s="70">
        <f>SUMPRODUCT(N3372:Q3372,PAINEL_PESOS!$C$16:$C$19)</f>
        <v/>
      </c>
      <c r="F3372" s="70">
        <f>SUMPRODUCT(R3372:T3372,PAINEL_PESOS!$C$21:$C$23)</f>
        <v/>
      </c>
      <c r="G3372" s="70">
        <f>SUMPRODUCT(U3372:V3372,PAINEL_PESOS!$C$25:$C$26)</f>
        <v/>
      </c>
      <c r="H3372" s="70">
        <f>SUMPRODUCT(W3372:X3372,PAINEL_PESOS!$C$28:$C$29)</f>
        <v/>
      </c>
      <c r="I3372" s="70" t="n">
        <v>0.9734078015476944</v>
      </c>
      <c r="J3372" s="70" t="n">
        <v>0.6022460771734561</v>
      </c>
      <c r="K3372" s="71">
        <f>IF(NOT(AND(PAINEL_PESOS!$D$12="OK - 100%",PAINEL_PESOS!$F$20="OK - 100%",PAINEL_PESOS!$F$24="OK - 100%",PAINEL_PESOS!$F$27="OK - 100%",PAINEL_PESOS!$F$30="OK - 100%")),"", (E3372*PAINEL_PESOS!$B$7+F3372*PAINEL_PESOS!$B$8+G3372*PAINEL_PESOS!$B$9+H3372*PAINEL_PESOS!$B$10)*I3372)</f>
        <v/>
      </c>
      <c r="L3372" s="71">
        <f>IF(K3372="","",K3372-J3372)</f>
        <v/>
      </c>
      <c r="M3372" s="71">
        <f>IF(L3372="","",ABS(L3372))</f>
        <v/>
      </c>
      <c r="N3372" t="n">
        <v>1</v>
      </c>
      <c r="O3372" t="n">
        <v>0.9781</v>
      </c>
      <c r="P3372" t="n">
        <v>0.7652587117212249</v>
      </c>
      <c r="Q3372" t="n">
        <v>0.872307965335344</v>
      </c>
      <c r="R3372" t="n">
        <v>0.661438289547607</v>
      </c>
      <c r="S3372" t="n">
        <v>0.8958625844653834</v>
      </c>
      <c r="T3372" t="n">
        <v>0.9990240803650496</v>
      </c>
      <c r="U3372" t="n">
        <v>0.2875790514446825</v>
      </c>
      <c r="V3372" t="n">
        <v>0</v>
      </c>
      <c r="W3372" t="n">
        <v>0.3033723413331844</v>
      </c>
      <c r="X3372" t="n">
        <v>0.8465877046962238</v>
      </c>
    </row>
    <row r="3373">
      <c r="A3373" t="inlineStr">
        <is>
          <t>3509254</t>
        </is>
      </c>
      <c r="B3373" t="inlineStr">
        <is>
          <t>Cajati</t>
        </is>
      </c>
      <c r="C3373" t="inlineStr">
        <is>
          <t>SP</t>
        </is>
      </c>
      <c r="D3373" t="inlineStr">
        <is>
          <t>REGIÃO SUDESTE</t>
        </is>
      </c>
      <c r="E3373" s="70">
        <f>SUMPRODUCT(N3373:Q3373,PAINEL_PESOS!$C$16:$C$19)</f>
        <v/>
      </c>
      <c r="F3373" s="70">
        <f>SUMPRODUCT(R3373:T3373,PAINEL_PESOS!$C$21:$C$23)</f>
        <v/>
      </c>
      <c r="G3373" s="70">
        <f>SUMPRODUCT(U3373:V3373,PAINEL_PESOS!$C$25:$C$26)</f>
        <v/>
      </c>
      <c r="H3373" s="70">
        <f>SUMPRODUCT(W3373:X3373,PAINEL_PESOS!$C$28:$C$29)</f>
        <v/>
      </c>
      <c r="I3373" s="70" t="n">
        <v>0.9933197803009948</v>
      </c>
      <c r="J3373" s="70" t="n">
        <v>0.7390490923478292</v>
      </c>
      <c r="K3373" s="71">
        <f>IF(NOT(AND(PAINEL_PESOS!$D$12="OK - 100%",PAINEL_PESOS!$F$20="OK - 100%",PAINEL_PESOS!$F$24="OK - 100%",PAINEL_PESOS!$F$27="OK - 100%",PAINEL_PESOS!$F$30="OK - 100%")),"", (E3373*PAINEL_PESOS!$B$7+F3373*PAINEL_PESOS!$B$8+G3373*PAINEL_PESOS!$B$9+H3373*PAINEL_PESOS!$B$10)*I3373)</f>
        <v/>
      </c>
      <c r="L3373" s="71">
        <f>IF(K3373="","",K3373-J3373)</f>
        <v/>
      </c>
      <c r="M3373" s="71">
        <f>IF(L3373="","",ABS(L3373))</f>
        <v/>
      </c>
      <c r="N3373" t="n">
        <v>1</v>
      </c>
      <c r="O3373" t="n">
        <v>1</v>
      </c>
      <c r="P3373" t="n">
        <v>0.72090813093981</v>
      </c>
      <c r="Q3373" t="n">
        <v>0.9920652253835803</v>
      </c>
      <c r="R3373" t="n">
        <v>0.4098134434366303</v>
      </c>
      <c r="S3373" t="n">
        <v>0.9925040377197549</v>
      </c>
      <c r="T3373" t="n">
        <v>0.9991029751981884</v>
      </c>
      <c r="U3373" t="n">
        <v>0.6527808903500701</v>
      </c>
      <c r="V3373" t="n">
        <v>0.7539200616690913</v>
      </c>
      <c r="W3373" t="n">
        <v>0.2563303900453512</v>
      </c>
      <c r="X3373" t="n">
        <v>0.8316894469823711</v>
      </c>
    </row>
    <row r="3374">
      <c r="A3374" t="inlineStr">
        <is>
          <t>3509304</t>
        </is>
      </c>
      <c r="B3374" t="inlineStr">
        <is>
          <t>Cajobi</t>
        </is>
      </c>
      <c r="C3374" t="inlineStr">
        <is>
          <t>SP</t>
        </is>
      </c>
      <c r="D3374" t="inlineStr">
        <is>
          <t>REGIÃO SUDESTE</t>
        </is>
      </c>
      <c r="E3374" s="70">
        <f>SUMPRODUCT(N3374:Q3374,PAINEL_PESOS!$C$16:$C$19)</f>
        <v/>
      </c>
      <c r="F3374" s="70">
        <f>SUMPRODUCT(R3374:T3374,PAINEL_PESOS!$C$21:$C$23)</f>
        <v/>
      </c>
      <c r="G3374" s="70">
        <f>SUMPRODUCT(U3374:V3374,PAINEL_PESOS!$C$25:$C$26)</f>
        <v/>
      </c>
      <c r="H3374" s="70">
        <f>SUMPRODUCT(W3374:X3374,PAINEL_PESOS!$C$28:$C$29)</f>
        <v/>
      </c>
      <c r="I3374" s="70" t="n">
        <v>0.973831962189928</v>
      </c>
      <c r="J3374" s="70" t="n">
        <v>0.5919996647763276</v>
      </c>
      <c r="K3374" s="71">
        <f>IF(NOT(AND(PAINEL_PESOS!$D$12="OK - 100%",PAINEL_PESOS!$F$20="OK - 100%",PAINEL_PESOS!$F$24="OK - 100%",PAINEL_PESOS!$F$27="OK - 100%",PAINEL_PESOS!$F$30="OK - 100%")),"", (E3374*PAINEL_PESOS!$B$7+F3374*PAINEL_PESOS!$B$8+G3374*PAINEL_PESOS!$B$9+H3374*PAINEL_PESOS!$B$10)*I3374)</f>
        <v/>
      </c>
      <c r="L3374" s="71">
        <f>IF(K3374="","",K3374-J3374)</f>
        <v/>
      </c>
      <c r="M3374" s="71">
        <f>IF(L3374="","",ABS(L3374))</f>
        <v/>
      </c>
      <c r="N3374" t="n">
        <v>1</v>
      </c>
      <c r="O3374" t="n">
        <v>1</v>
      </c>
      <c r="P3374" t="n">
        <v>0.878986272439282</v>
      </c>
      <c r="Q3374" t="n">
        <v>0.9870839436807555</v>
      </c>
      <c r="R3374" t="n">
        <v>0.224091090376832</v>
      </c>
      <c r="S3374" t="n">
        <v>0.9981519575750354</v>
      </c>
      <c r="T3374" t="n">
        <v>0.8745886533842442</v>
      </c>
      <c r="U3374" t="n">
        <v>0.0841194316610773</v>
      </c>
      <c r="V3374" t="n">
        <v>0.4094812360413153</v>
      </c>
      <c r="W3374" t="n">
        <v>0.1518726922389218</v>
      </c>
      <c r="X3374" t="n">
        <v>0.8868630017940436</v>
      </c>
    </row>
    <row r="3375">
      <c r="A3375" t="inlineStr">
        <is>
          <t>3509403</t>
        </is>
      </c>
      <c r="B3375" t="inlineStr">
        <is>
          <t>Cajuru</t>
        </is>
      </c>
      <c r="C3375" t="inlineStr">
        <is>
          <t>SP</t>
        </is>
      </c>
      <c r="D3375" t="inlineStr">
        <is>
          <t>REGIÃO SUDESTE</t>
        </is>
      </c>
      <c r="E3375" s="70">
        <f>SUMPRODUCT(N3375:Q3375,PAINEL_PESOS!$C$16:$C$19)</f>
        <v/>
      </c>
      <c r="F3375" s="70">
        <f>SUMPRODUCT(R3375:T3375,PAINEL_PESOS!$C$21:$C$23)</f>
        <v/>
      </c>
      <c r="G3375" s="70">
        <f>SUMPRODUCT(U3375:V3375,PAINEL_PESOS!$C$25:$C$26)</f>
        <v/>
      </c>
      <c r="H3375" s="70">
        <f>SUMPRODUCT(W3375:X3375,PAINEL_PESOS!$C$28:$C$29)</f>
        <v/>
      </c>
      <c r="I3375" s="70" t="n">
        <v>0.9938864519761361</v>
      </c>
      <c r="J3375" s="70" t="n">
        <v>0.6515271435051598</v>
      </c>
      <c r="K3375" s="71">
        <f>IF(NOT(AND(PAINEL_PESOS!$D$12="OK - 100%",PAINEL_PESOS!$F$20="OK - 100%",PAINEL_PESOS!$F$24="OK - 100%",PAINEL_PESOS!$F$27="OK - 100%",PAINEL_PESOS!$F$30="OK - 100%")),"", (E3375*PAINEL_PESOS!$B$7+F3375*PAINEL_PESOS!$B$8+G3375*PAINEL_PESOS!$B$9+H3375*PAINEL_PESOS!$B$10)*I3375)</f>
        <v/>
      </c>
      <c r="L3375" s="71">
        <f>IF(K3375="","",K3375-J3375)</f>
        <v/>
      </c>
      <c r="M3375" s="71">
        <f>IF(L3375="","",ABS(L3375))</f>
        <v/>
      </c>
      <c r="N3375" t="n">
        <v>1</v>
      </c>
      <c r="O3375" t="n">
        <v>1</v>
      </c>
      <c r="P3375" t="n">
        <v>0.7724392819429778</v>
      </c>
      <c r="Q3375" t="n">
        <v>0.9914052894993862</v>
      </c>
      <c r="R3375" t="n">
        <v>0.3562689798658791</v>
      </c>
      <c r="S3375" t="n">
        <v>0.9976248978096721</v>
      </c>
      <c r="T3375" t="n">
        <v>0.9758967933898037</v>
      </c>
      <c r="U3375" t="n">
        <v>0.1380574962192213</v>
      </c>
      <c r="V3375" t="n">
        <v>0.6481449586645387</v>
      </c>
      <c r="W3375" t="n">
        <v>0.1809911066268495</v>
      </c>
      <c r="X3375" t="n">
        <v>0.8419686673077676</v>
      </c>
    </row>
    <row r="3376">
      <c r="A3376" t="inlineStr">
        <is>
          <t>3509452</t>
        </is>
      </c>
      <c r="B3376" t="inlineStr">
        <is>
          <t>Campina do Monte Alegre</t>
        </is>
      </c>
      <c r="C3376" t="inlineStr">
        <is>
          <t>SP</t>
        </is>
      </c>
      <c r="D3376" t="inlineStr">
        <is>
          <t>REGIÃO SUDESTE</t>
        </is>
      </c>
      <c r="E3376" s="70">
        <f>SUMPRODUCT(N3376:Q3376,PAINEL_PESOS!$C$16:$C$19)</f>
        <v/>
      </c>
      <c r="F3376" s="70">
        <f>SUMPRODUCT(R3376:T3376,PAINEL_PESOS!$C$21:$C$23)</f>
        <v/>
      </c>
      <c r="G3376" s="70">
        <f>SUMPRODUCT(U3376:V3376,PAINEL_PESOS!$C$25:$C$26)</f>
        <v/>
      </c>
      <c r="H3376" s="70">
        <f>SUMPRODUCT(W3376:X3376,PAINEL_PESOS!$C$28:$C$29)</f>
        <v/>
      </c>
      <c r="I3376" s="70" t="n">
        <v>0.9865192655313869</v>
      </c>
      <c r="J3376" s="70" t="n">
        <v>0.6740120339347121</v>
      </c>
      <c r="K3376" s="71">
        <f>IF(NOT(AND(PAINEL_PESOS!$D$12="OK - 100%",PAINEL_PESOS!$F$20="OK - 100%",PAINEL_PESOS!$F$24="OK - 100%",PAINEL_PESOS!$F$27="OK - 100%",PAINEL_PESOS!$F$30="OK - 100%")),"", (E3376*PAINEL_PESOS!$B$7+F3376*PAINEL_PESOS!$B$8+G3376*PAINEL_PESOS!$B$9+H3376*PAINEL_PESOS!$B$10)*I3376)</f>
        <v/>
      </c>
      <c r="L3376" s="71">
        <f>IF(K3376="","",K3376-J3376)</f>
        <v/>
      </c>
      <c r="M3376" s="71">
        <f>IF(L3376="","",ABS(L3376))</f>
        <v/>
      </c>
      <c r="N3376" t="n">
        <v>1</v>
      </c>
      <c r="O3376" t="n">
        <v>0.9772999999999999</v>
      </c>
      <c r="P3376" t="n">
        <v>0.7001055966209082</v>
      </c>
      <c r="Q3376" t="n">
        <v>0.9902057935715129</v>
      </c>
      <c r="R3376" t="n">
        <v>0.1994101863906487</v>
      </c>
      <c r="S3376" t="n">
        <v>0.9974155293185473</v>
      </c>
      <c r="T3376" t="n">
        <v>0.9387326590629933</v>
      </c>
      <c r="U3376" t="n">
        <v>0.2416349332173161</v>
      </c>
      <c r="V3376" t="n">
        <v>0.7310765004524107</v>
      </c>
      <c r="W3376" t="n">
        <v>0.4044805186067623</v>
      </c>
      <c r="X3376" t="n">
        <v>0.8310757561068383</v>
      </c>
    </row>
    <row r="3377">
      <c r="A3377" t="inlineStr">
        <is>
          <t>3509502</t>
        </is>
      </c>
      <c r="B3377" t="inlineStr">
        <is>
          <t>Campinas</t>
        </is>
      </c>
      <c r="C3377" t="inlineStr">
        <is>
          <t>SP</t>
        </is>
      </c>
      <c r="D3377" t="inlineStr">
        <is>
          <t>REGIÃO SUDESTE</t>
        </is>
      </c>
      <c r="E3377" s="70">
        <f>SUMPRODUCT(N3377:Q3377,PAINEL_PESOS!$C$16:$C$19)</f>
        <v/>
      </c>
      <c r="F3377" s="70">
        <f>SUMPRODUCT(R3377:T3377,PAINEL_PESOS!$C$21:$C$23)</f>
        <v/>
      </c>
      <c r="G3377" s="70">
        <f>SUMPRODUCT(U3377:V3377,PAINEL_PESOS!$C$25:$C$26)</f>
        <v/>
      </c>
      <c r="H3377" s="70">
        <f>SUMPRODUCT(W3377:X3377,PAINEL_PESOS!$C$28:$C$29)</f>
        <v/>
      </c>
      <c r="I3377" s="70" t="n">
        <v>0.932648052993392</v>
      </c>
      <c r="J3377" s="70" t="n">
        <v>0.5688053364509507</v>
      </c>
      <c r="K3377" s="71">
        <f>IF(NOT(AND(PAINEL_PESOS!$D$12="OK - 100%",PAINEL_PESOS!$F$20="OK - 100%",PAINEL_PESOS!$F$24="OK - 100%",PAINEL_PESOS!$F$27="OK - 100%",PAINEL_PESOS!$F$30="OK - 100%")),"", (E3377*PAINEL_PESOS!$B$7+F3377*PAINEL_PESOS!$B$8+G3377*PAINEL_PESOS!$B$9+H3377*PAINEL_PESOS!$B$10)*I3377)</f>
        <v/>
      </c>
      <c r="L3377" s="71">
        <f>IF(K3377="","",K3377-J3377)</f>
        <v/>
      </c>
      <c r="M3377" s="71">
        <f>IF(L3377="","",ABS(L3377))</f>
        <v/>
      </c>
      <c r="N3377" t="n">
        <v>1</v>
      </c>
      <c r="O3377" t="n">
        <v>0.9857</v>
      </c>
      <c r="P3377" t="n">
        <v>0.781414994720169</v>
      </c>
      <c r="Q3377" t="n">
        <v>0.588620140981757</v>
      </c>
      <c r="R3377" t="n">
        <v>0.7698590405706296</v>
      </c>
      <c r="S3377" t="n">
        <v>0.9184964324552177</v>
      </c>
      <c r="T3377" t="n">
        <v>0.9699667629011973</v>
      </c>
      <c r="U3377" t="n">
        <v>0.219361942265835</v>
      </c>
      <c r="V3377" t="n">
        <v>0.09132901242559843</v>
      </c>
      <c r="W3377" t="n">
        <v>0.2694622068132102</v>
      </c>
      <c r="X3377" t="n">
        <v>0.8488211037060116</v>
      </c>
    </row>
    <row r="3378">
      <c r="A3378" t="inlineStr">
        <is>
          <t>3509601</t>
        </is>
      </c>
      <c r="B3378" t="inlineStr">
        <is>
          <t>Campo Limpo Paulista</t>
        </is>
      </c>
      <c r="C3378" t="inlineStr">
        <is>
          <t>SP</t>
        </is>
      </c>
      <c r="D3378" t="inlineStr">
        <is>
          <t>REGIÃO SUDESTE</t>
        </is>
      </c>
      <c r="E3378" s="70">
        <f>SUMPRODUCT(N3378:Q3378,PAINEL_PESOS!$C$16:$C$19)</f>
        <v/>
      </c>
      <c r="F3378" s="70">
        <f>SUMPRODUCT(R3378:T3378,PAINEL_PESOS!$C$21:$C$23)</f>
        <v/>
      </c>
      <c r="G3378" s="70">
        <f>SUMPRODUCT(U3378:V3378,PAINEL_PESOS!$C$25:$C$26)</f>
        <v/>
      </c>
      <c r="H3378" s="70">
        <f>SUMPRODUCT(W3378:X3378,PAINEL_PESOS!$C$28:$C$29)</f>
        <v/>
      </c>
      <c r="I3378" s="70" t="n">
        <v>0.9470335057173643</v>
      </c>
      <c r="J3378" s="70" t="n">
        <v>0.5096711708020785</v>
      </c>
      <c r="K3378" s="71">
        <f>IF(NOT(AND(PAINEL_PESOS!$D$12="OK - 100%",PAINEL_PESOS!$F$20="OK - 100%",PAINEL_PESOS!$F$24="OK - 100%",PAINEL_PESOS!$F$27="OK - 100%",PAINEL_PESOS!$F$30="OK - 100%")),"", (E3378*PAINEL_PESOS!$B$7+F3378*PAINEL_PESOS!$B$8+G3378*PAINEL_PESOS!$B$9+H3378*PAINEL_PESOS!$B$10)*I3378)</f>
        <v/>
      </c>
      <c r="L3378" s="71">
        <f>IF(K3378="","",K3378-J3378)</f>
        <v/>
      </c>
      <c r="M3378" s="71">
        <f>IF(L3378="","",ABS(L3378))</f>
        <v/>
      </c>
      <c r="N3378" t="n">
        <v>0.2</v>
      </c>
      <c r="O3378" t="n">
        <v>0.996</v>
      </c>
      <c r="P3378" t="n">
        <v>0.5762407602956705</v>
      </c>
      <c r="Q3378" t="n">
        <v>0.6674421688594294</v>
      </c>
      <c r="R3378" t="n">
        <v>0.4555164478617164</v>
      </c>
      <c r="S3378" t="n">
        <v>0.9210170985920295</v>
      </c>
      <c r="T3378" t="n">
        <v>0.9997616099129332</v>
      </c>
      <c r="U3378" t="n">
        <v>0.2874941380433281</v>
      </c>
      <c r="V3378" t="n">
        <v>0.06395895363372783</v>
      </c>
      <c r="W3378" t="n">
        <v>0.3033301316163386</v>
      </c>
      <c r="X3378" t="n">
        <v>0.8465904847247063</v>
      </c>
    </row>
    <row r="3379">
      <c r="A3379" t="inlineStr">
        <is>
          <t>3509700</t>
        </is>
      </c>
      <c r="B3379" t="inlineStr">
        <is>
          <t>Campos do Jordão</t>
        </is>
      </c>
      <c r="C3379" t="inlineStr">
        <is>
          <t>SP</t>
        </is>
      </c>
      <c r="D3379" t="inlineStr">
        <is>
          <t>REGIÃO SUDESTE</t>
        </is>
      </c>
      <c r="E3379" s="70">
        <f>SUMPRODUCT(N3379:Q3379,PAINEL_PESOS!$C$16:$C$19)</f>
        <v/>
      </c>
      <c r="F3379" s="70">
        <f>SUMPRODUCT(R3379:T3379,PAINEL_PESOS!$C$21:$C$23)</f>
        <v/>
      </c>
      <c r="G3379" s="70">
        <f>SUMPRODUCT(U3379:V3379,PAINEL_PESOS!$C$25:$C$26)</f>
        <v/>
      </c>
      <c r="H3379" s="70">
        <f>SUMPRODUCT(W3379:X3379,PAINEL_PESOS!$C$28:$C$29)</f>
        <v/>
      </c>
      <c r="I3379" s="70" t="n">
        <v>0.9938405920530333</v>
      </c>
      <c r="J3379" s="70" t="n">
        <v>0.6084395026050309</v>
      </c>
      <c r="K3379" s="71">
        <f>IF(NOT(AND(PAINEL_PESOS!$D$12="OK - 100%",PAINEL_PESOS!$F$20="OK - 100%",PAINEL_PESOS!$F$24="OK - 100%",PAINEL_PESOS!$F$27="OK - 100%",PAINEL_PESOS!$F$30="OK - 100%")),"", (E3379*PAINEL_PESOS!$B$7+F3379*PAINEL_PESOS!$B$8+G3379*PAINEL_PESOS!$B$9+H3379*PAINEL_PESOS!$B$10)*I3379)</f>
        <v/>
      </c>
      <c r="L3379" s="71">
        <f>IF(K3379="","",K3379-J3379)</f>
        <v/>
      </c>
      <c r="M3379" s="71">
        <f>IF(L3379="","",ABS(L3379))</f>
        <v/>
      </c>
      <c r="N3379" t="n">
        <v>0.2</v>
      </c>
      <c r="O3379" t="n">
        <v>0.9982</v>
      </c>
      <c r="P3379" t="n">
        <v>0.7404435058078142</v>
      </c>
      <c r="Q3379" t="n">
        <v>0.9699977085029451</v>
      </c>
      <c r="R3379" t="n">
        <v>0.4078625862170561</v>
      </c>
      <c r="S3379" t="n">
        <v>0.9855925836861298</v>
      </c>
      <c r="T3379" t="n">
        <v>0.9998006615719962</v>
      </c>
      <c r="U3379" t="n">
        <v>0.2005421459072686</v>
      </c>
      <c r="V3379" t="n">
        <v>0.6047281417164858</v>
      </c>
      <c r="W3379" t="n">
        <v>0.2504915428583125</v>
      </c>
      <c r="X3379" t="n">
        <v>0.7920965222052496</v>
      </c>
    </row>
    <row r="3380">
      <c r="A3380" t="inlineStr">
        <is>
          <t>3509809</t>
        </is>
      </c>
      <c r="B3380" t="inlineStr">
        <is>
          <t>Campos Novos Paulista</t>
        </is>
      </c>
      <c r="C3380" t="inlineStr">
        <is>
          <t>SP</t>
        </is>
      </c>
      <c r="D3380" t="inlineStr">
        <is>
          <t>REGIÃO SUDESTE</t>
        </is>
      </c>
      <c r="E3380" s="70">
        <f>SUMPRODUCT(N3380:Q3380,PAINEL_PESOS!$C$16:$C$19)</f>
        <v/>
      </c>
      <c r="F3380" s="70">
        <f>SUMPRODUCT(R3380:T3380,PAINEL_PESOS!$C$21:$C$23)</f>
        <v/>
      </c>
      <c r="G3380" s="70">
        <f>SUMPRODUCT(U3380:V3380,PAINEL_PESOS!$C$25:$C$26)</f>
        <v/>
      </c>
      <c r="H3380" s="70">
        <f>SUMPRODUCT(W3380:X3380,PAINEL_PESOS!$C$28:$C$29)</f>
        <v/>
      </c>
      <c r="I3380" s="70" t="n">
        <v>0.9976139284714048</v>
      </c>
      <c r="J3380" s="70" t="n">
        <v>0.6751971562449175</v>
      </c>
      <c r="K3380" s="71">
        <f>IF(NOT(AND(PAINEL_PESOS!$D$12="OK - 100%",PAINEL_PESOS!$F$20="OK - 100%",PAINEL_PESOS!$F$24="OK - 100%",PAINEL_PESOS!$F$27="OK - 100%",PAINEL_PESOS!$F$30="OK - 100%")),"", (E3380*PAINEL_PESOS!$B$7+F3380*PAINEL_PESOS!$B$8+G3380*PAINEL_PESOS!$B$9+H3380*PAINEL_PESOS!$B$10)*I3380)</f>
        <v/>
      </c>
      <c r="L3380" s="71">
        <f>IF(K3380="","",K3380-J3380)</f>
        <v/>
      </c>
      <c r="M3380" s="71">
        <f>IF(L3380="","",ABS(L3380))</f>
        <v/>
      </c>
      <c r="N3380" t="n">
        <v>0.8</v>
      </c>
      <c r="O3380" t="n">
        <v>1</v>
      </c>
      <c r="P3380" t="n">
        <v>1</v>
      </c>
      <c r="Q3380" t="n">
        <v>0.9976364450874031</v>
      </c>
      <c r="R3380" t="n">
        <v>0.2446448717514338</v>
      </c>
      <c r="S3380" t="n">
        <v>0.9991777442055576</v>
      </c>
      <c r="T3380" t="n">
        <v>0.9899071876722085</v>
      </c>
      <c r="U3380" t="n">
        <v>0.0776436170589876</v>
      </c>
      <c r="V3380" t="n">
        <v>0.6112159830107611</v>
      </c>
      <c r="W3380" t="n">
        <v>0.4881151461252952</v>
      </c>
      <c r="X3380" t="n">
        <v>0.8495504550425808</v>
      </c>
    </row>
    <row r="3381">
      <c r="A3381" t="inlineStr">
        <is>
          <t>3509908</t>
        </is>
      </c>
      <c r="B3381" t="inlineStr">
        <is>
          <t>Cananéia</t>
        </is>
      </c>
      <c r="C3381" t="inlineStr">
        <is>
          <t>SP</t>
        </is>
      </c>
      <c r="D3381" t="inlineStr">
        <is>
          <t>REGIÃO SUDESTE</t>
        </is>
      </c>
      <c r="E3381" s="70">
        <f>SUMPRODUCT(N3381:Q3381,PAINEL_PESOS!$C$16:$C$19)</f>
        <v/>
      </c>
      <c r="F3381" s="70">
        <f>SUMPRODUCT(R3381:T3381,PAINEL_PESOS!$C$21:$C$23)</f>
        <v/>
      </c>
      <c r="G3381" s="70">
        <f>SUMPRODUCT(U3381:V3381,PAINEL_PESOS!$C$25:$C$26)</f>
        <v/>
      </c>
      <c r="H3381" s="70">
        <f>SUMPRODUCT(W3381:X3381,PAINEL_PESOS!$C$28:$C$29)</f>
        <v/>
      </c>
      <c r="I3381" s="70" t="n">
        <v>0.9997541446745076</v>
      </c>
      <c r="J3381" s="70" t="n">
        <v>0.7636164519452981</v>
      </c>
      <c r="K3381" s="71">
        <f>IF(NOT(AND(PAINEL_PESOS!$D$12="OK - 100%",PAINEL_PESOS!$F$20="OK - 100%",PAINEL_PESOS!$F$24="OK - 100%",PAINEL_PESOS!$F$27="OK - 100%",PAINEL_PESOS!$F$30="OK - 100%")),"", (E3381*PAINEL_PESOS!$B$7+F3381*PAINEL_PESOS!$B$8+G3381*PAINEL_PESOS!$B$9+H3381*PAINEL_PESOS!$B$10)*I3381)</f>
        <v/>
      </c>
      <c r="L3381" s="71">
        <f>IF(K3381="","",K3381-J3381)</f>
        <v/>
      </c>
      <c r="M3381" s="71">
        <f>IF(L3381="","",ABS(L3381))</f>
        <v/>
      </c>
      <c r="N3381" t="n">
        <v>1</v>
      </c>
      <c r="O3381" t="n">
        <v>0.9918</v>
      </c>
      <c r="P3381" t="n">
        <v>0.7730728616684266</v>
      </c>
      <c r="Q3381" t="n">
        <v>0.9984088362260132</v>
      </c>
      <c r="R3381" t="n">
        <v>0.2413630642853107</v>
      </c>
      <c r="S3381" t="n">
        <v>0.9999439855680606</v>
      </c>
      <c r="T3381" t="n">
        <v>0.9999583699130136</v>
      </c>
      <c r="U3381" t="n">
        <v>0.8225910088671007</v>
      </c>
      <c r="V3381" t="n">
        <v>0.7294540019301415</v>
      </c>
      <c r="W3381" t="n">
        <v>0.3404741239517124</v>
      </c>
      <c r="X3381" t="n">
        <v>0.8420969680702479</v>
      </c>
    </row>
    <row r="3382">
      <c r="A3382" t="inlineStr">
        <is>
          <t>3509957</t>
        </is>
      </c>
      <c r="B3382" t="inlineStr">
        <is>
          <t>Canas</t>
        </is>
      </c>
      <c r="C3382" t="inlineStr">
        <is>
          <t>SP</t>
        </is>
      </c>
      <c r="D3382" t="inlineStr">
        <is>
          <t>REGIÃO SUDESTE</t>
        </is>
      </c>
      <c r="E3382" s="70">
        <f>SUMPRODUCT(N3382:Q3382,PAINEL_PESOS!$C$16:$C$19)</f>
        <v/>
      </c>
      <c r="F3382" s="70">
        <f>SUMPRODUCT(R3382:T3382,PAINEL_PESOS!$C$21:$C$23)</f>
        <v/>
      </c>
      <c r="G3382" s="70">
        <f>SUMPRODUCT(U3382:V3382,PAINEL_PESOS!$C$25:$C$26)</f>
        <v/>
      </c>
      <c r="H3382" s="70">
        <f>SUMPRODUCT(W3382:X3382,PAINEL_PESOS!$C$28:$C$29)</f>
        <v/>
      </c>
      <c r="I3382" s="70" t="n">
        <v>0.9958882986787749</v>
      </c>
      <c r="J3382" s="70" t="n">
        <v>0.6457268805781293</v>
      </c>
      <c r="K3382" s="71">
        <f>IF(NOT(AND(PAINEL_PESOS!$D$12="OK - 100%",PAINEL_PESOS!$F$20="OK - 100%",PAINEL_PESOS!$F$24="OK - 100%",PAINEL_PESOS!$F$27="OK - 100%",PAINEL_PESOS!$F$30="OK - 100%")),"", (E3382*PAINEL_PESOS!$B$7+F3382*PAINEL_PESOS!$B$8+G3382*PAINEL_PESOS!$B$9+H3382*PAINEL_PESOS!$B$10)*I3382)</f>
        <v/>
      </c>
      <c r="L3382" s="71">
        <f>IF(K3382="","",K3382-J3382)</f>
        <v/>
      </c>
      <c r="M3382" s="71">
        <f>IF(L3382="","",ABS(L3382))</f>
        <v/>
      </c>
      <c r="N3382" t="n">
        <v>1</v>
      </c>
      <c r="O3382" t="n">
        <v>1</v>
      </c>
      <c r="P3382" t="n">
        <v>0.6820485744456177</v>
      </c>
      <c r="Q3382" t="n">
        <v>0.9838396592614883</v>
      </c>
      <c r="R3382" t="n">
        <v>0.1470168994190384</v>
      </c>
      <c r="S3382" t="n">
        <v>0.9965939060764296</v>
      </c>
      <c r="T3382" t="n">
        <v>0.9927162393830692</v>
      </c>
      <c r="U3382" t="n">
        <v>0.3373607440767312</v>
      </c>
      <c r="V3382" t="n">
        <v>0.4707518856736117</v>
      </c>
      <c r="W3382" t="n">
        <v>0.2741358271258641</v>
      </c>
      <c r="X3382" t="n">
        <v>0.8477324238156596</v>
      </c>
    </row>
    <row r="3383">
      <c r="A3383" t="inlineStr">
        <is>
          <t>3510005</t>
        </is>
      </c>
      <c r="B3383" t="inlineStr">
        <is>
          <t>Cândido Mota</t>
        </is>
      </c>
      <c r="C3383" t="inlineStr">
        <is>
          <t>SP</t>
        </is>
      </c>
      <c r="D3383" t="inlineStr">
        <is>
          <t>REGIÃO SUDESTE</t>
        </is>
      </c>
      <c r="E3383" s="70">
        <f>SUMPRODUCT(N3383:Q3383,PAINEL_PESOS!$C$16:$C$19)</f>
        <v/>
      </c>
      <c r="F3383" s="70">
        <f>SUMPRODUCT(R3383:T3383,PAINEL_PESOS!$C$21:$C$23)</f>
        <v/>
      </c>
      <c r="G3383" s="70">
        <f>SUMPRODUCT(U3383:V3383,PAINEL_PESOS!$C$25:$C$26)</f>
        <v/>
      </c>
      <c r="H3383" s="70">
        <f>SUMPRODUCT(W3383:X3383,PAINEL_PESOS!$C$28:$C$29)</f>
        <v/>
      </c>
      <c r="I3383" s="70" t="n">
        <v>0.9758433952176058</v>
      </c>
      <c r="J3383" s="70" t="n">
        <v>0.6484315740868616</v>
      </c>
      <c r="K3383" s="71">
        <f>IF(NOT(AND(PAINEL_PESOS!$D$12="OK - 100%",PAINEL_PESOS!$F$20="OK - 100%",PAINEL_PESOS!$F$24="OK - 100%",PAINEL_PESOS!$F$27="OK - 100%",PAINEL_PESOS!$F$30="OK - 100%")),"", (E3383*PAINEL_PESOS!$B$7+F3383*PAINEL_PESOS!$B$8+G3383*PAINEL_PESOS!$B$9+H3383*PAINEL_PESOS!$B$10)*I3383)</f>
        <v/>
      </c>
      <c r="L3383" s="71">
        <f>IF(K3383="","",K3383-J3383)</f>
        <v/>
      </c>
      <c r="M3383" s="71">
        <f>IF(L3383="","",ABS(L3383))</f>
        <v/>
      </c>
      <c r="N3383" t="n">
        <v>1</v>
      </c>
      <c r="O3383" t="n">
        <v>1</v>
      </c>
      <c r="P3383" t="n">
        <v>0.6614572333685322</v>
      </c>
      <c r="Q3383" t="n">
        <v>0.9765101639971338</v>
      </c>
      <c r="R3383" t="n">
        <v>0.4306966282826188</v>
      </c>
      <c r="S3383" t="n">
        <v>0.9430645395326783</v>
      </c>
      <c r="T3383" t="n">
        <v>0.9120708294429173</v>
      </c>
      <c r="U3383" t="n">
        <v>0.0769973296845059</v>
      </c>
      <c r="V3383" t="n">
        <v>0.5496111700795294</v>
      </c>
      <c r="W3383" t="n">
        <v>0.4941276192902818</v>
      </c>
      <c r="X3383" t="n">
        <v>0.8522580475247972</v>
      </c>
    </row>
    <row r="3384">
      <c r="A3384" t="inlineStr">
        <is>
          <t>3510104</t>
        </is>
      </c>
      <c r="B3384" t="inlineStr">
        <is>
          <t>Cândido Rodrigues</t>
        </is>
      </c>
      <c r="C3384" t="inlineStr">
        <is>
          <t>SP</t>
        </is>
      </c>
      <c r="D3384" t="inlineStr">
        <is>
          <t>REGIÃO SUDESTE</t>
        </is>
      </c>
      <c r="E3384" s="70">
        <f>SUMPRODUCT(N3384:Q3384,PAINEL_PESOS!$C$16:$C$19)</f>
        <v/>
      </c>
      <c r="F3384" s="70">
        <f>SUMPRODUCT(R3384:T3384,PAINEL_PESOS!$C$21:$C$23)</f>
        <v/>
      </c>
      <c r="G3384" s="70">
        <f>SUMPRODUCT(U3384:V3384,PAINEL_PESOS!$C$25:$C$26)</f>
        <v/>
      </c>
      <c r="H3384" s="70">
        <f>SUMPRODUCT(W3384:X3384,PAINEL_PESOS!$C$28:$C$29)</f>
        <v/>
      </c>
      <c r="I3384" s="70" t="n">
        <v>0.9778578319593921</v>
      </c>
      <c r="J3384" s="70" t="n">
        <v>0.6005925499916769</v>
      </c>
      <c r="K3384" s="71">
        <f>IF(NOT(AND(PAINEL_PESOS!$D$12="OK - 100%",PAINEL_PESOS!$F$20="OK - 100%",PAINEL_PESOS!$F$24="OK - 100%",PAINEL_PESOS!$F$27="OK - 100%",PAINEL_PESOS!$F$30="OK - 100%")),"", (E3384*PAINEL_PESOS!$B$7+F3384*PAINEL_PESOS!$B$8+G3384*PAINEL_PESOS!$B$9+H3384*PAINEL_PESOS!$B$10)*I3384)</f>
        <v/>
      </c>
      <c r="L3384" s="71">
        <f>IF(K3384="","",K3384-J3384)</f>
        <v/>
      </c>
      <c r="M3384" s="71">
        <f>IF(L3384="","",ABS(L3384))</f>
        <v/>
      </c>
      <c r="N3384" t="n">
        <v>1</v>
      </c>
      <c r="O3384" t="n">
        <v>1</v>
      </c>
      <c r="P3384" t="n">
        <v>0.8407602956705386</v>
      </c>
      <c r="Q3384" t="n">
        <v>0.9907613270827333</v>
      </c>
      <c r="R3384" t="n">
        <v>0.1720264992228559</v>
      </c>
      <c r="S3384" t="n">
        <v>0.9956659501775402</v>
      </c>
      <c r="T3384" t="n">
        <v>0.8940916714492771</v>
      </c>
      <c r="U3384" t="n">
        <v>0.08056840254350391</v>
      </c>
      <c r="V3384" t="n">
        <v>0.4616376344479254</v>
      </c>
      <c r="W3384" t="n">
        <v>0.2291472770190415</v>
      </c>
      <c r="X3384" t="n">
        <v>0.8518998838486292</v>
      </c>
    </row>
    <row r="3385">
      <c r="A3385" t="inlineStr">
        <is>
          <t>3510153</t>
        </is>
      </c>
      <c r="B3385" t="inlineStr">
        <is>
          <t>Canitar</t>
        </is>
      </c>
      <c r="C3385" t="inlineStr">
        <is>
          <t>SP</t>
        </is>
      </c>
      <c r="D3385" t="inlineStr">
        <is>
          <t>REGIÃO SUDESTE</t>
        </is>
      </c>
      <c r="E3385" s="70">
        <f>SUMPRODUCT(N3385:Q3385,PAINEL_PESOS!$C$16:$C$19)</f>
        <v/>
      </c>
      <c r="F3385" s="70">
        <f>SUMPRODUCT(R3385:T3385,PAINEL_PESOS!$C$21:$C$23)</f>
        <v/>
      </c>
      <c r="G3385" s="70">
        <f>SUMPRODUCT(U3385:V3385,PAINEL_PESOS!$C$25:$C$26)</f>
        <v/>
      </c>
      <c r="H3385" s="70">
        <f>SUMPRODUCT(W3385:X3385,PAINEL_PESOS!$C$28:$C$29)</f>
        <v/>
      </c>
      <c r="I3385" s="70" t="n">
        <v>0.9920743806995088</v>
      </c>
      <c r="J3385" s="70" t="n">
        <v>0.6457262329593406</v>
      </c>
      <c r="K3385" s="71">
        <f>IF(NOT(AND(PAINEL_PESOS!$D$12="OK - 100%",PAINEL_PESOS!$F$20="OK - 100%",PAINEL_PESOS!$F$24="OK - 100%",PAINEL_PESOS!$F$27="OK - 100%",PAINEL_PESOS!$F$30="OK - 100%")),"", (E3385*PAINEL_PESOS!$B$7+F3385*PAINEL_PESOS!$B$8+G3385*PAINEL_PESOS!$B$9+H3385*PAINEL_PESOS!$B$10)*I3385)</f>
        <v/>
      </c>
      <c r="L3385" s="71">
        <f>IF(K3385="","",K3385-J3385)</f>
        <v/>
      </c>
      <c r="M3385" s="71">
        <f>IF(L3385="","",ABS(L3385))</f>
        <v/>
      </c>
      <c r="N3385" t="n">
        <v>0.2</v>
      </c>
      <c r="O3385" t="n">
        <v>1</v>
      </c>
      <c r="P3385" t="n">
        <v>1</v>
      </c>
      <c r="Q3385" t="n">
        <v>0.9829175065667584</v>
      </c>
      <c r="R3385" t="n">
        <v>0.2024220229183554</v>
      </c>
      <c r="S3385" t="n">
        <v>0.9359240491392296</v>
      </c>
      <c r="T3385" t="n">
        <v>0.9997539026582876</v>
      </c>
      <c r="U3385" t="n">
        <v>0.1391513443272929</v>
      </c>
      <c r="V3385" t="n">
        <v>0.7095557436932134</v>
      </c>
      <c r="W3385" t="n">
        <v>0.5012612270275787</v>
      </c>
      <c r="X3385" t="n">
        <v>0.8402521395348016</v>
      </c>
    </row>
    <row r="3386">
      <c r="A3386" t="inlineStr">
        <is>
          <t>3510203</t>
        </is>
      </c>
      <c r="B3386" t="inlineStr">
        <is>
          <t>Capão Bonito</t>
        </is>
      </c>
      <c r="C3386" t="inlineStr">
        <is>
          <t>SP</t>
        </is>
      </c>
      <c r="D3386" t="inlineStr">
        <is>
          <t>REGIÃO SUDESTE</t>
        </is>
      </c>
      <c r="E3386" s="70">
        <f>SUMPRODUCT(N3386:Q3386,PAINEL_PESOS!$C$16:$C$19)</f>
        <v/>
      </c>
      <c r="F3386" s="70">
        <f>SUMPRODUCT(R3386:T3386,PAINEL_PESOS!$C$21:$C$23)</f>
        <v/>
      </c>
      <c r="G3386" s="70">
        <f>SUMPRODUCT(U3386:V3386,PAINEL_PESOS!$C$25:$C$26)</f>
        <v/>
      </c>
      <c r="H3386" s="70">
        <f>SUMPRODUCT(W3386:X3386,PAINEL_PESOS!$C$28:$C$29)</f>
        <v/>
      </c>
      <c r="I3386" s="70" t="n">
        <v>0.9944628767454157</v>
      </c>
      <c r="J3386" s="70" t="n">
        <v>0.6916603143015978</v>
      </c>
      <c r="K3386" s="71">
        <f>IF(NOT(AND(PAINEL_PESOS!$D$12="OK - 100%",PAINEL_PESOS!$F$20="OK - 100%",PAINEL_PESOS!$F$24="OK - 100%",PAINEL_PESOS!$F$27="OK - 100%",PAINEL_PESOS!$F$30="OK - 100%")),"", (E3386*PAINEL_PESOS!$B$7+F3386*PAINEL_PESOS!$B$8+G3386*PAINEL_PESOS!$B$9+H3386*PAINEL_PESOS!$B$10)*I3386)</f>
        <v/>
      </c>
      <c r="L3386" s="71">
        <f>IF(K3386="","",K3386-J3386)</f>
        <v/>
      </c>
      <c r="M3386" s="71">
        <f>IF(L3386="","",ABS(L3386))</f>
        <v/>
      </c>
      <c r="N3386" t="n">
        <v>1</v>
      </c>
      <c r="O3386" t="n">
        <v>0.9935</v>
      </c>
      <c r="P3386" t="n">
        <v>0.7244984160506864</v>
      </c>
      <c r="Q3386" t="n">
        <v>0.9958122924913118</v>
      </c>
      <c r="R3386" t="n">
        <v>0.3933994259179659</v>
      </c>
      <c r="S3386" t="n">
        <v>0.9993512857311285</v>
      </c>
      <c r="T3386" t="n">
        <v>0.9749900181463846</v>
      </c>
      <c r="U3386" t="n">
        <v>0.2422555852487256</v>
      </c>
      <c r="V3386" t="n">
        <v>0.650973404436336</v>
      </c>
      <c r="W3386" t="n">
        <v>0.4043702404263605</v>
      </c>
      <c r="X3386" t="n">
        <v>0.831093171018744</v>
      </c>
    </row>
    <row r="3387">
      <c r="A3387" t="inlineStr">
        <is>
          <t>3510302</t>
        </is>
      </c>
      <c r="B3387" t="inlineStr">
        <is>
          <t>Capela do Alto</t>
        </is>
      </c>
      <c r="C3387" t="inlineStr">
        <is>
          <t>SP</t>
        </is>
      </c>
      <c r="D3387" t="inlineStr">
        <is>
          <t>REGIÃO SUDESTE</t>
        </is>
      </c>
      <c r="E3387" s="70">
        <f>SUMPRODUCT(N3387:Q3387,PAINEL_PESOS!$C$16:$C$19)</f>
        <v/>
      </c>
      <c r="F3387" s="70">
        <f>SUMPRODUCT(R3387:T3387,PAINEL_PESOS!$C$21:$C$23)</f>
        <v/>
      </c>
      <c r="G3387" s="70">
        <f>SUMPRODUCT(U3387:V3387,PAINEL_PESOS!$C$25:$C$26)</f>
        <v/>
      </c>
      <c r="H3387" s="70">
        <f>SUMPRODUCT(W3387:X3387,PAINEL_PESOS!$C$28:$C$29)</f>
        <v/>
      </c>
      <c r="I3387" s="70" t="n">
        <v>0.993988644024367</v>
      </c>
      <c r="J3387" s="70" t="n">
        <v>0.6135559430795288</v>
      </c>
      <c r="K3387" s="71">
        <f>IF(NOT(AND(PAINEL_PESOS!$D$12="OK - 100%",PAINEL_PESOS!$F$20="OK - 100%",PAINEL_PESOS!$F$24="OK - 100%",PAINEL_PESOS!$F$27="OK - 100%",PAINEL_PESOS!$F$30="OK - 100%")),"", (E3387*PAINEL_PESOS!$B$7+F3387*PAINEL_PESOS!$B$8+G3387*PAINEL_PESOS!$B$9+H3387*PAINEL_PESOS!$B$10)*I3387)</f>
        <v/>
      </c>
      <c r="L3387" s="71">
        <f>IF(K3387="","",K3387-J3387)</f>
        <v/>
      </c>
      <c r="M3387" s="71">
        <f>IF(L3387="","",ABS(L3387))</f>
        <v/>
      </c>
      <c r="N3387" t="n">
        <v>1</v>
      </c>
      <c r="O3387" t="n">
        <v>0.9913</v>
      </c>
      <c r="P3387" t="n">
        <v>0.6870116156282999</v>
      </c>
      <c r="Q3387" t="n">
        <v>0.9747927645484962</v>
      </c>
      <c r="R3387" t="n">
        <v>0.2867622701782234</v>
      </c>
      <c r="S3387" t="n">
        <v>0.9981941074198243</v>
      </c>
      <c r="T3387" t="n">
        <v>0.9885708568163418</v>
      </c>
      <c r="U3387" t="n">
        <v>0.2013422705602691</v>
      </c>
      <c r="V3387" t="n">
        <v>0.3196820758216576</v>
      </c>
      <c r="W3387" t="n">
        <v>0.3020500709318235</v>
      </c>
      <c r="X3387" t="n">
        <v>0.7728209861012278</v>
      </c>
    </row>
    <row r="3388">
      <c r="A3388" t="inlineStr">
        <is>
          <t>3510401</t>
        </is>
      </c>
      <c r="B3388" t="inlineStr">
        <is>
          <t>Capivari</t>
        </is>
      </c>
      <c r="C3388" t="inlineStr">
        <is>
          <t>SP</t>
        </is>
      </c>
      <c r="D3388" t="inlineStr">
        <is>
          <t>REGIÃO SUDESTE</t>
        </is>
      </c>
      <c r="E3388" s="70">
        <f>SUMPRODUCT(N3388:Q3388,PAINEL_PESOS!$C$16:$C$19)</f>
        <v/>
      </c>
      <c r="F3388" s="70">
        <f>SUMPRODUCT(R3388:T3388,PAINEL_PESOS!$C$21:$C$23)</f>
        <v/>
      </c>
      <c r="G3388" s="70">
        <f>SUMPRODUCT(U3388:V3388,PAINEL_PESOS!$C$25:$C$26)</f>
        <v/>
      </c>
      <c r="H3388" s="70">
        <f>SUMPRODUCT(W3388:X3388,PAINEL_PESOS!$C$28:$C$29)</f>
        <v/>
      </c>
      <c r="I3388" s="70" t="n">
        <v>0.9746740461013396</v>
      </c>
      <c r="J3388" s="70" t="n">
        <v>0.6250207074216028</v>
      </c>
      <c r="K3388" s="71">
        <f>IF(NOT(AND(PAINEL_PESOS!$D$12="OK - 100%",PAINEL_PESOS!$F$20="OK - 100%",PAINEL_PESOS!$F$24="OK - 100%",PAINEL_PESOS!$F$27="OK - 100%",PAINEL_PESOS!$F$30="OK - 100%")),"", (E3388*PAINEL_PESOS!$B$7+F3388*PAINEL_PESOS!$B$8+G3388*PAINEL_PESOS!$B$9+H3388*PAINEL_PESOS!$B$10)*I3388)</f>
        <v/>
      </c>
      <c r="L3388" s="71">
        <f>IF(K3388="","",K3388-J3388)</f>
        <v/>
      </c>
      <c r="M3388" s="71">
        <f>IF(L3388="","",ABS(L3388))</f>
        <v/>
      </c>
      <c r="N3388" t="n">
        <v>1</v>
      </c>
      <c r="O3388" t="n">
        <v>1</v>
      </c>
      <c r="P3388" t="n">
        <v>0.7995776135163675</v>
      </c>
      <c r="Q3388" t="n">
        <v>0.9277558085045339</v>
      </c>
      <c r="R3388" t="n">
        <v>0.4712645969046181</v>
      </c>
      <c r="S3388" t="n">
        <v>0.8397160672279742</v>
      </c>
      <c r="T3388" t="n">
        <v>0.9864546832630875</v>
      </c>
      <c r="U3388" t="n">
        <v>0.2773577553454049</v>
      </c>
      <c r="V3388" t="n">
        <v>0.3122282839823791</v>
      </c>
      <c r="W3388" t="n">
        <v>0.2982914235126083</v>
      </c>
      <c r="X3388" t="n">
        <v>0.8469223455636201</v>
      </c>
    </row>
    <row r="3389">
      <c r="A3389" t="inlineStr">
        <is>
          <t>3510500</t>
        </is>
      </c>
      <c r="B3389" t="inlineStr">
        <is>
          <t>Caraguatatuba</t>
        </is>
      </c>
      <c r="C3389" t="inlineStr">
        <is>
          <t>SP</t>
        </is>
      </c>
      <c r="D3389" t="inlineStr">
        <is>
          <t>REGIÃO SUDESTE</t>
        </is>
      </c>
      <c r="E3389" s="70">
        <f>SUMPRODUCT(N3389:Q3389,PAINEL_PESOS!$C$16:$C$19)</f>
        <v/>
      </c>
      <c r="F3389" s="70">
        <f>SUMPRODUCT(R3389:T3389,PAINEL_PESOS!$C$21:$C$23)</f>
        <v/>
      </c>
      <c r="G3389" s="70">
        <f>SUMPRODUCT(U3389:V3389,PAINEL_PESOS!$C$25:$C$26)</f>
        <v/>
      </c>
      <c r="H3389" s="70">
        <f>SUMPRODUCT(W3389:X3389,PAINEL_PESOS!$C$28:$C$29)</f>
        <v/>
      </c>
      <c r="I3389" s="70" t="n">
        <v>0.9807977837457985</v>
      </c>
      <c r="J3389" s="70" t="n">
        <v>0.6371649923318935</v>
      </c>
      <c r="K3389" s="71">
        <f>IF(NOT(AND(PAINEL_PESOS!$D$12="OK - 100%",PAINEL_PESOS!$F$20="OK - 100%",PAINEL_PESOS!$F$24="OK - 100%",PAINEL_PESOS!$F$27="OK - 100%",PAINEL_PESOS!$F$30="OK - 100%")),"", (E3389*PAINEL_PESOS!$B$7+F3389*PAINEL_PESOS!$B$8+G3389*PAINEL_PESOS!$B$9+H3389*PAINEL_PESOS!$B$10)*I3389)</f>
        <v/>
      </c>
      <c r="L3389" s="71">
        <f>IF(K3389="","",K3389-J3389)</f>
        <v/>
      </c>
      <c r="M3389" s="71">
        <f>IF(L3389="","",ABS(L3389))</f>
        <v/>
      </c>
      <c r="N3389" t="n">
        <v>0.4</v>
      </c>
      <c r="O3389" t="n">
        <v>0.9918</v>
      </c>
      <c r="P3389" t="n">
        <v>0.6313621964097149</v>
      </c>
      <c r="Q3389" t="n">
        <v>0.9189127499230525</v>
      </c>
      <c r="R3389" t="n">
        <v>0.5107356760716331</v>
      </c>
      <c r="S3389" t="n">
        <v>0.9996455844062309</v>
      </c>
      <c r="T3389" t="n">
        <v>0.9584115767206988</v>
      </c>
      <c r="U3389" t="n">
        <v>0.3988378285668027</v>
      </c>
      <c r="V3389" t="n">
        <v>0.6218686847635857</v>
      </c>
      <c r="W3389" t="n">
        <v>0.2555879836301311</v>
      </c>
      <c r="X3389" t="n">
        <v>0.8039222240369853</v>
      </c>
    </row>
    <row r="3390">
      <c r="A3390" t="inlineStr">
        <is>
          <t>3510609</t>
        </is>
      </c>
      <c r="B3390" t="inlineStr">
        <is>
          <t>Carapicuíba</t>
        </is>
      </c>
      <c r="C3390" t="inlineStr">
        <is>
          <t>SP</t>
        </is>
      </c>
      <c r="D3390" t="inlineStr">
        <is>
          <t>REGIÃO SUDESTE</t>
        </is>
      </c>
      <c r="E3390" s="70">
        <f>SUMPRODUCT(N3390:Q3390,PAINEL_PESOS!$C$16:$C$19)</f>
        <v/>
      </c>
      <c r="F3390" s="70">
        <f>SUMPRODUCT(R3390:T3390,PAINEL_PESOS!$C$21:$C$23)</f>
        <v/>
      </c>
      <c r="G3390" s="70">
        <f>SUMPRODUCT(U3390:V3390,PAINEL_PESOS!$C$25:$C$26)</f>
        <v/>
      </c>
      <c r="H3390" s="70">
        <f>SUMPRODUCT(W3390:X3390,PAINEL_PESOS!$C$28:$C$29)</f>
        <v/>
      </c>
      <c r="I3390" s="70" t="n">
        <v>0.8553461772973749</v>
      </c>
      <c r="J3390" s="70" t="n">
        <v>0.4644946597509552</v>
      </c>
      <c r="K3390" s="71">
        <f>IF(NOT(AND(PAINEL_PESOS!$D$12="OK - 100%",PAINEL_PESOS!$F$20="OK - 100%",PAINEL_PESOS!$F$24="OK - 100%",PAINEL_PESOS!$F$27="OK - 100%",PAINEL_PESOS!$F$30="OK - 100%")),"", (E3390*PAINEL_PESOS!$B$7+F3390*PAINEL_PESOS!$B$8+G3390*PAINEL_PESOS!$B$9+H3390*PAINEL_PESOS!$B$10)*I3390)</f>
        <v/>
      </c>
      <c r="L3390" s="71">
        <f>IF(K3390="","",K3390-J3390)</f>
        <v/>
      </c>
      <c r="M3390" s="71">
        <f>IF(L3390="","",ABS(L3390))</f>
        <v/>
      </c>
      <c r="N3390" t="n">
        <v>1</v>
      </c>
      <c r="O3390" t="n">
        <v>0.9758</v>
      </c>
      <c r="P3390" t="n">
        <v>0.5746568109820486</v>
      </c>
      <c r="Q3390" t="n">
        <v>0.03008309402597376</v>
      </c>
      <c r="R3390" t="n">
        <v>0.5455546157738143</v>
      </c>
      <c r="S3390" t="n">
        <v>0.8793166318198211</v>
      </c>
      <c r="T3390" t="n">
        <v>1</v>
      </c>
      <c r="U3390" t="n">
        <v>0.2875790514446825</v>
      </c>
      <c r="V3390" t="n">
        <v>0</v>
      </c>
      <c r="W3390" t="n">
        <v>0.3033723413331844</v>
      </c>
      <c r="X3390" t="n">
        <v>0.8465877046962238</v>
      </c>
    </row>
    <row r="3391">
      <c r="A3391" t="inlineStr">
        <is>
          <t>3510708</t>
        </is>
      </c>
      <c r="B3391" t="inlineStr">
        <is>
          <t>Cardoso</t>
        </is>
      </c>
      <c r="C3391" t="inlineStr">
        <is>
          <t>SP</t>
        </is>
      </c>
      <c r="D3391" t="inlineStr">
        <is>
          <t>REGIÃO SUDESTE</t>
        </is>
      </c>
      <c r="E3391" s="70">
        <f>SUMPRODUCT(N3391:Q3391,PAINEL_PESOS!$C$16:$C$19)</f>
        <v/>
      </c>
      <c r="F3391" s="70">
        <f>SUMPRODUCT(R3391:T3391,PAINEL_PESOS!$C$21:$C$23)</f>
        <v/>
      </c>
      <c r="G3391" s="70">
        <f>SUMPRODUCT(U3391:V3391,PAINEL_PESOS!$C$25:$C$26)</f>
        <v/>
      </c>
      <c r="H3391" s="70">
        <f>SUMPRODUCT(W3391:X3391,PAINEL_PESOS!$C$28:$C$29)</f>
        <v/>
      </c>
      <c r="I3391" s="70" t="n">
        <v>0.9921744700538651</v>
      </c>
      <c r="J3391" s="70" t="n">
        <v>0.6009402868235565</v>
      </c>
      <c r="K3391" s="71">
        <f>IF(NOT(AND(PAINEL_PESOS!$D$12="OK - 100%",PAINEL_PESOS!$F$20="OK - 100%",PAINEL_PESOS!$F$24="OK - 100%",PAINEL_PESOS!$F$27="OK - 100%",PAINEL_PESOS!$F$30="OK - 100%")),"", (E3391*PAINEL_PESOS!$B$7+F3391*PAINEL_PESOS!$B$8+G3391*PAINEL_PESOS!$B$9+H3391*PAINEL_PESOS!$B$10)*I3391)</f>
        <v/>
      </c>
      <c r="L3391" s="71">
        <f>IF(K3391="","",K3391-J3391)</f>
        <v/>
      </c>
      <c r="M3391" s="71">
        <f>IF(L3391="","",ABS(L3391))</f>
        <v/>
      </c>
      <c r="N3391" t="n">
        <v>1</v>
      </c>
      <c r="O3391" t="n">
        <v>1</v>
      </c>
      <c r="P3391" t="n">
        <v>0.8808870116156283</v>
      </c>
      <c r="Q3391" t="n">
        <v>0.995581525160836</v>
      </c>
      <c r="R3391" t="n">
        <v>0.2682278088451002</v>
      </c>
      <c r="S3391" t="n">
        <v>0.9999354624563732</v>
      </c>
      <c r="T3391" t="n">
        <v>0.9631364299007642</v>
      </c>
      <c r="U3391" t="n">
        <v>0.0710760551159917</v>
      </c>
      <c r="V3391" t="n">
        <v>0.3760204737799679</v>
      </c>
      <c r="W3391" t="n">
        <v>0.0723914338567313</v>
      </c>
      <c r="X3391" t="n">
        <v>0.9001850685296612</v>
      </c>
    </row>
    <row r="3392">
      <c r="A3392" t="inlineStr">
        <is>
          <t>3510807</t>
        </is>
      </c>
      <c r="B3392" t="inlineStr">
        <is>
          <t>Casa Branca</t>
        </is>
      </c>
      <c r="C3392" t="inlineStr">
        <is>
          <t>SP</t>
        </is>
      </c>
      <c r="D3392" t="inlineStr">
        <is>
          <t>REGIÃO SUDESTE</t>
        </is>
      </c>
      <c r="E3392" s="70">
        <f>SUMPRODUCT(N3392:Q3392,PAINEL_PESOS!$C$16:$C$19)</f>
        <v/>
      </c>
      <c r="F3392" s="70">
        <f>SUMPRODUCT(R3392:T3392,PAINEL_PESOS!$C$21:$C$23)</f>
        <v/>
      </c>
      <c r="G3392" s="70">
        <f>SUMPRODUCT(U3392:V3392,PAINEL_PESOS!$C$25:$C$26)</f>
        <v/>
      </c>
      <c r="H3392" s="70">
        <f>SUMPRODUCT(W3392:X3392,PAINEL_PESOS!$C$28:$C$29)</f>
        <v/>
      </c>
      <c r="I3392" s="70" t="n">
        <v>0.9562890370931058</v>
      </c>
      <c r="J3392" s="70" t="n">
        <v>0.6220594850315755</v>
      </c>
      <c r="K3392" s="71">
        <f>IF(NOT(AND(PAINEL_PESOS!$D$12="OK - 100%",PAINEL_PESOS!$F$20="OK - 100%",PAINEL_PESOS!$F$24="OK - 100%",PAINEL_PESOS!$F$27="OK - 100%",PAINEL_PESOS!$F$30="OK - 100%")),"", (E3392*PAINEL_PESOS!$B$7+F3392*PAINEL_PESOS!$B$8+G3392*PAINEL_PESOS!$B$9+H3392*PAINEL_PESOS!$B$10)*I3392)</f>
        <v/>
      </c>
      <c r="L3392" s="71">
        <f>IF(K3392="","",K3392-J3392)</f>
        <v/>
      </c>
      <c r="M3392" s="71">
        <f>IF(L3392="","",ABS(L3392))</f>
        <v/>
      </c>
      <c r="N3392" t="n">
        <v>1</v>
      </c>
      <c r="O3392" t="n">
        <v>1</v>
      </c>
      <c r="P3392" t="n">
        <v>0.7440337909186907</v>
      </c>
      <c r="Q3392" t="n">
        <v>0.9898509980035791</v>
      </c>
      <c r="R3392" t="n">
        <v>0.3830228815660101</v>
      </c>
      <c r="S3392" t="n">
        <v>0.9989983111069101</v>
      </c>
      <c r="T3392" t="n">
        <v>0.7820535561418998</v>
      </c>
      <c r="U3392" t="n">
        <v>0.1380573203255781</v>
      </c>
      <c r="V3392" t="n">
        <v>0.733269558994369</v>
      </c>
      <c r="W3392" t="n">
        <v>0.1809910362924749</v>
      </c>
      <c r="X3392" t="n">
        <v>0.8419685327858625</v>
      </c>
    </row>
    <row r="3393">
      <c r="A3393" t="inlineStr">
        <is>
          <t>3510906</t>
        </is>
      </c>
      <c r="B3393" t="inlineStr">
        <is>
          <t>Cássia dos Coqueiros</t>
        </is>
      </c>
      <c r="C3393" t="inlineStr">
        <is>
          <t>SP</t>
        </is>
      </c>
      <c r="D3393" t="inlineStr">
        <is>
          <t>REGIÃO SUDESTE</t>
        </is>
      </c>
      <c r="E3393" s="70">
        <f>SUMPRODUCT(N3393:Q3393,PAINEL_PESOS!$C$16:$C$19)</f>
        <v/>
      </c>
      <c r="F3393" s="70">
        <f>SUMPRODUCT(R3393:T3393,PAINEL_PESOS!$C$21:$C$23)</f>
        <v/>
      </c>
      <c r="G3393" s="70">
        <f>SUMPRODUCT(U3393:V3393,PAINEL_PESOS!$C$25:$C$26)</f>
        <v/>
      </c>
      <c r="H3393" s="70">
        <f>SUMPRODUCT(W3393:X3393,PAINEL_PESOS!$C$28:$C$29)</f>
        <v/>
      </c>
      <c r="I3393" s="70" t="n">
        <v>0.9767323107719073</v>
      </c>
      <c r="J3393" s="70" t="n">
        <v>0.6270437488918137</v>
      </c>
      <c r="K3393" s="71">
        <f>IF(NOT(AND(PAINEL_PESOS!$D$12="OK - 100%",PAINEL_PESOS!$F$20="OK - 100%",PAINEL_PESOS!$F$24="OK - 100%",PAINEL_PESOS!$F$27="OK - 100%",PAINEL_PESOS!$F$30="OK - 100%")),"", (E3393*PAINEL_PESOS!$B$7+F3393*PAINEL_PESOS!$B$8+G3393*PAINEL_PESOS!$B$9+H3393*PAINEL_PESOS!$B$10)*I3393)</f>
        <v/>
      </c>
      <c r="L3393" s="71">
        <f>IF(K3393="","",K3393-J3393)</f>
        <v/>
      </c>
      <c r="M3393" s="71">
        <f>IF(L3393="","",ABS(L3393))</f>
        <v/>
      </c>
      <c r="N3393" t="n">
        <v>1</v>
      </c>
      <c r="O3393" t="n">
        <v>1</v>
      </c>
      <c r="P3393" t="n">
        <v>0.8068637803590285</v>
      </c>
      <c r="Q3393" t="n">
        <v>0.9971434903546841</v>
      </c>
      <c r="R3393" t="n">
        <v>0.2341373933514257</v>
      </c>
      <c r="S3393" t="n">
        <v>0.9999946839858344</v>
      </c>
      <c r="T3393" t="n">
        <v>0.8828712475570262</v>
      </c>
      <c r="U3393" t="n">
        <v>0.1385469284453967</v>
      </c>
      <c r="V3393" t="n">
        <v>0.6604334276671723</v>
      </c>
      <c r="W3393" t="n">
        <v>0.1811868152891232</v>
      </c>
      <c r="X3393" t="n">
        <v>0.842342980752306</v>
      </c>
    </row>
    <row r="3394">
      <c r="A3394" t="inlineStr">
        <is>
          <t>3511003</t>
        </is>
      </c>
      <c r="B3394" t="inlineStr">
        <is>
          <t>Castilho</t>
        </is>
      </c>
      <c r="C3394" t="inlineStr">
        <is>
          <t>SP</t>
        </is>
      </c>
      <c r="D3394" t="inlineStr">
        <is>
          <t>REGIÃO SUDESTE</t>
        </is>
      </c>
      <c r="E3394" s="70">
        <f>SUMPRODUCT(N3394:Q3394,PAINEL_PESOS!$C$16:$C$19)</f>
        <v/>
      </c>
      <c r="F3394" s="70">
        <f>SUMPRODUCT(R3394:T3394,PAINEL_PESOS!$C$21:$C$23)</f>
        <v/>
      </c>
      <c r="G3394" s="70">
        <f>SUMPRODUCT(U3394:V3394,PAINEL_PESOS!$C$25:$C$26)</f>
        <v/>
      </c>
      <c r="H3394" s="70">
        <f>SUMPRODUCT(W3394:X3394,PAINEL_PESOS!$C$28:$C$29)</f>
        <v/>
      </c>
      <c r="I3394" s="70" t="n">
        <v>0.9939588528604146</v>
      </c>
      <c r="J3394" s="70" t="n">
        <v>0.6427584924967172</v>
      </c>
      <c r="K3394" s="71">
        <f>IF(NOT(AND(PAINEL_PESOS!$D$12="OK - 100%",PAINEL_PESOS!$F$20="OK - 100%",PAINEL_PESOS!$F$24="OK - 100%",PAINEL_PESOS!$F$27="OK - 100%",PAINEL_PESOS!$F$30="OK - 100%")),"", (E3394*PAINEL_PESOS!$B$7+F3394*PAINEL_PESOS!$B$8+G3394*PAINEL_PESOS!$B$9+H3394*PAINEL_PESOS!$B$10)*I3394)</f>
        <v/>
      </c>
      <c r="L3394" s="71">
        <f>IF(K3394="","",K3394-J3394)</f>
        <v/>
      </c>
      <c r="M3394" s="71">
        <f>IF(L3394="","",ABS(L3394))</f>
        <v/>
      </c>
      <c r="N3394" t="n">
        <v>1</v>
      </c>
      <c r="O3394" t="n">
        <v>1</v>
      </c>
      <c r="P3394" t="n">
        <v>0.699155227032735</v>
      </c>
      <c r="Q3394" t="n">
        <v>0.9974804493542453</v>
      </c>
      <c r="R3394" t="n">
        <v>0.4225134282789268</v>
      </c>
      <c r="S3394" t="n">
        <v>0.981190143656322</v>
      </c>
      <c r="T3394" t="n">
        <v>0.9788543850955037</v>
      </c>
      <c r="U3394" t="n">
        <v>0.0884778208256812</v>
      </c>
      <c r="V3394" t="n">
        <v>0.4374136592009585</v>
      </c>
      <c r="W3394" t="n">
        <v>0.3444777903053933</v>
      </c>
      <c r="X3394" t="n">
        <v>0.8662616518349333</v>
      </c>
    </row>
    <row r="3395">
      <c r="A3395" t="inlineStr">
        <is>
          <t>3511102</t>
        </is>
      </c>
      <c r="B3395" t="inlineStr">
        <is>
          <t>Catanduva</t>
        </is>
      </c>
      <c r="C3395" t="inlineStr">
        <is>
          <t>SP</t>
        </is>
      </c>
      <c r="D3395" t="inlineStr">
        <is>
          <t>REGIÃO SUDESTE</t>
        </is>
      </c>
      <c r="E3395" s="70">
        <f>SUMPRODUCT(N3395:Q3395,PAINEL_PESOS!$C$16:$C$19)</f>
        <v/>
      </c>
      <c r="F3395" s="70">
        <f>SUMPRODUCT(R3395:T3395,PAINEL_PESOS!$C$21:$C$23)</f>
        <v/>
      </c>
      <c r="G3395" s="70">
        <f>SUMPRODUCT(U3395:V3395,PAINEL_PESOS!$C$25:$C$26)</f>
        <v/>
      </c>
      <c r="H3395" s="70">
        <f>SUMPRODUCT(W3395:X3395,PAINEL_PESOS!$C$28:$C$29)</f>
        <v/>
      </c>
      <c r="I3395" s="70" t="n">
        <v>0.95905905330333</v>
      </c>
      <c r="J3395" s="70" t="n">
        <v>0.6070894201494551</v>
      </c>
      <c r="K3395" s="71">
        <f>IF(NOT(AND(PAINEL_PESOS!$D$12="OK - 100%",PAINEL_PESOS!$F$20="OK - 100%",PAINEL_PESOS!$F$24="OK - 100%",PAINEL_PESOS!$F$27="OK - 100%",PAINEL_PESOS!$F$30="OK - 100%")),"", (E3395*PAINEL_PESOS!$B$7+F3395*PAINEL_PESOS!$B$8+G3395*PAINEL_PESOS!$B$9+H3395*PAINEL_PESOS!$B$10)*I3395)</f>
        <v/>
      </c>
      <c r="L3395" s="71">
        <f>IF(K3395="","",K3395-J3395)</f>
        <v/>
      </c>
      <c r="M3395" s="71">
        <f>IF(L3395="","",ABS(L3395))</f>
        <v/>
      </c>
      <c r="N3395" t="n">
        <v>1</v>
      </c>
      <c r="O3395" t="n">
        <v>1</v>
      </c>
      <c r="P3395" t="n">
        <v>0.8</v>
      </c>
      <c r="Q3395" t="n">
        <v>0.9072753928732772</v>
      </c>
      <c r="R3395" t="n">
        <v>0.5284254799933082</v>
      </c>
      <c r="S3395" t="n">
        <v>0.6964225121518031</v>
      </c>
      <c r="T3395" t="n">
        <v>0.9693026117433468</v>
      </c>
      <c r="U3395" t="n">
        <v>0.0812184697185455</v>
      </c>
      <c r="V3395" t="n">
        <v>0.6099125346520213</v>
      </c>
      <c r="W3395" t="n">
        <v>0.1824544280323714</v>
      </c>
      <c r="X3395" t="n">
        <v>0.8740518381738158</v>
      </c>
    </row>
    <row r="3396">
      <c r="A3396" t="inlineStr">
        <is>
          <t>3511201</t>
        </is>
      </c>
      <c r="B3396" t="inlineStr">
        <is>
          <t>Catiguá</t>
        </is>
      </c>
      <c r="C3396" t="inlineStr">
        <is>
          <t>SP</t>
        </is>
      </c>
      <c r="D3396" t="inlineStr">
        <is>
          <t>REGIÃO SUDESTE</t>
        </is>
      </c>
      <c r="E3396" s="70">
        <f>SUMPRODUCT(N3396:Q3396,PAINEL_PESOS!$C$16:$C$19)</f>
        <v/>
      </c>
      <c r="F3396" s="70">
        <f>SUMPRODUCT(R3396:T3396,PAINEL_PESOS!$C$21:$C$23)</f>
        <v/>
      </c>
      <c r="G3396" s="70">
        <f>SUMPRODUCT(U3396:V3396,PAINEL_PESOS!$C$25:$C$26)</f>
        <v/>
      </c>
      <c r="H3396" s="70">
        <f>SUMPRODUCT(W3396:X3396,PAINEL_PESOS!$C$28:$C$29)</f>
        <v/>
      </c>
      <c r="I3396" s="70" t="n">
        <v>0.9982779541700134</v>
      </c>
      <c r="J3396" s="70" t="n">
        <v>0.5995754996500146</v>
      </c>
      <c r="K3396" s="71">
        <f>IF(NOT(AND(PAINEL_PESOS!$D$12="OK - 100%",PAINEL_PESOS!$F$20="OK - 100%",PAINEL_PESOS!$F$24="OK - 100%",PAINEL_PESOS!$F$27="OK - 100%",PAINEL_PESOS!$F$30="OK - 100%")),"", (E3396*PAINEL_PESOS!$B$7+F3396*PAINEL_PESOS!$B$8+G3396*PAINEL_PESOS!$B$9+H3396*PAINEL_PESOS!$B$10)*I3396)</f>
        <v/>
      </c>
      <c r="L3396" s="71">
        <f>IF(K3396="","",K3396-J3396)</f>
        <v/>
      </c>
      <c r="M3396" s="71">
        <f>IF(L3396="","",ABS(L3396))</f>
        <v/>
      </c>
      <c r="N3396" t="n">
        <v>1</v>
      </c>
      <c r="O3396" t="n">
        <v>1</v>
      </c>
      <c r="P3396" t="n">
        <v>0.8371700105596621</v>
      </c>
      <c r="Q3396" t="n">
        <v>0.9890267683707776</v>
      </c>
      <c r="R3396" t="n">
        <v>0.192744222420169</v>
      </c>
      <c r="S3396" t="n">
        <v>0.9999585872077266</v>
      </c>
      <c r="T3396" t="n">
        <v>0.9994162767248644</v>
      </c>
      <c r="U3396" t="n">
        <v>0.0840801323679377</v>
      </c>
      <c r="V3396" t="n">
        <v>0.3073105398905616</v>
      </c>
      <c r="W3396" t="n">
        <v>0.1522869826100031</v>
      </c>
      <c r="X3396" t="n">
        <v>0.8866894491296018</v>
      </c>
    </row>
    <row r="3397">
      <c r="A3397" t="inlineStr">
        <is>
          <t>3511300</t>
        </is>
      </c>
      <c r="B3397" t="inlineStr">
        <is>
          <t>Cedral</t>
        </is>
      </c>
      <c r="C3397" t="inlineStr">
        <is>
          <t>SP</t>
        </is>
      </c>
      <c r="D3397" t="inlineStr">
        <is>
          <t>REGIÃO SUDESTE</t>
        </is>
      </c>
      <c r="E3397" s="70">
        <f>SUMPRODUCT(N3397:Q3397,PAINEL_PESOS!$C$16:$C$19)</f>
        <v/>
      </c>
      <c r="F3397" s="70">
        <f>SUMPRODUCT(R3397:T3397,PAINEL_PESOS!$C$21:$C$23)</f>
        <v/>
      </c>
      <c r="G3397" s="70">
        <f>SUMPRODUCT(U3397:V3397,PAINEL_PESOS!$C$25:$C$26)</f>
        <v/>
      </c>
      <c r="H3397" s="70">
        <f>SUMPRODUCT(W3397:X3397,PAINEL_PESOS!$C$28:$C$29)</f>
        <v/>
      </c>
      <c r="I3397" s="70" t="n">
        <v>0.9958391144166104</v>
      </c>
      <c r="J3397" s="70" t="n">
        <v>0.5956306713492751</v>
      </c>
      <c r="K3397" s="71">
        <f>IF(NOT(AND(PAINEL_PESOS!$D$12="OK - 100%",PAINEL_PESOS!$F$20="OK - 100%",PAINEL_PESOS!$F$24="OK - 100%",PAINEL_PESOS!$F$27="OK - 100%",PAINEL_PESOS!$F$30="OK - 100%")),"", (E3397*PAINEL_PESOS!$B$7+F3397*PAINEL_PESOS!$B$8+G3397*PAINEL_PESOS!$B$9+H3397*PAINEL_PESOS!$B$10)*I3397)</f>
        <v/>
      </c>
      <c r="L3397" s="71">
        <f>IF(K3397="","",K3397-J3397)</f>
        <v/>
      </c>
      <c r="M3397" s="71">
        <f>IF(L3397="","",ABS(L3397))</f>
        <v/>
      </c>
      <c r="N3397" t="n">
        <v>0.2</v>
      </c>
      <c r="O3397" t="n">
        <v>1</v>
      </c>
      <c r="P3397" t="n">
        <v>1</v>
      </c>
      <c r="Q3397" t="n">
        <v>0.989489930956568</v>
      </c>
      <c r="R3397" t="n">
        <v>0.3253927306291788</v>
      </c>
      <c r="S3397" t="n">
        <v>0.9973234708698636</v>
      </c>
      <c r="T3397" t="n">
        <v>0.9875493601874842</v>
      </c>
      <c r="U3397" t="n">
        <v>0.0790936534198237</v>
      </c>
      <c r="V3397" t="n">
        <v>0.5014169981529559</v>
      </c>
      <c r="W3397" t="n">
        <v>0.2048540912973145</v>
      </c>
      <c r="X3397" t="n">
        <v>0.8646682716861789</v>
      </c>
    </row>
    <row r="3398">
      <c r="A3398" t="inlineStr">
        <is>
          <t>3511409</t>
        </is>
      </c>
      <c r="B3398" t="inlineStr">
        <is>
          <t>Cerqueira César</t>
        </is>
      </c>
      <c r="C3398" t="inlineStr">
        <is>
          <t>SP</t>
        </is>
      </c>
      <c r="D3398" t="inlineStr">
        <is>
          <t>REGIÃO SUDESTE</t>
        </is>
      </c>
      <c r="E3398" s="70">
        <f>SUMPRODUCT(N3398:Q3398,PAINEL_PESOS!$C$16:$C$19)</f>
        <v/>
      </c>
      <c r="F3398" s="70">
        <f>SUMPRODUCT(R3398:T3398,PAINEL_PESOS!$C$21:$C$23)</f>
        <v/>
      </c>
      <c r="G3398" s="70">
        <f>SUMPRODUCT(U3398:V3398,PAINEL_PESOS!$C$25:$C$26)</f>
        <v/>
      </c>
      <c r="H3398" s="70">
        <f>SUMPRODUCT(W3398:X3398,PAINEL_PESOS!$C$28:$C$29)</f>
        <v/>
      </c>
      <c r="I3398" s="70" t="n">
        <v>0.9934333505399116</v>
      </c>
      <c r="J3398" s="70" t="n">
        <v>0.7118055820022043</v>
      </c>
      <c r="K3398" s="71">
        <f>IF(NOT(AND(PAINEL_PESOS!$D$12="OK - 100%",PAINEL_PESOS!$F$20="OK - 100%",PAINEL_PESOS!$F$24="OK - 100%",PAINEL_PESOS!$F$27="OK - 100%",PAINEL_PESOS!$F$30="OK - 100%")),"", (E3398*PAINEL_PESOS!$B$7+F3398*PAINEL_PESOS!$B$8+G3398*PAINEL_PESOS!$B$9+H3398*PAINEL_PESOS!$B$10)*I3398)</f>
        <v/>
      </c>
      <c r="L3398" s="71">
        <f>IF(K3398="","",K3398-J3398)</f>
        <v/>
      </c>
      <c r="M3398" s="71">
        <f>IF(L3398="","",ABS(L3398))</f>
        <v/>
      </c>
      <c r="N3398" t="n">
        <v>1</v>
      </c>
      <c r="O3398" t="n">
        <v>1</v>
      </c>
      <c r="P3398" t="n">
        <v>0.9697993664202744</v>
      </c>
      <c r="Q3398" t="n">
        <v>0.9947461275006072</v>
      </c>
      <c r="R3398" t="n">
        <v>0.376944920329554</v>
      </c>
      <c r="S3398" t="n">
        <v>0.9866621045753061</v>
      </c>
      <c r="T3398" t="n">
        <v>0.9757480959755259</v>
      </c>
      <c r="U3398" t="n">
        <v>0.1943670344198309</v>
      </c>
      <c r="V3398" t="n">
        <v>0.7543373417048032</v>
      </c>
      <c r="W3398" t="n">
        <v>0.4035590741083319</v>
      </c>
      <c r="X3398" t="n">
        <v>0.8379789727528982</v>
      </c>
    </row>
    <row r="3399">
      <c r="A3399" t="inlineStr">
        <is>
          <t>3511508</t>
        </is>
      </c>
      <c r="B3399" t="inlineStr">
        <is>
          <t>Cerquilho</t>
        </is>
      </c>
      <c r="C3399" t="inlineStr">
        <is>
          <t>SP</t>
        </is>
      </c>
      <c r="D3399" t="inlineStr">
        <is>
          <t>REGIÃO SUDESTE</t>
        </is>
      </c>
      <c r="E3399" s="70">
        <f>SUMPRODUCT(N3399:Q3399,PAINEL_PESOS!$C$16:$C$19)</f>
        <v/>
      </c>
      <c r="F3399" s="70">
        <f>SUMPRODUCT(R3399:T3399,PAINEL_PESOS!$C$21:$C$23)</f>
        <v/>
      </c>
      <c r="G3399" s="70">
        <f>SUMPRODUCT(U3399:V3399,PAINEL_PESOS!$C$25:$C$26)</f>
        <v/>
      </c>
      <c r="H3399" s="70">
        <f>SUMPRODUCT(W3399:X3399,PAINEL_PESOS!$C$28:$C$29)</f>
        <v/>
      </c>
      <c r="I3399" s="70" t="n">
        <v>0.9668000207479379</v>
      </c>
      <c r="J3399" s="70" t="n">
        <v>0.578427019395554</v>
      </c>
      <c r="K3399" s="71">
        <f>IF(NOT(AND(PAINEL_PESOS!$D$12="OK - 100%",PAINEL_PESOS!$F$20="OK - 100%",PAINEL_PESOS!$F$24="OK - 100%",PAINEL_PESOS!$F$27="OK - 100%",PAINEL_PESOS!$F$30="OK - 100%")),"", (E3399*PAINEL_PESOS!$B$7+F3399*PAINEL_PESOS!$B$8+G3399*PAINEL_PESOS!$B$9+H3399*PAINEL_PESOS!$B$10)*I3399)</f>
        <v/>
      </c>
      <c r="L3399" s="71">
        <f>IF(K3399="","",K3399-J3399)</f>
        <v/>
      </c>
      <c r="M3399" s="71">
        <f>IF(L3399="","",ABS(L3399))</f>
        <v/>
      </c>
      <c r="N3399" t="n">
        <v>0.8</v>
      </c>
      <c r="O3399" t="n">
        <v>0.9777</v>
      </c>
      <c r="P3399" t="n">
        <v>0.6158394931362197</v>
      </c>
      <c r="Q3399" t="n">
        <v>0.893499809989837</v>
      </c>
      <c r="R3399" t="n">
        <v>0.4450015316571752</v>
      </c>
      <c r="S3399" t="n">
        <v>0.7914212475606645</v>
      </c>
      <c r="T3399" t="n">
        <v>0.9856968908903713</v>
      </c>
      <c r="U3399" t="n">
        <v>0.2274246318182299</v>
      </c>
      <c r="V3399" t="n">
        <v>0.3363827850515075</v>
      </c>
      <c r="W3399" t="n">
        <v>0.3024499923335191</v>
      </c>
      <c r="X3399" t="n">
        <v>0.7951317702408611</v>
      </c>
    </row>
    <row r="3400">
      <c r="A3400" t="inlineStr">
        <is>
          <t>3511607</t>
        </is>
      </c>
      <c r="B3400" t="inlineStr">
        <is>
          <t>Cesário Lange</t>
        </is>
      </c>
      <c r="C3400" t="inlineStr">
        <is>
          <t>SP</t>
        </is>
      </c>
      <c r="D3400" t="inlineStr">
        <is>
          <t>REGIÃO SUDESTE</t>
        </is>
      </c>
      <c r="E3400" s="70">
        <f>SUMPRODUCT(N3400:Q3400,PAINEL_PESOS!$C$16:$C$19)</f>
        <v/>
      </c>
      <c r="F3400" s="70">
        <f>SUMPRODUCT(R3400:T3400,PAINEL_PESOS!$C$21:$C$23)</f>
        <v/>
      </c>
      <c r="G3400" s="70">
        <f>SUMPRODUCT(U3400:V3400,PAINEL_PESOS!$C$25:$C$26)</f>
        <v/>
      </c>
      <c r="H3400" s="70">
        <f>SUMPRODUCT(W3400:X3400,PAINEL_PESOS!$C$28:$C$29)</f>
        <v/>
      </c>
      <c r="I3400" s="70" t="n">
        <v>0.9954161581821237</v>
      </c>
      <c r="J3400" s="70" t="n">
        <v>0.6204386209228752</v>
      </c>
      <c r="K3400" s="71">
        <f>IF(NOT(AND(PAINEL_PESOS!$D$12="OK - 100%",PAINEL_PESOS!$F$20="OK - 100%",PAINEL_PESOS!$F$24="OK - 100%",PAINEL_PESOS!$F$27="OK - 100%",PAINEL_PESOS!$F$30="OK - 100%")),"", (E3400*PAINEL_PESOS!$B$7+F3400*PAINEL_PESOS!$B$8+G3400*PAINEL_PESOS!$B$9+H3400*PAINEL_PESOS!$B$10)*I3400)</f>
        <v/>
      </c>
      <c r="L3400" s="71">
        <f>IF(K3400="","",K3400-J3400)</f>
        <v/>
      </c>
      <c r="M3400" s="71">
        <f>IF(L3400="","",ABS(L3400))</f>
        <v/>
      </c>
      <c r="N3400" t="n">
        <v>1</v>
      </c>
      <c r="O3400" t="n">
        <v>0.9983</v>
      </c>
      <c r="P3400" t="n">
        <v>0.8251319957761352</v>
      </c>
      <c r="Q3400" t="n">
        <v>0.9806017789538415</v>
      </c>
      <c r="R3400" t="n">
        <v>0.3636639571933268</v>
      </c>
      <c r="S3400" t="n">
        <v>0.9899594502732872</v>
      </c>
      <c r="T3400" t="n">
        <v>0.9952755976543991</v>
      </c>
      <c r="U3400" t="n">
        <v>0.2012968566642803</v>
      </c>
      <c r="V3400" t="n">
        <v>0.2421011891875489</v>
      </c>
      <c r="W3400" t="n">
        <v>0.3020461731876149</v>
      </c>
      <c r="X3400" t="n">
        <v>0.7729719024160637</v>
      </c>
    </row>
    <row r="3401">
      <c r="A3401" t="inlineStr">
        <is>
          <t>3511706</t>
        </is>
      </c>
      <c r="B3401" t="inlineStr">
        <is>
          <t>Charqueada</t>
        </is>
      </c>
      <c r="C3401" t="inlineStr">
        <is>
          <t>SP</t>
        </is>
      </c>
      <c r="D3401" t="inlineStr">
        <is>
          <t>REGIÃO SUDESTE</t>
        </is>
      </c>
      <c r="E3401" s="70">
        <f>SUMPRODUCT(N3401:Q3401,PAINEL_PESOS!$C$16:$C$19)</f>
        <v/>
      </c>
      <c r="F3401" s="70">
        <f>SUMPRODUCT(R3401:T3401,PAINEL_PESOS!$C$21:$C$23)</f>
        <v/>
      </c>
      <c r="G3401" s="70">
        <f>SUMPRODUCT(U3401:V3401,PAINEL_PESOS!$C$25:$C$26)</f>
        <v/>
      </c>
      <c r="H3401" s="70">
        <f>SUMPRODUCT(W3401:X3401,PAINEL_PESOS!$C$28:$C$29)</f>
        <v/>
      </c>
      <c r="I3401" s="70" t="n">
        <v>0.9909812020059074</v>
      </c>
      <c r="J3401" s="70" t="n">
        <v>0.6228851970837932</v>
      </c>
      <c r="K3401" s="71">
        <f>IF(NOT(AND(PAINEL_PESOS!$D$12="OK - 100%",PAINEL_PESOS!$F$20="OK - 100%",PAINEL_PESOS!$F$24="OK - 100%",PAINEL_PESOS!$F$27="OK - 100%",PAINEL_PESOS!$F$30="OK - 100%")),"", (E3401*PAINEL_PESOS!$B$7+F3401*PAINEL_PESOS!$B$8+G3401*PAINEL_PESOS!$B$9+H3401*PAINEL_PESOS!$B$10)*I3401)</f>
        <v/>
      </c>
      <c r="L3401" s="71">
        <f>IF(K3401="","",K3401-J3401)</f>
        <v/>
      </c>
      <c r="M3401" s="71">
        <f>IF(L3401="","",ABS(L3401))</f>
        <v/>
      </c>
      <c r="N3401" t="n">
        <v>1</v>
      </c>
      <c r="O3401" t="n">
        <v>0.991</v>
      </c>
      <c r="P3401" t="n">
        <v>0.5970432946145724</v>
      </c>
      <c r="Q3401" t="n">
        <v>0.9616075281259971</v>
      </c>
      <c r="R3401" t="n">
        <v>0.3232483918537985</v>
      </c>
      <c r="S3401" t="n">
        <v>0.9743861126302937</v>
      </c>
      <c r="T3401" t="n">
        <v>0.9929033690359264</v>
      </c>
      <c r="U3401" t="n">
        <v>0.1839536486679338</v>
      </c>
      <c r="V3401" t="n">
        <v>0.4407862733019187</v>
      </c>
      <c r="W3401" t="n">
        <v>0.2518610505419933</v>
      </c>
      <c r="X3401" t="n">
        <v>0.8499803561107491</v>
      </c>
    </row>
    <row r="3402">
      <c r="A3402" t="inlineStr">
        <is>
          <t>3511904</t>
        </is>
      </c>
      <c r="B3402" t="inlineStr">
        <is>
          <t>Clementina</t>
        </is>
      </c>
      <c r="C3402" t="inlineStr">
        <is>
          <t>SP</t>
        </is>
      </c>
      <c r="D3402" t="inlineStr">
        <is>
          <t>REGIÃO SUDESTE</t>
        </is>
      </c>
      <c r="E3402" s="70">
        <f>SUMPRODUCT(N3402:Q3402,PAINEL_PESOS!$C$16:$C$19)</f>
        <v/>
      </c>
      <c r="F3402" s="70">
        <f>SUMPRODUCT(R3402:T3402,PAINEL_PESOS!$C$21:$C$23)</f>
        <v/>
      </c>
      <c r="G3402" s="70">
        <f>SUMPRODUCT(U3402:V3402,PAINEL_PESOS!$C$25:$C$26)</f>
        <v/>
      </c>
      <c r="H3402" s="70">
        <f>SUMPRODUCT(W3402:X3402,PAINEL_PESOS!$C$28:$C$29)</f>
        <v/>
      </c>
      <c r="I3402" s="70" t="n">
        <v>0.9578690024406529</v>
      </c>
      <c r="J3402" s="70" t="n">
        <v>0.6069399056590585</v>
      </c>
      <c r="K3402" s="71">
        <f>IF(NOT(AND(PAINEL_PESOS!$D$12="OK - 100%",PAINEL_PESOS!$F$20="OK - 100%",PAINEL_PESOS!$F$24="OK - 100%",PAINEL_PESOS!$F$27="OK - 100%",PAINEL_PESOS!$F$30="OK - 100%")),"", (E3402*PAINEL_PESOS!$B$7+F3402*PAINEL_PESOS!$B$8+G3402*PAINEL_PESOS!$B$9+H3402*PAINEL_PESOS!$B$10)*I3402)</f>
        <v/>
      </c>
      <c r="L3402" s="71">
        <f>IF(K3402="","",K3402-J3402)</f>
        <v/>
      </c>
      <c r="M3402" s="71">
        <f>IF(L3402="","",ABS(L3402))</f>
        <v/>
      </c>
      <c r="N3402" t="n">
        <v>1</v>
      </c>
      <c r="O3402" t="n">
        <v>1</v>
      </c>
      <c r="P3402" t="n">
        <v>0.8149947201689546</v>
      </c>
      <c r="Q3402" t="n">
        <v>0.9867745617177019</v>
      </c>
      <c r="R3402" t="n">
        <v>0.2166714566925572</v>
      </c>
      <c r="S3402" t="n">
        <v>0.5315578287717817</v>
      </c>
      <c r="T3402" t="n">
        <v>0.9949312435582626</v>
      </c>
      <c r="U3402" t="n">
        <v>0.07605770620810021</v>
      </c>
      <c r="V3402" t="n">
        <v>0.6675867991913176</v>
      </c>
      <c r="W3402" t="n">
        <v>0.4113618273639531</v>
      </c>
      <c r="X3402" t="n">
        <v>0.8510868535163952</v>
      </c>
    </row>
    <row r="3403">
      <c r="A3403" t="inlineStr">
        <is>
          <t>3512001</t>
        </is>
      </c>
      <c r="B3403" t="inlineStr">
        <is>
          <t>Colina</t>
        </is>
      </c>
      <c r="C3403" t="inlineStr">
        <is>
          <t>SP</t>
        </is>
      </c>
      <c r="D3403" t="inlineStr">
        <is>
          <t>REGIÃO SUDESTE</t>
        </is>
      </c>
      <c r="E3403" s="70">
        <f>SUMPRODUCT(N3403:Q3403,PAINEL_PESOS!$C$16:$C$19)</f>
        <v/>
      </c>
      <c r="F3403" s="70">
        <f>SUMPRODUCT(R3403:T3403,PAINEL_PESOS!$C$21:$C$23)</f>
        <v/>
      </c>
      <c r="G3403" s="70">
        <f>SUMPRODUCT(U3403:V3403,PAINEL_PESOS!$C$25:$C$26)</f>
        <v/>
      </c>
      <c r="H3403" s="70">
        <f>SUMPRODUCT(W3403:X3403,PAINEL_PESOS!$C$28:$C$29)</f>
        <v/>
      </c>
      <c r="I3403" s="70" t="n">
        <v>0.9893959107364656</v>
      </c>
      <c r="J3403" s="70" t="n">
        <v>0.5715240345631994</v>
      </c>
      <c r="K3403" s="71">
        <f>IF(NOT(AND(PAINEL_PESOS!$D$12="OK - 100%",PAINEL_PESOS!$F$20="OK - 100%",PAINEL_PESOS!$F$24="OK - 100%",PAINEL_PESOS!$F$27="OK - 100%",PAINEL_PESOS!$F$30="OK - 100%")),"", (E3403*PAINEL_PESOS!$B$7+F3403*PAINEL_PESOS!$B$8+G3403*PAINEL_PESOS!$B$9+H3403*PAINEL_PESOS!$B$10)*I3403)</f>
        <v/>
      </c>
      <c r="L3403" s="71">
        <f>IF(K3403="","",K3403-J3403)</f>
        <v/>
      </c>
      <c r="M3403" s="71">
        <f>IF(L3403="","",ABS(L3403))</f>
        <v/>
      </c>
      <c r="N3403" t="n">
        <v>0.6</v>
      </c>
      <c r="O3403" t="n">
        <v>1</v>
      </c>
      <c r="P3403" t="n">
        <v>0.5291446673706441</v>
      </c>
      <c r="Q3403" t="n">
        <v>0.9901529429441831</v>
      </c>
      <c r="R3403" t="n">
        <v>0.4128305811557841</v>
      </c>
      <c r="S3403" t="n">
        <v>0.9140892153272935</v>
      </c>
      <c r="T3403" t="n">
        <v>0.9894562851617406</v>
      </c>
      <c r="U3403" t="n">
        <v>0.1218811795920092</v>
      </c>
      <c r="V3403" t="n">
        <v>0.367724265887664</v>
      </c>
      <c r="W3403" t="n">
        <v>0.172258354257615</v>
      </c>
      <c r="X3403" t="n">
        <v>0.8554325238099153</v>
      </c>
    </row>
    <row r="3404">
      <c r="A3404" t="inlineStr">
        <is>
          <t>3512100</t>
        </is>
      </c>
      <c r="B3404" t="inlineStr">
        <is>
          <t>Colômbia</t>
        </is>
      </c>
      <c r="C3404" t="inlineStr">
        <is>
          <t>SP</t>
        </is>
      </c>
      <c r="D3404" t="inlineStr">
        <is>
          <t>REGIÃO SUDESTE</t>
        </is>
      </c>
      <c r="E3404" s="70">
        <f>SUMPRODUCT(N3404:Q3404,PAINEL_PESOS!$C$16:$C$19)</f>
        <v/>
      </c>
      <c r="F3404" s="70">
        <f>SUMPRODUCT(R3404:T3404,PAINEL_PESOS!$C$21:$C$23)</f>
        <v/>
      </c>
      <c r="G3404" s="70">
        <f>SUMPRODUCT(U3404:V3404,PAINEL_PESOS!$C$25:$C$26)</f>
        <v/>
      </c>
      <c r="H3404" s="70">
        <f>SUMPRODUCT(W3404:X3404,PAINEL_PESOS!$C$28:$C$29)</f>
        <v/>
      </c>
      <c r="I3404" s="70" t="n">
        <v>0.9640180523774666</v>
      </c>
      <c r="J3404" s="70" t="n">
        <v>0.6082651346456899</v>
      </c>
      <c r="K3404" s="71">
        <f>IF(NOT(AND(PAINEL_PESOS!$D$12="OK - 100%",PAINEL_PESOS!$F$20="OK - 100%",PAINEL_PESOS!$F$24="OK - 100%",PAINEL_PESOS!$F$27="OK - 100%",PAINEL_PESOS!$F$30="OK - 100%")),"", (E3404*PAINEL_PESOS!$B$7+F3404*PAINEL_PESOS!$B$8+G3404*PAINEL_PESOS!$B$9+H3404*PAINEL_PESOS!$B$10)*I3404)</f>
        <v/>
      </c>
      <c r="L3404" s="71">
        <f>IF(K3404="","",K3404-J3404)</f>
        <v/>
      </c>
      <c r="M3404" s="71">
        <f>IF(L3404="","",ABS(L3404))</f>
        <v/>
      </c>
      <c r="N3404" t="n">
        <v>1</v>
      </c>
      <c r="O3404" t="n">
        <v>1</v>
      </c>
      <c r="P3404" t="n">
        <v>0.6191129883843718</v>
      </c>
      <c r="Q3404" t="n">
        <v>0.9983455851864922</v>
      </c>
      <c r="R3404" t="n">
        <v>0.3174716447744535</v>
      </c>
      <c r="S3404" t="n">
        <v>0.9719346871122363</v>
      </c>
      <c r="T3404" t="n">
        <v>0.8259372130316516</v>
      </c>
      <c r="U3404" t="n">
        <v>0.1256896062948569</v>
      </c>
      <c r="V3404" t="n">
        <v>0.6836981368670797</v>
      </c>
      <c r="W3404" t="n">
        <v>0.1370935851357997</v>
      </c>
      <c r="X3404" t="n">
        <v>0.8823092691795312</v>
      </c>
    </row>
    <row r="3405">
      <c r="A3405" t="inlineStr">
        <is>
          <t>3512209</t>
        </is>
      </c>
      <c r="B3405" t="inlineStr">
        <is>
          <t>Conchal</t>
        </is>
      </c>
      <c r="C3405" t="inlineStr">
        <is>
          <t>SP</t>
        </is>
      </c>
      <c r="D3405" t="inlineStr">
        <is>
          <t>REGIÃO SUDESTE</t>
        </is>
      </c>
      <c r="E3405" s="70">
        <f>SUMPRODUCT(N3405:Q3405,PAINEL_PESOS!$C$16:$C$19)</f>
        <v/>
      </c>
      <c r="F3405" s="70">
        <f>SUMPRODUCT(R3405:T3405,PAINEL_PESOS!$C$21:$C$23)</f>
        <v/>
      </c>
      <c r="G3405" s="70">
        <f>SUMPRODUCT(U3405:V3405,PAINEL_PESOS!$C$25:$C$26)</f>
        <v/>
      </c>
      <c r="H3405" s="70">
        <f>SUMPRODUCT(W3405:X3405,PAINEL_PESOS!$C$28:$C$29)</f>
        <v/>
      </c>
      <c r="I3405" s="70" t="n">
        <v>0.9815793248411742</v>
      </c>
      <c r="J3405" s="70" t="n">
        <v>0.6621542527244533</v>
      </c>
      <c r="K3405" s="71">
        <f>IF(NOT(AND(PAINEL_PESOS!$D$12="OK - 100%",PAINEL_PESOS!$F$20="OK - 100%",PAINEL_PESOS!$F$24="OK - 100%",PAINEL_PESOS!$F$27="OK - 100%",PAINEL_PESOS!$F$30="OK - 100%")),"", (E3405*PAINEL_PESOS!$B$7+F3405*PAINEL_PESOS!$B$8+G3405*PAINEL_PESOS!$B$9+H3405*PAINEL_PESOS!$B$10)*I3405)</f>
        <v/>
      </c>
      <c r="L3405" s="71">
        <f>IF(K3405="","",K3405-J3405)</f>
        <v/>
      </c>
      <c r="M3405" s="71">
        <f>IF(L3405="","",ABS(L3405))</f>
        <v/>
      </c>
      <c r="N3405" t="n">
        <v>1</v>
      </c>
      <c r="O3405" t="n">
        <v>0.9926</v>
      </c>
      <c r="P3405" t="n">
        <v>1</v>
      </c>
      <c r="Q3405" t="n">
        <v>0.9376354753928008</v>
      </c>
      <c r="R3405" t="n">
        <v>0.3537167363585415</v>
      </c>
      <c r="S3405" t="n">
        <v>0.9838126532087911</v>
      </c>
      <c r="T3405" t="n">
        <v>0.9548742896774152</v>
      </c>
      <c r="U3405" t="n">
        <v>0.1381042390364731</v>
      </c>
      <c r="V3405" t="n">
        <v>0.7421125407023544</v>
      </c>
      <c r="W3405" t="n">
        <v>0.1810634850008962</v>
      </c>
      <c r="X3405" t="n">
        <v>0.8419767230798555</v>
      </c>
    </row>
    <row r="3406">
      <c r="A3406" t="inlineStr">
        <is>
          <t>3512308</t>
        </is>
      </c>
      <c r="B3406" t="inlineStr">
        <is>
          <t>Conchas</t>
        </is>
      </c>
      <c r="C3406" t="inlineStr">
        <is>
          <t>SP</t>
        </is>
      </c>
      <c r="D3406" t="inlineStr">
        <is>
          <t>REGIÃO SUDESTE</t>
        </is>
      </c>
      <c r="E3406" s="70">
        <f>SUMPRODUCT(N3406:Q3406,PAINEL_PESOS!$C$16:$C$19)</f>
        <v/>
      </c>
      <c r="F3406" s="70">
        <f>SUMPRODUCT(R3406:T3406,PAINEL_PESOS!$C$21:$C$23)</f>
        <v/>
      </c>
      <c r="G3406" s="70">
        <f>SUMPRODUCT(U3406:V3406,PAINEL_PESOS!$C$25:$C$26)</f>
        <v/>
      </c>
      <c r="H3406" s="70">
        <f>SUMPRODUCT(W3406:X3406,PAINEL_PESOS!$C$28:$C$29)</f>
        <v/>
      </c>
      <c r="I3406" s="70" t="n">
        <v>0.9955612050946637</v>
      </c>
      <c r="J3406" s="70" t="n">
        <v>0.5826808130615242</v>
      </c>
      <c r="K3406" s="71">
        <f>IF(NOT(AND(PAINEL_PESOS!$D$12="OK - 100%",PAINEL_PESOS!$F$20="OK - 100%",PAINEL_PESOS!$F$24="OK - 100%",PAINEL_PESOS!$F$27="OK - 100%",PAINEL_PESOS!$F$30="OK - 100%")),"", (E3406*PAINEL_PESOS!$B$7+F3406*PAINEL_PESOS!$B$8+G3406*PAINEL_PESOS!$B$9+H3406*PAINEL_PESOS!$B$10)*I3406)</f>
        <v/>
      </c>
      <c r="L3406" s="71">
        <f>IF(K3406="","",K3406-J3406)</f>
        <v/>
      </c>
      <c r="M3406" s="71">
        <f>IF(L3406="","",ABS(L3406))</f>
        <v/>
      </c>
      <c r="N3406" t="n">
        <v>0.4</v>
      </c>
      <c r="O3406" t="n">
        <v>0.9932</v>
      </c>
      <c r="P3406" t="n">
        <v>0.6437170010559662</v>
      </c>
      <c r="Q3406" t="n">
        <v>0.9880737877888536</v>
      </c>
      <c r="R3406" t="n">
        <v>0.2893630213498712</v>
      </c>
      <c r="S3406" t="n">
        <v>0.9974073425290905</v>
      </c>
      <c r="T3406" t="n">
        <v>0.9871255072736838</v>
      </c>
      <c r="U3406" t="n">
        <v>0.1743790635287748</v>
      </c>
      <c r="V3406" t="n">
        <v>0.3172657790730513</v>
      </c>
      <c r="W3406" t="n">
        <v>0.2997358963435992</v>
      </c>
      <c r="X3406" t="n">
        <v>0.8624232488612948</v>
      </c>
    </row>
    <row r="3407">
      <c r="A3407" t="inlineStr">
        <is>
          <t>3512407</t>
        </is>
      </c>
      <c r="B3407" t="inlineStr">
        <is>
          <t>Cordeirópolis</t>
        </is>
      </c>
      <c r="C3407" t="inlineStr">
        <is>
          <t>SP</t>
        </is>
      </c>
      <c r="D3407" t="inlineStr">
        <is>
          <t>REGIÃO SUDESTE</t>
        </is>
      </c>
      <c r="E3407" s="70">
        <f>SUMPRODUCT(N3407:Q3407,PAINEL_PESOS!$C$16:$C$19)</f>
        <v/>
      </c>
      <c r="F3407" s="70">
        <f>SUMPRODUCT(R3407:T3407,PAINEL_PESOS!$C$21:$C$23)</f>
        <v/>
      </c>
      <c r="G3407" s="70">
        <f>SUMPRODUCT(U3407:V3407,PAINEL_PESOS!$C$25:$C$26)</f>
        <v/>
      </c>
      <c r="H3407" s="70">
        <f>SUMPRODUCT(W3407:X3407,PAINEL_PESOS!$C$28:$C$29)</f>
        <v/>
      </c>
      <c r="I3407" s="70" t="n">
        <v>0.9811399423401851</v>
      </c>
      <c r="J3407" s="70" t="n">
        <v>0.6598581849112272</v>
      </c>
      <c r="K3407" s="71">
        <f>IF(NOT(AND(PAINEL_PESOS!$D$12="OK - 100%",PAINEL_PESOS!$F$20="OK - 100%",PAINEL_PESOS!$F$24="OK - 100%",PAINEL_PESOS!$F$27="OK - 100%",PAINEL_PESOS!$F$30="OK - 100%")),"", (E3407*PAINEL_PESOS!$B$7+F3407*PAINEL_PESOS!$B$8+G3407*PAINEL_PESOS!$B$9+H3407*PAINEL_PESOS!$B$10)*I3407)</f>
        <v/>
      </c>
      <c r="L3407" s="71">
        <f>IF(K3407="","",K3407-J3407)</f>
        <v/>
      </c>
      <c r="M3407" s="71">
        <f>IF(L3407="","",ABS(L3407))</f>
        <v/>
      </c>
      <c r="N3407" t="n">
        <v>1</v>
      </c>
      <c r="O3407" t="n">
        <v>1</v>
      </c>
      <c r="P3407" t="n">
        <v>0.8318901795142556</v>
      </c>
      <c r="Q3407" t="n">
        <v>0.9443589096235895</v>
      </c>
      <c r="R3407" t="n">
        <v>0.4793395940170234</v>
      </c>
      <c r="S3407" t="n">
        <v>0.8894372375289015</v>
      </c>
      <c r="T3407" t="n">
        <v>0.9888619498366916</v>
      </c>
      <c r="U3407" t="n">
        <v>0.1836586663226232</v>
      </c>
      <c r="V3407" t="n">
        <v>0.6354621625883041</v>
      </c>
      <c r="W3407" t="n">
        <v>0.2514055587026554</v>
      </c>
      <c r="X3407" t="n">
        <v>0.8499288629626054</v>
      </c>
    </row>
    <row r="3408">
      <c r="A3408" t="inlineStr">
        <is>
          <t>3512506</t>
        </is>
      </c>
      <c r="B3408" t="inlineStr">
        <is>
          <t>Coroados</t>
        </is>
      </c>
      <c r="C3408" t="inlineStr">
        <is>
          <t>SP</t>
        </is>
      </c>
      <c r="D3408" t="inlineStr">
        <is>
          <t>REGIÃO SUDESTE</t>
        </is>
      </c>
      <c r="E3408" s="70">
        <f>SUMPRODUCT(N3408:Q3408,PAINEL_PESOS!$C$16:$C$19)</f>
        <v/>
      </c>
      <c r="F3408" s="70">
        <f>SUMPRODUCT(R3408:T3408,PAINEL_PESOS!$C$21:$C$23)</f>
        <v/>
      </c>
      <c r="G3408" s="70">
        <f>SUMPRODUCT(U3408:V3408,PAINEL_PESOS!$C$25:$C$26)</f>
        <v/>
      </c>
      <c r="H3408" s="70">
        <f>SUMPRODUCT(W3408:X3408,PAINEL_PESOS!$C$28:$C$29)</f>
        <v/>
      </c>
      <c r="I3408" s="70" t="n">
        <v>0.9854426457103944</v>
      </c>
      <c r="J3408" s="70" t="n">
        <v>0.6486044847316916</v>
      </c>
      <c r="K3408" s="71">
        <f>IF(NOT(AND(PAINEL_PESOS!$D$12="OK - 100%",PAINEL_PESOS!$F$20="OK - 100%",PAINEL_PESOS!$F$24="OK - 100%",PAINEL_PESOS!$F$27="OK - 100%",PAINEL_PESOS!$F$30="OK - 100%")),"", (E3408*PAINEL_PESOS!$B$7+F3408*PAINEL_PESOS!$B$8+G3408*PAINEL_PESOS!$B$9+H3408*PAINEL_PESOS!$B$10)*I3408)</f>
        <v/>
      </c>
      <c r="L3408" s="71">
        <f>IF(K3408="","",K3408-J3408)</f>
        <v/>
      </c>
      <c r="M3408" s="71">
        <f>IF(L3408="","",ABS(L3408))</f>
        <v/>
      </c>
      <c r="N3408" t="n">
        <v>1</v>
      </c>
      <c r="O3408" t="n">
        <v>1</v>
      </c>
      <c r="P3408" t="n">
        <v>0.8312565997888067</v>
      </c>
      <c r="Q3408" t="n">
        <v>0.9941225968185422</v>
      </c>
      <c r="R3408" t="n">
        <v>0.2427355621073701</v>
      </c>
      <c r="S3408" t="n">
        <v>0.9942941850605028</v>
      </c>
      <c r="T3408" t="n">
        <v>0.9316840814198989</v>
      </c>
      <c r="U3408" t="n">
        <v>0.0696016550045217</v>
      </c>
      <c r="V3408" t="n">
        <v>0.7093829082080034</v>
      </c>
      <c r="W3408" t="n">
        <v>0.3052544798499789</v>
      </c>
      <c r="X3408" t="n">
        <v>0.8227495836598492</v>
      </c>
    </row>
    <row r="3409">
      <c r="A3409" t="inlineStr">
        <is>
          <t>3512605</t>
        </is>
      </c>
      <c r="B3409" t="inlineStr">
        <is>
          <t>Coronel Macedo</t>
        </is>
      </c>
      <c r="C3409" t="inlineStr">
        <is>
          <t>SP</t>
        </is>
      </c>
      <c r="D3409" t="inlineStr">
        <is>
          <t>REGIÃO SUDESTE</t>
        </is>
      </c>
      <c r="E3409" s="70">
        <f>SUMPRODUCT(N3409:Q3409,PAINEL_PESOS!$C$16:$C$19)</f>
        <v/>
      </c>
      <c r="F3409" s="70">
        <f>SUMPRODUCT(R3409:T3409,PAINEL_PESOS!$C$21:$C$23)</f>
        <v/>
      </c>
      <c r="G3409" s="70">
        <f>SUMPRODUCT(U3409:V3409,PAINEL_PESOS!$C$25:$C$26)</f>
        <v/>
      </c>
      <c r="H3409" s="70">
        <f>SUMPRODUCT(W3409:X3409,PAINEL_PESOS!$C$28:$C$29)</f>
        <v/>
      </c>
      <c r="I3409" s="70" t="n">
        <v>0.9801432535985357</v>
      </c>
      <c r="J3409" s="70" t="n">
        <v>0.6733792115219263</v>
      </c>
      <c r="K3409" s="71">
        <f>IF(NOT(AND(PAINEL_PESOS!$D$12="OK - 100%",PAINEL_PESOS!$F$20="OK - 100%",PAINEL_PESOS!$F$24="OK - 100%",PAINEL_PESOS!$F$27="OK - 100%",PAINEL_PESOS!$F$30="OK - 100%")),"", (E3409*PAINEL_PESOS!$B$7+F3409*PAINEL_PESOS!$B$8+G3409*PAINEL_PESOS!$B$9+H3409*PAINEL_PESOS!$B$10)*I3409)</f>
        <v/>
      </c>
      <c r="L3409" s="71">
        <f>IF(K3409="","",K3409-J3409)</f>
        <v/>
      </c>
      <c r="M3409" s="71">
        <f>IF(L3409="","",ABS(L3409))</f>
        <v/>
      </c>
      <c r="N3409" t="n">
        <v>1</v>
      </c>
      <c r="O3409" t="n">
        <v>1</v>
      </c>
      <c r="P3409" t="n">
        <v>0.7275607180570222</v>
      </c>
      <c r="Q3409" t="n">
        <v>0.9981568339869863</v>
      </c>
      <c r="R3409" t="n">
        <v>0.176607967663411</v>
      </c>
      <c r="S3409" t="n">
        <v>0.999352179914263</v>
      </c>
      <c r="T3409" t="n">
        <v>0.8999547896974334</v>
      </c>
      <c r="U3409" t="n">
        <v>0.2170017283554782</v>
      </c>
      <c r="V3409" t="n">
        <v>0.742405259125163</v>
      </c>
      <c r="W3409" t="n">
        <v>0.4487900493393416</v>
      </c>
      <c r="X3409" t="n">
        <v>0.8411706365411351</v>
      </c>
    </row>
    <row r="3410">
      <c r="A3410" t="inlineStr">
        <is>
          <t>3512704</t>
        </is>
      </c>
      <c r="B3410" t="inlineStr">
        <is>
          <t>Corumbataí</t>
        </is>
      </c>
      <c r="C3410" t="inlineStr">
        <is>
          <t>SP</t>
        </is>
      </c>
      <c r="D3410" t="inlineStr">
        <is>
          <t>REGIÃO SUDESTE</t>
        </is>
      </c>
      <c r="E3410" s="70">
        <f>SUMPRODUCT(N3410:Q3410,PAINEL_PESOS!$C$16:$C$19)</f>
        <v/>
      </c>
      <c r="F3410" s="70">
        <f>SUMPRODUCT(R3410:T3410,PAINEL_PESOS!$C$21:$C$23)</f>
        <v/>
      </c>
      <c r="G3410" s="70">
        <f>SUMPRODUCT(U3410:V3410,PAINEL_PESOS!$C$25:$C$26)</f>
        <v/>
      </c>
      <c r="H3410" s="70">
        <f>SUMPRODUCT(W3410:X3410,PAINEL_PESOS!$C$28:$C$29)</f>
        <v/>
      </c>
      <c r="I3410" s="70" t="n">
        <v>0.9978557770570149</v>
      </c>
      <c r="J3410" s="70" t="n">
        <v>0.6481080506689002</v>
      </c>
      <c r="K3410" s="71">
        <f>IF(NOT(AND(PAINEL_PESOS!$D$12="OK - 100%",PAINEL_PESOS!$F$20="OK - 100%",PAINEL_PESOS!$F$24="OK - 100%",PAINEL_PESOS!$F$27="OK - 100%",PAINEL_PESOS!$F$30="OK - 100%")),"", (E3410*PAINEL_PESOS!$B$7+F3410*PAINEL_PESOS!$B$8+G3410*PAINEL_PESOS!$B$9+H3410*PAINEL_PESOS!$B$10)*I3410)</f>
        <v/>
      </c>
      <c r="L3410" s="71">
        <f>IF(K3410="","",K3410-J3410)</f>
        <v/>
      </c>
      <c r="M3410" s="71">
        <f>IF(L3410="","",ABS(L3410))</f>
        <v/>
      </c>
      <c r="N3410" t="n">
        <v>1</v>
      </c>
      <c r="O3410" t="n">
        <v>0.875</v>
      </c>
      <c r="P3410" t="n">
        <v>0.8239704329461457</v>
      </c>
      <c r="Q3410" t="n">
        <v>0.9963468918216754</v>
      </c>
      <c r="R3410" t="n">
        <v>0.2479621186686102</v>
      </c>
      <c r="S3410" t="n">
        <v>0.9984090256734913</v>
      </c>
      <c r="T3410" t="n">
        <v>0.9930341887551869</v>
      </c>
      <c r="U3410" t="n">
        <v>0.1760620371898179</v>
      </c>
      <c r="V3410" t="n">
        <v>0.5910700866044649</v>
      </c>
      <c r="W3410" t="n">
        <v>0.2396753564330029</v>
      </c>
      <c r="X3410" t="n">
        <v>0.8486027688571526</v>
      </c>
    </row>
    <row r="3411">
      <c r="A3411" t="inlineStr">
        <is>
          <t>3512803</t>
        </is>
      </c>
      <c r="B3411" t="inlineStr">
        <is>
          <t>Cosmópolis</t>
        </is>
      </c>
      <c r="C3411" t="inlineStr">
        <is>
          <t>SP</t>
        </is>
      </c>
      <c r="D3411" t="inlineStr">
        <is>
          <t>REGIÃO SUDESTE</t>
        </is>
      </c>
      <c r="E3411" s="70">
        <f>SUMPRODUCT(N3411:Q3411,PAINEL_PESOS!$C$16:$C$19)</f>
        <v/>
      </c>
      <c r="F3411" s="70">
        <f>SUMPRODUCT(R3411:T3411,PAINEL_PESOS!$C$21:$C$23)</f>
        <v/>
      </c>
      <c r="G3411" s="70">
        <f>SUMPRODUCT(U3411:V3411,PAINEL_PESOS!$C$25:$C$26)</f>
        <v/>
      </c>
      <c r="H3411" s="70">
        <f>SUMPRODUCT(W3411:X3411,PAINEL_PESOS!$C$28:$C$29)</f>
        <v/>
      </c>
      <c r="I3411" s="70" t="n">
        <v>0.9588602836485121</v>
      </c>
      <c r="J3411" s="70" t="n">
        <v>0.5704853845565011</v>
      </c>
      <c r="K3411" s="71">
        <f>IF(NOT(AND(PAINEL_PESOS!$D$12="OK - 100%",PAINEL_PESOS!$F$20="OK - 100%",PAINEL_PESOS!$F$24="OK - 100%",PAINEL_PESOS!$F$27="OK - 100%",PAINEL_PESOS!$F$30="OK - 100%")),"", (E3411*PAINEL_PESOS!$B$7+F3411*PAINEL_PESOS!$B$8+G3411*PAINEL_PESOS!$B$9+H3411*PAINEL_PESOS!$B$10)*I3411)</f>
        <v/>
      </c>
      <c r="L3411" s="71">
        <f>IF(K3411="","",K3411-J3411)</f>
        <v/>
      </c>
      <c r="M3411" s="71">
        <f>IF(L3411="","",ABS(L3411))</f>
        <v/>
      </c>
      <c r="N3411" t="n">
        <v>0.8</v>
      </c>
      <c r="O3411" t="n">
        <v>1</v>
      </c>
      <c r="P3411" t="n">
        <v>0.8523759239704329</v>
      </c>
      <c r="Q3411" t="n">
        <v>0.8745507316354407</v>
      </c>
      <c r="R3411" t="n">
        <v>0.4240613090285406</v>
      </c>
      <c r="S3411" t="n">
        <v>0.6902545977090933</v>
      </c>
      <c r="T3411" t="n">
        <v>0.9989527560530289</v>
      </c>
      <c r="U3411" t="n">
        <v>0.1839536486679338</v>
      </c>
      <c r="V3411" t="n">
        <v>0.30159144518201</v>
      </c>
      <c r="W3411" t="n">
        <v>0.2518610505419933</v>
      </c>
      <c r="X3411" t="n">
        <v>0.8499803561107491</v>
      </c>
    </row>
    <row r="3412">
      <c r="A3412" t="inlineStr">
        <is>
          <t>3512902</t>
        </is>
      </c>
      <c r="B3412" t="inlineStr">
        <is>
          <t>Cosmorama</t>
        </is>
      </c>
      <c r="C3412" t="inlineStr">
        <is>
          <t>SP</t>
        </is>
      </c>
      <c r="D3412" t="inlineStr">
        <is>
          <t>REGIÃO SUDESTE</t>
        </is>
      </c>
      <c r="E3412" s="70">
        <f>SUMPRODUCT(N3412:Q3412,PAINEL_PESOS!$C$16:$C$19)</f>
        <v/>
      </c>
      <c r="F3412" s="70">
        <f>SUMPRODUCT(R3412:T3412,PAINEL_PESOS!$C$21:$C$23)</f>
        <v/>
      </c>
      <c r="G3412" s="70">
        <f>SUMPRODUCT(U3412:V3412,PAINEL_PESOS!$C$25:$C$26)</f>
        <v/>
      </c>
      <c r="H3412" s="70">
        <f>SUMPRODUCT(W3412:X3412,PAINEL_PESOS!$C$28:$C$29)</f>
        <v/>
      </c>
      <c r="I3412" s="70" t="n">
        <v>0.9909052805703792</v>
      </c>
      <c r="J3412" s="70" t="n">
        <v>0.6373643396556593</v>
      </c>
      <c r="K3412" s="71">
        <f>IF(NOT(AND(PAINEL_PESOS!$D$12="OK - 100%",PAINEL_PESOS!$F$20="OK - 100%",PAINEL_PESOS!$F$24="OK - 100%",PAINEL_PESOS!$F$27="OK - 100%",PAINEL_PESOS!$F$30="OK - 100%")),"", (E3412*PAINEL_PESOS!$B$7+F3412*PAINEL_PESOS!$B$8+G3412*PAINEL_PESOS!$B$9+H3412*PAINEL_PESOS!$B$10)*I3412)</f>
        <v/>
      </c>
      <c r="L3412" s="71">
        <f>IF(K3412="","",K3412-J3412)</f>
        <v/>
      </c>
      <c r="M3412" s="71">
        <f>IF(L3412="","",ABS(L3412))</f>
        <v/>
      </c>
      <c r="N3412" t="n">
        <v>1</v>
      </c>
      <c r="O3412" t="n">
        <v>1</v>
      </c>
      <c r="P3412" t="n">
        <v>0.9477296726504753</v>
      </c>
      <c r="Q3412" t="n">
        <v>0.9957209296223934</v>
      </c>
      <c r="R3412" t="n">
        <v>0.3331387028835739</v>
      </c>
      <c r="S3412" t="n">
        <v>0.9990963394140431</v>
      </c>
      <c r="T3412" t="n">
        <v>0.956857622542086</v>
      </c>
      <c r="U3412" t="n">
        <v>0.08479139749372699</v>
      </c>
      <c r="V3412" t="n">
        <v>0.5282951525162487</v>
      </c>
      <c r="W3412" t="n">
        <v>0.1469473288443428</v>
      </c>
      <c r="X3412" t="n">
        <v>0.8878925815893037</v>
      </c>
    </row>
    <row r="3413">
      <c r="A3413" t="inlineStr">
        <is>
          <t>3513009</t>
        </is>
      </c>
      <c r="B3413" t="inlineStr">
        <is>
          <t>Cotia</t>
        </is>
      </c>
      <c r="C3413" t="inlineStr">
        <is>
          <t>SP</t>
        </is>
      </c>
      <c r="D3413" t="inlineStr">
        <is>
          <t>REGIÃO SUDESTE</t>
        </is>
      </c>
      <c r="E3413" s="70">
        <f>SUMPRODUCT(N3413:Q3413,PAINEL_PESOS!$C$16:$C$19)</f>
        <v/>
      </c>
      <c r="F3413" s="70">
        <f>SUMPRODUCT(R3413:T3413,PAINEL_PESOS!$C$21:$C$23)</f>
        <v/>
      </c>
      <c r="G3413" s="70">
        <f>SUMPRODUCT(U3413:V3413,PAINEL_PESOS!$C$25:$C$26)</f>
        <v/>
      </c>
      <c r="H3413" s="70">
        <f>SUMPRODUCT(W3413:X3413,PAINEL_PESOS!$C$28:$C$29)</f>
        <v/>
      </c>
      <c r="I3413" s="70" t="n">
        <v>0.9779236345662177</v>
      </c>
      <c r="J3413" s="70" t="n">
        <v>0.6004090187485874</v>
      </c>
      <c r="K3413" s="71">
        <f>IF(NOT(AND(PAINEL_PESOS!$D$12="OK - 100%",PAINEL_PESOS!$F$20="OK - 100%",PAINEL_PESOS!$F$24="OK - 100%",PAINEL_PESOS!$F$27="OK - 100%",PAINEL_PESOS!$F$30="OK - 100%")),"", (E3413*PAINEL_PESOS!$B$7+F3413*PAINEL_PESOS!$B$8+G3413*PAINEL_PESOS!$B$9+H3413*PAINEL_PESOS!$B$10)*I3413)</f>
        <v/>
      </c>
      <c r="L3413" s="71">
        <f>IF(K3413="","",K3413-J3413)</f>
        <v/>
      </c>
      <c r="M3413" s="71">
        <f>IF(L3413="","",ABS(L3413))</f>
        <v/>
      </c>
      <c r="N3413" t="n">
        <v>1</v>
      </c>
      <c r="O3413" t="n">
        <v>0.9865</v>
      </c>
      <c r="P3413" t="n">
        <v>0.6167898627243928</v>
      </c>
      <c r="Q3413" t="n">
        <v>0.8727329195495662</v>
      </c>
      <c r="R3413" t="n">
        <v>0.6220830977839713</v>
      </c>
      <c r="S3413" t="n">
        <v>0.9631476870112439</v>
      </c>
      <c r="T3413" t="n">
        <v>0.9949354117177104</v>
      </c>
      <c r="U3413" t="n">
        <v>0.2663879072022866</v>
      </c>
      <c r="V3413" t="n">
        <v>0.05583761905589468</v>
      </c>
      <c r="W3413" t="n">
        <v>0.3030472548640482</v>
      </c>
      <c r="X3413" t="n">
        <v>0.8283097687686579</v>
      </c>
    </row>
    <row r="3414">
      <c r="A3414" t="inlineStr">
        <is>
          <t>3513108</t>
        </is>
      </c>
      <c r="B3414" t="inlineStr">
        <is>
          <t>Cravinhos</t>
        </is>
      </c>
      <c r="C3414" t="inlineStr">
        <is>
          <t>SP</t>
        </is>
      </c>
      <c r="D3414" t="inlineStr">
        <is>
          <t>REGIÃO SUDESTE</t>
        </is>
      </c>
      <c r="E3414" s="70">
        <f>SUMPRODUCT(N3414:Q3414,PAINEL_PESOS!$C$16:$C$19)</f>
        <v/>
      </c>
      <c r="F3414" s="70">
        <f>SUMPRODUCT(R3414:T3414,PAINEL_PESOS!$C$21:$C$23)</f>
        <v/>
      </c>
      <c r="G3414" s="70">
        <f>SUMPRODUCT(U3414:V3414,PAINEL_PESOS!$C$25:$C$26)</f>
        <v/>
      </c>
      <c r="H3414" s="70">
        <f>SUMPRODUCT(W3414:X3414,PAINEL_PESOS!$C$28:$C$29)</f>
        <v/>
      </c>
      <c r="I3414" s="70" t="n">
        <v>0.9900895865101671</v>
      </c>
      <c r="J3414" s="70" t="n">
        <v>0.5738506398210179</v>
      </c>
      <c r="K3414" s="71">
        <f>IF(NOT(AND(PAINEL_PESOS!$D$12="OK - 100%",PAINEL_PESOS!$F$20="OK - 100%",PAINEL_PESOS!$F$24="OK - 100%",PAINEL_PESOS!$F$27="OK - 100%",PAINEL_PESOS!$F$30="OK - 100%")),"", (E3414*PAINEL_PESOS!$B$7+F3414*PAINEL_PESOS!$B$8+G3414*PAINEL_PESOS!$B$9+H3414*PAINEL_PESOS!$B$10)*I3414)</f>
        <v/>
      </c>
      <c r="L3414" s="71">
        <f>IF(K3414="","",K3414-J3414)</f>
        <v/>
      </c>
      <c r="M3414" s="71">
        <f>IF(L3414="","",ABS(L3414))</f>
        <v/>
      </c>
      <c r="N3414" t="n">
        <v>1</v>
      </c>
      <c r="O3414" t="n">
        <v>0</v>
      </c>
      <c r="P3414" t="n">
        <v>0.723336853220697</v>
      </c>
      <c r="Q3414" t="n">
        <v>0.9673985658349737</v>
      </c>
      <c r="R3414" t="n">
        <v>0.4258300088748246</v>
      </c>
      <c r="S3414" t="n">
        <v>0.9876120003643098</v>
      </c>
      <c r="T3414" t="n">
        <v>0.9781490220323908</v>
      </c>
      <c r="U3414" t="n">
        <v>0.1380573203255781</v>
      </c>
      <c r="V3414" t="n">
        <v>0.5359786808903485</v>
      </c>
      <c r="W3414" t="n">
        <v>0.1809910362924748</v>
      </c>
      <c r="X3414" t="n">
        <v>0.8419685327858625</v>
      </c>
    </row>
    <row r="3415">
      <c r="A3415" t="inlineStr">
        <is>
          <t>3513207</t>
        </is>
      </c>
      <c r="B3415" t="inlineStr">
        <is>
          <t>Cristais Paulista</t>
        </is>
      </c>
      <c r="C3415" t="inlineStr">
        <is>
          <t>SP</t>
        </is>
      </c>
      <c r="D3415" t="inlineStr">
        <is>
          <t>REGIÃO SUDESTE</t>
        </is>
      </c>
      <c r="E3415" s="70">
        <f>SUMPRODUCT(N3415:Q3415,PAINEL_PESOS!$C$16:$C$19)</f>
        <v/>
      </c>
      <c r="F3415" s="70">
        <f>SUMPRODUCT(R3415:T3415,PAINEL_PESOS!$C$21:$C$23)</f>
        <v/>
      </c>
      <c r="G3415" s="70">
        <f>SUMPRODUCT(U3415:V3415,PAINEL_PESOS!$C$25:$C$26)</f>
        <v/>
      </c>
      <c r="H3415" s="70">
        <f>SUMPRODUCT(W3415:X3415,PAINEL_PESOS!$C$28:$C$29)</f>
        <v/>
      </c>
      <c r="I3415" s="70" t="n">
        <v>0.9946116628658505</v>
      </c>
      <c r="J3415" s="70" t="n">
        <v>0.6346253228783855</v>
      </c>
      <c r="K3415" s="71">
        <f>IF(NOT(AND(PAINEL_PESOS!$D$12="OK - 100%",PAINEL_PESOS!$F$20="OK - 100%",PAINEL_PESOS!$F$24="OK - 100%",PAINEL_PESOS!$F$27="OK - 100%",PAINEL_PESOS!$F$30="OK - 100%")),"", (E3415*PAINEL_PESOS!$B$7+F3415*PAINEL_PESOS!$B$8+G3415*PAINEL_PESOS!$B$9+H3415*PAINEL_PESOS!$B$10)*I3415)</f>
        <v/>
      </c>
      <c r="L3415" s="71">
        <f>IF(K3415="","",K3415-J3415)</f>
        <v/>
      </c>
      <c r="M3415" s="71">
        <f>IF(L3415="","",ABS(L3415))</f>
        <v/>
      </c>
      <c r="N3415" t="n">
        <v>1</v>
      </c>
      <c r="O3415" t="n">
        <v>1</v>
      </c>
      <c r="P3415" t="n">
        <v>0.7027455121436115</v>
      </c>
      <c r="Q3415" t="n">
        <v>0.9942125349523868</v>
      </c>
      <c r="R3415" t="n">
        <v>0.2701594612704694</v>
      </c>
      <c r="S3415" t="n">
        <v>0.998807552013504</v>
      </c>
      <c r="T3415" t="n">
        <v>0.9771168936115797</v>
      </c>
      <c r="U3415" t="n">
        <v>0.1704354421967199</v>
      </c>
      <c r="V3415" t="n">
        <v>0.527534582208059</v>
      </c>
      <c r="W3415" t="n">
        <v>0.1939380360596432</v>
      </c>
      <c r="X3415" t="n">
        <v>0.8667310344706742</v>
      </c>
    </row>
    <row r="3416">
      <c r="A3416" t="inlineStr">
        <is>
          <t>3513306</t>
        </is>
      </c>
      <c r="B3416" t="inlineStr">
        <is>
          <t>Cruzália</t>
        </is>
      </c>
      <c r="C3416" t="inlineStr">
        <is>
          <t>SP</t>
        </is>
      </c>
      <c r="D3416" t="inlineStr">
        <is>
          <t>REGIÃO SUDESTE</t>
        </is>
      </c>
      <c r="E3416" s="70">
        <f>SUMPRODUCT(N3416:Q3416,PAINEL_PESOS!$C$16:$C$19)</f>
        <v/>
      </c>
      <c r="F3416" s="70">
        <f>SUMPRODUCT(R3416:T3416,PAINEL_PESOS!$C$21:$C$23)</f>
        <v/>
      </c>
      <c r="G3416" s="70">
        <f>SUMPRODUCT(U3416:V3416,PAINEL_PESOS!$C$25:$C$26)</f>
        <v/>
      </c>
      <c r="H3416" s="70">
        <f>SUMPRODUCT(W3416:X3416,PAINEL_PESOS!$C$28:$C$29)</f>
        <v/>
      </c>
      <c r="I3416" s="70" t="n">
        <v>0.9945277914737307</v>
      </c>
      <c r="J3416" s="70" t="n">
        <v>0.6785359207596774</v>
      </c>
      <c r="K3416" s="71">
        <f>IF(NOT(AND(PAINEL_PESOS!$D$12="OK - 100%",PAINEL_PESOS!$F$20="OK - 100%",PAINEL_PESOS!$F$24="OK - 100%",PAINEL_PESOS!$F$27="OK - 100%",PAINEL_PESOS!$F$30="OK - 100%")),"", (E3416*PAINEL_PESOS!$B$7+F3416*PAINEL_PESOS!$B$8+G3416*PAINEL_PESOS!$B$9+H3416*PAINEL_PESOS!$B$10)*I3416)</f>
        <v/>
      </c>
      <c r="L3416" s="71">
        <f>IF(K3416="","",K3416-J3416)</f>
        <v/>
      </c>
      <c r="M3416" s="71">
        <f>IF(L3416="","",ABS(L3416))</f>
        <v/>
      </c>
      <c r="N3416" t="n">
        <v>1</v>
      </c>
      <c r="O3416" t="n">
        <v>0.9917</v>
      </c>
      <c r="P3416" t="n">
        <v>0.7405491024287223</v>
      </c>
      <c r="Q3416" t="n">
        <v>0.9954395678507603</v>
      </c>
      <c r="R3416" t="n">
        <v>0.2023665274437172</v>
      </c>
      <c r="S3416" t="n">
        <v>0.999836313539468</v>
      </c>
      <c r="T3416" t="n">
        <v>0.9753715066551839</v>
      </c>
      <c r="U3416" t="n">
        <v>0.0719852578431569</v>
      </c>
      <c r="V3416" t="n">
        <v>0.6403325514129793</v>
      </c>
      <c r="W3416" t="n">
        <v>0.5514858117741869</v>
      </c>
      <c r="X3416" t="n">
        <v>0.8787913433845999</v>
      </c>
    </row>
    <row r="3417">
      <c r="A3417" t="inlineStr">
        <is>
          <t>3513405</t>
        </is>
      </c>
      <c r="B3417" t="inlineStr">
        <is>
          <t>Cruzeiro</t>
        </is>
      </c>
      <c r="C3417" t="inlineStr">
        <is>
          <t>SP</t>
        </is>
      </c>
      <c r="D3417" t="inlineStr">
        <is>
          <t>REGIÃO SUDESTE</t>
        </is>
      </c>
      <c r="E3417" s="70">
        <f>SUMPRODUCT(N3417:Q3417,PAINEL_PESOS!$C$16:$C$19)</f>
        <v/>
      </c>
      <c r="F3417" s="70">
        <f>SUMPRODUCT(R3417:T3417,PAINEL_PESOS!$C$21:$C$23)</f>
        <v/>
      </c>
      <c r="G3417" s="70">
        <f>SUMPRODUCT(U3417:V3417,PAINEL_PESOS!$C$25:$C$26)</f>
        <v/>
      </c>
      <c r="H3417" s="70">
        <f>SUMPRODUCT(W3417:X3417,PAINEL_PESOS!$C$28:$C$29)</f>
        <v/>
      </c>
      <c r="I3417" s="70" t="n">
        <v>0.9887877803229468</v>
      </c>
      <c r="J3417" s="70" t="n">
        <v>0.6260643682683775</v>
      </c>
      <c r="K3417" s="71">
        <f>IF(NOT(AND(PAINEL_PESOS!$D$12="OK - 100%",PAINEL_PESOS!$F$20="OK - 100%",PAINEL_PESOS!$F$24="OK - 100%",PAINEL_PESOS!$F$27="OK - 100%",PAINEL_PESOS!$F$30="OK - 100%")),"", (E3417*PAINEL_PESOS!$B$7+F3417*PAINEL_PESOS!$B$8+G3417*PAINEL_PESOS!$B$9+H3417*PAINEL_PESOS!$B$10)*I3417)</f>
        <v/>
      </c>
      <c r="L3417" s="71">
        <f>IF(K3417="","",K3417-J3417)</f>
        <v/>
      </c>
      <c r="M3417" s="71">
        <f>IF(L3417="","",ABS(L3417))</f>
        <v/>
      </c>
      <c r="N3417" t="n">
        <v>1</v>
      </c>
      <c r="O3417" t="n">
        <v>1</v>
      </c>
      <c r="P3417" t="n">
        <v>0.3481520591341077</v>
      </c>
      <c r="Q3417" t="n">
        <v>0.931962158197563</v>
      </c>
      <c r="R3417" t="n">
        <v>0.4818743764970714</v>
      </c>
      <c r="S3417" t="n">
        <v>0.9896217137118231</v>
      </c>
      <c r="T3417" t="n">
        <v>0.9975103196625024</v>
      </c>
      <c r="U3417" t="n">
        <v>0.3371253873975632</v>
      </c>
      <c r="V3417" t="n">
        <v>0.3203896537799622</v>
      </c>
      <c r="W3417" t="n">
        <v>0.2740951539988114</v>
      </c>
      <c r="X3417" t="n">
        <v>0.8476367183982623</v>
      </c>
    </row>
    <row r="3418">
      <c r="A3418" t="inlineStr">
        <is>
          <t>3513504</t>
        </is>
      </c>
      <c r="B3418" t="inlineStr">
        <is>
          <t>Cubatão</t>
        </is>
      </c>
      <c r="C3418" t="inlineStr">
        <is>
          <t>SP</t>
        </is>
      </c>
      <c r="D3418" t="inlineStr">
        <is>
          <t>REGIÃO SUDESTE</t>
        </is>
      </c>
      <c r="E3418" s="70">
        <f>SUMPRODUCT(N3418:Q3418,PAINEL_PESOS!$C$16:$C$19)</f>
        <v/>
      </c>
      <c r="F3418" s="70">
        <f>SUMPRODUCT(R3418:T3418,PAINEL_PESOS!$C$21:$C$23)</f>
        <v/>
      </c>
      <c r="G3418" s="70">
        <f>SUMPRODUCT(U3418:V3418,PAINEL_PESOS!$C$25:$C$26)</f>
        <v/>
      </c>
      <c r="H3418" s="70">
        <f>SUMPRODUCT(W3418:X3418,PAINEL_PESOS!$C$28:$C$29)</f>
        <v/>
      </c>
      <c r="I3418" s="70" t="n">
        <v>0.9022300430002657</v>
      </c>
      <c r="J3418" s="70" t="n">
        <v>0.595581187627034</v>
      </c>
      <c r="K3418" s="71">
        <f>IF(NOT(AND(PAINEL_PESOS!$D$12="OK - 100%",PAINEL_PESOS!$F$20="OK - 100%",PAINEL_PESOS!$F$24="OK - 100%",PAINEL_PESOS!$F$27="OK - 100%",PAINEL_PESOS!$F$30="OK - 100%")),"", (E3418*PAINEL_PESOS!$B$7+F3418*PAINEL_PESOS!$B$8+G3418*PAINEL_PESOS!$B$9+H3418*PAINEL_PESOS!$B$10)*I3418)</f>
        <v/>
      </c>
      <c r="L3418" s="71">
        <f>IF(K3418="","",K3418-J3418)</f>
        <v/>
      </c>
      <c r="M3418" s="71">
        <f>IF(L3418="","",ABS(L3418))</f>
        <v/>
      </c>
      <c r="N3418" t="n">
        <v>0.4</v>
      </c>
      <c r="O3418" t="n">
        <v>0.9883</v>
      </c>
      <c r="P3418" t="n">
        <v>0.5265047518479409</v>
      </c>
      <c r="Q3418" t="n">
        <v>0.7914861728027821</v>
      </c>
      <c r="R3418" t="n">
        <v>0.6575653047896622</v>
      </c>
      <c r="S3418" t="n">
        <v>0.6214428771271641</v>
      </c>
      <c r="T3418" t="n">
        <v>1</v>
      </c>
      <c r="U3418" t="n">
        <v>0.8662265993059818</v>
      </c>
      <c r="V3418" t="n">
        <v>0.3508985025763005</v>
      </c>
      <c r="W3418" t="n">
        <v>0.4028205413894298</v>
      </c>
      <c r="X3418" t="n">
        <v>0.7885397859560354</v>
      </c>
    </row>
    <row r="3419">
      <c r="A3419" t="inlineStr">
        <is>
          <t>3513603</t>
        </is>
      </c>
      <c r="B3419" t="inlineStr">
        <is>
          <t>Cunha</t>
        </is>
      </c>
      <c r="C3419" t="inlineStr">
        <is>
          <t>SP</t>
        </is>
      </c>
      <c r="D3419" t="inlineStr">
        <is>
          <t>REGIÃO SUDESTE</t>
        </is>
      </c>
      <c r="E3419" s="70">
        <f>SUMPRODUCT(N3419:Q3419,PAINEL_PESOS!$C$16:$C$19)</f>
        <v/>
      </c>
      <c r="F3419" s="70">
        <f>SUMPRODUCT(R3419:T3419,PAINEL_PESOS!$C$21:$C$23)</f>
        <v/>
      </c>
      <c r="G3419" s="70">
        <f>SUMPRODUCT(U3419:V3419,PAINEL_PESOS!$C$25:$C$26)</f>
        <v/>
      </c>
      <c r="H3419" s="70">
        <f>SUMPRODUCT(W3419:X3419,PAINEL_PESOS!$C$28:$C$29)</f>
        <v/>
      </c>
      <c r="I3419" s="70" t="n">
        <v>0.9988544116071885</v>
      </c>
      <c r="J3419" s="70" t="n">
        <v>0.6114032772954158</v>
      </c>
      <c r="K3419" s="71">
        <f>IF(NOT(AND(PAINEL_PESOS!$D$12="OK - 100%",PAINEL_PESOS!$F$20="OK - 100%",PAINEL_PESOS!$F$24="OK - 100%",PAINEL_PESOS!$F$27="OK - 100%",PAINEL_PESOS!$F$30="OK - 100%")),"", (E3419*PAINEL_PESOS!$B$7+F3419*PAINEL_PESOS!$B$8+G3419*PAINEL_PESOS!$B$9+H3419*PAINEL_PESOS!$B$10)*I3419)</f>
        <v/>
      </c>
      <c r="L3419" s="71">
        <f>IF(K3419="","",K3419-J3419)</f>
        <v/>
      </c>
      <c r="M3419" s="71">
        <f>IF(L3419="","",ABS(L3419))</f>
        <v/>
      </c>
      <c r="N3419" t="n">
        <v>1</v>
      </c>
      <c r="O3419" t="n">
        <v>0</v>
      </c>
      <c r="P3419" t="n">
        <v>0.9023231256599789</v>
      </c>
      <c r="Q3419" t="n">
        <v>0.9981587761391757</v>
      </c>
      <c r="R3419" t="n">
        <v>0.266703858877026</v>
      </c>
      <c r="S3419" t="n">
        <v>0.9998794886556354</v>
      </c>
      <c r="T3419" t="n">
        <v>0.9955654823426116</v>
      </c>
      <c r="U3419" t="n">
        <v>0.3428342294176164</v>
      </c>
      <c r="V3419" t="n">
        <v>0.4805733849600858</v>
      </c>
      <c r="W3419" t="n">
        <v>0.2718999293701455</v>
      </c>
      <c r="X3419" t="n">
        <v>0.8431882622556002</v>
      </c>
    </row>
    <row r="3420">
      <c r="A3420" t="inlineStr">
        <is>
          <t>3513702</t>
        </is>
      </c>
      <c r="B3420" t="inlineStr">
        <is>
          <t>Descalvado</t>
        </is>
      </c>
      <c r="C3420" t="inlineStr">
        <is>
          <t>SP</t>
        </is>
      </c>
      <c r="D3420" t="inlineStr">
        <is>
          <t>REGIÃO SUDESTE</t>
        </is>
      </c>
      <c r="E3420" s="70">
        <f>SUMPRODUCT(N3420:Q3420,PAINEL_PESOS!$C$16:$C$19)</f>
        <v/>
      </c>
      <c r="F3420" s="70">
        <f>SUMPRODUCT(R3420:T3420,PAINEL_PESOS!$C$21:$C$23)</f>
        <v/>
      </c>
      <c r="G3420" s="70">
        <f>SUMPRODUCT(U3420:V3420,PAINEL_PESOS!$C$25:$C$26)</f>
        <v/>
      </c>
      <c r="H3420" s="70">
        <f>SUMPRODUCT(W3420:X3420,PAINEL_PESOS!$C$28:$C$29)</f>
        <v/>
      </c>
      <c r="I3420" s="70" t="n">
        <v>0.9795718972516156</v>
      </c>
      <c r="J3420" s="70" t="n">
        <v>0.6327367286274986</v>
      </c>
      <c r="K3420" s="71">
        <f>IF(NOT(AND(PAINEL_PESOS!$D$12="OK - 100%",PAINEL_PESOS!$F$20="OK - 100%",PAINEL_PESOS!$F$24="OK - 100%",PAINEL_PESOS!$F$27="OK - 100%",PAINEL_PESOS!$F$30="OK - 100%")),"", (E3420*PAINEL_PESOS!$B$7+F3420*PAINEL_PESOS!$B$8+G3420*PAINEL_PESOS!$B$9+H3420*PAINEL_PESOS!$B$10)*I3420)</f>
        <v/>
      </c>
      <c r="L3420" s="71">
        <f>IF(K3420="","",K3420-J3420)</f>
        <v/>
      </c>
      <c r="M3420" s="71">
        <f>IF(L3420="","",ABS(L3420))</f>
        <v/>
      </c>
      <c r="N3420" t="n">
        <v>1</v>
      </c>
      <c r="O3420" t="n">
        <v>0.9984</v>
      </c>
      <c r="P3420" t="n">
        <v>0.7139387539598733</v>
      </c>
      <c r="Q3420" t="n">
        <v>0.9768947728026979</v>
      </c>
      <c r="R3420" t="n">
        <v>0.4344672098016126</v>
      </c>
      <c r="S3420" t="n">
        <v>0.9344866731625026</v>
      </c>
      <c r="T3420" t="n">
        <v>0.9367749233203346</v>
      </c>
      <c r="U3420" t="n">
        <v>0.1380573203255782</v>
      </c>
      <c r="V3420" t="n">
        <v>0.6246689431252661</v>
      </c>
      <c r="W3420" t="n">
        <v>0.1809910362924748</v>
      </c>
      <c r="X3420" t="n">
        <v>0.8419685327858625</v>
      </c>
    </row>
    <row r="3421">
      <c r="A3421" t="inlineStr">
        <is>
          <t>3513801</t>
        </is>
      </c>
      <c r="B3421" t="inlineStr">
        <is>
          <t>Diadema</t>
        </is>
      </c>
      <c r="C3421" t="inlineStr">
        <is>
          <t>SP</t>
        </is>
      </c>
      <c r="D3421" t="inlineStr">
        <is>
          <t>REGIÃO SUDESTE</t>
        </is>
      </c>
      <c r="E3421" s="70">
        <f>SUMPRODUCT(N3421:Q3421,PAINEL_PESOS!$C$16:$C$19)</f>
        <v/>
      </c>
      <c r="F3421" s="70">
        <f>SUMPRODUCT(R3421:T3421,PAINEL_PESOS!$C$21:$C$23)</f>
        <v/>
      </c>
      <c r="G3421" s="70">
        <f>SUMPRODUCT(U3421:V3421,PAINEL_PESOS!$C$25:$C$26)</f>
        <v/>
      </c>
      <c r="H3421" s="70">
        <f>SUMPRODUCT(W3421:X3421,PAINEL_PESOS!$C$28:$C$29)</f>
        <v/>
      </c>
      <c r="I3421" s="70" t="n">
        <v>0.8247806422964622</v>
      </c>
      <c r="J3421" s="70" t="n">
        <v>0.4166056066700984</v>
      </c>
      <c r="K3421" s="71">
        <f>IF(NOT(AND(PAINEL_PESOS!$D$12="OK - 100%",PAINEL_PESOS!$F$20="OK - 100%",PAINEL_PESOS!$F$24="OK - 100%",PAINEL_PESOS!$F$27="OK - 100%",PAINEL_PESOS!$F$30="OK - 100%")),"", (E3421*PAINEL_PESOS!$B$7+F3421*PAINEL_PESOS!$B$8+G3421*PAINEL_PESOS!$B$9+H3421*PAINEL_PESOS!$B$10)*I3421)</f>
        <v/>
      </c>
      <c r="L3421" s="71">
        <f>IF(K3421="","",K3421-J3421)</f>
        <v/>
      </c>
      <c r="M3421" s="71">
        <f>IF(L3421="","",ABS(L3421))</f>
        <v/>
      </c>
      <c r="N3421" t="n">
        <v>1</v>
      </c>
      <c r="O3421" t="n">
        <v>0.9886</v>
      </c>
      <c r="P3421" t="n">
        <v>0.6687434002111932</v>
      </c>
      <c r="Q3421" t="n">
        <v>0</v>
      </c>
      <c r="R3421" t="n">
        <v>0.6321995161306533</v>
      </c>
      <c r="S3421" t="n">
        <v>0.2798138382535381</v>
      </c>
      <c r="T3421" t="n">
        <v>1</v>
      </c>
      <c r="U3421" t="n">
        <v>0.2875790514446825</v>
      </c>
      <c r="V3421" t="n">
        <v>0</v>
      </c>
      <c r="W3421" t="n">
        <v>0.3033723413331844</v>
      </c>
      <c r="X3421" t="n">
        <v>0.8465877046962238</v>
      </c>
    </row>
    <row r="3422">
      <c r="A3422" t="inlineStr">
        <is>
          <t>3513850</t>
        </is>
      </c>
      <c r="B3422" t="inlineStr">
        <is>
          <t>Dirce Reis</t>
        </is>
      </c>
      <c r="C3422" t="inlineStr">
        <is>
          <t>SP</t>
        </is>
      </c>
      <c r="D3422" t="inlineStr">
        <is>
          <t>REGIÃO SUDESTE</t>
        </is>
      </c>
      <c r="E3422" s="70">
        <f>SUMPRODUCT(N3422:Q3422,PAINEL_PESOS!$C$16:$C$19)</f>
        <v/>
      </c>
      <c r="F3422" s="70">
        <f>SUMPRODUCT(R3422:T3422,PAINEL_PESOS!$C$21:$C$23)</f>
        <v/>
      </c>
      <c r="G3422" s="70">
        <f>SUMPRODUCT(U3422:V3422,PAINEL_PESOS!$C$25:$C$26)</f>
        <v/>
      </c>
      <c r="H3422" s="70">
        <f>SUMPRODUCT(W3422:X3422,PAINEL_PESOS!$C$28:$C$29)</f>
        <v/>
      </c>
      <c r="I3422" s="70" t="n">
        <v>0.9986425869796534</v>
      </c>
      <c r="J3422" s="70" t="n">
        <v>0.6419963699421656</v>
      </c>
      <c r="K3422" s="71">
        <f>IF(NOT(AND(PAINEL_PESOS!$D$12="OK - 100%",PAINEL_PESOS!$F$20="OK - 100%",PAINEL_PESOS!$F$24="OK - 100%",PAINEL_PESOS!$F$27="OK - 100%",PAINEL_PESOS!$F$30="OK - 100%")),"", (E3422*PAINEL_PESOS!$B$7+F3422*PAINEL_PESOS!$B$8+G3422*PAINEL_PESOS!$B$9+H3422*PAINEL_PESOS!$B$10)*I3422)</f>
        <v/>
      </c>
      <c r="L3422" s="71">
        <f>IF(K3422="","",K3422-J3422)</f>
        <v/>
      </c>
      <c r="M3422" s="71">
        <f>IF(L3422="","",ABS(L3422))</f>
        <v/>
      </c>
      <c r="N3422" t="n">
        <v>1</v>
      </c>
      <c r="O3422" t="n">
        <v>1</v>
      </c>
      <c r="P3422" t="n">
        <v>0.905596620908131</v>
      </c>
      <c r="Q3422" t="n">
        <v>0.9964385499406797</v>
      </c>
      <c r="R3422" t="n">
        <v>0.1286204095887577</v>
      </c>
      <c r="S3422" t="n">
        <v>0.9980778438919625</v>
      </c>
      <c r="T3422" t="n">
        <v>0.9965433437119869</v>
      </c>
      <c r="U3422" t="n">
        <v>0.0866914633707206</v>
      </c>
      <c r="V3422" t="n">
        <v>0.6659245186248867</v>
      </c>
      <c r="W3422" t="n">
        <v>0.1330202592477673</v>
      </c>
      <c r="X3422" t="n">
        <v>0.8908038448434213</v>
      </c>
    </row>
    <row r="3423">
      <c r="A3423" t="inlineStr">
        <is>
          <t>3513900</t>
        </is>
      </c>
      <c r="B3423" t="inlineStr">
        <is>
          <t>Divinolândia</t>
        </is>
      </c>
      <c r="C3423" t="inlineStr">
        <is>
          <t>SP</t>
        </is>
      </c>
      <c r="D3423" t="inlineStr">
        <is>
          <t>REGIÃO SUDESTE</t>
        </is>
      </c>
      <c r="E3423" s="70">
        <f>SUMPRODUCT(N3423:Q3423,PAINEL_PESOS!$C$16:$C$19)</f>
        <v/>
      </c>
      <c r="F3423" s="70">
        <f>SUMPRODUCT(R3423:T3423,PAINEL_PESOS!$C$21:$C$23)</f>
        <v/>
      </c>
      <c r="G3423" s="70">
        <f>SUMPRODUCT(U3423:V3423,PAINEL_PESOS!$C$25:$C$26)</f>
        <v/>
      </c>
      <c r="H3423" s="70">
        <f>SUMPRODUCT(W3423:X3423,PAINEL_PESOS!$C$28:$C$29)</f>
        <v/>
      </c>
      <c r="I3423" s="70" t="n">
        <v>0.9916787646602693</v>
      </c>
      <c r="J3423" s="70" t="n">
        <v>0.6393138404964647</v>
      </c>
      <c r="K3423" s="71">
        <f>IF(NOT(AND(PAINEL_PESOS!$D$12="OK - 100%",PAINEL_PESOS!$F$20="OK - 100%",PAINEL_PESOS!$F$24="OK - 100%",PAINEL_PESOS!$F$27="OK - 100%",PAINEL_PESOS!$F$30="OK - 100%")),"", (E3423*PAINEL_PESOS!$B$7+F3423*PAINEL_PESOS!$B$8+G3423*PAINEL_PESOS!$B$9+H3423*PAINEL_PESOS!$B$10)*I3423)</f>
        <v/>
      </c>
      <c r="L3423" s="71">
        <f>IF(K3423="","",K3423-J3423)</f>
        <v/>
      </c>
      <c r="M3423" s="71">
        <f>IF(L3423="","",ABS(L3423))</f>
        <v/>
      </c>
      <c r="N3423" t="n">
        <v>1</v>
      </c>
      <c r="O3423" t="n">
        <v>1</v>
      </c>
      <c r="P3423" t="n">
        <v>0.7972544878563886</v>
      </c>
      <c r="Q3423" t="n">
        <v>0.9910748716476516</v>
      </c>
      <c r="R3423" t="n">
        <v>0.2854456534686999</v>
      </c>
      <c r="S3423" t="n">
        <v>0.9985543924403132</v>
      </c>
      <c r="T3423" t="n">
        <v>0.9655011445276641</v>
      </c>
      <c r="U3423" t="n">
        <v>0.1380573203255781</v>
      </c>
      <c r="V3423" t="n">
        <v>0.6025778573975523</v>
      </c>
      <c r="W3423" t="n">
        <v>0.1809910362924748</v>
      </c>
      <c r="X3423" t="n">
        <v>0.8419685327858625</v>
      </c>
    </row>
    <row r="3424">
      <c r="A3424" t="inlineStr">
        <is>
          <t>3514007</t>
        </is>
      </c>
      <c r="B3424" t="inlineStr">
        <is>
          <t>Dobrada</t>
        </is>
      </c>
      <c r="C3424" t="inlineStr">
        <is>
          <t>SP</t>
        </is>
      </c>
      <c r="D3424" t="inlineStr">
        <is>
          <t>REGIÃO SUDESTE</t>
        </is>
      </c>
      <c r="E3424" s="70">
        <f>SUMPRODUCT(N3424:Q3424,PAINEL_PESOS!$C$16:$C$19)</f>
        <v/>
      </c>
      <c r="F3424" s="70">
        <f>SUMPRODUCT(R3424:T3424,PAINEL_PESOS!$C$21:$C$23)</f>
        <v/>
      </c>
      <c r="G3424" s="70">
        <f>SUMPRODUCT(U3424:V3424,PAINEL_PESOS!$C$25:$C$26)</f>
        <v/>
      </c>
      <c r="H3424" s="70">
        <f>SUMPRODUCT(W3424:X3424,PAINEL_PESOS!$C$28:$C$29)</f>
        <v/>
      </c>
      <c r="I3424" s="70" t="n">
        <v>0.9972982498411731</v>
      </c>
      <c r="J3424" s="70" t="n">
        <v>0.6444878448913702</v>
      </c>
      <c r="K3424" s="71">
        <f>IF(NOT(AND(PAINEL_PESOS!$D$12="OK - 100%",PAINEL_PESOS!$F$20="OK - 100%",PAINEL_PESOS!$F$24="OK - 100%",PAINEL_PESOS!$F$27="OK - 100%",PAINEL_PESOS!$F$30="OK - 100%")),"", (E3424*PAINEL_PESOS!$B$7+F3424*PAINEL_PESOS!$B$8+G3424*PAINEL_PESOS!$B$9+H3424*PAINEL_PESOS!$B$10)*I3424)</f>
        <v/>
      </c>
      <c r="L3424" s="71">
        <f>IF(K3424="","",K3424-J3424)</f>
        <v/>
      </c>
      <c r="M3424" s="71">
        <f>IF(L3424="","",ABS(L3424))</f>
        <v/>
      </c>
      <c r="N3424" t="n">
        <v>1</v>
      </c>
      <c r="O3424" t="n">
        <v>1</v>
      </c>
      <c r="P3424" t="n">
        <v>0.7912354804646251</v>
      </c>
      <c r="Q3424" t="n">
        <v>0.9833200357644828</v>
      </c>
      <c r="R3424" t="n">
        <v>0.2004344220608412</v>
      </c>
      <c r="S3424" t="n">
        <v>0.9973225900701064</v>
      </c>
      <c r="T3424" t="n">
        <v>0.9998097107268203</v>
      </c>
      <c r="U3424" t="n">
        <v>0.1093864086700693</v>
      </c>
      <c r="V3424" t="n">
        <v>0.648324446412929</v>
      </c>
      <c r="W3424" t="n">
        <v>0.2201814951429413</v>
      </c>
      <c r="X3424" t="n">
        <v>0.8396558672148491</v>
      </c>
    </row>
    <row r="3425">
      <c r="A3425" t="inlineStr">
        <is>
          <t>3514106</t>
        </is>
      </c>
      <c r="B3425" t="inlineStr">
        <is>
          <t>Dois Córregos</t>
        </is>
      </c>
      <c r="C3425" t="inlineStr">
        <is>
          <t>SP</t>
        </is>
      </c>
      <c r="D3425" t="inlineStr">
        <is>
          <t>REGIÃO SUDESTE</t>
        </is>
      </c>
      <c r="E3425" s="70">
        <f>SUMPRODUCT(N3425:Q3425,PAINEL_PESOS!$C$16:$C$19)</f>
        <v/>
      </c>
      <c r="F3425" s="70">
        <f>SUMPRODUCT(R3425:T3425,PAINEL_PESOS!$C$21:$C$23)</f>
        <v/>
      </c>
      <c r="G3425" s="70">
        <f>SUMPRODUCT(U3425:V3425,PAINEL_PESOS!$C$25:$C$26)</f>
        <v/>
      </c>
      <c r="H3425" s="70">
        <f>SUMPRODUCT(W3425:X3425,PAINEL_PESOS!$C$28:$C$29)</f>
        <v/>
      </c>
      <c r="I3425" s="70" t="n">
        <v>0.9943925112455543</v>
      </c>
      <c r="J3425" s="70" t="n">
        <v>0.6424314365721823</v>
      </c>
      <c r="K3425" s="71">
        <f>IF(NOT(AND(PAINEL_PESOS!$D$12="OK - 100%",PAINEL_PESOS!$F$20="OK - 100%",PAINEL_PESOS!$F$24="OK - 100%",PAINEL_PESOS!$F$27="OK - 100%",PAINEL_PESOS!$F$30="OK - 100%")),"", (E3425*PAINEL_PESOS!$B$7+F3425*PAINEL_PESOS!$B$8+G3425*PAINEL_PESOS!$B$9+H3425*PAINEL_PESOS!$B$10)*I3425)</f>
        <v/>
      </c>
      <c r="L3425" s="71">
        <f>IF(K3425="","",K3425-J3425)</f>
        <v/>
      </c>
      <c r="M3425" s="71">
        <f>IF(L3425="","",ABS(L3425))</f>
        <v/>
      </c>
      <c r="N3425" t="n">
        <v>1</v>
      </c>
      <c r="O3425" t="n">
        <v>0.9729</v>
      </c>
      <c r="P3425" t="n">
        <v>0.5665258711721226</v>
      </c>
      <c r="Q3425" t="n">
        <v>0.9845075028769579</v>
      </c>
      <c r="R3425" t="n">
        <v>0.3614141389497139</v>
      </c>
      <c r="S3425" t="n">
        <v>0.9943719289722698</v>
      </c>
      <c r="T3425" t="n">
        <v>0.985023981477258</v>
      </c>
      <c r="U3425" t="n">
        <v>0.1319340860603463</v>
      </c>
      <c r="V3425" t="n">
        <v>0.6175775131358922</v>
      </c>
      <c r="W3425" t="n">
        <v>0.2562380961115623</v>
      </c>
      <c r="X3425" t="n">
        <v>0.8401770096204365</v>
      </c>
    </row>
    <row r="3426">
      <c r="A3426" t="inlineStr">
        <is>
          <t>3514205</t>
        </is>
      </c>
      <c r="B3426" t="inlineStr">
        <is>
          <t>Dolcinópolis</t>
        </is>
      </c>
      <c r="C3426" t="inlineStr">
        <is>
          <t>SP</t>
        </is>
      </c>
      <c r="D3426" t="inlineStr">
        <is>
          <t>REGIÃO SUDESTE</t>
        </is>
      </c>
      <c r="E3426" s="70">
        <f>SUMPRODUCT(N3426:Q3426,PAINEL_PESOS!$C$16:$C$19)</f>
        <v/>
      </c>
      <c r="F3426" s="70">
        <f>SUMPRODUCT(R3426:T3426,PAINEL_PESOS!$C$21:$C$23)</f>
        <v/>
      </c>
      <c r="G3426" s="70">
        <f>SUMPRODUCT(U3426:V3426,PAINEL_PESOS!$C$25:$C$26)</f>
        <v/>
      </c>
      <c r="H3426" s="70">
        <f>SUMPRODUCT(W3426:X3426,PAINEL_PESOS!$C$28:$C$29)</f>
        <v/>
      </c>
      <c r="I3426" s="70" t="n">
        <v>0.9881559350827482</v>
      </c>
      <c r="J3426" s="70" t="n">
        <v>0.5946981842790842</v>
      </c>
      <c r="K3426" s="71">
        <f>IF(NOT(AND(PAINEL_PESOS!$D$12="OK - 100%",PAINEL_PESOS!$F$20="OK - 100%",PAINEL_PESOS!$F$24="OK - 100%",PAINEL_PESOS!$F$27="OK - 100%",PAINEL_PESOS!$F$30="OK - 100%")),"", (E3426*PAINEL_PESOS!$B$7+F3426*PAINEL_PESOS!$B$8+G3426*PAINEL_PESOS!$B$9+H3426*PAINEL_PESOS!$B$10)*I3426)</f>
        <v/>
      </c>
      <c r="L3426" s="71">
        <f>IF(K3426="","",K3426-J3426)</f>
        <v/>
      </c>
      <c r="M3426" s="71">
        <f>IF(L3426="","",ABS(L3426))</f>
        <v/>
      </c>
      <c r="N3426" t="n">
        <v>1</v>
      </c>
      <c r="O3426" t="n">
        <v>1</v>
      </c>
      <c r="P3426" t="n">
        <v>0.8222808870116156</v>
      </c>
      <c r="Q3426" t="n">
        <v>0.9952179213159833</v>
      </c>
      <c r="R3426" t="n">
        <v>0.1131691061105994</v>
      </c>
      <c r="S3426" t="n">
        <v>0.9995931643388993</v>
      </c>
      <c r="T3426" t="n">
        <v>0.9428718491299513</v>
      </c>
      <c r="U3426" t="n">
        <v>0.0591961635585176</v>
      </c>
      <c r="V3426" t="n">
        <v>0.5639229230713199</v>
      </c>
      <c r="W3426" t="n">
        <v>8.025480326348862e-17</v>
      </c>
      <c r="X3426" t="n">
        <v>0.912318790775087</v>
      </c>
    </row>
    <row r="3427">
      <c r="A3427" t="inlineStr">
        <is>
          <t>3514304</t>
        </is>
      </c>
      <c r="B3427" t="inlineStr">
        <is>
          <t>Dourado</t>
        </is>
      </c>
      <c r="C3427" t="inlineStr">
        <is>
          <t>SP</t>
        </is>
      </c>
      <c r="D3427" t="inlineStr">
        <is>
          <t>REGIÃO SUDESTE</t>
        </is>
      </c>
      <c r="E3427" s="70">
        <f>SUMPRODUCT(N3427:Q3427,PAINEL_PESOS!$C$16:$C$19)</f>
        <v/>
      </c>
      <c r="F3427" s="70">
        <f>SUMPRODUCT(R3427:T3427,PAINEL_PESOS!$C$21:$C$23)</f>
        <v/>
      </c>
      <c r="G3427" s="70">
        <f>SUMPRODUCT(U3427:V3427,PAINEL_PESOS!$C$25:$C$26)</f>
        <v/>
      </c>
      <c r="H3427" s="70">
        <f>SUMPRODUCT(W3427:X3427,PAINEL_PESOS!$C$28:$C$29)</f>
        <v/>
      </c>
      <c r="I3427" s="70" t="n">
        <v>0.9959488354228161</v>
      </c>
      <c r="J3427" s="70" t="n">
        <v>0.652131807708238</v>
      </c>
      <c r="K3427" s="71">
        <f>IF(NOT(AND(PAINEL_PESOS!$D$12="OK - 100%",PAINEL_PESOS!$F$20="OK - 100%",PAINEL_PESOS!$F$24="OK - 100%",PAINEL_PESOS!$F$27="OK - 100%",PAINEL_PESOS!$F$30="OK - 100%")),"", (E3427*PAINEL_PESOS!$B$7+F3427*PAINEL_PESOS!$B$8+G3427*PAINEL_PESOS!$B$9+H3427*PAINEL_PESOS!$B$10)*I3427)</f>
        <v/>
      </c>
      <c r="L3427" s="71">
        <f>IF(K3427="","",K3427-J3427)</f>
        <v/>
      </c>
      <c r="M3427" s="71">
        <f>IF(L3427="","",ABS(L3427))</f>
        <v/>
      </c>
      <c r="N3427" t="n">
        <v>1</v>
      </c>
      <c r="O3427" t="n">
        <v>0.9967</v>
      </c>
      <c r="P3427" t="n">
        <v>0.678247096092925</v>
      </c>
      <c r="Q3427" t="n">
        <v>0.9862741484089299</v>
      </c>
      <c r="R3427" t="n">
        <v>0.360702973635345</v>
      </c>
      <c r="S3427" t="n">
        <v>0.9983774047098322</v>
      </c>
      <c r="T3427" t="n">
        <v>0.9900620812421745</v>
      </c>
      <c r="U3427" t="n">
        <v>0.1083366080053126</v>
      </c>
      <c r="V3427" t="n">
        <v>0.6402669287230354</v>
      </c>
      <c r="W3427" t="n">
        <v>0.2568632926488592</v>
      </c>
      <c r="X3427" t="n">
        <v>0.8361031534471967</v>
      </c>
    </row>
    <row r="3428">
      <c r="A3428" t="inlineStr">
        <is>
          <t>3514403</t>
        </is>
      </c>
      <c r="B3428" t="inlineStr">
        <is>
          <t>Dracena</t>
        </is>
      </c>
      <c r="C3428" t="inlineStr">
        <is>
          <t>SP</t>
        </is>
      </c>
      <c r="D3428" t="inlineStr">
        <is>
          <t>REGIÃO SUDESTE</t>
        </is>
      </c>
      <c r="E3428" s="70">
        <f>SUMPRODUCT(N3428:Q3428,PAINEL_PESOS!$C$16:$C$19)</f>
        <v/>
      </c>
      <c r="F3428" s="70">
        <f>SUMPRODUCT(R3428:T3428,PAINEL_PESOS!$C$21:$C$23)</f>
        <v/>
      </c>
      <c r="G3428" s="70">
        <f>SUMPRODUCT(U3428:V3428,PAINEL_PESOS!$C$25:$C$26)</f>
        <v/>
      </c>
      <c r="H3428" s="70">
        <f>SUMPRODUCT(W3428:X3428,PAINEL_PESOS!$C$28:$C$29)</f>
        <v/>
      </c>
      <c r="I3428" s="70" t="n">
        <v>0.9938679266373084</v>
      </c>
      <c r="J3428" s="70" t="n">
        <v>0.6704790101758263</v>
      </c>
      <c r="K3428" s="71">
        <f>IF(NOT(AND(PAINEL_PESOS!$D$12="OK - 100%",PAINEL_PESOS!$F$20="OK - 100%",PAINEL_PESOS!$F$24="OK - 100%",PAINEL_PESOS!$F$27="OK - 100%",PAINEL_PESOS!$F$30="OK - 100%")),"", (E3428*PAINEL_PESOS!$B$7+F3428*PAINEL_PESOS!$B$8+G3428*PAINEL_PESOS!$B$9+H3428*PAINEL_PESOS!$B$10)*I3428)</f>
        <v/>
      </c>
      <c r="L3428" s="71">
        <f>IF(K3428="","",K3428-J3428)</f>
        <v/>
      </c>
      <c r="M3428" s="71">
        <f>IF(L3428="","",ABS(L3428))</f>
        <v/>
      </c>
      <c r="N3428" t="n">
        <v>1</v>
      </c>
      <c r="O3428" t="n">
        <v>0.9987</v>
      </c>
      <c r="P3428" t="n">
        <v>0.5659978880675818</v>
      </c>
      <c r="Q3428" t="n">
        <v>0.9791118699876034</v>
      </c>
      <c r="R3428" t="n">
        <v>0.403338541279405</v>
      </c>
      <c r="S3428" t="n">
        <v>0.9978327375994688</v>
      </c>
      <c r="T3428" t="n">
        <v>0.984748943588723</v>
      </c>
      <c r="U3428" t="n">
        <v>0.0817671120941619</v>
      </c>
      <c r="V3428" t="n">
        <v>0.6779863116481881</v>
      </c>
      <c r="W3428" t="n">
        <v>0.4261980696924215</v>
      </c>
      <c r="X3428" t="n">
        <v>0.8484565761022773</v>
      </c>
    </row>
    <row r="3429">
      <c r="A3429" t="inlineStr">
        <is>
          <t>3514502</t>
        </is>
      </c>
      <c r="B3429" t="inlineStr">
        <is>
          <t>Duartina</t>
        </is>
      </c>
      <c r="C3429" t="inlineStr">
        <is>
          <t>SP</t>
        </is>
      </c>
      <c r="D3429" t="inlineStr">
        <is>
          <t>REGIÃO SUDESTE</t>
        </is>
      </c>
      <c r="E3429" s="70">
        <f>SUMPRODUCT(N3429:Q3429,PAINEL_PESOS!$C$16:$C$19)</f>
        <v/>
      </c>
      <c r="F3429" s="70">
        <f>SUMPRODUCT(R3429:T3429,PAINEL_PESOS!$C$21:$C$23)</f>
        <v/>
      </c>
      <c r="G3429" s="70">
        <f>SUMPRODUCT(U3429:V3429,PAINEL_PESOS!$C$25:$C$26)</f>
        <v/>
      </c>
      <c r="H3429" s="70">
        <f>SUMPRODUCT(W3429:X3429,PAINEL_PESOS!$C$28:$C$29)</f>
        <v/>
      </c>
      <c r="I3429" s="70" t="n">
        <v>0.9960524489927342</v>
      </c>
      <c r="J3429" s="70" t="n">
        <v>0.6658816532816181</v>
      </c>
      <c r="K3429" s="71">
        <f>IF(NOT(AND(PAINEL_PESOS!$D$12="OK - 100%",PAINEL_PESOS!$F$20="OK - 100%",PAINEL_PESOS!$F$24="OK - 100%",PAINEL_PESOS!$F$27="OK - 100%",PAINEL_PESOS!$F$30="OK - 100%")),"", (E3429*PAINEL_PESOS!$B$7+F3429*PAINEL_PESOS!$B$8+G3429*PAINEL_PESOS!$B$9+H3429*PAINEL_PESOS!$B$10)*I3429)</f>
        <v/>
      </c>
      <c r="L3429" s="71">
        <f>IF(K3429="","",K3429-J3429)</f>
        <v/>
      </c>
      <c r="M3429" s="71">
        <f>IF(L3429="","",ABS(L3429))</f>
        <v/>
      </c>
      <c r="N3429" t="n">
        <v>1</v>
      </c>
      <c r="O3429" t="n">
        <v>1</v>
      </c>
      <c r="P3429" t="n">
        <v>0.7349524815205913</v>
      </c>
      <c r="Q3429" t="n">
        <v>0.9931758603759608</v>
      </c>
      <c r="R3429" t="n">
        <v>0.2673175736344545</v>
      </c>
      <c r="S3429" t="n">
        <v>0.9982055267412135</v>
      </c>
      <c r="T3429" t="n">
        <v>0.9855587332096644</v>
      </c>
      <c r="U3429" t="n">
        <v>0.1327891985222093</v>
      </c>
      <c r="V3429" t="n">
        <v>0.6197183550517018</v>
      </c>
      <c r="W3429" t="n">
        <v>0.3886732114420616</v>
      </c>
      <c r="X3429" t="n">
        <v>0.8421992235387925</v>
      </c>
    </row>
    <row r="3430">
      <c r="A3430" t="inlineStr">
        <is>
          <t>3514601</t>
        </is>
      </c>
      <c r="B3430" t="inlineStr">
        <is>
          <t>Dumont</t>
        </is>
      </c>
      <c r="C3430" t="inlineStr">
        <is>
          <t>SP</t>
        </is>
      </c>
      <c r="D3430" t="inlineStr">
        <is>
          <t>REGIÃO SUDESTE</t>
        </is>
      </c>
      <c r="E3430" s="70">
        <f>SUMPRODUCT(N3430:Q3430,PAINEL_PESOS!$C$16:$C$19)</f>
        <v/>
      </c>
      <c r="F3430" s="70">
        <f>SUMPRODUCT(R3430:T3430,PAINEL_PESOS!$C$21:$C$23)</f>
        <v/>
      </c>
      <c r="G3430" s="70">
        <f>SUMPRODUCT(U3430:V3430,PAINEL_PESOS!$C$25:$C$26)</f>
        <v/>
      </c>
      <c r="H3430" s="70">
        <f>SUMPRODUCT(W3430:X3430,PAINEL_PESOS!$C$28:$C$29)</f>
        <v/>
      </c>
      <c r="I3430" s="70" t="n">
        <v>0.9932085622289922</v>
      </c>
      <c r="J3430" s="70" t="n">
        <v>0.5814604067654656</v>
      </c>
      <c r="K3430" s="71">
        <f>IF(NOT(AND(PAINEL_PESOS!$D$12="OK - 100%",PAINEL_PESOS!$F$20="OK - 100%",PAINEL_PESOS!$F$24="OK - 100%",PAINEL_PESOS!$F$27="OK - 100%",PAINEL_PESOS!$F$30="OK - 100%")),"", (E3430*PAINEL_PESOS!$B$7+F3430*PAINEL_PESOS!$B$8+G3430*PAINEL_PESOS!$B$9+H3430*PAINEL_PESOS!$B$10)*I3430)</f>
        <v/>
      </c>
      <c r="L3430" s="71">
        <f>IF(K3430="","",K3430-J3430)</f>
        <v/>
      </c>
      <c r="M3430" s="71">
        <f>IF(L3430="","",ABS(L3430))</f>
        <v/>
      </c>
      <c r="N3430" t="n">
        <v>0.2</v>
      </c>
      <c r="O3430" t="n">
        <v>1</v>
      </c>
      <c r="P3430" t="n">
        <v>1</v>
      </c>
      <c r="Q3430" t="n">
        <v>0.9646928396413215</v>
      </c>
      <c r="R3430" t="n">
        <v>0.2625038018509245</v>
      </c>
      <c r="S3430" t="n">
        <v>0.9831164109934932</v>
      </c>
      <c r="T3430" t="n">
        <v>0.9986549844850546</v>
      </c>
      <c r="U3430" t="n">
        <v>0.1380573203255781</v>
      </c>
      <c r="V3430" t="n">
        <v>0.443944116950559</v>
      </c>
      <c r="W3430" t="n">
        <v>0.1809910362924748</v>
      </c>
      <c r="X3430" t="n">
        <v>0.8419685327858625</v>
      </c>
    </row>
    <row r="3431">
      <c r="A3431" t="inlineStr">
        <is>
          <t>3514700</t>
        </is>
      </c>
      <c r="B3431" t="inlineStr">
        <is>
          <t>Echaporã</t>
        </is>
      </c>
      <c r="C3431" t="inlineStr">
        <is>
          <t>SP</t>
        </is>
      </c>
      <c r="D3431" t="inlineStr">
        <is>
          <t>REGIÃO SUDESTE</t>
        </is>
      </c>
      <c r="E3431" s="70">
        <f>SUMPRODUCT(N3431:Q3431,PAINEL_PESOS!$C$16:$C$19)</f>
        <v/>
      </c>
      <c r="F3431" s="70">
        <f>SUMPRODUCT(R3431:T3431,PAINEL_PESOS!$C$21:$C$23)</f>
        <v/>
      </c>
      <c r="G3431" s="70">
        <f>SUMPRODUCT(U3431:V3431,PAINEL_PESOS!$C$25:$C$26)</f>
        <v/>
      </c>
      <c r="H3431" s="70">
        <f>SUMPRODUCT(W3431:X3431,PAINEL_PESOS!$C$28:$C$29)</f>
        <v/>
      </c>
      <c r="I3431" s="70" t="n">
        <v>0.9984722149837539</v>
      </c>
      <c r="J3431" s="70" t="n">
        <v>0.6593608114263005</v>
      </c>
      <c r="K3431" s="71">
        <f>IF(NOT(AND(PAINEL_PESOS!$D$12="OK - 100%",PAINEL_PESOS!$F$20="OK - 100%",PAINEL_PESOS!$F$24="OK - 100%",PAINEL_PESOS!$F$27="OK - 100%",PAINEL_PESOS!$F$30="OK - 100%")),"", (E3431*PAINEL_PESOS!$B$7+F3431*PAINEL_PESOS!$B$8+G3431*PAINEL_PESOS!$B$9+H3431*PAINEL_PESOS!$B$10)*I3431)</f>
        <v/>
      </c>
      <c r="L3431" s="71">
        <f>IF(K3431="","",K3431-J3431)</f>
        <v/>
      </c>
      <c r="M3431" s="71">
        <f>IF(L3431="","",ABS(L3431))</f>
        <v/>
      </c>
      <c r="N3431" t="n">
        <v>1</v>
      </c>
      <c r="O3431" t="n">
        <v>1</v>
      </c>
      <c r="P3431" t="n">
        <v>0.7587117212249208</v>
      </c>
      <c r="Q3431" t="n">
        <v>0.997386252186622</v>
      </c>
      <c r="R3431" t="n">
        <v>0.1880805598150151</v>
      </c>
      <c r="S3431" t="n">
        <v>0.9998925450291454</v>
      </c>
      <c r="T3431" t="n">
        <v>0.994175143316949</v>
      </c>
      <c r="U3431" t="n">
        <v>0.0777005186827873</v>
      </c>
      <c r="V3431" t="n">
        <v>0.5331608250019704</v>
      </c>
      <c r="W3431" t="n">
        <v>0.4839030990023304</v>
      </c>
      <c r="X3431" t="n">
        <v>0.8553787868819849</v>
      </c>
    </row>
    <row r="3432">
      <c r="A3432" t="inlineStr">
        <is>
          <t>3514809</t>
        </is>
      </c>
      <c r="B3432" t="inlineStr">
        <is>
          <t>Eldorado</t>
        </is>
      </c>
      <c r="C3432" t="inlineStr">
        <is>
          <t>SP</t>
        </is>
      </c>
      <c r="D3432" t="inlineStr">
        <is>
          <t>REGIÃO SUDESTE</t>
        </is>
      </c>
      <c r="E3432" s="70">
        <f>SUMPRODUCT(N3432:Q3432,PAINEL_PESOS!$C$16:$C$19)</f>
        <v/>
      </c>
      <c r="F3432" s="70">
        <f>SUMPRODUCT(R3432:T3432,PAINEL_PESOS!$C$21:$C$23)</f>
        <v/>
      </c>
      <c r="G3432" s="70">
        <f>SUMPRODUCT(U3432:V3432,PAINEL_PESOS!$C$25:$C$26)</f>
        <v/>
      </c>
      <c r="H3432" s="70">
        <f>SUMPRODUCT(W3432:X3432,PAINEL_PESOS!$C$28:$C$29)</f>
        <v/>
      </c>
      <c r="I3432" s="70" t="n">
        <v>0.9997666316497774</v>
      </c>
      <c r="J3432" s="70" t="n">
        <v>0.7586557115477205</v>
      </c>
      <c r="K3432" s="71">
        <f>IF(NOT(AND(PAINEL_PESOS!$D$12="OK - 100%",PAINEL_PESOS!$F$20="OK - 100%",PAINEL_PESOS!$F$24="OK - 100%",PAINEL_PESOS!$F$27="OK - 100%",PAINEL_PESOS!$F$30="OK - 100%")),"", (E3432*PAINEL_PESOS!$B$7+F3432*PAINEL_PESOS!$B$8+G3432*PAINEL_PESOS!$B$9+H3432*PAINEL_PESOS!$B$10)*I3432)</f>
        <v/>
      </c>
      <c r="L3432" s="71">
        <f>IF(K3432="","",K3432-J3432)</f>
        <v/>
      </c>
      <c r="M3432" s="71">
        <f>IF(L3432="","",ABS(L3432))</f>
        <v/>
      </c>
      <c r="N3432" t="n">
        <v>1</v>
      </c>
      <c r="O3432" t="n">
        <v>1</v>
      </c>
      <c r="P3432" t="n">
        <v>0.6954593453009503</v>
      </c>
      <c r="Q3432" t="n">
        <v>0.9989628228920152</v>
      </c>
      <c r="R3432" t="n">
        <v>0.264743316573641</v>
      </c>
      <c r="S3432" t="n">
        <v>0.9999471892890904</v>
      </c>
      <c r="T3432" t="n">
        <v>0.9996054845315642</v>
      </c>
      <c r="U3432" t="n">
        <v>0.8538046795665934</v>
      </c>
      <c r="V3432" t="n">
        <v>0.716890689223443</v>
      </c>
      <c r="W3432" t="n">
        <v>0.2756302818311728</v>
      </c>
      <c r="X3432" t="n">
        <v>0.8675949978685858</v>
      </c>
    </row>
    <row r="3433">
      <c r="A3433" t="inlineStr">
        <is>
          <t>3514908</t>
        </is>
      </c>
      <c r="B3433" t="inlineStr">
        <is>
          <t>Elias Fausto</t>
        </is>
      </c>
      <c r="C3433" t="inlineStr">
        <is>
          <t>SP</t>
        </is>
      </c>
      <c r="D3433" t="inlineStr">
        <is>
          <t>REGIÃO SUDESTE</t>
        </is>
      </c>
      <c r="E3433" s="70">
        <f>SUMPRODUCT(N3433:Q3433,PAINEL_PESOS!$C$16:$C$19)</f>
        <v/>
      </c>
      <c r="F3433" s="70">
        <f>SUMPRODUCT(R3433:T3433,PAINEL_PESOS!$C$21:$C$23)</f>
        <v/>
      </c>
      <c r="G3433" s="70">
        <f>SUMPRODUCT(U3433:V3433,PAINEL_PESOS!$C$25:$C$26)</f>
        <v/>
      </c>
      <c r="H3433" s="70">
        <f>SUMPRODUCT(W3433:X3433,PAINEL_PESOS!$C$28:$C$29)</f>
        <v/>
      </c>
      <c r="I3433" s="70" t="n">
        <v>0.9502174272895197</v>
      </c>
      <c r="J3433" s="70" t="n">
        <v>0.5649521251899935</v>
      </c>
      <c r="K3433" s="71">
        <f>IF(NOT(AND(PAINEL_PESOS!$D$12="OK - 100%",PAINEL_PESOS!$F$20="OK - 100%",PAINEL_PESOS!$F$24="OK - 100%",PAINEL_PESOS!$F$27="OK - 100%",PAINEL_PESOS!$F$30="OK - 100%")),"", (E3433*PAINEL_PESOS!$B$7+F3433*PAINEL_PESOS!$B$8+G3433*PAINEL_PESOS!$B$9+H3433*PAINEL_PESOS!$B$10)*I3433)</f>
        <v/>
      </c>
      <c r="L3433" s="71">
        <f>IF(K3433="","",K3433-J3433)</f>
        <v/>
      </c>
      <c r="M3433" s="71">
        <f>IF(L3433="","",ABS(L3433))</f>
        <v/>
      </c>
      <c r="N3433" t="n">
        <v>1</v>
      </c>
      <c r="O3433" t="n">
        <v>0.9947</v>
      </c>
      <c r="P3433" t="n">
        <v>0.7954593453009504</v>
      </c>
      <c r="Q3433" t="n">
        <v>0.9629891907066181</v>
      </c>
      <c r="R3433" t="n">
        <v>0.4175991569974663</v>
      </c>
      <c r="S3433" t="n">
        <v>0.6156987286933393</v>
      </c>
      <c r="T3433" t="n">
        <v>0.9082499812493339</v>
      </c>
      <c r="U3433" t="n">
        <v>0.2875790514446825</v>
      </c>
      <c r="V3433" t="n">
        <v>0.1479243685400368</v>
      </c>
      <c r="W3433" t="n">
        <v>0.3033723413331844</v>
      </c>
      <c r="X3433" t="n">
        <v>0.8465877046962238</v>
      </c>
    </row>
    <row r="3434">
      <c r="A3434" t="inlineStr">
        <is>
          <t>3514924</t>
        </is>
      </c>
      <c r="B3434" t="inlineStr">
        <is>
          <t>Elisiário</t>
        </is>
      </c>
      <c r="C3434" t="inlineStr">
        <is>
          <t>SP</t>
        </is>
      </c>
      <c r="D3434" t="inlineStr">
        <is>
          <t>REGIÃO SUDESTE</t>
        </is>
      </c>
      <c r="E3434" s="70">
        <f>SUMPRODUCT(N3434:Q3434,PAINEL_PESOS!$C$16:$C$19)</f>
        <v/>
      </c>
      <c r="F3434" s="70">
        <f>SUMPRODUCT(R3434:T3434,PAINEL_PESOS!$C$21:$C$23)</f>
        <v/>
      </c>
      <c r="G3434" s="70">
        <f>SUMPRODUCT(U3434:V3434,PAINEL_PESOS!$C$25:$C$26)</f>
        <v/>
      </c>
      <c r="H3434" s="70">
        <f>SUMPRODUCT(W3434:X3434,PAINEL_PESOS!$C$28:$C$29)</f>
        <v/>
      </c>
      <c r="I3434" s="70" t="n">
        <v>0.9970913230950319</v>
      </c>
      <c r="J3434" s="70" t="n">
        <v>0.6093747868706528</v>
      </c>
      <c r="K3434" s="71">
        <f>IF(NOT(AND(PAINEL_PESOS!$D$12="OK - 100%",PAINEL_PESOS!$F$20="OK - 100%",PAINEL_PESOS!$F$24="OK - 100%",PAINEL_PESOS!$F$27="OK - 100%",PAINEL_PESOS!$F$30="OK - 100%")),"", (E3434*PAINEL_PESOS!$B$7+F3434*PAINEL_PESOS!$B$8+G3434*PAINEL_PESOS!$B$9+H3434*PAINEL_PESOS!$B$10)*I3434)</f>
        <v/>
      </c>
      <c r="L3434" s="71">
        <f>IF(K3434="","",K3434-J3434)</f>
        <v/>
      </c>
      <c r="M3434" s="71">
        <f>IF(L3434="","",ABS(L3434))</f>
        <v/>
      </c>
      <c r="N3434" t="n">
        <v>1</v>
      </c>
      <c r="O3434" t="n">
        <v>1</v>
      </c>
      <c r="P3434" t="n">
        <v>0.6362196409714889</v>
      </c>
      <c r="Q3434" t="n">
        <v>0.9903752241675836</v>
      </c>
      <c r="R3434" t="n">
        <v>0.1477541975837988</v>
      </c>
      <c r="S3434" t="n">
        <v>0.9998302236595146</v>
      </c>
      <c r="T3434" t="n">
        <v>0.992306782565368</v>
      </c>
      <c r="U3434" t="n">
        <v>0.0700526395813786</v>
      </c>
      <c r="V3434" t="n">
        <v>0.4543698789565966</v>
      </c>
      <c r="W3434" t="n">
        <v>0.3001638202732639</v>
      </c>
      <c r="X3434" t="n">
        <v>0.8247415474231309</v>
      </c>
    </row>
    <row r="3435">
      <c r="A3435" t="inlineStr">
        <is>
          <t>3514957</t>
        </is>
      </c>
      <c r="B3435" t="inlineStr">
        <is>
          <t>Embaúba</t>
        </is>
      </c>
      <c r="C3435" t="inlineStr">
        <is>
          <t>SP</t>
        </is>
      </c>
      <c r="D3435" t="inlineStr">
        <is>
          <t>REGIÃO SUDESTE</t>
        </is>
      </c>
      <c r="E3435" s="70">
        <f>SUMPRODUCT(N3435:Q3435,PAINEL_PESOS!$C$16:$C$19)</f>
        <v/>
      </c>
      <c r="F3435" s="70">
        <f>SUMPRODUCT(R3435:T3435,PAINEL_PESOS!$C$21:$C$23)</f>
        <v/>
      </c>
      <c r="G3435" s="70">
        <f>SUMPRODUCT(U3435:V3435,PAINEL_PESOS!$C$25:$C$26)</f>
        <v/>
      </c>
      <c r="H3435" s="70">
        <f>SUMPRODUCT(W3435:X3435,PAINEL_PESOS!$C$28:$C$29)</f>
        <v/>
      </c>
      <c r="I3435" s="70" t="n">
        <v>0.9943959729826533</v>
      </c>
      <c r="J3435" s="70" t="n">
        <v>0.5908320377537691</v>
      </c>
      <c r="K3435" s="71">
        <f>IF(NOT(AND(PAINEL_PESOS!$D$12="OK - 100%",PAINEL_PESOS!$F$20="OK - 100%",PAINEL_PESOS!$F$24="OK - 100%",PAINEL_PESOS!$F$27="OK - 100%",PAINEL_PESOS!$F$30="OK - 100%")),"", (E3435*PAINEL_PESOS!$B$7+F3435*PAINEL_PESOS!$B$8+G3435*PAINEL_PESOS!$B$9+H3435*PAINEL_PESOS!$B$10)*I3435)</f>
        <v/>
      </c>
      <c r="L3435" s="71">
        <f>IF(K3435="","",K3435-J3435)</f>
        <v/>
      </c>
      <c r="M3435" s="71">
        <f>IF(L3435="","",ABS(L3435))</f>
        <v/>
      </c>
      <c r="N3435" t="n">
        <v>1</v>
      </c>
      <c r="O3435" t="n">
        <v>1</v>
      </c>
      <c r="P3435" t="n">
        <v>0.4914466737064414</v>
      </c>
      <c r="Q3435" t="n">
        <v>0.984763840460114</v>
      </c>
      <c r="R3435" t="n">
        <v>0.1223234379193178</v>
      </c>
      <c r="S3435" t="n">
        <v>0.9998685484353215</v>
      </c>
      <c r="T3435" t="n">
        <v>0.9829321992665483</v>
      </c>
      <c r="U3435" t="n">
        <v>0.0841194316610773</v>
      </c>
      <c r="V3435" t="n">
        <v>0.4889173828830042</v>
      </c>
      <c r="W3435" t="n">
        <v>0.1518726922389218</v>
      </c>
      <c r="X3435" t="n">
        <v>0.8868630017940436</v>
      </c>
    </row>
    <row r="3436">
      <c r="A3436" t="inlineStr">
        <is>
          <t>3515004</t>
        </is>
      </c>
      <c r="B3436" t="inlineStr">
        <is>
          <t>Embu das Artes</t>
        </is>
      </c>
      <c r="C3436" t="inlineStr">
        <is>
          <t>SP</t>
        </is>
      </c>
      <c r="D3436" t="inlineStr">
        <is>
          <t>REGIÃO SUDESTE</t>
        </is>
      </c>
      <c r="E3436" s="70">
        <f>SUMPRODUCT(N3436:Q3436,PAINEL_PESOS!$C$16:$C$19)</f>
        <v/>
      </c>
      <c r="F3436" s="70">
        <f>SUMPRODUCT(R3436:T3436,PAINEL_PESOS!$C$21:$C$23)</f>
        <v/>
      </c>
      <c r="G3436" s="70">
        <f>SUMPRODUCT(U3436:V3436,PAINEL_PESOS!$C$25:$C$26)</f>
        <v/>
      </c>
      <c r="H3436" s="70">
        <f>SUMPRODUCT(W3436:X3436,PAINEL_PESOS!$C$28:$C$29)</f>
        <v/>
      </c>
      <c r="I3436" s="70" t="n">
        <v>0.9238207357969214</v>
      </c>
      <c r="J3436" s="70" t="n">
        <v>0.5384743659944545</v>
      </c>
      <c r="K3436" s="71">
        <f>IF(NOT(AND(PAINEL_PESOS!$D$12="OK - 100%",PAINEL_PESOS!$F$20="OK - 100%",PAINEL_PESOS!$F$24="OK - 100%",PAINEL_PESOS!$F$27="OK - 100%",PAINEL_PESOS!$F$30="OK - 100%")),"", (E3436*PAINEL_PESOS!$B$7+F3436*PAINEL_PESOS!$B$8+G3436*PAINEL_PESOS!$B$9+H3436*PAINEL_PESOS!$B$10)*I3436)</f>
        <v/>
      </c>
      <c r="L3436" s="71">
        <f>IF(K3436="","",K3436-J3436)</f>
        <v/>
      </c>
      <c r="M3436" s="71">
        <f>IF(L3436="","",ABS(L3436))</f>
        <v/>
      </c>
      <c r="N3436" t="n">
        <v>1</v>
      </c>
      <c r="O3436" t="n">
        <v>0.9965000000000001</v>
      </c>
      <c r="P3436" t="n">
        <v>0.6387539598732841</v>
      </c>
      <c r="Q3436" t="n">
        <v>0.5271389240816347</v>
      </c>
      <c r="R3436" t="n">
        <v>0.6129312967653665</v>
      </c>
      <c r="S3436" t="n">
        <v>0.8543048115538904</v>
      </c>
      <c r="T3436" t="n">
        <v>0.9991911678765246</v>
      </c>
      <c r="U3436" t="n">
        <v>0.2875790514446825</v>
      </c>
      <c r="V3436" t="n">
        <v>0</v>
      </c>
      <c r="W3436" t="n">
        <v>0.3033723413331844</v>
      </c>
      <c r="X3436" t="n">
        <v>0.8465877046962238</v>
      </c>
    </row>
    <row r="3437">
      <c r="A3437" t="inlineStr">
        <is>
          <t>3515103</t>
        </is>
      </c>
      <c r="B3437" t="inlineStr">
        <is>
          <t>Embu-Guaçu</t>
        </is>
      </c>
      <c r="C3437" t="inlineStr">
        <is>
          <t>SP</t>
        </is>
      </c>
      <c r="D3437" t="inlineStr">
        <is>
          <t>REGIÃO SUDESTE</t>
        </is>
      </c>
      <c r="E3437" s="70">
        <f>SUMPRODUCT(N3437:Q3437,PAINEL_PESOS!$C$16:$C$19)</f>
        <v/>
      </c>
      <c r="F3437" s="70">
        <f>SUMPRODUCT(R3437:T3437,PAINEL_PESOS!$C$21:$C$23)</f>
        <v/>
      </c>
      <c r="G3437" s="70">
        <f>SUMPRODUCT(U3437:V3437,PAINEL_PESOS!$C$25:$C$26)</f>
        <v/>
      </c>
      <c r="H3437" s="70">
        <f>SUMPRODUCT(W3437:X3437,PAINEL_PESOS!$C$28:$C$29)</f>
        <v/>
      </c>
      <c r="I3437" s="70" t="n">
        <v>0.9880886576177674</v>
      </c>
      <c r="J3437" s="70" t="n">
        <v>0.6059280823975111</v>
      </c>
      <c r="K3437" s="71">
        <f>IF(NOT(AND(PAINEL_PESOS!$D$12="OK - 100%",PAINEL_PESOS!$F$20="OK - 100%",PAINEL_PESOS!$F$24="OK - 100%",PAINEL_PESOS!$F$27="OK - 100%",PAINEL_PESOS!$F$30="OK - 100%")),"", (E3437*PAINEL_PESOS!$B$7+F3437*PAINEL_PESOS!$B$8+G3437*PAINEL_PESOS!$B$9+H3437*PAINEL_PESOS!$B$10)*I3437)</f>
        <v/>
      </c>
      <c r="L3437" s="71">
        <f>IF(K3437="","",K3437-J3437)</f>
        <v/>
      </c>
      <c r="M3437" s="71">
        <f>IF(L3437="","",ABS(L3437))</f>
        <v/>
      </c>
      <c r="N3437" t="n">
        <v>0.4</v>
      </c>
      <c r="O3437" t="n">
        <v>0.9918</v>
      </c>
      <c r="P3437" t="n">
        <v>0.5628299894403379</v>
      </c>
      <c r="Q3437" t="n">
        <v>0.936052229370041</v>
      </c>
      <c r="R3437" t="n">
        <v>0.3974752904204859</v>
      </c>
      <c r="S3437" t="n">
        <v>0.9892504659801439</v>
      </c>
      <c r="T3437" t="n">
        <v>0.9904608606032645</v>
      </c>
      <c r="U3437" t="n">
        <v>0.2878889525705011</v>
      </c>
      <c r="V3437" t="n">
        <v>0.4378849363867997</v>
      </c>
      <c r="W3437" t="n">
        <v>0.3033767971452719</v>
      </c>
      <c r="X3437" t="n">
        <v>0.8465771642589128</v>
      </c>
    </row>
    <row r="3438">
      <c r="A3438" t="inlineStr">
        <is>
          <t>3515129</t>
        </is>
      </c>
      <c r="B3438" t="inlineStr">
        <is>
          <t>Emilianópolis</t>
        </is>
      </c>
      <c r="C3438" t="inlineStr">
        <is>
          <t>SP</t>
        </is>
      </c>
      <c r="D3438" t="inlineStr">
        <is>
          <t>REGIÃO SUDESTE</t>
        </is>
      </c>
      <c r="E3438" s="70">
        <f>SUMPRODUCT(N3438:Q3438,PAINEL_PESOS!$C$16:$C$19)</f>
        <v/>
      </c>
      <c r="F3438" s="70">
        <f>SUMPRODUCT(R3438:T3438,PAINEL_PESOS!$C$21:$C$23)</f>
        <v/>
      </c>
      <c r="G3438" s="70">
        <f>SUMPRODUCT(U3438:V3438,PAINEL_PESOS!$C$25:$C$26)</f>
        <v/>
      </c>
      <c r="H3438" s="70">
        <f>SUMPRODUCT(W3438:X3438,PAINEL_PESOS!$C$28:$C$29)</f>
        <v/>
      </c>
      <c r="I3438" s="70" t="n">
        <v>0.9986129742075956</v>
      </c>
      <c r="J3438" s="70" t="n">
        <v>0.6416235327066815</v>
      </c>
      <c r="K3438" s="71">
        <f>IF(NOT(AND(PAINEL_PESOS!$D$12="OK - 100%",PAINEL_PESOS!$F$20="OK - 100%",PAINEL_PESOS!$F$24="OK - 100%",PAINEL_PESOS!$F$27="OK - 100%",PAINEL_PESOS!$F$30="OK - 100%")),"", (E3438*PAINEL_PESOS!$B$7+F3438*PAINEL_PESOS!$B$8+G3438*PAINEL_PESOS!$B$9+H3438*PAINEL_PESOS!$B$10)*I3438)</f>
        <v/>
      </c>
      <c r="L3438" s="71">
        <f>IF(K3438="","",K3438-J3438)</f>
        <v/>
      </c>
      <c r="M3438" s="71">
        <f>IF(L3438="","",ABS(L3438))</f>
        <v/>
      </c>
      <c r="N3438" t="n">
        <v>1</v>
      </c>
      <c r="O3438" t="n">
        <v>0.9917</v>
      </c>
      <c r="P3438" t="n">
        <v>0.7474128827877508</v>
      </c>
      <c r="Q3438" t="n">
        <v>0.9971351170629539</v>
      </c>
      <c r="R3438" t="n">
        <v>0.1270797957072291</v>
      </c>
      <c r="S3438" t="n">
        <v>0.9995505671784696</v>
      </c>
      <c r="T3438" t="n">
        <v>0.9952318486594061</v>
      </c>
      <c r="U3438" t="n">
        <v>0.0821864046338871</v>
      </c>
      <c r="V3438" t="n">
        <v>0.4996968670687356</v>
      </c>
      <c r="W3438" t="n">
        <v>0.4272762386188212</v>
      </c>
      <c r="X3438" t="n">
        <v>0.8482594195878704</v>
      </c>
    </row>
    <row r="3439">
      <c r="A3439" t="inlineStr">
        <is>
          <t>3515152</t>
        </is>
      </c>
      <c r="B3439" t="inlineStr">
        <is>
          <t>Engenheiro Coelho</t>
        </is>
      </c>
      <c r="C3439" t="inlineStr">
        <is>
          <t>SP</t>
        </is>
      </c>
      <c r="D3439" t="inlineStr">
        <is>
          <t>REGIÃO SUDESTE</t>
        </is>
      </c>
      <c r="E3439" s="70">
        <f>SUMPRODUCT(N3439:Q3439,PAINEL_PESOS!$C$16:$C$19)</f>
        <v/>
      </c>
      <c r="F3439" s="70">
        <f>SUMPRODUCT(R3439:T3439,PAINEL_PESOS!$C$21:$C$23)</f>
        <v/>
      </c>
      <c r="G3439" s="70">
        <f>SUMPRODUCT(U3439:V3439,PAINEL_PESOS!$C$25:$C$26)</f>
        <v/>
      </c>
      <c r="H3439" s="70">
        <f>SUMPRODUCT(W3439:X3439,PAINEL_PESOS!$C$28:$C$29)</f>
        <v/>
      </c>
      <c r="I3439" s="70" t="n">
        <v>0.9794628529372984</v>
      </c>
      <c r="J3439" s="70" t="n">
        <v>0.6231773238545675</v>
      </c>
      <c r="K3439" s="71">
        <f>IF(NOT(AND(PAINEL_PESOS!$D$12="OK - 100%",PAINEL_PESOS!$F$20="OK - 100%",PAINEL_PESOS!$F$24="OK - 100%",PAINEL_PESOS!$F$27="OK - 100%",PAINEL_PESOS!$F$30="OK - 100%")),"", (E3439*PAINEL_PESOS!$B$7+F3439*PAINEL_PESOS!$B$8+G3439*PAINEL_PESOS!$B$9+H3439*PAINEL_PESOS!$B$10)*I3439)</f>
        <v/>
      </c>
      <c r="L3439" s="71">
        <f>IF(K3439="","",K3439-J3439)</f>
        <v/>
      </c>
      <c r="M3439" s="71">
        <f>IF(L3439="","",ABS(L3439))</f>
        <v/>
      </c>
      <c r="N3439" t="n">
        <v>1</v>
      </c>
      <c r="O3439" t="n">
        <v>1</v>
      </c>
      <c r="P3439" t="n">
        <v>0.5738120380147835</v>
      </c>
      <c r="Q3439" t="n">
        <v>0.9401368893736081</v>
      </c>
      <c r="R3439" t="n">
        <v>0.3260313367509717</v>
      </c>
      <c r="S3439" t="n">
        <v>0.9763779783954473</v>
      </c>
      <c r="T3439" t="n">
        <v>0.9441150926671866</v>
      </c>
      <c r="U3439" t="n">
        <v>0.1563234986386029</v>
      </c>
      <c r="V3439" t="n">
        <v>0.6246171987612742</v>
      </c>
      <c r="W3439" t="n">
        <v>0.2091964366825023</v>
      </c>
      <c r="X3439" t="n">
        <v>0.8451571406495066</v>
      </c>
    </row>
    <row r="3440">
      <c r="A3440" t="inlineStr">
        <is>
          <t>3515186</t>
        </is>
      </c>
      <c r="B3440" t="inlineStr">
        <is>
          <t>Espírito Santo do Pinhal</t>
        </is>
      </c>
      <c r="C3440" t="inlineStr">
        <is>
          <t>SP</t>
        </is>
      </c>
      <c r="D3440" t="inlineStr">
        <is>
          <t>REGIÃO SUDESTE</t>
        </is>
      </c>
      <c r="E3440" s="70">
        <f>SUMPRODUCT(N3440:Q3440,PAINEL_PESOS!$C$16:$C$19)</f>
        <v/>
      </c>
      <c r="F3440" s="70">
        <f>SUMPRODUCT(R3440:T3440,PAINEL_PESOS!$C$21:$C$23)</f>
        <v/>
      </c>
      <c r="G3440" s="70">
        <f>SUMPRODUCT(U3440:V3440,PAINEL_PESOS!$C$25:$C$26)</f>
        <v/>
      </c>
      <c r="H3440" s="70">
        <f>SUMPRODUCT(W3440:X3440,PAINEL_PESOS!$C$28:$C$29)</f>
        <v/>
      </c>
      <c r="I3440" s="70" t="n">
        <v>0.9919856777511207</v>
      </c>
      <c r="J3440" s="70" t="n">
        <v>0.6504120801956682</v>
      </c>
      <c r="K3440" s="71">
        <f>IF(NOT(AND(PAINEL_PESOS!$D$12="OK - 100%",PAINEL_PESOS!$F$20="OK - 100%",PAINEL_PESOS!$F$24="OK - 100%",PAINEL_PESOS!$F$27="OK - 100%",PAINEL_PESOS!$F$30="OK - 100%")),"", (E3440*PAINEL_PESOS!$B$7+F3440*PAINEL_PESOS!$B$8+G3440*PAINEL_PESOS!$B$9+H3440*PAINEL_PESOS!$B$10)*I3440)</f>
        <v/>
      </c>
      <c r="L3440" s="71">
        <f>IF(K3440="","",K3440-J3440)</f>
        <v/>
      </c>
      <c r="M3440" s="71">
        <f>IF(L3440="","",ABS(L3440))</f>
        <v/>
      </c>
      <c r="N3440" t="n">
        <v>1</v>
      </c>
      <c r="O3440" t="n">
        <v>1</v>
      </c>
      <c r="P3440" t="n">
        <v>0.6515311510031678</v>
      </c>
      <c r="Q3440" t="n">
        <v>0.9803948962460226</v>
      </c>
      <c r="R3440" t="n">
        <v>0.4391017151861121</v>
      </c>
      <c r="S3440" t="n">
        <v>0.9920718525265183</v>
      </c>
      <c r="T3440" t="n">
        <v>0.9763138938415583</v>
      </c>
      <c r="U3440" t="n">
        <v>0.1380573203255781</v>
      </c>
      <c r="V3440" t="n">
        <v>0.6633628880227427</v>
      </c>
      <c r="W3440" t="n">
        <v>0.1809910362924748</v>
      </c>
      <c r="X3440" t="n">
        <v>0.8419685327858627</v>
      </c>
    </row>
    <row r="3441">
      <c r="A3441" t="inlineStr">
        <is>
          <t>3515194</t>
        </is>
      </c>
      <c r="B3441" t="inlineStr">
        <is>
          <t>Espírito Santo do Turvo</t>
        </is>
      </c>
      <c r="C3441" t="inlineStr">
        <is>
          <t>SP</t>
        </is>
      </c>
      <c r="D3441" t="inlineStr">
        <is>
          <t>REGIÃO SUDESTE</t>
        </is>
      </c>
      <c r="E3441" s="70">
        <f>SUMPRODUCT(N3441:Q3441,PAINEL_PESOS!$C$16:$C$19)</f>
        <v/>
      </c>
      <c r="F3441" s="70">
        <f>SUMPRODUCT(R3441:T3441,PAINEL_PESOS!$C$21:$C$23)</f>
        <v/>
      </c>
      <c r="G3441" s="70">
        <f>SUMPRODUCT(U3441:V3441,PAINEL_PESOS!$C$25:$C$26)</f>
        <v/>
      </c>
      <c r="H3441" s="70">
        <f>SUMPRODUCT(W3441:X3441,PAINEL_PESOS!$C$28:$C$29)</f>
        <v/>
      </c>
      <c r="I3441" s="70" t="n">
        <v>0.9989627840409708</v>
      </c>
      <c r="J3441" s="70" t="n">
        <v>0.6754844879234386</v>
      </c>
      <c r="K3441" s="71">
        <f>IF(NOT(AND(PAINEL_PESOS!$D$12="OK - 100%",PAINEL_PESOS!$F$20="OK - 100%",PAINEL_PESOS!$F$24="OK - 100%",PAINEL_PESOS!$F$27="OK - 100%",PAINEL_PESOS!$F$30="OK - 100%")),"", (E3441*PAINEL_PESOS!$B$7+F3441*PAINEL_PESOS!$B$8+G3441*PAINEL_PESOS!$B$9+H3441*PAINEL_PESOS!$B$10)*I3441)</f>
        <v/>
      </c>
      <c r="L3441" s="71">
        <f>IF(K3441="","",K3441-J3441)</f>
        <v/>
      </c>
      <c r="M3441" s="71">
        <f>IF(L3441="","",ABS(L3441))</f>
        <v/>
      </c>
      <c r="N3441" t="n">
        <v>1</v>
      </c>
      <c r="O3441" t="n">
        <v>1</v>
      </c>
      <c r="P3441" t="n">
        <v>0.7152059134107709</v>
      </c>
      <c r="Q3441" t="n">
        <v>0.9964020525919692</v>
      </c>
      <c r="R3441" t="n">
        <v>0.1852350605070287</v>
      </c>
      <c r="S3441" t="n">
        <v>0.9999968941574594</v>
      </c>
      <c r="T3441" t="n">
        <v>0.997379629065391</v>
      </c>
      <c r="U3441" t="n">
        <v>0.143286877882237</v>
      </c>
      <c r="V3441" t="n">
        <v>0.7073191974927164</v>
      </c>
      <c r="W3441" t="n">
        <v>0.4025633131285139</v>
      </c>
      <c r="X3441" t="n">
        <v>0.8454389486744939</v>
      </c>
    </row>
    <row r="3442">
      <c r="A3442" t="inlineStr">
        <is>
          <t>3515202</t>
        </is>
      </c>
      <c r="B3442" t="inlineStr">
        <is>
          <t>Estrela d'Oeste</t>
        </is>
      </c>
      <c r="C3442" t="inlineStr">
        <is>
          <t>SP</t>
        </is>
      </c>
      <c r="D3442" t="inlineStr">
        <is>
          <t>REGIÃO SUDESTE</t>
        </is>
      </c>
      <c r="E3442" s="70">
        <f>SUMPRODUCT(N3442:Q3442,PAINEL_PESOS!$C$16:$C$19)</f>
        <v/>
      </c>
      <c r="F3442" s="70">
        <f>SUMPRODUCT(R3442:T3442,PAINEL_PESOS!$C$21:$C$23)</f>
        <v/>
      </c>
      <c r="G3442" s="70">
        <f>SUMPRODUCT(U3442:V3442,PAINEL_PESOS!$C$25:$C$26)</f>
        <v/>
      </c>
      <c r="H3442" s="70">
        <f>SUMPRODUCT(W3442:X3442,PAINEL_PESOS!$C$28:$C$29)</f>
        <v/>
      </c>
      <c r="I3442" s="70" t="n">
        <v>0.979002484524197</v>
      </c>
      <c r="J3442" s="70" t="n">
        <v>0.6031752358368779</v>
      </c>
      <c r="K3442" s="71">
        <f>IF(NOT(AND(PAINEL_PESOS!$D$12="OK - 100%",PAINEL_PESOS!$F$20="OK - 100%",PAINEL_PESOS!$F$24="OK - 100%",PAINEL_PESOS!$F$27="OK - 100%",PAINEL_PESOS!$F$30="OK - 100%")),"", (E3442*PAINEL_PESOS!$B$7+F3442*PAINEL_PESOS!$B$8+G3442*PAINEL_PESOS!$B$9+H3442*PAINEL_PESOS!$B$10)*I3442)</f>
        <v/>
      </c>
      <c r="L3442" s="71">
        <f>IF(K3442="","",K3442-J3442)</f>
        <v/>
      </c>
      <c r="M3442" s="71">
        <f>IF(L3442="","",ABS(L3442))</f>
        <v/>
      </c>
      <c r="N3442" t="n">
        <v>1</v>
      </c>
      <c r="O3442" t="n">
        <v>1</v>
      </c>
      <c r="P3442" t="n">
        <v>0.8487856388595565</v>
      </c>
      <c r="Q3442" t="n">
        <v>0.9948070933593405</v>
      </c>
      <c r="R3442" t="n">
        <v>0.3711765240371031</v>
      </c>
      <c r="S3442" t="n">
        <v>0.9743885341568834</v>
      </c>
      <c r="T3442" t="n">
        <v>0.9053140220960038</v>
      </c>
      <c r="U3442" t="n">
        <v>0.07150944863366269</v>
      </c>
      <c r="V3442" t="n">
        <v>0.4727501195805519</v>
      </c>
      <c r="W3442" t="n">
        <v>0.059570776971871</v>
      </c>
      <c r="X3442" t="n">
        <v>0.9026837017074149</v>
      </c>
    </row>
    <row r="3443">
      <c r="A3443" t="inlineStr">
        <is>
          <t>3515301</t>
        </is>
      </c>
      <c r="B3443" t="inlineStr">
        <is>
          <t>Estrela do Norte</t>
        </is>
      </c>
      <c r="C3443" t="inlineStr">
        <is>
          <t>SP</t>
        </is>
      </c>
      <c r="D3443" t="inlineStr">
        <is>
          <t>REGIÃO SUDESTE</t>
        </is>
      </c>
      <c r="E3443" s="70">
        <f>SUMPRODUCT(N3443:Q3443,PAINEL_PESOS!$C$16:$C$19)</f>
        <v/>
      </c>
      <c r="F3443" s="70">
        <f>SUMPRODUCT(R3443:T3443,PAINEL_PESOS!$C$21:$C$23)</f>
        <v/>
      </c>
      <c r="G3443" s="70">
        <f>SUMPRODUCT(U3443:V3443,PAINEL_PESOS!$C$25:$C$26)</f>
        <v/>
      </c>
      <c r="H3443" s="70">
        <f>SUMPRODUCT(W3443:X3443,PAINEL_PESOS!$C$28:$C$29)</f>
        <v/>
      </c>
      <c r="I3443" s="70" t="n">
        <v>0.9992806525213693</v>
      </c>
      <c r="J3443" s="70" t="n">
        <v>0.6693747646827383</v>
      </c>
      <c r="K3443" s="71">
        <f>IF(NOT(AND(PAINEL_PESOS!$D$12="OK - 100%",PAINEL_PESOS!$F$20="OK - 100%",PAINEL_PESOS!$F$24="OK - 100%",PAINEL_PESOS!$F$27="OK - 100%",PAINEL_PESOS!$F$30="OK - 100%")),"", (E3443*PAINEL_PESOS!$B$7+F3443*PAINEL_PESOS!$B$8+G3443*PAINEL_PESOS!$B$9+H3443*PAINEL_PESOS!$B$10)*I3443)</f>
        <v/>
      </c>
      <c r="L3443" s="71">
        <f>IF(K3443="","",K3443-J3443)</f>
        <v/>
      </c>
      <c r="M3443" s="71">
        <f>IF(L3443="","",ABS(L3443))</f>
        <v/>
      </c>
      <c r="N3443" t="n">
        <v>1</v>
      </c>
      <c r="O3443" t="n">
        <v>1</v>
      </c>
      <c r="P3443" t="n">
        <v>0.8946145723336854</v>
      </c>
      <c r="Q3443" t="n">
        <v>0.997618171082173</v>
      </c>
      <c r="R3443" t="n">
        <v>0.09520092533748779</v>
      </c>
      <c r="S3443" t="n">
        <v>1</v>
      </c>
      <c r="T3443" t="n">
        <v>0.998101624722262</v>
      </c>
      <c r="U3443" t="n">
        <v>0.0904467838408326</v>
      </c>
      <c r="V3443" t="n">
        <v>0.4580409453193431</v>
      </c>
      <c r="W3443" t="n">
        <v>0.6074095341515107</v>
      </c>
      <c r="X3443" t="n">
        <v>0.8613043264593239</v>
      </c>
    </row>
    <row r="3444">
      <c r="A3444" t="inlineStr">
        <is>
          <t>3515350</t>
        </is>
      </c>
      <c r="B3444" t="inlineStr">
        <is>
          <t>Euclides da Cunha Paulista</t>
        </is>
      </c>
      <c r="C3444" t="inlineStr">
        <is>
          <t>SP</t>
        </is>
      </c>
      <c r="D3444" t="inlineStr">
        <is>
          <t>REGIÃO SUDESTE</t>
        </is>
      </c>
      <c r="E3444" s="70">
        <f>SUMPRODUCT(N3444:Q3444,PAINEL_PESOS!$C$16:$C$19)</f>
        <v/>
      </c>
      <c r="F3444" s="70">
        <f>SUMPRODUCT(R3444:T3444,PAINEL_PESOS!$C$21:$C$23)</f>
        <v/>
      </c>
      <c r="G3444" s="70">
        <f>SUMPRODUCT(U3444:V3444,PAINEL_PESOS!$C$25:$C$26)</f>
        <v/>
      </c>
      <c r="H3444" s="70">
        <f>SUMPRODUCT(W3444:X3444,PAINEL_PESOS!$C$28:$C$29)</f>
        <v/>
      </c>
      <c r="I3444" s="70" t="n">
        <v>0.9986058423926988</v>
      </c>
      <c r="J3444" s="70" t="n">
        <v>0.7010543948348744</v>
      </c>
      <c r="K3444" s="71">
        <f>IF(NOT(AND(PAINEL_PESOS!$D$12="OK - 100%",PAINEL_PESOS!$F$20="OK - 100%",PAINEL_PESOS!$F$24="OK - 100%",PAINEL_PESOS!$F$27="OK - 100%",PAINEL_PESOS!$F$30="OK - 100%")),"", (E3444*PAINEL_PESOS!$B$7+F3444*PAINEL_PESOS!$B$8+G3444*PAINEL_PESOS!$B$9+H3444*PAINEL_PESOS!$B$10)*I3444)</f>
        <v/>
      </c>
      <c r="L3444" s="71">
        <f>IF(K3444="","",K3444-J3444)</f>
        <v/>
      </c>
      <c r="M3444" s="71">
        <f>IF(L3444="","",ABS(L3444))</f>
        <v/>
      </c>
      <c r="N3444" t="n">
        <v>1</v>
      </c>
      <c r="O3444" t="n">
        <v>0.9946</v>
      </c>
      <c r="P3444" t="n">
        <v>0.7871172122492081</v>
      </c>
      <c r="Q3444" t="n">
        <v>0.9972272637484367</v>
      </c>
      <c r="R3444" t="n">
        <v>0.1745236327511919</v>
      </c>
      <c r="S3444" t="n">
        <v>0.999904625063528</v>
      </c>
      <c r="T3444" t="n">
        <v>0.9949731436710918</v>
      </c>
      <c r="U3444" t="n">
        <v>0.0904349387637704</v>
      </c>
      <c r="V3444" t="n">
        <v>0.7214547643761575</v>
      </c>
      <c r="W3444" t="n">
        <v>0.6073478846807919</v>
      </c>
      <c r="X3444" t="n">
        <v>0.8612876906069806</v>
      </c>
    </row>
    <row r="3445">
      <c r="A3445" t="inlineStr">
        <is>
          <t>3515400</t>
        </is>
      </c>
      <c r="B3445" t="inlineStr">
        <is>
          <t>Fartura</t>
        </is>
      </c>
      <c r="C3445" t="inlineStr">
        <is>
          <t>SP</t>
        </is>
      </c>
      <c r="D3445" t="inlineStr">
        <is>
          <t>REGIÃO SUDESTE</t>
        </is>
      </c>
      <c r="E3445" s="70">
        <f>SUMPRODUCT(N3445:Q3445,PAINEL_PESOS!$C$16:$C$19)</f>
        <v/>
      </c>
      <c r="F3445" s="70">
        <f>SUMPRODUCT(R3445:T3445,PAINEL_PESOS!$C$21:$C$23)</f>
        <v/>
      </c>
      <c r="G3445" s="70">
        <f>SUMPRODUCT(U3445:V3445,PAINEL_PESOS!$C$25:$C$26)</f>
        <v/>
      </c>
      <c r="H3445" s="70">
        <f>SUMPRODUCT(W3445:X3445,PAINEL_PESOS!$C$28:$C$29)</f>
        <v/>
      </c>
      <c r="I3445" s="70" t="n">
        <v>0.9979644160252447</v>
      </c>
      <c r="J3445" s="70" t="n">
        <v>0.7033366759173436</v>
      </c>
      <c r="K3445" s="71">
        <f>IF(NOT(AND(PAINEL_PESOS!$D$12="OK - 100%",PAINEL_PESOS!$F$20="OK - 100%",PAINEL_PESOS!$F$24="OK - 100%",PAINEL_PESOS!$F$27="OK - 100%",PAINEL_PESOS!$F$30="OK - 100%")),"", (E3445*PAINEL_PESOS!$B$7+F3445*PAINEL_PESOS!$B$8+G3445*PAINEL_PESOS!$B$9+H3445*PAINEL_PESOS!$B$10)*I3445)</f>
        <v/>
      </c>
      <c r="L3445" s="71">
        <f>IF(K3445="","",K3445-J3445)</f>
        <v/>
      </c>
      <c r="M3445" s="71">
        <f>IF(L3445="","",ABS(L3445))</f>
        <v/>
      </c>
      <c r="N3445" t="n">
        <v>1</v>
      </c>
      <c r="O3445" t="n">
        <v>1</v>
      </c>
      <c r="P3445" t="n">
        <v>0.6860612460401267</v>
      </c>
      <c r="Q3445" t="n">
        <v>0.9965600091215078</v>
      </c>
      <c r="R3445" t="n">
        <v>0.2919329721872741</v>
      </c>
      <c r="S3445" t="n">
        <v>0.9980813878623148</v>
      </c>
      <c r="T3445" t="n">
        <v>0.9929654598729527</v>
      </c>
      <c r="U3445" t="n">
        <v>0.2055848591989952</v>
      </c>
      <c r="V3445" t="n">
        <v>0.7541125849374137</v>
      </c>
      <c r="W3445" t="n">
        <v>0.4693263992619914</v>
      </c>
      <c r="X3445" t="n">
        <v>0.84584935901006</v>
      </c>
    </row>
    <row r="3446">
      <c r="A3446" t="inlineStr">
        <is>
          <t>3515509</t>
        </is>
      </c>
      <c r="B3446" t="inlineStr">
        <is>
          <t>Fernandópolis</t>
        </is>
      </c>
      <c r="C3446" t="inlineStr">
        <is>
          <t>SP</t>
        </is>
      </c>
      <c r="D3446" t="inlineStr">
        <is>
          <t>REGIÃO SUDESTE</t>
        </is>
      </c>
      <c r="E3446" s="70">
        <f>SUMPRODUCT(N3446:Q3446,PAINEL_PESOS!$C$16:$C$19)</f>
        <v/>
      </c>
      <c r="F3446" s="70">
        <f>SUMPRODUCT(R3446:T3446,PAINEL_PESOS!$C$21:$C$23)</f>
        <v/>
      </c>
      <c r="G3446" s="70">
        <f>SUMPRODUCT(U3446:V3446,PAINEL_PESOS!$C$25:$C$26)</f>
        <v/>
      </c>
      <c r="H3446" s="70">
        <f>SUMPRODUCT(W3446:X3446,PAINEL_PESOS!$C$28:$C$29)</f>
        <v/>
      </c>
      <c r="I3446" s="70" t="n">
        <v>0.9837702271362662</v>
      </c>
      <c r="J3446" s="70" t="n">
        <v>0.5892474051987758</v>
      </c>
      <c r="K3446" s="71">
        <f>IF(NOT(AND(PAINEL_PESOS!$D$12="OK - 100%",PAINEL_PESOS!$F$20="OK - 100%",PAINEL_PESOS!$F$24="OK - 100%",PAINEL_PESOS!$F$27="OK - 100%",PAINEL_PESOS!$F$30="OK - 100%")),"", (E3446*PAINEL_PESOS!$B$7+F3446*PAINEL_PESOS!$B$8+G3446*PAINEL_PESOS!$B$9+H3446*PAINEL_PESOS!$B$10)*I3446)</f>
        <v/>
      </c>
      <c r="L3446" s="71">
        <f>IF(K3446="","",K3446-J3446)</f>
        <v/>
      </c>
      <c r="M3446" s="71">
        <f>IF(L3446="","",ABS(L3446))</f>
        <v/>
      </c>
      <c r="N3446" t="n">
        <v>1</v>
      </c>
      <c r="O3446" t="n">
        <v>0.9977</v>
      </c>
      <c r="P3446" t="n">
        <v>0.8402323125659978</v>
      </c>
      <c r="Q3446" t="n">
        <v>0.9696166328198602</v>
      </c>
      <c r="R3446" t="n">
        <v>0.4416756520082113</v>
      </c>
      <c r="S3446" t="n">
        <v>0.9341426209452103</v>
      </c>
      <c r="T3446" t="n">
        <v>0.964284419958055</v>
      </c>
      <c r="U3446" t="n">
        <v>0.0689018467078273</v>
      </c>
      <c r="V3446" t="n">
        <v>0.3073239186944472</v>
      </c>
      <c r="W3446" t="n">
        <v>0.046955388648822</v>
      </c>
      <c r="X3446" t="n">
        <v>0.9047241382485268</v>
      </c>
    </row>
    <row r="3447">
      <c r="A3447" t="inlineStr">
        <is>
          <t>3515608</t>
        </is>
      </c>
      <c r="B3447" t="inlineStr">
        <is>
          <t>Fernando Prestes</t>
        </is>
      </c>
      <c r="C3447" t="inlineStr">
        <is>
          <t>SP</t>
        </is>
      </c>
      <c r="D3447" t="inlineStr">
        <is>
          <t>REGIÃO SUDESTE</t>
        </is>
      </c>
      <c r="E3447" s="70">
        <f>SUMPRODUCT(N3447:Q3447,PAINEL_PESOS!$C$16:$C$19)</f>
        <v/>
      </c>
      <c r="F3447" s="70">
        <f>SUMPRODUCT(R3447:T3447,PAINEL_PESOS!$C$21:$C$23)</f>
        <v/>
      </c>
      <c r="G3447" s="70">
        <f>SUMPRODUCT(U3447:V3447,PAINEL_PESOS!$C$25:$C$26)</f>
        <v/>
      </c>
      <c r="H3447" s="70">
        <f>SUMPRODUCT(W3447:X3447,PAINEL_PESOS!$C$28:$C$29)</f>
        <v/>
      </c>
      <c r="I3447" s="70" t="n">
        <v>0.9843156098951824</v>
      </c>
      <c r="J3447" s="70" t="n">
        <v>0.6121000116451987</v>
      </c>
      <c r="K3447" s="71">
        <f>IF(NOT(AND(PAINEL_PESOS!$D$12="OK - 100%",PAINEL_PESOS!$F$20="OK - 100%",PAINEL_PESOS!$F$24="OK - 100%",PAINEL_PESOS!$F$27="OK - 100%",PAINEL_PESOS!$F$30="OK - 100%")),"", (E3447*PAINEL_PESOS!$B$7+F3447*PAINEL_PESOS!$B$8+G3447*PAINEL_PESOS!$B$9+H3447*PAINEL_PESOS!$B$10)*I3447)</f>
        <v/>
      </c>
      <c r="L3447" s="71">
        <f>IF(K3447="","",K3447-J3447)</f>
        <v/>
      </c>
      <c r="M3447" s="71">
        <f>IF(L3447="","",ABS(L3447))</f>
        <v/>
      </c>
      <c r="N3447" t="n">
        <v>1</v>
      </c>
      <c r="O3447" t="n">
        <v>1</v>
      </c>
      <c r="P3447" t="n">
        <v>0.8501583949313622</v>
      </c>
      <c r="Q3447" t="n">
        <v>0.9929816213197212</v>
      </c>
      <c r="R3447" t="n">
        <v>0.2263383186715709</v>
      </c>
      <c r="S3447" t="n">
        <v>0.9976290674701487</v>
      </c>
      <c r="T3447" t="n">
        <v>0.9253370611860953</v>
      </c>
      <c r="U3447" t="n">
        <v>0.08195528045670331</v>
      </c>
      <c r="V3447" t="n">
        <v>0.473910166323648</v>
      </c>
      <c r="W3447" t="n">
        <v>0.1989671767340747</v>
      </c>
      <c r="X3447" t="n">
        <v>0.8655549608557745</v>
      </c>
    </row>
    <row r="3448">
      <c r="A3448" t="inlineStr">
        <is>
          <t>3515657</t>
        </is>
      </c>
      <c r="B3448" t="inlineStr">
        <is>
          <t>Fernão</t>
        </is>
      </c>
      <c r="C3448" t="inlineStr">
        <is>
          <t>SP</t>
        </is>
      </c>
      <c r="D3448" t="inlineStr">
        <is>
          <t>REGIÃO SUDESTE</t>
        </is>
      </c>
      <c r="E3448" s="70">
        <f>SUMPRODUCT(N3448:Q3448,PAINEL_PESOS!$C$16:$C$19)</f>
        <v/>
      </c>
      <c r="F3448" s="70">
        <f>SUMPRODUCT(R3448:T3448,PAINEL_PESOS!$C$21:$C$23)</f>
        <v/>
      </c>
      <c r="G3448" s="70">
        <f>SUMPRODUCT(U3448:V3448,PAINEL_PESOS!$C$25:$C$26)</f>
        <v/>
      </c>
      <c r="H3448" s="70">
        <f>SUMPRODUCT(W3448:X3448,PAINEL_PESOS!$C$28:$C$29)</f>
        <v/>
      </c>
      <c r="I3448" s="70" t="n">
        <v>0.9888146955674405</v>
      </c>
      <c r="J3448" s="70" t="n">
        <v>0.6503317415642542</v>
      </c>
      <c r="K3448" s="71">
        <f>IF(NOT(AND(PAINEL_PESOS!$D$12="OK - 100%",PAINEL_PESOS!$F$20="OK - 100%",PAINEL_PESOS!$F$24="OK - 100%",PAINEL_PESOS!$F$27="OK - 100%",PAINEL_PESOS!$F$30="OK - 100%")),"", (E3448*PAINEL_PESOS!$B$7+F3448*PAINEL_PESOS!$B$8+G3448*PAINEL_PESOS!$B$9+H3448*PAINEL_PESOS!$B$10)*I3448)</f>
        <v/>
      </c>
      <c r="L3448" s="71">
        <f>IF(K3448="","",K3448-J3448)</f>
        <v/>
      </c>
      <c r="M3448" s="71">
        <f>IF(L3448="","",ABS(L3448))</f>
        <v/>
      </c>
      <c r="N3448" t="n">
        <v>1</v>
      </c>
      <c r="O3448" t="n">
        <v>1</v>
      </c>
      <c r="P3448" t="n">
        <v>0.8215417106652587</v>
      </c>
      <c r="Q3448" t="n">
        <v>0.9975552244946015</v>
      </c>
      <c r="R3448" t="n">
        <v>0.1315464297385132</v>
      </c>
      <c r="S3448" t="n">
        <v>0.9999705158177252</v>
      </c>
      <c r="T3448" t="n">
        <v>0.9445273393442113</v>
      </c>
      <c r="U3448" t="n">
        <v>0.1431633691748963</v>
      </c>
      <c r="V3448" t="n">
        <v>0.576963389317897</v>
      </c>
      <c r="W3448" t="n">
        <v>0.4023998914383204</v>
      </c>
      <c r="X3448" t="n">
        <v>0.8454008322251411</v>
      </c>
    </row>
    <row r="3449">
      <c r="A3449" t="inlineStr">
        <is>
          <t>3515707</t>
        </is>
      </c>
      <c r="B3449" t="inlineStr">
        <is>
          <t>Ferraz de Vasconcelos</t>
        </is>
      </c>
      <c r="C3449" t="inlineStr">
        <is>
          <t>SP</t>
        </is>
      </c>
      <c r="D3449" t="inlineStr">
        <is>
          <t>REGIÃO SUDESTE</t>
        </is>
      </c>
      <c r="E3449" s="70">
        <f>SUMPRODUCT(N3449:Q3449,PAINEL_PESOS!$C$16:$C$19)</f>
        <v/>
      </c>
      <c r="F3449" s="70">
        <f>SUMPRODUCT(R3449:T3449,PAINEL_PESOS!$C$21:$C$23)</f>
        <v/>
      </c>
      <c r="G3449" s="70">
        <f>SUMPRODUCT(U3449:V3449,PAINEL_PESOS!$C$25:$C$26)</f>
        <v/>
      </c>
      <c r="H3449" s="70">
        <f>SUMPRODUCT(W3449:X3449,PAINEL_PESOS!$C$28:$C$29)</f>
        <v/>
      </c>
      <c r="I3449" s="70" t="n">
        <v>0.8888145919585746</v>
      </c>
      <c r="J3449" s="70" t="n">
        <v>0.5377435771754426</v>
      </c>
      <c r="K3449" s="71">
        <f>IF(NOT(AND(PAINEL_PESOS!$D$12="OK - 100%",PAINEL_PESOS!$F$20="OK - 100%",PAINEL_PESOS!$F$24="OK - 100%",PAINEL_PESOS!$F$27="OK - 100%",PAINEL_PESOS!$F$30="OK - 100%")),"", (E3449*PAINEL_PESOS!$B$7+F3449*PAINEL_PESOS!$B$8+G3449*PAINEL_PESOS!$B$9+H3449*PAINEL_PESOS!$B$10)*I3449)</f>
        <v/>
      </c>
      <c r="L3449" s="71">
        <f>IF(K3449="","",K3449-J3449)</f>
        <v/>
      </c>
      <c r="M3449" s="71">
        <f>IF(L3449="","",ABS(L3449))</f>
        <v/>
      </c>
      <c r="N3449" t="n">
        <v>1</v>
      </c>
      <c r="O3449" t="n">
        <v>0.9981</v>
      </c>
      <c r="P3449" t="n">
        <v>0.6854276663146779</v>
      </c>
      <c r="Q3449" t="n">
        <v>0.3241508417380169</v>
      </c>
      <c r="R3449" t="n">
        <v>0.5057887197890263</v>
      </c>
      <c r="S3449" t="n">
        <v>0.6560766128605956</v>
      </c>
      <c r="T3449" t="n">
        <v>0.9997612269419199</v>
      </c>
      <c r="U3449" t="n">
        <v>0.2875790514446825</v>
      </c>
      <c r="V3449" t="n">
        <v>0.45763402488979</v>
      </c>
      <c r="W3449" t="n">
        <v>0.3033723413331844</v>
      </c>
      <c r="X3449" t="n">
        <v>0.8465877046962238</v>
      </c>
    </row>
    <row r="3450">
      <c r="A3450" t="inlineStr">
        <is>
          <t>3515806</t>
        </is>
      </c>
      <c r="B3450" t="inlineStr">
        <is>
          <t>Flora Rica</t>
        </is>
      </c>
      <c r="C3450" t="inlineStr">
        <is>
          <t>SP</t>
        </is>
      </c>
      <c r="D3450" t="inlineStr">
        <is>
          <t>REGIÃO SUDESTE</t>
        </is>
      </c>
      <c r="E3450" s="70">
        <f>SUMPRODUCT(N3450:Q3450,PAINEL_PESOS!$C$16:$C$19)</f>
        <v/>
      </c>
      <c r="F3450" s="70">
        <f>SUMPRODUCT(R3450:T3450,PAINEL_PESOS!$C$21:$C$23)</f>
        <v/>
      </c>
      <c r="G3450" s="70">
        <f>SUMPRODUCT(U3450:V3450,PAINEL_PESOS!$C$25:$C$26)</f>
        <v/>
      </c>
      <c r="H3450" s="70">
        <f>SUMPRODUCT(W3450:X3450,PAINEL_PESOS!$C$28:$C$29)</f>
        <v/>
      </c>
      <c r="I3450" s="70" t="n">
        <v>0.9991372102318791</v>
      </c>
      <c r="J3450" s="70" t="n">
        <v>0.6480978886199369</v>
      </c>
      <c r="K3450" s="71">
        <f>IF(NOT(AND(PAINEL_PESOS!$D$12="OK - 100%",PAINEL_PESOS!$F$20="OK - 100%",PAINEL_PESOS!$F$24="OK - 100%",PAINEL_PESOS!$F$27="OK - 100%",PAINEL_PESOS!$F$30="OK - 100%")),"", (E3450*PAINEL_PESOS!$B$7+F3450*PAINEL_PESOS!$B$8+G3450*PAINEL_PESOS!$B$9+H3450*PAINEL_PESOS!$B$10)*I3450)</f>
        <v/>
      </c>
      <c r="L3450" s="71">
        <f>IF(K3450="","",K3450-J3450)</f>
        <v/>
      </c>
      <c r="M3450" s="71">
        <f>IF(L3450="","",ABS(L3450))</f>
        <v/>
      </c>
      <c r="N3450" t="n">
        <v>1</v>
      </c>
      <c r="O3450" t="n">
        <v>1</v>
      </c>
      <c r="P3450" t="n">
        <v>0.7494192185850053</v>
      </c>
      <c r="Q3450" t="n">
        <v>0.9985369492874963</v>
      </c>
      <c r="R3450" t="n">
        <v>0.0896123177034855</v>
      </c>
      <c r="S3450" t="n">
        <v>1</v>
      </c>
      <c r="T3450" t="n">
        <v>0.9966796522638997</v>
      </c>
      <c r="U3450" t="n">
        <v>0.0821864046338871</v>
      </c>
      <c r="V3450" t="n">
        <v>0.5666988896049057</v>
      </c>
      <c r="W3450" t="n">
        <v>0.4272762386188212</v>
      </c>
      <c r="X3450" t="n">
        <v>0.8482594195878704</v>
      </c>
    </row>
    <row r="3451">
      <c r="A3451" t="inlineStr">
        <is>
          <t>3515905</t>
        </is>
      </c>
      <c r="B3451" t="inlineStr">
        <is>
          <t>Floreal</t>
        </is>
      </c>
      <c r="C3451" t="inlineStr">
        <is>
          <t>SP</t>
        </is>
      </c>
      <c r="D3451" t="inlineStr">
        <is>
          <t>REGIÃO SUDESTE</t>
        </is>
      </c>
      <c r="E3451" s="70">
        <f>SUMPRODUCT(N3451:Q3451,PAINEL_PESOS!$C$16:$C$19)</f>
        <v/>
      </c>
      <c r="F3451" s="70">
        <f>SUMPRODUCT(R3451:T3451,PAINEL_PESOS!$C$21:$C$23)</f>
        <v/>
      </c>
      <c r="G3451" s="70">
        <f>SUMPRODUCT(U3451:V3451,PAINEL_PESOS!$C$25:$C$26)</f>
        <v/>
      </c>
      <c r="H3451" s="70">
        <f>SUMPRODUCT(W3451:X3451,PAINEL_PESOS!$C$28:$C$29)</f>
        <v/>
      </c>
      <c r="I3451" s="70" t="n">
        <v>0.9981986083026336</v>
      </c>
      <c r="J3451" s="70" t="n">
        <v>0.6329740399940365</v>
      </c>
      <c r="K3451" s="71">
        <f>IF(NOT(AND(PAINEL_PESOS!$D$12="OK - 100%",PAINEL_PESOS!$F$20="OK - 100%",PAINEL_PESOS!$F$24="OK - 100%",PAINEL_PESOS!$F$27="OK - 100%",PAINEL_PESOS!$F$30="OK - 100%")),"", (E3451*PAINEL_PESOS!$B$7+F3451*PAINEL_PESOS!$B$8+G3451*PAINEL_PESOS!$B$9+H3451*PAINEL_PESOS!$B$10)*I3451)</f>
        <v/>
      </c>
      <c r="L3451" s="71">
        <f>IF(K3451="","",K3451-J3451)</f>
        <v/>
      </c>
      <c r="M3451" s="71">
        <f>IF(L3451="","",ABS(L3451))</f>
        <v/>
      </c>
      <c r="N3451" t="n">
        <v>1</v>
      </c>
      <c r="O3451" t="n">
        <v>1</v>
      </c>
      <c r="P3451" t="n">
        <v>0.8582893347412883</v>
      </c>
      <c r="Q3451" t="n">
        <v>0.9964264853569508</v>
      </c>
      <c r="R3451" t="n">
        <v>0.1545821809311774</v>
      </c>
      <c r="S3451" t="n">
        <v>0.9997207928987747</v>
      </c>
      <c r="T3451" t="n">
        <v>0.9935579832601348</v>
      </c>
      <c r="U3451" t="n">
        <v>0.07810656902737401</v>
      </c>
      <c r="V3451" t="n">
        <v>0.5595695217827997</v>
      </c>
      <c r="W3451" t="n">
        <v>0.2193744306303037</v>
      </c>
      <c r="X3451" t="n">
        <v>0.8566149188994117</v>
      </c>
    </row>
    <row r="3452">
      <c r="A3452" t="inlineStr">
        <is>
          <t>3516002</t>
        </is>
      </c>
      <c r="B3452" t="inlineStr">
        <is>
          <t>Flórida Paulista</t>
        </is>
      </c>
      <c r="C3452" t="inlineStr">
        <is>
          <t>SP</t>
        </is>
      </c>
      <c r="D3452" t="inlineStr">
        <is>
          <t>REGIÃO SUDESTE</t>
        </is>
      </c>
      <c r="E3452" s="70">
        <f>SUMPRODUCT(N3452:Q3452,PAINEL_PESOS!$C$16:$C$19)</f>
        <v/>
      </c>
      <c r="F3452" s="70">
        <f>SUMPRODUCT(R3452:T3452,PAINEL_PESOS!$C$21:$C$23)</f>
        <v/>
      </c>
      <c r="G3452" s="70">
        <f>SUMPRODUCT(U3452:V3452,PAINEL_PESOS!$C$25:$C$26)</f>
        <v/>
      </c>
      <c r="H3452" s="70">
        <f>SUMPRODUCT(W3452:X3452,PAINEL_PESOS!$C$28:$C$29)</f>
        <v/>
      </c>
      <c r="I3452" s="70" t="n">
        <v>0.9983097906312761</v>
      </c>
      <c r="J3452" s="70" t="n">
        <v>0.641785292861894</v>
      </c>
      <c r="K3452" s="71">
        <f>IF(NOT(AND(PAINEL_PESOS!$D$12="OK - 100%",PAINEL_PESOS!$F$20="OK - 100%",PAINEL_PESOS!$F$24="OK - 100%",PAINEL_PESOS!$F$27="OK - 100%",PAINEL_PESOS!$F$30="OK - 100%")),"", (E3452*PAINEL_PESOS!$B$7+F3452*PAINEL_PESOS!$B$8+G3452*PAINEL_PESOS!$B$9+H3452*PAINEL_PESOS!$B$10)*I3452)</f>
        <v/>
      </c>
      <c r="L3452" s="71">
        <f>IF(K3452="","",K3452-J3452)</f>
        <v/>
      </c>
      <c r="M3452" s="71">
        <f>IF(L3452="","",ABS(L3452))</f>
        <v/>
      </c>
      <c r="N3452" t="n">
        <v>0.6</v>
      </c>
      <c r="O3452" t="n">
        <v>0.9979</v>
      </c>
      <c r="P3452" t="n">
        <v>0.7838437170010559</v>
      </c>
      <c r="Q3452" t="n">
        <v>0.9938686474324755</v>
      </c>
      <c r="R3452" t="n">
        <v>0.249818381468248</v>
      </c>
      <c r="S3452" t="n">
        <v>0.9993939106051807</v>
      </c>
      <c r="T3452" t="n">
        <v>0.9961784087308397</v>
      </c>
      <c r="U3452" t="n">
        <v>0.0777821341615022</v>
      </c>
      <c r="V3452" t="n">
        <v>0.6141781388840959</v>
      </c>
      <c r="W3452" t="n">
        <v>0.4159510965833853</v>
      </c>
      <c r="X3452" t="n">
        <v>0.8503303617882945</v>
      </c>
    </row>
    <row r="3453">
      <c r="A3453" t="inlineStr">
        <is>
          <t>3516101</t>
        </is>
      </c>
      <c r="B3453" t="inlineStr">
        <is>
          <t>Florínia</t>
        </is>
      </c>
      <c r="C3453" t="inlineStr">
        <is>
          <t>SP</t>
        </is>
      </c>
      <c r="D3453" t="inlineStr">
        <is>
          <t>REGIÃO SUDESTE</t>
        </is>
      </c>
      <c r="E3453" s="70">
        <f>SUMPRODUCT(N3453:Q3453,PAINEL_PESOS!$C$16:$C$19)</f>
        <v/>
      </c>
      <c r="F3453" s="70">
        <f>SUMPRODUCT(R3453:T3453,PAINEL_PESOS!$C$21:$C$23)</f>
        <v/>
      </c>
      <c r="G3453" s="70">
        <f>SUMPRODUCT(U3453:V3453,PAINEL_PESOS!$C$25:$C$26)</f>
        <v/>
      </c>
      <c r="H3453" s="70">
        <f>SUMPRODUCT(W3453:X3453,PAINEL_PESOS!$C$28:$C$29)</f>
        <v/>
      </c>
      <c r="I3453" s="70" t="n">
        <v>0.986387860651566</v>
      </c>
      <c r="J3453" s="70" t="n">
        <v>0.6697410182179422</v>
      </c>
      <c r="K3453" s="71">
        <f>IF(NOT(AND(PAINEL_PESOS!$D$12="OK - 100%",PAINEL_PESOS!$F$20="OK - 100%",PAINEL_PESOS!$F$24="OK - 100%",PAINEL_PESOS!$F$27="OK - 100%",PAINEL_PESOS!$F$30="OK - 100%")),"", (E3453*PAINEL_PESOS!$B$7+F3453*PAINEL_PESOS!$B$8+G3453*PAINEL_PESOS!$B$9+H3453*PAINEL_PESOS!$B$10)*I3453)</f>
        <v/>
      </c>
      <c r="L3453" s="71">
        <f>IF(K3453="","",K3453-J3453)</f>
        <v/>
      </c>
      <c r="M3453" s="71">
        <f>IF(L3453="","",ABS(L3453))</f>
        <v/>
      </c>
      <c r="N3453" t="n">
        <v>1</v>
      </c>
      <c r="O3453" t="n">
        <v>0.9833</v>
      </c>
      <c r="P3453" t="n">
        <v>0.7994720168954594</v>
      </c>
      <c r="Q3453" t="n">
        <v>0.9950879288658586</v>
      </c>
      <c r="R3453" t="n">
        <v>0.20148540454027</v>
      </c>
      <c r="S3453" t="n">
        <v>1</v>
      </c>
      <c r="T3453" t="n">
        <v>0.9337130464680842</v>
      </c>
      <c r="U3453" t="n">
        <v>0.0719852578431569</v>
      </c>
      <c r="V3453" t="n">
        <v>0.6172094629540414</v>
      </c>
      <c r="W3453" t="n">
        <v>0.5514858117741869</v>
      </c>
      <c r="X3453" t="n">
        <v>0.8787913433845999</v>
      </c>
    </row>
    <row r="3454">
      <c r="A3454" t="inlineStr">
        <is>
          <t>3516200</t>
        </is>
      </c>
      <c r="B3454" t="inlineStr">
        <is>
          <t>Franca</t>
        </is>
      </c>
      <c r="C3454" t="inlineStr">
        <is>
          <t>SP</t>
        </is>
      </c>
      <c r="D3454" t="inlineStr">
        <is>
          <t>REGIÃO SUDESTE</t>
        </is>
      </c>
      <c r="E3454" s="70">
        <f>SUMPRODUCT(N3454:Q3454,PAINEL_PESOS!$C$16:$C$19)</f>
        <v/>
      </c>
      <c r="F3454" s="70">
        <f>SUMPRODUCT(R3454:T3454,PAINEL_PESOS!$C$21:$C$23)</f>
        <v/>
      </c>
      <c r="G3454" s="70">
        <f>SUMPRODUCT(U3454:V3454,PAINEL_PESOS!$C$25:$C$26)</f>
        <v/>
      </c>
      <c r="H3454" s="70">
        <f>SUMPRODUCT(W3454:X3454,PAINEL_PESOS!$C$28:$C$29)</f>
        <v/>
      </c>
      <c r="I3454" s="70" t="n">
        <v>0.9701782726341105</v>
      </c>
      <c r="J3454" s="70" t="n">
        <v>0.6082120234868145</v>
      </c>
      <c r="K3454" s="71">
        <f>IF(NOT(AND(PAINEL_PESOS!$D$12="OK - 100%",PAINEL_PESOS!$F$20="OK - 100%",PAINEL_PESOS!$F$24="OK - 100%",PAINEL_PESOS!$F$27="OK - 100%",PAINEL_PESOS!$F$30="OK - 100%")),"", (E3454*PAINEL_PESOS!$B$7+F3454*PAINEL_PESOS!$B$8+G3454*PAINEL_PESOS!$B$9+H3454*PAINEL_PESOS!$B$10)*I3454)</f>
        <v/>
      </c>
      <c r="L3454" s="71">
        <f>IF(K3454="","",K3454-J3454)</f>
        <v/>
      </c>
      <c r="M3454" s="71">
        <f>IF(L3454="","",ABS(L3454))</f>
        <v/>
      </c>
      <c r="N3454" t="n">
        <v>1</v>
      </c>
      <c r="O3454" t="n">
        <v>0.9986</v>
      </c>
      <c r="P3454" t="n">
        <v>0.7334741288278775</v>
      </c>
      <c r="Q3454" t="n">
        <v>0.892815482826298</v>
      </c>
      <c r="R3454" t="n">
        <v>0.5955952278774475</v>
      </c>
      <c r="S3454" t="n">
        <v>0.8897821244462503</v>
      </c>
      <c r="T3454" t="n">
        <v>0.9617791943974735</v>
      </c>
      <c r="U3454" t="n">
        <v>0.1704354421967199</v>
      </c>
      <c r="V3454" t="n">
        <v>0.3402728849731578</v>
      </c>
      <c r="W3454" t="n">
        <v>0.1939380360596432</v>
      </c>
      <c r="X3454" t="n">
        <v>0.8667310344706742</v>
      </c>
    </row>
    <row r="3455">
      <c r="A3455" t="inlineStr">
        <is>
          <t>3516309</t>
        </is>
      </c>
      <c r="B3455" t="inlineStr">
        <is>
          <t>Francisco Morato</t>
        </is>
      </c>
      <c r="C3455" t="inlineStr">
        <is>
          <t>SP</t>
        </is>
      </c>
      <c r="D3455" t="inlineStr">
        <is>
          <t>REGIÃO SUDESTE</t>
        </is>
      </c>
      <c r="E3455" s="70">
        <f>SUMPRODUCT(N3455:Q3455,PAINEL_PESOS!$C$16:$C$19)</f>
        <v/>
      </c>
      <c r="F3455" s="70">
        <f>SUMPRODUCT(R3455:T3455,PAINEL_PESOS!$C$21:$C$23)</f>
        <v/>
      </c>
      <c r="G3455" s="70">
        <f>SUMPRODUCT(U3455:V3455,PAINEL_PESOS!$C$25:$C$26)</f>
        <v/>
      </c>
      <c r="H3455" s="70">
        <f>SUMPRODUCT(W3455:X3455,PAINEL_PESOS!$C$28:$C$29)</f>
        <v/>
      </c>
      <c r="I3455" s="70" t="n">
        <v>0.9128480490807225</v>
      </c>
      <c r="J3455" s="70" t="n">
        <v>0.5173166092623208</v>
      </c>
      <c r="K3455" s="71">
        <f>IF(NOT(AND(PAINEL_PESOS!$D$12="OK - 100%",PAINEL_PESOS!$F$20="OK - 100%",PAINEL_PESOS!$F$24="OK - 100%",PAINEL_PESOS!$F$27="OK - 100%",PAINEL_PESOS!$F$30="OK - 100%")),"", (E3455*PAINEL_PESOS!$B$7+F3455*PAINEL_PESOS!$B$8+G3455*PAINEL_PESOS!$B$9+H3455*PAINEL_PESOS!$B$10)*I3455)</f>
        <v/>
      </c>
      <c r="L3455" s="71">
        <f>IF(K3455="","",K3455-J3455)</f>
        <v/>
      </c>
      <c r="M3455" s="71">
        <f>IF(L3455="","",ABS(L3455))</f>
        <v/>
      </c>
      <c r="N3455" t="n">
        <v>0.8</v>
      </c>
      <c r="O3455" t="n">
        <v>0.9825</v>
      </c>
      <c r="P3455" t="n">
        <v>0.5327349524815206</v>
      </c>
      <c r="Q3455" t="n">
        <v>0.40718257599073</v>
      </c>
      <c r="R3455" t="n">
        <v>0.4209291536984791</v>
      </c>
      <c r="S3455" t="n">
        <v>0.9904444848022795</v>
      </c>
      <c r="T3455" t="n">
        <v>0.9996462847212302</v>
      </c>
      <c r="U3455" t="n">
        <v>0.2875790514446825</v>
      </c>
      <c r="V3455" t="n">
        <v>0.1275547739256049</v>
      </c>
      <c r="W3455" t="n">
        <v>0.3033723413331844</v>
      </c>
      <c r="X3455" t="n">
        <v>0.8465877046962238</v>
      </c>
    </row>
    <row r="3456">
      <c r="A3456" t="inlineStr">
        <is>
          <t>3516408</t>
        </is>
      </c>
      <c r="B3456" t="inlineStr">
        <is>
          <t>Franco da Rocha</t>
        </is>
      </c>
      <c r="C3456" t="inlineStr">
        <is>
          <t>SP</t>
        </is>
      </c>
      <c r="D3456" t="inlineStr">
        <is>
          <t>REGIÃO SUDESTE</t>
        </is>
      </c>
      <c r="E3456" s="70">
        <f>SUMPRODUCT(N3456:Q3456,PAINEL_PESOS!$C$16:$C$19)</f>
        <v/>
      </c>
      <c r="F3456" s="70">
        <f>SUMPRODUCT(R3456:T3456,PAINEL_PESOS!$C$21:$C$23)</f>
        <v/>
      </c>
      <c r="G3456" s="70">
        <f>SUMPRODUCT(U3456:V3456,PAINEL_PESOS!$C$25:$C$26)</f>
        <v/>
      </c>
      <c r="H3456" s="70">
        <f>SUMPRODUCT(W3456:X3456,PAINEL_PESOS!$C$28:$C$29)</f>
        <v/>
      </c>
      <c r="I3456" s="70" t="n">
        <v>0.9638213738158034</v>
      </c>
      <c r="J3456" s="70" t="n">
        <v>0.5948335277654401</v>
      </c>
      <c r="K3456" s="71">
        <f>IF(NOT(AND(PAINEL_PESOS!$D$12="OK - 100%",PAINEL_PESOS!$F$20="OK - 100%",PAINEL_PESOS!$F$24="OK - 100%",PAINEL_PESOS!$F$27="OK - 100%",PAINEL_PESOS!$F$30="OK - 100%")),"", (E3456*PAINEL_PESOS!$B$7+F3456*PAINEL_PESOS!$B$8+G3456*PAINEL_PESOS!$B$9+H3456*PAINEL_PESOS!$B$10)*I3456)</f>
        <v/>
      </c>
      <c r="L3456" s="71">
        <f>IF(K3456="","",K3456-J3456)</f>
        <v/>
      </c>
      <c r="M3456" s="71">
        <f>IF(L3456="","",ABS(L3456))</f>
        <v/>
      </c>
      <c r="N3456" t="n">
        <v>1</v>
      </c>
      <c r="O3456" t="n">
        <v>0.9899</v>
      </c>
      <c r="P3456" t="n">
        <v>0.6093980992608237</v>
      </c>
      <c r="Q3456" t="n">
        <v>0.772147598640468</v>
      </c>
      <c r="R3456" t="n">
        <v>0.5043172549101149</v>
      </c>
      <c r="S3456" t="n">
        <v>0.9663543278848497</v>
      </c>
      <c r="T3456" t="n">
        <v>0.9946869881453995</v>
      </c>
      <c r="U3456" t="n">
        <v>0.2875790514446825</v>
      </c>
      <c r="V3456" t="n">
        <v>0.1704583616171914</v>
      </c>
      <c r="W3456" t="n">
        <v>0.3033723413331844</v>
      </c>
      <c r="X3456" t="n">
        <v>0.8465877046962238</v>
      </c>
    </row>
    <row r="3457">
      <c r="A3457" t="inlineStr">
        <is>
          <t>3516507</t>
        </is>
      </c>
      <c r="B3457" t="inlineStr">
        <is>
          <t>Gabriel Monteiro</t>
        </is>
      </c>
      <c r="C3457" t="inlineStr">
        <is>
          <t>SP</t>
        </is>
      </c>
      <c r="D3457" t="inlineStr">
        <is>
          <t>REGIÃO SUDESTE</t>
        </is>
      </c>
      <c r="E3457" s="70">
        <f>SUMPRODUCT(N3457:Q3457,PAINEL_PESOS!$C$16:$C$19)</f>
        <v/>
      </c>
      <c r="F3457" s="70">
        <f>SUMPRODUCT(R3457:T3457,PAINEL_PESOS!$C$21:$C$23)</f>
        <v/>
      </c>
      <c r="G3457" s="70">
        <f>SUMPRODUCT(U3457:V3457,PAINEL_PESOS!$C$25:$C$26)</f>
        <v/>
      </c>
      <c r="H3457" s="70">
        <f>SUMPRODUCT(W3457:X3457,PAINEL_PESOS!$C$28:$C$29)</f>
        <v/>
      </c>
      <c r="I3457" s="70" t="n">
        <v>0.989151525039036</v>
      </c>
      <c r="J3457" s="70" t="n">
        <v>0.6568831353158661</v>
      </c>
      <c r="K3457" s="71">
        <f>IF(NOT(AND(PAINEL_PESOS!$D$12="OK - 100%",PAINEL_PESOS!$F$20="OK - 100%",PAINEL_PESOS!$F$24="OK - 100%",PAINEL_PESOS!$F$27="OK - 100%",PAINEL_PESOS!$F$30="OK - 100%")),"", (E3457*PAINEL_PESOS!$B$7+F3457*PAINEL_PESOS!$B$8+G3457*PAINEL_PESOS!$B$9+H3457*PAINEL_PESOS!$B$10)*I3457)</f>
        <v/>
      </c>
      <c r="L3457" s="71">
        <f>IF(K3457="","",K3457-J3457)</f>
        <v/>
      </c>
      <c r="M3457" s="71">
        <f>IF(L3457="","",ABS(L3457))</f>
        <v/>
      </c>
      <c r="N3457" t="n">
        <v>1</v>
      </c>
      <c r="O3457" t="n">
        <v>1</v>
      </c>
      <c r="P3457" t="n">
        <v>0.808870116156283</v>
      </c>
      <c r="Q3457" t="n">
        <v>0.995134983087212</v>
      </c>
      <c r="R3457" t="n">
        <v>0.149269994944098</v>
      </c>
      <c r="S3457" t="n">
        <v>0.9859670757688842</v>
      </c>
      <c r="T3457" t="n">
        <v>0.9535093129130098</v>
      </c>
      <c r="U3457" t="n">
        <v>0.0760688916934929</v>
      </c>
      <c r="V3457" t="n">
        <v>0.6794491285658868</v>
      </c>
      <c r="W3457" t="n">
        <v>0.4115456645344222</v>
      </c>
      <c r="X3457" t="n">
        <v>0.8511359494897778</v>
      </c>
    </row>
    <row r="3458">
      <c r="A3458" t="inlineStr">
        <is>
          <t>3516606</t>
        </is>
      </c>
      <c r="B3458" t="inlineStr">
        <is>
          <t>Gália</t>
        </is>
      </c>
      <c r="C3458" t="inlineStr">
        <is>
          <t>SP</t>
        </is>
      </c>
      <c r="D3458" t="inlineStr">
        <is>
          <t>REGIÃO SUDESTE</t>
        </is>
      </c>
      <c r="E3458" s="70">
        <f>SUMPRODUCT(N3458:Q3458,PAINEL_PESOS!$C$16:$C$19)</f>
        <v/>
      </c>
      <c r="F3458" s="70">
        <f>SUMPRODUCT(R3458:T3458,PAINEL_PESOS!$C$21:$C$23)</f>
        <v/>
      </c>
      <c r="G3458" s="70">
        <f>SUMPRODUCT(U3458:V3458,PAINEL_PESOS!$C$25:$C$26)</f>
        <v/>
      </c>
      <c r="H3458" s="70">
        <f>SUMPRODUCT(W3458:X3458,PAINEL_PESOS!$C$28:$C$29)</f>
        <v/>
      </c>
      <c r="I3458" s="70" t="n">
        <v>0.9834381493538819</v>
      </c>
      <c r="J3458" s="70" t="n">
        <v>0.6246246926030388</v>
      </c>
      <c r="K3458" s="71">
        <f>IF(NOT(AND(PAINEL_PESOS!$D$12="OK - 100%",PAINEL_PESOS!$F$20="OK - 100%",PAINEL_PESOS!$F$24="OK - 100%",PAINEL_PESOS!$F$27="OK - 100%",PAINEL_PESOS!$F$30="OK - 100%")),"", (E3458*PAINEL_PESOS!$B$7+F3458*PAINEL_PESOS!$B$8+G3458*PAINEL_PESOS!$B$9+H3458*PAINEL_PESOS!$B$10)*I3458)</f>
        <v/>
      </c>
      <c r="L3458" s="71">
        <f>IF(K3458="","",K3458-J3458)</f>
        <v/>
      </c>
      <c r="M3458" s="71">
        <f>IF(L3458="","",ABS(L3458))</f>
        <v/>
      </c>
      <c r="N3458" t="n">
        <v>1</v>
      </c>
      <c r="O3458" t="n">
        <v>1</v>
      </c>
      <c r="P3458" t="n">
        <v>0.5595564941921858</v>
      </c>
      <c r="Q3458" t="n">
        <v>0.9965111476456676</v>
      </c>
      <c r="R3458" t="n">
        <v>0.2035000185428652</v>
      </c>
      <c r="S3458" t="n">
        <v>0.9988683807242764</v>
      </c>
      <c r="T3458" t="n">
        <v>0.9180638759883063</v>
      </c>
      <c r="U3458" t="n">
        <v>0.1221980256500088</v>
      </c>
      <c r="V3458" t="n">
        <v>0.5397416048351301</v>
      </c>
      <c r="W3458" t="n">
        <v>0.3856580727531303</v>
      </c>
      <c r="X3458" t="n">
        <v>0.8418977605151499</v>
      </c>
    </row>
    <row r="3459">
      <c r="A3459" t="inlineStr">
        <is>
          <t>3516705</t>
        </is>
      </c>
      <c r="B3459" t="inlineStr">
        <is>
          <t>Garça</t>
        </is>
      </c>
      <c r="C3459" t="inlineStr">
        <is>
          <t>SP</t>
        </is>
      </c>
      <c r="D3459" t="inlineStr">
        <is>
          <t>REGIÃO SUDESTE</t>
        </is>
      </c>
      <c r="E3459" s="70">
        <f>SUMPRODUCT(N3459:Q3459,PAINEL_PESOS!$C$16:$C$19)</f>
        <v/>
      </c>
      <c r="F3459" s="70">
        <f>SUMPRODUCT(R3459:T3459,PAINEL_PESOS!$C$21:$C$23)</f>
        <v/>
      </c>
      <c r="G3459" s="70">
        <f>SUMPRODUCT(U3459:V3459,PAINEL_PESOS!$C$25:$C$26)</f>
        <v/>
      </c>
      <c r="H3459" s="70">
        <f>SUMPRODUCT(W3459:X3459,PAINEL_PESOS!$C$28:$C$29)</f>
        <v/>
      </c>
      <c r="I3459" s="70" t="n">
        <v>0.9728855138588893</v>
      </c>
      <c r="J3459" s="70" t="n">
        <v>0.6361603211497984</v>
      </c>
      <c r="K3459" s="71">
        <f>IF(NOT(AND(PAINEL_PESOS!$D$12="OK - 100%",PAINEL_PESOS!$F$20="OK - 100%",PAINEL_PESOS!$F$24="OK - 100%",PAINEL_PESOS!$F$27="OK - 100%",PAINEL_PESOS!$F$30="OK - 100%")),"", (E3459*PAINEL_PESOS!$B$7+F3459*PAINEL_PESOS!$B$8+G3459*PAINEL_PESOS!$B$9+H3459*PAINEL_PESOS!$B$10)*I3459)</f>
        <v/>
      </c>
      <c r="L3459" s="71">
        <f>IF(K3459="","",K3459-J3459)</f>
        <v/>
      </c>
      <c r="M3459" s="71">
        <f>IF(L3459="","",ABS(L3459))</f>
        <v/>
      </c>
      <c r="N3459" t="n">
        <v>1</v>
      </c>
      <c r="O3459" t="n">
        <v>1</v>
      </c>
      <c r="P3459" t="n">
        <v>0.7851108764519535</v>
      </c>
      <c r="Q3459" t="n">
        <v>0.982350445935847</v>
      </c>
      <c r="R3459" t="n">
        <v>0.4052692465504176</v>
      </c>
      <c r="S3459" t="n">
        <v>0.9960425874384323</v>
      </c>
      <c r="T3459" t="n">
        <v>0.8732314834544495</v>
      </c>
      <c r="U3459" t="n">
        <v>0.08055606007326301</v>
      </c>
      <c r="V3459" t="n">
        <v>0.4823557823398922</v>
      </c>
      <c r="W3459" t="n">
        <v>0.4184274676463017</v>
      </c>
      <c r="X3459" t="n">
        <v>0.8496895644362938</v>
      </c>
    </row>
    <row r="3460">
      <c r="A3460" t="inlineStr">
        <is>
          <t>3516804</t>
        </is>
      </c>
      <c r="B3460" t="inlineStr">
        <is>
          <t>Gastão Vidigal</t>
        </is>
      </c>
      <c r="C3460" t="inlineStr">
        <is>
          <t>SP</t>
        </is>
      </c>
      <c r="D3460" t="inlineStr">
        <is>
          <t>REGIÃO SUDESTE</t>
        </is>
      </c>
      <c r="E3460" s="70">
        <f>SUMPRODUCT(N3460:Q3460,PAINEL_PESOS!$C$16:$C$19)</f>
        <v/>
      </c>
      <c r="F3460" s="70">
        <f>SUMPRODUCT(R3460:T3460,PAINEL_PESOS!$C$21:$C$23)</f>
        <v/>
      </c>
      <c r="G3460" s="70">
        <f>SUMPRODUCT(U3460:V3460,PAINEL_PESOS!$C$25:$C$26)</f>
        <v/>
      </c>
      <c r="H3460" s="70">
        <f>SUMPRODUCT(W3460:X3460,PAINEL_PESOS!$C$28:$C$29)</f>
        <v/>
      </c>
      <c r="I3460" s="70" t="n">
        <v>0.9982583403441403</v>
      </c>
      <c r="J3460" s="70" t="n">
        <v>0.6305647397651557</v>
      </c>
      <c r="K3460" s="71">
        <f>IF(NOT(AND(PAINEL_PESOS!$D$12="OK - 100%",PAINEL_PESOS!$F$20="OK - 100%",PAINEL_PESOS!$F$24="OK - 100%",PAINEL_PESOS!$F$27="OK - 100%",PAINEL_PESOS!$F$30="OK - 100%")),"", (E3460*PAINEL_PESOS!$B$7+F3460*PAINEL_PESOS!$B$8+G3460*PAINEL_PESOS!$B$9+H3460*PAINEL_PESOS!$B$10)*I3460)</f>
        <v/>
      </c>
      <c r="L3460" s="71">
        <f>IF(K3460="","",K3460-J3460)</f>
        <v/>
      </c>
      <c r="M3460" s="71">
        <f>IF(L3460="","",ABS(L3460))</f>
        <v/>
      </c>
      <c r="N3460" t="n">
        <v>0.8</v>
      </c>
      <c r="O3460" t="n">
        <v>1</v>
      </c>
      <c r="P3460" t="n">
        <v>0.8553326293558606</v>
      </c>
      <c r="Q3460" t="n">
        <v>0.9944781320039074</v>
      </c>
      <c r="R3460" t="n">
        <v>0.1309112015379717</v>
      </c>
      <c r="S3460" t="n">
        <v>0.9999923551912259</v>
      </c>
      <c r="T3460" t="n">
        <v>0.9951977830682215</v>
      </c>
      <c r="U3460" t="n">
        <v>0.06958918479753951</v>
      </c>
      <c r="V3460" t="n">
        <v>0.6136792448495225</v>
      </c>
      <c r="W3460" t="n">
        <v>0.305049527853146</v>
      </c>
      <c r="X3460" t="n">
        <v>0.8226948487128547</v>
      </c>
    </row>
    <row r="3461">
      <c r="A3461" t="inlineStr">
        <is>
          <t>3516853</t>
        </is>
      </c>
      <c r="B3461" t="inlineStr">
        <is>
          <t>Gavião Peixoto</t>
        </is>
      </c>
      <c r="C3461" t="inlineStr">
        <is>
          <t>SP</t>
        </is>
      </c>
      <c r="D3461" t="inlineStr">
        <is>
          <t>REGIÃO SUDESTE</t>
        </is>
      </c>
      <c r="E3461" s="70">
        <f>SUMPRODUCT(N3461:Q3461,PAINEL_PESOS!$C$16:$C$19)</f>
        <v/>
      </c>
      <c r="F3461" s="70">
        <f>SUMPRODUCT(R3461:T3461,PAINEL_PESOS!$C$21:$C$23)</f>
        <v/>
      </c>
      <c r="G3461" s="70">
        <f>SUMPRODUCT(U3461:V3461,PAINEL_PESOS!$C$25:$C$26)</f>
        <v/>
      </c>
      <c r="H3461" s="70">
        <f>SUMPRODUCT(W3461:X3461,PAINEL_PESOS!$C$28:$C$29)</f>
        <v/>
      </c>
      <c r="I3461" s="70" t="n">
        <v>0.9983489582594224</v>
      </c>
      <c r="J3461" s="70" t="n">
        <v>0.6483298776472338</v>
      </c>
      <c r="K3461" s="71">
        <f>IF(NOT(AND(PAINEL_PESOS!$D$12="OK - 100%",PAINEL_PESOS!$F$20="OK - 100%",PAINEL_PESOS!$F$24="OK - 100%",PAINEL_PESOS!$F$27="OK - 100%",PAINEL_PESOS!$F$30="OK - 100%")),"", (E3461*PAINEL_PESOS!$B$7+F3461*PAINEL_PESOS!$B$8+G3461*PAINEL_PESOS!$B$9+H3461*PAINEL_PESOS!$B$10)*I3461)</f>
        <v/>
      </c>
      <c r="L3461" s="71">
        <f>IF(K3461="","",K3461-J3461)</f>
        <v/>
      </c>
      <c r="M3461" s="71">
        <f>IF(L3461="","",ABS(L3461))</f>
        <v/>
      </c>
      <c r="N3461" t="n">
        <v>1</v>
      </c>
      <c r="O3461" t="n">
        <v>1</v>
      </c>
      <c r="P3461" t="n">
        <v>0.4720168954593453</v>
      </c>
      <c r="Q3461" t="n">
        <v>0.9918217828279479</v>
      </c>
      <c r="R3461" t="n">
        <v>0.3970818930269902</v>
      </c>
      <c r="S3461" t="n">
        <v>0.99532808981298</v>
      </c>
      <c r="T3461" t="n">
        <v>0.9996977712454148</v>
      </c>
      <c r="U3461" t="n">
        <v>0.1403226556002607</v>
      </c>
      <c r="V3461" t="n">
        <v>0.6447139469805766</v>
      </c>
      <c r="W3461" t="n">
        <v>0.236558971845812</v>
      </c>
      <c r="X3461" t="n">
        <v>0.8469631242437512</v>
      </c>
    </row>
    <row r="3462">
      <c r="A3462" t="inlineStr">
        <is>
          <t>3516903</t>
        </is>
      </c>
      <c r="B3462" t="inlineStr">
        <is>
          <t>General Salgado</t>
        </is>
      </c>
      <c r="C3462" t="inlineStr">
        <is>
          <t>SP</t>
        </is>
      </c>
      <c r="D3462" t="inlineStr">
        <is>
          <t>REGIÃO SUDESTE</t>
        </is>
      </c>
      <c r="E3462" s="70">
        <f>SUMPRODUCT(N3462:Q3462,PAINEL_PESOS!$C$16:$C$19)</f>
        <v/>
      </c>
      <c r="F3462" s="70">
        <f>SUMPRODUCT(R3462:T3462,PAINEL_PESOS!$C$21:$C$23)</f>
        <v/>
      </c>
      <c r="G3462" s="70">
        <f>SUMPRODUCT(U3462:V3462,PAINEL_PESOS!$C$25:$C$26)</f>
        <v/>
      </c>
      <c r="H3462" s="70">
        <f>SUMPRODUCT(W3462:X3462,PAINEL_PESOS!$C$28:$C$29)</f>
        <v/>
      </c>
      <c r="I3462" s="70" t="n">
        <v>0.9985694904185967</v>
      </c>
      <c r="J3462" s="70" t="n">
        <v>0.6483993285415869</v>
      </c>
      <c r="K3462" s="71">
        <f>IF(NOT(AND(PAINEL_PESOS!$D$12="OK - 100%",PAINEL_PESOS!$F$20="OK - 100%",PAINEL_PESOS!$F$24="OK - 100%",PAINEL_PESOS!$F$27="OK - 100%",PAINEL_PESOS!$F$30="OK - 100%")),"", (E3462*PAINEL_PESOS!$B$7+F3462*PAINEL_PESOS!$B$8+G3462*PAINEL_PESOS!$B$9+H3462*PAINEL_PESOS!$B$10)*I3462)</f>
        <v/>
      </c>
      <c r="L3462" s="71">
        <f>IF(K3462="","",K3462-J3462)</f>
        <v/>
      </c>
      <c r="M3462" s="71">
        <f>IF(L3462="","",ABS(L3462))</f>
        <v/>
      </c>
      <c r="N3462" t="n">
        <v>1</v>
      </c>
      <c r="O3462" t="n">
        <v>1</v>
      </c>
      <c r="P3462" t="n">
        <v>0.8688489968321014</v>
      </c>
      <c r="Q3462" t="n">
        <v>0.9957834019378352</v>
      </c>
      <c r="R3462" t="n">
        <v>0.2464456509398981</v>
      </c>
      <c r="S3462" t="n">
        <v>0.999956241299179</v>
      </c>
      <c r="T3462" t="n">
        <v>0.9958394556157998</v>
      </c>
      <c r="U3462" t="n">
        <v>0.079990009892174</v>
      </c>
      <c r="V3462" t="n">
        <v>0.6229470046015675</v>
      </c>
      <c r="W3462" t="n">
        <v>0.2004291799698968</v>
      </c>
      <c r="X3462" t="n">
        <v>0.864115630925818</v>
      </c>
    </row>
    <row r="3463">
      <c r="A3463" t="inlineStr">
        <is>
          <t>3517000</t>
        </is>
      </c>
      <c r="B3463" t="inlineStr">
        <is>
          <t>Getulina</t>
        </is>
      </c>
      <c r="C3463" t="inlineStr">
        <is>
          <t>SP</t>
        </is>
      </c>
      <c r="D3463" t="inlineStr">
        <is>
          <t>REGIÃO SUDESTE</t>
        </is>
      </c>
      <c r="E3463" s="70">
        <f>SUMPRODUCT(N3463:Q3463,PAINEL_PESOS!$C$16:$C$19)</f>
        <v/>
      </c>
      <c r="F3463" s="70">
        <f>SUMPRODUCT(R3463:T3463,PAINEL_PESOS!$C$21:$C$23)</f>
        <v/>
      </c>
      <c r="G3463" s="70">
        <f>SUMPRODUCT(U3463:V3463,PAINEL_PESOS!$C$25:$C$26)</f>
        <v/>
      </c>
      <c r="H3463" s="70">
        <f>SUMPRODUCT(W3463:X3463,PAINEL_PESOS!$C$28:$C$29)</f>
        <v/>
      </c>
      <c r="I3463" s="70" t="n">
        <v>0.9981807482778654</v>
      </c>
      <c r="J3463" s="70" t="n">
        <v>0.6672031247001063</v>
      </c>
      <c r="K3463" s="71">
        <f>IF(NOT(AND(PAINEL_PESOS!$D$12="OK - 100%",PAINEL_PESOS!$F$20="OK - 100%",PAINEL_PESOS!$F$24="OK - 100%",PAINEL_PESOS!$F$27="OK - 100%",PAINEL_PESOS!$F$30="OK - 100%")),"", (E3463*PAINEL_PESOS!$B$7+F3463*PAINEL_PESOS!$B$8+G3463*PAINEL_PESOS!$B$9+H3463*PAINEL_PESOS!$B$10)*I3463)</f>
        <v/>
      </c>
      <c r="L3463" s="71">
        <f>IF(K3463="","",K3463-J3463)</f>
        <v/>
      </c>
      <c r="M3463" s="71">
        <f>IF(L3463="","",ABS(L3463))</f>
        <v/>
      </c>
      <c r="N3463" t="n">
        <v>1</v>
      </c>
      <c r="O3463" t="n">
        <v>1</v>
      </c>
      <c r="P3463" t="n">
        <v>0.9295670538542766</v>
      </c>
      <c r="Q3463" t="n">
        <v>0.9948604884524203</v>
      </c>
      <c r="R3463" t="n">
        <v>0.2233506671402146</v>
      </c>
      <c r="S3463" t="n">
        <v>0.9999371366360009</v>
      </c>
      <c r="T3463" t="n">
        <v>0.994537206262722</v>
      </c>
      <c r="U3463" t="n">
        <v>0.0760688916934928</v>
      </c>
      <c r="V3463" t="n">
        <v>0.5678388955170884</v>
      </c>
      <c r="W3463" t="n">
        <v>0.4115456645344222</v>
      </c>
      <c r="X3463" t="n">
        <v>0.8511359494897778</v>
      </c>
    </row>
    <row r="3464">
      <c r="A3464" t="inlineStr">
        <is>
          <t>3517109</t>
        </is>
      </c>
      <c r="B3464" t="inlineStr">
        <is>
          <t>Glicério</t>
        </is>
      </c>
      <c r="C3464" t="inlineStr">
        <is>
          <t>SP</t>
        </is>
      </c>
      <c r="D3464" t="inlineStr">
        <is>
          <t>REGIÃO SUDESTE</t>
        </is>
      </c>
      <c r="E3464" s="70">
        <f>SUMPRODUCT(N3464:Q3464,PAINEL_PESOS!$C$16:$C$19)</f>
        <v/>
      </c>
      <c r="F3464" s="70">
        <f>SUMPRODUCT(R3464:T3464,PAINEL_PESOS!$C$21:$C$23)</f>
        <v/>
      </c>
      <c r="G3464" s="70">
        <f>SUMPRODUCT(U3464:V3464,PAINEL_PESOS!$C$25:$C$26)</f>
        <v/>
      </c>
      <c r="H3464" s="70">
        <f>SUMPRODUCT(W3464:X3464,PAINEL_PESOS!$C$28:$C$29)</f>
        <v/>
      </c>
      <c r="I3464" s="70" t="n">
        <v>0.982686148119111</v>
      </c>
      <c r="J3464" s="70" t="n">
        <v>0.6138327507669429</v>
      </c>
      <c r="K3464" s="71">
        <f>IF(NOT(AND(PAINEL_PESOS!$D$12="OK - 100%",PAINEL_PESOS!$F$20="OK - 100%",PAINEL_PESOS!$F$24="OK - 100%",PAINEL_PESOS!$F$27="OK - 100%",PAINEL_PESOS!$F$30="OK - 100%")),"", (E3464*PAINEL_PESOS!$B$7+F3464*PAINEL_PESOS!$B$8+G3464*PAINEL_PESOS!$B$9+H3464*PAINEL_PESOS!$B$10)*I3464)</f>
        <v/>
      </c>
      <c r="L3464" s="71">
        <f>IF(K3464="","",K3464-J3464)</f>
        <v/>
      </c>
      <c r="M3464" s="71">
        <f>IF(L3464="","",ABS(L3464))</f>
        <v/>
      </c>
      <c r="N3464" t="n">
        <v>0.6</v>
      </c>
      <c r="O3464" t="n">
        <v>1</v>
      </c>
      <c r="P3464" t="n">
        <v>0.8141499472016895</v>
      </c>
      <c r="Q3464" t="n">
        <v>0.9946504983259697</v>
      </c>
      <c r="R3464" t="n">
        <v>0.1885747850689506</v>
      </c>
      <c r="S3464" t="n">
        <v>0.9964814816348037</v>
      </c>
      <c r="T3464" t="n">
        <v>0.9165505050642353</v>
      </c>
      <c r="U3464" t="n">
        <v>0.06958918479753951</v>
      </c>
      <c r="V3464" t="n">
        <v>0.6943775181701936</v>
      </c>
      <c r="W3464" t="n">
        <v>0.305049527853146</v>
      </c>
      <c r="X3464" t="n">
        <v>0.8226948487128547</v>
      </c>
    </row>
    <row r="3465">
      <c r="A3465" t="inlineStr">
        <is>
          <t>3517208</t>
        </is>
      </c>
      <c r="B3465" t="inlineStr">
        <is>
          <t>Guaiçara</t>
        </is>
      </c>
      <c r="C3465" t="inlineStr">
        <is>
          <t>SP</t>
        </is>
      </c>
      <c r="D3465" t="inlineStr">
        <is>
          <t>REGIÃO SUDESTE</t>
        </is>
      </c>
      <c r="E3465" s="70">
        <f>SUMPRODUCT(N3465:Q3465,PAINEL_PESOS!$C$16:$C$19)</f>
        <v/>
      </c>
      <c r="F3465" s="70">
        <f>SUMPRODUCT(R3465:T3465,PAINEL_PESOS!$C$21:$C$23)</f>
        <v/>
      </c>
      <c r="G3465" s="70">
        <f>SUMPRODUCT(U3465:V3465,PAINEL_PESOS!$C$25:$C$26)</f>
        <v/>
      </c>
      <c r="H3465" s="70">
        <f>SUMPRODUCT(W3465:X3465,PAINEL_PESOS!$C$28:$C$29)</f>
        <v/>
      </c>
      <c r="I3465" s="70" t="n">
        <v>0.9874591533342937</v>
      </c>
      <c r="J3465" s="70" t="n">
        <v>0.6344257430892812</v>
      </c>
      <c r="K3465" s="71">
        <f>IF(NOT(AND(PAINEL_PESOS!$D$12="OK - 100%",PAINEL_PESOS!$F$20="OK - 100%",PAINEL_PESOS!$F$24="OK - 100%",PAINEL_PESOS!$F$27="OK - 100%",PAINEL_PESOS!$F$30="OK - 100%")),"", (E3465*PAINEL_PESOS!$B$7+F3465*PAINEL_PESOS!$B$8+G3465*PAINEL_PESOS!$B$9+H3465*PAINEL_PESOS!$B$10)*I3465)</f>
        <v/>
      </c>
      <c r="L3465" s="71">
        <f>IF(K3465="","",K3465-J3465)</f>
        <v/>
      </c>
      <c r="M3465" s="71">
        <f>IF(L3465="","",ABS(L3465))</f>
        <v/>
      </c>
      <c r="N3465" t="n">
        <v>1</v>
      </c>
      <c r="O3465" t="n">
        <v>1</v>
      </c>
      <c r="P3465" t="n">
        <v>0.9019007391763464</v>
      </c>
      <c r="Q3465" t="n">
        <v>0.9870757413584905</v>
      </c>
      <c r="R3465" t="n">
        <v>0.2355973738730702</v>
      </c>
      <c r="S3465" t="n">
        <v>0.9959986920445436</v>
      </c>
      <c r="T3465" t="n">
        <v>0.9462290567779915</v>
      </c>
      <c r="U3465" t="n">
        <v>0.0702751577299766</v>
      </c>
      <c r="V3465" t="n">
        <v>0.5311878988924967</v>
      </c>
      <c r="W3465" t="n">
        <v>0.3163237210142748</v>
      </c>
      <c r="X3465" t="n">
        <v>0.8257057604122512</v>
      </c>
    </row>
    <row r="3466">
      <c r="A3466" t="inlineStr">
        <is>
          <t>3517307</t>
        </is>
      </c>
      <c r="B3466" t="inlineStr">
        <is>
          <t>Guaimbê</t>
        </is>
      </c>
      <c r="C3466" t="inlineStr">
        <is>
          <t>SP</t>
        </is>
      </c>
      <c r="D3466" t="inlineStr">
        <is>
          <t>REGIÃO SUDESTE</t>
        </is>
      </c>
      <c r="E3466" s="70">
        <f>SUMPRODUCT(N3466:Q3466,PAINEL_PESOS!$C$16:$C$19)</f>
        <v/>
      </c>
      <c r="F3466" s="70">
        <f>SUMPRODUCT(R3466:T3466,PAINEL_PESOS!$C$21:$C$23)</f>
        <v/>
      </c>
      <c r="G3466" s="70">
        <f>SUMPRODUCT(U3466:V3466,PAINEL_PESOS!$C$25:$C$26)</f>
        <v/>
      </c>
      <c r="H3466" s="70">
        <f>SUMPRODUCT(W3466:X3466,PAINEL_PESOS!$C$28:$C$29)</f>
        <v/>
      </c>
      <c r="I3466" s="70" t="n">
        <v>0.9984527881126873</v>
      </c>
      <c r="J3466" s="70" t="n">
        <v>0.6695035161284955</v>
      </c>
      <c r="K3466" s="71">
        <f>IF(NOT(AND(PAINEL_PESOS!$D$12="OK - 100%",PAINEL_PESOS!$F$20="OK - 100%",PAINEL_PESOS!$F$24="OK - 100%",PAINEL_PESOS!$F$27="OK - 100%",PAINEL_PESOS!$F$30="OK - 100%")),"", (E3466*PAINEL_PESOS!$B$7+F3466*PAINEL_PESOS!$B$8+G3466*PAINEL_PESOS!$B$9+H3466*PAINEL_PESOS!$B$10)*I3466)</f>
        <v/>
      </c>
      <c r="L3466" s="71">
        <f>IF(K3466="","",K3466-J3466)</f>
        <v/>
      </c>
      <c r="M3466" s="71">
        <f>IF(L3466="","",ABS(L3466))</f>
        <v/>
      </c>
      <c r="N3466" t="n">
        <v>1</v>
      </c>
      <c r="O3466" t="n">
        <v>1</v>
      </c>
      <c r="P3466" t="n">
        <v>0.9933474128827876</v>
      </c>
      <c r="Q3466" t="n">
        <v>0.9940550306311937</v>
      </c>
      <c r="R3466" t="n">
        <v>0.2963652418667341</v>
      </c>
      <c r="S3466" t="n">
        <v>1</v>
      </c>
      <c r="T3466" t="n">
        <v>0.9965188369457433</v>
      </c>
      <c r="U3466" t="n">
        <v>0.0760688916934928</v>
      </c>
      <c r="V3466" t="n">
        <v>0.5032867675430549</v>
      </c>
      <c r="W3466" t="n">
        <v>0.4115456645344222</v>
      </c>
      <c r="X3466" t="n">
        <v>0.8511359494897778</v>
      </c>
    </row>
    <row r="3467">
      <c r="A3467" t="inlineStr">
        <is>
          <t>3517406</t>
        </is>
      </c>
      <c r="B3467" t="inlineStr">
        <is>
          <t>Guaíra</t>
        </is>
      </c>
      <c r="C3467" t="inlineStr">
        <is>
          <t>SP</t>
        </is>
      </c>
      <c r="D3467" t="inlineStr">
        <is>
          <t>REGIÃO SUDESTE</t>
        </is>
      </c>
      <c r="E3467" s="70">
        <f>SUMPRODUCT(N3467:Q3467,PAINEL_PESOS!$C$16:$C$19)</f>
        <v/>
      </c>
      <c r="F3467" s="70">
        <f>SUMPRODUCT(R3467:T3467,PAINEL_PESOS!$C$21:$C$23)</f>
        <v/>
      </c>
      <c r="G3467" s="70">
        <f>SUMPRODUCT(U3467:V3467,PAINEL_PESOS!$C$25:$C$26)</f>
        <v/>
      </c>
      <c r="H3467" s="70">
        <f>SUMPRODUCT(W3467:X3467,PAINEL_PESOS!$C$28:$C$29)</f>
        <v/>
      </c>
      <c r="I3467" s="70" t="n">
        <v>0.972172253455619</v>
      </c>
      <c r="J3467" s="70" t="n">
        <v>0.5696006559056246</v>
      </c>
      <c r="K3467" s="71">
        <f>IF(NOT(AND(PAINEL_PESOS!$D$12="OK - 100%",PAINEL_PESOS!$F$20="OK - 100%",PAINEL_PESOS!$F$24="OK - 100%",PAINEL_PESOS!$F$27="OK - 100%",PAINEL_PESOS!$F$30="OK - 100%")),"", (E3467*PAINEL_PESOS!$B$7+F3467*PAINEL_PESOS!$B$8+G3467*PAINEL_PESOS!$B$9+H3467*PAINEL_PESOS!$B$10)*I3467)</f>
        <v/>
      </c>
      <c r="L3467" s="71">
        <f>IF(K3467="","",K3467-J3467)</f>
        <v/>
      </c>
      <c r="M3467" s="71">
        <f>IF(L3467="","",ABS(L3467))</f>
        <v/>
      </c>
      <c r="N3467" t="n">
        <v>1</v>
      </c>
      <c r="O3467" t="n">
        <v>1</v>
      </c>
      <c r="P3467" t="n">
        <v>0.6816261879619853</v>
      </c>
      <c r="Q3467" t="n">
        <v>0.9903429621026119</v>
      </c>
      <c r="R3467" t="n">
        <v>0.4555171156608062</v>
      </c>
      <c r="S3467" t="n">
        <v>0.8614853052159636</v>
      </c>
      <c r="T3467" t="n">
        <v>0.9154814969800434</v>
      </c>
      <c r="U3467" t="n">
        <v>0.1522174032086028</v>
      </c>
      <c r="V3467" t="n">
        <v>0.1712647190930111</v>
      </c>
      <c r="W3467" t="n">
        <v>0.1866531006204941</v>
      </c>
      <c r="X3467" t="n">
        <v>0.852798180527867</v>
      </c>
    </row>
    <row r="3468">
      <c r="A3468" t="inlineStr">
        <is>
          <t>3517505</t>
        </is>
      </c>
      <c r="B3468" t="inlineStr">
        <is>
          <t>Guapiaçu</t>
        </is>
      </c>
      <c r="C3468" t="inlineStr">
        <is>
          <t>SP</t>
        </is>
      </c>
      <c r="D3468" t="inlineStr">
        <is>
          <t>REGIÃO SUDESTE</t>
        </is>
      </c>
      <c r="E3468" s="70">
        <f>SUMPRODUCT(N3468:Q3468,PAINEL_PESOS!$C$16:$C$19)</f>
        <v/>
      </c>
      <c r="F3468" s="70">
        <f>SUMPRODUCT(R3468:T3468,PAINEL_PESOS!$C$21:$C$23)</f>
        <v/>
      </c>
      <c r="G3468" s="70">
        <f>SUMPRODUCT(U3468:V3468,PAINEL_PESOS!$C$25:$C$26)</f>
        <v/>
      </c>
      <c r="H3468" s="70">
        <f>SUMPRODUCT(W3468:X3468,PAINEL_PESOS!$C$28:$C$29)</f>
        <v/>
      </c>
      <c r="I3468" s="70" t="n">
        <v>0.9943038385937343</v>
      </c>
      <c r="J3468" s="70" t="n">
        <v>0.613871956151554</v>
      </c>
      <c r="K3468" s="71">
        <f>IF(NOT(AND(PAINEL_PESOS!$D$12="OK - 100%",PAINEL_PESOS!$F$20="OK - 100%",PAINEL_PESOS!$F$24="OK - 100%",PAINEL_PESOS!$F$27="OK - 100%",PAINEL_PESOS!$F$30="OK - 100%")),"", (E3468*PAINEL_PESOS!$B$7+F3468*PAINEL_PESOS!$B$8+G3468*PAINEL_PESOS!$B$9+H3468*PAINEL_PESOS!$B$10)*I3468)</f>
        <v/>
      </c>
      <c r="L3468" s="71">
        <f>IF(K3468="","",K3468-J3468)</f>
        <v/>
      </c>
      <c r="M3468" s="71">
        <f>IF(L3468="","",ABS(L3468))</f>
        <v/>
      </c>
      <c r="N3468" t="n">
        <v>1</v>
      </c>
      <c r="O3468" t="n">
        <v>0.9923999999999999</v>
      </c>
      <c r="P3468" t="n">
        <v>0.6526927138331573</v>
      </c>
      <c r="Q3468" t="n">
        <v>0.982083072079438</v>
      </c>
      <c r="R3468" t="n">
        <v>0.3571238341428491</v>
      </c>
      <c r="S3468" t="n">
        <v>0.9802526720888752</v>
      </c>
      <c r="T3468" t="n">
        <v>0.9924246061545531</v>
      </c>
      <c r="U3468" t="n">
        <v>0.0841194316610773</v>
      </c>
      <c r="V3468" t="n">
        <v>0.4494658545402744</v>
      </c>
      <c r="W3468" t="n">
        <v>0.1518726922389218</v>
      </c>
      <c r="X3468" t="n">
        <v>0.8868630017940436</v>
      </c>
    </row>
    <row r="3469">
      <c r="A3469" t="inlineStr">
        <is>
          <t>3517604</t>
        </is>
      </c>
      <c r="B3469" t="inlineStr">
        <is>
          <t>Guapiara</t>
        </is>
      </c>
      <c r="C3469" t="inlineStr">
        <is>
          <t>SP</t>
        </is>
      </c>
      <c r="D3469" t="inlineStr">
        <is>
          <t>REGIÃO SUDESTE</t>
        </is>
      </c>
      <c r="E3469" s="70">
        <f>SUMPRODUCT(N3469:Q3469,PAINEL_PESOS!$C$16:$C$19)</f>
        <v/>
      </c>
      <c r="F3469" s="70">
        <f>SUMPRODUCT(R3469:T3469,PAINEL_PESOS!$C$21:$C$23)</f>
        <v/>
      </c>
      <c r="G3469" s="70">
        <f>SUMPRODUCT(U3469:V3469,PAINEL_PESOS!$C$25:$C$26)</f>
        <v/>
      </c>
      <c r="H3469" s="70">
        <f>SUMPRODUCT(W3469:X3469,PAINEL_PESOS!$C$28:$C$29)</f>
        <v/>
      </c>
      <c r="I3469" s="70" t="n">
        <v>0.9920686052047926</v>
      </c>
      <c r="J3469" s="70" t="n">
        <v>0.6864676700397702</v>
      </c>
      <c r="K3469" s="71">
        <f>IF(NOT(AND(PAINEL_PESOS!$D$12="OK - 100%",PAINEL_PESOS!$F$20="OK - 100%",PAINEL_PESOS!$F$24="OK - 100%",PAINEL_PESOS!$F$27="OK - 100%",PAINEL_PESOS!$F$30="OK - 100%")),"", (E3469*PAINEL_PESOS!$B$7+F3469*PAINEL_PESOS!$B$8+G3469*PAINEL_PESOS!$B$9+H3469*PAINEL_PESOS!$B$10)*I3469)</f>
        <v/>
      </c>
      <c r="L3469" s="71">
        <f>IF(K3469="","",K3469-J3469)</f>
        <v/>
      </c>
      <c r="M3469" s="71">
        <f>IF(L3469="","",ABS(L3469))</f>
        <v/>
      </c>
      <c r="N3469" t="n">
        <v>1</v>
      </c>
      <c r="O3469" t="n">
        <v>0.9964</v>
      </c>
      <c r="P3469" t="n">
        <v>0.6888067581837382</v>
      </c>
      <c r="Q3469" t="n">
        <v>0.9931888947303126</v>
      </c>
      <c r="R3469" t="n">
        <v>0.294996932815046</v>
      </c>
      <c r="S3469" t="n">
        <v>0.9969074442861062</v>
      </c>
      <c r="T3469" t="n">
        <v>0.9663674785450056</v>
      </c>
      <c r="U3469" t="n">
        <v>0.2427640416337139</v>
      </c>
      <c r="V3469" t="n">
        <v>0.7127798051700556</v>
      </c>
      <c r="W3469" t="n">
        <v>0.4042460882111717</v>
      </c>
      <c r="X3469" t="n">
        <v>0.8311444283175408</v>
      </c>
    </row>
    <row r="3470">
      <c r="A3470" t="inlineStr">
        <is>
          <t>3517703</t>
        </is>
      </c>
      <c r="B3470" t="inlineStr">
        <is>
          <t>Guará</t>
        </is>
      </c>
      <c r="C3470" t="inlineStr">
        <is>
          <t>SP</t>
        </is>
      </c>
      <c r="D3470" t="inlineStr">
        <is>
          <t>REGIÃO SUDESTE</t>
        </is>
      </c>
      <c r="E3470" s="70">
        <f>SUMPRODUCT(N3470:Q3470,PAINEL_PESOS!$C$16:$C$19)</f>
        <v/>
      </c>
      <c r="F3470" s="70">
        <f>SUMPRODUCT(R3470:T3470,PAINEL_PESOS!$C$21:$C$23)</f>
        <v/>
      </c>
      <c r="G3470" s="70">
        <f>SUMPRODUCT(U3470:V3470,PAINEL_PESOS!$C$25:$C$26)</f>
        <v/>
      </c>
      <c r="H3470" s="70">
        <f>SUMPRODUCT(W3470:X3470,PAINEL_PESOS!$C$28:$C$29)</f>
        <v/>
      </c>
      <c r="I3470" s="70" t="n">
        <v>0.9963279179187883</v>
      </c>
      <c r="J3470" s="70" t="n">
        <v>0.6525094771083746</v>
      </c>
      <c r="K3470" s="71">
        <f>IF(NOT(AND(PAINEL_PESOS!$D$12="OK - 100%",PAINEL_PESOS!$F$20="OK - 100%",PAINEL_PESOS!$F$24="OK - 100%",PAINEL_PESOS!$F$27="OK - 100%",PAINEL_PESOS!$F$30="OK - 100%")),"", (E3470*PAINEL_PESOS!$B$7+F3470*PAINEL_PESOS!$B$8+G3470*PAINEL_PESOS!$B$9+H3470*PAINEL_PESOS!$B$10)*I3470)</f>
        <v/>
      </c>
      <c r="L3470" s="71">
        <f>IF(K3470="","",K3470-J3470)</f>
        <v/>
      </c>
      <c r="M3470" s="71">
        <f>IF(L3470="","",ABS(L3470))</f>
        <v/>
      </c>
      <c r="N3470" t="n">
        <v>1</v>
      </c>
      <c r="O3470" t="n">
        <v>1</v>
      </c>
      <c r="P3470" t="n">
        <v>0.5848996832101372</v>
      </c>
      <c r="Q3470" t="n">
        <v>0.9864739097232973</v>
      </c>
      <c r="R3470" t="n">
        <v>0.3305692445128894</v>
      </c>
      <c r="S3470" t="n">
        <v>0.9995145639359447</v>
      </c>
      <c r="T3470" t="n">
        <v>0.9915873789202825</v>
      </c>
      <c r="U3470" t="n">
        <v>0.1704354421967199</v>
      </c>
      <c r="V3470" t="n">
        <v>0.6747429108658938</v>
      </c>
      <c r="W3470" t="n">
        <v>0.1939380360596432</v>
      </c>
      <c r="X3470" t="n">
        <v>0.8667310344706742</v>
      </c>
    </row>
    <row r="3471">
      <c r="A3471" t="inlineStr">
        <is>
          <t>3517802</t>
        </is>
      </c>
      <c r="B3471" t="inlineStr">
        <is>
          <t>Guaraçaí</t>
        </is>
      </c>
      <c r="C3471" t="inlineStr">
        <is>
          <t>SP</t>
        </is>
      </c>
      <c r="D3471" t="inlineStr">
        <is>
          <t>REGIÃO SUDESTE</t>
        </is>
      </c>
      <c r="E3471" s="70">
        <f>SUMPRODUCT(N3471:Q3471,PAINEL_PESOS!$C$16:$C$19)</f>
        <v/>
      </c>
      <c r="F3471" s="70">
        <f>SUMPRODUCT(R3471:T3471,PAINEL_PESOS!$C$21:$C$23)</f>
        <v/>
      </c>
      <c r="G3471" s="70">
        <f>SUMPRODUCT(U3471:V3471,PAINEL_PESOS!$C$25:$C$26)</f>
        <v/>
      </c>
      <c r="H3471" s="70">
        <f>SUMPRODUCT(W3471:X3471,PAINEL_PESOS!$C$28:$C$29)</f>
        <v/>
      </c>
      <c r="I3471" s="70" t="n">
        <v>0.9987385997658337</v>
      </c>
      <c r="J3471" s="70" t="n">
        <v>0.6320354301216538</v>
      </c>
      <c r="K3471" s="71">
        <f>IF(NOT(AND(PAINEL_PESOS!$D$12="OK - 100%",PAINEL_PESOS!$F$20="OK - 100%",PAINEL_PESOS!$F$24="OK - 100%",PAINEL_PESOS!$F$27="OK - 100%",PAINEL_PESOS!$F$30="OK - 100%")),"", (E3471*PAINEL_PESOS!$B$7+F3471*PAINEL_PESOS!$B$8+G3471*PAINEL_PESOS!$B$9+H3471*PAINEL_PESOS!$B$10)*I3471)</f>
        <v/>
      </c>
      <c r="L3471" s="71">
        <f>IF(K3471="","",K3471-J3471)</f>
        <v/>
      </c>
      <c r="M3471" s="71">
        <f>IF(L3471="","",ABS(L3471))</f>
        <v/>
      </c>
      <c r="N3471" t="n">
        <v>1</v>
      </c>
      <c r="O3471" t="n">
        <v>1</v>
      </c>
      <c r="P3471" t="n">
        <v>0.7969376979936642</v>
      </c>
      <c r="Q3471" t="n">
        <v>0.9973687290855155</v>
      </c>
      <c r="R3471" t="n">
        <v>0.2530764108569148</v>
      </c>
      <c r="S3471" t="n">
        <v>0.999403010265538</v>
      </c>
      <c r="T3471" t="n">
        <v>0.9957665007986369</v>
      </c>
      <c r="U3471" t="n">
        <v>0.076561142821194</v>
      </c>
      <c r="V3471" t="n">
        <v>0.3841508128645477</v>
      </c>
      <c r="W3471" t="n">
        <v>0.3601185935313762</v>
      </c>
      <c r="X3471" t="n">
        <v>0.8458551160870164</v>
      </c>
    </row>
    <row r="3472">
      <c r="A3472" t="inlineStr">
        <is>
          <t>3517901</t>
        </is>
      </c>
      <c r="B3472" t="inlineStr">
        <is>
          <t>Guaraci</t>
        </is>
      </c>
      <c r="C3472" t="inlineStr">
        <is>
          <t>SP</t>
        </is>
      </c>
      <c r="D3472" t="inlineStr">
        <is>
          <t>REGIÃO SUDESTE</t>
        </is>
      </c>
      <c r="E3472" s="70">
        <f>SUMPRODUCT(N3472:Q3472,PAINEL_PESOS!$C$16:$C$19)</f>
        <v/>
      </c>
      <c r="F3472" s="70">
        <f>SUMPRODUCT(R3472:T3472,PAINEL_PESOS!$C$21:$C$23)</f>
        <v/>
      </c>
      <c r="G3472" s="70">
        <f>SUMPRODUCT(U3472:V3472,PAINEL_PESOS!$C$25:$C$26)</f>
        <v/>
      </c>
      <c r="H3472" s="70">
        <f>SUMPRODUCT(W3472:X3472,PAINEL_PESOS!$C$28:$C$29)</f>
        <v/>
      </c>
      <c r="I3472" s="70" t="n">
        <v>0.9942726518796591</v>
      </c>
      <c r="J3472" s="70" t="n">
        <v>0.6078429872329869</v>
      </c>
      <c r="K3472" s="71">
        <f>IF(NOT(AND(PAINEL_PESOS!$D$12="OK - 100%",PAINEL_PESOS!$F$20="OK - 100%",PAINEL_PESOS!$F$24="OK - 100%",PAINEL_PESOS!$F$27="OK - 100%",PAINEL_PESOS!$F$30="OK - 100%")),"", (E3472*PAINEL_PESOS!$B$7+F3472*PAINEL_PESOS!$B$8+G3472*PAINEL_PESOS!$B$9+H3472*PAINEL_PESOS!$B$10)*I3472)</f>
        <v/>
      </c>
      <c r="L3472" s="71">
        <f>IF(K3472="","",K3472-J3472)</f>
        <v/>
      </c>
      <c r="M3472" s="71">
        <f>IF(L3472="","",ABS(L3472))</f>
        <v/>
      </c>
      <c r="N3472" t="n">
        <v>0.6</v>
      </c>
      <c r="O3472" t="n">
        <v>1</v>
      </c>
      <c r="P3472" t="n">
        <v>0.8506863780359029</v>
      </c>
      <c r="Q3472" t="n">
        <v>0.9960439063602134</v>
      </c>
      <c r="R3472" t="n">
        <v>0.3063634097108314</v>
      </c>
      <c r="S3472" t="n">
        <v>0.9641356678335876</v>
      </c>
      <c r="T3472" t="n">
        <v>0.9889644919678559</v>
      </c>
      <c r="U3472" t="n">
        <v>0.1162146616985805</v>
      </c>
      <c r="V3472" t="n">
        <v>0.52814601227934</v>
      </c>
      <c r="W3472" t="n">
        <v>0.1036817612967539</v>
      </c>
      <c r="X3472" t="n">
        <v>0.9130383302428132</v>
      </c>
    </row>
    <row r="3473">
      <c r="A3473" t="inlineStr">
        <is>
          <t>3518008</t>
        </is>
      </c>
      <c r="B3473" t="inlineStr">
        <is>
          <t>Guarani d'Oeste</t>
        </is>
      </c>
      <c r="C3473" t="inlineStr">
        <is>
          <t>SP</t>
        </is>
      </c>
      <c r="D3473" t="inlineStr">
        <is>
          <t>REGIÃO SUDESTE</t>
        </is>
      </c>
      <c r="E3473" s="70">
        <f>SUMPRODUCT(N3473:Q3473,PAINEL_PESOS!$C$16:$C$19)</f>
        <v/>
      </c>
      <c r="F3473" s="70">
        <f>SUMPRODUCT(R3473:T3473,PAINEL_PESOS!$C$21:$C$23)</f>
        <v/>
      </c>
      <c r="G3473" s="70">
        <f>SUMPRODUCT(U3473:V3473,PAINEL_PESOS!$C$25:$C$26)</f>
        <v/>
      </c>
      <c r="H3473" s="70">
        <f>SUMPRODUCT(W3473:X3473,PAINEL_PESOS!$C$28:$C$29)</f>
        <v/>
      </c>
      <c r="I3473" s="70" t="n">
        <v>0.9965398245168031</v>
      </c>
      <c r="J3473" s="70" t="n">
        <v>0.5982727891263163</v>
      </c>
      <c r="K3473" s="71">
        <f>IF(NOT(AND(PAINEL_PESOS!$D$12="OK - 100%",PAINEL_PESOS!$F$20="OK - 100%",PAINEL_PESOS!$F$24="OK - 100%",PAINEL_PESOS!$F$27="OK - 100%",PAINEL_PESOS!$F$30="OK - 100%")),"", (E3473*PAINEL_PESOS!$B$7+F3473*PAINEL_PESOS!$B$8+G3473*PAINEL_PESOS!$B$9+H3473*PAINEL_PESOS!$B$10)*I3473)</f>
        <v/>
      </c>
      <c r="L3473" s="71">
        <f>IF(K3473="","",K3473-J3473)</f>
        <v/>
      </c>
      <c r="M3473" s="71">
        <f>IF(L3473="","",ABS(L3473))</f>
        <v/>
      </c>
      <c r="N3473" t="n">
        <v>1</v>
      </c>
      <c r="O3473" t="n">
        <v>1</v>
      </c>
      <c r="P3473" t="n">
        <v>0.8718057022175291</v>
      </c>
      <c r="Q3473" t="n">
        <v>0.9952704265139155</v>
      </c>
      <c r="R3473" t="n">
        <v>0.0614807646844824</v>
      </c>
      <c r="S3473" t="n">
        <v>0.9991314371935451</v>
      </c>
      <c r="T3473" t="n">
        <v>0.9861383469455446</v>
      </c>
      <c r="U3473" t="n">
        <v>0.0591961635585176</v>
      </c>
      <c r="V3473" t="n">
        <v>0.5332474621694276</v>
      </c>
      <c r="W3473" t="n">
        <v>8.025480326348862e-17</v>
      </c>
      <c r="X3473" t="n">
        <v>0.912318790775087</v>
      </c>
    </row>
    <row r="3474">
      <c r="A3474" t="inlineStr">
        <is>
          <t>3518107</t>
        </is>
      </c>
      <c r="B3474" t="inlineStr">
        <is>
          <t>Guarantã</t>
        </is>
      </c>
      <c r="C3474" t="inlineStr">
        <is>
          <t>SP</t>
        </is>
      </c>
      <c r="D3474" t="inlineStr">
        <is>
          <t>REGIÃO SUDESTE</t>
        </is>
      </c>
      <c r="E3474" s="70">
        <f>SUMPRODUCT(N3474:Q3474,PAINEL_PESOS!$C$16:$C$19)</f>
        <v/>
      </c>
      <c r="F3474" s="70">
        <f>SUMPRODUCT(R3474:T3474,PAINEL_PESOS!$C$21:$C$23)</f>
        <v/>
      </c>
      <c r="G3474" s="70">
        <f>SUMPRODUCT(U3474:V3474,PAINEL_PESOS!$C$25:$C$26)</f>
        <v/>
      </c>
      <c r="H3474" s="70">
        <f>SUMPRODUCT(W3474:X3474,PAINEL_PESOS!$C$28:$C$29)</f>
        <v/>
      </c>
      <c r="I3474" s="70" t="n">
        <v>0.9957336818128528</v>
      </c>
      <c r="J3474" s="70" t="n">
        <v>0.6099751759159254</v>
      </c>
      <c r="K3474" s="71">
        <f>IF(NOT(AND(PAINEL_PESOS!$D$12="OK - 100%",PAINEL_PESOS!$F$20="OK - 100%",PAINEL_PESOS!$F$24="OK - 100%",PAINEL_PESOS!$F$27="OK - 100%",PAINEL_PESOS!$F$30="OK - 100%")),"", (E3474*PAINEL_PESOS!$B$7+F3474*PAINEL_PESOS!$B$8+G3474*PAINEL_PESOS!$B$9+H3474*PAINEL_PESOS!$B$10)*I3474)</f>
        <v/>
      </c>
      <c r="L3474" s="71">
        <f>IF(K3474="","",K3474-J3474)</f>
        <v/>
      </c>
      <c r="M3474" s="71">
        <f>IF(L3474="","",ABS(L3474))</f>
        <v/>
      </c>
      <c r="N3474" t="n">
        <v>1</v>
      </c>
      <c r="O3474" t="n">
        <v>0</v>
      </c>
      <c r="P3474" t="n">
        <v>0.9648363252375924</v>
      </c>
      <c r="Q3474" t="n">
        <v>0.9974927640135698</v>
      </c>
      <c r="R3474" t="n">
        <v>0.2359570439342539</v>
      </c>
      <c r="S3474" t="n">
        <v>0.9967183995117557</v>
      </c>
      <c r="T3474" t="n">
        <v>0.9814004216572584</v>
      </c>
      <c r="U3474" t="n">
        <v>0.07254471459791741</v>
      </c>
      <c r="V3474" t="n">
        <v>0.6816574849884141</v>
      </c>
      <c r="W3474" t="n">
        <v>0.3536246425366815</v>
      </c>
      <c r="X3474" t="n">
        <v>0.8356674294563207</v>
      </c>
    </row>
    <row r="3475">
      <c r="A3475" t="inlineStr">
        <is>
          <t>3518206</t>
        </is>
      </c>
      <c r="B3475" t="inlineStr">
        <is>
          <t>Guararapes</t>
        </is>
      </c>
      <c r="C3475" t="inlineStr">
        <is>
          <t>SP</t>
        </is>
      </c>
      <c r="D3475" t="inlineStr">
        <is>
          <t>REGIÃO SUDESTE</t>
        </is>
      </c>
      <c r="E3475" s="70">
        <f>SUMPRODUCT(N3475:Q3475,PAINEL_PESOS!$C$16:$C$19)</f>
        <v/>
      </c>
      <c r="F3475" s="70">
        <f>SUMPRODUCT(R3475:T3475,PAINEL_PESOS!$C$21:$C$23)</f>
        <v/>
      </c>
      <c r="G3475" s="70">
        <f>SUMPRODUCT(U3475:V3475,PAINEL_PESOS!$C$25:$C$26)</f>
        <v/>
      </c>
      <c r="H3475" s="70">
        <f>SUMPRODUCT(W3475:X3475,PAINEL_PESOS!$C$28:$C$29)</f>
        <v/>
      </c>
      <c r="I3475" s="70" t="n">
        <v>0.9928246923315308</v>
      </c>
      <c r="J3475" s="70" t="n">
        <v>0.6551025741722899</v>
      </c>
      <c r="K3475" s="71">
        <f>IF(NOT(AND(PAINEL_PESOS!$D$12="OK - 100%",PAINEL_PESOS!$F$20="OK - 100%",PAINEL_PESOS!$F$24="OK - 100%",PAINEL_PESOS!$F$27="OK - 100%",PAINEL_PESOS!$F$30="OK - 100%")),"", (E3475*PAINEL_PESOS!$B$7+F3475*PAINEL_PESOS!$B$8+G3475*PAINEL_PESOS!$B$9+H3475*PAINEL_PESOS!$B$10)*I3475)</f>
        <v/>
      </c>
      <c r="L3475" s="71">
        <f>IF(K3475="","",K3475-J3475)</f>
        <v/>
      </c>
      <c r="M3475" s="71">
        <f>IF(L3475="","",ABS(L3475))</f>
        <v/>
      </c>
      <c r="N3475" t="n">
        <v>1</v>
      </c>
      <c r="O3475" t="n">
        <v>0.9937</v>
      </c>
      <c r="P3475" t="n">
        <v>0.6466737064413939</v>
      </c>
      <c r="Q3475" t="n">
        <v>0.9899975675937965</v>
      </c>
      <c r="R3475" t="n">
        <v>0.3961497464580536</v>
      </c>
      <c r="S3475" t="n">
        <v>0.9532769944076072</v>
      </c>
      <c r="T3475" t="n">
        <v>0.9905172694276935</v>
      </c>
      <c r="U3475" t="n">
        <v>0.0719902730754077</v>
      </c>
      <c r="V3475" t="n">
        <v>0.6538122290929049</v>
      </c>
      <c r="W3475" t="n">
        <v>0.3445122118185805</v>
      </c>
      <c r="X3475" t="n">
        <v>0.8332338429577617</v>
      </c>
    </row>
    <row r="3476">
      <c r="A3476" t="inlineStr">
        <is>
          <t>3518305</t>
        </is>
      </c>
      <c r="B3476" t="inlineStr">
        <is>
          <t>Guararema</t>
        </is>
      </c>
      <c r="C3476" t="inlineStr">
        <is>
          <t>SP</t>
        </is>
      </c>
      <c r="D3476" t="inlineStr">
        <is>
          <t>REGIÃO SUDESTE</t>
        </is>
      </c>
      <c r="E3476" s="70">
        <f>SUMPRODUCT(N3476:Q3476,PAINEL_PESOS!$C$16:$C$19)</f>
        <v/>
      </c>
      <c r="F3476" s="70">
        <f>SUMPRODUCT(R3476:T3476,PAINEL_PESOS!$C$21:$C$23)</f>
        <v/>
      </c>
      <c r="G3476" s="70">
        <f>SUMPRODUCT(U3476:V3476,PAINEL_PESOS!$C$25:$C$26)</f>
        <v/>
      </c>
      <c r="H3476" s="70">
        <f>SUMPRODUCT(W3476:X3476,PAINEL_PESOS!$C$28:$C$29)</f>
        <v/>
      </c>
      <c r="I3476" s="70" t="n">
        <v>0.9932868867336341</v>
      </c>
      <c r="J3476" s="70" t="n">
        <v>0.6398958110849537</v>
      </c>
      <c r="K3476" s="71">
        <f>IF(NOT(AND(PAINEL_PESOS!$D$12="OK - 100%",PAINEL_PESOS!$F$20="OK - 100%",PAINEL_PESOS!$F$24="OK - 100%",PAINEL_PESOS!$F$27="OK - 100%",PAINEL_PESOS!$F$30="OK - 100%")),"", (E3476*PAINEL_PESOS!$B$7+F3476*PAINEL_PESOS!$B$8+G3476*PAINEL_PESOS!$B$9+H3476*PAINEL_PESOS!$B$10)*I3476)</f>
        <v/>
      </c>
      <c r="L3476" s="71">
        <f>IF(K3476="","",K3476-J3476)</f>
        <v/>
      </c>
      <c r="M3476" s="71">
        <f>IF(L3476="","",ABS(L3476))</f>
        <v/>
      </c>
      <c r="N3476" t="n">
        <v>0.4</v>
      </c>
      <c r="O3476" t="n">
        <v>0.9985000000000001</v>
      </c>
      <c r="P3476" t="n">
        <v>0.6262935586061247</v>
      </c>
      <c r="Q3476" t="n">
        <v>0.9720391651435569</v>
      </c>
      <c r="R3476" t="n">
        <v>0.4120075395155094</v>
      </c>
      <c r="S3476" t="n">
        <v>0.9874750818962496</v>
      </c>
      <c r="T3476" t="n">
        <v>0.9918442417557197</v>
      </c>
      <c r="U3476" t="n">
        <v>0.3373424992269233</v>
      </c>
      <c r="V3476" t="n">
        <v>0.6019089757355898</v>
      </c>
      <c r="W3476" t="n">
        <v>0.2741465422257816</v>
      </c>
      <c r="X3476" t="n">
        <v>0.8477320042793342</v>
      </c>
    </row>
    <row r="3477">
      <c r="A3477" t="inlineStr">
        <is>
          <t>3518404</t>
        </is>
      </c>
      <c r="B3477" t="inlineStr">
        <is>
          <t>Guaratinguetá</t>
        </is>
      </c>
      <c r="C3477" t="inlineStr">
        <is>
          <t>SP</t>
        </is>
      </c>
      <c r="D3477" t="inlineStr">
        <is>
          <t>REGIÃO SUDESTE</t>
        </is>
      </c>
      <c r="E3477" s="70">
        <f>SUMPRODUCT(N3477:Q3477,PAINEL_PESOS!$C$16:$C$19)</f>
        <v/>
      </c>
      <c r="F3477" s="70">
        <f>SUMPRODUCT(R3477:T3477,PAINEL_PESOS!$C$21:$C$23)</f>
        <v/>
      </c>
      <c r="G3477" s="70">
        <f>SUMPRODUCT(U3477:V3477,PAINEL_PESOS!$C$25:$C$26)</f>
        <v/>
      </c>
      <c r="H3477" s="70">
        <f>SUMPRODUCT(W3477:X3477,PAINEL_PESOS!$C$28:$C$29)</f>
        <v/>
      </c>
      <c r="I3477" s="70" t="n">
        <v>0.9872631945078995</v>
      </c>
      <c r="J3477" s="70" t="n">
        <v>0.6686460075578085</v>
      </c>
      <c r="K3477" s="71">
        <f>IF(NOT(AND(PAINEL_PESOS!$D$12="OK - 100%",PAINEL_PESOS!$F$20="OK - 100%",PAINEL_PESOS!$F$24="OK - 100%",PAINEL_PESOS!$F$27="OK - 100%",PAINEL_PESOS!$F$30="OK - 100%")),"", (E3477*PAINEL_PESOS!$B$7+F3477*PAINEL_PESOS!$B$8+G3477*PAINEL_PESOS!$B$9+H3477*PAINEL_PESOS!$B$10)*I3477)</f>
        <v/>
      </c>
      <c r="L3477" s="71">
        <f>IF(K3477="","",K3477-J3477)</f>
        <v/>
      </c>
      <c r="M3477" s="71">
        <f>IF(L3477="","",ABS(L3477))</f>
        <v/>
      </c>
      <c r="N3477" t="n">
        <v>1</v>
      </c>
      <c r="O3477" t="n">
        <v>1</v>
      </c>
      <c r="P3477" t="n">
        <v>0.4816261879619852</v>
      </c>
      <c r="Q3477" t="n">
        <v>0.9545892603067591</v>
      </c>
      <c r="R3477" t="n">
        <v>0.544806013357608</v>
      </c>
      <c r="S3477" t="n">
        <v>0.9880319834085943</v>
      </c>
      <c r="T3477" t="n">
        <v>0.9718935432924538</v>
      </c>
      <c r="U3477" t="n">
        <v>0.3372971000747711</v>
      </c>
      <c r="V3477" t="n">
        <v>0.571121121115934</v>
      </c>
      <c r="W3477" t="n">
        <v>0.2741248284977945</v>
      </c>
      <c r="X3477" t="n">
        <v>0.8477065436248192</v>
      </c>
    </row>
    <row r="3478">
      <c r="A3478" t="inlineStr">
        <is>
          <t>3518503</t>
        </is>
      </c>
      <c r="B3478" t="inlineStr">
        <is>
          <t>Guareí</t>
        </is>
      </c>
      <c r="C3478" t="inlineStr">
        <is>
          <t>SP</t>
        </is>
      </c>
      <c r="D3478" t="inlineStr">
        <is>
          <t>REGIÃO SUDESTE</t>
        </is>
      </c>
      <c r="E3478" s="70">
        <f>SUMPRODUCT(N3478:Q3478,PAINEL_PESOS!$C$16:$C$19)</f>
        <v/>
      </c>
      <c r="F3478" s="70">
        <f>SUMPRODUCT(R3478:T3478,PAINEL_PESOS!$C$21:$C$23)</f>
        <v/>
      </c>
      <c r="G3478" s="70">
        <f>SUMPRODUCT(U3478:V3478,PAINEL_PESOS!$C$25:$C$26)</f>
        <v/>
      </c>
      <c r="H3478" s="70">
        <f>SUMPRODUCT(W3478:X3478,PAINEL_PESOS!$C$28:$C$29)</f>
        <v/>
      </c>
      <c r="I3478" s="70" t="n">
        <v>0.9970385446124315</v>
      </c>
      <c r="J3478" s="70" t="n">
        <v>0.6506383314625351</v>
      </c>
      <c r="K3478" s="71">
        <f>IF(NOT(AND(PAINEL_PESOS!$D$12="OK - 100%",PAINEL_PESOS!$F$20="OK - 100%",PAINEL_PESOS!$F$24="OK - 100%",PAINEL_PESOS!$F$27="OK - 100%",PAINEL_PESOS!$F$30="OK - 100%")),"", (E3478*PAINEL_PESOS!$B$7+F3478*PAINEL_PESOS!$B$8+G3478*PAINEL_PESOS!$B$9+H3478*PAINEL_PESOS!$B$10)*I3478)</f>
        <v/>
      </c>
      <c r="L3478" s="71">
        <f>IF(K3478="","",K3478-J3478)</f>
        <v/>
      </c>
      <c r="M3478" s="71">
        <f>IF(L3478="","",ABS(L3478))</f>
        <v/>
      </c>
      <c r="N3478" t="n">
        <v>1</v>
      </c>
      <c r="O3478" t="n">
        <v>1</v>
      </c>
      <c r="P3478" t="n">
        <v>0.6324181626187961</v>
      </c>
      <c r="Q3478" t="n">
        <v>0.9913154372182726</v>
      </c>
      <c r="R3478" t="n">
        <v>0.2559767820251743</v>
      </c>
      <c r="S3478" t="n">
        <v>0.9982497836965863</v>
      </c>
      <c r="T3478" t="n">
        <v>0.9920141735606552</v>
      </c>
      <c r="U3478" t="n">
        <v>0.2396492621694393</v>
      </c>
      <c r="V3478" t="n">
        <v>0.4435893455810603</v>
      </c>
      <c r="W3478" t="n">
        <v>0.3995449405768816</v>
      </c>
      <c r="X3478" t="n">
        <v>0.8284229539144994</v>
      </c>
    </row>
    <row r="3479">
      <c r="A3479" t="inlineStr">
        <is>
          <t>3518602</t>
        </is>
      </c>
      <c r="B3479" t="inlineStr">
        <is>
          <t>Guariba</t>
        </is>
      </c>
      <c r="C3479" t="inlineStr">
        <is>
          <t>SP</t>
        </is>
      </c>
      <c r="D3479" t="inlineStr">
        <is>
          <t>REGIÃO SUDESTE</t>
        </is>
      </c>
      <c r="E3479" s="70">
        <f>SUMPRODUCT(N3479:Q3479,PAINEL_PESOS!$C$16:$C$19)</f>
        <v/>
      </c>
      <c r="F3479" s="70">
        <f>SUMPRODUCT(R3479:T3479,PAINEL_PESOS!$C$21:$C$23)</f>
        <v/>
      </c>
      <c r="G3479" s="70">
        <f>SUMPRODUCT(U3479:V3479,PAINEL_PESOS!$C$25:$C$26)</f>
        <v/>
      </c>
      <c r="H3479" s="70">
        <f>SUMPRODUCT(W3479:X3479,PAINEL_PESOS!$C$28:$C$29)</f>
        <v/>
      </c>
      <c r="I3479" s="70" t="n">
        <v>0.9763714428094248</v>
      </c>
      <c r="J3479" s="70" t="n">
        <v>0.6122713742006207</v>
      </c>
      <c r="K3479" s="71">
        <f>IF(NOT(AND(PAINEL_PESOS!$D$12="OK - 100%",PAINEL_PESOS!$F$20="OK - 100%",PAINEL_PESOS!$F$24="OK - 100%",PAINEL_PESOS!$F$27="OK - 100%",PAINEL_PESOS!$F$30="OK - 100%")),"", (E3479*PAINEL_PESOS!$B$7+F3479*PAINEL_PESOS!$B$8+G3479*PAINEL_PESOS!$B$9+H3479*PAINEL_PESOS!$B$10)*I3479)</f>
        <v/>
      </c>
      <c r="L3479" s="71">
        <f>IF(K3479="","",K3479-J3479)</f>
        <v/>
      </c>
      <c r="M3479" s="71">
        <f>IF(L3479="","",ABS(L3479))</f>
        <v/>
      </c>
      <c r="N3479" t="n">
        <v>1</v>
      </c>
      <c r="O3479" t="n">
        <v>1</v>
      </c>
      <c r="P3479" t="n">
        <v>0.7383315733896516</v>
      </c>
      <c r="Q3479" t="n">
        <v>0.9683155599844131</v>
      </c>
      <c r="R3479" t="n">
        <v>0.3845013717047008</v>
      </c>
      <c r="S3479" t="n">
        <v>0.7710242982581461</v>
      </c>
      <c r="T3479" t="n">
        <v>0.9990290758019009</v>
      </c>
      <c r="U3479" t="n">
        <v>0.1380573203255781</v>
      </c>
      <c r="V3479" t="n">
        <v>0.565998292575707</v>
      </c>
      <c r="W3479" t="n">
        <v>0.1809910362924748</v>
      </c>
      <c r="X3479" t="n">
        <v>0.8419685327858625</v>
      </c>
    </row>
    <row r="3480">
      <c r="A3480" t="inlineStr">
        <is>
          <t>3518701</t>
        </is>
      </c>
      <c r="B3480" t="inlineStr">
        <is>
          <t>Guarujá</t>
        </is>
      </c>
      <c r="C3480" t="inlineStr">
        <is>
          <t>SP</t>
        </is>
      </c>
      <c r="D3480" t="inlineStr">
        <is>
          <t>REGIÃO SUDESTE</t>
        </is>
      </c>
      <c r="E3480" s="70">
        <f>SUMPRODUCT(N3480:Q3480,PAINEL_PESOS!$C$16:$C$19)</f>
        <v/>
      </c>
      <c r="F3480" s="70">
        <f>SUMPRODUCT(R3480:T3480,PAINEL_PESOS!$C$21:$C$23)</f>
        <v/>
      </c>
      <c r="G3480" s="70">
        <f>SUMPRODUCT(U3480:V3480,PAINEL_PESOS!$C$25:$C$26)</f>
        <v/>
      </c>
      <c r="H3480" s="70">
        <f>SUMPRODUCT(W3480:X3480,PAINEL_PESOS!$C$28:$C$29)</f>
        <v/>
      </c>
      <c r="I3480" s="70" t="n">
        <v>0.9229583639991193</v>
      </c>
      <c r="J3480" s="70" t="n">
        <v>0.6060058179173715</v>
      </c>
      <c r="K3480" s="71">
        <f>IF(NOT(AND(PAINEL_PESOS!$D$12="OK - 100%",PAINEL_PESOS!$F$20="OK - 100%",PAINEL_PESOS!$F$24="OK - 100%",PAINEL_PESOS!$F$27="OK - 100%",PAINEL_PESOS!$F$30="OK - 100%")),"", (E3480*PAINEL_PESOS!$B$7+F3480*PAINEL_PESOS!$B$8+G3480*PAINEL_PESOS!$B$9+H3480*PAINEL_PESOS!$B$10)*I3480)</f>
        <v/>
      </c>
      <c r="L3480" s="71">
        <f>IF(K3480="","",K3480-J3480)</f>
        <v/>
      </c>
      <c r="M3480" s="71">
        <f>IF(L3480="","",ABS(L3480))</f>
        <v/>
      </c>
      <c r="N3480" t="n">
        <v>0.4</v>
      </c>
      <c r="O3480" t="n">
        <v>0.9912</v>
      </c>
      <c r="P3480" t="n">
        <v>0.4937697993664203</v>
      </c>
      <c r="Q3480" t="n">
        <v>0.4826288611455752</v>
      </c>
      <c r="R3480" t="n">
        <v>0.5749348004488123</v>
      </c>
      <c r="S3480" t="n">
        <v>0.9681145223685205</v>
      </c>
      <c r="T3480" t="n">
        <v>1</v>
      </c>
      <c r="U3480" t="n">
        <v>0.8662357683314224</v>
      </c>
      <c r="V3480" t="n">
        <v>0.3159627795543916</v>
      </c>
      <c r="W3480" t="n">
        <v>0.4028221172071789</v>
      </c>
      <c r="X3480" t="n">
        <v>0.7885388661511462</v>
      </c>
    </row>
    <row r="3481">
      <c r="A3481" t="inlineStr">
        <is>
          <t>3518800</t>
        </is>
      </c>
      <c r="B3481" t="inlineStr">
        <is>
          <t>Guarulhos</t>
        </is>
      </c>
      <c r="C3481" t="inlineStr">
        <is>
          <t>SP</t>
        </is>
      </c>
      <c r="D3481" t="inlineStr">
        <is>
          <t>REGIÃO SUDESTE</t>
        </is>
      </c>
      <c r="E3481" s="70">
        <f>SUMPRODUCT(N3481:Q3481,PAINEL_PESOS!$C$16:$C$19)</f>
        <v/>
      </c>
      <c r="F3481" s="70">
        <f>SUMPRODUCT(R3481:T3481,PAINEL_PESOS!$C$21:$C$23)</f>
        <v/>
      </c>
      <c r="G3481" s="70">
        <f>SUMPRODUCT(U3481:V3481,PAINEL_PESOS!$C$25:$C$26)</f>
        <v/>
      </c>
      <c r="H3481" s="70">
        <f>SUMPRODUCT(W3481:X3481,PAINEL_PESOS!$C$28:$C$29)</f>
        <v/>
      </c>
      <c r="I3481" s="70" t="n">
        <v>0.8955060044589935</v>
      </c>
      <c r="J3481" s="70" t="n">
        <v>0.5079055117911991</v>
      </c>
      <c r="K3481" s="71">
        <f>IF(NOT(AND(PAINEL_PESOS!$D$12="OK - 100%",PAINEL_PESOS!$F$20="OK - 100%",PAINEL_PESOS!$F$24="OK - 100%",PAINEL_PESOS!$F$27="OK - 100%",PAINEL_PESOS!$F$30="OK - 100%")),"", (E3481*PAINEL_PESOS!$B$7+F3481*PAINEL_PESOS!$B$8+G3481*PAINEL_PESOS!$B$9+H3481*PAINEL_PESOS!$B$10)*I3481)</f>
        <v/>
      </c>
      <c r="L3481" s="71">
        <f>IF(K3481="","",K3481-J3481)</f>
        <v/>
      </c>
      <c r="M3481" s="71">
        <f>IF(L3481="","",ABS(L3481))</f>
        <v/>
      </c>
      <c r="N3481" t="n">
        <v>0.8</v>
      </c>
      <c r="O3481" t="n">
        <v>0.9702</v>
      </c>
      <c r="P3481" t="n">
        <v>0.4435058078141499</v>
      </c>
      <c r="Q3481" t="n">
        <v>0.3999700134200738</v>
      </c>
      <c r="R3481" t="n">
        <v>0.7753989044066911</v>
      </c>
      <c r="S3481" t="n">
        <v>0.5939097939733177</v>
      </c>
      <c r="T3481" t="n">
        <v>0.994886846932463</v>
      </c>
      <c r="U3481" t="n">
        <v>0.297061748325977</v>
      </c>
      <c r="V3481" t="n">
        <v>0.2127711894401609</v>
      </c>
      <c r="W3481" t="n">
        <v>0.2977632259888305</v>
      </c>
      <c r="X3481" t="n">
        <v>0.8468078120739663</v>
      </c>
    </row>
    <row r="3482">
      <c r="A3482" t="inlineStr">
        <is>
          <t>3518859</t>
        </is>
      </c>
      <c r="B3482" t="inlineStr">
        <is>
          <t>Guatapará</t>
        </is>
      </c>
      <c r="C3482" t="inlineStr">
        <is>
          <t>SP</t>
        </is>
      </c>
      <c r="D3482" t="inlineStr">
        <is>
          <t>REGIÃO SUDESTE</t>
        </is>
      </c>
      <c r="E3482" s="70">
        <f>SUMPRODUCT(N3482:Q3482,PAINEL_PESOS!$C$16:$C$19)</f>
        <v/>
      </c>
      <c r="F3482" s="70">
        <f>SUMPRODUCT(R3482:T3482,PAINEL_PESOS!$C$21:$C$23)</f>
        <v/>
      </c>
      <c r="G3482" s="70">
        <f>SUMPRODUCT(U3482:V3482,PAINEL_PESOS!$C$25:$C$26)</f>
        <v/>
      </c>
      <c r="H3482" s="70">
        <f>SUMPRODUCT(W3482:X3482,PAINEL_PESOS!$C$28:$C$29)</f>
        <v/>
      </c>
      <c r="I3482" s="70" t="n">
        <v>0.9987241806214615</v>
      </c>
      <c r="J3482" s="70" t="n">
        <v>0.6482297807606096</v>
      </c>
      <c r="K3482" s="71">
        <f>IF(NOT(AND(PAINEL_PESOS!$D$12="OK - 100%",PAINEL_PESOS!$F$20="OK - 100%",PAINEL_PESOS!$F$24="OK - 100%",PAINEL_PESOS!$F$27="OK - 100%",PAINEL_PESOS!$F$30="OK - 100%")),"", (E3482*PAINEL_PESOS!$B$7+F3482*PAINEL_PESOS!$B$8+G3482*PAINEL_PESOS!$B$9+H3482*PAINEL_PESOS!$B$10)*I3482)</f>
        <v/>
      </c>
      <c r="L3482" s="71">
        <f>IF(K3482="","",K3482-J3482)</f>
        <v/>
      </c>
      <c r="M3482" s="71">
        <f>IF(L3482="","",ABS(L3482))</f>
        <v/>
      </c>
      <c r="N3482" t="n">
        <v>1</v>
      </c>
      <c r="O3482" t="n">
        <v>1</v>
      </c>
      <c r="P3482" t="n">
        <v>0.8671594508975713</v>
      </c>
      <c r="Q3482" t="n">
        <v>0.996373099828689</v>
      </c>
      <c r="R3482" t="n">
        <v>0.2477484527903955</v>
      </c>
      <c r="S3482" t="n">
        <v>0.9996361145192042</v>
      </c>
      <c r="T3482" t="n">
        <v>0.9964321659628249</v>
      </c>
      <c r="U3482" t="n">
        <v>0.1380573203255781</v>
      </c>
      <c r="V3482" t="n">
        <v>0.6038019039147198</v>
      </c>
      <c r="W3482" t="n">
        <v>0.1809910362924748</v>
      </c>
      <c r="X3482" t="n">
        <v>0.8419685327858625</v>
      </c>
    </row>
    <row r="3483">
      <c r="A3483" t="inlineStr">
        <is>
          <t>3518909</t>
        </is>
      </c>
      <c r="B3483" t="inlineStr">
        <is>
          <t>Guzolândia</t>
        </is>
      </c>
      <c r="C3483" t="inlineStr">
        <is>
          <t>SP</t>
        </is>
      </c>
      <c r="D3483" t="inlineStr">
        <is>
          <t>REGIÃO SUDESTE</t>
        </is>
      </c>
      <c r="E3483" s="70">
        <f>SUMPRODUCT(N3483:Q3483,PAINEL_PESOS!$C$16:$C$19)</f>
        <v/>
      </c>
      <c r="F3483" s="70">
        <f>SUMPRODUCT(R3483:T3483,PAINEL_PESOS!$C$21:$C$23)</f>
        <v/>
      </c>
      <c r="G3483" s="70">
        <f>SUMPRODUCT(U3483:V3483,PAINEL_PESOS!$C$25:$C$26)</f>
        <v/>
      </c>
      <c r="H3483" s="70">
        <f>SUMPRODUCT(W3483:X3483,PAINEL_PESOS!$C$28:$C$29)</f>
        <v/>
      </c>
      <c r="I3483" s="70" t="n">
        <v>0.9966414890900426</v>
      </c>
      <c r="J3483" s="70" t="n">
        <v>0.6416206032940428</v>
      </c>
      <c r="K3483" s="71">
        <f>IF(NOT(AND(PAINEL_PESOS!$D$12="OK - 100%",PAINEL_PESOS!$F$20="OK - 100%",PAINEL_PESOS!$F$24="OK - 100%",PAINEL_PESOS!$F$27="OK - 100%",PAINEL_PESOS!$F$30="OK - 100%")),"", (E3483*PAINEL_PESOS!$B$7+F3483*PAINEL_PESOS!$B$8+G3483*PAINEL_PESOS!$B$9+H3483*PAINEL_PESOS!$B$10)*I3483)</f>
        <v/>
      </c>
      <c r="L3483" s="71">
        <f>IF(K3483="","",K3483-J3483)</f>
        <v/>
      </c>
      <c r="M3483" s="71">
        <f>IF(L3483="","",ABS(L3483))</f>
        <v/>
      </c>
      <c r="N3483" t="n">
        <v>1</v>
      </c>
      <c r="O3483" t="n">
        <v>1</v>
      </c>
      <c r="P3483" t="n">
        <v>0.8364308342133051</v>
      </c>
      <c r="Q3483" t="n">
        <v>0.9967043416611724</v>
      </c>
      <c r="R3483" t="n">
        <v>0.146346469083336</v>
      </c>
      <c r="S3483" t="n">
        <v>0.9996070792871538</v>
      </c>
      <c r="T3483" t="n">
        <v>0.9854087949154477</v>
      </c>
      <c r="U3483" t="n">
        <v>0.0774488813775777</v>
      </c>
      <c r="V3483" t="n">
        <v>0.6553516171594451</v>
      </c>
      <c r="W3483" t="n">
        <v>0.2259900125763652</v>
      </c>
      <c r="X3483" t="n">
        <v>0.853995709686825</v>
      </c>
    </row>
    <row r="3484">
      <c r="A3484" t="inlineStr">
        <is>
          <t>3519006</t>
        </is>
      </c>
      <c r="B3484" t="inlineStr">
        <is>
          <t>Herculândia</t>
        </is>
      </c>
      <c r="C3484" t="inlineStr">
        <is>
          <t>SP</t>
        </is>
      </c>
      <c r="D3484" t="inlineStr">
        <is>
          <t>REGIÃO SUDESTE</t>
        </is>
      </c>
      <c r="E3484" s="70">
        <f>SUMPRODUCT(N3484:Q3484,PAINEL_PESOS!$C$16:$C$19)</f>
        <v/>
      </c>
      <c r="F3484" s="70">
        <f>SUMPRODUCT(R3484:T3484,PAINEL_PESOS!$C$21:$C$23)</f>
        <v/>
      </c>
      <c r="G3484" s="70">
        <f>SUMPRODUCT(U3484:V3484,PAINEL_PESOS!$C$25:$C$26)</f>
        <v/>
      </c>
      <c r="H3484" s="70">
        <f>SUMPRODUCT(W3484:X3484,PAINEL_PESOS!$C$28:$C$29)</f>
        <v/>
      </c>
      <c r="I3484" s="70" t="n">
        <v>0.9957704112396125</v>
      </c>
      <c r="J3484" s="70" t="n">
        <v>0.6695538553730865</v>
      </c>
      <c r="K3484" s="71">
        <f>IF(NOT(AND(PAINEL_PESOS!$D$12="OK - 100%",PAINEL_PESOS!$F$20="OK - 100%",PAINEL_PESOS!$F$24="OK - 100%",PAINEL_PESOS!$F$27="OK - 100%",PAINEL_PESOS!$F$30="OK - 100%")),"", (E3484*PAINEL_PESOS!$B$7+F3484*PAINEL_PESOS!$B$8+G3484*PAINEL_PESOS!$B$9+H3484*PAINEL_PESOS!$B$10)*I3484)</f>
        <v/>
      </c>
      <c r="L3484" s="71">
        <f>IF(K3484="","",K3484-J3484)</f>
        <v/>
      </c>
      <c r="M3484" s="71">
        <f>IF(L3484="","",ABS(L3484))</f>
        <v/>
      </c>
      <c r="N3484" t="n">
        <v>1</v>
      </c>
      <c r="O3484" t="n">
        <v>1</v>
      </c>
      <c r="P3484" t="n">
        <v>0.9929250263991553</v>
      </c>
      <c r="Q3484" t="n">
        <v>0.9904458402530962</v>
      </c>
      <c r="R3484" t="n">
        <v>0.2896328551816584</v>
      </c>
      <c r="S3484" t="n">
        <v>0.9961115799448478</v>
      </c>
      <c r="T3484" t="n">
        <v>0.9870073726862051</v>
      </c>
      <c r="U3484" t="n">
        <v>0.0780360584472195</v>
      </c>
      <c r="V3484" t="n">
        <v>0.5274782084786873</v>
      </c>
      <c r="W3484" t="n">
        <v>0.4166040375460321</v>
      </c>
      <c r="X3484" t="n">
        <v>0.850210963462896</v>
      </c>
    </row>
    <row r="3485">
      <c r="A3485" t="inlineStr">
        <is>
          <t>3519055</t>
        </is>
      </c>
      <c r="B3485" t="inlineStr">
        <is>
          <t>Holambra</t>
        </is>
      </c>
      <c r="C3485" t="inlineStr">
        <is>
          <t>SP</t>
        </is>
      </c>
      <c r="D3485" t="inlineStr">
        <is>
          <t>REGIÃO SUDESTE</t>
        </is>
      </c>
      <c r="E3485" s="70">
        <f>SUMPRODUCT(N3485:Q3485,PAINEL_PESOS!$C$16:$C$19)</f>
        <v/>
      </c>
      <c r="F3485" s="70">
        <f>SUMPRODUCT(R3485:T3485,PAINEL_PESOS!$C$21:$C$23)</f>
        <v/>
      </c>
      <c r="G3485" s="70">
        <f>SUMPRODUCT(U3485:V3485,PAINEL_PESOS!$C$25:$C$26)</f>
        <v/>
      </c>
      <c r="H3485" s="70">
        <f>SUMPRODUCT(W3485:X3485,PAINEL_PESOS!$C$28:$C$29)</f>
        <v/>
      </c>
      <c r="I3485" s="70" t="n">
        <v>0.9677778794930506</v>
      </c>
      <c r="J3485" s="70" t="n">
        <v>0.6018872953414631</v>
      </c>
      <c r="K3485" s="71">
        <f>IF(NOT(AND(PAINEL_PESOS!$D$12="OK - 100%",PAINEL_PESOS!$F$20="OK - 100%",PAINEL_PESOS!$F$24="OK - 100%",PAINEL_PESOS!$F$27="OK - 100%",PAINEL_PESOS!$F$30="OK - 100%")),"", (E3485*PAINEL_PESOS!$B$7+F3485*PAINEL_PESOS!$B$8+G3485*PAINEL_PESOS!$B$9+H3485*PAINEL_PESOS!$B$10)*I3485)</f>
        <v/>
      </c>
      <c r="L3485" s="71">
        <f>IF(K3485="","",K3485-J3485)</f>
        <v/>
      </c>
      <c r="M3485" s="71">
        <f>IF(L3485="","",ABS(L3485))</f>
        <v/>
      </c>
      <c r="N3485" t="n">
        <v>1</v>
      </c>
      <c r="O3485" t="n">
        <v>1</v>
      </c>
      <c r="P3485" t="n">
        <v>0.7551214361140444</v>
      </c>
      <c r="Q3485" t="n">
        <v>0.9266662273244443</v>
      </c>
      <c r="R3485" t="n">
        <v>0.4008464688587107</v>
      </c>
      <c r="S3485" t="n">
        <v>0.9136744055134132</v>
      </c>
      <c r="T3485" t="n">
        <v>0.911518546632715</v>
      </c>
      <c r="U3485" t="n">
        <v>0.1839536486679338</v>
      </c>
      <c r="V3485" t="n">
        <v>0.3647016761366174</v>
      </c>
      <c r="W3485" t="n">
        <v>0.2518610505419933</v>
      </c>
      <c r="X3485" t="n">
        <v>0.8499803561107491</v>
      </c>
    </row>
    <row r="3486">
      <c r="A3486" t="inlineStr">
        <is>
          <t>3519071</t>
        </is>
      </c>
      <c r="B3486" t="inlineStr">
        <is>
          <t>Hortolândia</t>
        </is>
      </c>
      <c r="C3486" t="inlineStr">
        <is>
          <t>SP</t>
        </is>
      </c>
      <c r="D3486" t="inlineStr">
        <is>
          <t>REGIÃO SUDESTE</t>
        </is>
      </c>
      <c r="E3486" s="70">
        <f>SUMPRODUCT(N3486:Q3486,PAINEL_PESOS!$C$16:$C$19)</f>
        <v/>
      </c>
      <c r="F3486" s="70">
        <f>SUMPRODUCT(R3486:T3486,PAINEL_PESOS!$C$21:$C$23)</f>
        <v/>
      </c>
      <c r="G3486" s="70">
        <f>SUMPRODUCT(U3486:V3486,PAINEL_PESOS!$C$25:$C$26)</f>
        <v/>
      </c>
      <c r="H3486" s="70">
        <f>SUMPRODUCT(W3486:X3486,PAINEL_PESOS!$C$28:$C$29)</f>
        <v/>
      </c>
      <c r="I3486" s="70" t="n">
        <v>0.8440387130008372</v>
      </c>
      <c r="J3486" s="70" t="n">
        <v>0.4432221692154262</v>
      </c>
      <c r="K3486" s="71">
        <f>IF(NOT(AND(PAINEL_PESOS!$D$12="OK - 100%",PAINEL_PESOS!$F$20="OK - 100%",PAINEL_PESOS!$F$24="OK - 100%",PAINEL_PESOS!$F$27="OK - 100%",PAINEL_PESOS!$F$30="OK - 100%")),"", (E3486*PAINEL_PESOS!$B$7+F3486*PAINEL_PESOS!$B$8+G3486*PAINEL_PESOS!$B$9+H3486*PAINEL_PESOS!$B$10)*I3486)</f>
        <v/>
      </c>
      <c r="L3486" s="71">
        <f>IF(K3486="","",K3486-J3486)</f>
        <v/>
      </c>
      <c r="M3486" s="71">
        <f>IF(L3486="","",ABS(L3486))</f>
        <v/>
      </c>
      <c r="N3486" t="n">
        <v>1</v>
      </c>
      <c r="O3486" t="n">
        <v>0.9994</v>
      </c>
      <c r="P3486" t="n">
        <v>0.6284054910242873</v>
      </c>
      <c r="Q3486" t="n">
        <v>0</v>
      </c>
      <c r="R3486" t="n">
        <v>0.6362458823451784</v>
      </c>
      <c r="S3486" t="n">
        <v>0.6430270061339687</v>
      </c>
      <c r="T3486" t="n">
        <v>0.994199960381454</v>
      </c>
      <c r="U3486" t="n">
        <v>0.1848015135880855</v>
      </c>
      <c r="V3486" t="n">
        <v>0.08437737089223618</v>
      </c>
      <c r="W3486" t="n">
        <v>0.2522825168551105</v>
      </c>
      <c r="X3486" t="n">
        <v>0.8499525973755008</v>
      </c>
    </row>
    <row r="3487">
      <c r="A3487" t="inlineStr">
        <is>
          <t>3519105</t>
        </is>
      </c>
      <c r="B3487" t="inlineStr">
        <is>
          <t>Iacanga</t>
        </is>
      </c>
      <c r="C3487" t="inlineStr">
        <is>
          <t>SP</t>
        </is>
      </c>
      <c r="D3487" t="inlineStr">
        <is>
          <t>REGIÃO SUDESTE</t>
        </is>
      </c>
      <c r="E3487" s="70">
        <f>SUMPRODUCT(N3487:Q3487,PAINEL_PESOS!$C$16:$C$19)</f>
        <v/>
      </c>
      <c r="F3487" s="70">
        <f>SUMPRODUCT(R3487:T3487,PAINEL_PESOS!$C$21:$C$23)</f>
        <v/>
      </c>
      <c r="G3487" s="70">
        <f>SUMPRODUCT(U3487:V3487,PAINEL_PESOS!$C$25:$C$26)</f>
        <v/>
      </c>
      <c r="H3487" s="70">
        <f>SUMPRODUCT(W3487:X3487,PAINEL_PESOS!$C$28:$C$29)</f>
        <v/>
      </c>
      <c r="I3487" s="70" t="n">
        <v>0.9825799086967281</v>
      </c>
      <c r="J3487" s="70" t="n">
        <v>0.6221501054333023</v>
      </c>
      <c r="K3487" s="71">
        <f>IF(NOT(AND(PAINEL_PESOS!$D$12="OK - 100%",PAINEL_PESOS!$F$20="OK - 100%",PAINEL_PESOS!$F$24="OK - 100%",PAINEL_PESOS!$F$27="OK - 100%",PAINEL_PESOS!$F$30="OK - 100%")),"", (E3487*PAINEL_PESOS!$B$7+F3487*PAINEL_PESOS!$B$8+G3487*PAINEL_PESOS!$B$9+H3487*PAINEL_PESOS!$B$10)*I3487)</f>
        <v/>
      </c>
      <c r="L3487" s="71">
        <f>IF(K3487="","",K3487-J3487)</f>
        <v/>
      </c>
      <c r="M3487" s="71">
        <f>IF(L3487="","",ABS(L3487))</f>
        <v/>
      </c>
      <c r="N3487" t="n">
        <v>1</v>
      </c>
      <c r="O3487" t="n">
        <v>1</v>
      </c>
      <c r="P3487" t="n">
        <v>0.600844772967265</v>
      </c>
      <c r="Q3487" t="n">
        <v>0.9933342170905</v>
      </c>
      <c r="R3487" t="n">
        <v>0.310131440645772</v>
      </c>
      <c r="S3487" t="n">
        <v>0.9275323438638212</v>
      </c>
      <c r="T3487" t="n">
        <v>0.9438562436666258</v>
      </c>
      <c r="U3487" t="n">
        <v>0.08985287109885599</v>
      </c>
      <c r="V3487" t="n">
        <v>0.6325476723720589</v>
      </c>
      <c r="W3487" t="n">
        <v>0.2538666910684287</v>
      </c>
      <c r="X3487" t="n">
        <v>0.8377378782678006</v>
      </c>
    </row>
    <row r="3488">
      <c r="A3488" t="inlineStr">
        <is>
          <t>3519204</t>
        </is>
      </c>
      <c r="B3488" t="inlineStr">
        <is>
          <t>Iacri</t>
        </is>
      </c>
      <c r="C3488" t="inlineStr">
        <is>
          <t>SP</t>
        </is>
      </c>
      <c r="D3488" t="inlineStr">
        <is>
          <t>REGIÃO SUDESTE</t>
        </is>
      </c>
      <c r="E3488" s="70">
        <f>SUMPRODUCT(N3488:Q3488,PAINEL_PESOS!$C$16:$C$19)</f>
        <v/>
      </c>
      <c r="F3488" s="70">
        <f>SUMPRODUCT(R3488:T3488,PAINEL_PESOS!$C$21:$C$23)</f>
        <v/>
      </c>
      <c r="G3488" s="70">
        <f>SUMPRODUCT(U3488:V3488,PAINEL_PESOS!$C$25:$C$26)</f>
        <v/>
      </c>
      <c r="H3488" s="70">
        <f>SUMPRODUCT(W3488:X3488,PAINEL_PESOS!$C$28:$C$29)</f>
        <v/>
      </c>
      <c r="I3488" s="70" t="n">
        <v>0.9980391329476725</v>
      </c>
      <c r="J3488" s="70" t="n">
        <v>0.6701051959175589</v>
      </c>
      <c r="K3488" s="71">
        <f>IF(NOT(AND(PAINEL_PESOS!$D$12="OK - 100%",PAINEL_PESOS!$F$20="OK - 100%",PAINEL_PESOS!$F$24="OK - 100%",PAINEL_PESOS!$F$27="OK - 100%",PAINEL_PESOS!$F$30="OK - 100%")),"", (E3488*PAINEL_PESOS!$B$7+F3488*PAINEL_PESOS!$B$8+G3488*PAINEL_PESOS!$B$9+H3488*PAINEL_PESOS!$B$10)*I3488)</f>
        <v/>
      </c>
      <c r="L3488" s="71">
        <f>IF(K3488="","",K3488-J3488)</f>
        <v/>
      </c>
      <c r="M3488" s="71">
        <f>IF(L3488="","",ABS(L3488))</f>
        <v/>
      </c>
      <c r="N3488" t="n">
        <v>1</v>
      </c>
      <c r="O3488" t="n">
        <v>0.9917</v>
      </c>
      <c r="P3488" t="n">
        <v>0.7969376979936642</v>
      </c>
      <c r="Q3488" t="n">
        <v>0.9945802360706039</v>
      </c>
      <c r="R3488" t="n">
        <v>0.2524928473010067</v>
      </c>
      <c r="S3488" t="n">
        <v>0.9990245963555768</v>
      </c>
      <c r="T3488" t="n">
        <v>0.9944125678409664</v>
      </c>
      <c r="U3488" t="n">
        <v>0.0769327981204696</v>
      </c>
      <c r="V3488" t="n">
        <v>0.6410488346323533</v>
      </c>
      <c r="W3488" t="n">
        <v>0.4137671137056716</v>
      </c>
      <c r="X3488" t="n">
        <v>0.8507297300516071</v>
      </c>
    </row>
    <row r="3489">
      <c r="A3489" t="inlineStr">
        <is>
          <t>3519253</t>
        </is>
      </c>
      <c r="B3489" t="inlineStr">
        <is>
          <t>Iaras</t>
        </is>
      </c>
      <c r="C3489" t="inlineStr">
        <is>
          <t>SP</t>
        </is>
      </c>
      <c r="D3489" t="inlineStr">
        <is>
          <t>REGIÃO SUDESTE</t>
        </is>
      </c>
      <c r="E3489" s="70">
        <f>SUMPRODUCT(N3489:Q3489,PAINEL_PESOS!$C$16:$C$19)</f>
        <v/>
      </c>
      <c r="F3489" s="70">
        <f>SUMPRODUCT(R3489:T3489,PAINEL_PESOS!$C$21:$C$23)</f>
        <v/>
      </c>
      <c r="G3489" s="70">
        <f>SUMPRODUCT(U3489:V3489,PAINEL_PESOS!$C$25:$C$26)</f>
        <v/>
      </c>
      <c r="H3489" s="70">
        <f>SUMPRODUCT(W3489:X3489,PAINEL_PESOS!$C$28:$C$29)</f>
        <v/>
      </c>
      <c r="I3489" s="70" t="n">
        <v>0.9962189370436385</v>
      </c>
      <c r="J3489" s="70" t="n">
        <v>0.628071747435479</v>
      </c>
      <c r="K3489" s="71">
        <f>IF(NOT(AND(PAINEL_PESOS!$D$12="OK - 100%",PAINEL_PESOS!$F$20="OK - 100%",PAINEL_PESOS!$F$24="OK - 100%",PAINEL_PESOS!$F$27="OK - 100%",PAINEL_PESOS!$F$30="OK - 100%")),"", (E3489*PAINEL_PESOS!$B$7+F3489*PAINEL_PESOS!$B$8+G3489*PAINEL_PESOS!$B$9+H3489*PAINEL_PESOS!$B$10)*I3489)</f>
        <v/>
      </c>
      <c r="L3489" s="71">
        <f>IF(K3489="","",K3489-J3489)</f>
        <v/>
      </c>
      <c r="M3489" s="71">
        <f>IF(L3489="","",ABS(L3489))</f>
        <v/>
      </c>
      <c r="N3489" t="n">
        <v>0.2</v>
      </c>
      <c r="O3489" t="n">
        <v>0.9848</v>
      </c>
      <c r="P3489" t="n">
        <v>0.7089757127771912</v>
      </c>
      <c r="Q3489" t="n">
        <v>0.9976066369878628</v>
      </c>
      <c r="R3489" t="n">
        <v>0.2400670312142556</v>
      </c>
      <c r="S3489" t="n">
        <v>0.9998789618070467</v>
      </c>
      <c r="T3489" t="n">
        <v>0.9824694018285042</v>
      </c>
      <c r="U3489" t="n">
        <v>0.143286877882237</v>
      </c>
      <c r="V3489" t="n">
        <v>0.7250537383718003</v>
      </c>
      <c r="W3489" t="n">
        <v>0.4025633131285139</v>
      </c>
      <c r="X3489" t="n">
        <v>0.8454389486744939</v>
      </c>
    </row>
    <row r="3490">
      <c r="A3490" t="inlineStr">
        <is>
          <t>3519303</t>
        </is>
      </c>
      <c r="B3490" t="inlineStr">
        <is>
          <t>Ibaté</t>
        </is>
      </c>
      <c r="C3490" t="inlineStr">
        <is>
          <t>SP</t>
        </is>
      </c>
      <c r="D3490" t="inlineStr">
        <is>
          <t>REGIÃO SUDESTE</t>
        </is>
      </c>
      <c r="E3490" s="70">
        <f>SUMPRODUCT(N3490:Q3490,PAINEL_PESOS!$C$16:$C$19)</f>
        <v/>
      </c>
      <c r="F3490" s="70">
        <f>SUMPRODUCT(R3490:T3490,PAINEL_PESOS!$C$21:$C$23)</f>
        <v/>
      </c>
      <c r="G3490" s="70">
        <f>SUMPRODUCT(U3490:V3490,PAINEL_PESOS!$C$25:$C$26)</f>
        <v/>
      </c>
      <c r="H3490" s="70">
        <f>SUMPRODUCT(W3490:X3490,PAINEL_PESOS!$C$28:$C$29)</f>
        <v/>
      </c>
      <c r="I3490" s="70" t="n">
        <v>0.9694696143041972</v>
      </c>
      <c r="J3490" s="70" t="n">
        <v>0.5842348493927015</v>
      </c>
      <c r="K3490" s="71">
        <f>IF(NOT(AND(PAINEL_PESOS!$D$12="OK - 100%",PAINEL_PESOS!$F$20="OK - 100%",PAINEL_PESOS!$F$24="OK - 100%",PAINEL_PESOS!$F$27="OK - 100%",PAINEL_PESOS!$F$30="OK - 100%")),"", (E3490*PAINEL_PESOS!$B$7+F3490*PAINEL_PESOS!$B$8+G3490*PAINEL_PESOS!$B$9+H3490*PAINEL_PESOS!$B$10)*I3490)</f>
        <v/>
      </c>
      <c r="L3490" s="71">
        <f>IF(K3490="","",K3490-J3490)</f>
        <v/>
      </c>
      <c r="M3490" s="71">
        <f>IF(L3490="","",ABS(L3490))</f>
        <v/>
      </c>
      <c r="N3490" t="n">
        <v>1</v>
      </c>
      <c r="O3490" t="n">
        <v>1</v>
      </c>
      <c r="P3490" t="n">
        <v>0.9770855332629356</v>
      </c>
      <c r="Q3490" t="n">
        <v>0.9631051569755791</v>
      </c>
      <c r="R3490" t="n">
        <v>0.3844297772262113</v>
      </c>
      <c r="S3490" t="n">
        <v>0.8357202912588635</v>
      </c>
      <c r="T3490" t="n">
        <v>0.9288339936141465</v>
      </c>
      <c r="U3490" t="n">
        <v>0.1400945568435704</v>
      </c>
      <c r="V3490" t="n">
        <v>0.2007979150742102</v>
      </c>
      <c r="W3490" t="n">
        <v>0.2309637837280899</v>
      </c>
      <c r="X3490" t="n">
        <v>0.8464602140942237</v>
      </c>
    </row>
    <row r="3491">
      <c r="A3491" t="inlineStr">
        <is>
          <t>3519402</t>
        </is>
      </c>
      <c r="B3491" t="inlineStr">
        <is>
          <t>Ibirá</t>
        </is>
      </c>
      <c r="C3491" t="inlineStr">
        <is>
          <t>SP</t>
        </is>
      </c>
      <c r="D3491" t="inlineStr">
        <is>
          <t>REGIÃO SUDESTE</t>
        </is>
      </c>
      <c r="E3491" s="70">
        <f>SUMPRODUCT(N3491:Q3491,PAINEL_PESOS!$C$16:$C$19)</f>
        <v/>
      </c>
      <c r="F3491" s="70">
        <f>SUMPRODUCT(R3491:T3491,PAINEL_PESOS!$C$21:$C$23)</f>
        <v/>
      </c>
      <c r="G3491" s="70">
        <f>SUMPRODUCT(U3491:V3491,PAINEL_PESOS!$C$25:$C$26)</f>
        <v/>
      </c>
      <c r="H3491" s="70">
        <f>SUMPRODUCT(W3491:X3491,PAINEL_PESOS!$C$28:$C$29)</f>
        <v/>
      </c>
      <c r="I3491" s="70" t="n">
        <v>0.9952989346570085</v>
      </c>
      <c r="J3491" s="70" t="n">
        <v>0.6217759072993397</v>
      </c>
      <c r="K3491" s="71">
        <f>IF(NOT(AND(PAINEL_PESOS!$D$12="OK - 100%",PAINEL_PESOS!$F$20="OK - 100%",PAINEL_PESOS!$F$24="OK - 100%",PAINEL_PESOS!$F$27="OK - 100%",PAINEL_PESOS!$F$30="OK - 100%")),"", (E3491*PAINEL_PESOS!$B$7+F3491*PAINEL_PESOS!$B$8+G3491*PAINEL_PESOS!$B$9+H3491*PAINEL_PESOS!$B$10)*I3491)</f>
        <v/>
      </c>
      <c r="L3491" s="71">
        <f>IF(K3491="","",K3491-J3491)</f>
        <v/>
      </c>
      <c r="M3491" s="71">
        <f>IF(L3491="","",ABS(L3491))</f>
        <v/>
      </c>
      <c r="N3491" t="n">
        <v>0.8</v>
      </c>
      <c r="O3491" t="n">
        <v>1</v>
      </c>
      <c r="P3491" t="n">
        <v>0.8469904963041183</v>
      </c>
      <c r="Q3491" t="n">
        <v>0.989041704412794</v>
      </c>
      <c r="R3491" t="n">
        <v>0.2634461833803432</v>
      </c>
      <c r="S3491" t="n">
        <v>0.9963675020822756</v>
      </c>
      <c r="T3491" t="n">
        <v>0.9857827746000024</v>
      </c>
      <c r="U3491" t="n">
        <v>0.06961888998610059</v>
      </c>
      <c r="V3491" t="n">
        <v>0.4854400740186208</v>
      </c>
      <c r="W3491" t="n">
        <v>0.3047363778545365</v>
      </c>
      <c r="X3491" t="n">
        <v>0.8228260321060068</v>
      </c>
    </row>
    <row r="3492">
      <c r="A3492" t="inlineStr">
        <is>
          <t>3519501</t>
        </is>
      </c>
      <c r="B3492" t="inlineStr">
        <is>
          <t>Ibirarema</t>
        </is>
      </c>
      <c r="C3492" t="inlineStr">
        <is>
          <t>SP</t>
        </is>
      </c>
      <c r="D3492" t="inlineStr">
        <is>
          <t>REGIÃO SUDESTE</t>
        </is>
      </c>
      <c r="E3492" s="70">
        <f>SUMPRODUCT(N3492:Q3492,PAINEL_PESOS!$C$16:$C$19)</f>
        <v/>
      </c>
      <c r="F3492" s="70">
        <f>SUMPRODUCT(R3492:T3492,PAINEL_PESOS!$C$21:$C$23)</f>
        <v/>
      </c>
      <c r="G3492" s="70">
        <f>SUMPRODUCT(U3492:V3492,PAINEL_PESOS!$C$25:$C$26)</f>
        <v/>
      </c>
      <c r="H3492" s="70">
        <f>SUMPRODUCT(W3492:X3492,PAINEL_PESOS!$C$28:$C$29)</f>
        <v/>
      </c>
      <c r="I3492" s="70" t="n">
        <v>0.9941359638582706</v>
      </c>
      <c r="J3492" s="70" t="n">
        <v>0.6636551918894621</v>
      </c>
      <c r="K3492" s="71">
        <f>IF(NOT(AND(PAINEL_PESOS!$D$12="OK - 100%",PAINEL_PESOS!$F$20="OK - 100%",PAINEL_PESOS!$F$24="OK - 100%",PAINEL_PESOS!$F$27="OK - 100%",PAINEL_PESOS!$F$30="OK - 100%")),"", (E3492*PAINEL_PESOS!$B$7+F3492*PAINEL_PESOS!$B$8+G3492*PAINEL_PESOS!$B$9+H3492*PAINEL_PESOS!$B$10)*I3492)</f>
        <v/>
      </c>
      <c r="L3492" s="71">
        <f>IF(K3492="","",K3492-J3492)</f>
        <v/>
      </c>
      <c r="M3492" s="71">
        <f>IF(L3492="","",ABS(L3492))</f>
        <v/>
      </c>
      <c r="N3492" t="n">
        <v>1</v>
      </c>
      <c r="O3492" t="n">
        <v>1</v>
      </c>
      <c r="P3492" t="n">
        <v>0.5595564941921858</v>
      </c>
      <c r="Q3492" t="n">
        <v>0.988689448462354</v>
      </c>
      <c r="R3492" t="n">
        <v>0.2416039321041016</v>
      </c>
      <c r="S3492" t="n">
        <v>0.996367666546156</v>
      </c>
      <c r="T3492" t="n">
        <v>0.9796916901137223</v>
      </c>
      <c r="U3492" t="n">
        <v>0.07750717266006441</v>
      </c>
      <c r="V3492" t="n">
        <v>0.6726344551462382</v>
      </c>
      <c r="W3492" t="n">
        <v>0.4882929719719036</v>
      </c>
      <c r="X3492" t="n">
        <v>0.8495590011143028</v>
      </c>
    </row>
    <row r="3493">
      <c r="A3493" t="inlineStr">
        <is>
          <t>3519600</t>
        </is>
      </c>
      <c r="B3493" t="inlineStr">
        <is>
          <t>Ibitinga</t>
        </is>
      </c>
      <c r="C3493" t="inlineStr">
        <is>
          <t>SP</t>
        </is>
      </c>
      <c r="D3493" t="inlineStr">
        <is>
          <t>REGIÃO SUDESTE</t>
        </is>
      </c>
      <c r="E3493" s="70">
        <f>SUMPRODUCT(N3493:Q3493,PAINEL_PESOS!$C$16:$C$19)</f>
        <v/>
      </c>
      <c r="F3493" s="70">
        <f>SUMPRODUCT(R3493:T3493,PAINEL_PESOS!$C$21:$C$23)</f>
        <v/>
      </c>
      <c r="G3493" s="70">
        <f>SUMPRODUCT(U3493:V3493,PAINEL_PESOS!$C$25:$C$26)</f>
        <v/>
      </c>
      <c r="H3493" s="70">
        <f>SUMPRODUCT(W3493:X3493,PAINEL_PESOS!$C$28:$C$29)</f>
        <v/>
      </c>
      <c r="I3493" s="70" t="n">
        <v>0.992161350412727</v>
      </c>
      <c r="J3493" s="70" t="n">
        <v>0.6351412262455459</v>
      </c>
      <c r="K3493" s="71">
        <f>IF(NOT(AND(PAINEL_PESOS!$D$12="OK - 100%",PAINEL_PESOS!$F$20="OK - 100%",PAINEL_PESOS!$F$24="OK - 100%",PAINEL_PESOS!$F$27="OK - 100%",PAINEL_PESOS!$F$30="OK - 100%")),"", (E3493*PAINEL_PESOS!$B$7+F3493*PAINEL_PESOS!$B$8+G3493*PAINEL_PESOS!$B$9+H3493*PAINEL_PESOS!$B$10)*I3493)</f>
        <v/>
      </c>
      <c r="L3493" s="71">
        <f>IF(K3493="","",K3493-J3493)</f>
        <v/>
      </c>
      <c r="M3493" s="71">
        <f>IF(L3493="","",ABS(L3493))</f>
        <v/>
      </c>
      <c r="N3493" t="n">
        <v>0.2</v>
      </c>
      <c r="O3493" t="n">
        <v>1</v>
      </c>
      <c r="P3493" t="n">
        <v>1</v>
      </c>
      <c r="Q3493" t="n">
        <v>0.97630188694955</v>
      </c>
      <c r="R3493" t="n">
        <v>0.4324233802125084</v>
      </c>
      <c r="S3493" t="n">
        <v>0.9882865385793383</v>
      </c>
      <c r="T3493" t="n">
        <v>0.9819020048952538</v>
      </c>
      <c r="U3493" t="n">
        <v>0.1157860065876738</v>
      </c>
      <c r="V3493" t="n">
        <v>0.7274414646110727</v>
      </c>
      <c r="W3493" t="n">
        <v>0.2459749047803447</v>
      </c>
      <c r="X3493" t="n">
        <v>0.8421790778687583</v>
      </c>
    </row>
    <row r="3494">
      <c r="A3494" t="inlineStr">
        <is>
          <t>3519709</t>
        </is>
      </c>
      <c r="B3494" t="inlineStr">
        <is>
          <t>Ibiúna</t>
        </is>
      </c>
      <c r="C3494" t="inlineStr">
        <is>
          <t>SP</t>
        </is>
      </c>
      <c r="D3494" t="inlineStr">
        <is>
          <t>REGIÃO SUDESTE</t>
        </is>
      </c>
      <c r="E3494" s="70">
        <f>SUMPRODUCT(N3494:Q3494,PAINEL_PESOS!$C$16:$C$19)</f>
        <v/>
      </c>
      <c r="F3494" s="70">
        <f>SUMPRODUCT(R3494:T3494,PAINEL_PESOS!$C$21:$C$23)</f>
        <v/>
      </c>
      <c r="G3494" s="70">
        <f>SUMPRODUCT(U3494:V3494,PAINEL_PESOS!$C$25:$C$26)</f>
        <v/>
      </c>
      <c r="H3494" s="70">
        <f>SUMPRODUCT(W3494:X3494,PAINEL_PESOS!$C$28:$C$29)</f>
        <v/>
      </c>
      <c r="I3494" s="70" t="n">
        <v>0.9953242762071036</v>
      </c>
      <c r="J3494" s="70" t="n">
        <v>0.6948913470061464</v>
      </c>
      <c r="K3494" s="71">
        <f>IF(NOT(AND(PAINEL_PESOS!$D$12="OK - 100%",PAINEL_PESOS!$F$20="OK - 100%",PAINEL_PESOS!$F$24="OK - 100%",PAINEL_PESOS!$F$27="OK - 100%",PAINEL_PESOS!$F$30="OK - 100%")),"", (E3494*PAINEL_PESOS!$B$7+F3494*PAINEL_PESOS!$B$8+G3494*PAINEL_PESOS!$B$9+H3494*PAINEL_PESOS!$B$10)*I3494)</f>
        <v/>
      </c>
      <c r="L3494" s="71">
        <f>IF(K3494="","",K3494-J3494)</f>
        <v/>
      </c>
      <c r="M3494" s="71">
        <f>IF(L3494="","",ABS(L3494))</f>
        <v/>
      </c>
      <c r="N3494" t="n">
        <v>1</v>
      </c>
      <c r="O3494" t="n">
        <v>0.9871</v>
      </c>
      <c r="P3494" t="n">
        <v>0.7553326293558607</v>
      </c>
      <c r="Q3494" t="n">
        <v>0.9899310088368398</v>
      </c>
      <c r="R3494" t="n">
        <v>0.4491986736129372</v>
      </c>
      <c r="S3494" t="n">
        <v>0.9984405779835007</v>
      </c>
      <c r="T3494" t="n">
        <v>0.9840851940801308</v>
      </c>
      <c r="U3494" t="n">
        <v>0.5064562281409625</v>
      </c>
      <c r="V3494" t="n">
        <v>0.4879534214314624</v>
      </c>
      <c r="W3494" t="n">
        <v>0.3064741842285531</v>
      </c>
      <c r="X3494" t="n">
        <v>0.797030559577743</v>
      </c>
    </row>
    <row r="3495">
      <c r="A3495" t="inlineStr">
        <is>
          <t>3519808</t>
        </is>
      </c>
      <c r="B3495" t="inlineStr">
        <is>
          <t>Icém</t>
        </is>
      </c>
      <c r="C3495" t="inlineStr">
        <is>
          <t>SP</t>
        </is>
      </c>
      <c r="D3495" t="inlineStr">
        <is>
          <t>REGIÃO SUDESTE</t>
        </is>
      </c>
      <c r="E3495" s="70">
        <f>SUMPRODUCT(N3495:Q3495,PAINEL_PESOS!$C$16:$C$19)</f>
        <v/>
      </c>
      <c r="F3495" s="70">
        <f>SUMPRODUCT(R3495:T3495,PAINEL_PESOS!$C$21:$C$23)</f>
        <v/>
      </c>
      <c r="G3495" s="70">
        <f>SUMPRODUCT(U3495:V3495,PAINEL_PESOS!$C$25:$C$26)</f>
        <v/>
      </c>
      <c r="H3495" s="70">
        <f>SUMPRODUCT(W3495:X3495,PAINEL_PESOS!$C$28:$C$29)</f>
        <v/>
      </c>
      <c r="I3495" s="70" t="n">
        <v>0.9976481990283423</v>
      </c>
      <c r="J3495" s="70" t="n">
        <v>0.6378681909834093</v>
      </c>
      <c r="K3495" s="71">
        <f>IF(NOT(AND(PAINEL_PESOS!$D$12="OK - 100%",PAINEL_PESOS!$F$20="OK - 100%",PAINEL_PESOS!$F$24="OK - 100%",PAINEL_PESOS!$F$27="OK - 100%",PAINEL_PESOS!$F$30="OK - 100%")),"", (E3495*PAINEL_PESOS!$B$7+F3495*PAINEL_PESOS!$B$8+G3495*PAINEL_PESOS!$B$9+H3495*PAINEL_PESOS!$B$10)*I3495)</f>
        <v/>
      </c>
      <c r="L3495" s="71">
        <f>IF(K3495="","",K3495-J3495)</f>
        <v/>
      </c>
      <c r="M3495" s="71">
        <f>IF(L3495="","",ABS(L3495))</f>
        <v/>
      </c>
      <c r="N3495" t="n">
        <v>1</v>
      </c>
      <c r="O3495" t="n">
        <v>1</v>
      </c>
      <c r="P3495" t="n">
        <v>0.7651531151003168</v>
      </c>
      <c r="Q3495" t="n">
        <v>0.9954773399175191</v>
      </c>
      <c r="R3495" t="n">
        <v>0.2202335185202757</v>
      </c>
      <c r="S3495" t="n">
        <v>0.9999915748781922</v>
      </c>
      <c r="T3495" t="n">
        <v>0.9918160125347524</v>
      </c>
      <c r="U3495" t="n">
        <v>0.107505333302004</v>
      </c>
      <c r="V3495" t="n">
        <v>0.6297660768060018</v>
      </c>
      <c r="W3495" t="n">
        <v>0.1167588024278395</v>
      </c>
      <c r="X3495" t="n">
        <v>0.9059354202128116</v>
      </c>
    </row>
    <row r="3496">
      <c r="A3496" t="inlineStr">
        <is>
          <t>3519907</t>
        </is>
      </c>
      <c r="B3496" t="inlineStr">
        <is>
          <t>Iepê</t>
        </is>
      </c>
      <c r="C3496" t="inlineStr">
        <is>
          <t>SP</t>
        </is>
      </c>
      <c r="D3496" t="inlineStr">
        <is>
          <t>REGIÃO SUDESTE</t>
        </is>
      </c>
      <c r="E3496" s="70">
        <f>SUMPRODUCT(N3496:Q3496,PAINEL_PESOS!$C$16:$C$19)</f>
        <v/>
      </c>
      <c r="F3496" s="70">
        <f>SUMPRODUCT(R3496:T3496,PAINEL_PESOS!$C$21:$C$23)</f>
        <v/>
      </c>
      <c r="G3496" s="70">
        <f>SUMPRODUCT(U3496:V3496,PAINEL_PESOS!$C$25:$C$26)</f>
        <v/>
      </c>
      <c r="H3496" s="70">
        <f>SUMPRODUCT(W3496:X3496,PAINEL_PESOS!$C$28:$C$29)</f>
        <v/>
      </c>
      <c r="I3496" s="70" t="n">
        <v>0.9951744102345603</v>
      </c>
      <c r="J3496" s="70" t="n">
        <v>0.6970047207812586</v>
      </c>
      <c r="K3496" s="71">
        <f>IF(NOT(AND(PAINEL_PESOS!$D$12="OK - 100%",PAINEL_PESOS!$F$20="OK - 100%",PAINEL_PESOS!$F$24="OK - 100%",PAINEL_PESOS!$F$27="OK - 100%",PAINEL_PESOS!$F$30="OK - 100%")),"", (E3496*PAINEL_PESOS!$B$7+F3496*PAINEL_PESOS!$B$8+G3496*PAINEL_PESOS!$B$9+H3496*PAINEL_PESOS!$B$10)*I3496)</f>
        <v/>
      </c>
      <c r="L3496" s="71">
        <f>IF(K3496="","",K3496-J3496)</f>
        <v/>
      </c>
      <c r="M3496" s="71">
        <f>IF(L3496="","",ABS(L3496))</f>
        <v/>
      </c>
      <c r="N3496" t="n">
        <v>1</v>
      </c>
      <c r="O3496" t="n">
        <v>1</v>
      </c>
      <c r="P3496" t="n">
        <v>0.872544878563886</v>
      </c>
      <c r="Q3496" t="n">
        <v>0.9949128420524416</v>
      </c>
      <c r="R3496" t="n">
        <v>0.2809238392703423</v>
      </c>
      <c r="S3496" t="n">
        <v>0.9997346331650214</v>
      </c>
      <c r="T3496" t="n">
        <v>0.9791187469014667</v>
      </c>
      <c r="U3496" t="n">
        <v>0.0854964716367486</v>
      </c>
      <c r="V3496" t="n">
        <v>0.6189250718585599</v>
      </c>
      <c r="W3496" t="n">
        <v>0.5924140302361178</v>
      </c>
      <c r="X3496" t="n">
        <v>0.8659933317619795</v>
      </c>
    </row>
    <row r="3497">
      <c r="A3497" t="inlineStr">
        <is>
          <t>3520004</t>
        </is>
      </c>
      <c r="B3497" t="inlineStr">
        <is>
          <t>Igaraçu do Tietê</t>
        </is>
      </c>
      <c r="C3497" t="inlineStr">
        <is>
          <t>SP</t>
        </is>
      </c>
      <c r="D3497" t="inlineStr">
        <is>
          <t>REGIÃO SUDESTE</t>
        </is>
      </c>
      <c r="E3497" s="70">
        <f>SUMPRODUCT(N3497:Q3497,PAINEL_PESOS!$C$16:$C$19)</f>
        <v/>
      </c>
      <c r="F3497" s="70">
        <f>SUMPRODUCT(R3497:T3497,PAINEL_PESOS!$C$21:$C$23)</f>
        <v/>
      </c>
      <c r="G3497" s="70">
        <f>SUMPRODUCT(U3497:V3497,PAINEL_PESOS!$C$25:$C$26)</f>
        <v/>
      </c>
      <c r="H3497" s="70">
        <f>SUMPRODUCT(W3497:X3497,PAINEL_PESOS!$C$28:$C$29)</f>
        <v/>
      </c>
      <c r="I3497" s="70" t="n">
        <v>0.9870334991324921</v>
      </c>
      <c r="J3497" s="70" t="n">
        <v>0.6371934375864592</v>
      </c>
      <c r="K3497" s="71">
        <f>IF(NOT(AND(PAINEL_PESOS!$D$12="OK - 100%",PAINEL_PESOS!$F$20="OK - 100%",PAINEL_PESOS!$F$24="OK - 100%",PAINEL_PESOS!$F$27="OK - 100%",PAINEL_PESOS!$F$30="OK - 100%")),"", (E3497*PAINEL_PESOS!$B$7+F3497*PAINEL_PESOS!$B$8+G3497*PAINEL_PESOS!$B$9+H3497*PAINEL_PESOS!$B$10)*I3497)</f>
        <v/>
      </c>
      <c r="L3497" s="71">
        <f>IF(K3497="","",K3497-J3497)</f>
        <v/>
      </c>
      <c r="M3497" s="71">
        <f>IF(L3497="","",ABS(L3497))</f>
        <v/>
      </c>
      <c r="N3497" t="n">
        <v>0.8</v>
      </c>
      <c r="O3497" t="n">
        <v>0.9968</v>
      </c>
      <c r="P3497" t="n">
        <v>0.9861668426610348</v>
      </c>
      <c r="Q3497" t="n">
        <v>0.9133410369487381</v>
      </c>
      <c r="R3497" t="n">
        <v>0.2759957811225104</v>
      </c>
      <c r="S3497" t="n">
        <v>0.9967761050958821</v>
      </c>
      <c r="T3497" t="n">
        <v>0.9997789606023724</v>
      </c>
      <c r="U3497" t="n">
        <v>0.1058661402110739</v>
      </c>
      <c r="V3497" t="n">
        <v>0.6017632992601225</v>
      </c>
      <c r="W3497" t="n">
        <v>0.2584315129948998</v>
      </c>
      <c r="X3497" t="n">
        <v>0.8352643749760642</v>
      </c>
    </row>
    <row r="3498">
      <c r="A3498" t="inlineStr">
        <is>
          <t>3520103</t>
        </is>
      </c>
      <c r="B3498" t="inlineStr">
        <is>
          <t>Igarapava</t>
        </is>
      </c>
      <c r="C3498" t="inlineStr">
        <is>
          <t>SP</t>
        </is>
      </c>
      <c r="D3498" t="inlineStr">
        <is>
          <t>REGIÃO SUDESTE</t>
        </is>
      </c>
      <c r="E3498" s="70">
        <f>SUMPRODUCT(N3498:Q3498,PAINEL_PESOS!$C$16:$C$19)</f>
        <v/>
      </c>
      <c r="F3498" s="70">
        <f>SUMPRODUCT(R3498:T3498,PAINEL_PESOS!$C$21:$C$23)</f>
        <v/>
      </c>
      <c r="G3498" s="70">
        <f>SUMPRODUCT(U3498:V3498,PAINEL_PESOS!$C$25:$C$26)</f>
        <v/>
      </c>
      <c r="H3498" s="70">
        <f>SUMPRODUCT(W3498:X3498,PAINEL_PESOS!$C$28:$C$29)</f>
        <v/>
      </c>
      <c r="I3498" s="70" t="n">
        <v>0.9924104493073905</v>
      </c>
      <c r="J3498" s="70" t="n">
        <v>0.6545984106100035</v>
      </c>
      <c r="K3498" s="71">
        <f>IF(NOT(AND(PAINEL_PESOS!$D$12="OK - 100%",PAINEL_PESOS!$F$20="OK - 100%",PAINEL_PESOS!$F$24="OK - 100%",PAINEL_PESOS!$F$27="OK - 100%",PAINEL_PESOS!$F$30="OK - 100%")),"", (E3498*PAINEL_PESOS!$B$7+F3498*PAINEL_PESOS!$B$8+G3498*PAINEL_PESOS!$B$9+H3498*PAINEL_PESOS!$B$10)*I3498)</f>
        <v/>
      </c>
      <c r="L3498" s="71">
        <f>IF(K3498="","",K3498-J3498)</f>
        <v/>
      </c>
      <c r="M3498" s="71">
        <f>IF(L3498="","",ABS(L3498))</f>
        <v/>
      </c>
      <c r="N3498" t="n">
        <v>1</v>
      </c>
      <c r="O3498" t="n">
        <v>1</v>
      </c>
      <c r="P3498" t="n">
        <v>0.7306230200633579</v>
      </c>
      <c r="Q3498" t="n">
        <v>0.9882851003460369</v>
      </c>
      <c r="R3498" t="n">
        <v>0.3783755835606363</v>
      </c>
      <c r="S3498" t="n">
        <v>0.9355465569871904</v>
      </c>
      <c r="T3498" t="n">
        <v>0.9976428959614002</v>
      </c>
      <c r="U3498" t="n">
        <v>0.1704354421967199</v>
      </c>
      <c r="V3498" t="n">
        <v>0.6452341693526926</v>
      </c>
      <c r="W3498" t="n">
        <v>0.1939380360596431</v>
      </c>
      <c r="X3498" t="n">
        <v>0.8667310344706742</v>
      </c>
    </row>
    <row r="3499">
      <c r="A3499" t="inlineStr">
        <is>
          <t>3520202</t>
        </is>
      </c>
      <c r="B3499" t="inlineStr">
        <is>
          <t>Igaratá</t>
        </is>
      </c>
      <c r="C3499" t="inlineStr">
        <is>
          <t>SP</t>
        </is>
      </c>
      <c r="D3499" t="inlineStr">
        <is>
          <t>REGIÃO SUDESTE</t>
        </is>
      </c>
      <c r="E3499" s="70">
        <f>SUMPRODUCT(N3499:Q3499,PAINEL_PESOS!$C$16:$C$19)</f>
        <v/>
      </c>
      <c r="F3499" s="70">
        <f>SUMPRODUCT(R3499:T3499,PAINEL_PESOS!$C$21:$C$23)</f>
        <v/>
      </c>
      <c r="G3499" s="70">
        <f>SUMPRODUCT(U3499:V3499,PAINEL_PESOS!$C$25:$C$26)</f>
        <v/>
      </c>
      <c r="H3499" s="70">
        <f>SUMPRODUCT(W3499:X3499,PAINEL_PESOS!$C$28:$C$29)</f>
        <v/>
      </c>
      <c r="I3499" s="70" t="n">
        <v>0.9984335479022235</v>
      </c>
      <c r="J3499" s="70" t="n">
        <v>0.6312794753211285</v>
      </c>
      <c r="K3499" s="71">
        <f>IF(NOT(AND(PAINEL_PESOS!$D$12="OK - 100%",PAINEL_PESOS!$F$20="OK - 100%",PAINEL_PESOS!$F$24="OK - 100%",PAINEL_PESOS!$F$27="OK - 100%",PAINEL_PESOS!$F$30="OK - 100%")),"", (E3499*PAINEL_PESOS!$B$7+F3499*PAINEL_PESOS!$B$8+G3499*PAINEL_PESOS!$B$9+H3499*PAINEL_PESOS!$B$10)*I3499)</f>
        <v/>
      </c>
      <c r="L3499" s="71">
        <f>IF(K3499="","",K3499-J3499)</f>
        <v/>
      </c>
      <c r="M3499" s="71">
        <f>IF(L3499="","",ABS(L3499))</f>
        <v/>
      </c>
      <c r="N3499" t="n">
        <v>0.2</v>
      </c>
      <c r="O3499" t="n">
        <v>1</v>
      </c>
      <c r="P3499" t="n">
        <v>0.7785638859556494</v>
      </c>
      <c r="Q3499" t="n">
        <v>0.9915399778625147</v>
      </c>
      <c r="R3499" t="n">
        <v>0.2475797749216928</v>
      </c>
      <c r="S3499" t="n">
        <v>0.9987395204149546</v>
      </c>
      <c r="T3499" t="n">
        <v>0.9988537006545237</v>
      </c>
      <c r="U3499" t="n">
        <v>0.3370941192643447</v>
      </c>
      <c r="V3499" t="n">
        <v>0.6173976742476899</v>
      </c>
      <c r="W3499" t="n">
        <v>0.2740971130878217</v>
      </c>
      <c r="X3499" t="n">
        <v>0.8477363307700598</v>
      </c>
    </row>
    <row r="3500">
      <c r="A3500" t="inlineStr">
        <is>
          <t>3520301</t>
        </is>
      </c>
      <c r="B3500" t="inlineStr">
        <is>
          <t>Iguape</t>
        </is>
      </c>
      <c r="C3500" t="inlineStr">
        <is>
          <t>SP</t>
        </is>
      </c>
      <c r="D3500" t="inlineStr">
        <is>
          <t>REGIÃO SUDESTE</t>
        </is>
      </c>
      <c r="E3500" s="70">
        <f>SUMPRODUCT(N3500:Q3500,PAINEL_PESOS!$C$16:$C$19)</f>
        <v/>
      </c>
      <c r="F3500" s="70">
        <f>SUMPRODUCT(R3500:T3500,PAINEL_PESOS!$C$21:$C$23)</f>
        <v/>
      </c>
      <c r="G3500" s="70">
        <f>SUMPRODUCT(U3500:V3500,PAINEL_PESOS!$C$25:$C$26)</f>
        <v/>
      </c>
      <c r="H3500" s="70">
        <f>SUMPRODUCT(W3500:X3500,PAINEL_PESOS!$C$28:$C$29)</f>
        <v/>
      </c>
      <c r="I3500" s="70" t="n">
        <v>0.9995139691415891</v>
      </c>
      <c r="J3500" s="70" t="n">
        <v>0.7043294967966254</v>
      </c>
      <c r="K3500" s="71">
        <f>IF(NOT(AND(PAINEL_PESOS!$D$12="OK - 100%",PAINEL_PESOS!$F$20="OK - 100%",PAINEL_PESOS!$F$24="OK - 100%",PAINEL_PESOS!$F$27="OK - 100%",PAINEL_PESOS!$F$30="OK - 100%")),"", (E3500*PAINEL_PESOS!$B$7+F3500*PAINEL_PESOS!$B$8+G3500*PAINEL_PESOS!$B$9+H3500*PAINEL_PESOS!$B$10)*I3500)</f>
        <v/>
      </c>
      <c r="L3500" s="71">
        <f>IF(K3500="","",K3500-J3500)</f>
        <v/>
      </c>
      <c r="M3500" s="71">
        <f>IF(L3500="","",ABS(L3500))</f>
        <v/>
      </c>
      <c r="N3500" t="n">
        <v>0.2</v>
      </c>
      <c r="O3500" t="n">
        <v>1</v>
      </c>
      <c r="P3500" t="n">
        <v>0.725026399155227</v>
      </c>
      <c r="Q3500" t="n">
        <v>0.997878274543067</v>
      </c>
      <c r="R3500" t="n">
        <v>0.4054220331947034</v>
      </c>
      <c r="S3500" t="n">
        <v>0.9999651148695974</v>
      </c>
      <c r="T3500" t="n">
        <v>0.9991231256036229</v>
      </c>
      <c r="U3500" t="n">
        <v>0.7876421719276034</v>
      </c>
      <c r="V3500" t="n">
        <v>0.6518155158167208</v>
      </c>
      <c r="W3500" t="n">
        <v>0.3312579200376668</v>
      </c>
      <c r="X3500" t="n">
        <v>0.8022011192841098</v>
      </c>
    </row>
    <row r="3501">
      <c r="A3501" t="inlineStr">
        <is>
          <t>3520400</t>
        </is>
      </c>
      <c r="B3501" t="inlineStr">
        <is>
          <t>Ilhabela</t>
        </is>
      </c>
      <c r="C3501" t="inlineStr">
        <is>
          <t>SP</t>
        </is>
      </c>
      <c r="D3501" t="inlineStr">
        <is>
          <t>REGIÃO SUDESTE</t>
        </is>
      </c>
      <c r="E3501" s="70">
        <f>SUMPRODUCT(N3501:Q3501,PAINEL_PESOS!$C$16:$C$19)</f>
        <v/>
      </c>
      <c r="F3501" s="70">
        <f>SUMPRODUCT(R3501:T3501,PAINEL_PESOS!$C$21:$C$23)</f>
        <v/>
      </c>
      <c r="G3501" s="70">
        <f>SUMPRODUCT(U3501:V3501,PAINEL_PESOS!$C$25:$C$26)</f>
        <v/>
      </c>
      <c r="H3501" s="70">
        <f>SUMPRODUCT(W3501:X3501,PAINEL_PESOS!$C$28:$C$29)</f>
        <v/>
      </c>
      <c r="I3501" s="70" t="n">
        <v>0.9974696287528581</v>
      </c>
      <c r="J3501" s="70" t="n"/>
      <c r="K3501" s="71">
        <f>IF(NOT(AND(PAINEL_PESOS!$D$12="OK - 100%",PAINEL_PESOS!$F$20="OK - 100%",PAINEL_PESOS!$F$24="OK - 100%",PAINEL_PESOS!$F$27="OK - 100%",PAINEL_PESOS!$F$30="OK - 100%")),"", (E3501*PAINEL_PESOS!$B$7+F3501*PAINEL_PESOS!$B$8+G3501*PAINEL_PESOS!$B$9+H3501*PAINEL_PESOS!$B$10)*I3501)</f>
        <v/>
      </c>
      <c r="L3501" s="71">
        <f>IF(K3501="","",K3501-J3501)</f>
        <v/>
      </c>
      <c r="M3501" s="71">
        <f>IF(L3501="","",ABS(L3501))</f>
        <v/>
      </c>
      <c r="N3501" t="n">
        <v>0.2</v>
      </c>
      <c r="O3501" t="n">
        <v>1</v>
      </c>
      <c r="P3501" t="n">
        <v>0.742766631467793</v>
      </c>
      <c r="Q3501" t="n">
        <v>0.9827702020216965</v>
      </c>
      <c r="R3501" t="n">
        <v>0.5985213706476469</v>
      </c>
      <c r="S3501" t="n">
        <v>0.9999095784596369</v>
      </c>
      <c r="T3501" t="n">
        <v>0.9999947951861188</v>
      </c>
      <c r="V3501" t="n">
        <v>0.6219882414773965</v>
      </c>
    </row>
    <row r="3502">
      <c r="A3502" t="inlineStr">
        <is>
          <t>3520426</t>
        </is>
      </c>
      <c r="B3502" t="inlineStr">
        <is>
          <t>Ilha Comprida</t>
        </is>
      </c>
      <c r="C3502" t="inlineStr">
        <is>
          <t>SP</t>
        </is>
      </c>
      <c r="D3502" t="inlineStr">
        <is>
          <t>REGIÃO SUDESTE</t>
        </is>
      </c>
      <c r="E3502" s="70">
        <f>SUMPRODUCT(N3502:Q3502,PAINEL_PESOS!$C$16:$C$19)</f>
        <v/>
      </c>
      <c r="F3502" s="70">
        <f>SUMPRODUCT(R3502:T3502,PAINEL_PESOS!$C$21:$C$23)</f>
        <v/>
      </c>
      <c r="G3502" s="70">
        <f>SUMPRODUCT(U3502:V3502,PAINEL_PESOS!$C$25:$C$26)</f>
        <v/>
      </c>
      <c r="H3502" s="70">
        <f>SUMPRODUCT(W3502:X3502,PAINEL_PESOS!$C$28:$C$29)</f>
        <v/>
      </c>
      <c r="I3502" s="70" t="n">
        <v>0.9980580522008073</v>
      </c>
      <c r="J3502" s="70" t="n"/>
      <c r="K3502" s="71">
        <f>IF(NOT(AND(PAINEL_PESOS!$D$12="OK - 100%",PAINEL_PESOS!$F$20="OK - 100%",PAINEL_PESOS!$F$24="OK - 100%",PAINEL_PESOS!$F$27="OK - 100%",PAINEL_PESOS!$F$30="OK - 100%")),"", (E3502*PAINEL_PESOS!$B$7+F3502*PAINEL_PESOS!$B$8+G3502*PAINEL_PESOS!$B$9+H3502*PAINEL_PESOS!$B$10)*I3502)</f>
        <v/>
      </c>
      <c r="L3502" s="71">
        <f>IF(K3502="","",K3502-J3502)</f>
        <v/>
      </c>
      <c r="M3502" s="71">
        <f>IF(L3502="","",ABS(L3502))</f>
        <v/>
      </c>
      <c r="N3502" t="n">
        <v>0.4</v>
      </c>
      <c r="O3502" t="n">
        <v>1</v>
      </c>
      <c r="P3502" t="n">
        <v>0.7157338965153115</v>
      </c>
      <c r="Q3502" t="n">
        <v>0.9867566930297276</v>
      </c>
      <c r="R3502" t="n">
        <v>0.4420727786198166</v>
      </c>
      <c r="S3502" t="n">
        <v>0.9999732807244085</v>
      </c>
      <c r="T3502" t="n">
        <v>0.9999927783244481</v>
      </c>
      <c r="V3502" t="n">
        <v>0.7364186535615471</v>
      </c>
    </row>
    <row r="3503">
      <c r="A3503" t="inlineStr">
        <is>
          <t>3520442</t>
        </is>
      </c>
      <c r="B3503" t="inlineStr">
        <is>
          <t>Ilha Solteira</t>
        </is>
      </c>
      <c r="C3503" t="inlineStr">
        <is>
          <t>SP</t>
        </is>
      </c>
      <c r="D3503" t="inlineStr">
        <is>
          <t>REGIÃO SUDESTE</t>
        </is>
      </c>
      <c r="E3503" s="70">
        <f>SUMPRODUCT(N3503:Q3503,PAINEL_PESOS!$C$16:$C$19)</f>
        <v/>
      </c>
      <c r="F3503" s="70">
        <f>SUMPRODUCT(R3503:T3503,PAINEL_PESOS!$C$21:$C$23)</f>
        <v/>
      </c>
      <c r="G3503" s="70">
        <f>SUMPRODUCT(U3503:V3503,PAINEL_PESOS!$C$25:$C$26)</f>
        <v/>
      </c>
      <c r="H3503" s="70">
        <f>SUMPRODUCT(W3503:X3503,PAINEL_PESOS!$C$28:$C$29)</f>
        <v/>
      </c>
      <c r="I3503" s="70" t="n">
        <v>0.9981166121924749</v>
      </c>
      <c r="J3503" s="70" t="n">
        <v>0.6493110038681753</v>
      </c>
      <c r="K3503" s="71">
        <f>IF(NOT(AND(PAINEL_PESOS!$D$12="OK - 100%",PAINEL_PESOS!$F$20="OK - 100%",PAINEL_PESOS!$F$24="OK - 100%",PAINEL_PESOS!$F$27="OK - 100%",PAINEL_PESOS!$F$30="OK - 100%")),"", (E3503*PAINEL_PESOS!$B$7+F3503*PAINEL_PESOS!$B$8+G3503*PAINEL_PESOS!$B$9+H3503*PAINEL_PESOS!$B$10)*I3503)</f>
        <v/>
      </c>
      <c r="L3503" s="71">
        <f>IF(K3503="","",K3503-J3503)</f>
        <v/>
      </c>
      <c r="M3503" s="71">
        <f>IF(L3503="","",ABS(L3503))</f>
        <v/>
      </c>
      <c r="N3503" t="n">
        <v>1</v>
      </c>
      <c r="O3503" t="n">
        <v>0.9717</v>
      </c>
      <c r="P3503" t="n">
        <v>0.6087645195353749</v>
      </c>
      <c r="Q3503" t="n">
        <v>0.9909159772520655</v>
      </c>
      <c r="R3503" t="n">
        <v>0.3372488069856094</v>
      </c>
      <c r="S3503" t="n">
        <v>0.9994723770478935</v>
      </c>
      <c r="T3503" t="n">
        <v>0.9973645159391967</v>
      </c>
      <c r="U3503" t="n">
        <v>0.07674173842861259</v>
      </c>
      <c r="V3503" t="n">
        <v>0.7195388058087122</v>
      </c>
      <c r="W3503" t="n">
        <v>0.1600652784698034</v>
      </c>
      <c r="X3503" t="n">
        <v>0.9061965223476358</v>
      </c>
    </row>
    <row r="3504">
      <c r="A3504" t="inlineStr">
        <is>
          <t>3520509</t>
        </is>
      </c>
      <c r="B3504" t="inlineStr">
        <is>
          <t>Indaiatuba</t>
        </is>
      </c>
      <c r="C3504" t="inlineStr">
        <is>
          <t>SP</t>
        </is>
      </c>
      <c r="D3504" t="inlineStr">
        <is>
          <t>REGIÃO SUDESTE</t>
        </is>
      </c>
      <c r="E3504" s="70">
        <f>SUMPRODUCT(N3504:Q3504,PAINEL_PESOS!$C$16:$C$19)</f>
        <v/>
      </c>
      <c r="F3504" s="70">
        <f>SUMPRODUCT(R3504:T3504,PAINEL_PESOS!$C$21:$C$23)</f>
        <v/>
      </c>
      <c r="G3504" s="70">
        <f>SUMPRODUCT(U3504:V3504,PAINEL_PESOS!$C$25:$C$26)</f>
        <v/>
      </c>
      <c r="H3504" s="70">
        <f>SUMPRODUCT(W3504:X3504,PAINEL_PESOS!$C$28:$C$29)</f>
        <v/>
      </c>
      <c r="I3504" s="70" t="n">
        <v>0.9370829831957086</v>
      </c>
      <c r="J3504" s="70" t="n">
        <v>0.5564943244240647</v>
      </c>
      <c r="K3504" s="71">
        <f>IF(NOT(AND(PAINEL_PESOS!$D$12="OK - 100%",PAINEL_PESOS!$F$20="OK - 100%",PAINEL_PESOS!$F$24="OK - 100%",PAINEL_PESOS!$F$27="OK - 100%",PAINEL_PESOS!$F$30="OK - 100%")),"", (E3504*PAINEL_PESOS!$B$7+F3504*PAINEL_PESOS!$B$8+G3504*PAINEL_PESOS!$B$9+H3504*PAINEL_PESOS!$B$10)*I3504)</f>
        <v/>
      </c>
      <c r="L3504" s="71">
        <f>IF(K3504="","",K3504-J3504)</f>
        <v/>
      </c>
      <c r="M3504" s="71">
        <f>IF(L3504="","",ABS(L3504))</f>
        <v/>
      </c>
      <c r="N3504" t="n">
        <v>1</v>
      </c>
      <c r="O3504" t="n">
        <v>0.9885</v>
      </c>
      <c r="P3504" t="n">
        <v>0.6809926082365365</v>
      </c>
      <c r="Q3504" t="n">
        <v>0.6628414133955307</v>
      </c>
      <c r="R3504" t="n">
        <v>0.6590772274008101</v>
      </c>
      <c r="S3504" t="n">
        <v>0.8667607129132375</v>
      </c>
      <c r="T3504" t="n">
        <v>0.9449001546347454</v>
      </c>
      <c r="U3504" t="n">
        <v>0.2875790514446825</v>
      </c>
      <c r="V3504" t="n">
        <v>0</v>
      </c>
      <c r="W3504" t="n">
        <v>0.3033723413331844</v>
      </c>
      <c r="X3504" t="n">
        <v>0.8465877046962238</v>
      </c>
    </row>
    <row r="3505">
      <c r="A3505" t="inlineStr">
        <is>
          <t>3520608</t>
        </is>
      </c>
      <c r="B3505" t="inlineStr">
        <is>
          <t>Indiana</t>
        </is>
      </c>
      <c r="C3505" t="inlineStr">
        <is>
          <t>SP</t>
        </is>
      </c>
      <c r="D3505" t="inlineStr">
        <is>
          <t>REGIÃO SUDESTE</t>
        </is>
      </c>
      <c r="E3505" s="70">
        <f>SUMPRODUCT(N3505:Q3505,PAINEL_PESOS!$C$16:$C$19)</f>
        <v/>
      </c>
      <c r="F3505" s="70">
        <f>SUMPRODUCT(R3505:T3505,PAINEL_PESOS!$C$21:$C$23)</f>
        <v/>
      </c>
      <c r="G3505" s="70">
        <f>SUMPRODUCT(U3505:V3505,PAINEL_PESOS!$C$25:$C$26)</f>
        <v/>
      </c>
      <c r="H3505" s="70">
        <f>SUMPRODUCT(W3505:X3505,PAINEL_PESOS!$C$28:$C$29)</f>
        <v/>
      </c>
      <c r="I3505" s="70" t="n">
        <v>0.9941180176981037</v>
      </c>
      <c r="J3505" s="70" t="n">
        <v>0.6515056818197023</v>
      </c>
      <c r="K3505" s="71">
        <f>IF(NOT(AND(PAINEL_PESOS!$D$12="OK - 100%",PAINEL_PESOS!$F$20="OK - 100%",PAINEL_PESOS!$F$24="OK - 100%",PAINEL_PESOS!$F$27="OK - 100%",PAINEL_PESOS!$F$30="OK - 100%")),"", (E3505*PAINEL_PESOS!$B$7+F3505*PAINEL_PESOS!$B$8+G3505*PAINEL_PESOS!$B$9+H3505*PAINEL_PESOS!$B$10)*I3505)</f>
        <v/>
      </c>
      <c r="L3505" s="71">
        <f>IF(K3505="","",K3505-J3505)</f>
        <v/>
      </c>
      <c r="M3505" s="71">
        <f>IF(L3505="","",ABS(L3505))</f>
        <v/>
      </c>
      <c r="N3505" t="n">
        <v>1</v>
      </c>
      <c r="O3505" t="n">
        <v>0.9792</v>
      </c>
      <c r="P3505" t="n">
        <v>0.985533262935586</v>
      </c>
      <c r="Q3505" t="n">
        <v>0.9853592594150691</v>
      </c>
      <c r="R3505" t="n">
        <v>0.1289981205272781</v>
      </c>
      <c r="S3505" t="n">
        <v>0.9979187372278596</v>
      </c>
      <c r="T3505" t="n">
        <v>0.9814000447888124</v>
      </c>
      <c r="U3505" t="n">
        <v>0.08384357034928459</v>
      </c>
      <c r="V3505" t="n">
        <v>0.4641592411868132</v>
      </c>
      <c r="W3505" t="n">
        <v>0.4634138921187168</v>
      </c>
      <c r="X3505" t="n">
        <v>0.8508764389626891</v>
      </c>
    </row>
    <row r="3506">
      <c r="A3506" t="inlineStr">
        <is>
          <t>3520707</t>
        </is>
      </c>
      <c r="B3506" t="inlineStr">
        <is>
          <t>Indiaporã</t>
        </is>
      </c>
      <c r="C3506" t="inlineStr">
        <is>
          <t>SP</t>
        </is>
      </c>
      <c r="D3506" t="inlineStr">
        <is>
          <t>REGIÃO SUDESTE</t>
        </is>
      </c>
      <c r="E3506" s="70">
        <f>SUMPRODUCT(N3506:Q3506,PAINEL_PESOS!$C$16:$C$19)</f>
        <v/>
      </c>
      <c r="F3506" s="70">
        <f>SUMPRODUCT(R3506:T3506,PAINEL_PESOS!$C$21:$C$23)</f>
        <v/>
      </c>
      <c r="G3506" s="70">
        <f>SUMPRODUCT(U3506:V3506,PAINEL_PESOS!$C$25:$C$26)</f>
        <v/>
      </c>
      <c r="H3506" s="70">
        <f>SUMPRODUCT(W3506:X3506,PAINEL_PESOS!$C$28:$C$29)</f>
        <v/>
      </c>
      <c r="I3506" s="70" t="n">
        <v>0.9918913922269409</v>
      </c>
      <c r="J3506" s="70" t="n">
        <v>0.5931640300226623</v>
      </c>
      <c r="K3506" s="71">
        <f>IF(NOT(AND(PAINEL_PESOS!$D$12="OK - 100%",PAINEL_PESOS!$F$20="OK - 100%",PAINEL_PESOS!$F$24="OK - 100%",PAINEL_PESOS!$F$27="OK - 100%",PAINEL_PESOS!$F$30="OK - 100%")),"", (E3506*PAINEL_PESOS!$B$7+F3506*PAINEL_PESOS!$B$8+G3506*PAINEL_PESOS!$B$9+H3506*PAINEL_PESOS!$B$10)*I3506)</f>
        <v/>
      </c>
      <c r="L3506" s="71">
        <f>IF(K3506="","",K3506-J3506)</f>
        <v/>
      </c>
      <c r="M3506" s="71">
        <f>IF(L3506="","",ABS(L3506))</f>
        <v/>
      </c>
      <c r="N3506" t="n">
        <v>1</v>
      </c>
      <c r="O3506" t="n">
        <v>1</v>
      </c>
      <c r="P3506" t="n">
        <v>0.8952481520591341</v>
      </c>
      <c r="Q3506" t="n">
        <v>0.9965175098265617</v>
      </c>
      <c r="R3506" t="n">
        <v>0.1773062647461773</v>
      </c>
      <c r="S3506" t="n">
        <v>0.999753462349514</v>
      </c>
      <c r="T3506" t="n">
        <v>0.9611024359662357</v>
      </c>
      <c r="U3506" t="n">
        <v>0.0591961635585176</v>
      </c>
      <c r="V3506" t="n">
        <v>0.4412654411655527</v>
      </c>
      <c r="W3506" t="n">
        <v>8.025480326348862e-17</v>
      </c>
      <c r="X3506" t="n">
        <v>0.912318790775087</v>
      </c>
    </row>
    <row r="3507">
      <c r="A3507" t="inlineStr">
        <is>
          <t>3520806</t>
        </is>
      </c>
      <c r="B3507" t="inlineStr">
        <is>
          <t>Inúbia Paulista</t>
        </is>
      </c>
      <c r="C3507" t="inlineStr">
        <is>
          <t>SP</t>
        </is>
      </c>
      <c r="D3507" t="inlineStr">
        <is>
          <t>REGIÃO SUDESTE</t>
        </is>
      </c>
      <c r="E3507" s="70">
        <f>SUMPRODUCT(N3507:Q3507,PAINEL_PESOS!$C$16:$C$19)</f>
        <v/>
      </c>
      <c r="F3507" s="70">
        <f>SUMPRODUCT(R3507:T3507,PAINEL_PESOS!$C$21:$C$23)</f>
        <v/>
      </c>
      <c r="G3507" s="70">
        <f>SUMPRODUCT(U3507:V3507,PAINEL_PESOS!$C$25:$C$26)</f>
        <v/>
      </c>
      <c r="H3507" s="70">
        <f>SUMPRODUCT(W3507:X3507,PAINEL_PESOS!$C$28:$C$29)</f>
        <v/>
      </c>
      <c r="I3507" s="70" t="n">
        <v>0.9965175264158973</v>
      </c>
      <c r="J3507" s="70" t="n">
        <v>0.6620114798805613</v>
      </c>
      <c r="K3507" s="71">
        <f>IF(NOT(AND(PAINEL_PESOS!$D$12="OK - 100%",PAINEL_PESOS!$F$20="OK - 100%",PAINEL_PESOS!$F$24="OK - 100%",PAINEL_PESOS!$F$27="OK - 100%",PAINEL_PESOS!$F$30="OK - 100%")),"", (E3507*PAINEL_PESOS!$B$7+F3507*PAINEL_PESOS!$B$8+G3507*PAINEL_PESOS!$B$9+H3507*PAINEL_PESOS!$B$10)*I3507)</f>
        <v/>
      </c>
      <c r="L3507" s="71">
        <f>IF(K3507="","",K3507-J3507)</f>
        <v/>
      </c>
      <c r="M3507" s="71">
        <f>IF(L3507="","",ABS(L3507))</f>
        <v/>
      </c>
      <c r="N3507" t="n">
        <v>1</v>
      </c>
      <c r="O3507" t="n">
        <v>1</v>
      </c>
      <c r="P3507" t="n">
        <v>0.8057022175290391</v>
      </c>
      <c r="Q3507" t="n">
        <v>0.9890571953689605</v>
      </c>
      <c r="R3507" t="n">
        <v>0.1825709263496002</v>
      </c>
      <c r="S3507" t="n">
        <v>0.998727846520693</v>
      </c>
      <c r="T3507" t="n">
        <v>0.99079082862354</v>
      </c>
      <c r="U3507" t="n">
        <v>0.0785259318120657</v>
      </c>
      <c r="V3507" t="n">
        <v>0.6227901028446244</v>
      </c>
      <c r="W3507" t="n">
        <v>0.4178636980212561</v>
      </c>
      <c r="X3507" t="n">
        <v>0.8499806189755434</v>
      </c>
    </row>
    <row r="3508">
      <c r="A3508" t="inlineStr">
        <is>
          <t>3520905</t>
        </is>
      </c>
      <c r="B3508" t="inlineStr">
        <is>
          <t>Ipaussu</t>
        </is>
      </c>
      <c r="C3508" t="inlineStr">
        <is>
          <t>SP</t>
        </is>
      </c>
      <c r="D3508" t="inlineStr">
        <is>
          <t>REGIÃO SUDESTE</t>
        </is>
      </c>
      <c r="E3508" s="70">
        <f>SUMPRODUCT(N3508:Q3508,PAINEL_PESOS!$C$16:$C$19)</f>
        <v/>
      </c>
      <c r="F3508" s="70">
        <f>SUMPRODUCT(R3508:T3508,PAINEL_PESOS!$C$21:$C$23)</f>
        <v/>
      </c>
      <c r="G3508" s="70">
        <f>SUMPRODUCT(U3508:V3508,PAINEL_PESOS!$C$25:$C$26)</f>
        <v/>
      </c>
      <c r="H3508" s="70">
        <f>SUMPRODUCT(W3508:X3508,PAINEL_PESOS!$C$28:$C$29)</f>
        <v/>
      </c>
      <c r="I3508" s="70" t="n">
        <v>0.9924042240707368</v>
      </c>
      <c r="J3508" s="70" t="n">
        <v>0.6991086735590739</v>
      </c>
      <c r="K3508" s="71">
        <f>IF(NOT(AND(PAINEL_PESOS!$D$12="OK - 100%",PAINEL_PESOS!$F$20="OK - 100%",PAINEL_PESOS!$F$24="OK - 100%",PAINEL_PESOS!$F$27="OK - 100%",PAINEL_PESOS!$F$30="OK - 100%")),"", (E3508*PAINEL_PESOS!$B$7+F3508*PAINEL_PESOS!$B$8+G3508*PAINEL_PESOS!$B$9+H3508*PAINEL_PESOS!$B$10)*I3508)</f>
        <v/>
      </c>
      <c r="L3508" s="71">
        <f>IF(K3508="","",K3508-J3508)</f>
        <v/>
      </c>
      <c r="M3508" s="71">
        <f>IF(L3508="","",ABS(L3508))</f>
        <v/>
      </c>
      <c r="N3508" t="n">
        <v>1</v>
      </c>
      <c r="O3508" t="n">
        <v>1</v>
      </c>
      <c r="P3508" t="n">
        <v>0.9820485744456178</v>
      </c>
      <c r="Q3508" t="n">
        <v>0.9899086786390269</v>
      </c>
      <c r="R3508" t="n">
        <v>0.3088371544072882</v>
      </c>
      <c r="S3508" t="n">
        <v>0.9318533408958078</v>
      </c>
      <c r="T3508" t="n">
        <v>0.9980354513685692</v>
      </c>
      <c r="U3508" t="n">
        <v>0.2103358952913125</v>
      </c>
      <c r="V3508" t="n">
        <v>0.7073610589007506</v>
      </c>
      <c r="W3508" t="n">
        <v>0.4038703724602911</v>
      </c>
      <c r="X3508" t="n">
        <v>0.835646808451309</v>
      </c>
    </row>
    <row r="3509">
      <c r="A3509" t="inlineStr">
        <is>
          <t>3521002</t>
        </is>
      </c>
      <c r="B3509" t="inlineStr">
        <is>
          <t>Iperó</t>
        </is>
      </c>
      <c r="C3509" t="inlineStr">
        <is>
          <t>SP</t>
        </is>
      </c>
      <c r="D3509" t="inlineStr">
        <is>
          <t>REGIÃO SUDESTE</t>
        </is>
      </c>
      <c r="E3509" s="70">
        <f>SUMPRODUCT(N3509:Q3509,PAINEL_PESOS!$C$16:$C$19)</f>
        <v/>
      </c>
      <c r="F3509" s="70">
        <f>SUMPRODUCT(R3509:T3509,PAINEL_PESOS!$C$21:$C$23)</f>
        <v/>
      </c>
      <c r="G3509" s="70">
        <f>SUMPRODUCT(U3509:V3509,PAINEL_PESOS!$C$25:$C$26)</f>
        <v/>
      </c>
      <c r="H3509" s="70">
        <f>SUMPRODUCT(W3509:X3509,PAINEL_PESOS!$C$28:$C$29)</f>
        <v/>
      </c>
      <c r="I3509" s="70" t="n">
        <v>0.9897474256231126</v>
      </c>
      <c r="J3509" s="70" t="n">
        <v>0.6568808950975225</v>
      </c>
      <c r="K3509" s="71">
        <f>IF(NOT(AND(PAINEL_PESOS!$D$12="OK - 100%",PAINEL_PESOS!$F$20="OK - 100%",PAINEL_PESOS!$F$24="OK - 100%",PAINEL_PESOS!$F$27="OK - 100%",PAINEL_PESOS!$F$30="OK - 100%")),"", (E3509*PAINEL_PESOS!$B$7+F3509*PAINEL_PESOS!$B$8+G3509*PAINEL_PESOS!$B$9+H3509*PAINEL_PESOS!$B$10)*I3509)</f>
        <v/>
      </c>
      <c r="L3509" s="71">
        <f>IF(K3509="","",K3509-J3509)</f>
        <v/>
      </c>
      <c r="M3509" s="71">
        <f>IF(L3509="","",ABS(L3509))</f>
        <v/>
      </c>
      <c r="N3509" t="n">
        <v>1</v>
      </c>
      <c r="O3509" t="n">
        <v>0.9984</v>
      </c>
      <c r="P3509" t="n">
        <v>0.7513199577613516</v>
      </c>
      <c r="Q3509" t="n">
        <v>0.9512499071041352</v>
      </c>
      <c r="R3509" t="n">
        <v>0.3692928849691578</v>
      </c>
      <c r="S3509" t="n">
        <v>0.9922641864754232</v>
      </c>
      <c r="T3509" t="n">
        <v>0.9867059695918802</v>
      </c>
      <c r="U3509" t="n">
        <v>0.2013422705602691</v>
      </c>
      <c r="V3509" t="n">
        <v>0.6172760764023468</v>
      </c>
      <c r="W3509" t="n">
        <v>0.3020500709318235</v>
      </c>
      <c r="X3509" t="n">
        <v>0.7728209861012276</v>
      </c>
    </row>
    <row r="3510">
      <c r="A3510" t="inlineStr">
        <is>
          <t>3521101</t>
        </is>
      </c>
      <c r="B3510" t="inlineStr">
        <is>
          <t>Ipeúna</t>
        </is>
      </c>
      <c r="C3510" t="inlineStr">
        <is>
          <t>SP</t>
        </is>
      </c>
      <c r="D3510" t="inlineStr">
        <is>
          <t>REGIÃO SUDESTE</t>
        </is>
      </c>
      <c r="E3510" s="70">
        <f>SUMPRODUCT(N3510:Q3510,PAINEL_PESOS!$C$16:$C$19)</f>
        <v/>
      </c>
      <c r="F3510" s="70">
        <f>SUMPRODUCT(R3510:T3510,PAINEL_PESOS!$C$21:$C$23)</f>
        <v/>
      </c>
      <c r="G3510" s="70">
        <f>SUMPRODUCT(U3510:V3510,PAINEL_PESOS!$C$25:$C$26)</f>
        <v/>
      </c>
      <c r="H3510" s="70">
        <f>SUMPRODUCT(W3510:X3510,PAINEL_PESOS!$C$28:$C$29)</f>
        <v/>
      </c>
      <c r="I3510" s="70" t="n">
        <v>0.9936857849564255</v>
      </c>
      <c r="J3510" s="70" t="n">
        <v>0.6301276152632428</v>
      </c>
      <c r="K3510" s="71">
        <f>IF(NOT(AND(PAINEL_PESOS!$D$12="OK - 100%",PAINEL_PESOS!$F$20="OK - 100%",PAINEL_PESOS!$F$24="OK - 100%",PAINEL_PESOS!$F$27="OK - 100%",PAINEL_PESOS!$F$30="OK - 100%")),"", (E3510*PAINEL_PESOS!$B$7+F3510*PAINEL_PESOS!$B$8+G3510*PAINEL_PESOS!$B$9+H3510*PAINEL_PESOS!$B$10)*I3510)</f>
        <v/>
      </c>
      <c r="L3510" s="71">
        <f>IF(K3510="","",K3510-J3510)</f>
        <v/>
      </c>
      <c r="M3510" s="71">
        <f>IF(L3510="","",ABS(L3510))</f>
        <v/>
      </c>
      <c r="N3510" t="n">
        <v>1</v>
      </c>
      <c r="O3510" t="n">
        <v>0.9014</v>
      </c>
      <c r="P3510" t="n">
        <v>0.6148891235480465</v>
      </c>
      <c r="Q3510" t="n">
        <v>0.9839449328749512</v>
      </c>
      <c r="R3510" t="n">
        <v>0.3504061731570863</v>
      </c>
      <c r="S3510" t="n">
        <v>0.9677317437861885</v>
      </c>
      <c r="T3510" t="n">
        <v>0.9935976183028216</v>
      </c>
      <c r="U3510" t="n">
        <v>0.1839536486679338</v>
      </c>
      <c r="V3510" t="n">
        <v>0.495984164359429</v>
      </c>
      <c r="W3510" t="n">
        <v>0.2518610505419933</v>
      </c>
      <c r="X3510" t="n">
        <v>0.8499803561107491</v>
      </c>
    </row>
    <row r="3511">
      <c r="A3511" t="inlineStr">
        <is>
          <t>3521150</t>
        </is>
      </c>
      <c r="B3511" t="inlineStr">
        <is>
          <t>Ipiguá</t>
        </is>
      </c>
      <c r="C3511" t="inlineStr">
        <is>
          <t>SP</t>
        </is>
      </c>
      <c r="D3511" t="inlineStr">
        <is>
          <t>REGIÃO SUDESTE</t>
        </is>
      </c>
      <c r="E3511" s="70">
        <f>SUMPRODUCT(N3511:Q3511,PAINEL_PESOS!$C$16:$C$19)</f>
        <v/>
      </c>
      <c r="F3511" s="70">
        <f>SUMPRODUCT(R3511:T3511,PAINEL_PESOS!$C$21:$C$23)</f>
        <v/>
      </c>
      <c r="G3511" s="70">
        <f>SUMPRODUCT(U3511:V3511,PAINEL_PESOS!$C$25:$C$26)</f>
        <v/>
      </c>
      <c r="H3511" s="70">
        <f>SUMPRODUCT(W3511:X3511,PAINEL_PESOS!$C$28:$C$29)</f>
        <v/>
      </c>
      <c r="I3511" s="70" t="n">
        <v>0.9965096759645167</v>
      </c>
      <c r="J3511" s="70" t="n">
        <v>0.5625003174216124</v>
      </c>
      <c r="K3511" s="71">
        <f>IF(NOT(AND(PAINEL_PESOS!$D$12="OK - 100%",PAINEL_PESOS!$F$20="OK - 100%",PAINEL_PESOS!$F$24="OK - 100%",PAINEL_PESOS!$F$27="OK - 100%",PAINEL_PESOS!$F$30="OK - 100%")),"", (E3511*PAINEL_PESOS!$B$7+F3511*PAINEL_PESOS!$B$8+G3511*PAINEL_PESOS!$B$9+H3511*PAINEL_PESOS!$B$10)*I3511)</f>
        <v/>
      </c>
      <c r="L3511" s="71">
        <f>IF(K3511="","",K3511-J3511)</f>
        <v/>
      </c>
      <c r="M3511" s="71">
        <f>IF(L3511="","",ABS(L3511))</f>
        <v/>
      </c>
      <c r="N3511" t="n">
        <v>1</v>
      </c>
      <c r="O3511" t="n">
        <v>1</v>
      </c>
      <c r="P3511" t="n">
        <v>0.9039070749736008</v>
      </c>
      <c r="Q3511" t="n">
        <v>0.9902242514843322</v>
      </c>
      <c r="R3511" t="n">
        <v>0.1806210695187398</v>
      </c>
      <c r="S3511" t="n">
        <v>0.9979119601243596</v>
      </c>
      <c r="T3511" t="n">
        <v>0.9902318155732172</v>
      </c>
      <c r="U3511" t="n">
        <v>0.0841194316610773</v>
      </c>
      <c r="V3511" t="n">
        <v>0</v>
      </c>
      <c r="W3511" t="n">
        <v>0.1518726922389218</v>
      </c>
      <c r="X3511" t="n">
        <v>0.8868630017940436</v>
      </c>
    </row>
    <row r="3512">
      <c r="A3512" t="inlineStr">
        <is>
          <t>3521200</t>
        </is>
      </c>
      <c r="B3512" t="inlineStr">
        <is>
          <t>Iporanga</t>
        </is>
      </c>
      <c r="C3512" t="inlineStr">
        <is>
          <t>SP</t>
        </is>
      </c>
      <c r="D3512" t="inlineStr">
        <is>
          <t>REGIÃO SUDESTE</t>
        </is>
      </c>
      <c r="E3512" s="70">
        <f>SUMPRODUCT(N3512:Q3512,PAINEL_PESOS!$C$16:$C$19)</f>
        <v/>
      </c>
      <c r="F3512" s="70">
        <f>SUMPRODUCT(R3512:T3512,PAINEL_PESOS!$C$21:$C$23)</f>
        <v/>
      </c>
      <c r="G3512" s="70">
        <f>SUMPRODUCT(U3512:V3512,PAINEL_PESOS!$C$25:$C$26)</f>
        <v/>
      </c>
      <c r="H3512" s="70">
        <f>SUMPRODUCT(W3512:X3512,PAINEL_PESOS!$C$28:$C$29)</f>
        <v/>
      </c>
      <c r="I3512" s="70" t="n">
        <v>0.9997966819387407</v>
      </c>
      <c r="J3512" s="70" t="n">
        <v>0.7425398379145423</v>
      </c>
      <c r="K3512" s="71">
        <f>IF(NOT(AND(PAINEL_PESOS!$D$12="OK - 100%",PAINEL_PESOS!$F$20="OK - 100%",PAINEL_PESOS!$F$24="OK - 100%",PAINEL_PESOS!$F$27="OK - 100%",PAINEL_PESOS!$F$30="OK - 100%")),"", (E3512*PAINEL_PESOS!$B$7+F3512*PAINEL_PESOS!$B$8+G3512*PAINEL_PESOS!$B$9+H3512*PAINEL_PESOS!$B$10)*I3512)</f>
        <v/>
      </c>
      <c r="L3512" s="71">
        <f>IF(K3512="","",K3512-J3512)</f>
        <v/>
      </c>
      <c r="M3512" s="71">
        <f>IF(L3512="","",ABS(L3512))</f>
        <v/>
      </c>
      <c r="N3512" t="n">
        <v>0.8</v>
      </c>
      <c r="O3512" t="n">
        <v>1</v>
      </c>
      <c r="P3512" t="n">
        <v>0.7784582893347413</v>
      </c>
      <c r="Q3512" t="n">
        <v>0.9993218773189971</v>
      </c>
      <c r="R3512" t="n">
        <v>0.0967204350389745</v>
      </c>
      <c r="S3512" t="n">
        <v>1</v>
      </c>
      <c r="T3512" t="n">
        <v>0.9994674604130263</v>
      </c>
      <c r="U3512" t="n">
        <v>0.8418800178715148</v>
      </c>
      <c r="V3512" t="n">
        <v>0.7559670953845509</v>
      </c>
      <c r="W3512" t="n">
        <v>0.2901157739254217</v>
      </c>
      <c r="X3512" t="n">
        <v>0.8672151555342236</v>
      </c>
    </row>
    <row r="3513">
      <c r="A3513" t="inlineStr">
        <is>
          <t>3521309</t>
        </is>
      </c>
      <c r="B3513" t="inlineStr">
        <is>
          <t>Ipuã</t>
        </is>
      </c>
      <c r="C3513" t="inlineStr">
        <is>
          <t>SP</t>
        </is>
      </c>
      <c r="D3513" t="inlineStr">
        <is>
          <t>REGIÃO SUDESTE</t>
        </is>
      </c>
      <c r="E3513" s="70">
        <f>SUMPRODUCT(N3513:Q3513,PAINEL_PESOS!$C$16:$C$19)</f>
        <v/>
      </c>
      <c r="F3513" s="70">
        <f>SUMPRODUCT(R3513:T3513,PAINEL_PESOS!$C$21:$C$23)</f>
        <v/>
      </c>
      <c r="G3513" s="70">
        <f>SUMPRODUCT(U3513:V3513,PAINEL_PESOS!$C$25:$C$26)</f>
        <v/>
      </c>
      <c r="H3513" s="70">
        <f>SUMPRODUCT(W3513:X3513,PAINEL_PESOS!$C$28:$C$29)</f>
        <v/>
      </c>
      <c r="I3513" s="70" t="n">
        <v>0.9934992045930501</v>
      </c>
      <c r="J3513" s="70" t="n">
        <v>0.6358587122350388</v>
      </c>
      <c r="K3513" s="71">
        <f>IF(NOT(AND(PAINEL_PESOS!$D$12="OK - 100%",PAINEL_PESOS!$F$20="OK - 100%",PAINEL_PESOS!$F$24="OK - 100%",PAINEL_PESOS!$F$27="OK - 100%",PAINEL_PESOS!$F$30="OK - 100%")),"", (E3513*PAINEL_PESOS!$B$7+F3513*PAINEL_PESOS!$B$8+G3513*PAINEL_PESOS!$B$9+H3513*PAINEL_PESOS!$B$10)*I3513)</f>
        <v/>
      </c>
      <c r="L3513" s="71">
        <f>IF(K3513="","",K3513-J3513)</f>
        <v/>
      </c>
      <c r="M3513" s="71">
        <f>IF(L3513="","",ABS(L3513))</f>
        <v/>
      </c>
      <c r="N3513" t="n">
        <v>1</v>
      </c>
      <c r="O3513" t="n">
        <v>1</v>
      </c>
      <c r="P3513" t="n">
        <v>0.6997888067581837</v>
      </c>
      <c r="Q3513" t="n">
        <v>0.991891038995936</v>
      </c>
      <c r="R3513" t="n">
        <v>0.2957366077376855</v>
      </c>
      <c r="S3513" t="n">
        <v>0.9969193942712306</v>
      </c>
      <c r="T3513" t="n">
        <v>0.9738341128371433</v>
      </c>
      <c r="U3513" t="n">
        <v>0.1672776396662106</v>
      </c>
      <c r="V3513" t="n">
        <v>0.5390524996669133</v>
      </c>
      <c r="W3513" t="n">
        <v>0.1926753294459001</v>
      </c>
      <c r="X3513" t="n">
        <v>0.8643159749810212</v>
      </c>
    </row>
    <row r="3514">
      <c r="A3514" t="inlineStr">
        <is>
          <t>3521408</t>
        </is>
      </c>
      <c r="B3514" t="inlineStr">
        <is>
          <t>Iracemápolis</t>
        </is>
      </c>
      <c r="C3514" t="inlineStr">
        <is>
          <t>SP</t>
        </is>
      </c>
      <c r="D3514" t="inlineStr">
        <is>
          <t>REGIÃO SUDESTE</t>
        </is>
      </c>
      <c r="E3514" s="70">
        <f>SUMPRODUCT(N3514:Q3514,PAINEL_PESOS!$C$16:$C$19)</f>
        <v/>
      </c>
      <c r="F3514" s="70">
        <f>SUMPRODUCT(R3514:T3514,PAINEL_PESOS!$C$21:$C$23)</f>
        <v/>
      </c>
      <c r="G3514" s="70">
        <f>SUMPRODUCT(U3514:V3514,PAINEL_PESOS!$C$25:$C$26)</f>
        <v/>
      </c>
      <c r="H3514" s="70">
        <f>SUMPRODUCT(W3514:X3514,PAINEL_PESOS!$C$28:$C$29)</f>
        <v/>
      </c>
      <c r="I3514" s="70" t="n">
        <v>0.9395754857531714</v>
      </c>
      <c r="J3514" s="70" t="n">
        <v>0.5620391660458465</v>
      </c>
      <c r="K3514" s="71">
        <f>IF(NOT(AND(PAINEL_PESOS!$D$12="OK - 100%",PAINEL_PESOS!$F$20="OK - 100%",PAINEL_PESOS!$F$24="OK - 100%",PAINEL_PESOS!$F$27="OK - 100%",PAINEL_PESOS!$F$30="OK - 100%")),"", (E3514*PAINEL_PESOS!$B$7+F3514*PAINEL_PESOS!$B$8+G3514*PAINEL_PESOS!$B$9+H3514*PAINEL_PESOS!$B$10)*I3514)</f>
        <v/>
      </c>
      <c r="L3514" s="71">
        <f>IF(K3514="","",K3514-J3514)</f>
        <v/>
      </c>
      <c r="M3514" s="71">
        <f>IF(L3514="","",ABS(L3514))</f>
        <v/>
      </c>
      <c r="N3514" t="n">
        <v>1</v>
      </c>
      <c r="O3514" t="n">
        <v>1</v>
      </c>
      <c r="P3514" t="n">
        <v>0.8623020063357972</v>
      </c>
      <c r="Q3514" t="n">
        <v>0.9461473233120138</v>
      </c>
      <c r="R3514" t="n">
        <v>0.4276612111166252</v>
      </c>
      <c r="S3514" t="n">
        <v>0.3494008300351844</v>
      </c>
      <c r="T3514" t="n">
        <v>0.9999462497469916</v>
      </c>
      <c r="U3514" t="n">
        <v>0.1839536486679338</v>
      </c>
      <c r="V3514" t="n">
        <v>0.4107813092504276</v>
      </c>
      <c r="W3514" t="n">
        <v>0.2518610505419933</v>
      </c>
      <c r="X3514" t="n">
        <v>0.8499803561107491</v>
      </c>
    </row>
    <row r="3515">
      <c r="A3515" t="inlineStr">
        <is>
          <t>3521507</t>
        </is>
      </c>
      <c r="B3515" t="inlineStr">
        <is>
          <t>Irapuã</t>
        </is>
      </c>
      <c r="C3515" t="inlineStr">
        <is>
          <t>SP</t>
        </is>
      </c>
      <c r="D3515" t="inlineStr">
        <is>
          <t>REGIÃO SUDESTE</t>
        </is>
      </c>
      <c r="E3515" s="70">
        <f>SUMPRODUCT(N3515:Q3515,PAINEL_PESOS!$C$16:$C$19)</f>
        <v/>
      </c>
      <c r="F3515" s="70">
        <f>SUMPRODUCT(R3515:T3515,PAINEL_PESOS!$C$21:$C$23)</f>
        <v/>
      </c>
      <c r="G3515" s="70">
        <f>SUMPRODUCT(U3515:V3515,PAINEL_PESOS!$C$25:$C$26)</f>
        <v/>
      </c>
      <c r="H3515" s="70">
        <f>SUMPRODUCT(W3515:X3515,PAINEL_PESOS!$C$28:$C$29)</f>
        <v/>
      </c>
      <c r="I3515" s="70" t="n">
        <v>0.9886123367346515</v>
      </c>
      <c r="J3515" s="70" t="n">
        <v>0.6316414999094794</v>
      </c>
      <c r="K3515" s="71">
        <f>IF(NOT(AND(PAINEL_PESOS!$D$12="OK - 100%",PAINEL_PESOS!$F$20="OK - 100%",PAINEL_PESOS!$F$24="OK - 100%",PAINEL_PESOS!$F$27="OK - 100%",PAINEL_PESOS!$F$30="OK - 100%")),"", (E3515*PAINEL_PESOS!$B$7+F3515*PAINEL_PESOS!$B$8+G3515*PAINEL_PESOS!$B$9+H3515*PAINEL_PESOS!$B$10)*I3515)</f>
        <v/>
      </c>
      <c r="L3515" s="71">
        <f>IF(K3515="","",K3515-J3515)</f>
        <v/>
      </c>
      <c r="M3515" s="71">
        <f>IF(L3515="","",ABS(L3515))</f>
        <v/>
      </c>
      <c r="N3515" t="n">
        <v>1</v>
      </c>
      <c r="O3515" t="n">
        <v>1</v>
      </c>
      <c r="P3515" t="n">
        <v>0.856388595564942</v>
      </c>
      <c r="Q3515" t="n">
        <v>0.9934201312510168</v>
      </c>
      <c r="R3515" t="n">
        <v>0.2265893407092329</v>
      </c>
      <c r="S3515" t="n">
        <v>0.9996641141102665</v>
      </c>
      <c r="T3515" t="n">
        <v>0.9464115895408642</v>
      </c>
      <c r="U3515" t="n">
        <v>0.06958918479753951</v>
      </c>
      <c r="V3515" t="n">
        <v>0.5406569098258991</v>
      </c>
      <c r="W3515" t="n">
        <v>0.305049527853146</v>
      </c>
      <c r="X3515" t="n">
        <v>0.8226948487128547</v>
      </c>
    </row>
    <row r="3516">
      <c r="A3516" t="inlineStr">
        <is>
          <t>3521606</t>
        </is>
      </c>
      <c r="B3516" t="inlineStr">
        <is>
          <t>Irapuru</t>
        </is>
      </c>
      <c r="C3516" t="inlineStr">
        <is>
          <t>SP</t>
        </is>
      </c>
      <c r="D3516" t="inlineStr">
        <is>
          <t>REGIÃO SUDESTE</t>
        </is>
      </c>
      <c r="E3516" s="70">
        <f>SUMPRODUCT(N3516:Q3516,PAINEL_PESOS!$C$16:$C$19)</f>
        <v/>
      </c>
      <c r="F3516" s="70">
        <f>SUMPRODUCT(R3516:T3516,PAINEL_PESOS!$C$21:$C$23)</f>
        <v/>
      </c>
      <c r="G3516" s="70">
        <f>SUMPRODUCT(U3516:V3516,PAINEL_PESOS!$C$25:$C$26)</f>
        <v/>
      </c>
      <c r="H3516" s="70">
        <f>SUMPRODUCT(W3516:X3516,PAINEL_PESOS!$C$28:$C$29)</f>
        <v/>
      </c>
      <c r="I3516" s="70" t="n">
        <v>0.99592057691099</v>
      </c>
      <c r="J3516" s="70" t="n">
        <v>0.6362836776343949</v>
      </c>
      <c r="K3516" s="71">
        <f>IF(NOT(AND(PAINEL_PESOS!$D$12="OK - 100%",PAINEL_PESOS!$F$20="OK - 100%",PAINEL_PESOS!$F$24="OK - 100%",PAINEL_PESOS!$F$27="OK - 100%",PAINEL_PESOS!$F$30="OK - 100%")),"", (E3516*PAINEL_PESOS!$B$7+F3516*PAINEL_PESOS!$B$8+G3516*PAINEL_PESOS!$B$9+H3516*PAINEL_PESOS!$B$10)*I3516)</f>
        <v/>
      </c>
      <c r="L3516" s="71">
        <f>IF(K3516="","",K3516-J3516)</f>
        <v/>
      </c>
      <c r="M3516" s="71">
        <f>IF(L3516="","",ABS(L3516))</f>
        <v/>
      </c>
      <c r="N3516" t="n">
        <v>1</v>
      </c>
      <c r="O3516" t="n">
        <v>1</v>
      </c>
      <c r="P3516" t="n">
        <v>0.4390707497360084</v>
      </c>
      <c r="Q3516" t="n">
        <v>0.9906104185130824</v>
      </c>
      <c r="R3516" t="n">
        <v>0.1623091452295515</v>
      </c>
      <c r="S3516" t="n">
        <v>0.999969987257716</v>
      </c>
      <c r="T3516" t="n">
        <v>0.9860121824532153</v>
      </c>
      <c r="U3516" t="n">
        <v>0.0778046142681704</v>
      </c>
      <c r="V3516" t="n">
        <v>0.6199517397138365</v>
      </c>
      <c r="W3516" t="n">
        <v>0.4160089019344839</v>
      </c>
      <c r="X3516" t="n">
        <v>0.8503197913653695</v>
      </c>
    </row>
    <row r="3517">
      <c r="A3517" t="inlineStr">
        <is>
          <t>3521705</t>
        </is>
      </c>
      <c r="B3517" t="inlineStr">
        <is>
          <t>Itaberá</t>
        </is>
      </c>
      <c r="C3517" t="inlineStr">
        <is>
          <t>SP</t>
        </is>
      </c>
      <c r="D3517" t="inlineStr">
        <is>
          <t>REGIÃO SUDESTE</t>
        </is>
      </c>
      <c r="E3517" s="70">
        <f>SUMPRODUCT(N3517:Q3517,PAINEL_PESOS!$C$16:$C$19)</f>
        <v/>
      </c>
      <c r="F3517" s="70">
        <f>SUMPRODUCT(R3517:T3517,PAINEL_PESOS!$C$21:$C$23)</f>
        <v/>
      </c>
      <c r="G3517" s="70">
        <f>SUMPRODUCT(U3517:V3517,PAINEL_PESOS!$C$25:$C$26)</f>
        <v/>
      </c>
      <c r="H3517" s="70">
        <f>SUMPRODUCT(W3517:X3517,PAINEL_PESOS!$C$28:$C$29)</f>
        <v/>
      </c>
      <c r="I3517" s="70" t="n">
        <v>0.9769023153299986</v>
      </c>
      <c r="J3517" s="70" t="n">
        <v>0.6759425443539564</v>
      </c>
      <c r="K3517" s="71">
        <f>IF(NOT(AND(PAINEL_PESOS!$D$12="OK - 100%",PAINEL_PESOS!$F$20="OK - 100%",PAINEL_PESOS!$F$24="OK - 100%",PAINEL_PESOS!$F$27="OK - 100%",PAINEL_PESOS!$F$30="OK - 100%")),"", (E3517*PAINEL_PESOS!$B$7+F3517*PAINEL_PESOS!$B$8+G3517*PAINEL_PESOS!$B$9+H3517*PAINEL_PESOS!$B$10)*I3517)</f>
        <v/>
      </c>
      <c r="L3517" s="71">
        <f>IF(K3517="","",K3517-J3517)</f>
        <v/>
      </c>
      <c r="M3517" s="71">
        <f>IF(L3517="","",ABS(L3517))</f>
        <v/>
      </c>
      <c r="N3517" t="n">
        <v>1</v>
      </c>
      <c r="O3517" t="n">
        <v>0.9975000000000001</v>
      </c>
      <c r="P3517" t="n">
        <v>0.6723336853220697</v>
      </c>
      <c r="Q3517" t="n">
        <v>0.9966653908324682</v>
      </c>
      <c r="R3517" t="n">
        <v>0.3506178693919156</v>
      </c>
      <c r="S3517" t="n">
        <v>0.9996177883599557</v>
      </c>
      <c r="T3517" t="n">
        <v>0.8841654775179798</v>
      </c>
      <c r="U3517" t="n">
        <v>0.2298484747723524</v>
      </c>
      <c r="V3517" t="n">
        <v>0.7211087824953029</v>
      </c>
      <c r="W3517" t="n">
        <v>0.4256816755664264</v>
      </c>
      <c r="X3517" t="n">
        <v>0.8359059391631262</v>
      </c>
    </row>
    <row r="3518">
      <c r="A3518" t="inlineStr">
        <is>
          <t>3521804</t>
        </is>
      </c>
      <c r="B3518" t="inlineStr">
        <is>
          <t>Itaí</t>
        </is>
      </c>
      <c r="C3518" t="inlineStr">
        <is>
          <t>SP</t>
        </is>
      </c>
      <c r="D3518" t="inlineStr">
        <is>
          <t>REGIÃO SUDESTE</t>
        </is>
      </c>
      <c r="E3518" s="70">
        <f>SUMPRODUCT(N3518:Q3518,PAINEL_PESOS!$C$16:$C$19)</f>
        <v/>
      </c>
      <c r="F3518" s="70">
        <f>SUMPRODUCT(R3518:T3518,PAINEL_PESOS!$C$21:$C$23)</f>
        <v/>
      </c>
      <c r="G3518" s="70">
        <f>SUMPRODUCT(U3518:V3518,PAINEL_PESOS!$C$25:$C$26)</f>
        <v/>
      </c>
      <c r="H3518" s="70">
        <f>SUMPRODUCT(W3518:X3518,PAINEL_PESOS!$C$28:$C$29)</f>
        <v/>
      </c>
      <c r="I3518" s="70" t="n">
        <v>0.9777080660556284</v>
      </c>
      <c r="J3518" s="70" t="n">
        <v>0.647532666784198</v>
      </c>
      <c r="K3518" s="71">
        <f>IF(NOT(AND(PAINEL_PESOS!$D$12="OK - 100%",PAINEL_PESOS!$F$20="OK - 100%",PAINEL_PESOS!$F$24="OK - 100%",PAINEL_PESOS!$F$27="OK - 100%",PAINEL_PESOS!$F$30="OK - 100%")),"", (E3518*PAINEL_PESOS!$B$7+F3518*PAINEL_PESOS!$B$8+G3518*PAINEL_PESOS!$B$9+H3518*PAINEL_PESOS!$B$10)*I3518)</f>
        <v/>
      </c>
      <c r="L3518" s="71">
        <f>IF(K3518="","",K3518-J3518)</f>
        <v/>
      </c>
      <c r="M3518" s="71">
        <f>IF(L3518="","",ABS(L3518))</f>
        <v/>
      </c>
      <c r="N3518" t="n">
        <v>0.4</v>
      </c>
      <c r="O3518" t="n">
        <v>1</v>
      </c>
      <c r="P3518" t="n">
        <v>0.7815205913410771</v>
      </c>
      <c r="Q3518" t="n">
        <v>0.9962011791209224</v>
      </c>
      <c r="R3518" t="n">
        <v>0.3527751793181853</v>
      </c>
      <c r="S3518" t="n">
        <v>0.9934327501496927</v>
      </c>
      <c r="T3518" t="n">
        <v>0.8907834918729426</v>
      </c>
      <c r="U3518" t="n">
        <v>0.2416349332173162</v>
      </c>
      <c r="V3518" t="n">
        <v>0.7409925921995728</v>
      </c>
      <c r="W3518" t="n">
        <v>0.4044805186067623</v>
      </c>
      <c r="X3518" t="n">
        <v>0.8310757561068383</v>
      </c>
    </row>
    <row r="3519">
      <c r="A3519" t="inlineStr">
        <is>
          <t>3521903</t>
        </is>
      </c>
      <c r="B3519" t="inlineStr">
        <is>
          <t>Itajobi</t>
        </is>
      </c>
      <c r="C3519" t="inlineStr">
        <is>
          <t>SP</t>
        </is>
      </c>
      <c r="D3519" t="inlineStr">
        <is>
          <t>REGIÃO SUDESTE</t>
        </is>
      </c>
      <c r="E3519" s="70">
        <f>SUMPRODUCT(N3519:Q3519,PAINEL_PESOS!$C$16:$C$19)</f>
        <v/>
      </c>
      <c r="F3519" s="70">
        <f>SUMPRODUCT(R3519:T3519,PAINEL_PESOS!$C$21:$C$23)</f>
        <v/>
      </c>
      <c r="G3519" s="70">
        <f>SUMPRODUCT(U3519:V3519,PAINEL_PESOS!$C$25:$C$26)</f>
        <v/>
      </c>
      <c r="H3519" s="70">
        <f>SUMPRODUCT(W3519:X3519,PAINEL_PESOS!$C$28:$C$29)</f>
        <v/>
      </c>
      <c r="I3519" s="70" t="n">
        <v>0.9868505787975625</v>
      </c>
      <c r="J3519" s="70" t="n">
        <v>0.6350140967945774</v>
      </c>
      <c r="K3519" s="71">
        <f>IF(NOT(AND(PAINEL_PESOS!$D$12="OK - 100%",PAINEL_PESOS!$F$20="OK - 100%",PAINEL_PESOS!$F$24="OK - 100%",PAINEL_PESOS!$F$27="OK - 100%",PAINEL_PESOS!$F$30="OK - 100%")),"", (E3519*PAINEL_PESOS!$B$7+F3519*PAINEL_PESOS!$B$8+G3519*PAINEL_PESOS!$B$9+H3519*PAINEL_PESOS!$B$10)*I3519)</f>
        <v/>
      </c>
      <c r="L3519" s="71">
        <f>IF(K3519="","",K3519-J3519)</f>
        <v/>
      </c>
      <c r="M3519" s="71">
        <f>IF(L3519="","",ABS(L3519))</f>
        <v/>
      </c>
      <c r="N3519" t="n">
        <v>1</v>
      </c>
      <c r="O3519" t="n">
        <v>0.975</v>
      </c>
      <c r="P3519" t="n">
        <v>0.763674762407603</v>
      </c>
      <c r="Q3519" t="n">
        <v>0.9909572225002293</v>
      </c>
      <c r="R3519" t="n">
        <v>0.3683815862330667</v>
      </c>
      <c r="S3519" t="n">
        <v>0.9960316505213884</v>
      </c>
      <c r="T3519" t="n">
        <v>0.9404093873086863</v>
      </c>
      <c r="U3519" t="n">
        <v>0.0711939482184713</v>
      </c>
      <c r="V3519" t="n">
        <v>0.5523926191458911</v>
      </c>
      <c r="W3519" t="n">
        <v>0.2977022094820376</v>
      </c>
      <c r="X3519" t="n">
        <v>0.8251502243151403</v>
      </c>
    </row>
    <row r="3520">
      <c r="A3520" t="inlineStr">
        <is>
          <t>3522000</t>
        </is>
      </c>
      <c r="B3520" t="inlineStr">
        <is>
          <t>Itaju</t>
        </is>
      </c>
      <c r="C3520" t="inlineStr">
        <is>
          <t>SP</t>
        </is>
      </c>
      <c r="D3520" t="inlineStr">
        <is>
          <t>REGIÃO SUDESTE</t>
        </is>
      </c>
      <c r="E3520" s="70">
        <f>SUMPRODUCT(N3520:Q3520,PAINEL_PESOS!$C$16:$C$19)</f>
        <v/>
      </c>
      <c r="F3520" s="70">
        <f>SUMPRODUCT(R3520:T3520,PAINEL_PESOS!$C$21:$C$23)</f>
        <v/>
      </c>
      <c r="G3520" s="70">
        <f>SUMPRODUCT(U3520:V3520,PAINEL_PESOS!$C$25:$C$26)</f>
        <v/>
      </c>
      <c r="H3520" s="70">
        <f>SUMPRODUCT(W3520:X3520,PAINEL_PESOS!$C$28:$C$29)</f>
        <v/>
      </c>
      <c r="I3520" s="70" t="n">
        <v>0.9963564117393569</v>
      </c>
      <c r="J3520" s="70" t="n">
        <v>0.604757377616821</v>
      </c>
      <c r="K3520" s="71">
        <f>IF(NOT(AND(PAINEL_PESOS!$D$12="OK - 100%",PAINEL_PESOS!$F$20="OK - 100%",PAINEL_PESOS!$F$24="OK - 100%",PAINEL_PESOS!$F$27="OK - 100%",PAINEL_PESOS!$F$30="OK - 100%")),"", (E3520*PAINEL_PESOS!$B$7+F3520*PAINEL_PESOS!$B$8+G3520*PAINEL_PESOS!$B$9+H3520*PAINEL_PESOS!$B$10)*I3520)</f>
        <v/>
      </c>
      <c r="L3520" s="71">
        <f>IF(K3520="","",K3520-J3520)</f>
        <v/>
      </c>
      <c r="M3520" s="71">
        <f>IF(L3520="","",ABS(L3520))</f>
        <v/>
      </c>
      <c r="N3520" t="n">
        <v>0.6</v>
      </c>
      <c r="O3520" t="n">
        <v>0.9</v>
      </c>
      <c r="P3520" t="n">
        <v>0.5275607180570221</v>
      </c>
      <c r="Q3520" t="n">
        <v>0.9938941994679575</v>
      </c>
      <c r="R3520" t="n">
        <v>0.2348248531250818</v>
      </c>
      <c r="S3520" t="n">
        <v>0.9987269738107538</v>
      </c>
      <c r="T3520" t="n">
        <v>0.9863986638788701</v>
      </c>
      <c r="U3520" t="n">
        <v>0.1058661402110739</v>
      </c>
      <c r="V3520" t="n">
        <v>0.6654948988370937</v>
      </c>
      <c r="W3520" t="n">
        <v>0.2584315129948998</v>
      </c>
      <c r="X3520" t="n">
        <v>0.8352643749760642</v>
      </c>
    </row>
    <row r="3521">
      <c r="A3521" t="inlineStr">
        <is>
          <t>3522109</t>
        </is>
      </c>
      <c r="B3521" t="inlineStr">
        <is>
          <t>Itanhaém</t>
        </is>
      </c>
      <c r="C3521" t="inlineStr">
        <is>
          <t>SP</t>
        </is>
      </c>
      <c r="D3521" t="inlineStr">
        <is>
          <t>REGIÃO SUDESTE</t>
        </is>
      </c>
      <c r="E3521" s="70">
        <f>SUMPRODUCT(N3521:Q3521,PAINEL_PESOS!$C$16:$C$19)</f>
        <v/>
      </c>
      <c r="F3521" s="70">
        <f>SUMPRODUCT(R3521:T3521,PAINEL_PESOS!$C$21:$C$23)</f>
        <v/>
      </c>
      <c r="G3521" s="70">
        <f>SUMPRODUCT(U3521:V3521,PAINEL_PESOS!$C$25:$C$26)</f>
        <v/>
      </c>
      <c r="H3521" s="70">
        <f>SUMPRODUCT(W3521:X3521,PAINEL_PESOS!$C$28:$C$29)</f>
        <v/>
      </c>
      <c r="I3521" s="70" t="n">
        <v>0.9943839976194694</v>
      </c>
      <c r="J3521" s="70" t="n">
        <v>0.67219033445608</v>
      </c>
      <c r="K3521" s="71">
        <f>IF(NOT(AND(PAINEL_PESOS!$D$12="OK - 100%",PAINEL_PESOS!$F$20="OK - 100%",PAINEL_PESOS!$F$24="OK - 100%",PAINEL_PESOS!$F$27="OK - 100%",PAINEL_PESOS!$F$30="OK - 100%")),"", (E3521*PAINEL_PESOS!$B$7+F3521*PAINEL_PESOS!$B$8+G3521*PAINEL_PESOS!$B$9+H3521*PAINEL_PESOS!$B$10)*I3521)</f>
        <v/>
      </c>
      <c r="L3521" s="71">
        <f>IF(K3521="","",K3521-J3521)</f>
        <v/>
      </c>
      <c r="M3521" s="71">
        <f>IF(L3521="","",ABS(L3521))</f>
        <v/>
      </c>
      <c r="N3521" t="n">
        <v>0.8</v>
      </c>
      <c r="O3521" t="n">
        <v>0.989</v>
      </c>
      <c r="P3521" t="n">
        <v>0.6427666314677931</v>
      </c>
      <c r="Q3521" t="n">
        <v>0.9619236731858908</v>
      </c>
      <c r="R3521" t="n">
        <v>0.4470915269954866</v>
      </c>
      <c r="S3521" t="n">
        <v>0.9996261225903251</v>
      </c>
      <c r="T3521" t="n">
        <v>0.9999334691868885</v>
      </c>
      <c r="U3521" t="n">
        <v>0.8652064949874457</v>
      </c>
      <c r="V3521" t="n">
        <v>0.02380036912042638</v>
      </c>
      <c r="W3521" t="n">
        <v>0.4020464347387854</v>
      </c>
      <c r="X3521" t="n">
        <v>0.7888942209355787</v>
      </c>
    </row>
    <row r="3522">
      <c r="A3522" t="inlineStr">
        <is>
          <t>3522158</t>
        </is>
      </c>
      <c r="B3522" t="inlineStr">
        <is>
          <t>Itaóca</t>
        </is>
      </c>
      <c r="C3522" t="inlineStr">
        <is>
          <t>SP</t>
        </is>
      </c>
      <c r="D3522" t="inlineStr">
        <is>
          <t>REGIÃO SUDESTE</t>
        </is>
      </c>
      <c r="E3522" s="70">
        <f>SUMPRODUCT(N3522:Q3522,PAINEL_PESOS!$C$16:$C$19)</f>
        <v/>
      </c>
      <c r="F3522" s="70">
        <f>SUMPRODUCT(R3522:T3522,PAINEL_PESOS!$C$21:$C$23)</f>
        <v/>
      </c>
      <c r="G3522" s="70">
        <f>SUMPRODUCT(U3522:V3522,PAINEL_PESOS!$C$25:$C$26)</f>
        <v/>
      </c>
      <c r="H3522" s="70">
        <f>SUMPRODUCT(W3522:X3522,PAINEL_PESOS!$C$28:$C$29)</f>
        <v/>
      </c>
      <c r="I3522" s="70" t="n">
        <v>0.9984699420572257</v>
      </c>
      <c r="J3522" s="70" t="n">
        <v>0.7341384444958458</v>
      </c>
      <c r="K3522" s="71">
        <f>IF(NOT(AND(PAINEL_PESOS!$D$12="OK - 100%",PAINEL_PESOS!$F$20="OK - 100%",PAINEL_PESOS!$F$24="OK - 100%",PAINEL_PESOS!$F$27="OK - 100%",PAINEL_PESOS!$F$30="OK - 100%")),"", (E3522*PAINEL_PESOS!$B$7+F3522*PAINEL_PESOS!$B$8+G3522*PAINEL_PESOS!$B$9+H3522*PAINEL_PESOS!$B$10)*I3522)</f>
        <v/>
      </c>
      <c r="L3522" s="71">
        <f>IF(K3522="","",K3522-J3522)</f>
        <v/>
      </c>
      <c r="M3522" s="71">
        <f>IF(L3522="","",ABS(L3522))</f>
        <v/>
      </c>
      <c r="N3522" t="n">
        <v>1</v>
      </c>
      <c r="O3522" t="n">
        <v>1</v>
      </c>
      <c r="P3522" t="n">
        <v>0.7553326293558607</v>
      </c>
      <c r="Q3522" t="n">
        <v>0.9968235426547545</v>
      </c>
      <c r="R3522" t="n">
        <v>0.0928683206039916</v>
      </c>
      <c r="S3522" t="n">
        <v>1</v>
      </c>
      <c r="T3522" t="n">
        <v>0.996665610517189</v>
      </c>
      <c r="U3522" t="n">
        <v>0.5239234434184611</v>
      </c>
      <c r="V3522" t="n">
        <v>0.7578591199572219</v>
      </c>
      <c r="W3522" t="n">
        <v>0.4702418368836866</v>
      </c>
      <c r="X3522" t="n">
        <v>0.8609824142878525</v>
      </c>
    </row>
    <row r="3523">
      <c r="A3523" t="inlineStr">
        <is>
          <t>3522208</t>
        </is>
      </c>
      <c r="B3523" t="inlineStr">
        <is>
          <t>Itapecerica da Serra</t>
        </is>
      </c>
      <c r="C3523" t="inlineStr">
        <is>
          <t>SP</t>
        </is>
      </c>
      <c r="D3523" t="inlineStr">
        <is>
          <t>REGIÃO SUDESTE</t>
        </is>
      </c>
      <c r="E3523" s="70">
        <f>SUMPRODUCT(N3523:Q3523,PAINEL_PESOS!$C$16:$C$19)</f>
        <v/>
      </c>
      <c r="F3523" s="70">
        <f>SUMPRODUCT(R3523:T3523,PAINEL_PESOS!$C$21:$C$23)</f>
        <v/>
      </c>
      <c r="G3523" s="70">
        <f>SUMPRODUCT(U3523:V3523,PAINEL_PESOS!$C$25:$C$26)</f>
        <v/>
      </c>
      <c r="H3523" s="70">
        <f>SUMPRODUCT(W3523:X3523,PAINEL_PESOS!$C$28:$C$29)</f>
        <v/>
      </c>
      <c r="I3523" s="70" t="n">
        <v>0.9747568905176964</v>
      </c>
      <c r="J3523" s="70" t="n">
        <v>0.5737494031278518</v>
      </c>
      <c r="K3523" s="71">
        <f>IF(NOT(AND(PAINEL_PESOS!$D$12="OK - 100%",PAINEL_PESOS!$F$20="OK - 100%",PAINEL_PESOS!$F$24="OK - 100%",PAINEL_PESOS!$F$27="OK - 100%",PAINEL_PESOS!$F$30="OK - 100%")),"", (E3523*PAINEL_PESOS!$B$7+F3523*PAINEL_PESOS!$B$8+G3523*PAINEL_PESOS!$B$9+H3523*PAINEL_PESOS!$B$10)*I3523)</f>
        <v/>
      </c>
      <c r="L3523" s="71">
        <f>IF(K3523="","",K3523-J3523)</f>
        <v/>
      </c>
      <c r="M3523" s="71">
        <f>IF(L3523="","",ABS(L3523))</f>
        <v/>
      </c>
      <c r="N3523" t="n">
        <v>0.8</v>
      </c>
      <c r="O3523" t="n">
        <v>0.9905</v>
      </c>
      <c r="P3523" t="n">
        <v>0.545089757127772</v>
      </c>
      <c r="Q3523" t="n">
        <v>0.8400069787109634</v>
      </c>
      <c r="R3523" t="n">
        <v>0.516858073902847</v>
      </c>
      <c r="S3523" t="n">
        <v>0.9812262427599334</v>
      </c>
      <c r="T3523" t="n">
        <v>0.998547697131947</v>
      </c>
      <c r="U3523" t="n">
        <v>0.3070643517934565</v>
      </c>
      <c r="V3523" t="n">
        <v>0</v>
      </c>
      <c r="W3523" t="n">
        <v>0.3036525043580642</v>
      </c>
      <c r="X3523" t="n">
        <v>0.8459249656168841</v>
      </c>
    </row>
    <row r="3524">
      <c r="A3524" t="inlineStr">
        <is>
          <t>3522307</t>
        </is>
      </c>
      <c r="B3524" t="inlineStr">
        <is>
          <t>Itapetininga</t>
        </is>
      </c>
      <c r="C3524" t="inlineStr">
        <is>
          <t>SP</t>
        </is>
      </c>
      <c r="D3524" t="inlineStr">
        <is>
          <t>REGIÃO SUDESTE</t>
        </is>
      </c>
      <c r="E3524" s="70">
        <f>SUMPRODUCT(N3524:Q3524,PAINEL_PESOS!$C$16:$C$19)</f>
        <v/>
      </c>
      <c r="F3524" s="70">
        <f>SUMPRODUCT(R3524:T3524,PAINEL_PESOS!$C$21:$C$23)</f>
        <v/>
      </c>
      <c r="G3524" s="70">
        <f>SUMPRODUCT(U3524:V3524,PAINEL_PESOS!$C$25:$C$26)</f>
        <v/>
      </c>
      <c r="H3524" s="70">
        <f>SUMPRODUCT(W3524:X3524,PAINEL_PESOS!$C$28:$C$29)</f>
        <v/>
      </c>
      <c r="I3524" s="70" t="n">
        <v>0.9862860570504666</v>
      </c>
      <c r="J3524" s="70" t="n">
        <v>0.6498575036215545</v>
      </c>
      <c r="K3524" s="71">
        <f>IF(NOT(AND(PAINEL_PESOS!$D$12="OK - 100%",PAINEL_PESOS!$F$20="OK - 100%",PAINEL_PESOS!$F$24="OK - 100%",PAINEL_PESOS!$F$27="OK - 100%",PAINEL_PESOS!$F$30="OK - 100%")),"", (E3524*PAINEL_PESOS!$B$7+F3524*PAINEL_PESOS!$B$8+G3524*PAINEL_PESOS!$B$9+H3524*PAINEL_PESOS!$B$10)*I3524)</f>
        <v/>
      </c>
      <c r="L3524" s="71">
        <f>IF(K3524="","",K3524-J3524)</f>
        <v/>
      </c>
      <c r="M3524" s="71">
        <f>IF(L3524="","",ABS(L3524))</f>
        <v/>
      </c>
      <c r="N3524" t="n">
        <v>1</v>
      </c>
      <c r="O3524" t="n">
        <v>0.995</v>
      </c>
      <c r="P3524" t="n">
        <v>0.6144667370644139</v>
      </c>
      <c r="Q3524" t="n">
        <v>0.9661198537096133</v>
      </c>
      <c r="R3524" t="n">
        <v>0.54012511114494</v>
      </c>
      <c r="S3524" t="n">
        <v>0.9779661577801303</v>
      </c>
      <c r="T3524" t="n">
        <v>0.9622150988412239</v>
      </c>
      <c r="U3524" t="n">
        <v>0.2370153735416016</v>
      </c>
      <c r="V3524" t="n">
        <v>0.3756683170171051</v>
      </c>
      <c r="W3524" t="n">
        <v>0.3927368527767807</v>
      </c>
      <c r="X3524" t="n">
        <v>0.8243968381925149</v>
      </c>
    </row>
    <row r="3525">
      <c r="A3525" t="inlineStr">
        <is>
          <t>3522406</t>
        </is>
      </c>
      <c r="B3525" t="inlineStr">
        <is>
          <t>Itapeva</t>
        </is>
      </c>
      <c r="C3525" t="inlineStr">
        <is>
          <t>SP</t>
        </is>
      </c>
      <c r="D3525" t="inlineStr">
        <is>
          <t>REGIÃO SUDESTE</t>
        </is>
      </c>
      <c r="E3525" s="70">
        <f>SUMPRODUCT(N3525:Q3525,PAINEL_PESOS!$C$16:$C$19)</f>
        <v/>
      </c>
      <c r="F3525" s="70">
        <f>SUMPRODUCT(R3525:T3525,PAINEL_PESOS!$C$21:$C$23)</f>
        <v/>
      </c>
      <c r="G3525" s="70">
        <f>SUMPRODUCT(U3525:V3525,PAINEL_PESOS!$C$25:$C$26)</f>
        <v/>
      </c>
      <c r="H3525" s="70">
        <f>SUMPRODUCT(W3525:X3525,PAINEL_PESOS!$C$28:$C$29)</f>
        <v/>
      </c>
      <c r="I3525" s="70" t="n">
        <v>0.9783643952340819</v>
      </c>
      <c r="J3525" s="70" t="n">
        <v>0.6856542172876975</v>
      </c>
      <c r="K3525" s="71">
        <f>IF(NOT(AND(PAINEL_PESOS!$D$12="OK - 100%",PAINEL_PESOS!$F$20="OK - 100%",PAINEL_PESOS!$F$24="OK - 100%",PAINEL_PESOS!$F$27="OK - 100%",PAINEL_PESOS!$F$30="OK - 100%")),"", (E3525*PAINEL_PESOS!$B$7+F3525*PAINEL_PESOS!$B$8+G3525*PAINEL_PESOS!$B$9+H3525*PAINEL_PESOS!$B$10)*I3525)</f>
        <v/>
      </c>
      <c r="L3525" s="71">
        <f>IF(K3525="","",K3525-J3525)</f>
        <v/>
      </c>
      <c r="M3525" s="71">
        <f>IF(L3525="","",ABS(L3525))</f>
        <v/>
      </c>
      <c r="N3525" t="n">
        <v>1</v>
      </c>
      <c r="O3525" t="n">
        <v>0.9973</v>
      </c>
      <c r="P3525" t="n">
        <v>0.5932418162618796</v>
      </c>
      <c r="Q3525" t="n">
        <v>0.9851895755201194</v>
      </c>
      <c r="R3525" t="n">
        <v>0.4877509028095786</v>
      </c>
      <c r="S3525" t="n">
        <v>0.9958814902741955</v>
      </c>
      <c r="T3525" t="n">
        <v>0.9001265360873372</v>
      </c>
      <c r="U3525" t="n">
        <v>0.240991529394223</v>
      </c>
      <c r="V3525" t="n">
        <v>0.7515273744534479</v>
      </c>
      <c r="W3525" t="n">
        <v>0.4056378556902926</v>
      </c>
      <c r="X3525" t="n">
        <v>0.8313394280367201</v>
      </c>
    </row>
    <row r="3526">
      <c r="A3526" t="inlineStr">
        <is>
          <t>3522505</t>
        </is>
      </c>
      <c r="B3526" t="inlineStr">
        <is>
          <t>Itapevi</t>
        </is>
      </c>
      <c r="C3526" t="inlineStr">
        <is>
          <t>SP</t>
        </is>
      </c>
      <c r="D3526" t="inlineStr">
        <is>
          <t>REGIÃO SUDESTE</t>
        </is>
      </c>
      <c r="E3526" s="70">
        <f>SUMPRODUCT(N3526:Q3526,PAINEL_PESOS!$C$16:$C$19)</f>
        <v/>
      </c>
      <c r="F3526" s="70">
        <f>SUMPRODUCT(R3526:T3526,PAINEL_PESOS!$C$21:$C$23)</f>
        <v/>
      </c>
      <c r="G3526" s="70">
        <f>SUMPRODUCT(U3526:V3526,PAINEL_PESOS!$C$25:$C$26)</f>
        <v/>
      </c>
      <c r="H3526" s="70">
        <f>SUMPRODUCT(W3526:X3526,PAINEL_PESOS!$C$28:$C$29)</f>
        <v/>
      </c>
      <c r="I3526" s="70" t="n">
        <v>0.930486142280869</v>
      </c>
      <c r="J3526" s="70" t="n">
        <v>0.5223656261621852</v>
      </c>
      <c r="K3526" s="71">
        <f>IF(NOT(AND(PAINEL_PESOS!$D$12="OK - 100%",PAINEL_PESOS!$F$20="OK - 100%",PAINEL_PESOS!$F$24="OK - 100%",PAINEL_PESOS!$F$27="OK - 100%",PAINEL_PESOS!$F$30="OK - 100%")),"", (E3526*PAINEL_PESOS!$B$7+F3526*PAINEL_PESOS!$B$8+G3526*PAINEL_PESOS!$B$9+H3526*PAINEL_PESOS!$B$10)*I3526)</f>
        <v/>
      </c>
      <c r="L3526" s="71">
        <f>IF(K3526="","",K3526-J3526)</f>
        <v/>
      </c>
      <c r="M3526" s="71">
        <f>IF(L3526="","",ABS(L3526))</f>
        <v/>
      </c>
      <c r="N3526" t="n">
        <v>0.8</v>
      </c>
      <c r="O3526" t="n">
        <v>0.9928</v>
      </c>
      <c r="P3526" t="n">
        <v>0.4539598732840549</v>
      </c>
      <c r="Q3526" t="n">
        <v>0.5683110587319633</v>
      </c>
      <c r="R3526" t="n">
        <v>0.603360609866041</v>
      </c>
      <c r="S3526" t="n">
        <v>0.8666388829424293</v>
      </c>
      <c r="T3526" t="n">
        <v>1</v>
      </c>
      <c r="U3526" t="n">
        <v>0.2872472026586768</v>
      </c>
      <c r="V3526" t="n">
        <v>0</v>
      </c>
      <c r="W3526" t="n">
        <v>0.3033672530886678</v>
      </c>
      <c r="X3526" t="n">
        <v>0.8463038421057802</v>
      </c>
    </row>
    <row r="3527">
      <c r="A3527" t="inlineStr">
        <is>
          <t>3522604</t>
        </is>
      </c>
      <c r="B3527" t="inlineStr">
        <is>
          <t>Itapira</t>
        </is>
      </c>
      <c r="C3527" t="inlineStr">
        <is>
          <t>SP</t>
        </is>
      </c>
      <c r="D3527" t="inlineStr">
        <is>
          <t>REGIÃO SUDESTE</t>
        </is>
      </c>
      <c r="E3527" s="70">
        <f>SUMPRODUCT(N3527:Q3527,PAINEL_PESOS!$C$16:$C$19)</f>
        <v/>
      </c>
      <c r="F3527" s="70">
        <f>SUMPRODUCT(R3527:T3527,PAINEL_PESOS!$C$21:$C$23)</f>
        <v/>
      </c>
      <c r="G3527" s="70">
        <f>SUMPRODUCT(U3527:V3527,PAINEL_PESOS!$C$25:$C$26)</f>
        <v/>
      </c>
      <c r="H3527" s="70">
        <f>SUMPRODUCT(W3527:X3527,PAINEL_PESOS!$C$28:$C$29)</f>
        <v/>
      </c>
      <c r="I3527" s="70" t="n">
        <v>0.9903244465108182</v>
      </c>
      <c r="J3527" s="70" t="n">
        <v>0.647360548573494</v>
      </c>
      <c r="K3527" s="71">
        <f>IF(NOT(AND(PAINEL_PESOS!$D$12="OK - 100%",PAINEL_PESOS!$F$20="OK - 100%",PAINEL_PESOS!$F$24="OK - 100%",PAINEL_PESOS!$F$27="OK - 100%",PAINEL_PESOS!$F$30="OK - 100%")),"", (E3527*PAINEL_PESOS!$B$7+F3527*PAINEL_PESOS!$B$8+G3527*PAINEL_PESOS!$B$9+H3527*PAINEL_PESOS!$B$10)*I3527)</f>
        <v/>
      </c>
      <c r="L3527" s="71">
        <f>IF(K3527="","",K3527-J3527)</f>
        <v/>
      </c>
      <c r="M3527" s="71">
        <f>IF(L3527="","",ABS(L3527))</f>
        <v/>
      </c>
      <c r="N3527" t="n">
        <v>1</v>
      </c>
      <c r="O3527" t="n">
        <v>1</v>
      </c>
      <c r="P3527" t="n">
        <v>0.5545934530095037</v>
      </c>
      <c r="Q3527" t="n">
        <v>0.9631807473721364</v>
      </c>
      <c r="R3527" t="n">
        <v>0.5191097158075942</v>
      </c>
      <c r="S3527" t="n">
        <v>0.9643806403899776</v>
      </c>
      <c r="T3527" t="n">
        <v>0.9923745784208171</v>
      </c>
      <c r="U3527" t="n">
        <v>0.1380787296777115</v>
      </c>
      <c r="V3527" t="n">
        <v>0.6589437082993514</v>
      </c>
      <c r="W3527" t="n">
        <v>0.1810240951698527</v>
      </c>
      <c r="X3527" t="n">
        <v>0.8419722700771228</v>
      </c>
    </row>
    <row r="3528">
      <c r="A3528" t="inlineStr">
        <is>
          <t>3522653</t>
        </is>
      </c>
      <c r="B3528" t="inlineStr">
        <is>
          <t>Itapirapuã Paulista</t>
        </is>
      </c>
      <c r="C3528" t="inlineStr">
        <is>
          <t>SP</t>
        </is>
      </c>
      <c r="D3528" t="inlineStr">
        <is>
          <t>REGIÃO SUDESTE</t>
        </is>
      </c>
      <c r="E3528" s="70">
        <f>SUMPRODUCT(N3528:Q3528,PAINEL_PESOS!$C$16:$C$19)</f>
        <v/>
      </c>
      <c r="F3528" s="70">
        <f>SUMPRODUCT(R3528:T3528,PAINEL_PESOS!$C$21:$C$23)</f>
        <v/>
      </c>
      <c r="G3528" s="70">
        <f>SUMPRODUCT(U3528:V3528,PAINEL_PESOS!$C$25:$C$26)</f>
        <v/>
      </c>
      <c r="H3528" s="70">
        <f>SUMPRODUCT(W3528:X3528,PAINEL_PESOS!$C$28:$C$29)</f>
        <v/>
      </c>
      <c r="I3528" s="70" t="n">
        <v>0.9996429394330892</v>
      </c>
      <c r="J3528" s="70" t="n">
        <v>0.7265221909646423</v>
      </c>
      <c r="K3528" s="71">
        <f>IF(NOT(AND(PAINEL_PESOS!$D$12="OK - 100%",PAINEL_PESOS!$F$20="OK - 100%",PAINEL_PESOS!$F$24="OK - 100%",PAINEL_PESOS!$F$27="OK - 100%",PAINEL_PESOS!$F$30="OK - 100%")),"", (E3528*PAINEL_PESOS!$B$7+F3528*PAINEL_PESOS!$B$8+G3528*PAINEL_PESOS!$B$9+H3528*PAINEL_PESOS!$B$10)*I3528)</f>
        <v/>
      </c>
      <c r="L3528" s="71">
        <f>IF(K3528="","",K3528-J3528)</f>
        <v/>
      </c>
      <c r="M3528" s="71">
        <f>IF(L3528="","",ABS(L3528))</f>
        <v/>
      </c>
      <c r="N3528" t="n">
        <v>1</v>
      </c>
      <c r="O3528" t="n">
        <v>1</v>
      </c>
      <c r="P3528" t="n">
        <v>0.6402323125659979</v>
      </c>
      <c r="Q3528" t="n">
        <v>0.9982892266561243</v>
      </c>
      <c r="R3528" t="n">
        <v>0.1049390126336782</v>
      </c>
      <c r="S3528" t="n">
        <v>1</v>
      </c>
      <c r="T3528" t="n">
        <v>0.9994533945974365</v>
      </c>
      <c r="U3528" t="n">
        <v>0.522984141074554</v>
      </c>
      <c r="V3528" t="n">
        <v>0.7373355944341793</v>
      </c>
      <c r="W3528" t="n">
        <v>0.4707839565369534</v>
      </c>
      <c r="X3528" t="n">
        <v>0.8609608352482738</v>
      </c>
    </row>
    <row r="3529">
      <c r="A3529" t="inlineStr">
        <is>
          <t>3522703</t>
        </is>
      </c>
      <c r="B3529" t="inlineStr">
        <is>
          <t>Itápolis</t>
        </is>
      </c>
      <c r="C3529" t="inlineStr">
        <is>
          <t>SP</t>
        </is>
      </c>
      <c r="D3529" t="inlineStr">
        <is>
          <t>REGIÃO SUDESTE</t>
        </is>
      </c>
      <c r="E3529" s="70">
        <f>SUMPRODUCT(N3529:Q3529,PAINEL_PESOS!$C$16:$C$19)</f>
        <v/>
      </c>
      <c r="F3529" s="70">
        <f>SUMPRODUCT(R3529:T3529,PAINEL_PESOS!$C$21:$C$23)</f>
        <v/>
      </c>
      <c r="G3529" s="70">
        <f>SUMPRODUCT(U3529:V3529,PAINEL_PESOS!$C$25:$C$26)</f>
        <v/>
      </c>
      <c r="H3529" s="70">
        <f>SUMPRODUCT(W3529:X3529,PAINEL_PESOS!$C$28:$C$29)</f>
        <v/>
      </c>
      <c r="I3529" s="70" t="n">
        <v>0.9916124701438945</v>
      </c>
      <c r="J3529" s="70" t="n">
        <v>0.6441414737592243</v>
      </c>
      <c r="K3529" s="71">
        <f>IF(NOT(AND(PAINEL_PESOS!$D$12="OK - 100%",PAINEL_PESOS!$F$20="OK - 100%",PAINEL_PESOS!$F$24="OK - 100%",PAINEL_PESOS!$F$27="OK - 100%",PAINEL_PESOS!$F$30="OK - 100%")),"", (E3529*PAINEL_PESOS!$B$7+F3529*PAINEL_PESOS!$B$8+G3529*PAINEL_PESOS!$B$9+H3529*PAINEL_PESOS!$B$10)*I3529)</f>
        <v/>
      </c>
      <c r="L3529" s="71">
        <f>IF(K3529="","",K3529-J3529)</f>
        <v/>
      </c>
      <c r="M3529" s="71">
        <f>IF(L3529="","",ABS(L3529))</f>
        <v/>
      </c>
      <c r="N3529" t="n">
        <v>1</v>
      </c>
      <c r="O3529" t="n">
        <v>1</v>
      </c>
      <c r="P3529" t="n">
        <v>0.7441393875395987</v>
      </c>
      <c r="Q3529" t="n">
        <v>0.9879315665957933</v>
      </c>
      <c r="R3529" t="n">
        <v>0.4322755961501371</v>
      </c>
      <c r="S3529" t="n">
        <v>0.9896417415077505</v>
      </c>
      <c r="T3529" t="n">
        <v>0.9699105738449201</v>
      </c>
      <c r="U3529" t="n">
        <v>0.0791549801899563</v>
      </c>
      <c r="V3529" t="n">
        <v>0.5581727679519038</v>
      </c>
      <c r="W3529" t="n">
        <v>0.2615810622237529</v>
      </c>
      <c r="X3529" t="n">
        <v>0.8372232010068614</v>
      </c>
    </row>
    <row r="3530">
      <c r="A3530" t="inlineStr">
        <is>
          <t>3522802</t>
        </is>
      </c>
      <c r="B3530" t="inlineStr">
        <is>
          <t>Itaporanga</t>
        </is>
      </c>
      <c r="C3530" t="inlineStr">
        <is>
          <t>SP</t>
        </is>
      </c>
      <c r="D3530" t="inlineStr">
        <is>
          <t>REGIÃO SUDESTE</t>
        </is>
      </c>
      <c r="E3530" s="70">
        <f>SUMPRODUCT(N3530:Q3530,PAINEL_PESOS!$C$16:$C$19)</f>
        <v/>
      </c>
      <c r="F3530" s="70">
        <f>SUMPRODUCT(R3530:T3530,PAINEL_PESOS!$C$21:$C$23)</f>
        <v/>
      </c>
      <c r="G3530" s="70">
        <f>SUMPRODUCT(U3530:V3530,PAINEL_PESOS!$C$25:$C$26)</f>
        <v/>
      </c>
      <c r="H3530" s="70">
        <f>SUMPRODUCT(W3530:X3530,PAINEL_PESOS!$C$28:$C$29)</f>
        <v/>
      </c>
      <c r="I3530" s="70" t="n">
        <v>0.9948351235700832</v>
      </c>
      <c r="J3530" s="70" t="n">
        <v>0.699628319717322</v>
      </c>
      <c r="K3530" s="71">
        <f>IF(NOT(AND(PAINEL_PESOS!$D$12="OK - 100%",PAINEL_PESOS!$F$20="OK - 100%",PAINEL_PESOS!$F$24="OK - 100%",PAINEL_PESOS!$F$27="OK - 100%",PAINEL_PESOS!$F$30="OK - 100%")),"", (E3530*PAINEL_PESOS!$B$7+F3530*PAINEL_PESOS!$B$8+G3530*PAINEL_PESOS!$B$9+H3530*PAINEL_PESOS!$B$10)*I3530)</f>
        <v/>
      </c>
      <c r="L3530" s="71">
        <f>IF(K3530="","",K3530-J3530)</f>
        <v/>
      </c>
      <c r="M3530" s="71">
        <f>IF(L3530="","",ABS(L3530))</f>
        <v/>
      </c>
      <c r="N3530" t="n">
        <v>1</v>
      </c>
      <c r="O3530" t="n">
        <v>0.9978</v>
      </c>
      <c r="P3530" t="n">
        <v>0.7292502639915523</v>
      </c>
      <c r="Q3530" t="n">
        <v>0.9960091605021353</v>
      </c>
      <c r="R3530" t="n">
        <v>0.2612031965492473</v>
      </c>
      <c r="S3530" t="n">
        <v>0.9993435493782697</v>
      </c>
      <c r="T3530" t="n">
        <v>0.9767477868318966</v>
      </c>
      <c r="U3530" t="n">
        <v>0.2055379688361698</v>
      </c>
      <c r="V3530" t="n">
        <v>0.752207900433941</v>
      </c>
      <c r="W3530" t="n">
        <v>0.4694107443557104</v>
      </c>
      <c r="X3530" t="n">
        <v>0.8458685750482854</v>
      </c>
    </row>
    <row r="3531">
      <c r="A3531" t="inlineStr">
        <is>
          <t>3522901</t>
        </is>
      </c>
      <c r="B3531" t="inlineStr">
        <is>
          <t>Itapuí</t>
        </is>
      </c>
      <c r="C3531" t="inlineStr">
        <is>
          <t>SP</t>
        </is>
      </c>
      <c r="D3531" t="inlineStr">
        <is>
          <t>REGIÃO SUDESTE</t>
        </is>
      </c>
      <c r="E3531" s="70">
        <f>SUMPRODUCT(N3531:Q3531,PAINEL_PESOS!$C$16:$C$19)</f>
        <v/>
      </c>
      <c r="F3531" s="70">
        <f>SUMPRODUCT(R3531:T3531,PAINEL_PESOS!$C$21:$C$23)</f>
        <v/>
      </c>
      <c r="G3531" s="70">
        <f>SUMPRODUCT(U3531:V3531,PAINEL_PESOS!$C$25:$C$26)</f>
        <v/>
      </c>
      <c r="H3531" s="70">
        <f>SUMPRODUCT(W3531:X3531,PAINEL_PESOS!$C$28:$C$29)</f>
        <v/>
      </c>
      <c r="I3531" s="70" t="n">
        <v>0.9911145607076326</v>
      </c>
      <c r="J3531" s="70" t="n">
        <v>0.654500657698763</v>
      </c>
      <c r="K3531" s="71">
        <f>IF(NOT(AND(PAINEL_PESOS!$D$12="OK - 100%",PAINEL_PESOS!$F$20="OK - 100%",PAINEL_PESOS!$F$24="OK - 100%",PAINEL_PESOS!$F$27="OK - 100%",PAINEL_PESOS!$F$30="OK - 100%")),"", (E3531*PAINEL_PESOS!$B$7+F3531*PAINEL_PESOS!$B$8+G3531*PAINEL_PESOS!$B$9+H3531*PAINEL_PESOS!$B$10)*I3531)</f>
        <v/>
      </c>
      <c r="L3531" s="71">
        <f>IF(K3531="","",K3531-J3531)</f>
        <v/>
      </c>
      <c r="M3531" s="71">
        <f>IF(L3531="","",ABS(L3531))</f>
        <v/>
      </c>
      <c r="N3531" t="n">
        <v>1</v>
      </c>
      <c r="O3531" t="n">
        <v>1</v>
      </c>
      <c r="P3531" t="n">
        <v>0.899155227032735</v>
      </c>
      <c r="Q3531" t="n">
        <v>0.9771024408677923</v>
      </c>
      <c r="R3531" t="n">
        <v>0.3707603556269605</v>
      </c>
      <c r="S3531" t="n">
        <v>0.9525497262488377</v>
      </c>
      <c r="T3531" t="n">
        <v>0.9912582317846858</v>
      </c>
      <c r="U3531" t="n">
        <v>0.1058661402110739</v>
      </c>
      <c r="V3531" t="n">
        <v>0.6022101579838963</v>
      </c>
      <c r="W3531" t="n">
        <v>0.2584315129948998</v>
      </c>
      <c r="X3531" t="n">
        <v>0.8352643749760642</v>
      </c>
    </row>
    <row r="3532">
      <c r="A3532" t="inlineStr">
        <is>
          <t>3523008</t>
        </is>
      </c>
      <c r="B3532" t="inlineStr">
        <is>
          <t>Itapura</t>
        </is>
      </c>
      <c r="C3532" t="inlineStr">
        <is>
          <t>SP</t>
        </is>
      </c>
      <c r="D3532" t="inlineStr">
        <is>
          <t>REGIÃO SUDESTE</t>
        </is>
      </c>
      <c r="E3532" s="70">
        <f>SUMPRODUCT(N3532:Q3532,PAINEL_PESOS!$C$16:$C$19)</f>
        <v/>
      </c>
      <c r="F3532" s="70">
        <f>SUMPRODUCT(R3532:T3532,PAINEL_PESOS!$C$21:$C$23)</f>
        <v/>
      </c>
      <c r="G3532" s="70">
        <f>SUMPRODUCT(U3532:V3532,PAINEL_PESOS!$C$25:$C$26)</f>
        <v/>
      </c>
      <c r="H3532" s="70">
        <f>SUMPRODUCT(W3532:X3532,PAINEL_PESOS!$C$28:$C$29)</f>
        <v/>
      </c>
      <c r="I3532" s="70" t="n">
        <v>0.9931193668667834</v>
      </c>
      <c r="J3532" s="70" t="n">
        <v>0.6356494772676564</v>
      </c>
      <c r="K3532" s="71">
        <f>IF(NOT(AND(PAINEL_PESOS!$D$12="OK - 100%",PAINEL_PESOS!$F$20="OK - 100%",PAINEL_PESOS!$F$24="OK - 100%",PAINEL_PESOS!$F$27="OK - 100%",PAINEL_PESOS!$F$30="OK - 100%")),"", (E3532*PAINEL_PESOS!$B$7+F3532*PAINEL_PESOS!$B$8+G3532*PAINEL_PESOS!$B$9+H3532*PAINEL_PESOS!$B$10)*I3532)</f>
        <v/>
      </c>
      <c r="L3532" s="71">
        <f>IF(K3532="","",K3532-J3532)</f>
        <v/>
      </c>
      <c r="M3532" s="71">
        <f>IF(L3532="","",ABS(L3532))</f>
        <v/>
      </c>
      <c r="N3532" t="n">
        <v>1</v>
      </c>
      <c r="O3532" t="n">
        <v>0.9406</v>
      </c>
      <c r="P3532" t="n">
        <v>0.5697993664202745</v>
      </c>
      <c r="Q3532" t="n">
        <v>0.9979547932854325</v>
      </c>
      <c r="R3532" t="n">
        <v>0.1984787683534693</v>
      </c>
      <c r="S3532" t="n">
        <v>1</v>
      </c>
      <c r="T3532" t="n">
        <v>0.9663650419751737</v>
      </c>
      <c r="U3532" t="n">
        <v>0.09200359592702489</v>
      </c>
      <c r="V3532" t="n">
        <v>0.7136516971948208</v>
      </c>
      <c r="W3532" t="n">
        <v>0.2378222799077173</v>
      </c>
      <c r="X3532" t="n">
        <v>0.879543742187325</v>
      </c>
    </row>
    <row r="3533">
      <c r="A3533" t="inlineStr">
        <is>
          <t>3523107</t>
        </is>
      </c>
      <c r="B3533" t="inlineStr">
        <is>
          <t>Itaquaquecetuba</t>
        </is>
      </c>
      <c r="C3533" t="inlineStr">
        <is>
          <t>SP</t>
        </is>
      </c>
      <c r="D3533" t="inlineStr">
        <is>
          <t>REGIÃO SUDESTE</t>
        </is>
      </c>
      <c r="E3533" s="70">
        <f>SUMPRODUCT(N3533:Q3533,PAINEL_PESOS!$C$16:$C$19)</f>
        <v/>
      </c>
      <c r="F3533" s="70">
        <f>SUMPRODUCT(R3533:T3533,PAINEL_PESOS!$C$21:$C$23)</f>
        <v/>
      </c>
      <c r="G3533" s="70">
        <f>SUMPRODUCT(U3533:V3533,PAINEL_PESOS!$C$25:$C$26)</f>
        <v/>
      </c>
      <c r="H3533" s="70">
        <f>SUMPRODUCT(W3533:X3533,PAINEL_PESOS!$C$28:$C$29)</f>
        <v/>
      </c>
      <c r="I3533" s="70" t="n">
        <v>0.9002767535785268</v>
      </c>
      <c r="J3533" s="70" t="n">
        <v>0.5638946694608696</v>
      </c>
      <c r="K3533" s="71">
        <f>IF(NOT(AND(PAINEL_PESOS!$D$12="OK - 100%",PAINEL_PESOS!$F$20="OK - 100%",PAINEL_PESOS!$F$24="OK - 100%",PAINEL_PESOS!$F$27="OK - 100%",PAINEL_PESOS!$F$30="OK - 100%")),"", (E3533*PAINEL_PESOS!$B$7+F3533*PAINEL_PESOS!$B$8+G3533*PAINEL_PESOS!$B$9+H3533*PAINEL_PESOS!$B$10)*I3533)</f>
        <v/>
      </c>
      <c r="L3533" s="71">
        <f>IF(K3533="","",K3533-J3533)</f>
        <v/>
      </c>
      <c r="M3533" s="71">
        <f>IF(L3533="","",ABS(L3533))</f>
        <v/>
      </c>
      <c r="N3533" t="n">
        <v>1</v>
      </c>
      <c r="O3533" t="n">
        <v>0.9971</v>
      </c>
      <c r="P3533" t="n">
        <v>0.5900739176346357</v>
      </c>
      <c r="Q3533" t="n">
        <v>0.3739523189429355</v>
      </c>
      <c r="R3533" t="n">
        <v>0.5784721869741473</v>
      </c>
      <c r="S3533" t="n">
        <v>0.8039919238361179</v>
      </c>
      <c r="T3533" t="n">
        <v>0.9888076565995426</v>
      </c>
      <c r="U3533" t="n">
        <v>0.2945668813525358</v>
      </c>
      <c r="V3533" t="n">
        <v>0.5088615435000889</v>
      </c>
      <c r="W3533" t="n">
        <v>0.2992684272720589</v>
      </c>
      <c r="X3533" t="n">
        <v>0.8467483883145573</v>
      </c>
    </row>
    <row r="3534">
      <c r="A3534" t="inlineStr">
        <is>
          <t>3523206</t>
        </is>
      </c>
      <c r="B3534" t="inlineStr">
        <is>
          <t>Itararé</t>
        </is>
      </c>
      <c r="C3534" t="inlineStr">
        <is>
          <t>SP</t>
        </is>
      </c>
      <c r="D3534" t="inlineStr">
        <is>
          <t>REGIÃO SUDESTE</t>
        </is>
      </c>
      <c r="E3534" s="70">
        <f>SUMPRODUCT(N3534:Q3534,PAINEL_PESOS!$C$16:$C$19)</f>
        <v/>
      </c>
      <c r="F3534" s="70">
        <f>SUMPRODUCT(R3534:T3534,PAINEL_PESOS!$C$21:$C$23)</f>
        <v/>
      </c>
      <c r="G3534" s="70">
        <f>SUMPRODUCT(U3534:V3534,PAINEL_PESOS!$C$25:$C$26)</f>
        <v/>
      </c>
      <c r="H3534" s="70">
        <f>SUMPRODUCT(W3534:X3534,PAINEL_PESOS!$C$28:$C$29)</f>
        <v/>
      </c>
      <c r="I3534" s="70" t="n">
        <v>0.9967626851273291</v>
      </c>
      <c r="J3534" s="70" t="n">
        <v>0.6973622782298761</v>
      </c>
      <c r="K3534" s="71">
        <f>IF(NOT(AND(PAINEL_PESOS!$D$12="OK - 100%",PAINEL_PESOS!$F$20="OK - 100%",PAINEL_PESOS!$F$24="OK - 100%",PAINEL_PESOS!$F$27="OK - 100%",PAINEL_PESOS!$F$30="OK - 100%")),"", (E3534*PAINEL_PESOS!$B$7+F3534*PAINEL_PESOS!$B$8+G3534*PAINEL_PESOS!$B$9+H3534*PAINEL_PESOS!$B$10)*I3534)</f>
        <v/>
      </c>
      <c r="L3534" s="71">
        <f>IF(K3534="","",K3534-J3534)</f>
        <v/>
      </c>
      <c r="M3534" s="71">
        <f>IF(L3534="","",ABS(L3534))</f>
        <v/>
      </c>
      <c r="N3534" t="n">
        <v>1</v>
      </c>
      <c r="O3534" t="n">
        <v>0.9974</v>
      </c>
      <c r="P3534" t="n">
        <v>0.6896515311510032</v>
      </c>
      <c r="Q3534" t="n">
        <v>0.9896669606092924</v>
      </c>
      <c r="R3534" t="n">
        <v>0.3773347493085565</v>
      </c>
      <c r="S3534" t="n">
        <v>0.9993411242890398</v>
      </c>
      <c r="T3534" t="n">
        <v>0.9913443626941535</v>
      </c>
      <c r="U3534" t="n">
        <v>0.2056338889686594</v>
      </c>
      <c r="V3534" t="n">
        <v>0.6592767694793131</v>
      </c>
      <c r="W3534" t="n">
        <v>0.4692382058621501</v>
      </c>
      <c r="X3534" t="n">
        <v>0.8458292662261424</v>
      </c>
    </row>
    <row r="3535">
      <c r="A3535" t="inlineStr">
        <is>
          <t>3523305</t>
        </is>
      </c>
      <c r="B3535" t="inlineStr">
        <is>
          <t>Itariri</t>
        </is>
      </c>
      <c r="C3535" t="inlineStr">
        <is>
          <t>SP</t>
        </is>
      </c>
      <c r="D3535" t="inlineStr">
        <is>
          <t>REGIÃO SUDESTE</t>
        </is>
      </c>
      <c r="E3535" s="70">
        <f>SUMPRODUCT(N3535:Q3535,PAINEL_PESOS!$C$16:$C$19)</f>
        <v/>
      </c>
      <c r="F3535" s="70">
        <f>SUMPRODUCT(R3535:T3535,PAINEL_PESOS!$C$21:$C$23)</f>
        <v/>
      </c>
      <c r="G3535" s="70">
        <f>SUMPRODUCT(U3535:V3535,PAINEL_PESOS!$C$25:$C$26)</f>
        <v/>
      </c>
      <c r="H3535" s="70">
        <f>SUMPRODUCT(W3535:X3535,PAINEL_PESOS!$C$28:$C$29)</f>
        <v/>
      </c>
      <c r="I3535" s="70" t="n">
        <v>0.998520488572657</v>
      </c>
      <c r="J3535" s="70" t="n">
        <v>0.6354975501817162</v>
      </c>
      <c r="K3535" s="71">
        <f>IF(NOT(AND(PAINEL_PESOS!$D$12="OK - 100%",PAINEL_PESOS!$F$20="OK - 100%",PAINEL_PESOS!$F$24="OK - 100%",PAINEL_PESOS!$F$27="OK - 100%",PAINEL_PESOS!$F$30="OK - 100%")),"", (E3535*PAINEL_PESOS!$B$7+F3535*PAINEL_PESOS!$B$8+G3535*PAINEL_PESOS!$B$9+H3535*PAINEL_PESOS!$B$10)*I3535)</f>
        <v/>
      </c>
      <c r="L3535" s="71">
        <f>IF(K3535="","",K3535-J3535)</f>
        <v/>
      </c>
      <c r="M3535" s="71">
        <f>IF(L3535="","",ABS(L3535))</f>
        <v/>
      </c>
      <c r="N3535" t="n">
        <v>0.2</v>
      </c>
      <c r="O3535" t="n">
        <v>1</v>
      </c>
      <c r="P3535" t="n">
        <v>0.7371700105596621</v>
      </c>
      <c r="Q3535" t="n">
        <v>0.9907945100571042</v>
      </c>
      <c r="R3535" t="n">
        <v>0.2594202387931326</v>
      </c>
      <c r="S3535" t="n">
        <v>0.9998340143961909</v>
      </c>
      <c r="T3535" t="n">
        <v>0.9993949317647339</v>
      </c>
      <c r="U3535" t="n">
        <v>0.8755118268682409</v>
      </c>
      <c r="V3535" t="n">
        <v>0.09559025626066042</v>
      </c>
      <c r="W3535" t="n">
        <v>0.3329840523760241</v>
      </c>
      <c r="X3535" t="n">
        <v>0.8176788345269002</v>
      </c>
    </row>
    <row r="3536">
      <c r="A3536" t="inlineStr">
        <is>
          <t>3523404</t>
        </is>
      </c>
      <c r="B3536" t="inlineStr">
        <is>
          <t>Itatiba</t>
        </is>
      </c>
      <c r="C3536" t="inlineStr">
        <is>
          <t>SP</t>
        </is>
      </c>
      <c r="D3536" t="inlineStr">
        <is>
          <t>REGIÃO SUDESTE</t>
        </is>
      </c>
      <c r="E3536" s="70">
        <f>SUMPRODUCT(N3536:Q3536,PAINEL_PESOS!$C$16:$C$19)</f>
        <v/>
      </c>
      <c r="F3536" s="70">
        <f>SUMPRODUCT(R3536:T3536,PAINEL_PESOS!$C$21:$C$23)</f>
        <v/>
      </c>
      <c r="G3536" s="70">
        <f>SUMPRODUCT(U3536:V3536,PAINEL_PESOS!$C$25:$C$26)</f>
        <v/>
      </c>
      <c r="H3536" s="70">
        <f>SUMPRODUCT(W3536:X3536,PAINEL_PESOS!$C$28:$C$29)</f>
        <v/>
      </c>
      <c r="I3536" s="70" t="n">
        <v>0.9753323086866336</v>
      </c>
      <c r="J3536" s="70" t="n">
        <v>0.5853842835602576</v>
      </c>
      <c r="K3536" s="71">
        <f>IF(NOT(AND(PAINEL_PESOS!$D$12="OK - 100%",PAINEL_PESOS!$F$20="OK - 100%",PAINEL_PESOS!$F$24="OK - 100%",PAINEL_PESOS!$F$27="OK - 100%",PAINEL_PESOS!$F$30="OK - 100%")),"", (E3536*PAINEL_PESOS!$B$7+F3536*PAINEL_PESOS!$B$8+G3536*PAINEL_PESOS!$B$9+H3536*PAINEL_PESOS!$B$10)*I3536)</f>
        <v/>
      </c>
      <c r="L3536" s="71">
        <f>IF(K3536="","",K3536-J3536)</f>
        <v/>
      </c>
      <c r="M3536" s="71">
        <f>IF(L3536="","",ABS(L3536))</f>
        <v/>
      </c>
      <c r="N3536" t="n">
        <v>1</v>
      </c>
      <c r="O3536" t="n">
        <v>0.9959</v>
      </c>
      <c r="P3536" t="n">
        <v>0.5795142555438226</v>
      </c>
      <c r="Q3536" t="n">
        <v>0.8903824958869867</v>
      </c>
      <c r="R3536" t="n">
        <v>0.5645407358799229</v>
      </c>
      <c r="S3536" t="n">
        <v>0.9341955790539533</v>
      </c>
      <c r="T3536" t="n">
        <v>0.9770886024506158</v>
      </c>
      <c r="U3536" t="n">
        <v>0.1840374469065604</v>
      </c>
      <c r="V3536" t="n">
        <v>0.1321505116931204</v>
      </c>
      <c r="W3536" t="n">
        <v>0.2519027059210994</v>
      </c>
      <c r="X3536" t="n">
        <v>0.849977612592218</v>
      </c>
    </row>
    <row r="3537">
      <c r="A3537" t="inlineStr">
        <is>
          <t>3523503</t>
        </is>
      </c>
      <c r="B3537" t="inlineStr">
        <is>
          <t>Itatinga</t>
        </is>
      </c>
      <c r="C3537" t="inlineStr">
        <is>
          <t>SP</t>
        </is>
      </c>
      <c r="D3537" t="inlineStr">
        <is>
          <t>REGIÃO SUDESTE</t>
        </is>
      </c>
      <c r="E3537" s="70">
        <f>SUMPRODUCT(N3537:Q3537,PAINEL_PESOS!$C$16:$C$19)</f>
        <v/>
      </c>
      <c r="F3537" s="70">
        <f>SUMPRODUCT(R3537:T3537,PAINEL_PESOS!$C$21:$C$23)</f>
        <v/>
      </c>
      <c r="G3537" s="70">
        <f>SUMPRODUCT(U3537:V3537,PAINEL_PESOS!$C$25:$C$26)</f>
        <v/>
      </c>
      <c r="H3537" s="70">
        <f>SUMPRODUCT(W3537:X3537,PAINEL_PESOS!$C$28:$C$29)</f>
        <v/>
      </c>
      <c r="I3537" s="70" t="n">
        <v>0.9952339542986511</v>
      </c>
      <c r="J3537" s="70" t="n">
        <v>0.655230584719948</v>
      </c>
      <c r="K3537" s="71">
        <f>IF(NOT(AND(PAINEL_PESOS!$D$12="OK - 100%",PAINEL_PESOS!$F$20="OK - 100%",PAINEL_PESOS!$F$24="OK - 100%",PAINEL_PESOS!$F$27="OK - 100%",PAINEL_PESOS!$F$30="OK - 100%")),"", (E3537*PAINEL_PESOS!$B$7+F3537*PAINEL_PESOS!$B$8+G3537*PAINEL_PESOS!$B$9+H3537*PAINEL_PESOS!$B$10)*I3537)</f>
        <v/>
      </c>
      <c r="L3537" s="71">
        <f>IF(K3537="","",K3537-J3537)</f>
        <v/>
      </c>
      <c r="M3537" s="71">
        <f>IF(L3537="","",ABS(L3537))</f>
        <v/>
      </c>
      <c r="N3537" t="n">
        <v>0.6</v>
      </c>
      <c r="O3537" t="n">
        <v>0.9938</v>
      </c>
      <c r="P3537" t="n">
        <v>0.6608236536430835</v>
      </c>
      <c r="Q3537" t="n">
        <v>0.9950039037919267</v>
      </c>
      <c r="R3537" t="n">
        <v>0.297526497591104</v>
      </c>
      <c r="S3537" t="n">
        <v>0.9995473487864037</v>
      </c>
      <c r="T3537" t="n">
        <v>0.9795042471844683</v>
      </c>
      <c r="U3537" t="n">
        <v>0.2044080962046855</v>
      </c>
      <c r="V3537" t="n">
        <v>0.6797392384659809</v>
      </c>
      <c r="W3537" t="n">
        <v>0.4037548154333208</v>
      </c>
      <c r="X3537" t="n">
        <v>0.8365125309050323</v>
      </c>
    </row>
    <row r="3538">
      <c r="A3538" t="inlineStr">
        <is>
          <t>3523602</t>
        </is>
      </c>
      <c r="B3538" t="inlineStr">
        <is>
          <t>Itirapina</t>
        </is>
      </c>
      <c r="C3538" t="inlineStr">
        <is>
          <t>SP</t>
        </is>
      </c>
      <c r="D3538" t="inlineStr">
        <is>
          <t>REGIÃO SUDESTE</t>
        </is>
      </c>
      <c r="E3538" s="70">
        <f>SUMPRODUCT(N3538:Q3538,PAINEL_PESOS!$C$16:$C$19)</f>
        <v/>
      </c>
      <c r="F3538" s="70">
        <f>SUMPRODUCT(R3538:T3538,PAINEL_PESOS!$C$21:$C$23)</f>
        <v/>
      </c>
      <c r="G3538" s="70">
        <f>SUMPRODUCT(U3538:V3538,PAINEL_PESOS!$C$25:$C$26)</f>
        <v/>
      </c>
      <c r="H3538" s="70">
        <f>SUMPRODUCT(W3538:X3538,PAINEL_PESOS!$C$28:$C$29)</f>
        <v/>
      </c>
      <c r="I3538" s="70" t="n">
        <v>0.9964686658633292</v>
      </c>
      <c r="J3538" s="70" t="n">
        <v>0.6214387285355131</v>
      </c>
      <c r="K3538" s="71">
        <f>IF(NOT(AND(PAINEL_PESOS!$D$12="OK - 100%",PAINEL_PESOS!$F$20="OK - 100%",PAINEL_PESOS!$F$24="OK - 100%",PAINEL_PESOS!$F$27="OK - 100%",PAINEL_PESOS!$F$30="OK - 100%")),"", (E3538*PAINEL_PESOS!$B$7+F3538*PAINEL_PESOS!$B$8+G3538*PAINEL_PESOS!$B$9+H3538*PAINEL_PESOS!$B$10)*I3538)</f>
        <v/>
      </c>
      <c r="L3538" s="71">
        <f>IF(K3538="","",K3538-J3538)</f>
        <v/>
      </c>
      <c r="M3538" s="71">
        <f>IF(L3538="","",ABS(L3538))</f>
        <v/>
      </c>
      <c r="N3538" t="n">
        <v>0.4</v>
      </c>
      <c r="O3538" t="n">
        <v>1</v>
      </c>
      <c r="P3538" t="n">
        <v>0.6381203801478352</v>
      </c>
      <c r="Q3538" t="n">
        <v>0.9867814913456781</v>
      </c>
      <c r="R3538" t="n">
        <v>0.3876806942320599</v>
      </c>
      <c r="S3538" t="n">
        <v>0.9987633885197302</v>
      </c>
      <c r="T3538" t="n">
        <v>0.9922667199566296</v>
      </c>
      <c r="U3538" t="n">
        <v>0.1598622415923292</v>
      </c>
      <c r="V3538" t="n">
        <v>0.6373398399637473</v>
      </c>
      <c r="W3538" t="n">
        <v>0.2460876355043786</v>
      </c>
      <c r="X3538" t="n">
        <v>0.847580252066621</v>
      </c>
    </row>
    <row r="3539">
      <c r="A3539" t="inlineStr">
        <is>
          <t>3523701</t>
        </is>
      </c>
      <c r="B3539" t="inlineStr">
        <is>
          <t>Itirapuã</t>
        </is>
      </c>
      <c r="C3539" t="inlineStr">
        <is>
          <t>SP</t>
        </is>
      </c>
      <c r="D3539" t="inlineStr">
        <is>
          <t>REGIÃO SUDESTE</t>
        </is>
      </c>
      <c r="E3539" s="70">
        <f>SUMPRODUCT(N3539:Q3539,PAINEL_PESOS!$C$16:$C$19)</f>
        <v/>
      </c>
      <c r="F3539" s="70">
        <f>SUMPRODUCT(R3539:T3539,PAINEL_PESOS!$C$21:$C$23)</f>
        <v/>
      </c>
      <c r="G3539" s="70">
        <f>SUMPRODUCT(U3539:V3539,PAINEL_PESOS!$C$25:$C$26)</f>
        <v/>
      </c>
      <c r="H3539" s="70">
        <f>SUMPRODUCT(W3539:X3539,PAINEL_PESOS!$C$28:$C$29)</f>
        <v/>
      </c>
      <c r="I3539" s="70" t="n">
        <v>0.9967709154229127</v>
      </c>
      <c r="J3539" s="70" t="n">
        <v>0.6311177441125301</v>
      </c>
      <c r="K3539" s="71">
        <f>IF(NOT(AND(PAINEL_PESOS!$D$12="OK - 100%",PAINEL_PESOS!$F$20="OK - 100%",PAINEL_PESOS!$F$24="OK - 100%",PAINEL_PESOS!$F$27="OK - 100%",PAINEL_PESOS!$F$30="OK - 100%")),"", (E3539*PAINEL_PESOS!$B$7+F3539*PAINEL_PESOS!$B$8+G3539*PAINEL_PESOS!$B$9+H3539*PAINEL_PESOS!$B$10)*I3539)</f>
        <v/>
      </c>
      <c r="L3539" s="71">
        <f>IF(K3539="","",K3539-J3539)</f>
        <v/>
      </c>
      <c r="M3539" s="71">
        <f>IF(L3539="","",ABS(L3539))</f>
        <v/>
      </c>
      <c r="N3539" t="n">
        <v>1</v>
      </c>
      <c r="O3539" t="n">
        <v>0.9931</v>
      </c>
      <c r="P3539" t="n">
        <v>0.7450897571277719</v>
      </c>
      <c r="Q3539" t="n">
        <v>0.9926257424741683</v>
      </c>
      <c r="R3539" t="n">
        <v>0.1898047430003739</v>
      </c>
      <c r="S3539" t="n">
        <v>0.9983583191836671</v>
      </c>
      <c r="T3539" t="n">
        <v>0.9896095138901615</v>
      </c>
      <c r="U3539" t="n">
        <v>0.1704354421967199</v>
      </c>
      <c r="V3539" t="n">
        <v>0.5169375827133152</v>
      </c>
      <c r="W3539" t="n">
        <v>0.1939380360596432</v>
      </c>
      <c r="X3539" t="n">
        <v>0.8667310344706742</v>
      </c>
    </row>
    <row r="3540">
      <c r="A3540" t="inlineStr">
        <is>
          <t>3523800</t>
        </is>
      </c>
      <c r="B3540" t="inlineStr">
        <is>
          <t>Itobi</t>
        </is>
      </c>
      <c r="C3540" t="inlineStr">
        <is>
          <t>SP</t>
        </is>
      </c>
      <c r="D3540" t="inlineStr">
        <is>
          <t>REGIÃO SUDESTE</t>
        </is>
      </c>
      <c r="E3540" s="70">
        <f>SUMPRODUCT(N3540:Q3540,PAINEL_PESOS!$C$16:$C$19)</f>
        <v/>
      </c>
      <c r="F3540" s="70">
        <f>SUMPRODUCT(R3540:T3540,PAINEL_PESOS!$C$21:$C$23)</f>
        <v/>
      </c>
      <c r="G3540" s="70">
        <f>SUMPRODUCT(U3540:V3540,PAINEL_PESOS!$C$25:$C$26)</f>
        <v/>
      </c>
      <c r="H3540" s="70">
        <f>SUMPRODUCT(W3540:X3540,PAINEL_PESOS!$C$28:$C$29)</f>
        <v/>
      </c>
      <c r="I3540" s="70" t="n">
        <v>0.9771141250325479</v>
      </c>
      <c r="J3540" s="70" t="n">
        <v>0.6310897058504945</v>
      </c>
      <c r="K3540" s="71">
        <f>IF(NOT(AND(PAINEL_PESOS!$D$12="OK - 100%",PAINEL_PESOS!$F$20="OK - 100%",PAINEL_PESOS!$F$24="OK - 100%",PAINEL_PESOS!$F$27="OK - 100%",PAINEL_PESOS!$F$30="OK - 100%")),"", (E3540*PAINEL_PESOS!$B$7+F3540*PAINEL_PESOS!$B$8+G3540*PAINEL_PESOS!$B$9+H3540*PAINEL_PESOS!$B$10)*I3540)</f>
        <v/>
      </c>
      <c r="L3540" s="71">
        <f>IF(K3540="","",K3540-J3540)</f>
        <v/>
      </c>
      <c r="M3540" s="71">
        <f>IF(L3540="","",ABS(L3540))</f>
        <v/>
      </c>
      <c r="N3540" t="n">
        <v>1</v>
      </c>
      <c r="O3540" t="n">
        <v>1</v>
      </c>
      <c r="P3540" t="n">
        <v>0.8400211193241817</v>
      </c>
      <c r="Q3540" t="n">
        <v>0.9880817837474938</v>
      </c>
      <c r="R3540" t="n">
        <v>0.2155679057123158</v>
      </c>
      <c r="S3540" t="n">
        <v>0.9998457266917561</v>
      </c>
      <c r="T3540" t="n">
        <v>0.8904112304547743</v>
      </c>
      <c r="U3540" t="n">
        <v>0.1380573203255781</v>
      </c>
      <c r="V3540" t="n">
        <v>0.6880166529638372</v>
      </c>
      <c r="W3540" t="n">
        <v>0.1809910362924748</v>
      </c>
      <c r="X3540" t="n">
        <v>0.8419685327858625</v>
      </c>
    </row>
    <row r="3541">
      <c r="A3541" t="inlineStr">
        <is>
          <t>3523909</t>
        </is>
      </c>
      <c r="B3541" t="inlineStr">
        <is>
          <t>Itu</t>
        </is>
      </c>
      <c r="C3541" t="inlineStr">
        <is>
          <t>SP</t>
        </is>
      </c>
      <c r="D3541" t="inlineStr">
        <is>
          <t>REGIÃO SUDESTE</t>
        </is>
      </c>
      <c r="E3541" s="70">
        <f>SUMPRODUCT(N3541:Q3541,PAINEL_PESOS!$C$16:$C$19)</f>
        <v/>
      </c>
      <c r="F3541" s="70">
        <f>SUMPRODUCT(R3541:T3541,PAINEL_PESOS!$C$21:$C$23)</f>
        <v/>
      </c>
      <c r="G3541" s="70">
        <f>SUMPRODUCT(U3541:V3541,PAINEL_PESOS!$C$25:$C$26)</f>
        <v/>
      </c>
      <c r="H3541" s="70">
        <f>SUMPRODUCT(W3541:X3541,PAINEL_PESOS!$C$28:$C$29)</f>
        <v/>
      </c>
      <c r="I3541" s="70" t="n">
        <v>0.9749941876663348</v>
      </c>
      <c r="J3541" s="70" t="n">
        <v>0.6414120889569369</v>
      </c>
      <c r="K3541" s="71">
        <f>IF(NOT(AND(PAINEL_PESOS!$D$12="OK - 100%",PAINEL_PESOS!$F$20="OK - 100%",PAINEL_PESOS!$F$24="OK - 100%",PAINEL_PESOS!$F$27="OK - 100%",PAINEL_PESOS!$F$30="OK - 100%")),"", (E3541*PAINEL_PESOS!$B$7+F3541*PAINEL_PESOS!$B$8+G3541*PAINEL_PESOS!$B$9+H3541*PAINEL_PESOS!$B$10)*I3541)</f>
        <v/>
      </c>
      <c r="L3541" s="71">
        <f>IF(K3541="","",K3541-J3541)</f>
        <v/>
      </c>
      <c r="M3541" s="71">
        <f>IF(L3541="","",ABS(L3541))</f>
        <v/>
      </c>
      <c r="N3541" t="n">
        <v>1</v>
      </c>
      <c r="O3541" t="n">
        <v>0.9736</v>
      </c>
      <c r="P3541" t="n">
        <v>0.4632523759239705</v>
      </c>
      <c r="Q3541" t="n">
        <v>0.9066424003360556</v>
      </c>
      <c r="R3541" t="n">
        <v>0.5931928722487121</v>
      </c>
      <c r="S3541" t="n">
        <v>0.8930694215432172</v>
      </c>
      <c r="T3541" t="n">
        <v>0.979642169864867</v>
      </c>
      <c r="U3541" t="n">
        <v>0.2772746626811364</v>
      </c>
      <c r="V3541" t="n">
        <v>0.528953735169913</v>
      </c>
      <c r="W3541" t="n">
        <v>0.3032143439204051</v>
      </c>
      <c r="X3541" t="n">
        <v>0.8377733572864711</v>
      </c>
    </row>
    <row r="3542">
      <c r="A3542" t="inlineStr">
        <is>
          <t>3524006</t>
        </is>
      </c>
      <c r="B3542" t="inlineStr">
        <is>
          <t>Itupeva</t>
        </is>
      </c>
      <c r="C3542" t="inlineStr">
        <is>
          <t>SP</t>
        </is>
      </c>
      <c r="D3542" t="inlineStr">
        <is>
          <t>REGIÃO SUDESTE</t>
        </is>
      </c>
      <c r="E3542" s="70">
        <f>SUMPRODUCT(N3542:Q3542,PAINEL_PESOS!$C$16:$C$19)</f>
        <v/>
      </c>
      <c r="F3542" s="70">
        <f>SUMPRODUCT(R3542:T3542,PAINEL_PESOS!$C$21:$C$23)</f>
        <v/>
      </c>
      <c r="G3542" s="70">
        <f>SUMPRODUCT(U3542:V3542,PAINEL_PESOS!$C$25:$C$26)</f>
        <v/>
      </c>
      <c r="H3542" s="70">
        <f>SUMPRODUCT(W3542:X3542,PAINEL_PESOS!$C$28:$C$29)</f>
        <v/>
      </c>
      <c r="I3542" s="70" t="n">
        <v>0.9703891740641241</v>
      </c>
      <c r="J3542" s="70" t="n">
        <v>0.5622602957874863</v>
      </c>
      <c r="K3542" s="71">
        <f>IF(NOT(AND(PAINEL_PESOS!$D$12="OK - 100%",PAINEL_PESOS!$F$20="OK - 100%",PAINEL_PESOS!$F$24="OK - 100%",PAINEL_PESOS!$F$27="OK - 100%",PAINEL_PESOS!$F$30="OK - 100%")),"", (E3542*PAINEL_PESOS!$B$7+F3542*PAINEL_PESOS!$B$8+G3542*PAINEL_PESOS!$B$9+H3542*PAINEL_PESOS!$B$10)*I3542)</f>
        <v/>
      </c>
      <c r="L3542" s="71">
        <f>IF(K3542="","",K3542-J3542)</f>
        <v/>
      </c>
      <c r="M3542" s="71">
        <f>IF(L3542="","",ABS(L3542))</f>
        <v/>
      </c>
      <c r="N3542" t="n">
        <v>0.6</v>
      </c>
      <c r="O3542" t="n">
        <v>0.9921</v>
      </c>
      <c r="P3542" t="n">
        <v>0.6842661034846885</v>
      </c>
      <c r="Q3542" t="n">
        <v>0.8946504154280155</v>
      </c>
      <c r="R3542" t="n">
        <v>0.5663577336669914</v>
      </c>
      <c r="S3542" t="n">
        <v>0.8903568060124016</v>
      </c>
      <c r="T3542" t="n">
        <v>0.9617222796930965</v>
      </c>
      <c r="U3542" t="n">
        <v>0.2875790514446825</v>
      </c>
      <c r="V3542" t="n">
        <v>0</v>
      </c>
      <c r="W3542" t="n">
        <v>0.3033723413331844</v>
      </c>
      <c r="X3542" t="n">
        <v>0.8465877046962238</v>
      </c>
    </row>
    <row r="3543">
      <c r="A3543" t="inlineStr">
        <is>
          <t>3524105</t>
        </is>
      </c>
      <c r="B3543" t="inlineStr">
        <is>
          <t>Ituverava</t>
        </is>
      </c>
      <c r="C3543" t="inlineStr">
        <is>
          <t>SP</t>
        </is>
      </c>
      <c r="D3543" t="inlineStr">
        <is>
          <t>REGIÃO SUDESTE</t>
        </is>
      </c>
      <c r="E3543" s="70">
        <f>SUMPRODUCT(N3543:Q3543,PAINEL_PESOS!$C$16:$C$19)</f>
        <v/>
      </c>
      <c r="F3543" s="70">
        <f>SUMPRODUCT(R3543:T3543,PAINEL_PESOS!$C$21:$C$23)</f>
        <v/>
      </c>
      <c r="G3543" s="70">
        <f>SUMPRODUCT(U3543:V3543,PAINEL_PESOS!$C$25:$C$26)</f>
        <v/>
      </c>
      <c r="H3543" s="70">
        <f>SUMPRODUCT(W3543:X3543,PAINEL_PESOS!$C$28:$C$29)</f>
        <v/>
      </c>
      <c r="I3543" s="70" t="n">
        <v>0.9953442578122472</v>
      </c>
      <c r="J3543" s="70" t="n">
        <v>0.6540956543750674</v>
      </c>
      <c r="K3543" s="71">
        <f>IF(NOT(AND(PAINEL_PESOS!$D$12="OK - 100%",PAINEL_PESOS!$F$20="OK - 100%",PAINEL_PESOS!$F$24="OK - 100%",PAINEL_PESOS!$F$27="OK - 100%",PAINEL_PESOS!$F$30="OK - 100%")),"", (E3543*PAINEL_PESOS!$B$7+F3543*PAINEL_PESOS!$B$8+G3543*PAINEL_PESOS!$B$9+H3543*PAINEL_PESOS!$B$10)*I3543)</f>
        <v/>
      </c>
      <c r="L3543" s="71">
        <f>IF(K3543="","",K3543-J3543)</f>
        <v/>
      </c>
      <c r="M3543" s="71">
        <f>IF(L3543="","",ABS(L3543))</f>
        <v/>
      </c>
      <c r="N3543" t="n">
        <v>1</v>
      </c>
      <c r="O3543" t="n">
        <v>0.9748</v>
      </c>
      <c r="P3543" t="n">
        <v>0.6074973600844773</v>
      </c>
      <c r="Q3543" t="n">
        <v>0.9888046011708944</v>
      </c>
      <c r="R3543" t="n">
        <v>0.4201350045150792</v>
      </c>
      <c r="S3543" t="n">
        <v>0.9979223488648833</v>
      </c>
      <c r="T3543" t="n">
        <v>0.9852295376371381</v>
      </c>
      <c r="U3543" t="n">
        <v>0.1704354421967199</v>
      </c>
      <c r="V3543" t="n">
        <v>0.6383948424597485</v>
      </c>
      <c r="W3543" t="n">
        <v>0.1939380360596432</v>
      </c>
      <c r="X3543" t="n">
        <v>0.8667310344706742</v>
      </c>
    </row>
    <row r="3544">
      <c r="A3544" t="inlineStr">
        <is>
          <t>3524204</t>
        </is>
      </c>
      <c r="B3544" t="inlineStr">
        <is>
          <t>Jaborandi</t>
        </is>
      </c>
      <c r="C3544" t="inlineStr">
        <is>
          <t>SP</t>
        </is>
      </c>
      <c r="D3544" t="inlineStr">
        <is>
          <t>REGIÃO SUDESTE</t>
        </is>
      </c>
      <c r="E3544" s="70">
        <f>SUMPRODUCT(N3544:Q3544,PAINEL_PESOS!$C$16:$C$19)</f>
        <v/>
      </c>
      <c r="F3544" s="70">
        <f>SUMPRODUCT(R3544:T3544,PAINEL_PESOS!$C$21:$C$23)</f>
        <v/>
      </c>
      <c r="G3544" s="70">
        <f>SUMPRODUCT(U3544:V3544,PAINEL_PESOS!$C$25:$C$26)</f>
        <v/>
      </c>
      <c r="H3544" s="70">
        <f>SUMPRODUCT(W3544:X3544,PAINEL_PESOS!$C$28:$C$29)</f>
        <v/>
      </c>
      <c r="I3544" s="70" t="n">
        <v>0.9903219837328477</v>
      </c>
      <c r="J3544" s="70" t="n">
        <v>0.5866694329397072</v>
      </c>
      <c r="K3544" s="71">
        <f>IF(NOT(AND(PAINEL_PESOS!$D$12="OK - 100%",PAINEL_PESOS!$F$20="OK - 100%",PAINEL_PESOS!$F$24="OK - 100%",PAINEL_PESOS!$F$27="OK - 100%",PAINEL_PESOS!$F$30="OK - 100%")),"", (E3544*PAINEL_PESOS!$B$7+F3544*PAINEL_PESOS!$B$8+G3544*PAINEL_PESOS!$B$9+H3544*PAINEL_PESOS!$B$10)*I3544)</f>
        <v/>
      </c>
      <c r="L3544" s="71">
        <f>IF(K3544="","",K3544-J3544)</f>
        <v/>
      </c>
      <c r="M3544" s="71">
        <f>IF(L3544="","",ABS(L3544))</f>
        <v/>
      </c>
      <c r="N3544" t="n">
        <v>0.4</v>
      </c>
      <c r="O3544" t="n">
        <v>1</v>
      </c>
      <c r="P3544" t="n">
        <v>0.7734952481520592</v>
      </c>
      <c r="Q3544" t="n">
        <v>0.9951746401128964</v>
      </c>
      <c r="R3544" t="n">
        <v>0.2140439933604412</v>
      </c>
      <c r="S3544" t="n">
        <v>0.9998869937035532</v>
      </c>
      <c r="T3544" t="n">
        <v>0.95391891873158</v>
      </c>
      <c r="U3544" t="n">
        <v>0.1380573203255781</v>
      </c>
      <c r="V3544" t="n">
        <v>0.5486366244329434</v>
      </c>
      <c r="W3544" t="n">
        <v>0.1809910362924748</v>
      </c>
      <c r="X3544" t="n">
        <v>0.8419685327858625</v>
      </c>
    </row>
    <row r="3545">
      <c r="A3545" t="inlineStr">
        <is>
          <t>3524303</t>
        </is>
      </c>
      <c r="B3545" t="inlineStr">
        <is>
          <t>Jaboticabal</t>
        </is>
      </c>
      <c r="C3545" t="inlineStr">
        <is>
          <t>SP</t>
        </is>
      </c>
      <c r="D3545" t="inlineStr">
        <is>
          <t>REGIÃO SUDESTE</t>
        </is>
      </c>
      <c r="E3545" s="70">
        <f>SUMPRODUCT(N3545:Q3545,PAINEL_PESOS!$C$16:$C$19)</f>
        <v/>
      </c>
      <c r="F3545" s="70">
        <f>SUMPRODUCT(R3545:T3545,PAINEL_PESOS!$C$21:$C$23)</f>
        <v/>
      </c>
      <c r="G3545" s="70">
        <f>SUMPRODUCT(U3545:V3545,PAINEL_PESOS!$C$25:$C$26)</f>
        <v/>
      </c>
      <c r="H3545" s="70">
        <f>SUMPRODUCT(W3545:X3545,PAINEL_PESOS!$C$28:$C$29)</f>
        <v/>
      </c>
      <c r="I3545" s="70" t="n">
        <v>0.9880178873896557</v>
      </c>
      <c r="J3545" s="70" t="n">
        <v>0.611306966182312</v>
      </c>
      <c r="K3545" s="71">
        <f>IF(NOT(AND(PAINEL_PESOS!$D$12="OK - 100%",PAINEL_PESOS!$F$20="OK - 100%",PAINEL_PESOS!$F$24="OK - 100%",PAINEL_PESOS!$F$27="OK - 100%",PAINEL_PESOS!$F$30="OK - 100%")),"", (E3545*PAINEL_PESOS!$B$7+F3545*PAINEL_PESOS!$B$8+G3545*PAINEL_PESOS!$B$9+H3545*PAINEL_PESOS!$B$10)*I3545)</f>
        <v/>
      </c>
      <c r="L3545" s="71">
        <f>IF(K3545="","",K3545-J3545)</f>
        <v/>
      </c>
      <c r="M3545" s="71">
        <f>IF(L3545="","",ABS(L3545))</f>
        <v/>
      </c>
      <c r="N3545" t="n">
        <v>0.8</v>
      </c>
      <c r="O3545" t="n">
        <v>0.992</v>
      </c>
      <c r="P3545" t="n">
        <v>0.5585005279831046</v>
      </c>
      <c r="Q3545" t="n">
        <v>0.9655412234287104</v>
      </c>
      <c r="R3545" t="n">
        <v>0.4790764985727297</v>
      </c>
      <c r="S3545" t="n">
        <v>0.9304580561006974</v>
      </c>
      <c r="T3545" t="n">
        <v>0.9928862133562467</v>
      </c>
      <c r="U3545" t="n">
        <v>0.1380573203255782</v>
      </c>
      <c r="V3545" t="n">
        <v>0.529112752993157</v>
      </c>
      <c r="W3545" t="n">
        <v>0.1809910362924748</v>
      </c>
      <c r="X3545" t="n">
        <v>0.8419685327858625</v>
      </c>
    </row>
    <row r="3546">
      <c r="A3546" t="inlineStr">
        <is>
          <t>3524402</t>
        </is>
      </c>
      <c r="B3546" t="inlineStr">
        <is>
          <t>Jacareí</t>
        </is>
      </c>
      <c r="C3546" t="inlineStr">
        <is>
          <t>SP</t>
        </is>
      </c>
      <c r="D3546" t="inlineStr">
        <is>
          <t>REGIÃO SUDESTE</t>
        </is>
      </c>
      <c r="E3546" s="70">
        <f>SUMPRODUCT(N3546:Q3546,PAINEL_PESOS!$C$16:$C$19)</f>
        <v/>
      </c>
      <c r="F3546" s="70">
        <f>SUMPRODUCT(R3546:T3546,PAINEL_PESOS!$C$21:$C$23)</f>
        <v/>
      </c>
      <c r="G3546" s="70">
        <f>SUMPRODUCT(U3546:V3546,PAINEL_PESOS!$C$25:$C$26)</f>
        <v/>
      </c>
      <c r="H3546" s="70">
        <f>SUMPRODUCT(W3546:X3546,PAINEL_PESOS!$C$28:$C$29)</f>
        <v/>
      </c>
      <c r="I3546" s="70" t="n">
        <v>0.9301100890117805</v>
      </c>
      <c r="J3546" s="70" t="n">
        <v>0.596787692392342</v>
      </c>
      <c r="K3546" s="71">
        <f>IF(NOT(AND(PAINEL_PESOS!$D$12="OK - 100%",PAINEL_PESOS!$F$20="OK - 100%",PAINEL_PESOS!$F$24="OK - 100%",PAINEL_PESOS!$F$27="OK - 100%",PAINEL_PESOS!$F$30="OK - 100%")),"", (E3546*PAINEL_PESOS!$B$7+F3546*PAINEL_PESOS!$B$8+G3546*PAINEL_PESOS!$B$9+H3546*PAINEL_PESOS!$B$10)*I3546)</f>
        <v/>
      </c>
      <c r="L3546" s="71">
        <f>IF(K3546="","",K3546-J3546)</f>
        <v/>
      </c>
      <c r="M3546" s="71">
        <f>IF(L3546="","",ABS(L3546))</f>
        <v/>
      </c>
      <c r="N3546" t="n">
        <v>1</v>
      </c>
      <c r="O3546" t="n">
        <v>1</v>
      </c>
      <c r="P3546" t="n">
        <v>0.6110876451953537</v>
      </c>
      <c r="Q3546" t="n">
        <v>0.8030144058464458</v>
      </c>
      <c r="R3546" t="n">
        <v>0.6251470063634916</v>
      </c>
      <c r="S3546" t="n">
        <v>0.4214087597769987</v>
      </c>
      <c r="T3546" t="n">
        <v>0.9849780538496705</v>
      </c>
      <c r="U3546" t="n">
        <v>0.3373607440767312</v>
      </c>
      <c r="V3546" t="n">
        <v>0.6124140422019427</v>
      </c>
      <c r="W3546" t="n">
        <v>0.2741358271258641</v>
      </c>
      <c r="X3546" t="n">
        <v>0.8477324238156596</v>
      </c>
    </row>
    <row r="3547">
      <c r="A3547" t="inlineStr">
        <is>
          <t>3524501</t>
        </is>
      </c>
      <c r="B3547" t="inlineStr">
        <is>
          <t>Jaci</t>
        </is>
      </c>
      <c r="C3547" t="inlineStr">
        <is>
          <t>SP</t>
        </is>
      </c>
      <c r="D3547" t="inlineStr">
        <is>
          <t>REGIÃO SUDESTE</t>
        </is>
      </c>
      <c r="E3547" s="70">
        <f>SUMPRODUCT(N3547:Q3547,PAINEL_PESOS!$C$16:$C$19)</f>
        <v/>
      </c>
      <c r="F3547" s="70">
        <f>SUMPRODUCT(R3547:T3547,PAINEL_PESOS!$C$21:$C$23)</f>
        <v/>
      </c>
      <c r="G3547" s="70">
        <f>SUMPRODUCT(U3547:V3547,PAINEL_PESOS!$C$25:$C$26)</f>
        <v/>
      </c>
      <c r="H3547" s="70">
        <f>SUMPRODUCT(W3547:X3547,PAINEL_PESOS!$C$28:$C$29)</f>
        <v/>
      </c>
      <c r="I3547" s="70" t="n">
        <v>0.9955963815857179</v>
      </c>
      <c r="J3547" s="70" t="n">
        <v>0.6474492403158462</v>
      </c>
      <c r="K3547" s="71">
        <f>IF(NOT(AND(PAINEL_PESOS!$D$12="OK - 100%",PAINEL_PESOS!$F$20="OK - 100%",PAINEL_PESOS!$F$24="OK - 100%",PAINEL_PESOS!$F$27="OK - 100%",PAINEL_PESOS!$F$30="OK - 100%")),"", (E3547*PAINEL_PESOS!$B$7+F3547*PAINEL_PESOS!$B$8+G3547*PAINEL_PESOS!$B$9+H3547*PAINEL_PESOS!$B$10)*I3547)</f>
        <v/>
      </c>
      <c r="L3547" s="71">
        <f>IF(K3547="","",K3547-J3547)</f>
        <v/>
      </c>
      <c r="M3547" s="71">
        <f>IF(L3547="","",ABS(L3547))</f>
        <v/>
      </c>
      <c r="N3547" t="n">
        <v>1</v>
      </c>
      <c r="O3547" t="n">
        <v>1</v>
      </c>
      <c r="P3547" t="n">
        <v>0.8498416050686378</v>
      </c>
      <c r="Q3547" t="n">
        <v>0.9861766090040892</v>
      </c>
      <c r="R3547" t="n">
        <v>0.3333920153560201</v>
      </c>
      <c r="S3547" t="n">
        <v>0.9974211791294322</v>
      </c>
      <c r="T3547" t="n">
        <v>0.9887076336660616</v>
      </c>
      <c r="U3547" t="n">
        <v>0.06961662085359289</v>
      </c>
      <c r="V3547" t="n">
        <v>0.5409531531082977</v>
      </c>
      <c r="W3547" t="n">
        <v>0.3047735526586087</v>
      </c>
      <c r="X3547" t="n">
        <v>0.8228041114773208</v>
      </c>
    </row>
    <row r="3548">
      <c r="A3548" t="inlineStr">
        <is>
          <t>3524600</t>
        </is>
      </c>
      <c r="B3548" t="inlineStr">
        <is>
          <t>Jacupiranga</t>
        </is>
      </c>
      <c r="C3548" t="inlineStr">
        <is>
          <t>SP</t>
        </is>
      </c>
      <c r="D3548" t="inlineStr">
        <is>
          <t>REGIÃO SUDESTE</t>
        </is>
      </c>
      <c r="E3548" s="70">
        <f>SUMPRODUCT(N3548:Q3548,PAINEL_PESOS!$C$16:$C$19)</f>
        <v/>
      </c>
      <c r="F3548" s="70">
        <f>SUMPRODUCT(R3548:T3548,PAINEL_PESOS!$C$21:$C$23)</f>
        <v/>
      </c>
      <c r="G3548" s="70">
        <f>SUMPRODUCT(U3548:V3548,PAINEL_PESOS!$C$25:$C$26)</f>
        <v/>
      </c>
      <c r="H3548" s="70">
        <f>SUMPRODUCT(W3548:X3548,PAINEL_PESOS!$C$28:$C$29)</f>
        <v/>
      </c>
      <c r="I3548" s="70" t="n">
        <v>0.9992064005612066</v>
      </c>
      <c r="J3548" s="70" t="n">
        <v>0.735060906614538</v>
      </c>
      <c r="K3548" s="71">
        <f>IF(NOT(AND(PAINEL_PESOS!$D$12="OK - 100%",PAINEL_PESOS!$F$20="OK - 100%",PAINEL_PESOS!$F$24="OK - 100%",PAINEL_PESOS!$F$27="OK - 100%",PAINEL_PESOS!$F$30="OK - 100%")),"", (E3548*PAINEL_PESOS!$B$7+F3548*PAINEL_PESOS!$B$8+G3548*PAINEL_PESOS!$B$9+H3548*PAINEL_PESOS!$B$10)*I3548)</f>
        <v/>
      </c>
      <c r="L3548" s="71">
        <f>IF(K3548="","",K3548-J3548)</f>
        <v/>
      </c>
      <c r="M3548" s="71">
        <f>IF(L3548="","",ABS(L3548))</f>
        <v/>
      </c>
      <c r="N3548" t="n">
        <v>1</v>
      </c>
      <c r="O3548" t="n">
        <v>1</v>
      </c>
      <c r="P3548" t="n">
        <v>0.725026399155227</v>
      </c>
      <c r="Q3548" t="n">
        <v>0.9969346835873523</v>
      </c>
      <c r="R3548" t="n">
        <v>0.3116716879539797</v>
      </c>
      <c r="S3548" t="n">
        <v>0.9991234541570823</v>
      </c>
      <c r="T3548" t="n">
        <v>0.9989664768973822</v>
      </c>
      <c r="U3548" t="n">
        <v>0.653320112370616</v>
      </c>
      <c r="V3548" t="n">
        <v>0.7427937815436251</v>
      </c>
      <c r="W3548" t="n">
        <v>0.2566755209011717</v>
      </c>
      <c r="X3548" t="n">
        <v>0.8315466752471191</v>
      </c>
    </row>
    <row r="3549">
      <c r="A3549" t="inlineStr">
        <is>
          <t>3524709</t>
        </is>
      </c>
      <c r="B3549" t="inlineStr">
        <is>
          <t>Jaguariúna</t>
        </is>
      </c>
      <c r="C3549" t="inlineStr">
        <is>
          <t>SP</t>
        </is>
      </c>
      <c r="D3549" t="inlineStr">
        <is>
          <t>REGIÃO SUDESTE</t>
        </is>
      </c>
      <c r="E3549" s="70">
        <f>SUMPRODUCT(N3549:Q3549,PAINEL_PESOS!$C$16:$C$19)</f>
        <v/>
      </c>
      <c r="F3549" s="70">
        <f>SUMPRODUCT(R3549:T3549,PAINEL_PESOS!$C$21:$C$23)</f>
        <v/>
      </c>
      <c r="G3549" s="70">
        <f>SUMPRODUCT(U3549:V3549,PAINEL_PESOS!$C$25:$C$26)</f>
        <v/>
      </c>
      <c r="H3549" s="70">
        <f>SUMPRODUCT(W3549:X3549,PAINEL_PESOS!$C$28:$C$29)</f>
        <v/>
      </c>
      <c r="I3549" s="70" t="n">
        <v>0.9142199637839696</v>
      </c>
      <c r="J3549" s="70" t="n">
        <v>0.5200996936626354</v>
      </c>
      <c r="K3549" s="71">
        <f>IF(NOT(AND(PAINEL_PESOS!$D$12="OK - 100%",PAINEL_PESOS!$F$20="OK - 100%",PAINEL_PESOS!$F$24="OK - 100%",PAINEL_PESOS!$F$27="OK - 100%",PAINEL_PESOS!$F$30="OK - 100%")),"", (E3549*PAINEL_PESOS!$B$7+F3549*PAINEL_PESOS!$B$8+G3549*PAINEL_PESOS!$B$9+H3549*PAINEL_PESOS!$B$10)*I3549)</f>
        <v/>
      </c>
      <c r="L3549" s="71">
        <f>IF(K3549="","",K3549-J3549)</f>
        <v/>
      </c>
      <c r="M3549" s="71">
        <f>IF(L3549="","",ABS(L3549))</f>
        <v/>
      </c>
      <c r="N3549" t="n">
        <v>1</v>
      </c>
      <c r="O3549" t="n">
        <v>1</v>
      </c>
      <c r="P3549" t="n">
        <v>0.570960929250264</v>
      </c>
      <c r="Q3549" t="n">
        <v>0.8183608057383301</v>
      </c>
      <c r="R3549" t="n">
        <v>0.5975678917922728</v>
      </c>
      <c r="S3549" t="n">
        <v>0.4430510589190519</v>
      </c>
      <c r="T3549" t="n">
        <v>0.8165743088233848</v>
      </c>
      <c r="U3549" t="n">
        <v>0.1839536486679338</v>
      </c>
      <c r="V3549" t="n">
        <v>0.3326148547946307</v>
      </c>
      <c r="W3549" t="n">
        <v>0.2518610505419933</v>
      </c>
      <c r="X3549" t="n">
        <v>0.8499803561107491</v>
      </c>
    </row>
    <row r="3550">
      <c r="A3550" t="inlineStr">
        <is>
          <t>3524808</t>
        </is>
      </c>
      <c r="B3550" t="inlineStr">
        <is>
          <t>Jales</t>
        </is>
      </c>
      <c r="C3550" t="inlineStr">
        <is>
          <t>SP</t>
        </is>
      </c>
      <c r="D3550" t="inlineStr">
        <is>
          <t>REGIÃO SUDESTE</t>
        </is>
      </c>
      <c r="E3550" s="70">
        <f>SUMPRODUCT(N3550:Q3550,PAINEL_PESOS!$C$16:$C$19)</f>
        <v/>
      </c>
      <c r="F3550" s="70">
        <f>SUMPRODUCT(R3550:T3550,PAINEL_PESOS!$C$21:$C$23)</f>
        <v/>
      </c>
      <c r="G3550" s="70">
        <f>SUMPRODUCT(U3550:V3550,PAINEL_PESOS!$C$25:$C$26)</f>
        <v/>
      </c>
      <c r="H3550" s="70">
        <f>SUMPRODUCT(W3550:X3550,PAINEL_PESOS!$C$28:$C$29)</f>
        <v/>
      </c>
      <c r="I3550" s="70" t="n">
        <v>0.9856054808275871</v>
      </c>
      <c r="J3550" s="70" t="n">
        <v>0.6248676914255522</v>
      </c>
      <c r="K3550" s="71">
        <f>IF(NOT(AND(PAINEL_PESOS!$D$12="OK - 100%",PAINEL_PESOS!$F$20="OK - 100%",PAINEL_PESOS!$F$24="OK - 100%",PAINEL_PESOS!$F$27="OK - 100%",PAINEL_PESOS!$F$30="OK - 100%")),"", (E3550*PAINEL_PESOS!$B$7+F3550*PAINEL_PESOS!$B$8+G3550*PAINEL_PESOS!$B$9+H3550*PAINEL_PESOS!$B$10)*I3550)</f>
        <v/>
      </c>
      <c r="L3550" s="71">
        <f>IF(K3550="","",K3550-J3550)</f>
        <v/>
      </c>
      <c r="M3550" s="71">
        <f>IF(L3550="","",ABS(L3550))</f>
        <v/>
      </c>
      <c r="N3550" t="n">
        <v>1</v>
      </c>
      <c r="O3550" t="n">
        <v>1</v>
      </c>
      <c r="P3550" t="n">
        <v>0.8252375923970433</v>
      </c>
      <c r="Q3550" t="n">
        <v>0.9753497793296286</v>
      </c>
      <c r="R3550" t="n">
        <v>0.4346749746285394</v>
      </c>
      <c r="S3550" t="n">
        <v>0.9899015302439736</v>
      </c>
      <c r="T3550" t="n">
        <v>0.9470458531109551</v>
      </c>
      <c r="U3550" t="n">
        <v>0.0761130158411729</v>
      </c>
      <c r="V3550" t="n">
        <v>0.5335163328701467</v>
      </c>
      <c r="W3550" t="n">
        <v>0.08186847357579841</v>
      </c>
      <c r="X3550" t="n">
        <v>0.8990767300492629</v>
      </c>
    </row>
    <row r="3551">
      <c r="A3551" t="inlineStr">
        <is>
          <t>3524907</t>
        </is>
      </c>
      <c r="B3551" t="inlineStr">
        <is>
          <t>Jambeiro</t>
        </is>
      </c>
      <c r="C3551" t="inlineStr">
        <is>
          <t>SP</t>
        </is>
      </c>
      <c r="D3551" t="inlineStr">
        <is>
          <t>REGIÃO SUDESTE</t>
        </is>
      </c>
      <c r="E3551" s="70">
        <f>SUMPRODUCT(N3551:Q3551,PAINEL_PESOS!$C$16:$C$19)</f>
        <v/>
      </c>
      <c r="F3551" s="70">
        <f>SUMPRODUCT(R3551:T3551,PAINEL_PESOS!$C$21:$C$23)</f>
        <v/>
      </c>
      <c r="G3551" s="70">
        <f>SUMPRODUCT(U3551:V3551,PAINEL_PESOS!$C$25:$C$26)</f>
        <v/>
      </c>
      <c r="H3551" s="70">
        <f>SUMPRODUCT(W3551:X3551,PAINEL_PESOS!$C$28:$C$29)</f>
        <v/>
      </c>
      <c r="I3551" s="70" t="n">
        <v>0.9970902564460393</v>
      </c>
      <c r="J3551" s="70" t="n">
        <v>0.681885669932159</v>
      </c>
      <c r="K3551" s="71">
        <f>IF(NOT(AND(PAINEL_PESOS!$D$12="OK - 100%",PAINEL_PESOS!$F$20="OK - 100%",PAINEL_PESOS!$F$24="OK - 100%",PAINEL_PESOS!$F$27="OK - 100%",PAINEL_PESOS!$F$30="OK - 100%")),"", (E3551*PAINEL_PESOS!$B$7+F3551*PAINEL_PESOS!$B$8+G3551*PAINEL_PESOS!$B$9+H3551*PAINEL_PESOS!$B$10)*I3551)</f>
        <v/>
      </c>
      <c r="L3551" s="71">
        <f>IF(K3551="","",K3551-J3551)</f>
        <v/>
      </c>
      <c r="M3551" s="71">
        <f>IF(L3551="","",ABS(L3551))</f>
        <v/>
      </c>
      <c r="N3551" t="n">
        <v>1</v>
      </c>
      <c r="O3551" t="n">
        <v>0.9943</v>
      </c>
      <c r="P3551" t="n">
        <v>0.8110876451953537</v>
      </c>
      <c r="Q3551" t="n">
        <v>0.9934029451233153</v>
      </c>
      <c r="R3551" t="n">
        <v>0.2727309178452529</v>
      </c>
      <c r="S3551" t="n">
        <v>0.996364804892903</v>
      </c>
      <c r="T3551" t="n">
        <v>0.9938793996799937</v>
      </c>
      <c r="U3551" t="n">
        <v>0.3373607440767312</v>
      </c>
      <c r="V3551" t="n">
        <v>0.6037302079772489</v>
      </c>
      <c r="W3551" t="n">
        <v>0.2741358271258641</v>
      </c>
      <c r="X3551" t="n">
        <v>0.8477324238156596</v>
      </c>
    </row>
    <row r="3552">
      <c r="A3552" t="inlineStr">
        <is>
          <t>3525003</t>
        </is>
      </c>
      <c r="B3552" t="inlineStr">
        <is>
          <t>Jandira</t>
        </is>
      </c>
      <c r="C3552" t="inlineStr">
        <is>
          <t>SP</t>
        </is>
      </c>
      <c r="D3552" t="inlineStr">
        <is>
          <t>REGIÃO SUDESTE</t>
        </is>
      </c>
      <c r="E3552" s="70">
        <f>SUMPRODUCT(N3552:Q3552,PAINEL_PESOS!$C$16:$C$19)</f>
        <v/>
      </c>
      <c r="F3552" s="70">
        <f>SUMPRODUCT(R3552:T3552,PAINEL_PESOS!$C$21:$C$23)</f>
        <v/>
      </c>
      <c r="G3552" s="70">
        <f>SUMPRODUCT(U3552:V3552,PAINEL_PESOS!$C$25:$C$26)</f>
        <v/>
      </c>
      <c r="H3552" s="70">
        <f>SUMPRODUCT(W3552:X3552,PAINEL_PESOS!$C$28:$C$29)</f>
        <v/>
      </c>
      <c r="I3552" s="70" t="n">
        <v>0.8713067625338</v>
      </c>
      <c r="J3552" s="70" t="n">
        <v>0.4628462802640886</v>
      </c>
      <c r="K3552" s="71">
        <f>IF(NOT(AND(PAINEL_PESOS!$D$12="OK - 100%",PAINEL_PESOS!$F$20="OK - 100%",PAINEL_PESOS!$F$24="OK - 100%",PAINEL_PESOS!$F$27="OK - 100%",PAINEL_PESOS!$F$30="OK - 100%")),"", (E3552*PAINEL_PESOS!$B$7+F3552*PAINEL_PESOS!$B$8+G3552*PAINEL_PESOS!$B$9+H3552*PAINEL_PESOS!$B$10)*I3552)</f>
        <v/>
      </c>
      <c r="L3552" s="71">
        <f>IF(K3552="","",K3552-J3552)</f>
        <v/>
      </c>
      <c r="M3552" s="71">
        <f>IF(L3552="","",ABS(L3552))</f>
        <v/>
      </c>
      <c r="N3552" t="n">
        <v>1</v>
      </c>
      <c r="O3552" t="n">
        <v>0.9919</v>
      </c>
      <c r="P3552" t="n">
        <v>0.5202745512143612</v>
      </c>
      <c r="Q3552" t="n">
        <v>0.1821178489922725</v>
      </c>
      <c r="R3552" t="n">
        <v>0.5061809957720979</v>
      </c>
      <c r="S3552" t="n">
        <v>0.6913030001510083</v>
      </c>
      <c r="T3552" t="n">
        <v>1</v>
      </c>
      <c r="U3552" t="n">
        <v>0.2875790514446825</v>
      </c>
      <c r="V3552" t="n">
        <v>0</v>
      </c>
      <c r="W3552" t="n">
        <v>0.3033723413331844</v>
      </c>
      <c r="X3552" t="n">
        <v>0.8465877046962238</v>
      </c>
    </row>
    <row r="3553">
      <c r="A3553" t="inlineStr">
        <is>
          <t>3525102</t>
        </is>
      </c>
      <c r="B3553" t="inlineStr">
        <is>
          <t>Jardinópolis</t>
        </is>
      </c>
      <c r="C3553" t="inlineStr">
        <is>
          <t>SP</t>
        </is>
      </c>
      <c r="D3553" t="inlineStr">
        <is>
          <t>REGIÃO SUDESTE</t>
        </is>
      </c>
      <c r="E3553" s="70">
        <f>SUMPRODUCT(N3553:Q3553,PAINEL_PESOS!$C$16:$C$19)</f>
        <v/>
      </c>
      <c r="F3553" s="70">
        <f>SUMPRODUCT(R3553:T3553,PAINEL_PESOS!$C$21:$C$23)</f>
        <v/>
      </c>
      <c r="G3553" s="70">
        <f>SUMPRODUCT(U3553:V3553,PAINEL_PESOS!$C$25:$C$26)</f>
        <v/>
      </c>
      <c r="H3553" s="70">
        <f>SUMPRODUCT(W3553:X3553,PAINEL_PESOS!$C$28:$C$29)</f>
        <v/>
      </c>
      <c r="I3553" s="70" t="n">
        <v>0.9933048497932623</v>
      </c>
      <c r="J3553" s="70" t="n">
        <v>0.6518932904461434</v>
      </c>
      <c r="K3553" s="71">
        <f>IF(NOT(AND(PAINEL_PESOS!$D$12="OK - 100%",PAINEL_PESOS!$F$20="OK - 100%",PAINEL_PESOS!$F$24="OK - 100%",PAINEL_PESOS!$F$27="OK - 100%",PAINEL_PESOS!$F$30="OK - 100%")),"", (E3553*PAINEL_PESOS!$B$7+F3553*PAINEL_PESOS!$B$8+G3553*PAINEL_PESOS!$B$9+H3553*PAINEL_PESOS!$B$10)*I3553)</f>
        <v/>
      </c>
      <c r="L3553" s="71">
        <f>IF(K3553="","",K3553-J3553)</f>
        <v/>
      </c>
      <c r="M3553" s="71">
        <f>IF(L3553="","",ABS(L3553))</f>
        <v/>
      </c>
      <c r="N3553" t="n">
        <v>1</v>
      </c>
      <c r="O3553" t="n">
        <v>1</v>
      </c>
      <c r="P3553" t="n">
        <v>0.999894403379092</v>
      </c>
      <c r="Q3553" t="n">
        <v>0.9688344116702365</v>
      </c>
      <c r="R3553" t="n">
        <v>0.4274591987715386</v>
      </c>
      <c r="S3553" t="n">
        <v>0.9932633331735741</v>
      </c>
      <c r="T3553" t="n">
        <v>0.991518737138724</v>
      </c>
      <c r="U3553" t="n">
        <v>0.1380573203255781</v>
      </c>
      <c r="V3553" t="n">
        <v>0.4967557133630358</v>
      </c>
      <c r="W3553" t="n">
        <v>0.1809910362924748</v>
      </c>
      <c r="X3553" t="n">
        <v>0.8419685327858625</v>
      </c>
    </row>
    <row r="3554">
      <c r="A3554" t="inlineStr">
        <is>
          <t>3525201</t>
        </is>
      </c>
      <c r="B3554" t="inlineStr">
        <is>
          <t>Jarinu</t>
        </is>
      </c>
      <c r="C3554" t="inlineStr">
        <is>
          <t>SP</t>
        </is>
      </c>
      <c r="D3554" t="inlineStr">
        <is>
          <t>REGIÃO SUDESTE</t>
        </is>
      </c>
      <c r="E3554" s="70">
        <f>SUMPRODUCT(N3554:Q3554,PAINEL_PESOS!$C$16:$C$19)</f>
        <v/>
      </c>
      <c r="F3554" s="70">
        <f>SUMPRODUCT(R3554:T3554,PAINEL_PESOS!$C$21:$C$23)</f>
        <v/>
      </c>
      <c r="G3554" s="70">
        <f>SUMPRODUCT(U3554:V3554,PAINEL_PESOS!$C$25:$C$26)</f>
        <v/>
      </c>
      <c r="H3554" s="70">
        <f>SUMPRODUCT(W3554:X3554,PAINEL_PESOS!$C$28:$C$29)</f>
        <v/>
      </c>
      <c r="I3554" s="70" t="n">
        <v>0.9831751971398575</v>
      </c>
      <c r="J3554" s="70" t="n">
        <v>0.5529041596276123</v>
      </c>
      <c r="K3554" s="71">
        <f>IF(NOT(AND(PAINEL_PESOS!$D$12="OK - 100%",PAINEL_PESOS!$F$20="OK - 100%",PAINEL_PESOS!$F$24="OK - 100%",PAINEL_PESOS!$F$27="OK - 100%",PAINEL_PESOS!$F$30="OK - 100%")),"", (E3554*PAINEL_PESOS!$B$7+F3554*PAINEL_PESOS!$B$8+G3554*PAINEL_PESOS!$B$9+H3554*PAINEL_PESOS!$B$10)*I3554)</f>
        <v/>
      </c>
      <c r="L3554" s="71">
        <f>IF(K3554="","",K3554-J3554)</f>
        <v/>
      </c>
      <c r="M3554" s="71">
        <f>IF(L3554="","",ABS(L3554))</f>
        <v/>
      </c>
      <c r="N3554" t="n">
        <v>0.4</v>
      </c>
      <c r="O3554" t="n">
        <v>0.9956</v>
      </c>
      <c r="P3554" t="n">
        <v>0.6651531151003167</v>
      </c>
      <c r="Q3554" t="n">
        <v>0.9512242456007516</v>
      </c>
      <c r="R3554" t="n">
        <v>0.4641780291750576</v>
      </c>
      <c r="S3554" t="n">
        <v>0.9448790584978805</v>
      </c>
      <c r="T3554" t="n">
        <v>0.9699510588464295</v>
      </c>
      <c r="U3554" t="n">
        <v>0.2082043602231142</v>
      </c>
      <c r="V3554" t="n">
        <v>0.08562609497070073</v>
      </c>
      <c r="W3554" t="n">
        <v>0.2639158693541668</v>
      </c>
      <c r="X3554" t="n">
        <v>0.849186398175182</v>
      </c>
    </row>
    <row r="3555">
      <c r="A3555" t="inlineStr">
        <is>
          <t>3525300</t>
        </is>
      </c>
      <c r="B3555" t="inlineStr">
        <is>
          <t>Jaú</t>
        </is>
      </c>
      <c r="C3555" t="inlineStr">
        <is>
          <t>SP</t>
        </is>
      </c>
      <c r="D3555" t="inlineStr">
        <is>
          <t>REGIÃO SUDESTE</t>
        </is>
      </c>
      <c r="E3555" s="70">
        <f>SUMPRODUCT(N3555:Q3555,PAINEL_PESOS!$C$16:$C$19)</f>
        <v/>
      </c>
      <c r="F3555" s="70">
        <f>SUMPRODUCT(R3555:T3555,PAINEL_PESOS!$C$21:$C$23)</f>
        <v/>
      </c>
      <c r="G3555" s="70">
        <f>SUMPRODUCT(U3555:V3555,PAINEL_PESOS!$C$25:$C$26)</f>
        <v/>
      </c>
      <c r="H3555" s="70">
        <f>SUMPRODUCT(W3555:X3555,PAINEL_PESOS!$C$28:$C$29)</f>
        <v/>
      </c>
      <c r="I3555" s="70" t="n">
        <v>0.9821875469361587</v>
      </c>
      <c r="J3555" s="70" t="n">
        <v>0.6524873421178371</v>
      </c>
      <c r="K3555" s="71">
        <f>IF(NOT(AND(PAINEL_PESOS!$D$12="OK - 100%",PAINEL_PESOS!$F$20="OK - 100%",PAINEL_PESOS!$F$24="OK - 100%",PAINEL_PESOS!$F$27="OK - 100%",PAINEL_PESOS!$F$30="OK - 100%")),"", (E3555*PAINEL_PESOS!$B$7+F3555*PAINEL_PESOS!$B$8+G3555*PAINEL_PESOS!$B$9+H3555*PAINEL_PESOS!$B$10)*I3555)</f>
        <v/>
      </c>
      <c r="L3555" s="71">
        <f>IF(K3555="","",K3555-J3555)</f>
        <v/>
      </c>
      <c r="M3555" s="71">
        <f>IF(L3555="","",ABS(L3555))</f>
        <v/>
      </c>
      <c r="N3555" t="n">
        <v>1</v>
      </c>
      <c r="O3555" t="n">
        <v>1</v>
      </c>
      <c r="P3555" t="n">
        <v>0.5511087645195354</v>
      </c>
      <c r="Q3555" t="n">
        <v>0.9282772728430656</v>
      </c>
      <c r="R3555" t="n">
        <v>0.5216842061670315</v>
      </c>
      <c r="S3555" t="n">
        <v>0.929643517557199</v>
      </c>
      <c r="T3555" t="n">
        <v>0.9889760657416504</v>
      </c>
      <c r="U3555" t="n">
        <v>0.1058661402110739</v>
      </c>
      <c r="V3555" t="n">
        <v>0.7484399217858491</v>
      </c>
      <c r="W3555" t="n">
        <v>0.2584315129948998</v>
      </c>
      <c r="X3555" t="n">
        <v>0.8352643749760642</v>
      </c>
    </row>
    <row r="3556">
      <c r="A3556" t="inlineStr">
        <is>
          <t>3525409</t>
        </is>
      </c>
      <c r="B3556" t="inlineStr">
        <is>
          <t>Jeriquara</t>
        </is>
      </c>
      <c r="C3556" t="inlineStr">
        <is>
          <t>SP</t>
        </is>
      </c>
      <c r="D3556" t="inlineStr">
        <is>
          <t>REGIÃO SUDESTE</t>
        </is>
      </c>
      <c r="E3556" s="70">
        <f>SUMPRODUCT(N3556:Q3556,PAINEL_PESOS!$C$16:$C$19)</f>
        <v/>
      </c>
      <c r="F3556" s="70">
        <f>SUMPRODUCT(R3556:T3556,PAINEL_PESOS!$C$21:$C$23)</f>
        <v/>
      </c>
      <c r="G3556" s="70">
        <f>SUMPRODUCT(U3556:V3556,PAINEL_PESOS!$C$25:$C$26)</f>
        <v/>
      </c>
      <c r="H3556" s="70">
        <f>SUMPRODUCT(W3556:X3556,PAINEL_PESOS!$C$28:$C$29)</f>
        <v/>
      </c>
      <c r="I3556" s="70" t="n">
        <v>0.9948589307541019</v>
      </c>
      <c r="J3556" s="70" t="n">
        <v>0.6440098367396755</v>
      </c>
      <c r="K3556" s="71">
        <f>IF(NOT(AND(PAINEL_PESOS!$D$12="OK - 100%",PAINEL_PESOS!$F$20="OK - 100%",PAINEL_PESOS!$F$24="OK - 100%",PAINEL_PESOS!$F$27="OK - 100%",PAINEL_PESOS!$F$30="OK - 100%")),"", (E3556*PAINEL_PESOS!$B$7+F3556*PAINEL_PESOS!$B$8+G3556*PAINEL_PESOS!$B$9+H3556*PAINEL_PESOS!$B$10)*I3556)</f>
        <v/>
      </c>
      <c r="L3556" s="71">
        <f>IF(K3556="","",K3556-J3556)</f>
        <v/>
      </c>
      <c r="M3556" s="71">
        <f>IF(L3556="","",ABS(L3556))</f>
        <v/>
      </c>
      <c r="N3556" t="n">
        <v>1</v>
      </c>
      <c r="O3556" t="n">
        <v>1</v>
      </c>
      <c r="P3556" t="n">
        <v>0.8204857444561774</v>
      </c>
      <c r="Q3556" t="n">
        <v>0.9959374474482412</v>
      </c>
      <c r="R3556" t="n">
        <v>0.2349721432624215</v>
      </c>
      <c r="S3556" t="n">
        <v>0.9992374141896999</v>
      </c>
      <c r="T3556" t="n">
        <v>0.9769661947738475</v>
      </c>
      <c r="U3556" t="n">
        <v>0.1704354421967199</v>
      </c>
      <c r="V3556" t="n">
        <v>0.5652694865982186</v>
      </c>
      <c r="W3556" t="n">
        <v>0.1939380360596432</v>
      </c>
      <c r="X3556" t="n">
        <v>0.8667310344706742</v>
      </c>
    </row>
    <row r="3557">
      <c r="A3557" t="inlineStr">
        <is>
          <t>3525508</t>
        </is>
      </c>
      <c r="B3557" t="inlineStr">
        <is>
          <t>Joanópolis</t>
        </is>
      </c>
      <c r="C3557" t="inlineStr">
        <is>
          <t>SP</t>
        </is>
      </c>
      <c r="D3557" t="inlineStr">
        <is>
          <t>REGIÃO SUDESTE</t>
        </is>
      </c>
      <c r="E3557" s="70">
        <f>SUMPRODUCT(N3557:Q3557,PAINEL_PESOS!$C$16:$C$19)</f>
        <v/>
      </c>
      <c r="F3557" s="70">
        <f>SUMPRODUCT(R3557:T3557,PAINEL_PESOS!$C$21:$C$23)</f>
        <v/>
      </c>
      <c r="G3557" s="70">
        <f>SUMPRODUCT(U3557:V3557,PAINEL_PESOS!$C$25:$C$26)</f>
        <v/>
      </c>
      <c r="H3557" s="70">
        <f>SUMPRODUCT(W3557:X3557,PAINEL_PESOS!$C$28:$C$29)</f>
        <v/>
      </c>
      <c r="I3557" s="70" t="n">
        <v>0.9965377773677728</v>
      </c>
      <c r="J3557" s="70" t="n">
        <v>0.620345570169448</v>
      </c>
      <c r="K3557" s="71">
        <f>IF(NOT(AND(PAINEL_PESOS!$D$12="OK - 100%",PAINEL_PESOS!$F$20="OK - 100%",PAINEL_PESOS!$F$24="OK - 100%",PAINEL_PESOS!$F$27="OK - 100%",PAINEL_PESOS!$F$30="OK - 100%")),"", (E3557*PAINEL_PESOS!$B$7+F3557*PAINEL_PESOS!$B$8+G3557*PAINEL_PESOS!$B$9+H3557*PAINEL_PESOS!$B$10)*I3557)</f>
        <v/>
      </c>
      <c r="L3557" s="71">
        <f>IF(K3557="","",K3557-J3557)</f>
        <v/>
      </c>
      <c r="M3557" s="71">
        <f>IF(L3557="","",ABS(L3557))</f>
        <v/>
      </c>
      <c r="N3557" t="n">
        <v>0.2</v>
      </c>
      <c r="O3557" t="n">
        <v>0.9976</v>
      </c>
      <c r="P3557" t="n">
        <v>0.84350580781415</v>
      </c>
      <c r="Q3557" t="n">
        <v>0.9857456808974139</v>
      </c>
      <c r="R3557" t="n">
        <v>0.2428284594636783</v>
      </c>
      <c r="S3557" t="n">
        <v>0.9963136375565349</v>
      </c>
      <c r="T3557" t="n">
        <v>0.9944258394162153</v>
      </c>
      <c r="U3557" t="n">
        <v>0.1840613625467333</v>
      </c>
      <c r="V3557" t="n">
        <v>0.6916185861613606</v>
      </c>
      <c r="W3557" t="n">
        <v>0.2518766906437686</v>
      </c>
      <c r="X3557" t="n">
        <v>0.8499787777384702</v>
      </c>
    </row>
    <row r="3558">
      <c r="A3558" t="inlineStr">
        <is>
          <t>3525607</t>
        </is>
      </c>
      <c r="B3558" t="inlineStr">
        <is>
          <t>João Ramalho</t>
        </is>
      </c>
      <c r="C3558" t="inlineStr">
        <is>
          <t>SP</t>
        </is>
      </c>
      <c r="D3558" t="inlineStr">
        <is>
          <t>REGIÃO SUDESTE</t>
        </is>
      </c>
      <c r="E3558" s="70">
        <f>SUMPRODUCT(N3558:Q3558,PAINEL_PESOS!$C$16:$C$19)</f>
        <v/>
      </c>
      <c r="F3558" s="70">
        <f>SUMPRODUCT(R3558:T3558,PAINEL_PESOS!$C$21:$C$23)</f>
        <v/>
      </c>
      <c r="G3558" s="70">
        <f>SUMPRODUCT(U3558:V3558,PAINEL_PESOS!$C$25:$C$26)</f>
        <v/>
      </c>
      <c r="H3558" s="70">
        <f>SUMPRODUCT(W3558:X3558,PAINEL_PESOS!$C$28:$C$29)</f>
        <v/>
      </c>
      <c r="I3558" s="70" t="n">
        <v>0.9984470721653825</v>
      </c>
      <c r="J3558" s="70" t="n">
        <v>0.6854782477386625</v>
      </c>
      <c r="K3558" s="71">
        <f>IF(NOT(AND(PAINEL_PESOS!$D$12="OK - 100%",PAINEL_PESOS!$F$20="OK - 100%",PAINEL_PESOS!$F$24="OK - 100%",PAINEL_PESOS!$F$27="OK - 100%",PAINEL_PESOS!$F$30="OK - 100%")),"", (E3558*PAINEL_PESOS!$B$7+F3558*PAINEL_PESOS!$B$8+G3558*PAINEL_PESOS!$B$9+H3558*PAINEL_PESOS!$B$10)*I3558)</f>
        <v/>
      </c>
      <c r="L3558" s="71">
        <f>IF(K3558="","",K3558-J3558)</f>
        <v/>
      </c>
      <c r="M3558" s="71">
        <f>IF(L3558="","",ABS(L3558))</f>
        <v/>
      </c>
      <c r="N3558" t="n">
        <v>1</v>
      </c>
      <c r="O3558" t="n">
        <v>1</v>
      </c>
      <c r="P3558" t="n">
        <v>0.8138331573389652</v>
      </c>
      <c r="Q3558" t="n">
        <v>0.9979188962697282</v>
      </c>
      <c r="R3558" t="n">
        <v>0.1878784234173544</v>
      </c>
      <c r="S3558" t="n">
        <v>0.9999966380735463</v>
      </c>
      <c r="T3558" t="n">
        <v>0.9936069494215239</v>
      </c>
      <c r="U3558" t="n">
        <v>0.0755010488548408</v>
      </c>
      <c r="V3558" t="n">
        <v>0.679710779463808</v>
      </c>
      <c r="W3558" t="n">
        <v>0.508677399168895</v>
      </c>
      <c r="X3558" t="n">
        <v>0.8682686182973085</v>
      </c>
    </row>
    <row r="3559">
      <c r="A3559" t="inlineStr">
        <is>
          <t>3525706</t>
        </is>
      </c>
      <c r="B3559" t="inlineStr">
        <is>
          <t>José Bonifácio</t>
        </is>
      </c>
      <c r="C3559" t="inlineStr">
        <is>
          <t>SP</t>
        </is>
      </c>
      <c r="D3559" t="inlineStr">
        <is>
          <t>REGIÃO SUDESTE</t>
        </is>
      </c>
      <c r="E3559" s="70">
        <f>SUMPRODUCT(N3559:Q3559,PAINEL_PESOS!$C$16:$C$19)</f>
        <v/>
      </c>
      <c r="F3559" s="70">
        <f>SUMPRODUCT(R3559:T3559,PAINEL_PESOS!$C$21:$C$23)</f>
        <v/>
      </c>
      <c r="G3559" s="70">
        <f>SUMPRODUCT(U3559:V3559,PAINEL_PESOS!$C$25:$C$26)</f>
        <v/>
      </c>
      <c r="H3559" s="70">
        <f>SUMPRODUCT(W3559:X3559,PAINEL_PESOS!$C$28:$C$29)</f>
        <v/>
      </c>
      <c r="I3559" s="70" t="n">
        <v>0.9901064742512287</v>
      </c>
      <c r="J3559" s="70" t="n">
        <v>0.6407658367574369</v>
      </c>
      <c r="K3559" s="71">
        <f>IF(NOT(AND(PAINEL_PESOS!$D$12="OK - 100%",PAINEL_PESOS!$F$20="OK - 100%",PAINEL_PESOS!$F$24="OK - 100%",PAINEL_PESOS!$F$27="OK - 100%",PAINEL_PESOS!$F$30="OK - 100%")),"", (E3559*PAINEL_PESOS!$B$7+F3559*PAINEL_PESOS!$B$8+G3559*PAINEL_PESOS!$B$9+H3559*PAINEL_PESOS!$B$10)*I3559)</f>
        <v/>
      </c>
      <c r="L3559" s="71">
        <f>IF(K3559="","",K3559-J3559)</f>
        <v/>
      </c>
      <c r="M3559" s="71">
        <f>IF(L3559="","",ABS(L3559))</f>
        <v/>
      </c>
      <c r="N3559" t="n">
        <v>1</v>
      </c>
      <c r="O3559" t="n">
        <v>1</v>
      </c>
      <c r="P3559" t="n">
        <v>0.6983104540654699</v>
      </c>
      <c r="Q3559" t="n">
        <v>0.97170915229616</v>
      </c>
      <c r="R3559" t="n">
        <v>0.4075602197428966</v>
      </c>
      <c r="S3559" t="n">
        <v>0.9743514489446439</v>
      </c>
      <c r="T3559" t="n">
        <v>0.9803101555233775</v>
      </c>
      <c r="U3559" t="n">
        <v>0.06958918479753951</v>
      </c>
      <c r="V3559" t="n">
        <v>0.5701910149806197</v>
      </c>
      <c r="W3559" t="n">
        <v>0.305049527853146</v>
      </c>
      <c r="X3559" t="n">
        <v>0.8226948487128547</v>
      </c>
    </row>
    <row r="3560">
      <c r="A3560" t="inlineStr">
        <is>
          <t>3525805</t>
        </is>
      </c>
      <c r="B3560" t="inlineStr">
        <is>
          <t>Júlio Mesquita</t>
        </is>
      </c>
      <c r="C3560" t="inlineStr">
        <is>
          <t>SP</t>
        </is>
      </c>
      <c r="D3560" t="inlineStr">
        <is>
          <t>REGIÃO SUDESTE</t>
        </is>
      </c>
      <c r="E3560" s="70">
        <f>SUMPRODUCT(N3560:Q3560,PAINEL_PESOS!$C$16:$C$19)</f>
        <v/>
      </c>
      <c r="F3560" s="70">
        <f>SUMPRODUCT(R3560:T3560,PAINEL_PESOS!$C$21:$C$23)</f>
        <v/>
      </c>
      <c r="G3560" s="70">
        <f>SUMPRODUCT(U3560:V3560,PAINEL_PESOS!$C$25:$C$26)</f>
        <v/>
      </c>
      <c r="H3560" s="70">
        <f>SUMPRODUCT(W3560:X3560,PAINEL_PESOS!$C$28:$C$29)</f>
        <v/>
      </c>
      <c r="I3560" s="70" t="n">
        <v>0.9978646266802432</v>
      </c>
      <c r="J3560" s="70" t="n">
        <v>0.5937297502143125</v>
      </c>
      <c r="K3560" s="71">
        <f>IF(NOT(AND(PAINEL_PESOS!$D$12="OK - 100%",PAINEL_PESOS!$F$20="OK - 100%",PAINEL_PESOS!$F$24="OK - 100%",PAINEL_PESOS!$F$27="OK - 100%",PAINEL_PESOS!$F$30="OK - 100%")),"", (E3560*PAINEL_PESOS!$B$7+F3560*PAINEL_PESOS!$B$8+G3560*PAINEL_PESOS!$B$9+H3560*PAINEL_PESOS!$B$10)*I3560)</f>
        <v/>
      </c>
      <c r="L3560" s="71">
        <f>IF(K3560="","",K3560-J3560)</f>
        <v/>
      </c>
      <c r="M3560" s="71">
        <f>IF(L3560="","",ABS(L3560))</f>
        <v/>
      </c>
      <c r="N3560" t="n">
        <v>0.2</v>
      </c>
      <c r="O3560" t="n">
        <v>1</v>
      </c>
      <c r="P3560" t="n">
        <v>1</v>
      </c>
      <c r="Q3560" t="n">
        <v>0.9905344382921698</v>
      </c>
      <c r="R3560" t="n">
        <v>0.1114273457133071</v>
      </c>
      <c r="S3560" t="n">
        <v>0.999994773515209</v>
      </c>
      <c r="T3560" t="n">
        <v>0.9961197026354481</v>
      </c>
      <c r="U3560" t="n">
        <v>0.0760688916934929</v>
      </c>
      <c r="V3560" t="n">
        <v>0.4209567777004387</v>
      </c>
      <c r="W3560" t="n">
        <v>0.4115456645344222</v>
      </c>
      <c r="X3560" t="n">
        <v>0.851135949489778</v>
      </c>
    </row>
    <row r="3561">
      <c r="A3561" t="inlineStr">
        <is>
          <t>3525854</t>
        </is>
      </c>
      <c r="B3561" t="inlineStr">
        <is>
          <t>Jumirim</t>
        </is>
      </c>
      <c r="C3561" t="inlineStr">
        <is>
          <t>SP</t>
        </is>
      </c>
      <c r="D3561" t="inlineStr">
        <is>
          <t>REGIÃO SUDESTE</t>
        </is>
      </c>
      <c r="E3561" s="70">
        <f>SUMPRODUCT(N3561:Q3561,PAINEL_PESOS!$C$16:$C$19)</f>
        <v/>
      </c>
      <c r="F3561" s="70">
        <f>SUMPRODUCT(R3561:T3561,PAINEL_PESOS!$C$21:$C$23)</f>
        <v/>
      </c>
      <c r="G3561" s="70">
        <f>SUMPRODUCT(U3561:V3561,PAINEL_PESOS!$C$25:$C$26)</f>
        <v/>
      </c>
      <c r="H3561" s="70">
        <f>SUMPRODUCT(W3561:X3561,PAINEL_PESOS!$C$28:$C$29)</f>
        <v/>
      </c>
      <c r="I3561" s="70" t="n">
        <v>0.9910201107404287</v>
      </c>
      <c r="J3561" s="70" t="n">
        <v>0.6190105974382567</v>
      </c>
      <c r="K3561" s="71">
        <f>IF(NOT(AND(PAINEL_PESOS!$D$12="OK - 100%",PAINEL_PESOS!$F$20="OK - 100%",PAINEL_PESOS!$F$24="OK - 100%",PAINEL_PESOS!$F$27="OK - 100%",PAINEL_PESOS!$F$30="OK - 100%")),"", (E3561*PAINEL_PESOS!$B$7+F3561*PAINEL_PESOS!$B$8+G3561*PAINEL_PESOS!$B$9+H3561*PAINEL_PESOS!$B$10)*I3561)</f>
        <v/>
      </c>
      <c r="L3561" s="71">
        <f>IF(K3561="","",K3561-J3561)</f>
        <v/>
      </c>
      <c r="M3561" s="71">
        <f>IF(L3561="","",ABS(L3561))</f>
        <v/>
      </c>
      <c r="N3561" t="n">
        <v>1</v>
      </c>
      <c r="O3561" t="n">
        <v>1</v>
      </c>
      <c r="P3561" t="n">
        <v>0.7108764519535375</v>
      </c>
      <c r="Q3561" t="n">
        <v>0.987016601094705</v>
      </c>
      <c r="R3561" t="n">
        <v>0.2284117935254623</v>
      </c>
      <c r="S3561" t="n">
        <v>0.9511705932093618</v>
      </c>
      <c r="T3561" t="n">
        <v>0.9839733629693849</v>
      </c>
      <c r="U3561" t="n">
        <v>0.2355625268979336</v>
      </c>
      <c r="V3561" t="n">
        <v>0.3654096704422656</v>
      </c>
      <c r="W3561" t="n">
        <v>0.3025747708524168</v>
      </c>
      <c r="X3561" t="n">
        <v>0.8020929045752322</v>
      </c>
    </row>
    <row r="3562">
      <c r="A3562" t="inlineStr">
        <is>
          <t>3525904</t>
        </is>
      </c>
      <c r="B3562" t="inlineStr">
        <is>
          <t>Jundiaí</t>
        </is>
      </c>
      <c r="C3562" t="inlineStr">
        <is>
          <t>SP</t>
        </is>
      </c>
      <c r="D3562" t="inlineStr">
        <is>
          <t>REGIÃO SUDESTE</t>
        </is>
      </c>
      <c r="E3562" s="70">
        <f>SUMPRODUCT(N3562:Q3562,PAINEL_PESOS!$C$16:$C$19)</f>
        <v/>
      </c>
      <c r="F3562" s="70">
        <f>SUMPRODUCT(R3562:T3562,PAINEL_PESOS!$C$21:$C$23)</f>
        <v/>
      </c>
      <c r="G3562" s="70">
        <f>SUMPRODUCT(U3562:V3562,PAINEL_PESOS!$C$25:$C$26)</f>
        <v/>
      </c>
      <c r="H3562" s="70">
        <f>SUMPRODUCT(W3562:X3562,PAINEL_PESOS!$C$28:$C$29)</f>
        <v/>
      </c>
      <c r="I3562" s="70" t="n">
        <v>0.9387889158155139</v>
      </c>
      <c r="J3562" s="70" t="n">
        <v>0.561637936292301</v>
      </c>
      <c r="K3562" s="71">
        <f>IF(NOT(AND(PAINEL_PESOS!$D$12="OK - 100%",PAINEL_PESOS!$F$20="OK - 100%",PAINEL_PESOS!$F$24="OK - 100%",PAINEL_PESOS!$F$27="OK - 100%",PAINEL_PESOS!$F$30="OK - 100%")),"", (E3562*PAINEL_PESOS!$B$7+F3562*PAINEL_PESOS!$B$8+G3562*PAINEL_PESOS!$B$9+H3562*PAINEL_PESOS!$B$10)*I3562)</f>
        <v/>
      </c>
      <c r="L3562" s="71">
        <f>IF(K3562="","",K3562-J3562)</f>
        <v/>
      </c>
      <c r="M3562" s="71">
        <f>IF(L3562="","",ABS(L3562))</f>
        <v/>
      </c>
      <c r="N3562" t="n">
        <v>1</v>
      </c>
      <c r="O3562" t="n">
        <v>1</v>
      </c>
      <c r="P3562" t="n">
        <v>0.6404435058078142</v>
      </c>
      <c r="Q3562" t="n">
        <v>0.6609190438057042</v>
      </c>
      <c r="R3562" t="n">
        <v>0.7378739266292436</v>
      </c>
      <c r="S3562" t="n">
        <v>0.8065710601210846</v>
      </c>
      <c r="T3562" t="n">
        <v>0.9921161411225855</v>
      </c>
      <c r="U3562" t="n">
        <v>0.2875055787319032</v>
      </c>
      <c r="V3562" t="n">
        <v>0.006910100075413816</v>
      </c>
      <c r="W3562" t="n">
        <v>0.3033358186836045</v>
      </c>
      <c r="X3562" t="n">
        <v>0.8465901101614502</v>
      </c>
    </row>
    <row r="3563">
      <c r="A3563" t="inlineStr">
        <is>
          <t>3526001</t>
        </is>
      </c>
      <c r="B3563" t="inlineStr">
        <is>
          <t>Junqueirópolis</t>
        </is>
      </c>
      <c r="C3563" t="inlineStr">
        <is>
          <t>SP</t>
        </is>
      </c>
      <c r="D3563" t="inlineStr">
        <is>
          <t>REGIÃO SUDESTE</t>
        </is>
      </c>
      <c r="E3563" s="70">
        <f>SUMPRODUCT(N3563:Q3563,PAINEL_PESOS!$C$16:$C$19)</f>
        <v/>
      </c>
      <c r="F3563" s="70">
        <f>SUMPRODUCT(R3563:T3563,PAINEL_PESOS!$C$21:$C$23)</f>
        <v/>
      </c>
      <c r="G3563" s="70">
        <f>SUMPRODUCT(U3563:V3563,PAINEL_PESOS!$C$25:$C$26)</f>
        <v/>
      </c>
      <c r="H3563" s="70">
        <f>SUMPRODUCT(W3563:X3563,PAINEL_PESOS!$C$28:$C$29)</f>
        <v/>
      </c>
      <c r="I3563" s="70" t="n">
        <v>0.9876944573709585</v>
      </c>
      <c r="J3563" s="70" t="n">
        <v>0.6639142512847633</v>
      </c>
      <c r="K3563" s="71">
        <f>IF(NOT(AND(PAINEL_PESOS!$D$12="OK - 100%",PAINEL_PESOS!$F$20="OK - 100%",PAINEL_PESOS!$F$24="OK - 100%",PAINEL_PESOS!$F$27="OK - 100%",PAINEL_PESOS!$F$30="OK - 100%")),"", (E3563*PAINEL_PESOS!$B$7+F3563*PAINEL_PESOS!$B$8+G3563*PAINEL_PESOS!$B$9+H3563*PAINEL_PESOS!$B$10)*I3563)</f>
        <v/>
      </c>
      <c r="L3563" s="71">
        <f>IF(K3563="","",K3563-J3563)</f>
        <v/>
      </c>
      <c r="M3563" s="71">
        <f>IF(L3563="","",ABS(L3563))</f>
        <v/>
      </c>
      <c r="N3563" t="n">
        <v>1</v>
      </c>
      <c r="O3563" t="n">
        <v>1</v>
      </c>
      <c r="P3563" t="n">
        <v>0.9704329461457232</v>
      </c>
      <c r="Q3563" t="n">
        <v>0.9923894464557177</v>
      </c>
      <c r="R3563" t="n">
        <v>0.3395868950876706</v>
      </c>
      <c r="S3563" t="n">
        <v>0.8804756981375579</v>
      </c>
      <c r="T3563" t="n">
        <v>0.9940105644004209</v>
      </c>
      <c r="U3563" t="n">
        <v>0.0780797559402643</v>
      </c>
      <c r="V3563" t="n">
        <v>0.5750403629759282</v>
      </c>
      <c r="W3563" t="n">
        <v>0.4167164012890009</v>
      </c>
      <c r="X3563" t="n">
        <v>0.8501904163636735</v>
      </c>
    </row>
    <row r="3564">
      <c r="A3564" t="inlineStr">
        <is>
          <t>3526100</t>
        </is>
      </c>
      <c r="B3564" t="inlineStr">
        <is>
          <t>Juquiá</t>
        </is>
      </c>
      <c r="C3564" t="inlineStr">
        <is>
          <t>SP</t>
        </is>
      </c>
      <c r="D3564" t="inlineStr">
        <is>
          <t>REGIÃO SUDESTE</t>
        </is>
      </c>
      <c r="E3564" s="70">
        <f>SUMPRODUCT(N3564:Q3564,PAINEL_PESOS!$C$16:$C$19)</f>
        <v/>
      </c>
      <c r="F3564" s="70">
        <f>SUMPRODUCT(R3564:T3564,PAINEL_PESOS!$C$21:$C$23)</f>
        <v/>
      </c>
      <c r="G3564" s="70">
        <f>SUMPRODUCT(U3564:V3564,PAINEL_PESOS!$C$25:$C$26)</f>
        <v/>
      </c>
      <c r="H3564" s="70">
        <f>SUMPRODUCT(W3564:X3564,PAINEL_PESOS!$C$28:$C$29)</f>
        <v/>
      </c>
      <c r="I3564" s="70" t="n">
        <v>0.9996520356407536</v>
      </c>
      <c r="J3564" s="70" t="n">
        <v>0.7443650628798729</v>
      </c>
      <c r="K3564" s="71">
        <f>IF(NOT(AND(PAINEL_PESOS!$D$12="OK - 100%",PAINEL_PESOS!$F$20="OK - 100%",PAINEL_PESOS!$F$24="OK - 100%",PAINEL_PESOS!$F$27="OK - 100%",PAINEL_PESOS!$F$30="OK - 100%")),"", (E3564*PAINEL_PESOS!$B$7+F3564*PAINEL_PESOS!$B$8+G3564*PAINEL_PESOS!$B$9+H3564*PAINEL_PESOS!$B$10)*I3564)</f>
        <v/>
      </c>
      <c r="L3564" s="71">
        <f>IF(K3564="","",K3564-J3564)</f>
        <v/>
      </c>
      <c r="M3564" s="71">
        <f>IF(L3564="","",ABS(L3564))</f>
        <v/>
      </c>
      <c r="N3564" t="n">
        <v>1</v>
      </c>
      <c r="O3564" t="n">
        <v>1</v>
      </c>
      <c r="P3564" t="n">
        <v>0.6084477296726505</v>
      </c>
      <c r="Q3564" t="n">
        <v>0.9981766653708841</v>
      </c>
      <c r="R3564" t="n">
        <v>0.2695821915122235</v>
      </c>
      <c r="S3564" t="n">
        <v>0.9998114888419002</v>
      </c>
      <c r="T3564" t="n">
        <v>0.9996751017347244</v>
      </c>
      <c r="U3564" t="n">
        <v>0.8782362792007025</v>
      </c>
      <c r="V3564" t="n">
        <v>0.6244010562930316</v>
      </c>
      <c r="W3564" t="n">
        <v>0.3118476044503048</v>
      </c>
      <c r="X3564" t="n">
        <v>0.8264836655457731</v>
      </c>
    </row>
    <row r="3565">
      <c r="A3565" t="inlineStr">
        <is>
          <t>3526209</t>
        </is>
      </c>
      <c r="B3565" t="inlineStr">
        <is>
          <t>Juquitiba</t>
        </is>
      </c>
      <c r="C3565" t="inlineStr">
        <is>
          <t>SP</t>
        </is>
      </c>
      <c r="D3565" t="inlineStr">
        <is>
          <t>REGIÃO SUDESTE</t>
        </is>
      </c>
      <c r="E3565" s="70">
        <f>SUMPRODUCT(N3565:Q3565,PAINEL_PESOS!$C$16:$C$19)</f>
        <v/>
      </c>
      <c r="F3565" s="70">
        <f>SUMPRODUCT(R3565:T3565,PAINEL_PESOS!$C$21:$C$23)</f>
        <v/>
      </c>
      <c r="G3565" s="70">
        <f>SUMPRODUCT(U3565:V3565,PAINEL_PESOS!$C$25:$C$26)</f>
        <v/>
      </c>
      <c r="H3565" s="70">
        <f>SUMPRODUCT(W3565:X3565,PAINEL_PESOS!$C$28:$C$29)</f>
        <v/>
      </c>
      <c r="I3565" s="70" t="n">
        <v>0.9982447126703874</v>
      </c>
      <c r="J3565" s="70" t="n">
        <v>0.6277460648611319</v>
      </c>
      <c r="K3565" s="71">
        <f>IF(NOT(AND(PAINEL_PESOS!$D$12="OK - 100%",PAINEL_PESOS!$F$20="OK - 100%",PAINEL_PESOS!$F$24="OK - 100%",PAINEL_PESOS!$F$27="OK - 100%",PAINEL_PESOS!$F$30="OK - 100%")),"", (E3565*PAINEL_PESOS!$B$7+F3565*PAINEL_PESOS!$B$8+G3565*PAINEL_PESOS!$B$9+H3565*PAINEL_PESOS!$B$10)*I3565)</f>
        <v/>
      </c>
      <c r="L3565" s="71">
        <f>IF(K3565="","",K3565-J3565)</f>
        <v/>
      </c>
      <c r="M3565" s="71">
        <f>IF(L3565="","",ABS(L3565))</f>
        <v/>
      </c>
      <c r="N3565" t="n">
        <v>0.2</v>
      </c>
      <c r="O3565" t="n">
        <v>1</v>
      </c>
      <c r="P3565" t="n">
        <v>0.6498416050686379</v>
      </c>
      <c r="Q3565" t="n">
        <v>0.988354293727665</v>
      </c>
      <c r="R3565" t="n">
        <v>0.3063888534459743</v>
      </c>
      <c r="S3565" t="n">
        <v>0.9995564586778288</v>
      </c>
      <c r="T3565" t="n">
        <v>0.9999332657048478</v>
      </c>
      <c r="U3565" t="n">
        <v>0.8700321335680923</v>
      </c>
      <c r="V3565" t="n">
        <v>0.06564345708827968</v>
      </c>
      <c r="W3565" t="n">
        <v>0.3121769828510009</v>
      </c>
      <c r="X3565" t="n">
        <v>0.8265961085362022</v>
      </c>
    </row>
    <row r="3566">
      <c r="A3566" t="inlineStr">
        <is>
          <t>3526308</t>
        </is>
      </c>
      <c r="B3566" t="inlineStr">
        <is>
          <t>Lagoinha</t>
        </is>
      </c>
      <c r="C3566" t="inlineStr">
        <is>
          <t>SP</t>
        </is>
      </c>
      <c r="D3566" t="inlineStr">
        <is>
          <t>REGIÃO SUDESTE</t>
        </is>
      </c>
      <c r="E3566" s="70">
        <f>SUMPRODUCT(N3566:Q3566,PAINEL_PESOS!$C$16:$C$19)</f>
        <v/>
      </c>
      <c r="F3566" s="70">
        <f>SUMPRODUCT(R3566:T3566,PAINEL_PESOS!$C$21:$C$23)</f>
        <v/>
      </c>
      <c r="G3566" s="70">
        <f>SUMPRODUCT(U3566:V3566,PAINEL_PESOS!$C$25:$C$26)</f>
        <v/>
      </c>
      <c r="H3566" s="70">
        <f>SUMPRODUCT(W3566:X3566,PAINEL_PESOS!$C$28:$C$29)</f>
        <v/>
      </c>
      <c r="I3566" s="70" t="n">
        <v>0.9987777717724602</v>
      </c>
      <c r="J3566" s="70" t="n">
        <v>0.6661858874354987</v>
      </c>
      <c r="K3566" s="71">
        <f>IF(NOT(AND(PAINEL_PESOS!$D$12="OK - 100%",PAINEL_PESOS!$F$20="OK - 100%",PAINEL_PESOS!$F$24="OK - 100%",PAINEL_PESOS!$F$27="OK - 100%",PAINEL_PESOS!$F$30="OK - 100%")),"", (E3566*PAINEL_PESOS!$B$7+F3566*PAINEL_PESOS!$B$8+G3566*PAINEL_PESOS!$B$9+H3566*PAINEL_PESOS!$B$10)*I3566)</f>
        <v/>
      </c>
      <c r="L3566" s="71">
        <f>IF(K3566="","",K3566-J3566)</f>
        <v/>
      </c>
      <c r="M3566" s="71">
        <f>IF(L3566="","",ABS(L3566))</f>
        <v/>
      </c>
      <c r="N3566" t="n">
        <v>1</v>
      </c>
      <c r="O3566" t="n">
        <v>0.9923999999999999</v>
      </c>
      <c r="P3566" t="n">
        <v>0.7231256599788807</v>
      </c>
      <c r="Q3566" t="n">
        <v>0.997567854668491</v>
      </c>
      <c r="R3566" t="n">
        <v>0.1304208341260476</v>
      </c>
      <c r="S3566" t="n">
        <v>0.9999355308967243</v>
      </c>
      <c r="T3566" t="n">
        <v>0.9956024858197138</v>
      </c>
      <c r="U3566" t="n">
        <v>0.3373607440767312</v>
      </c>
      <c r="V3566" t="n">
        <v>0.6029272673050745</v>
      </c>
      <c r="W3566" t="n">
        <v>0.2741358271258641</v>
      </c>
      <c r="X3566" t="n">
        <v>0.8477324238156596</v>
      </c>
    </row>
    <row r="3567">
      <c r="A3567" t="inlineStr">
        <is>
          <t>3526407</t>
        </is>
      </c>
      <c r="B3567" t="inlineStr">
        <is>
          <t>Laranjal Paulista</t>
        </is>
      </c>
      <c r="C3567" t="inlineStr">
        <is>
          <t>SP</t>
        </is>
      </c>
      <c r="D3567" t="inlineStr">
        <is>
          <t>REGIÃO SUDESTE</t>
        </is>
      </c>
      <c r="E3567" s="70">
        <f>SUMPRODUCT(N3567:Q3567,PAINEL_PESOS!$C$16:$C$19)</f>
        <v/>
      </c>
      <c r="F3567" s="70">
        <f>SUMPRODUCT(R3567:T3567,PAINEL_PESOS!$C$21:$C$23)</f>
        <v/>
      </c>
      <c r="G3567" s="70">
        <f>SUMPRODUCT(U3567:V3567,PAINEL_PESOS!$C$25:$C$26)</f>
        <v/>
      </c>
      <c r="H3567" s="70">
        <f>SUMPRODUCT(W3567:X3567,PAINEL_PESOS!$C$28:$C$29)</f>
        <v/>
      </c>
      <c r="I3567" s="70" t="n">
        <v>0.9908325144461374</v>
      </c>
      <c r="J3567" s="70" t="n">
        <v>0.6284740200148787</v>
      </c>
      <c r="K3567" s="71">
        <f>IF(NOT(AND(PAINEL_PESOS!$D$12="OK - 100%",PAINEL_PESOS!$F$20="OK - 100%",PAINEL_PESOS!$F$24="OK - 100%",PAINEL_PESOS!$F$27="OK - 100%",PAINEL_PESOS!$F$30="OK - 100%")),"", (E3567*PAINEL_PESOS!$B$7+F3567*PAINEL_PESOS!$B$8+G3567*PAINEL_PESOS!$B$9+H3567*PAINEL_PESOS!$B$10)*I3567)</f>
        <v/>
      </c>
      <c r="L3567" s="71">
        <f>IF(K3567="","",K3567-J3567)</f>
        <v/>
      </c>
      <c r="M3567" s="71">
        <f>IF(L3567="","",ABS(L3567))</f>
        <v/>
      </c>
      <c r="N3567" t="n">
        <v>1</v>
      </c>
      <c r="O3567" t="n">
        <v>0.9871</v>
      </c>
      <c r="P3567" t="n">
        <v>0.5425554382259767</v>
      </c>
      <c r="Q3567" t="n">
        <v>0.9723365709589534</v>
      </c>
      <c r="R3567" t="n">
        <v>0.3945233950725113</v>
      </c>
      <c r="S3567" t="n">
        <v>0.9629922540644765</v>
      </c>
      <c r="T3567" t="n">
        <v>0.9887729741929265</v>
      </c>
      <c r="U3567" t="n">
        <v>0.1913750909131298</v>
      </c>
      <c r="V3567" t="n">
        <v>0.4438426119371525</v>
      </c>
      <c r="W3567" t="n">
        <v>0.3009068961639363</v>
      </c>
      <c r="X3567" t="n">
        <v>0.8229978122013841</v>
      </c>
    </row>
    <row r="3568">
      <c r="A3568" t="inlineStr">
        <is>
          <t>3526506</t>
        </is>
      </c>
      <c r="B3568" t="inlineStr">
        <is>
          <t>Lavínia</t>
        </is>
      </c>
      <c r="C3568" t="inlineStr">
        <is>
          <t>SP</t>
        </is>
      </c>
      <c r="D3568" t="inlineStr">
        <is>
          <t>REGIÃO SUDESTE</t>
        </is>
      </c>
      <c r="E3568" s="70">
        <f>SUMPRODUCT(N3568:Q3568,PAINEL_PESOS!$C$16:$C$19)</f>
        <v/>
      </c>
      <c r="F3568" s="70">
        <f>SUMPRODUCT(R3568:T3568,PAINEL_PESOS!$C$21:$C$23)</f>
        <v/>
      </c>
      <c r="G3568" s="70">
        <f>SUMPRODUCT(U3568:V3568,PAINEL_PESOS!$C$25:$C$26)</f>
        <v/>
      </c>
      <c r="H3568" s="70">
        <f>SUMPRODUCT(W3568:X3568,PAINEL_PESOS!$C$28:$C$29)</f>
        <v/>
      </c>
      <c r="I3568" s="70" t="n">
        <v>0.9982340312676351</v>
      </c>
      <c r="J3568" s="70" t="n">
        <v>0.6540488332472334</v>
      </c>
      <c r="K3568" s="71">
        <f>IF(NOT(AND(PAINEL_PESOS!$D$12="OK - 100%",PAINEL_PESOS!$F$20="OK - 100%",PAINEL_PESOS!$F$24="OK - 100%",PAINEL_PESOS!$F$27="OK - 100%",PAINEL_PESOS!$F$30="OK - 100%")),"", (E3568*PAINEL_PESOS!$B$7+F3568*PAINEL_PESOS!$B$8+G3568*PAINEL_PESOS!$B$9+H3568*PAINEL_PESOS!$B$10)*I3568)</f>
        <v/>
      </c>
      <c r="L3568" s="71">
        <f>IF(K3568="","",K3568-J3568)</f>
        <v/>
      </c>
      <c r="M3568" s="71">
        <f>IF(L3568="","",ABS(L3568))</f>
        <v/>
      </c>
      <c r="N3568" t="n">
        <v>1</v>
      </c>
      <c r="O3568" t="n">
        <v>0.825</v>
      </c>
      <c r="P3568" t="n">
        <v>1</v>
      </c>
      <c r="Q3568" t="n">
        <v>0.995357988232288</v>
      </c>
      <c r="R3568" t="n">
        <v>0.2196489676719172</v>
      </c>
      <c r="S3568" t="n">
        <v>1</v>
      </c>
      <c r="T3568" t="n">
        <v>0.9944134146305521</v>
      </c>
      <c r="U3568" t="n">
        <v>0.0725579502624671</v>
      </c>
      <c r="V3568" t="n">
        <v>0.5933010192725884</v>
      </c>
      <c r="W3568" t="n">
        <v>0.3538421750830737</v>
      </c>
      <c r="X3568" t="n">
        <v>0.8357255241935289</v>
      </c>
    </row>
    <row r="3569">
      <c r="A3569" t="inlineStr">
        <is>
          <t>3526605</t>
        </is>
      </c>
      <c r="B3569" t="inlineStr">
        <is>
          <t>Lavrinhas</t>
        </is>
      </c>
      <c r="C3569" t="inlineStr">
        <is>
          <t>SP</t>
        </is>
      </c>
      <c r="D3569" t="inlineStr">
        <is>
          <t>REGIÃO SUDESTE</t>
        </is>
      </c>
      <c r="E3569" s="70">
        <f>SUMPRODUCT(N3569:Q3569,PAINEL_PESOS!$C$16:$C$19)</f>
        <v/>
      </c>
      <c r="F3569" s="70">
        <f>SUMPRODUCT(R3569:T3569,PAINEL_PESOS!$C$21:$C$23)</f>
        <v/>
      </c>
      <c r="G3569" s="70">
        <f>SUMPRODUCT(U3569:V3569,PAINEL_PESOS!$C$25:$C$26)</f>
        <v/>
      </c>
      <c r="H3569" s="70">
        <f>SUMPRODUCT(W3569:X3569,PAINEL_PESOS!$C$28:$C$29)</f>
        <v/>
      </c>
      <c r="I3569" s="70" t="n">
        <v>0.9982766015350328</v>
      </c>
      <c r="J3569" s="70" t="n">
        <v>0.638800860019952</v>
      </c>
      <c r="K3569" s="71">
        <f>IF(NOT(AND(PAINEL_PESOS!$D$12="OK - 100%",PAINEL_PESOS!$F$20="OK - 100%",PAINEL_PESOS!$F$24="OK - 100%",PAINEL_PESOS!$F$27="OK - 100%",PAINEL_PESOS!$F$30="OK - 100%")),"", (E3569*PAINEL_PESOS!$B$7+F3569*PAINEL_PESOS!$B$8+G3569*PAINEL_PESOS!$B$9+H3569*PAINEL_PESOS!$B$10)*I3569)</f>
        <v/>
      </c>
      <c r="L3569" s="71">
        <f>IF(K3569="","",K3569-J3569)</f>
        <v/>
      </c>
      <c r="M3569" s="71">
        <f>IF(L3569="","",ABS(L3569))</f>
        <v/>
      </c>
      <c r="N3569" t="n">
        <v>1</v>
      </c>
      <c r="O3569" t="n">
        <v>1</v>
      </c>
      <c r="P3569" t="n">
        <v>0.7568109820485744</v>
      </c>
      <c r="Q3569" t="n">
        <v>0.994260421346598</v>
      </c>
      <c r="R3569" t="n">
        <v>0.1788716894252265</v>
      </c>
      <c r="S3569" t="n">
        <v>0.9985023471092032</v>
      </c>
      <c r="T3569" t="n">
        <v>0.9963662094935578</v>
      </c>
      <c r="U3569" t="n">
        <v>0.336874692443473</v>
      </c>
      <c r="V3569" t="n">
        <v>0.3360721879907935</v>
      </c>
      <c r="W3569" t="n">
        <v>0.2740518301902192</v>
      </c>
      <c r="X3569" t="n">
        <v>0.8475347758262244</v>
      </c>
    </row>
    <row r="3570">
      <c r="A3570" t="inlineStr">
        <is>
          <t>3526704</t>
        </is>
      </c>
      <c r="B3570" t="inlineStr">
        <is>
          <t>Leme</t>
        </is>
      </c>
      <c r="C3570" t="inlineStr">
        <is>
          <t>SP</t>
        </is>
      </c>
      <c r="D3570" t="inlineStr">
        <is>
          <t>REGIÃO SUDESTE</t>
        </is>
      </c>
      <c r="E3570" s="70">
        <f>SUMPRODUCT(N3570:Q3570,PAINEL_PESOS!$C$16:$C$19)</f>
        <v/>
      </c>
      <c r="F3570" s="70">
        <f>SUMPRODUCT(R3570:T3570,PAINEL_PESOS!$C$21:$C$23)</f>
        <v/>
      </c>
      <c r="G3570" s="70">
        <f>SUMPRODUCT(U3570:V3570,PAINEL_PESOS!$C$25:$C$26)</f>
        <v/>
      </c>
      <c r="H3570" s="70">
        <f>SUMPRODUCT(W3570:X3570,PAINEL_PESOS!$C$28:$C$29)</f>
        <v/>
      </c>
      <c r="I3570" s="70" t="n">
        <v>0.9674410073073829</v>
      </c>
      <c r="J3570" s="70" t="n">
        <v>0.6144530662730295</v>
      </c>
      <c r="K3570" s="71">
        <f>IF(NOT(AND(PAINEL_PESOS!$D$12="OK - 100%",PAINEL_PESOS!$F$20="OK - 100%",PAINEL_PESOS!$F$24="OK - 100%",PAINEL_PESOS!$F$27="OK - 100%",PAINEL_PESOS!$F$30="OK - 100%")),"", (E3570*PAINEL_PESOS!$B$7+F3570*PAINEL_PESOS!$B$8+G3570*PAINEL_PESOS!$B$9+H3570*PAINEL_PESOS!$B$10)*I3570)</f>
        <v/>
      </c>
      <c r="L3570" s="71">
        <f>IF(K3570="","",K3570-J3570)</f>
        <v/>
      </c>
      <c r="M3570" s="71">
        <f>IF(L3570="","",ABS(L3570))</f>
        <v/>
      </c>
      <c r="N3570" t="n">
        <v>1</v>
      </c>
      <c r="O3570" t="n">
        <v>0.984</v>
      </c>
      <c r="P3570" t="n">
        <v>0.4254487856388596</v>
      </c>
      <c r="Q3570" t="n">
        <v>0.8853157641971513</v>
      </c>
      <c r="R3570" t="n">
        <v>0.4952690157774063</v>
      </c>
      <c r="S3570" t="n">
        <v>0.87111185045094</v>
      </c>
      <c r="T3570" t="n">
        <v>0.9590909618550081</v>
      </c>
      <c r="U3570" t="n">
        <v>0.1380573203255781</v>
      </c>
      <c r="V3570" t="n">
        <v>0.7223449663277026</v>
      </c>
      <c r="W3570" t="n">
        <v>0.1809910362924748</v>
      </c>
      <c r="X3570" t="n">
        <v>0.8419685327858625</v>
      </c>
    </row>
    <row r="3571">
      <c r="A3571" t="inlineStr">
        <is>
          <t>3526803</t>
        </is>
      </c>
      <c r="B3571" t="inlineStr">
        <is>
          <t>Lençóis Paulista</t>
        </is>
      </c>
      <c r="C3571" t="inlineStr">
        <is>
          <t>SP</t>
        </is>
      </c>
      <c r="D3571" t="inlineStr">
        <is>
          <t>REGIÃO SUDESTE</t>
        </is>
      </c>
      <c r="E3571" s="70">
        <f>SUMPRODUCT(N3571:Q3571,PAINEL_PESOS!$C$16:$C$19)</f>
        <v/>
      </c>
      <c r="F3571" s="70">
        <f>SUMPRODUCT(R3571:T3571,PAINEL_PESOS!$C$21:$C$23)</f>
        <v/>
      </c>
      <c r="G3571" s="70">
        <f>SUMPRODUCT(U3571:V3571,PAINEL_PESOS!$C$25:$C$26)</f>
        <v/>
      </c>
      <c r="H3571" s="70">
        <f>SUMPRODUCT(W3571:X3571,PAINEL_PESOS!$C$28:$C$29)</f>
        <v/>
      </c>
      <c r="I3571" s="70" t="n">
        <v>0.9800718938660939</v>
      </c>
      <c r="J3571" s="70" t="n">
        <v>0.6671115739845945</v>
      </c>
      <c r="K3571" s="71">
        <f>IF(NOT(AND(PAINEL_PESOS!$D$12="OK - 100%",PAINEL_PESOS!$F$20="OK - 100%",PAINEL_PESOS!$F$24="OK - 100%",PAINEL_PESOS!$F$27="OK - 100%",PAINEL_PESOS!$F$30="OK - 100%")),"", (E3571*PAINEL_PESOS!$B$7+F3571*PAINEL_PESOS!$B$8+G3571*PAINEL_PESOS!$B$9+H3571*PAINEL_PESOS!$B$10)*I3571)</f>
        <v/>
      </c>
      <c r="L3571" s="71">
        <f>IF(K3571="","",K3571-J3571)</f>
        <v/>
      </c>
      <c r="M3571" s="71">
        <f>IF(L3571="","",ABS(L3571))</f>
        <v/>
      </c>
      <c r="N3571" t="n">
        <v>1</v>
      </c>
      <c r="O3571" t="n">
        <v>1</v>
      </c>
      <c r="P3571" t="n">
        <v>0.8181626187961986</v>
      </c>
      <c r="Q3571" t="n">
        <v>0.9805019817016559</v>
      </c>
      <c r="R3571" t="n">
        <v>0.5219953194561991</v>
      </c>
      <c r="S3571" t="n">
        <v>0.8340755456122908</v>
      </c>
      <c r="T3571" t="n">
        <v>0.980782811434001</v>
      </c>
      <c r="U3571" t="n">
        <v>0.1182707418748807</v>
      </c>
      <c r="V3571" t="n">
        <v>0.7250568796166519</v>
      </c>
      <c r="W3571" t="n">
        <v>0.3062097685561917</v>
      </c>
      <c r="X3571" t="n">
        <v>0.8386371447738472</v>
      </c>
    </row>
    <row r="3572">
      <c r="A3572" t="inlineStr">
        <is>
          <t>3526902</t>
        </is>
      </c>
      <c r="B3572" t="inlineStr">
        <is>
          <t>Limeira</t>
        </is>
      </c>
      <c r="C3572" t="inlineStr">
        <is>
          <t>SP</t>
        </is>
      </c>
      <c r="D3572" t="inlineStr">
        <is>
          <t>REGIÃO SUDESTE</t>
        </is>
      </c>
      <c r="E3572" s="70">
        <f>SUMPRODUCT(N3572:Q3572,PAINEL_PESOS!$C$16:$C$19)</f>
        <v/>
      </c>
      <c r="F3572" s="70">
        <f>SUMPRODUCT(R3572:T3572,PAINEL_PESOS!$C$21:$C$23)</f>
        <v/>
      </c>
      <c r="G3572" s="70">
        <f>SUMPRODUCT(U3572:V3572,PAINEL_PESOS!$C$25:$C$26)</f>
        <v/>
      </c>
      <c r="H3572" s="70">
        <f>SUMPRODUCT(W3572:X3572,PAINEL_PESOS!$C$28:$C$29)</f>
        <v/>
      </c>
      <c r="I3572" s="70" t="n">
        <v>0.9581715821140806</v>
      </c>
      <c r="J3572" s="70" t="n">
        <v>0.6114409158262345</v>
      </c>
      <c r="K3572" s="71">
        <f>IF(NOT(AND(PAINEL_PESOS!$D$12="OK - 100%",PAINEL_PESOS!$F$20="OK - 100%",PAINEL_PESOS!$F$24="OK - 100%",PAINEL_PESOS!$F$27="OK - 100%",PAINEL_PESOS!$F$30="OK - 100%")),"", (E3572*PAINEL_PESOS!$B$7+F3572*PAINEL_PESOS!$B$8+G3572*PAINEL_PESOS!$B$9+H3572*PAINEL_PESOS!$B$10)*I3572)</f>
        <v/>
      </c>
      <c r="L3572" s="71">
        <f>IF(K3572="","",K3572-J3572)</f>
        <v/>
      </c>
      <c r="M3572" s="71">
        <f>IF(L3572="","",ABS(L3572))</f>
        <v/>
      </c>
      <c r="N3572" t="n">
        <v>1</v>
      </c>
      <c r="O3572" t="n">
        <v>1</v>
      </c>
      <c r="P3572" t="n">
        <v>0.8706441393875396</v>
      </c>
      <c r="Q3572" t="n">
        <v>0.8271275692715904</v>
      </c>
      <c r="R3572" t="n">
        <v>0.6306289062135243</v>
      </c>
      <c r="S3572" t="n">
        <v>0.8000858724896046</v>
      </c>
      <c r="T3572" t="n">
        <v>0.9792840072853931</v>
      </c>
      <c r="U3572" t="n">
        <v>0.1838546118237638</v>
      </c>
      <c r="V3572" t="n">
        <v>0.3639865643945539</v>
      </c>
      <c r="W3572" t="n">
        <v>0.2517081245278426</v>
      </c>
      <c r="X3572" t="n">
        <v>0.8499630678934385</v>
      </c>
    </row>
    <row r="3573">
      <c r="A3573" t="inlineStr">
        <is>
          <t>3527009</t>
        </is>
      </c>
      <c r="B3573" t="inlineStr">
        <is>
          <t>Lindóia</t>
        </is>
      </c>
      <c r="C3573" t="inlineStr">
        <is>
          <t>SP</t>
        </is>
      </c>
      <c r="D3573" t="inlineStr">
        <is>
          <t>REGIÃO SUDESTE</t>
        </is>
      </c>
      <c r="E3573" s="70">
        <f>SUMPRODUCT(N3573:Q3573,PAINEL_PESOS!$C$16:$C$19)</f>
        <v/>
      </c>
      <c r="F3573" s="70">
        <f>SUMPRODUCT(R3573:T3573,PAINEL_PESOS!$C$21:$C$23)</f>
        <v/>
      </c>
      <c r="G3573" s="70">
        <f>SUMPRODUCT(U3573:V3573,PAINEL_PESOS!$C$25:$C$26)</f>
        <v/>
      </c>
      <c r="H3573" s="70">
        <f>SUMPRODUCT(W3573:X3573,PAINEL_PESOS!$C$28:$C$29)</f>
        <v/>
      </c>
      <c r="I3573" s="70" t="n">
        <v>0.9861105784767266</v>
      </c>
      <c r="J3573" s="70" t="n">
        <v>0.6151915980887197</v>
      </c>
      <c r="K3573" s="71">
        <f>IF(NOT(AND(PAINEL_PESOS!$D$12="OK - 100%",PAINEL_PESOS!$F$20="OK - 100%",PAINEL_PESOS!$F$24="OK - 100%",PAINEL_PESOS!$F$27="OK - 100%",PAINEL_PESOS!$F$30="OK - 100%")),"", (E3573*PAINEL_PESOS!$B$7+F3573*PAINEL_PESOS!$B$8+G3573*PAINEL_PESOS!$B$9+H3573*PAINEL_PESOS!$B$10)*I3573)</f>
        <v/>
      </c>
      <c r="L3573" s="71">
        <f>IF(K3573="","",K3573-J3573)</f>
        <v/>
      </c>
      <c r="M3573" s="71">
        <f>IF(L3573="","",ABS(L3573))</f>
        <v/>
      </c>
      <c r="N3573" t="n">
        <v>1</v>
      </c>
      <c r="O3573" t="n">
        <v>0.9167</v>
      </c>
      <c r="P3573" t="n">
        <v>0.6565997888067582</v>
      </c>
      <c r="Q3573" t="n">
        <v>0.9750624670577031</v>
      </c>
      <c r="R3573" t="n">
        <v>0.2605109841631111</v>
      </c>
      <c r="S3573" t="n">
        <v>0.908131097788638</v>
      </c>
      <c r="T3573" t="n">
        <v>0.9944910360456705</v>
      </c>
      <c r="U3573" t="n">
        <v>0.1380573203255782</v>
      </c>
      <c r="V3573" t="n">
        <v>0.6135660809475998</v>
      </c>
      <c r="W3573" t="n">
        <v>0.1809910362924748</v>
      </c>
      <c r="X3573" t="n">
        <v>0.8419685327858625</v>
      </c>
    </row>
    <row r="3574">
      <c r="A3574" t="inlineStr">
        <is>
          <t>3527108</t>
        </is>
      </c>
      <c r="B3574" t="inlineStr">
        <is>
          <t>Lins</t>
        </is>
      </c>
      <c r="C3574" t="inlineStr">
        <is>
          <t>SP</t>
        </is>
      </c>
      <c r="D3574" t="inlineStr">
        <is>
          <t>REGIÃO SUDESTE</t>
        </is>
      </c>
      <c r="E3574" s="70">
        <f>SUMPRODUCT(N3574:Q3574,PAINEL_PESOS!$C$16:$C$19)</f>
        <v/>
      </c>
      <c r="F3574" s="70">
        <f>SUMPRODUCT(R3574:T3574,PAINEL_PESOS!$C$21:$C$23)</f>
        <v/>
      </c>
      <c r="G3574" s="70">
        <f>SUMPRODUCT(U3574:V3574,PAINEL_PESOS!$C$25:$C$26)</f>
        <v/>
      </c>
      <c r="H3574" s="70">
        <f>SUMPRODUCT(W3574:X3574,PAINEL_PESOS!$C$28:$C$29)</f>
        <v/>
      </c>
      <c r="I3574" s="70" t="n">
        <v>0.9805263576438905</v>
      </c>
      <c r="J3574" s="70" t="n">
        <v>0.6434197884405312</v>
      </c>
      <c r="K3574" s="71">
        <f>IF(NOT(AND(PAINEL_PESOS!$D$12="OK - 100%",PAINEL_PESOS!$F$20="OK - 100%",PAINEL_PESOS!$F$24="OK - 100%",PAINEL_PESOS!$F$27="OK - 100%",PAINEL_PESOS!$F$30="OK - 100%")),"", (E3574*PAINEL_PESOS!$B$7+F3574*PAINEL_PESOS!$B$8+G3574*PAINEL_PESOS!$B$9+H3574*PAINEL_PESOS!$B$10)*I3574)</f>
        <v/>
      </c>
      <c r="L3574" s="71">
        <f>IF(K3574="","",K3574-J3574)</f>
        <v/>
      </c>
      <c r="M3574" s="71">
        <f>IF(L3574="","",ABS(L3574))</f>
        <v/>
      </c>
      <c r="N3574" t="n">
        <v>1</v>
      </c>
      <c r="O3574" t="n">
        <v>1</v>
      </c>
      <c r="P3574" t="n">
        <v>0.8352692713833157</v>
      </c>
      <c r="Q3574" t="n">
        <v>0.9597695470272356</v>
      </c>
      <c r="R3574" t="n">
        <v>0.54746648402882</v>
      </c>
      <c r="S3574" t="n">
        <v>0.8400633243626271</v>
      </c>
      <c r="T3574" t="n">
        <v>0.9963878033373542</v>
      </c>
      <c r="U3574" t="n">
        <v>0.0704831056129802</v>
      </c>
      <c r="V3574" t="n">
        <v>0.5459460516351877</v>
      </c>
      <c r="W3574" t="n">
        <v>0.319741413593048</v>
      </c>
      <c r="X3574" t="n">
        <v>0.8266184971751662</v>
      </c>
    </row>
    <row r="3575">
      <c r="A3575" t="inlineStr">
        <is>
          <t>3527207</t>
        </is>
      </c>
      <c r="B3575" t="inlineStr">
        <is>
          <t>Lorena</t>
        </is>
      </c>
      <c r="C3575" t="inlineStr">
        <is>
          <t>SP</t>
        </is>
      </c>
      <c r="D3575" t="inlineStr">
        <is>
          <t>REGIÃO SUDESTE</t>
        </is>
      </c>
      <c r="E3575" s="70">
        <f>SUMPRODUCT(N3575:Q3575,PAINEL_PESOS!$C$16:$C$19)</f>
        <v/>
      </c>
      <c r="F3575" s="70">
        <f>SUMPRODUCT(R3575:T3575,PAINEL_PESOS!$C$21:$C$23)</f>
        <v/>
      </c>
      <c r="G3575" s="70">
        <f>SUMPRODUCT(U3575:V3575,PAINEL_PESOS!$C$25:$C$26)</f>
        <v/>
      </c>
      <c r="H3575" s="70">
        <f>SUMPRODUCT(W3575:X3575,PAINEL_PESOS!$C$28:$C$29)</f>
        <v/>
      </c>
      <c r="I3575" s="70" t="n">
        <v>0.9873747521889679</v>
      </c>
      <c r="J3575" s="70" t="n">
        <v>0.6628084888501758</v>
      </c>
      <c r="K3575" s="71">
        <f>IF(NOT(AND(PAINEL_PESOS!$D$12="OK - 100%",PAINEL_PESOS!$F$20="OK - 100%",PAINEL_PESOS!$F$24="OK - 100%",PAINEL_PESOS!$F$27="OK - 100%",PAINEL_PESOS!$F$30="OK - 100%")),"", (E3575*PAINEL_PESOS!$B$7+F3575*PAINEL_PESOS!$B$8+G3575*PAINEL_PESOS!$B$9+H3575*PAINEL_PESOS!$B$10)*I3575)</f>
        <v/>
      </c>
      <c r="L3575" s="71">
        <f>IF(K3575="","",K3575-J3575)</f>
        <v/>
      </c>
      <c r="M3575" s="71">
        <f>IF(L3575="","",ABS(L3575))</f>
        <v/>
      </c>
      <c r="N3575" t="n">
        <v>1</v>
      </c>
      <c r="O3575" t="n">
        <v>0.9967</v>
      </c>
      <c r="P3575" t="n">
        <v>0.6066525871172123</v>
      </c>
      <c r="Q3575" t="n">
        <v>0.9601303963715371</v>
      </c>
      <c r="R3575" t="n">
        <v>0.4865653605379981</v>
      </c>
      <c r="S3575" t="n">
        <v>0.9880282361975239</v>
      </c>
      <c r="T3575" t="n">
        <v>0.9683083156267249</v>
      </c>
      <c r="U3575" t="n">
        <v>0.3373607440767312</v>
      </c>
      <c r="V3575" t="n">
        <v>0.5006971246320614</v>
      </c>
      <c r="W3575" t="n">
        <v>0.2741358271258641</v>
      </c>
      <c r="X3575" t="n">
        <v>0.8477324238156595</v>
      </c>
    </row>
    <row r="3576">
      <c r="A3576" t="inlineStr">
        <is>
          <t>3527256</t>
        </is>
      </c>
      <c r="B3576" t="inlineStr">
        <is>
          <t>Lourdes</t>
        </is>
      </c>
      <c r="C3576" t="inlineStr">
        <is>
          <t>SP</t>
        </is>
      </c>
      <c r="D3576" t="inlineStr">
        <is>
          <t>REGIÃO SUDESTE</t>
        </is>
      </c>
      <c r="E3576" s="70">
        <f>SUMPRODUCT(N3576:Q3576,PAINEL_PESOS!$C$16:$C$19)</f>
        <v/>
      </c>
      <c r="F3576" s="70">
        <f>SUMPRODUCT(R3576:T3576,PAINEL_PESOS!$C$21:$C$23)</f>
        <v/>
      </c>
      <c r="G3576" s="70">
        <f>SUMPRODUCT(U3576:V3576,PAINEL_PESOS!$C$25:$C$26)</f>
        <v/>
      </c>
      <c r="H3576" s="70">
        <f>SUMPRODUCT(W3576:X3576,PAINEL_PESOS!$C$28:$C$29)</f>
        <v/>
      </c>
      <c r="I3576" s="70" t="n">
        <v>0.9979541322140368</v>
      </c>
      <c r="J3576" s="70" t="n">
        <v>0.647093879115375</v>
      </c>
      <c r="K3576" s="71">
        <f>IF(NOT(AND(PAINEL_PESOS!$D$12="OK - 100%",PAINEL_PESOS!$F$20="OK - 100%",PAINEL_PESOS!$F$24="OK - 100%",PAINEL_PESOS!$F$27="OK - 100%",PAINEL_PESOS!$F$30="OK - 100%")),"", (E3576*PAINEL_PESOS!$B$7+F3576*PAINEL_PESOS!$B$8+G3576*PAINEL_PESOS!$B$9+H3576*PAINEL_PESOS!$B$10)*I3576)</f>
        <v/>
      </c>
      <c r="L3576" s="71">
        <f>IF(K3576="","",K3576-J3576)</f>
        <v/>
      </c>
      <c r="M3576" s="71">
        <f>IF(L3576="","",ABS(L3576))</f>
        <v/>
      </c>
      <c r="N3576" t="n">
        <v>1</v>
      </c>
      <c r="O3576" t="n">
        <v>1</v>
      </c>
      <c r="P3576" t="n">
        <v>0.864519535374868</v>
      </c>
      <c r="Q3576" t="n">
        <v>0.9953465249574877</v>
      </c>
      <c r="R3576" t="n">
        <v>0.07371916148719281</v>
      </c>
      <c r="S3576" t="n">
        <v>0.9999652567243156</v>
      </c>
      <c r="T3576" t="n">
        <v>0.9929979756992434</v>
      </c>
      <c r="U3576" t="n">
        <v>0.06958918479753951</v>
      </c>
      <c r="V3576" t="n">
        <v>0.6823088390601001</v>
      </c>
      <c r="W3576" t="n">
        <v>0.305049527853146</v>
      </c>
      <c r="X3576" t="n">
        <v>0.8226948487128547</v>
      </c>
    </row>
    <row r="3577">
      <c r="A3577" t="inlineStr">
        <is>
          <t>3527306</t>
        </is>
      </c>
      <c r="B3577" t="inlineStr">
        <is>
          <t>Louveira</t>
        </is>
      </c>
      <c r="C3577" t="inlineStr">
        <is>
          <t>SP</t>
        </is>
      </c>
      <c r="D3577" t="inlineStr">
        <is>
          <t>REGIÃO SUDESTE</t>
        </is>
      </c>
      <c r="E3577" s="70">
        <f>SUMPRODUCT(N3577:Q3577,PAINEL_PESOS!$C$16:$C$19)</f>
        <v/>
      </c>
      <c r="F3577" s="70">
        <f>SUMPRODUCT(R3577:T3577,PAINEL_PESOS!$C$21:$C$23)</f>
        <v/>
      </c>
      <c r="G3577" s="70">
        <f>SUMPRODUCT(U3577:V3577,PAINEL_PESOS!$C$25:$C$26)</f>
        <v/>
      </c>
      <c r="H3577" s="70">
        <f>SUMPRODUCT(W3577:X3577,PAINEL_PESOS!$C$28:$C$29)</f>
        <v/>
      </c>
      <c r="I3577" s="70" t="n">
        <v>0.9404020182594848</v>
      </c>
      <c r="J3577" s="70" t="n">
        <v>0.550080894247955</v>
      </c>
      <c r="K3577" s="71">
        <f>IF(NOT(AND(PAINEL_PESOS!$D$12="OK - 100%",PAINEL_PESOS!$F$20="OK - 100%",PAINEL_PESOS!$F$24="OK - 100%",PAINEL_PESOS!$F$27="OK - 100%",PAINEL_PESOS!$F$30="OK - 100%")),"", (E3577*PAINEL_PESOS!$B$7+F3577*PAINEL_PESOS!$B$8+G3577*PAINEL_PESOS!$B$9+H3577*PAINEL_PESOS!$B$10)*I3577)</f>
        <v/>
      </c>
      <c r="L3577" s="71">
        <f>IF(K3577="","",K3577-J3577)</f>
        <v/>
      </c>
      <c r="M3577" s="71">
        <f>IF(L3577="","",ABS(L3577))</f>
        <v/>
      </c>
      <c r="N3577" t="n">
        <v>1</v>
      </c>
      <c r="O3577" t="n">
        <v>0.9892</v>
      </c>
      <c r="P3577" t="n">
        <v>0.6529039070749736</v>
      </c>
      <c r="Q3577" t="n">
        <v>0.709208479334118</v>
      </c>
      <c r="R3577" t="n">
        <v>0.6273226058707631</v>
      </c>
      <c r="S3577" t="n">
        <v>0.7377468659213111</v>
      </c>
      <c r="T3577" t="n">
        <v>0.9855676872754822</v>
      </c>
      <c r="U3577" t="n">
        <v>0.2870678732114673</v>
      </c>
      <c r="V3577" t="n">
        <v>0</v>
      </c>
      <c r="W3577" t="n">
        <v>0.3031182390579537</v>
      </c>
      <c r="X3577" t="n">
        <v>0.8466044404531863</v>
      </c>
    </row>
    <row r="3578">
      <c r="A3578" t="inlineStr">
        <is>
          <t>3527405</t>
        </is>
      </c>
      <c r="B3578" t="inlineStr">
        <is>
          <t>Lucélia</t>
        </is>
      </c>
      <c r="C3578" t="inlineStr">
        <is>
          <t>SP</t>
        </is>
      </c>
      <c r="D3578" t="inlineStr">
        <is>
          <t>REGIÃO SUDESTE</t>
        </is>
      </c>
      <c r="E3578" s="70">
        <f>SUMPRODUCT(N3578:Q3578,PAINEL_PESOS!$C$16:$C$19)</f>
        <v/>
      </c>
      <c r="F3578" s="70">
        <f>SUMPRODUCT(R3578:T3578,PAINEL_PESOS!$C$21:$C$23)</f>
        <v/>
      </c>
      <c r="G3578" s="70">
        <f>SUMPRODUCT(U3578:V3578,PAINEL_PESOS!$C$25:$C$26)</f>
        <v/>
      </c>
      <c r="H3578" s="70">
        <f>SUMPRODUCT(W3578:X3578,PAINEL_PESOS!$C$28:$C$29)</f>
        <v/>
      </c>
      <c r="I3578" s="70" t="n">
        <v>0.9905441767215437</v>
      </c>
      <c r="J3578" s="70" t="n">
        <v>0.6576267912679814</v>
      </c>
      <c r="K3578" s="71">
        <f>IF(NOT(AND(PAINEL_PESOS!$D$12="OK - 100%",PAINEL_PESOS!$F$20="OK - 100%",PAINEL_PESOS!$F$24="OK - 100%",PAINEL_PESOS!$F$27="OK - 100%",PAINEL_PESOS!$F$30="OK - 100%")),"", (E3578*PAINEL_PESOS!$B$7+F3578*PAINEL_PESOS!$B$8+G3578*PAINEL_PESOS!$B$9+H3578*PAINEL_PESOS!$B$10)*I3578)</f>
        <v/>
      </c>
      <c r="L3578" s="71">
        <f>IF(K3578="","",K3578-J3578)</f>
        <v/>
      </c>
      <c r="M3578" s="71">
        <f>IF(L3578="","",ABS(L3578))</f>
        <v/>
      </c>
      <c r="N3578" t="n">
        <v>1</v>
      </c>
      <c r="O3578" t="n">
        <v>0.9946</v>
      </c>
      <c r="P3578" t="n">
        <v>0.7707497360084478</v>
      </c>
      <c r="Q3578" t="n">
        <v>0.9851726743103196</v>
      </c>
      <c r="R3578" t="n">
        <v>0.2973556240978126</v>
      </c>
      <c r="S3578" t="n">
        <v>0.9251228126437366</v>
      </c>
      <c r="T3578" t="n">
        <v>0.9944690525551225</v>
      </c>
      <c r="U3578" t="n">
        <v>0.0779403533778574</v>
      </c>
      <c r="V3578" t="n">
        <v>0.613455985265507</v>
      </c>
      <c r="W3578" t="n">
        <v>0.4163579415101884</v>
      </c>
      <c r="X3578" t="n">
        <v>0.8502559651648077</v>
      </c>
    </row>
    <row r="3579">
      <c r="A3579" t="inlineStr">
        <is>
          <t>3527504</t>
        </is>
      </c>
      <c r="B3579" t="inlineStr">
        <is>
          <t>Lucianópolis</t>
        </is>
      </c>
      <c r="C3579" t="inlineStr">
        <is>
          <t>SP</t>
        </is>
      </c>
      <c r="D3579" t="inlineStr">
        <is>
          <t>REGIÃO SUDESTE</t>
        </is>
      </c>
      <c r="E3579" s="70">
        <f>SUMPRODUCT(N3579:Q3579,PAINEL_PESOS!$C$16:$C$19)</f>
        <v/>
      </c>
      <c r="F3579" s="70">
        <f>SUMPRODUCT(R3579:T3579,PAINEL_PESOS!$C$21:$C$23)</f>
        <v/>
      </c>
      <c r="G3579" s="70">
        <f>SUMPRODUCT(U3579:V3579,PAINEL_PESOS!$C$25:$C$26)</f>
        <v/>
      </c>
      <c r="H3579" s="70">
        <f>SUMPRODUCT(W3579:X3579,PAINEL_PESOS!$C$28:$C$29)</f>
        <v/>
      </c>
      <c r="I3579" s="70" t="n">
        <v>0.9964126592252177</v>
      </c>
      <c r="J3579" s="70" t="n">
        <v>0.669305518924316</v>
      </c>
      <c r="K3579" s="71">
        <f>IF(NOT(AND(PAINEL_PESOS!$D$12="OK - 100%",PAINEL_PESOS!$F$20="OK - 100%",PAINEL_PESOS!$F$24="OK - 100%",PAINEL_PESOS!$F$27="OK - 100%",PAINEL_PESOS!$F$30="OK - 100%")),"", (E3579*PAINEL_PESOS!$B$7+F3579*PAINEL_PESOS!$B$8+G3579*PAINEL_PESOS!$B$9+H3579*PAINEL_PESOS!$B$10)*I3579)</f>
        <v/>
      </c>
      <c r="L3579" s="71">
        <f>IF(K3579="","",K3579-J3579)</f>
        <v/>
      </c>
      <c r="M3579" s="71">
        <f>IF(L3579="","",ABS(L3579))</f>
        <v/>
      </c>
      <c r="N3579" t="n">
        <v>1</v>
      </c>
      <c r="O3579" t="n">
        <v>1</v>
      </c>
      <c r="P3579" t="n">
        <v>0.9175290390707498</v>
      </c>
      <c r="Q3579" t="n">
        <v>0.998030806042126</v>
      </c>
      <c r="R3579" t="n">
        <v>0.1597915204486073</v>
      </c>
      <c r="S3579" t="n">
        <v>0.9999885861731981</v>
      </c>
      <c r="T3579" t="n">
        <v>0.9831089017476989</v>
      </c>
      <c r="U3579" t="n">
        <v>0.143286877882237</v>
      </c>
      <c r="V3579" t="n">
        <v>0.5960597872337073</v>
      </c>
      <c r="W3579" t="n">
        <v>0.4025633131285139</v>
      </c>
      <c r="X3579" t="n">
        <v>0.8454389486744939</v>
      </c>
    </row>
    <row r="3580">
      <c r="A3580" t="inlineStr">
        <is>
          <t>3527603</t>
        </is>
      </c>
      <c r="B3580" t="inlineStr">
        <is>
          <t>Luís Antônio</t>
        </is>
      </c>
      <c r="C3580" t="inlineStr">
        <is>
          <t>SP</t>
        </is>
      </c>
      <c r="D3580" t="inlineStr">
        <is>
          <t>REGIÃO SUDESTE</t>
        </is>
      </c>
      <c r="E3580" s="70">
        <f>SUMPRODUCT(N3580:Q3580,PAINEL_PESOS!$C$16:$C$19)</f>
        <v/>
      </c>
      <c r="F3580" s="70">
        <f>SUMPRODUCT(R3580:T3580,PAINEL_PESOS!$C$21:$C$23)</f>
        <v/>
      </c>
      <c r="G3580" s="70">
        <f>SUMPRODUCT(U3580:V3580,PAINEL_PESOS!$C$25:$C$26)</f>
        <v/>
      </c>
      <c r="H3580" s="70">
        <f>SUMPRODUCT(W3580:X3580,PAINEL_PESOS!$C$28:$C$29)</f>
        <v/>
      </c>
      <c r="I3580" s="70" t="n">
        <v>0.9948881254441712</v>
      </c>
      <c r="J3580" s="70" t="n">
        <v>0.624004401728774</v>
      </c>
      <c r="K3580" s="71">
        <f>IF(NOT(AND(PAINEL_PESOS!$D$12="OK - 100%",PAINEL_PESOS!$F$20="OK - 100%",PAINEL_PESOS!$F$24="OK - 100%",PAINEL_PESOS!$F$27="OK - 100%",PAINEL_PESOS!$F$30="OK - 100%")),"", (E3580*PAINEL_PESOS!$B$7+F3580*PAINEL_PESOS!$B$8+G3580*PAINEL_PESOS!$B$9+H3580*PAINEL_PESOS!$B$10)*I3580)</f>
        <v/>
      </c>
      <c r="L3580" s="71">
        <f>IF(K3580="","",K3580-J3580)</f>
        <v/>
      </c>
      <c r="M3580" s="71">
        <f>IF(L3580="","",ABS(L3580))</f>
        <v/>
      </c>
      <c r="N3580" t="n">
        <v>0.4</v>
      </c>
      <c r="O3580" t="n">
        <v>1</v>
      </c>
      <c r="P3580" t="n">
        <v>1</v>
      </c>
      <c r="Q3580" t="n">
        <v>0.993458385584285</v>
      </c>
      <c r="R3580" t="n">
        <v>0.4269491095357787</v>
      </c>
      <c r="S3580" t="n">
        <v>0.9528745187474295</v>
      </c>
      <c r="T3580" t="n">
        <v>0.9992345310503083</v>
      </c>
      <c r="U3580" t="n">
        <v>0.1380573203255781</v>
      </c>
      <c r="V3580" t="n">
        <v>0.5739001349749761</v>
      </c>
      <c r="W3580" t="n">
        <v>0.1809910362924748</v>
      </c>
      <c r="X3580" t="n">
        <v>0.8419685327858625</v>
      </c>
    </row>
    <row r="3581">
      <c r="A3581" t="inlineStr">
        <is>
          <t>3527702</t>
        </is>
      </c>
      <c r="B3581" t="inlineStr">
        <is>
          <t>Luiziânia</t>
        </is>
      </c>
      <c r="C3581" t="inlineStr">
        <is>
          <t>SP</t>
        </is>
      </c>
      <c r="D3581" t="inlineStr">
        <is>
          <t>REGIÃO SUDESTE</t>
        </is>
      </c>
      <c r="E3581" s="70">
        <f>SUMPRODUCT(N3581:Q3581,PAINEL_PESOS!$C$16:$C$19)</f>
        <v/>
      </c>
      <c r="F3581" s="70">
        <f>SUMPRODUCT(R3581:T3581,PAINEL_PESOS!$C$21:$C$23)</f>
        <v/>
      </c>
      <c r="G3581" s="70">
        <f>SUMPRODUCT(U3581:V3581,PAINEL_PESOS!$C$25:$C$26)</f>
        <v/>
      </c>
      <c r="H3581" s="70">
        <f>SUMPRODUCT(W3581:X3581,PAINEL_PESOS!$C$28:$C$29)</f>
        <v/>
      </c>
      <c r="I3581" s="70" t="n">
        <v>0.9981704802946337</v>
      </c>
      <c r="J3581" s="70" t="n">
        <v>0.6304926941934952</v>
      </c>
      <c r="K3581" s="71">
        <f>IF(NOT(AND(PAINEL_PESOS!$D$12="OK - 100%",PAINEL_PESOS!$F$20="OK - 100%",PAINEL_PESOS!$F$24="OK - 100%",PAINEL_PESOS!$F$27="OK - 100%",PAINEL_PESOS!$F$30="OK - 100%")),"", (E3581*PAINEL_PESOS!$B$7+F3581*PAINEL_PESOS!$B$8+G3581*PAINEL_PESOS!$B$9+H3581*PAINEL_PESOS!$B$10)*I3581)</f>
        <v/>
      </c>
      <c r="L3581" s="71">
        <f>IF(K3581="","",K3581-J3581)</f>
        <v/>
      </c>
      <c r="M3581" s="71">
        <f>IF(L3581="","",ABS(L3581))</f>
        <v/>
      </c>
      <c r="N3581" t="n">
        <v>0.6</v>
      </c>
      <c r="O3581" t="n">
        <v>0.9917</v>
      </c>
      <c r="P3581" t="n">
        <v>0.8004223864836325</v>
      </c>
      <c r="Q3581" t="n">
        <v>0.9918833277611772</v>
      </c>
      <c r="R3581" t="n">
        <v>0.1444942541382454</v>
      </c>
      <c r="S3581" t="n">
        <v>0.9997081934248216</v>
      </c>
      <c r="T3581" t="n">
        <v>0.9968120115182362</v>
      </c>
      <c r="U3581" t="n">
        <v>0.0760688916934929</v>
      </c>
      <c r="V3581" t="n">
        <v>0.5950901221863334</v>
      </c>
      <c r="W3581" t="n">
        <v>0.4115456645344222</v>
      </c>
      <c r="X3581" t="n">
        <v>0.8511359494897778</v>
      </c>
    </row>
    <row r="3582">
      <c r="A3582" t="inlineStr">
        <is>
          <t>3527801</t>
        </is>
      </c>
      <c r="B3582" t="inlineStr">
        <is>
          <t>Lupércio</t>
        </is>
      </c>
      <c r="C3582" t="inlineStr">
        <is>
          <t>SP</t>
        </is>
      </c>
      <c r="D3582" t="inlineStr">
        <is>
          <t>REGIÃO SUDESTE</t>
        </is>
      </c>
      <c r="E3582" s="70">
        <f>SUMPRODUCT(N3582:Q3582,PAINEL_PESOS!$C$16:$C$19)</f>
        <v/>
      </c>
      <c r="F3582" s="70">
        <f>SUMPRODUCT(R3582:T3582,PAINEL_PESOS!$C$21:$C$23)</f>
        <v/>
      </c>
      <c r="G3582" s="70">
        <f>SUMPRODUCT(U3582:V3582,PAINEL_PESOS!$C$25:$C$26)</f>
        <v/>
      </c>
      <c r="H3582" s="70">
        <f>SUMPRODUCT(W3582:X3582,PAINEL_PESOS!$C$28:$C$29)</f>
        <v/>
      </c>
      <c r="I3582" s="70" t="n">
        <v>0.9958673100423002</v>
      </c>
      <c r="J3582" s="70" t="n">
        <v>0.6418521352450191</v>
      </c>
      <c r="K3582" s="71">
        <f>IF(NOT(AND(PAINEL_PESOS!$D$12="OK - 100%",PAINEL_PESOS!$F$20="OK - 100%",PAINEL_PESOS!$F$24="OK - 100%",PAINEL_PESOS!$F$27="OK - 100%",PAINEL_PESOS!$F$30="OK - 100%")),"", (E3582*PAINEL_PESOS!$B$7+F3582*PAINEL_PESOS!$B$8+G3582*PAINEL_PESOS!$B$9+H3582*PAINEL_PESOS!$B$10)*I3582)</f>
        <v/>
      </c>
      <c r="L3582" s="71">
        <f>IF(K3582="","",K3582-J3582)</f>
        <v/>
      </c>
      <c r="M3582" s="71">
        <f>IF(L3582="","",ABS(L3582))</f>
        <v/>
      </c>
      <c r="N3582" t="n">
        <v>1</v>
      </c>
      <c r="O3582" t="n">
        <v>0.9962</v>
      </c>
      <c r="P3582" t="n">
        <v>0.7147835269271383</v>
      </c>
      <c r="Q3582" t="n">
        <v>0.9954075595405014</v>
      </c>
      <c r="R3582" t="n">
        <v>0.1424273162369759</v>
      </c>
      <c r="S3582" t="n">
        <v>0.9966665187666975</v>
      </c>
      <c r="T3582" t="n">
        <v>0.9836254074795671</v>
      </c>
      <c r="U3582" t="n">
        <v>0.1224640591158816</v>
      </c>
      <c r="V3582" t="n">
        <v>0.5078854547573481</v>
      </c>
      <c r="W3582" t="n">
        <v>0.4110334957399338</v>
      </c>
      <c r="X3582" t="n">
        <v>0.8464010365697681</v>
      </c>
    </row>
    <row r="3583">
      <c r="A3583" t="inlineStr">
        <is>
          <t>3527900</t>
        </is>
      </c>
      <c r="B3583" t="inlineStr">
        <is>
          <t>Lutécia</t>
        </is>
      </c>
      <c r="C3583" t="inlineStr">
        <is>
          <t>SP</t>
        </is>
      </c>
      <c r="D3583" t="inlineStr">
        <is>
          <t>REGIÃO SUDESTE</t>
        </is>
      </c>
      <c r="E3583" s="70">
        <f>SUMPRODUCT(N3583:Q3583,PAINEL_PESOS!$C$16:$C$19)</f>
        <v/>
      </c>
      <c r="F3583" s="70">
        <f>SUMPRODUCT(R3583:T3583,PAINEL_PESOS!$C$21:$C$23)</f>
        <v/>
      </c>
      <c r="G3583" s="70">
        <f>SUMPRODUCT(U3583:V3583,PAINEL_PESOS!$C$25:$C$26)</f>
        <v/>
      </c>
      <c r="H3583" s="70">
        <f>SUMPRODUCT(W3583:X3583,PAINEL_PESOS!$C$28:$C$29)</f>
        <v/>
      </c>
      <c r="I3583" s="70" t="n">
        <v>0.9988595958650226</v>
      </c>
      <c r="J3583" s="70" t="n">
        <v>0.6613732181954113</v>
      </c>
      <c r="K3583" s="71">
        <f>IF(NOT(AND(PAINEL_PESOS!$D$12="OK - 100%",PAINEL_PESOS!$F$20="OK - 100%",PAINEL_PESOS!$F$24="OK - 100%",PAINEL_PESOS!$F$27="OK - 100%",PAINEL_PESOS!$F$30="OK - 100%")),"", (E3583*PAINEL_PESOS!$B$7+F3583*PAINEL_PESOS!$B$8+G3583*PAINEL_PESOS!$B$9+H3583*PAINEL_PESOS!$B$10)*I3583)</f>
        <v/>
      </c>
      <c r="L3583" s="71">
        <f>IF(K3583="","",K3583-J3583)</f>
        <v/>
      </c>
      <c r="M3583" s="71">
        <f>IF(L3583="","",ABS(L3583))</f>
        <v/>
      </c>
      <c r="N3583" t="n">
        <v>1</v>
      </c>
      <c r="O3583" t="n">
        <v>1</v>
      </c>
      <c r="P3583" t="n">
        <v>0.7815205913410771</v>
      </c>
      <c r="Q3583" t="n">
        <v>0.9984394094321928</v>
      </c>
      <c r="R3583" t="n">
        <v>0.1577313973777373</v>
      </c>
      <c r="S3583" t="n">
        <v>0.9995496726589488</v>
      </c>
      <c r="T3583" t="n">
        <v>0.9955267193983266</v>
      </c>
      <c r="U3583" t="n">
        <v>0.07743763881542889</v>
      </c>
      <c r="V3583" t="n">
        <v>0.5468338371659704</v>
      </c>
      <c r="W3583" t="n">
        <v>0.4850974020062031</v>
      </c>
      <c r="X3583" t="n">
        <v>0.8624724251520517</v>
      </c>
    </row>
    <row r="3584">
      <c r="A3584" t="inlineStr">
        <is>
          <t>3528007</t>
        </is>
      </c>
      <c r="B3584" t="inlineStr">
        <is>
          <t>Macatuba</t>
        </is>
      </c>
      <c r="C3584" t="inlineStr">
        <is>
          <t>SP</t>
        </is>
      </c>
      <c r="D3584" t="inlineStr">
        <is>
          <t>REGIÃO SUDESTE</t>
        </is>
      </c>
      <c r="E3584" s="70">
        <f>SUMPRODUCT(N3584:Q3584,PAINEL_PESOS!$C$16:$C$19)</f>
        <v/>
      </c>
      <c r="F3584" s="70">
        <f>SUMPRODUCT(R3584:T3584,PAINEL_PESOS!$C$21:$C$23)</f>
        <v/>
      </c>
      <c r="G3584" s="70">
        <f>SUMPRODUCT(U3584:V3584,PAINEL_PESOS!$C$25:$C$26)</f>
        <v/>
      </c>
      <c r="H3584" s="70">
        <f>SUMPRODUCT(W3584:X3584,PAINEL_PESOS!$C$28:$C$29)</f>
        <v/>
      </c>
      <c r="I3584" s="70" t="n">
        <v>0.9965291825186806</v>
      </c>
      <c r="J3584" s="70" t="n">
        <v>0.6305838829891908</v>
      </c>
      <c r="K3584" s="71">
        <f>IF(NOT(AND(PAINEL_PESOS!$D$12="OK - 100%",PAINEL_PESOS!$F$20="OK - 100%",PAINEL_PESOS!$F$24="OK - 100%",PAINEL_PESOS!$F$27="OK - 100%",PAINEL_PESOS!$F$30="OK - 100%")),"", (E3584*PAINEL_PESOS!$B$7+F3584*PAINEL_PESOS!$B$8+G3584*PAINEL_PESOS!$B$9+H3584*PAINEL_PESOS!$B$10)*I3584)</f>
        <v/>
      </c>
      <c r="L3584" s="71">
        <f>IF(K3584="","",K3584-J3584)</f>
        <v/>
      </c>
      <c r="M3584" s="71">
        <f>IF(L3584="","",ABS(L3584))</f>
        <v/>
      </c>
      <c r="N3584" t="n">
        <v>1</v>
      </c>
      <c r="O3584" t="n">
        <v>0.995</v>
      </c>
      <c r="P3584" t="n">
        <v>0.4687434002111932</v>
      </c>
      <c r="Q3584" t="n">
        <v>0.9796962381532391</v>
      </c>
      <c r="R3584" t="n">
        <v>0.3107191746314319</v>
      </c>
      <c r="S3584" t="n">
        <v>0.9965767738536352</v>
      </c>
      <c r="T3584" t="n">
        <v>0.9989132142920969</v>
      </c>
      <c r="U3584" t="n">
        <v>0.1058661402110739</v>
      </c>
      <c r="V3584" t="n">
        <v>0.6034865565435461</v>
      </c>
      <c r="W3584" t="n">
        <v>0.2584315129948998</v>
      </c>
      <c r="X3584" t="n">
        <v>0.8352643749760642</v>
      </c>
    </row>
    <row r="3585">
      <c r="A3585" t="inlineStr">
        <is>
          <t>3528106</t>
        </is>
      </c>
      <c r="B3585" t="inlineStr">
        <is>
          <t>Macaubal</t>
        </is>
      </c>
      <c r="C3585" t="inlineStr">
        <is>
          <t>SP</t>
        </is>
      </c>
      <c r="D3585" t="inlineStr">
        <is>
          <t>REGIÃO SUDESTE</t>
        </is>
      </c>
      <c r="E3585" s="70">
        <f>SUMPRODUCT(N3585:Q3585,PAINEL_PESOS!$C$16:$C$19)</f>
        <v/>
      </c>
      <c r="F3585" s="70">
        <f>SUMPRODUCT(R3585:T3585,PAINEL_PESOS!$C$21:$C$23)</f>
        <v/>
      </c>
      <c r="G3585" s="70">
        <f>SUMPRODUCT(U3585:V3585,PAINEL_PESOS!$C$25:$C$26)</f>
        <v/>
      </c>
      <c r="H3585" s="70">
        <f>SUMPRODUCT(W3585:X3585,PAINEL_PESOS!$C$28:$C$29)</f>
        <v/>
      </c>
      <c r="I3585" s="70" t="n">
        <v>0.997491870633966</v>
      </c>
      <c r="J3585" s="70" t="n">
        <v>0.6548313595919957</v>
      </c>
      <c r="K3585" s="71">
        <f>IF(NOT(AND(PAINEL_PESOS!$D$12="OK - 100%",PAINEL_PESOS!$F$20="OK - 100%",PAINEL_PESOS!$F$24="OK - 100%",PAINEL_PESOS!$F$27="OK - 100%",PAINEL_PESOS!$F$30="OK - 100%")),"", (E3585*PAINEL_PESOS!$B$7+F3585*PAINEL_PESOS!$B$8+G3585*PAINEL_PESOS!$B$9+H3585*PAINEL_PESOS!$B$10)*I3585)</f>
        <v/>
      </c>
      <c r="L3585" s="71">
        <f>IF(K3585="","",K3585-J3585)</f>
        <v/>
      </c>
      <c r="M3585" s="71">
        <f>IF(L3585="","",ABS(L3585))</f>
        <v/>
      </c>
      <c r="N3585" t="n">
        <v>1</v>
      </c>
      <c r="O3585" t="n">
        <v>1</v>
      </c>
      <c r="P3585" t="n">
        <v>0.8239704329461457</v>
      </c>
      <c r="Q3585" t="n">
        <v>0.9949194000625995</v>
      </c>
      <c r="R3585" t="n">
        <v>0.2132590586832278</v>
      </c>
      <c r="S3585" t="n">
        <v>0.9993617619817883</v>
      </c>
      <c r="T3585" t="n">
        <v>0.9911971766563168</v>
      </c>
      <c r="U3585" t="n">
        <v>0.06958918479753951</v>
      </c>
      <c r="V3585" t="n">
        <v>0.6758326524677636</v>
      </c>
      <c r="W3585" t="n">
        <v>0.305049527853146</v>
      </c>
      <c r="X3585" t="n">
        <v>0.8226948487128547</v>
      </c>
    </row>
    <row r="3586">
      <c r="A3586" t="inlineStr">
        <is>
          <t>3528205</t>
        </is>
      </c>
      <c r="B3586" t="inlineStr">
        <is>
          <t>Macedônia</t>
        </is>
      </c>
      <c r="C3586" t="inlineStr">
        <is>
          <t>SP</t>
        </is>
      </c>
      <c r="D3586" t="inlineStr">
        <is>
          <t>REGIÃO SUDESTE</t>
        </is>
      </c>
      <c r="E3586" s="70">
        <f>SUMPRODUCT(N3586:Q3586,PAINEL_PESOS!$C$16:$C$19)</f>
        <v/>
      </c>
      <c r="F3586" s="70">
        <f>SUMPRODUCT(R3586:T3586,PAINEL_PESOS!$C$21:$C$23)</f>
        <v/>
      </c>
      <c r="G3586" s="70">
        <f>SUMPRODUCT(U3586:V3586,PAINEL_PESOS!$C$25:$C$26)</f>
        <v/>
      </c>
      <c r="H3586" s="70">
        <f>SUMPRODUCT(W3586:X3586,PAINEL_PESOS!$C$28:$C$29)</f>
        <v/>
      </c>
      <c r="I3586" s="70" t="n">
        <v>0.9969665479207438</v>
      </c>
      <c r="J3586" s="70" t="n">
        <v>0.5834941028382207</v>
      </c>
      <c r="K3586" s="71">
        <f>IF(NOT(AND(PAINEL_PESOS!$D$12="OK - 100%",PAINEL_PESOS!$F$20="OK - 100%",PAINEL_PESOS!$F$24="OK - 100%",PAINEL_PESOS!$F$27="OK - 100%",PAINEL_PESOS!$F$30="OK - 100%")),"", (E3586*PAINEL_PESOS!$B$7+F3586*PAINEL_PESOS!$B$8+G3586*PAINEL_PESOS!$B$9+H3586*PAINEL_PESOS!$B$10)*I3586)</f>
        <v/>
      </c>
      <c r="L3586" s="71">
        <f>IF(K3586="","",K3586-J3586)</f>
        <v/>
      </c>
      <c r="M3586" s="71">
        <f>IF(L3586="","",ABS(L3586))</f>
        <v/>
      </c>
      <c r="N3586" t="n">
        <v>1</v>
      </c>
      <c r="O3586" t="n">
        <v>1</v>
      </c>
      <c r="P3586" t="n">
        <v>0.8710665258711721</v>
      </c>
      <c r="Q3586" t="n">
        <v>0.9978310986267735</v>
      </c>
      <c r="R3586" t="n">
        <v>0.1491138211233106</v>
      </c>
      <c r="S3586" t="n">
        <v>0.9999687418808567</v>
      </c>
      <c r="T3586" t="n">
        <v>0.986098583566913</v>
      </c>
      <c r="U3586" t="n">
        <v>0.0591961635585176</v>
      </c>
      <c r="V3586" t="n">
        <v>0.3527380540149389</v>
      </c>
      <c r="W3586" t="n">
        <v>0</v>
      </c>
      <c r="X3586" t="n">
        <v>0.912318790775087</v>
      </c>
    </row>
    <row r="3587">
      <c r="A3587" t="inlineStr">
        <is>
          <t>3528304</t>
        </is>
      </c>
      <c r="B3587" t="inlineStr">
        <is>
          <t>Magda</t>
        </is>
      </c>
      <c r="C3587" t="inlineStr">
        <is>
          <t>SP</t>
        </is>
      </c>
      <c r="D3587" t="inlineStr">
        <is>
          <t>REGIÃO SUDESTE</t>
        </is>
      </c>
      <c r="E3587" s="70">
        <f>SUMPRODUCT(N3587:Q3587,PAINEL_PESOS!$C$16:$C$19)</f>
        <v/>
      </c>
      <c r="F3587" s="70">
        <f>SUMPRODUCT(R3587:T3587,PAINEL_PESOS!$C$21:$C$23)</f>
        <v/>
      </c>
      <c r="G3587" s="70">
        <f>SUMPRODUCT(U3587:V3587,PAINEL_PESOS!$C$25:$C$26)</f>
        <v/>
      </c>
      <c r="H3587" s="70">
        <f>SUMPRODUCT(W3587:X3587,PAINEL_PESOS!$C$28:$C$29)</f>
        <v/>
      </c>
      <c r="I3587" s="70" t="n">
        <v>0.9933888867127358</v>
      </c>
      <c r="J3587" s="70" t="n">
        <v>0.6262110613432328</v>
      </c>
      <c r="K3587" s="71">
        <f>IF(NOT(AND(PAINEL_PESOS!$D$12="OK - 100%",PAINEL_PESOS!$F$20="OK - 100%",PAINEL_PESOS!$F$24="OK - 100%",PAINEL_PESOS!$F$27="OK - 100%",PAINEL_PESOS!$F$30="OK - 100%")),"", (E3587*PAINEL_PESOS!$B$7+F3587*PAINEL_PESOS!$B$8+G3587*PAINEL_PESOS!$B$9+H3587*PAINEL_PESOS!$B$10)*I3587)</f>
        <v/>
      </c>
      <c r="L3587" s="71">
        <f>IF(K3587="","",K3587-J3587)</f>
        <v/>
      </c>
      <c r="M3587" s="71">
        <f>IF(L3587="","",ABS(L3587))</f>
        <v/>
      </c>
      <c r="N3587" t="n">
        <v>1</v>
      </c>
      <c r="O3587" t="n">
        <v>1</v>
      </c>
      <c r="P3587" t="n">
        <v>0.8600844772967265</v>
      </c>
      <c r="Q3587" t="n">
        <v>0.99769132948005</v>
      </c>
      <c r="R3587" t="n">
        <v>0.1783468476297338</v>
      </c>
      <c r="S3587" t="n">
        <v>0.9995485764900771</v>
      </c>
      <c r="T3587" t="n">
        <v>0.9680428584048011</v>
      </c>
      <c r="U3587" t="n">
        <v>0.08204321972152689</v>
      </c>
      <c r="V3587" t="n">
        <v>0.5494031905784486</v>
      </c>
      <c r="W3587" t="n">
        <v>0.1797762486236123</v>
      </c>
      <c r="X3587" t="n">
        <v>0.8722924396314092</v>
      </c>
    </row>
    <row r="3588">
      <c r="A3588" t="inlineStr">
        <is>
          <t>3528403</t>
        </is>
      </c>
      <c r="B3588" t="inlineStr">
        <is>
          <t>Mairinque</t>
        </is>
      </c>
      <c r="C3588" t="inlineStr">
        <is>
          <t>SP</t>
        </is>
      </c>
      <c r="D3588" t="inlineStr">
        <is>
          <t>REGIÃO SUDESTE</t>
        </is>
      </c>
      <c r="E3588" s="70">
        <f>SUMPRODUCT(N3588:Q3588,PAINEL_PESOS!$C$16:$C$19)</f>
        <v/>
      </c>
      <c r="F3588" s="70">
        <f>SUMPRODUCT(R3588:T3588,PAINEL_PESOS!$C$21:$C$23)</f>
        <v/>
      </c>
      <c r="G3588" s="70">
        <f>SUMPRODUCT(U3588:V3588,PAINEL_PESOS!$C$25:$C$26)</f>
        <v/>
      </c>
      <c r="H3588" s="70">
        <f>SUMPRODUCT(W3588:X3588,PAINEL_PESOS!$C$28:$C$29)</f>
        <v/>
      </c>
      <c r="I3588" s="70" t="n">
        <v>0.9888591880695822</v>
      </c>
      <c r="J3588" s="70" t="n">
        <v>0.6492824550995989</v>
      </c>
      <c r="K3588" s="71">
        <f>IF(NOT(AND(PAINEL_PESOS!$D$12="OK - 100%",PAINEL_PESOS!$F$20="OK - 100%",PAINEL_PESOS!$F$24="OK - 100%",PAINEL_PESOS!$F$27="OK - 100%",PAINEL_PESOS!$F$30="OK - 100%")),"", (E3588*PAINEL_PESOS!$B$7+F3588*PAINEL_PESOS!$B$8+G3588*PAINEL_PESOS!$B$9+H3588*PAINEL_PESOS!$B$10)*I3588)</f>
        <v/>
      </c>
      <c r="L3588" s="71">
        <f>IF(K3588="","",K3588-J3588)</f>
        <v/>
      </c>
      <c r="M3588" s="71">
        <f>IF(L3588="","",ABS(L3588))</f>
        <v/>
      </c>
      <c r="N3588" t="n">
        <v>1</v>
      </c>
      <c r="O3588" t="n">
        <v>1</v>
      </c>
      <c r="P3588" t="n">
        <v>0.6821541710665259</v>
      </c>
      <c r="Q3588" t="n">
        <v>0.9560014668721246</v>
      </c>
      <c r="R3588" t="n">
        <v>0.4460393692898108</v>
      </c>
      <c r="S3588" t="n">
        <v>0.9564531403478005</v>
      </c>
      <c r="T3588" t="n">
        <v>0.9932977453871422</v>
      </c>
      <c r="U3588" t="n">
        <v>0.2223195379833045</v>
      </c>
      <c r="V3588" t="n">
        <v>0.5210524111342831</v>
      </c>
      <c r="W3588" t="n">
        <v>0.3023717158208192</v>
      </c>
      <c r="X3588" t="n">
        <v>0.7907648862215384</v>
      </c>
    </row>
    <row r="3589">
      <c r="A3589" t="inlineStr">
        <is>
          <t>3528502</t>
        </is>
      </c>
      <c r="B3589" t="inlineStr">
        <is>
          <t>Mairiporã</t>
        </is>
      </c>
      <c r="C3589" t="inlineStr">
        <is>
          <t>SP</t>
        </is>
      </c>
      <c r="D3589" t="inlineStr">
        <is>
          <t>REGIÃO SUDESTE</t>
        </is>
      </c>
      <c r="E3589" s="70">
        <f>SUMPRODUCT(N3589:Q3589,PAINEL_PESOS!$C$16:$C$19)</f>
        <v/>
      </c>
      <c r="F3589" s="70">
        <f>SUMPRODUCT(R3589:T3589,PAINEL_PESOS!$C$21:$C$23)</f>
        <v/>
      </c>
      <c r="G3589" s="70">
        <f>SUMPRODUCT(U3589:V3589,PAINEL_PESOS!$C$25:$C$26)</f>
        <v/>
      </c>
      <c r="H3589" s="70">
        <f>SUMPRODUCT(W3589:X3589,PAINEL_PESOS!$C$28:$C$29)</f>
        <v/>
      </c>
      <c r="I3589" s="70" t="n">
        <v>0.9860338004093092</v>
      </c>
      <c r="J3589" s="70" t="n">
        <v>0.5667328876184298</v>
      </c>
      <c r="K3589" s="71">
        <f>IF(NOT(AND(PAINEL_PESOS!$D$12="OK - 100%",PAINEL_PESOS!$F$20="OK - 100%",PAINEL_PESOS!$F$24="OK - 100%",PAINEL_PESOS!$F$27="OK - 100%",PAINEL_PESOS!$F$30="OK - 100%")),"", (E3589*PAINEL_PESOS!$B$7+F3589*PAINEL_PESOS!$B$8+G3589*PAINEL_PESOS!$B$9+H3589*PAINEL_PESOS!$B$10)*I3589)</f>
        <v/>
      </c>
      <c r="L3589" s="71">
        <f>IF(K3589="","",K3589-J3589)</f>
        <v/>
      </c>
      <c r="M3589" s="71">
        <f>IF(L3589="","",ABS(L3589))</f>
        <v/>
      </c>
      <c r="N3589" t="n">
        <v>0.2</v>
      </c>
      <c r="O3589" t="n">
        <v>0.992</v>
      </c>
      <c r="P3589" t="n">
        <v>0.6156282998944034</v>
      </c>
      <c r="Q3589" t="n">
        <v>0.9136018591224999</v>
      </c>
      <c r="R3589" t="n">
        <v>0.4408807015407537</v>
      </c>
      <c r="S3589" t="n">
        <v>0.9847404981060023</v>
      </c>
      <c r="T3589" t="n">
        <v>0.9997709377227415</v>
      </c>
      <c r="U3589" t="n">
        <v>0.2874728364090596</v>
      </c>
      <c r="V3589" t="n">
        <v>0.1831601260724458</v>
      </c>
      <c r="W3589" t="n">
        <v>0.3033131722204294</v>
      </c>
      <c r="X3589" t="n">
        <v>0.8465915095586729</v>
      </c>
    </row>
    <row r="3590">
      <c r="A3590" t="inlineStr">
        <is>
          <t>3528601</t>
        </is>
      </c>
      <c r="B3590" t="inlineStr">
        <is>
          <t>Manduri</t>
        </is>
      </c>
      <c r="C3590" t="inlineStr">
        <is>
          <t>SP</t>
        </is>
      </c>
      <c r="D3590" t="inlineStr">
        <is>
          <t>REGIÃO SUDESTE</t>
        </is>
      </c>
      <c r="E3590" s="70">
        <f>SUMPRODUCT(N3590:Q3590,PAINEL_PESOS!$C$16:$C$19)</f>
        <v/>
      </c>
      <c r="F3590" s="70">
        <f>SUMPRODUCT(R3590:T3590,PAINEL_PESOS!$C$21:$C$23)</f>
        <v/>
      </c>
      <c r="G3590" s="70">
        <f>SUMPRODUCT(U3590:V3590,PAINEL_PESOS!$C$25:$C$26)</f>
        <v/>
      </c>
      <c r="H3590" s="70">
        <f>SUMPRODUCT(W3590:X3590,PAINEL_PESOS!$C$28:$C$29)</f>
        <v/>
      </c>
      <c r="I3590" s="70" t="n">
        <v>0.9969439254026081</v>
      </c>
      <c r="J3590" s="70" t="n">
        <v>0.6927981608365736</v>
      </c>
      <c r="K3590" s="71">
        <f>IF(NOT(AND(PAINEL_PESOS!$D$12="OK - 100%",PAINEL_PESOS!$F$20="OK - 100%",PAINEL_PESOS!$F$24="OK - 100%",PAINEL_PESOS!$F$27="OK - 100%",PAINEL_PESOS!$F$30="OK - 100%")),"", (E3590*PAINEL_PESOS!$B$7+F3590*PAINEL_PESOS!$B$8+G3590*PAINEL_PESOS!$B$9+H3590*PAINEL_PESOS!$B$10)*I3590)</f>
        <v/>
      </c>
      <c r="L3590" s="71">
        <f>IF(K3590="","",K3590-J3590)</f>
        <v/>
      </c>
      <c r="M3590" s="71">
        <f>IF(L3590="","",ABS(L3590))</f>
        <v/>
      </c>
      <c r="N3590" t="n">
        <v>1</v>
      </c>
      <c r="O3590" t="n">
        <v>0.9622000000000001</v>
      </c>
      <c r="P3590" t="n">
        <v>0.7971488912354805</v>
      </c>
      <c r="Q3590" t="n">
        <v>0.9950628067194219</v>
      </c>
      <c r="R3590" t="n">
        <v>0.2496713274417563</v>
      </c>
      <c r="S3590" t="n">
        <v>0.995470612674031</v>
      </c>
      <c r="T3590" t="n">
        <v>0.9899436683478375</v>
      </c>
      <c r="U3590" t="n">
        <v>0.2203734634027636</v>
      </c>
      <c r="V3590" t="n">
        <v>0.7334918446677604</v>
      </c>
      <c r="W3590" t="n">
        <v>0.404066045679309</v>
      </c>
      <c r="X3590" t="n">
        <v>0.8341808768352285</v>
      </c>
    </row>
    <row r="3591">
      <c r="A3591" t="inlineStr">
        <is>
          <t>3528700</t>
        </is>
      </c>
      <c r="B3591" t="inlineStr">
        <is>
          <t>Marabá Paulista</t>
        </is>
      </c>
      <c r="C3591" t="inlineStr">
        <is>
          <t>SP</t>
        </is>
      </c>
      <c r="D3591" t="inlineStr">
        <is>
          <t>REGIÃO SUDESTE</t>
        </is>
      </c>
      <c r="E3591" s="70">
        <f>SUMPRODUCT(N3591:Q3591,PAINEL_PESOS!$C$16:$C$19)</f>
        <v/>
      </c>
      <c r="F3591" s="70">
        <f>SUMPRODUCT(R3591:T3591,PAINEL_PESOS!$C$21:$C$23)</f>
        <v/>
      </c>
      <c r="G3591" s="70">
        <f>SUMPRODUCT(U3591:V3591,PAINEL_PESOS!$C$25:$C$26)</f>
        <v/>
      </c>
      <c r="H3591" s="70">
        <f>SUMPRODUCT(W3591:X3591,PAINEL_PESOS!$C$28:$C$29)</f>
        <v/>
      </c>
      <c r="I3591" s="70" t="n">
        <v>0.9986389498628495</v>
      </c>
      <c r="J3591" s="70" t="n">
        <v>0.6222397925009716</v>
      </c>
      <c r="K3591" s="71">
        <f>IF(NOT(AND(PAINEL_PESOS!$D$12="OK - 100%",PAINEL_PESOS!$F$20="OK - 100%",PAINEL_PESOS!$F$24="OK - 100%",PAINEL_PESOS!$F$27="OK - 100%",PAINEL_PESOS!$F$30="OK - 100%")),"", (E3591*PAINEL_PESOS!$B$7+F3591*PAINEL_PESOS!$B$8+G3591*PAINEL_PESOS!$B$9+H3591*PAINEL_PESOS!$B$10)*I3591)</f>
        <v/>
      </c>
      <c r="L3591" s="71">
        <f>IF(K3591="","",K3591-J3591)</f>
        <v/>
      </c>
      <c r="M3591" s="71">
        <f>IF(L3591="","",ABS(L3591))</f>
        <v/>
      </c>
      <c r="N3591" t="n">
        <v>0.4</v>
      </c>
      <c r="O3591" t="n">
        <v>1</v>
      </c>
      <c r="P3591" t="n">
        <v>0.8247096092925026</v>
      </c>
      <c r="Q3591" t="n">
        <v>0.9988694930456198</v>
      </c>
      <c r="R3591" t="n">
        <v>0.19496892787365</v>
      </c>
      <c r="S3591" t="n">
        <v>0.9999569391486922</v>
      </c>
      <c r="T3591" t="n">
        <v>0.9939037094497716</v>
      </c>
      <c r="U3591" t="n">
        <v>0.0784778918910133</v>
      </c>
      <c r="V3591" t="n">
        <v>0.445605377367547</v>
      </c>
      <c r="W3591" t="n">
        <v>0.5451156503782649</v>
      </c>
      <c r="X3591" t="n">
        <v>0.8444945819431138</v>
      </c>
    </row>
    <row r="3592">
      <c r="A3592" t="inlineStr">
        <is>
          <t>3528809</t>
        </is>
      </c>
      <c r="B3592" t="inlineStr">
        <is>
          <t>Maracaí</t>
        </is>
      </c>
      <c r="C3592" t="inlineStr">
        <is>
          <t>SP</t>
        </is>
      </c>
      <c r="D3592" t="inlineStr">
        <is>
          <t>REGIÃO SUDESTE</t>
        </is>
      </c>
      <c r="E3592" s="70">
        <f>SUMPRODUCT(N3592:Q3592,PAINEL_PESOS!$C$16:$C$19)</f>
        <v/>
      </c>
      <c r="F3592" s="70">
        <f>SUMPRODUCT(R3592:T3592,PAINEL_PESOS!$C$21:$C$23)</f>
        <v/>
      </c>
      <c r="G3592" s="70">
        <f>SUMPRODUCT(U3592:V3592,PAINEL_PESOS!$C$25:$C$26)</f>
        <v/>
      </c>
      <c r="H3592" s="70">
        <f>SUMPRODUCT(W3592:X3592,PAINEL_PESOS!$C$28:$C$29)</f>
        <v/>
      </c>
      <c r="I3592" s="70" t="n">
        <v>0.9879732123771133</v>
      </c>
      <c r="J3592" s="70" t="n">
        <v>0.6829039386881421</v>
      </c>
      <c r="K3592" s="71">
        <f>IF(NOT(AND(PAINEL_PESOS!$D$12="OK - 100%",PAINEL_PESOS!$F$20="OK - 100%",PAINEL_PESOS!$F$24="OK - 100%",PAINEL_PESOS!$F$27="OK - 100%",PAINEL_PESOS!$F$30="OK - 100%")),"", (E3592*PAINEL_PESOS!$B$7+F3592*PAINEL_PESOS!$B$8+G3592*PAINEL_PESOS!$B$9+H3592*PAINEL_PESOS!$B$10)*I3592)</f>
        <v/>
      </c>
      <c r="L3592" s="71">
        <f>IF(K3592="","",K3592-J3592)</f>
        <v/>
      </c>
      <c r="M3592" s="71">
        <f>IF(L3592="","",ABS(L3592))</f>
        <v/>
      </c>
      <c r="N3592" t="n">
        <v>1</v>
      </c>
      <c r="O3592" t="n">
        <v>1</v>
      </c>
      <c r="P3592" t="n">
        <v>0.7014783526927139</v>
      </c>
      <c r="Q3592" t="n">
        <v>0.9915627119747299</v>
      </c>
      <c r="R3592" t="n">
        <v>0.3489632698180734</v>
      </c>
      <c r="S3592" t="n">
        <v>0.9649052148788784</v>
      </c>
      <c r="T3592" t="n">
        <v>0.9584552007331418</v>
      </c>
      <c r="U3592" t="n">
        <v>0.0719852578431569</v>
      </c>
      <c r="V3592" t="n">
        <v>0.6660710734199579</v>
      </c>
      <c r="W3592" t="n">
        <v>0.5514858117741869</v>
      </c>
      <c r="X3592" t="n">
        <v>0.8787913433845999</v>
      </c>
    </row>
    <row r="3593">
      <c r="A3593" t="inlineStr">
        <is>
          <t>3528858</t>
        </is>
      </c>
      <c r="B3593" t="inlineStr">
        <is>
          <t>Marapoama</t>
        </is>
      </c>
      <c r="C3593" t="inlineStr">
        <is>
          <t>SP</t>
        </is>
      </c>
      <c r="D3593" t="inlineStr">
        <is>
          <t>REGIÃO SUDESTE</t>
        </is>
      </c>
      <c r="E3593" s="70">
        <f>SUMPRODUCT(N3593:Q3593,PAINEL_PESOS!$C$16:$C$19)</f>
        <v/>
      </c>
      <c r="F3593" s="70">
        <f>SUMPRODUCT(R3593:T3593,PAINEL_PESOS!$C$21:$C$23)</f>
        <v/>
      </c>
      <c r="G3593" s="70">
        <f>SUMPRODUCT(U3593:V3593,PAINEL_PESOS!$C$25:$C$26)</f>
        <v/>
      </c>
      <c r="H3593" s="70">
        <f>SUMPRODUCT(W3593:X3593,PAINEL_PESOS!$C$28:$C$29)</f>
        <v/>
      </c>
      <c r="I3593" s="70" t="n">
        <v>0.9603052136497564</v>
      </c>
      <c r="J3593" s="70" t="n">
        <v>0.5548637385049475</v>
      </c>
      <c r="K3593" s="71">
        <f>IF(NOT(AND(PAINEL_PESOS!$D$12="OK - 100%",PAINEL_PESOS!$F$20="OK - 100%",PAINEL_PESOS!$F$24="OK - 100%",PAINEL_PESOS!$F$27="OK - 100%",PAINEL_PESOS!$F$30="OK - 100%")),"", (E3593*PAINEL_PESOS!$B$7+F3593*PAINEL_PESOS!$B$8+G3593*PAINEL_PESOS!$B$9+H3593*PAINEL_PESOS!$B$10)*I3593)</f>
        <v/>
      </c>
      <c r="L3593" s="71">
        <f>IF(K3593="","",K3593-J3593)</f>
        <v/>
      </c>
      <c r="M3593" s="71">
        <f>IF(L3593="","",ABS(L3593))</f>
        <v/>
      </c>
      <c r="N3593" t="n">
        <v>0.8</v>
      </c>
      <c r="O3593" t="n">
        <v>1</v>
      </c>
      <c r="P3593" t="n">
        <v>0.5776135163674763</v>
      </c>
      <c r="Q3593" t="n">
        <v>0.9960879600367383</v>
      </c>
      <c r="R3593" t="n">
        <v>0.1753041605204364</v>
      </c>
      <c r="S3593" t="n">
        <v>0.7465711063579457</v>
      </c>
      <c r="T3593" t="n">
        <v>0.8910777358158963</v>
      </c>
      <c r="U3593" t="n">
        <v>0.06958918479753951</v>
      </c>
      <c r="V3593" t="n">
        <v>0.5295752507485618</v>
      </c>
      <c r="W3593" t="n">
        <v>0.305049527853146</v>
      </c>
      <c r="X3593" t="n">
        <v>0.8226948487128547</v>
      </c>
    </row>
    <row r="3594">
      <c r="A3594" t="inlineStr">
        <is>
          <t>3528908</t>
        </is>
      </c>
      <c r="B3594" t="inlineStr">
        <is>
          <t>Mariápolis</t>
        </is>
      </c>
      <c r="C3594" t="inlineStr">
        <is>
          <t>SP</t>
        </is>
      </c>
      <c r="D3594" t="inlineStr">
        <is>
          <t>REGIÃO SUDESTE</t>
        </is>
      </c>
      <c r="E3594" s="70">
        <f>SUMPRODUCT(N3594:Q3594,PAINEL_PESOS!$C$16:$C$19)</f>
        <v/>
      </c>
      <c r="F3594" s="70">
        <f>SUMPRODUCT(R3594:T3594,PAINEL_PESOS!$C$21:$C$23)</f>
        <v/>
      </c>
      <c r="G3594" s="70">
        <f>SUMPRODUCT(U3594:V3594,PAINEL_PESOS!$C$25:$C$26)</f>
        <v/>
      </c>
      <c r="H3594" s="70">
        <f>SUMPRODUCT(W3594:X3594,PAINEL_PESOS!$C$28:$C$29)</f>
        <v/>
      </c>
      <c r="I3594" s="70" t="n">
        <v>0.9972760190003015</v>
      </c>
      <c r="J3594" s="70" t="n">
        <v>0.6724886023783972</v>
      </c>
      <c r="K3594" s="71">
        <f>IF(NOT(AND(PAINEL_PESOS!$D$12="OK - 100%",PAINEL_PESOS!$F$20="OK - 100%",PAINEL_PESOS!$F$24="OK - 100%",PAINEL_PESOS!$F$27="OK - 100%",PAINEL_PESOS!$F$30="OK - 100%")),"", (E3594*PAINEL_PESOS!$B$7+F3594*PAINEL_PESOS!$B$8+G3594*PAINEL_PESOS!$B$9+H3594*PAINEL_PESOS!$B$10)*I3594)</f>
        <v/>
      </c>
      <c r="L3594" s="71">
        <f>IF(K3594="","",K3594-J3594)</f>
        <v/>
      </c>
      <c r="M3594" s="71">
        <f>IF(L3594="","",ABS(L3594))</f>
        <v/>
      </c>
      <c r="N3594" t="n">
        <v>1</v>
      </c>
      <c r="O3594" t="n">
        <v>0.9958</v>
      </c>
      <c r="P3594" t="n">
        <v>0.8503695881731784</v>
      </c>
      <c r="Q3594" t="n">
        <v>0.9952711697155405</v>
      </c>
      <c r="R3594" t="n">
        <v>0.1194779702205347</v>
      </c>
      <c r="S3594" t="n">
        <v>1</v>
      </c>
      <c r="T3594" t="n">
        <v>0.9895530897898454</v>
      </c>
      <c r="U3594" t="n">
        <v>0.0821864046338871</v>
      </c>
      <c r="V3594" t="n">
        <v>0.7101404683216672</v>
      </c>
      <c r="W3594" t="n">
        <v>0.4272762386188212</v>
      </c>
      <c r="X3594" t="n">
        <v>0.8482594195878704</v>
      </c>
    </row>
    <row r="3595">
      <c r="A3595" t="inlineStr">
        <is>
          <t>3529005</t>
        </is>
      </c>
      <c r="B3595" t="inlineStr">
        <is>
          <t>Marília</t>
        </is>
      </c>
      <c r="C3595" t="inlineStr">
        <is>
          <t>SP</t>
        </is>
      </c>
      <c r="D3595" t="inlineStr">
        <is>
          <t>REGIÃO SUDESTE</t>
        </is>
      </c>
      <c r="E3595" s="70">
        <f>SUMPRODUCT(N3595:Q3595,PAINEL_PESOS!$C$16:$C$19)</f>
        <v/>
      </c>
      <c r="F3595" s="70">
        <f>SUMPRODUCT(R3595:T3595,PAINEL_PESOS!$C$21:$C$23)</f>
        <v/>
      </c>
      <c r="G3595" s="70">
        <f>SUMPRODUCT(U3595:V3595,PAINEL_PESOS!$C$25:$C$26)</f>
        <v/>
      </c>
      <c r="H3595" s="70">
        <f>SUMPRODUCT(W3595:X3595,PAINEL_PESOS!$C$28:$C$29)</f>
        <v/>
      </c>
      <c r="I3595" s="70" t="n">
        <v>0.9870431373526595</v>
      </c>
      <c r="J3595" s="70" t="n">
        <v>0.6289305380519858</v>
      </c>
      <c r="K3595" s="71">
        <f>IF(NOT(AND(PAINEL_PESOS!$D$12="OK - 100%",PAINEL_PESOS!$F$20="OK - 100%",PAINEL_PESOS!$F$24="OK - 100%",PAINEL_PESOS!$F$27="OK - 100%",PAINEL_PESOS!$F$30="OK - 100%")),"", (E3595*PAINEL_PESOS!$B$7+F3595*PAINEL_PESOS!$B$8+G3595*PAINEL_PESOS!$B$9+H3595*PAINEL_PESOS!$B$10)*I3595)</f>
        <v/>
      </c>
      <c r="L3595" s="71">
        <f>IF(K3595="","",K3595-J3595)</f>
        <v/>
      </c>
      <c r="M3595" s="71">
        <f>IF(L3595="","",ABS(L3595))</f>
        <v/>
      </c>
      <c r="N3595" t="n">
        <v>1</v>
      </c>
      <c r="O3595" t="n">
        <v>0.9997</v>
      </c>
      <c r="P3595" t="n">
        <v>0.4978880675818374</v>
      </c>
      <c r="Q3595" t="n">
        <v>0.9425571456851572</v>
      </c>
      <c r="R3595" t="n">
        <v>0.5825245223643398</v>
      </c>
      <c r="S3595" t="n">
        <v>0.9819125351418618</v>
      </c>
      <c r="T3595" t="n">
        <v>0.9825061942914602</v>
      </c>
      <c r="U3595" t="n">
        <v>0.07881432558559209</v>
      </c>
      <c r="V3595" t="n">
        <v>0.3285948849006843</v>
      </c>
      <c r="W3595" t="n">
        <v>0.4222477171552315</v>
      </c>
      <c r="X3595" t="n">
        <v>0.8498001034467062</v>
      </c>
    </row>
    <row r="3596">
      <c r="A3596" t="inlineStr">
        <is>
          <t>3529104</t>
        </is>
      </c>
      <c r="B3596" t="inlineStr">
        <is>
          <t>Marinópolis</t>
        </is>
      </c>
      <c r="C3596" t="inlineStr">
        <is>
          <t>SP</t>
        </is>
      </c>
      <c r="D3596" t="inlineStr">
        <is>
          <t>REGIÃO SUDESTE</t>
        </is>
      </c>
      <c r="E3596" s="70">
        <f>SUMPRODUCT(N3596:Q3596,PAINEL_PESOS!$C$16:$C$19)</f>
        <v/>
      </c>
      <c r="F3596" s="70">
        <f>SUMPRODUCT(R3596:T3596,PAINEL_PESOS!$C$21:$C$23)</f>
        <v/>
      </c>
      <c r="G3596" s="70">
        <f>SUMPRODUCT(U3596:V3596,PAINEL_PESOS!$C$25:$C$26)</f>
        <v/>
      </c>
      <c r="H3596" s="70">
        <f>SUMPRODUCT(W3596:X3596,PAINEL_PESOS!$C$28:$C$29)</f>
        <v/>
      </c>
      <c r="I3596" s="70" t="n">
        <v>0.9916368464226606</v>
      </c>
      <c r="J3596" s="70" t="n">
        <v>0.6233005714539731</v>
      </c>
      <c r="K3596" s="71">
        <f>IF(NOT(AND(PAINEL_PESOS!$D$12="OK - 100%",PAINEL_PESOS!$F$20="OK - 100%",PAINEL_PESOS!$F$24="OK - 100%",PAINEL_PESOS!$F$27="OK - 100%",PAINEL_PESOS!$F$30="OK - 100%")),"", (E3596*PAINEL_PESOS!$B$7+F3596*PAINEL_PESOS!$B$8+G3596*PAINEL_PESOS!$B$9+H3596*PAINEL_PESOS!$B$10)*I3596)</f>
        <v/>
      </c>
      <c r="L3596" s="71">
        <f>IF(K3596="","",K3596-J3596)</f>
        <v/>
      </c>
      <c r="M3596" s="71">
        <f>IF(L3596="","",ABS(L3596))</f>
        <v/>
      </c>
      <c r="N3596" t="n">
        <v>1</v>
      </c>
      <c r="O3596" t="n">
        <v>1</v>
      </c>
      <c r="P3596" t="n">
        <v>0.8626187961985217</v>
      </c>
      <c r="Q3596" t="n">
        <v>0.9958004428157831</v>
      </c>
      <c r="R3596" t="n">
        <v>0.075272848711591</v>
      </c>
      <c r="S3596" t="n">
        <v>1</v>
      </c>
      <c r="T3596" t="n">
        <v>0.9601954388452428</v>
      </c>
      <c r="U3596" t="n">
        <v>0.0865589227174937</v>
      </c>
      <c r="V3596" t="n">
        <v>0.631998896458984</v>
      </c>
      <c r="W3596" t="n">
        <v>0.1328985172348986</v>
      </c>
      <c r="X3596" t="n">
        <v>0.8908135267050261</v>
      </c>
    </row>
    <row r="3597">
      <c r="A3597" t="inlineStr">
        <is>
          <t>3529203</t>
        </is>
      </c>
      <c r="B3597" t="inlineStr">
        <is>
          <t>Martinópolis</t>
        </is>
      </c>
      <c r="C3597" t="inlineStr">
        <is>
          <t>SP</t>
        </is>
      </c>
      <c r="D3597" t="inlineStr">
        <is>
          <t>REGIÃO SUDESTE</t>
        </is>
      </c>
      <c r="E3597" s="70">
        <f>SUMPRODUCT(N3597:Q3597,PAINEL_PESOS!$C$16:$C$19)</f>
        <v/>
      </c>
      <c r="F3597" s="70">
        <f>SUMPRODUCT(R3597:T3597,PAINEL_PESOS!$C$21:$C$23)</f>
        <v/>
      </c>
      <c r="G3597" s="70">
        <f>SUMPRODUCT(U3597:V3597,PAINEL_PESOS!$C$25:$C$26)</f>
        <v/>
      </c>
      <c r="H3597" s="70">
        <f>SUMPRODUCT(W3597:X3597,PAINEL_PESOS!$C$28:$C$29)</f>
        <v/>
      </c>
      <c r="I3597" s="70" t="n">
        <v>0.9908766826439359</v>
      </c>
      <c r="J3597" s="70" t="n">
        <v>0.6614746277164095</v>
      </c>
      <c r="K3597" s="71">
        <f>IF(NOT(AND(PAINEL_PESOS!$D$12="OK - 100%",PAINEL_PESOS!$F$20="OK - 100%",PAINEL_PESOS!$F$24="OK - 100%",PAINEL_PESOS!$F$27="OK - 100%",PAINEL_PESOS!$F$30="OK - 100%")),"", (E3597*PAINEL_PESOS!$B$7+F3597*PAINEL_PESOS!$B$8+G3597*PAINEL_PESOS!$B$9+H3597*PAINEL_PESOS!$B$10)*I3597)</f>
        <v/>
      </c>
      <c r="L3597" s="71">
        <f>IF(K3597="","",K3597-J3597)</f>
        <v/>
      </c>
      <c r="M3597" s="71">
        <f>IF(L3597="","",ABS(L3597))</f>
        <v/>
      </c>
      <c r="N3597" t="n">
        <v>1</v>
      </c>
      <c r="O3597" t="n">
        <v>1</v>
      </c>
      <c r="P3597" t="n">
        <v>0.6971488912354804</v>
      </c>
      <c r="Q3597" t="n">
        <v>0.9932243860934111</v>
      </c>
      <c r="R3597" t="n">
        <v>0.3404358170435285</v>
      </c>
      <c r="S3597" t="n">
        <v>0.9955184919114775</v>
      </c>
      <c r="T3597" t="n">
        <v>0.9599103007536267</v>
      </c>
      <c r="U3597" t="n">
        <v>0.0859438965114819</v>
      </c>
      <c r="V3597" t="n">
        <v>0.5154045350387877</v>
      </c>
      <c r="W3597" t="n">
        <v>0.5092155028936827</v>
      </c>
      <c r="X3597" t="n">
        <v>0.8541933035398632</v>
      </c>
    </row>
    <row r="3598">
      <c r="A3598" t="inlineStr">
        <is>
          <t>3529302</t>
        </is>
      </c>
      <c r="B3598" t="inlineStr">
        <is>
          <t>Matão</t>
        </is>
      </c>
      <c r="C3598" t="inlineStr">
        <is>
          <t>SP</t>
        </is>
      </c>
      <c r="D3598" t="inlineStr">
        <is>
          <t>REGIÃO SUDESTE</t>
        </is>
      </c>
      <c r="E3598" s="70">
        <f>SUMPRODUCT(N3598:Q3598,PAINEL_PESOS!$C$16:$C$19)</f>
        <v/>
      </c>
      <c r="F3598" s="70">
        <f>SUMPRODUCT(R3598:T3598,PAINEL_PESOS!$C$21:$C$23)</f>
        <v/>
      </c>
      <c r="G3598" s="70">
        <f>SUMPRODUCT(U3598:V3598,PAINEL_PESOS!$C$25:$C$26)</f>
        <v/>
      </c>
      <c r="H3598" s="70">
        <f>SUMPRODUCT(W3598:X3598,PAINEL_PESOS!$C$28:$C$29)</f>
        <v/>
      </c>
      <c r="I3598" s="70" t="n">
        <v>0.9696137687546177</v>
      </c>
      <c r="J3598" s="70" t="n">
        <v>0.6325555405634911</v>
      </c>
      <c r="K3598" s="71">
        <f>IF(NOT(AND(PAINEL_PESOS!$D$12="OK - 100%",PAINEL_PESOS!$F$20="OK - 100%",PAINEL_PESOS!$F$24="OK - 100%",PAINEL_PESOS!$F$27="OK - 100%",PAINEL_PESOS!$F$30="OK - 100%")),"", (E3598*PAINEL_PESOS!$B$7+F3598*PAINEL_PESOS!$B$8+G3598*PAINEL_PESOS!$B$9+H3598*PAINEL_PESOS!$B$10)*I3598)</f>
        <v/>
      </c>
      <c r="L3598" s="71">
        <f>IF(K3598="","",K3598-J3598)</f>
        <v/>
      </c>
      <c r="M3598" s="71">
        <f>IF(L3598="","",ABS(L3598))</f>
        <v/>
      </c>
      <c r="N3598" t="n">
        <v>1</v>
      </c>
      <c r="O3598" t="n">
        <v>1</v>
      </c>
      <c r="P3598" t="n">
        <v>0.674973600844773</v>
      </c>
      <c r="Q3598" t="n">
        <v>0.95495095095166</v>
      </c>
      <c r="R3598" t="n">
        <v>0.5363226368927612</v>
      </c>
      <c r="S3598" t="n">
        <v>0.9647467833526304</v>
      </c>
      <c r="T3598" t="n">
        <v>0.88371720730257</v>
      </c>
      <c r="U3598" t="n">
        <v>0.1017782841013714</v>
      </c>
      <c r="V3598" t="n">
        <v>0.6239230357932291</v>
      </c>
      <c r="W3598" t="n">
        <v>0.2480357870193168</v>
      </c>
      <c r="X3598" t="n">
        <v>0.8404738730703332</v>
      </c>
    </row>
    <row r="3599">
      <c r="A3599" t="inlineStr">
        <is>
          <t>3529401</t>
        </is>
      </c>
      <c r="B3599" t="inlineStr">
        <is>
          <t>Mauá</t>
        </is>
      </c>
      <c r="C3599" t="inlineStr">
        <is>
          <t>SP</t>
        </is>
      </c>
      <c r="D3599" t="inlineStr">
        <is>
          <t>REGIÃO SUDESTE</t>
        </is>
      </c>
      <c r="E3599" s="70">
        <f>SUMPRODUCT(N3599:Q3599,PAINEL_PESOS!$C$16:$C$19)</f>
        <v/>
      </c>
      <c r="F3599" s="70">
        <f>SUMPRODUCT(R3599:T3599,PAINEL_PESOS!$C$21:$C$23)</f>
        <v/>
      </c>
      <c r="G3599" s="70">
        <f>SUMPRODUCT(U3599:V3599,PAINEL_PESOS!$C$25:$C$26)</f>
        <v/>
      </c>
      <c r="H3599" s="70">
        <f>SUMPRODUCT(W3599:X3599,PAINEL_PESOS!$C$28:$C$29)</f>
        <v/>
      </c>
      <c r="I3599" s="70" t="n">
        <v>0.8608083747999359</v>
      </c>
      <c r="J3599" s="70" t="n">
        <v>0.4837466323184803</v>
      </c>
      <c r="K3599" s="71">
        <f>IF(NOT(AND(PAINEL_PESOS!$D$12="OK - 100%",PAINEL_PESOS!$F$20="OK - 100%",PAINEL_PESOS!$F$24="OK - 100%",PAINEL_PESOS!$F$27="OK - 100%",PAINEL_PESOS!$F$30="OK - 100%")),"", (E3599*PAINEL_PESOS!$B$7+F3599*PAINEL_PESOS!$B$8+G3599*PAINEL_PESOS!$B$9+H3599*PAINEL_PESOS!$B$10)*I3599)</f>
        <v/>
      </c>
      <c r="L3599" s="71">
        <f>IF(K3599="","",K3599-J3599)</f>
        <v/>
      </c>
      <c r="M3599" s="71">
        <f>IF(L3599="","",ABS(L3599))</f>
        <v/>
      </c>
      <c r="N3599" t="n">
        <v>1</v>
      </c>
      <c r="O3599" t="n">
        <v>1</v>
      </c>
      <c r="P3599" t="n">
        <v>0.4914466737064414</v>
      </c>
      <c r="Q3599" t="n">
        <v>0.1984708674904054</v>
      </c>
      <c r="R3599" t="n">
        <v>0.6475547398635499</v>
      </c>
      <c r="S3599" t="n">
        <v>0.4812113962078902</v>
      </c>
      <c r="T3599" t="n">
        <v>0.999937920433389</v>
      </c>
      <c r="U3599" t="n">
        <v>0.2875790514446825</v>
      </c>
      <c r="V3599" t="n">
        <v>0.2941089004858494</v>
      </c>
      <c r="W3599" t="n">
        <v>0.3033723413331844</v>
      </c>
      <c r="X3599" t="n">
        <v>0.8465877046962238</v>
      </c>
    </row>
    <row r="3600">
      <c r="A3600" t="inlineStr">
        <is>
          <t>3529500</t>
        </is>
      </c>
      <c r="B3600" t="inlineStr">
        <is>
          <t>Mendonça</t>
        </is>
      </c>
      <c r="C3600" t="inlineStr">
        <is>
          <t>SP</t>
        </is>
      </c>
      <c r="D3600" t="inlineStr">
        <is>
          <t>REGIÃO SUDESTE</t>
        </is>
      </c>
      <c r="E3600" s="70">
        <f>SUMPRODUCT(N3600:Q3600,PAINEL_PESOS!$C$16:$C$19)</f>
        <v/>
      </c>
      <c r="F3600" s="70">
        <f>SUMPRODUCT(R3600:T3600,PAINEL_PESOS!$C$21:$C$23)</f>
        <v/>
      </c>
      <c r="G3600" s="70">
        <f>SUMPRODUCT(U3600:V3600,PAINEL_PESOS!$C$25:$C$26)</f>
        <v/>
      </c>
      <c r="H3600" s="70">
        <f>SUMPRODUCT(W3600:X3600,PAINEL_PESOS!$C$28:$C$29)</f>
        <v/>
      </c>
      <c r="I3600" s="70" t="n">
        <v>0.9778180600879905</v>
      </c>
      <c r="J3600" s="70" t="n">
        <v>0.6063134595516239</v>
      </c>
      <c r="K3600" s="71">
        <f>IF(NOT(AND(PAINEL_PESOS!$D$12="OK - 100%",PAINEL_PESOS!$F$20="OK - 100%",PAINEL_PESOS!$F$24="OK - 100%",PAINEL_PESOS!$F$27="OK - 100%",PAINEL_PESOS!$F$30="OK - 100%")),"", (E3600*PAINEL_PESOS!$B$7+F3600*PAINEL_PESOS!$B$8+G3600*PAINEL_PESOS!$B$9+H3600*PAINEL_PESOS!$B$10)*I3600)</f>
        <v/>
      </c>
      <c r="L3600" s="71">
        <f>IF(K3600="","",K3600-J3600)</f>
        <v/>
      </c>
      <c r="M3600" s="71">
        <f>IF(L3600="","",ABS(L3600))</f>
        <v/>
      </c>
      <c r="N3600" t="n">
        <v>1</v>
      </c>
      <c r="O3600" t="n">
        <v>0.9917</v>
      </c>
      <c r="P3600" t="n">
        <v>0.483104540654699</v>
      </c>
      <c r="Q3600" t="n">
        <v>0.9893814707122827</v>
      </c>
      <c r="R3600" t="n">
        <v>0.2963609721000417</v>
      </c>
      <c r="S3600" t="n">
        <v>0.9395969680636838</v>
      </c>
      <c r="T3600" t="n">
        <v>0.9157862794997766</v>
      </c>
      <c r="U3600" t="n">
        <v>0.06958918479753951</v>
      </c>
      <c r="V3600" t="n">
        <v>0.5966194102432543</v>
      </c>
      <c r="W3600" t="n">
        <v>0.305049527853146</v>
      </c>
      <c r="X3600" t="n">
        <v>0.8226948487128547</v>
      </c>
    </row>
    <row r="3601">
      <c r="A3601" t="inlineStr">
        <is>
          <t>3529609</t>
        </is>
      </c>
      <c r="B3601" t="inlineStr">
        <is>
          <t>Meridiano</t>
        </is>
      </c>
      <c r="C3601" t="inlineStr">
        <is>
          <t>SP</t>
        </is>
      </c>
      <c r="D3601" t="inlineStr">
        <is>
          <t>REGIÃO SUDESTE</t>
        </is>
      </c>
      <c r="E3601" s="70">
        <f>SUMPRODUCT(N3601:Q3601,PAINEL_PESOS!$C$16:$C$19)</f>
        <v/>
      </c>
      <c r="F3601" s="70">
        <f>SUMPRODUCT(R3601:T3601,PAINEL_PESOS!$C$21:$C$23)</f>
        <v/>
      </c>
      <c r="G3601" s="70">
        <f>SUMPRODUCT(U3601:V3601,PAINEL_PESOS!$C$25:$C$26)</f>
        <v/>
      </c>
      <c r="H3601" s="70">
        <f>SUMPRODUCT(W3601:X3601,PAINEL_PESOS!$C$28:$C$29)</f>
        <v/>
      </c>
      <c r="I3601" s="70" t="n">
        <v>0.9802341729076983</v>
      </c>
      <c r="J3601" s="70" t="n">
        <v>0.5752560841573112</v>
      </c>
      <c r="K3601" s="71">
        <f>IF(NOT(AND(PAINEL_PESOS!$D$12="OK - 100%",PAINEL_PESOS!$F$20="OK - 100%",PAINEL_PESOS!$F$24="OK - 100%",PAINEL_PESOS!$F$27="OK - 100%",PAINEL_PESOS!$F$30="OK - 100%")),"", (E3601*PAINEL_PESOS!$B$7+F3601*PAINEL_PESOS!$B$8+G3601*PAINEL_PESOS!$B$9+H3601*PAINEL_PESOS!$B$10)*I3601)</f>
        <v/>
      </c>
      <c r="L3601" s="71">
        <f>IF(K3601="","",K3601-J3601)</f>
        <v/>
      </c>
      <c r="M3601" s="71">
        <f>IF(L3601="","",ABS(L3601))</f>
        <v/>
      </c>
      <c r="N3601" t="n">
        <v>1</v>
      </c>
      <c r="O3601" t="n">
        <v>1</v>
      </c>
      <c r="P3601" t="n">
        <v>0.8766631467793031</v>
      </c>
      <c r="Q3601" t="n">
        <v>0.9964186125302462</v>
      </c>
      <c r="R3601" t="n">
        <v>0.2676977502698001</v>
      </c>
      <c r="S3601" t="n">
        <v>0.7944881548497686</v>
      </c>
      <c r="T3601" t="n">
        <v>0.9896149390111767</v>
      </c>
      <c r="U3601" t="n">
        <v>0.07780659192928301</v>
      </c>
      <c r="V3601" t="n">
        <v>0.3248393764220912</v>
      </c>
      <c r="W3601" t="n">
        <v>0.0900358978989025</v>
      </c>
      <c r="X3601" t="n">
        <v>0.8977562159751409</v>
      </c>
    </row>
    <row r="3602">
      <c r="A3602" t="inlineStr">
        <is>
          <t>3529658</t>
        </is>
      </c>
      <c r="B3602" t="inlineStr">
        <is>
          <t>Mesópolis</t>
        </is>
      </c>
      <c r="C3602" t="inlineStr">
        <is>
          <t>SP</t>
        </is>
      </c>
      <c r="D3602" t="inlineStr">
        <is>
          <t>REGIÃO SUDESTE</t>
        </is>
      </c>
      <c r="E3602" s="70">
        <f>SUMPRODUCT(N3602:Q3602,PAINEL_PESOS!$C$16:$C$19)</f>
        <v/>
      </c>
      <c r="F3602" s="70">
        <f>SUMPRODUCT(R3602:T3602,PAINEL_PESOS!$C$21:$C$23)</f>
        <v/>
      </c>
      <c r="G3602" s="70">
        <f>SUMPRODUCT(U3602:V3602,PAINEL_PESOS!$C$25:$C$26)</f>
        <v/>
      </c>
      <c r="H3602" s="70">
        <f>SUMPRODUCT(W3602:X3602,PAINEL_PESOS!$C$28:$C$29)</f>
        <v/>
      </c>
      <c r="I3602" s="70" t="n">
        <v>0.9945390927242465</v>
      </c>
      <c r="J3602" s="70" t="n">
        <v>0.6075126717197621</v>
      </c>
      <c r="K3602" s="71">
        <f>IF(NOT(AND(PAINEL_PESOS!$D$12="OK - 100%",PAINEL_PESOS!$F$20="OK - 100%",PAINEL_PESOS!$F$24="OK - 100%",PAINEL_PESOS!$F$27="OK - 100%",PAINEL_PESOS!$F$30="OK - 100%")),"", (E3602*PAINEL_PESOS!$B$7+F3602*PAINEL_PESOS!$B$8+G3602*PAINEL_PESOS!$B$9+H3602*PAINEL_PESOS!$B$10)*I3602)</f>
        <v/>
      </c>
      <c r="L3602" s="71">
        <f>IF(K3602="","",K3602-J3602)</f>
        <v/>
      </c>
      <c r="M3602" s="71">
        <f>IF(L3602="","",ABS(L3602))</f>
        <v/>
      </c>
      <c r="N3602" t="n">
        <v>1</v>
      </c>
      <c r="O3602" t="n">
        <v>1</v>
      </c>
      <c r="P3602" t="n">
        <v>0.8423442449841605</v>
      </c>
      <c r="Q3602" t="n">
        <v>0.9979723755323944</v>
      </c>
      <c r="R3602" t="n">
        <v>0.1366188851720483</v>
      </c>
      <c r="S3602" t="n">
        <v>1</v>
      </c>
      <c r="T3602" t="n">
        <v>0.9735494675515726</v>
      </c>
      <c r="U3602" t="n">
        <v>0.0591961635585176</v>
      </c>
      <c r="V3602" t="n">
        <v>0.5883355016822017</v>
      </c>
      <c r="W3602" t="n">
        <v>8.025480326348862e-17</v>
      </c>
      <c r="X3602" t="n">
        <v>0.912318790775087</v>
      </c>
    </row>
    <row r="3603">
      <c r="A3603" t="inlineStr">
        <is>
          <t>3529708</t>
        </is>
      </c>
      <c r="B3603" t="inlineStr">
        <is>
          <t>Miguelópolis</t>
        </is>
      </c>
      <c r="C3603" t="inlineStr">
        <is>
          <t>SP</t>
        </is>
      </c>
      <c r="D3603" t="inlineStr">
        <is>
          <t>REGIÃO SUDESTE</t>
        </is>
      </c>
      <c r="E3603" s="70">
        <f>SUMPRODUCT(N3603:Q3603,PAINEL_PESOS!$C$16:$C$19)</f>
        <v/>
      </c>
      <c r="F3603" s="70">
        <f>SUMPRODUCT(R3603:T3603,PAINEL_PESOS!$C$21:$C$23)</f>
        <v/>
      </c>
      <c r="G3603" s="70">
        <f>SUMPRODUCT(U3603:V3603,PAINEL_PESOS!$C$25:$C$26)</f>
        <v/>
      </c>
      <c r="H3603" s="70">
        <f>SUMPRODUCT(W3603:X3603,PAINEL_PESOS!$C$28:$C$29)</f>
        <v/>
      </c>
      <c r="I3603" s="70" t="n">
        <v>0.9863842273634335</v>
      </c>
      <c r="J3603" s="70" t="n">
        <v>0.5985061157351054</v>
      </c>
      <c r="K3603" s="71">
        <f>IF(NOT(AND(PAINEL_PESOS!$D$12="OK - 100%",PAINEL_PESOS!$F$20="OK - 100%",PAINEL_PESOS!$F$24="OK - 100%",PAINEL_PESOS!$F$27="OK - 100%",PAINEL_PESOS!$F$30="OK - 100%")),"", (E3603*PAINEL_PESOS!$B$7+F3603*PAINEL_PESOS!$B$8+G3603*PAINEL_PESOS!$B$9+H3603*PAINEL_PESOS!$B$10)*I3603)</f>
        <v/>
      </c>
      <c r="L3603" s="71">
        <f>IF(K3603="","",K3603-J3603)</f>
        <v/>
      </c>
      <c r="M3603" s="71">
        <f>IF(L3603="","",ABS(L3603))</f>
        <v/>
      </c>
      <c r="N3603" t="n">
        <v>0.4</v>
      </c>
      <c r="O3603" t="n">
        <v>1</v>
      </c>
      <c r="P3603" t="n">
        <v>0.7215417106652586</v>
      </c>
      <c r="Q3603" t="n">
        <v>0.9942625118864911</v>
      </c>
      <c r="R3603" t="n">
        <v>0.3553705953676961</v>
      </c>
      <c r="S3603" t="n">
        <v>0.999987550996011</v>
      </c>
      <c r="T3603" t="n">
        <v>0.9342532176149674</v>
      </c>
      <c r="U3603" t="n">
        <v>0.1704354421967199</v>
      </c>
      <c r="V3603" t="n">
        <v>0.5387276172209242</v>
      </c>
      <c r="W3603" t="n">
        <v>0.1939380360596432</v>
      </c>
      <c r="X3603" t="n">
        <v>0.8667310344706742</v>
      </c>
    </row>
    <row r="3604">
      <c r="A3604" t="inlineStr">
        <is>
          <t>3529807</t>
        </is>
      </c>
      <c r="B3604" t="inlineStr">
        <is>
          <t>Mineiros do Tietê</t>
        </is>
      </c>
      <c r="C3604" t="inlineStr">
        <is>
          <t>SP</t>
        </is>
      </c>
      <c r="D3604" t="inlineStr">
        <is>
          <t>REGIÃO SUDESTE</t>
        </is>
      </c>
      <c r="E3604" s="70">
        <f>SUMPRODUCT(N3604:Q3604,PAINEL_PESOS!$C$16:$C$19)</f>
        <v/>
      </c>
      <c r="F3604" s="70">
        <f>SUMPRODUCT(R3604:T3604,PAINEL_PESOS!$C$21:$C$23)</f>
        <v/>
      </c>
      <c r="G3604" s="70">
        <f>SUMPRODUCT(U3604:V3604,PAINEL_PESOS!$C$25:$C$26)</f>
        <v/>
      </c>
      <c r="H3604" s="70">
        <f>SUMPRODUCT(W3604:X3604,PAINEL_PESOS!$C$28:$C$29)</f>
        <v/>
      </c>
      <c r="I3604" s="70" t="n">
        <v>0.9964784221014054</v>
      </c>
      <c r="J3604" s="70" t="n">
        <v>0.6542180497855644</v>
      </c>
      <c r="K3604" s="71">
        <f>IF(NOT(AND(PAINEL_PESOS!$D$12="OK - 100%",PAINEL_PESOS!$F$20="OK - 100%",PAINEL_PESOS!$F$24="OK - 100%",PAINEL_PESOS!$F$27="OK - 100%",PAINEL_PESOS!$F$30="OK - 100%")),"", (E3604*PAINEL_PESOS!$B$7+F3604*PAINEL_PESOS!$B$8+G3604*PAINEL_PESOS!$B$9+H3604*PAINEL_PESOS!$B$10)*I3604)</f>
        <v/>
      </c>
      <c r="L3604" s="71">
        <f>IF(K3604="","",K3604-J3604)</f>
        <v/>
      </c>
      <c r="M3604" s="71">
        <f>IF(L3604="","",ABS(L3604))</f>
        <v/>
      </c>
      <c r="N3604" t="n">
        <v>1</v>
      </c>
      <c r="O3604" t="n">
        <v>0.9984</v>
      </c>
      <c r="P3604" t="n">
        <v>0.8401267159450898</v>
      </c>
      <c r="Q3604" t="n">
        <v>0.9862825215941893</v>
      </c>
      <c r="R3604" t="n">
        <v>0.2353217915060048</v>
      </c>
      <c r="S3604" t="n">
        <v>0.9977285698633058</v>
      </c>
      <c r="T3604" t="n">
        <v>0.9931504693044865</v>
      </c>
      <c r="U3604" t="n">
        <v>0.1059801098174742</v>
      </c>
      <c r="V3604" t="n">
        <v>0.6560141804520279</v>
      </c>
      <c r="W3604" t="n">
        <v>0.2584219233302477</v>
      </c>
      <c r="X3604" t="n">
        <v>0.8352858531178419</v>
      </c>
    </row>
    <row r="3605">
      <c r="A3605" t="inlineStr">
        <is>
          <t>3529906</t>
        </is>
      </c>
      <c r="B3605" t="inlineStr">
        <is>
          <t>Miracatu</t>
        </is>
      </c>
      <c r="C3605" t="inlineStr">
        <is>
          <t>SP</t>
        </is>
      </c>
      <c r="D3605" t="inlineStr">
        <is>
          <t>REGIÃO SUDESTE</t>
        </is>
      </c>
      <c r="E3605" s="70">
        <f>SUMPRODUCT(N3605:Q3605,PAINEL_PESOS!$C$16:$C$19)</f>
        <v/>
      </c>
      <c r="F3605" s="70">
        <f>SUMPRODUCT(R3605:T3605,PAINEL_PESOS!$C$21:$C$23)</f>
        <v/>
      </c>
      <c r="G3605" s="70">
        <f>SUMPRODUCT(U3605:V3605,PAINEL_PESOS!$C$25:$C$26)</f>
        <v/>
      </c>
      <c r="H3605" s="70">
        <f>SUMPRODUCT(W3605:X3605,PAINEL_PESOS!$C$28:$C$29)</f>
        <v/>
      </c>
      <c r="I3605" s="70" t="n">
        <v>0.9997246660824083</v>
      </c>
      <c r="J3605" s="70" t="n">
        <v>0.7468968167095972</v>
      </c>
      <c r="K3605" s="71">
        <f>IF(NOT(AND(PAINEL_PESOS!$D$12="OK - 100%",PAINEL_PESOS!$F$20="OK - 100%",PAINEL_PESOS!$F$24="OK - 100%",PAINEL_PESOS!$F$27="OK - 100%",PAINEL_PESOS!$F$30="OK - 100%")),"", (E3605*PAINEL_PESOS!$B$7+F3605*PAINEL_PESOS!$B$8+G3605*PAINEL_PESOS!$B$9+H3605*PAINEL_PESOS!$B$10)*I3605)</f>
        <v/>
      </c>
      <c r="L3605" s="71">
        <f>IF(K3605="","",K3605-J3605)</f>
        <v/>
      </c>
      <c r="M3605" s="71">
        <f>IF(L3605="","",ABS(L3605))</f>
        <v/>
      </c>
      <c r="N3605" t="n">
        <v>1</v>
      </c>
      <c r="O3605" t="n">
        <v>0.9986</v>
      </c>
      <c r="P3605" t="n">
        <v>0.5862724392819429</v>
      </c>
      <c r="Q3605" t="n">
        <v>0.9982744581304464</v>
      </c>
      <c r="R3605" t="n">
        <v>0.2910053449763531</v>
      </c>
      <c r="S3605" t="n">
        <v>0.9999312530352956</v>
      </c>
      <c r="T3605" t="n">
        <v>0.9999239263651035</v>
      </c>
      <c r="U3605" t="n">
        <v>0.8781919294670242</v>
      </c>
      <c r="V3605" t="n">
        <v>0.6414965401905971</v>
      </c>
      <c r="W3605" t="n">
        <v>0.3118484461635145</v>
      </c>
      <c r="X3605" t="n">
        <v>0.8264694408729578</v>
      </c>
    </row>
    <row r="3606">
      <c r="A3606" t="inlineStr">
        <is>
          <t>3530003</t>
        </is>
      </c>
      <c r="B3606" t="inlineStr">
        <is>
          <t>Mira Estrela</t>
        </is>
      </c>
      <c r="C3606" t="inlineStr">
        <is>
          <t>SP</t>
        </is>
      </c>
      <c r="D3606" t="inlineStr">
        <is>
          <t>REGIÃO SUDESTE</t>
        </is>
      </c>
      <c r="E3606" s="70">
        <f>SUMPRODUCT(N3606:Q3606,PAINEL_PESOS!$C$16:$C$19)</f>
        <v/>
      </c>
      <c r="F3606" s="70">
        <f>SUMPRODUCT(R3606:T3606,PAINEL_PESOS!$C$21:$C$23)</f>
        <v/>
      </c>
      <c r="G3606" s="70">
        <f>SUMPRODUCT(U3606:V3606,PAINEL_PESOS!$C$25:$C$26)</f>
        <v/>
      </c>
      <c r="H3606" s="70">
        <f>SUMPRODUCT(W3606:X3606,PAINEL_PESOS!$C$28:$C$29)</f>
        <v/>
      </c>
      <c r="I3606" s="70" t="n">
        <v>0.9958736968835852</v>
      </c>
      <c r="J3606" s="70" t="n">
        <v>0.5501021211964066</v>
      </c>
      <c r="K3606" s="71">
        <f>IF(NOT(AND(PAINEL_PESOS!$D$12="OK - 100%",PAINEL_PESOS!$F$20="OK - 100%",PAINEL_PESOS!$F$24="OK - 100%",PAINEL_PESOS!$F$27="OK - 100%",PAINEL_PESOS!$F$30="OK - 100%")),"", (E3606*PAINEL_PESOS!$B$7+F3606*PAINEL_PESOS!$B$8+G3606*PAINEL_PESOS!$B$9+H3606*PAINEL_PESOS!$B$10)*I3606)</f>
        <v/>
      </c>
      <c r="L3606" s="71">
        <f>IF(K3606="","",K3606-J3606)</f>
        <v/>
      </c>
      <c r="M3606" s="71">
        <f>IF(L3606="","",ABS(L3606))</f>
        <v/>
      </c>
      <c r="N3606" t="n">
        <v>0.6</v>
      </c>
      <c r="O3606" t="n">
        <v>1</v>
      </c>
      <c r="P3606" t="n">
        <v>0.8583949313621964</v>
      </c>
      <c r="Q3606" t="n">
        <v>0.9965797886078477</v>
      </c>
      <c r="R3606" t="n">
        <v>0.1048563858440421</v>
      </c>
      <c r="S3606" t="n">
        <v>0.9999192893518701</v>
      </c>
      <c r="T3606" t="n">
        <v>0.9815507221713157</v>
      </c>
      <c r="U3606" t="n">
        <v>0.0591961635585176</v>
      </c>
      <c r="V3606" t="n">
        <v>0.3291647355529267</v>
      </c>
      <c r="W3606" t="n">
        <v>8.025480326348862e-17</v>
      </c>
      <c r="X3606" t="n">
        <v>0.912318790775087</v>
      </c>
    </row>
    <row r="3607">
      <c r="A3607" t="inlineStr">
        <is>
          <t>3530102</t>
        </is>
      </c>
      <c r="B3607" t="inlineStr">
        <is>
          <t>Mirandópolis</t>
        </is>
      </c>
      <c r="C3607" t="inlineStr">
        <is>
          <t>SP</t>
        </is>
      </c>
      <c r="D3607" t="inlineStr">
        <is>
          <t>REGIÃO SUDESTE</t>
        </is>
      </c>
      <c r="E3607" s="70">
        <f>SUMPRODUCT(N3607:Q3607,PAINEL_PESOS!$C$16:$C$19)</f>
        <v/>
      </c>
      <c r="F3607" s="70">
        <f>SUMPRODUCT(R3607:T3607,PAINEL_PESOS!$C$21:$C$23)</f>
        <v/>
      </c>
      <c r="G3607" s="70">
        <f>SUMPRODUCT(U3607:V3607,PAINEL_PESOS!$C$25:$C$26)</f>
        <v/>
      </c>
      <c r="H3607" s="70">
        <f>SUMPRODUCT(W3607:X3607,PAINEL_PESOS!$C$28:$C$29)</f>
        <v/>
      </c>
      <c r="I3607" s="70" t="n">
        <v>0.9919525857607803</v>
      </c>
      <c r="J3607" s="70" t="n">
        <v>0.6390941988815544</v>
      </c>
      <c r="K3607" s="71">
        <f>IF(NOT(AND(PAINEL_PESOS!$D$12="OK - 100%",PAINEL_PESOS!$F$20="OK - 100%",PAINEL_PESOS!$F$24="OK - 100%",PAINEL_PESOS!$F$27="OK - 100%",PAINEL_PESOS!$F$30="OK - 100%")),"", (E3607*PAINEL_PESOS!$B$7+F3607*PAINEL_PESOS!$B$8+G3607*PAINEL_PESOS!$B$9+H3607*PAINEL_PESOS!$B$10)*I3607)</f>
        <v/>
      </c>
      <c r="L3607" s="71">
        <f>IF(K3607="","",K3607-J3607)</f>
        <v/>
      </c>
      <c r="M3607" s="71">
        <f>IF(L3607="","",ABS(L3607))</f>
        <v/>
      </c>
      <c r="N3607" t="n">
        <v>1</v>
      </c>
      <c r="O3607" t="n">
        <v>0.8841</v>
      </c>
      <c r="P3607" t="n">
        <v>0.8242872228088701</v>
      </c>
      <c r="Q3607" t="n">
        <v>0.9881855673635342</v>
      </c>
      <c r="R3607" t="n">
        <v>0.3432995419467545</v>
      </c>
      <c r="S3607" t="n">
        <v>0.9839837145113973</v>
      </c>
      <c r="T3607" t="n">
        <v>0.9738704456572016</v>
      </c>
      <c r="U3607" t="n">
        <v>0.0733927939112148</v>
      </c>
      <c r="V3607" t="n">
        <v>0.5123668605329934</v>
      </c>
      <c r="W3607" t="n">
        <v>0.3490127882681684</v>
      </c>
      <c r="X3607" t="n">
        <v>0.8370705237952862</v>
      </c>
    </row>
    <row r="3608">
      <c r="A3608" t="inlineStr">
        <is>
          <t>3530201</t>
        </is>
      </c>
      <c r="B3608" t="inlineStr">
        <is>
          <t>Mirante do Paranapanema</t>
        </is>
      </c>
      <c r="C3608" t="inlineStr">
        <is>
          <t>SP</t>
        </is>
      </c>
      <c r="D3608" t="inlineStr">
        <is>
          <t>REGIÃO SUDESTE</t>
        </is>
      </c>
      <c r="E3608" s="70">
        <f>SUMPRODUCT(N3608:Q3608,PAINEL_PESOS!$C$16:$C$19)</f>
        <v/>
      </c>
      <c r="F3608" s="70">
        <f>SUMPRODUCT(R3608:T3608,PAINEL_PESOS!$C$21:$C$23)</f>
        <v/>
      </c>
      <c r="G3608" s="70">
        <f>SUMPRODUCT(U3608:V3608,PAINEL_PESOS!$C$25:$C$26)</f>
        <v/>
      </c>
      <c r="H3608" s="70">
        <f>SUMPRODUCT(W3608:X3608,PAINEL_PESOS!$C$28:$C$29)</f>
        <v/>
      </c>
      <c r="I3608" s="70" t="n">
        <v>0.9930419804888669</v>
      </c>
      <c r="J3608" s="70" t="n">
        <v>0.6827607568160515</v>
      </c>
      <c r="K3608" s="71">
        <f>IF(NOT(AND(PAINEL_PESOS!$D$12="OK - 100%",PAINEL_PESOS!$F$20="OK - 100%",PAINEL_PESOS!$F$24="OK - 100%",PAINEL_PESOS!$F$27="OK - 100%",PAINEL_PESOS!$F$30="OK - 100%")),"", (E3608*PAINEL_PESOS!$B$7+F3608*PAINEL_PESOS!$B$8+G3608*PAINEL_PESOS!$B$9+H3608*PAINEL_PESOS!$B$10)*I3608)</f>
        <v/>
      </c>
      <c r="L3608" s="71">
        <f>IF(K3608="","",K3608-J3608)</f>
        <v/>
      </c>
      <c r="M3608" s="71">
        <f>IF(L3608="","",ABS(L3608))</f>
        <v/>
      </c>
      <c r="N3608" t="n">
        <v>1</v>
      </c>
      <c r="O3608" t="n">
        <v>0.9922</v>
      </c>
      <c r="P3608" t="n">
        <v>0.8121436114044351</v>
      </c>
      <c r="Q3608" t="n">
        <v>0.9970729117879843</v>
      </c>
      <c r="R3608" t="n">
        <v>0.3050206494069424</v>
      </c>
      <c r="S3608" t="n">
        <v>0.9449789746897709</v>
      </c>
      <c r="T3608" t="n">
        <v>0.9901654392436553</v>
      </c>
      <c r="U3608" t="n">
        <v>0.0902428535439663</v>
      </c>
      <c r="V3608" t="n">
        <v>0.548597095209221</v>
      </c>
      <c r="W3608" t="n">
        <v>0.6063481484974252</v>
      </c>
      <c r="X3608" t="n">
        <v>0.8610179159708835</v>
      </c>
    </row>
    <row r="3609">
      <c r="A3609" t="inlineStr">
        <is>
          <t>3530300</t>
        </is>
      </c>
      <c r="B3609" t="inlineStr">
        <is>
          <t>Mirassol</t>
        </is>
      </c>
      <c r="C3609" t="inlineStr">
        <is>
          <t>SP</t>
        </is>
      </c>
      <c r="D3609" t="inlineStr">
        <is>
          <t>REGIÃO SUDESTE</t>
        </is>
      </c>
      <c r="E3609" s="70">
        <f>SUMPRODUCT(N3609:Q3609,PAINEL_PESOS!$C$16:$C$19)</f>
        <v/>
      </c>
      <c r="F3609" s="70">
        <f>SUMPRODUCT(R3609:T3609,PAINEL_PESOS!$C$21:$C$23)</f>
        <v/>
      </c>
      <c r="G3609" s="70">
        <f>SUMPRODUCT(U3609:V3609,PAINEL_PESOS!$C$25:$C$26)</f>
        <v/>
      </c>
      <c r="H3609" s="70">
        <f>SUMPRODUCT(W3609:X3609,PAINEL_PESOS!$C$28:$C$29)</f>
        <v/>
      </c>
      <c r="I3609" s="70" t="n">
        <v>0.9827085535751275</v>
      </c>
      <c r="J3609" s="70" t="n">
        <v>0.6375772155355894</v>
      </c>
      <c r="K3609" s="71">
        <f>IF(NOT(AND(PAINEL_PESOS!$D$12="OK - 100%",PAINEL_PESOS!$F$20="OK - 100%",PAINEL_PESOS!$F$24="OK - 100%",PAINEL_PESOS!$F$27="OK - 100%",PAINEL_PESOS!$F$30="OK - 100%")),"", (E3609*PAINEL_PESOS!$B$7+F3609*PAINEL_PESOS!$B$8+G3609*PAINEL_PESOS!$B$9+H3609*PAINEL_PESOS!$B$10)*I3609)</f>
        <v/>
      </c>
      <c r="L3609" s="71">
        <f>IF(K3609="","",K3609-J3609)</f>
        <v/>
      </c>
      <c r="M3609" s="71">
        <f>IF(L3609="","",ABS(L3609))</f>
        <v/>
      </c>
      <c r="N3609" t="n">
        <v>1</v>
      </c>
      <c r="O3609" t="n">
        <v>1</v>
      </c>
      <c r="P3609" t="n">
        <v>0.7154171066525872</v>
      </c>
      <c r="Q3609" t="n">
        <v>0.936304817087349</v>
      </c>
      <c r="R3609" t="n">
        <v>0.4587119878357776</v>
      </c>
      <c r="S3609" t="n">
        <v>0.9885326158383819</v>
      </c>
      <c r="T3609" t="n">
        <v>0.9602417659190541</v>
      </c>
      <c r="U3609" t="n">
        <v>0.07867867310823499</v>
      </c>
      <c r="V3609" t="n">
        <v>0.6086737648110685</v>
      </c>
      <c r="W3609" t="n">
        <v>0.2101873527012399</v>
      </c>
      <c r="X3609" t="n">
        <v>0.8619750059579308</v>
      </c>
    </row>
    <row r="3610">
      <c r="A3610" t="inlineStr">
        <is>
          <t>3530409</t>
        </is>
      </c>
      <c r="B3610" t="inlineStr">
        <is>
          <t>Mirassolândia</t>
        </is>
      </c>
      <c r="C3610" t="inlineStr">
        <is>
          <t>SP</t>
        </is>
      </c>
      <c r="D3610" t="inlineStr">
        <is>
          <t>REGIÃO SUDESTE</t>
        </is>
      </c>
      <c r="E3610" s="70">
        <f>SUMPRODUCT(N3610:Q3610,PAINEL_PESOS!$C$16:$C$19)</f>
        <v/>
      </c>
      <c r="F3610" s="70">
        <f>SUMPRODUCT(R3610:T3610,PAINEL_PESOS!$C$21:$C$23)</f>
        <v/>
      </c>
      <c r="G3610" s="70">
        <f>SUMPRODUCT(U3610:V3610,PAINEL_PESOS!$C$25:$C$26)</f>
        <v/>
      </c>
      <c r="H3610" s="70">
        <f>SUMPRODUCT(W3610:X3610,PAINEL_PESOS!$C$28:$C$29)</f>
        <v/>
      </c>
      <c r="I3610" s="70" t="n">
        <v>0.997627794330832</v>
      </c>
      <c r="J3610" s="70" t="n">
        <v>0.5539752972120264</v>
      </c>
      <c r="K3610" s="71">
        <f>IF(NOT(AND(PAINEL_PESOS!$D$12="OK - 100%",PAINEL_PESOS!$F$20="OK - 100%",PAINEL_PESOS!$F$24="OK - 100%",PAINEL_PESOS!$F$27="OK - 100%",PAINEL_PESOS!$F$30="OK - 100%")),"", (E3610*PAINEL_PESOS!$B$7+F3610*PAINEL_PESOS!$B$8+G3610*PAINEL_PESOS!$B$9+H3610*PAINEL_PESOS!$B$10)*I3610)</f>
        <v/>
      </c>
      <c r="L3610" s="71">
        <f>IF(K3610="","",K3610-J3610)</f>
        <v/>
      </c>
      <c r="M3610" s="71">
        <f>IF(L3610="","",ABS(L3610))</f>
        <v/>
      </c>
      <c r="N3610" t="n">
        <v>0.6</v>
      </c>
      <c r="O3610" t="n">
        <v>0.9567</v>
      </c>
      <c r="P3610" t="n">
        <v>0.7888067581837381</v>
      </c>
      <c r="Q3610" t="n">
        <v>0.9942782983951459</v>
      </c>
      <c r="R3610" t="n">
        <v>0.2539996542027204</v>
      </c>
      <c r="S3610" t="n">
        <v>0.9991057246699019</v>
      </c>
      <c r="T3610" t="n">
        <v>0.9924830740529748</v>
      </c>
      <c r="U3610" t="n">
        <v>0.0841194316610773</v>
      </c>
      <c r="V3610" t="n">
        <v>0.1525339004688617</v>
      </c>
      <c r="W3610" t="n">
        <v>0.1518726922389218</v>
      </c>
      <c r="X3610" t="n">
        <v>0.8868630017940436</v>
      </c>
    </row>
    <row r="3611">
      <c r="A3611" t="inlineStr">
        <is>
          <t>3530508</t>
        </is>
      </c>
      <c r="B3611" t="inlineStr">
        <is>
          <t>Mococa</t>
        </is>
      </c>
      <c r="C3611" t="inlineStr">
        <is>
          <t>SP</t>
        </is>
      </c>
      <c r="D3611" t="inlineStr">
        <is>
          <t>REGIÃO SUDESTE</t>
        </is>
      </c>
      <c r="E3611" s="70">
        <f>SUMPRODUCT(N3611:Q3611,PAINEL_PESOS!$C$16:$C$19)</f>
        <v/>
      </c>
      <c r="F3611" s="70">
        <f>SUMPRODUCT(R3611:T3611,PAINEL_PESOS!$C$21:$C$23)</f>
        <v/>
      </c>
      <c r="G3611" s="70">
        <f>SUMPRODUCT(U3611:V3611,PAINEL_PESOS!$C$25:$C$26)</f>
        <v/>
      </c>
      <c r="H3611" s="70">
        <f>SUMPRODUCT(W3611:X3611,PAINEL_PESOS!$C$28:$C$29)</f>
        <v/>
      </c>
      <c r="I3611" s="70" t="n">
        <v>0.9675361032909807</v>
      </c>
      <c r="J3611" s="70" t="n">
        <v>0.6377374317748458</v>
      </c>
      <c r="K3611" s="71">
        <f>IF(NOT(AND(PAINEL_PESOS!$D$12="OK - 100%",PAINEL_PESOS!$F$20="OK - 100%",PAINEL_PESOS!$F$24="OK - 100%",PAINEL_PESOS!$F$27="OK - 100%",PAINEL_PESOS!$F$30="OK - 100%")),"", (E3611*PAINEL_PESOS!$B$7+F3611*PAINEL_PESOS!$B$8+G3611*PAINEL_PESOS!$B$9+H3611*PAINEL_PESOS!$B$10)*I3611)</f>
        <v/>
      </c>
      <c r="L3611" s="71">
        <f>IF(K3611="","",K3611-J3611)</f>
        <v/>
      </c>
      <c r="M3611" s="71">
        <f>IF(L3611="","",ABS(L3611))</f>
        <v/>
      </c>
      <c r="N3611" t="n">
        <v>1</v>
      </c>
      <c r="O3611" t="n">
        <v>0.999</v>
      </c>
      <c r="P3611" t="n">
        <v>0.7133051742344245</v>
      </c>
      <c r="Q3611" t="n">
        <v>0.9797069523496363</v>
      </c>
      <c r="R3611" t="n">
        <v>0.4758194117413082</v>
      </c>
      <c r="S3611" t="n">
        <v>0.938906089419615</v>
      </c>
      <c r="T3611" t="n">
        <v>0.8664821427656607</v>
      </c>
      <c r="U3611" t="n">
        <v>0.1380573203255781</v>
      </c>
      <c r="V3611" t="n">
        <v>0.7452562702173244</v>
      </c>
      <c r="W3611" t="n">
        <v>0.1809910362924748</v>
      </c>
      <c r="X3611" t="n">
        <v>0.8419685327858625</v>
      </c>
    </row>
    <row r="3612">
      <c r="A3612" t="inlineStr">
        <is>
          <t>3530607</t>
        </is>
      </c>
      <c r="B3612" t="inlineStr">
        <is>
          <t>Mogi das Cruzes</t>
        </is>
      </c>
      <c r="C3612" t="inlineStr">
        <is>
          <t>SP</t>
        </is>
      </c>
      <c r="D3612" t="inlineStr">
        <is>
          <t>REGIÃO SUDESTE</t>
        </is>
      </c>
      <c r="E3612" s="70">
        <f>SUMPRODUCT(N3612:Q3612,PAINEL_PESOS!$C$16:$C$19)</f>
        <v/>
      </c>
      <c r="F3612" s="70">
        <f>SUMPRODUCT(R3612:T3612,PAINEL_PESOS!$C$21:$C$23)</f>
        <v/>
      </c>
      <c r="G3612" s="70">
        <f>SUMPRODUCT(U3612:V3612,PAINEL_PESOS!$C$25:$C$26)</f>
        <v/>
      </c>
      <c r="H3612" s="70">
        <f>SUMPRODUCT(W3612:X3612,PAINEL_PESOS!$C$28:$C$29)</f>
        <v/>
      </c>
      <c r="I3612" s="70" t="n">
        <v>0.9734478536980603</v>
      </c>
      <c r="J3612" s="70" t="n">
        <v>0.660376050744133</v>
      </c>
      <c r="K3612" s="71">
        <f>IF(NOT(AND(PAINEL_PESOS!$D$12="OK - 100%",PAINEL_PESOS!$F$20="OK - 100%",PAINEL_PESOS!$F$24="OK - 100%",PAINEL_PESOS!$F$27="OK - 100%",PAINEL_PESOS!$F$30="OK - 100%")),"", (E3612*PAINEL_PESOS!$B$7+F3612*PAINEL_PESOS!$B$8+G3612*PAINEL_PESOS!$B$9+H3612*PAINEL_PESOS!$B$10)*I3612)</f>
        <v/>
      </c>
      <c r="L3612" s="71">
        <f>IF(K3612="","",K3612-J3612)</f>
        <v/>
      </c>
      <c r="M3612" s="71">
        <f>IF(L3612="","",ABS(L3612))</f>
        <v/>
      </c>
      <c r="N3612" t="n">
        <v>1</v>
      </c>
      <c r="O3612" t="n">
        <v>0.9993</v>
      </c>
      <c r="P3612" t="n">
        <v>0.5470960929250264</v>
      </c>
      <c r="Q3612" t="n">
        <v>0.8779825256218963</v>
      </c>
      <c r="R3612" t="n">
        <v>0.6514962338396129</v>
      </c>
      <c r="S3612" t="n">
        <v>0.9516720510812136</v>
      </c>
      <c r="T3612" t="n">
        <v>0.9694249224886307</v>
      </c>
      <c r="U3612" t="n">
        <v>0.3295923645963207</v>
      </c>
      <c r="V3612" t="n">
        <v>0.5258550766813901</v>
      </c>
      <c r="W3612" t="n">
        <v>0.3003787582970037</v>
      </c>
      <c r="X3612" t="n">
        <v>0.8440321727662603</v>
      </c>
    </row>
    <row r="3613">
      <c r="A3613" t="inlineStr">
        <is>
          <t>3530706</t>
        </is>
      </c>
      <c r="B3613" t="inlineStr">
        <is>
          <t>Mogi Guaçu</t>
        </is>
      </c>
      <c r="C3613" t="inlineStr">
        <is>
          <t>SP</t>
        </is>
      </c>
      <c r="D3613" t="inlineStr">
        <is>
          <t>REGIÃO SUDESTE</t>
        </is>
      </c>
      <c r="E3613" s="70">
        <f>SUMPRODUCT(N3613:Q3613,PAINEL_PESOS!$C$16:$C$19)</f>
        <v/>
      </c>
      <c r="F3613" s="70">
        <f>SUMPRODUCT(R3613:T3613,PAINEL_PESOS!$C$21:$C$23)</f>
        <v/>
      </c>
      <c r="G3613" s="70">
        <f>SUMPRODUCT(U3613:V3613,PAINEL_PESOS!$C$25:$C$26)</f>
        <v/>
      </c>
      <c r="H3613" s="70">
        <f>SUMPRODUCT(W3613:X3613,PAINEL_PESOS!$C$28:$C$29)</f>
        <v/>
      </c>
      <c r="I3613" s="70" t="n">
        <v>0.9111916538313777</v>
      </c>
      <c r="J3613" s="70" t="n">
        <v>0.5968881839427046</v>
      </c>
      <c r="K3613" s="71">
        <f>IF(NOT(AND(PAINEL_PESOS!$D$12="OK - 100%",PAINEL_PESOS!$F$20="OK - 100%",PAINEL_PESOS!$F$24="OK - 100%",PAINEL_PESOS!$F$27="OK - 100%",PAINEL_PESOS!$F$30="OK - 100%")),"", (E3613*PAINEL_PESOS!$B$7+F3613*PAINEL_PESOS!$B$8+G3613*PAINEL_PESOS!$B$9+H3613*PAINEL_PESOS!$B$10)*I3613)</f>
        <v/>
      </c>
      <c r="L3613" s="71">
        <f>IF(K3613="","",K3613-J3613)</f>
        <v/>
      </c>
      <c r="M3613" s="71">
        <f>IF(L3613="","",ABS(L3613))</f>
        <v/>
      </c>
      <c r="N3613" t="n">
        <v>1</v>
      </c>
      <c r="O3613" t="n">
        <v>1</v>
      </c>
      <c r="P3613" t="n">
        <v>0.5227032734952481</v>
      </c>
      <c r="Q3613" t="n">
        <v>0.927644771996925</v>
      </c>
      <c r="R3613" t="n">
        <v>0.5560426945981859</v>
      </c>
      <c r="S3613" t="n">
        <v>0.9526688961887637</v>
      </c>
      <c r="T3613" t="n">
        <v>0.8946545734070271</v>
      </c>
      <c r="U3613" t="n">
        <v>0.1380573203255781</v>
      </c>
      <c r="V3613" t="n">
        <v>0.752071134763207</v>
      </c>
      <c r="W3613" t="n">
        <v>0.1809910362924748</v>
      </c>
      <c r="X3613" t="n">
        <v>0.8419685327858625</v>
      </c>
    </row>
    <row r="3614">
      <c r="A3614" t="inlineStr">
        <is>
          <t>3530805</t>
        </is>
      </c>
      <c r="B3614" t="inlineStr">
        <is>
          <t>Moji Mirim</t>
        </is>
      </c>
      <c r="C3614" t="inlineStr">
        <is>
          <t>SP</t>
        </is>
      </c>
      <c r="D3614" t="inlineStr">
        <is>
          <t>REGIÃO SUDESTE</t>
        </is>
      </c>
      <c r="E3614" s="70">
        <f>SUMPRODUCT(N3614:Q3614,PAINEL_PESOS!$C$16:$C$19)</f>
        <v/>
      </c>
      <c r="F3614" s="70">
        <f>SUMPRODUCT(R3614:T3614,PAINEL_PESOS!$C$21:$C$23)</f>
        <v/>
      </c>
      <c r="G3614" s="70">
        <f>SUMPRODUCT(U3614:V3614,PAINEL_PESOS!$C$25:$C$26)</f>
        <v/>
      </c>
      <c r="H3614" s="70">
        <f>SUMPRODUCT(W3614:X3614,PAINEL_PESOS!$C$28:$C$29)</f>
        <v/>
      </c>
      <c r="I3614" s="70" t="n">
        <v>0.9814536586470601</v>
      </c>
      <c r="J3614" s="70" t="n">
        <v>0.6427698659483028</v>
      </c>
      <c r="K3614" s="71">
        <f>IF(NOT(AND(PAINEL_PESOS!$D$12="OK - 100%",PAINEL_PESOS!$F$20="OK - 100%",PAINEL_PESOS!$F$24="OK - 100%",PAINEL_PESOS!$F$27="OK - 100%",PAINEL_PESOS!$F$30="OK - 100%")),"", (E3614*PAINEL_PESOS!$B$7+F3614*PAINEL_PESOS!$B$8+G3614*PAINEL_PESOS!$B$9+H3614*PAINEL_PESOS!$B$10)*I3614)</f>
        <v/>
      </c>
      <c r="L3614" s="71">
        <f>IF(K3614="","",K3614-J3614)</f>
        <v/>
      </c>
      <c r="M3614" s="71">
        <f>IF(L3614="","",ABS(L3614))</f>
        <v/>
      </c>
      <c r="N3614" t="n">
        <v>1</v>
      </c>
      <c r="O3614" t="n">
        <v>1</v>
      </c>
      <c r="P3614" t="n">
        <v>0.5006335797254489</v>
      </c>
      <c r="Q3614" t="n">
        <v>0.9389546050268081</v>
      </c>
      <c r="R3614" t="n">
        <v>0.5416447204809607</v>
      </c>
      <c r="S3614" t="n">
        <v>0.9778721060618106</v>
      </c>
      <c r="T3614" t="n">
        <v>0.9557380169022974</v>
      </c>
      <c r="U3614" t="n">
        <v>0.1520018141211653</v>
      </c>
      <c r="V3614" t="n">
        <v>0.6704376001587946</v>
      </c>
      <c r="W3614" t="n">
        <v>0.202523182973663</v>
      </c>
      <c r="X3614" t="n">
        <v>0.8444027323107539</v>
      </c>
    </row>
    <row r="3615">
      <c r="A3615" t="inlineStr">
        <is>
          <t>3530904</t>
        </is>
      </c>
      <c r="B3615" t="inlineStr">
        <is>
          <t>Mombuca</t>
        </is>
      </c>
      <c r="C3615" t="inlineStr">
        <is>
          <t>SP</t>
        </is>
      </c>
      <c r="D3615" t="inlineStr">
        <is>
          <t>REGIÃO SUDESTE</t>
        </is>
      </c>
      <c r="E3615" s="70">
        <f>SUMPRODUCT(N3615:Q3615,PAINEL_PESOS!$C$16:$C$19)</f>
        <v/>
      </c>
      <c r="F3615" s="70">
        <f>SUMPRODUCT(R3615:T3615,PAINEL_PESOS!$C$21:$C$23)</f>
        <v/>
      </c>
      <c r="G3615" s="70">
        <f>SUMPRODUCT(U3615:V3615,PAINEL_PESOS!$C$25:$C$26)</f>
        <v/>
      </c>
      <c r="H3615" s="70">
        <f>SUMPRODUCT(W3615:X3615,PAINEL_PESOS!$C$28:$C$29)</f>
        <v/>
      </c>
      <c r="I3615" s="70" t="n">
        <v>0.9959521002885335</v>
      </c>
      <c r="J3615" s="70" t="n">
        <v>0.6384305167906701</v>
      </c>
      <c r="K3615" s="71">
        <f>IF(NOT(AND(PAINEL_PESOS!$D$12="OK - 100%",PAINEL_PESOS!$F$20="OK - 100%",PAINEL_PESOS!$F$24="OK - 100%",PAINEL_PESOS!$F$27="OK - 100%",PAINEL_PESOS!$F$30="OK - 100%")),"", (E3615*PAINEL_PESOS!$B$7+F3615*PAINEL_PESOS!$B$8+G3615*PAINEL_PESOS!$B$9+H3615*PAINEL_PESOS!$B$10)*I3615)</f>
        <v/>
      </c>
      <c r="L3615" s="71">
        <f>IF(K3615="","",K3615-J3615)</f>
        <v/>
      </c>
      <c r="M3615" s="71">
        <f>IF(L3615="","",ABS(L3615))</f>
        <v/>
      </c>
      <c r="N3615" t="n">
        <v>1</v>
      </c>
      <c r="O3615" t="n">
        <v>1</v>
      </c>
      <c r="P3615" t="n">
        <v>0.795987328405491</v>
      </c>
      <c r="Q3615" t="n">
        <v>0.9895377816888453</v>
      </c>
      <c r="R3615" t="n">
        <v>0.1838721019125016</v>
      </c>
      <c r="S3615" t="n">
        <v>0.9872219244433067</v>
      </c>
      <c r="T3615" t="n">
        <v>0.9924728971999105</v>
      </c>
      <c r="U3615" t="n">
        <v>0.2873391985646599</v>
      </c>
      <c r="V3615" t="n">
        <v>0.3558742115172363</v>
      </c>
      <c r="W3615" t="n">
        <v>0.3032531125425705</v>
      </c>
      <c r="X3615" t="n">
        <v>0.8465955573770422</v>
      </c>
    </row>
    <row r="3616">
      <c r="A3616" t="inlineStr">
        <is>
          <t>3531001</t>
        </is>
      </c>
      <c r="B3616" t="inlineStr">
        <is>
          <t>Monções</t>
        </is>
      </c>
      <c r="C3616" t="inlineStr">
        <is>
          <t>SP</t>
        </is>
      </c>
      <c r="D3616" t="inlineStr">
        <is>
          <t>REGIÃO SUDESTE</t>
        </is>
      </c>
      <c r="E3616" s="70">
        <f>SUMPRODUCT(N3616:Q3616,PAINEL_PESOS!$C$16:$C$19)</f>
        <v/>
      </c>
      <c r="F3616" s="70">
        <f>SUMPRODUCT(R3616:T3616,PAINEL_PESOS!$C$21:$C$23)</f>
        <v/>
      </c>
      <c r="G3616" s="70">
        <f>SUMPRODUCT(U3616:V3616,PAINEL_PESOS!$C$25:$C$26)</f>
        <v/>
      </c>
      <c r="H3616" s="70">
        <f>SUMPRODUCT(W3616:X3616,PAINEL_PESOS!$C$28:$C$29)</f>
        <v/>
      </c>
      <c r="I3616" s="70" t="n">
        <v>0.9893387442948661</v>
      </c>
      <c r="J3616" s="70" t="n">
        <v>0.629682325597531</v>
      </c>
      <c r="K3616" s="71">
        <f>IF(NOT(AND(PAINEL_PESOS!$D$12="OK - 100%",PAINEL_PESOS!$F$20="OK - 100%",PAINEL_PESOS!$F$24="OK - 100%",PAINEL_PESOS!$F$27="OK - 100%",PAINEL_PESOS!$F$30="OK - 100%")),"", (E3616*PAINEL_PESOS!$B$7+F3616*PAINEL_PESOS!$B$8+G3616*PAINEL_PESOS!$B$9+H3616*PAINEL_PESOS!$B$10)*I3616)</f>
        <v/>
      </c>
      <c r="L3616" s="71">
        <f>IF(K3616="","",K3616-J3616)</f>
        <v/>
      </c>
      <c r="M3616" s="71">
        <f>IF(L3616="","",ABS(L3616))</f>
        <v/>
      </c>
      <c r="N3616" t="n">
        <v>1</v>
      </c>
      <c r="O3616" t="n">
        <v>1</v>
      </c>
      <c r="P3616" t="n">
        <v>0.8570221752903907</v>
      </c>
      <c r="Q3616" t="n">
        <v>0.994258891981978</v>
      </c>
      <c r="R3616" t="n">
        <v>0.1056323921563794</v>
      </c>
      <c r="S3616" t="n">
        <v>0.897645471484948</v>
      </c>
      <c r="T3616" t="n">
        <v>0.9945675125074562</v>
      </c>
      <c r="U3616" t="n">
        <v>0.06958918479753951</v>
      </c>
      <c r="V3616" t="n">
        <v>0.6368719662283215</v>
      </c>
      <c r="W3616" t="n">
        <v>0.305049527853146</v>
      </c>
      <c r="X3616" t="n">
        <v>0.8226948487128547</v>
      </c>
    </row>
    <row r="3617">
      <c r="A3617" t="inlineStr">
        <is>
          <t>3531100</t>
        </is>
      </c>
      <c r="B3617" t="inlineStr">
        <is>
          <t>Mongaguá</t>
        </is>
      </c>
      <c r="C3617" t="inlineStr">
        <is>
          <t>SP</t>
        </is>
      </c>
      <c r="D3617" t="inlineStr">
        <is>
          <t>REGIÃO SUDESTE</t>
        </is>
      </c>
      <c r="E3617" s="70">
        <f>SUMPRODUCT(N3617:Q3617,PAINEL_PESOS!$C$16:$C$19)</f>
        <v/>
      </c>
      <c r="F3617" s="70">
        <f>SUMPRODUCT(R3617:T3617,PAINEL_PESOS!$C$21:$C$23)</f>
        <v/>
      </c>
      <c r="G3617" s="70">
        <f>SUMPRODUCT(U3617:V3617,PAINEL_PESOS!$C$25:$C$26)</f>
        <v/>
      </c>
      <c r="H3617" s="70">
        <f>SUMPRODUCT(W3617:X3617,PAINEL_PESOS!$C$28:$C$29)</f>
        <v/>
      </c>
      <c r="I3617" s="70" t="n">
        <v>0.9850029919316802</v>
      </c>
      <c r="J3617" s="70" t="n">
        <v>0.6442139275999386</v>
      </c>
      <c r="K3617" s="71">
        <f>IF(NOT(AND(PAINEL_PESOS!$D$12="OK - 100%",PAINEL_PESOS!$F$20="OK - 100%",PAINEL_PESOS!$F$24="OK - 100%",PAINEL_PESOS!$F$27="OK - 100%",PAINEL_PESOS!$F$30="OK - 100%")),"", (E3617*PAINEL_PESOS!$B$7+F3617*PAINEL_PESOS!$B$8+G3617*PAINEL_PESOS!$B$9+H3617*PAINEL_PESOS!$B$10)*I3617)</f>
        <v/>
      </c>
      <c r="L3617" s="71">
        <f>IF(K3617="","",K3617-J3617)</f>
        <v/>
      </c>
      <c r="M3617" s="71">
        <f>IF(L3617="","",ABS(L3617))</f>
        <v/>
      </c>
      <c r="N3617" t="n">
        <v>0.6</v>
      </c>
      <c r="O3617" t="n">
        <v>0.9876</v>
      </c>
      <c r="P3617" t="n">
        <v>0.6473072861668427</v>
      </c>
      <c r="Q3617" t="n">
        <v>0.8997541120538851</v>
      </c>
      <c r="R3617" t="n">
        <v>0.3856028473835624</v>
      </c>
      <c r="S3617" t="n">
        <v>0.9986168028906501</v>
      </c>
      <c r="T3617" t="n">
        <v>0.9992958290450679</v>
      </c>
      <c r="U3617" t="n">
        <v>0.8662357683314224</v>
      </c>
      <c r="V3617" t="n">
        <v>0.01824067277965935</v>
      </c>
      <c r="W3617" t="n">
        <v>0.4028221172071789</v>
      </c>
      <c r="X3617" t="n">
        <v>0.7885388661511462</v>
      </c>
    </row>
    <row r="3618">
      <c r="A3618" t="inlineStr">
        <is>
          <t>3531209</t>
        </is>
      </c>
      <c r="B3618" t="inlineStr">
        <is>
          <t>Monte Alegre do Sul</t>
        </is>
      </c>
      <c r="C3618" t="inlineStr">
        <is>
          <t>SP</t>
        </is>
      </c>
      <c r="D3618" t="inlineStr">
        <is>
          <t>REGIÃO SUDESTE</t>
        </is>
      </c>
      <c r="E3618" s="70">
        <f>SUMPRODUCT(N3618:Q3618,PAINEL_PESOS!$C$16:$C$19)</f>
        <v/>
      </c>
      <c r="F3618" s="70">
        <f>SUMPRODUCT(R3618:T3618,PAINEL_PESOS!$C$21:$C$23)</f>
        <v/>
      </c>
      <c r="G3618" s="70">
        <f>SUMPRODUCT(U3618:V3618,PAINEL_PESOS!$C$25:$C$26)</f>
        <v/>
      </c>
      <c r="H3618" s="70">
        <f>SUMPRODUCT(W3618:X3618,PAINEL_PESOS!$C$28:$C$29)</f>
        <v/>
      </c>
      <c r="I3618" s="70" t="n">
        <v>0.9938373619065962</v>
      </c>
      <c r="J3618" s="70" t="n">
        <v>0.6597547951117161</v>
      </c>
      <c r="K3618" s="71">
        <f>IF(NOT(AND(PAINEL_PESOS!$D$12="OK - 100%",PAINEL_PESOS!$F$20="OK - 100%",PAINEL_PESOS!$F$24="OK - 100%",PAINEL_PESOS!$F$27="OK - 100%",PAINEL_PESOS!$F$30="OK - 100%")),"", (E3618*PAINEL_PESOS!$B$7+F3618*PAINEL_PESOS!$B$8+G3618*PAINEL_PESOS!$B$9+H3618*PAINEL_PESOS!$B$10)*I3618)</f>
        <v/>
      </c>
      <c r="L3618" s="71">
        <f>IF(K3618="","",K3618-J3618)</f>
        <v/>
      </c>
      <c r="M3618" s="71">
        <f>IF(L3618="","",ABS(L3618))</f>
        <v/>
      </c>
      <c r="N3618" t="n">
        <v>1</v>
      </c>
      <c r="O3618" t="n">
        <v>1</v>
      </c>
      <c r="P3618" t="n">
        <v>0.825026399155227</v>
      </c>
      <c r="Q3618" t="n">
        <v>0.9826337991678661</v>
      </c>
      <c r="R3618" t="n">
        <v>0.2336757607536463</v>
      </c>
      <c r="S3618" t="n">
        <v>0.9979533467064406</v>
      </c>
      <c r="T3618" t="n">
        <v>0.9819161357427797</v>
      </c>
      <c r="U3618" t="n">
        <v>0.1838962416986429</v>
      </c>
      <c r="V3618" t="n">
        <v>0.6456007828432211</v>
      </c>
      <c r="W3618" t="n">
        <v>0.2517724065724515</v>
      </c>
      <c r="X3618" t="n">
        <v>0.8499703349497503</v>
      </c>
    </row>
    <row r="3619">
      <c r="A3619" t="inlineStr">
        <is>
          <t>3531308</t>
        </is>
      </c>
      <c r="B3619" t="inlineStr">
        <is>
          <t>Monte Alto</t>
        </is>
      </c>
      <c r="C3619" t="inlineStr">
        <is>
          <t>SP</t>
        </is>
      </c>
      <c r="D3619" t="inlineStr">
        <is>
          <t>REGIÃO SUDESTE</t>
        </is>
      </c>
      <c r="E3619" s="70">
        <f>SUMPRODUCT(N3619:Q3619,PAINEL_PESOS!$C$16:$C$19)</f>
        <v/>
      </c>
      <c r="F3619" s="70">
        <f>SUMPRODUCT(R3619:T3619,PAINEL_PESOS!$C$21:$C$23)</f>
        <v/>
      </c>
      <c r="G3619" s="70">
        <f>SUMPRODUCT(U3619:V3619,PAINEL_PESOS!$C$25:$C$26)</f>
        <v/>
      </c>
      <c r="H3619" s="70">
        <f>SUMPRODUCT(W3619:X3619,PAINEL_PESOS!$C$28:$C$29)</f>
        <v/>
      </c>
      <c r="I3619" s="70" t="n">
        <v>0.9796974903877276</v>
      </c>
      <c r="J3619" s="70" t="n">
        <v>0.6122996298592528</v>
      </c>
      <c r="K3619" s="71">
        <f>IF(NOT(AND(PAINEL_PESOS!$D$12="OK - 100%",PAINEL_PESOS!$F$20="OK - 100%",PAINEL_PESOS!$F$24="OK - 100%",PAINEL_PESOS!$F$27="OK - 100%",PAINEL_PESOS!$F$30="OK - 100%")),"", (E3619*PAINEL_PESOS!$B$7+F3619*PAINEL_PESOS!$B$8+G3619*PAINEL_PESOS!$B$9+H3619*PAINEL_PESOS!$B$10)*I3619)</f>
        <v/>
      </c>
      <c r="L3619" s="71">
        <f>IF(K3619="","",K3619-J3619)</f>
        <v/>
      </c>
      <c r="M3619" s="71">
        <f>IF(L3619="","",ABS(L3619))</f>
        <v/>
      </c>
      <c r="N3619" t="n">
        <v>1</v>
      </c>
      <c r="O3619" t="n">
        <v>1</v>
      </c>
      <c r="P3619" t="n">
        <v>0.8152059134107709</v>
      </c>
      <c r="Q3619" t="n">
        <v>0.9685775096536489</v>
      </c>
      <c r="R3619" t="n">
        <v>0.4504107143819149</v>
      </c>
      <c r="S3619" t="n">
        <v>0.9846490284657953</v>
      </c>
      <c r="T3619" t="n">
        <v>0.9221908537306498</v>
      </c>
      <c r="U3619" t="n">
        <v>0.1005852527677051</v>
      </c>
      <c r="V3619" t="n">
        <v>0.4019800246266713</v>
      </c>
      <c r="W3619" t="n">
        <v>0.1608206043311588</v>
      </c>
      <c r="X3619" t="n">
        <v>0.8731297223067822</v>
      </c>
    </row>
    <row r="3620">
      <c r="A3620" t="inlineStr">
        <is>
          <t>3531407</t>
        </is>
      </c>
      <c r="B3620" t="inlineStr">
        <is>
          <t>Monte Aprazível</t>
        </is>
      </c>
      <c r="C3620" t="inlineStr">
        <is>
          <t>SP</t>
        </is>
      </c>
      <c r="D3620" t="inlineStr">
        <is>
          <t>REGIÃO SUDESTE</t>
        </is>
      </c>
      <c r="E3620" s="70">
        <f>SUMPRODUCT(N3620:Q3620,PAINEL_PESOS!$C$16:$C$19)</f>
        <v/>
      </c>
      <c r="F3620" s="70">
        <f>SUMPRODUCT(R3620:T3620,PAINEL_PESOS!$C$21:$C$23)</f>
        <v/>
      </c>
      <c r="G3620" s="70">
        <f>SUMPRODUCT(U3620:V3620,PAINEL_PESOS!$C$25:$C$26)</f>
        <v/>
      </c>
      <c r="H3620" s="70">
        <f>SUMPRODUCT(W3620:X3620,PAINEL_PESOS!$C$28:$C$29)</f>
        <v/>
      </c>
      <c r="I3620" s="70" t="n">
        <v>0.9939096474252095</v>
      </c>
      <c r="J3620" s="70" t="n">
        <v>0.645783335856336</v>
      </c>
      <c r="K3620" s="71">
        <f>IF(NOT(AND(PAINEL_PESOS!$D$12="OK - 100%",PAINEL_PESOS!$F$20="OK - 100%",PAINEL_PESOS!$F$24="OK - 100%",PAINEL_PESOS!$F$27="OK - 100%",PAINEL_PESOS!$F$30="OK - 100%")),"", (E3620*PAINEL_PESOS!$B$7+F3620*PAINEL_PESOS!$B$8+G3620*PAINEL_PESOS!$B$9+H3620*PAINEL_PESOS!$B$10)*I3620)</f>
        <v/>
      </c>
      <c r="L3620" s="71">
        <f>IF(K3620="","",K3620-J3620)</f>
        <v/>
      </c>
      <c r="M3620" s="71">
        <f>IF(L3620="","",ABS(L3620))</f>
        <v/>
      </c>
      <c r="N3620" t="n">
        <v>1</v>
      </c>
      <c r="O3620" t="n">
        <v>1</v>
      </c>
      <c r="P3620" t="n">
        <v>0.8141499472016895</v>
      </c>
      <c r="Q3620" t="n">
        <v>0.9869234223002638</v>
      </c>
      <c r="R3620" t="n">
        <v>0.3488624258554891</v>
      </c>
      <c r="S3620" t="n">
        <v>0.9815505041237313</v>
      </c>
      <c r="T3620" t="n">
        <v>0.9861538960453387</v>
      </c>
      <c r="U3620" t="n">
        <v>0.0815841950372546</v>
      </c>
      <c r="V3620" t="n">
        <v>0.6165800874989142</v>
      </c>
      <c r="W3620" t="n">
        <v>0.1842674266371245</v>
      </c>
      <c r="X3620" t="n">
        <v>0.8705775979712704</v>
      </c>
    </row>
    <row r="3621">
      <c r="A3621" t="inlineStr">
        <is>
          <t>3531506</t>
        </is>
      </c>
      <c r="B3621" t="inlineStr">
        <is>
          <t>Monte Azul Paulista</t>
        </is>
      </c>
      <c r="C3621" t="inlineStr">
        <is>
          <t>SP</t>
        </is>
      </c>
      <c r="D3621" t="inlineStr">
        <is>
          <t>REGIÃO SUDESTE</t>
        </is>
      </c>
      <c r="E3621" s="70">
        <f>SUMPRODUCT(N3621:Q3621,PAINEL_PESOS!$C$16:$C$19)</f>
        <v/>
      </c>
      <c r="F3621" s="70">
        <f>SUMPRODUCT(R3621:T3621,PAINEL_PESOS!$C$21:$C$23)</f>
        <v/>
      </c>
      <c r="G3621" s="70">
        <f>SUMPRODUCT(U3621:V3621,PAINEL_PESOS!$C$25:$C$26)</f>
        <v/>
      </c>
      <c r="H3621" s="70">
        <f>SUMPRODUCT(W3621:X3621,PAINEL_PESOS!$C$28:$C$29)</f>
        <v/>
      </c>
      <c r="I3621" s="70" t="n">
        <v>0.9787195969064789</v>
      </c>
      <c r="J3621" s="70" t="n">
        <v>0.5899487372869189</v>
      </c>
      <c r="K3621" s="71">
        <f>IF(NOT(AND(PAINEL_PESOS!$D$12="OK - 100%",PAINEL_PESOS!$F$20="OK - 100%",PAINEL_PESOS!$F$24="OK - 100%",PAINEL_PESOS!$F$27="OK - 100%",PAINEL_PESOS!$F$30="OK - 100%")),"", (E3621*PAINEL_PESOS!$B$7+F3621*PAINEL_PESOS!$B$8+G3621*PAINEL_PESOS!$B$9+H3621*PAINEL_PESOS!$B$10)*I3621)</f>
        <v/>
      </c>
      <c r="L3621" s="71">
        <f>IF(K3621="","",K3621-J3621)</f>
        <v/>
      </c>
      <c r="M3621" s="71">
        <f>IF(L3621="","",ABS(L3621))</f>
        <v/>
      </c>
      <c r="N3621" t="n">
        <v>1</v>
      </c>
      <c r="O3621" t="n">
        <v>0.9808</v>
      </c>
      <c r="P3621" t="n">
        <v>0.6321013727560718</v>
      </c>
      <c r="Q3621" t="n">
        <v>0.9748435365319839</v>
      </c>
      <c r="R3621" t="n">
        <v>0.3412823273804045</v>
      </c>
      <c r="S3621" t="n">
        <v>0.9985430098661635</v>
      </c>
      <c r="T3621" t="n">
        <v>0.9076390038041761</v>
      </c>
      <c r="U3621" t="n">
        <v>0.087032600047641</v>
      </c>
      <c r="V3621" t="n">
        <v>0.405110191766694</v>
      </c>
      <c r="W3621" t="n">
        <v>0.1534453648344979</v>
      </c>
      <c r="X3621" t="n">
        <v>0.8844382656561556</v>
      </c>
    </row>
    <row r="3622">
      <c r="A3622" t="inlineStr">
        <is>
          <t>3531605</t>
        </is>
      </c>
      <c r="B3622" t="inlineStr">
        <is>
          <t>Monte Castelo</t>
        </is>
      </c>
      <c r="C3622" t="inlineStr">
        <is>
          <t>SP</t>
        </is>
      </c>
      <c r="D3622" t="inlineStr">
        <is>
          <t>REGIÃO SUDESTE</t>
        </is>
      </c>
      <c r="E3622" s="70">
        <f>SUMPRODUCT(N3622:Q3622,PAINEL_PESOS!$C$16:$C$19)</f>
        <v/>
      </c>
      <c r="F3622" s="70">
        <f>SUMPRODUCT(R3622:T3622,PAINEL_PESOS!$C$21:$C$23)</f>
        <v/>
      </c>
      <c r="G3622" s="70">
        <f>SUMPRODUCT(U3622:V3622,PAINEL_PESOS!$C$25:$C$26)</f>
        <v/>
      </c>
      <c r="H3622" s="70">
        <f>SUMPRODUCT(W3622:X3622,PAINEL_PESOS!$C$28:$C$29)</f>
        <v/>
      </c>
      <c r="I3622" s="70" t="n">
        <v>0.9985408722645297</v>
      </c>
      <c r="J3622" s="70" t="n">
        <v>0.6336803612851027</v>
      </c>
      <c r="K3622" s="71">
        <f>IF(NOT(AND(PAINEL_PESOS!$D$12="OK - 100%",PAINEL_PESOS!$F$20="OK - 100%",PAINEL_PESOS!$F$24="OK - 100%",PAINEL_PESOS!$F$27="OK - 100%",PAINEL_PESOS!$F$30="OK - 100%")),"", (E3622*PAINEL_PESOS!$B$7+F3622*PAINEL_PESOS!$B$8+G3622*PAINEL_PESOS!$B$9+H3622*PAINEL_PESOS!$B$10)*I3622)</f>
        <v/>
      </c>
      <c r="L3622" s="71">
        <f>IF(K3622="","",K3622-J3622)</f>
        <v/>
      </c>
      <c r="M3622" s="71">
        <f>IF(L3622="","",ABS(L3622))</f>
        <v/>
      </c>
      <c r="N3622" t="n">
        <v>0.2</v>
      </c>
      <c r="O3622" t="n">
        <v>1</v>
      </c>
      <c r="P3622" t="n">
        <v>1</v>
      </c>
      <c r="Q3622" t="n">
        <v>0.9953538571067864</v>
      </c>
      <c r="R3622" t="n">
        <v>0.1743724277539651</v>
      </c>
      <c r="S3622" t="n">
        <v>0.9990937337501631</v>
      </c>
      <c r="T3622" t="n">
        <v>0.9963883262233724</v>
      </c>
      <c r="U3622" t="n">
        <v>0.0760688916934929</v>
      </c>
      <c r="V3622" t="n">
        <v>0.6938535711372633</v>
      </c>
      <c r="W3622" t="n">
        <v>0.4115456645344222</v>
      </c>
      <c r="X3622" t="n">
        <v>0.8511359494897778</v>
      </c>
    </row>
    <row r="3623">
      <c r="A3623" t="inlineStr">
        <is>
          <t>3531704</t>
        </is>
      </c>
      <c r="B3623" t="inlineStr">
        <is>
          <t>Monteiro Lobato</t>
        </is>
      </c>
      <c r="C3623" t="inlineStr">
        <is>
          <t>SP</t>
        </is>
      </c>
      <c r="D3623" t="inlineStr">
        <is>
          <t>REGIÃO SUDESTE</t>
        </is>
      </c>
      <c r="E3623" s="70">
        <f>SUMPRODUCT(N3623:Q3623,PAINEL_PESOS!$C$16:$C$19)</f>
        <v/>
      </c>
      <c r="F3623" s="70">
        <f>SUMPRODUCT(R3623:T3623,PAINEL_PESOS!$C$21:$C$23)</f>
        <v/>
      </c>
      <c r="G3623" s="70">
        <f>SUMPRODUCT(U3623:V3623,PAINEL_PESOS!$C$25:$C$26)</f>
        <v/>
      </c>
      <c r="H3623" s="70">
        <f>SUMPRODUCT(W3623:X3623,PAINEL_PESOS!$C$28:$C$29)</f>
        <v/>
      </c>
      <c r="I3623" s="70" t="n">
        <v>0.9990377672964861</v>
      </c>
      <c r="J3623" s="70" t="n">
        <v>0.6725875083221859</v>
      </c>
      <c r="K3623" s="71">
        <f>IF(NOT(AND(PAINEL_PESOS!$D$12="OK - 100%",PAINEL_PESOS!$F$20="OK - 100%",PAINEL_PESOS!$F$24="OK - 100%",PAINEL_PESOS!$F$27="OK - 100%",PAINEL_PESOS!$F$30="OK - 100%")),"", (E3623*PAINEL_PESOS!$B$7+F3623*PAINEL_PESOS!$B$8+G3623*PAINEL_PESOS!$B$9+H3623*PAINEL_PESOS!$B$10)*I3623)</f>
        <v/>
      </c>
      <c r="L3623" s="71">
        <f>IF(K3623="","",K3623-J3623)</f>
        <v/>
      </c>
      <c r="M3623" s="71">
        <f>IF(L3623="","",ABS(L3623))</f>
        <v/>
      </c>
      <c r="N3623" t="n">
        <v>1</v>
      </c>
      <c r="O3623" t="n">
        <v>1</v>
      </c>
      <c r="P3623" t="n">
        <v>0.8131995776135164</v>
      </c>
      <c r="Q3623" t="n">
        <v>0.9976833574746099</v>
      </c>
      <c r="R3623" t="n">
        <v>0.1413184259763228</v>
      </c>
      <c r="S3623" t="n">
        <v>0.9989708136908168</v>
      </c>
      <c r="T3623" t="n">
        <v>0.9972963168700096</v>
      </c>
      <c r="U3623" t="n">
        <v>0.336924865978729</v>
      </c>
      <c r="V3623" t="n">
        <v>0.5968434883699626</v>
      </c>
      <c r="W3623" t="n">
        <v>0.2740605009217292</v>
      </c>
      <c r="X3623" t="n">
        <v>0.8475551783877791</v>
      </c>
    </row>
    <row r="3624">
      <c r="A3624" t="inlineStr">
        <is>
          <t>3531803</t>
        </is>
      </c>
      <c r="B3624" t="inlineStr">
        <is>
          <t>Monte Mor</t>
        </is>
      </c>
      <c r="C3624" t="inlineStr">
        <is>
          <t>SP</t>
        </is>
      </c>
      <c r="D3624" t="inlineStr">
        <is>
          <t>REGIÃO SUDESTE</t>
        </is>
      </c>
      <c r="E3624" s="70">
        <f>SUMPRODUCT(N3624:Q3624,PAINEL_PESOS!$C$16:$C$19)</f>
        <v/>
      </c>
      <c r="F3624" s="70">
        <f>SUMPRODUCT(R3624:T3624,PAINEL_PESOS!$C$21:$C$23)</f>
        <v/>
      </c>
      <c r="G3624" s="70">
        <f>SUMPRODUCT(U3624:V3624,PAINEL_PESOS!$C$25:$C$26)</f>
        <v/>
      </c>
      <c r="H3624" s="70">
        <f>SUMPRODUCT(W3624:X3624,PAINEL_PESOS!$C$28:$C$29)</f>
        <v/>
      </c>
      <c r="I3624" s="70" t="n">
        <v>0.9531242148702984</v>
      </c>
      <c r="J3624" s="70" t="n">
        <v>0.5818157810334859</v>
      </c>
      <c r="K3624" s="71">
        <f>IF(NOT(AND(PAINEL_PESOS!$D$12="OK - 100%",PAINEL_PESOS!$F$20="OK - 100%",PAINEL_PESOS!$F$24="OK - 100%",PAINEL_PESOS!$F$27="OK - 100%",PAINEL_PESOS!$F$30="OK - 100%")),"", (E3624*PAINEL_PESOS!$B$7+F3624*PAINEL_PESOS!$B$8+G3624*PAINEL_PESOS!$B$9+H3624*PAINEL_PESOS!$B$10)*I3624)</f>
        <v/>
      </c>
      <c r="L3624" s="71">
        <f>IF(K3624="","",K3624-J3624)</f>
        <v/>
      </c>
      <c r="M3624" s="71">
        <f>IF(L3624="","",ABS(L3624))</f>
        <v/>
      </c>
      <c r="N3624" t="n">
        <v>1</v>
      </c>
      <c r="O3624" t="n">
        <v>0.9985000000000001</v>
      </c>
      <c r="P3624" t="n">
        <v>0.7017951425554383</v>
      </c>
      <c r="Q3624" t="n">
        <v>0.8377939696457882</v>
      </c>
      <c r="R3624" t="n">
        <v>0.514320181607371</v>
      </c>
      <c r="S3624" t="n">
        <v>0.9475579476602012</v>
      </c>
      <c r="T3624" t="n">
        <v>0.8734433015021728</v>
      </c>
      <c r="U3624" t="n">
        <v>0.2743678587687772</v>
      </c>
      <c r="V3624" t="n">
        <v>0.1393226239113408</v>
      </c>
      <c r="W3624" t="n">
        <v>0.296805171803401</v>
      </c>
      <c r="X3624" t="n">
        <v>0.8470202335001508</v>
      </c>
    </row>
    <row r="3625">
      <c r="A3625" t="inlineStr">
        <is>
          <t>3531902</t>
        </is>
      </c>
      <c r="B3625" t="inlineStr">
        <is>
          <t>Morro Agudo</t>
        </is>
      </c>
      <c r="C3625" t="inlineStr">
        <is>
          <t>SP</t>
        </is>
      </c>
      <c r="D3625" t="inlineStr">
        <is>
          <t>REGIÃO SUDESTE</t>
        </is>
      </c>
      <c r="E3625" s="70">
        <f>SUMPRODUCT(N3625:Q3625,PAINEL_PESOS!$C$16:$C$19)</f>
        <v/>
      </c>
      <c r="F3625" s="70">
        <f>SUMPRODUCT(R3625:T3625,PAINEL_PESOS!$C$21:$C$23)</f>
        <v/>
      </c>
      <c r="G3625" s="70">
        <f>SUMPRODUCT(U3625:V3625,PAINEL_PESOS!$C$25:$C$26)</f>
        <v/>
      </c>
      <c r="H3625" s="70">
        <f>SUMPRODUCT(W3625:X3625,PAINEL_PESOS!$C$28:$C$29)</f>
        <v/>
      </c>
      <c r="I3625" s="70" t="n">
        <v>0.9900180987074902</v>
      </c>
      <c r="J3625" s="70" t="n">
        <v>0.5907331202141208</v>
      </c>
      <c r="K3625" s="71">
        <f>IF(NOT(AND(PAINEL_PESOS!$D$12="OK - 100%",PAINEL_PESOS!$F$20="OK - 100%",PAINEL_PESOS!$F$24="OK - 100%",PAINEL_PESOS!$F$27="OK - 100%",PAINEL_PESOS!$F$30="OK - 100%")),"", (E3625*PAINEL_PESOS!$B$7+F3625*PAINEL_PESOS!$B$8+G3625*PAINEL_PESOS!$B$9+H3625*PAINEL_PESOS!$B$10)*I3625)</f>
        <v/>
      </c>
      <c r="L3625" s="71">
        <f>IF(K3625="","",K3625-J3625)</f>
        <v/>
      </c>
      <c r="M3625" s="71">
        <f>IF(L3625="","",ABS(L3625))</f>
        <v/>
      </c>
      <c r="N3625" t="n">
        <v>0.8</v>
      </c>
      <c r="O3625" t="n">
        <v>0.9985000000000001</v>
      </c>
      <c r="P3625" t="n">
        <v>0.5214361140443506</v>
      </c>
      <c r="Q3625" t="n">
        <v>0.9924564289002543</v>
      </c>
      <c r="R3625" t="n">
        <v>0.4094596615838428</v>
      </c>
      <c r="S3625" t="n">
        <v>0.9363232810796405</v>
      </c>
      <c r="T3625" t="n">
        <v>0.9811015512384365</v>
      </c>
      <c r="U3625" t="n">
        <v>0.1380573203255782</v>
      </c>
      <c r="V3625" t="n">
        <v>0.4050442141838464</v>
      </c>
      <c r="W3625" t="n">
        <v>0.1809910362924748</v>
      </c>
      <c r="X3625" t="n">
        <v>0.8419685327858625</v>
      </c>
    </row>
    <row r="3626">
      <c r="A3626" t="inlineStr">
        <is>
          <t>3532009</t>
        </is>
      </c>
      <c r="B3626" t="inlineStr">
        <is>
          <t>Morungaba</t>
        </is>
      </c>
      <c r="C3626" t="inlineStr">
        <is>
          <t>SP</t>
        </is>
      </c>
      <c r="D3626" t="inlineStr">
        <is>
          <t>REGIÃO SUDESTE</t>
        </is>
      </c>
      <c r="E3626" s="70">
        <f>SUMPRODUCT(N3626:Q3626,PAINEL_PESOS!$C$16:$C$19)</f>
        <v/>
      </c>
      <c r="F3626" s="70">
        <f>SUMPRODUCT(R3626:T3626,PAINEL_PESOS!$C$21:$C$23)</f>
        <v/>
      </c>
      <c r="G3626" s="70">
        <f>SUMPRODUCT(U3626:V3626,PAINEL_PESOS!$C$25:$C$26)</f>
        <v/>
      </c>
      <c r="H3626" s="70">
        <f>SUMPRODUCT(W3626:X3626,PAINEL_PESOS!$C$28:$C$29)</f>
        <v/>
      </c>
      <c r="I3626" s="70" t="n">
        <v>0.9846583459647793</v>
      </c>
      <c r="J3626" s="70" t="n">
        <v>0.6010849500037309</v>
      </c>
      <c r="K3626" s="71">
        <f>IF(NOT(AND(PAINEL_PESOS!$D$12="OK - 100%",PAINEL_PESOS!$F$20="OK - 100%",PAINEL_PESOS!$F$24="OK - 100%",PAINEL_PESOS!$F$27="OK - 100%",PAINEL_PESOS!$F$30="OK - 100%")),"", (E3626*PAINEL_PESOS!$B$7+F3626*PAINEL_PESOS!$B$8+G3626*PAINEL_PESOS!$B$9+H3626*PAINEL_PESOS!$B$10)*I3626)</f>
        <v/>
      </c>
      <c r="L3626" s="71">
        <f>IF(K3626="","",K3626-J3626)</f>
        <v/>
      </c>
      <c r="M3626" s="71">
        <f>IF(L3626="","",ABS(L3626))</f>
        <v/>
      </c>
      <c r="N3626" t="n">
        <v>1</v>
      </c>
      <c r="O3626" t="n">
        <v>1</v>
      </c>
      <c r="P3626" t="n">
        <v>0.6153115100316791</v>
      </c>
      <c r="Q3626" t="n">
        <v>0.9775373863679054</v>
      </c>
      <c r="R3626" t="n">
        <v>0.3202354703978007</v>
      </c>
      <c r="S3626" t="n">
        <v>0.9105862383098783</v>
      </c>
      <c r="T3626" t="n">
        <v>0.9739398162262377</v>
      </c>
      <c r="U3626" t="n">
        <v>0.1839536486679338</v>
      </c>
      <c r="V3626" t="n">
        <v>0.3315416142787316</v>
      </c>
      <c r="W3626" t="n">
        <v>0.2518610505419933</v>
      </c>
      <c r="X3626" t="n">
        <v>0.8499803561107491</v>
      </c>
    </row>
    <row r="3627">
      <c r="A3627" t="inlineStr">
        <is>
          <t>3532058</t>
        </is>
      </c>
      <c r="B3627" t="inlineStr">
        <is>
          <t>Motuca</t>
        </is>
      </c>
      <c r="C3627" t="inlineStr">
        <is>
          <t>SP</t>
        </is>
      </c>
      <c r="D3627" t="inlineStr">
        <is>
          <t>REGIÃO SUDESTE</t>
        </is>
      </c>
      <c r="E3627" s="70">
        <f>SUMPRODUCT(N3627:Q3627,PAINEL_PESOS!$C$16:$C$19)</f>
        <v/>
      </c>
      <c r="F3627" s="70">
        <f>SUMPRODUCT(R3627:T3627,PAINEL_PESOS!$C$21:$C$23)</f>
        <v/>
      </c>
      <c r="G3627" s="70">
        <f>SUMPRODUCT(U3627:V3627,PAINEL_PESOS!$C$25:$C$26)</f>
        <v/>
      </c>
      <c r="H3627" s="70">
        <f>SUMPRODUCT(W3627:X3627,PAINEL_PESOS!$C$28:$C$29)</f>
        <v/>
      </c>
      <c r="I3627" s="70" t="n">
        <v>0.9968882550966111</v>
      </c>
      <c r="J3627" s="70" t="n">
        <v>0.6212931357255848</v>
      </c>
      <c r="K3627" s="71">
        <f>IF(NOT(AND(PAINEL_PESOS!$D$12="OK - 100%",PAINEL_PESOS!$F$20="OK - 100%",PAINEL_PESOS!$F$24="OK - 100%",PAINEL_PESOS!$F$27="OK - 100%",PAINEL_PESOS!$F$30="OK - 100%")),"", (E3627*PAINEL_PESOS!$B$7+F3627*PAINEL_PESOS!$B$8+G3627*PAINEL_PESOS!$B$9+H3627*PAINEL_PESOS!$B$10)*I3627)</f>
        <v/>
      </c>
      <c r="L3627" s="71">
        <f>IF(K3627="","",K3627-J3627)</f>
        <v/>
      </c>
      <c r="M3627" s="71">
        <f>IF(L3627="","",ABS(L3627))</f>
        <v/>
      </c>
      <c r="N3627" t="n">
        <v>1</v>
      </c>
      <c r="O3627" t="n">
        <v>1</v>
      </c>
      <c r="P3627" t="n">
        <v>0.6864836325237592</v>
      </c>
      <c r="Q3627" t="n">
        <v>0.9933646796342206</v>
      </c>
      <c r="R3627" t="n">
        <v>0.1794946869149363</v>
      </c>
      <c r="S3627" t="n">
        <v>0.9985749444881346</v>
      </c>
      <c r="T3627" t="n">
        <v>0.9895961188718503</v>
      </c>
      <c r="U3627" t="n">
        <v>0.1380573203255781</v>
      </c>
      <c r="V3627" t="n">
        <v>0.5398082639902009</v>
      </c>
      <c r="W3627" t="n">
        <v>0.1809910362924748</v>
      </c>
      <c r="X3627" t="n">
        <v>0.8419685327858627</v>
      </c>
    </row>
    <row r="3628">
      <c r="A3628" t="inlineStr">
        <is>
          <t>3532108</t>
        </is>
      </c>
      <c r="B3628" t="inlineStr">
        <is>
          <t>Murutinga do Sul</t>
        </is>
      </c>
      <c r="C3628" t="inlineStr">
        <is>
          <t>SP</t>
        </is>
      </c>
      <c r="D3628" t="inlineStr">
        <is>
          <t>REGIÃO SUDESTE</t>
        </is>
      </c>
      <c r="E3628" s="70">
        <f>SUMPRODUCT(N3628:Q3628,PAINEL_PESOS!$C$16:$C$19)</f>
        <v/>
      </c>
      <c r="F3628" s="70">
        <f>SUMPRODUCT(R3628:T3628,PAINEL_PESOS!$C$21:$C$23)</f>
        <v/>
      </c>
      <c r="G3628" s="70">
        <f>SUMPRODUCT(U3628:V3628,PAINEL_PESOS!$C$25:$C$26)</f>
        <v/>
      </c>
      <c r="H3628" s="70">
        <f>SUMPRODUCT(W3628:X3628,PAINEL_PESOS!$C$28:$C$29)</f>
        <v/>
      </c>
      <c r="I3628" s="70" t="n">
        <v>0.9966677893969638</v>
      </c>
      <c r="J3628" s="70" t="n">
        <v>0.6160612713096899</v>
      </c>
      <c r="K3628" s="71">
        <f>IF(NOT(AND(PAINEL_PESOS!$D$12="OK - 100%",PAINEL_PESOS!$F$20="OK - 100%",PAINEL_PESOS!$F$24="OK - 100%",PAINEL_PESOS!$F$27="OK - 100%",PAINEL_PESOS!$F$30="OK - 100%")),"", (E3628*PAINEL_PESOS!$B$7+F3628*PAINEL_PESOS!$B$8+G3628*PAINEL_PESOS!$B$9+H3628*PAINEL_PESOS!$B$10)*I3628)</f>
        <v/>
      </c>
      <c r="L3628" s="71">
        <f>IF(K3628="","",K3628-J3628)</f>
        <v/>
      </c>
      <c r="M3628" s="71">
        <f>IF(L3628="","",ABS(L3628))</f>
        <v/>
      </c>
      <c r="N3628" t="n">
        <v>1</v>
      </c>
      <c r="O3628" t="n">
        <v>0.9833</v>
      </c>
      <c r="P3628" t="n">
        <v>0.9826821541710664</v>
      </c>
      <c r="Q3628" t="n">
        <v>0.997083692950158</v>
      </c>
      <c r="R3628" t="n">
        <v>0.1409740046314788</v>
      </c>
      <c r="S3628" t="n">
        <v>0.9999453862750572</v>
      </c>
      <c r="T3628" t="n">
        <v>0.9851227525031249</v>
      </c>
      <c r="U3628" t="n">
        <v>0.0797350873314901</v>
      </c>
      <c r="V3628" t="n">
        <v>0.2834182395466656</v>
      </c>
      <c r="W3628" t="n">
        <v>0.3330414089953997</v>
      </c>
      <c r="X3628" t="n">
        <v>0.8498787563875655</v>
      </c>
    </row>
    <row r="3629">
      <c r="A3629" t="inlineStr">
        <is>
          <t>3532157</t>
        </is>
      </c>
      <c r="B3629" t="inlineStr">
        <is>
          <t>Nantes</t>
        </is>
      </c>
      <c r="C3629" t="inlineStr">
        <is>
          <t>SP</t>
        </is>
      </c>
      <c r="D3629" t="inlineStr">
        <is>
          <t>REGIÃO SUDESTE</t>
        </is>
      </c>
      <c r="E3629" s="70">
        <f>SUMPRODUCT(N3629:Q3629,PAINEL_PESOS!$C$16:$C$19)</f>
        <v/>
      </c>
      <c r="F3629" s="70">
        <f>SUMPRODUCT(R3629:T3629,PAINEL_PESOS!$C$21:$C$23)</f>
        <v/>
      </c>
      <c r="G3629" s="70">
        <f>SUMPRODUCT(U3629:V3629,PAINEL_PESOS!$C$25:$C$26)</f>
        <v/>
      </c>
      <c r="H3629" s="70">
        <f>SUMPRODUCT(W3629:X3629,PAINEL_PESOS!$C$28:$C$29)</f>
        <v/>
      </c>
      <c r="I3629" s="70" t="n">
        <v>0.9987958663579259</v>
      </c>
      <c r="J3629" s="70" t="n">
        <v>0.6974733834627154</v>
      </c>
      <c r="K3629" s="71">
        <f>IF(NOT(AND(PAINEL_PESOS!$D$12="OK - 100%",PAINEL_PESOS!$F$20="OK - 100%",PAINEL_PESOS!$F$24="OK - 100%",PAINEL_PESOS!$F$27="OK - 100%",PAINEL_PESOS!$F$30="OK - 100%")),"", (E3629*PAINEL_PESOS!$B$7+F3629*PAINEL_PESOS!$B$8+G3629*PAINEL_PESOS!$B$9+H3629*PAINEL_PESOS!$B$10)*I3629)</f>
        <v/>
      </c>
      <c r="L3629" s="71">
        <f>IF(K3629="","",K3629-J3629)</f>
        <v/>
      </c>
      <c r="M3629" s="71">
        <f>IF(L3629="","",ABS(L3629))</f>
        <v/>
      </c>
      <c r="N3629" t="n">
        <v>1</v>
      </c>
      <c r="O3629" t="n">
        <v>1</v>
      </c>
      <c r="P3629" t="n">
        <v>0.9295670538542766</v>
      </c>
      <c r="Q3629" t="n">
        <v>0.9964716398779457</v>
      </c>
      <c r="R3629" t="n">
        <v>0.189153148667878</v>
      </c>
      <c r="S3629" t="n">
        <v>1</v>
      </c>
      <c r="T3629" t="n">
        <v>0.9964694529924651</v>
      </c>
      <c r="U3629" t="n">
        <v>0.0904467838408326</v>
      </c>
      <c r="V3629" t="n">
        <v>0.6072522513654867</v>
      </c>
      <c r="W3629" t="n">
        <v>0.6074095341515107</v>
      </c>
      <c r="X3629" t="n">
        <v>0.8613043264593239</v>
      </c>
    </row>
    <row r="3630">
      <c r="A3630" t="inlineStr">
        <is>
          <t>3532207</t>
        </is>
      </c>
      <c r="B3630" t="inlineStr">
        <is>
          <t>Narandiba</t>
        </is>
      </c>
      <c r="C3630" t="inlineStr">
        <is>
          <t>SP</t>
        </is>
      </c>
      <c r="D3630" t="inlineStr">
        <is>
          <t>REGIÃO SUDESTE</t>
        </is>
      </c>
      <c r="E3630" s="70">
        <f>SUMPRODUCT(N3630:Q3630,PAINEL_PESOS!$C$16:$C$19)</f>
        <v/>
      </c>
      <c r="F3630" s="70">
        <f>SUMPRODUCT(R3630:T3630,PAINEL_PESOS!$C$21:$C$23)</f>
        <v/>
      </c>
      <c r="G3630" s="70">
        <f>SUMPRODUCT(U3630:V3630,PAINEL_PESOS!$C$25:$C$26)</f>
        <v/>
      </c>
      <c r="H3630" s="70">
        <f>SUMPRODUCT(W3630:X3630,PAINEL_PESOS!$C$28:$C$29)</f>
        <v/>
      </c>
      <c r="I3630" s="70" t="n">
        <v>0.9948645069195691</v>
      </c>
      <c r="J3630" s="70" t="n">
        <v>0.6935360474116418</v>
      </c>
      <c r="K3630" s="71">
        <f>IF(NOT(AND(PAINEL_PESOS!$D$12="OK - 100%",PAINEL_PESOS!$F$20="OK - 100%",PAINEL_PESOS!$F$24="OK - 100%",PAINEL_PESOS!$F$27="OK - 100%",PAINEL_PESOS!$F$30="OK - 100%")),"", (E3630*PAINEL_PESOS!$B$7+F3630*PAINEL_PESOS!$B$8+G3630*PAINEL_PESOS!$B$9+H3630*PAINEL_PESOS!$B$10)*I3630)</f>
        <v/>
      </c>
      <c r="L3630" s="71">
        <f>IF(K3630="","",K3630-J3630)</f>
        <v/>
      </c>
      <c r="M3630" s="71">
        <f>IF(L3630="","",ABS(L3630))</f>
        <v/>
      </c>
      <c r="N3630" t="n">
        <v>1</v>
      </c>
      <c r="O3630" t="n">
        <v>1</v>
      </c>
      <c r="P3630" t="n">
        <v>0.8941921858500528</v>
      </c>
      <c r="Q3630" t="n">
        <v>0.9970237022648132</v>
      </c>
      <c r="R3630" t="n">
        <v>0.3350045453487692</v>
      </c>
      <c r="S3630" t="n">
        <v>0.9570612772993331</v>
      </c>
      <c r="T3630" t="n">
        <v>0.9949375098520317</v>
      </c>
      <c r="U3630" t="n">
        <v>0.0904467838408326</v>
      </c>
      <c r="V3630" t="n">
        <v>0.5474911809829301</v>
      </c>
      <c r="W3630" t="n">
        <v>0.6074095341515107</v>
      </c>
      <c r="X3630" t="n">
        <v>0.8613043264593239</v>
      </c>
    </row>
    <row r="3631">
      <c r="A3631" t="inlineStr">
        <is>
          <t>3532306</t>
        </is>
      </c>
      <c r="B3631" t="inlineStr">
        <is>
          <t>Natividade da Serra</t>
        </is>
      </c>
      <c r="C3631" t="inlineStr">
        <is>
          <t>SP</t>
        </is>
      </c>
      <c r="D3631" t="inlineStr">
        <is>
          <t>REGIÃO SUDESTE</t>
        </is>
      </c>
      <c r="E3631" s="70">
        <f>SUMPRODUCT(N3631:Q3631,PAINEL_PESOS!$C$16:$C$19)</f>
        <v/>
      </c>
      <c r="F3631" s="70">
        <f>SUMPRODUCT(R3631:T3631,PAINEL_PESOS!$C$21:$C$23)</f>
        <v/>
      </c>
      <c r="G3631" s="70">
        <f>SUMPRODUCT(U3631:V3631,PAINEL_PESOS!$C$25:$C$26)</f>
        <v/>
      </c>
      <c r="H3631" s="70">
        <f>SUMPRODUCT(W3631:X3631,PAINEL_PESOS!$C$28:$C$29)</f>
        <v/>
      </c>
      <c r="I3631" s="70" t="n">
        <v>0.9994906748707393</v>
      </c>
      <c r="J3631" s="70" t="n">
        <v>0.6261312236126468</v>
      </c>
      <c r="K3631" s="71">
        <f>IF(NOT(AND(PAINEL_PESOS!$D$12="OK - 100%",PAINEL_PESOS!$F$20="OK - 100%",PAINEL_PESOS!$F$24="OK - 100%",PAINEL_PESOS!$F$27="OK - 100%",PAINEL_PESOS!$F$30="OK - 100%")),"", (E3631*PAINEL_PESOS!$B$7+F3631*PAINEL_PESOS!$B$8+G3631*PAINEL_PESOS!$B$9+H3631*PAINEL_PESOS!$B$10)*I3631)</f>
        <v/>
      </c>
      <c r="L3631" s="71">
        <f>IF(K3631="","",K3631-J3631)</f>
        <v/>
      </c>
      <c r="M3631" s="71">
        <f>IF(L3631="","",ABS(L3631))</f>
        <v/>
      </c>
      <c r="N3631" t="n">
        <v>1</v>
      </c>
      <c r="O3631" t="n">
        <v>0.9167</v>
      </c>
      <c r="P3631" t="n">
        <v>0.0526927138331574</v>
      </c>
      <c r="Q3631" t="n">
        <v>0.9983933247210591</v>
      </c>
      <c r="R3631" t="n">
        <v>0.1728986764336944</v>
      </c>
      <c r="S3631" t="n">
        <v>0.9999902741821395</v>
      </c>
      <c r="T3631" t="n">
        <v>0.998603303732477</v>
      </c>
      <c r="U3631" t="n">
        <v>0.337685791216952</v>
      </c>
      <c r="V3631" t="n">
        <v>0.6208963986096059</v>
      </c>
      <c r="W3631" t="n">
        <v>0.2740030466165434</v>
      </c>
      <c r="X3631" t="n">
        <v>0.8474625652835164</v>
      </c>
    </row>
    <row r="3632">
      <c r="A3632" t="inlineStr">
        <is>
          <t>3532405</t>
        </is>
      </c>
      <c r="B3632" t="inlineStr">
        <is>
          <t>Nazaré Paulista</t>
        </is>
      </c>
      <c r="C3632" t="inlineStr">
        <is>
          <t>SP</t>
        </is>
      </c>
      <c r="D3632" t="inlineStr">
        <is>
          <t>REGIÃO SUDESTE</t>
        </is>
      </c>
      <c r="E3632" s="70">
        <f>SUMPRODUCT(N3632:Q3632,PAINEL_PESOS!$C$16:$C$19)</f>
        <v/>
      </c>
      <c r="F3632" s="70">
        <f>SUMPRODUCT(R3632:T3632,PAINEL_PESOS!$C$21:$C$23)</f>
        <v/>
      </c>
      <c r="G3632" s="70">
        <f>SUMPRODUCT(U3632:V3632,PAINEL_PESOS!$C$25:$C$26)</f>
        <v/>
      </c>
      <c r="H3632" s="70">
        <f>SUMPRODUCT(W3632:X3632,PAINEL_PESOS!$C$28:$C$29)</f>
        <v/>
      </c>
      <c r="I3632" s="70" t="n">
        <v>0.9919983109705317</v>
      </c>
      <c r="J3632" s="70" t="n">
        <v>0.6057582735700267</v>
      </c>
      <c r="K3632" s="71">
        <f>IF(NOT(AND(PAINEL_PESOS!$D$12="OK - 100%",PAINEL_PESOS!$F$20="OK - 100%",PAINEL_PESOS!$F$24="OK - 100%",PAINEL_PESOS!$F$27="OK - 100%",PAINEL_PESOS!$F$30="OK - 100%")),"", (E3632*PAINEL_PESOS!$B$7+F3632*PAINEL_PESOS!$B$8+G3632*PAINEL_PESOS!$B$9+H3632*PAINEL_PESOS!$B$10)*I3632)</f>
        <v/>
      </c>
      <c r="L3632" s="71">
        <f>IF(K3632="","",K3632-J3632)</f>
        <v/>
      </c>
      <c r="M3632" s="71">
        <f>IF(L3632="","",ABS(L3632))</f>
        <v/>
      </c>
      <c r="N3632" t="n">
        <v>0.2</v>
      </c>
      <c r="O3632" t="n">
        <v>0.9909</v>
      </c>
      <c r="P3632" t="n">
        <v>0.7353748680042239</v>
      </c>
      <c r="Q3632" t="n">
        <v>0.9596342469628557</v>
      </c>
      <c r="R3632" t="n">
        <v>0.2966239118664102</v>
      </c>
      <c r="S3632" t="n">
        <v>0.9880118500769565</v>
      </c>
      <c r="T3632" t="n">
        <v>0.9938810113326074</v>
      </c>
      <c r="U3632" t="n">
        <v>0.2009369106276236</v>
      </c>
      <c r="V3632" t="n">
        <v>0.6126207757224402</v>
      </c>
      <c r="W3632" t="n">
        <v>0.2602027612925658</v>
      </c>
      <c r="X3632" t="n">
        <v>0.8494294979036814</v>
      </c>
    </row>
    <row r="3633">
      <c r="A3633" t="inlineStr">
        <is>
          <t>3532504</t>
        </is>
      </c>
      <c r="B3633" t="inlineStr">
        <is>
          <t>Neves Paulista</t>
        </is>
      </c>
      <c r="C3633" t="inlineStr">
        <is>
          <t>SP</t>
        </is>
      </c>
      <c r="D3633" t="inlineStr">
        <is>
          <t>REGIÃO SUDESTE</t>
        </is>
      </c>
      <c r="E3633" s="70">
        <f>SUMPRODUCT(N3633:Q3633,PAINEL_PESOS!$C$16:$C$19)</f>
        <v/>
      </c>
      <c r="F3633" s="70">
        <f>SUMPRODUCT(R3633:T3633,PAINEL_PESOS!$C$21:$C$23)</f>
        <v/>
      </c>
      <c r="G3633" s="70">
        <f>SUMPRODUCT(U3633:V3633,PAINEL_PESOS!$C$25:$C$26)</f>
        <v/>
      </c>
      <c r="H3633" s="70">
        <f>SUMPRODUCT(W3633:X3633,PAINEL_PESOS!$C$28:$C$29)</f>
        <v/>
      </c>
      <c r="I3633" s="70" t="n">
        <v>0.99240694809156</v>
      </c>
      <c r="J3633" s="70" t="n">
        <v>0.6133806422202895</v>
      </c>
      <c r="K3633" s="71">
        <f>IF(NOT(AND(PAINEL_PESOS!$D$12="OK - 100%",PAINEL_PESOS!$F$20="OK - 100%",PAINEL_PESOS!$F$24="OK - 100%",PAINEL_PESOS!$F$27="OK - 100%",PAINEL_PESOS!$F$30="OK - 100%")),"", (E3633*PAINEL_PESOS!$B$7+F3633*PAINEL_PESOS!$B$8+G3633*PAINEL_PESOS!$B$9+H3633*PAINEL_PESOS!$B$10)*I3633)</f>
        <v/>
      </c>
      <c r="L3633" s="71">
        <f>IF(K3633="","",K3633-J3633)</f>
        <v/>
      </c>
      <c r="M3633" s="71">
        <f>IF(L3633="","",ABS(L3633))</f>
        <v/>
      </c>
      <c r="N3633" t="n">
        <v>0.6</v>
      </c>
      <c r="O3633" t="n">
        <v>1</v>
      </c>
      <c r="P3633" t="n">
        <v>0.926610348468849</v>
      </c>
      <c r="Q3633" t="n">
        <v>0.9880697701971698</v>
      </c>
      <c r="R3633" t="n">
        <v>0.2555847705917425</v>
      </c>
      <c r="S3633" t="n">
        <v>0.9930427497963905</v>
      </c>
      <c r="T3633" t="n">
        <v>0.9725291492542609</v>
      </c>
      <c r="U3633" t="n">
        <v>0.07644397020371289</v>
      </c>
      <c r="V3633" t="n">
        <v>0.5439425573599969</v>
      </c>
      <c r="W3633" t="n">
        <v>0.2360982641472666</v>
      </c>
      <c r="X3633" t="n">
        <v>0.8499936996061532</v>
      </c>
    </row>
    <row r="3634">
      <c r="A3634" t="inlineStr">
        <is>
          <t>3532603</t>
        </is>
      </c>
      <c r="B3634" t="inlineStr">
        <is>
          <t>Nhandeara</t>
        </is>
      </c>
      <c r="C3634" t="inlineStr">
        <is>
          <t>SP</t>
        </is>
      </c>
      <c r="D3634" t="inlineStr">
        <is>
          <t>REGIÃO SUDESTE</t>
        </is>
      </c>
      <c r="E3634" s="70">
        <f>SUMPRODUCT(N3634:Q3634,PAINEL_PESOS!$C$16:$C$19)</f>
        <v/>
      </c>
      <c r="F3634" s="70">
        <f>SUMPRODUCT(R3634:T3634,PAINEL_PESOS!$C$21:$C$23)</f>
        <v/>
      </c>
      <c r="G3634" s="70">
        <f>SUMPRODUCT(U3634:V3634,PAINEL_PESOS!$C$25:$C$26)</f>
        <v/>
      </c>
      <c r="H3634" s="70">
        <f>SUMPRODUCT(W3634:X3634,PAINEL_PESOS!$C$28:$C$29)</f>
        <v/>
      </c>
      <c r="I3634" s="70" t="n">
        <v>0.9964834218803685</v>
      </c>
      <c r="J3634" s="70" t="n">
        <v>0.6345939946431478</v>
      </c>
      <c r="K3634" s="71">
        <f>IF(NOT(AND(PAINEL_PESOS!$D$12="OK - 100%",PAINEL_PESOS!$F$20="OK - 100%",PAINEL_PESOS!$F$24="OK - 100%",PAINEL_PESOS!$F$27="OK - 100%",PAINEL_PESOS!$F$30="OK - 100%")),"", (E3634*PAINEL_PESOS!$B$7+F3634*PAINEL_PESOS!$B$8+G3634*PAINEL_PESOS!$B$9+H3634*PAINEL_PESOS!$B$10)*I3634)</f>
        <v/>
      </c>
      <c r="L3634" s="71">
        <f>IF(K3634="","",K3634-J3634)</f>
        <v/>
      </c>
      <c r="M3634" s="71">
        <f>IF(L3634="","",ABS(L3634))</f>
        <v/>
      </c>
      <c r="N3634" t="n">
        <v>1</v>
      </c>
      <c r="O3634" t="n">
        <v>1</v>
      </c>
      <c r="P3634" t="n">
        <v>0.8456177402323126</v>
      </c>
      <c r="Q3634" t="n">
        <v>0.9937554623705626</v>
      </c>
      <c r="R3634" t="n">
        <v>0.2816905407633813</v>
      </c>
      <c r="S3634" t="n">
        <v>0.9994398558138474</v>
      </c>
      <c r="T3634" t="n">
        <v>0.9868285831212193</v>
      </c>
      <c r="U3634" t="n">
        <v>0.07905270587139659</v>
      </c>
      <c r="V3634" t="n">
        <v>0.5137155496591006</v>
      </c>
      <c r="W3634" t="n">
        <v>0.2098573812744922</v>
      </c>
      <c r="X3634" t="n">
        <v>0.8603828630580087</v>
      </c>
    </row>
    <row r="3635">
      <c r="A3635" t="inlineStr">
        <is>
          <t>3532702</t>
        </is>
      </c>
      <c r="B3635" t="inlineStr">
        <is>
          <t>Nipoã</t>
        </is>
      </c>
      <c r="C3635" t="inlineStr">
        <is>
          <t>SP</t>
        </is>
      </c>
      <c r="D3635" t="inlineStr">
        <is>
          <t>REGIÃO SUDESTE</t>
        </is>
      </c>
      <c r="E3635" s="70">
        <f>SUMPRODUCT(N3635:Q3635,PAINEL_PESOS!$C$16:$C$19)</f>
        <v/>
      </c>
      <c r="F3635" s="70">
        <f>SUMPRODUCT(R3635:T3635,PAINEL_PESOS!$C$21:$C$23)</f>
        <v/>
      </c>
      <c r="G3635" s="70">
        <f>SUMPRODUCT(U3635:V3635,PAINEL_PESOS!$C$25:$C$26)</f>
        <v/>
      </c>
      <c r="H3635" s="70">
        <f>SUMPRODUCT(W3635:X3635,PAINEL_PESOS!$C$28:$C$29)</f>
        <v/>
      </c>
      <c r="I3635" s="70" t="n">
        <v>0.9978681890377279</v>
      </c>
      <c r="J3635" s="70" t="n">
        <v>0.6253234666332723</v>
      </c>
      <c r="K3635" s="71">
        <f>IF(NOT(AND(PAINEL_PESOS!$D$12="OK - 100%",PAINEL_PESOS!$F$20="OK - 100%",PAINEL_PESOS!$F$24="OK - 100%",PAINEL_PESOS!$F$27="OK - 100%",PAINEL_PESOS!$F$30="OK - 100%")),"", (E3635*PAINEL_PESOS!$B$7+F3635*PAINEL_PESOS!$B$8+G3635*PAINEL_PESOS!$B$9+H3635*PAINEL_PESOS!$B$10)*I3635)</f>
        <v/>
      </c>
      <c r="L3635" s="71">
        <f>IF(K3635="","",K3635-J3635)</f>
        <v/>
      </c>
      <c r="M3635" s="71">
        <f>IF(L3635="","",ABS(L3635))</f>
        <v/>
      </c>
      <c r="N3635" t="n">
        <v>0.8</v>
      </c>
      <c r="O3635" t="n">
        <v>1</v>
      </c>
      <c r="P3635" t="n">
        <v>0.8486800422386483</v>
      </c>
      <c r="Q3635" t="n">
        <v>0.9901500750039186</v>
      </c>
      <c r="R3635" t="n">
        <v>0.1651001822284784</v>
      </c>
      <c r="S3635" t="n">
        <v>0.9998215358598241</v>
      </c>
      <c r="T3635" t="n">
        <v>0.996502760123985</v>
      </c>
      <c r="U3635" t="n">
        <v>0.06958918479753951</v>
      </c>
      <c r="V3635" t="n">
        <v>0.5555768157290057</v>
      </c>
      <c r="W3635" t="n">
        <v>0.305049527853146</v>
      </c>
      <c r="X3635" t="n">
        <v>0.8226948487128547</v>
      </c>
    </row>
    <row r="3636">
      <c r="A3636" t="inlineStr">
        <is>
          <t>3532801</t>
        </is>
      </c>
      <c r="B3636" t="inlineStr">
        <is>
          <t>Nova Aliança</t>
        </is>
      </c>
      <c r="C3636" t="inlineStr">
        <is>
          <t>SP</t>
        </is>
      </c>
      <c r="D3636" t="inlineStr">
        <is>
          <t>REGIÃO SUDESTE</t>
        </is>
      </c>
      <c r="E3636" s="70">
        <f>SUMPRODUCT(N3636:Q3636,PAINEL_PESOS!$C$16:$C$19)</f>
        <v/>
      </c>
      <c r="F3636" s="70">
        <f>SUMPRODUCT(R3636:T3636,PAINEL_PESOS!$C$21:$C$23)</f>
        <v/>
      </c>
      <c r="G3636" s="70">
        <f>SUMPRODUCT(U3636:V3636,PAINEL_PESOS!$C$25:$C$26)</f>
        <v/>
      </c>
      <c r="H3636" s="70">
        <f>SUMPRODUCT(W3636:X3636,PAINEL_PESOS!$C$28:$C$29)</f>
        <v/>
      </c>
      <c r="I3636" s="70" t="n">
        <v>0.9887474041406995</v>
      </c>
      <c r="J3636" s="70" t="n">
        <v>0.6116716350126007</v>
      </c>
      <c r="K3636" s="71">
        <f>IF(NOT(AND(PAINEL_PESOS!$D$12="OK - 100%",PAINEL_PESOS!$F$20="OK - 100%",PAINEL_PESOS!$F$24="OK - 100%",PAINEL_PESOS!$F$27="OK - 100%",PAINEL_PESOS!$F$30="OK - 100%")),"", (E3636*PAINEL_PESOS!$B$7+F3636*PAINEL_PESOS!$B$8+G3636*PAINEL_PESOS!$B$9+H3636*PAINEL_PESOS!$B$10)*I3636)</f>
        <v/>
      </c>
      <c r="L3636" s="71">
        <f>IF(K3636="","",K3636-J3636)</f>
        <v/>
      </c>
      <c r="M3636" s="71">
        <f>IF(L3636="","",ABS(L3636))</f>
        <v/>
      </c>
      <c r="N3636" t="n">
        <v>1</v>
      </c>
      <c r="O3636" t="n">
        <v>0.9375</v>
      </c>
      <c r="P3636" t="n">
        <v>0.6052798310454066</v>
      </c>
      <c r="Q3636" t="n">
        <v>0.9893691947108367</v>
      </c>
      <c r="R3636" t="n">
        <v>0.2497680037279423</v>
      </c>
      <c r="S3636" t="n">
        <v>0.9843600455040269</v>
      </c>
      <c r="T3636" t="n">
        <v>0.9560514713917853</v>
      </c>
      <c r="U3636" t="n">
        <v>0.06958918479753951</v>
      </c>
      <c r="V3636" t="n">
        <v>0.5255351299662414</v>
      </c>
      <c r="W3636" t="n">
        <v>0.305049527853146</v>
      </c>
      <c r="X3636" t="n">
        <v>0.8226948487128547</v>
      </c>
    </row>
    <row r="3637">
      <c r="A3637" t="inlineStr">
        <is>
          <t>3532827</t>
        </is>
      </c>
      <c r="B3637" t="inlineStr">
        <is>
          <t>Nova Campina</t>
        </is>
      </c>
      <c r="C3637" t="inlineStr">
        <is>
          <t>SP</t>
        </is>
      </c>
      <c r="D3637" t="inlineStr">
        <is>
          <t>REGIÃO SUDESTE</t>
        </is>
      </c>
      <c r="E3637" s="70">
        <f>SUMPRODUCT(N3637:Q3637,PAINEL_PESOS!$C$16:$C$19)</f>
        <v/>
      </c>
      <c r="F3637" s="70">
        <f>SUMPRODUCT(R3637:T3637,PAINEL_PESOS!$C$21:$C$23)</f>
        <v/>
      </c>
      <c r="G3637" s="70">
        <f>SUMPRODUCT(U3637:V3637,PAINEL_PESOS!$C$25:$C$26)</f>
        <v/>
      </c>
      <c r="H3637" s="70">
        <f>SUMPRODUCT(W3637:X3637,PAINEL_PESOS!$C$28:$C$29)</f>
        <v/>
      </c>
      <c r="I3637" s="70" t="n">
        <v>0.9985953138213504</v>
      </c>
      <c r="J3637" s="70" t="n">
        <v>0.6526084028980166</v>
      </c>
      <c r="K3637" s="71">
        <f>IF(NOT(AND(PAINEL_PESOS!$D$12="OK - 100%",PAINEL_PESOS!$F$20="OK - 100%",PAINEL_PESOS!$F$24="OK - 100%",PAINEL_PESOS!$F$27="OK - 100%",PAINEL_PESOS!$F$30="OK - 100%")),"", (E3637*PAINEL_PESOS!$B$7+F3637*PAINEL_PESOS!$B$8+G3637*PAINEL_PESOS!$B$9+H3637*PAINEL_PESOS!$B$10)*I3637)</f>
        <v/>
      </c>
      <c r="L3637" s="71">
        <f>IF(K3637="","",K3637-J3637)</f>
        <v/>
      </c>
      <c r="M3637" s="71">
        <f>IF(L3637="","",ABS(L3637))</f>
        <v/>
      </c>
      <c r="N3637" t="n">
        <v>0.4</v>
      </c>
      <c r="O3637" t="n">
        <v>1</v>
      </c>
      <c r="P3637" t="n">
        <v>0.7152059134107709</v>
      </c>
      <c r="Q3637" t="n">
        <v>0.9952157545595383</v>
      </c>
      <c r="R3637" t="n">
        <v>0.2190956908627842</v>
      </c>
      <c r="S3637" t="n">
        <v>0.9986133143088848</v>
      </c>
      <c r="T3637" t="n">
        <v>0.9974535172320063</v>
      </c>
      <c r="U3637" t="n">
        <v>0.2415064064602337</v>
      </c>
      <c r="V3637" t="n">
        <v>0.7188788274633936</v>
      </c>
      <c r="W3637" t="n">
        <v>0.4047117089989524</v>
      </c>
      <c r="X3637" t="n">
        <v>0.8311284273793191</v>
      </c>
    </row>
    <row r="3638">
      <c r="A3638" t="inlineStr">
        <is>
          <t>3532843</t>
        </is>
      </c>
      <c r="B3638" t="inlineStr">
        <is>
          <t>Nova Canaã Paulista</t>
        </is>
      </c>
      <c r="C3638" t="inlineStr">
        <is>
          <t>SP</t>
        </is>
      </c>
      <c r="D3638" t="inlineStr">
        <is>
          <t>REGIÃO SUDESTE</t>
        </is>
      </c>
      <c r="E3638" s="70">
        <f>SUMPRODUCT(N3638:Q3638,PAINEL_PESOS!$C$16:$C$19)</f>
        <v/>
      </c>
      <c r="F3638" s="70">
        <f>SUMPRODUCT(R3638:T3638,PAINEL_PESOS!$C$21:$C$23)</f>
        <v/>
      </c>
      <c r="G3638" s="70">
        <f>SUMPRODUCT(U3638:V3638,PAINEL_PESOS!$C$25:$C$26)</f>
        <v/>
      </c>
      <c r="H3638" s="70">
        <f>SUMPRODUCT(W3638:X3638,PAINEL_PESOS!$C$28:$C$29)</f>
        <v/>
      </c>
      <c r="I3638" s="70" t="n">
        <v>0.9888994109347796</v>
      </c>
      <c r="J3638" s="70" t="n">
        <v>0.6089186701110445</v>
      </c>
      <c r="K3638" s="71">
        <f>IF(NOT(AND(PAINEL_PESOS!$D$12="OK - 100%",PAINEL_PESOS!$F$20="OK - 100%",PAINEL_PESOS!$F$24="OK - 100%",PAINEL_PESOS!$F$27="OK - 100%",PAINEL_PESOS!$F$30="OK - 100%")),"", (E3638*PAINEL_PESOS!$B$7+F3638*PAINEL_PESOS!$B$8+G3638*PAINEL_PESOS!$B$9+H3638*PAINEL_PESOS!$B$10)*I3638)</f>
        <v/>
      </c>
      <c r="L3638" s="71">
        <f>IF(K3638="","",K3638-J3638)</f>
        <v/>
      </c>
      <c r="M3638" s="71">
        <f>IF(L3638="","",ABS(L3638))</f>
        <v/>
      </c>
      <c r="N3638" t="n">
        <v>1</v>
      </c>
      <c r="O3638" t="n">
        <v>1</v>
      </c>
      <c r="P3638" t="n">
        <v>0.8877507919746568</v>
      </c>
      <c r="Q3638" t="n">
        <v>0.9981482190299755</v>
      </c>
      <c r="R3638" t="n">
        <v>0.0766076503504976</v>
      </c>
      <c r="S3638" t="n">
        <v>1</v>
      </c>
      <c r="T3638" t="n">
        <v>0.9445493545209253</v>
      </c>
      <c r="U3638" t="n">
        <v>0.0441873988457032</v>
      </c>
      <c r="V3638" t="n">
        <v>0.6035684311580054</v>
      </c>
      <c r="W3638" t="n">
        <v>0.0939791783085008</v>
      </c>
      <c r="X3638" t="n">
        <v>0.8939086920004704</v>
      </c>
    </row>
    <row r="3639">
      <c r="A3639" t="inlineStr">
        <is>
          <t>3532868</t>
        </is>
      </c>
      <c r="B3639" t="inlineStr">
        <is>
          <t>Nova Castilho</t>
        </is>
      </c>
      <c r="C3639" t="inlineStr">
        <is>
          <t>SP</t>
        </is>
      </c>
      <c r="D3639" t="inlineStr">
        <is>
          <t>REGIÃO SUDESTE</t>
        </is>
      </c>
      <c r="E3639" s="70">
        <f>SUMPRODUCT(N3639:Q3639,PAINEL_PESOS!$C$16:$C$19)</f>
        <v/>
      </c>
      <c r="F3639" s="70">
        <f>SUMPRODUCT(R3639:T3639,PAINEL_PESOS!$C$21:$C$23)</f>
        <v/>
      </c>
      <c r="G3639" s="70">
        <f>SUMPRODUCT(U3639:V3639,PAINEL_PESOS!$C$25:$C$26)</f>
        <v/>
      </c>
      <c r="H3639" s="70">
        <f>SUMPRODUCT(W3639:X3639,PAINEL_PESOS!$C$28:$C$29)</f>
        <v/>
      </c>
      <c r="I3639" s="70" t="n">
        <v>0.9987165229202818</v>
      </c>
      <c r="J3639" s="70" t="n">
        <v>0.6034415531186752</v>
      </c>
      <c r="K3639" s="71">
        <f>IF(NOT(AND(PAINEL_PESOS!$D$12="OK - 100%",PAINEL_PESOS!$F$20="OK - 100%",PAINEL_PESOS!$F$24="OK - 100%",PAINEL_PESOS!$F$27="OK - 100%",PAINEL_PESOS!$F$30="OK - 100%")),"", (E3639*PAINEL_PESOS!$B$7+F3639*PAINEL_PESOS!$B$8+G3639*PAINEL_PESOS!$B$9+H3639*PAINEL_PESOS!$B$10)*I3639)</f>
        <v/>
      </c>
      <c r="L3639" s="71">
        <f>IF(K3639="","",K3639-J3639)</f>
        <v/>
      </c>
      <c r="M3639" s="71">
        <f>IF(L3639="","",ABS(L3639))</f>
        <v/>
      </c>
      <c r="N3639" t="n">
        <v>0.2</v>
      </c>
      <c r="O3639" t="n">
        <v>1</v>
      </c>
      <c r="P3639" t="n">
        <v>1</v>
      </c>
      <c r="Q3639" t="n">
        <v>0.9973243427978148</v>
      </c>
      <c r="R3639" t="n">
        <v>0.1204848026915668</v>
      </c>
      <c r="S3639" t="n">
        <v>0.9997169980150528</v>
      </c>
      <c r="T3639" t="n">
        <v>0.9955514935079374</v>
      </c>
      <c r="U3639" t="n">
        <v>0.06958918479753951</v>
      </c>
      <c r="V3639" t="n">
        <v>0.627238485941771</v>
      </c>
      <c r="W3639" t="n">
        <v>0.305049527853146</v>
      </c>
      <c r="X3639" t="n">
        <v>0.8226948487128547</v>
      </c>
    </row>
    <row r="3640">
      <c r="A3640" t="inlineStr">
        <is>
          <t>3532900</t>
        </is>
      </c>
      <c r="B3640" t="inlineStr">
        <is>
          <t>Nova Europa</t>
        </is>
      </c>
      <c r="C3640" t="inlineStr">
        <is>
          <t>SP</t>
        </is>
      </c>
      <c r="D3640" t="inlineStr">
        <is>
          <t>REGIÃO SUDESTE</t>
        </is>
      </c>
      <c r="E3640" s="70">
        <f>SUMPRODUCT(N3640:Q3640,PAINEL_PESOS!$C$16:$C$19)</f>
        <v/>
      </c>
      <c r="F3640" s="70">
        <f>SUMPRODUCT(R3640:T3640,PAINEL_PESOS!$C$21:$C$23)</f>
        <v/>
      </c>
      <c r="G3640" s="70">
        <f>SUMPRODUCT(U3640:V3640,PAINEL_PESOS!$C$25:$C$26)</f>
        <v/>
      </c>
      <c r="H3640" s="70">
        <f>SUMPRODUCT(W3640:X3640,PAINEL_PESOS!$C$28:$C$29)</f>
        <v/>
      </c>
      <c r="I3640" s="70" t="n">
        <v>0.9612712500032523</v>
      </c>
      <c r="J3640" s="70" t="n">
        <v>0.5818207690912132</v>
      </c>
      <c r="K3640" s="71">
        <f>IF(NOT(AND(PAINEL_PESOS!$D$12="OK - 100%",PAINEL_PESOS!$F$20="OK - 100%",PAINEL_PESOS!$F$24="OK - 100%",PAINEL_PESOS!$F$27="OK - 100%",PAINEL_PESOS!$F$30="OK - 100%")),"", (E3640*PAINEL_PESOS!$B$7+F3640*PAINEL_PESOS!$B$8+G3640*PAINEL_PESOS!$B$9+H3640*PAINEL_PESOS!$B$10)*I3640)</f>
        <v/>
      </c>
      <c r="L3640" s="71">
        <f>IF(K3640="","",K3640-J3640)</f>
        <v/>
      </c>
      <c r="M3640" s="71">
        <f>IF(L3640="","",ABS(L3640))</f>
        <v/>
      </c>
      <c r="N3640" t="n">
        <v>1</v>
      </c>
      <c r="O3640" t="n">
        <v>0.9368</v>
      </c>
      <c r="P3640" t="n">
        <v>0.5985216473072861</v>
      </c>
      <c r="Q3640" t="n">
        <v>0.9721307383516516</v>
      </c>
      <c r="R3640" t="n">
        <v>0.2902612120140881</v>
      </c>
      <c r="S3640" t="n">
        <v>0.5863278932480855</v>
      </c>
      <c r="T3640" t="n">
        <v>0.9972871978005308</v>
      </c>
      <c r="U3640" t="n">
        <v>0.1403226556002607</v>
      </c>
      <c r="V3640" t="n">
        <v>0.615272603633199</v>
      </c>
      <c r="W3640" t="n">
        <v>0.236558971845812</v>
      </c>
      <c r="X3640" t="n">
        <v>0.8469631242437512</v>
      </c>
    </row>
    <row r="3641">
      <c r="A3641" t="inlineStr">
        <is>
          <t>3533007</t>
        </is>
      </c>
      <c r="B3641" t="inlineStr">
        <is>
          <t>Nova Granada</t>
        </is>
      </c>
      <c r="C3641" t="inlineStr">
        <is>
          <t>SP</t>
        </is>
      </c>
      <c r="D3641" t="inlineStr">
        <is>
          <t>REGIÃO SUDESTE</t>
        </is>
      </c>
      <c r="E3641" s="70">
        <f>SUMPRODUCT(N3641:Q3641,PAINEL_PESOS!$C$16:$C$19)</f>
        <v/>
      </c>
      <c r="F3641" s="70">
        <f>SUMPRODUCT(R3641:T3641,PAINEL_PESOS!$C$21:$C$23)</f>
        <v/>
      </c>
      <c r="G3641" s="70">
        <f>SUMPRODUCT(U3641:V3641,PAINEL_PESOS!$C$25:$C$26)</f>
        <v/>
      </c>
      <c r="H3641" s="70">
        <f>SUMPRODUCT(W3641:X3641,PAINEL_PESOS!$C$28:$C$29)</f>
        <v/>
      </c>
      <c r="I3641" s="70" t="n">
        <v>0.9924090062585156</v>
      </c>
      <c r="J3641" s="70" t="n">
        <v>0.6087485954075008</v>
      </c>
      <c r="K3641" s="71">
        <f>IF(NOT(AND(PAINEL_PESOS!$D$12="OK - 100%",PAINEL_PESOS!$F$20="OK - 100%",PAINEL_PESOS!$F$24="OK - 100%",PAINEL_PESOS!$F$27="OK - 100%",PAINEL_PESOS!$F$30="OK - 100%")),"", (E3641*PAINEL_PESOS!$B$7+F3641*PAINEL_PESOS!$B$8+G3641*PAINEL_PESOS!$B$9+H3641*PAINEL_PESOS!$B$10)*I3641)</f>
        <v/>
      </c>
      <c r="L3641" s="71">
        <f>IF(K3641="","",K3641-J3641)</f>
        <v/>
      </c>
      <c r="M3641" s="71">
        <f>IF(L3641="","",ABS(L3641))</f>
        <v/>
      </c>
      <c r="N3641" t="n">
        <v>1</v>
      </c>
      <c r="O3641" t="n">
        <v>1</v>
      </c>
      <c r="P3641" t="n">
        <v>0.8247096092925026</v>
      </c>
      <c r="Q3641" t="n">
        <v>0.9914567477123334</v>
      </c>
      <c r="R3641" t="n">
        <v>0.3160601523764297</v>
      </c>
      <c r="S3641" t="n">
        <v>0.9995859498934297</v>
      </c>
      <c r="T3641" t="n">
        <v>0.9674005748596245</v>
      </c>
      <c r="U3641" t="n">
        <v>0.0841194316610773</v>
      </c>
      <c r="V3641" t="n">
        <v>0.3542701659796881</v>
      </c>
      <c r="W3641" t="n">
        <v>0.1518726922389218</v>
      </c>
      <c r="X3641" t="n">
        <v>0.8868630017940436</v>
      </c>
    </row>
    <row r="3642">
      <c r="A3642" t="inlineStr">
        <is>
          <t>3533106</t>
        </is>
      </c>
      <c r="B3642" t="inlineStr">
        <is>
          <t>Nova Guataporanga</t>
        </is>
      </c>
      <c r="C3642" t="inlineStr">
        <is>
          <t>SP</t>
        </is>
      </c>
      <c r="D3642" t="inlineStr">
        <is>
          <t>REGIÃO SUDESTE</t>
        </is>
      </c>
      <c r="E3642" s="70">
        <f>SUMPRODUCT(N3642:Q3642,PAINEL_PESOS!$C$16:$C$19)</f>
        <v/>
      </c>
      <c r="F3642" s="70">
        <f>SUMPRODUCT(R3642:T3642,PAINEL_PESOS!$C$21:$C$23)</f>
        <v/>
      </c>
      <c r="G3642" s="70">
        <f>SUMPRODUCT(U3642:V3642,PAINEL_PESOS!$C$25:$C$26)</f>
        <v/>
      </c>
      <c r="H3642" s="70">
        <f>SUMPRODUCT(W3642:X3642,PAINEL_PESOS!$C$28:$C$29)</f>
        <v/>
      </c>
      <c r="I3642" s="70" t="n">
        <v>0.9970044086104461</v>
      </c>
      <c r="J3642" s="70" t="n">
        <v>0.6523491690890838</v>
      </c>
      <c r="K3642" s="71">
        <f>IF(NOT(AND(PAINEL_PESOS!$D$12="OK - 100%",PAINEL_PESOS!$F$20="OK - 100%",PAINEL_PESOS!$F$24="OK - 100%",PAINEL_PESOS!$F$27="OK - 100%",PAINEL_PESOS!$F$30="OK - 100%")),"", (E3642*PAINEL_PESOS!$B$7+F3642*PAINEL_PESOS!$B$8+G3642*PAINEL_PESOS!$B$9+H3642*PAINEL_PESOS!$B$10)*I3642)</f>
        <v/>
      </c>
      <c r="L3642" s="71">
        <f>IF(K3642="","",K3642-J3642)</f>
        <v/>
      </c>
      <c r="M3642" s="71">
        <f>IF(L3642="","",ABS(L3642))</f>
        <v/>
      </c>
      <c r="N3642" t="n">
        <v>1</v>
      </c>
      <c r="O3642" t="n">
        <v>1</v>
      </c>
      <c r="P3642" t="n">
        <v>0.7979936642027455</v>
      </c>
      <c r="Q3642" t="n">
        <v>0.9888223180637301</v>
      </c>
      <c r="R3642" t="n">
        <v>0.0591087465545077</v>
      </c>
      <c r="S3642" t="n">
        <v>1</v>
      </c>
      <c r="T3642" t="n">
        <v>0.9929447934189357</v>
      </c>
      <c r="U3642" t="n">
        <v>0.077245763842778</v>
      </c>
      <c r="V3642" t="n">
        <v>0.6307743405054029</v>
      </c>
      <c r="W3642" t="n">
        <v>0.4144086667123539</v>
      </c>
      <c r="X3642" t="n">
        <v>0.8506012415389925</v>
      </c>
    </row>
    <row r="3643">
      <c r="A3643" t="inlineStr">
        <is>
          <t>3533205</t>
        </is>
      </c>
      <c r="B3643" t="inlineStr">
        <is>
          <t>Nova Independência</t>
        </is>
      </c>
      <c r="C3643" t="inlineStr">
        <is>
          <t>SP</t>
        </is>
      </c>
      <c r="D3643" t="inlineStr">
        <is>
          <t>REGIÃO SUDESTE</t>
        </is>
      </c>
      <c r="E3643" s="70">
        <f>SUMPRODUCT(N3643:Q3643,PAINEL_PESOS!$C$16:$C$19)</f>
        <v/>
      </c>
      <c r="F3643" s="70">
        <f>SUMPRODUCT(R3643:T3643,PAINEL_PESOS!$C$21:$C$23)</f>
        <v/>
      </c>
      <c r="G3643" s="70">
        <f>SUMPRODUCT(U3643:V3643,PAINEL_PESOS!$C$25:$C$26)</f>
        <v/>
      </c>
      <c r="H3643" s="70">
        <f>SUMPRODUCT(W3643:X3643,PAINEL_PESOS!$C$28:$C$29)</f>
        <v/>
      </c>
      <c r="I3643" s="70" t="n">
        <v>0.9914507337979858</v>
      </c>
      <c r="J3643" s="70" t="n">
        <v>0.6334617144697196</v>
      </c>
      <c r="K3643" s="71">
        <f>IF(NOT(AND(PAINEL_PESOS!$D$12="OK - 100%",PAINEL_PESOS!$F$20="OK - 100%",PAINEL_PESOS!$F$24="OK - 100%",PAINEL_PESOS!$F$27="OK - 100%",PAINEL_PESOS!$F$30="OK - 100%")),"", (E3643*PAINEL_PESOS!$B$7+F3643*PAINEL_PESOS!$B$8+G3643*PAINEL_PESOS!$B$9+H3643*PAINEL_PESOS!$B$10)*I3643)</f>
        <v/>
      </c>
      <c r="L3643" s="71">
        <f>IF(K3643="","",K3643-J3643)</f>
        <v/>
      </c>
      <c r="M3643" s="71">
        <f>IF(L3643="","",ABS(L3643))</f>
        <v/>
      </c>
      <c r="N3643" t="n">
        <v>1</v>
      </c>
      <c r="O3643" t="n">
        <v>0.9814000000000001</v>
      </c>
      <c r="P3643" t="n">
        <v>0.5797254487856389</v>
      </c>
      <c r="Q3643" t="n">
        <v>0.9960717506175862</v>
      </c>
      <c r="R3643" t="n">
        <v>0.2277534076083549</v>
      </c>
      <c r="S3643" t="n">
        <v>0.9100062095251398</v>
      </c>
      <c r="T3643" t="n">
        <v>0.9983309965917129</v>
      </c>
      <c r="U3643" t="n">
        <v>0.0765244290888675</v>
      </c>
      <c r="V3643" t="n">
        <v>0.571098635570688</v>
      </c>
      <c r="W3643" t="n">
        <v>0.4092037698893458</v>
      </c>
      <c r="X3643" t="n">
        <v>0.8519065263893838</v>
      </c>
    </row>
    <row r="3644">
      <c r="A3644" t="inlineStr">
        <is>
          <t>3533254</t>
        </is>
      </c>
      <c r="B3644" t="inlineStr">
        <is>
          <t>Novais</t>
        </is>
      </c>
      <c r="C3644" t="inlineStr">
        <is>
          <t>SP</t>
        </is>
      </c>
      <c r="D3644" t="inlineStr">
        <is>
          <t>REGIÃO SUDESTE</t>
        </is>
      </c>
      <c r="E3644" s="70">
        <f>SUMPRODUCT(N3644:Q3644,PAINEL_PESOS!$C$16:$C$19)</f>
        <v/>
      </c>
      <c r="F3644" s="70">
        <f>SUMPRODUCT(R3644:T3644,PAINEL_PESOS!$C$21:$C$23)</f>
        <v/>
      </c>
      <c r="G3644" s="70">
        <f>SUMPRODUCT(U3644:V3644,PAINEL_PESOS!$C$25:$C$26)</f>
        <v/>
      </c>
      <c r="H3644" s="70">
        <f>SUMPRODUCT(W3644:X3644,PAINEL_PESOS!$C$28:$C$29)</f>
        <v/>
      </c>
      <c r="I3644" s="70" t="n">
        <v>0.9978349535930002</v>
      </c>
      <c r="J3644" s="70" t="n">
        <v>0.6254065328157392</v>
      </c>
      <c r="K3644" s="71">
        <f>IF(NOT(AND(PAINEL_PESOS!$D$12="OK - 100%",PAINEL_PESOS!$F$20="OK - 100%",PAINEL_PESOS!$F$24="OK - 100%",PAINEL_PESOS!$F$27="OK - 100%",PAINEL_PESOS!$F$30="OK - 100%")),"", (E3644*PAINEL_PESOS!$B$7+F3644*PAINEL_PESOS!$B$8+G3644*PAINEL_PESOS!$B$9+H3644*PAINEL_PESOS!$B$10)*I3644)</f>
        <v/>
      </c>
      <c r="L3644" s="71">
        <f>IF(K3644="","",K3644-J3644)</f>
        <v/>
      </c>
      <c r="M3644" s="71">
        <f>IF(L3644="","",ABS(L3644))</f>
        <v/>
      </c>
      <c r="N3644" t="n">
        <v>1</v>
      </c>
      <c r="O3644" t="n">
        <v>0.9956</v>
      </c>
      <c r="P3644" t="n">
        <v>1</v>
      </c>
      <c r="Q3644" t="n">
        <v>0.9898634695985543</v>
      </c>
      <c r="R3644" t="n">
        <v>0.1341387123532482</v>
      </c>
      <c r="S3644" t="n">
        <v>0.9997660031173808</v>
      </c>
      <c r="T3644" t="n">
        <v>0.9965706193106123</v>
      </c>
      <c r="U3644" t="n">
        <v>0.0841194316610773</v>
      </c>
      <c r="V3644" t="n">
        <v>0.4782042887728386</v>
      </c>
      <c r="W3644" t="n">
        <v>0.1518726922389218</v>
      </c>
      <c r="X3644" t="n">
        <v>0.8868630017940436</v>
      </c>
    </row>
    <row r="3645">
      <c r="A3645" t="inlineStr">
        <is>
          <t>3533304</t>
        </is>
      </c>
      <c r="B3645" t="inlineStr">
        <is>
          <t>Nova Luzitânia</t>
        </is>
      </c>
      <c r="C3645" t="inlineStr">
        <is>
          <t>SP</t>
        </is>
      </c>
      <c r="D3645" t="inlineStr">
        <is>
          <t>REGIÃO SUDESTE</t>
        </is>
      </c>
      <c r="E3645" s="70">
        <f>SUMPRODUCT(N3645:Q3645,PAINEL_PESOS!$C$16:$C$19)</f>
        <v/>
      </c>
      <c r="F3645" s="70">
        <f>SUMPRODUCT(R3645:T3645,PAINEL_PESOS!$C$21:$C$23)</f>
        <v/>
      </c>
      <c r="G3645" s="70">
        <f>SUMPRODUCT(U3645:V3645,PAINEL_PESOS!$C$25:$C$26)</f>
        <v/>
      </c>
      <c r="H3645" s="70">
        <f>SUMPRODUCT(W3645:X3645,PAINEL_PESOS!$C$28:$C$29)</f>
        <v/>
      </c>
      <c r="I3645" s="70" t="n">
        <v>0.996982724973872</v>
      </c>
      <c r="J3645" s="70" t="n">
        <v>0.6068897581244388</v>
      </c>
      <c r="K3645" s="71">
        <f>IF(NOT(AND(PAINEL_PESOS!$D$12="OK - 100%",PAINEL_PESOS!$F$20="OK - 100%",PAINEL_PESOS!$F$24="OK - 100%",PAINEL_PESOS!$F$27="OK - 100%",PAINEL_PESOS!$F$30="OK - 100%")),"", (E3645*PAINEL_PESOS!$B$7+F3645*PAINEL_PESOS!$B$8+G3645*PAINEL_PESOS!$B$9+H3645*PAINEL_PESOS!$B$10)*I3645)</f>
        <v/>
      </c>
      <c r="L3645" s="71">
        <f>IF(K3645="","",K3645-J3645)</f>
        <v/>
      </c>
      <c r="M3645" s="71">
        <f>IF(L3645="","",ABS(L3645))</f>
        <v/>
      </c>
      <c r="N3645" t="n">
        <v>0.4</v>
      </c>
      <c r="O3645" t="n">
        <v>1</v>
      </c>
      <c r="P3645" t="n">
        <v>0.8824709609292503</v>
      </c>
      <c r="Q3645" t="n">
        <v>0.9883006182582235</v>
      </c>
      <c r="R3645" t="n">
        <v>0.0957222249415265</v>
      </c>
      <c r="S3645" t="n">
        <v>1</v>
      </c>
      <c r="T3645" t="n">
        <v>0.9932234740696788</v>
      </c>
      <c r="U3645" t="n">
        <v>0.06958918479753951</v>
      </c>
      <c r="V3645" t="n">
        <v>0.6444618090318308</v>
      </c>
      <c r="W3645" t="n">
        <v>0.305049527853146</v>
      </c>
      <c r="X3645" t="n">
        <v>0.8226948487128547</v>
      </c>
    </row>
    <row r="3646">
      <c r="A3646" t="inlineStr">
        <is>
          <t>3533403</t>
        </is>
      </c>
      <c r="B3646" t="inlineStr">
        <is>
          <t>Nova Odessa</t>
        </is>
      </c>
      <c r="C3646" t="inlineStr">
        <is>
          <t>SP</t>
        </is>
      </c>
      <c r="D3646" t="inlineStr">
        <is>
          <t>REGIÃO SUDESTE</t>
        </is>
      </c>
      <c r="E3646" s="70">
        <f>SUMPRODUCT(N3646:Q3646,PAINEL_PESOS!$C$16:$C$19)</f>
        <v/>
      </c>
      <c r="F3646" s="70">
        <f>SUMPRODUCT(R3646:T3646,PAINEL_PESOS!$C$21:$C$23)</f>
        <v/>
      </c>
      <c r="G3646" s="70">
        <f>SUMPRODUCT(U3646:V3646,PAINEL_PESOS!$C$25:$C$26)</f>
        <v/>
      </c>
      <c r="H3646" s="70">
        <f>SUMPRODUCT(W3646:X3646,PAINEL_PESOS!$C$28:$C$29)</f>
        <v/>
      </c>
      <c r="I3646" s="70" t="n">
        <v>0.9092421694662689</v>
      </c>
      <c r="J3646" s="70" t="n">
        <v>0.4972602119228756</v>
      </c>
      <c r="K3646" s="71">
        <f>IF(NOT(AND(PAINEL_PESOS!$D$12="OK - 100%",PAINEL_PESOS!$F$20="OK - 100%",PAINEL_PESOS!$F$24="OK - 100%",PAINEL_PESOS!$F$27="OK - 100%",PAINEL_PESOS!$F$30="OK - 100%")),"", (E3646*PAINEL_PESOS!$B$7+F3646*PAINEL_PESOS!$B$8+G3646*PAINEL_PESOS!$B$9+H3646*PAINEL_PESOS!$B$10)*I3646)</f>
        <v/>
      </c>
      <c r="L3646" s="71">
        <f>IF(K3646="","",K3646-J3646)</f>
        <v/>
      </c>
      <c r="M3646" s="71">
        <f>IF(L3646="","",ABS(L3646))</f>
        <v/>
      </c>
      <c r="N3646" t="n">
        <v>1</v>
      </c>
      <c r="O3646" t="n">
        <v>1</v>
      </c>
      <c r="P3646" t="n">
        <v>0.671805702217529</v>
      </c>
      <c r="Q3646" t="n">
        <v>0.6217942929768703</v>
      </c>
      <c r="R3646" t="n">
        <v>0.5072947732381835</v>
      </c>
      <c r="S3646" t="n">
        <v>0.3714414960953352</v>
      </c>
      <c r="T3646" t="n">
        <v>0.9942387199720273</v>
      </c>
      <c r="U3646" t="n">
        <v>0.1839536486679338</v>
      </c>
      <c r="V3646" t="n">
        <v>0.1939168516391138</v>
      </c>
      <c r="W3646" t="n">
        <v>0.2518610505419933</v>
      </c>
      <c r="X3646" t="n">
        <v>0.8499803561107491</v>
      </c>
    </row>
    <row r="3647">
      <c r="A3647" t="inlineStr">
        <is>
          <t>3533502</t>
        </is>
      </c>
      <c r="B3647" t="inlineStr">
        <is>
          <t>Novo Horizonte</t>
        </is>
      </c>
      <c r="C3647" t="inlineStr">
        <is>
          <t>SP</t>
        </is>
      </c>
      <c r="D3647" t="inlineStr">
        <is>
          <t>REGIÃO SUDESTE</t>
        </is>
      </c>
      <c r="E3647" s="70">
        <f>SUMPRODUCT(N3647:Q3647,PAINEL_PESOS!$C$16:$C$19)</f>
        <v/>
      </c>
      <c r="F3647" s="70">
        <f>SUMPRODUCT(R3647:T3647,PAINEL_PESOS!$C$21:$C$23)</f>
        <v/>
      </c>
      <c r="G3647" s="70">
        <f>SUMPRODUCT(U3647:V3647,PAINEL_PESOS!$C$25:$C$26)</f>
        <v/>
      </c>
      <c r="H3647" s="70">
        <f>SUMPRODUCT(W3647:X3647,PAINEL_PESOS!$C$28:$C$29)</f>
        <v/>
      </c>
      <c r="I3647" s="70" t="n">
        <v>0.9902839810174328</v>
      </c>
      <c r="J3647" s="70" t="n">
        <v>0.6383408260440948</v>
      </c>
      <c r="K3647" s="71">
        <f>IF(NOT(AND(PAINEL_PESOS!$D$12="OK - 100%",PAINEL_PESOS!$F$20="OK - 100%",PAINEL_PESOS!$F$24="OK - 100%",PAINEL_PESOS!$F$27="OK - 100%",PAINEL_PESOS!$F$30="OK - 100%")),"", (E3647*PAINEL_PESOS!$B$7+F3647*PAINEL_PESOS!$B$8+G3647*PAINEL_PESOS!$B$9+H3647*PAINEL_PESOS!$B$10)*I3647)</f>
        <v/>
      </c>
      <c r="L3647" s="71">
        <f>IF(K3647="","",K3647-J3647)</f>
        <v/>
      </c>
      <c r="M3647" s="71">
        <f>IF(L3647="","",ABS(L3647))</f>
        <v/>
      </c>
      <c r="N3647" t="n">
        <v>1</v>
      </c>
      <c r="O3647" t="n">
        <v>1</v>
      </c>
      <c r="P3647" t="n">
        <v>0.8558606124604012</v>
      </c>
      <c r="Q3647" t="n">
        <v>0.9891725419645598</v>
      </c>
      <c r="R3647" t="n">
        <v>0.4240783142184887</v>
      </c>
      <c r="S3647" t="n">
        <v>0.9569489895154835</v>
      </c>
      <c r="T3647" t="n">
        <v>0.9758611665236475</v>
      </c>
      <c r="U3647" t="n">
        <v>0.06958918479753951</v>
      </c>
      <c r="V3647" t="n">
        <v>0.4657213523520781</v>
      </c>
      <c r="W3647" t="n">
        <v>0.305049527853146</v>
      </c>
      <c r="X3647" t="n">
        <v>0.8226948487128547</v>
      </c>
    </row>
    <row r="3648">
      <c r="A3648" t="inlineStr">
        <is>
          <t>3533601</t>
        </is>
      </c>
      <c r="B3648" t="inlineStr">
        <is>
          <t>Nuporanga</t>
        </is>
      </c>
      <c r="C3648" t="inlineStr">
        <is>
          <t>SP</t>
        </is>
      </c>
      <c r="D3648" t="inlineStr">
        <is>
          <t>REGIÃO SUDESTE</t>
        </is>
      </c>
      <c r="E3648" s="70">
        <f>SUMPRODUCT(N3648:Q3648,PAINEL_PESOS!$C$16:$C$19)</f>
        <v/>
      </c>
      <c r="F3648" s="70">
        <f>SUMPRODUCT(R3648:T3648,PAINEL_PESOS!$C$21:$C$23)</f>
        <v/>
      </c>
      <c r="G3648" s="70">
        <f>SUMPRODUCT(U3648:V3648,PAINEL_PESOS!$C$25:$C$26)</f>
        <v/>
      </c>
      <c r="H3648" s="70">
        <f>SUMPRODUCT(W3648:X3648,PAINEL_PESOS!$C$28:$C$29)</f>
        <v/>
      </c>
      <c r="I3648" s="70" t="n">
        <v>0.9873212976997739</v>
      </c>
      <c r="J3648" s="70" t="n">
        <v>0.629616425985048</v>
      </c>
      <c r="K3648" s="71">
        <f>IF(NOT(AND(PAINEL_PESOS!$D$12="OK - 100%",PAINEL_PESOS!$F$20="OK - 100%",PAINEL_PESOS!$F$24="OK - 100%",PAINEL_PESOS!$F$27="OK - 100%",PAINEL_PESOS!$F$30="OK - 100%")),"", (E3648*PAINEL_PESOS!$B$7+F3648*PAINEL_PESOS!$B$8+G3648*PAINEL_PESOS!$B$9+H3648*PAINEL_PESOS!$B$10)*I3648)</f>
        <v/>
      </c>
      <c r="L3648" s="71">
        <f>IF(K3648="","",K3648-J3648)</f>
        <v/>
      </c>
      <c r="M3648" s="71">
        <f>IF(L3648="","",ABS(L3648))</f>
        <v/>
      </c>
      <c r="N3648" t="n">
        <v>1</v>
      </c>
      <c r="O3648" t="n">
        <v>1</v>
      </c>
      <c r="P3648" t="n">
        <v>0.6844772967265047</v>
      </c>
      <c r="Q3648" t="n">
        <v>0.9947550971415533</v>
      </c>
      <c r="R3648" t="n">
        <v>0.365169526838371</v>
      </c>
      <c r="S3648" t="n">
        <v>0.9753581660928833</v>
      </c>
      <c r="T3648" t="n">
        <v>0.9485203016579479</v>
      </c>
      <c r="U3648" t="n">
        <v>0.164671044540218</v>
      </c>
      <c r="V3648" t="n">
        <v>0.5173384980720719</v>
      </c>
      <c r="W3648" t="n">
        <v>0.1916330334590101</v>
      </c>
      <c r="X3648" t="n">
        <v>0.8623224740467826</v>
      </c>
    </row>
    <row r="3649">
      <c r="A3649" t="inlineStr">
        <is>
          <t>3533700</t>
        </is>
      </c>
      <c r="B3649" t="inlineStr">
        <is>
          <t>Ocauçu</t>
        </is>
      </c>
      <c r="C3649" t="inlineStr">
        <is>
          <t>SP</t>
        </is>
      </c>
      <c r="D3649" t="inlineStr">
        <is>
          <t>REGIÃO SUDESTE</t>
        </is>
      </c>
      <c r="E3649" s="70">
        <f>SUMPRODUCT(N3649:Q3649,PAINEL_PESOS!$C$16:$C$19)</f>
        <v/>
      </c>
      <c r="F3649" s="70">
        <f>SUMPRODUCT(R3649:T3649,PAINEL_PESOS!$C$21:$C$23)</f>
        <v/>
      </c>
      <c r="G3649" s="70">
        <f>SUMPRODUCT(U3649:V3649,PAINEL_PESOS!$C$25:$C$26)</f>
        <v/>
      </c>
      <c r="H3649" s="70">
        <f>SUMPRODUCT(W3649:X3649,PAINEL_PESOS!$C$28:$C$29)</f>
        <v/>
      </c>
      <c r="I3649" s="70" t="n">
        <v>0.9947046453626089</v>
      </c>
      <c r="J3649" s="70" t="n">
        <v>0.6409421460266987</v>
      </c>
      <c r="K3649" s="71">
        <f>IF(NOT(AND(PAINEL_PESOS!$D$12="OK - 100%",PAINEL_PESOS!$F$20="OK - 100%",PAINEL_PESOS!$F$24="OK - 100%",PAINEL_PESOS!$F$27="OK - 100%",PAINEL_PESOS!$F$30="OK - 100%")),"", (E3649*PAINEL_PESOS!$B$7+F3649*PAINEL_PESOS!$B$8+G3649*PAINEL_PESOS!$B$9+H3649*PAINEL_PESOS!$B$10)*I3649)</f>
        <v/>
      </c>
      <c r="L3649" s="71">
        <f>IF(K3649="","",K3649-J3649)</f>
        <v/>
      </c>
      <c r="M3649" s="71">
        <f>IF(L3649="","",ABS(L3649))</f>
        <v/>
      </c>
      <c r="N3649" t="n">
        <v>1</v>
      </c>
      <c r="O3649" t="n">
        <v>1</v>
      </c>
      <c r="P3649" t="n">
        <v>0.5627243928194299</v>
      </c>
      <c r="Q3649" t="n">
        <v>0.9932437724657336</v>
      </c>
      <c r="R3649" t="n">
        <v>0.1755037251317527</v>
      </c>
      <c r="S3649" t="n">
        <v>0.9994347520764389</v>
      </c>
      <c r="T3649" t="n">
        <v>0.9780330374703091</v>
      </c>
      <c r="U3649" t="n">
        <v>0.0789663872240597</v>
      </c>
      <c r="V3649" t="n">
        <v>0.5418232287294518</v>
      </c>
      <c r="W3649" t="n">
        <v>0.4715501900261345</v>
      </c>
      <c r="X3649" t="n">
        <v>0.8491956097599351</v>
      </c>
    </row>
    <row r="3650">
      <c r="A3650" t="inlineStr">
        <is>
          <t>3533809</t>
        </is>
      </c>
      <c r="B3650" t="inlineStr">
        <is>
          <t>Óleo</t>
        </is>
      </c>
      <c r="C3650" t="inlineStr">
        <is>
          <t>SP</t>
        </is>
      </c>
      <c r="D3650" t="inlineStr">
        <is>
          <t>REGIÃO SUDESTE</t>
        </is>
      </c>
      <c r="E3650" s="70">
        <f>SUMPRODUCT(N3650:Q3650,PAINEL_PESOS!$C$16:$C$19)</f>
        <v/>
      </c>
      <c r="F3650" s="70">
        <f>SUMPRODUCT(R3650:T3650,PAINEL_PESOS!$C$21:$C$23)</f>
        <v/>
      </c>
      <c r="G3650" s="70">
        <f>SUMPRODUCT(U3650:V3650,PAINEL_PESOS!$C$25:$C$26)</f>
        <v/>
      </c>
      <c r="H3650" s="70">
        <f>SUMPRODUCT(W3650:X3650,PAINEL_PESOS!$C$28:$C$29)</f>
        <v/>
      </c>
      <c r="I3650" s="70" t="n">
        <v>0.9992588317530328</v>
      </c>
      <c r="J3650" s="70" t="n">
        <v>0.6735900597824996</v>
      </c>
      <c r="K3650" s="71">
        <f>IF(NOT(AND(PAINEL_PESOS!$D$12="OK - 100%",PAINEL_PESOS!$F$20="OK - 100%",PAINEL_PESOS!$F$24="OK - 100%",PAINEL_PESOS!$F$27="OK - 100%",PAINEL_PESOS!$F$30="OK - 100%")),"", (E3650*PAINEL_PESOS!$B$7+F3650*PAINEL_PESOS!$B$8+G3650*PAINEL_PESOS!$B$9+H3650*PAINEL_PESOS!$B$10)*I3650)</f>
        <v/>
      </c>
      <c r="L3650" s="71">
        <f>IF(K3650="","",K3650-J3650)</f>
        <v/>
      </c>
      <c r="M3650" s="71">
        <f>IF(L3650="","",ABS(L3650))</f>
        <v/>
      </c>
      <c r="N3650" t="n">
        <v>1</v>
      </c>
      <c r="O3650" t="n">
        <v>0.9975000000000001</v>
      </c>
      <c r="P3650" t="n">
        <v>0.6429778247096093</v>
      </c>
      <c r="Q3650" t="n">
        <v>0.9988306282266461</v>
      </c>
      <c r="R3650" t="n">
        <v>0.1628285383629497</v>
      </c>
      <c r="S3650" t="n">
        <v>1</v>
      </c>
      <c r="T3650" t="n">
        <v>0.9970833335843661</v>
      </c>
      <c r="U3650" t="n">
        <v>0.1570443264276897</v>
      </c>
      <c r="V3650" t="n">
        <v>0.7298163372949094</v>
      </c>
      <c r="W3650" t="n">
        <v>0.402831502017742</v>
      </c>
      <c r="X3650" t="n">
        <v>0.8434297489803596</v>
      </c>
    </row>
    <row r="3651">
      <c r="A3651" t="inlineStr">
        <is>
          <t>3533908</t>
        </is>
      </c>
      <c r="B3651" t="inlineStr">
        <is>
          <t>Olímpia</t>
        </is>
      </c>
      <c r="C3651" t="inlineStr">
        <is>
          <t>SP</t>
        </is>
      </c>
      <c r="D3651" t="inlineStr">
        <is>
          <t>REGIÃO SUDESTE</t>
        </is>
      </c>
      <c r="E3651" s="70">
        <f>SUMPRODUCT(N3651:Q3651,PAINEL_PESOS!$C$16:$C$19)</f>
        <v/>
      </c>
      <c r="F3651" s="70">
        <f>SUMPRODUCT(R3651:T3651,PAINEL_PESOS!$C$21:$C$23)</f>
        <v/>
      </c>
      <c r="G3651" s="70">
        <f>SUMPRODUCT(U3651:V3651,PAINEL_PESOS!$C$25:$C$26)</f>
        <v/>
      </c>
      <c r="H3651" s="70">
        <f>SUMPRODUCT(W3651:X3651,PAINEL_PESOS!$C$28:$C$29)</f>
        <v/>
      </c>
      <c r="I3651" s="70" t="n">
        <v>0.9833604842333913</v>
      </c>
      <c r="J3651" s="70" t="n">
        <v>0.5984963204306399</v>
      </c>
      <c r="K3651" s="71">
        <f>IF(NOT(AND(PAINEL_PESOS!$D$12="OK - 100%",PAINEL_PESOS!$F$20="OK - 100%",PAINEL_PESOS!$F$24="OK - 100%",PAINEL_PESOS!$F$27="OK - 100%",PAINEL_PESOS!$F$30="OK - 100%")),"", (E3651*PAINEL_PESOS!$B$7+F3651*PAINEL_PESOS!$B$8+G3651*PAINEL_PESOS!$B$9+H3651*PAINEL_PESOS!$B$10)*I3651)</f>
        <v/>
      </c>
      <c r="L3651" s="71">
        <f>IF(K3651="","",K3651-J3651)</f>
        <v/>
      </c>
      <c r="M3651" s="71">
        <f>IF(L3651="","",ABS(L3651))</f>
        <v/>
      </c>
      <c r="N3651" t="n">
        <v>1</v>
      </c>
      <c r="O3651" t="n">
        <v>0.9864000000000001</v>
      </c>
      <c r="P3651" t="n">
        <v>0.7949313621964097</v>
      </c>
      <c r="Q3651" t="n">
        <v>0.9802705506732683</v>
      </c>
      <c r="R3651" t="n">
        <v>0.4647911212532897</v>
      </c>
      <c r="S3651" t="n">
        <v>0.9057178632671684</v>
      </c>
      <c r="T3651" t="n">
        <v>0.9667168994629775</v>
      </c>
      <c r="U3651" t="n">
        <v>0.08863960958047799</v>
      </c>
      <c r="V3651" t="n">
        <v>0.3057619185433896</v>
      </c>
      <c r="W3651" t="n">
        <v>0.1450856531148644</v>
      </c>
      <c r="X3651" t="n">
        <v>0.8905494418522373</v>
      </c>
    </row>
    <row r="3652">
      <c r="A3652" t="inlineStr">
        <is>
          <t>3534005</t>
        </is>
      </c>
      <c r="B3652" t="inlineStr">
        <is>
          <t>Onda Verde</t>
        </is>
      </c>
      <c r="C3652" t="inlineStr">
        <is>
          <t>SP</t>
        </is>
      </c>
      <c r="D3652" t="inlineStr">
        <is>
          <t>REGIÃO SUDESTE</t>
        </is>
      </c>
      <c r="E3652" s="70">
        <f>SUMPRODUCT(N3652:Q3652,PAINEL_PESOS!$C$16:$C$19)</f>
        <v/>
      </c>
      <c r="F3652" s="70">
        <f>SUMPRODUCT(R3652:T3652,PAINEL_PESOS!$C$21:$C$23)</f>
        <v/>
      </c>
      <c r="G3652" s="70">
        <f>SUMPRODUCT(U3652:V3652,PAINEL_PESOS!$C$25:$C$26)</f>
        <v/>
      </c>
      <c r="H3652" s="70">
        <f>SUMPRODUCT(W3652:X3652,PAINEL_PESOS!$C$28:$C$29)</f>
        <v/>
      </c>
      <c r="I3652" s="70" t="n">
        <v>0.9859978898473283</v>
      </c>
      <c r="J3652" s="70" t="n">
        <v>0.5693855339503556</v>
      </c>
      <c r="K3652" s="71">
        <f>IF(NOT(AND(PAINEL_PESOS!$D$12="OK - 100%",PAINEL_PESOS!$F$20="OK - 100%",PAINEL_PESOS!$F$24="OK - 100%",PAINEL_PESOS!$F$27="OK - 100%",PAINEL_PESOS!$F$30="OK - 100%")),"", (E3652*PAINEL_PESOS!$B$7+F3652*PAINEL_PESOS!$B$8+G3652*PAINEL_PESOS!$B$9+H3652*PAINEL_PESOS!$B$10)*I3652)</f>
        <v/>
      </c>
      <c r="L3652" s="71">
        <f>IF(K3652="","",K3652-J3652)</f>
        <v/>
      </c>
      <c r="M3652" s="71">
        <f>IF(L3652="","",ABS(L3652))</f>
        <v/>
      </c>
      <c r="N3652" t="n">
        <v>1</v>
      </c>
      <c r="O3652" t="n">
        <v>1</v>
      </c>
      <c r="P3652" t="n">
        <v>0.8155227032734953</v>
      </c>
      <c r="Q3652" t="n">
        <v>0.9966983891415704</v>
      </c>
      <c r="R3652" t="n">
        <v>0.2521022025299209</v>
      </c>
      <c r="S3652" t="n">
        <v>0.8666463109892779</v>
      </c>
      <c r="T3652" t="n">
        <v>0.987752972637849</v>
      </c>
      <c r="U3652" t="n">
        <v>0.0841194316610773</v>
      </c>
      <c r="V3652" t="n">
        <v>0.1864708153776667</v>
      </c>
      <c r="W3652" t="n">
        <v>0.1518726922389218</v>
      </c>
      <c r="X3652" t="n">
        <v>0.8868630017940436</v>
      </c>
    </row>
    <row r="3653">
      <c r="A3653" t="inlineStr">
        <is>
          <t>3534104</t>
        </is>
      </c>
      <c r="B3653" t="inlineStr">
        <is>
          <t>Oriente</t>
        </is>
      </c>
      <c r="C3653" t="inlineStr">
        <is>
          <t>SP</t>
        </is>
      </c>
      <c r="D3653" t="inlineStr">
        <is>
          <t>REGIÃO SUDESTE</t>
        </is>
      </c>
      <c r="E3653" s="70">
        <f>SUMPRODUCT(N3653:Q3653,PAINEL_PESOS!$C$16:$C$19)</f>
        <v/>
      </c>
      <c r="F3653" s="70">
        <f>SUMPRODUCT(R3653:T3653,PAINEL_PESOS!$C$21:$C$23)</f>
        <v/>
      </c>
      <c r="G3653" s="70">
        <f>SUMPRODUCT(U3653:V3653,PAINEL_PESOS!$C$25:$C$26)</f>
        <v/>
      </c>
      <c r="H3653" s="70">
        <f>SUMPRODUCT(W3653:X3653,PAINEL_PESOS!$C$28:$C$29)</f>
        <v/>
      </c>
      <c r="I3653" s="70" t="n">
        <v>0.9970924712168009</v>
      </c>
      <c r="J3653" s="70" t="n">
        <v>0.637199175088203</v>
      </c>
      <c r="K3653" s="71">
        <f>IF(NOT(AND(PAINEL_PESOS!$D$12="OK - 100%",PAINEL_PESOS!$F$20="OK - 100%",PAINEL_PESOS!$F$24="OK - 100%",PAINEL_PESOS!$F$27="OK - 100%",PAINEL_PESOS!$F$30="OK - 100%")),"", (E3653*PAINEL_PESOS!$B$7+F3653*PAINEL_PESOS!$B$8+G3653*PAINEL_PESOS!$B$9+H3653*PAINEL_PESOS!$B$10)*I3653)</f>
        <v/>
      </c>
      <c r="L3653" s="71">
        <f>IF(K3653="","",K3653-J3653)</f>
        <v/>
      </c>
      <c r="M3653" s="71">
        <f>IF(L3653="","",ABS(L3653))</f>
        <v/>
      </c>
      <c r="N3653" t="n">
        <v>1</v>
      </c>
      <c r="O3653" t="n">
        <v>1</v>
      </c>
      <c r="P3653" t="n">
        <v>0.7493136219640972</v>
      </c>
      <c r="Q3653" t="n">
        <v>0.9932732324816421</v>
      </c>
      <c r="R3653" t="n">
        <v>0.1913672993481234</v>
      </c>
      <c r="S3653" t="n">
        <v>0.9991036235884907</v>
      </c>
      <c r="T3653" t="n">
        <v>0.9904696346688999</v>
      </c>
      <c r="U3653" t="n">
        <v>0.07897541800910329</v>
      </c>
      <c r="V3653" t="n">
        <v>0.4394400306251177</v>
      </c>
      <c r="W3653" t="n">
        <v>0.4190195069245324</v>
      </c>
      <c r="X3653" t="n">
        <v>0.8497692650317316</v>
      </c>
    </row>
    <row r="3654">
      <c r="A3654" t="inlineStr">
        <is>
          <t>3534203</t>
        </is>
      </c>
      <c r="B3654" t="inlineStr">
        <is>
          <t>Orindiúva</t>
        </is>
      </c>
      <c r="C3654" t="inlineStr">
        <is>
          <t>SP</t>
        </is>
      </c>
      <c r="D3654" t="inlineStr">
        <is>
          <t>REGIÃO SUDESTE</t>
        </is>
      </c>
      <c r="E3654" s="70">
        <f>SUMPRODUCT(N3654:Q3654,PAINEL_PESOS!$C$16:$C$19)</f>
        <v/>
      </c>
      <c r="F3654" s="70">
        <f>SUMPRODUCT(R3654:T3654,PAINEL_PESOS!$C$21:$C$23)</f>
        <v/>
      </c>
      <c r="G3654" s="70">
        <f>SUMPRODUCT(U3654:V3654,PAINEL_PESOS!$C$25:$C$26)</f>
        <v/>
      </c>
      <c r="H3654" s="70">
        <f>SUMPRODUCT(W3654:X3654,PAINEL_PESOS!$C$28:$C$29)</f>
        <v/>
      </c>
      <c r="I3654" s="70" t="n">
        <v>0.9802896527705999</v>
      </c>
      <c r="J3654" s="70" t="n">
        <v>0.5879046409266814</v>
      </c>
      <c r="K3654" s="71">
        <f>IF(NOT(AND(PAINEL_PESOS!$D$12="OK - 100%",PAINEL_PESOS!$F$20="OK - 100%",PAINEL_PESOS!$F$24="OK - 100%",PAINEL_PESOS!$F$27="OK - 100%",PAINEL_PESOS!$F$30="OK - 100%")),"", (E3654*PAINEL_PESOS!$B$7+F3654*PAINEL_PESOS!$B$8+G3654*PAINEL_PESOS!$B$9+H3654*PAINEL_PESOS!$B$10)*I3654)</f>
        <v/>
      </c>
      <c r="L3654" s="71">
        <f>IF(K3654="","",K3654-J3654)</f>
        <v/>
      </c>
      <c r="M3654" s="71">
        <f>IF(L3654="","",ABS(L3654))</f>
        <v/>
      </c>
      <c r="N3654" t="n">
        <v>0.6</v>
      </c>
      <c r="O3654" t="n">
        <v>0.9772999999999999</v>
      </c>
      <c r="P3654" t="n">
        <v>0.8298838437170011</v>
      </c>
      <c r="Q3654" t="n">
        <v>0.9939815640841683</v>
      </c>
      <c r="R3654" t="n">
        <v>0.3278559394992806</v>
      </c>
      <c r="S3654" t="n">
        <v>0.7854486648008185</v>
      </c>
      <c r="T3654" t="n">
        <v>0.9964282372083295</v>
      </c>
      <c r="U3654" t="n">
        <v>0.1034788636393773</v>
      </c>
      <c r="V3654" t="n">
        <v>0.5617972074159078</v>
      </c>
      <c r="W3654" t="n">
        <v>0.1228045394805303</v>
      </c>
      <c r="X3654" t="n">
        <v>0.902651624901636</v>
      </c>
    </row>
    <row r="3655">
      <c r="A3655" t="inlineStr">
        <is>
          <t>3534302</t>
        </is>
      </c>
      <c r="B3655" t="inlineStr">
        <is>
          <t>Orlândia</t>
        </is>
      </c>
      <c r="C3655" t="inlineStr">
        <is>
          <t>SP</t>
        </is>
      </c>
      <c r="D3655" t="inlineStr">
        <is>
          <t>REGIÃO SUDESTE</t>
        </is>
      </c>
      <c r="E3655" s="70">
        <f>SUMPRODUCT(N3655:Q3655,PAINEL_PESOS!$C$16:$C$19)</f>
        <v/>
      </c>
      <c r="F3655" s="70">
        <f>SUMPRODUCT(R3655:T3655,PAINEL_PESOS!$C$21:$C$23)</f>
        <v/>
      </c>
      <c r="G3655" s="70">
        <f>SUMPRODUCT(U3655:V3655,PAINEL_PESOS!$C$25:$C$26)</f>
        <v/>
      </c>
      <c r="H3655" s="70">
        <f>SUMPRODUCT(W3655:X3655,PAINEL_PESOS!$C$28:$C$29)</f>
        <v/>
      </c>
      <c r="I3655" s="70" t="n">
        <v>0.9827943689813432</v>
      </c>
      <c r="J3655" s="70" t="n">
        <v>0.6105220904045865</v>
      </c>
      <c r="K3655" s="71">
        <f>IF(NOT(AND(PAINEL_PESOS!$D$12="OK - 100%",PAINEL_PESOS!$F$20="OK - 100%",PAINEL_PESOS!$F$24="OK - 100%",PAINEL_PESOS!$F$27="OK - 100%",PAINEL_PESOS!$F$30="OK - 100%")),"", (E3655*PAINEL_PESOS!$B$7+F3655*PAINEL_PESOS!$B$8+G3655*PAINEL_PESOS!$B$9+H3655*PAINEL_PESOS!$B$10)*I3655)</f>
        <v/>
      </c>
      <c r="L3655" s="71">
        <f>IF(K3655="","",K3655-J3655)</f>
        <v/>
      </c>
      <c r="M3655" s="71">
        <f>IF(L3655="","",ABS(L3655))</f>
        <v/>
      </c>
      <c r="N3655" t="n">
        <v>1</v>
      </c>
      <c r="O3655" t="n">
        <v>1</v>
      </c>
      <c r="P3655" t="n">
        <v>0.3225976768743399</v>
      </c>
      <c r="Q3655" t="n">
        <v>0.9303243600262489</v>
      </c>
      <c r="R3655" t="n">
        <v>0.4559137609309451</v>
      </c>
      <c r="S3655" t="n">
        <v>0.979957741833659</v>
      </c>
      <c r="T3655" t="n">
        <v>0.9688744779814118</v>
      </c>
      <c r="U3655" t="n">
        <v>0.1426878117484254</v>
      </c>
      <c r="V3655" t="n">
        <v>0.5690179253820121</v>
      </c>
      <c r="W3655" t="n">
        <v>0.1828426252021734</v>
      </c>
      <c r="X3655" t="n">
        <v>0.8455098917354671</v>
      </c>
    </row>
    <row r="3656">
      <c r="A3656" t="inlineStr">
        <is>
          <t>3534401</t>
        </is>
      </c>
      <c r="B3656" t="inlineStr">
        <is>
          <t>Osasco</t>
        </is>
      </c>
      <c r="C3656" t="inlineStr">
        <is>
          <t>SP</t>
        </is>
      </c>
      <c r="D3656" t="inlineStr">
        <is>
          <t>REGIÃO SUDESTE</t>
        </is>
      </c>
      <c r="E3656" s="70">
        <f>SUMPRODUCT(N3656:Q3656,PAINEL_PESOS!$C$16:$C$19)</f>
        <v/>
      </c>
      <c r="F3656" s="70">
        <f>SUMPRODUCT(R3656:T3656,PAINEL_PESOS!$C$21:$C$23)</f>
        <v/>
      </c>
      <c r="G3656" s="70">
        <f>SUMPRODUCT(U3656:V3656,PAINEL_PESOS!$C$25:$C$26)</f>
        <v/>
      </c>
      <c r="H3656" s="70">
        <f>SUMPRODUCT(W3656:X3656,PAINEL_PESOS!$C$28:$C$29)</f>
        <v/>
      </c>
      <c r="I3656" s="70" t="n">
        <v>0.840149755927082</v>
      </c>
      <c r="J3656" s="70" t="n">
        <v>0.4667568649333149</v>
      </c>
      <c r="K3656" s="71">
        <f>IF(NOT(AND(PAINEL_PESOS!$D$12="OK - 100%",PAINEL_PESOS!$F$20="OK - 100%",PAINEL_PESOS!$F$24="OK - 100%",PAINEL_PESOS!$F$27="OK - 100%",PAINEL_PESOS!$F$30="OK - 100%")),"", (E3656*PAINEL_PESOS!$B$7+F3656*PAINEL_PESOS!$B$8+G3656*PAINEL_PESOS!$B$9+H3656*PAINEL_PESOS!$B$10)*I3656)</f>
        <v/>
      </c>
      <c r="L3656" s="71">
        <f>IF(K3656="","",K3656-J3656)</f>
        <v/>
      </c>
      <c r="M3656" s="71">
        <f>IF(L3656="","",ABS(L3656))</f>
        <v/>
      </c>
      <c r="N3656" t="n">
        <v>1</v>
      </c>
      <c r="O3656" t="n">
        <v>0.9861</v>
      </c>
      <c r="P3656" t="n">
        <v>0.6179514255543823</v>
      </c>
      <c r="Q3656" t="n">
        <v>0</v>
      </c>
      <c r="R3656" t="n">
        <v>0.7943725825669021</v>
      </c>
      <c r="S3656" t="n">
        <v>0.7631091273848591</v>
      </c>
      <c r="T3656" t="n">
        <v>0.9999377310743053</v>
      </c>
      <c r="U3656" t="n">
        <v>0.2875790514446825</v>
      </c>
      <c r="V3656" t="n">
        <v>0</v>
      </c>
      <c r="W3656" t="n">
        <v>0.3033723413331844</v>
      </c>
      <c r="X3656" t="n">
        <v>0.8465877046962238</v>
      </c>
    </row>
    <row r="3657">
      <c r="A3657" t="inlineStr">
        <is>
          <t>3534500</t>
        </is>
      </c>
      <c r="B3657" t="inlineStr">
        <is>
          <t>Oscar Bressane</t>
        </is>
      </c>
      <c r="C3657" t="inlineStr">
        <is>
          <t>SP</t>
        </is>
      </c>
      <c r="D3657" t="inlineStr">
        <is>
          <t>REGIÃO SUDESTE</t>
        </is>
      </c>
      <c r="E3657" s="70">
        <f>SUMPRODUCT(N3657:Q3657,PAINEL_PESOS!$C$16:$C$19)</f>
        <v/>
      </c>
      <c r="F3657" s="70">
        <f>SUMPRODUCT(R3657:T3657,PAINEL_PESOS!$C$21:$C$23)</f>
        <v/>
      </c>
      <c r="G3657" s="70">
        <f>SUMPRODUCT(U3657:V3657,PAINEL_PESOS!$C$25:$C$26)</f>
        <v/>
      </c>
      <c r="H3657" s="70">
        <f>SUMPRODUCT(W3657:X3657,PAINEL_PESOS!$C$28:$C$29)</f>
        <v/>
      </c>
      <c r="I3657" s="70" t="n">
        <v>0.997306037536177</v>
      </c>
      <c r="J3657" s="70" t="n">
        <v>0.6478448280742271</v>
      </c>
      <c r="K3657" s="71">
        <f>IF(NOT(AND(PAINEL_PESOS!$D$12="OK - 100%",PAINEL_PESOS!$F$20="OK - 100%",PAINEL_PESOS!$F$24="OK - 100%",PAINEL_PESOS!$F$27="OK - 100%",PAINEL_PESOS!$F$30="OK - 100%")),"", (E3657*PAINEL_PESOS!$B$7+F3657*PAINEL_PESOS!$B$8+G3657*PAINEL_PESOS!$B$9+H3657*PAINEL_PESOS!$B$10)*I3657)</f>
        <v/>
      </c>
      <c r="L3657" s="71">
        <f>IF(K3657="","",K3657-J3657)</f>
        <v/>
      </c>
      <c r="M3657" s="71">
        <f>IF(L3657="","",ABS(L3657))</f>
        <v/>
      </c>
      <c r="N3657" t="n">
        <v>1</v>
      </c>
      <c r="O3657" t="n">
        <v>0.9917</v>
      </c>
      <c r="P3657" t="n">
        <v>0.7837381203801479</v>
      </c>
      <c r="Q3657" t="n">
        <v>0.9970596557336004</v>
      </c>
      <c r="R3657" t="n">
        <v>0.1488471193003388</v>
      </c>
      <c r="S3657" t="n">
        <v>0.9991196169462405</v>
      </c>
      <c r="T3657" t="n">
        <v>0.9887674974458539</v>
      </c>
      <c r="U3657" t="n">
        <v>0.08214605931079499</v>
      </c>
      <c r="V3657" t="n">
        <v>0.5277264028178632</v>
      </c>
      <c r="W3657" t="n">
        <v>0.4277674848936653</v>
      </c>
      <c r="X3657" t="n">
        <v>0.8483801727105804</v>
      </c>
    </row>
    <row r="3658">
      <c r="A3658" t="inlineStr">
        <is>
          <t>3534609</t>
        </is>
      </c>
      <c r="B3658" t="inlineStr">
        <is>
          <t>Osvaldo Cruz</t>
        </is>
      </c>
      <c r="C3658" t="inlineStr">
        <is>
          <t>SP</t>
        </is>
      </c>
      <c r="D3658" t="inlineStr">
        <is>
          <t>REGIÃO SUDESTE</t>
        </is>
      </c>
      <c r="E3658" s="70">
        <f>SUMPRODUCT(N3658:Q3658,PAINEL_PESOS!$C$16:$C$19)</f>
        <v/>
      </c>
      <c r="F3658" s="70">
        <f>SUMPRODUCT(R3658:T3658,PAINEL_PESOS!$C$21:$C$23)</f>
        <v/>
      </c>
      <c r="G3658" s="70">
        <f>SUMPRODUCT(U3658:V3658,PAINEL_PESOS!$C$25:$C$26)</f>
        <v/>
      </c>
      <c r="H3658" s="70">
        <f>SUMPRODUCT(W3658:X3658,PAINEL_PESOS!$C$28:$C$29)</f>
        <v/>
      </c>
      <c r="I3658" s="70" t="n">
        <v>0.9905541557653404</v>
      </c>
      <c r="J3658" s="70" t="n">
        <v>0.677987756974524</v>
      </c>
      <c r="K3658" s="71">
        <f>IF(NOT(AND(PAINEL_PESOS!$D$12="OK - 100%",PAINEL_PESOS!$F$20="OK - 100%",PAINEL_PESOS!$F$24="OK - 100%",PAINEL_PESOS!$F$27="OK - 100%",PAINEL_PESOS!$F$30="OK - 100%")),"", (E3658*PAINEL_PESOS!$B$7+F3658*PAINEL_PESOS!$B$8+G3658*PAINEL_PESOS!$B$9+H3658*PAINEL_PESOS!$B$10)*I3658)</f>
        <v/>
      </c>
      <c r="L3658" s="71">
        <f>IF(K3658="","",K3658-J3658)</f>
        <v/>
      </c>
      <c r="M3658" s="71">
        <f>IF(L3658="","",ABS(L3658))</f>
        <v/>
      </c>
      <c r="N3658" t="n">
        <v>1</v>
      </c>
      <c r="O3658" t="n">
        <v>0.9955000000000001</v>
      </c>
      <c r="P3658" t="n">
        <v>0.8353748680042239</v>
      </c>
      <c r="Q3658" t="n">
        <v>0.9686092132397204</v>
      </c>
      <c r="R3658" t="n">
        <v>0.3903322467518239</v>
      </c>
      <c r="S3658" t="n">
        <v>0.9886754155550924</v>
      </c>
      <c r="T3658" t="n">
        <v>0.9788764139191818</v>
      </c>
      <c r="U3658" t="n">
        <v>0.0779867399380737</v>
      </c>
      <c r="V3658" t="n">
        <v>0.6592610750858778</v>
      </c>
      <c r="W3658" t="n">
        <v>0.4164772199210576</v>
      </c>
      <c r="X3658" t="n">
        <v>0.8502341536330938</v>
      </c>
    </row>
    <row r="3659">
      <c r="A3659" t="inlineStr">
        <is>
          <t>3534708</t>
        </is>
      </c>
      <c r="B3659" t="inlineStr">
        <is>
          <t>Ourinhos</t>
        </is>
      </c>
      <c r="C3659" t="inlineStr">
        <is>
          <t>SP</t>
        </is>
      </c>
      <c r="D3659" t="inlineStr">
        <is>
          <t>REGIÃO SUDESTE</t>
        </is>
      </c>
      <c r="E3659" s="70">
        <f>SUMPRODUCT(N3659:Q3659,PAINEL_PESOS!$C$16:$C$19)</f>
        <v/>
      </c>
      <c r="F3659" s="70">
        <f>SUMPRODUCT(R3659:T3659,PAINEL_PESOS!$C$21:$C$23)</f>
        <v/>
      </c>
      <c r="G3659" s="70">
        <f>SUMPRODUCT(U3659:V3659,PAINEL_PESOS!$C$25:$C$26)</f>
        <v/>
      </c>
      <c r="H3659" s="70">
        <f>SUMPRODUCT(W3659:X3659,PAINEL_PESOS!$C$28:$C$29)</f>
        <v/>
      </c>
      <c r="I3659" s="70" t="n">
        <v>0.9814449356895099</v>
      </c>
      <c r="J3659" s="70" t="n">
        <v>0.6680018948030528</v>
      </c>
      <c r="K3659" s="71">
        <f>IF(NOT(AND(PAINEL_PESOS!$D$12="OK - 100%",PAINEL_PESOS!$F$20="OK - 100%",PAINEL_PESOS!$F$24="OK - 100%",PAINEL_PESOS!$F$27="OK - 100%",PAINEL_PESOS!$F$30="OK - 100%")),"", (E3659*PAINEL_PESOS!$B$7+F3659*PAINEL_PESOS!$B$8+G3659*PAINEL_PESOS!$B$9+H3659*PAINEL_PESOS!$B$10)*I3659)</f>
        <v/>
      </c>
      <c r="L3659" s="71">
        <f>IF(K3659="","",K3659-J3659)</f>
        <v/>
      </c>
      <c r="M3659" s="71">
        <f>IF(L3659="","",ABS(L3659))</f>
        <v/>
      </c>
      <c r="N3659" t="n">
        <v>1</v>
      </c>
      <c r="O3659" t="n">
        <v>0.9936</v>
      </c>
      <c r="P3659" t="n">
        <v>0.3458289334741288</v>
      </c>
      <c r="Q3659" t="n">
        <v>0.8980903169778712</v>
      </c>
      <c r="R3659" t="n">
        <v>0.4945868224103947</v>
      </c>
      <c r="S3659" t="n">
        <v>0.9534422863262283</v>
      </c>
      <c r="T3659" t="n">
        <v>0.9989172636827389</v>
      </c>
      <c r="U3659" t="n">
        <v>0.1411840918619365</v>
      </c>
      <c r="V3659" t="n">
        <v>0.7582574266901856</v>
      </c>
      <c r="W3659" t="n">
        <v>0.4527480331464817</v>
      </c>
      <c r="X3659" t="n">
        <v>0.8428016227759112</v>
      </c>
    </row>
    <row r="3660">
      <c r="A3660" t="inlineStr">
        <is>
          <t>3534757</t>
        </is>
      </c>
      <c r="B3660" t="inlineStr">
        <is>
          <t>Ouroeste</t>
        </is>
      </c>
      <c r="C3660" t="inlineStr">
        <is>
          <t>SP</t>
        </is>
      </c>
      <c r="D3660" t="inlineStr">
        <is>
          <t>REGIÃO SUDESTE</t>
        </is>
      </c>
      <c r="E3660" s="70">
        <f>SUMPRODUCT(N3660:Q3660,PAINEL_PESOS!$C$16:$C$19)</f>
        <v/>
      </c>
      <c r="F3660" s="70">
        <f>SUMPRODUCT(R3660:T3660,PAINEL_PESOS!$C$21:$C$23)</f>
        <v/>
      </c>
      <c r="G3660" s="70">
        <f>SUMPRODUCT(U3660:V3660,PAINEL_PESOS!$C$25:$C$26)</f>
        <v/>
      </c>
      <c r="H3660" s="70">
        <f>SUMPRODUCT(W3660:X3660,PAINEL_PESOS!$C$28:$C$29)</f>
        <v/>
      </c>
      <c r="I3660" s="70" t="n">
        <v>0.9861372738296346</v>
      </c>
      <c r="J3660" s="70" t="n">
        <v>0.6224386111769366</v>
      </c>
      <c r="K3660" s="71">
        <f>IF(NOT(AND(PAINEL_PESOS!$D$12="OK - 100%",PAINEL_PESOS!$F$20="OK - 100%",PAINEL_PESOS!$F$24="OK - 100%",PAINEL_PESOS!$F$27="OK - 100%",PAINEL_PESOS!$F$30="OK - 100%")),"", (E3660*PAINEL_PESOS!$B$7+F3660*PAINEL_PESOS!$B$8+G3660*PAINEL_PESOS!$B$9+H3660*PAINEL_PESOS!$B$10)*I3660)</f>
        <v/>
      </c>
      <c r="L3660" s="71">
        <f>IF(K3660="","",K3660-J3660)</f>
        <v/>
      </c>
      <c r="M3660" s="71">
        <f>IF(L3660="","",ABS(L3660))</f>
        <v/>
      </c>
      <c r="N3660" t="n">
        <v>1</v>
      </c>
      <c r="O3660" t="n">
        <v>1</v>
      </c>
      <c r="P3660" t="n">
        <v>0.8697993664202746</v>
      </c>
      <c r="Q3660" t="n">
        <v>0.9929187559943368</v>
      </c>
      <c r="R3660" t="n">
        <v>0.3078092496236032</v>
      </c>
      <c r="S3660" t="n">
        <v>0.9186462255788268</v>
      </c>
      <c r="T3660" t="n">
        <v>0.9673989242770135</v>
      </c>
      <c r="U3660" t="n">
        <v>0.0591961635585176</v>
      </c>
      <c r="V3660" t="n">
        <v>0.6840652326744566</v>
      </c>
      <c r="W3660" t="n">
        <v>8.025480326348862e-17</v>
      </c>
      <c r="X3660" t="n">
        <v>0.912318790775087</v>
      </c>
    </row>
    <row r="3661">
      <c r="A3661" t="inlineStr">
        <is>
          <t>3534807</t>
        </is>
      </c>
      <c r="B3661" t="inlineStr">
        <is>
          <t>Ouro Verde</t>
        </is>
      </c>
      <c r="C3661" t="inlineStr">
        <is>
          <t>SP</t>
        </is>
      </c>
      <c r="D3661" t="inlineStr">
        <is>
          <t>REGIÃO SUDESTE</t>
        </is>
      </c>
      <c r="E3661" s="70">
        <f>SUMPRODUCT(N3661:Q3661,PAINEL_PESOS!$C$16:$C$19)</f>
        <v/>
      </c>
      <c r="F3661" s="70">
        <f>SUMPRODUCT(R3661:T3661,PAINEL_PESOS!$C$21:$C$23)</f>
        <v/>
      </c>
      <c r="G3661" s="70">
        <f>SUMPRODUCT(U3661:V3661,PAINEL_PESOS!$C$25:$C$26)</f>
        <v/>
      </c>
      <c r="H3661" s="70">
        <f>SUMPRODUCT(W3661:X3661,PAINEL_PESOS!$C$28:$C$29)</f>
        <v/>
      </c>
      <c r="I3661" s="70" t="n">
        <v>0.9980362529156815</v>
      </c>
      <c r="J3661" s="70" t="n">
        <v>0.6690044118828106</v>
      </c>
      <c r="K3661" s="71">
        <f>IF(NOT(AND(PAINEL_PESOS!$D$12="OK - 100%",PAINEL_PESOS!$F$20="OK - 100%",PAINEL_PESOS!$F$24="OK - 100%",PAINEL_PESOS!$F$27="OK - 100%",PAINEL_PESOS!$F$30="OK - 100%")),"", (E3661*PAINEL_PESOS!$B$7+F3661*PAINEL_PESOS!$B$8+G3661*PAINEL_PESOS!$B$9+H3661*PAINEL_PESOS!$B$10)*I3661)</f>
        <v/>
      </c>
      <c r="L3661" s="71">
        <f>IF(K3661="","",K3661-J3661)</f>
        <v/>
      </c>
      <c r="M3661" s="71">
        <f>IF(L3661="","",ABS(L3661))</f>
        <v/>
      </c>
      <c r="N3661" t="n">
        <v>1</v>
      </c>
      <c r="O3661" t="n">
        <v>1</v>
      </c>
      <c r="P3661" t="n">
        <v>0.806441393875396</v>
      </c>
      <c r="Q3661" t="n">
        <v>0.990284449482454</v>
      </c>
      <c r="R3661" t="n">
        <v>0.1878236764428549</v>
      </c>
      <c r="S3661" t="n">
        <v>0.9998914591051666</v>
      </c>
      <c r="T3661" t="n">
        <v>0.9972415434752442</v>
      </c>
      <c r="U3661" t="n">
        <v>0.0821864046338871</v>
      </c>
      <c r="V3661" t="n">
        <v>0.6498432479106593</v>
      </c>
      <c r="W3661" t="n">
        <v>0.4272762386188212</v>
      </c>
      <c r="X3661" t="n">
        <v>0.8482594195878704</v>
      </c>
    </row>
    <row r="3662">
      <c r="A3662" t="inlineStr">
        <is>
          <t>3534906</t>
        </is>
      </c>
      <c r="B3662" t="inlineStr">
        <is>
          <t>Pacaembu</t>
        </is>
      </c>
      <c r="C3662" t="inlineStr">
        <is>
          <t>SP</t>
        </is>
      </c>
      <c r="D3662" t="inlineStr">
        <is>
          <t>REGIÃO SUDESTE</t>
        </is>
      </c>
      <c r="E3662" s="70">
        <f>SUMPRODUCT(N3662:Q3662,PAINEL_PESOS!$C$16:$C$19)</f>
        <v/>
      </c>
      <c r="F3662" s="70">
        <f>SUMPRODUCT(R3662:T3662,PAINEL_PESOS!$C$21:$C$23)</f>
        <v/>
      </c>
      <c r="G3662" s="70">
        <f>SUMPRODUCT(U3662:V3662,PAINEL_PESOS!$C$25:$C$26)</f>
        <v/>
      </c>
      <c r="H3662" s="70">
        <f>SUMPRODUCT(W3662:X3662,PAINEL_PESOS!$C$28:$C$29)</f>
        <v/>
      </c>
      <c r="I3662" s="70" t="n">
        <v>0.9961001990244986</v>
      </c>
      <c r="J3662" s="70" t="n">
        <v>0.6224895423445661</v>
      </c>
      <c r="K3662" s="71">
        <f>IF(NOT(AND(PAINEL_PESOS!$D$12="OK - 100%",PAINEL_PESOS!$F$20="OK - 100%",PAINEL_PESOS!$F$24="OK - 100%",PAINEL_PESOS!$F$27="OK - 100%",PAINEL_PESOS!$F$30="OK - 100%")),"", (E3662*PAINEL_PESOS!$B$7+F3662*PAINEL_PESOS!$B$8+G3662*PAINEL_PESOS!$B$9+H3662*PAINEL_PESOS!$B$10)*I3662)</f>
        <v/>
      </c>
      <c r="L3662" s="71">
        <f>IF(K3662="","",K3662-J3662)</f>
        <v/>
      </c>
      <c r="M3662" s="71">
        <f>IF(L3662="","",ABS(L3662))</f>
        <v/>
      </c>
      <c r="N3662" t="n">
        <v>0.2</v>
      </c>
      <c r="O3662" t="n">
        <v>1</v>
      </c>
      <c r="P3662" t="n">
        <v>1</v>
      </c>
      <c r="Q3662" t="n">
        <v>0.983051002242032</v>
      </c>
      <c r="R3662" t="n">
        <v>0.2275249060465261</v>
      </c>
      <c r="S3662" t="n">
        <v>0.9998580706048976</v>
      </c>
      <c r="T3662" t="n">
        <v>0.9926369998148595</v>
      </c>
      <c r="U3662" t="n">
        <v>0.0779233890601989</v>
      </c>
      <c r="V3662" t="n">
        <v>0.5833725853826767</v>
      </c>
      <c r="W3662" t="n">
        <v>0.4163143194601302</v>
      </c>
      <c r="X3662" t="n">
        <v>0.8502639419958312</v>
      </c>
    </row>
    <row r="3663">
      <c r="A3663" t="inlineStr">
        <is>
          <t>3535002</t>
        </is>
      </c>
      <c r="B3663" t="inlineStr">
        <is>
          <t>Palestina</t>
        </is>
      </c>
      <c r="C3663" t="inlineStr">
        <is>
          <t>SP</t>
        </is>
      </c>
      <c r="D3663" t="inlineStr">
        <is>
          <t>REGIÃO SUDESTE</t>
        </is>
      </c>
      <c r="E3663" s="70">
        <f>SUMPRODUCT(N3663:Q3663,PAINEL_PESOS!$C$16:$C$19)</f>
        <v/>
      </c>
      <c r="F3663" s="70">
        <f>SUMPRODUCT(R3663:T3663,PAINEL_PESOS!$C$21:$C$23)</f>
        <v/>
      </c>
      <c r="G3663" s="70">
        <f>SUMPRODUCT(U3663:V3663,PAINEL_PESOS!$C$25:$C$26)</f>
        <v/>
      </c>
      <c r="H3663" s="70">
        <f>SUMPRODUCT(W3663:X3663,PAINEL_PESOS!$C$28:$C$29)</f>
        <v/>
      </c>
      <c r="I3663" s="70" t="n">
        <v>0.9945130998796149</v>
      </c>
      <c r="J3663" s="70" t="n">
        <v>0.6149868945966277</v>
      </c>
      <c r="K3663" s="71">
        <f>IF(NOT(AND(PAINEL_PESOS!$D$12="OK - 100%",PAINEL_PESOS!$F$20="OK - 100%",PAINEL_PESOS!$F$24="OK - 100%",PAINEL_PESOS!$F$27="OK - 100%",PAINEL_PESOS!$F$30="OK - 100%")),"", (E3663*PAINEL_PESOS!$B$7+F3663*PAINEL_PESOS!$B$8+G3663*PAINEL_PESOS!$B$9+H3663*PAINEL_PESOS!$B$10)*I3663)</f>
        <v/>
      </c>
      <c r="L3663" s="71">
        <f>IF(K3663="","",K3663-J3663)</f>
        <v/>
      </c>
      <c r="M3663" s="71">
        <f>IF(L3663="","",ABS(L3663))</f>
        <v/>
      </c>
      <c r="N3663" t="n">
        <v>0.8</v>
      </c>
      <c r="O3663" t="n">
        <v>1</v>
      </c>
      <c r="P3663" t="n">
        <v>0.8157338965153116</v>
      </c>
      <c r="Q3663" t="n">
        <v>0.9959906313197807</v>
      </c>
      <c r="R3663" t="n">
        <v>0.2978674701568491</v>
      </c>
      <c r="S3663" t="n">
        <v>0.9887102503923111</v>
      </c>
      <c r="T3663" t="n">
        <v>0.9795870687712569</v>
      </c>
      <c r="U3663" t="n">
        <v>0.0841194316610773</v>
      </c>
      <c r="V3663" t="n">
        <v>0.507545150194716</v>
      </c>
      <c r="W3663" t="n">
        <v>0.1518726922389218</v>
      </c>
      <c r="X3663" t="n">
        <v>0.8868630017940436</v>
      </c>
    </row>
    <row r="3664">
      <c r="A3664" t="inlineStr">
        <is>
          <t>3535101</t>
        </is>
      </c>
      <c r="B3664" t="inlineStr">
        <is>
          <t>Palmares Paulista</t>
        </is>
      </c>
      <c r="C3664" t="inlineStr">
        <is>
          <t>SP</t>
        </is>
      </c>
      <c r="D3664" t="inlineStr">
        <is>
          <t>REGIÃO SUDESTE</t>
        </is>
      </c>
      <c r="E3664" s="70">
        <f>SUMPRODUCT(N3664:Q3664,PAINEL_PESOS!$C$16:$C$19)</f>
        <v/>
      </c>
      <c r="F3664" s="70">
        <f>SUMPRODUCT(R3664:T3664,PAINEL_PESOS!$C$21:$C$23)</f>
        <v/>
      </c>
      <c r="G3664" s="70">
        <f>SUMPRODUCT(U3664:V3664,PAINEL_PESOS!$C$25:$C$26)</f>
        <v/>
      </c>
      <c r="H3664" s="70">
        <f>SUMPRODUCT(W3664:X3664,PAINEL_PESOS!$C$28:$C$29)</f>
        <v/>
      </c>
      <c r="I3664" s="70" t="n">
        <v>0.9951036932203763</v>
      </c>
      <c r="J3664" s="70" t="n">
        <v>0.6032949713299309</v>
      </c>
      <c r="K3664" s="71">
        <f>IF(NOT(AND(PAINEL_PESOS!$D$12="OK - 100%",PAINEL_PESOS!$F$20="OK - 100%",PAINEL_PESOS!$F$24="OK - 100%",PAINEL_PESOS!$F$27="OK - 100%",PAINEL_PESOS!$F$30="OK - 100%")),"", (E3664*PAINEL_PESOS!$B$7+F3664*PAINEL_PESOS!$B$8+G3664*PAINEL_PESOS!$B$9+H3664*PAINEL_PESOS!$B$10)*I3664)</f>
        <v/>
      </c>
      <c r="L3664" s="71">
        <f>IF(K3664="","",K3664-J3664)</f>
        <v/>
      </c>
      <c r="M3664" s="71">
        <f>IF(L3664="","",ABS(L3664))</f>
        <v/>
      </c>
      <c r="N3664" t="n">
        <v>0.4</v>
      </c>
      <c r="O3664" t="n">
        <v>1</v>
      </c>
      <c r="P3664" t="n">
        <v>0.8122492080253432</v>
      </c>
      <c r="Q3664" t="n">
        <v>0.9691338445612536</v>
      </c>
      <c r="R3664" t="n">
        <v>0.198611883218567</v>
      </c>
      <c r="S3664" t="n">
        <v>0.9967888438541722</v>
      </c>
      <c r="T3664" t="n">
        <v>0.9994312967992823</v>
      </c>
      <c r="U3664" t="n">
        <v>0.0841194316610773</v>
      </c>
      <c r="V3664" t="n">
        <v>0.6733393830717774</v>
      </c>
      <c r="W3664" t="n">
        <v>0.1518726922389218</v>
      </c>
      <c r="X3664" t="n">
        <v>0.8868630017940436</v>
      </c>
    </row>
    <row r="3665">
      <c r="A3665" t="inlineStr">
        <is>
          <t>3535200</t>
        </is>
      </c>
      <c r="B3665" t="inlineStr">
        <is>
          <t>Palmeira d'Oeste</t>
        </is>
      </c>
      <c r="C3665" t="inlineStr">
        <is>
          <t>SP</t>
        </is>
      </c>
      <c r="D3665" t="inlineStr">
        <is>
          <t>REGIÃO SUDESTE</t>
        </is>
      </c>
      <c r="E3665" s="70">
        <f>SUMPRODUCT(N3665:Q3665,PAINEL_PESOS!$C$16:$C$19)</f>
        <v/>
      </c>
      <c r="F3665" s="70">
        <f>SUMPRODUCT(R3665:T3665,PAINEL_PESOS!$C$21:$C$23)</f>
        <v/>
      </c>
      <c r="G3665" s="70">
        <f>SUMPRODUCT(U3665:V3665,PAINEL_PESOS!$C$25:$C$26)</f>
        <v/>
      </c>
      <c r="H3665" s="70">
        <f>SUMPRODUCT(W3665:X3665,PAINEL_PESOS!$C$28:$C$29)</f>
        <v/>
      </c>
      <c r="I3665" s="70" t="n">
        <v>0.9890166786702926</v>
      </c>
      <c r="J3665" s="70" t="n">
        <v>0.631434527735349</v>
      </c>
      <c r="K3665" s="71">
        <f>IF(NOT(AND(PAINEL_PESOS!$D$12="OK - 100%",PAINEL_PESOS!$F$20="OK - 100%",PAINEL_PESOS!$F$24="OK - 100%",PAINEL_PESOS!$F$27="OK - 100%",PAINEL_PESOS!$F$30="OK - 100%")),"", (E3665*PAINEL_PESOS!$B$7+F3665*PAINEL_PESOS!$B$8+G3665*PAINEL_PESOS!$B$9+H3665*PAINEL_PESOS!$B$10)*I3665)</f>
        <v/>
      </c>
      <c r="L3665" s="71">
        <f>IF(K3665="","",K3665-J3665)</f>
        <v/>
      </c>
      <c r="M3665" s="71">
        <f>IF(L3665="","",ABS(L3665))</f>
        <v/>
      </c>
      <c r="N3665" t="n">
        <v>1</v>
      </c>
      <c r="O3665" t="n">
        <v>1</v>
      </c>
      <c r="P3665" t="n">
        <v>0.8496304118268215</v>
      </c>
      <c r="Q3665" t="n">
        <v>0.9951440407492522</v>
      </c>
      <c r="R3665" t="n">
        <v>0.2349949464863389</v>
      </c>
      <c r="S3665" t="n">
        <v>0.9998855615306652</v>
      </c>
      <c r="T3665" t="n">
        <v>0.9472310298911608</v>
      </c>
      <c r="U3665" t="n">
        <v>0.0731125280150616</v>
      </c>
      <c r="V3665" t="n">
        <v>0.6449901539990448</v>
      </c>
      <c r="W3665" t="n">
        <v>0.1205476564458089</v>
      </c>
      <c r="X3665" t="n">
        <v>0.8917957621884074</v>
      </c>
    </row>
    <row r="3666">
      <c r="A3666" t="inlineStr">
        <is>
          <t>3535309</t>
        </is>
      </c>
      <c r="B3666" t="inlineStr">
        <is>
          <t>Palmital</t>
        </is>
      </c>
      <c r="C3666" t="inlineStr">
        <is>
          <t>SP</t>
        </is>
      </c>
      <c r="D3666" t="inlineStr">
        <is>
          <t>REGIÃO SUDESTE</t>
        </is>
      </c>
      <c r="E3666" s="70">
        <f>SUMPRODUCT(N3666:Q3666,PAINEL_PESOS!$C$16:$C$19)</f>
        <v/>
      </c>
      <c r="F3666" s="70">
        <f>SUMPRODUCT(R3666:T3666,PAINEL_PESOS!$C$21:$C$23)</f>
        <v/>
      </c>
      <c r="G3666" s="70">
        <f>SUMPRODUCT(U3666:V3666,PAINEL_PESOS!$C$25:$C$26)</f>
        <v/>
      </c>
      <c r="H3666" s="70">
        <f>SUMPRODUCT(W3666:X3666,PAINEL_PESOS!$C$28:$C$29)</f>
        <v/>
      </c>
      <c r="I3666" s="70" t="n">
        <v>0.9927881982324217</v>
      </c>
      <c r="J3666" s="70" t="n">
        <v>0.6651238583256924</v>
      </c>
      <c r="K3666" s="71">
        <f>IF(NOT(AND(PAINEL_PESOS!$D$12="OK - 100%",PAINEL_PESOS!$F$20="OK - 100%",PAINEL_PESOS!$F$24="OK - 100%",PAINEL_PESOS!$F$27="OK - 100%",PAINEL_PESOS!$F$30="OK - 100%")),"", (E3666*PAINEL_PESOS!$B$7+F3666*PAINEL_PESOS!$B$8+G3666*PAINEL_PESOS!$B$9+H3666*PAINEL_PESOS!$B$10)*I3666)</f>
        <v/>
      </c>
      <c r="L3666" s="71">
        <f>IF(K3666="","",K3666-J3666)</f>
        <v/>
      </c>
      <c r="M3666" s="71">
        <f>IF(L3666="","",ABS(L3666))</f>
        <v/>
      </c>
      <c r="N3666" t="n">
        <v>1</v>
      </c>
      <c r="O3666" t="n">
        <v>1</v>
      </c>
      <c r="P3666" t="n">
        <v>0.6832101372756072</v>
      </c>
      <c r="Q3666" t="n">
        <v>0.9831513735208868</v>
      </c>
      <c r="R3666" t="n">
        <v>0.3772921456308354</v>
      </c>
      <c r="S3666" t="n">
        <v>0.9868622374557382</v>
      </c>
      <c r="T3666" t="n">
        <v>0.980729633819688</v>
      </c>
      <c r="U3666" t="n">
        <v>0.07750717266006441</v>
      </c>
      <c r="V3666" t="n">
        <v>0.5478476410425973</v>
      </c>
      <c r="W3666" t="n">
        <v>0.4882929719719036</v>
      </c>
      <c r="X3666" t="n">
        <v>0.8495590011143028</v>
      </c>
    </row>
    <row r="3667">
      <c r="A3667" t="inlineStr">
        <is>
          <t>3535408</t>
        </is>
      </c>
      <c r="B3667" t="inlineStr">
        <is>
          <t>Panorama</t>
        </is>
      </c>
      <c r="C3667" t="inlineStr">
        <is>
          <t>SP</t>
        </is>
      </c>
      <c r="D3667" t="inlineStr">
        <is>
          <t>REGIÃO SUDESTE</t>
        </is>
      </c>
      <c r="E3667" s="70">
        <f>SUMPRODUCT(N3667:Q3667,PAINEL_PESOS!$C$16:$C$19)</f>
        <v/>
      </c>
      <c r="F3667" s="70">
        <f>SUMPRODUCT(R3667:T3667,PAINEL_PESOS!$C$21:$C$23)</f>
        <v/>
      </c>
      <c r="G3667" s="70">
        <f>SUMPRODUCT(U3667:V3667,PAINEL_PESOS!$C$25:$C$26)</f>
        <v/>
      </c>
      <c r="H3667" s="70">
        <f>SUMPRODUCT(W3667:X3667,PAINEL_PESOS!$C$28:$C$29)</f>
        <v/>
      </c>
      <c r="I3667" s="70" t="n">
        <v>0.9972614871872866</v>
      </c>
      <c r="J3667" s="70" t="n">
        <v>0.6258070041751732</v>
      </c>
      <c r="K3667" s="71">
        <f>IF(NOT(AND(PAINEL_PESOS!$D$12="OK - 100%",PAINEL_PESOS!$F$20="OK - 100%",PAINEL_PESOS!$F$24="OK - 100%",PAINEL_PESOS!$F$27="OK - 100%",PAINEL_PESOS!$F$30="OK - 100%")),"", (E3667*PAINEL_PESOS!$B$7+F3667*PAINEL_PESOS!$B$8+G3667*PAINEL_PESOS!$B$9+H3667*PAINEL_PESOS!$B$10)*I3667)</f>
        <v/>
      </c>
      <c r="L3667" s="71">
        <f>IF(K3667="","",K3667-J3667)</f>
        <v/>
      </c>
      <c r="M3667" s="71">
        <f>IF(L3667="","",ABS(L3667))</f>
        <v/>
      </c>
      <c r="N3667" t="n">
        <v>0.8</v>
      </c>
      <c r="O3667" t="n">
        <v>0.5714</v>
      </c>
      <c r="P3667" t="n">
        <v>0.7333685322069694</v>
      </c>
      <c r="Q3667" t="n">
        <v>0.9910041293893316</v>
      </c>
      <c r="R3667" t="n">
        <v>0.2586024723720711</v>
      </c>
      <c r="S3667" t="n">
        <v>0.9991325853891467</v>
      </c>
      <c r="T3667" t="n">
        <v>0.9930386441080215</v>
      </c>
      <c r="U3667" t="n">
        <v>0.0821864046338871</v>
      </c>
      <c r="V3667" t="n">
        <v>0.6140797312907637</v>
      </c>
      <c r="W3667" t="n">
        <v>0.4272762386188212</v>
      </c>
      <c r="X3667" t="n">
        <v>0.8482594195878704</v>
      </c>
    </row>
    <row r="3668">
      <c r="A3668" t="inlineStr">
        <is>
          <t>3535507</t>
        </is>
      </c>
      <c r="B3668" t="inlineStr">
        <is>
          <t>Paraguaçu Paulista</t>
        </is>
      </c>
      <c r="C3668" t="inlineStr">
        <is>
          <t>SP</t>
        </is>
      </c>
      <c r="D3668" t="inlineStr">
        <is>
          <t>REGIÃO SUDESTE</t>
        </is>
      </c>
      <c r="E3668" s="70">
        <f>SUMPRODUCT(N3668:Q3668,PAINEL_PESOS!$C$16:$C$19)</f>
        <v/>
      </c>
      <c r="F3668" s="70">
        <f>SUMPRODUCT(R3668:T3668,PAINEL_PESOS!$C$21:$C$23)</f>
        <v/>
      </c>
      <c r="G3668" s="70">
        <f>SUMPRODUCT(U3668:V3668,PAINEL_PESOS!$C$25:$C$26)</f>
        <v/>
      </c>
      <c r="H3668" s="70">
        <f>SUMPRODUCT(W3668:X3668,PAINEL_PESOS!$C$28:$C$29)</f>
        <v/>
      </c>
      <c r="I3668" s="70" t="n">
        <v>0.9945729826691253</v>
      </c>
      <c r="J3668" s="70" t="n">
        <v>0.706210883574158</v>
      </c>
      <c r="K3668" s="71">
        <f>IF(NOT(AND(PAINEL_PESOS!$D$12="OK - 100%",PAINEL_PESOS!$F$20="OK - 100%",PAINEL_PESOS!$F$24="OK - 100%",PAINEL_PESOS!$F$27="OK - 100%",PAINEL_PESOS!$F$30="OK - 100%")),"", (E3668*PAINEL_PESOS!$B$7+F3668*PAINEL_PESOS!$B$8+G3668*PAINEL_PESOS!$B$9+H3668*PAINEL_PESOS!$B$10)*I3668)</f>
        <v/>
      </c>
      <c r="L3668" s="71">
        <f>IF(K3668="","",K3668-J3668)</f>
        <v/>
      </c>
      <c r="M3668" s="71">
        <f>IF(L3668="","",ABS(L3668))</f>
        <v/>
      </c>
      <c r="N3668" t="n">
        <v>1</v>
      </c>
      <c r="O3668" t="n">
        <v>0.9968</v>
      </c>
      <c r="P3668" t="n">
        <v>0.8398099260823654</v>
      </c>
      <c r="Q3668" t="n">
        <v>0.9874027119475606</v>
      </c>
      <c r="R3668" t="n">
        <v>0.4525661362055422</v>
      </c>
      <c r="S3668" t="n">
        <v>0.9685357955366641</v>
      </c>
      <c r="T3668" t="n">
        <v>0.9952008440526238</v>
      </c>
      <c r="U3668" t="n">
        <v>0.0719955259220727</v>
      </c>
      <c r="V3668" t="n">
        <v>0.6555235632032597</v>
      </c>
      <c r="W3668" t="n">
        <v>0.5513607872327874</v>
      </c>
      <c r="X3668" t="n">
        <v>0.8787606111336651</v>
      </c>
    </row>
    <row r="3669">
      <c r="A3669" t="inlineStr">
        <is>
          <t>3535606</t>
        </is>
      </c>
      <c r="B3669" t="inlineStr">
        <is>
          <t>Paraibuna</t>
        </is>
      </c>
      <c r="C3669" t="inlineStr">
        <is>
          <t>SP</t>
        </is>
      </c>
      <c r="D3669" t="inlineStr">
        <is>
          <t>REGIÃO SUDESTE</t>
        </is>
      </c>
      <c r="E3669" s="70">
        <f>SUMPRODUCT(N3669:Q3669,PAINEL_PESOS!$C$16:$C$19)</f>
        <v/>
      </c>
      <c r="F3669" s="70">
        <f>SUMPRODUCT(R3669:T3669,PAINEL_PESOS!$C$21:$C$23)</f>
        <v/>
      </c>
      <c r="G3669" s="70">
        <f>SUMPRODUCT(U3669:V3669,PAINEL_PESOS!$C$25:$C$26)</f>
        <v/>
      </c>
      <c r="H3669" s="70">
        <f>SUMPRODUCT(W3669:X3669,PAINEL_PESOS!$C$28:$C$29)</f>
        <v/>
      </c>
      <c r="I3669" s="70" t="n">
        <v>0.9985808176682883</v>
      </c>
      <c r="J3669" s="70" t="n">
        <v>0.6757814544879804</v>
      </c>
      <c r="K3669" s="71">
        <f>IF(NOT(AND(PAINEL_PESOS!$D$12="OK - 100%",PAINEL_PESOS!$F$20="OK - 100%",PAINEL_PESOS!$F$24="OK - 100%",PAINEL_PESOS!$F$27="OK - 100%",PAINEL_PESOS!$F$30="OK - 100%")),"", (E3669*PAINEL_PESOS!$B$7+F3669*PAINEL_PESOS!$B$8+G3669*PAINEL_PESOS!$B$9+H3669*PAINEL_PESOS!$B$10)*I3669)</f>
        <v/>
      </c>
      <c r="L3669" s="71">
        <f>IF(K3669="","",K3669-J3669)</f>
        <v/>
      </c>
      <c r="M3669" s="71">
        <f>IF(L3669="","",ABS(L3669))</f>
        <v/>
      </c>
      <c r="N3669" t="n">
        <v>1</v>
      </c>
      <c r="O3669" t="n">
        <v>0.9975000000000001</v>
      </c>
      <c r="P3669" t="n">
        <v>0.6753959873284054</v>
      </c>
      <c r="Q3669" t="n">
        <v>0.9954883717288461</v>
      </c>
      <c r="R3669" t="n">
        <v>0.2612634282399657</v>
      </c>
      <c r="S3669" t="n">
        <v>0.9992852717895622</v>
      </c>
      <c r="T3669" t="n">
        <v>0.9964841708483855</v>
      </c>
      <c r="U3669" t="n">
        <v>0.3323622949544748</v>
      </c>
      <c r="V3669" t="n">
        <v>0.6180084505223731</v>
      </c>
      <c r="W3669" t="n">
        <v>0.2770728159706864</v>
      </c>
      <c r="X3669" t="n">
        <v>0.8476106752348964</v>
      </c>
    </row>
    <row r="3670">
      <c r="A3670" t="inlineStr">
        <is>
          <t>3535705</t>
        </is>
      </c>
      <c r="B3670" t="inlineStr">
        <is>
          <t>Paraíso</t>
        </is>
      </c>
      <c r="C3670" t="inlineStr">
        <is>
          <t>SP</t>
        </is>
      </c>
      <c r="D3670" t="inlineStr">
        <is>
          <t>REGIÃO SUDESTE</t>
        </is>
      </c>
      <c r="E3670" s="70">
        <f>SUMPRODUCT(N3670:Q3670,PAINEL_PESOS!$C$16:$C$19)</f>
        <v/>
      </c>
      <c r="F3670" s="70">
        <f>SUMPRODUCT(R3670:T3670,PAINEL_PESOS!$C$21:$C$23)</f>
        <v/>
      </c>
      <c r="G3670" s="70">
        <f>SUMPRODUCT(U3670:V3670,PAINEL_PESOS!$C$25:$C$26)</f>
        <v/>
      </c>
      <c r="H3670" s="70">
        <f>SUMPRODUCT(W3670:X3670,PAINEL_PESOS!$C$28:$C$29)</f>
        <v/>
      </c>
      <c r="I3670" s="70" t="n">
        <v>0.9780973609748843</v>
      </c>
      <c r="J3670" s="70" t="n">
        <v>0.5771228439460543</v>
      </c>
      <c r="K3670" s="71">
        <f>IF(NOT(AND(PAINEL_PESOS!$D$12="OK - 100%",PAINEL_PESOS!$F$20="OK - 100%",PAINEL_PESOS!$F$24="OK - 100%",PAINEL_PESOS!$F$27="OK - 100%",PAINEL_PESOS!$F$30="OK - 100%")),"", (E3670*PAINEL_PESOS!$B$7+F3670*PAINEL_PESOS!$B$8+G3670*PAINEL_PESOS!$B$9+H3670*PAINEL_PESOS!$B$10)*I3670)</f>
        <v/>
      </c>
      <c r="L3670" s="71">
        <f>IF(K3670="","",K3670-J3670)</f>
        <v/>
      </c>
      <c r="M3670" s="71">
        <f>IF(L3670="","",ABS(L3670))</f>
        <v/>
      </c>
      <c r="N3670" t="n">
        <v>0.2</v>
      </c>
      <c r="O3670" t="n">
        <v>1</v>
      </c>
      <c r="P3670" t="n">
        <v>1</v>
      </c>
      <c r="Q3670" t="n">
        <v>0.9898984390152984</v>
      </c>
      <c r="R3670" t="n">
        <v>0.2673813304942373</v>
      </c>
      <c r="S3670" t="n">
        <v>0.8043950371903326</v>
      </c>
      <c r="T3670" t="n">
        <v>0.9764660418325081</v>
      </c>
      <c r="U3670" t="n">
        <v>0.0841194316610773</v>
      </c>
      <c r="V3670" t="n">
        <v>0.6370720562376866</v>
      </c>
      <c r="W3670" t="n">
        <v>0.1518726922389218</v>
      </c>
      <c r="X3670" t="n">
        <v>0.8868630017940436</v>
      </c>
    </row>
    <row r="3671">
      <c r="A3671" t="inlineStr">
        <is>
          <t>3535804</t>
        </is>
      </c>
      <c r="B3671" t="inlineStr">
        <is>
          <t>Paranapanema</t>
        </is>
      </c>
      <c r="C3671" t="inlineStr">
        <is>
          <t>SP</t>
        </is>
      </c>
      <c r="D3671" t="inlineStr">
        <is>
          <t>REGIÃO SUDESTE</t>
        </is>
      </c>
      <c r="E3671" s="70">
        <f>SUMPRODUCT(N3671:Q3671,PAINEL_PESOS!$C$16:$C$19)</f>
        <v/>
      </c>
      <c r="F3671" s="70">
        <f>SUMPRODUCT(R3671:T3671,PAINEL_PESOS!$C$21:$C$23)</f>
        <v/>
      </c>
      <c r="G3671" s="70">
        <f>SUMPRODUCT(U3671:V3671,PAINEL_PESOS!$C$25:$C$26)</f>
        <v/>
      </c>
      <c r="H3671" s="70">
        <f>SUMPRODUCT(W3671:X3671,PAINEL_PESOS!$C$28:$C$29)</f>
        <v/>
      </c>
      <c r="I3671" s="70" t="n">
        <v>0.9767198334347111</v>
      </c>
      <c r="J3671" s="70" t="n">
        <v>0.6502459190817655</v>
      </c>
      <c r="K3671" s="71">
        <f>IF(NOT(AND(PAINEL_PESOS!$D$12="OK - 100%",PAINEL_PESOS!$F$20="OK - 100%",PAINEL_PESOS!$F$24="OK - 100%",PAINEL_PESOS!$F$27="OK - 100%",PAINEL_PESOS!$F$30="OK - 100%")),"", (E3671*PAINEL_PESOS!$B$7+F3671*PAINEL_PESOS!$B$8+G3671*PAINEL_PESOS!$B$9+H3671*PAINEL_PESOS!$B$10)*I3671)</f>
        <v/>
      </c>
      <c r="L3671" s="71">
        <f>IF(K3671="","",K3671-J3671)</f>
        <v/>
      </c>
      <c r="M3671" s="71">
        <f>IF(L3671="","",ABS(L3671))</f>
        <v/>
      </c>
      <c r="N3671" t="n">
        <v>0.4</v>
      </c>
      <c r="O3671" t="n">
        <v>0.9969</v>
      </c>
      <c r="P3671" t="n">
        <v>0.8588173178458289</v>
      </c>
      <c r="Q3671" t="n">
        <v>0.9955226302439004</v>
      </c>
      <c r="R3671" t="n">
        <v>0.3641771032723639</v>
      </c>
      <c r="S3671" t="n">
        <v>0.9998346787159395</v>
      </c>
      <c r="T3671" t="n">
        <v>0.8838381272837853</v>
      </c>
      <c r="U3671" t="n">
        <v>0.2416349332173162</v>
      </c>
      <c r="V3671" t="n">
        <v>0.7245787191055092</v>
      </c>
      <c r="W3671" t="n">
        <v>0.4044805186067623</v>
      </c>
      <c r="X3671" t="n">
        <v>0.8310757561068385</v>
      </c>
    </row>
    <row r="3672">
      <c r="A3672" t="inlineStr">
        <is>
          <t>3535903</t>
        </is>
      </c>
      <c r="B3672" t="inlineStr">
        <is>
          <t>Paranapuã</t>
        </is>
      </c>
      <c r="C3672" t="inlineStr">
        <is>
          <t>SP</t>
        </is>
      </c>
      <c r="D3672" t="inlineStr">
        <is>
          <t>REGIÃO SUDESTE</t>
        </is>
      </c>
      <c r="E3672" s="70">
        <f>SUMPRODUCT(N3672:Q3672,PAINEL_PESOS!$C$16:$C$19)</f>
        <v/>
      </c>
      <c r="F3672" s="70">
        <f>SUMPRODUCT(R3672:T3672,PAINEL_PESOS!$C$21:$C$23)</f>
        <v/>
      </c>
      <c r="G3672" s="70">
        <f>SUMPRODUCT(U3672:V3672,PAINEL_PESOS!$C$25:$C$26)</f>
        <v/>
      </c>
      <c r="H3672" s="70">
        <f>SUMPRODUCT(W3672:X3672,PAINEL_PESOS!$C$28:$C$29)</f>
        <v/>
      </c>
      <c r="I3672" s="70" t="n">
        <v>0.9730158154692602</v>
      </c>
      <c r="J3672" s="70" t="n">
        <v>0.5869298101424845</v>
      </c>
      <c r="K3672" s="71">
        <f>IF(NOT(AND(PAINEL_PESOS!$D$12="OK - 100%",PAINEL_PESOS!$F$20="OK - 100%",PAINEL_PESOS!$F$24="OK - 100%",PAINEL_PESOS!$F$27="OK - 100%",PAINEL_PESOS!$F$30="OK - 100%")),"", (E3672*PAINEL_PESOS!$B$7+F3672*PAINEL_PESOS!$B$8+G3672*PAINEL_PESOS!$B$9+H3672*PAINEL_PESOS!$B$10)*I3672)</f>
        <v/>
      </c>
      <c r="L3672" s="71">
        <f>IF(K3672="","",K3672-J3672)</f>
        <v/>
      </c>
      <c r="M3672" s="71">
        <f>IF(L3672="","",ABS(L3672))</f>
        <v/>
      </c>
      <c r="N3672" t="n">
        <v>1</v>
      </c>
      <c r="O3672" t="n">
        <v>1</v>
      </c>
      <c r="P3672" t="n">
        <v>0.8529039070749735</v>
      </c>
      <c r="Q3672" t="n">
        <v>0.9952141778547769</v>
      </c>
      <c r="R3672" t="n">
        <v>0.1736191580551618</v>
      </c>
      <c r="S3672" t="n">
        <v>1</v>
      </c>
      <c r="T3672" t="n">
        <v>0.8649458571435695</v>
      </c>
      <c r="U3672" t="n">
        <v>0.0591961635585176</v>
      </c>
      <c r="V3672" t="n">
        <v>0.5710375016103793</v>
      </c>
      <c r="W3672" t="n">
        <v>8.025480326348862e-17</v>
      </c>
      <c r="X3672" t="n">
        <v>0.912318790775087</v>
      </c>
    </row>
    <row r="3673">
      <c r="A3673" t="inlineStr">
        <is>
          <t>3536000</t>
        </is>
      </c>
      <c r="B3673" t="inlineStr">
        <is>
          <t>Parapuã</t>
        </is>
      </c>
      <c r="C3673" t="inlineStr">
        <is>
          <t>SP</t>
        </is>
      </c>
      <c r="D3673" t="inlineStr">
        <is>
          <t>REGIÃO SUDESTE</t>
        </is>
      </c>
      <c r="E3673" s="70">
        <f>SUMPRODUCT(N3673:Q3673,PAINEL_PESOS!$C$16:$C$19)</f>
        <v/>
      </c>
      <c r="F3673" s="70">
        <f>SUMPRODUCT(R3673:T3673,PAINEL_PESOS!$C$21:$C$23)</f>
        <v/>
      </c>
      <c r="G3673" s="70">
        <f>SUMPRODUCT(U3673:V3673,PAINEL_PESOS!$C$25:$C$26)</f>
        <v/>
      </c>
      <c r="H3673" s="70">
        <f>SUMPRODUCT(W3673:X3673,PAINEL_PESOS!$C$28:$C$29)</f>
        <v/>
      </c>
      <c r="I3673" s="70" t="n">
        <v>0.9847100135300477</v>
      </c>
      <c r="J3673" s="70" t="n">
        <v>0.6689017021184446</v>
      </c>
      <c r="K3673" s="71">
        <f>IF(NOT(AND(PAINEL_PESOS!$D$12="OK - 100%",PAINEL_PESOS!$F$20="OK - 100%",PAINEL_PESOS!$F$24="OK - 100%",PAINEL_PESOS!$F$27="OK - 100%",PAINEL_PESOS!$F$30="OK - 100%")),"", (E3673*PAINEL_PESOS!$B$7+F3673*PAINEL_PESOS!$B$8+G3673*PAINEL_PESOS!$B$9+H3673*PAINEL_PESOS!$B$10)*I3673)</f>
        <v/>
      </c>
      <c r="L3673" s="71">
        <f>IF(K3673="","",K3673-J3673)</f>
        <v/>
      </c>
      <c r="M3673" s="71">
        <f>IF(L3673="","",ABS(L3673))</f>
        <v/>
      </c>
      <c r="N3673" t="n">
        <v>1</v>
      </c>
      <c r="O3673" t="n">
        <v>1</v>
      </c>
      <c r="P3673" t="n">
        <v>0.8602956705385427</v>
      </c>
      <c r="Q3673" t="n">
        <v>0.9920110995805845</v>
      </c>
      <c r="R3673" t="n">
        <v>0.3584620840346406</v>
      </c>
      <c r="S3673" t="n">
        <v>0.8709555621393308</v>
      </c>
      <c r="T3673" t="n">
        <v>0.981777709095</v>
      </c>
      <c r="U3673" t="n">
        <v>0.0805265451938947</v>
      </c>
      <c r="V3673" t="n">
        <v>0.6814459036507767</v>
      </c>
      <c r="W3673" t="n">
        <v>0.4230080756995276</v>
      </c>
      <c r="X3673" t="n">
        <v>0.8490399059323414</v>
      </c>
    </row>
    <row r="3674">
      <c r="A3674" t="inlineStr">
        <is>
          <t>3536109</t>
        </is>
      </c>
      <c r="B3674" t="inlineStr">
        <is>
          <t>Pardinho</t>
        </is>
      </c>
      <c r="C3674" t="inlineStr">
        <is>
          <t>SP</t>
        </is>
      </c>
      <c r="D3674" t="inlineStr">
        <is>
          <t>REGIÃO SUDESTE</t>
        </is>
      </c>
      <c r="E3674" s="70">
        <f>SUMPRODUCT(N3674:Q3674,PAINEL_PESOS!$C$16:$C$19)</f>
        <v/>
      </c>
      <c r="F3674" s="70">
        <f>SUMPRODUCT(R3674:T3674,PAINEL_PESOS!$C$21:$C$23)</f>
        <v/>
      </c>
      <c r="G3674" s="70">
        <f>SUMPRODUCT(U3674:V3674,PAINEL_PESOS!$C$25:$C$26)</f>
        <v/>
      </c>
      <c r="H3674" s="70">
        <f>SUMPRODUCT(W3674:X3674,PAINEL_PESOS!$C$28:$C$29)</f>
        <v/>
      </c>
      <c r="I3674" s="70" t="n">
        <v>0.9918524721976788</v>
      </c>
      <c r="J3674" s="70" t="n">
        <v>0.6562040386847963</v>
      </c>
      <c r="K3674" s="71">
        <f>IF(NOT(AND(PAINEL_PESOS!$D$12="OK - 100%",PAINEL_PESOS!$F$20="OK - 100%",PAINEL_PESOS!$F$24="OK - 100%",PAINEL_PESOS!$F$27="OK - 100%",PAINEL_PESOS!$F$30="OK - 100%")),"", (E3674*PAINEL_PESOS!$B$7+F3674*PAINEL_PESOS!$B$8+G3674*PAINEL_PESOS!$B$9+H3674*PAINEL_PESOS!$B$10)*I3674)</f>
        <v/>
      </c>
      <c r="L3674" s="71">
        <f>IF(K3674="","",K3674-J3674)</f>
        <v/>
      </c>
      <c r="M3674" s="71">
        <f>IF(L3674="","",ABS(L3674))</f>
        <v/>
      </c>
      <c r="N3674" t="n">
        <v>0.8</v>
      </c>
      <c r="O3674" t="n">
        <v>0.9945000000000001</v>
      </c>
      <c r="P3674" t="n">
        <v>0.724181626187962</v>
      </c>
      <c r="Q3674" t="n">
        <v>0.9906359097764373</v>
      </c>
      <c r="R3674" t="n">
        <v>0.2831779393264945</v>
      </c>
      <c r="S3674" t="n">
        <v>0.9954515704932596</v>
      </c>
      <c r="T3674" t="n">
        <v>0.9668052243566192</v>
      </c>
      <c r="U3674" t="n">
        <v>0.2034436138795771</v>
      </c>
      <c r="V3674" t="n">
        <v>0.60222312778924</v>
      </c>
      <c r="W3674" t="n">
        <v>0.3975278319559704</v>
      </c>
      <c r="X3674" t="n">
        <v>0.8379453483959469</v>
      </c>
    </row>
    <row r="3675">
      <c r="A3675" t="inlineStr">
        <is>
          <t>3536208</t>
        </is>
      </c>
      <c r="B3675" t="inlineStr">
        <is>
          <t>Pariquera-Açu</t>
        </is>
      </c>
      <c r="C3675" t="inlineStr">
        <is>
          <t>SP</t>
        </is>
      </c>
      <c r="D3675" t="inlineStr">
        <is>
          <t>REGIÃO SUDESTE</t>
        </is>
      </c>
      <c r="E3675" s="70">
        <f>SUMPRODUCT(N3675:Q3675,PAINEL_PESOS!$C$16:$C$19)</f>
        <v/>
      </c>
      <c r="F3675" s="70">
        <f>SUMPRODUCT(R3675:T3675,PAINEL_PESOS!$C$21:$C$23)</f>
        <v/>
      </c>
      <c r="G3675" s="70">
        <f>SUMPRODUCT(U3675:V3675,PAINEL_PESOS!$C$25:$C$26)</f>
        <v/>
      </c>
      <c r="H3675" s="70">
        <f>SUMPRODUCT(W3675:X3675,PAINEL_PESOS!$C$28:$C$29)</f>
        <v/>
      </c>
      <c r="I3675" s="70" t="n">
        <v>0.9987171714684764</v>
      </c>
      <c r="J3675" s="70" t="n">
        <v>0.7392198592163837</v>
      </c>
      <c r="K3675" s="71">
        <f>IF(NOT(AND(PAINEL_PESOS!$D$12="OK - 100%",PAINEL_PESOS!$F$20="OK - 100%",PAINEL_PESOS!$F$24="OK - 100%",PAINEL_PESOS!$F$27="OK - 100%",PAINEL_PESOS!$F$30="OK - 100%")),"", (E3675*PAINEL_PESOS!$B$7+F3675*PAINEL_PESOS!$B$8+G3675*PAINEL_PESOS!$B$9+H3675*PAINEL_PESOS!$B$10)*I3675)</f>
        <v/>
      </c>
      <c r="L3675" s="71">
        <f>IF(K3675="","",K3675-J3675)</f>
        <v/>
      </c>
      <c r="M3675" s="71">
        <f>IF(L3675="","",ABS(L3675))</f>
        <v/>
      </c>
      <c r="N3675" t="n">
        <v>1</v>
      </c>
      <c r="O3675" t="n">
        <v>1</v>
      </c>
      <c r="P3675" t="n">
        <v>0.6763463569165786</v>
      </c>
      <c r="Q3675" t="n">
        <v>0.9936086090756217</v>
      </c>
      <c r="R3675" t="n">
        <v>0.3186843573977639</v>
      </c>
      <c r="S3675" t="n">
        <v>0.9997070294682039</v>
      </c>
      <c r="T3675" t="n">
        <v>0.9983371478877436</v>
      </c>
      <c r="U3675" t="n">
        <v>0.729499914518109</v>
      </c>
      <c r="V3675" t="n">
        <v>0.7150008685764307</v>
      </c>
      <c r="W3675" t="n">
        <v>0.2880878306963728</v>
      </c>
      <c r="X3675" t="n">
        <v>0.8093031701921295</v>
      </c>
    </row>
    <row r="3676">
      <c r="A3676" t="inlineStr">
        <is>
          <t>3536257</t>
        </is>
      </c>
      <c r="B3676" t="inlineStr">
        <is>
          <t>Parisi</t>
        </is>
      </c>
      <c r="C3676" t="inlineStr">
        <is>
          <t>SP</t>
        </is>
      </c>
      <c r="D3676" t="inlineStr">
        <is>
          <t>REGIÃO SUDESTE</t>
        </is>
      </c>
      <c r="E3676" s="70">
        <f>SUMPRODUCT(N3676:Q3676,PAINEL_PESOS!$C$16:$C$19)</f>
        <v/>
      </c>
      <c r="F3676" s="70">
        <f>SUMPRODUCT(R3676:T3676,PAINEL_PESOS!$C$21:$C$23)</f>
        <v/>
      </c>
      <c r="G3676" s="70">
        <f>SUMPRODUCT(U3676:V3676,PAINEL_PESOS!$C$25:$C$26)</f>
        <v/>
      </c>
      <c r="H3676" s="70">
        <f>SUMPRODUCT(W3676:X3676,PAINEL_PESOS!$C$28:$C$29)</f>
        <v/>
      </c>
      <c r="I3676" s="70" t="n">
        <v>0.9852663262564439</v>
      </c>
      <c r="J3676" s="70" t="n">
        <v>0.5315939249944439</v>
      </c>
      <c r="K3676" s="71">
        <f>IF(NOT(AND(PAINEL_PESOS!$D$12="OK - 100%",PAINEL_PESOS!$F$20="OK - 100%",PAINEL_PESOS!$F$24="OK - 100%",PAINEL_PESOS!$F$27="OK - 100%",PAINEL_PESOS!$F$30="OK - 100%")),"", (E3676*PAINEL_PESOS!$B$7+F3676*PAINEL_PESOS!$B$8+G3676*PAINEL_PESOS!$B$9+H3676*PAINEL_PESOS!$B$10)*I3676)</f>
        <v/>
      </c>
      <c r="L3676" s="71">
        <f>IF(K3676="","",K3676-J3676)</f>
        <v/>
      </c>
      <c r="M3676" s="71">
        <f>IF(L3676="","",ABS(L3676))</f>
        <v/>
      </c>
      <c r="N3676" t="n">
        <v>1</v>
      </c>
      <c r="O3676" t="n">
        <v>0.9835</v>
      </c>
      <c r="P3676" t="n">
        <v>0.7418162618796198</v>
      </c>
      <c r="Q3676" t="n">
        <v>0.9918838013440043</v>
      </c>
      <c r="R3676" t="n">
        <v>0.09279785393301949</v>
      </c>
      <c r="S3676" t="n">
        <v>0.9998854941059929</v>
      </c>
      <c r="T3676" t="n">
        <v>0.9301043836619775</v>
      </c>
      <c r="U3676" t="n">
        <v>0.0591961635585176</v>
      </c>
      <c r="V3676" t="n">
        <v>0.1377069087288209</v>
      </c>
      <c r="W3676" t="n">
        <v>8.025480326348862e-17</v>
      </c>
      <c r="X3676" t="n">
        <v>0.912318790775087</v>
      </c>
    </row>
    <row r="3677">
      <c r="A3677" t="inlineStr">
        <is>
          <t>3536307</t>
        </is>
      </c>
      <c r="B3677" t="inlineStr">
        <is>
          <t>Patrocínio Paulista</t>
        </is>
      </c>
      <c r="C3677" t="inlineStr">
        <is>
          <t>SP</t>
        </is>
      </c>
      <c r="D3677" t="inlineStr">
        <is>
          <t>REGIÃO SUDESTE</t>
        </is>
      </c>
      <c r="E3677" s="70">
        <f>SUMPRODUCT(N3677:Q3677,PAINEL_PESOS!$C$16:$C$19)</f>
        <v/>
      </c>
      <c r="F3677" s="70">
        <f>SUMPRODUCT(R3677:T3677,PAINEL_PESOS!$C$21:$C$23)</f>
        <v/>
      </c>
      <c r="G3677" s="70">
        <f>SUMPRODUCT(U3677:V3677,PAINEL_PESOS!$C$25:$C$26)</f>
        <v/>
      </c>
      <c r="H3677" s="70">
        <f>SUMPRODUCT(W3677:X3677,PAINEL_PESOS!$C$28:$C$29)</f>
        <v/>
      </c>
      <c r="I3677" s="70" t="n">
        <v>0.9919252445754558</v>
      </c>
      <c r="J3677" s="70" t="n">
        <v>0.6100350907112085</v>
      </c>
      <c r="K3677" s="71">
        <f>IF(NOT(AND(PAINEL_PESOS!$D$12="OK - 100%",PAINEL_PESOS!$F$20="OK - 100%",PAINEL_PESOS!$F$24="OK - 100%",PAINEL_PESOS!$F$27="OK - 100%",PAINEL_PESOS!$F$30="OK - 100%")),"", (E3677*PAINEL_PESOS!$B$7+F3677*PAINEL_PESOS!$B$8+G3677*PAINEL_PESOS!$B$9+H3677*PAINEL_PESOS!$B$10)*I3677)</f>
        <v/>
      </c>
      <c r="L3677" s="71">
        <f>IF(K3677="","",K3677-J3677)</f>
        <v/>
      </c>
      <c r="M3677" s="71">
        <f>IF(L3677="","",ABS(L3677))</f>
        <v/>
      </c>
      <c r="N3677" t="n">
        <v>1</v>
      </c>
      <c r="O3677" t="n">
        <v>1</v>
      </c>
      <c r="P3677" t="n">
        <v>0.4098204857444562</v>
      </c>
      <c r="Q3677" t="n">
        <v>0.9947935635777312</v>
      </c>
      <c r="R3677" t="n">
        <v>0.4030743797734241</v>
      </c>
      <c r="S3677" t="n">
        <v>0.9438293438141927</v>
      </c>
      <c r="T3677" t="n">
        <v>0.9863602791088971</v>
      </c>
      <c r="U3677" t="n">
        <v>0.1704354421967199</v>
      </c>
      <c r="V3677" t="n">
        <v>0.4310877192356034</v>
      </c>
      <c r="W3677" t="n">
        <v>0.1939380360596432</v>
      </c>
      <c r="X3677" t="n">
        <v>0.8667310344706742</v>
      </c>
    </row>
    <row r="3678">
      <c r="A3678" t="inlineStr">
        <is>
          <t>3536406</t>
        </is>
      </c>
      <c r="B3678" t="inlineStr">
        <is>
          <t>Paulicéia</t>
        </is>
      </c>
      <c r="C3678" t="inlineStr">
        <is>
          <t>SP</t>
        </is>
      </c>
      <c r="D3678" t="inlineStr">
        <is>
          <t>REGIÃO SUDESTE</t>
        </is>
      </c>
      <c r="E3678" s="70">
        <f>SUMPRODUCT(N3678:Q3678,PAINEL_PESOS!$C$16:$C$19)</f>
        <v/>
      </c>
      <c r="F3678" s="70">
        <f>SUMPRODUCT(R3678:T3678,PAINEL_PESOS!$C$21:$C$23)</f>
        <v/>
      </c>
      <c r="G3678" s="70">
        <f>SUMPRODUCT(U3678:V3678,PAINEL_PESOS!$C$25:$C$26)</f>
        <v/>
      </c>
      <c r="H3678" s="70">
        <f>SUMPRODUCT(W3678:X3678,PAINEL_PESOS!$C$28:$C$29)</f>
        <v/>
      </c>
      <c r="I3678" s="70" t="n">
        <v>0.9949954836592628</v>
      </c>
      <c r="J3678" s="70" t="n">
        <v>0.6702408260415366</v>
      </c>
      <c r="K3678" s="71">
        <f>IF(NOT(AND(PAINEL_PESOS!$D$12="OK - 100%",PAINEL_PESOS!$F$20="OK - 100%",PAINEL_PESOS!$F$24="OK - 100%",PAINEL_PESOS!$F$27="OK - 100%",PAINEL_PESOS!$F$30="OK - 100%")),"", (E3678*PAINEL_PESOS!$B$7+F3678*PAINEL_PESOS!$B$8+G3678*PAINEL_PESOS!$B$9+H3678*PAINEL_PESOS!$B$10)*I3678)</f>
        <v/>
      </c>
      <c r="L3678" s="71">
        <f>IF(K3678="","",K3678-J3678)</f>
        <v/>
      </c>
      <c r="M3678" s="71">
        <f>IF(L3678="","",ABS(L3678))</f>
        <v/>
      </c>
      <c r="N3678" t="n">
        <v>1</v>
      </c>
      <c r="O3678" t="n">
        <v>1</v>
      </c>
      <c r="P3678" t="n">
        <v>0.9980992608236536</v>
      </c>
      <c r="Q3678" t="n">
        <v>0.997074068635794</v>
      </c>
      <c r="R3678" t="n">
        <v>0.2390206055351426</v>
      </c>
      <c r="S3678" t="n">
        <v>0.952737014304506</v>
      </c>
      <c r="T3678" t="n">
        <v>0.9971150822756475</v>
      </c>
      <c r="U3678" t="n">
        <v>0.1074047718389933</v>
      </c>
      <c r="V3678" t="n">
        <v>0.6010458588330876</v>
      </c>
      <c r="W3678" t="n">
        <v>0.3736487925066774</v>
      </c>
      <c r="X3678" t="n">
        <v>0.8499608675525657</v>
      </c>
    </row>
    <row r="3679">
      <c r="A3679" t="inlineStr">
        <is>
          <t>3536505</t>
        </is>
      </c>
      <c r="B3679" t="inlineStr">
        <is>
          <t>Paulínia</t>
        </is>
      </c>
      <c r="C3679" t="inlineStr">
        <is>
          <t>SP</t>
        </is>
      </c>
      <c r="D3679" t="inlineStr">
        <is>
          <t>REGIÃO SUDESTE</t>
        </is>
      </c>
      <c r="E3679" s="70">
        <f>SUMPRODUCT(N3679:Q3679,PAINEL_PESOS!$C$16:$C$19)</f>
        <v/>
      </c>
      <c r="F3679" s="70">
        <f>SUMPRODUCT(R3679:T3679,PAINEL_PESOS!$C$21:$C$23)</f>
        <v/>
      </c>
      <c r="G3679" s="70">
        <f>SUMPRODUCT(U3679:V3679,PAINEL_PESOS!$C$25:$C$26)</f>
        <v/>
      </c>
      <c r="H3679" s="70">
        <f>SUMPRODUCT(W3679:X3679,PAINEL_PESOS!$C$28:$C$29)</f>
        <v/>
      </c>
      <c r="I3679" s="70" t="n">
        <v>0.9037244124900199</v>
      </c>
      <c r="J3679" s="70" t="n">
        <v>0.509146175176676</v>
      </c>
      <c r="K3679" s="71">
        <f>IF(NOT(AND(PAINEL_PESOS!$D$12="OK - 100%",PAINEL_PESOS!$F$20="OK - 100%",PAINEL_PESOS!$F$24="OK - 100%",PAINEL_PESOS!$F$27="OK - 100%",PAINEL_PESOS!$F$30="OK - 100%")),"", (E3679*PAINEL_PESOS!$B$7+F3679*PAINEL_PESOS!$B$8+G3679*PAINEL_PESOS!$B$9+H3679*PAINEL_PESOS!$B$10)*I3679)</f>
        <v/>
      </c>
      <c r="L3679" s="71">
        <f>IF(K3679="","",K3679-J3679)</f>
        <v/>
      </c>
      <c r="M3679" s="71">
        <f>IF(L3679="","",ABS(L3679))</f>
        <v/>
      </c>
      <c r="N3679" t="n">
        <v>1</v>
      </c>
      <c r="O3679" t="n">
        <v>1</v>
      </c>
      <c r="P3679" t="n">
        <v>0.7323125659978881</v>
      </c>
      <c r="Q3679" t="n">
        <v>0.6643724660992529</v>
      </c>
      <c r="R3679" t="n">
        <v>0.7402113347425657</v>
      </c>
      <c r="S3679" t="n">
        <v>0.2911870181879344</v>
      </c>
      <c r="T3679" t="n">
        <v>0.9610474568117086</v>
      </c>
      <c r="U3679" t="n">
        <v>0.1839536486679338</v>
      </c>
      <c r="V3679" t="n">
        <v>0.1946575891448881</v>
      </c>
      <c r="W3679" t="n">
        <v>0.2518610505419933</v>
      </c>
      <c r="X3679" t="n">
        <v>0.8499803561107491</v>
      </c>
    </row>
    <row r="3680">
      <c r="A3680" t="inlineStr">
        <is>
          <t>3536570</t>
        </is>
      </c>
      <c r="B3680" t="inlineStr">
        <is>
          <t>Paulistânia</t>
        </is>
      </c>
      <c r="C3680" t="inlineStr">
        <is>
          <t>SP</t>
        </is>
      </c>
      <c r="D3680" t="inlineStr">
        <is>
          <t>REGIÃO SUDESTE</t>
        </is>
      </c>
      <c r="E3680" s="70">
        <f>SUMPRODUCT(N3680:Q3680,PAINEL_PESOS!$C$16:$C$19)</f>
        <v/>
      </c>
      <c r="F3680" s="70">
        <f>SUMPRODUCT(R3680:T3680,PAINEL_PESOS!$C$21:$C$23)</f>
        <v/>
      </c>
      <c r="G3680" s="70">
        <f>SUMPRODUCT(U3680:V3680,PAINEL_PESOS!$C$25:$C$26)</f>
        <v/>
      </c>
      <c r="H3680" s="70">
        <f>SUMPRODUCT(W3680:X3680,PAINEL_PESOS!$C$28:$C$29)</f>
        <v/>
      </c>
      <c r="I3680" s="70" t="n">
        <v>0.999584632292055</v>
      </c>
      <c r="J3680" s="70" t="n">
        <v>0.6683501661302129</v>
      </c>
      <c r="K3680" s="71">
        <f>IF(NOT(AND(PAINEL_PESOS!$D$12="OK - 100%",PAINEL_PESOS!$F$20="OK - 100%",PAINEL_PESOS!$F$24="OK - 100%",PAINEL_PESOS!$F$27="OK - 100%",PAINEL_PESOS!$F$30="OK - 100%")),"", (E3680*PAINEL_PESOS!$B$7+F3680*PAINEL_PESOS!$B$8+G3680*PAINEL_PESOS!$B$9+H3680*PAINEL_PESOS!$B$10)*I3680)</f>
        <v/>
      </c>
      <c r="L3680" s="71">
        <f>IF(K3680="","",K3680-J3680)</f>
        <v/>
      </c>
      <c r="M3680" s="71">
        <f>IF(L3680="","",ABS(L3680))</f>
        <v/>
      </c>
      <c r="N3680" t="n">
        <v>1</v>
      </c>
      <c r="O3680" t="n">
        <v>1</v>
      </c>
      <c r="P3680" t="n">
        <v>0.7784582893347413</v>
      </c>
      <c r="Q3680" t="n">
        <v>0.9990824592112656</v>
      </c>
      <c r="R3680" t="n">
        <v>0.1014725952439302</v>
      </c>
      <c r="S3680" t="n">
        <v>0.999994285878697</v>
      </c>
      <c r="T3680" t="n">
        <v>0.9985645426813501</v>
      </c>
      <c r="U3680" t="n">
        <v>0.143286877882237</v>
      </c>
      <c r="V3680" t="n">
        <v>0.6689426773624269</v>
      </c>
      <c r="W3680" t="n">
        <v>0.4025633131285139</v>
      </c>
      <c r="X3680" t="n">
        <v>0.8454389486744939</v>
      </c>
    </row>
    <row r="3681">
      <c r="A3681" t="inlineStr">
        <is>
          <t>3536604</t>
        </is>
      </c>
      <c r="B3681" t="inlineStr">
        <is>
          <t>Paulo de Faria</t>
        </is>
      </c>
      <c r="C3681" t="inlineStr">
        <is>
          <t>SP</t>
        </is>
      </c>
      <c r="D3681" t="inlineStr">
        <is>
          <t>REGIÃO SUDESTE</t>
        </is>
      </c>
      <c r="E3681" s="70">
        <f>SUMPRODUCT(N3681:Q3681,PAINEL_PESOS!$C$16:$C$19)</f>
        <v/>
      </c>
      <c r="F3681" s="70">
        <f>SUMPRODUCT(R3681:T3681,PAINEL_PESOS!$C$21:$C$23)</f>
        <v/>
      </c>
      <c r="G3681" s="70">
        <f>SUMPRODUCT(U3681:V3681,PAINEL_PESOS!$C$25:$C$26)</f>
        <v/>
      </c>
      <c r="H3681" s="70">
        <f>SUMPRODUCT(W3681:X3681,PAINEL_PESOS!$C$28:$C$29)</f>
        <v/>
      </c>
      <c r="I3681" s="70" t="n">
        <v>0.9939312708539324</v>
      </c>
      <c r="J3681" s="70" t="n">
        <v>0.6309523365686268</v>
      </c>
      <c r="K3681" s="71">
        <f>IF(NOT(AND(PAINEL_PESOS!$D$12="OK - 100%",PAINEL_PESOS!$F$20="OK - 100%",PAINEL_PESOS!$F$24="OK - 100%",PAINEL_PESOS!$F$27="OK - 100%",PAINEL_PESOS!$F$30="OK - 100%")),"", (E3681*PAINEL_PESOS!$B$7+F3681*PAINEL_PESOS!$B$8+G3681*PAINEL_PESOS!$B$9+H3681*PAINEL_PESOS!$B$10)*I3681)</f>
        <v/>
      </c>
      <c r="L3681" s="71">
        <f>IF(K3681="","",K3681-J3681)</f>
        <v/>
      </c>
      <c r="M3681" s="71">
        <f>IF(L3681="","",ABS(L3681))</f>
        <v/>
      </c>
      <c r="N3681" t="n">
        <v>1</v>
      </c>
      <c r="O3681" t="n">
        <v>1</v>
      </c>
      <c r="P3681" t="n">
        <v>0.8291446673706442</v>
      </c>
      <c r="Q3681" t="n">
        <v>0.9972042404946387</v>
      </c>
      <c r="R3681" t="n">
        <v>0.2652184661010789</v>
      </c>
      <c r="S3681" t="n">
        <v>0.9996335471384561</v>
      </c>
      <c r="T3681" t="n">
        <v>0.9711639267667342</v>
      </c>
      <c r="U3681" t="n">
        <v>0.1075583552783882</v>
      </c>
      <c r="V3681" t="n">
        <v>0.5443704044737941</v>
      </c>
      <c r="W3681" t="n">
        <v>0.1166791900243961</v>
      </c>
      <c r="X3681" t="n">
        <v>0.9059786623907068</v>
      </c>
    </row>
    <row r="3682">
      <c r="A3682" t="inlineStr">
        <is>
          <t>3536703</t>
        </is>
      </c>
      <c r="B3682" t="inlineStr">
        <is>
          <t>Pederneiras</t>
        </is>
      </c>
      <c r="C3682" t="inlineStr">
        <is>
          <t>SP</t>
        </is>
      </c>
      <c r="D3682" t="inlineStr">
        <is>
          <t>REGIÃO SUDESTE</t>
        </is>
      </c>
      <c r="E3682" s="70">
        <f>SUMPRODUCT(N3682:Q3682,PAINEL_PESOS!$C$16:$C$19)</f>
        <v/>
      </c>
      <c r="F3682" s="70">
        <f>SUMPRODUCT(R3682:T3682,PAINEL_PESOS!$C$21:$C$23)</f>
        <v/>
      </c>
      <c r="G3682" s="70">
        <f>SUMPRODUCT(U3682:V3682,PAINEL_PESOS!$C$25:$C$26)</f>
        <v/>
      </c>
      <c r="H3682" s="70">
        <f>SUMPRODUCT(W3682:X3682,PAINEL_PESOS!$C$28:$C$29)</f>
        <v/>
      </c>
      <c r="I3682" s="70" t="n">
        <v>0.9947954516064419</v>
      </c>
      <c r="J3682" s="70" t="n">
        <v>0.6249677840900015</v>
      </c>
      <c r="K3682" s="71">
        <f>IF(NOT(AND(PAINEL_PESOS!$D$12="OK - 100%",PAINEL_PESOS!$F$20="OK - 100%",PAINEL_PESOS!$F$24="OK - 100%",PAINEL_PESOS!$F$27="OK - 100%",PAINEL_PESOS!$F$30="OK - 100%")),"", (E3682*PAINEL_PESOS!$B$7+F3682*PAINEL_PESOS!$B$8+G3682*PAINEL_PESOS!$B$9+H3682*PAINEL_PESOS!$B$10)*I3682)</f>
        <v/>
      </c>
      <c r="L3682" s="71">
        <f>IF(K3682="","",K3682-J3682)</f>
        <v/>
      </c>
      <c r="M3682" s="71">
        <f>IF(L3682="","",ABS(L3682))</f>
        <v/>
      </c>
      <c r="N3682" t="n">
        <v>1</v>
      </c>
      <c r="O3682" t="n">
        <v>0.9982</v>
      </c>
      <c r="P3682" t="n">
        <v>0.6705385427666315</v>
      </c>
      <c r="Q3682" t="n">
        <v>0.9872649544835729</v>
      </c>
      <c r="R3682" t="n">
        <v>0.4716556503738672</v>
      </c>
      <c r="S3682" t="n">
        <v>0.9945890488780745</v>
      </c>
      <c r="T3682" t="n">
        <v>0.9850174463347721</v>
      </c>
      <c r="U3682" t="n">
        <v>0.1058594938289855</v>
      </c>
      <c r="V3682" t="n">
        <v>0.3641616792609627</v>
      </c>
      <c r="W3682" t="n">
        <v>0.2584400539856037</v>
      </c>
      <c r="X3682" t="n">
        <v>0.8352620720850616</v>
      </c>
    </row>
    <row r="3683">
      <c r="A3683" t="inlineStr">
        <is>
          <t>3536802</t>
        </is>
      </c>
      <c r="B3683" t="inlineStr">
        <is>
          <t>Pedra Bela</t>
        </is>
      </c>
      <c r="C3683" t="inlineStr">
        <is>
          <t>SP</t>
        </is>
      </c>
      <c r="D3683" t="inlineStr">
        <is>
          <t>REGIÃO SUDESTE</t>
        </is>
      </c>
      <c r="E3683" s="70">
        <f>SUMPRODUCT(N3683:Q3683,PAINEL_PESOS!$C$16:$C$19)</f>
        <v/>
      </c>
      <c r="F3683" s="70">
        <f>SUMPRODUCT(R3683:T3683,PAINEL_PESOS!$C$21:$C$23)</f>
        <v/>
      </c>
      <c r="G3683" s="70">
        <f>SUMPRODUCT(U3683:V3683,PAINEL_PESOS!$C$25:$C$26)</f>
        <v/>
      </c>
      <c r="H3683" s="70">
        <f>SUMPRODUCT(W3683:X3683,PAINEL_PESOS!$C$28:$C$29)</f>
        <v/>
      </c>
      <c r="I3683" s="70" t="n">
        <v>0.9943155984344223</v>
      </c>
      <c r="J3683" s="70" t="n">
        <v>0.6493705320688392</v>
      </c>
      <c r="K3683" s="71">
        <f>IF(NOT(AND(PAINEL_PESOS!$D$12="OK - 100%",PAINEL_PESOS!$F$20="OK - 100%",PAINEL_PESOS!$F$24="OK - 100%",PAINEL_PESOS!$F$27="OK - 100%",PAINEL_PESOS!$F$30="OK - 100%")),"", (E3683*PAINEL_PESOS!$B$7+F3683*PAINEL_PESOS!$B$8+G3683*PAINEL_PESOS!$B$9+H3683*PAINEL_PESOS!$B$10)*I3683)</f>
        <v/>
      </c>
      <c r="L3683" s="71">
        <f>IF(K3683="","",K3683-J3683)</f>
        <v/>
      </c>
      <c r="M3683" s="71">
        <f>IF(L3683="","",ABS(L3683))</f>
        <v/>
      </c>
      <c r="N3683" t="n">
        <v>1</v>
      </c>
      <c r="O3683" t="n">
        <v>1</v>
      </c>
      <c r="P3683" t="n">
        <v>0.838753959873284</v>
      </c>
      <c r="Q3683" t="n">
        <v>0.9909800040216479</v>
      </c>
      <c r="R3683" t="n">
        <v>0.1656425895913171</v>
      </c>
      <c r="S3683" t="n">
        <v>0.9971009824513211</v>
      </c>
      <c r="T3683" t="n">
        <v>0.9786455002660459</v>
      </c>
      <c r="U3683" t="n">
        <v>0.1839536486679338</v>
      </c>
      <c r="V3683" t="n">
        <v>0.5964085888854596</v>
      </c>
      <c r="W3683" t="n">
        <v>0.2518610505419933</v>
      </c>
      <c r="X3683" t="n">
        <v>0.8499803561107491</v>
      </c>
    </row>
    <row r="3684">
      <c r="A3684" t="inlineStr">
        <is>
          <t>3536901</t>
        </is>
      </c>
      <c r="B3684" t="inlineStr">
        <is>
          <t>Pedranópolis</t>
        </is>
      </c>
      <c r="C3684" t="inlineStr">
        <is>
          <t>SP</t>
        </is>
      </c>
      <c r="D3684" t="inlineStr">
        <is>
          <t>REGIÃO SUDESTE</t>
        </is>
      </c>
      <c r="E3684" s="70">
        <f>SUMPRODUCT(N3684:Q3684,PAINEL_PESOS!$C$16:$C$19)</f>
        <v/>
      </c>
      <c r="F3684" s="70">
        <f>SUMPRODUCT(R3684:T3684,PAINEL_PESOS!$C$21:$C$23)</f>
        <v/>
      </c>
      <c r="G3684" s="70">
        <f>SUMPRODUCT(U3684:V3684,PAINEL_PESOS!$C$25:$C$26)</f>
        <v/>
      </c>
      <c r="H3684" s="70">
        <f>SUMPRODUCT(W3684:X3684,PAINEL_PESOS!$C$28:$C$29)</f>
        <v/>
      </c>
      <c r="I3684" s="70" t="n">
        <v>0.9874825955037959</v>
      </c>
      <c r="J3684" s="70" t="n">
        <v>0.5506455411522106</v>
      </c>
      <c r="K3684" s="71">
        <f>IF(NOT(AND(PAINEL_PESOS!$D$12="OK - 100%",PAINEL_PESOS!$F$20="OK - 100%",PAINEL_PESOS!$F$24="OK - 100%",PAINEL_PESOS!$F$27="OK - 100%",PAINEL_PESOS!$F$30="OK - 100%")),"", (E3684*PAINEL_PESOS!$B$7+F3684*PAINEL_PESOS!$B$8+G3684*PAINEL_PESOS!$B$9+H3684*PAINEL_PESOS!$B$10)*I3684)</f>
        <v/>
      </c>
      <c r="L3684" s="71">
        <f>IF(K3684="","",K3684-J3684)</f>
        <v/>
      </c>
      <c r="M3684" s="71">
        <f>IF(L3684="","",ABS(L3684))</f>
        <v/>
      </c>
      <c r="N3684" t="n">
        <v>1</v>
      </c>
      <c r="O3684" t="n">
        <v>1</v>
      </c>
      <c r="P3684" t="n">
        <v>0.7990496304118269</v>
      </c>
      <c r="Q3684" t="n">
        <v>0.9981838623157033</v>
      </c>
      <c r="R3684" t="n">
        <v>0.1437894415613105</v>
      </c>
      <c r="S3684" t="n">
        <v>0.9999439912261577</v>
      </c>
      <c r="T3684" t="n">
        <v>0.937294009156773</v>
      </c>
      <c r="U3684" t="n">
        <v>0.0591961635585176</v>
      </c>
      <c r="V3684" t="n">
        <v>0.2035211986856744</v>
      </c>
      <c r="W3684" t="n">
        <v>0</v>
      </c>
      <c r="X3684" t="n">
        <v>0.912318790775087</v>
      </c>
    </row>
    <row r="3685">
      <c r="A3685" t="inlineStr">
        <is>
          <t>3537008</t>
        </is>
      </c>
      <c r="B3685" t="inlineStr">
        <is>
          <t>Pedregulho</t>
        </is>
      </c>
      <c r="C3685" t="inlineStr">
        <is>
          <t>SP</t>
        </is>
      </c>
      <c r="D3685" t="inlineStr">
        <is>
          <t>REGIÃO SUDESTE</t>
        </is>
      </c>
      <c r="E3685" s="70">
        <f>SUMPRODUCT(N3685:Q3685,PAINEL_PESOS!$C$16:$C$19)</f>
        <v/>
      </c>
      <c r="F3685" s="70">
        <f>SUMPRODUCT(R3685:T3685,PAINEL_PESOS!$C$21:$C$23)</f>
        <v/>
      </c>
      <c r="G3685" s="70">
        <f>SUMPRODUCT(U3685:V3685,PAINEL_PESOS!$C$25:$C$26)</f>
        <v/>
      </c>
      <c r="H3685" s="70">
        <f>SUMPRODUCT(W3685:X3685,PAINEL_PESOS!$C$28:$C$29)</f>
        <v/>
      </c>
      <c r="I3685" s="70" t="n">
        <v>0.9701901848163261</v>
      </c>
      <c r="J3685" s="70" t="n">
        <v>0.6378633590657269</v>
      </c>
      <c r="K3685" s="71">
        <f>IF(NOT(AND(PAINEL_PESOS!$D$12="OK - 100%",PAINEL_PESOS!$F$20="OK - 100%",PAINEL_PESOS!$F$24="OK - 100%",PAINEL_PESOS!$F$27="OK - 100%",PAINEL_PESOS!$F$30="OK - 100%")),"", (E3685*PAINEL_PESOS!$B$7+F3685*PAINEL_PESOS!$B$8+G3685*PAINEL_PESOS!$B$9+H3685*PAINEL_PESOS!$B$10)*I3685)</f>
        <v/>
      </c>
      <c r="L3685" s="71">
        <f>IF(K3685="","",K3685-J3685)</f>
        <v/>
      </c>
      <c r="M3685" s="71">
        <f>IF(L3685="","",ABS(L3685))</f>
        <v/>
      </c>
      <c r="N3685" t="n">
        <v>1</v>
      </c>
      <c r="O3685" t="n">
        <v>1</v>
      </c>
      <c r="P3685" t="n">
        <v>0.7569165786694826</v>
      </c>
      <c r="Q3685" t="n">
        <v>0.9965848470871849</v>
      </c>
      <c r="R3685" t="n">
        <v>0.3780691203409494</v>
      </c>
      <c r="S3685" t="n">
        <v>0.9980888152211105</v>
      </c>
      <c r="T3685" t="n">
        <v>0.8502955912188739</v>
      </c>
      <c r="U3685" t="n">
        <v>0.1704354421967199</v>
      </c>
      <c r="V3685" t="n">
        <v>0.6675399056054778</v>
      </c>
      <c r="W3685" t="n">
        <v>0.1939380360596432</v>
      </c>
      <c r="X3685" t="n">
        <v>0.8667310344706742</v>
      </c>
    </row>
    <row r="3686">
      <c r="A3686" t="inlineStr">
        <is>
          <t>3537107</t>
        </is>
      </c>
      <c r="B3686" t="inlineStr">
        <is>
          <t>Pedreira</t>
        </is>
      </c>
      <c r="C3686" t="inlineStr">
        <is>
          <t>SP</t>
        </is>
      </c>
      <c r="D3686" t="inlineStr">
        <is>
          <t>REGIÃO SUDESTE</t>
        </is>
      </c>
      <c r="E3686" s="70">
        <f>SUMPRODUCT(N3686:Q3686,PAINEL_PESOS!$C$16:$C$19)</f>
        <v/>
      </c>
      <c r="F3686" s="70">
        <f>SUMPRODUCT(R3686:T3686,PAINEL_PESOS!$C$21:$C$23)</f>
        <v/>
      </c>
      <c r="G3686" s="70">
        <f>SUMPRODUCT(U3686:V3686,PAINEL_PESOS!$C$25:$C$26)</f>
        <v/>
      </c>
      <c r="H3686" s="70">
        <f>SUMPRODUCT(W3686:X3686,PAINEL_PESOS!$C$28:$C$29)</f>
        <v/>
      </c>
      <c r="I3686" s="70" t="n">
        <v>0.972494903964682</v>
      </c>
      <c r="J3686" s="70" t="n">
        <v>0.586580559044739</v>
      </c>
      <c r="K3686" s="71">
        <f>IF(NOT(AND(PAINEL_PESOS!$D$12="OK - 100%",PAINEL_PESOS!$F$20="OK - 100%",PAINEL_PESOS!$F$24="OK - 100%",PAINEL_PESOS!$F$27="OK - 100%",PAINEL_PESOS!$F$30="OK - 100%")),"", (E3686*PAINEL_PESOS!$B$7+F3686*PAINEL_PESOS!$B$8+G3686*PAINEL_PESOS!$B$9+H3686*PAINEL_PESOS!$B$10)*I3686)</f>
        <v/>
      </c>
      <c r="L3686" s="71">
        <f>IF(K3686="","",K3686-J3686)</f>
        <v/>
      </c>
      <c r="M3686" s="71">
        <f>IF(L3686="","",ABS(L3686))</f>
        <v/>
      </c>
      <c r="N3686" t="n">
        <v>1</v>
      </c>
      <c r="O3686" t="n">
        <v>0.9694</v>
      </c>
      <c r="P3686" t="n">
        <v>0.4485744456177403</v>
      </c>
      <c r="Q3686" t="n">
        <v>0.8463996444465109</v>
      </c>
      <c r="R3686" t="n">
        <v>0.4013988250440589</v>
      </c>
      <c r="S3686" t="n">
        <v>0.9492102997410006</v>
      </c>
      <c r="T3686" t="n">
        <v>0.9902774251750641</v>
      </c>
      <c r="U3686" t="n">
        <v>0.1839536486679338</v>
      </c>
      <c r="V3686" t="n">
        <v>0.3467935116841603</v>
      </c>
      <c r="W3686" t="n">
        <v>0.2518610505419933</v>
      </c>
      <c r="X3686" t="n">
        <v>0.8499803561107491</v>
      </c>
    </row>
    <row r="3687">
      <c r="A3687" t="inlineStr">
        <is>
          <t>3537156</t>
        </is>
      </c>
      <c r="B3687" t="inlineStr">
        <is>
          <t>Pedrinhas Paulista</t>
        </is>
      </c>
      <c r="C3687" t="inlineStr">
        <is>
          <t>SP</t>
        </is>
      </c>
      <c r="D3687" t="inlineStr">
        <is>
          <t>REGIÃO SUDESTE</t>
        </is>
      </c>
      <c r="E3687" s="70">
        <f>SUMPRODUCT(N3687:Q3687,PAINEL_PESOS!$C$16:$C$19)</f>
        <v/>
      </c>
      <c r="F3687" s="70">
        <f>SUMPRODUCT(R3687:T3687,PAINEL_PESOS!$C$21:$C$23)</f>
        <v/>
      </c>
      <c r="G3687" s="70">
        <f>SUMPRODUCT(U3687:V3687,PAINEL_PESOS!$C$25:$C$26)</f>
        <v/>
      </c>
      <c r="H3687" s="70">
        <f>SUMPRODUCT(W3687:X3687,PAINEL_PESOS!$C$28:$C$29)</f>
        <v/>
      </c>
      <c r="I3687" s="70" t="n">
        <v>0.9963278838484197</v>
      </c>
      <c r="J3687" s="70" t="n">
        <v>0.681386518272713</v>
      </c>
      <c r="K3687" s="71">
        <f>IF(NOT(AND(PAINEL_PESOS!$D$12="OK - 100%",PAINEL_PESOS!$F$20="OK - 100%",PAINEL_PESOS!$F$24="OK - 100%",PAINEL_PESOS!$F$27="OK - 100%",PAINEL_PESOS!$F$30="OK - 100%")),"", (E3687*PAINEL_PESOS!$B$7+F3687*PAINEL_PESOS!$B$8+G3687*PAINEL_PESOS!$B$9+H3687*PAINEL_PESOS!$B$10)*I3687)</f>
        <v/>
      </c>
      <c r="L3687" s="71">
        <f>IF(K3687="","",K3687-J3687)</f>
        <v/>
      </c>
      <c r="M3687" s="71">
        <f>IF(L3687="","",ABS(L3687))</f>
        <v/>
      </c>
      <c r="N3687" t="n">
        <v>1</v>
      </c>
      <c r="O3687" t="n">
        <v>1</v>
      </c>
      <c r="P3687" t="n">
        <v>0.8294614572333685</v>
      </c>
      <c r="Q3687" t="n">
        <v>0.993201309460321</v>
      </c>
      <c r="R3687" t="n">
        <v>0.1832295718294667</v>
      </c>
      <c r="S3687" t="n">
        <v>0.9994058857908378</v>
      </c>
      <c r="T3687" t="n">
        <v>0.9864486733256508</v>
      </c>
      <c r="U3687" t="n">
        <v>0.0719852578431569</v>
      </c>
      <c r="V3687" t="n">
        <v>0.61153308187154</v>
      </c>
      <c r="W3687" t="n">
        <v>0.5514858117741869</v>
      </c>
      <c r="X3687" t="n">
        <v>0.8787913433845999</v>
      </c>
    </row>
    <row r="3688">
      <c r="A3688" t="inlineStr">
        <is>
          <t>3537206</t>
        </is>
      </c>
      <c r="B3688" t="inlineStr">
        <is>
          <t>Pedro de Toledo</t>
        </is>
      </c>
      <c r="C3688" t="inlineStr">
        <is>
          <t>SP</t>
        </is>
      </c>
      <c r="D3688" t="inlineStr">
        <is>
          <t>REGIÃO SUDESTE</t>
        </is>
      </c>
      <c r="E3688" s="70">
        <f>SUMPRODUCT(N3688:Q3688,PAINEL_PESOS!$C$16:$C$19)</f>
        <v/>
      </c>
      <c r="F3688" s="70">
        <f>SUMPRODUCT(R3688:T3688,PAINEL_PESOS!$C$21:$C$23)</f>
        <v/>
      </c>
      <c r="G3688" s="70">
        <f>SUMPRODUCT(U3688:V3688,PAINEL_PESOS!$C$25:$C$26)</f>
        <v/>
      </c>
      <c r="H3688" s="70">
        <f>SUMPRODUCT(W3688:X3688,PAINEL_PESOS!$C$28:$C$29)</f>
        <v/>
      </c>
      <c r="I3688" s="70" t="n">
        <v>0.9995923853608618</v>
      </c>
      <c r="J3688" s="70" t="n">
        <v>0.6581222347999557</v>
      </c>
      <c r="K3688" s="71">
        <f>IF(NOT(AND(PAINEL_PESOS!$D$12="OK - 100%",PAINEL_PESOS!$F$20="OK - 100%",PAINEL_PESOS!$F$24="OK - 100%",PAINEL_PESOS!$F$27="OK - 100%",PAINEL_PESOS!$F$30="OK - 100%")),"", (E3688*PAINEL_PESOS!$B$7+F3688*PAINEL_PESOS!$B$8+G3688*PAINEL_PESOS!$B$9+H3688*PAINEL_PESOS!$B$10)*I3688)</f>
        <v/>
      </c>
      <c r="L3688" s="71">
        <f>IF(K3688="","",K3688-J3688)</f>
        <v/>
      </c>
      <c r="M3688" s="71">
        <f>IF(L3688="","",ABS(L3688))</f>
        <v/>
      </c>
      <c r="N3688" t="n">
        <v>0.4</v>
      </c>
      <c r="O3688" t="n">
        <v>1</v>
      </c>
      <c r="P3688" t="n">
        <v>0.6581837381203801</v>
      </c>
      <c r="Q3688" t="n">
        <v>0.9974929985464192</v>
      </c>
      <c r="R3688" t="n">
        <v>0.1980517084051785</v>
      </c>
      <c r="S3688" t="n">
        <v>1</v>
      </c>
      <c r="T3688" t="n">
        <v>0.9997930557959466</v>
      </c>
      <c r="U3688" t="n">
        <v>0.8782818870588075</v>
      </c>
      <c r="V3688" t="n">
        <v>0.2573515890247435</v>
      </c>
      <c r="W3688" t="n">
        <v>0.3119877530132769</v>
      </c>
      <c r="X3688" t="n">
        <v>0.8264353953578227</v>
      </c>
    </row>
    <row r="3689">
      <c r="A3689" t="inlineStr">
        <is>
          <t>3537305</t>
        </is>
      </c>
      <c r="B3689" t="inlineStr">
        <is>
          <t>Penápolis</t>
        </is>
      </c>
      <c r="C3689" t="inlineStr">
        <is>
          <t>SP</t>
        </is>
      </c>
      <c r="D3689" t="inlineStr">
        <is>
          <t>REGIÃO SUDESTE</t>
        </is>
      </c>
      <c r="E3689" s="70">
        <f>SUMPRODUCT(N3689:Q3689,PAINEL_PESOS!$C$16:$C$19)</f>
        <v/>
      </c>
      <c r="F3689" s="70">
        <f>SUMPRODUCT(R3689:T3689,PAINEL_PESOS!$C$21:$C$23)</f>
        <v/>
      </c>
      <c r="G3689" s="70">
        <f>SUMPRODUCT(U3689:V3689,PAINEL_PESOS!$C$25:$C$26)</f>
        <v/>
      </c>
      <c r="H3689" s="70">
        <f>SUMPRODUCT(W3689:X3689,PAINEL_PESOS!$C$28:$C$29)</f>
        <v/>
      </c>
      <c r="I3689" s="70" t="n">
        <v>0.9918963176641343</v>
      </c>
      <c r="J3689" s="70" t="n">
        <v>0.6635069253884672</v>
      </c>
      <c r="K3689" s="71">
        <f>IF(NOT(AND(PAINEL_PESOS!$D$12="OK - 100%",PAINEL_PESOS!$F$20="OK - 100%",PAINEL_PESOS!$F$24="OK - 100%",PAINEL_PESOS!$F$27="OK - 100%",PAINEL_PESOS!$F$30="OK - 100%")),"", (E3689*PAINEL_PESOS!$B$7+F3689*PAINEL_PESOS!$B$8+G3689*PAINEL_PESOS!$B$9+H3689*PAINEL_PESOS!$B$10)*I3689)</f>
        <v/>
      </c>
      <c r="L3689" s="71">
        <f>IF(K3689="","",K3689-J3689)</f>
        <v/>
      </c>
      <c r="M3689" s="71">
        <f>IF(L3689="","",ABS(L3689))</f>
        <v/>
      </c>
      <c r="N3689" t="n">
        <v>1</v>
      </c>
      <c r="O3689" t="n">
        <v>0.9989</v>
      </c>
      <c r="P3689" t="n">
        <v>0.6618796198521647</v>
      </c>
      <c r="Q3689" t="n">
        <v>0.969659455812657</v>
      </c>
      <c r="R3689" t="n">
        <v>0.4400627401177734</v>
      </c>
      <c r="S3689" t="n">
        <v>0.9750672671738191</v>
      </c>
      <c r="T3689" t="n">
        <v>0.9912309093512214</v>
      </c>
      <c r="U3689" t="n">
        <v>0.0695925490783884</v>
      </c>
      <c r="V3689" t="n">
        <v>0.7345544896535587</v>
      </c>
      <c r="W3689" t="n">
        <v>0.3051048209271793</v>
      </c>
      <c r="X3689" t="n">
        <v>0.8227096154071204</v>
      </c>
    </row>
    <row r="3690">
      <c r="A3690" t="inlineStr">
        <is>
          <t>3537404</t>
        </is>
      </c>
      <c r="B3690" t="inlineStr">
        <is>
          <t>Pereira Barreto</t>
        </is>
      </c>
      <c r="C3690" t="inlineStr">
        <is>
          <t>SP</t>
        </is>
      </c>
      <c r="D3690" t="inlineStr">
        <is>
          <t>REGIÃO SUDESTE</t>
        </is>
      </c>
      <c r="E3690" s="70">
        <f>SUMPRODUCT(N3690:Q3690,PAINEL_PESOS!$C$16:$C$19)</f>
        <v/>
      </c>
      <c r="F3690" s="70">
        <f>SUMPRODUCT(R3690:T3690,PAINEL_PESOS!$C$21:$C$23)</f>
        <v/>
      </c>
      <c r="G3690" s="70">
        <f>SUMPRODUCT(U3690:V3690,PAINEL_PESOS!$C$25:$C$26)</f>
        <v/>
      </c>
      <c r="H3690" s="70">
        <f>SUMPRODUCT(W3690:X3690,PAINEL_PESOS!$C$28:$C$29)</f>
        <v/>
      </c>
      <c r="I3690" s="70" t="n">
        <v>0.9879248783900085</v>
      </c>
      <c r="J3690" s="70" t="n">
        <v>0.6590792069648761</v>
      </c>
      <c r="K3690" s="71">
        <f>IF(NOT(AND(PAINEL_PESOS!$D$12="OK - 100%",PAINEL_PESOS!$F$20="OK - 100%",PAINEL_PESOS!$F$24="OK - 100%",PAINEL_PESOS!$F$27="OK - 100%",PAINEL_PESOS!$F$30="OK - 100%")),"", (E3690*PAINEL_PESOS!$B$7+F3690*PAINEL_PESOS!$B$8+G3690*PAINEL_PESOS!$B$9+H3690*PAINEL_PESOS!$B$10)*I3690)</f>
        <v/>
      </c>
      <c r="L3690" s="71">
        <f>IF(K3690="","",K3690-J3690)</f>
        <v/>
      </c>
      <c r="M3690" s="71">
        <f>IF(L3690="","",ABS(L3690))</f>
        <v/>
      </c>
      <c r="N3690" t="n">
        <v>1</v>
      </c>
      <c r="O3690" t="n">
        <v>1</v>
      </c>
      <c r="P3690" t="n">
        <v>0.768532206969377</v>
      </c>
      <c r="Q3690" t="n">
        <v>0.9937634654619264</v>
      </c>
      <c r="R3690" t="n">
        <v>0.3831221123796681</v>
      </c>
      <c r="S3690" t="n">
        <v>0.9632424217421993</v>
      </c>
      <c r="T3690" t="n">
        <v>0.9573604563220089</v>
      </c>
      <c r="U3690" t="n">
        <v>0.0739153559422419</v>
      </c>
      <c r="V3690" t="n">
        <v>0.7386151485684735</v>
      </c>
      <c r="W3690" t="n">
        <v>0.2692387382915543</v>
      </c>
      <c r="X3690" t="n">
        <v>0.8383458008953928</v>
      </c>
    </row>
    <row r="3691">
      <c r="A3691" t="inlineStr">
        <is>
          <t>3537503</t>
        </is>
      </c>
      <c r="B3691" t="inlineStr">
        <is>
          <t>Pereiras</t>
        </is>
      </c>
      <c r="C3691" t="inlineStr">
        <is>
          <t>SP</t>
        </is>
      </c>
      <c r="D3691" t="inlineStr">
        <is>
          <t>REGIÃO SUDESTE</t>
        </is>
      </c>
      <c r="E3691" s="70">
        <f>SUMPRODUCT(N3691:Q3691,PAINEL_PESOS!$C$16:$C$19)</f>
        <v/>
      </c>
      <c r="F3691" s="70">
        <f>SUMPRODUCT(R3691:T3691,PAINEL_PESOS!$C$21:$C$23)</f>
        <v/>
      </c>
      <c r="G3691" s="70">
        <f>SUMPRODUCT(U3691:V3691,PAINEL_PESOS!$C$25:$C$26)</f>
        <v/>
      </c>
      <c r="H3691" s="70">
        <f>SUMPRODUCT(W3691:X3691,PAINEL_PESOS!$C$28:$C$29)</f>
        <v/>
      </c>
      <c r="I3691" s="70" t="n">
        <v>0.9943459760108057</v>
      </c>
      <c r="J3691" s="70" t="n">
        <v>0.6250370063389757</v>
      </c>
      <c r="K3691" s="71">
        <f>IF(NOT(AND(PAINEL_PESOS!$D$12="OK - 100%",PAINEL_PESOS!$F$20="OK - 100%",PAINEL_PESOS!$F$24="OK - 100%",PAINEL_PESOS!$F$27="OK - 100%",PAINEL_PESOS!$F$30="OK - 100%")),"", (E3691*PAINEL_PESOS!$B$7+F3691*PAINEL_PESOS!$B$8+G3691*PAINEL_PESOS!$B$9+H3691*PAINEL_PESOS!$B$10)*I3691)</f>
        <v/>
      </c>
      <c r="L3691" s="71">
        <f>IF(K3691="","",K3691-J3691)</f>
        <v/>
      </c>
      <c r="M3691" s="71">
        <f>IF(L3691="","",ABS(L3691))</f>
        <v/>
      </c>
      <c r="N3691" t="n">
        <v>1</v>
      </c>
      <c r="O3691" t="n">
        <v>0.9923999999999999</v>
      </c>
      <c r="P3691" t="n">
        <v>0.7891235480464626</v>
      </c>
      <c r="Q3691" t="n">
        <v>0.9895815724583155</v>
      </c>
      <c r="R3691" t="n">
        <v>0.261697698177131</v>
      </c>
      <c r="S3691" t="n">
        <v>0.9747942433938732</v>
      </c>
      <c r="T3691" t="n">
        <v>0.9896870321277214</v>
      </c>
      <c r="U3691" t="n">
        <v>0.1781289260300149</v>
      </c>
      <c r="V3691" t="n">
        <v>0.330908099092352</v>
      </c>
      <c r="W3691" t="n">
        <v>0.3000577362678919</v>
      </c>
      <c r="X3691" t="n">
        <v>0.8499619654257684</v>
      </c>
    </row>
    <row r="3692">
      <c r="A3692" t="inlineStr">
        <is>
          <t>3537602</t>
        </is>
      </c>
      <c r="B3692" t="inlineStr">
        <is>
          <t>Peruíbe</t>
        </is>
      </c>
      <c r="C3692" t="inlineStr">
        <is>
          <t>SP</t>
        </is>
      </c>
      <c r="D3692" t="inlineStr">
        <is>
          <t>REGIÃO SUDESTE</t>
        </is>
      </c>
      <c r="E3692" s="70">
        <f>SUMPRODUCT(N3692:Q3692,PAINEL_PESOS!$C$16:$C$19)</f>
        <v/>
      </c>
      <c r="F3692" s="70">
        <f>SUMPRODUCT(R3692:T3692,PAINEL_PESOS!$C$21:$C$23)</f>
        <v/>
      </c>
      <c r="G3692" s="70">
        <f>SUMPRODUCT(U3692:V3692,PAINEL_PESOS!$C$25:$C$26)</f>
        <v/>
      </c>
      <c r="H3692" s="70">
        <f>SUMPRODUCT(W3692:X3692,PAINEL_PESOS!$C$28:$C$29)</f>
        <v/>
      </c>
      <c r="I3692" s="70" t="n">
        <v>0.9937855191928906</v>
      </c>
      <c r="J3692" s="70" t="n">
        <v>0.6755902253760513</v>
      </c>
      <c r="K3692" s="71">
        <f>IF(NOT(AND(PAINEL_PESOS!$D$12="OK - 100%",PAINEL_PESOS!$F$20="OK - 100%",PAINEL_PESOS!$F$24="OK - 100%",PAINEL_PESOS!$F$27="OK - 100%",PAINEL_PESOS!$F$30="OK - 100%")),"", (E3692*PAINEL_PESOS!$B$7+F3692*PAINEL_PESOS!$B$8+G3692*PAINEL_PESOS!$B$9+H3692*PAINEL_PESOS!$B$10)*I3692)</f>
        <v/>
      </c>
      <c r="L3692" s="71">
        <f>IF(K3692="","",K3692-J3692)</f>
        <v/>
      </c>
      <c r="M3692" s="71">
        <f>IF(L3692="","",ABS(L3692))</f>
        <v/>
      </c>
      <c r="N3692" t="n">
        <v>1</v>
      </c>
      <c r="O3692" t="n">
        <v>0.9724</v>
      </c>
      <c r="P3692" t="n">
        <v>0.5983104540654699</v>
      </c>
      <c r="Q3692" t="n">
        <v>0.9578187040957361</v>
      </c>
      <c r="R3692" t="n">
        <v>0.4262133201207867</v>
      </c>
      <c r="S3692" t="n">
        <v>0.9997407996906165</v>
      </c>
      <c r="T3692" t="n">
        <v>0.9999105690525717</v>
      </c>
      <c r="U3692" t="n">
        <v>0.8667318775539833</v>
      </c>
      <c r="V3692" t="n">
        <v>0.001091634866269842</v>
      </c>
      <c r="W3692" t="n">
        <v>0.3990932291297616</v>
      </c>
      <c r="X3692" t="n">
        <v>0.7900949307577854</v>
      </c>
    </row>
    <row r="3693">
      <c r="A3693" t="inlineStr">
        <is>
          <t>3537701</t>
        </is>
      </c>
      <c r="B3693" t="inlineStr">
        <is>
          <t>Piacatu</t>
        </is>
      </c>
      <c r="C3693" t="inlineStr">
        <is>
          <t>SP</t>
        </is>
      </c>
      <c r="D3693" t="inlineStr">
        <is>
          <t>REGIÃO SUDESTE</t>
        </is>
      </c>
      <c r="E3693" s="70">
        <f>SUMPRODUCT(N3693:Q3693,PAINEL_PESOS!$C$16:$C$19)</f>
        <v/>
      </c>
      <c r="F3693" s="70">
        <f>SUMPRODUCT(R3693:T3693,PAINEL_PESOS!$C$21:$C$23)</f>
        <v/>
      </c>
      <c r="G3693" s="70">
        <f>SUMPRODUCT(U3693:V3693,PAINEL_PESOS!$C$25:$C$26)</f>
        <v/>
      </c>
      <c r="H3693" s="70">
        <f>SUMPRODUCT(W3693:X3693,PAINEL_PESOS!$C$28:$C$29)</f>
        <v/>
      </c>
      <c r="I3693" s="70" t="n">
        <v>0.9966717452332627</v>
      </c>
      <c r="J3693" s="70" t="n">
        <v>0.6705518280248421</v>
      </c>
      <c r="K3693" s="71">
        <f>IF(NOT(AND(PAINEL_PESOS!$D$12="OK - 100%",PAINEL_PESOS!$F$20="OK - 100%",PAINEL_PESOS!$F$24="OK - 100%",PAINEL_PESOS!$F$27="OK - 100%",PAINEL_PESOS!$F$30="OK - 100%")),"", (E3693*PAINEL_PESOS!$B$7+F3693*PAINEL_PESOS!$B$8+G3693*PAINEL_PESOS!$B$9+H3693*PAINEL_PESOS!$B$10)*I3693)</f>
        <v/>
      </c>
      <c r="L3693" s="71">
        <f>IF(K3693="","",K3693-J3693)</f>
        <v/>
      </c>
      <c r="M3693" s="71">
        <f>IF(L3693="","",ABS(L3693))</f>
        <v/>
      </c>
      <c r="N3693" t="n">
        <v>1</v>
      </c>
      <c r="O3693" t="n">
        <v>1</v>
      </c>
      <c r="P3693" t="n">
        <v>0.7744456177402324</v>
      </c>
      <c r="Q3693" t="n">
        <v>0.9940348114720698</v>
      </c>
      <c r="R3693" t="n">
        <v>0.1732807274176219</v>
      </c>
      <c r="S3693" t="n">
        <v>0.9950348560267835</v>
      </c>
      <c r="T3693" t="n">
        <v>0.9894846899274012</v>
      </c>
      <c r="U3693" t="n">
        <v>0.0760688916934929</v>
      </c>
      <c r="V3693" t="n">
        <v>0.7208041483948802</v>
      </c>
      <c r="W3693" t="n">
        <v>0.4115456645344222</v>
      </c>
      <c r="X3693" t="n">
        <v>0.8511359494897778</v>
      </c>
    </row>
    <row r="3694">
      <c r="A3694" t="inlineStr">
        <is>
          <t>3537800</t>
        </is>
      </c>
      <c r="B3694" t="inlineStr">
        <is>
          <t>Piedade</t>
        </is>
      </c>
      <c r="C3694" t="inlineStr">
        <is>
          <t>SP</t>
        </is>
      </c>
      <c r="D3694" t="inlineStr">
        <is>
          <t>REGIÃO SUDESTE</t>
        </is>
      </c>
      <c r="E3694" s="70">
        <f>SUMPRODUCT(N3694:Q3694,PAINEL_PESOS!$C$16:$C$19)</f>
        <v/>
      </c>
      <c r="F3694" s="70">
        <f>SUMPRODUCT(R3694:T3694,PAINEL_PESOS!$C$21:$C$23)</f>
        <v/>
      </c>
      <c r="G3694" s="70">
        <f>SUMPRODUCT(U3694:V3694,PAINEL_PESOS!$C$25:$C$26)</f>
        <v/>
      </c>
      <c r="H3694" s="70">
        <f>SUMPRODUCT(W3694:X3694,PAINEL_PESOS!$C$28:$C$29)</f>
        <v/>
      </c>
      <c r="I3694" s="70" t="n">
        <v>0.9927831079906853</v>
      </c>
      <c r="J3694" s="70" t="n">
        <v>0.6712897075739328</v>
      </c>
      <c r="K3694" s="71">
        <f>IF(NOT(AND(PAINEL_PESOS!$D$12="OK - 100%",PAINEL_PESOS!$F$20="OK - 100%",PAINEL_PESOS!$F$24="OK - 100%",PAINEL_PESOS!$F$27="OK - 100%",PAINEL_PESOS!$F$30="OK - 100%")),"", (E3694*PAINEL_PESOS!$B$7+F3694*PAINEL_PESOS!$B$8+G3694*PAINEL_PESOS!$B$9+H3694*PAINEL_PESOS!$B$10)*I3694)</f>
        <v/>
      </c>
      <c r="L3694" s="71">
        <f>IF(K3694="","",K3694-J3694)</f>
        <v/>
      </c>
      <c r="M3694" s="71">
        <f>IF(L3694="","",ABS(L3694))</f>
        <v/>
      </c>
      <c r="N3694" t="n">
        <v>1</v>
      </c>
      <c r="O3694" t="n">
        <v>0.9871</v>
      </c>
      <c r="P3694" t="n">
        <v>0.6141499472016896</v>
      </c>
      <c r="Q3694" t="n">
        <v>0.9905603596890293</v>
      </c>
      <c r="R3694" t="n">
        <v>0.4025470833929062</v>
      </c>
      <c r="S3694" t="n">
        <v>0.9979828457838633</v>
      </c>
      <c r="T3694" t="n">
        <v>0.9706744506528313</v>
      </c>
      <c r="U3694" t="n">
        <v>0.3180901895945339</v>
      </c>
      <c r="V3694" t="n">
        <v>0.5992150056535982</v>
      </c>
      <c r="W3694" t="n">
        <v>0.3229060709987875</v>
      </c>
      <c r="X3694" t="n">
        <v>0.7924370620028931</v>
      </c>
    </row>
    <row r="3695">
      <c r="A3695" t="inlineStr">
        <is>
          <t>3537909</t>
        </is>
      </c>
      <c r="B3695" t="inlineStr">
        <is>
          <t>Pilar do Sul</t>
        </is>
      </c>
      <c r="C3695" t="inlineStr">
        <is>
          <t>SP</t>
        </is>
      </c>
      <c r="D3695" t="inlineStr">
        <is>
          <t>REGIÃO SUDESTE</t>
        </is>
      </c>
      <c r="E3695" s="70">
        <f>SUMPRODUCT(N3695:Q3695,PAINEL_PESOS!$C$16:$C$19)</f>
        <v/>
      </c>
      <c r="F3695" s="70">
        <f>SUMPRODUCT(R3695:T3695,PAINEL_PESOS!$C$21:$C$23)</f>
        <v/>
      </c>
      <c r="G3695" s="70">
        <f>SUMPRODUCT(U3695:V3695,PAINEL_PESOS!$C$25:$C$26)</f>
        <v/>
      </c>
      <c r="H3695" s="70">
        <f>SUMPRODUCT(W3695:X3695,PAINEL_PESOS!$C$28:$C$29)</f>
        <v/>
      </c>
      <c r="I3695" s="70" t="n">
        <v>0.9957817027258169</v>
      </c>
      <c r="J3695" s="70" t="n">
        <v>0.6839675454424823</v>
      </c>
      <c r="K3695" s="71">
        <f>IF(NOT(AND(PAINEL_PESOS!$D$12="OK - 100%",PAINEL_PESOS!$F$20="OK - 100%",PAINEL_PESOS!$F$24="OK - 100%",PAINEL_PESOS!$F$27="OK - 100%",PAINEL_PESOS!$F$30="OK - 100%")),"", (E3695*PAINEL_PESOS!$B$7+F3695*PAINEL_PESOS!$B$8+G3695*PAINEL_PESOS!$B$9+H3695*PAINEL_PESOS!$B$10)*I3695)</f>
        <v/>
      </c>
      <c r="L3695" s="71">
        <f>IF(K3695="","",K3695-J3695)</f>
        <v/>
      </c>
      <c r="M3695" s="71">
        <f>IF(L3695="","",ABS(L3695))</f>
        <v/>
      </c>
      <c r="N3695" t="n">
        <v>1</v>
      </c>
      <c r="O3695" t="n">
        <v>1</v>
      </c>
      <c r="P3695" t="n">
        <v>0.6968321013727561</v>
      </c>
      <c r="Q3695" t="n">
        <v>0.9952289896845685</v>
      </c>
      <c r="R3695" t="n">
        <v>0.3835564242357176</v>
      </c>
      <c r="S3695" t="n">
        <v>0.9995921888351733</v>
      </c>
      <c r="T3695" t="n">
        <v>0.9820780583754162</v>
      </c>
      <c r="U3695" t="n">
        <v>0.2396014794210988</v>
      </c>
      <c r="V3695" t="n">
        <v>0.611909743309843</v>
      </c>
      <c r="W3695" t="n">
        <v>0.3948409172071858</v>
      </c>
      <c r="X3695" t="n">
        <v>0.8257191013434614</v>
      </c>
    </row>
    <row r="3696">
      <c r="A3696" t="inlineStr">
        <is>
          <t>3538006</t>
        </is>
      </c>
      <c r="B3696" t="inlineStr">
        <is>
          <t>Pindamonhangaba</t>
        </is>
      </c>
      <c r="C3696" t="inlineStr">
        <is>
          <t>SP</t>
        </is>
      </c>
      <c r="D3696" t="inlineStr">
        <is>
          <t>REGIÃO SUDESTE</t>
        </is>
      </c>
      <c r="E3696" s="70">
        <f>SUMPRODUCT(N3696:Q3696,PAINEL_PESOS!$C$16:$C$19)</f>
        <v/>
      </c>
      <c r="F3696" s="70">
        <f>SUMPRODUCT(R3696:T3696,PAINEL_PESOS!$C$21:$C$23)</f>
        <v/>
      </c>
      <c r="G3696" s="70">
        <f>SUMPRODUCT(U3696:V3696,PAINEL_PESOS!$C$25:$C$26)</f>
        <v/>
      </c>
      <c r="H3696" s="70">
        <f>SUMPRODUCT(W3696:X3696,PAINEL_PESOS!$C$28:$C$29)</f>
        <v/>
      </c>
      <c r="I3696" s="70" t="n">
        <v>0.9876634710239129</v>
      </c>
      <c r="J3696" s="70" t="n">
        <v>0.6805650256246148</v>
      </c>
      <c r="K3696" s="71">
        <f>IF(NOT(AND(PAINEL_PESOS!$D$12="OK - 100%",PAINEL_PESOS!$F$20="OK - 100%",PAINEL_PESOS!$F$24="OK - 100%",PAINEL_PESOS!$F$27="OK - 100%",PAINEL_PESOS!$F$30="OK - 100%")),"", (E3696*PAINEL_PESOS!$B$7+F3696*PAINEL_PESOS!$B$8+G3696*PAINEL_PESOS!$B$9+H3696*PAINEL_PESOS!$B$10)*I3696)</f>
        <v/>
      </c>
      <c r="L3696" s="71">
        <f>IF(K3696="","",K3696-J3696)</f>
        <v/>
      </c>
      <c r="M3696" s="71">
        <f>IF(L3696="","",ABS(L3696))</f>
        <v/>
      </c>
      <c r="N3696" t="n">
        <v>1</v>
      </c>
      <c r="O3696" t="n">
        <v>0.9958</v>
      </c>
      <c r="P3696" t="n">
        <v>0.6720168954593453</v>
      </c>
      <c r="Q3696" t="n">
        <v>0.9571532472872231</v>
      </c>
      <c r="R3696" t="n">
        <v>0.5909012279883249</v>
      </c>
      <c r="S3696" t="n">
        <v>0.9646708672852974</v>
      </c>
      <c r="T3696" t="n">
        <v>0.9825328765040809</v>
      </c>
      <c r="U3696" t="n">
        <v>0.3372231794187356</v>
      </c>
      <c r="V3696" t="n">
        <v>0.54895886682741</v>
      </c>
      <c r="W3696" t="n">
        <v>0.2741120539113865</v>
      </c>
      <c r="X3696" t="n">
        <v>0.8476764845363532</v>
      </c>
    </row>
    <row r="3697">
      <c r="A3697" t="inlineStr">
        <is>
          <t>3538105</t>
        </is>
      </c>
      <c r="B3697" t="inlineStr">
        <is>
          <t>Pindorama</t>
        </is>
      </c>
      <c r="C3697" t="inlineStr">
        <is>
          <t>SP</t>
        </is>
      </c>
      <c r="D3697" t="inlineStr">
        <is>
          <t>REGIÃO SUDESTE</t>
        </is>
      </c>
      <c r="E3697" s="70">
        <f>SUMPRODUCT(N3697:Q3697,PAINEL_PESOS!$C$16:$C$19)</f>
        <v/>
      </c>
      <c r="F3697" s="70">
        <f>SUMPRODUCT(R3697:T3697,PAINEL_PESOS!$C$21:$C$23)</f>
        <v/>
      </c>
      <c r="G3697" s="70">
        <f>SUMPRODUCT(U3697:V3697,PAINEL_PESOS!$C$25:$C$26)</f>
        <v/>
      </c>
      <c r="H3697" s="70">
        <f>SUMPRODUCT(W3697:X3697,PAINEL_PESOS!$C$28:$C$29)</f>
        <v/>
      </c>
      <c r="I3697" s="70" t="n">
        <v>0.9902069680737626</v>
      </c>
      <c r="J3697" s="70" t="n">
        <v>0.6241218038667241</v>
      </c>
      <c r="K3697" s="71">
        <f>IF(NOT(AND(PAINEL_PESOS!$D$12="OK - 100%",PAINEL_PESOS!$F$20="OK - 100%",PAINEL_PESOS!$F$24="OK - 100%",PAINEL_PESOS!$F$27="OK - 100%",PAINEL_PESOS!$F$30="OK - 100%")),"", (E3697*PAINEL_PESOS!$B$7+F3697*PAINEL_PESOS!$B$8+G3697*PAINEL_PESOS!$B$9+H3697*PAINEL_PESOS!$B$10)*I3697)</f>
        <v/>
      </c>
      <c r="L3697" s="71">
        <f>IF(K3697="","",K3697-J3697)</f>
        <v/>
      </c>
      <c r="M3697" s="71">
        <f>IF(L3697="","",ABS(L3697))</f>
        <v/>
      </c>
      <c r="N3697" t="n">
        <v>1</v>
      </c>
      <c r="O3697" t="n">
        <v>0.9989</v>
      </c>
      <c r="P3697" t="n">
        <v>0.553220696937698</v>
      </c>
      <c r="Q3697" t="n">
        <v>0.9711454049711211</v>
      </c>
      <c r="R3697" t="n">
        <v>0.3161825174196556</v>
      </c>
      <c r="S3697" t="n">
        <v>0.9972112846434369</v>
      </c>
      <c r="T3697" t="n">
        <v>0.9715456543721566</v>
      </c>
      <c r="U3697" t="n">
        <v>0.0821179206596786</v>
      </c>
      <c r="V3697" t="n">
        <v>0.6182719273935611</v>
      </c>
      <c r="W3697" t="n">
        <v>0.184681093133018</v>
      </c>
      <c r="X3697" t="n">
        <v>0.8723574051479229</v>
      </c>
    </row>
    <row r="3698">
      <c r="A3698" t="inlineStr">
        <is>
          <t>3538204</t>
        </is>
      </c>
      <c r="B3698" t="inlineStr">
        <is>
          <t>Pinhalzinho</t>
        </is>
      </c>
      <c r="C3698" t="inlineStr">
        <is>
          <t>SP</t>
        </is>
      </c>
      <c r="D3698" t="inlineStr">
        <is>
          <t>REGIÃO SUDESTE</t>
        </is>
      </c>
      <c r="E3698" s="70">
        <f>SUMPRODUCT(N3698:Q3698,PAINEL_PESOS!$C$16:$C$19)</f>
        <v/>
      </c>
      <c r="F3698" s="70">
        <f>SUMPRODUCT(R3698:T3698,PAINEL_PESOS!$C$21:$C$23)</f>
        <v/>
      </c>
      <c r="G3698" s="70">
        <f>SUMPRODUCT(U3698:V3698,PAINEL_PESOS!$C$25:$C$26)</f>
        <v/>
      </c>
      <c r="H3698" s="70">
        <f>SUMPRODUCT(W3698:X3698,PAINEL_PESOS!$C$28:$C$29)</f>
        <v/>
      </c>
      <c r="I3698" s="70" t="n">
        <v>0.9880768287046773</v>
      </c>
      <c r="J3698" s="70" t="n">
        <v>0.6505073644622834</v>
      </c>
      <c r="K3698" s="71">
        <f>IF(NOT(AND(PAINEL_PESOS!$D$12="OK - 100%",PAINEL_PESOS!$F$20="OK - 100%",PAINEL_PESOS!$F$24="OK - 100%",PAINEL_PESOS!$F$27="OK - 100%",PAINEL_PESOS!$F$30="OK - 100%")),"", (E3698*PAINEL_PESOS!$B$7+F3698*PAINEL_PESOS!$B$8+G3698*PAINEL_PESOS!$B$9+H3698*PAINEL_PESOS!$B$10)*I3698)</f>
        <v/>
      </c>
      <c r="L3698" s="71">
        <f>IF(K3698="","",K3698-J3698)</f>
        <v/>
      </c>
      <c r="M3698" s="71">
        <f>IF(L3698="","",ABS(L3698))</f>
        <v/>
      </c>
      <c r="N3698" t="n">
        <v>1</v>
      </c>
      <c r="O3698" t="n">
        <v>0.9929</v>
      </c>
      <c r="P3698" t="n">
        <v>0.7228088701161564</v>
      </c>
      <c r="Q3698" t="n">
        <v>0.9786364934989543</v>
      </c>
      <c r="R3698" t="n">
        <v>0.2630472321930941</v>
      </c>
      <c r="S3698" t="n">
        <v>0.9933280900827105</v>
      </c>
      <c r="T3698" t="n">
        <v>0.9566539319851715</v>
      </c>
      <c r="U3698" t="n">
        <v>0.1839536486679338</v>
      </c>
      <c r="V3698" t="n">
        <v>0.6585359752118782</v>
      </c>
      <c r="W3698" t="n">
        <v>0.2518610505419933</v>
      </c>
      <c r="X3698" t="n">
        <v>0.8499803561107491</v>
      </c>
    </row>
    <row r="3699">
      <c r="A3699" t="inlineStr">
        <is>
          <t>3538303</t>
        </is>
      </c>
      <c r="B3699" t="inlineStr">
        <is>
          <t>Piquerobi</t>
        </is>
      </c>
      <c r="C3699" t="inlineStr">
        <is>
          <t>SP</t>
        </is>
      </c>
      <c r="D3699" t="inlineStr">
        <is>
          <t>REGIÃO SUDESTE</t>
        </is>
      </c>
      <c r="E3699" s="70">
        <f>SUMPRODUCT(N3699:Q3699,PAINEL_PESOS!$C$16:$C$19)</f>
        <v/>
      </c>
      <c r="F3699" s="70">
        <f>SUMPRODUCT(R3699:T3699,PAINEL_PESOS!$C$21:$C$23)</f>
        <v/>
      </c>
      <c r="G3699" s="70">
        <f>SUMPRODUCT(U3699:V3699,PAINEL_PESOS!$C$25:$C$26)</f>
        <v/>
      </c>
      <c r="H3699" s="70">
        <f>SUMPRODUCT(W3699:X3699,PAINEL_PESOS!$C$28:$C$29)</f>
        <v/>
      </c>
      <c r="I3699" s="70" t="n">
        <v>0.9981192557577253</v>
      </c>
      <c r="J3699" s="70" t="n">
        <v>0.6510752208684276</v>
      </c>
      <c r="K3699" s="71">
        <f>IF(NOT(AND(PAINEL_PESOS!$D$12="OK - 100%",PAINEL_PESOS!$F$20="OK - 100%",PAINEL_PESOS!$F$24="OK - 100%",PAINEL_PESOS!$F$27="OK - 100%",PAINEL_PESOS!$F$30="OK - 100%")),"", (E3699*PAINEL_PESOS!$B$7+F3699*PAINEL_PESOS!$B$8+G3699*PAINEL_PESOS!$B$9+H3699*PAINEL_PESOS!$B$10)*I3699)</f>
        <v/>
      </c>
      <c r="L3699" s="71">
        <f>IF(K3699="","",K3699-J3699)</f>
        <v/>
      </c>
      <c r="M3699" s="71">
        <f>IF(L3699="","",ABS(L3699))</f>
        <v/>
      </c>
      <c r="N3699" t="n">
        <v>1</v>
      </c>
      <c r="O3699" t="n">
        <v>1</v>
      </c>
      <c r="P3699" t="n">
        <v>0.8389651531151003</v>
      </c>
      <c r="Q3699" t="n">
        <v>0.9985863113435904</v>
      </c>
      <c r="R3699" t="n">
        <v>0.1293827442338868</v>
      </c>
      <c r="S3699" t="n">
        <v>0.9996853786148733</v>
      </c>
      <c r="T3699" t="n">
        <v>0.9915689370758061</v>
      </c>
      <c r="U3699" t="n">
        <v>0.08061050635035449</v>
      </c>
      <c r="V3699" t="n">
        <v>0.4820181632759908</v>
      </c>
      <c r="W3699" t="n">
        <v>0.4766021279387239</v>
      </c>
      <c r="X3699" t="n">
        <v>0.8466517035631103</v>
      </c>
    </row>
    <row r="3700">
      <c r="A3700" t="inlineStr">
        <is>
          <t>3538501</t>
        </is>
      </c>
      <c r="B3700" t="inlineStr">
        <is>
          <t>Piquete</t>
        </is>
      </c>
      <c r="C3700" t="inlineStr">
        <is>
          <t>SP</t>
        </is>
      </c>
      <c r="D3700" t="inlineStr">
        <is>
          <t>REGIÃO SUDESTE</t>
        </is>
      </c>
      <c r="E3700" s="70">
        <f>SUMPRODUCT(N3700:Q3700,PAINEL_PESOS!$C$16:$C$19)</f>
        <v/>
      </c>
      <c r="F3700" s="70">
        <f>SUMPRODUCT(R3700:T3700,PAINEL_PESOS!$C$21:$C$23)</f>
        <v/>
      </c>
      <c r="G3700" s="70">
        <f>SUMPRODUCT(U3700:V3700,PAINEL_PESOS!$C$25:$C$26)</f>
        <v/>
      </c>
      <c r="H3700" s="70">
        <f>SUMPRODUCT(W3700:X3700,PAINEL_PESOS!$C$28:$C$29)</f>
        <v/>
      </c>
      <c r="I3700" s="70" t="n">
        <v>0.9963318337080059</v>
      </c>
      <c r="J3700" s="70" t="n">
        <v>0.636997687682214</v>
      </c>
      <c r="K3700" s="71">
        <f>IF(NOT(AND(PAINEL_PESOS!$D$12="OK - 100%",PAINEL_PESOS!$F$20="OK - 100%",PAINEL_PESOS!$F$24="OK - 100%",PAINEL_PESOS!$F$27="OK - 100%",PAINEL_PESOS!$F$30="OK - 100%")),"", (E3700*PAINEL_PESOS!$B$7+F3700*PAINEL_PESOS!$B$8+G3700*PAINEL_PESOS!$B$9+H3700*PAINEL_PESOS!$B$10)*I3700)</f>
        <v/>
      </c>
      <c r="L3700" s="71">
        <f>IF(K3700="","",K3700-J3700)</f>
        <v/>
      </c>
      <c r="M3700" s="71">
        <f>IF(L3700="","",ABS(L3700))</f>
        <v/>
      </c>
      <c r="N3700" t="n">
        <v>1</v>
      </c>
      <c r="O3700" t="n">
        <v>1</v>
      </c>
      <c r="P3700" t="n">
        <v>0.5068637803590286</v>
      </c>
      <c r="Q3700" t="n">
        <v>0.9788726848069136</v>
      </c>
      <c r="R3700" t="n">
        <v>0.2062286345383986</v>
      </c>
      <c r="S3700" t="n">
        <v>0.9980751145896086</v>
      </c>
      <c r="T3700" t="n">
        <v>0.9978081276007755</v>
      </c>
      <c r="U3700" t="n">
        <v>0.3366221812300309</v>
      </c>
      <c r="V3700" t="n">
        <v>0.4457379446722429</v>
      </c>
      <c r="W3700" t="n">
        <v>0.2740081925050561</v>
      </c>
      <c r="X3700" t="n">
        <v>0.8474320946906585</v>
      </c>
    </row>
    <row r="3701">
      <c r="A3701" t="inlineStr">
        <is>
          <t>3538600</t>
        </is>
      </c>
      <c r="B3701" t="inlineStr">
        <is>
          <t>Piracaia</t>
        </is>
      </c>
      <c r="C3701" t="inlineStr">
        <is>
          <t>SP</t>
        </is>
      </c>
      <c r="D3701" t="inlineStr">
        <is>
          <t>REGIÃO SUDESTE</t>
        </is>
      </c>
      <c r="E3701" s="70">
        <f>SUMPRODUCT(N3701:Q3701,PAINEL_PESOS!$C$16:$C$19)</f>
        <v/>
      </c>
      <c r="F3701" s="70">
        <f>SUMPRODUCT(R3701:T3701,PAINEL_PESOS!$C$21:$C$23)</f>
        <v/>
      </c>
      <c r="G3701" s="70">
        <f>SUMPRODUCT(U3701:V3701,PAINEL_PESOS!$C$25:$C$26)</f>
        <v/>
      </c>
      <c r="H3701" s="70">
        <f>SUMPRODUCT(W3701:X3701,PAINEL_PESOS!$C$28:$C$29)</f>
        <v/>
      </c>
      <c r="I3701" s="70" t="n">
        <v>0.9937220453211828</v>
      </c>
      <c r="J3701" s="70" t="n">
        <v>0.6112165697696371</v>
      </c>
      <c r="K3701" s="71">
        <f>IF(NOT(AND(PAINEL_PESOS!$D$12="OK - 100%",PAINEL_PESOS!$F$20="OK - 100%",PAINEL_PESOS!$F$24="OK - 100%",PAINEL_PESOS!$F$27="OK - 100%",PAINEL_PESOS!$F$30="OK - 100%")),"", (E3701*PAINEL_PESOS!$B$7+F3701*PAINEL_PESOS!$B$8+G3701*PAINEL_PESOS!$B$9+H3701*PAINEL_PESOS!$B$10)*I3701)</f>
        <v/>
      </c>
      <c r="L3701" s="71">
        <f>IF(K3701="","",K3701-J3701)</f>
        <v/>
      </c>
      <c r="M3701" s="71">
        <f>IF(L3701="","",ABS(L3701))</f>
        <v/>
      </c>
      <c r="N3701" t="n">
        <v>0.2</v>
      </c>
      <c r="O3701" t="n">
        <v>0.9962</v>
      </c>
      <c r="P3701" t="n">
        <v>0.6809926082365365</v>
      </c>
      <c r="Q3701" t="n">
        <v>0.9741442189181413</v>
      </c>
      <c r="R3701" t="n">
        <v>0.3242926863008153</v>
      </c>
      <c r="S3701" t="n">
        <v>0.9948795788230489</v>
      </c>
      <c r="T3701" t="n">
        <v>0.9890434261245459</v>
      </c>
      <c r="U3701" t="n">
        <v>0.1840491679666988</v>
      </c>
      <c r="V3701" t="n">
        <v>0.6702420939082708</v>
      </c>
      <c r="W3701" t="n">
        <v>0.2518749199854749</v>
      </c>
      <c r="X3701" t="n">
        <v>0.8499789564302721</v>
      </c>
    </row>
    <row r="3702">
      <c r="A3702" t="inlineStr">
        <is>
          <t>3538709</t>
        </is>
      </c>
      <c r="B3702" t="inlineStr">
        <is>
          <t>Piracicaba</t>
        </is>
      </c>
      <c r="C3702" t="inlineStr">
        <is>
          <t>SP</t>
        </is>
      </c>
      <c r="D3702" t="inlineStr">
        <is>
          <t>REGIÃO SUDESTE</t>
        </is>
      </c>
      <c r="E3702" s="70">
        <f>SUMPRODUCT(N3702:Q3702,PAINEL_PESOS!$C$16:$C$19)</f>
        <v/>
      </c>
      <c r="F3702" s="70">
        <f>SUMPRODUCT(R3702:T3702,PAINEL_PESOS!$C$21:$C$23)</f>
        <v/>
      </c>
      <c r="G3702" s="70">
        <f>SUMPRODUCT(U3702:V3702,PAINEL_PESOS!$C$25:$C$26)</f>
        <v/>
      </c>
      <c r="H3702" s="70">
        <f>SUMPRODUCT(W3702:X3702,PAINEL_PESOS!$C$28:$C$29)</f>
        <v/>
      </c>
      <c r="I3702" s="70" t="n">
        <v>0.9624988407100554</v>
      </c>
      <c r="J3702" s="70" t="n">
        <v>0.6000311143074094</v>
      </c>
      <c r="K3702" s="71">
        <f>IF(NOT(AND(PAINEL_PESOS!$D$12="OK - 100%",PAINEL_PESOS!$F$20="OK - 100%",PAINEL_PESOS!$F$24="OK - 100%",PAINEL_PESOS!$F$27="OK - 100%",PAINEL_PESOS!$F$30="OK - 100%")),"", (E3702*PAINEL_PESOS!$B$7+F3702*PAINEL_PESOS!$B$8+G3702*PAINEL_PESOS!$B$9+H3702*PAINEL_PESOS!$B$10)*I3702)</f>
        <v/>
      </c>
      <c r="L3702" s="71">
        <f>IF(K3702="","",K3702-J3702)</f>
        <v/>
      </c>
      <c r="M3702" s="71">
        <f>IF(L3702="","",ABS(L3702))</f>
        <v/>
      </c>
      <c r="N3702" t="n">
        <v>1</v>
      </c>
      <c r="O3702" t="n">
        <v>0.9921</v>
      </c>
      <c r="P3702" t="n">
        <v>0.4006335797254488</v>
      </c>
      <c r="Q3702" t="n">
        <v>0.8179092777993723</v>
      </c>
      <c r="R3702" t="n">
        <v>0.7013804798932531</v>
      </c>
      <c r="S3702" t="n">
        <v>0.8596427530253485</v>
      </c>
      <c r="T3702" t="n">
        <v>0.9898099801940858</v>
      </c>
      <c r="U3702" t="n">
        <v>0.1816064731814105</v>
      </c>
      <c r="V3702" t="n">
        <v>0.3831661433614867</v>
      </c>
      <c r="W3702" t="n">
        <v>0.263597398681719</v>
      </c>
      <c r="X3702" t="n">
        <v>0.8530306870045726</v>
      </c>
    </row>
    <row r="3703">
      <c r="A3703" t="inlineStr">
        <is>
          <t>3538808</t>
        </is>
      </c>
      <c r="B3703" t="inlineStr">
        <is>
          <t>Piraju</t>
        </is>
      </c>
      <c r="C3703" t="inlineStr">
        <is>
          <t>SP</t>
        </is>
      </c>
      <c r="D3703" t="inlineStr">
        <is>
          <t>REGIÃO SUDESTE</t>
        </is>
      </c>
      <c r="E3703" s="70">
        <f>SUMPRODUCT(N3703:Q3703,PAINEL_PESOS!$C$16:$C$19)</f>
        <v/>
      </c>
      <c r="F3703" s="70">
        <f>SUMPRODUCT(R3703:T3703,PAINEL_PESOS!$C$21:$C$23)</f>
        <v/>
      </c>
      <c r="G3703" s="70">
        <f>SUMPRODUCT(U3703:V3703,PAINEL_PESOS!$C$25:$C$26)</f>
        <v/>
      </c>
      <c r="H3703" s="70">
        <f>SUMPRODUCT(W3703:X3703,PAINEL_PESOS!$C$28:$C$29)</f>
        <v/>
      </c>
      <c r="I3703" s="70" t="n">
        <v>0.9969677517117432</v>
      </c>
      <c r="J3703" s="70" t="n">
        <v>0.6964052028907445</v>
      </c>
      <c r="K3703" s="71">
        <f>IF(NOT(AND(PAINEL_PESOS!$D$12="OK - 100%",PAINEL_PESOS!$F$20="OK - 100%",PAINEL_PESOS!$F$24="OK - 100%",PAINEL_PESOS!$F$27="OK - 100%",PAINEL_PESOS!$F$30="OK - 100%")),"", (E3703*PAINEL_PESOS!$B$7+F3703*PAINEL_PESOS!$B$8+G3703*PAINEL_PESOS!$B$9+H3703*PAINEL_PESOS!$B$10)*I3703)</f>
        <v/>
      </c>
      <c r="L3703" s="71">
        <f>IF(K3703="","",K3703-J3703)</f>
        <v/>
      </c>
      <c r="M3703" s="71">
        <f>IF(L3703="","",ABS(L3703))</f>
        <v/>
      </c>
      <c r="N3703" t="n">
        <v>1</v>
      </c>
      <c r="O3703" t="n">
        <v>0.9944</v>
      </c>
      <c r="P3703" t="n">
        <v>0.6626187961985217</v>
      </c>
      <c r="Q3703" t="n">
        <v>0.9958862238311275</v>
      </c>
      <c r="R3703" t="n">
        <v>0.3532834572634464</v>
      </c>
      <c r="S3703" t="n">
        <v>0.999578937415266</v>
      </c>
      <c r="T3703" t="n">
        <v>0.9877495745558669</v>
      </c>
      <c r="U3703" t="n">
        <v>0.2416288905151248</v>
      </c>
      <c r="V3703" t="n">
        <v>0.7241273912204577</v>
      </c>
      <c r="W3703" t="n">
        <v>0.4044913880531035</v>
      </c>
      <c r="X3703" t="n">
        <v>0.8310782324535607</v>
      </c>
    </row>
    <row r="3704">
      <c r="A3704" t="inlineStr">
        <is>
          <t>3538907</t>
        </is>
      </c>
      <c r="B3704" t="inlineStr">
        <is>
          <t>Pirajuí</t>
        </is>
      </c>
      <c r="C3704" t="inlineStr">
        <is>
          <t>SP</t>
        </is>
      </c>
      <c r="D3704" t="inlineStr">
        <is>
          <t>REGIÃO SUDESTE</t>
        </is>
      </c>
      <c r="E3704" s="70">
        <f>SUMPRODUCT(N3704:Q3704,PAINEL_PESOS!$C$16:$C$19)</f>
        <v/>
      </c>
      <c r="F3704" s="70">
        <f>SUMPRODUCT(R3704:T3704,PAINEL_PESOS!$C$21:$C$23)</f>
        <v/>
      </c>
      <c r="G3704" s="70">
        <f>SUMPRODUCT(U3704:V3704,PAINEL_PESOS!$C$25:$C$26)</f>
        <v/>
      </c>
      <c r="H3704" s="70">
        <f>SUMPRODUCT(W3704:X3704,PAINEL_PESOS!$C$28:$C$29)</f>
        <v/>
      </c>
      <c r="I3704" s="70" t="n">
        <v>0.9917880146803975</v>
      </c>
      <c r="J3704" s="70" t="n">
        <v>0.6601925214161615</v>
      </c>
      <c r="K3704" s="71">
        <f>IF(NOT(AND(PAINEL_PESOS!$D$12="OK - 100%",PAINEL_PESOS!$F$20="OK - 100%",PAINEL_PESOS!$F$24="OK - 100%",PAINEL_PESOS!$F$27="OK - 100%",PAINEL_PESOS!$F$30="OK - 100%")),"", (E3704*PAINEL_PESOS!$B$7+F3704*PAINEL_PESOS!$B$8+G3704*PAINEL_PESOS!$B$9+H3704*PAINEL_PESOS!$B$10)*I3704)</f>
        <v/>
      </c>
      <c r="L3704" s="71">
        <f>IF(K3704="","",K3704-J3704)</f>
        <v/>
      </c>
      <c r="M3704" s="71">
        <f>IF(L3704="","",ABS(L3704))</f>
        <v/>
      </c>
      <c r="N3704" t="n">
        <v>1</v>
      </c>
      <c r="O3704" t="n">
        <v>1</v>
      </c>
      <c r="P3704" t="n">
        <v>0.8420274551214362</v>
      </c>
      <c r="Q3704" t="n">
        <v>0.9927342057660195</v>
      </c>
      <c r="R3704" t="n">
        <v>0.3167586247241365</v>
      </c>
      <c r="S3704" t="n">
        <v>0.9997235745414074</v>
      </c>
      <c r="T3704" t="n">
        <v>0.9632340297586762</v>
      </c>
      <c r="U3704" t="n">
        <v>0.07128633075338001</v>
      </c>
      <c r="V3704" t="n">
        <v>0.6537064951171386</v>
      </c>
      <c r="W3704" t="n">
        <v>0.3329426857665292</v>
      </c>
      <c r="X3704" t="n">
        <v>0.8301440589839786</v>
      </c>
    </row>
    <row r="3705">
      <c r="A3705" t="inlineStr">
        <is>
          <t>3539004</t>
        </is>
      </c>
      <c r="B3705" t="inlineStr">
        <is>
          <t>Pirangi</t>
        </is>
      </c>
      <c r="C3705" t="inlineStr">
        <is>
          <t>SP</t>
        </is>
      </c>
      <c r="D3705" t="inlineStr">
        <is>
          <t>REGIÃO SUDESTE</t>
        </is>
      </c>
      <c r="E3705" s="70">
        <f>SUMPRODUCT(N3705:Q3705,PAINEL_PESOS!$C$16:$C$19)</f>
        <v/>
      </c>
      <c r="F3705" s="70">
        <f>SUMPRODUCT(R3705:T3705,PAINEL_PESOS!$C$21:$C$23)</f>
        <v/>
      </c>
      <c r="G3705" s="70">
        <f>SUMPRODUCT(U3705:V3705,PAINEL_PESOS!$C$25:$C$26)</f>
        <v/>
      </c>
      <c r="H3705" s="70">
        <f>SUMPRODUCT(W3705:X3705,PAINEL_PESOS!$C$28:$C$29)</f>
        <v/>
      </c>
      <c r="I3705" s="70" t="n">
        <v>0.9868342746003494</v>
      </c>
      <c r="J3705" s="70" t="n">
        <v>0.6011911967367405</v>
      </c>
      <c r="K3705" s="71">
        <f>IF(NOT(AND(PAINEL_PESOS!$D$12="OK - 100%",PAINEL_PESOS!$F$20="OK - 100%",PAINEL_PESOS!$F$24="OK - 100%",PAINEL_PESOS!$F$27="OK - 100%",PAINEL_PESOS!$F$30="OK - 100%")),"", (E3705*PAINEL_PESOS!$B$7+F3705*PAINEL_PESOS!$B$8+G3705*PAINEL_PESOS!$B$9+H3705*PAINEL_PESOS!$B$10)*I3705)</f>
        <v/>
      </c>
      <c r="L3705" s="71">
        <f>IF(K3705="","",K3705-J3705)</f>
        <v/>
      </c>
      <c r="M3705" s="71">
        <f>IF(L3705="","",ABS(L3705))</f>
        <v/>
      </c>
      <c r="N3705" t="n">
        <v>1</v>
      </c>
      <c r="O3705" t="n">
        <v>0.9982</v>
      </c>
      <c r="P3705" t="n">
        <v>0.6152059134107709</v>
      </c>
      <c r="Q3705" t="n">
        <v>0.987370538716527</v>
      </c>
      <c r="R3705" t="n">
        <v>0.2866741209962948</v>
      </c>
      <c r="S3705" t="n">
        <v>0.986740918170531</v>
      </c>
      <c r="T3705" t="n">
        <v>0.9464457040939542</v>
      </c>
      <c r="U3705" t="n">
        <v>0.0841194316610773</v>
      </c>
      <c r="V3705" t="n">
        <v>0.4705447940690806</v>
      </c>
      <c r="W3705" t="n">
        <v>0.1518726922389218</v>
      </c>
      <c r="X3705" t="n">
        <v>0.8868630017940436</v>
      </c>
    </row>
    <row r="3706">
      <c r="A3706" t="inlineStr">
        <is>
          <t>3539103</t>
        </is>
      </c>
      <c r="B3706" t="inlineStr">
        <is>
          <t>Pirapora do Bom Jesus</t>
        </is>
      </c>
      <c r="C3706" t="inlineStr">
        <is>
          <t>SP</t>
        </is>
      </c>
      <c r="D3706" t="inlineStr">
        <is>
          <t>REGIÃO SUDESTE</t>
        </is>
      </c>
      <c r="E3706" s="70">
        <f>SUMPRODUCT(N3706:Q3706,PAINEL_PESOS!$C$16:$C$19)</f>
        <v/>
      </c>
      <c r="F3706" s="70">
        <f>SUMPRODUCT(R3706:T3706,PAINEL_PESOS!$C$21:$C$23)</f>
        <v/>
      </c>
      <c r="G3706" s="70">
        <f>SUMPRODUCT(U3706:V3706,PAINEL_PESOS!$C$25:$C$26)</f>
        <v/>
      </c>
      <c r="H3706" s="70">
        <f>SUMPRODUCT(W3706:X3706,PAINEL_PESOS!$C$28:$C$29)</f>
        <v/>
      </c>
      <c r="I3706" s="70" t="n">
        <v>0.9907022830303374</v>
      </c>
      <c r="J3706" s="70" t="n">
        <v>0.5404084900544155</v>
      </c>
      <c r="K3706" s="71">
        <f>IF(NOT(AND(PAINEL_PESOS!$D$12="OK - 100%",PAINEL_PESOS!$F$20="OK - 100%",PAINEL_PESOS!$F$24="OK - 100%",PAINEL_PESOS!$F$27="OK - 100%",PAINEL_PESOS!$F$30="OK - 100%")),"", (E3706*PAINEL_PESOS!$B$7+F3706*PAINEL_PESOS!$B$8+G3706*PAINEL_PESOS!$B$9+H3706*PAINEL_PESOS!$B$10)*I3706)</f>
        <v/>
      </c>
      <c r="L3706" s="71">
        <f>IF(K3706="","",K3706-J3706)</f>
        <v/>
      </c>
      <c r="M3706" s="71">
        <f>IF(L3706="","",ABS(L3706))</f>
        <v/>
      </c>
      <c r="N3706" t="n">
        <v>0.4</v>
      </c>
      <c r="O3706" t="n">
        <v>0.9813</v>
      </c>
      <c r="P3706" t="n">
        <v>0.4721224920802535</v>
      </c>
      <c r="Q3706" t="n">
        <v>0.9502969076939408</v>
      </c>
      <c r="R3706" t="n">
        <v>0.3109180634379513</v>
      </c>
      <c r="S3706" t="n">
        <v>0.9757462685091167</v>
      </c>
      <c r="T3706" t="n">
        <v>1</v>
      </c>
      <c r="U3706" t="n">
        <v>0.2875790514446825</v>
      </c>
      <c r="V3706" t="n">
        <v>0</v>
      </c>
      <c r="W3706" t="n">
        <v>0.3033723413331844</v>
      </c>
      <c r="X3706" t="n">
        <v>0.8465877046962238</v>
      </c>
    </row>
    <row r="3707">
      <c r="A3707" t="inlineStr">
        <is>
          <t>3539202</t>
        </is>
      </c>
      <c r="B3707" t="inlineStr">
        <is>
          <t>Pirapozinho</t>
        </is>
      </c>
      <c r="C3707" t="inlineStr">
        <is>
          <t>SP</t>
        </is>
      </c>
      <c r="D3707" t="inlineStr">
        <is>
          <t>REGIÃO SUDESTE</t>
        </is>
      </c>
      <c r="E3707" s="70">
        <f>SUMPRODUCT(N3707:Q3707,PAINEL_PESOS!$C$16:$C$19)</f>
        <v/>
      </c>
      <c r="F3707" s="70">
        <f>SUMPRODUCT(R3707:T3707,PAINEL_PESOS!$C$21:$C$23)</f>
        <v/>
      </c>
      <c r="G3707" s="70">
        <f>SUMPRODUCT(U3707:V3707,PAINEL_PESOS!$C$25:$C$26)</f>
        <v/>
      </c>
      <c r="H3707" s="70">
        <f>SUMPRODUCT(W3707:X3707,PAINEL_PESOS!$C$28:$C$29)</f>
        <v/>
      </c>
      <c r="I3707" s="70" t="n">
        <v>0.9938768688506782</v>
      </c>
      <c r="J3707" s="70" t="n">
        <v>0.6763399111409211</v>
      </c>
      <c r="K3707" s="71">
        <f>IF(NOT(AND(PAINEL_PESOS!$D$12="OK - 100%",PAINEL_PESOS!$F$20="OK - 100%",PAINEL_PESOS!$F$24="OK - 100%",PAINEL_PESOS!$F$27="OK - 100%",PAINEL_PESOS!$F$30="OK - 100%")),"", (E3707*PAINEL_PESOS!$B$7+F3707*PAINEL_PESOS!$B$8+G3707*PAINEL_PESOS!$B$9+H3707*PAINEL_PESOS!$B$10)*I3707)</f>
        <v/>
      </c>
      <c r="L3707" s="71">
        <f>IF(K3707="","",K3707-J3707)</f>
        <v/>
      </c>
      <c r="M3707" s="71">
        <f>IF(L3707="","",ABS(L3707))</f>
        <v/>
      </c>
      <c r="N3707" t="n">
        <v>1</v>
      </c>
      <c r="O3707" t="n">
        <v>0.9952</v>
      </c>
      <c r="P3707" t="n">
        <v>0.8537486800422387</v>
      </c>
      <c r="Q3707" t="n">
        <v>0.9850161581819146</v>
      </c>
      <c r="R3707" t="n">
        <v>0.3776335663741274</v>
      </c>
      <c r="S3707" t="n">
        <v>0.9841367002048124</v>
      </c>
      <c r="T3707" t="n">
        <v>0.9862681290490551</v>
      </c>
      <c r="U3707" t="n">
        <v>0.0890134720076078</v>
      </c>
      <c r="V3707" t="n">
        <v>0.4134581674413552</v>
      </c>
      <c r="W3707" t="n">
        <v>0.5999496488819245</v>
      </c>
      <c r="X3707" t="n">
        <v>0.8592913075575254</v>
      </c>
    </row>
    <row r="3708">
      <c r="A3708" t="inlineStr">
        <is>
          <t>3539301</t>
        </is>
      </c>
      <c r="B3708" t="inlineStr">
        <is>
          <t>Pirassununga</t>
        </is>
      </c>
      <c r="C3708" t="inlineStr">
        <is>
          <t>SP</t>
        </is>
      </c>
      <c r="D3708" t="inlineStr">
        <is>
          <t>REGIÃO SUDESTE</t>
        </is>
      </c>
      <c r="E3708" s="70">
        <f>SUMPRODUCT(N3708:Q3708,PAINEL_PESOS!$C$16:$C$19)</f>
        <v/>
      </c>
      <c r="F3708" s="70">
        <f>SUMPRODUCT(R3708:T3708,PAINEL_PESOS!$C$21:$C$23)</f>
        <v/>
      </c>
      <c r="G3708" s="70">
        <f>SUMPRODUCT(U3708:V3708,PAINEL_PESOS!$C$25:$C$26)</f>
        <v/>
      </c>
      <c r="H3708" s="70">
        <f>SUMPRODUCT(W3708:X3708,PAINEL_PESOS!$C$28:$C$29)</f>
        <v/>
      </c>
      <c r="I3708" s="70" t="n">
        <v>0.9807231471650356</v>
      </c>
      <c r="J3708" s="70" t="n">
        <v>0.6426137082239541</v>
      </c>
      <c r="K3708" s="71">
        <f>IF(NOT(AND(PAINEL_PESOS!$D$12="OK - 100%",PAINEL_PESOS!$F$20="OK - 100%",PAINEL_PESOS!$F$24="OK - 100%",PAINEL_PESOS!$F$27="OK - 100%",PAINEL_PESOS!$F$30="OK - 100%")),"", (E3708*PAINEL_PESOS!$B$7+F3708*PAINEL_PESOS!$B$8+G3708*PAINEL_PESOS!$B$9+H3708*PAINEL_PESOS!$B$10)*I3708)</f>
        <v/>
      </c>
      <c r="L3708" s="71">
        <f>IF(K3708="","",K3708-J3708)</f>
        <v/>
      </c>
      <c r="M3708" s="71">
        <f>IF(L3708="","",ABS(L3708))</f>
        <v/>
      </c>
      <c r="N3708" t="n">
        <v>1</v>
      </c>
      <c r="O3708" t="n">
        <v>1</v>
      </c>
      <c r="P3708" t="n">
        <v>0.5757127771911299</v>
      </c>
      <c r="Q3708" t="n">
        <v>0.9442535107976704</v>
      </c>
      <c r="R3708" t="n">
        <v>0.4823654060987765</v>
      </c>
      <c r="S3708" t="n">
        <v>0.9273205718411561</v>
      </c>
      <c r="T3708" t="n">
        <v>0.9688130401727924</v>
      </c>
      <c r="U3708" t="n">
        <v>0.1380573203255781</v>
      </c>
      <c r="V3708" t="n">
        <v>0.7352920755848555</v>
      </c>
      <c r="W3708" t="n">
        <v>0.1809910362924748</v>
      </c>
      <c r="X3708" t="n">
        <v>0.8419685327858625</v>
      </c>
    </row>
    <row r="3709">
      <c r="A3709" t="inlineStr">
        <is>
          <t>3539400</t>
        </is>
      </c>
      <c r="B3709" t="inlineStr">
        <is>
          <t>Piratininga</t>
        </is>
      </c>
      <c r="C3709" t="inlineStr">
        <is>
          <t>SP</t>
        </is>
      </c>
      <c r="D3709" t="inlineStr">
        <is>
          <t>REGIÃO SUDESTE</t>
        </is>
      </c>
      <c r="E3709" s="70">
        <f>SUMPRODUCT(N3709:Q3709,PAINEL_PESOS!$C$16:$C$19)</f>
        <v/>
      </c>
      <c r="F3709" s="70">
        <f>SUMPRODUCT(R3709:T3709,PAINEL_PESOS!$C$21:$C$23)</f>
        <v/>
      </c>
      <c r="G3709" s="70">
        <f>SUMPRODUCT(U3709:V3709,PAINEL_PESOS!$C$25:$C$26)</f>
        <v/>
      </c>
      <c r="H3709" s="70">
        <f>SUMPRODUCT(W3709:X3709,PAINEL_PESOS!$C$28:$C$29)</f>
        <v/>
      </c>
      <c r="I3709" s="70" t="n">
        <v>0.9972058891827166</v>
      </c>
      <c r="J3709" s="70" t="n">
        <v>0.6745645234057362</v>
      </c>
      <c r="K3709" s="71">
        <f>IF(NOT(AND(PAINEL_PESOS!$D$12="OK - 100%",PAINEL_PESOS!$F$20="OK - 100%",PAINEL_PESOS!$F$24="OK - 100%",PAINEL_PESOS!$F$27="OK - 100%",PAINEL_PESOS!$F$30="OK - 100%")),"", (E3709*PAINEL_PESOS!$B$7+F3709*PAINEL_PESOS!$B$8+G3709*PAINEL_PESOS!$B$9+H3709*PAINEL_PESOS!$B$10)*I3709)</f>
        <v/>
      </c>
      <c r="L3709" s="71">
        <f>IF(K3709="","",K3709-J3709)</f>
        <v/>
      </c>
      <c r="M3709" s="71">
        <f>IF(L3709="","",ABS(L3709))</f>
        <v/>
      </c>
      <c r="N3709" t="n">
        <v>1</v>
      </c>
      <c r="O3709" t="n">
        <v>1</v>
      </c>
      <c r="P3709" t="n">
        <v>0.8519535374868005</v>
      </c>
      <c r="Q3709" t="n">
        <v>0.9945460374692118</v>
      </c>
      <c r="R3709" t="n">
        <v>0.2568128159631084</v>
      </c>
      <c r="S3709" t="n">
        <v>0.9993487064644119</v>
      </c>
      <c r="T3709" t="n">
        <v>0.9900098412282469</v>
      </c>
      <c r="U3709" t="n">
        <v>0.1011459107766357</v>
      </c>
      <c r="V3709" t="n">
        <v>0.7105558452147074</v>
      </c>
      <c r="W3709" t="n">
        <v>0.3468041021460307</v>
      </c>
      <c r="X3709" t="n">
        <v>0.8324336790627515</v>
      </c>
    </row>
    <row r="3710">
      <c r="A3710" t="inlineStr">
        <is>
          <t>3539509</t>
        </is>
      </c>
      <c r="B3710" t="inlineStr">
        <is>
          <t>Pitangueiras</t>
        </is>
      </c>
      <c r="C3710" t="inlineStr">
        <is>
          <t>SP</t>
        </is>
      </c>
      <c r="D3710" t="inlineStr">
        <is>
          <t>REGIÃO SUDESTE</t>
        </is>
      </c>
      <c r="E3710" s="70">
        <f>SUMPRODUCT(N3710:Q3710,PAINEL_PESOS!$C$16:$C$19)</f>
        <v/>
      </c>
      <c r="F3710" s="70">
        <f>SUMPRODUCT(R3710:T3710,PAINEL_PESOS!$C$21:$C$23)</f>
        <v/>
      </c>
      <c r="G3710" s="70">
        <f>SUMPRODUCT(U3710:V3710,PAINEL_PESOS!$C$25:$C$26)</f>
        <v/>
      </c>
      <c r="H3710" s="70">
        <f>SUMPRODUCT(W3710:X3710,PAINEL_PESOS!$C$28:$C$29)</f>
        <v/>
      </c>
      <c r="I3710" s="70" t="n">
        <v>0.9748687424552537</v>
      </c>
      <c r="J3710" s="70" t="n">
        <v>0.5695216416884047</v>
      </c>
      <c r="K3710" s="71">
        <f>IF(NOT(AND(PAINEL_PESOS!$D$12="OK - 100%",PAINEL_PESOS!$F$20="OK - 100%",PAINEL_PESOS!$F$24="OK - 100%",PAINEL_PESOS!$F$27="OK - 100%",PAINEL_PESOS!$F$30="OK - 100%")),"", (E3710*PAINEL_PESOS!$B$7+F3710*PAINEL_PESOS!$B$8+G3710*PAINEL_PESOS!$B$9+H3710*PAINEL_PESOS!$B$10)*I3710)</f>
        <v/>
      </c>
      <c r="L3710" s="71">
        <f>IF(K3710="","",K3710-J3710)</f>
        <v/>
      </c>
      <c r="M3710" s="71">
        <f>IF(L3710="","",ABS(L3710))</f>
        <v/>
      </c>
      <c r="N3710" t="n">
        <v>0.8</v>
      </c>
      <c r="O3710" t="n">
        <v>0.9842</v>
      </c>
      <c r="P3710" t="n">
        <v>0.6832101372756072</v>
      </c>
      <c r="Q3710" t="n">
        <v>0.9663416457270011</v>
      </c>
      <c r="R3710" t="n">
        <v>0.4020613526489681</v>
      </c>
      <c r="S3710" t="n">
        <v>0.7784825445180231</v>
      </c>
      <c r="T3710" t="n">
        <v>0.9870238504398138</v>
      </c>
      <c r="U3710" t="n">
        <v>0.1380573203255781</v>
      </c>
      <c r="V3710" t="n">
        <v>0.3506893179691805</v>
      </c>
      <c r="W3710" t="n">
        <v>0.1809910362924748</v>
      </c>
      <c r="X3710" t="n">
        <v>0.8419685327858625</v>
      </c>
    </row>
    <row r="3711">
      <c r="A3711" t="inlineStr">
        <is>
          <t>3539608</t>
        </is>
      </c>
      <c r="B3711" t="inlineStr">
        <is>
          <t>Planalto</t>
        </is>
      </c>
      <c r="C3711" t="inlineStr">
        <is>
          <t>SP</t>
        </is>
      </c>
      <c r="D3711" t="inlineStr">
        <is>
          <t>REGIÃO SUDESTE</t>
        </is>
      </c>
      <c r="E3711" s="70">
        <f>SUMPRODUCT(N3711:Q3711,PAINEL_PESOS!$C$16:$C$19)</f>
        <v/>
      </c>
      <c r="F3711" s="70">
        <f>SUMPRODUCT(R3711:T3711,PAINEL_PESOS!$C$21:$C$23)</f>
        <v/>
      </c>
      <c r="G3711" s="70">
        <f>SUMPRODUCT(U3711:V3711,PAINEL_PESOS!$C$25:$C$26)</f>
        <v/>
      </c>
      <c r="H3711" s="70">
        <f>SUMPRODUCT(W3711:X3711,PAINEL_PESOS!$C$28:$C$29)</f>
        <v/>
      </c>
      <c r="I3711" s="70" t="n">
        <v>0.9950694134299166</v>
      </c>
      <c r="J3711" s="70" t="n">
        <v>0.6546462919985548</v>
      </c>
      <c r="K3711" s="71">
        <f>IF(NOT(AND(PAINEL_PESOS!$D$12="OK - 100%",PAINEL_PESOS!$F$20="OK - 100%",PAINEL_PESOS!$F$24="OK - 100%",PAINEL_PESOS!$F$27="OK - 100%",PAINEL_PESOS!$F$30="OK - 100%")),"", (E3711*PAINEL_PESOS!$B$7+F3711*PAINEL_PESOS!$B$8+G3711*PAINEL_PESOS!$B$9+H3711*PAINEL_PESOS!$B$10)*I3711)</f>
        <v/>
      </c>
      <c r="L3711" s="71">
        <f>IF(K3711="","",K3711-J3711)</f>
        <v/>
      </c>
      <c r="M3711" s="71">
        <f>IF(L3711="","",ABS(L3711))</f>
        <v/>
      </c>
      <c r="N3711" t="n">
        <v>1</v>
      </c>
      <c r="O3711" t="n">
        <v>1</v>
      </c>
      <c r="P3711" t="n">
        <v>0.8914466737064414</v>
      </c>
      <c r="Q3711" t="n">
        <v>0.994654516145725</v>
      </c>
      <c r="R3711" t="n">
        <v>0.2416322622398663</v>
      </c>
      <c r="S3711" t="n">
        <v>0.9566657060470148</v>
      </c>
      <c r="T3711" t="n">
        <v>0.9975389733428258</v>
      </c>
      <c r="U3711" t="n">
        <v>0.06958918479753951</v>
      </c>
      <c r="V3711" t="n">
        <v>0.6588451570644301</v>
      </c>
      <c r="W3711" t="n">
        <v>0.305049527853146</v>
      </c>
      <c r="X3711" t="n">
        <v>0.8226948487128547</v>
      </c>
    </row>
    <row r="3712">
      <c r="A3712" t="inlineStr">
        <is>
          <t>3539707</t>
        </is>
      </c>
      <c r="B3712" t="inlineStr">
        <is>
          <t>Platina</t>
        </is>
      </c>
      <c r="C3712" t="inlineStr">
        <is>
          <t>SP</t>
        </is>
      </c>
      <c r="D3712" t="inlineStr">
        <is>
          <t>REGIÃO SUDESTE</t>
        </is>
      </c>
      <c r="E3712" s="70">
        <f>SUMPRODUCT(N3712:Q3712,PAINEL_PESOS!$C$16:$C$19)</f>
        <v/>
      </c>
      <c r="F3712" s="70">
        <f>SUMPRODUCT(R3712:T3712,PAINEL_PESOS!$C$21:$C$23)</f>
        <v/>
      </c>
      <c r="G3712" s="70">
        <f>SUMPRODUCT(U3712:V3712,PAINEL_PESOS!$C$25:$C$26)</f>
        <v/>
      </c>
      <c r="H3712" s="70">
        <f>SUMPRODUCT(W3712:X3712,PAINEL_PESOS!$C$28:$C$29)</f>
        <v/>
      </c>
      <c r="I3712" s="70" t="n">
        <v>0.9921025380629783</v>
      </c>
      <c r="J3712" s="70" t="n">
        <v>0.6354215451008375</v>
      </c>
      <c r="K3712" s="71">
        <f>IF(NOT(AND(PAINEL_PESOS!$D$12="OK - 100%",PAINEL_PESOS!$F$20="OK - 100%",PAINEL_PESOS!$F$24="OK - 100%",PAINEL_PESOS!$F$27="OK - 100%",PAINEL_PESOS!$F$30="OK - 100%")),"", (E3712*PAINEL_PESOS!$B$7+F3712*PAINEL_PESOS!$B$8+G3712*PAINEL_PESOS!$B$9+H3712*PAINEL_PESOS!$B$10)*I3712)</f>
        <v/>
      </c>
      <c r="L3712" s="71">
        <f>IF(K3712="","",K3712-J3712)</f>
        <v/>
      </c>
      <c r="M3712" s="71">
        <f>IF(L3712="","",ABS(L3712))</f>
        <v/>
      </c>
      <c r="N3712" t="n">
        <v>0.6</v>
      </c>
      <c r="O3712" t="n">
        <v>1</v>
      </c>
      <c r="P3712" t="n">
        <v>0.8330517423442449</v>
      </c>
      <c r="Q3712" t="n">
        <v>0.9973410687489094</v>
      </c>
      <c r="R3712" t="n">
        <v>0.1734746838104704</v>
      </c>
      <c r="S3712" t="n">
        <v>0.9911484662403041</v>
      </c>
      <c r="T3712" t="n">
        <v>0.9651372458973001</v>
      </c>
      <c r="U3712" t="n">
        <v>0.0775011683431463</v>
      </c>
      <c r="V3712" t="n">
        <v>0.573347363292189</v>
      </c>
      <c r="W3712" t="n">
        <v>0.4883616854254257</v>
      </c>
      <c r="X3712" t="n">
        <v>0.8495907872343477</v>
      </c>
    </row>
    <row r="3713">
      <c r="A3713" t="inlineStr">
        <is>
          <t>3539806</t>
        </is>
      </c>
      <c r="B3713" t="inlineStr">
        <is>
          <t>Poá</t>
        </is>
      </c>
      <c r="C3713" t="inlineStr">
        <is>
          <t>SP</t>
        </is>
      </c>
      <c r="D3713" t="inlineStr">
        <is>
          <t>REGIÃO SUDESTE</t>
        </is>
      </c>
      <c r="E3713" s="70">
        <f>SUMPRODUCT(N3713:Q3713,PAINEL_PESOS!$C$16:$C$19)</f>
        <v/>
      </c>
      <c r="F3713" s="70">
        <f>SUMPRODUCT(R3713:T3713,PAINEL_PESOS!$C$21:$C$23)</f>
        <v/>
      </c>
      <c r="G3713" s="70">
        <f>SUMPRODUCT(U3713:V3713,PAINEL_PESOS!$C$25:$C$26)</f>
        <v/>
      </c>
      <c r="H3713" s="70">
        <f>SUMPRODUCT(W3713:X3713,PAINEL_PESOS!$C$28:$C$29)</f>
        <v/>
      </c>
      <c r="I3713" s="70" t="n">
        <v>0.8734610378748655</v>
      </c>
      <c r="J3713" s="70" t="n">
        <v>0.5111757258691718</v>
      </c>
      <c r="K3713" s="71">
        <f>IF(NOT(AND(PAINEL_PESOS!$D$12="OK - 100%",PAINEL_PESOS!$F$20="OK - 100%",PAINEL_PESOS!$F$24="OK - 100%",PAINEL_PESOS!$F$27="OK - 100%",PAINEL_PESOS!$F$30="OK - 100%")),"", (E3713*PAINEL_PESOS!$B$7+F3713*PAINEL_PESOS!$B$8+G3713*PAINEL_PESOS!$B$9+H3713*PAINEL_PESOS!$B$10)*I3713)</f>
        <v/>
      </c>
      <c r="L3713" s="71">
        <f>IF(K3713="","",K3713-J3713)</f>
        <v/>
      </c>
      <c r="M3713" s="71">
        <f>IF(L3713="","",ABS(L3713))</f>
        <v/>
      </c>
      <c r="N3713" t="n">
        <v>1</v>
      </c>
      <c r="O3713" t="n">
        <v>0.9975000000000001</v>
      </c>
      <c r="P3713" t="n">
        <v>0.6978880675818374</v>
      </c>
      <c r="Q3713" t="n">
        <v>0.2669751745093122</v>
      </c>
      <c r="R3713" t="n">
        <v>0.4888209929640186</v>
      </c>
      <c r="S3713" t="n">
        <v>0.4486745639210917</v>
      </c>
      <c r="T3713" t="n">
        <v>0.9998447352655494</v>
      </c>
      <c r="U3713" t="n">
        <v>0.2875790514446825</v>
      </c>
      <c r="V3713" t="n">
        <v>0.4715602102771553</v>
      </c>
      <c r="W3713" t="n">
        <v>0.3033723413331844</v>
      </c>
      <c r="X3713" t="n">
        <v>0.8465877046962238</v>
      </c>
    </row>
    <row r="3714">
      <c r="A3714" t="inlineStr">
        <is>
          <t>3539905</t>
        </is>
      </c>
      <c r="B3714" t="inlineStr">
        <is>
          <t>Poloni</t>
        </is>
      </c>
      <c r="C3714" t="inlineStr">
        <is>
          <t>SP</t>
        </is>
      </c>
      <c r="D3714" t="inlineStr">
        <is>
          <t>REGIÃO SUDESTE</t>
        </is>
      </c>
      <c r="E3714" s="70">
        <f>SUMPRODUCT(N3714:Q3714,PAINEL_PESOS!$C$16:$C$19)</f>
        <v/>
      </c>
      <c r="F3714" s="70">
        <f>SUMPRODUCT(R3714:T3714,PAINEL_PESOS!$C$21:$C$23)</f>
        <v/>
      </c>
      <c r="G3714" s="70">
        <f>SUMPRODUCT(U3714:V3714,PAINEL_PESOS!$C$25:$C$26)</f>
        <v/>
      </c>
      <c r="H3714" s="70">
        <f>SUMPRODUCT(W3714:X3714,PAINEL_PESOS!$C$28:$C$29)</f>
        <v/>
      </c>
      <c r="I3714" s="70" t="n">
        <v>0.9960769519497915</v>
      </c>
      <c r="J3714" s="70" t="n">
        <v>0.6409088301849483</v>
      </c>
      <c r="K3714" s="71">
        <f>IF(NOT(AND(PAINEL_PESOS!$D$12="OK - 100%",PAINEL_PESOS!$F$20="OK - 100%",PAINEL_PESOS!$F$24="OK - 100%",PAINEL_PESOS!$F$27="OK - 100%",PAINEL_PESOS!$F$30="OK - 100%")),"", (E3714*PAINEL_PESOS!$B$7+F3714*PAINEL_PESOS!$B$8+G3714*PAINEL_PESOS!$B$9+H3714*PAINEL_PESOS!$B$10)*I3714)</f>
        <v/>
      </c>
      <c r="L3714" s="71">
        <f>IF(K3714="","",K3714-J3714)</f>
        <v/>
      </c>
      <c r="M3714" s="71">
        <f>IF(L3714="","",ABS(L3714))</f>
        <v/>
      </c>
      <c r="N3714" t="n">
        <v>1</v>
      </c>
      <c r="O3714" t="n">
        <v>1</v>
      </c>
      <c r="P3714" t="n">
        <v>0.8158394931362196</v>
      </c>
      <c r="Q3714" t="n">
        <v>0.9888665593295294</v>
      </c>
      <c r="R3714" t="n">
        <v>0.1941862627042727</v>
      </c>
      <c r="S3714" t="n">
        <v>0.9860187136709261</v>
      </c>
      <c r="T3714" t="n">
        <v>0.9941537985816609</v>
      </c>
      <c r="U3714" t="n">
        <v>0.0792052500649171</v>
      </c>
      <c r="V3714" t="n">
        <v>0.6470202737776009</v>
      </c>
      <c r="W3714" t="n">
        <v>0.2083229619905914</v>
      </c>
      <c r="X3714" t="n">
        <v>0.8609903629207769</v>
      </c>
    </row>
    <row r="3715">
      <c r="A3715" t="inlineStr">
        <is>
          <t>3540002</t>
        </is>
      </c>
      <c r="B3715" t="inlineStr">
        <is>
          <t>Pompéia</t>
        </is>
      </c>
      <c r="C3715" t="inlineStr">
        <is>
          <t>SP</t>
        </is>
      </c>
      <c r="D3715" t="inlineStr">
        <is>
          <t>REGIÃO SUDESTE</t>
        </is>
      </c>
      <c r="E3715" s="70">
        <f>SUMPRODUCT(N3715:Q3715,PAINEL_PESOS!$C$16:$C$19)</f>
        <v/>
      </c>
      <c r="F3715" s="70">
        <f>SUMPRODUCT(R3715:T3715,PAINEL_PESOS!$C$21:$C$23)</f>
        <v/>
      </c>
      <c r="G3715" s="70">
        <f>SUMPRODUCT(U3715:V3715,PAINEL_PESOS!$C$25:$C$26)</f>
        <v/>
      </c>
      <c r="H3715" s="70">
        <f>SUMPRODUCT(W3715:X3715,PAINEL_PESOS!$C$28:$C$29)</f>
        <v/>
      </c>
      <c r="I3715" s="70" t="n">
        <v>0.9968919112437817</v>
      </c>
      <c r="J3715" s="70" t="n">
        <v>0.6627348241533396</v>
      </c>
      <c r="K3715" s="71">
        <f>IF(NOT(AND(PAINEL_PESOS!$D$12="OK - 100%",PAINEL_PESOS!$F$20="OK - 100%",PAINEL_PESOS!$F$24="OK - 100%",PAINEL_PESOS!$F$27="OK - 100%",PAINEL_PESOS!$F$30="OK - 100%")),"", (E3715*PAINEL_PESOS!$B$7+F3715*PAINEL_PESOS!$B$8+G3715*PAINEL_PESOS!$B$9+H3715*PAINEL_PESOS!$B$10)*I3715)</f>
        <v/>
      </c>
      <c r="L3715" s="71">
        <f>IF(K3715="","",K3715-J3715)</f>
        <v/>
      </c>
      <c r="M3715" s="71">
        <f>IF(L3715="","",ABS(L3715))</f>
        <v/>
      </c>
      <c r="N3715" t="n">
        <v>1</v>
      </c>
      <c r="O3715" t="n">
        <v>1</v>
      </c>
      <c r="P3715" t="n">
        <v>0.7360084477296727</v>
      </c>
      <c r="Q3715" t="n">
        <v>0.9914673743910363</v>
      </c>
      <c r="R3715" t="n">
        <v>0.4316864266352269</v>
      </c>
      <c r="S3715" t="n">
        <v>0.9950117047101622</v>
      </c>
      <c r="T3715" t="n">
        <v>0.9925416034151284</v>
      </c>
      <c r="U3715" t="n">
        <v>0.0778124363027875</v>
      </c>
      <c r="V3715" t="n">
        <v>0.4976867133764213</v>
      </c>
      <c r="W3715" t="n">
        <v>0.4160290155159726</v>
      </c>
      <c r="X3715" t="n">
        <v>0.8503161133483896</v>
      </c>
    </row>
    <row r="3716">
      <c r="A3716" t="inlineStr">
        <is>
          <t>3540101</t>
        </is>
      </c>
      <c r="B3716" t="inlineStr">
        <is>
          <t>Pongaí</t>
        </is>
      </c>
      <c r="C3716" t="inlineStr">
        <is>
          <t>SP</t>
        </is>
      </c>
      <c r="D3716" t="inlineStr">
        <is>
          <t>REGIÃO SUDESTE</t>
        </is>
      </c>
      <c r="E3716" s="70">
        <f>SUMPRODUCT(N3716:Q3716,PAINEL_PESOS!$C$16:$C$19)</f>
        <v/>
      </c>
      <c r="F3716" s="70">
        <f>SUMPRODUCT(R3716:T3716,PAINEL_PESOS!$C$21:$C$23)</f>
        <v/>
      </c>
      <c r="G3716" s="70">
        <f>SUMPRODUCT(U3716:V3716,PAINEL_PESOS!$C$25:$C$26)</f>
        <v/>
      </c>
      <c r="H3716" s="70">
        <f>SUMPRODUCT(W3716:X3716,PAINEL_PESOS!$C$28:$C$29)</f>
        <v/>
      </c>
      <c r="I3716" s="70" t="n">
        <v>0.9984620416727127</v>
      </c>
      <c r="J3716" s="70" t="n">
        <v>0.6326581919600331</v>
      </c>
      <c r="K3716" s="71">
        <f>IF(NOT(AND(PAINEL_PESOS!$D$12="OK - 100%",PAINEL_PESOS!$F$20="OK - 100%",PAINEL_PESOS!$F$24="OK - 100%",PAINEL_PESOS!$F$27="OK - 100%",PAINEL_PESOS!$F$30="OK - 100%")),"", (E3716*PAINEL_PESOS!$B$7+F3716*PAINEL_PESOS!$B$8+G3716*PAINEL_PESOS!$B$9+H3716*PAINEL_PESOS!$B$10)*I3716)</f>
        <v/>
      </c>
      <c r="L3716" s="71">
        <f>IF(K3716="","",K3716-J3716)</f>
        <v/>
      </c>
      <c r="M3716" s="71">
        <f>IF(L3716="","",ABS(L3716))</f>
        <v/>
      </c>
      <c r="N3716" t="n">
        <v>1</v>
      </c>
      <c r="O3716" t="n">
        <v>1</v>
      </c>
      <c r="P3716" t="n">
        <v>0.8464625131995777</v>
      </c>
      <c r="Q3716" t="n">
        <v>0.9959838020015372</v>
      </c>
      <c r="R3716" t="n">
        <v>0.1495906248644659</v>
      </c>
      <c r="S3716" t="n">
        <v>0.9998763466444377</v>
      </c>
      <c r="T3716" t="n">
        <v>0.995173634144122</v>
      </c>
      <c r="U3716" t="n">
        <v>0.06958918479753951</v>
      </c>
      <c r="V3716" t="n">
        <v>0.5207444183561332</v>
      </c>
      <c r="W3716" t="n">
        <v>0.305049527853146</v>
      </c>
      <c r="X3716" t="n">
        <v>0.8226948487128547</v>
      </c>
    </row>
    <row r="3717">
      <c r="A3717" t="inlineStr">
        <is>
          <t>3540200</t>
        </is>
      </c>
      <c r="B3717" t="inlineStr">
        <is>
          <t>Pontal</t>
        </is>
      </c>
      <c r="C3717" t="inlineStr">
        <is>
          <t>SP</t>
        </is>
      </c>
      <c r="D3717" t="inlineStr">
        <is>
          <t>REGIÃO SUDESTE</t>
        </is>
      </c>
      <c r="E3717" s="70">
        <f>SUMPRODUCT(N3717:Q3717,PAINEL_PESOS!$C$16:$C$19)</f>
        <v/>
      </c>
      <c r="F3717" s="70">
        <f>SUMPRODUCT(R3717:T3717,PAINEL_PESOS!$C$21:$C$23)</f>
        <v/>
      </c>
      <c r="G3717" s="70">
        <f>SUMPRODUCT(U3717:V3717,PAINEL_PESOS!$C$25:$C$26)</f>
        <v/>
      </c>
      <c r="H3717" s="70">
        <f>SUMPRODUCT(W3717:X3717,PAINEL_PESOS!$C$28:$C$29)</f>
        <v/>
      </c>
      <c r="I3717" s="70" t="n">
        <v>0.9673074090826903</v>
      </c>
      <c r="J3717" s="70" t="n">
        <v>0.5839337336933803</v>
      </c>
      <c r="K3717" s="71">
        <f>IF(NOT(AND(PAINEL_PESOS!$D$12="OK - 100%",PAINEL_PESOS!$F$20="OK - 100%",PAINEL_PESOS!$F$24="OK - 100%",PAINEL_PESOS!$F$27="OK - 100%",PAINEL_PESOS!$F$30="OK - 100%")),"", (E3717*PAINEL_PESOS!$B$7+F3717*PAINEL_PESOS!$B$8+G3717*PAINEL_PESOS!$B$9+H3717*PAINEL_PESOS!$B$10)*I3717)</f>
        <v/>
      </c>
      <c r="L3717" s="71">
        <f>IF(K3717="","",K3717-J3717)</f>
        <v/>
      </c>
      <c r="M3717" s="71">
        <f>IF(L3717="","",ABS(L3717))</f>
        <v/>
      </c>
      <c r="N3717" t="n">
        <v>1</v>
      </c>
      <c r="O3717" t="n">
        <v>0.944</v>
      </c>
      <c r="P3717" t="n">
        <v>0.9268215417106652</v>
      </c>
      <c r="Q3717" t="n">
        <v>0.9592386970211516</v>
      </c>
      <c r="R3717" t="n">
        <v>0.4173573109618956</v>
      </c>
      <c r="S3717" t="n">
        <v>0.6720327827110204</v>
      </c>
      <c r="T3717" t="n">
        <v>0.9999097120593972</v>
      </c>
      <c r="U3717" t="n">
        <v>0.1380573203255781</v>
      </c>
      <c r="V3717" t="n">
        <v>0.3604404171314252</v>
      </c>
      <c r="W3717" t="n">
        <v>0.1809910362924748</v>
      </c>
      <c r="X3717" t="n">
        <v>0.8419685327858625</v>
      </c>
    </row>
    <row r="3718">
      <c r="A3718" t="inlineStr">
        <is>
          <t>3540259</t>
        </is>
      </c>
      <c r="B3718" t="inlineStr">
        <is>
          <t>Pontalinda</t>
        </is>
      </c>
      <c r="C3718" t="inlineStr">
        <is>
          <t>SP</t>
        </is>
      </c>
      <c r="D3718" t="inlineStr">
        <is>
          <t>REGIÃO SUDESTE</t>
        </is>
      </c>
      <c r="E3718" s="70">
        <f>SUMPRODUCT(N3718:Q3718,PAINEL_PESOS!$C$16:$C$19)</f>
        <v/>
      </c>
      <c r="F3718" s="70">
        <f>SUMPRODUCT(R3718:T3718,PAINEL_PESOS!$C$21:$C$23)</f>
        <v/>
      </c>
      <c r="G3718" s="70">
        <f>SUMPRODUCT(U3718:V3718,PAINEL_PESOS!$C$25:$C$26)</f>
        <v/>
      </c>
      <c r="H3718" s="70">
        <f>SUMPRODUCT(W3718:X3718,PAINEL_PESOS!$C$28:$C$29)</f>
        <v/>
      </c>
      <c r="I3718" s="70" t="n">
        <v>0.9946212252960108</v>
      </c>
      <c r="J3718" s="70" t="n">
        <v>0.6425946265123991</v>
      </c>
      <c r="K3718" s="71">
        <f>IF(NOT(AND(PAINEL_PESOS!$D$12="OK - 100%",PAINEL_PESOS!$F$20="OK - 100%",PAINEL_PESOS!$F$24="OK - 100%",PAINEL_PESOS!$F$27="OK - 100%",PAINEL_PESOS!$F$30="OK - 100%")),"", (E3718*PAINEL_PESOS!$B$7+F3718*PAINEL_PESOS!$B$8+G3718*PAINEL_PESOS!$B$9+H3718*PAINEL_PESOS!$B$10)*I3718)</f>
        <v/>
      </c>
      <c r="L3718" s="71">
        <f>IF(K3718="","",K3718-J3718)</f>
        <v/>
      </c>
      <c r="M3718" s="71">
        <f>IF(L3718="","",ABS(L3718))</f>
        <v/>
      </c>
      <c r="N3718" t="n">
        <v>1</v>
      </c>
      <c r="O3718" t="n">
        <v>1</v>
      </c>
      <c r="P3718" t="n">
        <v>0.9084477296726504</v>
      </c>
      <c r="Q3718" t="n">
        <v>0.9964926443836004</v>
      </c>
      <c r="R3718" t="n">
        <v>0.1551716025226562</v>
      </c>
      <c r="S3718" t="n">
        <v>0.9999018919602568</v>
      </c>
      <c r="T3718" t="n">
        <v>0.9750688284028256</v>
      </c>
      <c r="U3718" t="n">
        <v>0.0866914633707206</v>
      </c>
      <c r="V3718" t="n">
        <v>0.6854768821221466</v>
      </c>
      <c r="W3718" t="n">
        <v>0.1330202592477673</v>
      </c>
      <c r="X3718" t="n">
        <v>0.8908038448434213</v>
      </c>
    </row>
    <row r="3719">
      <c r="A3719" t="inlineStr">
        <is>
          <t>3540309</t>
        </is>
      </c>
      <c r="B3719" t="inlineStr">
        <is>
          <t>Pontes Gestal</t>
        </is>
      </c>
      <c r="C3719" t="inlineStr">
        <is>
          <t>SP</t>
        </is>
      </c>
      <c r="D3719" t="inlineStr">
        <is>
          <t>REGIÃO SUDESTE</t>
        </is>
      </c>
      <c r="E3719" s="70">
        <f>SUMPRODUCT(N3719:Q3719,PAINEL_PESOS!$C$16:$C$19)</f>
        <v/>
      </c>
      <c r="F3719" s="70">
        <f>SUMPRODUCT(R3719:T3719,PAINEL_PESOS!$C$21:$C$23)</f>
        <v/>
      </c>
      <c r="G3719" s="70">
        <f>SUMPRODUCT(U3719:V3719,PAINEL_PESOS!$C$25:$C$26)</f>
        <v/>
      </c>
      <c r="H3719" s="70">
        <f>SUMPRODUCT(W3719:X3719,PAINEL_PESOS!$C$28:$C$29)</f>
        <v/>
      </c>
      <c r="I3719" s="70" t="n">
        <v>0.9871292087280172</v>
      </c>
      <c r="J3719" s="70" t="n">
        <v>0.6111869157905244</v>
      </c>
      <c r="K3719" s="71">
        <f>IF(NOT(AND(PAINEL_PESOS!$D$12="OK - 100%",PAINEL_PESOS!$F$20="OK - 100%",PAINEL_PESOS!$F$24="OK - 100%",PAINEL_PESOS!$F$27="OK - 100%",PAINEL_PESOS!$F$30="OK - 100%")),"", (E3719*PAINEL_PESOS!$B$7+F3719*PAINEL_PESOS!$B$8+G3719*PAINEL_PESOS!$B$9+H3719*PAINEL_PESOS!$B$10)*I3719)</f>
        <v/>
      </c>
      <c r="L3719" s="71">
        <f>IF(K3719="","",K3719-J3719)</f>
        <v/>
      </c>
      <c r="M3719" s="71">
        <f>IF(L3719="","",ABS(L3719))</f>
        <v/>
      </c>
      <c r="N3719" t="n">
        <v>1</v>
      </c>
      <c r="O3719" t="n">
        <v>1</v>
      </c>
      <c r="P3719" t="n">
        <v>0.8866948257655755</v>
      </c>
      <c r="Q3719" t="n">
        <v>0.9970740930415863</v>
      </c>
      <c r="R3719" t="n">
        <v>0.1687282232942823</v>
      </c>
      <c r="S3719" t="n">
        <v>0.9163143115584514</v>
      </c>
      <c r="T3719" t="n">
        <v>0.970922537386369</v>
      </c>
      <c r="U3719" t="n">
        <v>0.0841194316610773</v>
      </c>
      <c r="V3719" t="n">
        <v>0.5178645749595872</v>
      </c>
      <c r="W3719" t="n">
        <v>0.1518726922389218</v>
      </c>
      <c r="X3719" t="n">
        <v>0.8868630017940436</v>
      </c>
    </row>
    <row r="3720">
      <c r="A3720" t="inlineStr">
        <is>
          <t>3540408</t>
        </is>
      </c>
      <c r="B3720" t="inlineStr">
        <is>
          <t>Populina</t>
        </is>
      </c>
      <c r="C3720" t="inlineStr">
        <is>
          <t>SP</t>
        </is>
      </c>
      <c r="D3720" t="inlineStr">
        <is>
          <t>REGIÃO SUDESTE</t>
        </is>
      </c>
      <c r="E3720" s="70">
        <f>SUMPRODUCT(N3720:Q3720,PAINEL_PESOS!$C$16:$C$19)</f>
        <v/>
      </c>
      <c r="F3720" s="70">
        <f>SUMPRODUCT(R3720:T3720,PAINEL_PESOS!$C$21:$C$23)</f>
        <v/>
      </c>
      <c r="G3720" s="70">
        <f>SUMPRODUCT(U3720:V3720,PAINEL_PESOS!$C$25:$C$26)</f>
        <v/>
      </c>
      <c r="H3720" s="70">
        <f>SUMPRODUCT(W3720:X3720,PAINEL_PESOS!$C$28:$C$29)</f>
        <v/>
      </c>
      <c r="I3720" s="70" t="n">
        <v>0.99438978501783</v>
      </c>
      <c r="J3720" s="70" t="n">
        <v>0.6187996920008967</v>
      </c>
      <c r="K3720" s="71">
        <f>IF(NOT(AND(PAINEL_PESOS!$D$12="OK - 100%",PAINEL_PESOS!$F$20="OK - 100%",PAINEL_PESOS!$F$24="OK - 100%",PAINEL_PESOS!$F$27="OK - 100%",PAINEL_PESOS!$F$30="OK - 100%")),"", (E3720*PAINEL_PESOS!$B$7+F3720*PAINEL_PESOS!$B$8+G3720*PAINEL_PESOS!$B$9+H3720*PAINEL_PESOS!$B$10)*I3720)</f>
        <v/>
      </c>
      <c r="L3720" s="71">
        <f>IF(K3720="","",K3720-J3720)</f>
        <v/>
      </c>
      <c r="M3720" s="71">
        <f>IF(L3720="","",ABS(L3720))</f>
        <v/>
      </c>
      <c r="N3720" t="n">
        <v>1</v>
      </c>
      <c r="O3720" t="n">
        <v>1</v>
      </c>
      <c r="P3720" t="n">
        <v>0.8730728616684267</v>
      </c>
      <c r="Q3720" t="n">
        <v>0.9978527750488392</v>
      </c>
      <c r="R3720" t="n">
        <v>0.1708817445008034</v>
      </c>
      <c r="S3720" t="n">
        <v>1</v>
      </c>
      <c r="T3720" t="n">
        <v>0.9728780625835415</v>
      </c>
      <c r="U3720" t="n">
        <v>0.0591961635585176</v>
      </c>
      <c r="V3720" t="n">
        <v>0.6421760434305293</v>
      </c>
      <c r="W3720" t="n">
        <v>8.025480326348862e-17</v>
      </c>
      <c r="X3720" t="n">
        <v>0.912318790775087</v>
      </c>
    </row>
    <row r="3721">
      <c r="A3721" t="inlineStr">
        <is>
          <t>3540507</t>
        </is>
      </c>
      <c r="B3721" t="inlineStr">
        <is>
          <t>Porangaba</t>
        </is>
      </c>
      <c r="C3721" t="inlineStr">
        <is>
          <t>SP</t>
        </is>
      </c>
      <c r="D3721" t="inlineStr">
        <is>
          <t>REGIÃO SUDESTE</t>
        </is>
      </c>
      <c r="E3721" s="70">
        <f>SUMPRODUCT(N3721:Q3721,PAINEL_PESOS!$C$16:$C$19)</f>
        <v/>
      </c>
      <c r="F3721" s="70">
        <f>SUMPRODUCT(R3721:T3721,PAINEL_PESOS!$C$21:$C$23)</f>
        <v/>
      </c>
      <c r="G3721" s="70">
        <f>SUMPRODUCT(U3721:V3721,PAINEL_PESOS!$C$25:$C$26)</f>
        <v/>
      </c>
      <c r="H3721" s="70">
        <f>SUMPRODUCT(W3721:X3721,PAINEL_PESOS!$C$28:$C$29)</f>
        <v/>
      </c>
      <c r="I3721" s="70" t="n">
        <v>0.9955770688078343</v>
      </c>
      <c r="J3721" s="70" t="n">
        <v>0.6284076973669941</v>
      </c>
      <c r="K3721" s="71">
        <f>IF(NOT(AND(PAINEL_PESOS!$D$12="OK - 100%",PAINEL_PESOS!$F$20="OK - 100%",PAINEL_PESOS!$F$24="OK - 100%",PAINEL_PESOS!$F$27="OK - 100%",PAINEL_PESOS!$F$30="OK - 100%")),"", (E3721*PAINEL_PESOS!$B$7+F3721*PAINEL_PESOS!$B$8+G3721*PAINEL_PESOS!$B$9+H3721*PAINEL_PESOS!$B$10)*I3721)</f>
        <v/>
      </c>
      <c r="L3721" s="71">
        <f>IF(K3721="","",K3721-J3721)</f>
        <v/>
      </c>
      <c r="M3721" s="71">
        <f>IF(L3721="","",ABS(L3721))</f>
        <v/>
      </c>
      <c r="N3721" t="n">
        <v>1</v>
      </c>
      <c r="O3721" t="n">
        <v>0.9873</v>
      </c>
      <c r="P3721" t="n">
        <v>0.7700105596620908</v>
      </c>
      <c r="Q3721" t="n">
        <v>0.9893723309586484</v>
      </c>
      <c r="R3721" t="n">
        <v>0.2350970370059756</v>
      </c>
      <c r="S3721" t="n">
        <v>0.9989503616421738</v>
      </c>
      <c r="T3721" t="n">
        <v>0.9855807777237807</v>
      </c>
      <c r="U3721" t="n">
        <v>0.174442227409464</v>
      </c>
      <c r="V3721" t="n">
        <v>0.3601042411200321</v>
      </c>
      <c r="W3721" t="n">
        <v>0.2997416224073575</v>
      </c>
      <c r="X3721" t="n">
        <v>0.8622139389626212</v>
      </c>
    </row>
    <row r="3722">
      <c r="A3722" t="inlineStr">
        <is>
          <t>3540606</t>
        </is>
      </c>
      <c r="B3722" t="inlineStr">
        <is>
          <t>Porto Feliz</t>
        </is>
      </c>
      <c r="C3722" t="inlineStr">
        <is>
          <t>SP</t>
        </is>
      </c>
      <c r="D3722" t="inlineStr">
        <is>
          <t>REGIÃO SUDESTE</t>
        </is>
      </c>
      <c r="E3722" s="70">
        <f>SUMPRODUCT(N3722:Q3722,PAINEL_PESOS!$C$16:$C$19)</f>
        <v/>
      </c>
      <c r="F3722" s="70">
        <f>SUMPRODUCT(R3722:T3722,PAINEL_PESOS!$C$21:$C$23)</f>
        <v/>
      </c>
      <c r="G3722" s="70">
        <f>SUMPRODUCT(U3722:V3722,PAINEL_PESOS!$C$25:$C$26)</f>
        <v/>
      </c>
      <c r="H3722" s="70">
        <f>SUMPRODUCT(W3722:X3722,PAINEL_PESOS!$C$28:$C$29)</f>
        <v/>
      </c>
      <c r="I3722" s="70" t="n">
        <v>0.9925803361307302</v>
      </c>
      <c r="J3722" s="70" t="n">
        <v>0.6640041837370112</v>
      </c>
      <c r="K3722" s="71">
        <f>IF(NOT(AND(PAINEL_PESOS!$D$12="OK - 100%",PAINEL_PESOS!$F$20="OK - 100%",PAINEL_PESOS!$F$24="OK - 100%",PAINEL_PESOS!$F$27="OK - 100%",PAINEL_PESOS!$F$30="OK - 100%")),"", (E3722*PAINEL_PESOS!$B$7+F3722*PAINEL_PESOS!$B$8+G3722*PAINEL_PESOS!$B$9+H3722*PAINEL_PESOS!$B$10)*I3722)</f>
        <v/>
      </c>
      <c r="L3722" s="71">
        <f>IF(K3722="","",K3722-J3722)</f>
        <v/>
      </c>
      <c r="M3722" s="71">
        <f>IF(L3722="","",ABS(L3722))</f>
        <v/>
      </c>
      <c r="N3722" t="n">
        <v>1</v>
      </c>
      <c r="O3722" t="n">
        <v>1</v>
      </c>
      <c r="P3722" t="n">
        <v>0.6707497360084478</v>
      </c>
      <c r="Q3722" t="n">
        <v>0.9784996890298006</v>
      </c>
      <c r="R3722" t="n">
        <v>0.4976816499183055</v>
      </c>
      <c r="S3722" t="n">
        <v>0.9804079212584957</v>
      </c>
      <c r="T3722" t="n">
        <v>0.986354762807015</v>
      </c>
      <c r="U3722" t="n">
        <v>0.2836158267569328</v>
      </c>
      <c r="V3722" t="n">
        <v>0.454029019330587</v>
      </c>
      <c r="W3722" t="n">
        <v>0.3033115731244826</v>
      </c>
      <c r="X3722" t="n">
        <v>0.8431975725823893</v>
      </c>
    </row>
    <row r="3723">
      <c r="A3723" t="inlineStr">
        <is>
          <t>3540705</t>
        </is>
      </c>
      <c r="B3723" t="inlineStr">
        <is>
          <t>Porto Ferreira</t>
        </is>
      </c>
      <c r="C3723" t="inlineStr">
        <is>
          <t>SP</t>
        </is>
      </c>
      <c r="D3723" t="inlineStr">
        <is>
          <t>REGIÃO SUDESTE</t>
        </is>
      </c>
      <c r="E3723" s="70">
        <f>SUMPRODUCT(N3723:Q3723,PAINEL_PESOS!$C$16:$C$19)</f>
        <v/>
      </c>
      <c r="F3723" s="70">
        <f>SUMPRODUCT(R3723:T3723,PAINEL_PESOS!$C$21:$C$23)</f>
        <v/>
      </c>
      <c r="G3723" s="70">
        <f>SUMPRODUCT(U3723:V3723,PAINEL_PESOS!$C$25:$C$26)</f>
        <v/>
      </c>
      <c r="H3723" s="70">
        <f>SUMPRODUCT(W3723:X3723,PAINEL_PESOS!$C$28:$C$29)</f>
        <v/>
      </c>
      <c r="I3723" s="70" t="n">
        <v>0.972847567135678</v>
      </c>
      <c r="J3723" s="70" t="n">
        <v>0.6409611914795028</v>
      </c>
      <c r="K3723" s="71">
        <f>IF(NOT(AND(PAINEL_PESOS!$D$12="OK - 100%",PAINEL_PESOS!$F$20="OK - 100%",PAINEL_PESOS!$F$24="OK - 100%",PAINEL_PESOS!$F$27="OK - 100%",PAINEL_PESOS!$F$30="OK - 100%")),"", (E3723*PAINEL_PESOS!$B$7+F3723*PAINEL_PESOS!$B$8+G3723*PAINEL_PESOS!$B$9+H3723*PAINEL_PESOS!$B$10)*I3723)</f>
        <v/>
      </c>
      <c r="L3723" s="71">
        <f>IF(K3723="","",K3723-J3723)</f>
        <v/>
      </c>
      <c r="M3723" s="71">
        <f>IF(L3723="","",ABS(L3723))</f>
        <v/>
      </c>
      <c r="N3723" t="n">
        <v>1</v>
      </c>
      <c r="O3723" t="n">
        <v>1</v>
      </c>
      <c r="P3723" t="n">
        <v>0.7383315733896516</v>
      </c>
      <c r="Q3723" t="n">
        <v>0.9344989423729846</v>
      </c>
      <c r="R3723" t="n">
        <v>0.4506120092744848</v>
      </c>
      <c r="S3723" t="n">
        <v>0.9557605588145892</v>
      </c>
      <c r="T3723" t="n">
        <v>0.9190470722889039</v>
      </c>
      <c r="U3723" t="n">
        <v>0.1380573203255781</v>
      </c>
      <c r="V3723" t="n">
        <v>0.7230927951288981</v>
      </c>
      <c r="W3723" t="n">
        <v>0.1809910362924748</v>
      </c>
      <c r="X3723" t="n">
        <v>0.8419685327858625</v>
      </c>
    </row>
    <row r="3724">
      <c r="A3724" t="inlineStr">
        <is>
          <t>3540754</t>
        </is>
      </c>
      <c r="B3724" t="inlineStr">
        <is>
          <t>Potim</t>
        </is>
      </c>
      <c r="C3724" t="inlineStr">
        <is>
          <t>SP</t>
        </is>
      </c>
      <c r="D3724" t="inlineStr">
        <is>
          <t>REGIÃO SUDESTE</t>
        </is>
      </c>
      <c r="E3724" s="70">
        <f>SUMPRODUCT(N3724:Q3724,PAINEL_PESOS!$C$16:$C$19)</f>
        <v/>
      </c>
      <c r="F3724" s="70">
        <f>SUMPRODUCT(R3724:T3724,PAINEL_PESOS!$C$21:$C$23)</f>
        <v/>
      </c>
      <c r="G3724" s="70">
        <f>SUMPRODUCT(U3724:V3724,PAINEL_PESOS!$C$25:$C$26)</f>
        <v/>
      </c>
      <c r="H3724" s="70">
        <f>SUMPRODUCT(W3724:X3724,PAINEL_PESOS!$C$28:$C$29)</f>
        <v/>
      </c>
      <c r="I3724" s="70" t="n">
        <v>0.9749547258153725</v>
      </c>
      <c r="J3724" s="70" t="n">
        <v>0.6627861462128068</v>
      </c>
      <c r="K3724" s="71">
        <f>IF(NOT(AND(PAINEL_PESOS!$D$12="OK - 100%",PAINEL_PESOS!$F$20="OK - 100%",PAINEL_PESOS!$F$24="OK - 100%",PAINEL_PESOS!$F$27="OK - 100%",PAINEL_PESOS!$F$30="OK - 100%")),"", (E3724*PAINEL_PESOS!$B$7+F3724*PAINEL_PESOS!$B$8+G3724*PAINEL_PESOS!$B$9+H3724*PAINEL_PESOS!$B$10)*I3724)</f>
        <v/>
      </c>
      <c r="L3724" s="71">
        <f>IF(K3724="","",K3724-J3724)</f>
        <v/>
      </c>
      <c r="M3724" s="71">
        <f>IF(L3724="","",ABS(L3724))</f>
        <v/>
      </c>
      <c r="N3724" t="n">
        <v>1</v>
      </c>
      <c r="O3724" t="n">
        <v>1</v>
      </c>
      <c r="P3724" t="n">
        <v>0.9948257655755016</v>
      </c>
      <c r="Q3724" t="n">
        <v>0.9039838482601796</v>
      </c>
      <c r="R3724" t="n">
        <v>0.2481385695386937</v>
      </c>
      <c r="S3724" t="n">
        <v>0.9713580947791777</v>
      </c>
      <c r="T3724" t="n">
        <v>0.9474971668344598</v>
      </c>
      <c r="U3724" t="n">
        <v>0.3373607440767312</v>
      </c>
      <c r="V3724" t="n">
        <v>0.5852014832010433</v>
      </c>
      <c r="W3724" t="n">
        <v>0.2741358271258641</v>
      </c>
      <c r="X3724" t="n">
        <v>0.8477324238156596</v>
      </c>
    </row>
    <row r="3725">
      <c r="A3725" t="inlineStr">
        <is>
          <t>3540804</t>
        </is>
      </c>
      <c r="B3725" t="inlineStr">
        <is>
          <t>Potirendaba</t>
        </is>
      </c>
      <c r="C3725" t="inlineStr">
        <is>
          <t>SP</t>
        </is>
      </c>
      <c r="D3725" t="inlineStr">
        <is>
          <t>REGIÃO SUDESTE</t>
        </is>
      </c>
      <c r="E3725" s="70">
        <f>SUMPRODUCT(N3725:Q3725,PAINEL_PESOS!$C$16:$C$19)</f>
        <v/>
      </c>
      <c r="F3725" s="70">
        <f>SUMPRODUCT(R3725:T3725,PAINEL_PESOS!$C$21:$C$23)</f>
        <v/>
      </c>
      <c r="G3725" s="70">
        <f>SUMPRODUCT(U3725:V3725,PAINEL_PESOS!$C$25:$C$26)</f>
        <v/>
      </c>
      <c r="H3725" s="70">
        <f>SUMPRODUCT(W3725:X3725,PAINEL_PESOS!$C$28:$C$29)</f>
        <v/>
      </c>
      <c r="I3725" s="70" t="n">
        <v>0.9841958204244711</v>
      </c>
      <c r="J3725" s="70" t="n">
        <v>0.6354294733082334</v>
      </c>
      <c r="K3725" s="71">
        <f>IF(NOT(AND(PAINEL_PESOS!$D$12="OK - 100%",PAINEL_PESOS!$F$20="OK - 100%",PAINEL_PESOS!$F$24="OK - 100%",PAINEL_PESOS!$F$27="OK - 100%",PAINEL_PESOS!$F$30="OK - 100%")),"", (E3725*PAINEL_PESOS!$B$7+F3725*PAINEL_PESOS!$B$8+G3725*PAINEL_PESOS!$B$9+H3725*PAINEL_PESOS!$B$10)*I3725)</f>
        <v/>
      </c>
      <c r="L3725" s="71">
        <f>IF(K3725="","",K3725-J3725)</f>
        <v/>
      </c>
      <c r="M3725" s="71">
        <f>IF(L3725="","",ABS(L3725))</f>
        <v/>
      </c>
      <c r="N3725" t="n">
        <v>1</v>
      </c>
      <c r="O3725" t="n">
        <v>1</v>
      </c>
      <c r="P3725" t="n">
        <v>0.9997888067581836</v>
      </c>
      <c r="Q3725" t="n">
        <v>0.989985458791653</v>
      </c>
      <c r="R3725" t="n">
        <v>0.3469132446847769</v>
      </c>
      <c r="S3725" t="n">
        <v>0.864269914046439</v>
      </c>
      <c r="T3725" t="n">
        <v>0.9839305568943179</v>
      </c>
      <c r="U3725" t="n">
        <v>0.06958918479753951</v>
      </c>
      <c r="V3725" t="n">
        <v>0.5094355697995123</v>
      </c>
      <c r="W3725" t="n">
        <v>0.305049527853146</v>
      </c>
      <c r="X3725" t="n">
        <v>0.8226948487128547</v>
      </c>
    </row>
    <row r="3726">
      <c r="A3726" t="inlineStr">
        <is>
          <t>3540853</t>
        </is>
      </c>
      <c r="B3726" t="inlineStr">
        <is>
          <t>Pracinha</t>
        </is>
      </c>
      <c r="C3726" t="inlineStr">
        <is>
          <t>SP</t>
        </is>
      </c>
      <c r="D3726" t="inlineStr">
        <is>
          <t>REGIÃO SUDESTE</t>
        </is>
      </c>
      <c r="E3726" s="70">
        <f>SUMPRODUCT(N3726:Q3726,PAINEL_PESOS!$C$16:$C$19)</f>
        <v/>
      </c>
      <c r="F3726" s="70">
        <f>SUMPRODUCT(R3726:T3726,PAINEL_PESOS!$C$21:$C$23)</f>
        <v/>
      </c>
      <c r="G3726" s="70">
        <f>SUMPRODUCT(U3726:V3726,PAINEL_PESOS!$C$25:$C$26)</f>
        <v/>
      </c>
      <c r="H3726" s="70">
        <f>SUMPRODUCT(W3726:X3726,PAINEL_PESOS!$C$28:$C$29)</f>
        <v/>
      </c>
      <c r="I3726" s="70" t="n">
        <v>0.996785405614935</v>
      </c>
      <c r="J3726" s="70" t="n">
        <v>0.6595793669280261</v>
      </c>
      <c r="K3726" s="71">
        <f>IF(NOT(AND(PAINEL_PESOS!$D$12="OK - 100%",PAINEL_PESOS!$F$20="OK - 100%",PAINEL_PESOS!$F$24="OK - 100%",PAINEL_PESOS!$F$27="OK - 100%",PAINEL_PESOS!$F$30="OK - 100%")),"", (E3726*PAINEL_PESOS!$B$7+F3726*PAINEL_PESOS!$B$8+G3726*PAINEL_PESOS!$B$9+H3726*PAINEL_PESOS!$B$10)*I3726)</f>
        <v/>
      </c>
      <c r="L3726" s="71">
        <f>IF(K3726="","",K3726-J3726)</f>
        <v/>
      </c>
      <c r="M3726" s="71">
        <f>IF(L3726="","",ABS(L3726))</f>
        <v/>
      </c>
      <c r="N3726" t="n">
        <v>1</v>
      </c>
      <c r="O3726" t="n">
        <v>1</v>
      </c>
      <c r="P3726" t="n">
        <v>0.8541710665258712</v>
      </c>
      <c r="Q3726" t="n">
        <v>0.9880175795963533</v>
      </c>
      <c r="R3726" t="n">
        <v>0.0520210767254995</v>
      </c>
      <c r="S3726" t="n">
        <v>0.9995671506447164</v>
      </c>
      <c r="T3726" t="n">
        <v>0.9925978404756207</v>
      </c>
      <c r="U3726" t="n">
        <v>0.0821864046338871</v>
      </c>
      <c r="V3726" t="n">
        <v>0.6520447812321155</v>
      </c>
      <c r="W3726" t="n">
        <v>0.4272762386188212</v>
      </c>
      <c r="X3726" t="n">
        <v>0.8482594195878704</v>
      </c>
    </row>
    <row r="3727">
      <c r="A3727" t="inlineStr">
        <is>
          <t>3540903</t>
        </is>
      </c>
      <c r="B3727" t="inlineStr">
        <is>
          <t>Pradópolis</t>
        </is>
      </c>
      <c r="C3727" t="inlineStr">
        <is>
          <t>SP</t>
        </is>
      </c>
      <c r="D3727" t="inlineStr">
        <is>
          <t>REGIÃO SUDESTE</t>
        </is>
      </c>
      <c r="E3727" s="70">
        <f>SUMPRODUCT(N3727:Q3727,PAINEL_PESOS!$C$16:$C$19)</f>
        <v/>
      </c>
      <c r="F3727" s="70">
        <f>SUMPRODUCT(R3727:T3727,PAINEL_PESOS!$C$21:$C$23)</f>
        <v/>
      </c>
      <c r="G3727" s="70">
        <f>SUMPRODUCT(U3727:V3727,PAINEL_PESOS!$C$25:$C$26)</f>
        <v/>
      </c>
      <c r="H3727" s="70">
        <f>SUMPRODUCT(W3727:X3727,PAINEL_PESOS!$C$28:$C$29)</f>
        <v/>
      </c>
      <c r="I3727" s="70" t="n">
        <v>0.9390976658298884</v>
      </c>
      <c r="J3727" s="70" t="n">
        <v>0.5439801038048879</v>
      </c>
      <c r="K3727" s="71">
        <f>IF(NOT(AND(PAINEL_PESOS!$D$12="OK - 100%",PAINEL_PESOS!$F$20="OK - 100%",PAINEL_PESOS!$F$24="OK - 100%",PAINEL_PESOS!$F$27="OK - 100%",PAINEL_PESOS!$F$30="OK - 100%")),"", (E3727*PAINEL_PESOS!$B$7+F3727*PAINEL_PESOS!$B$8+G3727*PAINEL_PESOS!$B$9+H3727*PAINEL_PESOS!$B$10)*I3727)</f>
        <v/>
      </c>
      <c r="L3727" s="71">
        <f>IF(K3727="","",K3727-J3727)</f>
        <v/>
      </c>
      <c r="M3727" s="71">
        <f>IF(L3727="","",ABS(L3727))</f>
        <v/>
      </c>
      <c r="N3727" t="n">
        <v>1</v>
      </c>
      <c r="O3727" t="n">
        <v>1</v>
      </c>
      <c r="P3727" t="n">
        <v>0.6877507919746568</v>
      </c>
      <c r="Q3727" t="n">
        <v>0.9617845165231429</v>
      </c>
      <c r="R3727" t="n">
        <v>0.3806374986447308</v>
      </c>
      <c r="S3727" t="n">
        <v>0.3390517584744973</v>
      </c>
      <c r="T3727" t="n">
        <v>0.9909656395094437</v>
      </c>
      <c r="U3727" t="n">
        <v>0.1380573203255781</v>
      </c>
      <c r="V3727" t="n">
        <v>0.5078451424176715</v>
      </c>
      <c r="W3727" t="n">
        <v>0.1809910362924748</v>
      </c>
      <c r="X3727" t="n">
        <v>0.8419685327858625</v>
      </c>
    </row>
    <row r="3728">
      <c r="A3728" t="inlineStr">
        <is>
          <t>3541000</t>
        </is>
      </c>
      <c r="B3728" t="inlineStr">
        <is>
          <t>Praia Grande</t>
        </is>
      </c>
      <c r="C3728" t="inlineStr">
        <is>
          <t>SP</t>
        </is>
      </c>
      <c r="D3728" t="inlineStr">
        <is>
          <t>REGIÃO SUDESTE</t>
        </is>
      </c>
      <c r="E3728" s="70">
        <f>SUMPRODUCT(N3728:Q3728,PAINEL_PESOS!$C$16:$C$19)</f>
        <v/>
      </c>
      <c r="F3728" s="70">
        <f>SUMPRODUCT(R3728:T3728,PAINEL_PESOS!$C$21:$C$23)</f>
        <v/>
      </c>
      <c r="G3728" s="70">
        <f>SUMPRODUCT(U3728:V3728,PAINEL_PESOS!$C$25:$C$26)</f>
        <v/>
      </c>
      <c r="H3728" s="70">
        <f>SUMPRODUCT(W3728:X3728,PAINEL_PESOS!$C$28:$C$29)</f>
        <v/>
      </c>
      <c r="I3728" s="70" t="n">
        <v>0.9306659883195001</v>
      </c>
      <c r="J3728" s="70" t="n">
        <v>0.6153320149995296</v>
      </c>
      <c r="K3728" s="71">
        <f>IF(NOT(AND(PAINEL_PESOS!$D$12="OK - 100%",PAINEL_PESOS!$F$20="OK - 100%",PAINEL_PESOS!$F$24="OK - 100%",PAINEL_PESOS!$F$27="OK - 100%",PAINEL_PESOS!$F$30="OK - 100%")),"", (E3728*PAINEL_PESOS!$B$7+F3728*PAINEL_PESOS!$B$8+G3728*PAINEL_PESOS!$B$9+H3728*PAINEL_PESOS!$B$10)*I3728)</f>
        <v/>
      </c>
      <c r="L3728" s="71">
        <f>IF(K3728="","",K3728-J3728)</f>
        <v/>
      </c>
      <c r="M3728" s="71">
        <f>IF(L3728="","",ABS(L3728))</f>
        <v/>
      </c>
      <c r="N3728" t="n">
        <v>0.6</v>
      </c>
      <c r="O3728" t="n">
        <v>0.965</v>
      </c>
      <c r="P3728" t="n">
        <v>0.6650475184794087</v>
      </c>
      <c r="Q3728" t="n">
        <v>0.5285236018982811</v>
      </c>
      <c r="R3728" t="n">
        <v>0.5737907053229709</v>
      </c>
      <c r="S3728" t="n">
        <v>0.9926055924208944</v>
      </c>
      <c r="T3728" t="n">
        <v>1</v>
      </c>
      <c r="U3728" t="n">
        <v>0.8662357683314224</v>
      </c>
      <c r="V3728" t="n">
        <v>0.141577626726204</v>
      </c>
      <c r="W3728" t="n">
        <v>0.4028221172071789</v>
      </c>
      <c r="X3728" t="n">
        <v>0.7885388661511462</v>
      </c>
    </row>
    <row r="3729">
      <c r="A3729" t="inlineStr">
        <is>
          <t>3541059</t>
        </is>
      </c>
      <c r="B3729" t="inlineStr">
        <is>
          <t>Pratânia</t>
        </is>
      </c>
      <c r="C3729" t="inlineStr">
        <is>
          <t>SP</t>
        </is>
      </c>
      <c r="D3729" t="inlineStr">
        <is>
          <t>REGIÃO SUDESTE</t>
        </is>
      </c>
      <c r="E3729" s="70">
        <f>SUMPRODUCT(N3729:Q3729,PAINEL_PESOS!$C$16:$C$19)</f>
        <v/>
      </c>
      <c r="F3729" s="70">
        <f>SUMPRODUCT(R3729:T3729,PAINEL_PESOS!$C$21:$C$23)</f>
        <v/>
      </c>
      <c r="G3729" s="70">
        <f>SUMPRODUCT(U3729:V3729,PAINEL_PESOS!$C$25:$C$26)</f>
        <v/>
      </c>
      <c r="H3729" s="70">
        <f>SUMPRODUCT(W3729:X3729,PAINEL_PESOS!$C$28:$C$29)</f>
        <v/>
      </c>
      <c r="I3729" s="70" t="n">
        <v>0.9968252685786366</v>
      </c>
      <c r="J3729" s="70" t="n">
        <v>0.6717582726297391</v>
      </c>
      <c r="K3729" s="71">
        <f>IF(NOT(AND(PAINEL_PESOS!$D$12="OK - 100%",PAINEL_PESOS!$F$20="OK - 100%",PAINEL_PESOS!$F$24="OK - 100%",PAINEL_PESOS!$F$27="OK - 100%",PAINEL_PESOS!$F$30="OK - 100%")),"", (E3729*PAINEL_PESOS!$B$7+F3729*PAINEL_PESOS!$B$8+G3729*PAINEL_PESOS!$B$9+H3729*PAINEL_PESOS!$B$10)*I3729)</f>
        <v/>
      </c>
      <c r="L3729" s="71">
        <f>IF(K3729="","",K3729-J3729)</f>
        <v/>
      </c>
      <c r="M3729" s="71">
        <f>IF(L3729="","",ABS(L3729))</f>
        <v/>
      </c>
      <c r="N3729" t="n">
        <v>1</v>
      </c>
      <c r="O3729" t="n">
        <v>0.9919</v>
      </c>
      <c r="P3729" t="n">
        <v>0.7155227032734952</v>
      </c>
      <c r="Q3729" t="n">
        <v>0.9949005362809642</v>
      </c>
      <c r="R3729" t="n">
        <v>0.2161333814661133</v>
      </c>
      <c r="S3729" t="n">
        <v>0.998190248971876</v>
      </c>
      <c r="T3729" t="n">
        <v>0.9883447723604817</v>
      </c>
      <c r="U3729" t="n">
        <v>0.143286877882237</v>
      </c>
      <c r="V3729" t="n">
        <v>0.6802853737624635</v>
      </c>
      <c r="W3729" t="n">
        <v>0.4025633131285139</v>
      </c>
      <c r="X3729" t="n">
        <v>0.8454389486744939</v>
      </c>
    </row>
    <row r="3730">
      <c r="A3730" t="inlineStr">
        <is>
          <t>3541109</t>
        </is>
      </c>
      <c r="B3730" t="inlineStr">
        <is>
          <t>Presidente Alves</t>
        </is>
      </c>
      <c r="C3730" t="inlineStr">
        <is>
          <t>SP</t>
        </is>
      </c>
      <c r="D3730" t="inlineStr">
        <is>
          <t>REGIÃO SUDESTE</t>
        </is>
      </c>
      <c r="E3730" s="70">
        <f>SUMPRODUCT(N3730:Q3730,PAINEL_PESOS!$C$16:$C$19)</f>
        <v/>
      </c>
      <c r="F3730" s="70">
        <f>SUMPRODUCT(R3730:T3730,PAINEL_PESOS!$C$21:$C$23)</f>
        <v/>
      </c>
      <c r="G3730" s="70">
        <f>SUMPRODUCT(U3730:V3730,PAINEL_PESOS!$C$25:$C$26)</f>
        <v/>
      </c>
      <c r="H3730" s="70">
        <f>SUMPRODUCT(W3730:X3730,PAINEL_PESOS!$C$28:$C$29)</f>
        <v/>
      </c>
      <c r="I3730" s="70" t="n">
        <v>0.9981048893108559</v>
      </c>
      <c r="J3730" s="70" t="n">
        <v>0.6451279053958606</v>
      </c>
      <c r="K3730" s="71">
        <f>IF(NOT(AND(PAINEL_PESOS!$D$12="OK - 100%",PAINEL_PESOS!$F$20="OK - 100%",PAINEL_PESOS!$F$24="OK - 100%",PAINEL_PESOS!$F$27="OK - 100%",PAINEL_PESOS!$F$30="OK - 100%")),"", (E3730*PAINEL_PESOS!$B$7+F3730*PAINEL_PESOS!$B$8+G3730*PAINEL_PESOS!$B$9+H3730*PAINEL_PESOS!$B$10)*I3730)</f>
        <v/>
      </c>
      <c r="L3730" s="71">
        <f>IF(K3730="","",K3730-J3730)</f>
        <v/>
      </c>
      <c r="M3730" s="71">
        <f>IF(L3730="","",ABS(L3730))</f>
        <v/>
      </c>
      <c r="N3730" t="n">
        <v>1</v>
      </c>
      <c r="O3730" t="n">
        <v>1</v>
      </c>
      <c r="P3730" t="n">
        <v>0.8135163674762408</v>
      </c>
      <c r="Q3730" t="n">
        <v>0.9976183961052131</v>
      </c>
      <c r="R3730" t="n">
        <v>0.1405576945892914</v>
      </c>
      <c r="S3730" t="n">
        <v>0.9942397955020215</v>
      </c>
      <c r="T3730" t="n">
        <v>0.9945699785645352</v>
      </c>
      <c r="U3730" t="n">
        <v>0.0714299373478354</v>
      </c>
      <c r="V3730" t="n">
        <v>0.6081695994707037</v>
      </c>
      <c r="W3730" t="n">
        <v>0.335302907881052</v>
      </c>
      <c r="X3730" t="n">
        <v>0.8307743852766211</v>
      </c>
    </row>
    <row r="3731">
      <c r="A3731" t="inlineStr">
        <is>
          <t>3541208</t>
        </is>
      </c>
      <c r="B3731" t="inlineStr">
        <is>
          <t>Presidente Bernardes</t>
        </is>
      </c>
      <c r="C3731" t="inlineStr">
        <is>
          <t>SP</t>
        </is>
      </c>
      <c r="D3731" t="inlineStr">
        <is>
          <t>REGIÃO SUDESTE</t>
        </is>
      </c>
      <c r="E3731" s="70">
        <f>SUMPRODUCT(N3731:Q3731,PAINEL_PESOS!$C$16:$C$19)</f>
        <v/>
      </c>
      <c r="F3731" s="70">
        <f>SUMPRODUCT(R3731:T3731,PAINEL_PESOS!$C$21:$C$23)</f>
        <v/>
      </c>
      <c r="G3731" s="70">
        <f>SUMPRODUCT(U3731:V3731,PAINEL_PESOS!$C$25:$C$26)</f>
        <v/>
      </c>
      <c r="H3731" s="70">
        <f>SUMPRODUCT(W3731:X3731,PAINEL_PESOS!$C$28:$C$29)</f>
        <v/>
      </c>
      <c r="I3731" s="70" t="n">
        <v>0.9962162640709449</v>
      </c>
      <c r="J3731" s="70" t="n">
        <v>0.6205785420882426</v>
      </c>
      <c r="K3731" s="71">
        <f>IF(NOT(AND(PAINEL_PESOS!$D$12="OK - 100%",PAINEL_PESOS!$F$20="OK - 100%",PAINEL_PESOS!$F$24="OK - 100%",PAINEL_PESOS!$F$27="OK - 100%",PAINEL_PESOS!$F$30="OK - 100%")),"", (E3731*PAINEL_PESOS!$B$7+F3731*PAINEL_PESOS!$B$8+G3731*PAINEL_PESOS!$B$9+H3731*PAINEL_PESOS!$B$10)*I3731)</f>
        <v/>
      </c>
      <c r="L3731" s="71">
        <f>IF(K3731="","",K3731-J3731)</f>
        <v/>
      </c>
      <c r="M3731" s="71">
        <f>IF(L3731="","",ABS(L3731))</f>
        <v/>
      </c>
      <c r="N3731" t="n">
        <v>1</v>
      </c>
      <c r="O3731" t="n">
        <v>0.9957</v>
      </c>
      <c r="P3731" t="n">
        <v>0.7786694825765575</v>
      </c>
      <c r="Q3731" t="n">
        <v>0.9957522183505169</v>
      </c>
      <c r="R3731" t="n">
        <v>0.2472121512179398</v>
      </c>
      <c r="S3731" t="n">
        <v>0.9999826225703636</v>
      </c>
      <c r="T3731" t="n">
        <v>0.9837604160188659</v>
      </c>
      <c r="U3731" t="n">
        <v>0.08384124012411361</v>
      </c>
      <c r="V3731" t="n">
        <v>0.1432284826282174</v>
      </c>
      <c r="W3731" t="n">
        <v>0.532450495505889</v>
      </c>
      <c r="X3731" t="n">
        <v>0.851599997566257</v>
      </c>
    </row>
    <row r="3732">
      <c r="A3732" t="inlineStr">
        <is>
          <t>3541307</t>
        </is>
      </c>
      <c r="B3732" t="inlineStr">
        <is>
          <t>Presidente Epitácio</t>
        </is>
      </c>
      <c r="C3732" t="inlineStr">
        <is>
          <t>SP</t>
        </is>
      </c>
      <c r="D3732" t="inlineStr">
        <is>
          <t>REGIÃO SUDESTE</t>
        </is>
      </c>
      <c r="E3732" s="70">
        <f>SUMPRODUCT(N3732:Q3732,PAINEL_PESOS!$C$16:$C$19)</f>
        <v/>
      </c>
      <c r="F3732" s="70">
        <f>SUMPRODUCT(R3732:T3732,PAINEL_PESOS!$C$21:$C$23)</f>
        <v/>
      </c>
      <c r="G3732" s="70">
        <f>SUMPRODUCT(U3732:V3732,PAINEL_PESOS!$C$25:$C$26)</f>
        <v/>
      </c>
      <c r="H3732" s="70">
        <f>SUMPRODUCT(W3732:X3732,PAINEL_PESOS!$C$28:$C$29)</f>
        <v/>
      </c>
      <c r="I3732" s="70" t="n">
        <v>0.9977051307892686</v>
      </c>
      <c r="J3732" s="70" t="n">
        <v>0.6919363117005383</v>
      </c>
      <c r="K3732" s="71">
        <f>IF(NOT(AND(PAINEL_PESOS!$D$12="OK - 100%",PAINEL_PESOS!$F$20="OK - 100%",PAINEL_PESOS!$F$24="OK - 100%",PAINEL_PESOS!$F$27="OK - 100%",PAINEL_PESOS!$F$30="OK - 100%")),"", (E3732*PAINEL_PESOS!$B$7+F3732*PAINEL_PESOS!$B$8+G3732*PAINEL_PESOS!$B$9+H3732*PAINEL_PESOS!$B$10)*I3732)</f>
        <v/>
      </c>
      <c r="L3732" s="71">
        <f>IF(K3732="","",K3732-J3732)</f>
        <v/>
      </c>
      <c r="M3732" s="71">
        <f>IF(L3732="","",ABS(L3732))</f>
        <v/>
      </c>
      <c r="N3732" t="n">
        <v>1</v>
      </c>
      <c r="O3732" t="n">
        <v>0.994</v>
      </c>
      <c r="P3732" t="n">
        <v>0.8457233368532207</v>
      </c>
      <c r="Q3732" t="n">
        <v>0.9934300692498753</v>
      </c>
      <c r="R3732" t="n">
        <v>0.3847341556659388</v>
      </c>
      <c r="S3732" t="n">
        <v>0.999556071704561</v>
      </c>
      <c r="T3732" t="n">
        <v>0.9933913897745242</v>
      </c>
      <c r="U3732" t="n">
        <v>0.0797647456219021</v>
      </c>
      <c r="V3732" t="n">
        <v>0.6178969608188776</v>
      </c>
      <c r="W3732" t="n">
        <v>0.5030745852785742</v>
      </c>
      <c r="X3732" t="n">
        <v>0.8457888667350899</v>
      </c>
    </row>
    <row r="3733">
      <c r="A3733" t="inlineStr">
        <is>
          <t>3541406</t>
        </is>
      </c>
      <c r="B3733" t="inlineStr">
        <is>
          <t>Presidente Prudente</t>
        </is>
      </c>
      <c r="C3733" t="inlineStr">
        <is>
          <t>SP</t>
        </is>
      </c>
      <c r="D3733" t="inlineStr">
        <is>
          <t>REGIÃO SUDESTE</t>
        </is>
      </c>
      <c r="E3733" s="70">
        <f>SUMPRODUCT(N3733:Q3733,PAINEL_PESOS!$C$16:$C$19)</f>
        <v/>
      </c>
      <c r="F3733" s="70">
        <f>SUMPRODUCT(R3733:T3733,PAINEL_PESOS!$C$21:$C$23)</f>
        <v/>
      </c>
      <c r="G3733" s="70">
        <f>SUMPRODUCT(U3733:V3733,PAINEL_PESOS!$C$25:$C$26)</f>
        <v/>
      </c>
      <c r="H3733" s="70">
        <f>SUMPRODUCT(W3733:X3733,PAINEL_PESOS!$C$28:$C$29)</f>
        <v/>
      </c>
      <c r="I3733" s="70" t="n">
        <v>0.9672775665609404</v>
      </c>
      <c r="J3733" s="70" t="n">
        <v>0.6320767552738182</v>
      </c>
      <c r="K3733" s="71">
        <f>IF(NOT(AND(PAINEL_PESOS!$D$12="OK - 100%",PAINEL_PESOS!$F$20="OK - 100%",PAINEL_PESOS!$F$24="OK - 100%",PAINEL_PESOS!$F$27="OK - 100%",PAINEL_PESOS!$F$30="OK - 100%")),"", (E3733*PAINEL_PESOS!$B$7+F3733*PAINEL_PESOS!$B$8+G3733*PAINEL_PESOS!$B$9+H3733*PAINEL_PESOS!$B$10)*I3733)</f>
        <v/>
      </c>
      <c r="L3733" s="71">
        <f>IF(K3733="","",K3733-J3733)</f>
        <v/>
      </c>
      <c r="M3733" s="71">
        <f>IF(L3733="","",ABS(L3733))</f>
        <v/>
      </c>
      <c r="N3733" t="n">
        <v>1</v>
      </c>
      <c r="O3733" t="n">
        <v>0.9958</v>
      </c>
      <c r="P3733" t="n">
        <v>0.6948257655755017</v>
      </c>
      <c r="Q3733" t="n">
        <v>0.8865813542470821</v>
      </c>
      <c r="R3733" t="n">
        <v>0.575593712371567</v>
      </c>
      <c r="S3733" t="n">
        <v>0.8038329745481387</v>
      </c>
      <c r="T3733" t="n">
        <v>0.9886480627477714</v>
      </c>
      <c r="U3733" t="n">
        <v>0.0813811346524851</v>
      </c>
      <c r="V3733" t="n">
        <v>0.4790559191126434</v>
      </c>
      <c r="W3733" t="n">
        <v>0.4524813285604328</v>
      </c>
      <c r="X3733" t="n">
        <v>0.8474378910242019</v>
      </c>
    </row>
    <row r="3734">
      <c r="A3734" t="inlineStr">
        <is>
          <t>3541505</t>
        </is>
      </c>
      <c r="B3734" t="inlineStr">
        <is>
          <t>Presidente Venceslau</t>
        </is>
      </c>
      <c r="C3734" t="inlineStr">
        <is>
          <t>SP</t>
        </is>
      </c>
      <c r="D3734" t="inlineStr">
        <is>
          <t>REGIÃO SUDESTE</t>
        </is>
      </c>
      <c r="E3734" s="70">
        <f>SUMPRODUCT(N3734:Q3734,PAINEL_PESOS!$C$16:$C$19)</f>
        <v/>
      </c>
      <c r="F3734" s="70">
        <f>SUMPRODUCT(R3734:T3734,PAINEL_PESOS!$C$21:$C$23)</f>
        <v/>
      </c>
      <c r="G3734" s="70">
        <f>SUMPRODUCT(U3734:V3734,PAINEL_PESOS!$C$25:$C$26)</f>
        <v/>
      </c>
      <c r="H3734" s="70">
        <f>SUMPRODUCT(W3734:X3734,PAINEL_PESOS!$C$28:$C$29)</f>
        <v/>
      </c>
      <c r="I3734" s="70" t="n">
        <v>0.9956874207174526</v>
      </c>
      <c r="J3734" s="70" t="n">
        <v>0.6763411235641686</v>
      </c>
      <c r="K3734" s="71">
        <f>IF(NOT(AND(PAINEL_PESOS!$D$12="OK - 100%",PAINEL_PESOS!$F$20="OK - 100%",PAINEL_PESOS!$F$24="OK - 100%",PAINEL_PESOS!$F$27="OK - 100%",PAINEL_PESOS!$F$30="OK - 100%")),"", (E3734*PAINEL_PESOS!$B$7+F3734*PAINEL_PESOS!$B$8+G3734*PAINEL_PESOS!$B$9+H3734*PAINEL_PESOS!$B$10)*I3734)</f>
        <v/>
      </c>
      <c r="L3734" s="71">
        <f>IF(K3734="","",K3734-J3734)</f>
        <v/>
      </c>
      <c r="M3734" s="71">
        <f>IF(L3734="","",ABS(L3734))</f>
        <v/>
      </c>
      <c r="N3734" t="n">
        <v>1</v>
      </c>
      <c r="O3734" t="n">
        <v>1</v>
      </c>
      <c r="P3734" t="n">
        <v>0.8941921858500528</v>
      </c>
      <c r="Q3734" t="n">
        <v>0.9905656173630544</v>
      </c>
      <c r="R3734" t="n">
        <v>0.353942607086796</v>
      </c>
      <c r="S3734" t="n">
        <v>0.9994272705952527</v>
      </c>
      <c r="T3734" t="n">
        <v>0.9850695925895668</v>
      </c>
      <c r="U3734" t="n">
        <v>0.0812397125417179</v>
      </c>
      <c r="V3734" t="n">
        <v>0.547384512991553</v>
      </c>
      <c r="W3734" t="n">
        <v>0.4569078651307099</v>
      </c>
      <c r="X3734" t="n">
        <v>0.8472936135691709</v>
      </c>
    </row>
    <row r="3735">
      <c r="A3735" t="inlineStr">
        <is>
          <t>3541604</t>
        </is>
      </c>
      <c r="B3735" t="inlineStr">
        <is>
          <t>Promissão</t>
        </is>
      </c>
      <c r="C3735" t="inlineStr">
        <is>
          <t>SP</t>
        </is>
      </c>
      <c r="D3735" t="inlineStr">
        <is>
          <t>REGIÃO SUDESTE</t>
        </is>
      </c>
      <c r="E3735" s="70">
        <f>SUMPRODUCT(N3735:Q3735,PAINEL_PESOS!$C$16:$C$19)</f>
        <v/>
      </c>
      <c r="F3735" s="70">
        <f>SUMPRODUCT(R3735:T3735,PAINEL_PESOS!$C$21:$C$23)</f>
        <v/>
      </c>
      <c r="G3735" s="70">
        <f>SUMPRODUCT(U3735:V3735,PAINEL_PESOS!$C$25:$C$26)</f>
        <v/>
      </c>
      <c r="H3735" s="70">
        <f>SUMPRODUCT(W3735:X3735,PAINEL_PESOS!$C$28:$C$29)</f>
        <v/>
      </c>
      <c r="I3735" s="70" t="n">
        <v>0.9904444776108108</v>
      </c>
      <c r="J3735" s="70" t="n">
        <v>0.664575146861167</v>
      </c>
      <c r="K3735" s="71">
        <f>IF(NOT(AND(PAINEL_PESOS!$D$12="OK - 100%",PAINEL_PESOS!$F$20="OK - 100%",PAINEL_PESOS!$F$24="OK - 100%",PAINEL_PESOS!$F$27="OK - 100%",PAINEL_PESOS!$F$30="OK - 100%")),"", (E3735*PAINEL_PESOS!$B$7+F3735*PAINEL_PESOS!$B$8+G3735*PAINEL_PESOS!$B$9+H3735*PAINEL_PESOS!$B$10)*I3735)</f>
        <v/>
      </c>
      <c r="L3735" s="71">
        <f>IF(K3735="","",K3735-J3735)</f>
        <v/>
      </c>
      <c r="M3735" s="71">
        <f>IF(L3735="","",ABS(L3735))</f>
        <v/>
      </c>
      <c r="N3735" t="n">
        <v>1</v>
      </c>
      <c r="O3735" t="n">
        <v>1</v>
      </c>
      <c r="P3735" t="n">
        <v>0.9163674762407604</v>
      </c>
      <c r="Q3735" t="n">
        <v>0.9820422006890264</v>
      </c>
      <c r="R3735" t="n">
        <v>0.4588183718116853</v>
      </c>
      <c r="S3735" t="n">
        <v>0.9564432054824127</v>
      </c>
      <c r="T3735" t="n">
        <v>0.9822060253839396</v>
      </c>
      <c r="U3735" t="n">
        <v>0.07093766523158671</v>
      </c>
      <c r="V3735" t="n">
        <v>0.593614041045172</v>
      </c>
      <c r="W3735" t="n">
        <v>0.3272122520198829</v>
      </c>
      <c r="X3735" t="n">
        <v>0.8286136762981575</v>
      </c>
    </row>
    <row r="3736">
      <c r="A3736" t="inlineStr">
        <is>
          <t>3541653</t>
        </is>
      </c>
      <c r="B3736" t="inlineStr">
        <is>
          <t>Quadra</t>
        </is>
      </c>
      <c r="C3736" t="inlineStr">
        <is>
          <t>SP</t>
        </is>
      </c>
      <c r="D3736" t="inlineStr">
        <is>
          <t>REGIÃO SUDESTE</t>
        </is>
      </c>
      <c r="E3736" s="70">
        <f>SUMPRODUCT(N3736:Q3736,PAINEL_PESOS!$C$16:$C$19)</f>
        <v/>
      </c>
      <c r="F3736" s="70">
        <f>SUMPRODUCT(R3736:T3736,PAINEL_PESOS!$C$21:$C$23)</f>
        <v/>
      </c>
      <c r="G3736" s="70">
        <f>SUMPRODUCT(U3736:V3736,PAINEL_PESOS!$C$25:$C$26)</f>
        <v/>
      </c>
      <c r="H3736" s="70">
        <f>SUMPRODUCT(W3736:X3736,PAINEL_PESOS!$C$28:$C$29)</f>
        <v/>
      </c>
      <c r="I3736" s="70" t="n">
        <v>0.9942544140372206</v>
      </c>
      <c r="J3736" s="70" t="n">
        <v>0.6000614003057358</v>
      </c>
      <c r="K3736" s="71">
        <f>IF(NOT(AND(PAINEL_PESOS!$D$12="OK - 100%",PAINEL_PESOS!$F$20="OK - 100%",PAINEL_PESOS!$F$24="OK - 100%",PAINEL_PESOS!$F$27="OK - 100%",PAINEL_PESOS!$F$30="OK - 100%")),"", (E3736*PAINEL_PESOS!$B$7+F3736*PAINEL_PESOS!$B$8+G3736*PAINEL_PESOS!$B$9+H3736*PAINEL_PESOS!$B$10)*I3736)</f>
        <v/>
      </c>
      <c r="L3736" s="71">
        <f>IF(K3736="","",K3736-J3736)</f>
        <v/>
      </c>
      <c r="M3736" s="71">
        <f>IF(L3736="","",ABS(L3736))</f>
        <v/>
      </c>
      <c r="N3736" t="n">
        <v>1</v>
      </c>
      <c r="O3736" t="n">
        <v>1</v>
      </c>
      <c r="P3736" t="n">
        <v>0.729778247096093</v>
      </c>
      <c r="Q3736" t="n">
        <v>0.9958827882270677</v>
      </c>
      <c r="R3736" t="n">
        <v>0.198752412529675</v>
      </c>
      <c r="S3736" t="n">
        <v>0.9999515620656597</v>
      </c>
      <c r="T3736" t="n">
        <v>0.9736012685122557</v>
      </c>
      <c r="U3736" t="n">
        <v>0.2013227732427084</v>
      </c>
      <c r="V3736" t="n">
        <v>0.240743163824324</v>
      </c>
      <c r="W3736" t="n">
        <v>0.3021157445471812</v>
      </c>
      <c r="X3736" t="n">
        <v>0.7730165310663247</v>
      </c>
    </row>
    <row r="3737">
      <c r="A3737" t="inlineStr">
        <is>
          <t>3541703</t>
        </is>
      </c>
      <c r="B3737" t="inlineStr">
        <is>
          <t>Quatá</t>
        </is>
      </c>
      <c r="C3737" t="inlineStr">
        <is>
          <t>SP</t>
        </is>
      </c>
      <c r="D3737" t="inlineStr">
        <is>
          <t>REGIÃO SUDESTE</t>
        </is>
      </c>
      <c r="E3737" s="70">
        <f>SUMPRODUCT(N3737:Q3737,PAINEL_PESOS!$C$16:$C$19)</f>
        <v/>
      </c>
      <c r="F3737" s="70">
        <f>SUMPRODUCT(R3737:T3737,PAINEL_PESOS!$C$21:$C$23)</f>
        <v/>
      </c>
      <c r="G3737" s="70">
        <f>SUMPRODUCT(U3737:V3737,PAINEL_PESOS!$C$25:$C$26)</f>
        <v/>
      </c>
      <c r="H3737" s="70">
        <f>SUMPRODUCT(W3737:X3737,PAINEL_PESOS!$C$28:$C$29)</f>
        <v/>
      </c>
      <c r="I3737" s="70" t="n">
        <v>0.9940625487692976</v>
      </c>
      <c r="J3737" s="70" t="n">
        <v>0.6739407119887462</v>
      </c>
      <c r="K3737" s="71">
        <f>IF(NOT(AND(PAINEL_PESOS!$D$12="OK - 100%",PAINEL_PESOS!$F$20="OK - 100%",PAINEL_PESOS!$F$24="OK - 100%",PAINEL_PESOS!$F$27="OK - 100%",PAINEL_PESOS!$F$30="OK - 100%")),"", (E3737*PAINEL_PESOS!$B$7+F3737*PAINEL_PESOS!$B$8+G3737*PAINEL_PESOS!$B$9+H3737*PAINEL_PESOS!$B$10)*I3737)</f>
        <v/>
      </c>
      <c r="L3737" s="71">
        <f>IF(K3737="","",K3737-J3737)</f>
        <v/>
      </c>
      <c r="M3737" s="71">
        <f>IF(L3737="","",ABS(L3737))</f>
        <v/>
      </c>
      <c r="N3737" t="n">
        <v>1</v>
      </c>
      <c r="O3737" t="n">
        <v>1</v>
      </c>
      <c r="P3737" t="n">
        <v>0.7857444561774023</v>
      </c>
      <c r="Q3737" t="n">
        <v>0.9931116078481268</v>
      </c>
      <c r="R3737" t="n">
        <v>0.3531897405193722</v>
      </c>
      <c r="S3737" t="n">
        <v>0.950549162343205</v>
      </c>
      <c r="T3737" t="n">
        <v>0.9960828840309325</v>
      </c>
      <c r="U3737" t="n">
        <v>0.0797975888588618</v>
      </c>
      <c r="V3737" t="n">
        <v>0.6095170005575453</v>
      </c>
      <c r="W3737" t="n">
        <v>0.4563625554662874</v>
      </c>
      <c r="X3737" t="n">
        <v>0.8554091197837125</v>
      </c>
    </row>
    <row r="3738">
      <c r="A3738" t="inlineStr">
        <is>
          <t>3541802</t>
        </is>
      </c>
      <c r="B3738" t="inlineStr">
        <is>
          <t>Queiroz</t>
        </is>
      </c>
      <c r="C3738" t="inlineStr">
        <is>
          <t>SP</t>
        </is>
      </c>
      <c r="D3738" t="inlineStr">
        <is>
          <t>REGIÃO SUDESTE</t>
        </is>
      </c>
      <c r="E3738" s="70">
        <f>SUMPRODUCT(N3738:Q3738,PAINEL_PESOS!$C$16:$C$19)</f>
        <v/>
      </c>
      <c r="F3738" s="70">
        <f>SUMPRODUCT(R3738:T3738,PAINEL_PESOS!$C$21:$C$23)</f>
        <v/>
      </c>
      <c r="G3738" s="70">
        <f>SUMPRODUCT(U3738:V3738,PAINEL_PESOS!$C$25:$C$26)</f>
        <v/>
      </c>
      <c r="H3738" s="70">
        <f>SUMPRODUCT(W3738:X3738,PAINEL_PESOS!$C$28:$C$29)</f>
        <v/>
      </c>
      <c r="I3738" s="70" t="n">
        <v>0.9945550651176899</v>
      </c>
      <c r="J3738" s="70" t="n">
        <v>0.6816152453579146</v>
      </c>
      <c r="K3738" s="71">
        <f>IF(NOT(AND(PAINEL_PESOS!$D$12="OK - 100%",PAINEL_PESOS!$F$20="OK - 100%",PAINEL_PESOS!$F$24="OK - 100%",PAINEL_PESOS!$F$27="OK - 100%",PAINEL_PESOS!$F$30="OK - 100%")),"", (E3738*PAINEL_PESOS!$B$7+F3738*PAINEL_PESOS!$B$8+G3738*PAINEL_PESOS!$B$9+H3738*PAINEL_PESOS!$B$10)*I3738)</f>
        <v/>
      </c>
      <c r="L3738" s="71">
        <f>IF(K3738="","",K3738-J3738)</f>
        <v/>
      </c>
      <c r="M3738" s="71">
        <f>IF(L3738="","",ABS(L3738))</f>
        <v/>
      </c>
      <c r="N3738" t="n">
        <v>1</v>
      </c>
      <c r="O3738" t="n">
        <v>1</v>
      </c>
      <c r="P3738" t="n">
        <v>0.916050686378036</v>
      </c>
      <c r="Q3738" t="n">
        <v>0.9963911171366394</v>
      </c>
      <c r="R3738" t="n">
        <v>0.3538999442297486</v>
      </c>
      <c r="S3738" t="n">
        <v>0.9541561034040745</v>
      </c>
      <c r="T3738" t="n">
        <v>0.9946313198133289</v>
      </c>
      <c r="U3738" t="n">
        <v>0.0760688916934929</v>
      </c>
      <c r="V3738" t="n">
        <v>0.6526789983346557</v>
      </c>
      <c r="W3738" t="n">
        <v>0.4115456645344222</v>
      </c>
      <c r="X3738" t="n">
        <v>0.8511359494897778</v>
      </c>
    </row>
    <row r="3739">
      <c r="A3739" t="inlineStr">
        <is>
          <t>3541901</t>
        </is>
      </c>
      <c r="B3739" t="inlineStr">
        <is>
          <t>Queluz</t>
        </is>
      </c>
      <c r="C3739" t="inlineStr">
        <is>
          <t>SP</t>
        </is>
      </c>
      <c r="D3739" t="inlineStr">
        <is>
          <t>REGIÃO SUDESTE</t>
        </is>
      </c>
      <c r="E3739" s="70">
        <f>SUMPRODUCT(N3739:Q3739,PAINEL_PESOS!$C$16:$C$19)</f>
        <v/>
      </c>
      <c r="F3739" s="70">
        <f>SUMPRODUCT(R3739:T3739,PAINEL_PESOS!$C$21:$C$23)</f>
        <v/>
      </c>
      <c r="G3739" s="70">
        <f>SUMPRODUCT(U3739:V3739,PAINEL_PESOS!$C$25:$C$26)</f>
        <v/>
      </c>
      <c r="H3739" s="70">
        <f>SUMPRODUCT(W3739:X3739,PAINEL_PESOS!$C$28:$C$29)</f>
        <v/>
      </c>
      <c r="I3739" s="70" t="n">
        <v>0.9985921045326625</v>
      </c>
      <c r="J3739" s="70" t="n">
        <v>0.6544525715138869</v>
      </c>
      <c r="K3739" s="71">
        <f>IF(NOT(AND(PAINEL_PESOS!$D$12="OK - 100%",PAINEL_PESOS!$F$20="OK - 100%",PAINEL_PESOS!$F$24="OK - 100%",PAINEL_PESOS!$F$27="OK - 100%",PAINEL_PESOS!$F$30="OK - 100%")),"", (E3739*PAINEL_PESOS!$B$7+F3739*PAINEL_PESOS!$B$8+G3739*PAINEL_PESOS!$B$9+H3739*PAINEL_PESOS!$B$10)*I3739)</f>
        <v/>
      </c>
      <c r="L3739" s="71">
        <f>IF(K3739="","",K3739-J3739)</f>
        <v/>
      </c>
      <c r="M3739" s="71">
        <f>IF(L3739="","",ABS(L3739))</f>
        <v/>
      </c>
      <c r="N3739" t="n">
        <v>0.6</v>
      </c>
      <c r="O3739" t="n">
        <v>0.9958</v>
      </c>
      <c r="P3739" t="n">
        <v>0.808870116156283</v>
      </c>
      <c r="Q3739" t="n">
        <v>0.9929570259633375</v>
      </c>
      <c r="R3739" t="n">
        <v>0.2766872735891237</v>
      </c>
      <c r="S3739" t="n">
        <v>0.9992608616984117</v>
      </c>
      <c r="T3739" t="n">
        <v>0.9984291793533611</v>
      </c>
      <c r="U3739" t="n">
        <v>0.3372630186496206</v>
      </c>
      <c r="V3739" t="n">
        <v>0.5688624148205668</v>
      </c>
      <c r="W3739" t="n">
        <v>0.2741189387217313</v>
      </c>
      <c r="X3739" t="n">
        <v>0.8476926847573716</v>
      </c>
    </row>
    <row r="3740">
      <c r="A3740" t="inlineStr">
        <is>
          <t>3542008</t>
        </is>
      </c>
      <c r="B3740" t="inlineStr">
        <is>
          <t>Quintana</t>
        </is>
      </c>
      <c r="C3740" t="inlineStr">
        <is>
          <t>SP</t>
        </is>
      </c>
      <c r="D3740" t="inlineStr">
        <is>
          <t>REGIÃO SUDESTE</t>
        </is>
      </c>
      <c r="E3740" s="70">
        <f>SUMPRODUCT(N3740:Q3740,PAINEL_PESOS!$C$16:$C$19)</f>
        <v/>
      </c>
      <c r="F3740" s="70">
        <f>SUMPRODUCT(R3740:T3740,PAINEL_PESOS!$C$21:$C$23)</f>
        <v/>
      </c>
      <c r="G3740" s="70">
        <f>SUMPRODUCT(U3740:V3740,PAINEL_PESOS!$C$25:$C$26)</f>
        <v/>
      </c>
      <c r="H3740" s="70">
        <f>SUMPRODUCT(W3740:X3740,PAINEL_PESOS!$C$28:$C$29)</f>
        <v/>
      </c>
      <c r="I3740" s="70" t="n">
        <v>0.9979542587375947</v>
      </c>
      <c r="J3740" s="70" t="n">
        <v>0.6647946863339093</v>
      </c>
      <c r="K3740" s="71">
        <f>IF(NOT(AND(PAINEL_PESOS!$D$12="OK - 100%",PAINEL_PESOS!$F$20="OK - 100%",PAINEL_PESOS!$F$24="OK - 100%",PAINEL_PESOS!$F$27="OK - 100%",PAINEL_PESOS!$F$30="OK - 100%")),"", (E3740*PAINEL_PESOS!$B$7+F3740*PAINEL_PESOS!$B$8+G3740*PAINEL_PESOS!$B$9+H3740*PAINEL_PESOS!$B$10)*I3740)</f>
        <v/>
      </c>
      <c r="L3740" s="71">
        <f>IF(K3740="","",K3740-J3740)</f>
        <v/>
      </c>
      <c r="M3740" s="71">
        <f>IF(L3740="","",ABS(L3740))</f>
        <v/>
      </c>
      <c r="N3740" t="n">
        <v>1</v>
      </c>
      <c r="O3740" t="n">
        <v>1</v>
      </c>
      <c r="P3740" t="n">
        <v>0.8997888067581837</v>
      </c>
      <c r="Q3740" t="n">
        <v>0.9940831272922439</v>
      </c>
      <c r="R3740" t="n">
        <v>0.25238226636785</v>
      </c>
      <c r="S3740" t="n">
        <v>0.9982575830887005</v>
      </c>
      <c r="T3740" t="n">
        <v>0.9946785753212198</v>
      </c>
      <c r="U3740" t="n">
        <v>0.0807427312625344</v>
      </c>
      <c r="V3740" t="n">
        <v>0.5321998999722303</v>
      </c>
      <c r="W3740" t="n">
        <v>0.423563976602703</v>
      </c>
      <c r="X3740" t="n">
        <v>0.8489382525812366</v>
      </c>
    </row>
    <row r="3741">
      <c r="A3741" t="inlineStr">
        <is>
          <t>3542107</t>
        </is>
      </c>
      <c r="B3741" t="inlineStr">
        <is>
          <t>Rafard</t>
        </is>
      </c>
      <c r="C3741" t="inlineStr">
        <is>
          <t>SP</t>
        </is>
      </c>
      <c r="D3741" t="inlineStr">
        <is>
          <t>REGIÃO SUDESTE</t>
        </is>
      </c>
      <c r="E3741" s="70">
        <f>SUMPRODUCT(N3741:Q3741,PAINEL_PESOS!$C$16:$C$19)</f>
        <v/>
      </c>
      <c r="F3741" s="70">
        <f>SUMPRODUCT(R3741:T3741,PAINEL_PESOS!$C$21:$C$23)</f>
        <v/>
      </c>
      <c r="G3741" s="70">
        <f>SUMPRODUCT(U3741:V3741,PAINEL_PESOS!$C$25:$C$26)</f>
        <v/>
      </c>
      <c r="H3741" s="70">
        <f>SUMPRODUCT(W3741:X3741,PAINEL_PESOS!$C$28:$C$29)</f>
        <v/>
      </c>
      <c r="I3741" s="70" t="n">
        <v>0.9744264117772669</v>
      </c>
      <c r="J3741" s="70" t="n">
        <v>0.6148010496183973</v>
      </c>
      <c r="K3741" s="71">
        <f>IF(NOT(AND(PAINEL_PESOS!$D$12="OK - 100%",PAINEL_PESOS!$F$20="OK - 100%",PAINEL_PESOS!$F$24="OK - 100%",PAINEL_PESOS!$F$27="OK - 100%",PAINEL_PESOS!$F$30="OK - 100%")),"", (E3741*PAINEL_PESOS!$B$7+F3741*PAINEL_PESOS!$B$8+G3741*PAINEL_PESOS!$B$9+H3741*PAINEL_PESOS!$B$10)*I3741)</f>
        <v/>
      </c>
      <c r="L3741" s="71">
        <f>IF(K3741="","",K3741-J3741)</f>
        <v/>
      </c>
      <c r="M3741" s="71">
        <f>IF(L3741="","",ABS(L3741))</f>
        <v/>
      </c>
      <c r="N3741" t="n">
        <v>1</v>
      </c>
      <c r="O3741" t="n">
        <v>1</v>
      </c>
      <c r="P3741" t="n">
        <v>0.8944033790918691</v>
      </c>
      <c r="Q3741" t="n">
        <v>0.9651383551497228</v>
      </c>
      <c r="R3741" t="n">
        <v>0.296548184918892</v>
      </c>
      <c r="S3741" t="n">
        <v>0.7613562565821196</v>
      </c>
      <c r="T3741" t="n">
        <v>0.9943002848237281</v>
      </c>
      <c r="U3741" t="n">
        <v>0.2875790514446825</v>
      </c>
      <c r="V3741" t="n">
        <v>0.3120444006786707</v>
      </c>
      <c r="W3741" t="n">
        <v>0.3033723413331844</v>
      </c>
      <c r="X3741" t="n">
        <v>0.8465877046962238</v>
      </c>
    </row>
    <row r="3742">
      <c r="A3742" t="inlineStr">
        <is>
          <t>3542206</t>
        </is>
      </c>
      <c r="B3742" t="inlineStr">
        <is>
          <t>Rancharia</t>
        </is>
      </c>
      <c r="C3742" t="inlineStr">
        <is>
          <t>SP</t>
        </is>
      </c>
      <c r="D3742" t="inlineStr">
        <is>
          <t>REGIÃO SUDESTE</t>
        </is>
      </c>
      <c r="E3742" s="70">
        <f>SUMPRODUCT(N3742:Q3742,PAINEL_PESOS!$C$16:$C$19)</f>
        <v/>
      </c>
      <c r="F3742" s="70">
        <f>SUMPRODUCT(R3742:T3742,PAINEL_PESOS!$C$21:$C$23)</f>
        <v/>
      </c>
      <c r="G3742" s="70">
        <f>SUMPRODUCT(U3742:V3742,PAINEL_PESOS!$C$25:$C$26)</f>
        <v/>
      </c>
      <c r="H3742" s="70">
        <f>SUMPRODUCT(W3742:X3742,PAINEL_PESOS!$C$28:$C$29)</f>
        <v/>
      </c>
      <c r="I3742" s="70" t="n">
        <v>0.9945195942414083</v>
      </c>
      <c r="J3742" s="70" t="n">
        <v>0.6793804629080253</v>
      </c>
      <c r="K3742" s="71">
        <f>IF(NOT(AND(PAINEL_PESOS!$D$12="OK - 100%",PAINEL_PESOS!$F$20="OK - 100%",PAINEL_PESOS!$F$24="OK - 100%",PAINEL_PESOS!$F$27="OK - 100%",PAINEL_PESOS!$F$30="OK - 100%")),"", (E3742*PAINEL_PESOS!$B$7+F3742*PAINEL_PESOS!$B$8+G3742*PAINEL_PESOS!$B$9+H3742*PAINEL_PESOS!$B$10)*I3742)</f>
        <v/>
      </c>
      <c r="L3742" s="71">
        <f>IF(K3742="","",K3742-J3742)</f>
        <v/>
      </c>
      <c r="M3742" s="71">
        <f>IF(L3742="","",ABS(L3742))</f>
        <v/>
      </c>
      <c r="N3742" t="n">
        <v>1</v>
      </c>
      <c r="O3742" t="n">
        <v>1</v>
      </c>
      <c r="P3742" t="n">
        <v>0.63389651531151</v>
      </c>
      <c r="Q3742" t="n">
        <v>0.9932264398875544</v>
      </c>
      <c r="R3742" t="n">
        <v>0.4103780041979259</v>
      </c>
      <c r="S3742" t="n">
        <v>0.9923585754005724</v>
      </c>
      <c r="T3742" t="n">
        <v>0.9800775512436135</v>
      </c>
      <c r="U3742" t="n">
        <v>0.0780009872129815</v>
      </c>
      <c r="V3742" t="n">
        <v>0.6180467013785427</v>
      </c>
      <c r="W3742" t="n">
        <v>0.5027569643748181</v>
      </c>
      <c r="X3742" t="n">
        <v>0.8640852038759769</v>
      </c>
    </row>
    <row r="3743">
      <c r="A3743" t="inlineStr">
        <is>
          <t>3542305</t>
        </is>
      </c>
      <c r="B3743" t="inlineStr">
        <is>
          <t>Redenção da Serra</t>
        </is>
      </c>
      <c r="C3743" t="inlineStr">
        <is>
          <t>SP</t>
        </is>
      </c>
      <c r="D3743" t="inlineStr">
        <is>
          <t>REGIÃO SUDESTE</t>
        </is>
      </c>
      <c r="E3743" s="70">
        <f>SUMPRODUCT(N3743:Q3743,PAINEL_PESOS!$C$16:$C$19)</f>
        <v/>
      </c>
      <c r="F3743" s="70">
        <f>SUMPRODUCT(R3743:T3743,PAINEL_PESOS!$C$21:$C$23)</f>
        <v/>
      </c>
      <c r="G3743" s="70">
        <f>SUMPRODUCT(U3743:V3743,PAINEL_PESOS!$C$25:$C$26)</f>
        <v/>
      </c>
      <c r="H3743" s="70">
        <f>SUMPRODUCT(W3743:X3743,PAINEL_PESOS!$C$28:$C$29)</f>
        <v/>
      </c>
      <c r="I3743" s="70" t="n">
        <v>0.9983012792459736</v>
      </c>
      <c r="J3743" s="70" t="n">
        <v>0.6261903682318891</v>
      </c>
      <c r="K3743" s="71">
        <f>IF(NOT(AND(PAINEL_PESOS!$D$12="OK - 100%",PAINEL_PESOS!$F$20="OK - 100%",PAINEL_PESOS!$F$24="OK - 100%",PAINEL_PESOS!$F$27="OK - 100%",PAINEL_PESOS!$F$30="OK - 100%")),"", (E3743*PAINEL_PESOS!$B$7+F3743*PAINEL_PESOS!$B$8+G3743*PAINEL_PESOS!$B$9+H3743*PAINEL_PESOS!$B$10)*I3743)</f>
        <v/>
      </c>
      <c r="L3743" s="71">
        <f>IF(K3743="","",K3743-J3743)</f>
        <v/>
      </c>
      <c r="M3743" s="71">
        <f>IF(L3743="","",ABS(L3743))</f>
        <v/>
      </c>
      <c r="N3743" t="n">
        <v>0.4</v>
      </c>
      <c r="O3743" t="n">
        <v>0.9923999999999999</v>
      </c>
      <c r="P3743" t="n">
        <v>0.6595564941921859</v>
      </c>
      <c r="Q3743" t="n">
        <v>0.9973014245142653</v>
      </c>
      <c r="R3743" t="n">
        <v>0.1478219175697722</v>
      </c>
      <c r="S3743" t="n">
        <v>0.9997878189839378</v>
      </c>
      <c r="T3743" t="n">
        <v>0.9934069281246578</v>
      </c>
      <c r="U3743" t="n">
        <v>0.3373607440767312</v>
      </c>
      <c r="V3743" t="n">
        <v>0.6068448092995785</v>
      </c>
      <c r="W3743" t="n">
        <v>0.2741358271258641</v>
      </c>
      <c r="X3743" t="n">
        <v>0.8477324238156596</v>
      </c>
    </row>
    <row r="3744">
      <c r="A3744" t="inlineStr">
        <is>
          <t>3542404</t>
        </is>
      </c>
      <c r="B3744" t="inlineStr">
        <is>
          <t>Regente Feijó</t>
        </is>
      </c>
      <c r="C3744" t="inlineStr">
        <is>
          <t>SP</t>
        </is>
      </c>
      <c r="D3744" t="inlineStr">
        <is>
          <t>REGIÃO SUDESTE</t>
        </is>
      </c>
      <c r="E3744" s="70">
        <f>SUMPRODUCT(N3744:Q3744,PAINEL_PESOS!$C$16:$C$19)</f>
        <v/>
      </c>
      <c r="F3744" s="70">
        <f>SUMPRODUCT(R3744:T3744,PAINEL_PESOS!$C$21:$C$23)</f>
        <v/>
      </c>
      <c r="G3744" s="70">
        <f>SUMPRODUCT(U3744:V3744,PAINEL_PESOS!$C$25:$C$26)</f>
        <v/>
      </c>
      <c r="H3744" s="70">
        <f>SUMPRODUCT(W3744:X3744,PAINEL_PESOS!$C$28:$C$29)</f>
        <v/>
      </c>
      <c r="I3744" s="70" t="n">
        <v>0.9919361804299018</v>
      </c>
      <c r="J3744" s="70" t="n">
        <v>0.6774369938590944</v>
      </c>
      <c r="K3744" s="71">
        <f>IF(NOT(AND(PAINEL_PESOS!$D$12="OK - 100%",PAINEL_PESOS!$F$20="OK - 100%",PAINEL_PESOS!$F$24="OK - 100%",PAINEL_PESOS!$F$27="OK - 100%",PAINEL_PESOS!$F$30="OK - 100%")),"", (E3744*PAINEL_PESOS!$B$7+F3744*PAINEL_PESOS!$B$8+G3744*PAINEL_PESOS!$B$9+H3744*PAINEL_PESOS!$B$10)*I3744)</f>
        <v/>
      </c>
      <c r="L3744" s="71">
        <f>IF(K3744="","",K3744-J3744)</f>
        <v/>
      </c>
      <c r="M3744" s="71">
        <f>IF(L3744="","",ABS(L3744))</f>
        <v/>
      </c>
      <c r="N3744" t="n">
        <v>1</v>
      </c>
      <c r="O3744" t="n">
        <v>0.9943</v>
      </c>
      <c r="P3744" t="n">
        <v>0.820168954593453</v>
      </c>
      <c r="Q3744" t="n">
        <v>0.9819499943502931</v>
      </c>
      <c r="R3744" t="n">
        <v>0.3694959501583974</v>
      </c>
      <c r="S3744" t="n">
        <v>0.9844744203333499</v>
      </c>
      <c r="T3744" t="n">
        <v>0.9781244865722325</v>
      </c>
      <c r="U3744" t="n">
        <v>0.0876657385930288</v>
      </c>
      <c r="V3744" t="n">
        <v>0.4971883456608314</v>
      </c>
      <c r="W3744" t="n">
        <v>0.5686170946188791</v>
      </c>
      <c r="X3744" t="n">
        <v>0.8571424988816103</v>
      </c>
    </row>
    <row r="3745">
      <c r="A3745" t="inlineStr">
        <is>
          <t>3542503</t>
        </is>
      </c>
      <c r="B3745" t="inlineStr">
        <is>
          <t>Reginópolis</t>
        </is>
      </c>
      <c r="C3745" t="inlineStr">
        <is>
          <t>SP</t>
        </is>
      </c>
      <c r="D3745" t="inlineStr">
        <is>
          <t>REGIÃO SUDESTE</t>
        </is>
      </c>
      <c r="E3745" s="70">
        <f>SUMPRODUCT(N3745:Q3745,PAINEL_PESOS!$C$16:$C$19)</f>
        <v/>
      </c>
      <c r="F3745" s="70">
        <f>SUMPRODUCT(R3745:T3745,PAINEL_PESOS!$C$21:$C$23)</f>
        <v/>
      </c>
      <c r="G3745" s="70">
        <f>SUMPRODUCT(U3745:V3745,PAINEL_PESOS!$C$25:$C$26)</f>
        <v/>
      </c>
      <c r="H3745" s="70">
        <f>SUMPRODUCT(W3745:X3745,PAINEL_PESOS!$C$28:$C$29)</f>
        <v/>
      </c>
      <c r="I3745" s="70" t="n">
        <v>0.980865196700749</v>
      </c>
      <c r="J3745" s="70" t="n">
        <v>0.6084892518829531</v>
      </c>
      <c r="K3745" s="71">
        <f>IF(NOT(AND(PAINEL_PESOS!$D$12="OK - 100%",PAINEL_PESOS!$F$20="OK - 100%",PAINEL_PESOS!$F$24="OK - 100%",PAINEL_PESOS!$F$27="OK - 100%",PAINEL_PESOS!$F$30="OK - 100%")),"", (E3745*PAINEL_PESOS!$B$7+F3745*PAINEL_PESOS!$B$8+G3745*PAINEL_PESOS!$B$9+H3745*PAINEL_PESOS!$B$10)*I3745)</f>
        <v/>
      </c>
      <c r="L3745" s="71">
        <f>IF(K3745="","",K3745-J3745)</f>
        <v/>
      </c>
      <c r="M3745" s="71">
        <f>IF(L3745="","",ABS(L3745))</f>
        <v/>
      </c>
      <c r="N3745" t="n">
        <v>0.6</v>
      </c>
      <c r="O3745" t="n">
        <v>0.9987</v>
      </c>
      <c r="P3745" t="n">
        <v>0.6802534318901795</v>
      </c>
      <c r="Q3745" t="n">
        <v>0.9967985544777992</v>
      </c>
      <c r="R3745" t="n">
        <v>0.2225915230596992</v>
      </c>
      <c r="S3745" t="n">
        <v>0.9999661090973477</v>
      </c>
      <c r="T3745" t="n">
        <v>0.9042778367879239</v>
      </c>
      <c r="U3745" t="n">
        <v>0.06965108209695629</v>
      </c>
      <c r="V3745" t="n">
        <v>0.7098390965487096</v>
      </c>
      <c r="W3745" t="n">
        <v>0.3048744392905176</v>
      </c>
      <c r="X3745" t="n">
        <v>0.8227467799724424</v>
      </c>
    </row>
    <row r="3746">
      <c r="A3746" t="inlineStr">
        <is>
          <t>3542602</t>
        </is>
      </c>
      <c r="B3746" t="inlineStr">
        <is>
          <t>Registro</t>
        </is>
      </c>
      <c r="C3746" t="inlineStr">
        <is>
          <t>SP</t>
        </is>
      </c>
      <c r="D3746" t="inlineStr">
        <is>
          <t>REGIÃO SUDESTE</t>
        </is>
      </c>
      <c r="E3746" s="70">
        <f>SUMPRODUCT(N3746:Q3746,PAINEL_PESOS!$C$16:$C$19)</f>
        <v/>
      </c>
      <c r="F3746" s="70">
        <f>SUMPRODUCT(R3746:T3746,PAINEL_PESOS!$C$21:$C$23)</f>
        <v/>
      </c>
      <c r="G3746" s="70">
        <f>SUMPRODUCT(U3746:V3746,PAINEL_PESOS!$C$25:$C$26)</f>
        <v/>
      </c>
      <c r="H3746" s="70">
        <f>SUMPRODUCT(W3746:X3746,PAINEL_PESOS!$C$28:$C$29)</f>
        <v/>
      </c>
      <c r="I3746" s="70" t="n">
        <v>0.9982332710162319</v>
      </c>
      <c r="J3746" s="70" t="n">
        <v>0.7208418229281619</v>
      </c>
      <c r="K3746" s="71">
        <f>IF(NOT(AND(PAINEL_PESOS!$D$12="OK - 100%",PAINEL_PESOS!$F$20="OK - 100%",PAINEL_PESOS!$F$24="OK - 100%",PAINEL_PESOS!$F$27="OK - 100%",PAINEL_PESOS!$F$30="OK - 100%")),"", (E3746*PAINEL_PESOS!$B$7+F3746*PAINEL_PESOS!$B$8+G3746*PAINEL_PESOS!$B$9+H3746*PAINEL_PESOS!$B$10)*I3746)</f>
        <v/>
      </c>
      <c r="L3746" s="71">
        <f>IF(K3746="","",K3746-J3746)</f>
        <v/>
      </c>
      <c r="M3746" s="71">
        <f>IF(L3746="","",ABS(L3746))</f>
        <v/>
      </c>
      <c r="N3746" t="n">
        <v>1</v>
      </c>
      <c r="O3746" t="n">
        <v>1</v>
      </c>
      <c r="P3746" t="n">
        <v>0.6885955649419219</v>
      </c>
      <c r="Q3746" t="n">
        <v>0.9921925269384723</v>
      </c>
      <c r="R3746" t="n">
        <v>0.4463104419094396</v>
      </c>
      <c r="S3746" t="n">
        <v>0.9994793895807054</v>
      </c>
      <c r="T3746" t="n">
        <v>0.9977231014120819</v>
      </c>
      <c r="U3746" t="n">
        <v>0.5910942390800527</v>
      </c>
      <c r="V3746" t="n">
        <v>0.6570491067367936</v>
      </c>
      <c r="W3746" t="n">
        <v>0.2173553364681435</v>
      </c>
      <c r="X3746" t="n">
        <v>0.8420395221419004</v>
      </c>
    </row>
    <row r="3747">
      <c r="A3747" t="inlineStr">
        <is>
          <t>3542701</t>
        </is>
      </c>
      <c r="B3747" t="inlineStr">
        <is>
          <t>Restinga</t>
        </is>
      </c>
      <c r="C3747" t="inlineStr">
        <is>
          <t>SP</t>
        </is>
      </c>
      <c r="D3747" t="inlineStr">
        <is>
          <t>REGIÃO SUDESTE</t>
        </is>
      </c>
      <c r="E3747" s="70">
        <f>SUMPRODUCT(N3747:Q3747,PAINEL_PESOS!$C$16:$C$19)</f>
        <v/>
      </c>
      <c r="F3747" s="70">
        <f>SUMPRODUCT(R3747:T3747,PAINEL_PESOS!$C$21:$C$23)</f>
        <v/>
      </c>
      <c r="G3747" s="70">
        <f>SUMPRODUCT(U3747:V3747,PAINEL_PESOS!$C$25:$C$26)</f>
        <v/>
      </c>
      <c r="H3747" s="70">
        <f>SUMPRODUCT(W3747:X3747,PAINEL_PESOS!$C$28:$C$29)</f>
        <v/>
      </c>
      <c r="I3747" s="70" t="n">
        <v>0.9954160723088926</v>
      </c>
      <c r="J3747" s="70" t="n">
        <v>0.6082567106091826</v>
      </c>
      <c r="K3747" s="71">
        <f>IF(NOT(AND(PAINEL_PESOS!$D$12="OK - 100%",PAINEL_PESOS!$F$20="OK - 100%",PAINEL_PESOS!$F$24="OK - 100%",PAINEL_PESOS!$F$27="OK - 100%",PAINEL_PESOS!$F$30="OK - 100%")),"", (E3747*PAINEL_PESOS!$B$7+F3747*PAINEL_PESOS!$B$8+G3747*PAINEL_PESOS!$B$9+H3747*PAINEL_PESOS!$B$10)*I3747)</f>
        <v/>
      </c>
      <c r="L3747" s="71">
        <f>IF(K3747="","",K3747-J3747)</f>
        <v/>
      </c>
      <c r="M3747" s="71">
        <f>IF(L3747="","",ABS(L3747))</f>
        <v/>
      </c>
      <c r="N3747" t="n">
        <v>1</v>
      </c>
      <c r="O3747" t="n">
        <v>1</v>
      </c>
      <c r="P3747" t="n">
        <v>0.7711721224920802</v>
      </c>
      <c r="Q3747" t="n">
        <v>0.9951149819864368</v>
      </c>
      <c r="R3747" t="n">
        <v>0.2358823893211673</v>
      </c>
      <c r="S3747" t="n">
        <v>0.9957332988843955</v>
      </c>
      <c r="T3747" t="n">
        <v>0.9820836024819154</v>
      </c>
      <c r="U3747" t="n">
        <v>0.1704354421967199</v>
      </c>
      <c r="V3747" t="n">
        <v>0.298414449300644</v>
      </c>
      <c r="W3747" t="n">
        <v>0.1939380360596431</v>
      </c>
      <c r="X3747" t="n">
        <v>0.8667310344706742</v>
      </c>
    </row>
    <row r="3748">
      <c r="A3748" t="inlineStr">
        <is>
          <t>3542800</t>
        </is>
      </c>
      <c r="B3748" t="inlineStr">
        <is>
          <t>Ribeira</t>
        </is>
      </c>
      <c r="C3748" t="inlineStr">
        <is>
          <t>SP</t>
        </is>
      </c>
      <c r="D3748" t="inlineStr">
        <is>
          <t>REGIÃO SUDESTE</t>
        </is>
      </c>
      <c r="E3748" s="70">
        <f>SUMPRODUCT(N3748:Q3748,PAINEL_PESOS!$C$16:$C$19)</f>
        <v/>
      </c>
      <c r="F3748" s="70">
        <f>SUMPRODUCT(R3748:T3748,PAINEL_PESOS!$C$21:$C$23)</f>
        <v/>
      </c>
      <c r="G3748" s="70">
        <f>SUMPRODUCT(U3748:V3748,PAINEL_PESOS!$C$25:$C$26)</f>
        <v/>
      </c>
      <c r="H3748" s="70">
        <f>SUMPRODUCT(W3748:X3748,PAINEL_PESOS!$C$28:$C$29)</f>
        <v/>
      </c>
      <c r="I3748" s="70" t="n">
        <v>0.9995278540027822</v>
      </c>
      <c r="J3748" s="70" t="n">
        <v>0.7293452037140434</v>
      </c>
      <c r="K3748" s="71">
        <f>IF(NOT(AND(PAINEL_PESOS!$D$12="OK - 100%",PAINEL_PESOS!$F$20="OK - 100%",PAINEL_PESOS!$F$24="OK - 100%",PAINEL_PESOS!$F$27="OK - 100%",PAINEL_PESOS!$F$30="OK - 100%")),"", (E3748*PAINEL_PESOS!$B$7+F3748*PAINEL_PESOS!$B$8+G3748*PAINEL_PESOS!$B$9+H3748*PAINEL_PESOS!$B$10)*I3748)</f>
        <v/>
      </c>
      <c r="L3748" s="71">
        <f>IF(K3748="","",K3748-J3748)</f>
        <v/>
      </c>
      <c r="M3748" s="71">
        <f>IF(L3748="","",ABS(L3748))</f>
        <v/>
      </c>
      <c r="N3748" t="n">
        <v>1</v>
      </c>
      <c r="O3748" t="n">
        <v>0.988</v>
      </c>
      <c r="P3748" t="n">
        <v>0.7426610348468849</v>
      </c>
      <c r="Q3748" t="n">
        <v>0.9982450577155114</v>
      </c>
      <c r="R3748" t="n">
        <v>0.084101549095559</v>
      </c>
      <c r="S3748" t="n">
        <v>0.9999763028246738</v>
      </c>
      <c r="T3748" t="n">
        <v>0.9989180792235245</v>
      </c>
      <c r="U3748" t="n">
        <v>0.522984141074554</v>
      </c>
      <c r="V3748" t="n">
        <v>0.7296718571339407</v>
      </c>
      <c r="W3748" t="n">
        <v>0.4707839565369534</v>
      </c>
      <c r="X3748" t="n">
        <v>0.8609608352482738</v>
      </c>
    </row>
    <row r="3749">
      <c r="A3749" t="inlineStr">
        <is>
          <t>3542909</t>
        </is>
      </c>
      <c r="B3749" t="inlineStr">
        <is>
          <t>Ribeirão Bonito</t>
        </is>
      </c>
      <c r="C3749" t="inlineStr">
        <is>
          <t>SP</t>
        </is>
      </c>
      <c r="D3749" t="inlineStr">
        <is>
          <t>REGIÃO SUDESTE</t>
        </is>
      </c>
      <c r="E3749" s="70">
        <f>SUMPRODUCT(N3749:Q3749,PAINEL_PESOS!$C$16:$C$19)</f>
        <v/>
      </c>
      <c r="F3749" s="70">
        <f>SUMPRODUCT(R3749:T3749,PAINEL_PESOS!$C$21:$C$23)</f>
        <v/>
      </c>
      <c r="G3749" s="70">
        <f>SUMPRODUCT(U3749:V3749,PAINEL_PESOS!$C$25:$C$26)</f>
        <v/>
      </c>
      <c r="H3749" s="70">
        <f>SUMPRODUCT(W3749:X3749,PAINEL_PESOS!$C$28:$C$29)</f>
        <v/>
      </c>
      <c r="I3749" s="70" t="n">
        <v>0.9968754171114653</v>
      </c>
      <c r="J3749" s="70" t="n">
        <v>0.6553827990912687</v>
      </c>
      <c r="K3749" s="71">
        <f>IF(NOT(AND(PAINEL_PESOS!$D$12="OK - 100%",PAINEL_PESOS!$F$20="OK - 100%",PAINEL_PESOS!$F$24="OK - 100%",PAINEL_PESOS!$F$27="OK - 100%",PAINEL_PESOS!$F$30="OK - 100%")),"", (E3749*PAINEL_PESOS!$B$7+F3749*PAINEL_PESOS!$B$8+G3749*PAINEL_PESOS!$B$9+H3749*PAINEL_PESOS!$B$10)*I3749)</f>
        <v/>
      </c>
      <c r="L3749" s="71">
        <f>IF(K3749="","",K3749-J3749)</f>
        <v/>
      </c>
      <c r="M3749" s="71">
        <f>IF(L3749="","",ABS(L3749))</f>
        <v/>
      </c>
      <c r="N3749" t="n">
        <v>1</v>
      </c>
      <c r="O3749" t="n">
        <v>1</v>
      </c>
      <c r="P3749" t="n">
        <v>0.9596620908130939</v>
      </c>
      <c r="Q3749" t="n">
        <v>0.9945557634780426</v>
      </c>
      <c r="R3749" t="n">
        <v>0.2791022858638213</v>
      </c>
      <c r="S3749" t="n">
        <v>0.9992584309157634</v>
      </c>
      <c r="T3749" t="n">
        <v>0.9883585057726588</v>
      </c>
      <c r="U3749" t="n">
        <v>0.1324515133111463</v>
      </c>
      <c r="V3749" t="n">
        <v>0.5529433691237295</v>
      </c>
      <c r="W3749" t="n">
        <v>0.2415554690732422</v>
      </c>
      <c r="X3749" t="n">
        <v>0.8442906973006733</v>
      </c>
    </row>
    <row r="3750">
      <c r="A3750" t="inlineStr">
        <is>
          <t>3543006</t>
        </is>
      </c>
      <c r="B3750" t="inlineStr">
        <is>
          <t>Ribeirão Branco</t>
        </is>
      </c>
      <c r="C3750" t="inlineStr">
        <is>
          <t>SP</t>
        </is>
      </c>
      <c r="D3750" t="inlineStr">
        <is>
          <t>REGIÃO SUDESTE</t>
        </is>
      </c>
      <c r="E3750" s="70">
        <f>SUMPRODUCT(N3750:Q3750,PAINEL_PESOS!$C$16:$C$19)</f>
        <v/>
      </c>
      <c r="F3750" s="70">
        <f>SUMPRODUCT(R3750:T3750,PAINEL_PESOS!$C$21:$C$23)</f>
        <v/>
      </c>
      <c r="G3750" s="70">
        <f>SUMPRODUCT(U3750:V3750,PAINEL_PESOS!$C$25:$C$26)</f>
        <v/>
      </c>
      <c r="H3750" s="70">
        <f>SUMPRODUCT(W3750:X3750,PAINEL_PESOS!$C$28:$C$29)</f>
        <v/>
      </c>
      <c r="I3750" s="70" t="n">
        <v>0.9956092163984464</v>
      </c>
      <c r="J3750" s="70" t="n">
        <v>0.692302026735567</v>
      </c>
      <c r="K3750" s="71">
        <f>IF(NOT(AND(PAINEL_PESOS!$D$12="OK - 100%",PAINEL_PESOS!$F$20="OK - 100%",PAINEL_PESOS!$F$24="OK - 100%",PAINEL_PESOS!$F$27="OK - 100%",PAINEL_PESOS!$F$30="OK - 100%")),"", (E3750*PAINEL_PESOS!$B$7+F3750*PAINEL_PESOS!$B$8+G3750*PAINEL_PESOS!$B$9+H3750*PAINEL_PESOS!$B$10)*I3750)</f>
        <v/>
      </c>
      <c r="L3750" s="71">
        <f>IF(K3750="","",K3750-J3750)</f>
        <v/>
      </c>
      <c r="M3750" s="71">
        <f>IF(L3750="","",ABS(L3750))</f>
        <v/>
      </c>
      <c r="N3750" t="n">
        <v>1</v>
      </c>
      <c r="O3750" t="n">
        <v>1</v>
      </c>
      <c r="P3750" t="n">
        <v>0.6520591341077085</v>
      </c>
      <c r="Q3750" t="n">
        <v>0.9950589447032308</v>
      </c>
      <c r="R3750" t="n">
        <v>0.3035147603609504</v>
      </c>
      <c r="S3750" t="n">
        <v>0.9998089387381217</v>
      </c>
      <c r="T3750" t="n">
        <v>0.981220352329164</v>
      </c>
      <c r="U3750" t="n">
        <v>0.2416593003598074</v>
      </c>
      <c r="V3750" t="n">
        <v>0.7390291340775887</v>
      </c>
      <c r="W3750" t="n">
        <v>0.4044862610267678</v>
      </c>
      <c r="X3750" t="n">
        <v>0.8310783443991151</v>
      </c>
    </row>
    <row r="3751">
      <c r="A3751" t="inlineStr">
        <is>
          <t>3543105</t>
        </is>
      </c>
      <c r="B3751" t="inlineStr">
        <is>
          <t>Ribeirão Corrente</t>
        </is>
      </c>
      <c r="C3751" t="inlineStr">
        <is>
          <t>SP</t>
        </is>
      </c>
      <c r="D3751" t="inlineStr">
        <is>
          <t>REGIÃO SUDESTE</t>
        </is>
      </c>
      <c r="E3751" s="70">
        <f>SUMPRODUCT(N3751:Q3751,PAINEL_PESOS!$C$16:$C$19)</f>
        <v/>
      </c>
      <c r="F3751" s="70">
        <f>SUMPRODUCT(R3751:T3751,PAINEL_PESOS!$C$21:$C$23)</f>
        <v/>
      </c>
      <c r="G3751" s="70">
        <f>SUMPRODUCT(U3751:V3751,PAINEL_PESOS!$C$25:$C$26)</f>
        <v/>
      </c>
      <c r="H3751" s="70">
        <f>SUMPRODUCT(W3751:X3751,PAINEL_PESOS!$C$28:$C$29)</f>
        <v/>
      </c>
      <c r="I3751" s="70" t="n">
        <v>0.9988232059594081</v>
      </c>
      <c r="J3751" s="70" t="n">
        <v>0.6353311937593868</v>
      </c>
      <c r="K3751" s="71">
        <f>IF(NOT(AND(PAINEL_PESOS!$D$12="OK - 100%",PAINEL_PESOS!$F$20="OK - 100%",PAINEL_PESOS!$F$24="OK - 100%",PAINEL_PESOS!$F$27="OK - 100%",PAINEL_PESOS!$F$30="OK - 100%")),"", (E3751*PAINEL_PESOS!$B$7+F3751*PAINEL_PESOS!$B$8+G3751*PAINEL_PESOS!$B$9+H3751*PAINEL_PESOS!$B$10)*I3751)</f>
        <v/>
      </c>
      <c r="L3751" s="71">
        <f>IF(K3751="","",K3751-J3751)</f>
        <v/>
      </c>
      <c r="M3751" s="71">
        <f>IF(L3751="","",ABS(L3751))</f>
        <v/>
      </c>
      <c r="N3751" t="n">
        <v>1</v>
      </c>
      <c r="O3751" t="n">
        <v>0.9861</v>
      </c>
      <c r="P3751" t="n">
        <v>0.7864836325237592</v>
      </c>
      <c r="Q3751" t="n">
        <v>0.9945468861171276</v>
      </c>
      <c r="R3751" t="n">
        <v>0.2266418572059747</v>
      </c>
      <c r="S3751" t="n">
        <v>0.9990923804849108</v>
      </c>
      <c r="T3751" t="n">
        <v>0.9984467650208378</v>
      </c>
      <c r="U3751" t="n">
        <v>0.1704354421967199</v>
      </c>
      <c r="V3751" t="n">
        <v>0.4911807215580654</v>
      </c>
      <c r="W3751" t="n">
        <v>0.1939380360596432</v>
      </c>
      <c r="X3751" t="n">
        <v>0.8667310344706742</v>
      </c>
    </row>
    <row r="3752">
      <c r="A3752" t="inlineStr">
        <is>
          <t>3543204</t>
        </is>
      </c>
      <c r="B3752" t="inlineStr">
        <is>
          <t>Ribeirão do Sul</t>
        </is>
      </c>
      <c r="C3752" t="inlineStr">
        <is>
          <t>SP</t>
        </is>
      </c>
      <c r="D3752" t="inlineStr">
        <is>
          <t>REGIÃO SUDESTE</t>
        </is>
      </c>
      <c r="E3752" s="70">
        <f>SUMPRODUCT(N3752:Q3752,PAINEL_PESOS!$C$16:$C$19)</f>
        <v/>
      </c>
      <c r="F3752" s="70">
        <f>SUMPRODUCT(R3752:T3752,PAINEL_PESOS!$C$21:$C$23)</f>
        <v/>
      </c>
      <c r="G3752" s="70">
        <f>SUMPRODUCT(U3752:V3752,PAINEL_PESOS!$C$25:$C$26)</f>
        <v/>
      </c>
      <c r="H3752" s="70">
        <f>SUMPRODUCT(W3752:X3752,PAINEL_PESOS!$C$28:$C$29)</f>
        <v/>
      </c>
      <c r="I3752" s="70" t="n">
        <v>0.9921434022694715</v>
      </c>
      <c r="J3752" s="70" t="n">
        <v>0.6724340376509063</v>
      </c>
      <c r="K3752" s="71">
        <f>IF(NOT(AND(PAINEL_PESOS!$D$12="OK - 100%",PAINEL_PESOS!$F$20="OK - 100%",PAINEL_PESOS!$F$24="OK - 100%",PAINEL_PESOS!$F$27="OK - 100%",PAINEL_PESOS!$F$30="OK - 100%")),"", (E3752*PAINEL_PESOS!$B$7+F3752*PAINEL_PESOS!$B$8+G3752*PAINEL_PESOS!$B$9+H3752*PAINEL_PESOS!$B$10)*I3752)</f>
        <v/>
      </c>
      <c r="L3752" s="71">
        <f>IF(K3752="","",K3752-J3752)</f>
        <v/>
      </c>
      <c r="M3752" s="71">
        <f>IF(L3752="","",ABS(L3752))</f>
        <v/>
      </c>
      <c r="N3752" t="n">
        <v>1</v>
      </c>
      <c r="O3752" t="n">
        <v>1</v>
      </c>
      <c r="P3752" t="n">
        <v>0.7352692713833158</v>
      </c>
      <c r="Q3752" t="n">
        <v>0.9960754099633258</v>
      </c>
      <c r="R3752" t="n">
        <v>0.2403109550960236</v>
      </c>
      <c r="S3752" t="n">
        <v>0.9990448330971248</v>
      </c>
      <c r="T3752" t="n">
        <v>0.9629942152043796</v>
      </c>
      <c r="U3752" t="n">
        <v>0.09229512523957401</v>
      </c>
      <c r="V3752" t="n">
        <v>0.6782176968320336</v>
      </c>
      <c r="W3752" t="n">
        <v>0.4690200651482613</v>
      </c>
      <c r="X3752" t="n">
        <v>0.8486327710574912</v>
      </c>
    </row>
    <row r="3753">
      <c r="A3753" t="inlineStr">
        <is>
          <t>3543238</t>
        </is>
      </c>
      <c r="B3753" t="inlineStr">
        <is>
          <t>Ribeirão dos Índios</t>
        </is>
      </c>
      <c r="C3753" t="inlineStr">
        <is>
          <t>SP</t>
        </is>
      </c>
      <c r="D3753" t="inlineStr">
        <is>
          <t>REGIÃO SUDESTE</t>
        </is>
      </c>
      <c r="E3753" s="70">
        <f>SUMPRODUCT(N3753:Q3753,PAINEL_PESOS!$C$16:$C$19)</f>
        <v/>
      </c>
      <c r="F3753" s="70">
        <f>SUMPRODUCT(R3753:T3753,PAINEL_PESOS!$C$21:$C$23)</f>
        <v/>
      </c>
      <c r="G3753" s="70">
        <f>SUMPRODUCT(U3753:V3753,PAINEL_PESOS!$C$25:$C$26)</f>
        <v/>
      </c>
      <c r="H3753" s="70">
        <f>SUMPRODUCT(W3753:X3753,PAINEL_PESOS!$C$28:$C$29)</f>
        <v/>
      </c>
      <c r="I3753" s="70" t="n">
        <v>0.9979287407801835</v>
      </c>
      <c r="J3753" s="70" t="n">
        <v>0.6356202053135912</v>
      </c>
      <c r="K3753" s="71">
        <f>IF(NOT(AND(PAINEL_PESOS!$D$12="OK - 100%",PAINEL_PESOS!$F$20="OK - 100%",PAINEL_PESOS!$F$24="OK - 100%",PAINEL_PESOS!$F$27="OK - 100%",PAINEL_PESOS!$F$30="OK - 100%")),"", (E3753*PAINEL_PESOS!$B$7+F3753*PAINEL_PESOS!$B$8+G3753*PAINEL_PESOS!$B$9+H3753*PAINEL_PESOS!$B$10)*I3753)</f>
        <v/>
      </c>
      <c r="L3753" s="71">
        <f>IF(K3753="","",K3753-J3753)</f>
        <v/>
      </c>
      <c r="M3753" s="71">
        <f>IF(L3753="","",ABS(L3753))</f>
        <v/>
      </c>
      <c r="N3753" t="n">
        <v>1</v>
      </c>
      <c r="O3753" t="n">
        <v>1</v>
      </c>
      <c r="P3753" t="n">
        <v>0.7573389651531151</v>
      </c>
      <c r="Q3753" t="n">
        <v>0.9978533522866178</v>
      </c>
      <c r="R3753" t="n">
        <v>0.0755124240247977</v>
      </c>
      <c r="S3753" t="n">
        <v>0.9998446557283156</v>
      </c>
      <c r="T3753" t="n">
        <v>0.9910649684164243</v>
      </c>
      <c r="U3753" t="n">
        <v>0.0821864046338871</v>
      </c>
      <c r="V3753" t="n">
        <v>0.4825828562004729</v>
      </c>
      <c r="W3753" t="n">
        <v>0.4272762386188212</v>
      </c>
      <c r="X3753" t="n">
        <v>0.8482594195878704</v>
      </c>
    </row>
    <row r="3754">
      <c r="A3754" t="inlineStr">
        <is>
          <t>3543253</t>
        </is>
      </c>
      <c r="B3754" t="inlineStr">
        <is>
          <t>Ribeirão Grande</t>
        </is>
      </c>
      <c r="C3754" t="inlineStr">
        <is>
          <t>SP</t>
        </is>
      </c>
      <c r="D3754" t="inlineStr">
        <is>
          <t>REGIÃO SUDESTE</t>
        </is>
      </c>
      <c r="E3754" s="70">
        <f>SUMPRODUCT(N3754:Q3754,PAINEL_PESOS!$C$16:$C$19)</f>
        <v/>
      </c>
      <c r="F3754" s="70">
        <f>SUMPRODUCT(R3754:T3754,PAINEL_PESOS!$C$21:$C$23)</f>
        <v/>
      </c>
      <c r="G3754" s="70">
        <f>SUMPRODUCT(U3754:V3754,PAINEL_PESOS!$C$25:$C$26)</f>
        <v/>
      </c>
      <c r="H3754" s="70">
        <f>SUMPRODUCT(W3754:X3754,PAINEL_PESOS!$C$28:$C$29)</f>
        <v/>
      </c>
      <c r="I3754" s="70" t="n">
        <v>0.998486831332725</v>
      </c>
      <c r="J3754" s="70" t="n">
        <v>0.6785620182485703</v>
      </c>
      <c r="K3754" s="71">
        <f>IF(NOT(AND(PAINEL_PESOS!$D$12="OK - 100%",PAINEL_PESOS!$F$20="OK - 100%",PAINEL_PESOS!$F$24="OK - 100%",PAINEL_PESOS!$F$27="OK - 100%",PAINEL_PESOS!$F$30="OK - 100%")),"", (E3754*PAINEL_PESOS!$B$7+F3754*PAINEL_PESOS!$B$8+G3754*PAINEL_PESOS!$B$9+H3754*PAINEL_PESOS!$B$10)*I3754)</f>
        <v/>
      </c>
      <c r="L3754" s="71">
        <f>IF(K3754="","",K3754-J3754)</f>
        <v/>
      </c>
      <c r="M3754" s="71">
        <f>IF(L3754="","",ABS(L3754))</f>
        <v/>
      </c>
      <c r="N3754" t="n">
        <v>1</v>
      </c>
      <c r="O3754" t="n">
        <v>0.9975000000000001</v>
      </c>
      <c r="P3754" t="n">
        <v>0.6756071805702217</v>
      </c>
      <c r="Q3754" t="n">
        <v>0.9972526216069405</v>
      </c>
      <c r="R3754" t="n">
        <v>0.1517466256235022</v>
      </c>
      <c r="S3754" t="n">
        <v>0.9994293685256466</v>
      </c>
      <c r="T3754" t="n">
        <v>0.994622921439082</v>
      </c>
      <c r="U3754" t="n">
        <v>0.2435795918018588</v>
      </c>
      <c r="V3754" t="n">
        <v>0.6921599312343896</v>
      </c>
      <c r="W3754" t="n">
        <v>0.4040767601415502</v>
      </c>
      <c r="X3754" t="n">
        <v>0.8311940299609011</v>
      </c>
    </row>
    <row r="3755">
      <c r="A3755" t="inlineStr">
        <is>
          <t>3543303</t>
        </is>
      </c>
      <c r="B3755" t="inlineStr">
        <is>
          <t>Ribeirão Pires</t>
        </is>
      </c>
      <c r="C3755" t="inlineStr">
        <is>
          <t>SP</t>
        </is>
      </c>
      <c r="D3755" t="inlineStr">
        <is>
          <t>REGIÃO SUDESTE</t>
        </is>
      </c>
      <c r="E3755" s="70">
        <f>SUMPRODUCT(N3755:Q3755,PAINEL_PESOS!$C$16:$C$19)</f>
        <v/>
      </c>
      <c r="F3755" s="70">
        <f>SUMPRODUCT(R3755:T3755,PAINEL_PESOS!$C$21:$C$23)</f>
        <v/>
      </c>
      <c r="G3755" s="70">
        <f>SUMPRODUCT(U3755:V3755,PAINEL_PESOS!$C$25:$C$26)</f>
        <v/>
      </c>
      <c r="H3755" s="70">
        <f>SUMPRODUCT(W3755:X3755,PAINEL_PESOS!$C$28:$C$29)</f>
        <v/>
      </c>
      <c r="I3755" s="70" t="n">
        <v>0.967898251287915</v>
      </c>
      <c r="J3755" s="70" t="n">
        <v>0.6005037098324166</v>
      </c>
      <c r="K3755" s="71">
        <f>IF(NOT(AND(PAINEL_PESOS!$D$12="OK - 100%",PAINEL_PESOS!$F$20="OK - 100%",PAINEL_PESOS!$F$24="OK - 100%",PAINEL_PESOS!$F$27="OK - 100%",PAINEL_PESOS!$F$30="OK - 100%")),"", (E3755*PAINEL_PESOS!$B$7+F3755*PAINEL_PESOS!$B$8+G3755*PAINEL_PESOS!$B$9+H3755*PAINEL_PESOS!$B$10)*I3755)</f>
        <v/>
      </c>
      <c r="L3755" s="71">
        <f>IF(K3755="","",K3755-J3755)</f>
        <v/>
      </c>
      <c r="M3755" s="71">
        <f>IF(L3755="","",ABS(L3755))</f>
        <v/>
      </c>
      <c r="N3755" t="n">
        <v>0.6</v>
      </c>
      <c r="O3755" t="n">
        <v>0.9977</v>
      </c>
      <c r="P3755" t="n">
        <v>0.6117212249208025</v>
      </c>
      <c r="Q3755" t="n">
        <v>0.8030450518998532</v>
      </c>
      <c r="R3755" t="n">
        <v>0.4936333506569499</v>
      </c>
      <c r="S3755" t="n">
        <v>0.9497878904600962</v>
      </c>
      <c r="T3755" t="n">
        <v>0.999941612586184</v>
      </c>
      <c r="U3755" t="n">
        <v>0.2875790514446825</v>
      </c>
      <c r="V3755" t="n">
        <v>0.3906814825624354</v>
      </c>
      <c r="W3755" t="n">
        <v>0.3033723413331844</v>
      </c>
      <c r="X3755" t="n">
        <v>0.8465877046962238</v>
      </c>
    </row>
    <row r="3756">
      <c r="A3756" t="inlineStr">
        <is>
          <t>3543402</t>
        </is>
      </c>
      <c r="B3756" t="inlineStr">
        <is>
          <t>Ribeirão Preto</t>
        </is>
      </c>
      <c r="C3756" t="inlineStr">
        <is>
          <t>SP</t>
        </is>
      </c>
      <c r="D3756" t="inlineStr">
        <is>
          <t>REGIÃO SUDESTE</t>
        </is>
      </c>
      <c r="E3756" s="70">
        <f>SUMPRODUCT(N3756:Q3756,PAINEL_PESOS!$C$16:$C$19)</f>
        <v/>
      </c>
      <c r="F3756" s="70">
        <f>SUMPRODUCT(R3756:T3756,PAINEL_PESOS!$C$21:$C$23)</f>
        <v/>
      </c>
      <c r="G3756" s="70">
        <f>SUMPRODUCT(U3756:V3756,PAINEL_PESOS!$C$25:$C$26)</f>
        <v/>
      </c>
      <c r="H3756" s="70">
        <f>SUMPRODUCT(W3756:X3756,PAINEL_PESOS!$C$28:$C$29)</f>
        <v/>
      </c>
      <c r="I3756" s="70" t="n">
        <v>0.9291258587804123</v>
      </c>
      <c r="J3756" s="70" t="n">
        <v>0.5658142675521058</v>
      </c>
      <c r="K3756" s="71">
        <f>IF(NOT(AND(PAINEL_PESOS!$D$12="OK - 100%",PAINEL_PESOS!$F$20="OK - 100%",PAINEL_PESOS!$F$24="OK - 100%",PAINEL_PESOS!$F$27="OK - 100%",PAINEL_PESOS!$F$30="OK - 100%")),"", (E3756*PAINEL_PESOS!$B$7+F3756*PAINEL_PESOS!$B$8+G3756*PAINEL_PESOS!$B$9+H3756*PAINEL_PESOS!$B$10)*I3756)</f>
        <v/>
      </c>
      <c r="L3756" s="71">
        <f>IF(K3756="","",K3756-J3756)</f>
        <v/>
      </c>
      <c r="M3756" s="71">
        <f>IF(L3756="","",ABS(L3756))</f>
        <v/>
      </c>
      <c r="N3756" t="n">
        <v>1</v>
      </c>
      <c r="O3756" t="n">
        <v>0.9761</v>
      </c>
      <c r="P3756" t="n">
        <v>0.4413938753959874</v>
      </c>
      <c r="Q3756" t="n">
        <v>0.5430381823607766</v>
      </c>
      <c r="R3756" t="n">
        <v>0.7168714150248445</v>
      </c>
      <c r="S3756" t="n">
        <v>0.9320280596529189</v>
      </c>
      <c r="T3756" t="n">
        <v>0.9938788659298186</v>
      </c>
      <c r="U3756" t="n">
        <v>0.1380573203255781</v>
      </c>
      <c r="V3756" t="n">
        <v>0.4686635433171079</v>
      </c>
      <c r="W3756" t="n">
        <v>0.1809910362924748</v>
      </c>
      <c r="X3756" t="n">
        <v>0.8419685327858625</v>
      </c>
    </row>
    <row r="3757">
      <c r="A3757" t="inlineStr">
        <is>
          <t>3543501</t>
        </is>
      </c>
      <c r="B3757" t="inlineStr">
        <is>
          <t>Riversul</t>
        </is>
      </c>
      <c r="C3757" t="inlineStr">
        <is>
          <t>SP</t>
        </is>
      </c>
      <c r="D3757" t="inlineStr">
        <is>
          <t>REGIÃO SUDESTE</t>
        </is>
      </c>
      <c r="E3757" s="70">
        <f>SUMPRODUCT(N3757:Q3757,PAINEL_PESOS!$C$16:$C$19)</f>
        <v/>
      </c>
      <c r="F3757" s="70">
        <f>SUMPRODUCT(R3757:T3757,PAINEL_PESOS!$C$21:$C$23)</f>
        <v/>
      </c>
      <c r="G3757" s="70">
        <f>SUMPRODUCT(U3757:V3757,PAINEL_PESOS!$C$25:$C$26)</f>
        <v/>
      </c>
      <c r="H3757" s="70">
        <f>SUMPRODUCT(W3757:X3757,PAINEL_PESOS!$C$28:$C$29)</f>
        <v/>
      </c>
      <c r="I3757" s="70" t="n">
        <v>0.9988261792528603</v>
      </c>
      <c r="J3757" s="70" t="n">
        <v>0.6903358220704785</v>
      </c>
      <c r="K3757" s="71">
        <f>IF(NOT(AND(PAINEL_PESOS!$D$12="OK - 100%",PAINEL_PESOS!$F$20="OK - 100%",PAINEL_PESOS!$F$24="OK - 100%",PAINEL_PESOS!$F$27="OK - 100%",PAINEL_PESOS!$F$30="OK - 100%")),"", (E3757*PAINEL_PESOS!$B$7+F3757*PAINEL_PESOS!$B$8+G3757*PAINEL_PESOS!$B$9+H3757*PAINEL_PESOS!$B$10)*I3757)</f>
        <v/>
      </c>
      <c r="L3757" s="71">
        <f>IF(K3757="","",K3757-J3757)</f>
        <v/>
      </c>
      <c r="M3757" s="71">
        <f>IF(L3757="","",ABS(L3757))</f>
        <v/>
      </c>
      <c r="N3757" t="n">
        <v>1</v>
      </c>
      <c r="O3757" t="n">
        <v>1</v>
      </c>
      <c r="P3757" t="n">
        <v>0.7036958817317847</v>
      </c>
      <c r="Q3757" t="n">
        <v>0.9977475828450652</v>
      </c>
      <c r="R3757" t="n">
        <v>0.1455680517757037</v>
      </c>
      <c r="S3757" t="n">
        <v>0.9989517022755855</v>
      </c>
      <c r="T3757" t="n">
        <v>0.9961323723539829</v>
      </c>
      <c r="U3757" t="n">
        <v>0.2055379688361698</v>
      </c>
      <c r="V3757" t="n">
        <v>0.7305364009200062</v>
      </c>
      <c r="W3757" t="n">
        <v>0.4694107443557104</v>
      </c>
      <c r="X3757" t="n">
        <v>0.8458685750482854</v>
      </c>
    </row>
    <row r="3758">
      <c r="A3758" t="inlineStr">
        <is>
          <t>3543600</t>
        </is>
      </c>
      <c r="B3758" t="inlineStr">
        <is>
          <t>Rifaina</t>
        </is>
      </c>
      <c r="C3758" t="inlineStr">
        <is>
          <t>SP</t>
        </is>
      </c>
      <c r="D3758" t="inlineStr">
        <is>
          <t>REGIÃO SUDESTE</t>
        </is>
      </c>
      <c r="E3758" s="70">
        <f>SUMPRODUCT(N3758:Q3758,PAINEL_PESOS!$C$16:$C$19)</f>
        <v/>
      </c>
      <c r="F3758" s="70">
        <f>SUMPRODUCT(R3758:T3758,PAINEL_PESOS!$C$21:$C$23)</f>
        <v/>
      </c>
      <c r="G3758" s="70">
        <f>SUMPRODUCT(U3758:V3758,PAINEL_PESOS!$C$25:$C$26)</f>
        <v/>
      </c>
      <c r="H3758" s="70">
        <f>SUMPRODUCT(W3758:X3758,PAINEL_PESOS!$C$28:$C$29)</f>
        <v/>
      </c>
      <c r="I3758" s="70" t="n">
        <v>0.998766879247482</v>
      </c>
      <c r="J3758" s="70" t="n">
        <v>0.6618859815017037</v>
      </c>
      <c r="K3758" s="71">
        <f>IF(NOT(AND(PAINEL_PESOS!$D$12="OK - 100%",PAINEL_PESOS!$F$20="OK - 100%",PAINEL_PESOS!$F$24="OK - 100%",PAINEL_PESOS!$F$27="OK - 100%",PAINEL_PESOS!$F$30="OK - 100%")),"", (E3758*PAINEL_PESOS!$B$7+F3758*PAINEL_PESOS!$B$8+G3758*PAINEL_PESOS!$B$9+H3758*PAINEL_PESOS!$B$10)*I3758)</f>
        <v/>
      </c>
      <c r="L3758" s="71">
        <f>IF(K3758="","",K3758-J3758)</f>
        <v/>
      </c>
      <c r="M3758" s="71">
        <f>IF(L3758="","",ABS(L3758))</f>
        <v/>
      </c>
      <c r="N3758" t="n">
        <v>1</v>
      </c>
      <c r="O3758" t="n">
        <v>0.9931</v>
      </c>
      <c r="P3758" t="n">
        <v>0.8159450897571278</v>
      </c>
      <c r="Q3758" t="n">
        <v>0.9953106431500706</v>
      </c>
      <c r="R3758" t="n">
        <v>0.2084931669309995</v>
      </c>
      <c r="S3758" t="n">
        <v>0.997904321844467</v>
      </c>
      <c r="T3758" t="n">
        <v>0.9981025069677822</v>
      </c>
      <c r="U3758" t="n">
        <v>0.1704354421967199</v>
      </c>
      <c r="V3758" t="n">
        <v>0.6986763533024295</v>
      </c>
      <c r="W3758" t="n">
        <v>0.1939380360596432</v>
      </c>
      <c r="X3758" t="n">
        <v>0.8667310344706742</v>
      </c>
    </row>
    <row r="3759">
      <c r="A3759" t="inlineStr">
        <is>
          <t>3543709</t>
        </is>
      </c>
      <c r="B3759" t="inlineStr">
        <is>
          <t>Rincão</t>
        </is>
      </c>
      <c r="C3759" t="inlineStr">
        <is>
          <t>SP</t>
        </is>
      </c>
      <c r="D3759" t="inlineStr">
        <is>
          <t>REGIÃO SUDESTE</t>
        </is>
      </c>
      <c r="E3759" s="70">
        <f>SUMPRODUCT(N3759:Q3759,PAINEL_PESOS!$C$16:$C$19)</f>
        <v/>
      </c>
      <c r="F3759" s="70">
        <f>SUMPRODUCT(R3759:T3759,PAINEL_PESOS!$C$21:$C$23)</f>
        <v/>
      </c>
      <c r="G3759" s="70">
        <f>SUMPRODUCT(U3759:V3759,PAINEL_PESOS!$C$25:$C$26)</f>
        <v/>
      </c>
      <c r="H3759" s="70">
        <f>SUMPRODUCT(W3759:X3759,PAINEL_PESOS!$C$28:$C$29)</f>
        <v/>
      </c>
      <c r="I3759" s="70" t="n">
        <v>0.9975841199812293</v>
      </c>
      <c r="J3759" s="70" t="n">
        <v>0.5812919386098326</v>
      </c>
      <c r="K3759" s="71">
        <f>IF(NOT(AND(PAINEL_PESOS!$D$12="OK - 100%",PAINEL_PESOS!$F$20="OK - 100%",PAINEL_PESOS!$F$24="OK - 100%",PAINEL_PESOS!$F$27="OK - 100%",PAINEL_PESOS!$F$30="OK - 100%")),"", (E3759*PAINEL_PESOS!$B$7+F3759*PAINEL_PESOS!$B$8+G3759*PAINEL_PESOS!$B$9+H3759*PAINEL_PESOS!$B$10)*I3759)</f>
        <v/>
      </c>
      <c r="L3759" s="71">
        <f>IF(K3759="","",K3759-J3759)</f>
        <v/>
      </c>
      <c r="M3759" s="71">
        <f>IF(L3759="","",ABS(L3759))</f>
        <v/>
      </c>
      <c r="N3759" t="n">
        <v>1</v>
      </c>
      <c r="O3759" t="n">
        <v>0</v>
      </c>
      <c r="P3759" t="n">
        <v>1</v>
      </c>
      <c r="Q3759" t="n">
        <v>0.9858277686744304</v>
      </c>
      <c r="R3759" t="n">
        <v>0.2459096836936356</v>
      </c>
      <c r="S3759" t="n">
        <v>0.9983606918892676</v>
      </c>
      <c r="T3759" t="n">
        <v>0.999040398070035</v>
      </c>
      <c r="U3759" t="n">
        <v>0.1380573203255781</v>
      </c>
      <c r="V3759" t="n">
        <v>0.5121260793077849</v>
      </c>
      <c r="W3759" t="n">
        <v>0.1809910362924748</v>
      </c>
      <c r="X3759" t="n">
        <v>0.8419685327858625</v>
      </c>
    </row>
    <row r="3760">
      <c r="A3760" t="inlineStr">
        <is>
          <t>3543808</t>
        </is>
      </c>
      <c r="B3760" t="inlineStr">
        <is>
          <t>Rinópolis</t>
        </is>
      </c>
      <c r="C3760" t="inlineStr">
        <is>
          <t>SP</t>
        </is>
      </c>
      <c r="D3760" t="inlineStr">
        <is>
          <t>REGIÃO SUDESTE</t>
        </is>
      </c>
      <c r="E3760" s="70">
        <f>SUMPRODUCT(N3760:Q3760,PAINEL_PESOS!$C$16:$C$19)</f>
        <v/>
      </c>
      <c r="F3760" s="70">
        <f>SUMPRODUCT(R3760:T3760,PAINEL_PESOS!$C$21:$C$23)</f>
        <v/>
      </c>
      <c r="G3760" s="70">
        <f>SUMPRODUCT(U3760:V3760,PAINEL_PESOS!$C$25:$C$26)</f>
        <v/>
      </c>
      <c r="H3760" s="70">
        <f>SUMPRODUCT(W3760:X3760,PAINEL_PESOS!$C$28:$C$29)</f>
        <v/>
      </c>
      <c r="I3760" s="70" t="n">
        <v>0.9939934434203122</v>
      </c>
      <c r="J3760" s="70" t="n">
        <v>0.6497372816452465</v>
      </c>
      <c r="K3760" s="71">
        <f>IF(NOT(AND(PAINEL_PESOS!$D$12="OK - 100%",PAINEL_PESOS!$F$20="OK - 100%",PAINEL_PESOS!$F$24="OK - 100%",PAINEL_PESOS!$F$27="OK - 100%",PAINEL_PESOS!$F$30="OK - 100%")),"", (E3760*PAINEL_PESOS!$B$7+F3760*PAINEL_PESOS!$B$8+G3760*PAINEL_PESOS!$B$9+H3760*PAINEL_PESOS!$B$10)*I3760)</f>
        <v/>
      </c>
      <c r="L3760" s="71">
        <f>IF(K3760="","",K3760-J3760)</f>
        <v/>
      </c>
      <c r="M3760" s="71">
        <f>IF(L3760="","",ABS(L3760))</f>
        <v/>
      </c>
      <c r="N3760" t="n">
        <v>0.4</v>
      </c>
      <c r="O3760" t="n">
        <v>1</v>
      </c>
      <c r="P3760" t="n">
        <v>0.950052798310454</v>
      </c>
      <c r="Q3760" t="n">
        <v>0.9903229240786281</v>
      </c>
      <c r="R3760" t="n">
        <v>0.2794108052882342</v>
      </c>
      <c r="S3760" t="n">
        <v>0.9992006693788196</v>
      </c>
      <c r="T3760" t="n">
        <v>0.9767422218308199</v>
      </c>
      <c r="U3760" t="n">
        <v>0.0760688916934929</v>
      </c>
      <c r="V3760" t="n">
        <v>0.7168008919675959</v>
      </c>
      <c r="W3760" t="n">
        <v>0.4115456645344222</v>
      </c>
      <c r="X3760" t="n">
        <v>0.8511359494897778</v>
      </c>
    </row>
    <row r="3761">
      <c r="A3761" t="inlineStr">
        <is>
          <t>3543907</t>
        </is>
      </c>
      <c r="B3761" t="inlineStr">
        <is>
          <t>Rio Claro</t>
        </is>
      </c>
      <c r="C3761" t="inlineStr">
        <is>
          <t>SP</t>
        </is>
      </c>
      <c r="D3761" t="inlineStr">
        <is>
          <t>REGIÃO SUDESTE</t>
        </is>
      </c>
      <c r="E3761" s="70">
        <f>SUMPRODUCT(N3761:Q3761,PAINEL_PESOS!$C$16:$C$19)</f>
        <v/>
      </c>
      <c r="F3761" s="70">
        <f>SUMPRODUCT(R3761:T3761,PAINEL_PESOS!$C$21:$C$23)</f>
        <v/>
      </c>
      <c r="G3761" s="70">
        <f>SUMPRODUCT(U3761:V3761,PAINEL_PESOS!$C$25:$C$26)</f>
        <v/>
      </c>
      <c r="H3761" s="70">
        <f>SUMPRODUCT(W3761:X3761,PAINEL_PESOS!$C$28:$C$29)</f>
        <v/>
      </c>
      <c r="I3761" s="70" t="n">
        <v>0.9708410953944522</v>
      </c>
      <c r="J3761" s="70" t="n">
        <v>0.6405127846487707</v>
      </c>
      <c r="K3761" s="71">
        <f>IF(NOT(AND(PAINEL_PESOS!$D$12="OK - 100%",PAINEL_PESOS!$F$20="OK - 100%",PAINEL_PESOS!$F$24="OK - 100%",PAINEL_PESOS!$F$27="OK - 100%",PAINEL_PESOS!$F$30="OK - 100%")),"", (E3761*PAINEL_PESOS!$B$7+F3761*PAINEL_PESOS!$B$8+G3761*PAINEL_PESOS!$B$9+H3761*PAINEL_PESOS!$B$10)*I3761)</f>
        <v/>
      </c>
      <c r="L3761" s="71">
        <f>IF(K3761="","",K3761-J3761)</f>
        <v/>
      </c>
      <c r="M3761" s="71">
        <f>IF(L3761="","",ABS(L3761))</f>
        <v/>
      </c>
      <c r="N3761" t="n">
        <v>1</v>
      </c>
      <c r="O3761" t="n">
        <v>1</v>
      </c>
      <c r="P3761" t="n">
        <v>0.6582893347412884</v>
      </c>
      <c r="Q3761" t="n">
        <v>0.8481501268505885</v>
      </c>
      <c r="R3761" t="n">
        <v>0.6022233880427708</v>
      </c>
      <c r="S3761" t="n">
        <v>0.9367966569358243</v>
      </c>
      <c r="T3761" t="n">
        <v>0.9831799848315962</v>
      </c>
      <c r="U3761" t="n">
        <v>0.1829285133660971</v>
      </c>
      <c r="V3761" t="n">
        <v>0.5603086236967998</v>
      </c>
      <c r="W3761" t="n">
        <v>0.2502781057602905</v>
      </c>
      <c r="X3761" t="n">
        <v>0.8498014049131468</v>
      </c>
    </row>
    <row r="3762">
      <c r="A3762" t="inlineStr">
        <is>
          <t>3544004</t>
        </is>
      </c>
      <c r="B3762" t="inlineStr">
        <is>
          <t>Rio das Pedras</t>
        </is>
      </c>
      <c r="C3762" t="inlineStr">
        <is>
          <t>SP</t>
        </is>
      </c>
      <c r="D3762" t="inlineStr">
        <is>
          <t>REGIÃO SUDESTE</t>
        </is>
      </c>
      <c r="E3762" s="70">
        <f>SUMPRODUCT(N3762:Q3762,PAINEL_PESOS!$C$16:$C$19)</f>
        <v/>
      </c>
      <c r="F3762" s="70">
        <f>SUMPRODUCT(R3762:T3762,PAINEL_PESOS!$C$21:$C$23)</f>
        <v/>
      </c>
      <c r="G3762" s="70">
        <f>SUMPRODUCT(U3762:V3762,PAINEL_PESOS!$C$25:$C$26)</f>
        <v/>
      </c>
      <c r="H3762" s="70">
        <f>SUMPRODUCT(W3762:X3762,PAINEL_PESOS!$C$28:$C$29)</f>
        <v/>
      </c>
      <c r="I3762" s="70" t="n">
        <v>0.9667882025205132</v>
      </c>
      <c r="J3762" s="70" t="n">
        <v>0.5702364237662403</v>
      </c>
      <c r="K3762" s="71">
        <f>IF(NOT(AND(PAINEL_PESOS!$D$12="OK - 100%",PAINEL_PESOS!$F$20="OK - 100%",PAINEL_PESOS!$F$24="OK - 100%",PAINEL_PESOS!$F$27="OK - 100%",PAINEL_PESOS!$F$30="OK - 100%")),"", (E3762*PAINEL_PESOS!$B$7+F3762*PAINEL_PESOS!$B$8+G3762*PAINEL_PESOS!$B$9+H3762*PAINEL_PESOS!$B$10)*I3762)</f>
        <v/>
      </c>
      <c r="L3762" s="71">
        <f>IF(K3762="","",K3762-J3762)</f>
        <v/>
      </c>
      <c r="M3762" s="71">
        <f>IF(L3762="","",ABS(L3762))</f>
        <v/>
      </c>
      <c r="N3762" t="n">
        <v>0.8</v>
      </c>
      <c r="O3762" t="n">
        <v>1</v>
      </c>
      <c r="P3762" t="n">
        <v>0.4316789862724393</v>
      </c>
      <c r="Q3762" t="n">
        <v>0.8952353337370726</v>
      </c>
      <c r="R3762" t="n">
        <v>0.4121395700032416</v>
      </c>
      <c r="S3762" t="n">
        <v>0.7629426434497574</v>
      </c>
      <c r="T3762" t="n">
        <v>0.9989571994776336</v>
      </c>
      <c r="U3762" t="n">
        <v>0.2253768516570866</v>
      </c>
      <c r="V3762" t="n">
        <v>0.3593347703394432</v>
      </c>
      <c r="W3762" t="n">
        <v>0.2724521662095849</v>
      </c>
      <c r="X3762" t="n">
        <v>0.8486241781423211</v>
      </c>
    </row>
    <row r="3763">
      <c r="A3763" t="inlineStr">
        <is>
          <t>3544103</t>
        </is>
      </c>
      <c r="B3763" t="inlineStr">
        <is>
          <t>Rio Grande da Serra</t>
        </is>
      </c>
      <c r="C3763" t="inlineStr">
        <is>
          <t>SP</t>
        </is>
      </c>
      <c r="D3763" t="inlineStr">
        <is>
          <t>REGIÃO SUDESTE</t>
        </is>
      </c>
      <c r="E3763" s="70">
        <f>SUMPRODUCT(N3763:Q3763,PAINEL_PESOS!$C$16:$C$19)</f>
        <v/>
      </c>
      <c r="F3763" s="70">
        <f>SUMPRODUCT(R3763:T3763,PAINEL_PESOS!$C$21:$C$23)</f>
        <v/>
      </c>
      <c r="G3763" s="70">
        <f>SUMPRODUCT(U3763:V3763,PAINEL_PESOS!$C$25:$C$26)</f>
        <v/>
      </c>
      <c r="H3763" s="70">
        <f>SUMPRODUCT(W3763:X3763,PAINEL_PESOS!$C$28:$C$29)</f>
        <v/>
      </c>
      <c r="I3763" s="70" t="n">
        <v>0.9717076421579471</v>
      </c>
      <c r="J3763" s="70" t="n">
        <v>0.6120033640790227</v>
      </c>
      <c r="K3763" s="71">
        <f>IF(NOT(AND(PAINEL_PESOS!$D$12="OK - 100%",PAINEL_PESOS!$F$20="OK - 100%",PAINEL_PESOS!$F$24="OK - 100%",PAINEL_PESOS!$F$27="OK - 100%",PAINEL_PESOS!$F$30="OK - 100%")),"", (E3763*PAINEL_PESOS!$B$7+F3763*PAINEL_PESOS!$B$8+G3763*PAINEL_PESOS!$B$9+H3763*PAINEL_PESOS!$B$10)*I3763)</f>
        <v/>
      </c>
      <c r="L3763" s="71">
        <f>IF(K3763="","",K3763-J3763)</f>
        <v/>
      </c>
      <c r="M3763" s="71">
        <f>IF(L3763="","",ABS(L3763))</f>
        <v/>
      </c>
      <c r="N3763" t="n">
        <v>0.4</v>
      </c>
      <c r="O3763" t="n">
        <v>0.9893</v>
      </c>
      <c r="P3763" t="n">
        <v>0.6743400211193242</v>
      </c>
      <c r="Q3763" t="n">
        <v>0.8148876804742429</v>
      </c>
      <c r="R3763" t="n">
        <v>0.3597344328362666</v>
      </c>
      <c r="S3763" t="n">
        <v>0.9819356309663604</v>
      </c>
      <c r="T3763" t="n">
        <v>0.9999536456826225</v>
      </c>
      <c r="U3763" t="n">
        <v>0.2875790514446825</v>
      </c>
      <c r="V3763" t="n">
        <v>0.6006948061818469</v>
      </c>
      <c r="W3763" t="n">
        <v>0.3033723413331844</v>
      </c>
      <c r="X3763" t="n">
        <v>0.8465877046962238</v>
      </c>
    </row>
    <row r="3764">
      <c r="A3764" t="inlineStr">
        <is>
          <t>3544202</t>
        </is>
      </c>
      <c r="B3764" t="inlineStr">
        <is>
          <t>Riolândia</t>
        </is>
      </c>
      <c r="C3764" t="inlineStr">
        <is>
          <t>SP</t>
        </is>
      </c>
      <c r="D3764" t="inlineStr">
        <is>
          <t>REGIÃO SUDESTE</t>
        </is>
      </c>
      <c r="E3764" s="70">
        <f>SUMPRODUCT(N3764:Q3764,PAINEL_PESOS!$C$16:$C$19)</f>
        <v/>
      </c>
      <c r="F3764" s="70">
        <f>SUMPRODUCT(R3764:T3764,PAINEL_PESOS!$C$21:$C$23)</f>
        <v/>
      </c>
      <c r="G3764" s="70">
        <f>SUMPRODUCT(U3764:V3764,PAINEL_PESOS!$C$25:$C$26)</f>
        <v/>
      </c>
      <c r="H3764" s="70">
        <f>SUMPRODUCT(W3764:X3764,PAINEL_PESOS!$C$28:$C$29)</f>
        <v/>
      </c>
      <c r="I3764" s="70" t="n">
        <v>0.992771032122771</v>
      </c>
      <c r="J3764" s="70" t="n">
        <v>0.6015100670073398</v>
      </c>
      <c r="K3764" s="71">
        <f>IF(NOT(AND(PAINEL_PESOS!$D$12="OK - 100%",PAINEL_PESOS!$F$20="OK - 100%",PAINEL_PESOS!$F$24="OK - 100%",PAINEL_PESOS!$F$27="OK - 100%",PAINEL_PESOS!$F$30="OK - 100%")),"", (E3764*PAINEL_PESOS!$B$7+F3764*PAINEL_PESOS!$B$8+G3764*PAINEL_PESOS!$B$9+H3764*PAINEL_PESOS!$B$10)*I3764)</f>
        <v/>
      </c>
      <c r="L3764" s="71">
        <f>IF(K3764="","",K3764-J3764)</f>
        <v/>
      </c>
      <c r="M3764" s="71">
        <f>IF(L3764="","",ABS(L3764))</f>
        <v/>
      </c>
      <c r="N3764" t="n">
        <v>0.6</v>
      </c>
      <c r="O3764" t="n">
        <v>1</v>
      </c>
      <c r="P3764" t="n">
        <v>0.8272439281942978</v>
      </c>
      <c r="Q3764" t="n">
        <v>0.9936682282960462</v>
      </c>
      <c r="R3764" t="n">
        <v>0.2570486736839442</v>
      </c>
      <c r="S3764" t="n">
        <v>0.9999836504834647</v>
      </c>
      <c r="T3764" t="n">
        <v>0.9675690932451557</v>
      </c>
      <c r="U3764" t="n">
        <v>0.1026094980056746</v>
      </c>
      <c r="V3764" t="n">
        <v>0.5249345220385564</v>
      </c>
      <c r="W3764" t="n">
        <v>0.1241098904366789</v>
      </c>
      <c r="X3764" t="n">
        <v>0.9019426120365576</v>
      </c>
    </row>
    <row r="3765">
      <c r="A3765" t="inlineStr">
        <is>
          <t>3544251</t>
        </is>
      </c>
      <c r="B3765" t="inlineStr">
        <is>
          <t>Rosana</t>
        </is>
      </c>
      <c r="C3765" t="inlineStr">
        <is>
          <t>SP</t>
        </is>
      </c>
      <c r="D3765" t="inlineStr">
        <is>
          <t>REGIÃO SUDESTE</t>
        </is>
      </c>
      <c r="E3765" s="70">
        <f>SUMPRODUCT(N3765:Q3765,PAINEL_PESOS!$C$16:$C$19)</f>
        <v/>
      </c>
      <c r="F3765" s="70">
        <f>SUMPRODUCT(R3765:T3765,PAINEL_PESOS!$C$21:$C$23)</f>
        <v/>
      </c>
      <c r="G3765" s="70">
        <f>SUMPRODUCT(U3765:V3765,PAINEL_PESOS!$C$25:$C$26)</f>
        <v/>
      </c>
      <c r="H3765" s="70">
        <f>SUMPRODUCT(W3765:X3765,PAINEL_PESOS!$C$28:$C$29)</f>
        <v/>
      </c>
      <c r="I3765" s="70" t="n">
        <v>0.9919912074623014</v>
      </c>
      <c r="J3765" s="70" t="n">
        <v>0.7096086071096422</v>
      </c>
      <c r="K3765" s="71">
        <f>IF(NOT(AND(PAINEL_PESOS!$D$12="OK - 100%",PAINEL_PESOS!$F$20="OK - 100%",PAINEL_PESOS!$F$24="OK - 100%",PAINEL_PESOS!$F$27="OK - 100%",PAINEL_PESOS!$F$30="OK - 100%")),"", (E3765*PAINEL_PESOS!$B$7+F3765*PAINEL_PESOS!$B$8+G3765*PAINEL_PESOS!$B$9+H3765*PAINEL_PESOS!$B$10)*I3765)</f>
        <v/>
      </c>
      <c r="L3765" s="71">
        <f>IF(K3765="","",K3765-J3765)</f>
        <v/>
      </c>
      <c r="M3765" s="71">
        <f>IF(L3765="","",ABS(L3765))</f>
        <v/>
      </c>
      <c r="N3765" t="n">
        <v>1</v>
      </c>
      <c r="O3765" t="n">
        <v>0.9952</v>
      </c>
      <c r="P3765" t="n">
        <v>0.7915522703273495</v>
      </c>
      <c r="Q3765" t="n">
        <v>0.9955605235662317</v>
      </c>
      <c r="R3765" t="n">
        <v>0.386019165728398</v>
      </c>
      <c r="S3765" t="n">
        <v>0.9999511268154259</v>
      </c>
      <c r="T3765" t="n">
        <v>0.9622331604294914</v>
      </c>
      <c r="U3765" t="n">
        <v>0.084227197215066</v>
      </c>
      <c r="V3765" t="n">
        <v>0.7542402394610748</v>
      </c>
      <c r="W3765" t="n">
        <v>0.5750387676672339</v>
      </c>
      <c r="X3765" t="n">
        <v>0.8525692102418903</v>
      </c>
    </row>
    <row r="3766">
      <c r="A3766" t="inlineStr">
        <is>
          <t>3544301</t>
        </is>
      </c>
      <c r="B3766" t="inlineStr">
        <is>
          <t>Roseira</t>
        </is>
      </c>
      <c r="C3766" t="inlineStr">
        <is>
          <t>SP</t>
        </is>
      </c>
      <c r="D3766" t="inlineStr">
        <is>
          <t>REGIÃO SUDESTE</t>
        </is>
      </c>
      <c r="E3766" s="70">
        <f>SUMPRODUCT(N3766:Q3766,PAINEL_PESOS!$C$16:$C$19)</f>
        <v/>
      </c>
      <c r="F3766" s="70">
        <f>SUMPRODUCT(R3766:T3766,PAINEL_PESOS!$C$21:$C$23)</f>
        <v/>
      </c>
      <c r="G3766" s="70">
        <f>SUMPRODUCT(U3766:V3766,PAINEL_PESOS!$C$25:$C$26)</f>
        <v/>
      </c>
      <c r="H3766" s="70">
        <f>SUMPRODUCT(W3766:X3766,PAINEL_PESOS!$C$28:$C$29)</f>
        <v/>
      </c>
      <c r="I3766" s="70" t="n">
        <v>0.9967656819723335</v>
      </c>
      <c r="J3766" s="70" t="n">
        <v>0.6703222638370784</v>
      </c>
      <c r="K3766" s="71">
        <f>IF(NOT(AND(PAINEL_PESOS!$D$12="OK - 100%",PAINEL_PESOS!$F$20="OK - 100%",PAINEL_PESOS!$F$24="OK - 100%",PAINEL_PESOS!$F$27="OK - 100%",PAINEL_PESOS!$F$30="OK - 100%")),"", (E3766*PAINEL_PESOS!$B$7+F3766*PAINEL_PESOS!$B$8+G3766*PAINEL_PESOS!$B$9+H3766*PAINEL_PESOS!$B$10)*I3766)</f>
        <v/>
      </c>
      <c r="L3766" s="71">
        <f>IF(K3766="","",K3766-J3766)</f>
        <v/>
      </c>
      <c r="M3766" s="71">
        <f>IF(L3766="","",ABS(L3766))</f>
        <v/>
      </c>
      <c r="N3766" t="n">
        <v>1</v>
      </c>
      <c r="O3766" t="n">
        <v>1</v>
      </c>
      <c r="P3766" t="n">
        <v>0.6746568109820485</v>
      </c>
      <c r="Q3766" t="n">
        <v>0.9871868442133355</v>
      </c>
      <c r="R3766" t="n">
        <v>0.2703980953803279</v>
      </c>
      <c r="S3766" t="n">
        <v>0.9957092888472271</v>
      </c>
      <c r="T3766" t="n">
        <v>0.9961036873559656</v>
      </c>
      <c r="U3766" t="n">
        <v>0.3373607440767312</v>
      </c>
      <c r="V3766" t="n">
        <v>0.5816871357012612</v>
      </c>
      <c r="W3766" t="n">
        <v>0.2741358271258641</v>
      </c>
      <c r="X3766" t="n">
        <v>0.8477324238156596</v>
      </c>
    </row>
    <row r="3767">
      <c r="A3767" t="inlineStr">
        <is>
          <t>3544400</t>
        </is>
      </c>
      <c r="B3767" t="inlineStr">
        <is>
          <t>Rubiácea</t>
        </is>
      </c>
      <c r="C3767" t="inlineStr">
        <is>
          <t>SP</t>
        </is>
      </c>
      <c r="D3767" t="inlineStr">
        <is>
          <t>REGIÃO SUDESTE</t>
        </is>
      </c>
      <c r="E3767" s="70">
        <f>SUMPRODUCT(N3767:Q3767,PAINEL_PESOS!$C$16:$C$19)</f>
        <v/>
      </c>
      <c r="F3767" s="70">
        <f>SUMPRODUCT(R3767:T3767,PAINEL_PESOS!$C$21:$C$23)</f>
        <v/>
      </c>
      <c r="G3767" s="70">
        <f>SUMPRODUCT(U3767:V3767,PAINEL_PESOS!$C$25:$C$26)</f>
        <v/>
      </c>
      <c r="H3767" s="70">
        <f>SUMPRODUCT(W3767:X3767,PAINEL_PESOS!$C$28:$C$29)</f>
        <v/>
      </c>
      <c r="I3767" s="70" t="n">
        <v>0.9980166490278948</v>
      </c>
      <c r="J3767" s="70" t="n">
        <v>0.6568710739672328</v>
      </c>
      <c r="K3767" s="71">
        <f>IF(NOT(AND(PAINEL_PESOS!$D$12="OK - 100%",PAINEL_PESOS!$F$20="OK - 100%",PAINEL_PESOS!$F$24="OK - 100%",PAINEL_PESOS!$F$27="OK - 100%",PAINEL_PESOS!$F$30="OK - 100%")),"", (E3767*PAINEL_PESOS!$B$7+F3767*PAINEL_PESOS!$B$8+G3767*PAINEL_PESOS!$B$9+H3767*PAINEL_PESOS!$B$10)*I3767)</f>
        <v/>
      </c>
      <c r="L3767" s="71">
        <f>IF(K3767="","",K3767-J3767)</f>
        <v/>
      </c>
      <c r="M3767" s="71">
        <f>IF(L3767="","",ABS(L3767))</f>
        <v/>
      </c>
      <c r="N3767" t="n">
        <v>1</v>
      </c>
      <c r="O3767" t="n">
        <v>1</v>
      </c>
      <c r="P3767" t="n">
        <v>0.8215417106652587</v>
      </c>
      <c r="Q3767" t="n">
        <v>0.9976573888835536</v>
      </c>
      <c r="R3767" t="n">
        <v>0.1178239124779022</v>
      </c>
      <c r="S3767" t="n">
        <v>0.9999956982185662</v>
      </c>
      <c r="T3767" t="n">
        <v>0.9915949029713287</v>
      </c>
      <c r="U3767" t="n">
        <v>0.0736478174200464</v>
      </c>
      <c r="V3767" t="n">
        <v>0.663624305957319</v>
      </c>
      <c r="W3767" t="n">
        <v>0.3717545040883379</v>
      </c>
      <c r="X3767" t="n">
        <v>0.8405092315679363</v>
      </c>
    </row>
    <row r="3768">
      <c r="A3768" t="inlineStr">
        <is>
          <t>3544509</t>
        </is>
      </c>
      <c r="B3768" t="inlineStr">
        <is>
          <t>Rubinéia</t>
        </is>
      </c>
      <c r="C3768" t="inlineStr">
        <is>
          <t>SP</t>
        </is>
      </c>
      <c r="D3768" t="inlineStr">
        <is>
          <t>REGIÃO SUDESTE</t>
        </is>
      </c>
      <c r="E3768" s="70">
        <f>SUMPRODUCT(N3768:Q3768,PAINEL_PESOS!$C$16:$C$19)</f>
        <v/>
      </c>
      <c r="F3768" s="70">
        <f>SUMPRODUCT(R3768:T3768,PAINEL_PESOS!$C$21:$C$23)</f>
        <v/>
      </c>
      <c r="G3768" s="70">
        <f>SUMPRODUCT(U3768:V3768,PAINEL_PESOS!$C$25:$C$26)</f>
        <v/>
      </c>
      <c r="H3768" s="70">
        <f>SUMPRODUCT(W3768:X3768,PAINEL_PESOS!$C$28:$C$29)</f>
        <v/>
      </c>
      <c r="I3768" s="70" t="n">
        <v>0.9938749653637491</v>
      </c>
      <c r="J3768" s="70" t="n">
        <v>0.6259600825363824</v>
      </c>
      <c r="K3768" s="71">
        <f>IF(NOT(AND(PAINEL_PESOS!$D$12="OK - 100%",PAINEL_PESOS!$F$20="OK - 100%",PAINEL_PESOS!$F$24="OK - 100%",PAINEL_PESOS!$F$27="OK - 100%",PAINEL_PESOS!$F$30="OK - 100%")),"", (E3768*PAINEL_PESOS!$B$7+F3768*PAINEL_PESOS!$B$8+G3768*PAINEL_PESOS!$B$9+H3768*PAINEL_PESOS!$B$10)*I3768)</f>
        <v/>
      </c>
      <c r="L3768" s="71">
        <f>IF(K3768="","",K3768-J3768)</f>
        <v/>
      </c>
      <c r="M3768" s="71">
        <f>IF(L3768="","",ABS(L3768))</f>
        <v/>
      </c>
      <c r="N3768" t="n">
        <v>1</v>
      </c>
      <c r="O3768" t="n">
        <v>1</v>
      </c>
      <c r="P3768" t="n">
        <v>0.8640971488912355</v>
      </c>
      <c r="Q3768" t="n">
        <v>0.9977206577818689</v>
      </c>
      <c r="R3768" t="n">
        <v>0.1924749429294325</v>
      </c>
      <c r="S3768" t="n">
        <v>0.9999948520812435</v>
      </c>
      <c r="T3768" t="n">
        <v>0.9703441679548606</v>
      </c>
      <c r="U3768" t="n">
        <v>0.024084452766331</v>
      </c>
      <c r="V3768" t="n">
        <v>0.6322431725896619</v>
      </c>
      <c r="W3768" t="n">
        <v>0.1137585705151875</v>
      </c>
      <c r="X3768" t="n">
        <v>0.8956708294509798</v>
      </c>
    </row>
    <row r="3769">
      <c r="A3769" t="inlineStr">
        <is>
          <t>3544608</t>
        </is>
      </c>
      <c r="B3769" t="inlineStr">
        <is>
          <t>Sabino</t>
        </is>
      </c>
      <c r="C3769" t="inlineStr">
        <is>
          <t>SP</t>
        </is>
      </c>
      <c r="D3769" t="inlineStr">
        <is>
          <t>REGIÃO SUDESTE</t>
        </is>
      </c>
      <c r="E3769" s="70">
        <f>SUMPRODUCT(N3769:Q3769,PAINEL_PESOS!$C$16:$C$19)</f>
        <v/>
      </c>
      <c r="F3769" s="70">
        <f>SUMPRODUCT(R3769:T3769,PAINEL_PESOS!$C$21:$C$23)</f>
        <v/>
      </c>
      <c r="G3769" s="70">
        <f>SUMPRODUCT(U3769:V3769,PAINEL_PESOS!$C$25:$C$26)</f>
        <v/>
      </c>
      <c r="H3769" s="70">
        <f>SUMPRODUCT(W3769:X3769,PAINEL_PESOS!$C$28:$C$29)</f>
        <v/>
      </c>
      <c r="I3769" s="70" t="n">
        <v>0.9849942532730165</v>
      </c>
      <c r="J3769" s="70" t="n">
        <v>0.6085277613198161</v>
      </c>
      <c r="K3769" s="71">
        <f>IF(NOT(AND(PAINEL_PESOS!$D$12="OK - 100%",PAINEL_PESOS!$F$20="OK - 100%",PAINEL_PESOS!$F$24="OK - 100%",PAINEL_PESOS!$F$27="OK - 100%",PAINEL_PESOS!$F$30="OK - 100%")),"", (E3769*PAINEL_PESOS!$B$7+F3769*PAINEL_PESOS!$B$8+G3769*PAINEL_PESOS!$B$9+H3769*PAINEL_PESOS!$B$10)*I3769)</f>
        <v/>
      </c>
      <c r="L3769" s="71">
        <f>IF(K3769="","",K3769-J3769)</f>
        <v/>
      </c>
      <c r="M3769" s="71">
        <f>IF(L3769="","",ABS(L3769))</f>
        <v/>
      </c>
      <c r="N3769" t="n">
        <v>1</v>
      </c>
      <c r="O3769" t="n">
        <v>1</v>
      </c>
      <c r="P3769" t="n">
        <v>0.8898627243928194</v>
      </c>
      <c r="Q3769" t="n">
        <v>0.9951960720814486</v>
      </c>
      <c r="R3769" t="n">
        <v>0.1859635288486164</v>
      </c>
      <c r="S3769" t="n">
        <v>1</v>
      </c>
      <c r="T3769" t="n">
        <v>0.9265204106598434</v>
      </c>
      <c r="U3769" t="n">
        <v>0.06958918479753951</v>
      </c>
      <c r="V3769" t="n">
        <v>0.3942007014747383</v>
      </c>
      <c r="W3769" t="n">
        <v>0.305049527853146</v>
      </c>
      <c r="X3769" t="n">
        <v>0.8226948487128547</v>
      </c>
    </row>
    <row r="3770">
      <c r="A3770" t="inlineStr">
        <is>
          <t>3544707</t>
        </is>
      </c>
      <c r="B3770" t="inlineStr">
        <is>
          <t>Sagres</t>
        </is>
      </c>
      <c r="C3770" t="inlineStr">
        <is>
          <t>SP</t>
        </is>
      </c>
      <c r="D3770" t="inlineStr">
        <is>
          <t>REGIÃO SUDESTE</t>
        </is>
      </c>
      <c r="E3770" s="70">
        <f>SUMPRODUCT(N3770:Q3770,PAINEL_PESOS!$C$16:$C$19)</f>
        <v/>
      </c>
      <c r="F3770" s="70">
        <f>SUMPRODUCT(R3770:T3770,PAINEL_PESOS!$C$21:$C$23)</f>
        <v/>
      </c>
      <c r="G3770" s="70">
        <f>SUMPRODUCT(U3770:V3770,PAINEL_PESOS!$C$25:$C$26)</f>
        <v/>
      </c>
      <c r="H3770" s="70">
        <f>SUMPRODUCT(W3770:X3770,PAINEL_PESOS!$C$28:$C$29)</f>
        <v/>
      </c>
      <c r="I3770" s="70" t="n">
        <v>0.9979208677064738</v>
      </c>
      <c r="J3770" s="70" t="n">
        <v>0.6588567440849579</v>
      </c>
      <c r="K3770" s="71">
        <f>IF(NOT(AND(PAINEL_PESOS!$D$12="OK - 100%",PAINEL_PESOS!$F$20="OK - 100%",PAINEL_PESOS!$F$24="OK - 100%",PAINEL_PESOS!$F$27="OK - 100%",PAINEL_PESOS!$F$30="OK - 100%")),"", (E3770*PAINEL_PESOS!$B$7+F3770*PAINEL_PESOS!$B$8+G3770*PAINEL_PESOS!$B$9+H3770*PAINEL_PESOS!$B$10)*I3770)</f>
        <v/>
      </c>
      <c r="L3770" s="71">
        <f>IF(K3770="","",K3770-J3770)</f>
        <v/>
      </c>
      <c r="M3770" s="71">
        <f>IF(L3770="","",ABS(L3770))</f>
        <v/>
      </c>
      <c r="N3770" t="n">
        <v>1</v>
      </c>
      <c r="O3770" t="n">
        <v>1</v>
      </c>
      <c r="P3770" t="n">
        <v>0.8077085533262935</v>
      </c>
      <c r="Q3770" t="n">
        <v>0.9963430898374273</v>
      </c>
      <c r="R3770" t="n">
        <v>0.09907164414282819</v>
      </c>
      <c r="S3770" t="n">
        <v>0.9995282136872475</v>
      </c>
      <c r="T3770" t="n">
        <v>0.9922767883759988</v>
      </c>
      <c r="U3770" t="n">
        <v>0.0821864046338871</v>
      </c>
      <c r="V3770" t="n">
        <v>0.628169939059156</v>
      </c>
      <c r="W3770" t="n">
        <v>0.4272762386188212</v>
      </c>
      <c r="X3770" t="n">
        <v>0.8482594195878704</v>
      </c>
    </row>
    <row r="3771">
      <c r="A3771" t="inlineStr">
        <is>
          <t>3544806</t>
        </is>
      </c>
      <c r="B3771" t="inlineStr">
        <is>
          <t>Sales</t>
        </is>
      </c>
      <c r="C3771" t="inlineStr">
        <is>
          <t>SP</t>
        </is>
      </c>
      <c r="D3771" t="inlineStr">
        <is>
          <t>REGIÃO SUDESTE</t>
        </is>
      </c>
      <c r="E3771" s="70">
        <f>SUMPRODUCT(N3771:Q3771,PAINEL_PESOS!$C$16:$C$19)</f>
        <v/>
      </c>
      <c r="F3771" s="70">
        <f>SUMPRODUCT(R3771:T3771,PAINEL_PESOS!$C$21:$C$23)</f>
        <v/>
      </c>
      <c r="G3771" s="70">
        <f>SUMPRODUCT(U3771:V3771,PAINEL_PESOS!$C$25:$C$26)</f>
        <v/>
      </c>
      <c r="H3771" s="70">
        <f>SUMPRODUCT(W3771:X3771,PAINEL_PESOS!$C$28:$C$29)</f>
        <v/>
      </c>
      <c r="I3771" s="70" t="n">
        <v>0.9963715759098916</v>
      </c>
      <c r="J3771" s="70" t="n">
        <v>0.6056280148755145</v>
      </c>
      <c r="K3771" s="71">
        <f>IF(NOT(AND(PAINEL_PESOS!$D$12="OK - 100%",PAINEL_PESOS!$F$20="OK - 100%",PAINEL_PESOS!$F$24="OK - 100%",PAINEL_PESOS!$F$27="OK - 100%",PAINEL_PESOS!$F$30="OK - 100%")),"", (E3771*PAINEL_PESOS!$B$7+F3771*PAINEL_PESOS!$B$8+G3771*PAINEL_PESOS!$B$9+H3771*PAINEL_PESOS!$B$10)*I3771)</f>
        <v/>
      </c>
      <c r="L3771" s="71">
        <f>IF(K3771="","",K3771-J3771)</f>
        <v/>
      </c>
      <c r="M3771" s="71">
        <f>IF(L3771="","",ABS(L3771))</f>
        <v/>
      </c>
      <c r="N3771" t="n">
        <v>1</v>
      </c>
      <c r="O3771" t="n">
        <v>0.9955000000000001</v>
      </c>
      <c r="P3771" t="n">
        <v>0.3411826821541711</v>
      </c>
      <c r="Q3771" t="n">
        <v>0.9893785962333028</v>
      </c>
      <c r="R3771" t="n">
        <v>0.221048927491704</v>
      </c>
      <c r="S3771" t="n">
        <v>0.9997417801965391</v>
      </c>
      <c r="T3771" t="n">
        <v>0.9894109189646989</v>
      </c>
      <c r="U3771" t="n">
        <v>0.06958918479753951</v>
      </c>
      <c r="V3771" t="n">
        <v>0.5288359888423918</v>
      </c>
      <c r="W3771" t="n">
        <v>0.305049527853146</v>
      </c>
      <c r="X3771" t="n">
        <v>0.8226948487128547</v>
      </c>
    </row>
    <row r="3772">
      <c r="A3772" t="inlineStr">
        <is>
          <t>3544905</t>
        </is>
      </c>
      <c r="B3772" t="inlineStr">
        <is>
          <t>Sales Oliveira</t>
        </is>
      </c>
      <c r="C3772" t="inlineStr">
        <is>
          <t>SP</t>
        </is>
      </c>
      <c r="D3772" t="inlineStr">
        <is>
          <t>REGIÃO SUDESTE</t>
        </is>
      </c>
      <c r="E3772" s="70">
        <f>SUMPRODUCT(N3772:Q3772,PAINEL_PESOS!$C$16:$C$19)</f>
        <v/>
      </c>
      <c r="F3772" s="70">
        <f>SUMPRODUCT(R3772:T3772,PAINEL_PESOS!$C$21:$C$23)</f>
        <v/>
      </c>
      <c r="G3772" s="70">
        <f>SUMPRODUCT(U3772:V3772,PAINEL_PESOS!$C$25:$C$26)</f>
        <v/>
      </c>
      <c r="H3772" s="70">
        <f>SUMPRODUCT(W3772:X3772,PAINEL_PESOS!$C$28:$C$29)</f>
        <v/>
      </c>
      <c r="I3772" s="70" t="n">
        <v>0.9965678161259959</v>
      </c>
      <c r="J3772" s="70" t="n">
        <v>0.6123476669041671</v>
      </c>
      <c r="K3772" s="71">
        <f>IF(NOT(AND(PAINEL_PESOS!$D$12="OK - 100%",PAINEL_PESOS!$F$20="OK - 100%",PAINEL_PESOS!$F$24="OK - 100%",PAINEL_PESOS!$F$27="OK - 100%",PAINEL_PESOS!$F$30="OK - 100%")),"", (E3772*PAINEL_PESOS!$B$7+F3772*PAINEL_PESOS!$B$8+G3772*PAINEL_PESOS!$B$9+H3772*PAINEL_PESOS!$B$10)*I3772)</f>
        <v/>
      </c>
      <c r="L3772" s="71">
        <f>IF(K3772="","",K3772-J3772)</f>
        <v/>
      </c>
      <c r="M3772" s="71">
        <f>IF(L3772="","",ABS(L3772))</f>
        <v/>
      </c>
      <c r="N3772" t="n">
        <v>1</v>
      </c>
      <c r="O3772" t="n">
        <v>1</v>
      </c>
      <c r="P3772" t="n">
        <v>0.480570221752904</v>
      </c>
      <c r="Q3772" t="n">
        <v>0.9850349418884055</v>
      </c>
      <c r="R3772" t="n">
        <v>0.2856018450164658</v>
      </c>
      <c r="S3772" t="n">
        <v>0.9978423119140829</v>
      </c>
      <c r="T3772" t="n">
        <v>0.9944558067508706</v>
      </c>
      <c r="U3772" t="n">
        <v>0.1380573203255781</v>
      </c>
      <c r="V3772" t="n">
        <v>0.5032333123520476</v>
      </c>
      <c r="W3772" t="n">
        <v>0.1809910362924748</v>
      </c>
      <c r="X3772" t="n">
        <v>0.8419685327858625</v>
      </c>
    </row>
    <row r="3773">
      <c r="A3773" t="inlineStr">
        <is>
          <t>3545001</t>
        </is>
      </c>
      <c r="B3773" t="inlineStr">
        <is>
          <t>Salesópolis</t>
        </is>
      </c>
      <c r="C3773" t="inlineStr">
        <is>
          <t>SP</t>
        </is>
      </c>
      <c r="D3773" t="inlineStr">
        <is>
          <t>REGIÃO SUDESTE</t>
        </is>
      </c>
      <c r="E3773" s="70">
        <f>SUMPRODUCT(N3773:Q3773,PAINEL_PESOS!$C$16:$C$19)</f>
        <v/>
      </c>
      <c r="F3773" s="70">
        <f>SUMPRODUCT(R3773:T3773,PAINEL_PESOS!$C$21:$C$23)</f>
        <v/>
      </c>
      <c r="G3773" s="70">
        <f>SUMPRODUCT(U3773:V3773,PAINEL_PESOS!$C$25:$C$26)</f>
        <v/>
      </c>
      <c r="H3773" s="70">
        <f>SUMPRODUCT(W3773:X3773,PAINEL_PESOS!$C$28:$C$29)</f>
        <v/>
      </c>
      <c r="I3773" s="70" t="n">
        <v>0.9982619798714333</v>
      </c>
      <c r="J3773" s="70" t="n">
        <v>0.6723414334316725</v>
      </c>
      <c r="K3773" s="71">
        <f>IF(NOT(AND(PAINEL_PESOS!$D$12="OK - 100%",PAINEL_PESOS!$F$20="OK - 100%",PAINEL_PESOS!$F$24="OK - 100%",PAINEL_PESOS!$F$27="OK - 100%",PAINEL_PESOS!$F$30="OK - 100%")),"", (E3773*PAINEL_PESOS!$B$7+F3773*PAINEL_PESOS!$B$8+G3773*PAINEL_PESOS!$B$9+H3773*PAINEL_PESOS!$B$10)*I3773)</f>
        <v/>
      </c>
      <c r="L3773" s="71">
        <f>IF(K3773="","",K3773-J3773)</f>
        <v/>
      </c>
      <c r="M3773" s="71">
        <f>IF(L3773="","",ABS(L3773))</f>
        <v/>
      </c>
      <c r="N3773" t="n">
        <v>1</v>
      </c>
      <c r="O3773" t="n">
        <v>1</v>
      </c>
      <c r="P3773" t="n">
        <v>0.7041182682154171</v>
      </c>
      <c r="Q3773" t="n">
        <v>0.9940989207183915</v>
      </c>
      <c r="R3773" t="n">
        <v>0.2356375395082287</v>
      </c>
      <c r="S3773" t="n">
        <v>0.9997117270533123</v>
      </c>
      <c r="T3773" t="n">
        <v>0.9956216482835081</v>
      </c>
      <c r="U3773" t="n">
        <v>0.2891211207588892</v>
      </c>
      <c r="V3773" t="n">
        <v>0.6130650743935318</v>
      </c>
      <c r="W3773" t="n">
        <v>0.3029412774914382</v>
      </c>
      <c r="X3773" t="n">
        <v>0.8465460765662802</v>
      </c>
    </row>
    <row r="3774">
      <c r="A3774" t="inlineStr">
        <is>
          <t>3545100</t>
        </is>
      </c>
      <c r="B3774" t="inlineStr">
        <is>
          <t>Salmourão</t>
        </is>
      </c>
      <c r="C3774" t="inlineStr">
        <is>
          <t>SP</t>
        </is>
      </c>
      <c r="D3774" t="inlineStr">
        <is>
          <t>REGIÃO SUDESTE</t>
        </is>
      </c>
      <c r="E3774" s="70">
        <f>SUMPRODUCT(N3774:Q3774,PAINEL_PESOS!$C$16:$C$19)</f>
        <v/>
      </c>
      <c r="F3774" s="70">
        <f>SUMPRODUCT(R3774:T3774,PAINEL_PESOS!$C$21:$C$23)</f>
        <v/>
      </c>
      <c r="G3774" s="70">
        <f>SUMPRODUCT(U3774:V3774,PAINEL_PESOS!$C$25:$C$26)</f>
        <v/>
      </c>
      <c r="H3774" s="70">
        <f>SUMPRODUCT(W3774:X3774,PAINEL_PESOS!$C$28:$C$29)</f>
        <v/>
      </c>
      <c r="I3774" s="70" t="n">
        <v>0.9981957802877326</v>
      </c>
      <c r="J3774" s="70" t="n">
        <v>0.6491909774216496</v>
      </c>
      <c r="K3774" s="71">
        <f>IF(NOT(AND(PAINEL_PESOS!$D$12="OK - 100%",PAINEL_PESOS!$F$20="OK - 100%",PAINEL_PESOS!$F$24="OK - 100%",PAINEL_PESOS!$F$27="OK - 100%",PAINEL_PESOS!$F$30="OK - 100%")),"", (E3774*PAINEL_PESOS!$B$7+F3774*PAINEL_PESOS!$B$8+G3774*PAINEL_PESOS!$B$9+H3774*PAINEL_PESOS!$B$10)*I3774)</f>
        <v/>
      </c>
      <c r="L3774" s="71">
        <f>IF(K3774="","",K3774-J3774)</f>
        <v/>
      </c>
      <c r="M3774" s="71">
        <f>IF(L3774="","",ABS(L3774))</f>
        <v/>
      </c>
      <c r="N3774" t="n">
        <v>0.8</v>
      </c>
      <c r="O3774" t="n">
        <v>1</v>
      </c>
      <c r="P3774" t="n">
        <v>0.8278775079197466</v>
      </c>
      <c r="Q3774" t="n">
        <v>0.992928810481194</v>
      </c>
      <c r="R3774" t="n">
        <v>0.1420844926235791</v>
      </c>
      <c r="S3774" t="n">
        <v>0.9997590001086928</v>
      </c>
      <c r="T3774" t="n">
        <v>0.9961357615892694</v>
      </c>
      <c r="U3774" t="n">
        <v>0.0760688916934929</v>
      </c>
      <c r="V3774" t="n">
        <v>0.6284418534165357</v>
      </c>
      <c r="W3774" t="n">
        <v>0.4115456645344222</v>
      </c>
      <c r="X3774" t="n">
        <v>0.8511359494897778</v>
      </c>
    </row>
    <row r="3775">
      <c r="A3775" t="inlineStr">
        <is>
          <t>3545159</t>
        </is>
      </c>
      <c r="B3775" t="inlineStr">
        <is>
          <t>Saltinho</t>
        </is>
      </c>
      <c r="C3775" t="inlineStr">
        <is>
          <t>SP</t>
        </is>
      </c>
      <c r="D3775" t="inlineStr">
        <is>
          <t>REGIÃO SUDESTE</t>
        </is>
      </c>
      <c r="E3775" s="70">
        <f>SUMPRODUCT(N3775:Q3775,PAINEL_PESOS!$C$16:$C$19)</f>
        <v/>
      </c>
      <c r="F3775" s="70">
        <f>SUMPRODUCT(R3775:T3775,PAINEL_PESOS!$C$21:$C$23)</f>
        <v/>
      </c>
      <c r="G3775" s="70">
        <f>SUMPRODUCT(U3775:V3775,PAINEL_PESOS!$C$25:$C$26)</f>
        <v/>
      </c>
      <c r="H3775" s="70">
        <f>SUMPRODUCT(W3775:X3775,PAINEL_PESOS!$C$28:$C$29)</f>
        <v/>
      </c>
      <c r="I3775" s="70" t="n">
        <v>0.9932568798615983</v>
      </c>
      <c r="J3775" s="70" t="n">
        <v>0.654257992532663</v>
      </c>
      <c r="K3775" s="71">
        <f>IF(NOT(AND(PAINEL_PESOS!$D$12="OK - 100%",PAINEL_PESOS!$F$20="OK - 100%",PAINEL_PESOS!$F$24="OK - 100%",PAINEL_PESOS!$F$27="OK - 100%",PAINEL_PESOS!$F$30="OK - 100%")),"", (E3775*PAINEL_PESOS!$B$7+F3775*PAINEL_PESOS!$B$8+G3775*PAINEL_PESOS!$B$9+H3775*PAINEL_PESOS!$B$10)*I3775)</f>
        <v/>
      </c>
      <c r="L3775" s="71">
        <f>IF(K3775="","",K3775-J3775)</f>
        <v/>
      </c>
      <c r="M3775" s="71">
        <f>IF(L3775="","",ABS(L3775))</f>
        <v/>
      </c>
      <c r="N3775" t="n">
        <v>1</v>
      </c>
      <c r="O3775" t="n">
        <v>1</v>
      </c>
      <c r="P3775" t="n">
        <v>0.7941921858500528</v>
      </c>
      <c r="Q3775" t="n">
        <v>0.9711443489724547</v>
      </c>
      <c r="R3775" t="n">
        <v>0.2746834275614613</v>
      </c>
      <c r="S3775" t="n">
        <v>0.9877649352025875</v>
      </c>
      <c r="T3775" t="n">
        <v>0.9918733389627359</v>
      </c>
      <c r="U3775" t="n">
        <v>0.2226503146692185</v>
      </c>
      <c r="V3775" t="n">
        <v>0.523300292873373</v>
      </c>
      <c r="W3775" t="n">
        <v>0.2859590567917357</v>
      </c>
      <c r="X3775" t="n">
        <v>0.8521384028461981</v>
      </c>
    </row>
    <row r="3776">
      <c r="A3776" t="inlineStr">
        <is>
          <t>3545209</t>
        </is>
      </c>
      <c r="B3776" t="inlineStr">
        <is>
          <t>Salto</t>
        </is>
      </c>
      <c r="C3776" t="inlineStr">
        <is>
          <t>SP</t>
        </is>
      </c>
      <c r="D3776" t="inlineStr">
        <is>
          <t>REGIÃO SUDESTE</t>
        </is>
      </c>
      <c r="E3776" s="70">
        <f>SUMPRODUCT(N3776:Q3776,PAINEL_PESOS!$C$16:$C$19)</f>
        <v/>
      </c>
      <c r="F3776" s="70">
        <f>SUMPRODUCT(R3776:T3776,PAINEL_PESOS!$C$21:$C$23)</f>
        <v/>
      </c>
      <c r="G3776" s="70">
        <f>SUMPRODUCT(U3776:V3776,PAINEL_PESOS!$C$25:$C$26)</f>
        <v/>
      </c>
      <c r="H3776" s="70">
        <f>SUMPRODUCT(W3776:X3776,PAINEL_PESOS!$C$28:$C$29)</f>
        <v/>
      </c>
      <c r="I3776" s="70" t="n">
        <v>0.9461172833170527</v>
      </c>
      <c r="J3776" s="70" t="n">
        <v>0.5521905274917713</v>
      </c>
      <c r="K3776" s="71">
        <f>IF(NOT(AND(PAINEL_PESOS!$D$12="OK - 100%",PAINEL_PESOS!$F$20="OK - 100%",PAINEL_PESOS!$F$24="OK - 100%",PAINEL_PESOS!$F$27="OK - 100%",PAINEL_PESOS!$F$30="OK - 100%")),"", (E3776*PAINEL_PESOS!$B$7+F3776*PAINEL_PESOS!$B$8+G3776*PAINEL_PESOS!$B$9+H3776*PAINEL_PESOS!$B$10)*I3776)</f>
        <v/>
      </c>
      <c r="L3776" s="71">
        <f>IF(K3776="","",K3776-J3776)</f>
        <v/>
      </c>
      <c r="M3776" s="71">
        <f>IF(L3776="","",ABS(L3776))</f>
        <v/>
      </c>
      <c r="N3776" t="n">
        <v>1</v>
      </c>
      <c r="O3776" t="n">
        <v>0.9993</v>
      </c>
      <c r="P3776" t="n">
        <v>0.5564941921858501</v>
      </c>
      <c r="Q3776" t="n">
        <v>0.69813973078429</v>
      </c>
      <c r="R3776" t="n">
        <v>0.5746298995659826</v>
      </c>
      <c r="S3776" t="n">
        <v>0.8343070713646936</v>
      </c>
      <c r="T3776" t="n">
        <v>0.9979666437044963</v>
      </c>
      <c r="U3776" t="n">
        <v>0.2875790514446825</v>
      </c>
      <c r="V3776" t="n">
        <v>0</v>
      </c>
      <c r="W3776" t="n">
        <v>0.3033723413331844</v>
      </c>
      <c r="X3776" t="n">
        <v>0.8465877046962238</v>
      </c>
    </row>
    <row r="3777">
      <c r="A3777" t="inlineStr">
        <is>
          <t>3545308</t>
        </is>
      </c>
      <c r="B3777" t="inlineStr">
        <is>
          <t>Salto de Pirapora</t>
        </is>
      </c>
      <c r="C3777" t="inlineStr">
        <is>
          <t>SP</t>
        </is>
      </c>
      <c r="D3777" t="inlineStr">
        <is>
          <t>REGIÃO SUDESTE</t>
        </is>
      </c>
      <c r="E3777" s="70">
        <f>SUMPRODUCT(N3777:Q3777,PAINEL_PESOS!$C$16:$C$19)</f>
        <v/>
      </c>
      <c r="F3777" s="70">
        <f>SUMPRODUCT(R3777:T3777,PAINEL_PESOS!$C$21:$C$23)</f>
        <v/>
      </c>
      <c r="G3777" s="70">
        <f>SUMPRODUCT(U3777:V3777,PAINEL_PESOS!$C$25:$C$26)</f>
        <v/>
      </c>
      <c r="H3777" s="70">
        <f>SUMPRODUCT(W3777:X3777,PAINEL_PESOS!$C$28:$C$29)</f>
        <v/>
      </c>
      <c r="I3777" s="70" t="n">
        <v>0.9896937241347973</v>
      </c>
      <c r="J3777" s="70" t="n">
        <v>0.6310996558564007</v>
      </c>
      <c r="K3777" s="71">
        <f>IF(NOT(AND(PAINEL_PESOS!$D$12="OK - 100%",PAINEL_PESOS!$F$20="OK - 100%",PAINEL_PESOS!$F$24="OK - 100%",PAINEL_PESOS!$F$27="OK - 100%",PAINEL_PESOS!$F$30="OK - 100%")),"", (E3777*PAINEL_PESOS!$B$7+F3777*PAINEL_PESOS!$B$8+G3777*PAINEL_PESOS!$B$9+H3777*PAINEL_PESOS!$B$10)*I3777)</f>
        <v/>
      </c>
      <c r="L3777" s="71">
        <f>IF(K3777="","",K3777-J3777)</f>
        <v/>
      </c>
      <c r="M3777" s="71">
        <f>IF(L3777="","",ABS(L3777))</f>
        <v/>
      </c>
      <c r="N3777" t="n">
        <v>1</v>
      </c>
      <c r="O3777" t="n">
        <v>0.9937</v>
      </c>
      <c r="P3777" t="n">
        <v>0.5514255543822598</v>
      </c>
      <c r="Q3777" t="n">
        <v>0.9613171716319108</v>
      </c>
      <c r="R3777" t="n">
        <v>0.4438608197754765</v>
      </c>
      <c r="S3777" t="n">
        <v>0.9870260084821715</v>
      </c>
      <c r="T3777" t="n">
        <v>0.994523427017902</v>
      </c>
      <c r="U3777" t="n">
        <v>0.2013422705602691</v>
      </c>
      <c r="V3777" t="n">
        <v>0.4549985477064129</v>
      </c>
      <c r="W3777" t="n">
        <v>0.3020500709318235</v>
      </c>
      <c r="X3777" t="n">
        <v>0.7728209861012276</v>
      </c>
    </row>
    <row r="3778">
      <c r="A3778" t="inlineStr">
        <is>
          <t>3545407</t>
        </is>
      </c>
      <c r="B3778" t="inlineStr">
        <is>
          <t>Salto Grande</t>
        </is>
      </c>
      <c r="C3778" t="inlineStr">
        <is>
          <t>SP</t>
        </is>
      </c>
      <c r="D3778" t="inlineStr">
        <is>
          <t>REGIÃO SUDESTE</t>
        </is>
      </c>
      <c r="E3778" s="70">
        <f>SUMPRODUCT(N3778:Q3778,PAINEL_PESOS!$C$16:$C$19)</f>
        <v/>
      </c>
      <c r="F3778" s="70">
        <f>SUMPRODUCT(R3778:T3778,PAINEL_PESOS!$C$21:$C$23)</f>
        <v/>
      </c>
      <c r="G3778" s="70">
        <f>SUMPRODUCT(U3778:V3778,PAINEL_PESOS!$C$25:$C$26)</f>
        <v/>
      </c>
      <c r="H3778" s="70">
        <f>SUMPRODUCT(W3778:X3778,PAINEL_PESOS!$C$28:$C$29)</f>
        <v/>
      </c>
      <c r="I3778" s="70" t="n">
        <v>0.9915643885933273</v>
      </c>
      <c r="J3778" s="70" t="n">
        <v>0.6606974337996642</v>
      </c>
      <c r="K3778" s="71">
        <f>IF(NOT(AND(PAINEL_PESOS!$D$12="OK - 100%",PAINEL_PESOS!$F$20="OK - 100%",PAINEL_PESOS!$F$24="OK - 100%",PAINEL_PESOS!$F$27="OK - 100%",PAINEL_PESOS!$F$30="OK - 100%")),"", (E3778*PAINEL_PESOS!$B$7+F3778*PAINEL_PESOS!$B$8+G3778*PAINEL_PESOS!$B$9+H3778*PAINEL_PESOS!$B$10)*I3778)</f>
        <v/>
      </c>
      <c r="L3778" s="71">
        <f>IF(K3778="","",K3778-J3778)</f>
        <v/>
      </c>
      <c r="M3778" s="71">
        <f>IF(L3778="","",ABS(L3778))</f>
        <v/>
      </c>
      <c r="N3778" t="n">
        <v>1</v>
      </c>
      <c r="O3778" t="n">
        <v>1</v>
      </c>
      <c r="P3778" t="n">
        <v>0.4009503695881732</v>
      </c>
      <c r="Q3778" t="n">
        <v>0.9895591655156062</v>
      </c>
      <c r="R3778" t="n">
        <v>0.2580749493558165</v>
      </c>
      <c r="S3778" t="n">
        <v>0.9982815890977882</v>
      </c>
      <c r="T3778" t="n">
        <v>0.9649847390165537</v>
      </c>
      <c r="U3778" t="n">
        <v>0.105224478936734</v>
      </c>
      <c r="V3778" t="n">
        <v>0.7404476857397617</v>
      </c>
      <c r="W3778" t="n">
        <v>0.4614430594918441</v>
      </c>
      <c r="X3778" t="n">
        <v>0.8472817073603525</v>
      </c>
    </row>
    <row r="3779">
      <c r="A3779" t="inlineStr">
        <is>
          <t>3545506</t>
        </is>
      </c>
      <c r="B3779" t="inlineStr">
        <is>
          <t>Sandovalina</t>
        </is>
      </c>
      <c r="C3779" t="inlineStr">
        <is>
          <t>SP</t>
        </is>
      </c>
      <c r="D3779" t="inlineStr">
        <is>
          <t>REGIÃO SUDESTE</t>
        </is>
      </c>
      <c r="E3779" s="70">
        <f>SUMPRODUCT(N3779:Q3779,PAINEL_PESOS!$C$16:$C$19)</f>
        <v/>
      </c>
      <c r="F3779" s="70">
        <f>SUMPRODUCT(R3779:T3779,PAINEL_PESOS!$C$21:$C$23)</f>
        <v/>
      </c>
      <c r="G3779" s="70">
        <f>SUMPRODUCT(U3779:V3779,PAINEL_PESOS!$C$25:$C$26)</f>
        <v/>
      </c>
      <c r="H3779" s="70">
        <f>SUMPRODUCT(W3779:X3779,PAINEL_PESOS!$C$28:$C$29)</f>
        <v/>
      </c>
      <c r="I3779" s="70" t="n">
        <v>0.9875614254003939</v>
      </c>
      <c r="J3779" s="70" t="n">
        <v>0.6688075973298099</v>
      </c>
      <c r="K3779" s="71">
        <f>IF(NOT(AND(PAINEL_PESOS!$D$12="OK - 100%",PAINEL_PESOS!$F$20="OK - 100%",PAINEL_PESOS!$F$24="OK - 100%",PAINEL_PESOS!$F$27="OK - 100%",PAINEL_PESOS!$F$30="OK - 100%")),"", (E3779*PAINEL_PESOS!$B$7+F3779*PAINEL_PESOS!$B$8+G3779*PAINEL_PESOS!$B$9+H3779*PAINEL_PESOS!$B$10)*I3779)</f>
        <v/>
      </c>
      <c r="L3779" s="71">
        <f>IF(K3779="","",K3779-J3779)</f>
        <v/>
      </c>
      <c r="M3779" s="71">
        <f>IF(L3779="","",ABS(L3779))</f>
        <v/>
      </c>
      <c r="N3779" t="n">
        <v>1</v>
      </c>
      <c r="O3779" t="n">
        <v>0.9917</v>
      </c>
      <c r="P3779" t="n">
        <v>0.8270327349524815</v>
      </c>
      <c r="Q3779" t="n">
        <v>0.997842494695815</v>
      </c>
      <c r="R3779" t="n">
        <v>0.2715684563250589</v>
      </c>
      <c r="S3779" t="n">
        <v>0.8638286138907449</v>
      </c>
      <c r="T3779" t="n">
        <v>0.9972363293131546</v>
      </c>
      <c r="U3779" t="n">
        <v>0.0904467838408326</v>
      </c>
      <c r="V3779" t="n">
        <v>0.5286472650522996</v>
      </c>
      <c r="W3779" t="n">
        <v>0.6074095341515107</v>
      </c>
      <c r="X3779" t="n">
        <v>0.8613043264593239</v>
      </c>
    </row>
    <row r="3780">
      <c r="A3780" t="inlineStr">
        <is>
          <t>3545605</t>
        </is>
      </c>
      <c r="B3780" t="inlineStr">
        <is>
          <t>Santa Adélia</t>
        </is>
      </c>
      <c r="C3780" t="inlineStr">
        <is>
          <t>SP</t>
        </is>
      </c>
      <c r="D3780" t="inlineStr">
        <is>
          <t>REGIÃO SUDESTE</t>
        </is>
      </c>
      <c r="E3780" s="70">
        <f>SUMPRODUCT(N3780:Q3780,PAINEL_PESOS!$C$16:$C$19)</f>
        <v/>
      </c>
      <c r="F3780" s="70">
        <f>SUMPRODUCT(R3780:T3780,PAINEL_PESOS!$C$21:$C$23)</f>
        <v/>
      </c>
      <c r="G3780" s="70">
        <f>SUMPRODUCT(U3780:V3780,PAINEL_PESOS!$C$25:$C$26)</f>
        <v/>
      </c>
      <c r="H3780" s="70">
        <f>SUMPRODUCT(W3780:X3780,PAINEL_PESOS!$C$28:$C$29)</f>
        <v/>
      </c>
      <c r="I3780" s="70" t="n">
        <v>0.9908688714498726</v>
      </c>
      <c r="J3780" s="70" t="n">
        <v>0.6307631060517545</v>
      </c>
      <c r="K3780" s="71">
        <f>IF(NOT(AND(PAINEL_PESOS!$D$12="OK - 100%",PAINEL_PESOS!$F$20="OK - 100%",PAINEL_PESOS!$F$24="OK - 100%",PAINEL_PESOS!$F$27="OK - 100%",PAINEL_PESOS!$F$30="OK - 100%")),"", (E3780*PAINEL_PESOS!$B$7+F3780*PAINEL_PESOS!$B$8+G3780*PAINEL_PESOS!$B$9+H3780*PAINEL_PESOS!$B$10)*I3780)</f>
        <v/>
      </c>
      <c r="L3780" s="71">
        <f>IF(K3780="","",K3780-J3780)</f>
        <v/>
      </c>
      <c r="M3780" s="71">
        <f>IF(L3780="","",ABS(L3780))</f>
        <v/>
      </c>
      <c r="N3780" t="n">
        <v>1</v>
      </c>
      <c r="O3780" t="n">
        <v>1</v>
      </c>
      <c r="P3780" t="n">
        <v>0.8625131995776135</v>
      </c>
      <c r="Q3780" t="n">
        <v>0.9852871477172803</v>
      </c>
      <c r="R3780" t="n">
        <v>0.2909236058289473</v>
      </c>
      <c r="S3780" t="n">
        <v>0.999882445160402</v>
      </c>
      <c r="T3780" t="n">
        <v>0.9636785308852874</v>
      </c>
      <c r="U3780" t="n">
        <v>0.080409194131265</v>
      </c>
      <c r="V3780" t="n">
        <v>0.502362828330001</v>
      </c>
      <c r="W3780" t="n">
        <v>0.2326118399786584</v>
      </c>
      <c r="X3780" t="n">
        <v>0.8503323319331959</v>
      </c>
    </row>
    <row r="3781">
      <c r="A3781" t="inlineStr">
        <is>
          <t>3545704</t>
        </is>
      </c>
      <c r="B3781" t="inlineStr">
        <is>
          <t>Santa Albertina</t>
        </is>
      </c>
      <c r="C3781" t="inlineStr">
        <is>
          <t>SP</t>
        </is>
      </c>
      <c r="D3781" t="inlineStr">
        <is>
          <t>REGIÃO SUDESTE</t>
        </is>
      </c>
      <c r="E3781" s="70">
        <f>SUMPRODUCT(N3781:Q3781,PAINEL_PESOS!$C$16:$C$19)</f>
        <v/>
      </c>
      <c r="F3781" s="70">
        <f>SUMPRODUCT(R3781:T3781,PAINEL_PESOS!$C$21:$C$23)</f>
        <v/>
      </c>
      <c r="G3781" s="70">
        <f>SUMPRODUCT(U3781:V3781,PAINEL_PESOS!$C$25:$C$26)</f>
        <v/>
      </c>
      <c r="H3781" s="70">
        <f>SUMPRODUCT(W3781:X3781,PAINEL_PESOS!$C$28:$C$29)</f>
        <v/>
      </c>
      <c r="I3781" s="70" t="n">
        <v>0.9957284335442916</v>
      </c>
      <c r="J3781" s="70" t="n">
        <v>0.6130862903993862</v>
      </c>
      <c r="K3781" s="71">
        <f>IF(NOT(AND(PAINEL_PESOS!$D$12="OK - 100%",PAINEL_PESOS!$F$20="OK - 100%",PAINEL_PESOS!$F$24="OK - 100%",PAINEL_PESOS!$F$27="OK - 100%",PAINEL_PESOS!$F$30="OK - 100%")),"", (E3781*PAINEL_PESOS!$B$7+F3781*PAINEL_PESOS!$B$8+G3781*PAINEL_PESOS!$B$9+H3781*PAINEL_PESOS!$B$10)*I3781)</f>
        <v/>
      </c>
      <c r="L3781" s="71">
        <f>IF(K3781="","",K3781-J3781)</f>
        <v/>
      </c>
      <c r="M3781" s="71">
        <f>IF(L3781="","",ABS(L3781))</f>
        <v/>
      </c>
      <c r="N3781" t="n">
        <v>1</v>
      </c>
      <c r="O3781" t="n">
        <v>1</v>
      </c>
      <c r="P3781" t="n">
        <v>0.8340021119324181</v>
      </c>
      <c r="Q3781" t="n">
        <v>0.9965484931368893</v>
      </c>
      <c r="R3781" t="n">
        <v>0.2423124459560454</v>
      </c>
      <c r="S3781" t="n">
        <v>0.9795662504102561</v>
      </c>
      <c r="T3781" t="n">
        <v>0.9894591060092081</v>
      </c>
      <c r="U3781" t="n">
        <v>0.0591961635585176</v>
      </c>
      <c r="V3781" t="n">
        <v>0.5647154516686754</v>
      </c>
      <c r="W3781" t="n">
        <v>8.025480326348862e-17</v>
      </c>
      <c r="X3781" t="n">
        <v>0.912318790775087</v>
      </c>
    </row>
    <row r="3782">
      <c r="A3782" t="inlineStr">
        <is>
          <t>3545803</t>
        </is>
      </c>
      <c r="B3782" t="inlineStr">
        <is>
          <t>Santa Bárbara d'Oeste</t>
        </is>
      </c>
      <c r="C3782" t="inlineStr">
        <is>
          <t>SP</t>
        </is>
      </c>
      <c r="D3782" t="inlineStr">
        <is>
          <t>REGIÃO SUDESTE</t>
        </is>
      </c>
      <c r="E3782" s="70">
        <f>SUMPRODUCT(N3782:Q3782,PAINEL_PESOS!$C$16:$C$19)</f>
        <v/>
      </c>
      <c r="F3782" s="70">
        <f>SUMPRODUCT(R3782:T3782,PAINEL_PESOS!$C$21:$C$23)</f>
        <v/>
      </c>
      <c r="G3782" s="70">
        <f>SUMPRODUCT(U3782:V3782,PAINEL_PESOS!$C$25:$C$26)</f>
        <v/>
      </c>
      <c r="H3782" s="70">
        <f>SUMPRODUCT(W3782:X3782,PAINEL_PESOS!$C$28:$C$29)</f>
        <v/>
      </c>
      <c r="I3782" s="70" t="n">
        <v>0.9299321731023925</v>
      </c>
      <c r="J3782" s="70" t="n">
        <v>0.5385584159159517</v>
      </c>
      <c r="K3782" s="71">
        <f>IF(NOT(AND(PAINEL_PESOS!$D$12="OK - 100%",PAINEL_PESOS!$F$20="OK - 100%",PAINEL_PESOS!$F$24="OK - 100%",PAINEL_PESOS!$F$27="OK - 100%",PAINEL_PESOS!$F$30="OK - 100%")),"", (E3782*PAINEL_PESOS!$B$7+F3782*PAINEL_PESOS!$B$8+G3782*PAINEL_PESOS!$B$9+H3782*PAINEL_PESOS!$B$10)*I3782)</f>
        <v/>
      </c>
      <c r="L3782" s="71">
        <f>IF(K3782="","",K3782-J3782)</f>
        <v/>
      </c>
      <c r="M3782" s="71">
        <f>IF(L3782="","",ABS(L3782))</f>
        <v/>
      </c>
      <c r="N3782" t="n">
        <v>1</v>
      </c>
      <c r="O3782" t="n">
        <v>0.9935</v>
      </c>
      <c r="P3782" t="n">
        <v>0.3908130939809926</v>
      </c>
      <c r="Q3782" t="n">
        <v>0.5813973930149161</v>
      </c>
      <c r="R3782" t="n">
        <v>0.5687762949798126</v>
      </c>
      <c r="S3782" t="n">
        <v>0.8245873047165648</v>
      </c>
      <c r="T3782" t="n">
        <v>0.9984341230776352</v>
      </c>
      <c r="U3782" t="n">
        <v>0.1839683168552564</v>
      </c>
      <c r="V3782" t="n">
        <v>0.2698948754546059</v>
      </c>
      <c r="W3782" t="n">
        <v>0.251868341970951</v>
      </c>
      <c r="X3782" t="n">
        <v>0.849979875880563</v>
      </c>
    </row>
    <row r="3783">
      <c r="A3783" t="inlineStr">
        <is>
          <t>3546009</t>
        </is>
      </c>
      <c r="B3783" t="inlineStr">
        <is>
          <t>Santa Branca</t>
        </is>
      </c>
      <c r="C3783" t="inlineStr">
        <is>
          <t>SP</t>
        </is>
      </c>
      <c r="D3783" t="inlineStr">
        <is>
          <t>REGIÃO SUDESTE</t>
        </is>
      </c>
      <c r="E3783" s="70">
        <f>SUMPRODUCT(N3783:Q3783,PAINEL_PESOS!$C$16:$C$19)</f>
        <v/>
      </c>
      <c r="F3783" s="70">
        <f>SUMPRODUCT(R3783:T3783,PAINEL_PESOS!$C$21:$C$23)</f>
        <v/>
      </c>
      <c r="G3783" s="70">
        <f>SUMPRODUCT(U3783:V3783,PAINEL_PESOS!$C$25:$C$26)</f>
        <v/>
      </c>
      <c r="H3783" s="70">
        <f>SUMPRODUCT(W3783:X3783,PAINEL_PESOS!$C$28:$C$29)</f>
        <v/>
      </c>
      <c r="I3783" s="70" t="n">
        <v>0.9965696355713791</v>
      </c>
      <c r="J3783" s="70" t="n">
        <v>0.6126164272161518</v>
      </c>
      <c r="K3783" s="71">
        <f>IF(NOT(AND(PAINEL_PESOS!$D$12="OK - 100%",PAINEL_PESOS!$F$20="OK - 100%",PAINEL_PESOS!$F$24="OK - 100%",PAINEL_PESOS!$F$27="OK - 100%",PAINEL_PESOS!$F$30="OK - 100%")),"", (E3783*PAINEL_PESOS!$B$7+F3783*PAINEL_PESOS!$B$8+G3783*PAINEL_PESOS!$B$9+H3783*PAINEL_PESOS!$B$10)*I3783)</f>
        <v/>
      </c>
      <c r="L3783" s="71">
        <f>IF(K3783="","",K3783-J3783)</f>
        <v/>
      </c>
      <c r="M3783" s="71">
        <f>IF(L3783="","",ABS(L3783))</f>
        <v/>
      </c>
      <c r="N3783" t="n">
        <v>0.2</v>
      </c>
      <c r="O3783" t="n">
        <v>0.9942</v>
      </c>
      <c r="P3783" t="n">
        <v>0.5123548046462514</v>
      </c>
      <c r="Q3783" t="n">
        <v>0.9799479826966775</v>
      </c>
      <c r="R3783" t="n">
        <v>0.2487405512260051</v>
      </c>
      <c r="S3783" t="n">
        <v>0.9986927773381299</v>
      </c>
      <c r="T3783" t="n">
        <v>0.9979662075334254</v>
      </c>
      <c r="U3783" t="n">
        <v>0.3372724127010834</v>
      </c>
      <c r="V3783" t="n">
        <v>0.6184263415174702</v>
      </c>
      <c r="W3783" t="n">
        <v>0.2741877036568245</v>
      </c>
      <c r="X3783" t="n">
        <v>0.847730392655022</v>
      </c>
    </row>
    <row r="3784">
      <c r="A3784" t="inlineStr">
        <is>
          <t>3546108</t>
        </is>
      </c>
      <c r="B3784" t="inlineStr">
        <is>
          <t>Santa Clara d'Oeste</t>
        </is>
      </c>
      <c r="C3784" t="inlineStr">
        <is>
          <t>SP</t>
        </is>
      </c>
      <c r="D3784" t="inlineStr">
        <is>
          <t>REGIÃO SUDESTE</t>
        </is>
      </c>
      <c r="E3784" s="70">
        <f>SUMPRODUCT(N3784:Q3784,PAINEL_PESOS!$C$16:$C$19)</f>
        <v/>
      </c>
      <c r="F3784" s="70">
        <f>SUMPRODUCT(R3784:T3784,PAINEL_PESOS!$C$21:$C$23)</f>
        <v/>
      </c>
      <c r="G3784" s="70">
        <f>SUMPRODUCT(U3784:V3784,PAINEL_PESOS!$C$25:$C$26)</f>
        <v/>
      </c>
      <c r="H3784" s="70">
        <f>SUMPRODUCT(W3784:X3784,PAINEL_PESOS!$C$28:$C$29)</f>
        <v/>
      </c>
      <c r="I3784" s="70" t="n">
        <v>0.9957399642625283</v>
      </c>
      <c r="J3784" s="70" t="n">
        <v>0.6145216205876773</v>
      </c>
      <c r="K3784" s="71">
        <f>IF(NOT(AND(PAINEL_PESOS!$D$12="OK - 100%",PAINEL_PESOS!$F$20="OK - 100%",PAINEL_PESOS!$F$24="OK - 100%",PAINEL_PESOS!$F$27="OK - 100%",PAINEL_PESOS!$F$30="OK - 100%")),"", (E3784*PAINEL_PESOS!$B$7+F3784*PAINEL_PESOS!$B$8+G3784*PAINEL_PESOS!$B$9+H3784*PAINEL_PESOS!$B$10)*I3784)</f>
        <v/>
      </c>
      <c r="L3784" s="71">
        <f>IF(K3784="","",K3784-J3784)</f>
        <v/>
      </c>
      <c r="M3784" s="71">
        <f>IF(L3784="","",ABS(L3784))</f>
        <v/>
      </c>
      <c r="N3784" t="n">
        <v>1</v>
      </c>
      <c r="O3784" t="n">
        <v>1</v>
      </c>
      <c r="P3784" t="n">
        <v>0.8465681098204858</v>
      </c>
      <c r="Q3784" t="n">
        <v>0.9985065762618436</v>
      </c>
      <c r="R3784" t="n">
        <v>0.1541387526766849</v>
      </c>
      <c r="S3784" t="n">
        <v>0.9998770724041847</v>
      </c>
      <c r="T3784" t="n">
        <v>0.979398775868996</v>
      </c>
      <c r="U3784" t="n">
        <v>0.0563321492077536</v>
      </c>
      <c r="V3784" t="n">
        <v>0.6167827991443</v>
      </c>
      <c r="W3784" t="n">
        <v>0.007956410996384</v>
      </c>
      <c r="X3784" t="n">
        <v>0.9113205341361164</v>
      </c>
    </row>
    <row r="3785">
      <c r="A3785" t="inlineStr">
        <is>
          <t>3546207</t>
        </is>
      </c>
      <c r="B3785" t="inlineStr">
        <is>
          <t>Santa Cruz da Conceição</t>
        </is>
      </c>
      <c r="C3785" t="inlineStr">
        <is>
          <t>SP</t>
        </is>
      </c>
      <c r="D3785" t="inlineStr">
        <is>
          <t>REGIÃO SUDESTE</t>
        </is>
      </c>
      <c r="E3785" s="70">
        <f>SUMPRODUCT(N3785:Q3785,PAINEL_PESOS!$C$16:$C$19)</f>
        <v/>
      </c>
      <c r="F3785" s="70">
        <f>SUMPRODUCT(R3785:T3785,PAINEL_PESOS!$C$21:$C$23)</f>
        <v/>
      </c>
      <c r="G3785" s="70">
        <f>SUMPRODUCT(U3785:V3785,PAINEL_PESOS!$C$25:$C$26)</f>
        <v/>
      </c>
      <c r="H3785" s="70">
        <f>SUMPRODUCT(W3785:X3785,PAINEL_PESOS!$C$28:$C$29)</f>
        <v/>
      </c>
      <c r="I3785" s="70" t="n">
        <v>0.9973078121861082</v>
      </c>
      <c r="J3785" s="70" t="n">
        <v>0.638279075233172</v>
      </c>
      <c r="K3785" s="71">
        <f>IF(NOT(AND(PAINEL_PESOS!$D$12="OK - 100%",PAINEL_PESOS!$F$20="OK - 100%",PAINEL_PESOS!$F$24="OK - 100%",PAINEL_PESOS!$F$27="OK - 100%",PAINEL_PESOS!$F$30="OK - 100%")),"", (E3785*PAINEL_PESOS!$B$7+F3785*PAINEL_PESOS!$B$8+G3785*PAINEL_PESOS!$B$9+H3785*PAINEL_PESOS!$B$10)*I3785)</f>
        <v/>
      </c>
      <c r="L3785" s="71">
        <f>IF(K3785="","",K3785-J3785)</f>
        <v/>
      </c>
      <c r="M3785" s="71">
        <f>IF(L3785="","",ABS(L3785))</f>
        <v/>
      </c>
      <c r="N3785" t="n">
        <v>1</v>
      </c>
      <c r="O3785" t="n">
        <v>1</v>
      </c>
      <c r="P3785" t="n">
        <v>0.6560718057022175</v>
      </c>
      <c r="Q3785" t="n">
        <v>0.9890130126102202</v>
      </c>
      <c r="R3785" t="n">
        <v>0.1944188443865551</v>
      </c>
      <c r="S3785" t="n">
        <v>0.9979821797013743</v>
      </c>
      <c r="T3785" t="n">
        <v>0.995616600078032</v>
      </c>
      <c r="U3785" t="n">
        <v>0.1380573203255781</v>
      </c>
      <c r="V3785" t="n">
        <v>0.6777789336220572</v>
      </c>
      <c r="W3785" t="n">
        <v>0.1809910362924748</v>
      </c>
      <c r="X3785" t="n">
        <v>0.8419685327858625</v>
      </c>
    </row>
    <row r="3786">
      <c r="A3786" t="inlineStr">
        <is>
          <t>3546256</t>
        </is>
      </c>
      <c r="B3786" t="inlineStr">
        <is>
          <t>Santa Cruz da Esperança</t>
        </is>
      </c>
      <c r="C3786" t="inlineStr">
        <is>
          <t>SP</t>
        </is>
      </c>
      <c r="D3786" t="inlineStr">
        <is>
          <t>REGIÃO SUDESTE</t>
        </is>
      </c>
      <c r="E3786" s="70">
        <f>SUMPRODUCT(N3786:Q3786,PAINEL_PESOS!$C$16:$C$19)</f>
        <v/>
      </c>
      <c r="F3786" s="70">
        <f>SUMPRODUCT(R3786:T3786,PAINEL_PESOS!$C$21:$C$23)</f>
        <v/>
      </c>
      <c r="G3786" s="70">
        <f>SUMPRODUCT(U3786:V3786,PAINEL_PESOS!$C$25:$C$26)</f>
        <v/>
      </c>
      <c r="H3786" s="70">
        <f>SUMPRODUCT(W3786:X3786,PAINEL_PESOS!$C$28:$C$29)</f>
        <v/>
      </c>
      <c r="I3786" s="70" t="n">
        <v>0.9968422555623425</v>
      </c>
      <c r="J3786" s="70" t="n">
        <v>0.6483175658806907</v>
      </c>
      <c r="K3786" s="71">
        <f>IF(NOT(AND(PAINEL_PESOS!$D$12="OK - 100%",PAINEL_PESOS!$F$20="OK - 100%",PAINEL_PESOS!$F$24="OK - 100%",PAINEL_PESOS!$F$27="OK - 100%",PAINEL_PESOS!$F$30="OK - 100%")),"", (E3786*PAINEL_PESOS!$B$7+F3786*PAINEL_PESOS!$B$8+G3786*PAINEL_PESOS!$B$9+H3786*PAINEL_PESOS!$B$10)*I3786)</f>
        <v/>
      </c>
      <c r="L3786" s="71">
        <f>IF(K3786="","",K3786-J3786)</f>
        <v/>
      </c>
      <c r="M3786" s="71">
        <f>IF(L3786="","",ABS(L3786))</f>
        <v/>
      </c>
      <c r="N3786" t="n">
        <v>1</v>
      </c>
      <c r="O3786" t="n">
        <v>1</v>
      </c>
      <c r="P3786" t="n">
        <v>0.830623020063358</v>
      </c>
      <c r="Q3786" t="n">
        <v>0.9968611658816504</v>
      </c>
      <c r="R3786" t="n">
        <v>0.130465266557807</v>
      </c>
      <c r="S3786" t="n">
        <v>0.9999464621182158</v>
      </c>
      <c r="T3786" t="n">
        <v>0.9862159403479991</v>
      </c>
      <c r="U3786" t="n">
        <v>0.1380573203255781</v>
      </c>
      <c r="V3786" t="n">
        <v>0.7171260821227181</v>
      </c>
      <c r="W3786" t="n">
        <v>0.1809910362924748</v>
      </c>
      <c r="X3786" t="n">
        <v>0.8419685327858625</v>
      </c>
    </row>
    <row r="3787">
      <c r="A3787" t="inlineStr">
        <is>
          <t>3546306</t>
        </is>
      </c>
      <c r="B3787" t="inlineStr">
        <is>
          <t>Santa Cruz das Palmeiras</t>
        </is>
      </c>
      <c r="C3787" t="inlineStr">
        <is>
          <t>SP</t>
        </is>
      </c>
      <c r="D3787" t="inlineStr">
        <is>
          <t>REGIÃO SUDESTE</t>
        </is>
      </c>
      <c r="E3787" s="70">
        <f>SUMPRODUCT(N3787:Q3787,PAINEL_PESOS!$C$16:$C$19)</f>
        <v/>
      </c>
      <c r="F3787" s="70">
        <f>SUMPRODUCT(R3787:T3787,PAINEL_PESOS!$C$21:$C$23)</f>
        <v/>
      </c>
      <c r="G3787" s="70">
        <f>SUMPRODUCT(U3787:V3787,PAINEL_PESOS!$C$25:$C$26)</f>
        <v/>
      </c>
      <c r="H3787" s="70">
        <f>SUMPRODUCT(W3787:X3787,PAINEL_PESOS!$C$28:$C$29)</f>
        <v/>
      </c>
      <c r="I3787" s="70" t="n">
        <v>0.9774546049631359</v>
      </c>
      <c r="J3787" s="70" t="n">
        <v>0.6562487262322675</v>
      </c>
      <c r="K3787" s="71">
        <f>IF(NOT(AND(PAINEL_PESOS!$D$12="OK - 100%",PAINEL_PESOS!$F$20="OK - 100%",PAINEL_PESOS!$F$24="OK - 100%",PAINEL_PESOS!$F$27="OK - 100%",PAINEL_PESOS!$F$30="OK - 100%")),"", (E3787*PAINEL_PESOS!$B$7+F3787*PAINEL_PESOS!$B$8+G3787*PAINEL_PESOS!$B$9+H3787*PAINEL_PESOS!$B$10)*I3787)</f>
        <v/>
      </c>
      <c r="L3787" s="71">
        <f>IF(K3787="","",K3787-J3787)</f>
        <v/>
      </c>
      <c r="M3787" s="71">
        <f>IF(L3787="","",ABS(L3787))</f>
        <v/>
      </c>
      <c r="N3787" t="n">
        <v>1</v>
      </c>
      <c r="O3787" t="n">
        <v>0.9869</v>
      </c>
      <c r="P3787" t="n">
        <v>1</v>
      </c>
      <c r="Q3787" t="n">
        <v>0.9567048311851238</v>
      </c>
      <c r="R3787" t="n">
        <v>0.3230547235115134</v>
      </c>
      <c r="S3787" t="n">
        <v>0.9993473584953112</v>
      </c>
      <c r="T3787" t="n">
        <v>0.9125958101776005</v>
      </c>
      <c r="U3787" t="n">
        <v>0.1380573203255781</v>
      </c>
      <c r="V3787" t="n">
        <v>0.7482650980336771</v>
      </c>
      <c r="W3787" t="n">
        <v>0.1809910362924748</v>
      </c>
      <c r="X3787" t="n">
        <v>0.8419685327858625</v>
      </c>
    </row>
    <row r="3788">
      <c r="A3788" t="inlineStr">
        <is>
          <t>3546405</t>
        </is>
      </c>
      <c r="B3788" t="inlineStr">
        <is>
          <t>Santa Cruz do Rio Pardo</t>
        </is>
      </c>
      <c r="C3788" t="inlineStr">
        <is>
          <t>SP</t>
        </is>
      </c>
      <c r="D3788" t="inlineStr">
        <is>
          <t>REGIÃO SUDESTE</t>
        </is>
      </c>
      <c r="E3788" s="70">
        <f>SUMPRODUCT(N3788:Q3788,PAINEL_PESOS!$C$16:$C$19)</f>
        <v/>
      </c>
      <c r="F3788" s="70">
        <f>SUMPRODUCT(R3788:T3788,PAINEL_PESOS!$C$21:$C$23)</f>
        <v/>
      </c>
      <c r="G3788" s="70">
        <f>SUMPRODUCT(U3788:V3788,PAINEL_PESOS!$C$25:$C$26)</f>
        <v/>
      </c>
      <c r="H3788" s="70">
        <f>SUMPRODUCT(W3788:X3788,PAINEL_PESOS!$C$28:$C$29)</f>
        <v/>
      </c>
      <c r="I3788" s="70" t="n">
        <v>0.9965038415335042</v>
      </c>
      <c r="J3788" s="70" t="n">
        <v>0.688112445245542</v>
      </c>
      <c r="K3788" s="71">
        <f>IF(NOT(AND(PAINEL_PESOS!$D$12="OK - 100%",PAINEL_PESOS!$F$20="OK - 100%",PAINEL_PESOS!$F$24="OK - 100%",PAINEL_PESOS!$F$27="OK - 100%",PAINEL_PESOS!$F$30="OK - 100%")),"", (E3788*PAINEL_PESOS!$B$7+F3788*PAINEL_PESOS!$B$8+G3788*PAINEL_PESOS!$B$9+H3788*PAINEL_PESOS!$B$10)*I3788)</f>
        <v/>
      </c>
      <c r="L3788" s="71">
        <f>IF(K3788="","",K3788-J3788)</f>
        <v/>
      </c>
      <c r="M3788" s="71">
        <f>IF(L3788="","",ABS(L3788))</f>
        <v/>
      </c>
      <c r="N3788" t="n">
        <v>1</v>
      </c>
      <c r="O3788" t="n">
        <v>0.9966</v>
      </c>
      <c r="P3788" t="n">
        <v>0.5876451953537487</v>
      </c>
      <c r="Q3788" t="n">
        <v>0.9932159229396751</v>
      </c>
      <c r="R3788" t="n">
        <v>0.4827009390543164</v>
      </c>
      <c r="S3788" t="n">
        <v>0.997081278935627</v>
      </c>
      <c r="T3788" t="n">
        <v>0.9883774493213514</v>
      </c>
      <c r="U3788" t="n">
        <v>0.143286877882237</v>
      </c>
      <c r="V3788" t="n">
        <v>0.6987536092773038</v>
      </c>
      <c r="W3788" t="n">
        <v>0.4025633131285139</v>
      </c>
      <c r="X3788" t="n">
        <v>0.8454389486744939</v>
      </c>
    </row>
    <row r="3789">
      <c r="A3789" t="inlineStr">
        <is>
          <t>3546504</t>
        </is>
      </c>
      <c r="B3789" t="inlineStr">
        <is>
          <t>Santa Ernestina</t>
        </is>
      </c>
      <c r="C3789" t="inlineStr">
        <is>
          <t>SP</t>
        </is>
      </c>
      <c r="D3789" t="inlineStr">
        <is>
          <t>REGIÃO SUDESTE</t>
        </is>
      </c>
      <c r="E3789" s="70">
        <f>SUMPRODUCT(N3789:Q3789,PAINEL_PESOS!$C$16:$C$19)</f>
        <v/>
      </c>
      <c r="F3789" s="70">
        <f>SUMPRODUCT(R3789:T3789,PAINEL_PESOS!$C$21:$C$23)</f>
        <v/>
      </c>
      <c r="G3789" s="70">
        <f>SUMPRODUCT(U3789:V3789,PAINEL_PESOS!$C$25:$C$26)</f>
        <v/>
      </c>
      <c r="H3789" s="70">
        <f>SUMPRODUCT(W3789:X3789,PAINEL_PESOS!$C$28:$C$29)</f>
        <v/>
      </c>
      <c r="I3789" s="70" t="n">
        <v>0.9986390419236597</v>
      </c>
      <c r="J3789" s="70" t="n">
        <v>0.6364687650584721</v>
      </c>
      <c r="K3789" s="71">
        <f>IF(NOT(AND(PAINEL_PESOS!$D$12="OK - 100%",PAINEL_PESOS!$F$20="OK - 100%",PAINEL_PESOS!$F$24="OK - 100%",PAINEL_PESOS!$F$27="OK - 100%",PAINEL_PESOS!$F$30="OK - 100%")),"", (E3789*PAINEL_PESOS!$B$7+F3789*PAINEL_PESOS!$B$8+G3789*PAINEL_PESOS!$B$9+H3789*PAINEL_PESOS!$B$10)*I3789)</f>
        <v/>
      </c>
      <c r="L3789" s="71">
        <f>IF(K3789="","",K3789-J3789)</f>
        <v/>
      </c>
      <c r="M3789" s="71">
        <f>IF(L3789="","",ABS(L3789))</f>
        <v/>
      </c>
      <c r="N3789" t="n">
        <v>1</v>
      </c>
      <c r="O3789" t="n">
        <v>1</v>
      </c>
      <c r="P3789" t="n">
        <v>0.8576557550158395</v>
      </c>
      <c r="Q3789" t="n">
        <v>0.9908475657699536</v>
      </c>
      <c r="R3789" t="n">
        <v>0.1685161774140008</v>
      </c>
      <c r="S3789" t="n">
        <v>0.9999886644297714</v>
      </c>
      <c r="T3789" t="n">
        <v>0.9998940962522204</v>
      </c>
      <c r="U3789" t="n">
        <v>0.1076517739210294</v>
      </c>
      <c r="V3789" t="n">
        <v>0.5591179701564808</v>
      </c>
      <c r="W3789" t="n">
        <v>0.2225525788590663</v>
      </c>
      <c r="X3789" t="n">
        <v>0.8395159473507516</v>
      </c>
    </row>
    <row r="3790">
      <c r="A3790" t="inlineStr">
        <is>
          <t>3546603</t>
        </is>
      </c>
      <c r="B3790" t="inlineStr">
        <is>
          <t>Santa Fé do Sul</t>
        </is>
      </c>
      <c r="C3790" t="inlineStr">
        <is>
          <t>SP</t>
        </is>
      </c>
      <c r="D3790" t="inlineStr">
        <is>
          <t>REGIÃO SUDESTE</t>
        </is>
      </c>
      <c r="E3790" s="70">
        <f>SUMPRODUCT(N3790:Q3790,PAINEL_PESOS!$C$16:$C$19)</f>
        <v/>
      </c>
      <c r="F3790" s="70">
        <f>SUMPRODUCT(R3790:T3790,PAINEL_PESOS!$C$21:$C$23)</f>
        <v/>
      </c>
      <c r="G3790" s="70">
        <f>SUMPRODUCT(U3790:V3790,PAINEL_PESOS!$C$25:$C$26)</f>
        <v/>
      </c>
      <c r="H3790" s="70">
        <f>SUMPRODUCT(W3790:X3790,PAINEL_PESOS!$C$28:$C$29)</f>
        <v/>
      </c>
      <c r="I3790" s="70" t="n">
        <v>0.9834493908309826</v>
      </c>
      <c r="J3790" s="70" t="n">
        <v>0.6199684628313943</v>
      </c>
      <c r="K3790" s="71">
        <f>IF(NOT(AND(PAINEL_PESOS!$D$12="OK - 100%",PAINEL_PESOS!$F$20="OK - 100%",PAINEL_PESOS!$F$24="OK - 100%",PAINEL_PESOS!$F$27="OK - 100%",PAINEL_PESOS!$F$30="OK - 100%")),"", (E3790*PAINEL_PESOS!$B$7+F3790*PAINEL_PESOS!$B$8+G3790*PAINEL_PESOS!$B$9+H3790*PAINEL_PESOS!$B$10)*I3790)</f>
        <v/>
      </c>
      <c r="L3790" s="71">
        <f>IF(K3790="","",K3790-J3790)</f>
        <v/>
      </c>
      <c r="M3790" s="71">
        <f>IF(L3790="","",ABS(L3790))</f>
        <v/>
      </c>
      <c r="N3790" t="n">
        <v>1</v>
      </c>
      <c r="O3790" t="n">
        <v>1</v>
      </c>
      <c r="P3790" t="n">
        <v>0.7623020063357973</v>
      </c>
      <c r="Q3790" t="n">
        <v>0.9720883015132272</v>
      </c>
      <c r="R3790" t="n">
        <v>0.4098705859930204</v>
      </c>
      <c r="S3790" t="n">
        <v>0.9840566052458126</v>
      </c>
      <c r="T3790" t="n">
        <v>0.9401316357695617</v>
      </c>
      <c r="U3790" t="n">
        <v>0.0359918184053002</v>
      </c>
      <c r="V3790" t="n">
        <v>0.5948179722089113</v>
      </c>
      <c r="W3790" t="n">
        <v>0.0918727422916422</v>
      </c>
      <c r="X3790" t="n">
        <v>0.8972990947797669</v>
      </c>
    </row>
    <row r="3791">
      <c r="A3791" t="inlineStr">
        <is>
          <t>3546702</t>
        </is>
      </c>
      <c r="B3791" t="inlineStr">
        <is>
          <t>Santa Gertrudes</t>
        </is>
      </c>
      <c r="C3791" t="inlineStr">
        <is>
          <t>SP</t>
        </is>
      </c>
      <c r="D3791" t="inlineStr">
        <is>
          <t>REGIÃO SUDESTE</t>
        </is>
      </c>
      <c r="E3791" s="70">
        <f>SUMPRODUCT(N3791:Q3791,PAINEL_PESOS!$C$16:$C$19)</f>
        <v/>
      </c>
      <c r="F3791" s="70">
        <f>SUMPRODUCT(R3791:T3791,PAINEL_PESOS!$C$21:$C$23)</f>
        <v/>
      </c>
      <c r="G3791" s="70">
        <f>SUMPRODUCT(U3791:V3791,PAINEL_PESOS!$C$25:$C$26)</f>
        <v/>
      </c>
      <c r="H3791" s="70">
        <f>SUMPRODUCT(W3791:X3791,PAINEL_PESOS!$C$28:$C$29)</f>
        <v/>
      </c>
      <c r="I3791" s="70" t="n">
        <v>0.9861270592807215</v>
      </c>
      <c r="J3791" s="70" t="n">
        <v>0.6529905238882346</v>
      </c>
      <c r="K3791" s="71">
        <f>IF(NOT(AND(PAINEL_PESOS!$D$12="OK - 100%",PAINEL_PESOS!$F$20="OK - 100%",PAINEL_PESOS!$F$24="OK - 100%",PAINEL_PESOS!$F$27="OK - 100%",PAINEL_PESOS!$F$30="OK - 100%")),"", (E3791*PAINEL_PESOS!$B$7+F3791*PAINEL_PESOS!$B$8+G3791*PAINEL_PESOS!$B$9+H3791*PAINEL_PESOS!$B$10)*I3791)</f>
        <v/>
      </c>
      <c r="L3791" s="71">
        <f>IF(K3791="","",K3791-J3791)</f>
        <v/>
      </c>
      <c r="M3791" s="71">
        <f>IF(L3791="","",ABS(L3791))</f>
        <v/>
      </c>
      <c r="N3791" t="n">
        <v>1</v>
      </c>
      <c r="O3791" t="n">
        <v>1</v>
      </c>
      <c r="P3791" t="n">
        <v>0.7628299894403379</v>
      </c>
      <c r="Q3791" t="n">
        <v>0.924482316726474</v>
      </c>
      <c r="R3791" t="n">
        <v>0.4647537884364057</v>
      </c>
      <c r="S3791" t="n">
        <v>0.9697455388485006</v>
      </c>
      <c r="T3791" t="n">
        <v>0.9997193517911075</v>
      </c>
      <c r="U3791" t="n">
        <v>0.1839367970598325</v>
      </c>
      <c r="V3791" t="n">
        <v>0.5451970674543727</v>
      </c>
      <c r="W3791" t="n">
        <v>0.2518350294255032</v>
      </c>
      <c r="X3791" t="n">
        <v>0.8499774144352008</v>
      </c>
    </row>
    <row r="3792">
      <c r="A3792" t="inlineStr">
        <is>
          <t>3546801</t>
        </is>
      </c>
      <c r="B3792" t="inlineStr">
        <is>
          <t>Santa Isabel</t>
        </is>
      </c>
      <c r="C3792" t="inlineStr">
        <is>
          <t>SP</t>
        </is>
      </c>
      <c r="D3792" t="inlineStr">
        <is>
          <t>REGIÃO SUDESTE</t>
        </is>
      </c>
      <c r="E3792" s="70">
        <f>SUMPRODUCT(N3792:Q3792,PAINEL_PESOS!$C$16:$C$19)</f>
        <v/>
      </c>
      <c r="F3792" s="70">
        <f>SUMPRODUCT(R3792:T3792,PAINEL_PESOS!$C$21:$C$23)</f>
        <v/>
      </c>
      <c r="G3792" s="70">
        <f>SUMPRODUCT(U3792:V3792,PAINEL_PESOS!$C$25:$C$26)</f>
        <v/>
      </c>
      <c r="H3792" s="70">
        <f>SUMPRODUCT(W3792:X3792,PAINEL_PESOS!$C$28:$C$29)</f>
        <v/>
      </c>
      <c r="I3792" s="70" t="n">
        <v>0.9886986659013667</v>
      </c>
      <c r="J3792" s="70" t="n">
        <v>0.6267283406100381</v>
      </c>
      <c r="K3792" s="71">
        <f>IF(NOT(AND(PAINEL_PESOS!$D$12="OK - 100%",PAINEL_PESOS!$F$20="OK - 100%",PAINEL_PESOS!$F$24="OK - 100%",PAINEL_PESOS!$F$27="OK - 100%",PAINEL_PESOS!$F$30="OK - 100%")),"", (E3792*PAINEL_PESOS!$B$7+F3792*PAINEL_PESOS!$B$8+G3792*PAINEL_PESOS!$B$9+H3792*PAINEL_PESOS!$B$10)*I3792)</f>
        <v/>
      </c>
      <c r="L3792" s="71">
        <f>IF(K3792="","",K3792-J3792)</f>
        <v/>
      </c>
      <c r="M3792" s="71">
        <f>IF(L3792="","",ABS(L3792))</f>
        <v/>
      </c>
      <c r="N3792" t="n">
        <v>0.4</v>
      </c>
      <c r="O3792" t="n">
        <v>1</v>
      </c>
      <c r="P3792" t="n">
        <v>0.445934530095037</v>
      </c>
      <c r="Q3792" t="n">
        <v>0.9425521220406748</v>
      </c>
      <c r="R3792" t="n">
        <v>0.4234381142840597</v>
      </c>
      <c r="S3792" t="n">
        <v>0.9776847828316679</v>
      </c>
      <c r="T3792" t="n">
        <v>0.9936336582415857</v>
      </c>
      <c r="U3792" t="n">
        <v>0.3371162537408754</v>
      </c>
      <c r="V3792" t="n">
        <v>0.621437058749559</v>
      </c>
      <c r="W3792" t="n">
        <v>0.2741003270233845</v>
      </c>
      <c r="X3792" t="n">
        <v>0.8477360064251885</v>
      </c>
    </row>
    <row r="3793">
      <c r="A3793" t="inlineStr">
        <is>
          <t>3546900</t>
        </is>
      </c>
      <c r="B3793" t="inlineStr">
        <is>
          <t>Santa Lúcia</t>
        </is>
      </c>
      <c r="C3793" t="inlineStr">
        <is>
          <t>SP</t>
        </is>
      </c>
      <c r="D3793" t="inlineStr">
        <is>
          <t>REGIÃO SUDESTE</t>
        </is>
      </c>
      <c r="E3793" s="70">
        <f>SUMPRODUCT(N3793:Q3793,PAINEL_PESOS!$C$16:$C$19)</f>
        <v/>
      </c>
      <c r="F3793" s="70">
        <f>SUMPRODUCT(R3793:T3793,PAINEL_PESOS!$C$21:$C$23)</f>
        <v/>
      </c>
      <c r="G3793" s="70">
        <f>SUMPRODUCT(U3793:V3793,PAINEL_PESOS!$C$25:$C$26)</f>
        <v/>
      </c>
      <c r="H3793" s="70">
        <f>SUMPRODUCT(W3793:X3793,PAINEL_PESOS!$C$28:$C$29)</f>
        <v/>
      </c>
      <c r="I3793" s="70" t="n">
        <v>0.9976523145442973</v>
      </c>
      <c r="J3793" s="70" t="n">
        <v>0.6282658917333316</v>
      </c>
      <c r="K3793" s="71">
        <f>IF(NOT(AND(PAINEL_PESOS!$D$12="OK - 100%",PAINEL_PESOS!$F$20="OK - 100%",PAINEL_PESOS!$F$24="OK - 100%",PAINEL_PESOS!$F$27="OK - 100%",PAINEL_PESOS!$F$30="OK - 100%")),"", (E3793*PAINEL_PESOS!$B$7+F3793*PAINEL_PESOS!$B$8+G3793*PAINEL_PESOS!$B$9+H3793*PAINEL_PESOS!$B$10)*I3793)</f>
        <v/>
      </c>
      <c r="L3793" s="71">
        <f>IF(K3793="","",K3793-J3793)</f>
        <v/>
      </c>
      <c r="M3793" s="71">
        <f>IF(L3793="","",ABS(L3793))</f>
        <v/>
      </c>
      <c r="N3793" t="n">
        <v>1</v>
      </c>
      <c r="O3793" t="n">
        <v>1</v>
      </c>
      <c r="P3793" t="n">
        <v>0.8126715945089757</v>
      </c>
      <c r="Q3793" t="n">
        <v>0.9844189999713545</v>
      </c>
      <c r="R3793" t="n">
        <v>0.1870523284820455</v>
      </c>
      <c r="S3793" t="n">
        <v>0.9999218415059162</v>
      </c>
      <c r="T3793" t="n">
        <v>0.9996917948622054</v>
      </c>
      <c r="U3793" t="n">
        <v>0.1380573203255781</v>
      </c>
      <c r="V3793" t="n">
        <v>0.5206151702201132</v>
      </c>
      <c r="W3793" t="n">
        <v>0.1809910362924748</v>
      </c>
      <c r="X3793" t="n">
        <v>0.8419685327858625</v>
      </c>
    </row>
    <row r="3794">
      <c r="A3794" t="inlineStr">
        <is>
          <t>3547007</t>
        </is>
      </c>
      <c r="B3794" t="inlineStr">
        <is>
          <t>Santa Maria da Serra</t>
        </is>
      </c>
      <c r="C3794" t="inlineStr">
        <is>
          <t>SP</t>
        </is>
      </c>
      <c r="D3794" t="inlineStr">
        <is>
          <t>REGIÃO SUDESTE</t>
        </is>
      </c>
      <c r="E3794" s="70">
        <f>SUMPRODUCT(N3794:Q3794,PAINEL_PESOS!$C$16:$C$19)</f>
        <v/>
      </c>
      <c r="F3794" s="70">
        <f>SUMPRODUCT(R3794:T3794,PAINEL_PESOS!$C$21:$C$23)</f>
        <v/>
      </c>
      <c r="G3794" s="70">
        <f>SUMPRODUCT(U3794:V3794,PAINEL_PESOS!$C$25:$C$26)</f>
        <v/>
      </c>
      <c r="H3794" s="70">
        <f>SUMPRODUCT(W3794:X3794,PAINEL_PESOS!$C$28:$C$29)</f>
        <v/>
      </c>
      <c r="I3794" s="70" t="n">
        <v>0.9973501376355921</v>
      </c>
      <c r="J3794" s="70" t="n">
        <v>0.6247000227050747</v>
      </c>
      <c r="K3794" s="71">
        <f>IF(NOT(AND(PAINEL_PESOS!$D$12="OK - 100%",PAINEL_PESOS!$F$20="OK - 100%",PAINEL_PESOS!$F$24="OK - 100%",PAINEL_PESOS!$F$27="OK - 100%",PAINEL_PESOS!$F$30="OK - 100%")),"", (E3794*PAINEL_PESOS!$B$7+F3794*PAINEL_PESOS!$B$8+G3794*PAINEL_PESOS!$B$9+H3794*PAINEL_PESOS!$B$10)*I3794)</f>
        <v/>
      </c>
      <c r="L3794" s="71">
        <f>IF(K3794="","",K3794-J3794)</f>
        <v/>
      </c>
      <c r="M3794" s="71">
        <f>IF(L3794="","",ABS(L3794))</f>
        <v/>
      </c>
      <c r="N3794" t="n">
        <v>0.6</v>
      </c>
      <c r="O3794" t="n">
        <v>0.9917</v>
      </c>
      <c r="P3794" t="n">
        <v>0.7719112988384371</v>
      </c>
      <c r="Q3794" t="n">
        <v>0.9928133518198671</v>
      </c>
      <c r="R3794" t="n">
        <v>0.1931357799508181</v>
      </c>
      <c r="S3794" t="n">
        <v>0.9897800792064853</v>
      </c>
      <c r="T3794" t="n">
        <v>0.9962484088503882</v>
      </c>
      <c r="U3794" t="n">
        <v>0.1839536486679338</v>
      </c>
      <c r="V3794" t="n">
        <v>0.5940947601904774</v>
      </c>
      <c r="W3794" t="n">
        <v>0.2518610505419933</v>
      </c>
      <c r="X3794" t="n">
        <v>0.8499803561107491</v>
      </c>
    </row>
    <row r="3795">
      <c r="A3795" t="inlineStr">
        <is>
          <t>3547106</t>
        </is>
      </c>
      <c r="B3795" t="inlineStr">
        <is>
          <t>Santa Mercedes</t>
        </is>
      </c>
      <c r="C3795" t="inlineStr">
        <is>
          <t>SP</t>
        </is>
      </c>
      <c r="D3795" t="inlineStr">
        <is>
          <t>REGIÃO SUDESTE</t>
        </is>
      </c>
      <c r="E3795" s="70">
        <f>SUMPRODUCT(N3795:Q3795,PAINEL_PESOS!$C$16:$C$19)</f>
        <v/>
      </c>
      <c r="F3795" s="70">
        <f>SUMPRODUCT(R3795:T3795,PAINEL_PESOS!$C$21:$C$23)</f>
        <v/>
      </c>
      <c r="G3795" s="70">
        <f>SUMPRODUCT(U3795:V3795,PAINEL_PESOS!$C$25:$C$26)</f>
        <v/>
      </c>
      <c r="H3795" s="70">
        <f>SUMPRODUCT(W3795:X3795,PAINEL_PESOS!$C$28:$C$29)</f>
        <v/>
      </c>
      <c r="I3795" s="70" t="n">
        <v>0.9985464533511814</v>
      </c>
      <c r="J3795" s="70" t="n">
        <v>0.6583410508024773</v>
      </c>
      <c r="K3795" s="71">
        <f>IF(NOT(AND(PAINEL_PESOS!$D$12="OK - 100%",PAINEL_PESOS!$F$20="OK - 100%",PAINEL_PESOS!$F$24="OK - 100%",PAINEL_PESOS!$F$27="OK - 100%",PAINEL_PESOS!$F$30="OK - 100%")),"", (E3795*PAINEL_PESOS!$B$7+F3795*PAINEL_PESOS!$B$8+G3795*PAINEL_PESOS!$B$9+H3795*PAINEL_PESOS!$B$10)*I3795)</f>
        <v/>
      </c>
      <c r="L3795" s="71">
        <f>IF(K3795="","",K3795-J3795)</f>
        <v/>
      </c>
      <c r="M3795" s="71">
        <f>IF(L3795="","",ABS(L3795))</f>
        <v/>
      </c>
      <c r="N3795" t="n">
        <v>1</v>
      </c>
      <c r="O3795" t="n">
        <v>1</v>
      </c>
      <c r="P3795" t="n">
        <v>0.8114044350580781</v>
      </c>
      <c r="Q3795" t="n">
        <v>0.9967838545746024</v>
      </c>
      <c r="R3795" t="n">
        <v>0.1264985025255702</v>
      </c>
      <c r="S3795" t="n">
        <v>0.9994661606290289</v>
      </c>
      <c r="T3795" t="n">
        <v>0.9951936823345963</v>
      </c>
      <c r="U3795" t="n">
        <v>0.1046784221824858</v>
      </c>
      <c r="V3795" t="n">
        <v>0.6176793771801922</v>
      </c>
      <c r="W3795" t="n">
        <v>0.3846620058682057</v>
      </c>
      <c r="X3795" t="n">
        <v>0.8491754718689596</v>
      </c>
    </row>
    <row r="3796">
      <c r="A3796" t="inlineStr">
        <is>
          <t>3547205</t>
        </is>
      </c>
      <c r="B3796" t="inlineStr">
        <is>
          <t>Santana da Ponte Pensa</t>
        </is>
      </c>
      <c r="C3796" t="inlineStr">
        <is>
          <t>SP</t>
        </is>
      </c>
      <c r="D3796" t="inlineStr">
        <is>
          <t>REGIÃO SUDESTE</t>
        </is>
      </c>
      <c r="E3796" s="70">
        <f>SUMPRODUCT(N3796:Q3796,PAINEL_PESOS!$C$16:$C$19)</f>
        <v/>
      </c>
      <c r="F3796" s="70">
        <f>SUMPRODUCT(R3796:T3796,PAINEL_PESOS!$C$21:$C$23)</f>
        <v/>
      </c>
      <c r="G3796" s="70">
        <f>SUMPRODUCT(U3796:V3796,PAINEL_PESOS!$C$25:$C$26)</f>
        <v/>
      </c>
      <c r="H3796" s="70">
        <f>SUMPRODUCT(W3796:X3796,PAINEL_PESOS!$C$28:$C$29)</f>
        <v/>
      </c>
      <c r="I3796" s="70" t="n">
        <v>0.9938669566128278</v>
      </c>
      <c r="J3796" s="70" t="n">
        <v>0.6067860338623031</v>
      </c>
      <c r="K3796" s="71">
        <f>IF(NOT(AND(PAINEL_PESOS!$D$12="OK - 100%",PAINEL_PESOS!$F$20="OK - 100%",PAINEL_PESOS!$F$24="OK - 100%",PAINEL_PESOS!$F$27="OK - 100%",PAINEL_PESOS!$F$30="OK - 100%")),"", (E3796*PAINEL_PESOS!$B$7+F3796*PAINEL_PESOS!$B$8+G3796*PAINEL_PESOS!$B$9+H3796*PAINEL_PESOS!$B$10)*I3796)</f>
        <v/>
      </c>
      <c r="L3796" s="71">
        <f>IF(K3796="","",K3796-J3796)</f>
        <v/>
      </c>
      <c r="M3796" s="71">
        <f>IF(L3796="","",ABS(L3796))</f>
        <v/>
      </c>
      <c r="N3796" t="n">
        <v>1</v>
      </c>
      <c r="O3796" t="n">
        <v>1</v>
      </c>
      <c r="P3796" t="n">
        <v>0.846779303062302</v>
      </c>
      <c r="Q3796" t="n">
        <v>0.9983769161448143</v>
      </c>
      <c r="R3796" t="n">
        <v>0.0759550255814649</v>
      </c>
      <c r="S3796" t="n">
        <v>0.9999822625571416</v>
      </c>
      <c r="T3796" t="n">
        <v>0.9698281758462483</v>
      </c>
      <c r="U3796" t="n">
        <v>0.047975891212691</v>
      </c>
      <c r="V3796" t="n">
        <v>0.5813535455775865</v>
      </c>
      <c r="W3796" t="n">
        <v>0.0698657874689478</v>
      </c>
      <c r="X3796" t="n">
        <v>0.8986265719755068</v>
      </c>
    </row>
    <row r="3797">
      <c r="A3797" t="inlineStr">
        <is>
          <t>3547304</t>
        </is>
      </c>
      <c r="B3797" t="inlineStr">
        <is>
          <t>Santana de Parnaíba</t>
        </is>
      </c>
      <c r="C3797" t="inlineStr">
        <is>
          <t>SP</t>
        </is>
      </c>
      <c r="D3797" t="inlineStr">
        <is>
          <t>REGIÃO SUDESTE</t>
        </is>
      </c>
      <c r="E3797" s="70">
        <f>SUMPRODUCT(N3797:Q3797,PAINEL_PESOS!$C$16:$C$19)</f>
        <v/>
      </c>
      <c r="F3797" s="70">
        <f>SUMPRODUCT(R3797:T3797,PAINEL_PESOS!$C$21:$C$23)</f>
        <v/>
      </c>
      <c r="G3797" s="70">
        <f>SUMPRODUCT(U3797:V3797,PAINEL_PESOS!$C$25:$C$26)</f>
        <v/>
      </c>
      <c r="H3797" s="70">
        <f>SUMPRODUCT(W3797:X3797,PAINEL_PESOS!$C$28:$C$29)</f>
        <v/>
      </c>
      <c r="I3797" s="70" t="n">
        <v>0.964949243647415</v>
      </c>
      <c r="J3797" s="70" t="n">
        <v>0.5784392543057492</v>
      </c>
      <c r="K3797" s="71">
        <f>IF(NOT(AND(PAINEL_PESOS!$D$12="OK - 100%",PAINEL_PESOS!$F$20="OK - 100%",PAINEL_PESOS!$F$24="OK - 100%",PAINEL_PESOS!$F$27="OK - 100%",PAINEL_PESOS!$F$30="OK - 100%")),"", (E3797*PAINEL_PESOS!$B$7+F3797*PAINEL_PESOS!$B$8+G3797*PAINEL_PESOS!$B$9+H3797*PAINEL_PESOS!$B$10)*I3797)</f>
        <v/>
      </c>
      <c r="L3797" s="71">
        <f>IF(K3797="","",K3797-J3797)</f>
        <v/>
      </c>
      <c r="M3797" s="71">
        <f>IF(L3797="","",ABS(L3797))</f>
        <v/>
      </c>
      <c r="N3797" t="n">
        <v>1</v>
      </c>
      <c r="O3797" t="n">
        <v>0.9893</v>
      </c>
      <c r="P3797" t="n">
        <v>0.5555438225976769</v>
      </c>
      <c r="Q3797" t="n">
        <v>0.7868583929788036</v>
      </c>
      <c r="R3797" t="n">
        <v>0.5952859680403987</v>
      </c>
      <c r="S3797" t="n">
        <v>0.9437148485420013</v>
      </c>
      <c r="T3797" t="n">
        <v>0.9993192254590457</v>
      </c>
      <c r="U3797" t="n">
        <v>0.2875790514446825</v>
      </c>
      <c r="V3797" t="n">
        <v>0</v>
      </c>
      <c r="W3797" t="n">
        <v>0.3033723413331844</v>
      </c>
      <c r="X3797" t="n">
        <v>0.8465877046962238</v>
      </c>
    </row>
    <row r="3798">
      <c r="A3798" t="inlineStr">
        <is>
          <t>3547403</t>
        </is>
      </c>
      <c r="B3798" t="inlineStr">
        <is>
          <t>Santa Rita d'Oeste</t>
        </is>
      </c>
      <c r="C3798" t="inlineStr">
        <is>
          <t>SP</t>
        </is>
      </c>
      <c r="D3798" t="inlineStr">
        <is>
          <t>REGIÃO SUDESTE</t>
        </is>
      </c>
      <c r="E3798" s="70">
        <f>SUMPRODUCT(N3798:Q3798,PAINEL_PESOS!$C$16:$C$19)</f>
        <v/>
      </c>
      <c r="F3798" s="70">
        <f>SUMPRODUCT(R3798:T3798,PAINEL_PESOS!$C$21:$C$23)</f>
        <v/>
      </c>
      <c r="G3798" s="70">
        <f>SUMPRODUCT(U3798:V3798,PAINEL_PESOS!$C$25:$C$26)</f>
        <v/>
      </c>
      <c r="H3798" s="70">
        <f>SUMPRODUCT(W3798:X3798,PAINEL_PESOS!$C$28:$C$29)</f>
        <v/>
      </c>
      <c r="I3798" s="70" t="n">
        <v>0.9972964592460355</v>
      </c>
      <c r="J3798" s="70" t="n">
        <v>0.6155322502135356</v>
      </c>
      <c r="K3798" s="71">
        <f>IF(NOT(AND(PAINEL_PESOS!$D$12="OK - 100%",PAINEL_PESOS!$F$20="OK - 100%",PAINEL_PESOS!$F$24="OK - 100%",PAINEL_PESOS!$F$27="OK - 100%",PAINEL_PESOS!$F$30="OK - 100%")),"", (E3798*PAINEL_PESOS!$B$7+F3798*PAINEL_PESOS!$B$8+G3798*PAINEL_PESOS!$B$9+H3798*PAINEL_PESOS!$B$10)*I3798)</f>
        <v/>
      </c>
      <c r="L3798" s="71">
        <f>IF(K3798="","",K3798-J3798)</f>
        <v/>
      </c>
      <c r="M3798" s="71">
        <f>IF(L3798="","",ABS(L3798))</f>
        <v/>
      </c>
      <c r="N3798" t="n">
        <v>1</v>
      </c>
      <c r="O3798" t="n">
        <v>1</v>
      </c>
      <c r="P3798" t="n">
        <v>0.8894403379091869</v>
      </c>
      <c r="Q3798" t="n">
        <v>0.9958453065336775</v>
      </c>
      <c r="R3798" t="n">
        <v>0.1341547300852539</v>
      </c>
      <c r="S3798" t="n">
        <v>0.9999156588108845</v>
      </c>
      <c r="T3798" t="n">
        <v>0.9892703731394351</v>
      </c>
      <c r="U3798" t="n">
        <v>0.0591956206968049</v>
      </c>
      <c r="V3798" t="n">
        <v>0.6078865640043063</v>
      </c>
      <c r="W3798" t="n">
        <v>3.380262071404642e-06</v>
      </c>
      <c r="X3798" t="n">
        <v>0.9123181283151114</v>
      </c>
    </row>
    <row r="3799">
      <c r="A3799" t="inlineStr">
        <is>
          <t>3547502</t>
        </is>
      </c>
      <c r="B3799" t="inlineStr">
        <is>
          <t>Santa Rita do Passa Quatro</t>
        </is>
      </c>
      <c r="C3799" t="inlineStr">
        <is>
          <t>SP</t>
        </is>
      </c>
      <c r="D3799" t="inlineStr">
        <is>
          <t>REGIÃO SUDESTE</t>
        </is>
      </c>
      <c r="E3799" s="70">
        <f>SUMPRODUCT(N3799:Q3799,PAINEL_PESOS!$C$16:$C$19)</f>
        <v/>
      </c>
      <c r="F3799" s="70">
        <f>SUMPRODUCT(R3799:T3799,PAINEL_PESOS!$C$21:$C$23)</f>
        <v/>
      </c>
      <c r="G3799" s="70">
        <f>SUMPRODUCT(U3799:V3799,PAINEL_PESOS!$C$25:$C$26)</f>
        <v/>
      </c>
      <c r="H3799" s="70">
        <f>SUMPRODUCT(W3799:X3799,PAINEL_PESOS!$C$28:$C$29)</f>
        <v/>
      </c>
      <c r="I3799" s="70" t="n">
        <v>0.9926975687613329</v>
      </c>
      <c r="J3799" s="70" t="n">
        <v>0.5935609119068435</v>
      </c>
      <c r="K3799" s="71">
        <f>IF(NOT(AND(PAINEL_PESOS!$D$12="OK - 100%",PAINEL_PESOS!$F$20="OK - 100%",PAINEL_PESOS!$F$24="OK - 100%",PAINEL_PESOS!$F$27="OK - 100%",PAINEL_PESOS!$F$30="OK - 100%")),"", (E3799*PAINEL_PESOS!$B$7+F3799*PAINEL_PESOS!$B$8+G3799*PAINEL_PESOS!$B$9+H3799*PAINEL_PESOS!$B$10)*I3799)</f>
        <v/>
      </c>
      <c r="L3799" s="71">
        <f>IF(K3799="","",K3799-J3799)</f>
        <v/>
      </c>
      <c r="M3799" s="71">
        <f>IF(L3799="","",ABS(L3799))</f>
        <v/>
      </c>
      <c r="N3799" t="n">
        <v>1</v>
      </c>
      <c r="O3799" t="n">
        <v>0</v>
      </c>
      <c r="P3799" t="n">
        <v>0.7211193241816263</v>
      </c>
      <c r="Q3799" t="n">
        <v>0.9817753458258129</v>
      </c>
      <c r="R3799" t="n">
        <v>0.3445726710447502</v>
      </c>
      <c r="S3799" t="n">
        <v>0.9719441342055181</v>
      </c>
      <c r="T3799" t="n">
        <v>0.9877282563107417</v>
      </c>
      <c r="U3799" t="n">
        <v>0.1380573203255781</v>
      </c>
      <c r="V3799" t="n">
        <v>0.7347902765938464</v>
      </c>
      <c r="W3799" t="n">
        <v>0.1809910362924748</v>
      </c>
      <c r="X3799" t="n">
        <v>0.8419685327858625</v>
      </c>
    </row>
    <row r="3800">
      <c r="A3800" t="inlineStr">
        <is>
          <t>3547601</t>
        </is>
      </c>
      <c r="B3800" t="inlineStr">
        <is>
          <t>Santa Rosa de Viterbo</t>
        </is>
      </c>
      <c r="C3800" t="inlineStr">
        <is>
          <t>SP</t>
        </is>
      </c>
      <c r="D3800" t="inlineStr">
        <is>
          <t>REGIÃO SUDESTE</t>
        </is>
      </c>
      <c r="E3800" s="70">
        <f>SUMPRODUCT(N3800:Q3800,PAINEL_PESOS!$C$16:$C$19)</f>
        <v/>
      </c>
      <c r="F3800" s="70">
        <f>SUMPRODUCT(R3800:T3800,PAINEL_PESOS!$C$21:$C$23)</f>
        <v/>
      </c>
      <c r="G3800" s="70">
        <f>SUMPRODUCT(U3800:V3800,PAINEL_PESOS!$C$25:$C$26)</f>
        <v/>
      </c>
      <c r="H3800" s="70">
        <f>SUMPRODUCT(W3800:X3800,PAINEL_PESOS!$C$28:$C$29)</f>
        <v/>
      </c>
      <c r="I3800" s="70" t="n">
        <v>0.9861192786120941</v>
      </c>
      <c r="J3800" s="70" t="n">
        <v>0.6486889138423009</v>
      </c>
      <c r="K3800" s="71">
        <f>IF(NOT(AND(PAINEL_PESOS!$D$12="OK - 100%",PAINEL_PESOS!$F$20="OK - 100%",PAINEL_PESOS!$F$24="OK - 100%",PAINEL_PESOS!$F$27="OK - 100%",PAINEL_PESOS!$F$30="OK - 100%")),"", (E3800*PAINEL_PESOS!$B$7+F3800*PAINEL_PESOS!$B$8+G3800*PAINEL_PESOS!$B$9+H3800*PAINEL_PESOS!$B$10)*I3800)</f>
        <v/>
      </c>
      <c r="L3800" s="71">
        <f>IF(K3800="","",K3800-J3800)</f>
        <v/>
      </c>
      <c r="M3800" s="71">
        <f>IF(L3800="","",ABS(L3800))</f>
        <v/>
      </c>
      <c r="N3800" t="n">
        <v>1</v>
      </c>
      <c r="O3800" t="n">
        <v>0.9981</v>
      </c>
      <c r="P3800" t="n">
        <v>0.7291446673706441</v>
      </c>
      <c r="Q3800" t="n">
        <v>0.9769483051079356</v>
      </c>
      <c r="R3800" t="n">
        <v>0.356950797282294</v>
      </c>
      <c r="S3800" t="n">
        <v>0.9948778071520802</v>
      </c>
      <c r="T3800" t="n">
        <v>0.9468840178922983</v>
      </c>
      <c r="U3800" t="n">
        <v>0.1380573203255781</v>
      </c>
      <c r="V3800" t="n">
        <v>0.7169709748069928</v>
      </c>
      <c r="W3800" t="n">
        <v>0.1809910362924748</v>
      </c>
      <c r="X3800" t="n">
        <v>0.8419685327858625</v>
      </c>
    </row>
    <row r="3801">
      <c r="A3801" t="inlineStr">
        <is>
          <t>3547650</t>
        </is>
      </c>
      <c r="B3801" t="inlineStr">
        <is>
          <t>Santa Salete</t>
        </is>
      </c>
      <c r="C3801" t="inlineStr">
        <is>
          <t>SP</t>
        </is>
      </c>
      <c r="D3801" t="inlineStr">
        <is>
          <t>REGIÃO SUDESTE</t>
        </is>
      </c>
      <c r="E3801" s="70">
        <f>SUMPRODUCT(N3801:Q3801,PAINEL_PESOS!$C$16:$C$19)</f>
        <v/>
      </c>
      <c r="F3801" s="70">
        <f>SUMPRODUCT(R3801:T3801,PAINEL_PESOS!$C$21:$C$23)</f>
        <v/>
      </c>
      <c r="G3801" s="70">
        <f>SUMPRODUCT(U3801:V3801,PAINEL_PESOS!$C$25:$C$26)</f>
        <v/>
      </c>
      <c r="H3801" s="70">
        <f>SUMPRODUCT(W3801:X3801,PAINEL_PESOS!$C$28:$C$29)</f>
        <v/>
      </c>
      <c r="I3801" s="70" t="n">
        <v>0.9823941632234469</v>
      </c>
      <c r="J3801" s="70" t="n">
        <v>0.598124031863424</v>
      </c>
      <c r="K3801" s="71">
        <f>IF(NOT(AND(PAINEL_PESOS!$D$12="OK - 100%",PAINEL_PESOS!$F$20="OK - 100%",PAINEL_PESOS!$F$24="OK - 100%",PAINEL_PESOS!$F$27="OK - 100%",PAINEL_PESOS!$F$30="OK - 100%")),"", (E3801*PAINEL_PESOS!$B$7+F3801*PAINEL_PESOS!$B$8+G3801*PAINEL_PESOS!$B$9+H3801*PAINEL_PESOS!$B$10)*I3801)</f>
        <v/>
      </c>
      <c r="L3801" s="71">
        <f>IF(K3801="","",K3801-J3801)</f>
        <v/>
      </c>
      <c r="M3801" s="71">
        <f>IF(L3801="","",ABS(L3801))</f>
        <v/>
      </c>
      <c r="N3801" t="n">
        <v>1</v>
      </c>
      <c r="O3801" t="n">
        <v>1</v>
      </c>
      <c r="P3801" t="n">
        <v>0.8898627243928194</v>
      </c>
      <c r="Q3801" t="n">
        <v>0.997398317536361</v>
      </c>
      <c r="R3801" t="n">
        <v>0.09028908281527701</v>
      </c>
      <c r="S3801" t="n">
        <v>0.9999940258486494</v>
      </c>
      <c r="T3801" t="n">
        <v>0.9117246840039099</v>
      </c>
      <c r="U3801" t="n">
        <v>0.0477932213004872</v>
      </c>
      <c r="V3801" t="n">
        <v>0.5752433220263586</v>
      </c>
      <c r="W3801" t="n">
        <v>0.0710032266388405</v>
      </c>
      <c r="X3801" t="n">
        <v>0.8984036579205796</v>
      </c>
    </row>
    <row r="3802">
      <c r="A3802" t="inlineStr">
        <is>
          <t>3547700</t>
        </is>
      </c>
      <c r="B3802" t="inlineStr">
        <is>
          <t>Santo Anastácio</t>
        </is>
      </c>
      <c r="C3802" t="inlineStr">
        <is>
          <t>SP</t>
        </is>
      </c>
      <c r="D3802" t="inlineStr">
        <is>
          <t>REGIÃO SUDESTE</t>
        </is>
      </c>
      <c r="E3802" s="70">
        <f>SUMPRODUCT(N3802:Q3802,PAINEL_PESOS!$C$16:$C$19)</f>
        <v/>
      </c>
      <c r="F3802" s="70">
        <f>SUMPRODUCT(R3802:T3802,PAINEL_PESOS!$C$21:$C$23)</f>
        <v/>
      </c>
      <c r="G3802" s="70">
        <f>SUMPRODUCT(U3802:V3802,PAINEL_PESOS!$C$25:$C$26)</f>
        <v/>
      </c>
      <c r="H3802" s="70">
        <f>SUMPRODUCT(W3802:X3802,PAINEL_PESOS!$C$28:$C$29)</f>
        <v/>
      </c>
      <c r="I3802" s="70" t="n">
        <v>0.9943993957602348</v>
      </c>
      <c r="J3802" s="70" t="n">
        <v>0.6580691594988007</v>
      </c>
      <c r="K3802" s="71">
        <f>IF(NOT(AND(PAINEL_PESOS!$D$12="OK - 100%",PAINEL_PESOS!$F$20="OK - 100%",PAINEL_PESOS!$F$24="OK - 100%",PAINEL_PESOS!$F$27="OK - 100%",PAINEL_PESOS!$F$30="OK - 100%")),"", (E3802*PAINEL_PESOS!$B$7+F3802*PAINEL_PESOS!$B$8+G3802*PAINEL_PESOS!$B$9+H3802*PAINEL_PESOS!$B$10)*I3802)</f>
        <v/>
      </c>
      <c r="L3802" s="71">
        <f>IF(K3802="","",K3802-J3802)</f>
        <v/>
      </c>
      <c r="M3802" s="71">
        <f>IF(L3802="","",ABS(L3802))</f>
        <v/>
      </c>
      <c r="N3802" t="n">
        <v>1</v>
      </c>
      <c r="O3802" t="n">
        <v>0.9912</v>
      </c>
      <c r="P3802" t="n">
        <v>0.7838437170010559</v>
      </c>
      <c r="Q3802" t="n">
        <v>0.9915845621230492</v>
      </c>
      <c r="R3802" t="n">
        <v>0.3019966881876749</v>
      </c>
      <c r="S3802" t="n">
        <v>0.9987881916964807</v>
      </c>
      <c r="T3802" t="n">
        <v>0.9779317333833709</v>
      </c>
      <c r="U3802" t="n">
        <v>0.0793596304968686</v>
      </c>
      <c r="V3802" t="n">
        <v>0.4491112049288051</v>
      </c>
      <c r="W3802" t="n">
        <v>0.5178767248178771</v>
      </c>
      <c r="X3802" t="n">
        <v>0.8453979088061349</v>
      </c>
    </row>
    <row r="3803">
      <c r="A3803" t="inlineStr">
        <is>
          <t>3547809</t>
        </is>
      </c>
      <c r="B3803" t="inlineStr">
        <is>
          <t>Santo André</t>
        </is>
      </c>
      <c r="C3803" t="inlineStr">
        <is>
          <t>SP</t>
        </is>
      </c>
      <c r="D3803" t="inlineStr">
        <is>
          <t>REGIÃO SUDESTE</t>
        </is>
      </c>
      <c r="E3803" s="70">
        <f>SUMPRODUCT(N3803:Q3803,PAINEL_PESOS!$C$16:$C$19)</f>
        <v/>
      </c>
      <c r="F3803" s="70">
        <f>SUMPRODUCT(R3803:T3803,PAINEL_PESOS!$C$21:$C$23)</f>
        <v/>
      </c>
      <c r="G3803" s="70">
        <f>SUMPRODUCT(U3803:V3803,PAINEL_PESOS!$C$25:$C$26)</f>
        <v/>
      </c>
      <c r="H3803" s="70">
        <f>SUMPRODUCT(W3803:X3803,PAINEL_PESOS!$C$28:$C$29)</f>
        <v/>
      </c>
      <c r="I3803" s="70" t="n">
        <v>0.8918258665957606</v>
      </c>
      <c r="J3803" s="70" t="n">
        <v>0.5367563026366174</v>
      </c>
      <c r="K3803" s="71">
        <f>IF(NOT(AND(PAINEL_PESOS!$D$12="OK - 100%",PAINEL_PESOS!$F$20="OK - 100%",PAINEL_PESOS!$F$24="OK - 100%",PAINEL_PESOS!$F$27="OK - 100%",PAINEL_PESOS!$F$30="OK - 100%")),"", (E3803*PAINEL_PESOS!$B$7+F3803*PAINEL_PESOS!$B$8+G3803*PAINEL_PESOS!$B$9+H3803*PAINEL_PESOS!$B$10)*I3803)</f>
        <v/>
      </c>
      <c r="L3803" s="71">
        <f>IF(K3803="","",K3803-J3803)</f>
        <v/>
      </c>
      <c r="M3803" s="71">
        <f>IF(L3803="","",ABS(L3803))</f>
        <v/>
      </c>
      <c r="N3803" t="n">
        <v>1</v>
      </c>
      <c r="O3803" t="n">
        <v>0.9891</v>
      </c>
      <c r="P3803" t="n">
        <v>0.4285110876451954</v>
      </c>
      <c r="Q3803" t="n">
        <v>0.4274889716159985</v>
      </c>
      <c r="R3803" t="n">
        <v>0.6841891245145567</v>
      </c>
      <c r="S3803" t="n">
        <v>0.7985384361874466</v>
      </c>
      <c r="T3803" t="n">
        <v>0.9997896114717471</v>
      </c>
      <c r="U3803" t="n">
        <v>0.3187324529850098</v>
      </c>
      <c r="V3803" t="n">
        <v>0.2664149226089466</v>
      </c>
      <c r="W3803" t="n">
        <v>0.3087264635795603</v>
      </c>
      <c r="X3803" t="n">
        <v>0.8434625033058831</v>
      </c>
    </row>
    <row r="3804">
      <c r="A3804" t="inlineStr">
        <is>
          <t>3547908</t>
        </is>
      </c>
      <c r="B3804" t="inlineStr">
        <is>
          <t>Santo Antônio da Alegria</t>
        </is>
      </c>
      <c r="C3804" t="inlineStr">
        <is>
          <t>SP</t>
        </is>
      </c>
      <c r="D3804" t="inlineStr">
        <is>
          <t>REGIÃO SUDESTE</t>
        </is>
      </c>
      <c r="E3804" s="70">
        <f>SUMPRODUCT(N3804:Q3804,PAINEL_PESOS!$C$16:$C$19)</f>
        <v/>
      </c>
      <c r="F3804" s="70">
        <f>SUMPRODUCT(R3804:T3804,PAINEL_PESOS!$C$21:$C$23)</f>
        <v/>
      </c>
      <c r="G3804" s="70">
        <f>SUMPRODUCT(U3804:V3804,PAINEL_PESOS!$C$25:$C$26)</f>
        <v/>
      </c>
      <c r="H3804" s="70">
        <f>SUMPRODUCT(W3804:X3804,PAINEL_PESOS!$C$28:$C$29)</f>
        <v/>
      </c>
      <c r="I3804" s="70" t="n">
        <v>0.9921253991654366</v>
      </c>
      <c r="J3804" s="70" t="n">
        <v>0.6103987000141843</v>
      </c>
      <c r="K3804" s="71">
        <f>IF(NOT(AND(PAINEL_PESOS!$D$12="OK - 100%",PAINEL_PESOS!$F$20="OK - 100%",PAINEL_PESOS!$F$24="OK - 100%",PAINEL_PESOS!$F$27="OK - 100%",PAINEL_PESOS!$F$30="OK - 100%")),"", (E3804*PAINEL_PESOS!$B$7+F3804*PAINEL_PESOS!$B$8+G3804*PAINEL_PESOS!$B$9+H3804*PAINEL_PESOS!$B$10)*I3804)</f>
        <v/>
      </c>
      <c r="L3804" s="71">
        <f>IF(K3804="","",K3804-J3804)</f>
        <v/>
      </c>
      <c r="M3804" s="71">
        <f>IF(L3804="","",ABS(L3804))</f>
        <v/>
      </c>
      <c r="N3804" t="n">
        <v>1</v>
      </c>
      <c r="O3804" t="n">
        <v>1</v>
      </c>
      <c r="P3804" t="n">
        <v>0.4485744456177403</v>
      </c>
      <c r="Q3804" t="n">
        <v>0.9926028194421271</v>
      </c>
      <c r="R3804" t="n">
        <v>0.2267624010508167</v>
      </c>
      <c r="S3804" t="n">
        <v>0.9993419373944148</v>
      </c>
      <c r="T3804" t="n">
        <v>0.9652235736273308</v>
      </c>
      <c r="U3804" t="n">
        <v>0.1624733251633149</v>
      </c>
      <c r="V3804" t="n">
        <v>0.5266048315529446</v>
      </c>
      <c r="W3804" t="n">
        <v>0.1907542341149868</v>
      </c>
      <c r="X3804" t="n">
        <v>0.8606416776747789</v>
      </c>
    </row>
    <row r="3805">
      <c r="A3805" t="inlineStr">
        <is>
          <t>3548005</t>
        </is>
      </c>
      <c r="B3805" t="inlineStr">
        <is>
          <t>Santo Antônio de Posse</t>
        </is>
      </c>
      <c r="C3805" t="inlineStr">
        <is>
          <t>SP</t>
        </is>
      </c>
      <c r="D3805" t="inlineStr">
        <is>
          <t>REGIÃO SUDESTE</t>
        </is>
      </c>
      <c r="E3805" s="70">
        <f>SUMPRODUCT(N3805:Q3805,PAINEL_PESOS!$C$16:$C$19)</f>
        <v/>
      </c>
      <c r="F3805" s="70">
        <f>SUMPRODUCT(R3805:T3805,PAINEL_PESOS!$C$21:$C$23)</f>
        <v/>
      </c>
      <c r="G3805" s="70">
        <f>SUMPRODUCT(U3805:V3805,PAINEL_PESOS!$C$25:$C$26)</f>
        <v/>
      </c>
      <c r="H3805" s="70">
        <f>SUMPRODUCT(W3805:X3805,PAINEL_PESOS!$C$28:$C$29)</f>
        <v/>
      </c>
      <c r="I3805" s="70" t="n">
        <v>0.9782062589549008</v>
      </c>
      <c r="J3805" s="70" t="n">
        <v>0.606547012110546</v>
      </c>
      <c r="K3805" s="71">
        <f>IF(NOT(AND(PAINEL_PESOS!$D$12="OK - 100%",PAINEL_PESOS!$F$20="OK - 100%",PAINEL_PESOS!$F$24="OK - 100%",PAINEL_PESOS!$F$27="OK - 100%",PAINEL_PESOS!$F$30="OK - 100%")),"", (E3805*PAINEL_PESOS!$B$7+F3805*PAINEL_PESOS!$B$8+G3805*PAINEL_PESOS!$B$9+H3805*PAINEL_PESOS!$B$10)*I3805)</f>
        <v/>
      </c>
      <c r="L3805" s="71">
        <f>IF(K3805="","",K3805-J3805)</f>
        <v/>
      </c>
      <c r="M3805" s="71">
        <f>IF(L3805="","",ABS(L3805))</f>
        <v/>
      </c>
      <c r="N3805" t="n">
        <v>1</v>
      </c>
      <c r="O3805" t="n">
        <v>1</v>
      </c>
      <c r="P3805" t="n">
        <v>0.3977824709609292</v>
      </c>
      <c r="Q3805" t="n">
        <v>0.94235163744813</v>
      </c>
      <c r="R3805" t="n">
        <v>0.4170488656762414</v>
      </c>
      <c r="S3805" t="n">
        <v>0.9857019683303114</v>
      </c>
      <c r="T3805" t="n">
        <v>0.9318234534262231</v>
      </c>
      <c r="U3805" t="n">
        <v>0.1838776810620202</v>
      </c>
      <c r="V3805" t="n">
        <v>0.4484451567565543</v>
      </c>
      <c r="W3805" t="n">
        <v>0.2517437464894027</v>
      </c>
      <c r="X3805" t="n">
        <v>0.8499670949402161</v>
      </c>
    </row>
    <row r="3806">
      <c r="A3806" t="inlineStr">
        <is>
          <t>3548054</t>
        </is>
      </c>
      <c r="B3806" t="inlineStr">
        <is>
          <t>Santo Antônio do Aracanguá</t>
        </is>
      </c>
      <c r="C3806" t="inlineStr">
        <is>
          <t>SP</t>
        </is>
      </c>
      <c r="D3806" t="inlineStr">
        <is>
          <t>REGIÃO SUDESTE</t>
        </is>
      </c>
      <c r="E3806" s="70">
        <f>SUMPRODUCT(N3806:Q3806,PAINEL_PESOS!$C$16:$C$19)</f>
        <v/>
      </c>
      <c r="F3806" s="70">
        <f>SUMPRODUCT(R3806:T3806,PAINEL_PESOS!$C$21:$C$23)</f>
        <v/>
      </c>
      <c r="G3806" s="70">
        <f>SUMPRODUCT(U3806:V3806,PAINEL_PESOS!$C$25:$C$26)</f>
        <v/>
      </c>
      <c r="H3806" s="70">
        <f>SUMPRODUCT(W3806:X3806,PAINEL_PESOS!$C$28:$C$29)</f>
        <v/>
      </c>
      <c r="I3806" s="70" t="n">
        <v>0.9946444385277197</v>
      </c>
      <c r="J3806" s="70" t="n">
        <v>0.6552011461586542</v>
      </c>
      <c r="K3806" s="71">
        <f>IF(NOT(AND(PAINEL_PESOS!$D$12="OK - 100%",PAINEL_PESOS!$F$20="OK - 100%",PAINEL_PESOS!$F$24="OK - 100%",PAINEL_PESOS!$F$27="OK - 100%",PAINEL_PESOS!$F$30="OK - 100%")),"", (E3806*PAINEL_PESOS!$B$7+F3806*PAINEL_PESOS!$B$8+G3806*PAINEL_PESOS!$B$9+H3806*PAINEL_PESOS!$B$10)*I3806)</f>
        <v/>
      </c>
      <c r="L3806" s="71">
        <f>IF(K3806="","",K3806-J3806)</f>
        <v/>
      </c>
      <c r="M3806" s="71">
        <f>IF(L3806="","",ABS(L3806))</f>
        <v/>
      </c>
      <c r="N3806" t="n">
        <v>1</v>
      </c>
      <c r="O3806" t="n">
        <v>1</v>
      </c>
      <c r="P3806" t="n">
        <v>0.8695881731784583</v>
      </c>
      <c r="Q3806" t="n">
        <v>0.9988770878415756</v>
      </c>
      <c r="R3806" t="n">
        <v>0.2545110039776669</v>
      </c>
      <c r="S3806" t="n">
        <v>0.9985208580005412</v>
      </c>
      <c r="T3806" t="n">
        <v>0.9740957498369801</v>
      </c>
      <c r="U3806" t="n">
        <v>0.06958918479753951</v>
      </c>
      <c r="V3806" t="n">
        <v>0.6535141458327829</v>
      </c>
      <c r="W3806" t="n">
        <v>0.305049527853146</v>
      </c>
      <c r="X3806" t="n">
        <v>0.8226948487128547</v>
      </c>
    </row>
    <row r="3807">
      <c r="A3807" t="inlineStr">
        <is>
          <t>3548104</t>
        </is>
      </c>
      <c r="B3807" t="inlineStr">
        <is>
          <t>Santo Antônio do Jardim</t>
        </is>
      </c>
      <c r="C3807" t="inlineStr">
        <is>
          <t>SP</t>
        </is>
      </c>
      <c r="D3807" t="inlineStr">
        <is>
          <t>REGIÃO SUDESTE</t>
        </is>
      </c>
      <c r="E3807" s="70">
        <f>SUMPRODUCT(N3807:Q3807,PAINEL_PESOS!$C$16:$C$19)</f>
        <v/>
      </c>
      <c r="F3807" s="70">
        <f>SUMPRODUCT(R3807:T3807,PAINEL_PESOS!$C$21:$C$23)</f>
        <v/>
      </c>
      <c r="G3807" s="70">
        <f>SUMPRODUCT(U3807:V3807,PAINEL_PESOS!$C$25:$C$26)</f>
        <v/>
      </c>
      <c r="H3807" s="70">
        <f>SUMPRODUCT(W3807:X3807,PAINEL_PESOS!$C$28:$C$29)</f>
        <v/>
      </c>
      <c r="I3807" s="70" t="n">
        <v>0.997463508981114</v>
      </c>
      <c r="J3807" s="70" t="n">
        <v>0.6395039233452452</v>
      </c>
      <c r="K3807" s="71">
        <f>IF(NOT(AND(PAINEL_PESOS!$D$12="OK - 100%",PAINEL_PESOS!$F$20="OK - 100%",PAINEL_PESOS!$F$24="OK - 100%",PAINEL_PESOS!$F$27="OK - 100%",PAINEL_PESOS!$F$30="OK - 100%")),"", (E3807*PAINEL_PESOS!$B$7+F3807*PAINEL_PESOS!$B$8+G3807*PAINEL_PESOS!$B$9+H3807*PAINEL_PESOS!$B$10)*I3807)</f>
        <v/>
      </c>
      <c r="L3807" s="71">
        <f>IF(K3807="","",K3807-J3807)</f>
        <v/>
      </c>
      <c r="M3807" s="71">
        <f>IF(L3807="","",ABS(L3807))</f>
        <v/>
      </c>
      <c r="N3807" t="n">
        <v>1</v>
      </c>
      <c r="O3807" t="n">
        <v>1</v>
      </c>
      <c r="P3807" t="n">
        <v>0.7909186906019008</v>
      </c>
      <c r="Q3807" t="n">
        <v>0.9915095979896731</v>
      </c>
      <c r="R3807" t="n">
        <v>0.2165368566371464</v>
      </c>
      <c r="S3807" t="n">
        <v>0.9987206878887467</v>
      </c>
      <c r="T3807" t="n">
        <v>0.9938712191733374</v>
      </c>
      <c r="U3807" t="n">
        <v>0.1380573203255781</v>
      </c>
      <c r="V3807" t="n">
        <v>0.6040576107509994</v>
      </c>
      <c r="W3807" t="n">
        <v>0.1809910362924749</v>
      </c>
      <c r="X3807" t="n">
        <v>0.8419685327858627</v>
      </c>
    </row>
    <row r="3808">
      <c r="A3808" t="inlineStr">
        <is>
          <t>3548203</t>
        </is>
      </c>
      <c r="B3808" t="inlineStr">
        <is>
          <t>Santo Antônio do Pinhal</t>
        </is>
      </c>
      <c r="C3808" t="inlineStr">
        <is>
          <t>SP</t>
        </is>
      </c>
      <c r="D3808" t="inlineStr">
        <is>
          <t>REGIÃO SUDESTE</t>
        </is>
      </c>
      <c r="E3808" s="70">
        <f>SUMPRODUCT(N3808:Q3808,PAINEL_PESOS!$C$16:$C$19)</f>
        <v/>
      </c>
      <c r="F3808" s="70">
        <f>SUMPRODUCT(R3808:T3808,PAINEL_PESOS!$C$21:$C$23)</f>
        <v/>
      </c>
      <c r="G3808" s="70">
        <f>SUMPRODUCT(U3808:V3808,PAINEL_PESOS!$C$25:$C$26)</f>
        <v/>
      </c>
      <c r="H3808" s="70">
        <f>SUMPRODUCT(W3808:X3808,PAINEL_PESOS!$C$28:$C$29)</f>
        <v/>
      </c>
      <c r="I3808" s="70" t="n">
        <v>0.9960309291053192</v>
      </c>
      <c r="J3808" s="70" t="n">
        <v>0.6079415234286852</v>
      </c>
      <c r="K3808" s="71">
        <f>IF(NOT(AND(PAINEL_PESOS!$D$12="OK - 100%",PAINEL_PESOS!$F$20="OK - 100%",PAINEL_PESOS!$F$24="OK - 100%",PAINEL_PESOS!$F$27="OK - 100%",PAINEL_PESOS!$F$30="OK - 100%")),"", (E3808*PAINEL_PESOS!$B$7+F3808*PAINEL_PESOS!$B$8+G3808*PAINEL_PESOS!$B$9+H3808*PAINEL_PESOS!$B$10)*I3808)</f>
        <v/>
      </c>
      <c r="L3808" s="71">
        <f>IF(K3808="","",K3808-J3808)</f>
        <v/>
      </c>
      <c r="M3808" s="71">
        <f>IF(L3808="","",ABS(L3808))</f>
        <v/>
      </c>
      <c r="N3808" t="n">
        <v>0.6</v>
      </c>
      <c r="O3808" t="n">
        <v>1</v>
      </c>
      <c r="P3808" t="n">
        <v>0.6669482576557551</v>
      </c>
      <c r="Q3808" t="n">
        <v>0.9855293262966989</v>
      </c>
      <c r="R3808" t="n">
        <v>0.1902322335420697</v>
      </c>
      <c r="S3808" t="n">
        <v>0.9989865519103067</v>
      </c>
      <c r="T3808" t="n">
        <v>0.9907858845200368</v>
      </c>
      <c r="U3808" t="n">
        <v>0.2007164977413075</v>
      </c>
      <c r="V3808" t="n">
        <v>0.5599319841361675</v>
      </c>
      <c r="W3808" t="n">
        <v>0.2505216734427632</v>
      </c>
      <c r="X3808" t="n">
        <v>0.7921674206182867</v>
      </c>
    </row>
    <row r="3809">
      <c r="A3809" t="inlineStr">
        <is>
          <t>3548302</t>
        </is>
      </c>
      <c r="B3809" t="inlineStr">
        <is>
          <t>Santo Expedito</t>
        </is>
      </c>
      <c r="C3809" t="inlineStr">
        <is>
          <t>SP</t>
        </is>
      </c>
      <c r="D3809" t="inlineStr">
        <is>
          <t>REGIÃO SUDESTE</t>
        </is>
      </c>
      <c r="E3809" s="70">
        <f>SUMPRODUCT(N3809:Q3809,PAINEL_PESOS!$C$16:$C$19)</f>
        <v/>
      </c>
      <c r="F3809" s="70">
        <f>SUMPRODUCT(R3809:T3809,PAINEL_PESOS!$C$21:$C$23)</f>
        <v/>
      </c>
      <c r="G3809" s="70">
        <f>SUMPRODUCT(U3809:V3809,PAINEL_PESOS!$C$25:$C$26)</f>
        <v/>
      </c>
      <c r="H3809" s="70">
        <f>SUMPRODUCT(W3809:X3809,PAINEL_PESOS!$C$28:$C$29)</f>
        <v/>
      </c>
      <c r="I3809" s="70" t="n">
        <v>0.9973296038696542</v>
      </c>
      <c r="J3809" s="70" t="n">
        <v>0.6472930301359963</v>
      </c>
      <c r="K3809" s="71">
        <f>IF(NOT(AND(PAINEL_PESOS!$D$12="OK - 100%",PAINEL_PESOS!$F$20="OK - 100%",PAINEL_PESOS!$F$24="OK - 100%",PAINEL_PESOS!$F$27="OK - 100%",PAINEL_PESOS!$F$30="OK - 100%")),"", (E3809*PAINEL_PESOS!$B$7+F3809*PAINEL_PESOS!$B$8+G3809*PAINEL_PESOS!$B$9+H3809*PAINEL_PESOS!$B$10)*I3809)</f>
        <v/>
      </c>
      <c r="L3809" s="71">
        <f>IF(K3809="","",K3809-J3809)</f>
        <v/>
      </c>
      <c r="M3809" s="71">
        <f>IF(L3809="","",ABS(L3809))</f>
        <v/>
      </c>
      <c r="N3809" t="n">
        <v>1</v>
      </c>
      <c r="O3809" t="n">
        <v>1</v>
      </c>
      <c r="P3809" t="n">
        <v>0.8001055966209081</v>
      </c>
      <c r="Q3809" t="n">
        <v>0.9923330217757442</v>
      </c>
      <c r="R3809" t="n">
        <v>0.0815407073411157</v>
      </c>
      <c r="S3809" t="n">
        <v>1</v>
      </c>
      <c r="T3809" t="n">
        <v>0.9920057999166493</v>
      </c>
      <c r="U3809" t="n">
        <v>0.0821864046338871</v>
      </c>
      <c r="V3809" t="n">
        <v>0.5559037870265898</v>
      </c>
      <c r="W3809" t="n">
        <v>0.4272762386188212</v>
      </c>
      <c r="X3809" t="n">
        <v>0.8482594195878704</v>
      </c>
    </row>
    <row r="3810">
      <c r="A3810" t="inlineStr">
        <is>
          <t>3548401</t>
        </is>
      </c>
      <c r="B3810" t="inlineStr">
        <is>
          <t>Santópolis do Aguapeí</t>
        </is>
      </c>
      <c r="C3810" t="inlineStr">
        <is>
          <t>SP</t>
        </is>
      </c>
      <c r="D3810" t="inlineStr">
        <is>
          <t>REGIÃO SUDESTE</t>
        </is>
      </c>
      <c r="E3810" s="70">
        <f>SUMPRODUCT(N3810:Q3810,PAINEL_PESOS!$C$16:$C$19)</f>
        <v/>
      </c>
      <c r="F3810" s="70">
        <f>SUMPRODUCT(R3810:T3810,PAINEL_PESOS!$C$21:$C$23)</f>
        <v/>
      </c>
      <c r="G3810" s="70">
        <f>SUMPRODUCT(U3810:V3810,PAINEL_PESOS!$C$25:$C$26)</f>
        <v/>
      </c>
      <c r="H3810" s="70">
        <f>SUMPRODUCT(W3810:X3810,PAINEL_PESOS!$C$28:$C$29)</f>
        <v/>
      </c>
      <c r="I3810" s="70" t="n">
        <v>0.9981992468418017</v>
      </c>
      <c r="J3810" s="70" t="n">
        <v>0.6440581391989736</v>
      </c>
      <c r="K3810" s="71">
        <f>IF(NOT(AND(PAINEL_PESOS!$D$12="OK - 100%",PAINEL_PESOS!$F$20="OK - 100%",PAINEL_PESOS!$F$24="OK - 100%",PAINEL_PESOS!$F$27="OK - 100%",PAINEL_PESOS!$F$30="OK - 100%")),"", (E3810*PAINEL_PESOS!$B$7+F3810*PAINEL_PESOS!$B$8+G3810*PAINEL_PESOS!$B$9+H3810*PAINEL_PESOS!$B$10)*I3810)</f>
        <v/>
      </c>
      <c r="L3810" s="71">
        <f>IF(K3810="","",K3810-J3810)</f>
        <v/>
      </c>
      <c r="M3810" s="71">
        <f>IF(L3810="","",ABS(L3810))</f>
        <v/>
      </c>
      <c r="N3810" t="n">
        <v>0.6</v>
      </c>
      <c r="O3810" t="n">
        <v>1</v>
      </c>
      <c r="P3810" t="n">
        <v>0.8771911298838437</v>
      </c>
      <c r="Q3810" t="n">
        <v>0.9909682851832466</v>
      </c>
      <c r="R3810" t="n">
        <v>0.1270183719055961</v>
      </c>
      <c r="S3810" t="n">
        <v>0.9999816764569923</v>
      </c>
      <c r="T3810" t="n">
        <v>0.9975423626392101</v>
      </c>
      <c r="U3810" t="n">
        <v>0.0760688916934929</v>
      </c>
      <c r="V3810" t="n">
        <v>0.6725683489331415</v>
      </c>
      <c r="W3810" t="n">
        <v>0.4115456645344222</v>
      </c>
      <c r="X3810" t="n">
        <v>0.8511359494897778</v>
      </c>
    </row>
    <row r="3811">
      <c r="A3811" t="inlineStr">
        <is>
          <t>3548500</t>
        </is>
      </c>
      <c r="B3811" t="inlineStr">
        <is>
          <t>Santos</t>
        </is>
      </c>
      <c r="C3811" t="inlineStr">
        <is>
          <t>SP</t>
        </is>
      </c>
      <c r="D3811" t="inlineStr">
        <is>
          <t>REGIÃO SUDESTE</t>
        </is>
      </c>
      <c r="E3811" s="70">
        <f>SUMPRODUCT(N3811:Q3811,PAINEL_PESOS!$C$16:$C$19)</f>
        <v/>
      </c>
      <c r="F3811" s="70">
        <f>SUMPRODUCT(R3811:T3811,PAINEL_PESOS!$C$21:$C$23)</f>
        <v/>
      </c>
      <c r="G3811" s="70">
        <f>SUMPRODUCT(U3811:V3811,PAINEL_PESOS!$C$25:$C$26)</f>
        <v/>
      </c>
      <c r="H3811" s="70">
        <f>SUMPRODUCT(W3811:X3811,PAINEL_PESOS!$C$28:$C$29)</f>
        <v/>
      </c>
      <c r="I3811" s="70" t="n">
        <v>0.9511103433673569</v>
      </c>
      <c r="J3811" s="70" t="n">
        <v>0.7088901326221303</v>
      </c>
      <c r="K3811" s="71">
        <f>IF(NOT(AND(PAINEL_PESOS!$D$12="OK - 100%",PAINEL_PESOS!$F$20="OK - 100%",PAINEL_PESOS!$F$24="OK - 100%",PAINEL_PESOS!$F$27="OK - 100%",PAINEL_PESOS!$F$30="OK - 100%")),"", (E3811*PAINEL_PESOS!$B$7+F3811*PAINEL_PESOS!$B$8+G3811*PAINEL_PESOS!$B$9+H3811*PAINEL_PESOS!$B$10)*I3811)</f>
        <v/>
      </c>
      <c r="L3811" s="71">
        <f>IF(K3811="","",K3811-J3811)</f>
        <v/>
      </c>
      <c r="M3811" s="71">
        <f>IF(L3811="","",ABS(L3811))</f>
        <v/>
      </c>
      <c r="N3811" t="n">
        <v>1</v>
      </c>
      <c r="O3811" t="n">
        <v>0.9903</v>
      </c>
      <c r="P3811" t="n">
        <v>0.8739176346356916</v>
      </c>
      <c r="Q3811" t="n">
        <v>0.671852163249048</v>
      </c>
      <c r="R3811" t="n">
        <v>0.6676342423687944</v>
      </c>
      <c r="S3811" t="n">
        <v>0.9859508424931277</v>
      </c>
      <c r="T3811" t="n">
        <v>1</v>
      </c>
      <c r="U3811" t="n">
        <v>0.8641126296130784</v>
      </c>
      <c r="V3811" t="n">
        <v>0.3702187650799424</v>
      </c>
      <c r="W3811" t="n">
        <v>0.4024572278634162</v>
      </c>
      <c r="X3811" t="n">
        <v>0.7887518520771248</v>
      </c>
    </row>
    <row r="3812">
      <c r="A3812" t="inlineStr">
        <is>
          <t>3548609</t>
        </is>
      </c>
      <c r="B3812" t="inlineStr">
        <is>
          <t>São Bento do Sapucaí</t>
        </is>
      </c>
      <c r="C3812" t="inlineStr">
        <is>
          <t>SP</t>
        </is>
      </c>
      <c r="D3812" t="inlineStr">
        <is>
          <t>REGIÃO SUDESTE</t>
        </is>
      </c>
      <c r="E3812" s="70">
        <f>SUMPRODUCT(N3812:Q3812,PAINEL_PESOS!$C$16:$C$19)</f>
        <v/>
      </c>
      <c r="F3812" s="70">
        <f>SUMPRODUCT(R3812:T3812,PAINEL_PESOS!$C$21:$C$23)</f>
        <v/>
      </c>
      <c r="G3812" s="70">
        <f>SUMPRODUCT(U3812:V3812,PAINEL_PESOS!$C$25:$C$26)</f>
        <v/>
      </c>
      <c r="H3812" s="70">
        <f>SUMPRODUCT(W3812:X3812,PAINEL_PESOS!$C$28:$C$29)</f>
        <v/>
      </c>
      <c r="I3812" s="70" t="n">
        <v>0.9955121906000901</v>
      </c>
      <c r="J3812" s="70" t="n">
        <v>0.653524719489293</v>
      </c>
      <c r="K3812" s="71">
        <f>IF(NOT(AND(PAINEL_PESOS!$D$12="OK - 100%",PAINEL_PESOS!$F$20="OK - 100%",PAINEL_PESOS!$F$24="OK - 100%",PAINEL_PESOS!$F$27="OK - 100%",PAINEL_PESOS!$F$30="OK - 100%")),"", (E3812*PAINEL_PESOS!$B$7+F3812*PAINEL_PESOS!$B$8+G3812*PAINEL_PESOS!$B$9+H3812*PAINEL_PESOS!$B$10)*I3812)</f>
        <v/>
      </c>
      <c r="L3812" s="71">
        <f>IF(K3812="","",K3812-J3812)</f>
        <v/>
      </c>
      <c r="M3812" s="71">
        <f>IF(L3812="","",ABS(L3812))</f>
        <v/>
      </c>
      <c r="N3812" t="n">
        <v>1</v>
      </c>
      <c r="O3812" t="n">
        <v>1</v>
      </c>
      <c r="P3812" t="n">
        <v>0.8210137275607181</v>
      </c>
      <c r="Q3812" t="n">
        <v>0.9905844797320154</v>
      </c>
      <c r="R3812" t="n">
        <v>0.2480055346414515</v>
      </c>
      <c r="S3812" t="n">
        <v>0.9994513736999309</v>
      </c>
      <c r="T3812" t="n">
        <v>0.9841391829108191</v>
      </c>
      <c r="U3812" t="n">
        <v>0.2000300796135044</v>
      </c>
      <c r="V3812" t="n">
        <v>0.6159154272226959</v>
      </c>
      <c r="W3812" t="n">
        <v>0.2504030502032525</v>
      </c>
      <c r="X3812" t="n">
        <v>0.7918882956167664</v>
      </c>
    </row>
    <row r="3813">
      <c r="A3813" t="inlineStr">
        <is>
          <t>3548708</t>
        </is>
      </c>
      <c r="B3813" t="inlineStr">
        <is>
          <t>São Bernardo do Campo</t>
        </is>
      </c>
      <c r="C3813" t="inlineStr">
        <is>
          <t>SP</t>
        </is>
      </c>
      <c r="D3813" t="inlineStr">
        <is>
          <t>REGIÃO SUDESTE</t>
        </is>
      </c>
      <c r="E3813" s="70">
        <f>SUMPRODUCT(N3813:Q3813,PAINEL_PESOS!$C$16:$C$19)</f>
        <v/>
      </c>
      <c r="F3813" s="70">
        <f>SUMPRODUCT(R3813:T3813,PAINEL_PESOS!$C$21:$C$23)</f>
        <v/>
      </c>
      <c r="G3813" s="70">
        <f>SUMPRODUCT(U3813:V3813,PAINEL_PESOS!$C$25:$C$26)</f>
        <v/>
      </c>
      <c r="H3813" s="70">
        <f>SUMPRODUCT(W3813:X3813,PAINEL_PESOS!$C$28:$C$29)</f>
        <v/>
      </c>
      <c r="I3813" s="70" t="n">
        <v>0.9396821123943032</v>
      </c>
      <c r="J3813" s="70" t="n">
        <v>0.6262838512206155</v>
      </c>
      <c r="K3813" s="71">
        <f>IF(NOT(AND(PAINEL_PESOS!$D$12="OK - 100%",PAINEL_PESOS!$F$20="OK - 100%",PAINEL_PESOS!$F$24="OK - 100%",PAINEL_PESOS!$F$27="OK - 100%",PAINEL_PESOS!$F$30="OK - 100%")),"", (E3813*PAINEL_PESOS!$B$7+F3813*PAINEL_PESOS!$B$8+G3813*PAINEL_PESOS!$B$9+H3813*PAINEL_PESOS!$B$10)*I3813)</f>
        <v/>
      </c>
      <c r="L3813" s="71">
        <f>IF(K3813="","",K3813-J3813)</f>
        <v/>
      </c>
      <c r="M3813" s="71">
        <f>IF(L3813="","",ABS(L3813))</f>
        <v/>
      </c>
      <c r="N3813" t="n">
        <v>1</v>
      </c>
      <c r="O3813" t="n">
        <v>0.9932</v>
      </c>
      <c r="P3813" t="n">
        <v>0.6351636747624076</v>
      </c>
      <c r="Q3813" t="n">
        <v>0.6465280690564872</v>
      </c>
      <c r="R3813" t="n">
        <v>0.746830525176312</v>
      </c>
      <c r="S3813" t="n">
        <v>0.839125760581766</v>
      </c>
      <c r="T3813" t="n">
        <v>0.9996785041446489</v>
      </c>
      <c r="U3813" t="n">
        <v>0.4747416345784457</v>
      </c>
      <c r="V3813" t="n">
        <v>0.3325835241690184</v>
      </c>
      <c r="W3813" t="n">
        <v>0.3355386955834089</v>
      </c>
      <c r="X3813" t="n">
        <v>0.8278122023077534</v>
      </c>
    </row>
    <row r="3814">
      <c r="A3814" t="inlineStr">
        <is>
          <t>3548807</t>
        </is>
      </c>
      <c r="B3814" t="inlineStr">
        <is>
          <t>São Caetano do Sul</t>
        </is>
      </c>
      <c r="C3814" t="inlineStr">
        <is>
          <t>SP</t>
        </is>
      </c>
      <c r="D3814" t="inlineStr">
        <is>
          <t>REGIÃO SUDESTE</t>
        </is>
      </c>
      <c r="E3814" s="70">
        <f>SUMPRODUCT(N3814:Q3814,PAINEL_PESOS!$C$16:$C$19)</f>
        <v/>
      </c>
      <c r="F3814" s="70">
        <f>SUMPRODUCT(R3814:T3814,PAINEL_PESOS!$C$21:$C$23)</f>
        <v/>
      </c>
      <c r="G3814" s="70">
        <f>SUMPRODUCT(U3814:V3814,PAINEL_PESOS!$C$25:$C$26)</f>
        <v/>
      </c>
      <c r="H3814" s="70">
        <f>SUMPRODUCT(W3814:X3814,PAINEL_PESOS!$C$28:$C$29)</f>
        <v/>
      </c>
      <c r="I3814" s="70" t="n">
        <v>0.8222143522783183</v>
      </c>
      <c r="J3814" s="70" t="n">
        <v>0.4160678686547668</v>
      </c>
      <c r="K3814" s="71">
        <f>IF(NOT(AND(PAINEL_PESOS!$D$12="OK - 100%",PAINEL_PESOS!$F$20="OK - 100%",PAINEL_PESOS!$F$24="OK - 100%",PAINEL_PESOS!$F$27="OK - 100%",PAINEL_PESOS!$F$30="OK - 100%")),"", (E3814*PAINEL_PESOS!$B$7+F3814*PAINEL_PESOS!$B$8+G3814*PAINEL_PESOS!$B$9+H3814*PAINEL_PESOS!$B$10)*I3814)</f>
        <v/>
      </c>
      <c r="L3814" s="71">
        <f>IF(K3814="","",K3814-J3814)</f>
        <v/>
      </c>
      <c r="M3814" s="71">
        <f>IF(L3814="","",ABS(L3814))</f>
        <v/>
      </c>
      <c r="N3814" t="n">
        <v>1</v>
      </c>
      <c r="O3814" t="n">
        <v>1</v>
      </c>
      <c r="P3814" t="n">
        <v>0.8450897571277719</v>
      </c>
      <c r="Q3814" t="n">
        <v>0</v>
      </c>
      <c r="R3814" t="n">
        <v>0.6378817563904013</v>
      </c>
      <c r="S3814" t="n">
        <v>0.1443922687067302</v>
      </c>
      <c r="T3814" t="n">
        <v>1</v>
      </c>
      <c r="U3814" t="n">
        <v>0.2875790514446825</v>
      </c>
      <c r="V3814" t="n">
        <v>0</v>
      </c>
      <c r="W3814" t="n">
        <v>0.3033723413331844</v>
      </c>
      <c r="X3814" t="n">
        <v>0.8465877046962238</v>
      </c>
    </row>
    <row r="3815">
      <c r="A3815" t="inlineStr">
        <is>
          <t>3548906</t>
        </is>
      </c>
      <c r="B3815" t="inlineStr">
        <is>
          <t>São Carlos</t>
        </is>
      </c>
      <c r="C3815" t="inlineStr">
        <is>
          <t>SP</t>
        </is>
      </c>
      <c r="D3815" t="inlineStr">
        <is>
          <t>REGIÃO SUDESTE</t>
        </is>
      </c>
      <c r="E3815" s="70">
        <f>SUMPRODUCT(N3815:Q3815,PAINEL_PESOS!$C$16:$C$19)</f>
        <v/>
      </c>
      <c r="F3815" s="70">
        <f>SUMPRODUCT(R3815:T3815,PAINEL_PESOS!$C$21:$C$23)</f>
        <v/>
      </c>
      <c r="G3815" s="70">
        <f>SUMPRODUCT(U3815:V3815,PAINEL_PESOS!$C$25:$C$26)</f>
        <v/>
      </c>
      <c r="H3815" s="70">
        <f>SUMPRODUCT(W3815:X3815,PAINEL_PESOS!$C$28:$C$29)</f>
        <v/>
      </c>
      <c r="I3815" s="70" t="n">
        <v>0.9842534929769501</v>
      </c>
      <c r="J3815" s="70" t="n">
        <v>0.6111904283141085</v>
      </c>
      <c r="K3815" s="71">
        <f>IF(NOT(AND(PAINEL_PESOS!$D$12="OK - 100%",PAINEL_PESOS!$F$20="OK - 100%",PAINEL_PESOS!$F$24="OK - 100%",PAINEL_PESOS!$F$27="OK - 100%",PAINEL_PESOS!$F$30="OK - 100%")),"", (E3815*PAINEL_PESOS!$B$7+F3815*PAINEL_PESOS!$B$8+G3815*PAINEL_PESOS!$B$9+H3815*PAINEL_PESOS!$B$10)*I3815)</f>
        <v/>
      </c>
      <c r="L3815" s="71">
        <f>IF(K3815="","",K3815-J3815)</f>
        <v/>
      </c>
      <c r="M3815" s="71">
        <f>IF(L3815="","",ABS(L3815))</f>
        <v/>
      </c>
      <c r="N3815" t="n">
        <v>1</v>
      </c>
      <c r="O3815" t="n">
        <v>0.9913</v>
      </c>
      <c r="P3815" t="n">
        <v>0.541182682154171</v>
      </c>
      <c r="Q3815" t="n">
        <v>0.911142244028788</v>
      </c>
      <c r="R3815" t="n">
        <v>0.6187034775249941</v>
      </c>
      <c r="S3815" t="n">
        <v>0.9829006030523618</v>
      </c>
      <c r="T3815" t="n">
        <v>0.9915065459952164</v>
      </c>
      <c r="U3815" t="n">
        <v>0.1389478281310838</v>
      </c>
      <c r="V3815" t="n">
        <v>0.331480579037469</v>
      </c>
      <c r="W3815" t="n">
        <v>0.2028349023634777</v>
      </c>
      <c r="X3815" t="n">
        <v>0.8439319166294242</v>
      </c>
    </row>
    <row r="3816">
      <c r="A3816" t="inlineStr">
        <is>
          <t>3549003</t>
        </is>
      </c>
      <c r="B3816" t="inlineStr">
        <is>
          <t>São Francisco</t>
        </is>
      </c>
      <c r="C3816" t="inlineStr">
        <is>
          <t>SP</t>
        </is>
      </c>
      <c r="D3816" t="inlineStr">
        <is>
          <t>REGIÃO SUDESTE</t>
        </is>
      </c>
      <c r="E3816" s="70">
        <f>SUMPRODUCT(N3816:Q3816,PAINEL_PESOS!$C$16:$C$19)</f>
        <v/>
      </c>
      <c r="F3816" s="70">
        <f>SUMPRODUCT(R3816:T3816,PAINEL_PESOS!$C$21:$C$23)</f>
        <v/>
      </c>
      <c r="G3816" s="70">
        <f>SUMPRODUCT(U3816:V3816,PAINEL_PESOS!$C$25:$C$26)</f>
        <v/>
      </c>
      <c r="H3816" s="70">
        <f>SUMPRODUCT(W3816:X3816,PAINEL_PESOS!$C$28:$C$29)</f>
        <v/>
      </c>
      <c r="I3816" s="70" t="n">
        <v>0.9949569574631555</v>
      </c>
      <c r="J3816" s="70" t="n">
        <v>0.6208168572158307</v>
      </c>
      <c r="K3816" s="71">
        <f>IF(NOT(AND(PAINEL_PESOS!$D$12="OK - 100%",PAINEL_PESOS!$F$20="OK - 100%",PAINEL_PESOS!$F$24="OK - 100%",PAINEL_PESOS!$F$27="OK - 100%",PAINEL_PESOS!$F$30="OK - 100%")),"", (E3816*PAINEL_PESOS!$B$7+F3816*PAINEL_PESOS!$B$8+G3816*PAINEL_PESOS!$B$9+H3816*PAINEL_PESOS!$B$10)*I3816)</f>
        <v/>
      </c>
      <c r="L3816" s="71">
        <f>IF(K3816="","",K3816-J3816)</f>
        <v/>
      </c>
      <c r="M3816" s="71">
        <f>IF(L3816="","",ABS(L3816))</f>
        <v/>
      </c>
      <c r="N3816" t="n">
        <v>1</v>
      </c>
      <c r="O3816" t="n">
        <v>1</v>
      </c>
      <c r="P3816" t="n">
        <v>0.8706441393875396</v>
      </c>
      <c r="Q3816" t="n">
        <v>0.9938264849496632</v>
      </c>
      <c r="R3816" t="n">
        <v>0.08044353118274281</v>
      </c>
      <c r="S3816" t="n">
        <v>0.9999599952122463</v>
      </c>
      <c r="T3816" t="n">
        <v>0.9786909314554382</v>
      </c>
      <c r="U3816" t="n">
        <v>0.0737832568646193</v>
      </c>
      <c r="V3816" t="n">
        <v>0.6000495423454626</v>
      </c>
      <c r="W3816" t="n">
        <v>0.1211637382157882</v>
      </c>
      <c r="X3816" t="n">
        <v>0.8917467666256308</v>
      </c>
    </row>
    <row r="3817">
      <c r="A3817" t="inlineStr">
        <is>
          <t>3549102</t>
        </is>
      </c>
      <c r="B3817" t="inlineStr">
        <is>
          <t>São João da Boa Vista</t>
        </is>
      </c>
      <c r="C3817" t="inlineStr">
        <is>
          <t>SP</t>
        </is>
      </c>
      <c r="D3817" t="inlineStr">
        <is>
          <t>REGIÃO SUDESTE</t>
        </is>
      </c>
      <c r="E3817" s="70">
        <f>SUMPRODUCT(N3817:Q3817,PAINEL_PESOS!$C$16:$C$19)</f>
        <v/>
      </c>
      <c r="F3817" s="70">
        <f>SUMPRODUCT(R3817:T3817,PAINEL_PESOS!$C$21:$C$23)</f>
        <v/>
      </c>
      <c r="G3817" s="70">
        <f>SUMPRODUCT(U3817:V3817,PAINEL_PESOS!$C$25:$C$26)</f>
        <v/>
      </c>
      <c r="H3817" s="70">
        <f>SUMPRODUCT(W3817:X3817,PAINEL_PESOS!$C$28:$C$29)</f>
        <v/>
      </c>
      <c r="I3817" s="70" t="n">
        <v>0.9885178718795018</v>
      </c>
      <c r="J3817" s="70" t="n">
        <v>0.6582558310598432</v>
      </c>
      <c r="K3817" s="71">
        <f>IF(NOT(AND(PAINEL_PESOS!$D$12="OK - 100%",PAINEL_PESOS!$F$20="OK - 100%",PAINEL_PESOS!$F$24="OK - 100%",PAINEL_PESOS!$F$27="OK - 100%",PAINEL_PESOS!$F$30="OK - 100%")),"", (E3817*PAINEL_PESOS!$B$7+F3817*PAINEL_PESOS!$B$8+G3817*PAINEL_PESOS!$B$9+H3817*PAINEL_PESOS!$B$10)*I3817)</f>
        <v/>
      </c>
      <c r="L3817" s="71">
        <f>IF(K3817="","",K3817-J3817)</f>
        <v/>
      </c>
      <c r="M3817" s="71">
        <f>IF(L3817="","",ABS(L3817))</f>
        <v/>
      </c>
      <c r="N3817" t="n">
        <v>1</v>
      </c>
      <c r="O3817" t="n">
        <v>0.9967</v>
      </c>
      <c r="P3817" t="n">
        <v>0.7289334741288278</v>
      </c>
      <c r="Q3817" t="n">
        <v>0.9619396312394622</v>
      </c>
      <c r="R3817" t="n">
        <v>0.4966406177027125</v>
      </c>
      <c r="S3817" t="n">
        <v>0.9740223212394028</v>
      </c>
      <c r="T3817" t="n">
        <v>0.979247312250331</v>
      </c>
      <c r="U3817" t="n">
        <v>0.1380573203255781</v>
      </c>
      <c r="V3817" t="n">
        <v>0.6891374639402287</v>
      </c>
      <c r="W3817" t="n">
        <v>0.1809910362924748</v>
      </c>
      <c r="X3817" t="n">
        <v>0.8419685327858625</v>
      </c>
    </row>
    <row r="3818">
      <c r="A3818" t="inlineStr">
        <is>
          <t>3549201</t>
        </is>
      </c>
      <c r="B3818" t="inlineStr">
        <is>
          <t>São João das Duas Pontes</t>
        </is>
      </c>
      <c r="C3818" t="inlineStr">
        <is>
          <t>SP</t>
        </is>
      </c>
      <c r="D3818" t="inlineStr">
        <is>
          <t>REGIÃO SUDESTE</t>
        </is>
      </c>
      <c r="E3818" s="70">
        <f>SUMPRODUCT(N3818:Q3818,PAINEL_PESOS!$C$16:$C$19)</f>
        <v/>
      </c>
      <c r="F3818" s="70">
        <f>SUMPRODUCT(R3818:T3818,PAINEL_PESOS!$C$21:$C$23)</f>
        <v/>
      </c>
      <c r="G3818" s="70">
        <f>SUMPRODUCT(U3818:V3818,PAINEL_PESOS!$C$25:$C$26)</f>
        <v/>
      </c>
      <c r="H3818" s="70">
        <f>SUMPRODUCT(W3818:X3818,PAINEL_PESOS!$C$28:$C$29)</f>
        <v/>
      </c>
      <c r="I3818" s="70" t="n">
        <v>0.9986423973980468</v>
      </c>
      <c r="J3818" s="70" t="n">
        <v>0.6161807204563574</v>
      </c>
      <c r="K3818" s="71">
        <f>IF(NOT(AND(PAINEL_PESOS!$D$12="OK - 100%",PAINEL_PESOS!$F$20="OK - 100%",PAINEL_PESOS!$F$24="OK - 100%",PAINEL_PESOS!$F$27="OK - 100%",PAINEL_PESOS!$F$30="OK - 100%")),"", (E3818*PAINEL_PESOS!$B$7+F3818*PAINEL_PESOS!$B$8+G3818*PAINEL_PESOS!$B$9+H3818*PAINEL_PESOS!$B$10)*I3818)</f>
        <v/>
      </c>
      <c r="L3818" s="71">
        <f>IF(K3818="","",K3818-J3818)</f>
        <v/>
      </c>
      <c r="M3818" s="71">
        <f>IF(L3818="","",ABS(L3818))</f>
        <v/>
      </c>
      <c r="N3818" t="n">
        <v>1</v>
      </c>
      <c r="O3818" t="n">
        <v>1</v>
      </c>
      <c r="P3818" t="n">
        <v>0.8253431890179515</v>
      </c>
      <c r="Q3818" t="n">
        <v>0.9966061931758711</v>
      </c>
      <c r="R3818" t="n">
        <v>0.0991853488691266</v>
      </c>
      <c r="S3818" t="n">
        <v>1</v>
      </c>
      <c r="T3818" t="n">
        <v>0.9955814443732632</v>
      </c>
      <c r="U3818" t="n">
        <v>0.0866914633707206</v>
      </c>
      <c r="V3818" t="n">
        <v>0.5181456357298251</v>
      </c>
      <c r="W3818" t="n">
        <v>0.1330202592477673</v>
      </c>
      <c r="X3818" t="n">
        <v>0.8908038448434213</v>
      </c>
    </row>
    <row r="3819">
      <c r="A3819" t="inlineStr">
        <is>
          <t>3549250</t>
        </is>
      </c>
      <c r="B3819" t="inlineStr">
        <is>
          <t>São João de Iracema</t>
        </is>
      </c>
      <c r="C3819" t="inlineStr">
        <is>
          <t>SP</t>
        </is>
      </c>
      <c r="D3819" t="inlineStr">
        <is>
          <t>REGIÃO SUDESTE</t>
        </is>
      </c>
      <c r="E3819" s="70">
        <f>SUMPRODUCT(N3819:Q3819,PAINEL_PESOS!$C$16:$C$19)</f>
        <v/>
      </c>
      <c r="F3819" s="70">
        <f>SUMPRODUCT(R3819:T3819,PAINEL_PESOS!$C$21:$C$23)</f>
        <v/>
      </c>
      <c r="G3819" s="70">
        <f>SUMPRODUCT(U3819:V3819,PAINEL_PESOS!$C$25:$C$26)</f>
        <v/>
      </c>
      <c r="H3819" s="70">
        <f>SUMPRODUCT(W3819:X3819,PAINEL_PESOS!$C$28:$C$29)</f>
        <v/>
      </c>
      <c r="I3819" s="70" t="n">
        <v>0.9984438235557356</v>
      </c>
      <c r="J3819" s="70" t="n">
        <v>0.5870632893529881</v>
      </c>
      <c r="K3819" s="71">
        <f>IF(NOT(AND(PAINEL_PESOS!$D$12="OK - 100%",PAINEL_PESOS!$F$20="OK - 100%",PAINEL_PESOS!$F$24="OK - 100%",PAINEL_PESOS!$F$27="OK - 100%",PAINEL_PESOS!$F$30="OK - 100%")),"", (E3819*PAINEL_PESOS!$B$7+F3819*PAINEL_PESOS!$B$8+G3819*PAINEL_PESOS!$B$9+H3819*PAINEL_PESOS!$B$10)*I3819)</f>
        <v/>
      </c>
      <c r="L3819" s="71">
        <f>IF(K3819="","",K3819-J3819)</f>
        <v/>
      </c>
      <c r="M3819" s="71">
        <f>IF(L3819="","",ABS(L3819))</f>
        <v/>
      </c>
      <c r="N3819" t="n">
        <v>0.2</v>
      </c>
      <c r="O3819" t="n">
        <v>1</v>
      </c>
      <c r="P3819" t="n">
        <v>1</v>
      </c>
      <c r="Q3819" t="n">
        <v>0.9944506441175097</v>
      </c>
      <c r="R3819" t="n">
        <v>0.0950957776952981</v>
      </c>
      <c r="S3819" t="n">
        <v>1</v>
      </c>
      <c r="T3819" t="n">
        <v>0.9961698109184215</v>
      </c>
      <c r="U3819" t="n">
        <v>0.0866914633707206</v>
      </c>
      <c r="V3819" t="n">
        <v>0.6019083499110772</v>
      </c>
      <c r="W3819" t="n">
        <v>0.1330202592477673</v>
      </c>
      <c r="X3819" t="n">
        <v>0.8908038448434213</v>
      </c>
    </row>
    <row r="3820">
      <c r="A3820" t="inlineStr">
        <is>
          <t>3549300</t>
        </is>
      </c>
      <c r="B3820" t="inlineStr">
        <is>
          <t>São João do Pau d'Alho</t>
        </is>
      </c>
      <c r="C3820" t="inlineStr">
        <is>
          <t>SP</t>
        </is>
      </c>
      <c r="D3820" t="inlineStr">
        <is>
          <t>REGIÃO SUDESTE</t>
        </is>
      </c>
      <c r="E3820" s="70">
        <f>SUMPRODUCT(N3820:Q3820,PAINEL_PESOS!$C$16:$C$19)</f>
        <v/>
      </c>
      <c r="F3820" s="70">
        <f>SUMPRODUCT(R3820:T3820,PAINEL_PESOS!$C$21:$C$23)</f>
        <v/>
      </c>
      <c r="G3820" s="70">
        <f>SUMPRODUCT(U3820:V3820,PAINEL_PESOS!$C$25:$C$26)</f>
        <v/>
      </c>
      <c r="H3820" s="70">
        <f>SUMPRODUCT(W3820:X3820,PAINEL_PESOS!$C$28:$C$29)</f>
        <v/>
      </c>
      <c r="I3820" s="70" t="n">
        <v>0.9990084898239733</v>
      </c>
      <c r="J3820" s="70" t="n">
        <v>0.6543077092695141</v>
      </c>
      <c r="K3820" s="71">
        <f>IF(NOT(AND(PAINEL_PESOS!$D$12="OK - 100%",PAINEL_PESOS!$F$20="OK - 100%",PAINEL_PESOS!$F$24="OK - 100%",PAINEL_PESOS!$F$27="OK - 100%",PAINEL_PESOS!$F$30="OK - 100%")),"", (E3820*PAINEL_PESOS!$B$7+F3820*PAINEL_PESOS!$B$8+G3820*PAINEL_PESOS!$B$9+H3820*PAINEL_PESOS!$B$10)*I3820)</f>
        <v/>
      </c>
      <c r="L3820" s="71">
        <f>IF(K3820="","",K3820-J3820)</f>
        <v/>
      </c>
      <c r="M3820" s="71">
        <f>IF(L3820="","",ABS(L3820))</f>
        <v/>
      </c>
      <c r="N3820" t="n">
        <v>1</v>
      </c>
      <c r="O3820" t="n">
        <v>1</v>
      </c>
      <c r="P3820" t="n">
        <v>0.7777191129883844</v>
      </c>
      <c r="Q3820" t="n">
        <v>0.9964264018257412</v>
      </c>
      <c r="R3820" t="n">
        <v>0.1120340559251919</v>
      </c>
      <c r="S3820" t="n">
        <v>0.9994358580607203</v>
      </c>
      <c r="T3820" t="n">
        <v>0.997840675173753</v>
      </c>
      <c r="U3820" t="n">
        <v>0.0764525886868969</v>
      </c>
      <c r="V3820" t="n">
        <v>0.6078062077859481</v>
      </c>
      <c r="W3820" t="n">
        <v>0.4109857714633999</v>
      </c>
      <c r="X3820" t="n">
        <v>0.8511324624559535</v>
      </c>
    </row>
    <row r="3821">
      <c r="A3821" t="inlineStr">
        <is>
          <t>3549409</t>
        </is>
      </c>
      <c r="B3821" t="inlineStr">
        <is>
          <t>São Joaquim da Barra</t>
        </is>
      </c>
      <c r="C3821" t="inlineStr">
        <is>
          <t>SP</t>
        </is>
      </c>
      <c r="D3821" t="inlineStr">
        <is>
          <t>REGIÃO SUDESTE</t>
        </is>
      </c>
      <c r="E3821" s="70">
        <f>SUMPRODUCT(N3821:Q3821,PAINEL_PESOS!$C$16:$C$19)</f>
        <v/>
      </c>
      <c r="F3821" s="70">
        <f>SUMPRODUCT(R3821:T3821,PAINEL_PESOS!$C$21:$C$23)</f>
        <v/>
      </c>
      <c r="G3821" s="70">
        <f>SUMPRODUCT(U3821:V3821,PAINEL_PESOS!$C$25:$C$26)</f>
        <v/>
      </c>
      <c r="H3821" s="70">
        <f>SUMPRODUCT(W3821:X3821,PAINEL_PESOS!$C$28:$C$29)</f>
        <v/>
      </c>
      <c r="I3821" s="70" t="n">
        <v>0.9740560865644893</v>
      </c>
      <c r="J3821" s="70" t="n">
        <v>0.6213140696981202</v>
      </c>
      <c r="K3821" s="71">
        <f>IF(NOT(AND(PAINEL_PESOS!$D$12="OK - 100%",PAINEL_PESOS!$F$20="OK - 100%",PAINEL_PESOS!$F$24="OK - 100%",PAINEL_PESOS!$F$27="OK - 100%",PAINEL_PESOS!$F$30="OK - 100%")),"", (E3821*PAINEL_PESOS!$B$7+F3821*PAINEL_PESOS!$B$8+G3821*PAINEL_PESOS!$B$9+H3821*PAINEL_PESOS!$B$10)*I3821)</f>
        <v/>
      </c>
      <c r="L3821" s="71">
        <f>IF(K3821="","",K3821-J3821)</f>
        <v/>
      </c>
      <c r="M3821" s="71">
        <f>IF(L3821="","",ABS(L3821))</f>
        <v/>
      </c>
      <c r="N3821" t="n">
        <v>1</v>
      </c>
      <c r="O3821" t="n">
        <v>1</v>
      </c>
      <c r="P3821" t="n">
        <v>0.6832101372756072</v>
      </c>
      <c r="Q3821" t="n">
        <v>0.9627868483897631</v>
      </c>
      <c r="R3821" t="n">
        <v>0.4397406393752462</v>
      </c>
      <c r="S3821" t="n">
        <v>0.7575177059190582</v>
      </c>
      <c r="T3821" t="n">
        <v>0.9954963521802614</v>
      </c>
      <c r="U3821" t="n">
        <v>0.1610479994089534</v>
      </c>
      <c r="V3821" t="n">
        <v>0.6072829509502375</v>
      </c>
      <c r="W3821" t="n">
        <v>0.1901842908587566</v>
      </c>
      <c r="X3821" t="n">
        <v>0.8595516011245009</v>
      </c>
    </row>
    <row r="3822">
      <c r="A3822" t="inlineStr">
        <is>
          <t>3549508</t>
        </is>
      </c>
      <c r="B3822" t="inlineStr">
        <is>
          <t>São José da Bela Vista</t>
        </is>
      </c>
      <c r="C3822" t="inlineStr">
        <is>
          <t>SP</t>
        </is>
      </c>
      <c r="D3822" t="inlineStr">
        <is>
          <t>REGIÃO SUDESTE</t>
        </is>
      </c>
      <c r="E3822" s="70">
        <f>SUMPRODUCT(N3822:Q3822,PAINEL_PESOS!$C$16:$C$19)</f>
        <v/>
      </c>
      <c r="F3822" s="70">
        <f>SUMPRODUCT(R3822:T3822,PAINEL_PESOS!$C$21:$C$23)</f>
        <v/>
      </c>
      <c r="G3822" s="70">
        <f>SUMPRODUCT(U3822:V3822,PAINEL_PESOS!$C$25:$C$26)</f>
        <v/>
      </c>
      <c r="H3822" s="70">
        <f>SUMPRODUCT(W3822:X3822,PAINEL_PESOS!$C$28:$C$29)</f>
        <v/>
      </c>
      <c r="I3822" s="70" t="n">
        <v>0.9970295835899808</v>
      </c>
      <c r="J3822" s="70" t="n">
        <v>0.6227081363910887</v>
      </c>
      <c r="K3822" s="71">
        <f>IF(NOT(AND(PAINEL_PESOS!$D$12="OK - 100%",PAINEL_PESOS!$F$20="OK - 100%",PAINEL_PESOS!$F$24="OK - 100%",PAINEL_PESOS!$F$27="OK - 100%",PAINEL_PESOS!$F$30="OK - 100%")),"", (E3822*PAINEL_PESOS!$B$7+F3822*PAINEL_PESOS!$B$8+G3822*PAINEL_PESOS!$B$9+H3822*PAINEL_PESOS!$B$10)*I3822)</f>
        <v/>
      </c>
      <c r="L3822" s="71">
        <f>IF(K3822="","",K3822-J3822)</f>
        <v/>
      </c>
      <c r="M3822" s="71">
        <f>IF(L3822="","",ABS(L3822))</f>
        <v/>
      </c>
      <c r="N3822" t="n">
        <v>1</v>
      </c>
      <c r="O3822" t="n">
        <v>1</v>
      </c>
      <c r="P3822" t="n">
        <v>0.5730728616684266</v>
      </c>
      <c r="Q3822" t="n">
        <v>0.9870438679658056</v>
      </c>
      <c r="R3822" t="n">
        <v>0.2429081324410754</v>
      </c>
      <c r="S3822" t="n">
        <v>0.9999963010432997</v>
      </c>
      <c r="T3822" t="n">
        <v>0.994413578033977</v>
      </c>
      <c r="U3822" t="n">
        <v>0.1704354421967199</v>
      </c>
      <c r="V3822" t="n">
        <v>0.4937985783546381</v>
      </c>
      <c r="W3822" t="n">
        <v>0.1939380360596432</v>
      </c>
      <c r="X3822" t="n">
        <v>0.8667310344706742</v>
      </c>
    </row>
    <row r="3823">
      <c r="A3823" t="inlineStr">
        <is>
          <t>3549607</t>
        </is>
      </c>
      <c r="B3823" t="inlineStr">
        <is>
          <t>São José do Barreiro</t>
        </is>
      </c>
      <c r="C3823" t="inlineStr">
        <is>
          <t>SP</t>
        </is>
      </c>
      <c r="D3823" t="inlineStr">
        <is>
          <t>REGIÃO SUDESTE</t>
        </is>
      </c>
      <c r="E3823" s="70">
        <f>SUMPRODUCT(N3823:Q3823,PAINEL_PESOS!$C$16:$C$19)</f>
        <v/>
      </c>
      <c r="F3823" s="70">
        <f>SUMPRODUCT(R3823:T3823,PAINEL_PESOS!$C$21:$C$23)</f>
        <v/>
      </c>
      <c r="G3823" s="70">
        <f>SUMPRODUCT(U3823:V3823,PAINEL_PESOS!$C$25:$C$26)</f>
        <v/>
      </c>
      <c r="H3823" s="70">
        <f>SUMPRODUCT(W3823:X3823,PAINEL_PESOS!$C$28:$C$29)</f>
        <v/>
      </c>
      <c r="I3823" s="70" t="n">
        <v>0.9997580860485618</v>
      </c>
      <c r="J3823" s="70" t="n">
        <v>0.6530099484355393</v>
      </c>
      <c r="K3823" s="71">
        <f>IF(NOT(AND(PAINEL_PESOS!$D$12="OK - 100%",PAINEL_PESOS!$F$20="OK - 100%",PAINEL_PESOS!$F$24="OK - 100%",PAINEL_PESOS!$F$27="OK - 100%",PAINEL_PESOS!$F$30="OK - 100%")),"", (E3823*PAINEL_PESOS!$B$7+F3823*PAINEL_PESOS!$B$8+G3823*PAINEL_PESOS!$B$9+H3823*PAINEL_PESOS!$B$10)*I3823)</f>
        <v/>
      </c>
      <c r="L3823" s="71">
        <f>IF(K3823="","",K3823-J3823)</f>
        <v/>
      </c>
      <c r="M3823" s="71">
        <f>IF(L3823="","",ABS(L3823))</f>
        <v/>
      </c>
      <c r="N3823" t="n">
        <v>1</v>
      </c>
      <c r="O3823" t="n">
        <v>1</v>
      </c>
      <c r="P3823" t="n">
        <v>0.9243928194297782</v>
      </c>
      <c r="Q3823" t="n">
        <v>0.9993396895869412</v>
      </c>
      <c r="R3823" t="n">
        <v>0.1087998052799507</v>
      </c>
      <c r="S3823" t="n">
        <v>0.9999097164569952</v>
      </c>
      <c r="T3823" t="n">
        <v>0.9992963088103827</v>
      </c>
      <c r="U3823" t="n">
        <v>0.4199331715316178</v>
      </c>
      <c r="V3823" t="n">
        <v>0.4186220394762491</v>
      </c>
      <c r="W3823" t="n">
        <v>0.2404053074053596</v>
      </c>
      <c r="X3823" t="n">
        <v>0.7791796777329222</v>
      </c>
    </row>
    <row r="3824">
      <c r="A3824" t="inlineStr">
        <is>
          <t>3549706</t>
        </is>
      </c>
      <c r="B3824" t="inlineStr">
        <is>
          <t>São José do Rio Pardo</t>
        </is>
      </c>
      <c r="C3824" t="inlineStr">
        <is>
          <t>SP</t>
        </is>
      </c>
      <c r="D3824" t="inlineStr">
        <is>
          <t>REGIÃO SUDESTE</t>
        </is>
      </c>
      <c r="E3824" s="70">
        <f>SUMPRODUCT(N3824:Q3824,PAINEL_PESOS!$C$16:$C$19)</f>
        <v/>
      </c>
      <c r="F3824" s="70">
        <f>SUMPRODUCT(R3824:T3824,PAINEL_PESOS!$C$21:$C$23)</f>
        <v/>
      </c>
      <c r="G3824" s="70">
        <f>SUMPRODUCT(U3824:V3824,PAINEL_PESOS!$C$25:$C$26)</f>
        <v/>
      </c>
      <c r="H3824" s="70">
        <f>SUMPRODUCT(W3824:X3824,PAINEL_PESOS!$C$28:$C$29)</f>
        <v/>
      </c>
      <c r="I3824" s="70" t="n">
        <v>0.9803297462227902</v>
      </c>
      <c r="J3824" s="70" t="n">
        <v>0.6491384181916496</v>
      </c>
      <c r="K3824" s="71">
        <f>IF(NOT(AND(PAINEL_PESOS!$D$12="OK - 100%",PAINEL_PESOS!$F$20="OK - 100%",PAINEL_PESOS!$F$24="OK - 100%",PAINEL_PESOS!$F$27="OK - 100%",PAINEL_PESOS!$F$30="OK - 100%")),"", (E3824*PAINEL_PESOS!$B$7+F3824*PAINEL_PESOS!$B$8+G3824*PAINEL_PESOS!$B$9+H3824*PAINEL_PESOS!$B$10)*I3824)</f>
        <v/>
      </c>
      <c r="L3824" s="71">
        <f>IF(K3824="","",K3824-J3824)</f>
        <v/>
      </c>
      <c r="M3824" s="71">
        <f>IF(L3824="","",ABS(L3824))</f>
        <v/>
      </c>
      <c r="N3824" t="n">
        <v>1</v>
      </c>
      <c r="O3824" t="n">
        <v>0.9688</v>
      </c>
      <c r="P3824" t="n">
        <v>0.8431890179514255</v>
      </c>
      <c r="Q3824" t="n">
        <v>0.9618124314703986</v>
      </c>
      <c r="R3824" t="n">
        <v>0.4445341873293361</v>
      </c>
      <c r="S3824" t="n">
        <v>0.9779068480159072</v>
      </c>
      <c r="T3824" t="n">
        <v>0.932854466048147</v>
      </c>
      <c r="U3824" t="n">
        <v>0.1380573203255781</v>
      </c>
      <c r="V3824" t="n">
        <v>0.6791920978681363</v>
      </c>
      <c r="W3824" t="n">
        <v>0.1809910362924748</v>
      </c>
      <c r="X3824" t="n">
        <v>0.8419685327858625</v>
      </c>
    </row>
    <row r="3825">
      <c r="A3825" t="inlineStr">
        <is>
          <t>3549805</t>
        </is>
      </c>
      <c r="B3825" t="inlineStr">
        <is>
          <t>São José do Rio Preto</t>
        </is>
      </c>
      <c r="C3825" t="inlineStr">
        <is>
          <t>SP</t>
        </is>
      </c>
      <c r="D3825" t="inlineStr">
        <is>
          <t>REGIÃO SUDESTE</t>
        </is>
      </c>
      <c r="E3825" s="70">
        <f>SUMPRODUCT(N3825:Q3825,PAINEL_PESOS!$C$16:$C$19)</f>
        <v/>
      </c>
      <c r="F3825" s="70">
        <f>SUMPRODUCT(R3825:T3825,PAINEL_PESOS!$C$21:$C$23)</f>
        <v/>
      </c>
      <c r="G3825" s="70">
        <f>SUMPRODUCT(U3825:V3825,PAINEL_PESOS!$C$25:$C$26)</f>
        <v/>
      </c>
      <c r="H3825" s="70">
        <f>SUMPRODUCT(W3825:X3825,PAINEL_PESOS!$C$28:$C$29)</f>
        <v/>
      </c>
      <c r="I3825" s="70" t="n">
        <v>0.9532130895222075</v>
      </c>
      <c r="J3825" s="70" t="n">
        <v>0.6100452896560806</v>
      </c>
      <c r="K3825" s="71">
        <f>IF(NOT(AND(PAINEL_PESOS!$D$12="OK - 100%",PAINEL_PESOS!$F$20="OK - 100%",PAINEL_PESOS!$F$24="OK - 100%",PAINEL_PESOS!$F$27="OK - 100%",PAINEL_PESOS!$F$30="OK - 100%")),"", (E3825*PAINEL_PESOS!$B$7+F3825*PAINEL_PESOS!$B$8+G3825*PAINEL_PESOS!$B$9+H3825*PAINEL_PESOS!$B$10)*I3825)</f>
        <v/>
      </c>
      <c r="L3825" s="71">
        <f>IF(K3825="","",K3825-J3825)</f>
        <v/>
      </c>
      <c r="M3825" s="71">
        <f>IF(L3825="","",ABS(L3825))</f>
        <v/>
      </c>
      <c r="N3825" t="n">
        <v>1</v>
      </c>
      <c r="O3825" t="n">
        <v>0.9745</v>
      </c>
      <c r="P3825" t="n">
        <v>0.7852164730728617</v>
      </c>
      <c r="Q3825" t="n">
        <v>0.7175384103987918</v>
      </c>
      <c r="R3825" t="n">
        <v>0.6526331153333532</v>
      </c>
      <c r="S3825" t="n">
        <v>0.9266740343477676</v>
      </c>
      <c r="T3825" t="n">
        <v>0.9904570263009261</v>
      </c>
      <c r="U3825" t="n">
        <v>0.08408315922652709</v>
      </c>
      <c r="V3825" t="n">
        <v>0.5450623369062416</v>
      </c>
      <c r="W3825" t="n">
        <v>0.1522550736806553</v>
      </c>
      <c r="X3825" t="n">
        <v>0.8867028162751943</v>
      </c>
    </row>
    <row r="3826">
      <c r="A3826" t="inlineStr">
        <is>
          <t>3549904</t>
        </is>
      </c>
      <c r="B3826" t="inlineStr">
        <is>
          <t>São José dos Campos</t>
        </is>
      </c>
      <c r="C3826" t="inlineStr">
        <is>
          <t>SP</t>
        </is>
      </c>
      <c r="D3826" t="inlineStr">
        <is>
          <t>REGIÃO SUDESTE</t>
        </is>
      </c>
      <c r="E3826" s="70">
        <f>SUMPRODUCT(N3826:Q3826,PAINEL_PESOS!$C$16:$C$19)</f>
        <v/>
      </c>
      <c r="F3826" s="70">
        <f>SUMPRODUCT(R3826:T3826,PAINEL_PESOS!$C$21:$C$23)</f>
        <v/>
      </c>
      <c r="G3826" s="70">
        <f>SUMPRODUCT(U3826:V3826,PAINEL_PESOS!$C$25:$C$26)</f>
        <v/>
      </c>
      <c r="H3826" s="70">
        <f>SUMPRODUCT(W3826:X3826,PAINEL_PESOS!$C$28:$C$29)</f>
        <v/>
      </c>
      <c r="I3826" s="70" t="n">
        <v>0.9785474359486466</v>
      </c>
      <c r="J3826" s="70" t="n">
        <v>0.6851215207970568</v>
      </c>
      <c r="K3826" s="71">
        <f>IF(NOT(AND(PAINEL_PESOS!$D$12="OK - 100%",PAINEL_PESOS!$F$20="OK - 100%",PAINEL_PESOS!$F$24="OK - 100%",PAINEL_PESOS!$F$27="OK - 100%",PAINEL_PESOS!$F$30="OK - 100%")),"", (E3826*PAINEL_PESOS!$B$7+F3826*PAINEL_PESOS!$B$8+G3826*PAINEL_PESOS!$B$9+H3826*PAINEL_PESOS!$B$10)*I3826)</f>
        <v/>
      </c>
      <c r="L3826" s="71">
        <f>IF(K3826="","",K3826-J3826)</f>
        <v/>
      </c>
      <c r="M3826" s="71">
        <f>IF(L3826="","",ABS(L3826))</f>
        <v/>
      </c>
      <c r="N3826" t="n">
        <v>1</v>
      </c>
      <c r="O3826" t="n">
        <v>0.9974</v>
      </c>
      <c r="P3826" t="n">
        <v>0.5864836325237592</v>
      </c>
      <c r="Q3826" t="n">
        <v>0.9150056486334741</v>
      </c>
      <c r="R3826" t="n">
        <v>0.731913113155878</v>
      </c>
      <c r="S3826" t="n">
        <v>0.9725692257102787</v>
      </c>
      <c r="T3826" t="n">
        <v>0.9959430616997431</v>
      </c>
      <c r="U3826" t="n">
        <v>0.337223643566738</v>
      </c>
      <c r="V3826" t="n">
        <v>0.5923334062585792</v>
      </c>
      <c r="W3826" t="n">
        <v>0.2741156210872053</v>
      </c>
      <c r="X3826" t="n">
        <v>0.8477298713960371</v>
      </c>
    </row>
    <row r="3827">
      <c r="A3827" t="inlineStr">
        <is>
          <t>3549953</t>
        </is>
      </c>
      <c r="B3827" t="inlineStr">
        <is>
          <t>São Lourenço da Serra</t>
        </is>
      </c>
      <c r="C3827" t="inlineStr">
        <is>
          <t>SP</t>
        </is>
      </c>
      <c r="D3827" t="inlineStr">
        <is>
          <t>REGIÃO SUDESTE</t>
        </is>
      </c>
      <c r="E3827" s="70">
        <f>SUMPRODUCT(N3827:Q3827,PAINEL_PESOS!$C$16:$C$19)</f>
        <v/>
      </c>
      <c r="F3827" s="70">
        <f>SUMPRODUCT(R3827:T3827,PAINEL_PESOS!$C$21:$C$23)</f>
        <v/>
      </c>
      <c r="G3827" s="70">
        <f>SUMPRODUCT(U3827:V3827,PAINEL_PESOS!$C$25:$C$26)</f>
        <v/>
      </c>
      <c r="H3827" s="70">
        <f>SUMPRODUCT(W3827:X3827,PAINEL_PESOS!$C$28:$C$29)</f>
        <v/>
      </c>
      <c r="I3827" s="70" t="n">
        <v>0.997387103883</v>
      </c>
      <c r="J3827" s="70" t="n">
        <v>0.6186002412531564</v>
      </c>
      <c r="K3827" s="71">
        <f>IF(NOT(AND(PAINEL_PESOS!$D$12="OK - 100%",PAINEL_PESOS!$F$20="OK - 100%",PAINEL_PESOS!$F$24="OK - 100%",PAINEL_PESOS!$F$27="OK - 100%",PAINEL_PESOS!$F$30="OK - 100%")),"", (E3827*PAINEL_PESOS!$B$7+F3827*PAINEL_PESOS!$B$8+G3827*PAINEL_PESOS!$B$9+H3827*PAINEL_PESOS!$B$10)*I3827)</f>
        <v/>
      </c>
      <c r="L3827" s="71">
        <f>IF(K3827="","",K3827-J3827)</f>
        <v/>
      </c>
      <c r="M3827" s="71">
        <f>IF(L3827="","",ABS(L3827))</f>
        <v/>
      </c>
      <c r="N3827" t="n">
        <v>0.2</v>
      </c>
      <c r="O3827" t="n">
        <v>1</v>
      </c>
      <c r="P3827" t="n">
        <v>0.7020063357972546</v>
      </c>
      <c r="Q3827" t="n">
        <v>0.9843833491271622</v>
      </c>
      <c r="R3827" t="n">
        <v>0.2456869500126089</v>
      </c>
      <c r="S3827" t="n">
        <v>0.9986535581647562</v>
      </c>
      <c r="T3827" t="n">
        <v>0.9990410831463117</v>
      </c>
      <c r="U3827" t="n">
        <v>0.7693399555662623</v>
      </c>
      <c r="V3827" t="n">
        <v>0.1131428736840946</v>
      </c>
      <c r="W3827" t="n">
        <v>0.3102991830934672</v>
      </c>
      <c r="X3827" t="n">
        <v>0.830201928118779</v>
      </c>
    </row>
    <row r="3828">
      <c r="A3828" t="inlineStr">
        <is>
          <t>3550001</t>
        </is>
      </c>
      <c r="B3828" t="inlineStr">
        <is>
          <t>São Luís do Paraitinga</t>
        </is>
      </c>
      <c r="C3828" t="inlineStr">
        <is>
          <t>SP</t>
        </is>
      </c>
      <c r="D3828" t="inlineStr">
        <is>
          <t>REGIÃO SUDESTE</t>
        </is>
      </c>
      <c r="E3828" s="70">
        <f>SUMPRODUCT(N3828:Q3828,PAINEL_PESOS!$C$16:$C$19)</f>
        <v/>
      </c>
      <c r="F3828" s="70">
        <f>SUMPRODUCT(R3828:T3828,PAINEL_PESOS!$C$21:$C$23)</f>
        <v/>
      </c>
      <c r="G3828" s="70">
        <f>SUMPRODUCT(U3828:V3828,PAINEL_PESOS!$C$25:$C$26)</f>
        <v/>
      </c>
      <c r="H3828" s="70">
        <f>SUMPRODUCT(W3828:X3828,PAINEL_PESOS!$C$28:$C$29)</f>
        <v/>
      </c>
      <c r="I3828" s="70" t="n">
        <v>0.9986016609818157</v>
      </c>
      <c r="J3828" s="70" t="n">
        <v>0.6696276028218097</v>
      </c>
      <c r="K3828" s="71">
        <f>IF(NOT(AND(PAINEL_PESOS!$D$12="OK - 100%",PAINEL_PESOS!$F$20="OK - 100%",PAINEL_PESOS!$F$24="OK - 100%",PAINEL_PESOS!$F$27="OK - 100%",PAINEL_PESOS!$F$30="OK - 100%")),"", (E3828*PAINEL_PESOS!$B$7+F3828*PAINEL_PESOS!$B$8+G3828*PAINEL_PESOS!$B$9+H3828*PAINEL_PESOS!$B$10)*I3828)</f>
        <v/>
      </c>
      <c r="L3828" s="71">
        <f>IF(K3828="","",K3828-J3828)</f>
        <v/>
      </c>
      <c r="M3828" s="71">
        <f>IF(L3828="","",ABS(L3828))</f>
        <v/>
      </c>
      <c r="N3828" t="n">
        <v>1</v>
      </c>
      <c r="O3828" t="n">
        <v>1</v>
      </c>
      <c r="P3828" t="n">
        <v>0.6461457233368533</v>
      </c>
      <c r="Q3828" t="n">
        <v>0.9971692798987835</v>
      </c>
      <c r="R3828" t="n">
        <v>0.2161051326497651</v>
      </c>
      <c r="S3828" t="n">
        <v>0.9997968022777842</v>
      </c>
      <c r="T3828" t="n">
        <v>0.9950424885124168</v>
      </c>
      <c r="U3828" t="n">
        <v>0.3375077301681016</v>
      </c>
      <c r="V3828" t="n">
        <v>0.6097078847491362</v>
      </c>
      <c r="W3828" t="n">
        <v>0.2740757838716396</v>
      </c>
      <c r="X3828" t="n">
        <v>0.8476103939745857</v>
      </c>
    </row>
    <row r="3829">
      <c r="A3829" t="inlineStr">
        <is>
          <t>3550100</t>
        </is>
      </c>
      <c r="B3829" t="inlineStr">
        <is>
          <t>São Manuel</t>
        </is>
      </c>
      <c r="C3829" t="inlineStr">
        <is>
          <t>SP</t>
        </is>
      </c>
      <c r="D3829" t="inlineStr">
        <is>
          <t>REGIÃO SUDESTE</t>
        </is>
      </c>
      <c r="E3829" s="70">
        <f>SUMPRODUCT(N3829:Q3829,PAINEL_PESOS!$C$16:$C$19)</f>
        <v/>
      </c>
      <c r="F3829" s="70">
        <f>SUMPRODUCT(R3829:T3829,PAINEL_PESOS!$C$21:$C$23)</f>
        <v/>
      </c>
      <c r="G3829" s="70">
        <f>SUMPRODUCT(U3829:V3829,PAINEL_PESOS!$C$25:$C$26)</f>
        <v/>
      </c>
      <c r="H3829" s="70">
        <f>SUMPRODUCT(W3829:X3829,PAINEL_PESOS!$C$28:$C$29)</f>
        <v/>
      </c>
      <c r="I3829" s="70" t="n">
        <v>0.9907950807842403</v>
      </c>
      <c r="J3829" s="70" t="n">
        <v>0.6453802742571888</v>
      </c>
      <c r="K3829" s="71">
        <f>IF(NOT(AND(PAINEL_PESOS!$D$12="OK - 100%",PAINEL_PESOS!$F$20="OK - 100%",PAINEL_PESOS!$F$24="OK - 100%",PAINEL_PESOS!$F$27="OK - 100%",PAINEL_PESOS!$F$30="OK - 100%")),"", (E3829*PAINEL_PESOS!$B$7+F3829*PAINEL_PESOS!$B$8+G3829*PAINEL_PESOS!$B$9+H3829*PAINEL_PESOS!$B$10)*I3829)</f>
        <v/>
      </c>
      <c r="L3829" s="71">
        <f>IF(K3829="","",K3829-J3829)</f>
        <v/>
      </c>
      <c r="M3829" s="71">
        <f>IF(L3829="","",ABS(L3829))</f>
        <v/>
      </c>
      <c r="N3829" t="n">
        <v>1</v>
      </c>
      <c r="O3829" t="n">
        <v>0.9988</v>
      </c>
      <c r="P3829" t="n">
        <v>0.613727560718057</v>
      </c>
      <c r="Q3829" t="n">
        <v>0.9859941963401598</v>
      </c>
      <c r="R3829" t="n">
        <v>0.4050762237279274</v>
      </c>
      <c r="S3829" t="n">
        <v>0.9170572263386529</v>
      </c>
      <c r="T3829" t="n">
        <v>0.9990081745640127</v>
      </c>
      <c r="U3829" t="n">
        <v>0.1099768964092566</v>
      </c>
      <c r="V3829" t="n">
        <v>0.6441970265853503</v>
      </c>
      <c r="W3829" t="n">
        <v>0.2737445490544016</v>
      </c>
      <c r="X3829" t="n">
        <v>0.836402011633897</v>
      </c>
    </row>
    <row r="3830">
      <c r="A3830" t="inlineStr">
        <is>
          <t>3550209</t>
        </is>
      </c>
      <c r="B3830" t="inlineStr">
        <is>
          <t>São Miguel Arcanjo</t>
        </is>
      </c>
      <c r="C3830" t="inlineStr">
        <is>
          <t>SP</t>
        </is>
      </c>
      <c r="D3830" t="inlineStr">
        <is>
          <t>REGIÃO SUDESTE</t>
        </is>
      </c>
      <c r="E3830" s="70">
        <f>SUMPRODUCT(N3830:Q3830,PAINEL_PESOS!$C$16:$C$19)</f>
        <v/>
      </c>
      <c r="F3830" s="70">
        <f>SUMPRODUCT(R3830:T3830,PAINEL_PESOS!$C$21:$C$23)</f>
        <v/>
      </c>
      <c r="G3830" s="70">
        <f>SUMPRODUCT(U3830:V3830,PAINEL_PESOS!$C$25:$C$26)</f>
        <v/>
      </c>
      <c r="H3830" s="70">
        <f>SUMPRODUCT(W3830:X3830,PAINEL_PESOS!$C$28:$C$29)</f>
        <v/>
      </c>
      <c r="I3830" s="70" t="n">
        <v>0.9972668043573116</v>
      </c>
      <c r="J3830" s="70" t="n">
        <v>0.6790064894324038</v>
      </c>
      <c r="K3830" s="71">
        <f>IF(NOT(AND(PAINEL_PESOS!$D$12="OK - 100%",PAINEL_PESOS!$F$20="OK - 100%",PAINEL_PESOS!$F$24="OK - 100%",PAINEL_PESOS!$F$27="OK - 100%",PAINEL_PESOS!$F$30="OK - 100%")),"", (E3830*PAINEL_PESOS!$B$7+F3830*PAINEL_PESOS!$B$8+G3830*PAINEL_PESOS!$B$9+H3830*PAINEL_PESOS!$B$10)*I3830)</f>
        <v/>
      </c>
      <c r="L3830" s="71">
        <f>IF(K3830="","",K3830-J3830)</f>
        <v/>
      </c>
      <c r="M3830" s="71">
        <f>IF(L3830="","",ABS(L3830))</f>
        <v/>
      </c>
      <c r="N3830" t="n">
        <v>1</v>
      </c>
      <c r="O3830" t="n">
        <v>0.9916</v>
      </c>
      <c r="P3830" t="n">
        <v>0.6531151003167899</v>
      </c>
      <c r="Q3830" t="n">
        <v>0.9947827726741283</v>
      </c>
      <c r="R3830" t="n">
        <v>0.3590617346742515</v>
      </c>
      <c r="S3830" t="n">
        <v>0.9993726730238298</v>
      </c>
      <c r="T3830" t="n">
        <v>0.9901351204808335</v>
      </c>
      <c r="U3830" t="n">
        <v>0.2517258928849574</v>
      </c>
      <c r="V3830" t="n">
        <v>0.5757357708771811</v>
      </c>
      <c r="W3830" t="n">
        <v>0.4030126958410677</v>
      </c>
      <c r="X3830" t="n">
        <v>0.8310031517909263</v>
      </c>
    </row>
    <row r="3831">
      <c r="A3831" t="inlineStr">
        <is>
          <t>3550308</t>
        </is>
      </c>
      <c r="B3831" t="inlineStr">
        <is>
          <t>São Paulo</t>
        </is>
      </c>
      <c r="C3831" t="inlineStr">
        <is>
          <t>SP</t>
        </is>
      </c>
      <c r="D3831" t="inlineStr">
        <is>
          <t>REGIÃO SUDESTE</t>
        </is>
      </c>
      <c r="E3831" s="70">
        <f>SUMPRODUCT(N3831:Q3831,PAINEL_PESOS!$C$16:$C$19)</f>
        <v/>
      </c>
      <c r="F3831" s="70">
        <f>SUMPRODUCT(R3831:T3831,PAINEL_PESOS!$C$21:$C$23)</f>
        <v/>
      </c>
      <c r="G3831" s="70">
        <f>SUMPRODUCT(U3831:V3831,PAINEL_PESOS!$C$25:$C$26)</f>
        <v/>
      </c>
      <c r="H3831" s="70">
        <f>SUMPRODUCT(W3831:X3831,PAINEL_PESOS!$C$28:$C$29)</f>
        <v/>
      </c>
      <c r="I3831" s="70" t="n">
        <v>0.8623822540042799</v>
      </c>
      <c r="J3831" s="70" t="n">
        <v>0.5077979930069677</v>
      </c>
      <c r="K3831" s="71">
        <f>IF(NOT(AND(PAINEL_PESOS!$D$12="OK - 100%",PAINEL_PESOS!$F$20="OK - 100%",PAINEL_PESOS!$F$24="OK - 100%",PAINEL_PESOS!$F$27="OK - 100%",PAINEL_PESOS!$F$30="OK - 100%")),"", (E3831*PAINEL_PESOS!$B$7+F3831*PAINEL_PESOS!$B$8+G3831*PAINEL_PESOS!$B$9+H3831*PAINEL_PESOS!$B$10)*I3831)</f>
        <v/>
      </c>
      <c r="L3831" s="71">
        <f>IF(K3831="","",K3831-J3831)</f>
        <v/>
      </c>
      <c r="M3831" s="71">
        <f>IF(L3831="","",ABS(L3831))</f>
        <v/>
      </c>
      <c r="N3831" t="n">
        <v>1</v>
      </c>
      <c r="O3831" t="n">
        <v>0.9933</v>
      </c>
      <c r="P3831" t="n">
        <v>0.6369588173178458</v>
      </c>
      <c r="Q3831" t="n">
        <v>0.1427604231714246</v>
      </c>
      <c r="R3831" t="n">
        <v>1</v>
      </c>
      <c r="S3831" t="n">
        <v>0.7386147740406427</v>
      </c>
      <c r="T3831" t="n">
        <v>0.9961496097948792</v>
      </c>
      <c r="U3831" t="n">
        <v>0.3467724447490112</v>
      </c>
      <c r="V3831" t="n">
        <v>0</v>
      </c>
      <c r="W3831" t="n">
        <v>0.3135455053621244</v>
      </c>
      <c r="X3831" t="n">
        <v>0.8406496284057678</v>
      </c>
    </row>
    <row r="3832">
      <c r="A3832" t="inlineStr">
        <is>
          <t>3550407</t>
        </is>
      </c>
      <c r="B3832" t="inlineStr">
        <is>
          <t>São Pedro</t>
        </is>
      </c>
      <c r="C3832" t="inlineStr">
        <is>
          <t>SP</t>
        </is>
      </c>
      <c r="D3832" t="inlineStr">
        <is>
          <t>REGIÃO SUDESTE</t>
        </is>
      </c>
      <c r="E3832" s="70">
        <f>SUMPRODUCT(N3832:Q3832,PAINEL_PESOS!$C$16:$C$19)</f>
        <v/>
      </c>
      <c r="F3832" s="70">
        <f>SUMPRODUCT(R3832:T3832,PAINEL_PESOS!$C$21:$C$23)</f>
        <v/>
      </c>
      <c r="G3832" s="70">
        <f>SUMPRODUCT(U3832:V3832,PAINEL_PESOS!$C$25:$C$26)</f>
        <v/>
      </c>
      <c r="H3832" s="70">
        <f>SUMPRODUCT(W3832:X3832,PAINEL_PESOS!$C$28:$C$29)</f>
        <v/>
      </c>
      <c r="I3832" s="70" t="n">
        <v>0.9945220240710843</v>
      </c>
      <c r="J3832" s="70" t="n">
        <v>0.6234614698297234</v>
      </c>
      <c r="K3832" s="71">
        <f>IF(NOT(AND(PAINEL_PESOS!$D$12="OK - 100%",PAINEL_PESOS!$F$20="OK - 100%",PAINEL_PESOS!$F$24="OK - 100%",PAINEL_PESOS!$F$27="OK - 100%",PAINEL_PESOS!$F$30="OK - 100%")),"", (E3832*PAINEL_PESOS!$B$7+F3832*PAINEL_PESOS!$B$8+G3832*PAINEL_PESOS!$B$9+H3832*PAINEL_PESOS!$B$10)*I3832)</f>
        <v/>
      </c>
      <c r="L3832" s="71">
        <f>IF(K3832="","",K3832-J3832)</f>
        <v/>
      </c>
      <c r="M3832" s="71">
        <f>IF(L3832="","",ABS(L3832))</f>
        <v/>
      </c>
      <c r="N3832" t="n">
        <v>1</v>
      </c>
      <c r="O3832" t="n">
        <v>0.9771</v>
      </c>
      <c r="P3832" t="n">
        <v>0.4636747624076029</v>
      </c>
      <c r="Q3832" t="n">
        <v>0.9762487308284338</v>
      </c>
      <c r="R3832" t="n">
        <v>0.3657483540122535</v>
      </c>
      <c r="S3832" t="n">
        <v>0.9961119491915681</v>
      </c>
      <c r="T3832" t="n">
        <v>0.9911011908770682</v>
      </c>
      <c r="U3832" t="n">
        <v>0.1762216146537407</v>
      </c>
      <c r="V3832" t="n">
        <v>0.4607554955498901</v>
      </c>
      <c r="W3832" t="n">
        <v>0.2525116416567415</v>
      </c>
      <c r="X3832" t="n">
        <v>0.8485232156674929</v>
      </c>
    </row>
    <row r="3833">
      <c r="A3833" t="inlineStr">
        <is>
          <t>3550506</t>
        </is>
      </c>
      <c r="B3833" t="inlineStr">
        <is>
          <t>São Pedro do Turvo</t>
        </is>
      </c>
      <c r="C3833" t="inlineStr">
        <is>
          <t>SP</t>
        </is>
      </c>
      <c r="D3833" t="inlineStr">
        <is>
          <t>REGIÃO SUDESTE</t>
        </is>
      </c>
      <c r="E3833" s="70">
        <f>SUMPRODUCT(N3833:Q3833,PAINEL_PESOS!$C$16:$C$19)</f>
        <v/>
      </c>
      <c r="F3833" s="70">
        <f>SUMPRODUCT(R3833:T3833,PAINEL_PESOS!$C$21:$C$23)</f>
        <v/>
      </c>
      <c r="G3833" s="70">
        <f>SUMPRODUCT(U3833:V3833,PAINEL_PESOS!$C$25:$C$26)</f>
        <v/>
      </c>
      <c r="H3833" s="70">
        <f>SUMPRODUCT(W3833:X3833,PAINEL_PESOS!$C$28:$C$29)</f>
        <v/>
      </c>
      <c r="I3833" s="70" t="n">
        <v>0.9980724846066169</v>
      </c>
      <c r="J3833" s="70" t="n">
        <v>0.6855102255707851</v>
      </c>
      <c r="K3833" s="71">
        <f>IF(NOT(AND(PAINEL_PESOS!$D$12="OK - 100%",PAINEL_PESOS!$F$20="OK - 100%",PAINEL_PESOS!$F$24="OK - 100%",PAINEL_PESOS!$F$27="OK - 100%",PAINEL_PESOS!$F$30="OK - 100%")),"", (E3833*PAINEL_PESOS!$B$7+F3833*PAINEL_PESOS!$B$8+G3833*PAINEL_PESOS!$B$9+H3833*PAINEL_PESOS!$B$10)*I3833)</f>
        <v/>
      </c>
      <c r="L3833" s="71">
        <f>IF(K3833="","",K3833-J3833)</f>
        <v/>
      </c>
      <c r="M3833" s="71">
        <f>IF(L3833="","",ABS(L3833))</f>
        <v/>
      </c>
      <c r="N3833" t="n">
        <v>1</v>
      </c>
      <c r="O3833" t="n">
        <v>0.9429</v>
      </c>
      <c r="P3833" t="n">
        <v>0.9744456177402324</v>
      </c>
      <c r="Q3833" t="n">
        <v>0.9977872735419702</v>
      </c>
      <c r="R3833" t="n">
        <v>0.2578387984529168</v>
      </c>
      <c r="S3833" t="n">
        <v>0.9971635045288958</v>
      </c>
      <c r="T3833" t="n">
        <v>0.9930086694184209</v>
      </c>
      <c r="U3833" t="n">
        <v>0.1431896549742241</v>
      </c>
      <c r="V3833" t="n">
        <v>0.6471077285271738</v>
      </c>
      <c r="W3833" t="n">
        <v>0.4026900222207417</v>
      </c>
      <c r="X3833" t="n">
        <v>0.8454450381435484</v>
      </c>
    </row>
    <row r="3834">
      <c r="A3834" t="inlineStr">
        <is>
          <t>3550605</t>
        </is>
      </c>
      <c r="B3834" t="inlineStr">
        <is>
          <t>São Roque</t>
        </is>
      </c>
      <c r="C3834" t="inlineStr">
        <is>
          <t>SP</t>
        </is>
      </c>
      <c r="D3834" t="inlineStr">
        <is>
          <t>REGIÃO SUDESTE</t>
        </is>
      </c>
      <c r="E3834" s="70">
        <f>SUMPRODUCT(N3834:Q3834,PAINEL_PESOS!$C$16:$C$19)</f>
        <v/>
      </c>
      <c r="F3834" s="70">
        <f>SUMPRODUCT(R3834:T3834,PAINEL_PESOS!$C$21:$C$23)</f>
        <v/>
      </c>
      <c r="G3834" s="70">
        <f>SUMPRODUCT(U3834:V3834,PAINEL_PESOS!$C$25:$C$26)</f>
        <v/>
      </c>
      <c r="H3834" s="70">
        <f>SUMPRODUCT(W3834:X3834,PAINEL_PESOS!$C$28:$C$29)</f>
        <v/>
      </c>
      <c r="I3834" s="70" t="n">
        <v>0.984129259311787</v>
      </c>
      <c r="J3834" s="70" t="n">
        <v>0.5514808383741443</v>
      </c>
      <c r="K3834" s="71">
        <f>IF(NOT(AND(PAINEL_PESOS!$D$12="OK - 100%",PAINEL_PESOS!$F$20="OK - 100%",PAINEL_PESOS!$F$24="OK - 100%",PAINEL_PESOS!$F$27="OK - 100%",PAINEL_PESOS!$F$30="OK - 100%")),"", (E3834*PAINEL_PESOS!$B$7+F3834*PAINEL_PESOS!$B$8+G3834*PAINEL_PESOS!$B$9+H3834*PAINEL_PESOS!$B$10)*I3834)</f>
        <v/>
      </c>
      <c r="L3834" s="71">
        <f>IF(K3834="","",K3834-J3834)</f>
        <v/>
      </c>
      <c r="M3834" s="71">
        <f>IF(L3834="","",ABS(L3834))</f>
        <v/>
      </c>
      <c r="N3834" t="n">
        <v>0.2</v>
      </c>
      <c r="O3834" t="n">
        <v>0.9875</v>
      </c>
      <c r="P3834" t="n">
        <v>0.4646251319957761</v>
      </c>
      <c r="Q3834" t="n">
        <v>0.9112220541337879</v>
      </c>
      <c r="R3834" t="n">
        <v>0.4872149577466529</v>
      </c>
      <c r="S3834" t="n">
        <v>0.9803883198991591</v>
      </c>
      <c r="T3834" t="n">
        <v>0.9919325079296217</v>
      </c>
      <c r="U3834" t="n">
        <v>0.256884362151003</v>
      </c>
      <c r="V3834" t="n">
        <v>0.1815134356317722</v>
      </c>
      <c r="W3834" t="n">
        <v>0.3029016990073026</v>
      </c>
      <c r="X3834" t="n">
        <v>0.820331547123244</v>
      </c>
    </row>
    <row r="3835">
      <c r="A3835" t="inlineStr">
        <is>
          <t>3550704</t>
        </is>
      </c>
      <c r="B3835" t="inlineStr">
        <is>
          <t>São Sebastião</t>
        </is>
      </c>
      <c r="C3835" t="inlineStr">
        <is>
          <t>SP</t>
        </is>
      </c>
      <c r="D3835" t="inlineStr">
        <is>
          <t>REGIÃO SUDESTE</t>
        </is>
      </c>
      <c r="E3835" s="70">
        <f>SUMPRODUCT(N3835:Q3835,PAINEL_PESOS!$C$16:$C$19)</f>
        <v/>
      </c>
      <c r="F3835" s="70">
        <f>SUMPRODUCT(R3835:T3835,PAINEL_PESOS!$C$21:$C$23)</f>
        <v/>
      </c>
      <c r="G3835" s="70">
        <f>SUMPRODUCT(U3835:V3835,PAINEL_PESOS!$C$25:$C$26)</f>
        <v/>
      </c>
      <c r="H3835" s="70">
        <f>SUMPRODUCT(W3835:X3835,PAINEL_PESOS!$C$28:$C$29)</f>
        <v/>
      </c>
      <c r="I3835" s="70" t="n">
        <v>0.989534889400541</v>
      </c>
      <c r="J3835" s="70" t="n">
        <v>0.6999877478017005</v>
      </c>
      <c r="K3835" s="71">
        <f>IF(NOT(AND(PAINEL_PESOS!$D$12="OK - 100%",PAINEL_PESOS!$F$20="OK - 100%",PAINEL_PESOS!$F$24="OK - 100%",PAINEL_PESOS!$F$27="OK - 100%",PAINEL_PESOS!$F$30="OK - 100%")),"", (E3835*PAINEL_PESOS!$B$7+F3835*PAINEL_PESOS!$B$8+G3835*PAINEL_PESOS!$B$9+H3835*PAINEL_PESOS!$B$10)*I3835)</f>
        <v/>
      </c>
      <c r="L3835" s="71">
        <f>IF(K3835="","",K3835-J3835)</f>
        <v/>
      </c>
      <c r="M3835" s="71">
        <f>IF(L3835="","",ABS(L3835))</f>
        <v/>
      </c>
      <c r="N3835" t="n">
        <v>0.2</v>
      </c>
      <c r="O3835" t="n">
        <v>0.9969</v>
      </c>
      <c r="P3835" t="n">
        <v>0.5956705385427666</v>
      </c>
      <c r="Q3835" t="n">
        <v>0.928998662553575</v>
      </c>
      <c r="R3835" t="n">
        <v>0.613526592083159</v>
      </c>
      <c r="S3835" t="n">
        <v>0.9990873583941871</v>
      </c>
      <c r="T3835" t="n">
        <v>0.9999882029534961</v>
      </c>
      <c r="U3835" t="n">
        <v>0.7578023210338408</v>
      </c>
      <c r="V3835" t="n">
        <v>0.6216750630405188</v>
      </c>
      <c r="W3835" t="n">
        <v>0.3764564830879137</v>
      </c>
      <c r="X3835" t="n">
        <v>0.8006721184871282</v>
      </c>
    </row>
    <row r="3836">
      <c r="A3836" t="inlineStr">
        <is>
          <t>3550803</t>
        </is>
      </c>
      <c r="B3836" t="inlineStr">
        <is>
          <t>São Sebastião da Grama</t>
        </is>
      </c>
      <c r="C3836" t="inlineStr">
        <is>
          <t>SP</t>
        </is>
      </c>
      <c r="D3836" t="inlineStr">
        <is>
          <t>REGIÃO SUDESTE</t>
        </is>
      </c>
      <c r="E3836" s="70">
        <f>SUMPRODUCT(N3836:Q3836,PAINEL_PESOS!$C$16:$C$19)</f>
        <v/>
      </c>
      <c r="F3836" s="70">
        <f>SUMPRODUCT(R3836:T3836,PAINEL_PESOS!$C$21:$C$23)</f>
        <v/>
      </c>
      <c r="G3836" s="70">
        <f>SUMPRODUCT(U3836:V3836,PAINEL_PESOS!$C$25:$C$26)</f>
        <v/>
      </c>
      <c r="H3836" s="70">
        <f>SUMPRODUCT(W3836:X3836,PAINEL_PESOS!$C$28:$C$29)</f>
        <v/>
      </c>
      <c r="I3836" s="70" t="n">
        <v>0.9959262228417465</v>
      </c>
      <c r="J3836" s="70" t="n">
        <v>0.6436973504646345</v>
      </c>
      <c r="K3836" s="71">
        <f>IF(NOT(AND(PAINEL_PESOS!$D$12="OK - 100%",PAINEL_PESOS!$F$20="OK - 100%",PAINEL_PESOS!$F$24="OK - 100%",PAINEL_PESOS!$F$27="OK - 100%",PAINEL_PESOS!$F$30="OK - 100%")),"", (E3836*PAINEL_PESOS!$B$7+F3836*PAINEL_PESOS!$B$8+G3836*PAINEL_PESOS!$B$9+H3836*PAINEL_PESOS!$B$10)*I3836)</f>
        <v/>
      </c>
      <c r="L3836" s="71">
        <f>IF(K3836="","",K3836-J3836)</f>
        <v/>
      </c>
      <c r="M3836" s="71">
        <f>IF(L3836="","",ABS(L3836))</f>
        <v/>
      </c>
      <c r="N3836" t="n">
        <v>1</v>
      </c>
      <c r="O3836" t="n">
        <v>1</v>
      </c>
      <c r="P3836" t="n">
        <v>0.7658922914466737</v>
      </c>
      <c r="Q3836" t="n">
        <v>0.9902183545790221</v>
      </c>
      <c r="R3836" t="n">
        <v>0.2767588131469305</v>
      </c>
      <c r="S3836" t="n">
        <v>0.998545316104415</v>
      </c>
      <c r="T3836" t="n">
        <v>0.9869391879724537</v>
      </c>
      <c r="U3836" t="n">
        <v>0.1380573203255781</v>
      </c>
      <c r="V3836" t="n">
        <v>0.6234084265554497</v>
      </c>
      <c r="W3836" t="n">
        <v>0.1809910362924749</v>
      </c>
      <c r="X3836" t="n">
        <v>0.8419685327858625</v>
      </c>
    </row>
    <row r="3837">
      <c r="A3837" t="inlineStr">
        <is>
          <t>3550902</t>
        </is>
      </c>
      <c r="B3837" t="inlineStr">
        <is>
          <t>São Simão</t>
        </is>
      </c>
      <c r="C3837" t="inlineStr">
        <is>
          <t>SP</t>
        </is>
      </c>
      <c r="D3837" t="inlineStr">
        <is>
          <t>REGIÃO SUDESTE</t>
        </is>
      </c>
      <c r="E3837" s="70">
        <f>SUMPRODUCT(N3837:Q3837,PAINEL_PESOS!$C$16:$C$19)</f>
        <v/>
      </c>
      <c r="F3837" s="70">
        <f>SUMPRODUCT(R3837:T3837,PAINEL_PESOS!$C$21:$C$23)</f>
        <v/>
      </c>
      <c r="G3837" s="70">
        <f>SUMPRODUCT(U3837:V3837,PAINEL_PESOS!$C$25:$C$26)</f>
        <v/>
      </c>
      <c r="H3837" s="70">
        <f>SUMPRODUCT(W3837:X3837,PAINEL_PESOS!$C$28:$C$29)</f>
        <v/>
      </c>
      <c r="I3837" s="70" t="n">
        <v>0.996319970339277</v>
      </c>
      <c r="J3837" s="70" t="n">
        <v>0.6468855248356917</v>
      </c>
      <c r="K3837" s="71">
        <f>IF(NOT(AND(PAINEL_PESOS!$D$12="OK - 100%",PAINEL_PESOS!$F$20="OK - 100%",PAINEL_PESOS!$F$24="OK - 100%",PAINEL_PESOS!$F$27="OK - 100%",PAINEL_PESOS!$F$30="OK - 100%")),"", (E3837*PAINEL_PESOS!$B$7+F3837*PAINEL_PESOS!$B$8+G3837*PAINEL_PESOS!$B$9+H3837*PAINEL_PESOS!$B$10)*I3837)</f>
        <v/>
      </c>
      <c r="L3837" s="71">
        <f>IF(K3837="","",K3837-J3837)</f>
        <v/>
      </c>
      <c r="M3837" s="71">
        <f>IF(L3837="","",ABS(L3837))</f>
        <v/>
      </c>
      <c r="N3837" t="n">
        <v>1</v>
      </c>
      <c r="O3837" t="n">
        <v>1</v>
      </c>
      <c r="P3837" t="n">
        <v>0.7076029567053854</v>
      </c>
      <c r="Q3837" t="n">
        <v>0.9907908094355461</v>
      </c>
      <c r="R3837" t="n">
        <v>0.3045846997054235</v>
      </c>
      <c r="S3837" t="n">
        <v>0.9944930863489763</v>
      </c>
      <c r="T3837" t="n">
        <v>0.9903349212090397</v>
      </c>
      <c r="U3837" t="n">
        <v>0.1380573203255781</v>
      </c>
      <c r="V3837" t="n">
        <v>0.6577100944379475</v>
      </c>
      <c r="W3837" t="n">
        <v>0.1809910362924748</v>
      </c>
      <c r="X3837" t="n">
        <v>0.8419685327858625</v>
      </c>
    </row>
    <row r="3838">
      <c r="A3838" t="inlineStr">
        <is>
          <t>3551009</t>
        </is>
      </c>
      <c r="B3838" t="inlineStr">
        <is>
          <t>São Vicente</t>
        </is>
      </c>
      <c r="C3838" t="inlineStr">
        <is>
          <t>SP</t>
        </is>
      </c>
      <c r="D3838" t="inlineStr">
        <is>
          <t>REGIÃO SUDESTE</t>
        </is>
      </c>
      <c r="E3838" s="70">
        <f>SUMPRODUCT(N3838:Q3838,PAINEL_PESOS!$C$16:$C$19)</f>
        <v/>
      </c>
      <c r="F3838" s="70">
        <f>SUMPRODUCT(R3838:T3838,PAINEL_PESOS!$C$21:$C$23)</f>
        <v/>
      </c>
      <c r="G3838" s="70">
        <f>SUMPRODUCT(U3838:V3838,PAINEL_PESOS!$C$25:$C$26)</f>
        <v/>
      </c>
      <c r="H3838" s="70">
        <f>SUMPRODUCT(W3838:X3838,PAINEL_PESOS!$C$28:$C$29)</f>
        <v/>
      </c>
      <c r="I3838" s="70" t="n">
        <v>0.9235382481192445</v>
      </c>
      <c r="J3838" s="70" t="n">
        <v>0.5941284043205443</v>
      </c>
      <c r="K3838" s="71">
        <f>IF(NOT(AND(PAINEL_PESOS!$D$12="OK - 100%",PAINEL_PESOS!$F$20="OK - 100%",PAINEL_PESOS!$F$24="OK - 100%",PAINEL_PESOS!$F$27="OK - 100%",PAINEL_PESOS!$F$30="OK - 100%")),"", (E3838*PAINEL_PESOS!$B$7+F3838*PAINEL_PESOS!$B$8+G3838*PAINEL_PESOS!$B$9+H3838*PAINEL_PESOS!$B$10)*I3838)</f>
        <v/>
      </c>
      <c r="L3838" s="71">
        <f>IF(K3838="","",K3838-J3838)</f>
        <v/>
      </c>
      <c r="M3838" s="71">
        <f>IF(L3838="","",ABS(L3838))</f>
        <v/>
      </c>
      <c r="N3838" t="n">
        <v>0.6</v>
      </c>
      <c r="O3838" t="n">
        <v>0.9874000000000001</v>
      </c>
      <c r="P3838" t="n">
        <v>0.4890179514255544</v>
      </c>
      <c r="Q3838" t="n">
        <v>0.4804857271663073</v>
      </c>
      <c r="R3838" t="n">
        <v>0.5334281676180179</v>
      </c>
      <c r="S3838" t="n">
        <v>0.9897133492376923</v>
      </c>
      <c r="T3838" t="n">
        <v>1</v>
      </c>
      <c r="U3838" t="n">
        <v>0.8662357683314222</v>
      </c>
      <c r="V3838" t="n">
        <v>0.1283978214116717</v>
      </c>
      <c r="W3838" t="n">
        <v>0.4028221172071789</v>
      </c>
      <c r="X3838" t="n">
        <v>0.7885388661511462</v>
      </c>
    </row>
    <row r="3839">
      <c r="A3839" t="inlineStr">
        <is>
          <t>3551108</t>
        </is>
      </c>
      <c r="B3839" t="inlineStr">
        <is>
          <t>Sarapuí</t>
        </is>
      </c>
      <c r="C3839" t="inlineStr">
        <is>
          <t>SP</t>
        </is>
      </c>
      <c r="D3839" t="inlineStr">
        <is>
          <t>REGIÃO SUDESTE</t>
        </is>
      </c>
      <c r="E3839" s="70">
        <f>SUMPRODUCT(N3839:Q3839,PAINEL_PESOS!$C$16:$C$19)</f>
        <v/>
      </c>
      <c r="F3839" s="70">
        <f>SUMPRODUCT(R3839:T3839,PAINEL_PESOS!$C$21:$C$23)</f>
        <v/>
      </c>
      <c r="G3839" s="70">
        <f>SUMPRODUCT(U3839:V3839,PAINEL_PESOS!$C$25:$C$26)</f>
        <v/>
      </c>
      <c r="H3839" s="70">
        <f>SUMPRODUCT(W3839:X3839,PAINEL_PESOS!$C$28:$C$29)</f>
        <v/>
      </c>
      <c r="I3839" s="70" t="n">
        <v>0.9965668512248727</v>
      </c>
      <c r="J3839" s="70" t="n">
        <v>0.6351258549232089</v>
      </c>
      <c r="K3839" s="71">
        <f>IF(NOT(AND(PAINEL_PESOS!$D$12="OK - 100%",PAINEL_PESOS!$F$20="OK - 100%",PAINEL_PESOS!$F$24="OK - 100%",PAINEL_PESOS!$F$27="OK - 100%",PAINEL_PESOS!$F$30="OK - 100%")),"", (E3839*PAINEL_PESOS!$B$7+F3839*PAINEL_PESOS!$B$8+G3839*PAINEL_PESOS!$B$9+H3839*PAINEL_PESOS!$B$10)*I3839)</f>
        <v/>
      </c>
      <c r="L3839" s="71">
        <f>IF(K3839="","",K3839-J3839)</f>
        <v/>
      </c>
      <c r="M3839" s="71">
        <f>IF(L3839="","",ABS(L3839))</f>
        <v/>
      </c>
      <c r="N3839" t="n">
        <v>1</v>
      </c>
      <c r="O3839" t="n">
        <v>0.9954</v>
      </c>
      <c r="P3839" t="n">
        <v>0.8051742344244984</v>
      </c>
      <c r="Q3839" t="n">
        <v>0.9948782713999919</v>
      </c>
      <c r="R3839" t="n">
        <v>0.2224105945449512</v>
      </c>
      <c r="S3839" t="n">
        <v>0.9956883937136314</v>
      </c>
      <c r="T3839" t="n">
        <v>0.9880883274585185</v>
      </c>
      <c r="U3839" t="n">
        <v>0.2108126408547212</v>
      </c>
      <c r="V3839" t="n">
        <v>0.4065419056080238</v>
      </c>
      <c r="W3839" t="n">
        <v>0.3261252797896948</v>
      </c>
      <c r="X3839" t="n">
        <v>0.7865131624676059</v>
      </c>
    </row>
    <row r="3840">
      <c r="A3840" t="inlineStr">
        <is>
          <t>3551207</t>
        </is>
      </c>
      <c r="B3840" t="inlineStr">
        <is>
          <t>Sarutaiá</t>
        </is>
      </c>
      <c r="C3840" t="inlineStr">
        <is>
          <t>SP</t>
        </is>
      </c>
      <c r="D3840" t="inlineStr">
        <is>
          <t>REGIÃO SUDESTE</t>
        </is>
      </c>
      <c r="E3840" s="70">
        <f>SUMPRODUCT(N3840:Q3840,PAINEL_PESOS!$C$16:$C$19)</f>
        <v/>
      </c>
      <c r="F3840" s="70">
        <f>SUMPRODUCT(R3840:T3840,PAINEL_PESOS!$C$21:$C$23)</f>
        <v/>
      </c>
      <c r="G3840" s="70">
        <f>SUMPRODUCT(U3840:V3840,PAINEL_PESOS!$C$25:$C$26)</f>
        <v/>
      </c>
      <c r="H3840" s="70">
        <f>SUMPRODUCT(W3840:X3840,PAINEL_PESOS!$C$28:$C$29)</f>
        <v/>
      </c>
      <c r="I3840" s="70" t="n">
        <v>0.9982149910391853</v>
      </c>
      <c r="J3840" s="70" t="n">
        <v>0.6848470054117319</v>
      </c>
      <c r="K3840" s="71">
        <f>IF(NOT(AND(PAINEL_PESOS!$D$12="OK - 100%",PAINEL_PESOS!$F$20="OK - 100%",PAINEL_PESOS!$F$24="OK - 100%",PAINEL_PESOS!$F$27="OK - 100%",PAINEL_PESOS!$F$30="OK - 100%")),"", (E3840*PAINEL_PESOS!$B$7+F3840*PAINEL_PESOS!$B$8+G3840*PAINEL_PESOS!$B$9+H3840*PAINEL_PESOS!$B$10)*I3840)</f>
        <v/>
      </c>
      <c r="L3840" s="71">
        <f>IF(K3840="","",K3840-J3840)</f>
        <v/>
      </c>
      <c r="M3840" s="71">
        <f>IF(L3840="","",ABS(L3840))</f>
        <v/>
      </c>
      <c r="N3840" t="n">
        <v>1</v>
      </c>
      <c r="O3840" t="n">
        <v>1</v>
      </c>
      <c r="P3840" t="n">
        <v>0.7616684266103485</v>
      </c>
      <c r="Q3840" t="n">
        <v>0.9983108550980372</v>
      </c>
      <c r="R3840" t="n">
        <v>0.1427453475817078</v>
      </c>
      <c r="S3840" t="n">
        <v>0.9996464199996203</v>
      </c>
      <c r="T3840" t="n">
        <v>0.9922791208256059</v>
      </c>
      <c r="U3840" t="n">
        <v>0.2413001656494382</v>
      </c>
      <c r="V3840" t="n">
        <v>0.7078738277503046</v>
      </c>
      <c r="W3840" t="n">
        <v>0.4050826892914279</v>
      </c>
      <c r="X3840" t="n">
        <v>0.831212946480156</v>
      </c>
    </row>
    <row r="3841">
      <c r="A3841" t="inlineStr">
        <is>
          <t>3551306</t>
        </is>
      </c>
      <c r="B3841" t="inlineStr">
        <is>
          <t>Sebastianópolis do Sul</t>
        </is>
      </c>
      <c r="C3841" t="inlineStr">
        <is>
          <t>SP</t>
        </is>
      </c>
      <c r="D3841" t="inlineStr">
        <is>
          <t>REGIÃO SUDESTE</t>
        </is>
      </c>
      <c r="E3841" s="70">
        <f>SUMPRODUCT(N3841:Q3841,PAINEL_PESOS!$C$16:$C$19)</f>
        <v/>
      </c>
      <c r="F3841" s="70">
        <f>SUMPRODUCT(R3841:T3841,PAINEL_PESOS!$C$21:$C$23)</f>
        <v/>
      </c>
      <c r="G3841" s="70">
        <f>SUMPRODUCT(U3841:V3841,PAINEL_PESOS!$C$25:$C$26)</f>
        <v/>
      </c>
      <c r="H3841" s="70">
        <f>SUMPRODUCT(W3841:X3841,PAINEL_PESOS!$C$28:$C$29)</f>
        <v/>
      </c>
      <c r="I3841" s="70" t="n">
        <v>0.9683868079817416</v>
      </c>
      <c r="J3841" s="70" t="n">
        <v>0.5899528457727486</v>
      </c>
      <c r="K3841" s="71">
        <f>IF(NOT(AND(PAINEL_PESOS!$D$12="OK - 100%",PAINEL_PESOS!$F$20="OK - 100%",PAINEL_PESOS!$F$24="OK - 100%",PAINEL_PESOS!$F$27="OK - 100%",PAINEL_PESOS!$F$30="OK - 100%")),"", (E3841*PAINEL_PESOS!$B$7+F3841*PAINEL_PESOS!$B$8+G3841*PAINEL_PESOS!$B$9+H3841*PAINEL_PESOS!$B$10)*I3841)</f>
        <v/>
      </c>
      <c r="L3841" s="71">
        <f>IF(K3841="","",K3841-J3841)</f>
        <v/>
      </c>
      <c r="M3841" s="71">
        <f>IF(L3841="","",ABS(L3841))</f>
        <v/>
      </c>
      <c r="N3841" t="n">
        <v>1</v>
      </c>
      <c r="O3841" t="n">
        <v>1</v>
      </c>
      <c r="P3841" t="n">
        <v>0.8864836325237593</v>
      </c>
      <c r="Q3841" t="n">
        <v>0.9948907985453245</v>
      </c>
      <c r="R3841" t="n">
        <v>0.2712755782697292</v>
      </c>
      <c r="S3841" t="n">
        <v>0.6450567753520913</v>
      </c>
      <c r="T3841" t="n">
        <v>0.9956465191028608</v>
      </c>
      <c r="U3841" t="n">
        <v>0.0866877979983279</v>
      </c>
      <c r="V3841" t="n">
        <v>0.5478218771850655</v>
      </c>
      <c r="W3841" t="n">
        <v>0.1330571286818123</v>
      </c>
      <c r="X3841" t="n">
        <v>0.8907892476753867</v>
      </c>
    </row>
    <row r="3842">
      <c r="A3842" t="inlineStr">
        <is>
          <t>3551405</t>
        </is>
      </c>
      <c r="B3842" t="inlineStr">
        <is>
          <t>Serra Azul</t>
        </is>
      </c>
      <c r="C3842" t="inlineStr">
        <is>
          <t>SP</t>
        </is>
      </c>
      <c r="D3842" t="inlineStr">
        <is>
          <t>REGIÃO SUDESTE</t>
        </is>
      </c>
      <c r="E3842" s="70">
        <f>SUMPRODUCT(N3842:Q3842,PAINEL_PESOS!$C$16:$C$19)</f>
        <v/>
      </c>
      <c r="F3842" s="70">
        <f>SUMPRODUCT(R3842:T3842,PAINEL_PESOS!$C$21:$C$23)</f>
        <v/>
      </c>
      <c r="G3842" s="70">
        <f>SUMPRODUCT(U3842:V3842,PAINEL_PESOS!$C$25:$C$26)</f>
        <v/>
      </c>
      <c r="H3842" s="70">
        <f>SUMPRODUCT(W3842:X3842,PAINEL_PESOS!$C$28:$C$29)</f>
        <v/>
      </c>
      <c r="I3842" s="70" t="n">
        <v>0.997508910847638</v>
      </c>
      <c r="J3842" s="70" t="n">
        <v>0.609461609942217</v>
      </c>
      <c r="K3842" s="71">
        <f>IF(NOT(AND(PAINEL_PESOS!$D$12="OK - 100%",PAINEL_PESOS!$F$20="OK - 100%",PAINEL_PESOS!$F$24="OK - 100%",PAINEL_PESOS!$F$27="OK - 100%",PAINEL_PESOS!$F$30="OK - 100%")),"", (E3842*PAINEL_PESOS!$B$7+F3842*PAINEL_PESOS!$B$8+G3842*PAINEL_PESOS!$B$9+H3842*PAINEL_PESOS!$B$10)*I3842)</f>
        <v/>
      </c>
      <c r="L3842" s="71">
        <f>IF(K3842="","",K3842-J3842)</f>
        <v/>
      </c>
      <c r="M3842" s="71">
        <f>IF(L3842="","",ABS(L3842))</f>
        <v/>
      </c>
      <c r="N3842" t="n">
        <v>0.4</v>
      </c>
      <c r="O3842" t="n">
        <v>0.9792</v>
      </c>
      <c r="P3842" t="n">
        <v>0.8005279831045407</v>
      </c>
      <c r="Q3842" t="n">
        <v>0.9869784730932578</v>
      </c>
      <c r="R3842" t="n">
        <v>0.2221230317608916</v>
      </c>
      <c r="S3842" t="n">
        <v>0.9999987860468187</v>
      </c>
      <c r="T3842" t="n">
        <v>0.9970120415514708</v>
      </c>
      <c r="U3842" t="n">
        <v>0.1380573203255781</v>
      </c>
      <c r="V3842" t="n">
        <v>0.6640763065653295</v>
      </c>
      <c r="W3842" t="n">
        <v>0.1809910362924748</v>
      </c>
      <c r="X3842" t="n">
        <v>0.8419685327858625</v>
      </c>
    </row>
    <row r="3843">
      <c r="A3843" t="inlineStr">
        <is>
          <t>3551504</t>
        </is>
      </c>
      <c r="B3843" t="inlineStr">
        <is>
          <t>Serrana</t>
        </is>
      </c>
      <c r="C3843" t="inlineStr">
        <is>
          <t>SP</t>
        </is>
      </c>
      <c r="D3843" t="inlineStr">
        <is>
          <t>REGIÃO SUDESTE</t>
        </is>
      </c>
      <c r="E3843" s="70">
        <f>SUMPRODUCT(N3843:Q3843,PAINEL_PESOS!$C$16:$C$19)</f>
        <v/>
      </c>
      <c r="F3843" s="70">
        <f>SUMPRODUCT(R3843:T3843,PAINEL_PESOS!$C$21:$C$23)</f>
        <v/>
      </c>
      <c r="G3843" s="70">
        <f>SUMPRODUCT(U3843:V3843,PAINEL_PESOS!$C$25:$C$26)</f>
        <v/>
      </c>
      <c r="H3843" s="70">
        <f>SUMPRODUCT(W3843:X3843,PAINEL_PESOS!$C$28:$C$29)</f>
        <v/>
      </c>
      <c r="I3843" s="70" t="n">
        <v>0.9422730139348666</v>
      </c>
      <c r="J3843" s="70" t="n">
        <v>0.5533707501761584</v>
      </c>
      <c r="K3843" s="71">
        <f>IF(NOT(AND(PAINEL_PESOS!$D$12="OK - 100%",PAINEL_PESOS!$F$20="OK - 100%",PAINEL_PESOS!$F$24="OK - 100%",PAINEL_PESOS!$F$27="OK - 100%",PAINEL_PESOS!$F$30="OK - 100%")),"", (E3843*PAINEL_PESOS!$B$7+F3843*PAINEL_PESOS!$B$8+G3843*PAINEL_PESOS!$B$9+H3843*PAINEL_PESOS!$B$10)*I3843)</f>
        <v/>
      </c>
      <c r="L3843" s="71">
        <f>IF(K3843="","",K3843-J3843)</f>
        <v/>
      </c>
      <c r="M3843" s="71">
        <f>IF(L3843="","",ABS(L3843))</f>
        <v/>
      </c>
      <c r="N3843" t="n">
        <v>1</v>
      </c>
      <c r="O3843" t="n">
        <v>1</v>
      </c>
      <c r="P3843" t="n">
        <v>0.319429778247096</v>
      </c>
      <c r="Q3843" t="n">
        <v>0.8441007164741477</v>
      </c>
      <c r="R3843" t="n">
        <v>0.3804916542594572</v>
      </c>
      <c r="S3843" t="n">
        <v>0.5118666818591399</v>
      </c>
      <c r="T3843" t="n">
        <v>0.9991350904938777</v>
      </c>
      <c r="U3843" t="n">
        <v>0.1380573203255781</v>
      </c>
      <c r="V3843" t="n">
        <v>0.6943998818484449</v>
      </c>
      <c r="W3843" t="n">
        <v>0.1809910362924748</v>
      </c>
      <c r="X3843" t="n">
        <v>0.8419685327858625</v>
      </c>
    </row>
    <row r="3844">
      <c r="A3844" t="inlineStr">
        <is>
          <t>3551603</t>
        </is>
      </c>
      <c r="B3844" t="inlineStr">
        <is>
          <t>Serra Negra</t>
        </is>
      </c>
      <c r="C3844" t="inlineStr">
        <is>
          <t>SP</t>
        </is>
      </c>
      <c r="D3844" t="inlineStr">
        <is>
          <t>REGIÃO SUDESTE</t>
        </is>
      </c>
      <c r="E3844" s="70">
        <f>SUMPRODUCT(N3844:Q3844,PAINEL_PESOS!$C$16:$C$19)</f>
        <v/>
      </c>
      <c r="F3844" s="70">
        <f>SUMPRODUCT(R3844:T3844,PAINEL_PESOS!$C$21:$C$23)</f>
        <v/>
      </c>
      <c r="G3844" s="70">
        <f>SUMPRODUCT(U3844:V3844,PAINEL_PESOS!$C$25:$C$26)</f>
        <v/>
      </c>
      <c r="H3844" s="70">
        <f>SUMPRODUCT(W3844:X3844,PAINEL_PESOS!$C$28:$C$29)</f>
        <v/>
      </c>
      <c r="I3844" s="70" t="n">
        <v>0.991565890041251</v>
      </c>
      <c r="J3844" s="70" t="n">
        <v>0.6192218832198451</v>
      </c>
      <c r="K3844" s="71">
        <f>IF(NOT(AND(PAINEL_PESOS!$D$12="OK - 100%",PAINEL_PESOS!$F$20="OK - 100%",PAINEL_PESOS!$F$24="OK - 100%",PAINEL_PESOS!$F$27="OK - 100%",PAINEL_PESOS!$F$30="OK - 100%")),"", (E3844*PAINEL_PESOS!$B$7+F3844*PAINEL_PESOS!$B$8+G3844*PAINEL_PESOS!$B$9+H3844*PAINEL_PESOS!$B$10)*I3844)</f>
        <v/>
      </c>
      <c r="L3844" s="71">
        <f>IF(K3844="","",K3844-J3844)</f>
        <v/>
      </c>
      <c r="M3844" s="71">
        <f>IF(L3844="","",ABS(L3844))</f>
        <v/>
      </c>
      <c r="N3844" t="n">
        <v>0.6</v>
      </c>
      <c r="O3844" t="n">
        <v>0.997</v>
      </c>
      <c r="P3844" t="n">
        <v>0.7252375923970433</v>
      </c>
      <c r="Q3844" t="n">
        <v>0.9639923435352606</v>
      </c>
      <c r="R3844" t="n">
        <v>0.3476290267315152</v>
      </c>
      <c r="S3844" t="n">
        <v>0.9850613329066447</v>
      </c>
      <c r="T3844" t="n">
        <v>0.9895462399478152</v>
      </c>
      <c r="U3844" t="n">
        <v>0.143730238558128</v>
      </c>
      <c r="V3844" t="n">
        <v>0.6281985988327197</v>
      </c>
      <c r="W3844" t="n">
        <v>0.1897507739555449</v>
      </c>
      <c r="X3844" t="n">
        <v>0.842958817199829</v>
      </c>
    </row>
    <row r="3845">
      <c r="A3845" t="inlineStr">
        <is>
          <t>3551702</t>
        </is>
      </c>
      <c r="B3845" t="inlineStr">
        <is>
          <t>Sertãozinho</t>
        </is>
      </c>
      <c r="C3845" t="inlineStr">
        <is>
          <t>SP</t>
        </is>
      </c>
      <c r="D3845" t="inlineStr">
        <is>
          <t>REGIÃO SUDESTE</t>
        </is>
      </c>
      <c r="E3845" s="70">
        <f>SUMPRODUCT(N3845:Q3845,PAINEL_PESOS!$C$16:$C$19)</f>
        <v/>
      </c>
      <c r="F3845" s="70">
        <f>SUMPRODUCT(R3845:T3845,PAINEL_PESOS!$C$21:$C$23)</f>
        <v/>
      </c>
      <c r="G3845" s="70">
        <f>SUMPRODUCT(U3845:V3845,PAINEL_PESOS!$C$25:$C$26)</f>
        <v/>
      </c>
      <c r="H3845" s="70">
        <f>SUMPRODUCT(W3845:X3845,PAINEL_PESOS!$C$28:$C$29)</f>
        <v/>
      </c>
      <c r="I3845" s="70" t="n">
        <v>0.9502822327197391</v>
      </c>
      <c r="J3845" s="70" t="n">
        <v>0.5327950771687675</v>
      </c>
      <c r="K3845" s="71">
        <f>IF(NOT(AND(PAINEL_PESOS!$D$12="OK - 100%",PAINEL_PESOS!$F$20="OK - 100%",PAINEL_PESOS!$F$24="OK - 100%",PAINEL_PESOS!$F$27="OK - 100%",PAINEL_PESOS!$F$30="OK - 100%")),"", (E3845*PAINEL_PESOS!$B$7+F3845*PAINEL_PESOS!$B$8+G3845*PAINEL_PESOS!$B$9+H3845*PAINEL_PESOS!$B$10)*I3845)</f>
        <v/>
      </c>
      <c r="L3845" s="71">
        <f>IF(K3845="","",K3845-J3845)</f>
        <v/>
      </c>
      <c r="M3845" s="71">
        <f>IF(L3845="","",ABS(L3845))</f>
        <v/>
      </c>
      <c r="N3845" t="n">
        <v>1</v>
      </c>
      <c r="O3845" t="n">
        <v>1</v>
      </c>
      <c r="P3845" t="n">
        <v>0.6366420274551214</v>
      </c>
      <c r="Q3845" t="n">
        <v>0.8848774901294281</v>
      </c>
      <c r="R3845" t="n">
        <v>0.5524015964796091</v>
      </c>
      <c r="S3845" t="n">
        <v>0.5751823173743694</v>
      </c>
      <c r="T3845" t="n">
        <v>0.9901306276430464</v>
      </c>
      <c r="U3845" t="n">
        <v>0.1380573203255781</v>
      </c>
      <c r="V3845" t="n">
        <v>0.1517765008365028</v>
      </c>
      <c r="W3845" t="n">
        <v>0.1809910362924749</v>
      </c>
      <c r="X3845" t="n">
        <v>0.8419685327858625</v>
      </c>
    </row>
    <row r="3846">
      <c r="A3846" t="inlineStr">
        <is>
          <t>3551801</t>
        </is>
      </c>
      <c r="B3846" t="inlineStr">
        <is>
          <t>Sete Barras</t>
        </is>
      </c>
      <c r="C3846" t="inlineStr">
        <is>
          <t>SP</t>
        </is>
      </c>
      <c r="D3846" t="inlineStr">
        <is>
          <t>REGIÃO SUDESTE</t>
        </is>
      </c>
      <c r="E3846" s="70">
        <f>SUMPRODUCT(N3846:Q3846,PAINEL_PESOS!$C$16:$C$19)</f>
        <v/>
      </c>
      <c r="F3846" s="70">
        <f>SUMPRODUCT(R3846:T3846,PAINEL_PESOS!$C$21:$C$23)</f>
        <v/>
      </c>
      <c r="G3846" s="70">
        <f>SUMPRODUCT(U3846:V3846,PAINEL_PESOS!$C$25:$C$26)</f>
        <v/>
      </c>
      <c r="H3846" s="70">
        <f>SUMPRODUCT(W3846:X3846,PAINEL_PESOS!$C$28:$C$29)</f>
        <v/>
      </c>
      <c r="I3846" s="70" t="n">
        <v>0.999762609151437</v>
      </c>
      <c r="J3846" s="70" t="n">
        <v>0.7538046892786102</v>
      </c>
      <c r="K3846" s="71">
        <f>IF(NOT(AND(PAINEL_PESOS!$D$12="OK - 100%",PAINEL_PESOS!$F$20="OK - 100%",PAINEL_PESOS!$F$24="OK - 100%",PAINEL_PESOS!$F$27="OK - 100%",PAINEL_PESOS!$F$30="OK - 100%")),"", (E3846*PAINEL_PESOS!$B$7+F3846*PAINEL_PESOS!$B$8+G3846*PAINEL_PESOS!$B$9+H3846*PAINEL_PESOS!$B$10)*I3846)</f>
        <v/>
      </c>
      <c r="L3846" s="71">
        <f>IF(K3846="","",K3846-J3846)</f>
        <v/>
      </c>
      <c r="M3846" s="71">
        <f>IF(L3846="","",ABS(L3846))</f>
        <v/>
      </c>
      <c r="N3846" t="n">
        <v>1</v>
      </c>
      <c r="O3846" t="n">
        <v>1</v>
      </c>
      <c r="P3846" t="n">
        <v>0.7315733896515311</v>
      </c>
      <c r="Q3846" t="n">
        <v>0.9989716819991618</v>
      </c>
      <c r="R3846" t="n">
        <v>0.2727730116025434</v>
      </c>
      <c r="S3846" t="n">
        <v>0.9998342176963135</v>
      </c>
      <c r="T3846" t="n">
        <v>0.9996606902702992</v>
      </c>
      <c r="U3846" t="n">
        <v>0.8721515222772358</v>
      </c>
      <c r="V3846" t="n">
        <v>0.639283563175537</v>
      </c>
      <c r="W3846" t="n">
        <v>0.3008173721327289</v>
      </c>
      <c r="X3846" t="n">
        <v>0.8394991517064438</v>
      </c>
    </row>
    <row r="3847">
      <c r="A3847" t="inlineStr">
        <is>
          <t>3551900</t>
        </is>
      </c>
      <c r="B3847" t="inlineStr">
        <is>
          <t>Severínia</t>
        </is>
      </c>
      <c r="C3847" t="inlineStr">
        <is>
          <t>SP</t>
        </is>
      </c>
      <c r="D3847" t="inlineStr">
        <is>
          <t>REGIÃO SUDESTE</t>
        </is>
      </c>
      <c r="E3847" s="70">
        <f>SUMPRODUCT(N3847:Q3847,PAINEL_PESOS!$C$16:$C$19)</f>
        <v/>
      </c>
      <c r="F3847" s="70">
        <f>SUMPRODUCT(R3847:T3847,PAINEL_PESOS!$C$21:$C$23)</f>
        <v/>
      </c>
      <c r="G3847" s="70">
        <f>SUMPRODUCT(U3847:V3847,PAINEL_PESOS!$C$25:$C$26)</f>
        <v/>
      </c>
      <c r="H3847" s="70">
        <f>SUMPRODUCT(W3847:X3847,PAINEL_PESOS!$C$28:$C$29)</f>
        <v/>
      </c>
      <c r="I3847" s="70" t="n">
        <v>0.9821463635846149</v>
      </c>
      <c r="J3847" s="70" t="n">
        <v>0.6029229553762299</v>
      </c>
      <c r="K3847" s="71">
        <f>IF(NOT(AND(PAINEL_PESOS!$D$12="OK - 100%",PAINEL_PESOS!$F$20="OK - 100%",PAINEL_PESOS!$F$24="OK - 100%",PAINEL_PESOS!$F$27="OK - 100%",PAINEL_PESOS!$F$30="OK - 100%")),"", (E3847*PAINEL_PESOS!$B$7+F3847*PAINEL_PESOS!$B$8+G3847*PAINEL_PESOS!$B$9+H3847*PAINEL_PESOS!$B$10)*I3847)</f>
        <v/>
      </c>
      <c r="L3847" s="71">
        <f>IF(K3847="","",K3847-J3847)</f>
        <v/>
      </c>
      <c r="M3847" s="71">
        <f>IF(L3847="","",ABS(L3847))</f>
        <v/>
      </c>
      <c r="N3847" t="n">
        <v>1</v>
      </c>
      <c r="O3847" t="n">
        <v>0.9887</v>
      </c>
      <c r="P3847" t="n">
        <v>1</v>
      </c>
      <c r="Q3847" t="n">
        <v>0.9745954458501302</v>
      </c>
      <c r="R3847" t="n">
        <v>0.2441779262113182</v>
      </c>
      <c r="S3847" t="n">
        <v>0.9293255821565822</v>
      </c>
      <c r="T3847" t="n">
        <v>0.9537112371072186</v>
      </c>
      <c r="U3847" t="n">
        <v>0.0841194316610773</v>
      </c>
      <c r="V3847" t="n">
        <v>0.3884179817016965</v>
      </c>
      <c r="W3847" t="n">
        <v>0.1518726922389218</v>
      </c>
      <c r="X3847" t="n">
        <v>0.8868630017940436</v>
      </c>
    </row>
    <row r="3848">
      <c r="A3848" t="inlineStr">
        <is>
          <t>3552007</t>
        </is>
      </c>
      <c r="B3848" t="inlineStr">
        <is>
          <t>Silveiras</t>
        </is>
      </c>
      <c r="C3848" t="inlineStr">
        <is>
          <t>SP</t>
        </is>
      </c>
      <c r="D3848" t="inlineStr">
        <is>
          <t>REGIÃO SUDESTE</t>
        </is>
      </c>
      <c r="E3848" s="70">
        <f>SUMPRODUCT(N3848:Q3848,PAINEL_PESOS!$C$16:$C$19)</f>
        <v/>
      </c>
      <c r="F3848" s="70">
        <f>SUMPRODUCT(R3848:T3848,PAINEL_PESOS!$C$21:$C$23)</f>
        <v/>
      </c>
      <c r="G3848" s="70">
        <f>SUMPRODUCT(U3848:V3848,PAINEL_PESOS!$C$25:$C$26)</f>
        <v/>
      </c>
      <c r="H3848" s="70">
        <f>SUMPRODUCT(W3848:X3848,PAINEL_PESOS!$C$28:$C$29)</f>
        <v/>
      </c>
      <c r="I3848" s="70" t="n">
        <v>0.9994895323703246</v>
      </c>
      <c r="J3848" s="70" t="n">
        <v>0.6431276443104116</v>
      </c>
      <c r="K3848" s="71">
        <f>IF(NOT(AND(PAINEL_PESOS!$D$12="OK - 100%",PAINEL_PESOS!$F$20="OK - 100%",PAINEL_PESOS!$F$24="OK - 100%",PAINEL_PESOS!$F$27="OK - 100%",PAINEL_PESOS!$F$30="OK - 100%")),"", (E3848*PAINEL_PESOS!$B$7+F3848*PAINEL_PESOS!$B$8+G3848*PAINEL_PESOS!$B$9+H3848*PAINEL_PESOS!$B$10)*I3848)</f>
        <v/>
      </c>
      <c r="L3848" s="71">
        <f>IF(K3848="","",K3848-J3848)</f>
        <v/>
      </c>
      <c r="M3848" s="71">
        <f>IF(L3848="","",ABS(L3848))</f>
        <v/>
      </c>
      <c r="N3848" t="n">
        <v>1</v>
      </c>
      <c r="O3848" t="n">
        <v>0.9885</v>
      </c>
      <c r="P3848" t="n">
        <v>0.7872228088701162</v>
      </c>
      <c r="Q3848" t="n">
        <v>0.9984474408679881</v>
      </c>
      <c r="R3848" t="n">
        <v>0.1432563288876214</v>
      </c>
      <c r="S3848" t="n">
        <v>0.9999480974333784</v>
      </c>
      <c r="T3848" t="n">
        <v>0.998572389955356</v>
      </c>
      <c r="U3848" t="n">
        <v>0.3373607440767312</v>
      </c>
      <c r="V3848" t="n">
        <v>0.3734835318583725</v>
      </c>
      <c r="W3848" t="n">
        <v>0.2741358271258641</v>
      </c>
      <c r="X3848" t="n">
        <v>0.8477324238156596</v>
      </c>
    </row>
    <row r="3849">
      <c r="A3849" t="inlineStr">
        <is>
          <t>3552106</t>
        </is>
      </c>
      <c r="B3849" t="inlineStr">
        <is>
          <t>Socorro</t>
        </is>
      </c>
      <c r="C3849" t="inlineStr">
        <is>
          <t>SP</t>
        </is>
      </c>
      <c r="D3849" t="inlineStr">
        <is>
          <t>REGIÃO SUDESTE</t>
        </is>
      </c>
      <c r="E3849" s="70">
        <f>SUMPRODUCT(N3849:Q3849,PAINEL_PESOS!$C$16:$C$19)</f>
        <v/>
      </c>
      <c r="F3849" s="70">
        <f>SUMPRODUCT(R3849:T3849,PAINEL_PESOS!$C$21:$C$23)</f>
        <v/>
      </c>
      <c r="G3849" s="70">
        <f>SUMPRODUCT(U3849:V3849,PAINEL_PESOS!$C$25:$C$26)</f>
        <v/>
      </c>
      <c r="H3849" s="70">
        <f>SUMPRODUCT(W3849:X3849,PAINEL_PESOS!$C$28:$C$29)</f>
        <v/>
      </c>
      <c r="I3849" s="70" t="n">
        <v>0.9919069606505923</v>
      </c>
      <c r="J3849" s="70" t="n">
        <v>0.611932101433869</v>
      </c>
      <c r="K3849" s="71">
        <f>IF(NOT(AND(PAINEL_PESOS!$D$12="OK - 100%",PAINEL_PESOS!$F$20="OK - 100%",PAINEL_PESOS!$F$24="OK - 100%",PAINEL_PESOS!$F$27="OK - 100%",PAINEL_PESOS!$F$30="OK - 100%")),"", (E3849*PAINEL_PESOS!$B$7+F3849*PAINEL_PESOS!$B$8+G3849*PAINEL_PESOS!$B$9+H3849*PAINEL_PESOS!$B$10)*I3849)</f>
        <v/>
      </c>
      <c r="L3849" s="71">
        <f>IF(K3849="","",K3849-J3849)</f>
        <v/>
      </c>
      <c r="M3849" s="71">
        <f>IF(L3849="","",ABS(L3849))</f>
        <v/>
      </c>
      <c r="N3849" t="n">
        <v>0.4</v>
      </c>
      <c r="O3849" t="n">
        <v>0.995</v>
      </c>
      <c r="P3849" t="n">
        <v>0.7153115100316789</v>
      </c>
      <c r="Q3849" t="n">
        <v>0.9816825341656982</v>
      </c>
      <c r="R3849" t="n">
        <v>0.3801531666683155</v>
      </c>
      <c r="S3849" t="n">
        <v>0.9714035030380223</v>
      </c>
      <c r="T3849" t="n">
        <v>0.9838153447589529</v>
      </c>
      <c r="U3849" t="n">
        <v>0.1481325825315346</v>
      </c>
      <c r="V3849" t="n">
        <v>0.6440790281008353</v>
      </c>
      <c r="W3849" t="n">
        <v>0.1965485765553376</v>
      </c>
      <c r="X3849" t="n">
        <v>0.8437273057348423</v>
      </c>
    </row>
    <row r="3850">
      <c r="A3850" t="inlineStr">
        <is>
          <t>3552205</t>
        </is>
      </c>
      <c r="B3850" t="inlineStr">
        <is>
          <t>Sorocaba</t>
        </is>
      </c>
      <c r="C3850" t="inlineStr">
        <is>
          <t>SP</t>
        </is>
      </c>
      <c r="D3850" t="inlineStr">
        <is>
          <t>REGIÃO SUDESTE</t>
        </is>
      </c>
      <c r="E3850" s="70">
        <f>SUMPRODUCT(N3850:Q3850,PAINEL_PESOS!$C$16:$C$19)</f>
        <v/>
      </c>
      <c r="F3850" s="70">
        <f>SUMPRODUCT(R3850:T3850,PAINEL_PESOS!$C$21:$C$23)</f>
        <v/>
      </c>
      <c r="G3850" s="70">
        <f>SUMPRODUCT(U3850:V3850,PAINEL_PESOS!$C$25:$C$26)</f>
        <v/>
      </c>
      <c r="H3850" s="70">
        <f>SUMPRODUCT(W3850:X3850,PAINEL_PESOS!$C$28:$C$29)</f>
        <v/>
      </c>
      <c r="I3850" s="70" t="n">
        <v>0.9326550970810882</v>
      </c>
      <c r="J3850" s="70" t="n">
        <v>0.5719874679298336</v>
      </c>
      <c r="K3850" s="71">
        <f>IF(NOT(AND(PAINEL_PESOS!$D$12="OK - 100%",PAINEL_PESOS!$F$20="OK - 100%",PAINEL_PESOS!$F$24="OK - 100%",PAINEL_PESOS!$F$27="OK - 100%",PAINEL_PESOS!$F$30="OK - 100%")),"", (E3850*PAINEL_PESOS!$B$7+F3850*PAINEL_PESOS!$B$8+G3850*PAINEL_PESOS!$B$9+H3850*PAINEL_PESOS!$B$10)*I3850)</f>
        <v/>
      </c>
      <c r="L3850" s="71">
        <f>IF(K3850="","",K3850-J3850)</f>
        <v/>
      </c>
      <c r="M3850" s="71">
        <f>IF(L3850="","",ABS(L3850))</f>
        <v/>
      </c>
      <c r="N3850" t="n">
        <v>1</v>
      </c>
      <c r="O3850" t="n">
        <v>1</v>
      </c>
      <c r="P3850" t="n">
        <v>0.6176346356916579</v>
      </c>
      <c r="Q3850" t="n">
        <v>0.5985820722319342</v>
      </c>
      <c r="R3850" t="n">
        <v>0.7278847647279149</v>
      </c>
      <c r="S3850" t="n">
        <v>0.8626881933886439</v>
      </c>
      <c r="T3850" t="n">
        <v>0.9837500184321107</v>
      </c>
      <c r="U3850" t="n">
        <v>0.2027440863175968</v>
      </c>
      <c r="V3850" t="n">
        <v>0.3031556358278995</v>
      </c>
      <c r="W3850" t="n">
        <v>0.3020715650027415</v>
      </c>
      <c r="X3850" t="n">
        <v>0.7740200956625114</v>
      </c>
    </row>
    <row r="3851">
      <c r="A3851" t="inlineStr">
        <is>
          <t>3552304</t>
        </is>
      </c>
      <c r="B3851" t="inlineStr">
        <is>
          <t>Sud Mennucci</t>
        </is>
      </c>
      <c r="C3851" t="inlineStr">
        <is>
          <t>SP</t>
        </is>
      </c>
      <c r="D3851" t="inlineStr">
        <is>
          <t>REGIÃO SUDESTE</t>
        </is>
      </c>
      <c r="E3851" s="70">
        <f>SUMPRODUCT(N3851:Q3851,PAINEL_PESOS!$C$16:$C$19)</f>
        <v/>
      </c>
      <c r="F3851" s="70">
        <f>SUMPRODUCT(R3851:T3851,PAINEL_PESOS!$C$21:$C$23)</f>
        <v/>
      </c>
      <c r="G3851" s="70">
        <f>SUMPRODUCT(U3851:V3851,PAINEL_PESOS!$C$25:$C$26)</f>
        <v/>
      </c>
      <c r="H3851" s="70">
        <f>SUMPRODUCT(W3851:X3851,PAINEL_PESOS!$C$28:$C$29)</f>
        <v/>
      </c>
      <c r="I3851" s="70" t="n">
        <v>0.9922832433936914</v>
      </c>
      <c r="J3851" s="70" t="n">
        <v>0.6446653296512116</v>
      </c>
      <c r="K3851" s="71">
        <f>IF(NOT(AND(PAINEL_PESOS!$D$12="OK - 100%",PAINEL_PESOS!$F$20="OK - 100%",PAINEL_PESOS!$F$24="OK - 100%",PAINEL_PESOS!$F$27="OK - 100%",PAINEL_PESOS!$F$30="OK - 100%")),"", (E3851*PAINEL_PESOS!$B$7+F3851*PAINEL_PESOS!$B$8+G3851*PAINEL_PESOS!$B$9+H3851*PAINEL_PESOS!$B$10)*I3851)</f>
        <v/>
      </c>
      <c r="L3851" s="71">
        <f>IF(K3851="","",K3851-J3851)</f>
        <v/>
      </c>
      <c r="M3851" s="71">
        <f>IF(L3851="","",ABS(L3851))</f>
        <v/>
      </c>
      <c r="N3851" t="n">
        <v>1</v>
      </c>
      <c r="O3851" t="n">
        <v>1</v>
      </c>
      <c r="P3851" t="n">
        <v>0.8092925026399156</v>
      </c>
      <c r="Q3851" t="n">
        <v>0.9981635941241052</v>
      </c>
      <c r="R3851" t="n">
        <v>0.2331334265591256</v>
      </c>
      <c r="S3851" t="n">
        <v>0.9903660004127112</v>
      </c>
      <c r="T3851" t="n">
        <v>0.965815378684218</v>
      </c>
      <c r="U3851" t="n">
        <v>0.07522441986096549</v>
      </c>
      <c r="V3851" t="n">
        <v>0.6654318284881297</v>
      </c>
      <c r="W3851" t="n">
        <v>0.2483655390950186</v>
      </c>
      <c r="X3851" t="n">
        <v>0.8451368994306806</v>
      </c>
    </row>
    <row r="3852">
      <c r="A3852" t="inlineStr">
        <is>
          <t>3552403</t>
        </is>
      </c>
      <c r="B3852" t="inlineStr">
        <is>
          <t>Sumaré</t>
        </is>
      </c>
      <c r="C3852" t="inlineStr">
        <is>
          <t>SP</t>
        </is>
      </c>
      <c r="D3852" t="inlineStr">
        <is>
          <t>REGIÃO SUDESTE</t>
        </is>
      </c>
      <c r="E3852" s="70">
        <f>SUMPRODUCT(N3852:Q3852,PAINEL_PESOS!$C$16:$C$19)</f>
        <v/>
      </c>
      <c r="F3852" s="70">
        <f>SUMPRODUCT(R3852:T3852,PAINEL_PESOS!$C$21:$C$23)</f>
        <v/>
      </c>
      <c r="G3852" s="70">
        <f>SUMPRODUCT(U3852:V3852,PAINEL_PESOS!$C$25:$C$26)</f>
        <v/>
      </c>
      <c r="H3852" s="70">
        <f>SUMPRODUCT(W3852:X3852,PAINEL_PESOS!$C$28:$C$29)</f>
        <v/>
      </c>
      <c r="I3852" s="70" t="n">
        <v>0.86407825669142</v>
      </c>
      <c r="J3852" s="70" t="n">
        <v>0.4464453813981599</v>
      </c>
      <c r="K3852" s="71">
        <f>IF(NOT(AND(PAINEL_PESOS!$D$12="OK - 100%",PAINEL_PESOS!$F$20="OK - 100%",PAINEL_PESOS!$F$24="OK - 100%",PAINEL_PESOS!$F$27="OK - 100%",PAINEL_PESOS!$F$30="OK - 100%")),"", (E3852*PAINEL_PESOS!$B$7+F3852*PAINEL_PESOS!$B$8+G3852*PAINEL_PESOS!$B$9+H3852*PAINEL_PESOS!$B$10)*I3852)</f>
        <v/>
      </c>
      <c r="L3852" s="71">
        <f>IF(K3852="","",K3852-J3852)</f>
        <v/>
      </c>
      <c r="M3852" s="71">
        <f>IF(L3852="","",ABS(L3852))</f>
        <v/>
      </c>
      <c r="N3852" t="n">
        <v>1</v>
      </c>
      <c r="O3852" t="n">
        <v>1</v>
      </c>
      <c r="P3852" t="n">
        <v>0.5458289334741289</v>
      </c>
      <c r="Q3852" t="n">
        <v>0.268643191619903</v>
      </c>
      <c r="R3852" t="n">
        <v>0.6219121021995578</v>
      </c>
      <c r="S3852" t="n">
        <v>0.3916580546953157</v>
      </c>
      <c r="T3852" t="n">
        <v>0.8782843403696734</v>
      </c>
      <c r="U3852" t="n">
        <v>0.1840065615338831</v>
      </c>
      <c r="V3852" t="n">
        <v>0.1790342187408834</v>
      </c>
      <c r="W3852" t="n">
        <v>0.2518873530696698</v>
      </c>
      <c r="X3852" t="n">
        <v>0.8499786237661243</v>
      </c>
    </row>
    <row r="3853">
      <c r="A3853" t="inlineStr">
        <is>
          <t>3552502</t>
        </is>
      </c>
      <c r="B3853" t="inlineStr">
        <is>
          <t>Suzano</t>
        </is>
      </c>
      <c r="C3853" t="inlineStr">
        <is>
          <t>SP</t>
        </is>
      </c>
      <c r="D3853" t="inlineStr">
        <is>
          <t>REGIÃO SUDESTE</t>
        </is>
      </c>
      <c r="E3853" s="70">
        <f>SUMPRODUCT(N3853:Q3853,PAINEL_PESOS!$C$16:$C$19)</f>
        <v/>
      </c>
      <c r="F3853" s="70">
        <f>SUMPRODUCT(R3853:T3853,PAINEL_PESOS!$C$21:$C$23)</f>
        <v/>
      </c>
      <c r="G3853" s="70">
        <f>SUMPRODUCT(U3853:V3853,PAINEL_PESOS!$C$25:$C$26)</f>
        <v/>
      </c>
      <c r="H3853" s="70">
        <f>SUMPRODUCT(W3853:X3853,PAINEL_PESOS!$C$28:$C$29)</f>
        <v/>
      </c>
      <c r="I3853" s="70" t="n">
        <v>0.9458068588633997</v>
      </c>
      <c r="J3853" s="70" t="n">
        <v>0.6096526357930536</v>
      </c>
      <c r="K3853" s="71">
        <f>IF(NOT(AND(PAINEL_PESOS!$D$12="OK - 100%",PAINEL_PESOS!$F$20="OK - 100%",PAINEL_PESOS!$F$24="OK - 100%",PAINEL_PESOS!$F$27="OK - 100%",PAINEL_PESOS!$F$30="OK - 100%")),"", (E3853*PAINEL_PESOS!$B$7+F3853*PAINEL_PESOS!$B$8+G3853*PAINEL_PESOS!$B$9+H3853*PAINEL_PESOS!$B$10)*I3853)</f>
        <v/>
      </c>
      <c r="L3853" s="71">
        <f>IF(K3853="","",K3853-J3853)</f>
        <v/>
      </c>
      <c r="M3853" s="71">
        <f>IF(L3853="","",ABS(L3853))</f>
        <v/>
      </c>
      <c r="N3853" t="n">
        <v>1</v>
      </c>
      <c r="O3853" t="n">
        <v>0.9988</v>
      </c>
      <c r="P3853" t="n">
        <v>0.7051742344244984</v>
      </c>
      <c r="Q3853" t="n">
        <v>0.7905139134588018</v>
      </c>
      <c r="R3853" t="n">
        <v>0.6198797045486523</v>
      </c>
      <c r="S3853" t="n">
        <v>0.7092292305860675</v>
      </c>
      <c r="T3853" t="n">
        <v>0.9634935978782722</v>
      </c>
      <c r="U3853" t="n">
        <v>0.2875790514446825</v>
      </c>
      <c r="V3853" t="n">
        <v>0.4434927857081079</v>
      </c>
      <c r="W3853" t="n">
        <v>0.3033723413331844</v>
      </c>
      <c r="X3853" t="n">
        <v>0.8465877046962238</v>
      </c>
    </row>
    <row r="3854">
      <c r="A3854" t="inlineStr">
        <is>
          <t>3552551</t>
        </is>
      </c>
      <c r="B3854" t="inlineStr">
        <is>
          <t>Suzanápolis</t>
        </is>
      </c>
      <c r="C3854" t="inlineStr">
        <is>
          <t>SP</t>
        </is>
      </c>
      <c r="D3854" t="inlineStr">
        <is>
          <t>REGIÃO SUDESTE</t>
        </is>
      </c>
      <c r="E3854" s="70">
        <f>SUMPRODUCT(N3854:Q3854,PAINEL_PESOS!$C$16:$C$19)</f>
        <v/>
      </c>
      <c r="F3854" s="70">
        <f>SUMPRODUCT(R3854:T3854,PAINEL_PESOS!$C$21:$C$23)</f>
        <v/>
      </c>
      <c r="G3854" s="70">
        <f>SUMPRODUCT(U3854:V3854,PAINEL_PESOS!$C$25:$C$26)</f>
        <v/>
      </c>
      <c r="H3854" s="70">
        <f>SUMPRODUCT(W3854:X3854,PAINEL_PESOS!$C$28:$C$29)</f>
        <v/>
      </c>
      <c r="I3854" s="70" t="n">
        <v>0.992350511808749</v>
      </c>
      <c r="J3854" s="70" t="n">
        <v>0.6222572484612091</v>
      </c>
      <c r="K3854" s="71">
        <f>IF(NOT(AND(PAINEL_PESOS!$D$12="OK - 100%",PAINEL_PESOS!$F$20="OK - 100%",PAINEL_PESOS!$F$24="OK - 100%",PAINEL_PESOS!$F$27="OK - 100%",PAINEL_PESOS!$F$30="OK - 100%")),"", (E3854*PAINEL_PESOS!$B$7+F3854*PAINEL_PESOS!$B$8+G3854*PAINEL_PESOS!$B$9+H3854*PAINEL_PESOS!$B$10)*I3854)</f>
        <v/>
      </c>
      <c r="L3854" s="71">
        <f>IF(K3854="","",K3854-J3854)</f>
        <v/>
      </c>
      <c r="M3854" s="71">
        <f>IF(L3854="","",ABS(L3854))</f>
        <v/>
      </c>
      <c r="N3854" t="n">
        <v>1</v>
      </c>
      <c r="O3854" t="n">
        <v>0.9028</v>
      </c>
      <c r="P3854" t="n">
        <v>0.607286166842661</v>
      </c>
      <c r="Q3854" t="n">
        <v>0.997989660782718</v>
      </c>
      <c r="R3854" t="n">
        <v>0.2823614932102646</v>
      </c>
      <c r="S3854" t="n">
        <v>0.9405702237772687</v>
      </c>
      <c r="T3854" t="n">
        <v>0.9877612426531283</v>
      </c>
      <c r="U3854" t="n">
        <v>0.0754928948778858</v>
      </c>
      <c r="V3854" t="n">
        <v>0.68664579983999</v>
      </c>
      <c r="W3854" t="n">
        <v>0.1323980215875633</v>
      </c>
      <c r="X3854" t="n">
        <v>0.8940611817460293</v>
      </c>
    </row>
    <row r="3855">
      <c r="A3855" t="inlineStr">
        <is>
          <t>3552601</t>
        </is>
      </c>
      <c r="B3855" t="inlineStr">
        <is>
          <t>Tabapuã</t>
        </is>
      </c>
      <c r="C3855" t="inlineStr">
        <is>
          <t>SP</t>
        </is>
      </c>
      <c r="D3855" t="inlineStr">
        <is>
          <t>REGIÃO SUDESTE</t>
        </is>
      </c>
      <c r="E3855" s="70">
        <f>SUMPRODUCT(N3855:Q3855,PAINEL_PESOS!$C$16:$C$19)</f>
        <v/>
      </c>
      <c r="F3855" s="70">
        <f>SUMPRODUCT(R3855:T3855,PAINEL_PESOS!$C$21:$C$23)</f>
        <v/>
      </c>
      <c r="G3855" s="70">
        <f>SUMPRODUCT(U3855:V3855,PAINEL_PESOS!$C$25:$C$26)</f>
        <v/>
      </c>
      <c r="H3855" s="70">
        <f>SUMPRODUCT(W3855:X3855,PAINEL_PESOS!$C$28:$C$29)</f>
        <v/>
      </c>
      <c r="I3855" s="70" t="n">
        <v>0.9921588302809828</v>
      </c>
      <c r="J3855" s="70" t="n">
        <v>0.6285734830237691</v>
      </c>
      <c r="K3855" s="71">
        <f>IF(NOT(AND(PAINEL_PESOS!$D$12="OK - 100%",PAINEL_PESOS!$F$20="OK - 100%",PAINEL_PESOS!$F$24="OK - 100%",PAINEL_PESOS!$F$27="OK - 100%",PAINEL_PESOS!$F$30="OK - 100%")),"", (E3855*PAINEL_PESOS!$B$7+F3855*PAINEL_PESOS!$B$8+G3855*PAINEL_PESOS!$B$9+H3855*PAINEL_PESOS!$B$10)*I3855)</f>
        <v/>
      </c>
      <c r="L3855" s="71">
        <f>IF(K3855="","",K3855-J3855)</f>
        <v/>
      </c>
      <c r="M3855" s="71">
        <f>IF(L3855="","",ABS(L3855))</f>
        <v/>
      </c>
      <c r="N3855" t="n">
        <v>1</v>
      </c>
      <c r="O3855" t="n">
        <v>1</v>
      </c>
      <c r="P3855" t="n">
        <v>0.9196409714889124</v>
      </c>
      <c r="Q3855" t="n">
        <v>0.9892991795037352</v>
      </c>
      <c r="R3855" t="n">
        <v>0.2587295825412447</v>
      </c>
      <c r="S3855" t="n">
        <v>0.9999215192310109</v>
      </c>
      <c r="T3855" t="n">
        <v>0.9675045147084115</v>
      </c>
      <c r="U3855" t="n">
        <v>0.0841194316610773</v>
      </c>
      <c r="V3855" t="n">
        <v>0.5069005504490643</v>
      </c>
      <c r="W3855" t="n">
        <v>0.1518726922389218</v>
      </c>
      <c r="X3855" t="n">
        <v>0.8868630017940436</v>
      </c>
    </row>
    <row r="3856">
      <c r="A3856" t="inlineStr">
        <is>
          <t>3552700</t>
        </is>
      </c>
      <c r="B3856" t="inlineStr">
        <is>
          <t>Tabatinga</t>
        </is>
      </c>
      <c r="C3856" t="inlineStr">
        <is>
          <t>SP</t>
        </is>
      </c>
      <c r="D3856" t="inlineStr">
        <is>
          <t>REGIÃO SUDESTE</t>
        </is>
      </c>
      <c r="E3856" s="70">
        <f>SUMPRODUCT(N3856:Q3856,PAINEL_PESOS!$C$16:$C$19)</f>
        <v/>
      </c>
      <c r="F3856" s="70">
        <f>SUMPRODUCT(R3856:T3856,PAINEL_PESOS!$C$21:$C$23)</f>
        <v/>
      </c>
      <c r="G3856" s="70">
        <f>SUMPRODUCT(U3856:V3856,PAINEL_PESOS!$C$25:$C$26)</f>
        <v/>
      </c>
      <c r="H3856" s="70">
        <f>SUMPRODUCT(W3856:X3856,PAINEL_PESOS!$C$28:$C$29)</f>
        <v/>
      </c>
      <c r="I3856" s="70" t="n">
        <v>0.9918911088717239</v>
      </c>
      <c r="J3856" s="70" t="n">
        <v>0.6590863411496463</v>
      </c>
      <c r="K3856" s="71">
        <f>IF(NOT(AND(PAINEL_PESOS!$D$12="OK - 100%",PAINEL_PESOS!$F$20="OK - 100%",PAINEL_PESOS!$F$24="OK - 100%",PAINEL_PESOS!$F$27="OK - 100%",PAINEL_PESOS!$F$30="OK - 100%")),"", (E3856*PAINEL_PESOS!$B$7+F3856*PAINEL_PESOS!$B$8+G3856*PAINEL_PESOS!$B$9+H3856*PAINEL_PESOS!$B$10)*I3856)</f>
        <v/>
      </c>
      <c r="L3856" s="71">
        <f>IF(K3856="","",K3856-J3856)</f>
        <v/>
      </c>
      <c r="M3856" s="71">
        <f>IF(L3856="","",ABS(L3856))</f>
        <v/>
      </c>
      <c r="N3856" t="n">
        <v>1</v>
      </c>
      <c r="O3856" t="n">
        <v>1</v>
      </c>
      <c r="P3856" t="n">
        <v>0.9296726504751848</v>
      </c>
      <c r="Q3856" t="n">
        <v>0.9865332711610166</v>
      </c>
      <c r="R3856" t="n">
        <v>0.2825186808256463</v>
      </c>
      <c r="S3856" t="n">
        <v>0.9940945857375972</v>
      </c>
      <c r="T3856" t="n">
        <v>0.9705046338149229</v>
      </c>
      <c r="U3856" t="n">
        <v>0.1279160237438077</v>
      </c>
      <c r="V3856" t="n">
        <v>0.6450766986348563</v>
      </c>
      <c r="W3856" t="n">
        <v>0.2416340207390721</v>
      </c>
      <c r="X3856" t="n">
        <v>0.8449876355446462</v>
      </c>
    </row>
    <row r="3857">
      <c r="A3857" t="inlineStr">
        <is>
          <t>3552809</t>
        </is>
      </c>
      <c r="B3857" t="inlineStr">
        <is>
          <t>Taboão da Serra</t>
        </is>
      </c>
      <c r="C3857" t="inlineStr">
        <is>
          <t>SP</t>
        </is>
      </c>
      <c r="D3857" t="inlineStr">
        <is>
          <t>REGIÃO SUDESTE</t>
        </is>
      </c>
      <c r="E3857" s="70">
        <f>SUMPRODUCT(N3857:Q3857,PAINEL_PESOS!$C$16:$C$19)</f>
        <v/>
      </c>
      <c r="F3857" s="70">
        <f>SUMPRODUCT(R3857:T3857,PAINEL_PESOS!$C$21:$C$23)</f>
        <v/>
      </c>
      <c r="G3857" s="70">
        <f>SUMPRODUCT(U3857:V3857,PAINEL_PESOS!$C$25:$C$26)</f>
        <v/>
      </c>
      <c r="H3857" s="70">
        <f>SUMPRODUCT(W3857:X3857,PAINEL_PESOS!$C$28:$C$29)</f>
        <v/>
      </c>
      <c r="I3857" s="70" t="n">
        <v>0.835024886174584</v>
      </c>
      <c r="J3857" s="70" t="n">
        <v>0.4461644335461386</v>
      </c>
      <c r="K3857" s="71">
        <f>IF(NOT(AND(PAINEL_PESOS!$D$12="OK - 100%",PAINEL_PESOS!$F$20="OK - 100%",PAINEL_PESOS!$F$24="OK - 100%",PAINEL_PESOS!$F$27="OK - 100%",PAINEL_PESOS!$F$30="OK - 100%")),"", (E3857*PAINEL_PESOS!$B$7+F3857*PAINEL_PESOS!$B$8+G3857*PAINEL_PESOS!$B$9+H3857*PAINEL_PESOS!$B$10)*I3857)</f>
        <v/>
      </c>
      <c r="L3857" s="71">
        <f>IF(K3857="","",K3857-J3857)</f>
        <v/>
      </c>
      <c r="M3857" s="71">
        <f>IF(L3857="","",ABS(L3857))</f>
        <v/>
      </c>
      <c r="N3857" t="n">
        <v>1</v>
      </c>
      <c r="O3857" t="n">
        <v>0.9919</v>
      </c>
      <c r="P3857" t="n">
        <v>0.7446673706441393</v>
      </c>
      <c r="Q3857" t="n">
        <v>0</v>
      </c>
      <c r="R3857" t="n">
        <v>0.5792909912693733</v>
      </c>
      <c r="S3857" t="n">
        <v>0.6237276950784058</v>
      </c>
      <c r="T3857" t="n">
        <v>1</v>
      </c>
      <c r="U3857" t="n">
        <v>0.2875790514446825</v>
      </c>
      <c r="V3857" t="n">
        <v>0</v>
      </c>
      <c r="W3857" t="n">
        <v>0.3033723413331844</v>
      </c>
      <c r="X3857" t="n">
        <v>0.8465877046962238</v>
      </c>
    </row>
    <row r="3858">
      <c r="A3858" t="inlineStr">
        <is>
          <t>3552908</t>
        </is>
      </c>
      <c r="B3858" t="inlineStr">
        <is>
          <t>Taciba</t>
        </is>
      </c>
      <c r="C3858" t="inlineStr">
        <is>
          <t>SP</t>
        </is>
      </c>
      <c r="D3858" t="inlineStr">
        <is>
          <t>REGIÃO SUDESTE</t>
        </is>
      </c>
      <c r="E3858" s="70">
        <f>SUMPRODUCT(N3858:Q3858,PAINEL_PESOS!$C$16:$C$19)</f>
        <v/>
      </c>
      <c r="F3858" s="70">
        <f>SUMPRODUCT(R3858:T3858,PAINEL_PESOS!$C$21:$C$23)</f>
        <v/>
      </c>
      <c r="G3858" s="70">
        <f>SUMPRODUCT(U3858:V3858,PAINEL_PESOS!$C$25:$C$26)</f>
        <v/>
      </c>
      <c r="H3858" s="70">
        <f>SUMPRODUCT(W3858:X3858,PAINEL_PESOS!$C$28:$C$29)</f>
        <v/>
      </c>
      <c r="I3858" s="70" t="n">
        <v>0.9989134259788874</v>
      </c>
      <c r="J3858" s="70" t="n">
        <v>0.6819491397938882</v>
      </c>
      <c r="K3858" s="71">
        <f>IF(NOT(AND(PAINEL_PESOS!$D$12="OK - 100%",PAINEL_PESOS!$F$20="OK - 100%",PAINEL_PESOS!$F$24="OK - 100%",PAINEL_PESOS!$F$27="OK - 100%",PAINEL_PESOS!$F$30="OK - 100%")),"", (E3858*PAINEL_PESOS!$B$7+F3858*PAINEL_PESOS!$B$8+G3858*PAINEL_PESOS!$B$9+H3858*PAINEL_PESOS!$B$10)*I3858)</f>
        <v/>
      </c>
      <c r="L3858" s="71">
        <f>IF(K3858="","",K3858-J3858)</f>
        <v/>
      </c>
      <c r="M3858" s="71">
        <f>IF(L3858="","",ABS(L3858))</f>
        <v/>
      </c>
      <c r="N3858" t="n">
        <v>1</v>
      </c>
      <c r="O3858" t="n">
        <v>0.9697</v>
      </c>
      <c r="P3858" t="n">
        <v>0.7381203801478353</v>
      </c>
      <c r="Q3858" t="n">
        <v>0.99775511337439</v>
      </c>
      <c r="R3858" t="n">
        <v>0.2121229480779021</v>
      </c>
      <c r="S3858" t="n">
        <v>0.9999295050532407</v>
      </c>
      <c r="T3858" t="n">
        <v>0.9961463256496806</v>
      </c>
      <c r="U3858" t="n">
        <v>0.0904467838408326</v>
      </c>
      <c r="V3858" t="n">
        <v>0.5774465618180145</v>
      </c>
      <c r="W3858" t="n">
        <v>0.6074095341515107</v>
      </c>
      <c r="X3858" t="n">
        <v>0.8613043264593239</v>
      </c>
    </row>
    <row r="3859">
      <c r="A3859" t="inlineStr">
        <is>
          <t>3553005</t>
        </is>
      </c>
      <c r="B3859" t="inlineStr">
        <is>
          <t>Taguaí</t>
        </is>
      </c>
      <c r="C3859" t="inlineStr">
        <is>
          <t>SP</t>
        </is>
      </c>
      <c r="D3859" t="inlineStr">
        <is>
          <t>REGIÃO SUDESTE</t>
        </is>
      </c>
      <c r="E3859" s="70">
        <f>SUMPRODUCT(N3859:Q3859,PAINEL_PESOS!$C$16:$C$19)</f>
        <v/>
      </c>
      <c r="F3859" s="70">
        <f>SUMPRODUCT(R3859:T3859,PAINEL_PESOS!$C$21:$C$23)</f>
        <v/>
      </c>
      <c r="G3859" s="70">
        <f>SUMPRODUCT(U3859:V3859,PAINEL_PESOS!$C$25:$C$26)</f>
        <v/>
      </c>
      <c r="H3859" s="70">
        <f>SUMPRODUCT(W3859:X3859,PAINEL_PESOS!$C$28:$C$29)</f>
        <v/>
      </c>
      <c r="I3859" s="70" t="n">
        <v>0.9952584754387978</v>
      </c>
      <c r="J3859" s="70" t="n">
        <v>0.7096006141175065</v>
      </c>
      <c r="K3859" s="71">
        <f>IF(NOT(AND(PAINEL_PESOS!$D$12="OK - 100%",PAINEL_PESOS!$F$20="OK - 100%",PAINEL_PESOS!$F$24="OK - 100%",PAINEL_PESOS!$F$27="OK - 100%",PAINEL_PESOS!$F$30="OK - 100%")),"", (E3859*PAINEL_PESOS!$B$7+F3859*PAINEL_PESOS!$B$8+G3859*PAINEL_PESOS!$B$9+H3859*PAINEL_PESOS!$B$10)*I3859)</f>
        <v/>
      </c>
      <c r="L3859" s="71">
        <f>IF(K3859="","",K3859-J3859)</f>
        <v/>
      </c>
      <c r="M3859" s="71">
        <f>IF(L3859="","",ABS(L3859))</f>
        <v/>
      </c>
      <c r="N3859" t="n">
        <v>1</v>
      </c>
      <c r="O3859" t="n">
        <v>1</v>
      </c>
      <c r="P3859" t="n">
        <v>0.9026399155227032</v>
      </c>
      <c r="Q3859" t="n">
        <v>0.9916996481177509</v>
      </c>
      <c r="R3859" t="n">
        <v>0.2614393041875213</v>
      </c>
      <c r="S3859" t="n">
        <v>0.989644082133001</v>
      </c>
      <c r="T3859" t="n">
        <v>0.9861944492468488</v>
      </c>
      <c r="U3859" t="n">
        <v>0.205612676996609</v>
      </c>
      <c r="V3859" t="n">
        <v>0.7444345208372536</v>
      </c>
      <c r="W3859" t="n">
        <v>0.469276361373491</v>
      </c>
      <c r="X3859" t="n">
        <v>0.8458379590585541</v>
      </c>
    </row>
    <row r="3860">
      <c r="A3860" t="inlineStr">
        <is>
          <t>3553104</t>
        </is>
      </c>
      <c r="B3860" t="inlineStr">
        <is>
          <t>Taiaçu</t>
        </is>
      </c>
      <c r="C3860" t="inlineStr">
        <is>
          <t>SP</t>
        </is>
      </c>
      <c r="D3860" t="inlineStr">
        <is>
          <t>REGIÃO SUDESTE</t>
        </is>
      </c>
      <c r="E3860" s="70">
        <f>SUMPRODUCT(N3860:Q3860,PAINEL_PESOS!$C$16:$C$19)</f>
        <v/>
      </c>
      <c r="F3860" s="70">
        <f>SUMPRODUCT(R3860:T3860,PAINEL_PESOS!$C$21:$C$23)</f>
        <v/>
      </c>
      <c r="G3860" s="70">
        <f>SUMPRODUCT(U3860:V3860,PAINEL_PESOS!$C$25:$C$26)</f>
        <v/>
      </c>
      <c r="H3860" s="70">
        <f>SUMPRODUCT(W3860:X3860,PAINEL_PESOS!$C$28:$C$29)</f>
        <v/>
      </c>
      <c r="I3860" s="70" t="n">
        <v>0.9813951762608469</v>
      </c>
      <c r="J3860" s="70" t="n">
        <v>0.5753852721400071</v>
      </c>
      <c r="K3860" s="71">
        <f>IF(NOT(AND(PAINEL_PESOS!$D$12="OK - 100%",PAINEL_PESOS!$F$20="OK - 100%",PAINEL_PESOS!$F$24="OK - 100%",PAINEL_PESOS!$F$27="OK - 100%",PAINEL_PESOS!$F$30="OK - 100%")),"", (E3860*PAINEL_PESOS!$B$7+F3860*PAINEL_PESOS!$B$8+G3860*PAINEL_PESOS!$B$9+H3860*PAINEL_PESOS!$B$10)*I3860)</f>
        <v/>
      </c>
      <c r="L3860" s="71">
        <f>IF(K3860="","",K3860-J3860)</f>
        <v/>
      </c>
      <c r="M3860" s="71">
        <f>IF(L3860="","",ABS(L3860))</f>
        <v/>
      </c>
      <c r="N3860" t="n">
        <v>1</v>
      </c>
      <c r="O3860" t="n">
        <v>1</v>
      </c>
      <c r="P3860" t="n">
        <v>0.8074973600844773</v>
      </c>
      <c r="Q3860" t="n">
        <v>0.987926640985853</v>
      </c>
      <c r="R3860" t="n">
        <v>0.170642542863727</v>
      </c>
      <c r="S3860" t="n">
        <v>0.9997631094192838</v>
      </c>
      <c r="T3860" t="n">
        <v>0.912712320350096</v>
      </c>
      <c r="U3860" t="n">
        <v>0.0841194316610773</v>
      </c>
      <c r="V3860" t="n">
        <v>0.2810327819569184</v>
      </c>
      <c r="W3860" t="n">
        <v>0.1518726922389217</v>
      </c>
      <c r="X3860" t="n">
        <v>0.8868630017940436</v>
      </c>
    </row>
    <row r="3861">
      <c r="A3861" t="inlineStr">
        <is>
          <t>3553203</t>
        </is>
      </c>
      <c r="B3861" t="inlineStr">
        <is>
          <t>Taiúva</t>
        </is>
      </c>
      <c r="C3861" t="inlineStr">
        <is>
          <t>SP</t>
        </is>
      </c>
      <c r="D3861" t="inlineStr">
        <is>
          <t>REGIÃO SUDESTE</t>
        </is>
      </c>
      <c r="E3861" s="70">
        <f>SUMPRODUCT(N3861:Q3861,PAINEL_PESOS!$C$16:$C$19)</f>
        <v/>
      </c>
      <c r="F3861" s="70">
        <f>SUMPRODUCT(R3861:T3861,PAINEL_PESOS!$C$21:$C$23)</f>
        <v/>
      </c>
      <c r="G3861" s="70">
        <f>SUMPRODUCT(U3861:V3861,PAINEL_PESOS!$C$25:$C$26)</f>
        <v/>
      </c>
      <c r="H3861" s="70">
        <f>SUMPRODUCT(W3861:X3861,PAINEL_PESOS!$C$28:$C$29)</f>
        <v/>
      </c>
      <c r="I3861" s="70" t="n">
        <v>0.9962653402687169</v>
      </c>
      <c r="J3861" s="70" t="n">
        <v>0.6084397196920381</v>
      </c>
      <c r="K3861" s="71">
        <f>IF(NOT(AND(PAINEL_PESOS!$D$12="OK - 100%",PAINEL_PESOS!$F$20="OK - 100%",PAINEL_PESOS!$F$24="OK - 100%",PAINEL_PESOS!$F$27="OK - 100%",PAINEL_PESOS!$F$30="OK - 100%")),"", (E3861*PAINEL_PESOS!$B$7+F3861*PAINEL_PESOS!$B$8+G3861*PAINEL_PESOS!$B$9+H3861*PAINEL_PESOS!$B$10)*I3861)</f>
        <v/>
      </c>
      <c r="L3861" s="71">
        <f>IF(K3861="","",K3861-J3861)</f>
        <v/>
      </c>
      <c r="M3861" s="71">
        <f>IF(L3861="","",ABS(L3861))</f>
        <v/>
      </c>
      <c r="N3861" t="n">
        <v>1</v>
      </c>
      <c r="O3861" t="n">
        <v>1</v>
      </c>
      <c r="P3861" t="n">
        <v>1</v>
      </c>
      <c r="Q3861" t="n">
        <v>0.9867898105942859</v>
      </c>
      <c r="R3861" t="n">
        <v>0.1885553450916452</v>
      </c>
      <c r="S3861" t="n">
        <v>0.9997266798390737</v>
      </c>
      <c r="T3861" t="n">
        <v>0.9907443926039959</v>
      </c>
      <c r="U3861" t="n">
        <v>0.1229132871761046</v>
      </c>
      <c r="V3861" t="n">
        <v>0.2893829542249927</v>
      </c>
      <c r="W3861" t="n">
        <v>0.1728155370557942</v>
      </c>
      <c r="X3861" t="n">
        <v>0.8545734630810925</v>
      </c>
    </row>
    <row r="3862">
      <c r="A3862" t="inlineStr">
        <is>
          <t>3553302</t>
        </is>
      </c>
      <c r="B3862" t="inlineStr">
        <is>
          <t>Tambaú</t>
        </is>
      </c>
      <c r="C3862" t="inlineStr">
        <is>
          <t>SP</t>
        </is>
      </c>
      <c r="D3862" t="inlineStr">
        <is>
          <t>REGIÃO SUDESTE</t>
        </is>
      </c>
      <c r="E3862" s="70">
        <f>SUMPRODUCT(N3862:Q3862,PAINEL_PESOS!$C$16:$C$19)</f>
        <v/>
      </c>
      <c r="F3862" s="70">
        <f>SUMPRODUCT(R3862:T3862,PAINEL_PESOS!$C$21:$C$23)</f>
        <v/>
      </c>
      <c r="G3862" s="70">
        <f>SUMPRODUCT(U3862:V3862,PAINEL_PESOS!$C$25:$C$26)</f>
        <v/>
      </c>
      <c r="H3862" s="70">
        <f>SUMPRODUCT(W3862:X3862,PAINEL_PESOS!$C$28:$C$29)</f>
        <v/>
      </c>
      <c r="I3862" s="70" t="n">
        <v>0.9763501212138864</v>
      </c>
      <c r="J3862" s="70" t="n">
        <v>0.6538792147666114</v>
      </c>
      <c r="K3862" s="71">
        <f>IF(NOT(AND(PAINEL_PESOS!$D$12="OK - 100%",PAINEL_PESOS!$F$20="OK - 100%",PAINEL_PESOS!$F$24="OK - 100%",PAINEL_PESOS!$F$27="OK - 100%",PAINEL_PESOS!$F$30="OK - 100%")),"", (E3862*PAINEL_PESOS!$B$7+F3862*PAINEL_PESOS!$B$8+G3862*PAINEL_PESOS!$B$9+H3862*PAINEL_PESOS!$B$10)*I3862)</f>
        <v/>
      </c>
      <c r="L3862" s="71">
        <f>IF(K3862="","",K3862-J3862)</f>
        <v/>
      </c>
      <c r="M3862" s="71">
        <f>IF(L3862="","",ABS(L3862))</f>
        <v/>
      </c>
      <c r="N3862" t="n">
        <v>1</v>
      </c>
      <c r="O3862" t="n">
        <v>0.9893999999999999</v>
      </c>
      <c r="P3862" t="n">
        <v>0.9746568109820486</v>
      </c>
      <c r="Q3862" t="n">
        <v>0.9814024529928412</v>
      </c>
      <c r="R3862" t="n">
        <v>0.3421311820510709</v>
      </c>
      <c r="S3862" t="n">
        <v>0.9934698578833348</v>
      </c>
      <c r="T3862" t="n">
        <v>0.8928748576586312</v>
      </c>
      <c r="U3862" t="n">
        <v>0.1380573203255781</v>
      </c>
      <c r="V3862" t="n">
        <v>0.7383465875927604</v>
      </c>
      <c r="W3862" t="n">
        <v>0.1809910362924748</v>
      </c>
      <c r="X3862" t="n">
        <v>0.8419685327858625</v>
      </c>
    </row>
    <row r="3863">
      <c r="A3863" t="inlineStr">
        <is>
          <t>3553401</t>
        </is>
      </c>
      <c r="B3863" t="inlineStr">
        <is>
          <t>Tanabi</t>
        </is>
      </c>
      <c r="C3863" t="inlineStr">
        <is>
          <t>SP</t>
        </is>
      </c>
      <c r="D3863" t="inlineStr">
        <is>
          <t>REGIÃO SUDESTE</t>
        </is>
      </c>
      <c r="E3863" s="70">
        <f>SUMPRODUCT(N3863:Q3863,PAINEL_PESOS!$C$16:$C$19)</f>
        <v/>
      </c>
      <c r="F3863" s="70">
        <f>SUMPRODUCT(R3863:T3863,PAINEL_PESOS!$C$21:$C$23)</f>
        <v/>
      </c>
      <c r="G3863" s="70">
        <f>SUMPRODUCT(U3863:V3863,PAINEL_PESOS!$C$25:$C$26)</f>
        <v/>
      </c>
      <c r="H3863" s="70">
        <f>SUMPRODUCT(W3863:X3863,PAINEL_PESOS!$C$28:$C$29)</f>
        <v/>
      </c>
      <c r="I3863" s="70" t="n">
        <v>0.9917543676123796</v>
      </c>
      <c r="J3863" s="70" t="n">
        <v>0.6141236853008182</v>
      </c>
      <c r="K3863" s="71">
        <f>IF(NOT(AND(PAINEL_PESOS!$D$12="OK - 100%",PAINEL_PESOS!$F$20="OK - 100%",PAINEL_PESOS!$F$24="OK - 100%",PAINEL_PESOS!$F$27="OK - 100%",PAINEL_PESOS!$F$30="OK - 100%")),"", (E3863*PAINEL_PESOS!$B$7+F3863*PAINEL_PESOS!$B$8+G3863*PAINEL_PESOS!$B$9+H3863*PAINEL_PESOS!$B$10)*I3863)</f>
        <v/>
      </c>
      <c r="L3863" s="71">
        <f>IF(K3863="","",K3863-J3863)</f>
        <v/>
      </c>
      <c r="M3863" s="71">
        <f>IF(L3863="","",ABS(L3863))</f>
        <v/>
      </c>
      <c r="N3863" t="n">
        <v>1</v>
      </c>
      <c r="O3863" t="n">
        <v>1</v>
      </c>
      <c r="P3863" t="n">
        <v>0.7437170010559662</v>
      </c>
      <c r="Q3863" t="n">
        <v>0.9906033613153995</v>
      </c>
      <c r="R3863" t="n">
        <v>0.3889985257567624</v>
      </c>
      <c r="S3863" t="n">
        <v>0.9458154945643611</v>
      </c>
      <c r="T3863" t="n">
        <v>0.9876393195905562</v>
      </c>
      <c r="U3863" t="n">
        <v>0.08455551174412319</v>
      </c>
      <c r="V3863" t="n">
        <v>0.4176116019686532</v>
      </c>
      <c r="W3863" t="n">
        <v>0.1486763200816208</v>
      </c>
      <c r="X3863" t="n">
        <v>0.8875311596389879</v>
      </c>
    </row>
    <row r="3864">
      <c r="A3864" t="inlineStr">
        <is>
          <t>3553500</t>
        </is>
      </c>
      <c r="B3864" t="inlineStr">
        <is>
          <t>Tapiraí</t>
        </is>
      </c>
      <c r="C3864" t="inlineStr">
        <is>
          <t>SP</t>
        </is>
      </c>
      <c r="D3864" t="inlineStr">
        <is>
          <t>REGIÃO SUDESTE</t>
        </is>
      </c>
      <c r="E3864" s="70">
        <f>SUMPRODUCT(N3864:Q3864,PAINEL_PESOS!$C$16:$C$19)</f>
        <v/>
      </c>
      <c r="F3864" s="70">
        <f>SUMPRODUCT(R3864:T3864,PAINEL_PESOS!$C$21:$C$23)</f>
        <v/>
      </c>
      <c r="G3864" s="70">
        <f>SUMPRODUCT(U3864:V3864,PAINEL_PESOS!$C$25:$C$26)</f>
        <v/>
      </c>
      <c r="H3864" s="70">
        <f>SUMPRODUCT(W3864:X3864,PAINEL_PESOS!$C$28:$C$29)</f>
        <v/>
      </c>
      <c r="I3864" s="70" t="n">
        <v>0.9996549480919369</v>
      </c>
      <c r="J3864" s="70" t="n">
        <v>0.7198273398759071</v>
      </c>
      <c r="K3864" s="71">
        <f>IF(NOT(AND(PAINEL_PESOS!$D$12="OK - 100%",PAINEL_PESOS!$F$20="OK - 100%",PAINEL_PESOS!$F$24="OK - 100%",PAINEL_PESOS!$F$27="OK - 100%",PAINEL_PESOS!$F$30="OK - 100%")),"", (E3864*PAINEL_PESOS!$B$7+F3864*PAINEL_PESOS!$B$8+G3864*PAINEL_PESOS!$B$9+H3864*PAINEL_PESOS!$B$10)*I3864)</f>
        <v/>
      </c>
      <c r="L3864" s="71">
        <f>IF(K3864="","",K3864-J3864)</f>
        <v/>
      </c>
      <c r="M3864" s="71">
        <f>IF(L3864="","",ABS(L3864))</f>
        <v/>
      </c>
      <c r="N3864" t="n">
        <v>0.8</v>
      </c>
      <c r="O3864" t="n">
        <v>1</v>
      </c>
      <c r="P3864" t="n">
        <v>0.6814149947201689</v>
      </c>
      <c r="Q3864" t="n">
        <v>0.9992003406703251</v>
      </c>
      <c r="R3864" t="n">
        <v>0.2048109498829811</v>
      </c>
      <c r="S3864" t="n">
        <v>0.999931645396922</v>
      </c>
      <c r="T3864" t="n">
        <v>0.9988634701349925</v>
      </c>
      <c r="U3864" t="n">
        <v>0.7968007236984269</v>
      </c>
      <c r="V3864" t="n">
        <v>0.603619424318299</v>
      </c>
      <c r="W3864" t="n">
        <v>0.3237265553721136</v>
      </c>
      <c r="X3864" t="n">
        <v>0.8270813458858949</v>
      </c>
    </row>
    <row r="3865">
      <c r="A3865" t="inlineStr">
        <is>
          <t>3553609</t>
        </is>
      </c>
      <c r="B3865" t="inlineStr">
        <is>
          <t>Tapiratiba</t>
        </is>
      </c>
      <c r="C3865" t="inlineStr">
        <is>
          <t>SP</t>
        </is>
      </c>
      <c r="D3865" t="inlineStr">
        <is>
          <t>REGIÃO SUDESTE</t>
        </is>
      </c>
      <c r="E3865" s="70">
        <f>SUMPRODUCT(N3865:Q3865,PAINEL_PESOS!$C$16:$C$19)</f>
        <v/>
      </c>
      <c r="F3865" s="70">
        <f>SUMPRODUCT(R3865:T3865,PAINEL_PESOS!$C$21:$C$23)</f>
        <v/>
      </c>
      <c r="G3865" s="70">
        <f>SUMPRODUCT(U3865:V3865,PAINEL_PESOS!$C$25:$C$26)</f>
        <v/>
      </c>
      <c r="H3865" s="70">
        <f>SUMPRODUCT(W3865:X3865,PAINEL_PESOS!$C$28:$C$29)</f>
        <v/>
      </c>
      <c r="I3865" s="70" t="n">
        <v>0.9942330197220824</v>
      </c>
      <c r="J3865" s="70" t="n">
        <v>0.6338604364893013</v>
      </c>
      <c r="K3865" s="71">
        <f>IF(NOT(AND(PAINEL_PESOS!$D$12="OK - 100%",PAINEL_PESOS!$F$20="OK - 100%",PAINEL_PESOS!$F$24="OK - 100%",PAINEL_PESOS!$F$27="OK - 100%",PAINEL_PESOS!$F$30="OK - 100%")),"", (E3865*PAINEL_PESOS!$B$7+F3865*PAINEL_PESOS!$B$8+G3865*PAINEL_PESOS!$B$9+H3865*PAINEL_PESOS!$B$10)*I3865)</f>
        <v/>
      </c>
      <c r="L3865" s="71">
        <f>IF(K3865="","",K3865-J3865)</f>
        <v/>
      </c>
      <c r="M3865" s="71">
        <f>IF(L3865="","",ABS(L3865))</f>
        <v/>
      </c>
      <c r="N3865" t="n">
        <v>1</v>
      </c>
      <c r="O3865" t="n">
        <v>1</v>
      </c>
      <c r="P3865" t="n">
        <v>0.645934530095037</v>
      </c>
      <c r="Q3865" t="n">
        <v>0.9836222121709789</v>
      </c>
      <c r="R3865" t="n">
        <v>0.2490281896682412</v>
      </c>
      <c r="S3865" t="n">
        <v>0.9862167010100864</v>
      </c>
      <c r="T3865" t="n">
        <v>0.9882979576093783</v>
      </c>
      <c r="U3865" t="n">
        <v>0.138157235915071</v>
      </c>
      <c r="V3865" t="n">
        <v>0.6420085603442358</v>
      </c>
      <c r="W3865" t="n">
        <v>0.1811029458212334</v>
      </c>
      <c r="X3865" t="n">
        <v>0.8418877909167545</v>
      </c>
    </row>
    <row r="3866">
      <c r="A3866" t="inlineStr">
        <is>
          <t>3553658</t>
        </is>
      </c>
      <c r="B3866" t="inlineStr">
        <is>
          <t>Taquaral</t>
        </is>
      </c>
      <c r="C3866" t="inlineStr">
        <is>
          <t>SP</t>
        </is>
      </c>
      <c r="D3866" t="inlineStr">
        <is>
          <t>REGIÃO SUDESTE</t>
        </is>
      </c>
      <c r="E3866" s="70">
        <f>SUMPRODUCT(N3866:Q3866,PAINEL_PESOS!$C$16:$C$19)</f>
        <v/>
      </c>
      <c r="F3866" s="70">
        <f>SUMPRODUCT(R3866:T3866,PAINEL_PESOS!$C$21:$C$23)</f>
        <v/>
      </c>
      <c r="G3866" s="70">
        <f>SUMPRODUCT(U3866:V3866,PAINEL_PESOS!$C$25:$C$26)</f>
        <v/>
      </c>
      <c r="H3866" s="70">
        <f>SUMPRODUCT(W3866:X3866,PAINEL_PESOS!$C$28:$C$29)</f>
        <v/>
      </c>
      <c r="I3866" s="70" t="n">
        <v>0.9453017982849674</v>
      </c>
      <c r="J3866" s="70" t="n">
        <v>0.5357843072056115</v>
      </c>
      <c r="K3866" s="71">
        <f>IF(NOT(AND(PAINEL_PESOS!$D$12="OK - 100%",PAINEL_PESOS!$F$20="OK - 100%",PAINEL_PESOS!$F$24="OK - 100%",PAINEL_PESOS!$F$27="OK - 100%",PAINEL_PESOS!$F$30="OK - 100%")),"", (E3866*PAINEL_PESOS!$B$7+F3866*PAINEL_PESOS!$B$8+G3866*PAINEL_PESOS!$B$9+H3866*PAINEL_PESOS!$B$10)*I3866)</f>
        <v/>
      </c>
      <c r="L3866" s="71">
        <f>IF(K3866="","",K3866-J3866)</f>
        <v/>
      </c>
      <c r="M3866" s="71">
        <f>IF(L3866="","",ABS(L3866))</f>
        <v/>
      </c>
      <c r="N3866" t="n">
        <v>1</v>
      </c>
      <c r="O3866" t="n">
        <v>1</v>
      </c>
      <c r="P3866" t="n">
        <v>1</v>
      </c>
      <c r="Q3866" t="n">
        <v>0.9842187341476297</v>
      </c>
      <c r="R3866" t="n">
        <v>0.1216661163731398</v>
      </c>
      <c r="S3866" t="n">
        <v>0.9999291006161763</v>
      </c>
      <c r="T3866" t="n">
        <v>0.7276941959263121</v>
      </c>
      <c r="U3866" t="n">
        <v>0.1379818283799405</v>
      </c>
      <c r="V3866" t="n">
        <v>0.1483596269524804</v>
      </c>
      <c r="W3866" t="n">
        <v>0.1809502820008113</v>
      </c>
      <c r="X3866" t="n">
        <v>0.8420313674814303</v>
      </c>
    </row>
    <row r="3867">
      <c r="A3867" t="inlineStr">
        <is>
          <t>3553708</t>
        </is>
      </c>
      <c r="B3867" t="inlineStr">
        <is>
          <t>Taquaritinga</t>
        </is>
      </c>
      <c r="C3867" t="inlineStr">
        <is>
          <t>SP</t>
        </is>
      </c>
      <c r="D3867" t="inlineStr">
        <is>
          <t>REGIÃO SUDESTE</t>
        </is>
      </c>
      <c r="E3867" s="70">
        <f>SUMPRODUCT(N3867:Q3867,PAINEL_PESOS!$C$16:$C$19)</f>
        <v/>
      </c>
      <c r="F3867" s="70">
        <f>SUMPRODUCT(R3867:T3867,PAINEL_PESOS!$C$21:$C$23)</f>
        <v/>
      </c>
      <c r="G3867" s="70">
        <f>SUMPRODUCT(U3867:V3867,PAINEL_PESOS!$C$25:$C$26)</f>
        <v/>
      </c>
      <c r="H3867" s="70">
        <f>SUMPRODUCT(W3867:X3867,PAINEL_PESOS!$C$28:$C$29)</f>
        <v/>
      </c>
      <c r="I3867" s="70" t="n">
        <v>0.9927454661434275</v>
      </c>
      <c r="J3867" s="70" t="n">
        <v>0.6235359747885429</v>
      </c>
      <c r="K3867" s="71">
        <f>IF(NOT(AND(PAINEL_PESOS!$D$12="OK - 100%",PAINEL_PESOS!$F$20="OK - 100%",PAINEL_PESOS!$F$24="OK - 100%",PAINEL_PESOS!$F$27="OK - 100%",PAINEL_PESOS!$F$30="OK - 100%")),"", (E3867*PAINEL_PESOS!$B$7+F3867*PAINEL_PESOS!$B$8+G3867*PAINEL_PESOS!$B$9+H3867*PAINEL_PESOS!$B$10)*I3867)</f>
        <v/>
      </c>
      <c r="L3867" s="71">
        <f>IF(K3867="","",K3867-J3867)</f>
        <v/>
      </c>
      <c r="M3867" s="71">
        <f>IF(L3867="","",ABS(L3867))</f>
        <v/>
      </c>
      <c r="N3867" t="n">
        <v>1</v>
      </c>
      <c r="O3867" t="n">
        <v>0.9996</v>
      </c>
      <c r="P3867" t="n">
        <v>0.5189017951425554</v>
      </c>
      <c r="Q3867" t="n">
        <v>0.9577832424286256</v>
      </c>
      <c r="R3867" t="n">
        <v>0.4238085470429528</v>
      </c>
      <c r="S3867" t="n">
        <v>0.9921413112386867</v>
      </c>
      <c r="T3867" t="n">
        <v>0.9976153223785039</v>
      </c>
      <c r="U3867" t="n">
        <v>0.0915526308263403</v>
      </c>
      <c r="V3867" t="n">
        <v>0.5032348602198209</v>
      </c>
      <c r="W3867" t="n">
        <v>0.2445404248712426</v>
      </c>
      <c r="X3867" t="n">
        <v>0.8382260558787171</v>
      </c>
    </row>
    <row r="3868">
      <c r="A3868" t="inlineStr">
        <is>
          <t>3553807</t>
        </is>
      </c>
      <c r="B3868" t="inlineStr">
        <is>
          <t>Taquarituba</t>
        </is>
      </c>
      <c r="C3868" t="inlineStr">
        <is>
          <t>SP</t>
        </is>
      </c>
      <c r="D3868" t="inlineStr">
        <is>
          <t>REGIÃO SUDESTE</t>
        </is>
      </c>
      <c r="E3868" s="70">
        <f>SUMPRODUCT(N3868:Q3868,PAINEL_PESOS!$C$16:$C$19)</f>
        <v/>
      </c>
      <c r="F3868" s="70">
        <f>SUMPRODUCT(R3868:T3868,PAINEL_PESOS!$C$21:$C$23)</f>
        <v/>
      </c>
      <c r="G3868" s="70">
        <f>SUMPRODUCT(U3868:V3868,PAINEL_PESOS!$C$25:$C$26)</f>
        <v/>
      </c>
      <c r="H3868" s="70">
        <f>SUMPRODUCT(W3868:X3868,PAINEL_PESOS!$C$28:$C$29)</f>
        <v/>
      </c>
      <c r="I3868" s="70" t="n">
        <v>0.984045633026277</v>
      </c>
      <c r="J3868" s="70" t="n">
        <v>0.6942259410169695</v>
      </c>
      <c r="K3868" s="71">
        <f>IF(NOT(AND(PAINEL_PESOS!$D$12="OK - 100%",PAINEL_PESOS!$F$20="OK - 100%",PAINEL_PESOS!$F$24="OK - 100%",PAINEL_PESOS!$F$27="OK - 100%",PAINEL_PESOS!$F$30="OK - 100%")),"", (E3868*PAINEL_PESOS!$B$7+F3868*PAINEL_PESOS!$B$8+G3868*PAINEL_PESOS!$B$9+H3868*PAINEL_PESOS!$B$10)*I3868)</f>
        <v/>
      </c>
      <c r="L3868" s="71">
        <f>IF(K3868="","",K3868-J3868)</f>
        <v/>
      </c>
      <c r="M3868" s="71">
        <f>IF(L3868="","",ABS(L3868))</f>
        <v/>
      </c>
      <c r="N3868" t="n">
        <v>1</v>
      </c>
      <c r="O3868" t="n">
        <v>1</v>
      </c>
      <c r="P3868" t="n">
        <v>0.8032734952481521</v>
      </c>
      <c r="Q3868" t="n">
        <v>0.9935081776132719</v>
      </c>
      <c r="R3868" t="n">
        <v>0.3684233648420143</v>
      </c>
      <c r="S3868" t="n">
        <v>0.9982929766199653</v>
      </c>
      <c r="T3868" t="n">
        <v>0.9233509090714732</v>
      </c>
      <c r="U3868" t="n">
        <v>0.2415646929439575</v>
      </c>
      <c r="V3868" t="n">
        <v>0.7414731721039165</v>
      </c>
      <c r="W3868" t="n">
        <v>0.404606864876706</v>
      </c>
      <c r="X3868" t="n">
        <v>0.8311045411214235</v>
      </c>
    </row>
    <row r="3869">
      <c r="A3869" t="inlineStr">
        <is>
          <t>3553856</t>
        </is>
      </c>
      <c r="B3869" t="inlineStr">
        <is>
          <t>Taquarivaí</t>
        </is>
      </c>
      <c r="C3869" t="inlineStr">
        <is>
          <t>SP</t>
        </is>
      </c>
      <c r="D3869" t="inlineStr">
        <is>
          <t>REGIÃO SUDESTE</t>
        </is>
      </c>
      <c r="E3869" s="70">
        <f>SUMPRODUCT(N3869:Q3869,PAINEL_PESOS!$C$16:$C$19)</f>
        <v/>
      </c>
      <c r="F3869" s="70">
        <f>SUMPRODUCT(R3869:T3869,PAINEL_PESOS!$C$21:$C$23)</f>
        <v/>
      </c>
      <c r="G3869" s="70">
        <f>SUMPRODUCT(U3869:V3869,PAINEL_PESOS!$C$25:$C$26)</f>
        <v/>
      </c>
      <c r="H3869" s="70">
        <f>SUMPRODUCT(W3869:X3869,PAINEL_PESOS!$C$28:$C$29)</f>
        <v/>
      </c>
      <c r="I3869" s="70" t="n">
        <v>0.9769500953324284</v>
      </c>
      <c r="J3869" s="70" t="n">
        <v>0.6764606717162576</v>
      </c>
      <c r="K3869" s="71">
        <f>IF(NOT(AND(PAINEL_PESOS!$D$12="OK - 100%",PAINEL_PESOS!$F$20="OK - 100%",PAINEL_PESOS!$F$24="OK - 100%",PAINEL_PESOS!$F$27="OK - 100%",PAINEL_PESOS!$F$30="OK - 100%")),"", (E3869*PAINEL_PESOS!$B$7+F3869*PAINEL_PESOS!$B$8+G3869*PAINEL_PESOS!$B$9+H3869*PAINEL_PESOS!$B$10)*I3869)</f>
        <v/>
      </c>
      <c r="L3869" s="71">
        <f>IF(K3869="","",K3869-J3869)</f>
        <v/>
      </c>
      <c r="M3869" s="71">
        <f>IF(L3869="","",ABS(L3869))</f>
        <v/>
      </c>
      <c r="N3869" t="n">
        <v>1</v>
      </c>
      <c r="O3869" t="n">
        <v>0.9949</v>
      </c>
      <c r="P3869" t="n">
        <v>0.7565997888067582</v>
      </c>
      <c r="Q3869" t="n">
        <v>0.9955224615928654</v>
      </c>
      <c r="R3869" t="n">
        <v>0.2667196898454151</v>
      </c>
      <c r="S3869" t="n">
        <v>0.9994477037076017</v>
      </c>
      <c r="T3869" t="n">
        <v>0.885156382514528</v>
      </c>
      <c r="U3869" t="n">
        <v>0.2416349332173162</v>
      </c>
      <c r="V3869" t="n">
        <v>0.7544490771727002</v>
      </c>
      <c r="W3869" t="n">
        <v>0.4044805186067623</v>
      </c>
      <c r="X3869" t="n">
        <v>0.8310757561068383</v>
      </c>
    </row>
    <row r="3870">
      <c r="A3870" t="inlineStr">
        <is>
          <t>3553906</t>
        </is>
      </c>
      <c r="B3870" t="inlineStr">
        <is>
          <t>Tarabai</t>
        </is>
      </c>
      <c r="C3870" t="inlineStr">
        <is>
          <t>SP</t>
        </is>
      </c>
      <c r="D3870" t="inlineStr">
        <is>
          <t>REGIÃO SUDESTE</t>
        </is>
      </c>
      <c r="E3870" s="70">
        <f>SUMPRODUCT(N3870:Q3870,PAINEL_PESOS!$C$16:$C$19)</f>
        <v/>
      </c>
      <c r="F3870" s="70">
        <f>SUMPRODUCT(R3870:T3870,PAINEL_PESOS!$C$21:$C$23)</f>
        <v/>
      </c>
      <c r="G3870" s="70">
        <f>SUMPRODUCT(U3870:V3870,PAINEL_PESOS!$C$25:$C$26)</f>
        <v/>
      </c>
      <c r="H3870" s="70">
        <f>SUMPRODUCT(W3870:X3870,PAINEL_PESOS!$C$28:$C$29)</f>
        <v/>
      </c>
      <c r="I3870" s="70" t="n">
        <v>0.9973451342727093</v>
      </c>
      <c r="J3870" s="70" t="n">
        <v>0.6325429740533487</v>
      </c>
      <c r="K3870" s="71">
        <f>IF(NOT(AND(PAINEL_PESOS!$D$12="OK - 100%",PAINEL_PESOS!$F$20="OK - 100%",PAINEL_PESOS!$F$24="OK - 100%",PAINEL_PESOS!$F$27="OK - 100%",PAINEL_PESOS!$F$30="OK - 100%")),"", (E3870*PAINEL_PESOS!$B$7+F3870*PAINEL_PESOS!$B$8+G3870*PAINEL_PESOS!$B$9+H3870*PAINEL_PESOS!$B$10)*I3870)</f>
        <v/>
      </c>
      <c r="L3870" s="71">
        <f>IF(K3870="","",K3870-J3870)</f>
        <v/>
      </c>
      <c r="M3870" s="71">
        <f>IF(L3870="","",ABS(L3870))</f>
        <v/>
      </c>
      <c r="N3870" t="n">
        <v>0.6</v>
      </c>
      <c r="O3870" t="n">
        <v>0.9931</v>
      </c>
      <c r="P3870" t="n">
        <v>0.8907074973600845</v>
      </c>
      <c r="Q3870" t="n">
        <v>0.9918040739888321</v>
      </c>
      <c r="R3870" t="n">
        <v>0.1879642466052662</v>
      </c>
      <c r="S3870" t="n">
        <v>0.9949546216293776</v>
      </c>
      <c r="T3870" t="n">
        <v>0.9946666658834488</v>
      </c>
      <c r="U3870" t="n">
        <v>0.0904467838408326</v>
      </c>
      <c r="V3870" t="n">
        <v>0.3251239680162953</v>
      </c>
      <c r="W3870" t="n">
        <v>0.6074095341515107</v>
      </c>
      <c r="X3870" t="n">
        <v>0.8613043264593239</v>
      </c>
    </row>
    <row r="3871">
      <c r="A3871" t="inlineStr">
        <is>
          <t>3553955</t>
        </is>
      </c>
      <c r="B3871" t="inlineStr">
        <is>
          <t>Tarumã</t>
        </is>
      </c>
      <c r="C3871" t="inlineStr">
        <is>
          <t>SP</t>
        </is>
      </c>
      <c r="D3871" t="inlineStr">
        <is>
          <t>REGIÃO SUDESTE</t>
        </is>
      </c>
      <c r="E3871" s="70">
        <f>SUMPRODUCT(N3871:Q3871,PAINEL_PESOS!$C$16:$C$19)</f>
        <v/>
      </c>
      <c r="F3871" s="70">
        <f>SUMPRODUCT(R3871:T3871,PAINEL_PESOS!$C$21:$C$23)</f>
        <v/>
      </c>
      <c r="G3871" s="70">
        <f>SUMPRODUCT(U3871:V3871,PAINEL_PESOS!$C$25:$C$26)</f>
        <v/>
      </c>
      <c r="H3871" s="70">
        <f>SUMPRODUCT(W3871:X3871,PAINEL_PESOS!$C$28:$C$29)</f>
        <v/>
      </c>
      <c r="I3871" s="70" t="n">
        <v>0.9788926197550455</v>
      </c>
      <c r="J3871" s="70" t="n">
        <v>0.6708759012667954</v>
      </c>
      <c r="K3871" s="71">
        <f>IF(NOT(AND(PAINEL_PESOS!$D$12="OK - 100%",PAINEL_PESOS!$F$20="OK - 100%",PAINEL_PESOS!$F$24="OK - 100%",PAINEL_PESOS!$F$27="OK - 100%",PAINEL_PESOS!$F$30="OK - 100%")),"", (E3871*PAINEL_PESOS!$B$7+F3871*PAINEL_PESOS!$B$8+G3871*PAINEL_PESOS!$B$9+H3871*PAINEL_PESOS!$B$10)*I3871)</f>
        <v/>
      </c>
      <c r="L3871" s="71">
        <f>IF(K3871="","",K3871-J3871)</f>
        <v/>
      </c>
      <c r="M3871" s="71">
        <f>IF(L3871="","",ABS(L3871))</f>
        <v/>
      </c>
      <c r="N3871" t="n">
        <v>1</v>
      </c>
      <c r="O3871" t="n">
        <v>1</v>
      </c>
      <c r="P3871" t="n">
        <v>0.8319957761351637</v>
      </c>
      <c r="Q3871" t="n">
        <v>0.9835618282719545</v>
      </c>
      <c r="R3871" t="n">
        <v>0.3586844094927309</v>
      </c>
      <c r="S3871" t="n">
        <v>0.7794267922447216</v>
      </c>
      <c r="T3871" t="n">
        <v>0.9987788735632704</v>
      </c>
      <c r="U3871" t="n">
        <v>0.0720172503782137</v>
      </c>
      <c r="V3871" t="n">
        <v>0.6486022438238246</v>
      </c>
      <c r="W3871" t="n">
        <v>0.5511196889327908</v>
      </c>
      <c r="X3871" t="n">
        <v>0.8786219788134531</v>
      </c>
    </row>
    <row r="3872">
      <c r="A3872" t="inlineStr">
        <is>
          <t>3554003</t>
        </is>
      </c>
      <c r="B3872" t="inlineStr">
        <is>
          <t>Tatuí</t>
        </is>
      </c>
      <c r="C3872" t="inlineStr">
        <is>
          <t>SP</t>
        </is>
      </c>
      <c r="D3872" t="inlineStr">
        <is>
          <t>REGIÃO SUDESTE</t>
        </is>
      </c>
      <c r="E3872" s="70">
        <f>SUMPRODUCT(N3872:Q3872,PAINEL_PESOS!$C$16:$C$19)</f>
        <v/>
      </c>
      <c r="F3872" s="70">
        <f>SUMPRODUCT(R3872:T3872,PAINEL_PESOS!$C$21:$C$23)</f>
        <v/>
      </c>
      <c r="G3872" s="70">
        <f>SUMPRODUCT(U3872:V3872,PAINEL_PESOS!$C$25:$C$26)</f>
        <v/>
      </c>
      <c r="H3872" s="70">
        <f>SUMPRODUCT(W3872:X3872,PAINEL_PESOS!$C$28:$C$29)</f>
        <v/>
      </c>
      <c r="I3872" s="70" t="n">
        <v>0.9869989702110478</v>
      </c>
      <c r="J3872" s="70" t="n">
        <v>0.5868011390875694</v>
      </c>
      <c r="K3872" s="71">
        <f>IF(NOT(AND(PAINEL_PESOS!$D$12="OK - 100%",PAINEL_PESOS!$F$20="OK - 100%",PAINEL_PESOS!$F$24="OK - 100%",PAINEL_PESOS!$F$27="OK - 100%",PAINEL_PESOS!$F$30="OK - 100%")),"", (E3872*PAINEL_PESOS!$B$7+F3872*PAINEL_PESOS!$B$8+G3872*PAINEL_PESOS!$B$9+H3872*PAINEL_PESOS!$B$10)*I3872)</f>
        <v/>
      </c>
      <c r="L3872" s="71">
        <f>IF(K3872="","",K3872-J3872)</f>
        <v/>
      </c>
      <c r="M3872" s="71">
        <f>IF(L3872="","",ABS(L3872))</f>
        <v/>
      </c>
      <c r="N3872" t="n">
        <v>1</v>
      </c>
      <c r="O3872" t="n">
        <v>0.9905</v>
      </c>
      <c r="P3872" t="n">
        <v>0.5632523759239705</v>
      </c>
      <c r="Q3872" t="n">
        <v>0.9401555700526103</v>
      </c>
      <c r="R3872" t="n">
        <v>0.5250889256813176</v>
      </c>
      <c r="S3872" t="n">
        <v>0.984067449633872</v>
      </c>
      <c r="T3872" t="n">
        <v>0.983661785363996</v>
      </c>
      <c r="U3872" t="n">
        <v>0.2013423004984077</v>
      </c>
      <c r="V3872" t="n">
        <v>0.0711989745082493</v>
      </c>
      <c r="W3872" t="n">
        <v>0.3020501470394007</v>
      </c>
      <c r="X3872" t="n">
        <v>0.7728210293855197</v>
      </c>
    </row>
    <row r="3873">
      <c r="A3873" t="inlineStr">
        <is>
          <t>3554102</t>
        </is>
      </c>
      <c r="B3873" t="inlineStr">
        <is>
          <t>Taubaté</t>
        </is>
      </c>
      <c r="C3873" t="inlineStr">
        <is>
          <t>SP</t>
        </is>
      </c>
      <c r="D3873" t="inlineStr">
        <is>
          <t>REGIÃO SUDESTE</t>
        </is>
      </c>
      <c r="E3873" s="70">
        <f>SUMPRODUCT(N3873:Q3873,PAINEL_PESOS!$C$16:$C$19)</f>
        <v/>
      </c>
      <c r="F3873" s="70">
        <f>SUMPRODUCT(R3873:T3873,PAINEL_PESOS!$C$21:$C$23)</f>
        <v/>
      </c>
      <c r="G3873" s="70">
        <f>SUMPRODUCT(U3873:V3873,PAINEL_PESOS!$C$25:$C$26)</f>
        <v/>
      </c>
      <c r="H3873" s="70">
        <f>SUMPRODUCT(W3873:X3873,PAINEL_PESOS!$C$28:$C$29)</f>
        <v/>
      </c>
      <c r="I3873" s="70" t="n">
        <v>0.9789849193946082</v>
      </c>
      <c r="J3873" s="70" t="n">
        <v>0.6817546049897157</v>
      </c>
      <c r="K3873" s="71">
        <f>IF(NOT(AND(PAINEL_PESOS!$D$12="OK - 100%",PAINEL_PESOS!$F$20="OK - 100%",PAINEL_PESOS!$F$24="OK - 100%",PAINEL_PESOS!$F$27="OK - 100%",PAINEL_PESOS!$F$30="OK - 100%")),"", (E3873*PAINEL_PESOS!$B$7+F3873*PAINEL_PESOS!$B$8+G3873*PAINEL_PESOS!$B$9+H3873*PAINEL_PESOS!$B$10)*I3873)</f>
        <v/>
      </c>
      <c r="L3873" s="71">
        <f>IF(K3873="","",K3873-J3873)</f>
        <v/>
      </c>
      <c r="M3873" s="71">
        <f>IF(L3873="","",ABS(L3873))</f>
        <v/>
      </c>
      <c r="N3873" t="n">
        <v>1</v>
      </c>
      <c r="O3873" t="n">
        <v>0.9973</v>
      </c>
      <c r="P3873" t="n">
        <v>0.6351636747624076</v>
      </c>
      <c r="Q3873" t="n">
        <v>0.894958789869857</v>
      </c>
      <c r="R3873" t="n">
        <v>0.638107767992013</v>
      </c>
      <c r="S3873" t="n">
        <v>0.9783477673553673</v>
      </c>
      <c r="T3873" t="n">
        <v>0.9764693788365852</v>
      </c>
      <c r="U3873" t="n">
        <v>0.3373607440767312</v>
      </c>
      <c r="V3873" t="n">
        <v>0.6195574182590728</v>
      </c>
      <c r="W3873" t="n">
        <v>0.2741358271258641</v>
      </c>
      <c r="X3873" t="n">
        <v>0.8477324238156596</v>
      </c>
    </row>
    <row r="3874">
      <c r="A3874" t="inlineStr">
        <is>
          <t>3554201</t>
        </is>
      </c>
      <c r="B3874" t="inlineStr">
        <is>
          <t>Tejupá</t>
        </is>
      </c>
      <c r="C3874" t="inlineStr">
        <is>
          <t>SP</t>
        </is>
      </c>
      <c r="D3874" t="inlineStr">
        <is>
          <t>REGIÃO SUDESTE</t>
        </is>
      </c>
      <c r="E3874" s="70">
        <f>SUMPRODUCT(N3874:Q3874,PAINEL_PESOS!$C$16:$C$19)</f>
        <v/>
      </c>
      <c r="F3874" s="70">
        <f>SUMPRODUCT(R3874:T3874,PAINEL_PESOS!$C$21:$C$23)</f>
        <v/>
      </c>
      <c r="G3874" s="70">
        <f>SUMPRODUCT(U3874:V3874,PAINEL_PESOS!$C$25:$C$26)</f>
        <v/>
      </c>
      <c r="H3874" s="70">
        <f>SUMPRODUCT(W3874:X3874,PAINEL_PESOS!$C$28:$C$29)</f>
        <v/>
      </c>
      <c r="I3874" s="70" t="n">
        <v>0.998154349060809</v>
      </c>
      <c r="J3874" s="70" t="n">
        <v>0.6637316697691501</v>
      </c>
      <c r="K3874" s="71">
        <f>IF(NOT(AND(PAINEL_PESOS!$D$12="OK - 100%",PAINEL_PESOS!$F$20="OK - 100%",PAINEL_PESOS!$F$24="OK - 100%",PAINEL_PESOS!$F$27="OK - 100%",PAINEL_PESOS!$F$30="OK - 100%")),"", (E3874*PAINEL_PESOS!$B$7+F3874*PAINEL_PESOS!$B$8+G3874*PAINEL_PESOS!$B$9+H3874*PAINEL_PESOS!$B$10)*I3874)</f>
        <v/>
      </c>
      <c r="L3874" s="71">
        <f>IF(K3874="","",K3874-J3874)</f>
        <v/>
      </c>
      <c r="M3874" s="71">
        <f>IF(L3874="","",ABS(L3874))</f>
        <v/>
      </c>
      <c r="N3874" t="n">
        <v>0.2</v>
      </c>
      <c r="O3874" t="n">
        <v>1</v>
      </c>
      <c r="P3874" t="n">
        <v>1</v>
      </c>
      <c r="Q3874" t="n">
        <v>0.998176194664701</v>
      </c>
      <c r="R3874" t="n">
        <v>0.2443239242586212</v>
      </c>
      <c r="S3874" t="n">
        <v>0.9995428225330241</v>
      </c>
      <c r="T3874" t="n">
        <v>0.9921126535628828</v>
      </c>
      <c r="U3874" t="n">
        <v>0.2415729318909027</v>
      </c>
      <c r="V3874" t="n">
        <v>0.7526644426506439</v>
      </c>
      <c r="W3874" t="n">
        <v>0.4045920448857662</v>
      </c>
      <c r="X3874" t="n">
        <v>0.8311011647363862</v>
      </c>
    </row>
    <row r="3875">
      <c r="A3875" t="inlineStr">
        <is>
          <t>3554300</t>
        </is>
      </c>
      <c r="B3875" t="inlineStr">
        <is>
          <t>Teodoro Sampaio</t>
        </is>
      </c>
      <c r="C3875" t="inlineStr">
        <is>
          <t>SP</t>
        </is>
      </c>
      <c r="D3875" t="inlineStr">
        <is>
          <t>REGIÃO SUDESTE</t>
        </is>
      </c>
      <c r="E3875" s="70">
        <f>SUMPRODUCT(N3875:Q3875,PAINEL_PESOS!$C$16:$C$19)</f>
        <v/>
      </c>
      <c r="F3875" s="70">
        <f>SUMPRODUCT(R3875:T3875,PAINEL_PESOS!$C$21:$C$23)</f>
        <v/>
      </c>
      <c r="G3875" s="70">
        <f>SUMPRODUCT(U3875:V3875,PAINEL_PESOS!$C$25:$C$26)</f>
        <v/>
      </c>
      <c r="H3875" s="70">
        <f>SUMPRODUCT(W3875:X3875,PAINEL_PESOS!$C$28:$C$29)</f>
        <v/>
      </c>
      <c r="I3875" s="70" t="n">
        <v>0.998421493018041</v>
      </c>
      <c r="J3875" s="70" t="n">
        <v>0.6975780242385736</v>
      </c>
      <c r="K3875" s="71">
        <f>IF(NOT(AND(PAINEL_PESOS!$D$12="OK - 100%",PAINEL_PESOS!$F$20="OK - 100%",PAINEL_PESOS!$F$24="OK - 100%",PAINEL_PESOS!$F$27="OK - 100%",PAINEL_PESOS!$F$30="OK - 100%")),"", (E3875*PAINEL_PESOS!$B$7+F3875*PAINEL_PESOS!$B$8+G3875*PAINEL_PESOS!$B$9+H3875*PAINEL_PESOS!$B$10)*I3875)</f>
        <v/>
      </c>
      <c r="L3875" s="71">
        <f>IF(K3875="","",K3875-J3875)</f>
        <v/>
      </c>
      <c r="M3875" s="71">
        <f>IF(L3875="","",ABS(L3875))</f>
        <v/>
      </c>
      <c r="N3875" t="n">
        <v>1</v>
      </c>
      <c r="O3875" t="n">
        <v>0.9944</v>
      </c>
      <c r="P3875" t="n">
        <v>0.8277719112988384</v>
      </c>
      <c r="Q3875" t="n">
        <v>0.9971607735003637</v>
      </c>
      <c r="R3875" t="n">
        <v>0.3269914471789306</v>
      </c>
      <c r="S3875" t="n">
        <v>0.9924439426408739</v>
      </c>
      <c r="T3875" t="n">
        <v>0.9973272571942484</v>
      </c>
      <c r="U3875" t="n">
        <v>0.08492626693088801</v>
      </c>
      <c r="V3875" t="n">
        <v>0.6181179336277319</v>
      </c>
      <c r="W3875" t="n">
        <v>0.5786771802963553</v>
      </c>
      <c r="X3875" t="n">
        <v>0.8535510207028132</v>
      </c>
    </row>
    <row r="3876">
      <c r="A3876" t="inlineStr">
        <is>
          <t>3554409</t>
        </is>
      </c>
      <c r="B3876" t="inlineStr">
        <is>
          <t>Terra Roxa</t>
        </is>
      </c>
      <c r="C3876" t="inlineStr">
        <is>
          <t>SP</t>
        </is>
      </c>
      <c r="D3876" t="inlineStr">
        <is>
          <t>REGIÃO SUDESTE</t>
        </is>
      </c>
      <c r="E3876" s="70">
        <f>SUMPRODUCT(N3876:Q3876,PAINEL_PESOS!$C$16:$C$19)</f>
        <v/>
      </c>
      <c r="F3876" s="70">
        <f>SUMPRODUCT(R3876:T3876,PAINEL_PESOS!$C$21:$C$23)</f>
        <v/>
      </c>
      <c r="G3876" s="70">
        <f>SUMPRODUCT(U3876:V3876,PAINEL_PESOS!$C$25:$C$26)</f>
        <v/>
      </c>
      <c r="H3876" s="70">
        <f>SUMPRODUCT(W3876:X3876,PAINEL_PESOS!$C$28:$C$29)</f>
        <v/>
      </c>
      <c r="I3876" s="70" t="n">
        <v>0.9942553800385506</v>
      </c>
      <c r="J3876" s="70" t="n">
        <v>0.5703270614234118</v>
      </c>
      <c r="K3876" s="71">
        <f>IF(NOT(AND(PAINEL_PESOS!$D$12="OK - 100%",PAINEL_PESOS!$F$20="OK - 100%",PAINEL_PESOS!$F$24="OK - 100%",PAINEL_PESOS!$F$27="OK - 100%",PAINEL_PESOS!$F$30="OK - 100%")),"", (E3876*PAINEL_PESOS!$B$7+F3876*PAINEL_PESOS!$B$8+G3876*PAINEL_PESOS!$B$9+H3876*PAINEL_PESOS!$B$10)*I3876)</f>
        <v/>
      </c>
      <c r="L3876" s="71">
        <f>IF(K3876="","",K3876-J3876)</f>
        <v/>
      </c>
      <c r="M3876" s="71">
        <f>IF(L3876="","",ABS(L3876))</f>
        <v/>
      </c>
      <c r="N3876" t="n">
        <v>0.4</v>
      </c>
      <c r="O3876" t="n">
        <v>1</v>
      </c>
      <c r="P3876" t="n">
        <v>0.7482576557550158</v>
      </c>
      <c r="Q3876" t="n">
        <v>0.9911482531790524</v>
      </c>
      <c r="R3876" t="n">
        <v>0.210295939957789</v>
      </c>
      <c r="S3876" t="n">
        <v>0.9981622903997743</v>
      </c>
      <c r="T3876" t="n">
        <v>0.9778996039381649</v>
      </c>
      <c r="U3876" t="n">
        <v>0.1380573203255781</v>
      </c>
      <c r="V3876" t="n">
        <v>0.4006866950687099</v>
      </c>
      <c r="W3876" t="n">
        <v>0.1809910362924748</v>
      </c>
      <c r="X3876" t="n">
        <v>0.8419685327858625</v>
      </c>
    </row>
    <row r="3877">
      <c r="A3877" t="inlineStr">
        <is>
          <t>3554508</t>
        </is>
      </c>
      <c r="B3877" t="inlineStr">
        <is>
          <t>Tietê</t>
        </is>
      </c>
      <c r="C3877" t="inlineStr">
        <is>
          <t>SP</t>
        </is>
      </c>
      <c r="D3877" t="inlineStr">
        <is>
          <t>REGIÃO SUDESTE</t>
        </is>
      </c>
      <c r="E3877" s="70">
        <f>SUMPRODUCT(N3877:Q3877,PAINEL_PESOS!$C$16:$C$19)</f>
        <v/>
      </c>
      <c r="F3877" s="70">
        <f>SUMPRODUCT(R3877:T3877,PAINEL_PESOS!$C$21:$C$23)</f>
        <v/>
      </c>
      <c r="G3877" s="70">
        <f>SUMPRODUCT(U3877:V3877,PAINEL_PESOS!$C$25:$C$26)</f>
        <v/>
      </c>
      <c r="H3877" s="70">
        <f>SUMPRODUCT(W3877:X3877,PAINEL_PESOS!$C$28:$C$29)</f>
        <v/>
      </c>
      <c r="I3877" s="70" t="n">
        <v>0.985513491115954</v>
      </c>
      <c r="J3877" s="70" t="n">
        <v>0.6222622935250324</v>
      </c>
      <c r="K3877" s="71">
        <f>IF(NOT(AND(PAINEL_PESOS!$D$12="OK - 100%",PAINEL_PESOS!$F$20="OK - 100%",PAINEL_PESOS!$F$24="OK - 100%",PAINEL_PESOS!$F$27="OK - 100%",PAINEL_PESOS!$F$30="OK - 100%")),"", (E3877*PAINEL_PESOS!$B$7+F3877*PAINEL_PESOS!$B$8+G3877*PAINEL_PESOS!$B$9+H3877*PAINEL_PESOS!$B$10)*I3877)</f>
        <v/>
      </c>
      <c r="L3877" s="71">
        <f>IF(K3877="","",K3877-J3877)</f>
        <v/>
      </c>
      <c r="M3877" s="71">
        <f>IF(L3877="","",ABS(L3877))</f>
        <v/>
      </c>
      <c r="N3877" t="n">
        <v>1</v>
      </c>
      <c r="O3877" t="n">
        <v>0.972</v>
      </c>
      <c r="P3877" t="n">
        <v>0.5187961985216474</v>
      </c>
      <c r="Q3877" t="n">
        <v>0.9513558270937825</v>
      </c>
      <c r="R3877" t="n">
        <v>0.4470452088283131</v>
      </c>
      <c r="S3877" t="n">
        <v>0.9267175868208741</v>
      </c>
      <c r="T3877" t="n">
        <v>0.9916322992346022</v>
      </c>
      <c r="U3877" t="n">
        <v>0.2792153787785685</v>
      </c>
      <c r="V3877" t="n">
        <v>0.3231912405069854</v>
      </c>
      <c r="W3877" t="n">
        <v>0.3031036727891674</v>
      </c>
      <c r="X3877" t="n">
        <v>0.8477573009448846</v>
      </c>
    </row>
    <row r="3878">
      <c r="A3878" t="inlineStr">
        <is>
          <t>3554607</t>
        </is>
      </c>
      <c r="B3878" t="inlineStr">
        <is>
          <t>Timburi</t>
        </is>
      </c>
      <c r="C3878" t="inlineStr">
        <is>
          <t>SP</t>
        </is>
      </c>
      <c r="D3878" t="inlineStr">
        <is>
          <t>REGIÃO SUDESTE</t>
        </is>
      </c>
      <c r="E3878" s="70">
        <f>SUMPRODUCT(N3878:Q3878,PAINEL_PESOS!$C$16:$C$19)</f>
        <v/>
      </c>
      <c r="F3878" s="70">
        <f>SUMPRODUCT(R3878:T3878,PAINEL_PESOS!$C$21:$C$23)</f>
        <v/>
      </c>
      <c r="G3878" s="70">
        <f>SUMPRODUCT(U3878:V3878,PAINEL_PESOS!$C$25:$C$26)</f>
        <v/>
      </c>
      <c r="H3878" s="70">
        <f>SUMPRODUCT(W3878:X3878,PAINEL_PESOS!$C$28:$C$29)</f>
        <v/>
      </c>
      <c r="I3878" s="70" t="n">
        <v>0.9995832995701661</v>
      </c>
      <c r="J3878" s="70" t="n">
        <v>0.6780067450100842</v>
      </c>
      <c r="K3878" s="71">
        <f>IF(NOT(AND(PAINEL_PESOS!$D$12="OK - 100%",PAINEL_PESOS!$F$20="OK - 100%",PAINEL_PESOS!$F$24="OK - 100%",PAINEL_PESOS!$F$27="OK - 100%",PAINEL_PESOS!$F$30="OK - 100%")),"", (E3878*PAINEL_PESOS!$B$7+F3878*PAINEL_PESOS!$B$8+G3878*PAINEL_PESOS!$B$9+H3878*PAINEL_PESOS!$B$10)*I3878)</f>
        <v/>
      </c>
      <c r="L3878" s="71">
        <f>IF(K3878="","",K3878-J3878)</f>
        <v/>
      </c>
      <c r="M3878" s="71">
        <f>IF(L3878="","",ABS(L3878))</f>
        <v/>
      </c>
      <c r="N3878" t="n">
        <v>0.8</v>
      </c>
      <c r="O3878" t="n">
        <v>1</v>
      </c>
      <c r="P3878" t="n">
        <v>0.8586061246040126</v>
      </c>
      <c r="Q3878" t="n">
        <v>0.9988169156245573</v>
      </c>
      <c r="R3878" t="n">
        <v>0.1084670092757394</v>
      </c>
      <c r="S3878" t="n">
        <v>0.9999636651169026</v>
      </c>
      <c r="T3878" t="n">
        <v>0.9987694058670818</v>
      </c>
      <c r="U3878" t="n">
        <v>0.2268408272172559</v>
      </c>
      <c r="V3878" t="n">
        <v>0.6977324611890888</v>
      </c>
      <c r="W3878" t="n">
        <v>0.4310917491854615</v>
      </c>
      <c r="X3878" t="n">
        <v>0.8371384967059834</v>
      </c>
    </row>
    <row r="3879">
      <c r="A3879" t="inlineStr">
        <is>
          <t>3554656</t>
        </is>
      </c>
      <c r="B3879" t="inlineStr">
        <is>
          <t>Torre de Pedra</t>
        </is>
      </c>
      <c r="C3879" t="inlineStr">
        <is>
          <t>SP</t>
        </is>
      </c>
      <c r="D3879" t="inlineStr">
        <is>
          <t>REGIÃO SUDESTE</t>
        </is>
      </c>
      <c r="E3879" s="70">
        <f>SUMPRODUCT(N3879:Q3879,PAINEL_PESOS!$C$16:$C$19)</f>
        <v/>
      </c>
      <c r="F3879" s="70">
        <f>SUMPRODUCT(R3879:T3879,PAINEL_PESOS!$C$21:$C$23)</f>
        <v/>
      </c>
      <c r="G3879" s="70">
        <f>SUMPRODUCT(U3879:V3879,PAINEL_PESOS!$C$25:$C$26)</f>
        <v/>
      </c>
      <c r="H3879" s="70">
        <f>SUMPRODUCT(W3879:X3879,PAINEL_PESOS!$C$28:$C$29)</f>
        <v/>
      </c>
      <c r="I3879" s="70" t="n">
        <v>0.9972689895950579</v>
      </c>
      <c r="J3879" s="70" t="n">
        <v>0.6191544045515585</v>
      </c>
      <c r="K3879" s="71">
        <f>IF(NOT(AND(PAINEL_PESOS!$D$12="OK - 100%",PAINEL_PESOS!$F$20="OK - 100%",PAINEL_PESOS!$F$24="OK - 100%",PAINEL_PESOS!$F$27="OK - 100%",PAINEL_PESOS!$F$30="OK - 100%")),"", (E3879*PAINEL_PESOS!$B$7+F3879*PAINEL_PESOS!$B$8+G3879*PAINEL_PESOS!$B$9+H3879*PAINEL_PESOS!$B$10)*I3879)</f>
        <v/>
      </c>
      <c r="L3879" s="71">
        <f>IF(K3879="","",K3879-J3879)</f>
        <v/>
      </c>
      <c r="M3879" s="71">
        <f>IF(L3879="","",ABS(L3879))</f>
        <v/>
      </c>
      <c r="N3879" t="n">
        <v>1</v>
      </c>
      <c r="O3879" t="n">
        <v>1</v>
      </c>
      <c r="P3879" t="n">
        <v>0.7099260823653644</v>
      </c>
      <c r="Q3879" t="n">
        <v>0.9892882555472949</v>
      </c>
      <c r="R3879" t="n">
        <v>0.052204414910232</v>
      </c>
      <c r="S3879" t="n">
        <v>0.999562576365868</v>
      </c>
      <c r="T3879" t="n">
        <v>0.9941571370935592</v>
      </c>
      <c r="U3879" t="n">
        <v>0.1748023506773489</v>
      </c>
      <c r="V3879" t="n">
        <v>0.4158195958030205</v>
      </c>
      <c r="W3879" t="n">
        <v>0.3003951258308032</v>
      </c>
      <c r="X3879" t="n">
        <v>0.862225957667464</v>
      </c>
    </row>
    <row r="3880">
      <c r="A3880" t="inlineStr">
        <is>
          <t>3554706</t>
        </is>
      </c>
      <c r="B3880" t="inlineStr">
        <is>
          <t>Torrinha</t>
        </is>
      </c>
      <c r="C3880" t="inlineStr">
        <is>
          <t>SP</t>
        </is>
      </c>
      <c r="D3880" t="inlineStr">
        <is>
          <t>REGIÃO SUDESTE</t>
        </is>
      </c>
      <c r="E3880" s="70">
        <f>SUMPRODUCT(N3880:Q3880,PAINEL_PESOS!$C$16:$C$19)</f>
        <v/>
      </c>
      <c r="F3880" s="70">
        <f>SUMPRODUCT(R3880:T3880,PAINEL_PESOS!$C$21:$C$23)</f>
        <v/>
      </c>
      <c r="G3880" s="70">
        <f>SUMPRODUCT(U3880:V3880,PAINEL_PESOS!$C$25:$C$26)</f>
        <v/>
      </c>
      <c r="H3880" s="70">
        <f>SUMPRODUCT(W3880:X3880,PAINEL_PESOS!$C$28:$C$29)</f>
        <v/>
      </c>
      <c r="I3880" s="70" t="n">
        <v>0.9932419691367067</v>
      </c>
      <c r="J3880" s="70" t="n">
        <v>0.6355423162615862</v>
      </c>
      <c r="K3880" s="71">
        <f>IF(NOT(AND(PAINEL_PESOS!$D$12="OK - 100%",PAINEL_PESOS!$F$20="OK - 100%",PAINEL_PESOS!$F$24="OK - 100%",PAINEL_PESOS!$F$27="OK - 100%",PAINEL_PESOS!$F$30="OK - 100%")),"", (E3880*PAINEL_PESOS!$B$7+F3880*PAINEL_PESOS!$B$8+G3880*PAINEL_PESOS!$B$9+H3880*PAINEL_PESOS!$B$10)*I3880)</f>
        <v/>
      </c>
      <c r="L3880" s="71">
        <f>IF(K3880="","",K3880-J3880)</f>
        <v/>
      </c>
      <c r="M3880" s="71">
        <f>IF(L3880="","",ABS(L3880))</f>
        <v/>
      </c>
      <c r="N3880" t="n">
        <v>1</v>
      </c>
      <c r="O3880" t="n">
        <v>0.9951</v>
      </c>
      <c r="P3880" t="n">
        <v>0.6051742344244984</v>
      </c>
      <c r="Q3880" t="n">
        <v>0.9901320449811523</v>
      </c>
      <c r="R3880" t="n">
        <v>0.254475435871684</v>
      </c>
      <c r="S3880" t="n">
        <v>0.9974020035384414</v>
      </c>
      <c r="T3880" t="n">
        <v>0.9735664449943913</v>
      </c>
      <c r="U3880" t="n">
        <v>0.1353446582244714</v>
      </c>
      <c r="V3880" t="n">
        <v>0.6079845075522607</v>
      </c>
      <c r="W3880" t="n">
        <v>0.2559511227301579</v>
      </c>
      <c r="X3880" t="n">
        <v>0.8408197489857663</v>
      </c>
    </row>
    <row r="3881">
      <c r="A3881" t="inlineStr">
        <is>
          <t>3554755</t>
        </is>
      </c>
      <c r="B3881" t="inlineStr">
        <is>
          <t>Trabiju</t>
        </is>
      </c>
      <c r="C3881" t="inlineStr">
        <is>
          <t>SP</t>
        </is>
      </c>
      <c r="D3881" t="inlineStr">
        <is>
          <t>REGIÃO SUDESTE</t>
        </is>
      </c>
      <c r="E3881" s="70">
        <f>SUMPRODUCT(N3881:Q3881,PAINEL_PESOS!$C$16:$C$19)</f>
        <v/>
      </c>
      <c r="F3881" s="70">
        <f>SUMPRODUCT(R3881:T3881,PAINEL_PESOS!$C$21:$C$23)</f>
        <v/>
      </c>
      <c r="G3881" s="70">
        <f>SUMPRODUCT(U3881:V3881,PAINEL_PESOS!$C$25:$C$26)</f>
        <v/>
      </c>
      <c r="H3881" s="70">
        <f>SUMPRODUCT(W3881:X3881,PAINEL_PESOS!$C$28:$C$29)</f>
        <v/>
      </c>
      <c r="I3881" s="70" t="n">
        <v>0.9975930276061865</v>
      </c>
      <c r="J3881" s="70" t="n">
        <v>0.6474694349242939</v>
      </c>
      <c r="K3881" s="71">
        <f>IF(NOT(AND(PAINEL_PESOS!$D$12="OK - 100%",PAINEL_PESOS!$F$20="OK - 100%",PAINEL_PESOS!$F$24="OK - 100%",PAINEL_PESOS!$F$27="OK - 100%",PAINEL_PESOS!$F$30="OK - 100%")),"", (E3881*PAINEL_PESOS!$B$7+F3881*PAINEL_PESOS!$B$8+G3881*PAINEL_PESOS!$B$9+H3881*PAINEL_PESOS!$B$10)*I3881)</f>
        <v/>
      </c>
      <c r="L3881" s="71">
        <f>IF(K3881="","",K3881-J3881)</f>
        <v/>
      </c>
      <c r="M3881" s="71">
        <f>IF(L3881="","",ABS(L3881))</f>
        <v/>
      </c>
      <c r="N3881" t="n">
        <v>1</v>
      </c>
      <c r="O3881" t="n">
        <v>1</v>
      </c>
      <c r="P3881" t="n">
        <v>0.8383315733896515</v>
      </c>
      <c r="Q3881" t="n">
        <v>0.9895896397555028</v>
      </c>
      <c r="R3881" t="n">
        <v>0.09099764546864381</v>
      </c>
      <c r="S3881" t="n">
        <v>0.994904986094325</v>
      </c>
      <c r="T3881" t="n">
        <v>0.9976419070156146</v>
      </c>
      <c r="U3881" t="n">
        <v>0.1256128472743426</v>
      </c>
      <c r="V3881" t="n">
        <v>0.6757845601179208</v>
      </c>
      <c r="W3881" t="n">
        <v>0.2458965640042113</v>
      </c>
      <c r="X3881" t="n">
        <v>0.8419688188870739</v>
      </c>
    </row>
    <row r="3882">
      <c r="A3882" t="inlineStr">
        <is>
          <t>3554805</t>
        </is>
      </c>
      <c r="B3882" t="inlineStr">
        <is>
          <t>Tremembé</t>
        </is>
      </c>
      <c r="C3882" t="inlineStr">
        <is>
          <t>SP</t>
        </is>
      </c>
      <c r="D3882" t="inlineStr">
        <is>
          <t>REGIÃO SUDESTE</t>
        </is>
      </c>
      <c r="E3882" s="70">
        <f>SUMPRODUCT(N3882:Q3882,PAINEL_PESOS!$C$16:$C$19)</f>
        <v/>
      </c>
      <c r="F3882" s="70">
        <f>SUMPRODUCT(R3882:T3882,PAINEL_PESOS!$C$21:$C$23)</f>
        <v/>
      </c>
      <c r="G3882" s="70">
        <f>SUMPRODUCT(U3882:V3882,PAINEL_PESOS!$C$25:$C$26)</f>
        <v/>
      </c>
      <c r="H3882" s="70">
        <f>SUMPRODUCT(W3882:X3882,PAINEL_PESOS!$C$28:$C$29)</f>
        <v/>
      </c>
      <c r="I3882" s="70" t="n">
        <v>0.9785521423877851</v>
      </c>
      <c r="J3882" s="70" t="n">
        <v>0.666686529844674</v>
      </c>
      <c r="K3882" s="71">
        <f>IF(NOT(AND(PAINEL_PESOS!$D$12="OK - 100%",PAINEL_PESOS!$F$20="OK - 100%",PAINEL_PESOS!$F$24="OK - 100%",PAINEL_PESOS!$F$27="OK - 100%",PAINEL_PESOS!$F$30="OK - 100%")),"", (E3882*PAINEL_PESOS!$B$7+F3882*PAINEL_PESOS!$B$8+G3882*PAINEL_PESOS!$B$9+H3882*PAINEL_PESOS!$B$10)*I3882)</f>
        <v/>
      </c>
      <c r="L3882" s="71">
        <f>IF(K3882="","",K3882-J3882)</f>
        <v/>
      </c>
      <c r="M3882" s="71">
        <f>IF(L3882="","",ABS(L3882))</f>
        <v/>
      </c>
      <c r="N3882" t="n">
        <v>1</v>
      </c>
      <c r="O3882" t="n">
        <v>0.9935</v>
      </c>
      <c r="P3882" t="n">
        <v>0.7997888067581838</v>
      </c>
      <c r="Q3882" t="n">
        <v>0.9551951233726717</v>
      </c>
      <c r="R3882" t="n">
        <v>0.3535540716352195</v>
      </c>
      <c r="S3882" t="n">
        <v>0.987828737008881</v>
      </c>
      <c r="T3882" t="n">
        <v>0.9246430870275175</v>
      </c>
      <c r="U3882" t="n">
        <v>0.3373607440767312</v>
      </c>
      <c r="V3882" t="n">
        <v>0.6062365681628723</v>
      </c>
      <c r="W3882" t="n">
        <v>0.2741358271258641</v>
      </c>
      <c r="X3882" t="n">
        <v>0.8477324238156596</v>
      </c>
    </row>
    <row r="3883">
      <c r="A3883" t="inlineStr">
        <is>
          <t>3554904</t>
        </is>
      </c>
      <c r="B3883" t="inlineStr">
        <is>
          <t>Três Fronteiras</t>
        </is>
      </c>
      <c r="C3883" t="inlineStr">
        <is>
          <t>SP</t>
        </is>
      </c>
      <c r="D3883" t="inlineStr">
        <is>
          <t>REGIÃO SUDESTE</t>
        </is>
      </c>
      <c r="E3883" s="70">
        <f>SUMPRODUCT(N3883:Q3883,PAINEL_PESOS!$C$16:$C$19)</f>
        <v/>
      </c>
      <c r="F3883" s="70">
        <f>SUMPRODUCT(R3883:T3883,PAINEL_PESOS!$C$21:$C$23)</f>
        <v/>
      </c>
      <c r="G3883" s="70">
        <f>SUMPRODUCT(U3883:V3883,PAINEL_PESOS!$C$25:$C$26)</f>
        <v/>
      </c>
      <c r="H3883" s="70">
        <f>SUMPRODUCT(W3883:X3883,PAINEL_PESOS!$C$28:$C$29)</f>
        <v/>
      </c>
      <c r="I3883" s="70" t="n">
        <v>0.9765181379268467</v>
      </c>
      <c r="J3883" s="70" t="n">
        <v>0.5983241068112236</v>
      </c>
      <c r="K3883" s="71">
        <f>IF(NOT(AND(PAINEL_PESOS!$D$12="OK - 100%",PAINEL_PESOS!$F$20="OK - 100%",PAINEL_PESOS!$F$24="OK - 100%",PAINEL_PESOS!$F$27="OK - 100%",PAINEL_PESOS!$F$30="OK - 100%")),"", (E3883*PAINEL_PESOS!$B$7+F3883*PAINEL_PESOS!$B$8+G3883*PAINEL_PESOS!$B$9+H3883*PAINEL_PESOS!$B$10)*I3883)</f>
        <v/>
      </c>
      <c r="L3883" s="71">
        <f>IF(K3883="","",K3883-J3883)</f>
        <v/>
      </c>
      <c r="M3883" s="71">
        <f>IF(L3883="","",ABS(L3883))</f>
        <v/>
      </c>
      <c r="N3883" t="n">
        <v>1</v>
      </c>
      <c r="O3883" t="n">
        <v>0.9846</v>
      </c>
      <c r="P3883" t="n">
        <v>0.8675818373812039</v>
      </c>
      <c r="Q3883" t="n">
        <v>0.9936037269657868</v>
      </c>
      <c r="R3883" t="n">
        <v>0.1705610632192184</v>
      </c>
      <c r="S3883" t="n">
        <v>0.9995315201238693</v>
      </c>
      <c r="T3883" t="n">
        <v>0.8842709285855347</v>
      </c>
      <c r="U3883" t="n">
        <v>0.0431523458252995</v>
      </c>
      <c r="V3883" t="n">
        <v>0.5834998265844413</v>
      </c>
      <c r="W3883" t="n">
        <v>0.0864268237309265</v>
      </c>
      <c r="X3883" t="n">
        <v>0.8961462981441828</v>
      </c>
    </row>
    <row r="3884">
      <c r="A3884" t="inlineStr">
        <is>
          <t>3554953</t>
        </is>
      </c>
      <c r="B3884" t="inlineStr">
        <is>
          <t>Tuiuti</t>
        </is>
      </c>
      <c r="C3884" t="inlineStr">
        <is>
          <t>SP</t>
        </is>
      </c>
      <c r="D3884" t="inlineStr">
        <is>
          <t>REGIÃO SUDESTE</t>
        </is>
      </c>
      <c r="E3884" s="70">
        <f>SUMPRODUCT(N3884:Q3884,PAINEL_PESOS!$C$16:$C$19)</f>
        <v/>
      </c>
      <c r="F3884" s="70">
        <f>SUMPRODUCT(R3884:T3884,PAINEL_PESOS!$C$21:$C$23)</f>
        <v/>
      </c>
      <c r="G3884" s="70">
        <f>SUMPRODUCT(U3884:V3884,PAINEL_PESOS!$C$25:$C$26)</f>
        <v/>
      </c>
      <c r="H3884" s="70">
        <f>SUMPRODUCT(W3884:X3884,PAINEL_PESOS!$C$28:$C$29)</f>
        <v/>
      </c>
      <c r="I3884" s="70" t="n">
        <v>0.994027773041758</v>
      </c>
      <c r="J3884" s="70" t="n">
        <v>0.603233482725206</v>
      </c>
      <c r="K3884" s="71">
        <f>IF(NOT(AND(PAINEL_PESOS!$D$12="OK - 100%",PAINEL_PESOS!$F$20="OK - 100%",PAINEL_PESOS!$F$24="OK - 100%",PAINEL_PESOS!$F$27="OK - 100%",PAINEL_PESOS!$F$30="OK - 100%")),"", (E3884*PAINEL_PESOS!$B$7+F3884*PAINEL_PESOS!$B$8+G3884*PAINEL_PESOS!$B$9+H3884*PAINEL_PESOS!$B$10)*I3884)</f>
        <v/>
      </c>
      <c r="L3884" s="71">
        <f>IF(K3884="","",K3884-J3884)</f>
        <v/>
      </c>
      <c r="M3884" s="71">
        <f>IF(L3884="","",ABS(L3884))</f>
        <v/>
      </c>
      <c r="N3884" t="n">
        <v>0.8</v>
      </c>
      <c r="O3884" t="n">
        <v>1</v>
      </c>
      <c r="P3884" t="n">
        <v>0.3938753959873284</v>
      </c>
      <c r="Q3884" t="n">
        <v>0.9863927779088048</v>
      </c>
      <c r="R3884" t="n">
        <v>0.2111839231807744</v>
      </c>
      <c r="S3884" t="n">
        <v>0.9997796018631195</v>
      </c>
      <c r="T3884" t="n">
        <v>0.9793706029360554</v>
      </c>
      <c r="U3884" t="n">
        <v>0.1839536486679338</v>
      </c>
      <c r="V3884" t="n">
        <v>0.5187103064599339</v>
      </c>
      <c r="W3884" t="n">
        <v>0.2518610505419933</v>
      </c>
      <c r="X3884" t="n">
        <v>0.8499803561107491</v>
      </c>
    </row>
    <row r="3885">
      <c r="A3885" t="inlineStr">
        <is>
          <t>3555000</t>
        </is>
      </c>
      <c r="B3885" t="inlineStr">
        <is>
          <t>Tupã</t>
        </is>
      </c>
      <c r="C3885" t="inlineStr">
        <is>
          <t>SP</t>
        </is>
      </c>
      <c r="D3885" t="inlineStr">
        <is>
          <t>REGIÃO SUDESTE</t>
        </is>
      </c>
      <c r="E3885" s="70">
        <f>SUMPRODUCT(N3885:Q3885,PAINEL_PESOS!$C$16:$C$19)</f>
        <v/>
      </c>
      <c r="F3885" s="70">
        <f>SUMPRODUCT(R3885:T3885,PAINEL_PESOS!$C$21:$C$23)</f>
        <v/>
      </c>
      <c r="G3885" s="70">
        <f>SUMPRODUCT(U3885:V3885,PAINEL_PESOS!$C$25:$C$26)</f>
        <v/>
      </c>
      <c r="H3885" s="70">
        <f>SUMPRODUCT(W3885:X3885,PAINEL_PESOS!$C$28:$C$29)</f>
        <v/>
      </c>
      <c r="I3885" s="70" t="n">
        <v>0.9911537399493685</v>
      </c>
      <c r="J3885" s="70" t="n">
        <v>0.6709608933596377</v>
      </c>
      <c r="K3885" s="71">
        <f>IF(NOT(AND(PAINEL_PESOS!$D$12="OK - 100%",PAINEL_PESOS!$F$20="OK - 100%",PAINEL_PESOS!$F$24="OK - 100%",PAINEL_PESOS!$F$27="OK - 100%",PAINEL_PESOS!$F$30="OK - 100%")),"", (E3885*PAINEL_PESOS!$B$7+F3885*PAINEL_PESOS!$B$8+G3885*PAINEL_PESOS!$B$9+H3885*PAINEL_PESOS!$B$10)*I3885)</f>
        <v/>
      </c>
      <c r="L3885" s="71">
        <f>IF(K3885="","",K3885-J3885)</f>
        <v/>
      </c>
      <c r="M3885" s="71">
        <f>IF(L3885="","",ABS(L3885))</f>
        <v/>
      </c>
      <c r="N3885" t="n">
        <v>1</v>
      </c>
      <c r="O3885" t="n">
        <v>0.9931</v>
      </c>
      <c r="P3885" t="n">
        <v>0.7940865892291447</v>
      </c>
      <c r="Q3885" t="n">
        <v>0.9639254112534601</v>
      </c>
      <c r="R3885" t="n">
        <v>0.4523982010037046</v>
      </c>
      <c r="S3885" t="n">
        <v>0.9869397125670235</v>
      </c>
      <c r="T3885" t="n">
        <v>0.9864305999933675</v>
      </c>
      <c r="U3885" t="n">
        <v>0.0796204893345781</v>
      </c>
      <c r="V3885" t="n">
        <v>0.5730952211199424</v>
      </c>
      <c r="W3885" t="n">
        <v>0.4206782434689376</v>
      </c>
      <c r="X3885" t="n">
        <v>0.8494659445525317</v>
      </c>
    </row>
    <row r="3886">
      <c r="A3886" t="inlineStr">
        <is>
          <t>3555109</t>
        </is>
      </c>
      <c r="B3886" t="inlineStr">
        <is>
          <t>Tupi Paulista</t>
        </is>
      </c>
      <c r="C3886" t="inlineStr">
        <is>
          <t>SP</t>
        </is>
      </c>
      <c r="D3886" t="inlineStr">
        <is>
          <t>REGIÃO SUDESTE</t>
        </is>
      </c>
      <c r="E3886" s="70">
        <f>SUMPRODUCT(N3886:Q3886,PAINEL_PESOS!$C$16:$C$19)</f>
        <v/>
      </c>
      <c r="F3886" s="70">
        <f>SUMPRODUCT(R3886:T3886,PAINEL_PESOS!$C$21:$C$23)</f>
        <v/>
      </c>
      <c r="G3886" s="70">
        <f>SUMPRODUCT(U3886:V3886,PAINEL_PESOS!$C$25:$C$26)</f>
        <v/>
      </c>
      <c r="H3886" s="70">
        <f>SUMPRODUCT(W3886:X3886,PAINEL_PESOS!$C$28:$C$29)</f>
        <v/>
      </c>
      <c r="I3886" s="70" t="n">
        <v>0.9924739812239147</v>
      </c>
      <c r="J3886" s="70" t="n">
        <v>0.6724764172908184</v>
      </c>
      <c r="K3886" s="71">
        <f>IF(NOT(AND(PAINEL_PESOS!$D$12="OK - 100%",PAINEL_PESOS!$F$20="OK - 100%",PAINEL_PESOS!$F$24="OK - 100%",PAINEL_PESOS!$F$27="OK - 100%",PAINEL_PESOS!$F$30="OK - 100%")),"", (E3886*PAINEL_PESOS!$B$7+F3886*PAINEL_PESOS!$B$8+G3886*PAINEL_PESOS!$B$9+H3886*PAINEL_PESOS!$B$10)*I3886)</f>
        <v/>
      </c>
      <c r="L3886" s="71">
        <f>IF(K3886="","",K3886-J3886)</f>
        <v/>
      </c>
      <c r="M3886" s="71">
        <f>IF(L3886="","",ABS(L3886))</f>
        <v/>
      </c>
      <c r="N3886" t="n">
        <v>1</v>
      </c>
      <c r="O3886" t="n">
        <v>1</v>
      </c>
      <c r="P3886" t="n">
        <v>0.8958817317845829</v>
      </c>
      <c r="Q3886" t="n">
        <v>0.9889528704481889</v>
      </c>
      <c r="R3886" t="n">
        <v>0.2696915012392069</v>
      </c>
      <c r="S3886" t="n">
        <v>0.9995602879556195</v>
      </c>
      <c r="T3886" t="n">
        <v>0.9695347268892747</v>
      </c>
      <c r="U3886" t="n">
        <v>0.0793198156218916</v>
      </c>
      <c r="V3886" t="n">
        <v>0.6368330509950951</v>
      </c>
      <c r="W3886" t="n">
        <v>0.4199050910197753</v>
      </c>
      <c r="X3886" t="n">
        <v>0.8496073250340588</v>
      </c>
    </row>
    <row r="3887">
      <c r="A3887" t="inlineStr">
        <is>
          <t>3555208</t>
        </is>
      </c>
      <c r="B3887" t="inlineStr">
        <is>
          <t>Turiúba</t>
        </is>
      </c>
      <c r="C3887" t="inlineStr">
        <is>
          <t>SP</t>
        </is>
      </c>
      <c r="D3887" t="inlineStr">
        <is>
          <t>REGIÃO SUDESTE</t>
        </is>
      </c>
      <c r="E3887" s="70">
        <f>SUMPRODUCT(N3887:Q3887,PAINEL_PESOS!$C$16:$C$19)</f>
        <v/>
      </c>
      <c r="F3887" s="70">
        <f>SUMPRODUCT(R3887:T3887,PAINEL_PESOS!$C$21:$C$23)</f>
        <v/>
      </c>
      <c r="G3887" s="70">
        <f>SUMPRODUCT(U3887:V3887,PAINEL_PESOS!$C$25:$C$26)</f>
        <v/>
      </c>
      <c r="H3887" s="70">
        <f>SUMPRODUCT(W3887:X3887,PAINEL_PESOS!$C$28:$C$29)</f>
        <v/>
      </c>
      <c r="I3887" s="70" t="n">
        <v>0.997834573316933</v>
      </c>
      <c r="J3887" s="70" t="n">
        <v>0.648834670453049</v>
      </c>
      <c r="K3887" s="71">
        <f>IF(NOT(AND(PAINEL_PESOS!$D$12="OK - 100%",PAINEL_PESOS!$F$20="OK - 100%",PAINEL_PESOS!$F$24="OK - 100%",PAINEL_PESOS!$F$27="OK - 100%",PAINEL_PESOS!$F$30="OK - 100%")),"", (E3887*PAINEL_PESOS!$B$7+F3887*PAINEL_PESOS!$B$8+G3887*PAINEL_PESOS!$B$9+H3887*PAINEL_PESOS!$B$10)*I3887)</f>
        <v/>
      </c>
      <c r="L3887" s="71">
        <f>IF(K3887="","",K3887-J3887)</f>
        <v/>
      </c>
      <c r="M3887" s="71">
        <f>IF(L3887="","",ABS(L3887))</f>
        <v/>
      </c>
      <c r="N3887" t="n">
        <v>1</v>
      </c>
      <c r="O3887" t="n">
        <v>1</v>
      </c>
      <c r="P3887" t="n">
        <v>0.8303062302006335</v>
      </c>
      <c r="Q3887" t="n">
        <v>0.9964794829112301</v>
      </c>
      <c r="R3887" t="n">
        <v>0.1171992485898418</v>
      </c>
      <c r="S3887" t="n">
        <v>0.9999913043557219</v>
      </c>
      <c r="T3887" t="n">
        <v>0.9915331362185853</v>
      </c>
      <c r="U3887" t="n">
        <v>0.06958918479753951</v>
      </c>
      <c r="V3887" t="n">
        <v>0.6853995764785283</v>
      </c>
      <c r="W3887" t="n">
        <v>0.305049527853146</v>
      </c>
      <c r="X3887" t="n">
        <v>0.8226948487128547</v>
      </c>
    </row>
    <row r="3888">
      <c r="A3888" t="inlineStr">
        <is>
          <t>3555307</t>
        </is>
      </c>
      <c r="B3888" t="inlineStr">
        <is>
          <t>Turmalina</t>
        </is>
      </c>
      <c r="C3888" t="inlineStr">
        <is>
          <t>SP</t>
        </is>
      </c>
      <c r="D3888" t="inlineStr">
        <is>
          <t>REGIÃO SUDESTE</t>
        </is>
      </c>
      <c r="E3888" s="70">
        <f>SUMPRODUCT(N3888:Q3888,PAINEL_PESOS!$C$16:$C$19)</f>
        <v/>
      </c>
      <c r="F3888" s="70">
        <f>SUMPRODUCT(R3888:T3888,PAINEL_PESOS!$C$21:$C$23)</f>
        <v/>
      </c>
      <c r="G3888" s="70">
        <f>SUMPRODUCT(U3888:V3888,PAINEL_PESOS!$C$25:$C$26)</f>
        <v/>
      </c>
      <c r="H3888" s="70">
        <f>SUMPRODUCT(W3888:X3888,PAINEL_PESOS!$C$28:$C$29)</f>
        <v/>
      </c>
      <c r="I3888" s="70" t="n">
        <v>0.9712720440591889</v>
      </c>
      <c r="J3888" s="70" t="n">
        <v>0.5858952511239973</v>
      </c>
      <c r="K3888" s="71">
        <f>IF(NOT(AND(PAINEL_PESOS!$D$12="OK - 100%",PAINEL_PESOS!$F$20="OK - 100%",PAINEL_PESOS!$F$24="OK - 100%",PAINEL_PESOS!$F$27="OK - 100%",PAINEL_PESOS!$F$30="OK - 100%")),"", (E3888*PAINEL_PESOS!$B$7+F3888*PAINEL_PESOS!$B$8+G3888*PAINEL_PESOS!$B$9+H3888*PAINEL_PESOS!$B$10)*I3888)</f>
        <v/>
      </c>
      <c r="L3888" s="71">
        <f>IF(K3888="","",K3888-J3888)</f>
        <v/>
      </c>
      <c r="M3888" s="71">
        <f>IF(L3888="","",ABS(L3888))</f>
        <v/>
      </c>
      <c r="N3888" t="n">
        <v>1</v>
      </c>
      <c r="O3888" t="n">
        <v>1</v>
      </c>
      <c r="P3888" t="n">
        <v>0.8697993664202746</v>
      </c>
      <c r="Q3888" t="n">
        <v>0.9980050203250207</v>
      </c>
      <c r="R3888" t="n">
        <v>0.1293171882037515</v>
      </c>
      <c r="S3888" t="n">
        <v>0.9999970342821808</v>
      </c>
      <c r="T3888" t="n">
        <v>0.8544041795918016</v>
      </c>
      <c r="U3888" t="n">
        <v>0.0591961635585176</v>
      </c>
      <c r="V3888" t="n">
        <v>0.5979012188165834</v>
      </c>
      <c r="W3888" t="n">
        <v>8.025480326348862e-17</v>
      </c>
      <c r="X3888" t="n">
        <v>0.912318790775087</v>
      </c>
    </row>
    <row r="3889">
      <c r="A3889" t="inlineStr">
        <is>
          <t>3555356</t>
        </is>
      </c>
      <c r="B3889" t="inlineStr">
        <is>
          <t>Ubarana</t>
        </is>
      </c>
      <c r="C3889" t="inlineStr">
        <is>
          <t>SP</t>
        </is>
      </c>
      <c r="D3889" t="inlineStr">
        <is>
          <t>REGIÃO SUDESTE</t>
        </is>
      </c>
      <c r="E3889" s="70">
        <f>SUMPRODUCT(N3889:Q3889,PAINEL_PESOS!$C$16:$C$19)</f>
        <v/>
      </c>
      <c r="F3889" s="70">
        <f>SUMPRODUCT(R3889:T3889,PAINEL_PESOS!$C$21:$C$23)</f>
        <v/>
      </c>
      <c r="G3889" s="70">
        <f>SUMPRODUCT(U3889:V3889,PAINEL_PESOS!$C$25:$C$26)</f>
        <v/>
      </c>
      <c r="H3889" s="70">
        <f>SUMPRODUCT(W3889:X3889,PAINEL_PESOS!$C$28:$C$29)</f>
        <v/>
      </c>
      <c r="I3889" s="70" t="n">
        <v>0.9861583710218598</v>
      </c>
      <c r="J3889" s="70" t="n">
        <v>0.6128770383591629</v>
      </c>
      <c r="K3889" s="71">
        <f>IF(NOT(AND(PAINEL_PESOS!$D$12="OK - 100%",PAINEL_PESOS!$F$20="OK - 100%",PAINEL_PESOS!$F$24="OK - 100%",PAINEL_PESOS!$F$27="OK - 100%",PAINEL_PESOS!$F$30="OK - 100%")),"", (E3889*PAINEL_PESOS!$B$7+F3889*PAINEL_PESOS!$B$8+G3889*PAINEL_PESOS!$B$9+H3889*PAINEL_PESOS!$B$10)*I3889)</f>
        <v/>
      </c>
      <c r="L3889" s="71">
        <f>IF(K3889="","",K3889-J3889)</f>
        <v/>
      </c>
      <c r="M3889" s="71">
        <f>IF(L3889="","",ABS(L3889))</f>
        <v/>
      </c>
      <c r="N3889" t="n">
        <v>1</v>
      </c>
      <c r="O3889" t="n">
        <v>0.9842</v>
      </c>
      <c r="P3889" t="n">
        <v>0.6787750791974656</v>
      </c>
      <c r="Q3889" t="n">
        <v>0.9895221489998902</v>
      </c>
      <c r="R3889" t="n">
        <v>0.2318675033114636</v>
      </c>
      <c r="S3889" t="n">
        <v>0.8569314879179389</v>
      </c>
      <c r="T3889" t="n">
        <v>0.9990002895027015</v>
      </c>
      <c r="U3889" t="n">
        <v>0.06958918479753951</v>
      </c>
      <c r="V3889" t="n">
        <v>0.5563862340845724</v>
      </c>
      <c r="W3889" t="n">
        <v>0.305049527853146</v>
      </c>
      <c r="X3889" t="n">
        <v>0.8226948487128549</v>
      </c>
    </row>
    <row r="3890">
      <c r="A3890" t="inlineStr">
        <is>
          <t>3555406</t>
        </is>
      </c>
      <c r="B3890" t="inlineStr">
        <is>
          <t>Ubatuba</t>
        </is>
      </c>
      <c r="C3890" t="inlineStr">
        <is>
          <t>SP</t>
        </is>
      </c>
      <c r="D3890" t="inlineStr">
        <is>
          <t>REGIÃO SUDESTE</t>
        </is>
      </c>
      <c r="E3890" s="70">
        <f>SUMPRODUCT(N3890:Q3890,PAINEL_PESOS!$C$16:$C$19)</f>
        <v/>
      </c>
      <c r="F3890" s="70">
        <f>SUMPRODUCT(R3890:T3890,PAINEL_PESOS!$C$21:$C$23)</f>
        <v/>
      </c>
      <c r="G3890" s="70">
        <f>SUMPRODUCT(U3890:V3890,PAINEL_PESOS!$C$25:$C$26)</f>
        <v/>
      </c>
      <c r="H3890" s="70">
        <f>SUMPRODUCT(W3890:X3890,PAINEL_PESOS!$C$28:$C$29)</f>
        <v/>
      </c>
      <c r="I3890" s="70" t="n">
        <v>0.9966312997914645</v>
      </c>
      <c r="J3890" s="70" t="n">
        <v>0.6370813570708289</v>
      </c>
      <c r="K3890" s="71">
        <f>IF(NOT(AND(PAINEL_PESOS!$D$12="OK - 100%",PAINEL_PESOS!$F$20="OK - 100%",PAINEL_PESOS!$F$24="OK - 100%",PAINEL_PESOS!$F$27="OK - 100%",PAINEL_PESOS!$F$30="OK - 100%")),"", (E3890*PAINEL_PESOS!$B$7+F3890*PAINEL_PESOS!$B$8+G3890*PAINEL_PESOS!$B$9+H3890*PAINEL_PESOS!$B$10)*I3890)</f>
        <v/>
      </c>
      <c r="L3890" s="71">
        <f>IF(K3890="","",K3890-J3890)</f>
        <v/>
      </c>
      <c r="M3890" s="71">
        <f>IF(L3890="","",ABS(L3890))</f>
        <v/>
      </c>
      <c r="N3890" t="n">
        <v>0.2</v>
      </c>
      <c r="O3890" t="n">
        <v>0.9841</v>
      </c>
      <c r="P3890" t="n">
        <v>0.6945089757127771</v>
      </c>
      <c r="Q3890" t="n">
        <v>0.9775565874277204</v>
      </c>
      <c r="R3890" t="n">
        <v>0.4631256772161373</v>
      </c>
      <c r="S3890" t="n">
        <v>0.9995921599221365</v>
      </c>
      <c r="T3890" t="n">
        <v>0.9997369691645823</v>
      </c>
      <c r="U3890" t="n">
        <v>0.478572393060181</v>
      </c>
      <c r="V3890" t="n">
        <v>0.6186382528458442</v>
      </c>
      <c r="W3890" t="n">
        <v>0.2164514104553774</v>
      </c>
      <c r="X3890" t="n">
        <v>0.7304966029119323</v>
      </c>
    </row>
    <row r="3891">
      <c r="A3891" t="inlineStr">
        <is>
          <t>3555505</t>
        </is>
      </c>
      <c r="B3891" t="inlineStr">
        <is>
          <t>Ubirajara</t>
        </is>
      </c>
      <c r="C3891" t="inlineStr">
        <is>
          <t>SP</t>
        </is>
      </c>
      <c r="D3891" t="inlineStr">
        <is>
          <t>REGIÃO SUDESTE</t>
        </is>
      </c>
      <c r="E3891" s="70">
        <f>SUMPRODUCT(N3891:Q3891,PAINEL_PESOS!$C$16:$C$19)</f>
        <v/>
      </c>
      <c r="F3891" s="70">
        <f>SUMPRODUCT(R3891:T3891,PAINEL_PESOS!$C$21:$C$23)</f>
        <v/>
      </c>
      <c r="G3891" s="70">
        <f>SUMPRODUCT(U3891:V3891,PAINEL_PESOS!$C$25:$C$26)</f>
        <v/>
      </c>
      <c r="H3891" s="70">
        <f>SUMPRODUCT(W3891:X3891,PAINEL_PESOS!$C$28:$C$29)</f>
        <v/>
      </c>
      <c r="I3891" s="70" t="n">
        <v>0.9983589500732396</v>
      </c>
      <c r="J3891" s="70" t="n">
        <v>0.670166356549689</v>
      </c>
      <c r="K3891" s="71">
        <f>IF(NOT(AND(PAINEL_PESOS!$D$12="OK - 100%",PAINEL_PESOS!$F$20="OK - 100%",PAINEL_PESOS!$F$24="OK - 100%",PAINEL_PESOS!$F$27="OK - 100%",PAINEL_PESOS!$F$30="OK - 100%")),"", (E3891*PAINEL_PESOS!$B$7+F3891*PAINEL_PESOS!$B$8+G3891*PAINEL_PESOS!$B$9+H3891*PAINEL_PESOS!$B$10)*I3891)</f>
        <v/>
      </c>
      <c r="L3891" s="71">
        <f>IF(K3891="","",K3891-J3891)</f>
        <v/>
      </c>
      <c r="M3891" s="71">
        <f>IF(L3891="","",ABS(L3891))</f>
        <v/>
      </c>
      <c r="N3891" t="n">
        <v>1</v>
      </c>
      <c r="O3891" t="n">
        <v>1</v>
      </c>
      <c r="P3891" t="n">
        <v>0.8884899683210137</v>
      </c>
      <c r="Q3891" t="n">
        <v>0.9972290719903242</v>
      </c>
      <c r="R3891" t="n">
        <v>0.194669536675696</v>
      </c>
      <c r="S3891" t="n">
        <v>0.9994579927154572</v>
      </c>
      <c r="T3891" t="n">
        <v>0.9938990586214592</v>
      </c>
      <c r="U3891" t="n">
        <v>0.143286877882237</v>
      </c>
      <c r="V3891" t="n">
        <v>0.5773104741882871</v>
      </c>
      <c r="W3891" t="n">
        <v>0.4025633131285139</v>
      </c>
      <c r="X3891" t="n">
        <v>0.8454389486744939</v>
      </c>
    </row>
    <row r="3892">
      <c r="A3892" t="inlineStr">
        <is>
          <t>3555604</t>
        </is>
      </c>
      <c r="B3892" t="inlineStr">
        <is>
          <t>Uchoa</t>
        </is>
      </c>
      <c r="C3892" t="inlineStr">
        <is>
          <t>SP</t>
        </is>
      </c>
      <c r="D3892" t="inlineStr">
        <is>
          <t>REGIÃO SUDESTE</t>
        </is>
      </c>
      <c r="E3892" s="70">
        <f>SUMPRODUCT(N3892:Q3892,PAINEL_PESOS!$C$16:$C$19)</f>
        <v/>
      </c>
      <c r="F3892" s="70">
        <f>SUMPRODUCT(R3892:T3892,PAINEL_PESOS!$C$21:$C$23)</f>
        <v/>
      </c>
      <c r="G3892" s="70">
        <f>SUMPRODUCT(U3892:V3892,PAINEL_PESOS!$C$25:$C$26)</f>
        <v/>
      </c>
      <c r="H3892" s="70">
        <f>SUMPRODUCT(W3892:X3892,PAINEL_PESOS!$C$28:$C$29)</f>
        <v/>
      </c>
      <c r="I3892" s="70" t="n">
        <v>0.9969305546804214</v>
      </c>
      <c r="J3892" s="70" t="n">
        <v>0.5891069194270547</v>
      </c>
      <c r="K3892" s="71">
        <f>IF(NOT(AND(PAINEL_PESOS!$D$12="OK - 100%",PAINEL_PESOS!$F$20="OK - 100%",PAINEL_PESOS!$F$24="OK - 100%",PAINEL_PESOS!$F$27="OK - 100%",PAINEL_PESOS!$F$30="OK - 100%")),"", (E3892*PAINEL_PESOS!$B$7+F3892*PAINEL_PESOS!$B$8+G3892*PAINEL_PESOS!$B$9+H3892*PAINEL_PESOS!$B$10)*I3892)</f>
        <v/>
      </c>
      <c r="L3892" s="71">
        <f>IF(K3892="","",K3892-J3892)</f>
        <v/>
      </c>
      <c r="M3892" s="71">
        <f>IF(L3892="","",ABS(L3892))</f>
        <v/>
      </c>
      <c r="N3892" t="n">
        <v>0.2</v>
      </c>
      <c r="O3892" t="n">
        <v>1</v>
      </c>
      <c r="P3892" t="n">
        <v>1</v>
      </c>
      <c r="Q3892" t="n">
        <v>0.9909256612021068</v>
      </c>
      <c r="R3892" t="n">
        <v>0.2842370751696979</v>
      </c>
      <c r="S3892" t="n">
        <v>0.998530950060795</v>
      </c>
      <c r="T3892" t="n">
        <v>0.9916380446917125</v>
      </c>
      <c r="U3892" t="n">
        <v>0.0840380729257476</v>
      </c>
      <c r="V3892" t="n">
        <v>0.4923600518377844</v>
      </c>
      <c r="W3892" t="n">
        <v>0.1527303702773211</v>
      </c>
      <c r="X3892" t="n">
        <v>0.8865037071563023</v>
      </c>
    </row>
    <row r="3893">
      <c r="A3893" t="inlineStr">
        <is>
          <t>3555703</t>
        </is>
      </c>
      <c r="B3893" t="inlineStr">
        <is>
          <t>União Paulista</t>
        </is>
      </c>
      <c r="C3893" t="inlineStr">
        <is>
          <t>SP</t>
        </is>
      </c>
      <c r="D3893" t="inlineStr">
        <is>
          <t>REGIÃO SUDESTE</t>
        </is>
      </c>
      <c r="E3893" s="70">
        <f>SUMPRODUCT(N3893:Q3893,PAINEL_PESOS!$C$16:$C$19)</f>
        <v/>
      </c>
      <c r="F3893" s="70">
        <f>SUMPRODUCT(R3893:T3893,PAINEL_PESOS!$C$21:$C$23)</f>
        <v/>
      </c>
      <c r="G3893" s="70">
        <f>SUMPRODUCT(U3893:V3893,PAINEL_PESOS!$C$25:$C$26)</f>
        <v/>
      </c>
      <c r="H3893" s="70">
        <f>SUMPRODUCT(W3893:X3893,PAINEL_PESOS!$C$28:$C$29)</f>
        <v/>
      </c>
      <c r="I3893" s="70" t="n">
        <v>0.9985462299614022</v>
      </c>
      <c r="J3893" s="70" t="n">
        <v>0.6382211473332894</v>
      </c>
      <c r="K3893" s="71">
        <f>IF(NOT(AND(PAINEL_PESOS!$D$12="OK - 100%",PAINEL_PESOS!$F$20="OK - 100%",PAINEL_PESOS!$F$24="OK - 100%",PAINEL_PESOS!$F$27="OK - 100%",PAINEL_PESOS!$F$30="OK - 100%")),"", (E3893*PAINEL_PESOS!$B$7+F3893*PAINEL_PESOS!$B$8+G3893*PAINEL_PESOS!$B$9+H3893*PAINEL_PESOS!$B$10)*I3893)</f>
        <v/>
      </c>
      <c r="L3893" s="71">
        <f>IF(K3893="","",K3893-J3893)</f>
        <v/>
      </c>
      <c r="M3893" s="71">
        <f>IF(L3893="","",ABS(L3893))</f>
        <v/>
      </c>
      <c r="N3893" t="n">
        <v>1</v>
      </c>
      <c r="O3893" t="n">
        <v>1</v>
      </c>
      <c r="P3893" t="n">
        <v>0.8872228088701162</v>
      </c>
      <c r="Q3893" t="n">
        <v>0.9938291278301442</v>
      </c>
      <c r="R3893" t="n">
        <v>0.0985777595629501</v>
      </c>
      <c r="S3893" t="n">
        <v>0.9999001723035956</v>
      </c>
      <c r="T3893" t="n">
        <v>0.9972062516264734</v>
      </c>
      <c r="U3893" t="n">
        <v>0.0695891847975396</v>
      </c>
      <c r="V3893" t="n">
        <v>0.5782202806975965</v>
      </c>
      <c r="W3893" t="n">
        <v>0.305049527853146</v>
      </c>
      <c r="X3893" t="n">
        <v>0.8226948487128547</v>
      </c>
    </row>
    <row r="3894">
      <c r="A3894" t="inlineStr">
        <is>
          <t>3555802</t>
        </is>
      </c>
      <c r="B3894" t="inlineStr">
        <is>
          <t>Urânia</t>
        </is>
      </c>
      <c r="C3894" t="inlineStr">
        <is>
          <t>SP</t>
        </is>
      </c>
      <c r="D3894" t="inlineStr">
        <is>
          <t>REGIÃO SUDESTE</t>
        </is>
      </c>
      <c r="E3894" s="70">
        <f>SUMPRODUCT(N3894:Q3894,PAINEL_PESOS!$C$16:$C$19)</f>
        <v/>
      </c>
      <c r="F3894" s="70">
        <f>SUMPRODUCT(R3894:T3894,PAINEL_PESOS!$C$21:$C$23)</f>
        <v/>
      </c>
      <c r="G3894" s="70">
        <f>SUMPRODUCT(U3894:V3894,PAINEL_PESOS!$C$25:$C$26)</f>
        <v/>
      </c>
      <c r="H3894" s="70">
        <f>SUMPRODUCT(W3894:X3894,PAINEL_PESOS!$C$28:$C$29)</f>
        <v/>
      </c>
      <c r="I3894" s="70" t="n">
        <v>0.9823140682492894</v>
      </c>
      <c r="J3894" s="70" t="n">
        <v>0.6023231308462715</v>
      </c>
      <c r="K3894" s="71">
        <f>IF(NOT(AND(PAINEL_PESOS!$D$12="OK - 100%",PAINEL_PESOS!$F$20="OK - 100%",PAINEL_PESOS!$F$24="OK - 100%",PAINEL_PESOS!$F$27="OK - 100%",PAINEL_PESOS!$F$30="OK - 100%")),"", (E3894*PAINEL_PESOS!$B$7+F3894*PAINEL_PESOS!$B$8+G3894*PAINEL_PESOS!$B$9+H3894*PAINEL_PESOS!$B$10)*I3894)</f>
        <v/>
      </c>
      <c r="L3894" s="71">
        <f>IF(K3894="","",K3894-J3894)</f>
        <v/>
      </c>
      <c r="M3894" s="71">
        <f>IF(L3894="","",ABS(L3894))</f>
        <v/>
      </c>
      <c r="N3894" t="n">
        <v>1</v>
      </c>
      <c r="O3894" t="n">
        <v>1</v>
      </c>
      <c r="P3894" t="n">
        <v>0.8361140443505808</v>
      </c>
      <c r="Q3894" t="n">
        <v>0.9929161663684163</v>
      </c>
      <c r="R3894" t="n">
        <v>0.2510911483336008</v>
      </c>
      <c r="S3894" t="n">
        <v>0.9994371517641808</v>
      </c>
      <c r="T3894" t="n">
        <v>0.9143771094648164</v>
      </c>
      <c r="U3894" t="n">
        <v>0.056423345883014</v>
      </c>
      <c r="V3894" t="n">
        <v>0.5543362763158227</v>
      </c>
      <c r="W3894" t="n">
        <v>0.0302020890225992</v>
      </c>
      <c r="X3894" t="n">
        <v>0.9065934755979904</v>
      </c>
    </row>
    <row r="3895">
      <c r="A3895" t="inlineStr">
        <is>
          <t>3555901</t>
        </is>
      </c>
      <c r="B3895" t="inlineStr">
        <is>
          <t>Uru</t>
        </is>
      </c>
      <c r="C3895" t="inlineStr">
        <is>
          <t>SP</t>
        </is>
      </c>
      <c r="D3895" t="inlineStr">
        <is>
          <t>REGIÃO SUDESTE</t>
        </is>
      </c>
      <c r="E3895" s="70">
        <f>SUMPRODUCT(N3895:Q3895,PAINEL_PESOS!$C$16:$C$19)</f>
        <v/>
      </c>
      <c r="F3895" s="70">
        <f>SUMPRODUCT(R3895:T3895,PAINEL_PESOS!$C$21:$C$23)</f>
        <v/>
      </c>
      <c r="G3895" s="70">
        <f>SUMPRODUCT(U3895:V3895,PAINEL_PESOS!$C$25:$C$26)</f>
        <v/>
      </c>
      <c r="H3895" s="70">
        <f>SUMPRODUCT(W3895:X3895,PAINEL_PESOS!$C$28:$C$29)</f>
        <v/>
      </c>
      <c r="I3895" s="70" t="n">
        <v>0.9991414976388928</v>
      </c>
      <c r="J3895" s="70" t="n">
        <v>0.6336021578352498</v>
      </c>
      <c r="K3895" s="71">
        <f>IF(NOT(AND(PAINEL_PESOS!$D$12="OK - 100%",PAINEL_PESOS!$F$20="OK - 100%",PAINEL_PESOS!$F$24="OK - 100%",PAINEL_PESOS!$F$27="OK - 100%",PAINEL_PESOS!$F$30="OK - 100%")),"", (E3895*PAINEL_PESOS!$B$7+F3895*PAINEL_PESOS!$B$8+G3895*PAINEL_PESOS!$B$9+H3895*PAINEL_PESOS!$B$10)*I3895)</f>
        <v/>
      </c>
      <c r="L3895" s="71">
        <f>IF(K3895="","",K3895-J3895)</f>
        <v/>
      </c>
      <c r="M3895" s="71">
        <f>IF(L3895="","",ABS(L3895))</f>
        <v/>
      </c>
      <c r="N3895" t="n">
        <v>1</v>
      </c>
      <c r="O3895" t="n">
        <v>1</v>
      </c>
      <c r="P3895" t="n">
        <v>0.8839493136219641</v>
      </c>
      <c r="Q3895" t="n">
        <v>0.9983113284302565</v>
      </c>
      <c r="R3895" t="n">
        <v>0.09115109815740929</v>
      </c>
      <c r="S3895" t="n">
        <v>1</v>
      </c>
      <c r="T3895" t="n">
        <v>0.9968696116702296</v>
      </c>
      <c r="U3895" t="n">
        <v>0.06958918479753951</v>
      </c>
      <c r="V3895" t="n">
        <v>0.5426949043902678</v>
      </c>
      <c r="W3895" t="n">
        <v>0.305049527853146</v>
      </c>
      <c r="X3895" t="n">
        <v>0.8226948487128547</v>
      </c>
    </row>
    <row r="3896">
      <c r="A3896" t="inlineStr">
        <is>
          <t>3556008</t>
        </is>
      </c>
      <c r="B3896" t="inlineStr">
        <is>
          <t>Urupês</t>
        </is>
      </c>
      <c r="C3896" t="inlineStr">
        <is>
          <t>SP</t>
        </is>
      </c>
      <c r="D3896" t="inlineStr">
        <is>
          <t>REGIÃO SUDESTE</t>
        </is>
      </c>
      <c r="E3896" s="70">
        <f>SUMPRODUCT(N3896:Q3896,PAINEL_PESOS!$C$16:$C$19)</f>
        <v/>
      </c>
      <c r="F3896" s="70">
        <f>SUMPRODUCT(R3896:T3896,PAINEL_PESOS!$C$21:$C$23)</f>
        <v/>
      </c>
      <c r="G3896" s="70">
        <f>SUMPRODUCT(U3896:V3896,PAINEL_PESOS!$C$25:$C$26)</f>
        <v/>
      </c>
      <c r="H3896" s="70">
        <f>SUMPRODUCT(W3896:X3896,PAINEL_PESOS!$C$28:$C$29)</f>
        <v/>
      </c>
      <c r="I3896" s="70" t="n">
        <v>0.9845907105136459</v>
      </c>
      <c r="J3896" s="70" t="n">
        <v>0.6221716887115787</v>
      </c>
      <c r="K3896" s="71">
        <f>IF(NOT(AND(PAINEL_PESOS!$D$12="OK - 100%",PAINEL_PESOS!$F$20="OK - 100%",PAINEL_PESOS!$F$24="OK - 100%",PAINEL_PESOS!$F$27="OK - 100%",PAINEL_PESOS!$F$30="OK - 100%")),"", (E3896*PAINEL_PESOS!$B$7+F3896*PAINEL_PESOS!$B$8+G3896*PAINEL_PESOS!$B$9+H3896*PAINEL_PESOS!$B$10)*I3896)</f>
        <v/>
      </c>
      <c r="L3896" s="71">
        <f>IF(K3896="","",K3896-J3896)</f>
        <v/>
      </c>
      <c r="M3896" s="71">
        <f>IF(L3896="","",ABS(L3896))</f>
        <v/>
      </c>
      <c r="N3896" t="n">
        <v>1</v>
      </c>
      <c r="O3896" t="n">
        <v>0.9583</v>
      </c>
      <c r="P3896" t="n">
        <v>0.7406546990496304</v>
      </c>
      <c r="Q3896" t="n">
        <v>0.9840527491177551</v>
      </c>
      <c r="R3896" t="n">
        <v>0.304445945420081</v>
      </c>
      <c r="S3896" t="n">
        <v>0.9979267216324614</v>
      </c>
      <c r="T3896" t="n">
        <v>0.9325746784191083</v>
      </c>
      <c r="U3896" t="n">
        <v>0.06958918479753951</v>
      </c>
      <c r="V3896" t="n">
        <v>0.5264694716135879</v>
      </c>
      <c r="W3896" t="n">
        <v>0.305049527853146</v>
      </c>
      <c r="X3896" t="n">
        <v>0.8226948487128547</v>
      </c>
    </row>
    <row r="3897">
      <c r="A3897" t="inlineStr">
        <is>
          <t>3556107</t>
        </is>
      </c>
      <c r="B3897" t="inlineStr">
        <is>
          <t>Valentim Gentil</t>
        </is>
      </c>
      <c r="C3897" t="inlineStr">
        <is>
          <t>SP</t>
        </is>
      </c>
      <c r="D3897" t="inlineStr">
        <is>
          <t>REGIÃO SUDESTE</t>
        </is>
      </c>
      <c r="E3897" s="70">
        <f>SUMPRODUCT(N3897:Q3897,PAINEL_PESOS!$C$16:$C$19)</f>
        <v/>
      </c>
      <c r="F3897" s="70">
        <f>SUMPRODUCT(R3897:T3897,PAINEL_PESOS!$C$21:$C$23)</f>
        <v/>
      </c>
      <c r="G3897" s="70">
        <f>SUMPRODUCT(U3897:V3897,PAINEL_PESOS!$C$25:$C$26)</f>
        <v/>
      </c>
      <c r="H3897" s="70">
        <f>SUMPRODUCT(W3897:X3897,PAINEL_PESOS!$C$28:$C$29)</f>
        <v/>
      </c>
      <c r="I3897" s="70" t="n">
        <v>0.9937533891922881</v>
      </c>
      <c r="J3897" s="70" t="n">
        <v>0.5966940659196612</v>
      </c>
      <c r="K3897" s="71">
        <f>IF(NOT(AND(PAINEL_PESOS!$D$12="OK - 100%",PAINEL_PESOS!$F$20="OK - 100%",PAINEL_PESOS!$F$24="OK - 100%",PAINEL_PESOS!$F$27="OK - 100%",PAINEL_PESOS!$F$30="OK - 100%")),"", (E3897*PAINEL_PESOS!$B$7+F3897*PAINEL_PESOS!$B$8+G3897*PAINEL_PESOS!$B$9+H3897*PAINEL_PESOS!$B$10)*I3897)</f>
        <v/>
      </c>
      <c r="L3897" s="71">
        <f>IF(K3897="","",K3897-J3897)</f>
        <v/>
      </c>
      <c r="M3897" s="71">
        <f>IF(L3897="","",ABS(L3897))</f>
        <v/>
      </c>
      <c r="N3897" t="n">
        <v>1</v>
      </c>
      <c r="O3897" t="n">
        <v>1</v>
      </c>
      <c r="P3897" t="n">
        <v>0.8477296726504752</v>
      </c>
      <c r="Q3897" t="n">
        <v>0.9804166722366254</v>
      </c>
      <c r="R3897" t="n">
        <v>0.291809883169479</v>
      </c>
      <c r="S3897" t="n">
        <v>0.9935865592855596</v>
      </c>
      <c r="T3897" t="n">
        <v>0.9851211458705641</v>
      </c>
      <c r="U3897" t="n">
        <v>0.07476100822311151</v>
      </c>
      <c r="V3897" t="n">
        <v>0.3256049579878377</v>
      </c>
      <c r="W3897" t="n">
        <v>0.0753015856010639</v>
      </c>
      <c r="X3897" t="n">
        <v>0.9001393712495401</v>
      </c>
    </row>
    <row r="3898">
      <c r="A3898" t="inlineStr">
        <is>
          <t>3556206</t>
        </is>
      </c>
      <c r="B3898" t="inlineStr">
        <is>
          <t>Valinhos</t>
        </is>
      </c>
      <c r="C3898" t="inlineStr">
        <is>
          <t>SP</t>
        </is>
      </c>
      <c r="D3898" t="inlineStr">
        <is>
          <t>REGIÃO SUDESTE</t>
        </is>
      </c>
      <c r="E3898" s="70">
        <f>SUMPRODUCT(N3898:Q3898,PAINEL_PESOS!$C$16:$C$19)</f>
        <v/>
      </c>
      <c r="F3898" s="70">
        <f>SUMPRODUCT(R3898:T3898,PAINEL_PESOS!$C$21:$C$23)</f>
        <v/>
      </c>
      <c r="G3898" s="70">
        <f>SUMPRODUCT(U3898:V3898,PAINEL_PESOS!$C$25:$C$26)</f>
        <v/>
      </c>
      <c r="H3898" s="70">
        <f>SUMPRODUCT(W3898:X3898,PAINEL_PESOS!$C$28:$C$29)</f>
        <v/>
      </c>
      <c r="I3898" s="70" t="n">
        <v>0.9404727459181962</v>
      </c>
      <c r="J3898" s="70" t="n">
        <v>0.5348901239390618</v>
      </c>
      <c r="K3898" s="71">
        <f>IF(NOT(AND(PAINEL_PESOS!$D$12="OK - 100%",PAINEL_PESOS!$F$20="OK - 100%",PAINEL_PESOS!$F$24="OK - 100%",PAINEL_PESOS!$F$27="OK - 100%",PAINEL_PESOS!$F$30="OK - 100%")),"", (E3898*PAINEL_PESOS!$B$7+F3898*PAINEL_PESOS!$B$8+G3898*PAINEL_PESOS!$B$9+H3898*PAINEL_PESOS!$B$10)*I3898)</f>
        <v/>
      </c>
      <c r="L3898" s="71">
        <f>IF(K3898="","",K3898-J3898)</f>
        <v/>
      </c>
      <c r="M3898" s="71">
        <f>IF(L3898="","",ABS(L3898))</f>
        <v/>
      </c>
      <c r="N3898" t="n">
        <v>1</v>
      </c>
      <c r="O3898" t="n">
        <v>0.9675</v>
      </c>
      <c r="P3898" t="n">
        <v>0.6232312565997888</v>
      </c>
      <c r="Q3898" t="n">
        <v>0.6900906387195942</v>
      </c>
      <c r="R3898" t="n">
        <v>0.5633810536046955</v>
      </c>
      <c r="S3898" t="n">
        <v>0.8766488866503026</v>
      </c>
      <c r="T3898" t="n">
        <v>0.9488005618410646</v>
      </c>
      <c r="U3898" t="n">
        <v>0.2052657596911755</v>
      </c>
      <c r="V3898" t="n">
        <v>0</v>
      </c>
      <c r="W3898" t="n">
        <v>0.2624551164647816</v>
      </c>
      <c r="X3898" t="n">
        <v>0.8492826067011252</v>
      </c>
    </row>
    <row r="3899">
      <c r="A3899" t="inlineStr">
        <is>
          <t>3556305</t>
        </is>
      </c>
      <c r="B3899" t="inlineStr">
        <is>
          <t>Valparaíso</t>
        </is>
      </c>
      <c r="C3899" t="inlineStr">
        <is>
          <t>SP</t>
        </is>
      </c>
      <c r="D3899" t="inlineStr">
        <is>
          <t>REGIÃO SUDESTE</t>
        </is>
      </c>
      <c r="E3899" s="70">
        <f>SUMPRODUCT(N3899:Q3899,PAINEL_PESOS!$C$16:$C$19)</f>
        <v/>
      </c>
      <c r="F3899" s="70">
        <f>SUMPRODUCT(R3899:T3899,PAINEL_PESOS!$C$21:$C$23)</f>
        <v/>
      </c>
      <c r="G3899" s="70">
        <f>SUMPRODUCT(U3899:V3899,PAINEL_PESOS!$C$25:$C$26)</f>
        <v/>
      </c>
      <c r="H3899" s="70">
        <f>SUMPRODUCT(W3899:X3899,PAINEL_PESOS!$C$28:$C$29)</f>
        <v/>
      </c>
      <c r="I3899" s="70" t="n">
        <v>0.9893591064895536</v>
      </c>
      <c r="J3899" s="70" t="n">
        <v>0.6347762352815307</v>
      </c>
      <c r="K3899" s="71">
        <f>IF(NOT(AND(PAINEL_PESOS!$D$12="OK - 100%",PAINEL_PESOS!$F$20="OK - 100%",PAINEL_PESOS!$F$24="OK - 100%",PAINEL_PESOS!$F$27="OK - 100%",PAINEL_PESOS!$F$30="OK - 100%")),"", (E3899*PAINEL_PESOS!$B$7+F3899*PAINEL_PESOS!$B$8+G3899*PAINEL_PESOS!$B$9+H3899*PAINEL_PESOS!$B$10)*I3899)</f>
        <v/>
      </c>
      <c r="L3899" s="71">
        <f>IF(K3899="","",K3899-J3899)</f>
        <v/>
      </c>
      <c r="M3899" s="71">
        <f>IF(L3899="","",ABS(L3899))</f>
        <v/>
      </c>
      <c r="N3899" t="n">
        <v>1</v>
      </c>
      <c r="O3899" t="n">
        <v>1</v>
      </c>
      <c r="P3899" t="n">
        <v>0.4499472016895459</v>
      </c>
      <c r="Q3899" t="n">
        <v>0.9888769371845429</v>
      </c>
      <c r="R3899" t="n">
        <v>0.3786923028600291</v>
      </c>
      <c r="S3899" t="n">
        <v>0.8952181819003644</v>
      </c>
      <c r="T3899" t="n">
        <v>0.9990582895341564</v>
      </c>
      <c r="U3899" t="n">
        <v>0.07281867322501399</v>
      </c>
      <c r="V3899" t="n">
        <v>0.630287348954897</v>
      </c>
      <c r="W3899" t="n">
        <v>0.3581272436365118</v>
      </c>
      <c r="X3899" t="n">
        <v>0.8368699043594415</v>
      </c>
    </row>
    <row r="3900">
      <c r="A3900" t="inlineStr">
        <is>
          <t>3556354</t>
        </is>
      </c>
      <c r="B3900" t="inlineStr">
        <is>
          <t>Vargem</t>
        </is>
      </c>
      <c r="C3900" t="inlineStr">
        <is>
          <t>SP</t>
        </is>
      </c>
      <c r="D3900" t="inlineStr">
        <is>
          <t>REGIÃO SUDESTE</t>
        </is>
      </c>
      <c r="E3900" s="70">
        <f>SUMPRODUCT(N3900:Q3900,PAINEL_PESOS!$C$16:$C$19)</f>
        <v/>
      </c>
      <c r="F3900" s="70">
        <f>SUMPRODUCT(R3900:T3900,PAINEL_PESOS!$C$21:$C$23)</f>
        <v/>
      </c>
      <c r="G3900" s="70">
        <f>SUMPRODUCT(U3900:V3900,PAINEL_PESOS!$C$25:$C$26)</f>
        <v/>
      </c>
      <c r="H3900" s="70">
        <f>SUMPRODUCT(W3900:X3900,PAINEL_PESOS!$C$28:$C$29)</f>
        <v/>
      </c>
      <c r="I3900" s="70" t="n">
        <v>0.9862095626909804</v>
      </c>
      <c r="J3900" s="70" t="n">
        <v>0.653665962443967</v>
      </c>
      <c r="K3900" s="71">
        <f>IF(NOT(AND(PAINEL_PESOS!$D$12="OK - 100%",PAINEL_PESOS!$F$20="OK - 100%",PAINEL_PESOS!$F$24="OK - 100%",PAINEL_PESOS!$F$27="OK - 100%",PAINEL_PESOS!$F$30="OK - 100%")),"", (E3900*PAINEL_PESOS!$B$7+F3900*PAINEL_PESOS!$B$8+G3900*PAINEL_PESOS!$B$9+H3900*PAINEL_PESOS!$B$10)*I3900)</f>
        <v/>
      </c>
      <c r="L3900" s="71">
        <f>IF(K3900="","",K3900-J3900)</f>
        <v/>
      </c>
      <c r="M3900" s="71">
        <f>IF(L3900="","",ABS(L3900))</f>
        <v/>
      </c>
      <c r="N3900" t="n">
        <v>1</v>
      </c>
      <c r="O3900" t="n">
        <v>0.9959</v>
      </c>
      <c r="P3900" t="n">
        <v>0.755649419218585</v>
      </c>
      <c r="Q3900" t="n">
        <v>0.9802778558953552</v>
      </c>
      <c r="R3900" t="n">
        <v>0.2039931835611534</v>
      </c>
      <c r="S3900" t="n">
        <v>0.9974637843501377</v>
      </c>
      <c r="T3900" t="n">
        <v>0.9438008143338023</v>
      </c>
      <c r="U3900" t="n">
        <v>0.1839536486679338</v>
      </c>
      <c r="V3900" t="n">
        <v>0.720570267393847</v>
      </c>
      <c r="W3900" t="n">
        <v>0.2518610505419933</v>
      </c>
      <c r="X3900" t="n">
        <v>0.8499803561107491</v>
      </c>
    </row>
    <row r="3901">
      <c r="A3901" t="inlineStr">
        <is>
          <t>3556404</t>
        </is>
      </c>
      <c r="B3901" t="inlineStr">
        <is>
          <t>Vargem Grande do Sul</t>
        </is>
      </c>
      <c r="C3901" t="inlineStr">
        <is>
          <t>SP</t>
        </is>
      </c>
      <c r="D3901" t="inlineStr">
        <is>
          <t>REGIÃO SUDESTE</t>
        </is>
      </c>
      <c r="E3901" s="70">
        <f>SUMPRODUCT(N3901:Q3901,PAINEL_PESOS!$C$16:$C$19)</f>
        <v/>
      </c>
      <c r="F3901" s="70">
        <f>SUMPRODUCT(R3901:T3901,PAINEL_PESOS!$C$21:$C$23)</f>
        <v/>
      </c>
      <c r="G3901" s="70">
        <f>SUMPRODUCT(U3901:V3901,PAINEL_PESOS!$C$25:$C$26)</f>
        <v/>
      </c>
      <c r="H3901" s="70">
        <f>SUMPRODUCT(W3901:X3901,PAINEL_PESOS!$C$28:$C$29)</f>
        <v/>
      </c>
      <c r="I3901" s="70" t="n">
        <v>0.9801274374232534</v>
      </c>
      <c r="J3901" s="70" t="n">
        <v>0.6490559569330582</v>
      </c>
      <c r="K3901" s="71">
        <f>IF(NOT(AND(PAINEL_PESOS!$D$12="OK - 100%",PAINEL_PESOS!$F$20="OK - 100%",PAINEL_PESOS!$F$24="OK - 100%",PAINEL_PESOS!$F$27="OK - 100%",PAINEL_PESOS!$F$30="OK - 100%")),"", (E3901*PAINEL_PESOS!$B$7+F3901*PAINEL_PESOS!$B$8+G3901*PAINEL_PESOS!$B$9+H3901*PAINEL_PESOS!$B$10)*I3901)</f>
        <v/>
      </c>
      <c r="L3901" s="71">
        <f>IF(K3901="","",K3901-J3901)</f>
        <v/>
      </c>
      <c r="M3901" s="71">
        <f>IF(L3901="","",ABS(L3901))</f>
        <v/>
      </c>
      <c r="N3901" t="n">
        <v>1</v>
      </c>
      <c r="O3901" t="n">
        <v>1</v>
      </c>
      <c r="P3901" t="n">
        <v>0.8513199577613516</v>
      </c>
      <c r="Q3901" t="n">
        <v>0.9708711176022861</v>
      </c>
      <c r="R3901" t="n">
        <v>0.379002054814366</v>
      </c>
      <c r="S3901" t="n">
        <v>0.9960148253326433</v>
      </c>
      <c r="T3901" t="n">
        <v>0.918658175584444</v>
      </c>
      <c r="U3901" t="n">
        <v>0.1380573203255781</v>
      </c>
      <c r="V3901" t="n">
        <v>0.6964979372339108</v>
      </c>
      <c r="W3901" t="n">
        <v>0.1809910362924748</v>
      </c>
      <c r="X3901" t="n">
        <v>0.8419685327858625</v>
      </c>
    </row>
    <row r="3902">
      <c r="A3902" t="inlineStr">
        <is>
          <t>3556453</t>
        </is>
      </c>
      <c r="B3902" t="inlineStr">
        <is>
          <t>Vargem Grande Paulista</t>
        </is>
      </c>
      <c r="C3902" t="inlineStr">
        <is>
          <t>SP</t>
        </is>
      </c>
      <c r="D3902" t="inlineStr">
        <is>
          <t>REGIÃO SUDESTE</t>
        </is>
      </c>
      <c r="E3902" s="70">
        <f>SUMPRODUCT(N3902:Q3902,PAINEL_PESOS!$C$16:$C$19)</f>
        <v/>
      </c>
      <c r="F3902" s="70">
        <f>SUMPRODUCT(R3902:T3902,PAINEL_PESOS!$C$21:$C$23)</f>
        <v/>
      </c>
      <c r="G3902" s="70">
        <f>SUMPRODUCT(U3902:V3902,PAINEL_PESOS!$C$25:$C$26)</f>
        <v/>
      </c>
      <c r="H3902" s="70">
        <f>SUMPRODUCT(W3902:X3902,PAINEL_PESOS!$C$28:$C$29)</f>
        <v/>
      </c>
      <c r="I3902" s="70" t="n">
        <v>0.9683952644611631</v>
      </c>
      <c r="J3902" s="70" t="n">
        <v>0.5579224462671725</v>
      </c>
      <c r="K3902" s="71">
        <f>IF(NOT(AND(PAINEL_PESOS!$D$12="OK - 100%",PAINEL_PESOS!$F$20="OK - 100%",PAINEL_PESOS!$F$24="OK - 100%",PAINEL_PESOS!$F$27="OK - 100%",PAINEL_PESOS!$F$30="OK - 100%")),"", (E3902*PAINEL_PESOS!$B$7+F3902*PAINEL_PESOS!$B$8+G3902*PAINEL_PESOS!$B$9+H3902*PAINEL_PESOS!$B$10)*I3902)</f>
        <v/>
      </c>
      <c r="L3902" s="71">
        <f>IF(K3902="","",K3902-J3902)</f>
        <v/>
      </c>
      <c r="M3902" s="71">
        <f>IF(L3902="","",ABS(L3902))</f>
        <v/>
      </c>
      <c r="N3902" t="n">
        <v>0.8</v>
      </c>
      <c r="O3902" t="n">
        <v>0.9928</v>
      </c>
      <c r="P3902" t="n">
        <v>0.60960929250264</v>
      </c>
      <c r="Q3902" t="n">
        <v>0.8432479154636646</v>
      </c>
      <c r="R3902" t="n">
        <v>0.4635897128508614</v>
      </c>
      <c r="S3902" t="n">
        <v>0.9024162863448705</v>
      </c>
      <c r="T3902" t="n">
        <v>0.9869355116724836</v>
      </c>
      <c r="U3902" t="n">
        <v>0.2224945890164992</v>
      </c>
      <c r="V3902" t="n">
        <v>0.1018073996357691</v>
      </c>
      <c r="W3902" t="n">
        <v>0.3023743998820463</v>
      </c>
      <c r="X3902" t="n">
        <v>0.7909146244210978</v>
      </c>
    </row>
    <row r="3903">
      <c r="A3903" t="inlineStr">
        <is>
          <t>3556503</t>
        </is>
      </c>
      <c r="B3903" t="inlineStr">
        <is>
          <t>Várzea Paulista</t>
        </is>
      </c>
      <c r="C3903" t="inlineStr">
        <is>
          <t>SP</t>
        </is>
      </c>
      <c r="D3903" t="inlineStr">
        <is>
          <t>REGIÃO SUDESTE</t>
        </is>
      </c>
      <c r="E3903" s="70">
        <f>SUMPRODUCT(N3903:Q3903,PAINEL_PESOS!$C$16:$C$19)</f>
        <v/>
      </c>
      <c r="F3903" s="70">
        <f>SUMPRODUCT(R3903:T3903,PAINEL_PESOS!$C$21:$C$23)</f>
        <v/>
      </c>
      <c r="G3903" s="70">
        <f>SUMPRODUCT(U3903:V3903,PAINEL_PESOS!$C$25:$C$26)</f>
        <v/>
      </c>
      <c r="H3903" s="70">
        <f>SUMPRODUCT(W3903:X3903,PAINEL_PESOS!$C$28:$C$29)</f>
        <v/>
      </c>
      <c r="I3903" s="70" t="n">
        <v>0.8661909030029051</v>
      </c>
      <c r="J3903" s="70" t="n">
        <v>0.4464122543025835</v>
      </c>
      <c r="K3903" s="71">
        <f>IF(NOT(AND(PAINEL_PESOS!$D$12="OK - 100%",PAINEL_PESOS!$F$20="OK - 100%",PAINEL_PESOS!$F$24="OK - 100%",PAINEL_PESOS!$F$27="OK - 100%",PAINEL_PESOS!$F$30="OK - 100%")),"", (E3903*PAINEL_PESOS!$B$7+F3903*PAINEL_PESOS!$B$8+G3903*PAINEL_PESOS!$B$9+H3903*PAINEL_PESOS!$B$10)*I3903)</f>
        <v/>
      </c>
      <c r="L3903" s="71">
        <f>IF(K3903="","",K3903-J3903)</f>
        <v/>
      </c>
      <c r="M3903" s="71">
        <f>IF(L3903="","",ABS(L3903))</f>
        <v/>
      </c>
      <c r="N3903" t="n">
        <v>0.8</v>
      </c>
      <c r="O3903" t="n">
        <v>0.9919</v>
      </c>
      <c r="P3903" t="n">
        <v>0.6254487856388595</v>
      </c>
      <c r="Q3903" t="n">
        <v>0.4090108670198476</v>
      </c>
      <c r="R3903" t="n">
        <v>0.4913386751347126</v>
      </c>
      <c r="S3903" t="n">
        <v>0.3527302896484084</v>
      </c>
      <c r="T3903" t="n">
        <v>0.9993255695068586</v>
      </c>
      <c r="U3903" t="n">
        <v>0.2875790514446825</v>
      </c>
      <c r="V3903" t="n">
        <v>0.04334323758834857</v>
      </c>
      <c r="W3903" t="n">
        <v>0.3033723413331844</v>
      </c>
      <c r="X3903" t="n">
        <v>0.8465877046962238</v>
      </c>
    </row>
    <row r="3904">
      <c r="A3904" t="inlineStr">
        <is>
          <t>3556602</t>
        </is>
      </c>
      <c r="B3904" t="inlineStr">
        <is>
          <t>Vera Cruz</t>
        </is>
      </c>
      <c r="C3904" t="inlineStr">
        <is>
          <t>SP</t>
        </is>
      </c>
      <c r="D3904" t="inlineStr">
        <is>
          <t>REGIÃO SUDESTE</t>
        </is>
      </c>
      <c r="E3904" s="70">
        <f>SUMPRODUCT(N3904:Q3904,PAINEL_PESOS!$C$16:$C$19)</f>
        <v/>
      </c>
      <c r="F3904" s="70">
        <f>SUMPRODUCT(R3904:T3904,PAINEL_PESOS!$C$21:$C$23)</f>
        <v/>
      </c>
      <c r="G3904" s="70">
        <f>SUMPRODUCT(U3904:V3904,PAINEL_PESOS!$C$25:$C$26)</f>
        <v/>
      </c>
      <c r="H3904" s="70">
        <f>SUMPRODUCT(W3904:X3904,PAINEL_PESOS!$C$28:$C$29)</f>
        <v/>
      </c>
      <c r="I3904" s="70" t="n">
        <v>0.9970996907574412</v>
      </c>
      <c r="J3904" s="70" t="n">
        <v>0.5988961873090067</v>
      </c>
      <c r="K3904" s="71">
        <f>IF(NOT(AND(PAINEL_PESOS!$D$12="OK - 100%",PAINEL_PESOS!$F$20="OK - 100%",PAINEL_PESOS!$F$24="OK - 100%",PAINEL_PESOS!$F$27="OK - 100%",PAINEL_PESOS!$F$30="OK - 100%")),"", (E3904*PAINEL_PESOS!$B$7+F3904*PAINEL_PESOS!$B$8+G3904*PAINEL_PESOS!$B$9+H3904*PAINEL_PESOS!$B$10)*I3904)</f>
        <v/>
      </c>
      <c r="L3904" s="71">
        <f>IF(K3904="","",K3904-J3904)</f>
        <v/>
      </c>
      <c r="M3904" s="71">
        <f>IF(L3904="","",ABS(L3904))</f>
        <v/>
      </c>
      <c r="N3904" t="n">
        <v>0.2</v>
      </c>
      <c r="O3904" t="n">
        <v>1</v>
      </c>
      <c r="P3904" t="n">
        <v>1</v>
      </c>
      <c r="Q3904" t="n">
        <v>0.9908532194159305</v>
      </c>
      <c r="R3904" t="n">
        <v>0.2331346669236475</v>
      </c>
      <c r="S3904" t="n">
        <v>0.999334999685341</v>
      </c>
      <c r="T3904" t="n">
        <v>0.9922069717440869</v>
      </c>
      <c r="U3904" t="n">
        <v>0.07958762331990191</v>
      </c>
      <c r="V3904" t="n">
        <v>0.3768986689308209</v>
      </c>
      <c r="W3904" t="n">
        <v>0.420593731791764</v>
      </c>
      <c r="X3904" t="n">
        <v>0.8494813985572708</v>
      </c>
    </row>
    <row r="3905">
      <c r="A3905" t="inlineStr">
        <is>
          <t>3556701</t>
        </is>
      </c>
      <c r="B3905" t="inlineStr">
        <is>
          <t>Vinhedo</t>
        </is>
      </c>
      <c r="C3905" t="inlineStr">
        <is>
          <t>SP</t>
        </is>
      </c>
      <c r="D3905" t="inlineStr">
        <is>
          <t>REGIÃO SUDESTE</t>
        </is>
      </c>
      <c r="E3905" s="70">
        <f>SUMPRODUCT(N3905:Q3905,PAINEL_PESOS!$C$16:$C$19)</f>
        <v/>
      </c>
      <c r="F3905" s="70">
        <f>SUMPRODUCT(R3905:T3905,PAINEL_PESOS!$C$21:$C$23)</f>
        <v/>
      </c>
      <c r="G3905" s="70">
        <f>SUMPRODUCT(U3905:V3905,PAINEL_PESOS!$C$25:$C$26)</f>
        <v/>
      </c>
      <c r="H3905" s="70">
        <f>SUMPRODUCT(W3905:X3905,PAINEL_PESOS!$C$28:$C$29)</f>
        <v/>
      </c>
      <c r="I3905" s="70" t="n">
        <v>0.9328734019470099</v>
      </c>
      <c r="J3905" s="70" t="n">
        <v>0.5166516934673898</v>
      </c>
      <c r="K3905" s="71">
        <f>IF(NOT(AND(PAINEL_PESOS!$D$12="OK - 100%",PAINEL_PESOS!$F$20="OK - 100%",PAINEL_PESOS!$F$24="OK - 100%",PAINEL_PESOS!$F$27="OK - 100%",PAINEL_PESOS!$F$30="OK - 100%")),"", (E3905*PAINEL_PESOS!$B$7+F3905*PAINEL_PESOS!$B$8+G3905*PAINEL_PESOS!$B$9+H3905*PAINEL_PESOS!$B$10)*I3905)</f>
        <v/>
      </c>
      <c r="L3905" s="71">
        <f>IF(K3905="","",K3905-J3905)</f>
        <v/>
      </c>
      <c r="M3905" s="71">
        <f>IF(L3905="","",ABS(L3905))</f>
        <v/>
      </c>
      <c r="N3905" t="n">
        <v>0.8</v>
      </c>
      <c r="O3905" t="n">
        <v>0.9253</v>
      </c>
      <c r="P3905" t="n">
        <v>0.6448785638859557</v>
      </c>
      <c r="Q3905" t="n">
        <v>0.6500011726043449</v>
      </c>
      <c r="R3905" t="n">
        <v>0.5976879675932093</v>
      </c>
      <c r="S3905" t="n">
        <v>0.7408950599205315</v>
      </c>
      <c r="T3905" t="n">
        <v>0.9821670768815677</v>
      </c>
      <c r="U3905" t="n">
        <v>0.243758108832472</v>
      </c>
      <c r="V3905" t="n">
        <v>0</v>
      </c>
      <c r="W3905" t="n">
        <v>0.2815893300525937</v>
      </c>
      <c r="X3905" t="n">
        <v>0.8480223836355131</v>
      </c>
    </row>
    <row r="3906">
      <c r="A3906" t="inlineStr">
        <is>
          <t>3556800</t>
        </is>
      </c>
      <c r="B3906" t="inlineStr">
        <is>
          <t>Viradouro</t>
        </is>
      </c>
      <c r="C3906" t="inlineStr">
        <is>
          <t>SP</t>
        </is>
      </c>
      <c r="D3906" t="inlineStr">
        <is>
          <t>REGIÃO SUDESTE</t>
        </is>
      </c>
      <c r="E3906" s="70">
        <f>SUMPRODUCT(N3906:Q3906,PAINEL_PESOS!$C$16:$C$19)</f>
        <v/>
      </c>
      <c r="F3906" s="70">
        <f>SUMPRODUCT(R3906:T3906,PAINEL_PESOS!$C$21:$C$23)</f>
        <v/>
      </c>
      <c r="G3906" s="70">
        <f>SUMPRODUCT(U3906:V3906,PAINEL_PESOS!$C$25:$C$26)</f>
        <v/>
      </c>
      <c r="H3906" s="70">
        <f>SUMPRODUCT(W3906:X3906,PAINEL_PESOS!$C$28:$C$29)</f>
        <v/>
      </c>
      <c r="I3906" s="70" t="n">
        <v>0.9951253899596648</v>
      </c>
      <c r="J3906" s="70" t="n">
        <v>0.5565085177645805</v>
      </c>
      <c r="K3906" s="71">
        <f>IF(NOT(AND(PAINEL_PESOS!$D$12="OK - 100%",PAINEL_PESOS!$F$20="OK - 100%",PAINEL_PESOS!$F$24="OK - 100%",PAINEL_PESOS!$F$27="OK - 100%",PAINEL_PESOS!$F$30="OK - 100%")),"", (E3906*PAINEL_PESOS!$B$7+F3906*PAINEL_PESOS!$B$8+G3906*PAINEL_PESOS!$B$9+H3906*PAINEL_PESOS!$B$10)*I3906)</f>
        <v/>
      </c>
      <c r="L3906" s="71">
        <f>IF(K3906="","",K3906-J3906)</f>
        <v/>
      </c>
      <c r="M3906" s="71">
        <f>IF(L3906="","",ABS(L3906))</f>
        <v/>
      </c>
      <c r="N3906" t="n">
        <v>0.8</v>
      </c>
      <c r="O3906" t="n">
        <v>1</v>
      </c>
      <c r="P3906" t="n">
        <v>0.4928194297782471</v>
      </c>
      <c r="Q3906" t="n">
        <v>0.9692177671860321</v>
      </c>
      <c r="R3906" t="n">
        <v>0.291507781256747</v>
      </c>
      <c r="S3906" t="n">
        <v>0.9967362036246782</v>
      </c>
      <c r="T3906" t="n">
        <v>0.9995633133155211</v>
      </c>
      <c r="U3906" t="n">
        <v>0.1380573203255781</v>
      </c>
      <c r="V3906" t="n">
        <v>0.1566361922945803</v>
      </c>
      <c r="W3906" t="n">
        <v>0.1809910362924748</v>
      </c>
      <c r="X3906" t="n">
        <v>0.8419685327858625</v>
      </c>
    </row>
    <row r="3907">
      <c r="A3907" t="inlineStr">
        <is>
          <t>3556909</t>
        </is>
      </c>
      <c r="B3907" t="inlineStr">
        <is>
          <t>Vista Alegre do Alto</t>
        </is>
      </c>
      <c r="C3907" t="inlineStr">
        <is>
          <t>SP</t>
        </is>
      </c>
      <c r="D3907" t="inlineStr">
        <is>
          <t>REGIÃO SUDESTE</t>
        </is>
      </c>
      <c r="E3907" s="70">
        <f>SUMPRODUCT(N3907:Q3907,PAINEL_PESOS!$C$16:$C$19)</f>
        <v/>
      </c>
      <c r="F3907" s="70">
        <f>SUMPRODUCT(R3907:T3907,PAINEL_PESOS!$C$21:$C$23)</f>
        <v/>
      </c>
      <c r="G3907" s="70">
        <f>SUMPRODUCT(U3907:V3907,PAINEL_PESOS!$C$25:$C$26)</f>
        <v/>
      </c>
      <c r="H3907" s="70">
        <f>SUMPRODUCT(W3907:X3907,PAINEL_PESOS!$C$28:$C$29)</f>
        <v/>
      </c>
      <c r="I3907" s="70" t="n">
        <v>0.9241558029234399</v>
      </c>
      <c r="J3907" s="70" t="n">
        <v>0.5028837136285524</v>
      </c>
      <c r="K3907" s="71">
        <f>IF(NOT(AND(PAINEL_PESOS!$D$12="OK - 100%",PAINEL_PESOS!$F$20="OK - 100%",PAINEL_PESOS!$F$24="OK - 100%",PAINEL_PESOS!$F$27="OK - 100%",PAINEL_PESOS!$F$30="OK - 100%")),"", (E3907*PAINEL_PESOS!$B$7+F3907*PAINEL_PESOS!$B$8+G3907*PAINEL_PESOS!$B$9+H3907*PAINEL_PESOS!$B$10)*I3907)</f>
        <v/>
      </c>
      <c r="L3907" s="71">
        <f>IF(K3907="","",K3907-J3907)</f>
        <v/>
      </c>
      <c r="M3907" s="71">
        <f>IF(L3907="","",ABS(L3907))</f>
        <v/>
      </c>
      <c r="N3907" t="n">
        <v>0.6</v>
      </c>
      <c r="O3907" t="n">
        <v>1</v>
      </c>
      <c r="P3907" t="n">
        <v>0.8242872228088701</v>
      </c>
      <c r="Q3907" t="n">
        <v>0.980393287929701</v>
      </c>
      <c r="R3907" t="n">
        <v>0.3126127735827126</v>
      </c>
      <c r="S3907" t="n">
        <v>0.5564722865724041</v>
      </c>
      <c r="T3907" t="n">
        <v>0.7479491814296702</v>
      </c>
      <c r="U3907" t="n">
        <v>0.0841194316610773</v>
      </c>
      <c r="V3907" t="n">
        <v>0.4500193040895465</v>
      </c>
      <c r="W3907" t="n">
        <v>0.1518726922389218</v>
      </c>
      <c r="X3907" t="n">
        <v>0.8868630017940436</v>
      </c>
    </row>
    <row r="3908">
      <c r="A3908" t="inlineStr">
        <is>
          <t>3556958</t>
        </is>
      </c>
      <c r="B3908" t="inlineStr">
        <is>
          <t>Vitória Brasil</t>
        </is>
      </c>
      <c r="C3908" t="inlineStr">
        <is>
          <t>SP</t>
        </is>
      </c>
      <c r="D3908" t="inlineStr">
        <is>
          <t>REGIÃO SUDESTE</t>
        </is>
      </c>
      <c r="E3908" s="70">
        <f>SUMPRODUCT(N3908:Q3908,PAINEL_PESOS!$C$16:$C$19)</f>
        <v/>
      </c>
      <c r="F3908" s="70">
        <f>SUMPRODUCT(R3908:T3908,PAINEL_PESOS!$C$21:$C$23)</f>
        <v/>
      </c>
      <c r="G3908" s="70">
        <f>SUMPRODUCT(U3908:V3908,PAINEL_PESOS!$C$25:$C$26)</f>
        <v/>
      </c>
      <c r="H3908" s="70">
        <f>SUMPRODUCT(W3908:X3908,PAINEL_PESOS!$C$28:$C$29)</f>
        <v/>
      </c>
      <c r="I3908" s="70" t="n">
        <v>0.9846394752583902</v>
      </c>
      <c r="J3908" s="70" t="n">
        <v>0.5871399197098811</v>
      </c>
      <c r="K3908" s="71">
        <f>IF(NOT(AND(PAINEL_PESOS!$D$12="OK - 100%",PAINEL_PESOS!$F$20="OK - 100%",PAINEL_PESOS!$F$24="OK - 100%",PAINEL_PESOS!$F$27="OK - 100%",PAINEL_PESOS!$F$30="OK - 100%")),"", (E3908*PAINEL_PESOS!$B$7+F3908*PAINEL_PESOS!$B$8+G3908*PAINEL_PESOS!$B$9+H3908*PAINEL_PESOS!$B$10)*I3908)</f>
        <v/>
      </c>
      <c r="L3908" s="71">
        <f>IF(K3908="","",K3908-J3908)</f>
        <v/>
      </c>
      <c r="M3908" s="71">
        <f>IF(L3908="","",ABS(L3908))</f>
        <v/>
      </c>
      <c r="N3908" t="n">
        <v>1</v>
      </c>
      <c r="O3908" t="n">
        <v>1</v>
      </c>
      <c r="P3908" t="n">
        <v>0.8846884899683211</v>
      </c>
      <c r="Q3908" t="n">
        <v>0.9933693814663375</v>
      </c>
      <c r="R3908" t="n">
        <v>0.0879038485857784</v>
      </c>
      <c r="S3908" t="n">
        <v>0.9999749939502568</v>
      </c>
      <c r="T3908" t="n">
        <v>0.925860898339433</v>
      </c>
      <c r="U3908" t="n">
        <v>0.0591961635585176</v>
      </c>
      <c r="V3908" t="n">
        <v>0.5173580794676597</v>
      </c>
      <c r="W3908" t="n">
        <v>8.025480326348862e-17</v>
      </c>
      <c r="X3908" t="n">
        <v>0.912318790775087</v>
      </c>
    </row>
    <row r="3909">
      <c r="A3909" t="inlineStr">
        <is>
          <t>3557006</t>
        </is>
      </c>
      <c r="B3909" t="inlineStr">
        <is>
          <t>Votorantim</t>
        </is>
      </c>
      <c r="C3909" t="inlineStr">
        <is>
          <t>SP</t>
        </is>
      </c>
      <c r="D3909" t="inlineStr">
        <is>
          <t>REGIÃO SUDESTE</t>
        </is>
      </c>
      <c r="E3909" s="70">
        <f>SUMPRODUCT(N3909:Q3909,PAINEL_PESOS!$C$16:$C$19)</f>
        <v/>
      </c>
      <c r="F3909" s="70">
        <f>SUMPRODUCT(R3909:T3909,PAINEL_PESOS!$C$21:$C$23)</f>
        <v/>
      </c>
      <c r="G3909" s="70">
        <f>SUMPRODUCT(U3909:V3909,PAINEL_PESOS!$C$25:$C$26)</f>
        <v/>
      </c>
      <c r="H3909" s="70">
        <f>SUMPRODUCT(W3909:X3909,PAINEL_PESOS!$C$28:$C$29)</f>
        <v/>
      </c>
      <c r="I3909" s="70" t="n">
        <v>0.9682596368355367</v>
      </c>
      <c r="J3909" s="70" t="n">
        <v>0.650894221333685</v>
      </c>
      <c r="K3909" s="71">
        <f>IF(NOT(AND(PAINEL_PESOS!$D$12="OK - 100%",PAINEL_PESOS!$F$20="OK - 100%",PAINEL_PESOS!$F$24="OK - 100%",PAINEL_PESOS!$F$27="OK - 100%",PAINEL_PESOS!$F$30="OK - 100%")),"", (E3909*PAINEL_PESOS!$B$7+F3909*PAINEL_PESOS!$B$8+G3909*PAINEL_PESOS!$B$9+H3909*PAINEL_PESOS!$B$10)*I3909)</f>
        <v/>
      </c>
      <c r="L3909" s="71">
        <f>IF(K3909="","",K3909-J3909)</f>
        <v/>
      </c>
      <c r="M3909" s="71">
        <f>IF(L3909="","",ABS(L3909))</f>
        <v/>
      </c>
      <c r="N3909" t="n">
        <v>1</v>
      </c>
      <c r="O3909" t="n">
        <v>1</v>
      </c>
      <c r="P3909" t="n">
        <v>0.8092925026399156</v>
      </c>
      <c r="Q3909" t="n">
        <v>0.8072861568964408</v>
      </c>
      <c r="R3909" t="n">
        <v>0.5002877415921411</v>
      </c>
      <c r="S3909" t="n">
        <v>0.9553606092095768</v>
      </c>
      <c r="T3909" t="n">
        <v>0.9992345620272319</v>
      </c>
      <c r="U3909" t="n">
        <v>0.2013422705602691</v>
      </c>
      <c r="V3909" t="n">
        <v>0.6567573736176002</v>
      </c>
      <c r="W3909" t="n">
        <v>0.3020500709318235</v>
      </c>
      <c r="X3909" t="n">
        <v>0.7728209861012276</v>
      </c>
    </row>
    <row r="3910">
      <c r="A3910" t="inlineStr">
        <is>
          <t>3557105</t>
        </is>
      </c>
      <c r="B3910" t="inlineStr">
        <is>
          <t>Votuporanga</t>
        </is>
      </c>
      <c r="C3910" t="inlineStr">
        <is>
          <t>SP</t>
        </is>
      </c>
      <c r="D3910" t="inlineStr">
        <is>
          <t>REGIÃO SUDESTE</t>
        </is>
      </c>
      <c r="E3910" s="70">
        <f>SUMPRODUCT(N3910:Q3910,PAINEL_PESOS!$C$16:$C$19)</f>
        <v/>
      </c>
      <c r="F3910" s="70">
        <f>SUMPRODUCT(R3910:T3910,PAINEL_PESOS!$C$21:$C$23)</f>
        <v/>
      </c>
      <c r="G3910" s="70">
        <f>SUMPRODUCT(U3910:V3910,PAINEL_PESOS!$C$25:$C$26)</f>
        <v/>
      </c>
      <c r="H3910" s="70">
        <f>SUMPRODUCT(W3910:X3910,PAINEL_PESOS!$C$28:$C$29)</f>
        <v/>
      </c>
      <c r="I3910" s="70" t="n">
        <v>0.9822678319122835</v>
      </c>
      <c r="J3910" s="70" t="n">
        <v>0.6396262134948899</v>
      </c>
      <c r="K3910" s="71">
        <f>IF(NOT(AND(PAINEL_PESOS!$D$12="OK - 100%",PAINEL_PESOS!$F$20="OK - 100%",PAINEL_PESOS!$F$24="OK - 100%",PAINEL_PESOS!$F$27="OK - 100%",PAINEL_PESOS!$F$30="OK - 100%")),"", (E3910*PAINEL_PESOS!$B$7+F3910*PAINEL_PESOS!$B$8+G3910*PAINEL_PESOS!$B$9+H3910*PAINEL_PESOS!$B$10)*I3910)</f>
        <v/>
      </c>
      <c r="L3910" s="71">
        <f>IF(K3910="","",K3910-J3910)</f>
        <v/>
      </c>
      <c r="M3910" s="71">
        <f>IF(L3910="","",ABS(L3910))</f>
        <v/>
      </c>
      <c r="N3910" t="n">
        <v>1</v>
      </c>
      <c r="O3910" t="n">
        <v>0.998</v>
      </c>
      <c r="P3910" t="n">
        <v>0.7334741288278775</v>
      </c>
      <c r="Q3910" t="n">
        <v>0.9404472662810557</v>
      </c>
      <c r="R3910" t="n">
        <v>0.4882376293740399</v>
      </c>
      <c r="S3910" t="n">
        <v>0.9763859941736829</v>
      </c>
      <c r="T3910" t="n">
        <v>0.9596447019982478</v>
      </c>
      <c r="U3910" t="n">
        <v>0.0775813307783754</v>
      </c>
      <c r="V3910" t="n">
        <v>0.6909663701919753</v>
      </c>
      <c r="W3910" t="n">
        <v>0.0911905762219411</v>
      </c>
      <c r="X3910" t="n">
        <v>0.8975055110563831</v>
      </c>
    </row>
    <row r="3911">
      <c r="A3911" t="inlineStr">
        <is>
          <t>3557154</t>
        </is>
      </c>
      <c r="B3911" t="inlineStr">
        <is>
          <t>Zacarias</t>
        </is>
      </c>
      <c r="C3911" t="inlineStr">
        <is>
          <t>SP</t>
        </is>
      </c>
      <c r="D3911" t="inlineStr">
        <is>
          <t>REGIÃO SUDESTE</t>
        </is>
      </c>
      <c r="E3911" s="70">
        <f>SUMPRODUCT(N3911:Q3911,PAINEL_PESOS!$C$16:$C$19)</f>
        <v/>
      </c>
      <c r="F3911" s="70">
        <f>SUMPRODUCT(R3911:T3911,PAINEL_PESOS!$C$21:$C$23)</f>
        <v/>
      </c>
      <c r="G3911" s="70">
        <f>SUMPRODUCT(U3911:V3911,PAINEL_PESOS!$C$25:$C$26)</f>
        <v/>
      </c>
      <c r="H3911" s="70">
        <f>SUMPRODUCT(W3911:X3911,PAINEL_PESOS!$C$28:$C$29)</f>
        <v/>
      </c>
      <c r="I3911" s="70" t="n">
        <v>0.9985733673673232</v>
      </c>
      <c r="J3911" s="70" t="n">
        <v>0.65851796558982</v>
      </c>
      <c r="K3911" s="71">
        <f>IF(NOT(AND(PAINEL_PESOS!$D$12="OK - 100%",PAINEL_PESOS!$F$20="OK - 100%",PAINEL_PESOS!$F$24="OK - 100%",PAINEL_PESOS!$F$27="OK - 100%",PAINEL_PESOS!$F$30="OK - 100%")),"", (E3911*PAINEL_PESOS!$B$7+F3911*PAINEL_PESOS!$B$8+G3911*PAINEL_PESOS!$B$9+H3911*PAINEL_PESOS!$B$10)*I3911)</f>
        <v/>
      </c>
      <c r="L3911" s="71">
        <f>IF(K3911="","",K3911-J3911)</f>
        <v/>
      </c>
      <c r="M3911" s="71">
        <f>IF(L3911="","",ABS(L3911))</f>
        <v/>
      </c>
      <c r="N3911" t="n">
        <v>1</v>
      </c>
      <c r="O3911" t="n">
        <v>1</v>
      </c>
      <c r="P3911" t="n">
        <v>0.8820485744456177</v>
      </c>
      <c r="Q3911" t="n">
        <v>0.9975094845835063</v>
      </c>
      <c r="R3911" t="n">
        <v>0.1830156482363753</v>
      </c>
      <c r="S3911" t="n">
        <v>0.999011120064118</v>
      </c>
      <c r="T3911" t="n">
        <v>0.9950447470729785</v>
      </c>
      <c r="U3911" t="n">
        <v>0.06958918479753951</v>
      </c>
      <c r="V3911" t="n">
        <v>0.6871765668122997</v>
      </c>
      <c r="W3911" t="n">
        <v>0.305049527853146</v>
      </c>
      <c r="X3911" t="n">
        <v>0.8226948487128547</v>
      </c>
    </row>
    <row r="3912">
      <c r="A3912" t="inlineStr">
        <is>
          <t>3557204</t>
        </is>
      </c>
      <c r="B3912" t="inlineStr">
        <is>
          <t>Chavantes</t>
        </is>
      </c>
      <c r="C3912" t="inlineStr">
        <is>
          <t>SP</t>
        </is>
      </c>
      <c r="D3912" t="inlineStr">
        <is>
          <t>REGIÃO SUDESTE</t>
        </is>
      </c>
      <c r="E3912" s="70">
        <f>SUMPRODUCT(N3912:Q3912,PAINEL_PESOS!$C$16:$C$19)</f>
        <v/>
      </c>
      <c r="F3912" s="70">
        <f>SUMPRODUCT(R3912:T3912,PAINEL_PESOS!$C$21:$C$23)</f>
        <v/>
      </c>
      <c r="G3912" s="70">
        <f>SUMPRODUCT(U3912:V3912,PAINEL_PESOS!$C$25:$C$26)</f>
        <v/>
      </c>
      <c r="H3912" s="70">
        <f>SUMPRODUCT(W3912:X3912,PAINEL_PESOS!$C$28:$C$29)</f>
        <v/>
      </c>
      <c r="I3912" s="70" t="n">
        <v>0.997458957075825</v>
      </c>
      <c r="J3912" s="70" t="n">
        <v>0.6760375657172341</v>
      </c>
      <c r="K3912" s="71">
        <f>IF(NOT(AND(PAINEL_PESOS!$D$12="OK - 100%",PAINEL_PESOS!$F$20="OK - 100%",PAINEL_PESOS!$F$24="OK - 100%",PAINEL_PESOS!$F$27="OK - 100%",PAINEL_PESOS!$F$30="OK - 100%")),"", (E3912*PAINEL_PESOS!$B$7+F3912*PAINEL_PESOS!$B$8+G3912*PAINEL_PESOS!$B$9+H3912*PAINEL_PESOS!$B$10)*I3912)</f>
        <v/>
      </c>
      <c r="L3912" s="71">
        <f>IF(K3912="","",K3912-J3912)</f>
        <v/>
      </c>
      <c r="M3912" s="71">
        <f>IF(L3912="","",ABS(L3912))</f>
        <v/>
      </c>
      <c r="N3912" t="n">
        <v>1</v>
      </c>
      <c r="O3912" t="n">
        <v>1</v>
      </c>
      <c r="P3912" t="n">
        <v>0.4659978880675818</v>
      </c>
      <c r="Q3912" t="n">
        <v>0.9834586465619749</v>
      </c>
      <c r="R3912" t="n">
        <v>0.2758471501123376</v>
      </c>
      <c r="S3912" t="n">
        <v>0.9991883357882878</v>
      </c>
      <c r="T3912" t="n">
        <v>0.9997413654342439</v>
      </c>
      <c r="U3912" t="n">
        <v>0.1521415816218274</v>
      </c>
      <c r="V3912" t="n">
        <v>0.7049411119076348</v>
      </c>
      <c r="W3912" t="n">
        <v>0.4843905401179885</v>
      </c>
      <c r="X3912" t="n">
        <v>0.8393588574809316</v>
      </c>
    </row>
    <row r="3913">
      <c r="A3913" t="inlineStr">
        <is>
          <t>3557303</t>
        </is>
      </c>
      <c r="B3913" t="inlineStr">
        <is>
          <t>Estiva Gerbi</t>
        </is>
      </c>
      <c r="C3913" t="inlineStr">
        <is>
          <t>SP</t>
        </is>
      </c>
      <c r="D3913" t="inlineStr">
        <is>
          <t>REGIÃO SUDESTE</t>
        </is>
      </c>
      <c r="E3913" s="70">
        <f>SUMPRODUCT(N3913:Q3913,PAINEL_PESOS!$C$16:$C$19)</f>
        <v/>
      </c>
      <c r="F3913" s="70">
        <f>SUMPRODUCT(R3913:T3913,PAINEL_PESOS!$C$21:$C$23)</f>
        <v/>
      </c>
      <c r="G3913" s="70">
        <f>SUMPRODUCT(U3913:V3913,PAINEL_PESOS!$C$25:$C$26)</f>
        <v/>
      </c>
      <c r="H3913" s="70">
        <f>SUMPRODUCT(W3913:X3913,PAINEL_PESOS!$C$28:$C$29)</f>
        <v/>
      </c>
      <c r="I3913" s="70" t="n">
        <v>0.9910818048544812</v>
      </c>
      <c r="J3913" s="70" t="n">
        <v>0.6186975334544428</v>
      </c>
      <c r="K3913" s="71">
        <f>IF(NOT(AND(PAINEL_PESOS!$D$12="OK - 100%",PAINEL_PESOS!$F$20="OK - 100%",PAINEL_PESOS!$F$24="OK - 100%",PAINEL_PESOS!$F$27="OK - 100%",PAINEL_PESOS!$F$30="OK - 100%")),"", (E3913*PAINEL_PESOS!$B$7+F3913*PAINEL_PESOS!$B$8+G3913*PAINEL_PESOS!$B$9+H3913*PAINEL_PESOS!$B$10)*I3913)</f>
        <v/>
      </c>
      <c r="L3913" s="71">
        <f>IF(K3913="","",K3913-J3913)</f>
        <v/>
      </c>
      <c r="M3913" s="71">
        <f>IF(L3913="","",ABS(L3913))</f>
        <v/>
      </c>
      <c r="N3913" t="n">
        <v>1</v>
      </c>
      <c r="O3913" t="n">
        <v>1</v>
      </c>
      <c r="P3913" t="n">
        <v>0.3074973600844773</v>
      </c>
      <c r="Q3913" t="n">
        <v>0.9519037004972579</v>
      </c>
      <c r="R3913" t="n">
        <v>0.2860879228628279</v>
      </c>
      <c r="S3913" t="n">
        <v>0.9870445801481778</v>
      </c>
      <c r="T3913" t="n">
        <v>0.9953536260016062</v>
      </c>
      <c r="U3913" t="n">
        <v>0.1380573203255781</v>
      </c>
      <c r="V3913" t="n">
        <v>0.6910772879137299</v>
      </c>
      <c r="W3913" t="n">
        <v>0.1809910362924748</v>
      </c>
      <c r="X3913" t="n">
        <v>0.8419685327858625</v>
      </c>
    </row>
    <row r="3914">
      <c r="A3914" t="inlineStr">
        <is>
          <t>4100103</t>
        </is>
      </c>
      <c r="B3914" t="inlineStr">
        <is>
          <t>Abatiá</t>
        </is>
      </c>
      <c r="C3914" t="inlineStr">
        <is>
          <t>PR</t>
        </is>
      </c>
      <c r="D3914" t="inlineStr">
        <is>
          <t>REGIÃO SUL</t>
        </is>
      </c>
      <c r="E3914" s="70">
        <f>SUMPRODUCT(N3914:Q3914,PAINEL_PESOS!$C$16:$C$19)</f>
        <v/>
      </c>
      <c r="F3914" s="70">
        <f>SUMPRODUCT(R3914:T3914,PAINEL_PESOS!$C$21:$C$23)</f>
        <v/>
      </c>
      <c r="G3914" s="70">
        <f>SUMPRODUCT(U3914:V3914,PAINEL_PESOS!$C$25:$C$26)</f>
        <v/>
      </c>
      <c r="H3914" s="70">
        <f>SUMPRODUCT(W3914:X3914,PAINEL_PESOS!$C$28:$C$29)</f>
        <v/>
      </c>
      <c r="I3914" s="70" t="n">
        <v>0.9958681593475373</v>
      </c>
      <c r="J3914" s="70" t="n">
        <v>0.6863725672536704</v>
      </c>
      <c r="K3914" s="71">
        <f>IF(NOT(AND(PAINEL_PESOS!$D$12="OK - 100%",PAINEL_PESOS!$F$20="OK - 100%",PAINEL_PESOS!$F$24="OK - 100%",PAINEL_PESOS!$F$27="OK - 100%",PAINEL_PESOS!$F$30="OK - 100%")),"", (E3914*PAINEL_PESOS!$B$7+F3914*PAINEL_PESOS!$B$8+G3914*PAINEL_PESOS!$B$9+H3914*PAINEL_PESOS!$B$10)*I3914)</f>
        <v/>
      </c>
      <c r="L3914" s="71">
        <f>IF(K3914="","",K3914-J3914)</f>
        <v/>
      </c>
      <c r="M3914" s="71">
        <f>IF(L3914="","",ABS(L3914))</f>
        <v/>
      </c>
      <c r="N3914" t="n">
        <v>1</v>
      </c>
      <c r="O3914" t="n">
        <v>1</v>
      </c>
      <c r="P3914" t="n">
        <v>0.6006335797254487</v>
      </c>
      <c r="Q3914" t="n">
        <v>0.9883955500838223</v>
      </c>
      <c r="R3914" t="n">
        <v>0.2313695880202881</v>
      </c>
      <c r="S3914" t="n">
        <v>0.9971754019770716</v>
      </c>
      <c r="T3914" t="n">
        <v>0.9885762642070107</v>
      </c>
      <c r="U3914" t="n">
        <v>0.1803810901775452</v>
      </c>
      <c r="V3914" t="n">
        <v>0.7004840367209462</v>
      </c>
      <c r="W3914" t="n">
        <v>0.5267302749192193</v>
      </c>
      <c r="X3914" t="n">
        <v>0.8335717233244793</v>
      </c>
    </row>
    <row r="3915">
      <c r="A3915" t="inlineStr">
        <is>
          <t>4100202</t>
        </is>
      </c>
      <c r="B3915" t="inlineStr">
        <is>
          <t>Adrianópolis</t>
        </is>
      </c>
      <c r="C3915" t="inlineStr">
        <is>
          <t>PR</t>
        </is>
      </c>
      <c r="D3915" t="inlineStr">
        <is>
          <t>REGIÃO SUL</t>
        </is>
      </c>
      <c r="E3915" s="70">
        <f>SUMPRODUCT(N3915:Q3915,PAINEL_PESOS!$C$16:$C$19)</f>
        <v/>
      </c>
      <c r="F3915" s="70">
        <f>SUMPRODUCT(R3915:T3915,PAINEL_PESOS!$C$21:$C$23)</f>
        <v/>
      </c>
      <c r="G3915" s="70">
        <f>SUMPRODUCT(U3915:V3915,PAINEL_PESOS!$C$25:$C$26)</f>
        <v/>
      </c>
      <c r="H3915" s="70">
        <f>SUMPRODUCT(W3915:X3915,PAINEL_PESOS!$C$28:$C$29)</f>
        <v/>
      </c>
      <c r="I3915" s="70" t="n">
        <v>0.9989581614172162</v>
      </c>
      <c r="J3915" s="70" t="n">
        <v>0.7446483638110872</v>
      </c>
      <c r="K3915" s="71">
        <f>IF(NOT(AND(PAINEL_PESOS!$D$12="OK - 100%",PAINEL_PESOS!$F$20="OK - 100%",PAINEL_PESOS!$F$24="OK - 100%",PAINEL_PESOS!$F$27="OK - 100%",PAINEL_PESOS!$F$30="OK - 100%")),"", (E3915*PAINEL_PESOS!$B$7+F3915*PAINEL_PESOS!$B$8+G3915*PAINEL_PESOS!$B$9+H3915*PAINEL_PESOS!$B$10)*I3915)</f>
        <v/>
      </c>
      <c r="L3915" s="71">
        <f>IF(K3915="","",K3915-J3915)</f>
        <v/>
      </c>
      <c r="M3915" s="71">
        <f>IF(L3915="","",ABS(L3915))</f>
        <v/>
      </c>
      <c r="N3915" t="n">
        <v>1</v>
      </c>
      <c r="O3915" t="n">
        <v>1</v>
      </c>
      <c r="P3915" t="n">
        <v>0.6675818373812038</v>
      </c>
      <c r="Q3915" t="n">
        <v>0.9993111249580032</v>
      </c>
      <c r="R3915" t="n">
        <v>0.2738403771553426</v>
      </c>
      <c r="S3915" t="n">
        <v>0.9990771799405789</v>
      </c>
      <c r="T3915" t="n">
        <v>0.9959066500699787</v>
      </c>
      <c r="U3915" t="n">
        <v>0.5960796544367519</v>
      </c>
      <c r="V3915" t="n">
        <v>0.714499997652601</v>
      </c>
      <c r="W3915" t="n">
        <v>0.4506750386151399</v>
      </c>
      <c r="X3915" t="n">
        <v>0.8561491671778088</v>
      </c>
    </row>
    <row r="3916">
      <c r="A3916" t="inlineStr">
        <is>
          <t>4100301</t>
        </is>
      </c>
      <c r="B3916" t="inlineStr">
        <is>
          <t>Agudos do Sul</t>
        </is>
      </c>
      <c r="C3916" t="inlineStr">
        <is>
          <t>PR</t>
        </is>
      </c>
      <c r="D3916" t="inlineStr">
        <is>
          <t>REGIÃO SUL</t>
        </is>
      </c>
      <c r="E3916" s="70">
        <f>SUMPRODUCT(N3916:Q3916,PAINEL_PESOS!$C$16:$C$19)</f>
        <v/>
      </c>
      <c r="F3916" s="70">
        <f>SUMPRODUCT(R3916:T3916,PAINEL_PESOS!$C$21:$C$23)</f>
        <v/>
      </c>
      <c r="G3916" s="70">
        <f>SUMPRODUCT(U3916:V3916,PAINEL_PESOS!$C$25:$C$26)</f>
        <v/>
      </c>
      <c r="H3916" s="70">
        <f>SUMPRODUCT(W3916:X3916,PAINEL_PESOS!$C$28:$C$29)</f>
        <v/>
      </c>
      <c r="I3916" s="70" t="n">
        <v>0.9991502759508727</v>
      </c>
      <c r="J3916" s="70" t="n">
        <v>0.7094764468062363</v>
      </c>
      <c r="K3916" s="71">
        <f>IF(NOT(AND(PAINEL_PESOS!$D$12="OK - 100%",PAINEL_PESOS!$F$20="OK - 100%",PAINEL_PESOS!$F$24="OK - 100%",PAINEL_PESOS!$F$27="OK - 100%",PAINEL_PESOS!$F$30="OK - 100%")),"", (E3916*PAINEL_PESOS!$B$7+F3916*PAINEL_PESOS!$B$8+G3916*PAINEL_PESOS!$B$9+H3916*PAINEL_PESOS!$B$10)*I3916)</f>
        <v/>
      </c>
      <c r="L3916" s="71">
        <f>IF(K3916="","",K3916-J3916)</f>
        <v/>
      </c>
      <c r="M3916" s="71">
        <f>IF(L3916="","",ABS(L3916))</f>
        <v/>
      </c>
      <c r="N3916" t="n">
        <v>1</v>
      </c>
      <c r="O3916" t="n">
        <v>1</v>
      </c>
      <c r="P3916" t="n">
        <v>0.8288278775079198</v>
      </c>
      <c r="Q3916" t="n">
        <v>0.9953119475259781</v>
      </c>
      <c r="R3916" t="n">
        <v>0.2255771679359805</v>
      </c>
      <c r="S3916" t="n">
        <v>0.9999561423870037</v>
      </c>
      <c r="T3916" t="n">
        <v>0.9992053609093279</v>
      </c>
      <c r="U3916" t="n">
        <v>0.3941190665845888</v>
      </c>
      <c r="V3916" t="n">
        <v>0.7057392532019847</v>
      </c>
      <c r="W3916" t="n">
        <v>0.3800834484028837</v>
      </c>
      <c r="X3916" t="n">
        <v>0.805467754778639</v>
      </c>
    </row>
    <row r="3917">
      <c r="A3917" t="inlineStr">
        <is>
          <t>4100400</t>
        </is>
      </c>
      <c r="B3917" t="inlineStr">
        <is>
          <t>Almirante Tamandaré</t>
        </is>
      </c>
      <c r="C3917" t="inlineStr">
        <is>
          <t>PR</t>
        </is>
      </c>
      <c r="D3917" t="inlineStr">
        <is>
          <t>REGIÃO SUL</t>
        </is>
      </c>
      <c r="E3917" s="70">
        <f>SUMPRODUCT(N3917:Q3917,PAINEL_PESOS!$C$16:$C$19)</f>
        <v/>
      </c>
      <c r="F3917" s="70">
        <f>SUMPRODUCT(R3917:T3917,PAINEL_PESOS!$C$21:$C$23)</f>
        <v/>
      </c>
      <c r="G3917" s="70">
        <f>SUMPRODUCT(U3917:V3917,PAINEL_PESOS!$C$25:$C$26)</f>
        <v/>
      </c>
      <c r="H3917" s="70">
        <f>SUMPRODUCT(W3917:X3917,PAINEL_PESOS!$C$28:$C$29)</f>
        <v/>
      </c>
      <c r="I3917" s="70" t="n">
        <v>0.9717770943284405</v>
      </c>
      <c r="J3917" s="70" t="n">
        <v>0.6623140187147016</v>
      </c>
      <c r="K3917" s="71">
        <f>IF(NOT(AND(PAINEL_PESOS!$D$12="OK - 100%",PAINEL_PESOS!$F$20="OK - 100%",PAINEL_PESOS!$F$24="OK - 100%",PAINEL_PESOS!$F$27="OK - 100%",PAINEL_PESOS!$F$30="OK - 100%")),"", (E3917*PAINEL_PESOS!$B$7+F3917*PAINEL_PESOS!$B$8+G3917*PAINEL_PESOS!$B$9+H3917*PAINEL_PESOS!$B$10)*I3917)</f>
        <v/>
      </c>
      <c r="L3917" s="71">
        <f>IF(K3917="","",K3917-J3917)</f>
        <v/>
      </c>
      <c r="M3917" s="71">
        <f>IF(L3917="","",ABS(L3917))</f>
        <v/>
      </c>
      <c r="N3917" t="n">
        <v>1</v>
      </c>
      <c r="O3917" t="n">
        <v>0.9952</v>
      </c>
      <c r="P3917" t="n">
        <v>0.4246040126715945</v>
      </c>
      <c r="Q3917" t="n">
        <v>0.8414212518838713</v>
      </c>
      <c r="R3917" t="n">
        <v>0.4211450702093152</v>
      </c>
      <c r="S3917" t="n">
        <v>0.9510662839892912</v>
      </c>
      <c r="T3917" t="n">
        <v>0.9914915802743735</v>
      </c>
      <c r="U3917" t="n">
        <v>0.4205576112990872</v>
      </c>
      <c r="V3917" t="n">
        <v>0.5666100861250833</v>
      </c>
      <c r="W3917" t="n">
        <v>0.4294273534211557</v>
      </c>
      <c r="X3917" t="n">
        <v>0.8293849278355289</v>
      </c>
    </row>
    <row r="3918">
      <c r="A3918" t="inlineStr">
        <is>
          <t>4100459</t>
        </is>
      </c>
      <c r="B3918" t="inlineStr">
        <is>
          <t>Altamira do Paraná</t>
        </is>
      </c>
      <c r="C3918" t="inlineStr">
        <is>
          <t>PR</t>
        </is>
      </c>
      <c r="D3918" t="inlineStr">
        <is>
          <t>REGIÃO SUL</t>
        </is>
      </c>
      <c r="E3918" s="70">
        <f>SUMPRODUCT(N3918:Q3918,PAINEL_PESOS!$C$16:$C$19)</f>
        <v/>
      </c>
      <c r="F3918" s="70">
        <f>SUMPRODUCT(R3918:T3918,PAINEL_PESOS!$C$21:$C$23)</f>
        <v/>
      </c>
      <c r="G3918" s="70">
        <f>SUMPRODUCT(U3918:V3918,PAINEL_PESOS!$C$25:$C$26)</f>
        <v/>
      </c>
      <c r="H3918" s="70">
        <f>SUMPRODUCT(W3918:X3918,PAINEL_PESOS!$C$28:$C$29)</f>
        <v/>
      </c>
      <c r="I3918" s="70" t="n">
        <v>0.9970186761404667</v>
      </c>
      <c r="J3918" s="70" t="n">
        <v>0.6935015747518481</v>
      </c>
      <c r="K3918" s="71">
        <f>IF(NOT(AND(PAINEL_PESOS!$D$12="OK - 100%",PAINEL_PESOS!$F$20="OK - 100%",PAINEL_PESOS!$F$24="OK - 100%",PAINEL_PESOS!$F$27="OK - 100%",PAINEL_PESOS!$F$30="OK - 100%")),"", (E3918*PAINEL_PESOS!$B$7+F3918*PAINEL_PESOS!$B$8+G3918*PAINEL_PESOS!$B$9+H3918*PAINEL_PESOS!$B$10)*I3918)</f>
        <v/>
      </c>
      <c r="L3918" s="71">
        <f>IF(K3918="","",K3918-J3918)</f>
        <v/>
      </c>
      <c r="M3918" s="71">
        <f>IF(L3918="","",ABS(L3918))</f>
        <v/>
      </c>
      <c r="N3918" t="n">
        <v>1</v>
      </c>
      <c r="O3918" t="n">
        <v>1</v>
      </c>
      <c r="P3918" t="n">
        <v>0.6950369588173179</v>
      </c>
      <c r="Q3918" t="n">
        <v>0.9990720148571548</v>
      </c>
      <c r="R3918" t="n">
        <v>0.1426429793612808</v>
      </c>
      <c r="S3918" t="n">
        <v>0.9992445644908983</v>
      </c>
      <c r="T3918" t="n">
        <v>0.9857691677238497</v>
      </c>
      <c r="U3918" t="n">
        <v>0.1485172683504918</v>
      </c>
      <c r="V3918" t="n">
        <v>0.7404458785943266</v>
      </c>
      <c r="W3918" t="n">
        <v>0.5693886343997352</v>
      </c>
      <c r="X3918" t="n">
        <v>0.8407584042585552</v>
      </c>
    </row>
    <row r="3919">
      <c r="A3919" t="inlineStr">
        <is>
          <t>4100509</t>
        </is>
      </c>
      <c r="B3919" t="inlineStr">
        <is>
          <t>Altônia</t>
        </is>
      </c>
      <c r="C3919" t="inlineStr">
        <is>
          <t>PR</t>
        </is>
      </c>
      <c r="D3919" t="inlineStr">
        <is>
          <t>REGIÃO SUL</t>
        </is>
      </c>
      <c r="E3919" s="70">
        <f>SUMPRODUCT(N3919:Q3919,PAINEL_PESOS!$C$16:$C$19)</f>
        <v/>
      </c>
      <c r="F3919" s="70">
        <f>SUMPRODUCT(R3919:T3919,PAINEL_PESOS!$C$21:$C$23)</f>
        <v/>
      </c>
      <c r="G3919" s="70">
        <f>SUMPRODUCT(U3919:V3919,PAINEL_PESOS!$C$25:$C$26)</f>
        <v/>
      </c>
      <c r="H3919" s="70">
        <f>SUMPRODUCT(W3919:X3919,PAINEL_PESOS!$C$28:$C$29)</f>
        <v/>
      </c>
      <c r="I3919" s="70" t="n">
        <v>0.9975940371835844</v>
      </c>
      <c r="J3919" s="70" t="n">
        <v>0.7121642737815239</v>
      </c>
      <c r="K3919" s="71">
        <f>IF(NOT(AND(PAINEL_PESOS!$D$12="OK - 100%",PAINEL_PESOS!$F$20="OK - 100%",PAINEL_PESOS!$F$24="OK - 100%",PAINEL_PESOS!$F$27="OK - 100%",PAINEL_PESOS!$F$30="OK - 100%")),"", (E3919*PAINEL_PESOS!$B$7+F3919*PAINEL_PESOS!$B$8+G3919*PAINEL_PESOS!$B$9+H3919*PAINEL_PESOS!$B$10)*I3919)</f>
        <v/>
      </c>
      <c r="L3919" s="71">
        <f>IF(K3919="","",K3919-J3919)</f>
        <v/>
      </c>
      <c r="M3919" s="71">
        <f>IF(L3919="","",ABS(L3919))</f>
        <v/>
      </c>
      <c r="N3919" t="n">
        <v>1</v>
      </c>
      <c r="O3919" t="n">
        <v>1</v>
      </c>
      <c r="P3919" t="n">
        <v>0.7643083421330518</v>
      </c>
      <c r="Q3919" t="n">
        <v>0.995443239540308</v>
      </c>
      <c r="R3919" t="n">
        <v>0.2885584597021708</v>
      </c>
      <c r="S3919" t="n">
        <v>0.9976628481191385</v>
      </c>
      <c r="T3919" t="n">
        <v>0.9920704683829181</v>
      </c>
      <c r="U3919" t="n">
        <v>0.1222188727958838</v>
      </c>
      <c r="V3919" t="n">
        <v>0.7273972528365545</v>
      </c>
      <c r="W3919" t="n">
        <v>0.6319178695890287</v>
      </c>
      <c r="X3919" t="n">
        <v>0.8307838054907037</v>
      </c>
    </row>
    <row r="3920">
      <c r="A3920" t="inlineStr">
        <is>
          <t>4100608</t>
        </is>
      </c>
      <c r="B3920" t="inlineStr">
        <is>
          <t>Alto Paraná</t>
        </is>
      </c>
      <c r="C3920" t="inlineStr">
        <is>
          <t>PR</t>
        </is>
      </c>
      <c r="D3920" t="inlineStr">
        <is>
          <t>REGIÃO SUL</t>
        </is>
      </c>
      <c r="E3920" s="70">
        <f>SUMPRODUCT(N3920:Q3920,PAINEL_PESOS!$C$16:$C$19)</f>
        <v/>
      </c>
      <c r="F3920" s="70">
        <f>SUMPRODUCT(R3920:T3920,PAINEL_PESOS!$C$21:$C$23)</f>
        <v/>
      </c>
      <c r="G3920" s="70">
        <f>SUMPRODUCT(U3920:V3920,PAINEL_PESOS!$C$25:$C$26)</f>
        <v/>
      </c>
      <c r="H3920" s="70">
        <f>SUMPRODUCT(W3920:X3920,PAINEL_PESOS!$C$28:$C$29)</f>
        <v/>
      </c>
      <c r="I3920" s="70" t="n">
        <v>0.996539945792658</v>
      </c>
      <c r="J3920" s="70" t="n">
        <v>0.7098336600963181</v>
      </c>
      <c r="K3920" s="71">
        <f>IF(NOT(AND(PAINEL_PESOS!$D$12="OK - 100%",PAINEL_PESOS!$F$20="OK - 100%",PAINEL_PESOS!$F$24="OK - 100%",PAINEL_PESOS!$F$27="OK - 100%",PAINEL_PESOS!$F$30="OK - 100%")),"", (E3920*PAINEL_PESOS!$B$7+F3920*PAINEL_PESOS!$B$8+G3920*PAINEL_PESOS!$B$9+H3920*PAINEL_PESOS!$B$10)*I3920)</f>
        <v/>
      </c>
      <c r="L3920" s="71">
        <f>IF(K3920="","",K3920-J3920)</f>
        <v/>
      </c>
      <c r="M3920" s="71">
        <f>IF(L3920="","",ABS(L3920))</f>
        <v/>
      </c>
      <c r="N3920" t="n">
        <v>1</v>
      </c>
      <c r="O3920" t="n">
        <v>0.9987</v>
      </c>
      <c r="P3920" t="n">
        <v>0.7577613516367476</v>
      </c>
      <c r="Q3920" t="n">
        <v>0.993674249926276</v>
      </c>
      <c r="R3920" t="n">
        <v>0.291312903401571</v>
      </c>
      <c r="S3920" t="n">
        <v>0.9980690080285765</v>
      </c>
      <c r="T3920" t="n">
        <v>0.9878656126179796</v>
      </c>
      <c r="U3920" t="n">
        <v>0.1229529026106138</v>
      </c>
      <c r="V3920" t="n">
        <v>0.7326566842998403</v>
      </c>
      <c r="W3920" t="n">
        <v>0.5993449715495187</v>
      </c>
      <c r="X3920" t="n">
        <v>0.8501986299694748</v>
      </c>
    </row>
    <row r="3921">
      <c r="A3921" t="inlineStr">
        <is>
          <t>4100707</t>
        </is>
      </c>
      <c r="B3921" t="inlineStr">
        <is>
          <t>Alto Piquiri</t>
        </is>
      </c>
      <c r="C3921" t="inlineStr">
        <is>
          <t>PR</t>
        </is>
      </c>
      <c r="D3921" t="inlineStr">
        <is>
          <t>REGIÃO SUL</t>
        </is>
      </c>
      <c r="E3921" s="70">
        <f>SUMPRODUCT(N3921:Q3921,PAINEL_PESOS!$C$16:$C$19)</f>
        <v/>
      </c>
      <c r="F3921" s="70">
        <f>SUMPRODUCT(R3921:T3921,PAINEL_PESOS!$C$21:$C$23)</f>
        <v/>
      </c>
      <c r="G3921" s="70">
        <f>SUMPRODUCT(U3921:V3921,PAINEL_PESOS!$C$25:$C$26)</f>
        <v/>
      </c>
      <c r="H3921" s="70">
        <f>SUMPRODUCT(W3921:X3921,PAINEL_PESOS!$C$28:$C$29)</f>
        <v/>
      </c>
      <c r="I3921" s="70" t="n">
        <v>0.9991405735155769</v>
      </c>
      <c r="J3921" s="70" t="n">
        <v>0.7203600379749026</v>
      </c>
      <c r="K3921" s="71">
        <f>IF(NOT(AND(PAINEL_PESOS!$D$12="OK - 100%",PAINEL_PESOS!$F$20="OK - 100%",PAINEL_PESOS!$F$24="OK - 100%",PAINEL_PESOS!$F$27="OK - 100%",PAINEL_PESOS!$F$30="OK - 100%")),"", (E3921*PAINEL_PESOS!$B$7+F3921*PAINEL_PESOS!$B$8+G3921*PAINEL_PESOS!$B$9+H3921*PAINEL_PESOS!$B$10)*I3921)</f>
        <v/>
      </c>
      <c r="L3921" s="71">
        <f>IF(K3921="","",K3921-J3921)</f>
        <v/>
      </c>
      <c r="M3921" s="71">
        <f>IF(L3921="","",ABS(L3921))</f>
        <v/>
      </c>
      <c r="N3921" t="n">
        <v>1</v>
      </c>
      <c r="O3921" t="n">
        <v>1</v>
      </c>
      <c r="P3921" t="n">
        <v>0.830623020063358</v>
      </c>
      <c r="Q3921" t="n">
        <v>0.996529914458253</v>
      </c>
      <c r="R3921" t="n">
        <v>0.2780588177044119</v>
      </c>
      <c r="S3921" t="n">
        <v>0.9987055280686727</v>
      </c>
      <c r="T3921" t="n">
        <v>0.9987606386811877</v>
      </c>
      <c r="U3921" t="n">
        <v>0.1485172683504918</v>
      </c>
      <c r="V3921" t="n">
        <v>0.7785799053911561</v>
      </c>
      <c r="W3921" t="n">
        <v>0.5693886343997352</v>
      </c>
      <c r="X3921" t="n">
        <v>0.8407584042585552</v>
      </c>
    </row>
    <row r="3922">
      <c r="A3922" t="inlineStr">
        <is>
          <t>4100806</t>
        </is>
      </c>
      <c r="B3922" t="inlineStr">
        <is>
          <t>Alvorada do Sul</t>
        </is>
      </c>
      <c r="C3922" t="inlineStr">
        <is>
          <t>PR</t>
        </is>
      </c>
      <c r="D3922" t="inlineStr">
        <is>
          <t>REGIÃO SUL</t>
        </is>
      </c>
      <c r="E3922" s="70">
        <f>SUMPRODUCT(N3922:Q3922,PAINEL_PESOS!$C$16:$C$19)</f>
        <v/>
      </c>
      <c r="F3922" s="70">
        <f>SUMPRODUCT(R3922:T3922,PAINEL_PESOS!$C$21:$C$23)</f>
        <v/>
      </c>
      <c r="G3922" s="70">
        <f>SUMPRODUCT(U3922:V3922,PAINEL_PESOS!$C$25:$C$26)</f>
        <v/>
      </c>
      <c r="H3922" s="70">
        <f>SUMPRODUCT(W3922:X3922,PAINEL_PESOS!$C$28:$C$29)</f>
        <v/>
      </c>
      <c r="I3922" s="70" t="n">
        <v>0.9980510792107258</v>
      </c>
      <c r="J3922" s="70" t="n">
        <v>0.6800459949676683</v>
      </c>
      <c r="K3922" s="71">
        <f>IF(NOT(AND(PAINEL_PESOS!$D$12="OK - 100%",PAINEL_PESOS!$F$20="OK - 100%",PAINEL_PESOS!$F$24="OK - 100%",PAINEL_PESOS!$F$27="OK - 100%",PAINEL_PESOS!$F$30="OK - 100%")),"", (E3922*PAINEL_PESOS!$B$7+F3922*PAINEL_PESOS!$B$8+G3922*PAINEL_PESOS!$B$9+H3922*PAINEL_PESOS!$B$10)*I3922)</f>
        <v/>
      </c>
      <c r="L3922" s="71">
        <f>IF(K3922="","",K3922-J3922)</f>
        <v/>
      </c>
      <c r="M3922" s="71">
        <f>IF(L3922="","",ABS(L3922))</f>
        <v/>
      </c>
      <c r="N3922" t="n">
        <v>1</v>
      </c>
      <c r="O3922" t="n">
        <v>0.8491</v>
      </c>
      <c r="P3922" t="n">
        <v>0.6390707497360084</v>
      </c>
      <c r="Q3922" t="n">
        <v>0.9908409126858048</v>
      </c>
      <c r="R3922" t="n">
        <v>0.2674603203187886</v>
      </c>
      <c r="S3922" t="n">
        <v>0.9991548334261546</v>
      </c>
      <c r="T3922" t="n">
        <v>0.9972198385649778</v>
      </c>
      <c r="U3922" t="n">
        <v>0.0904467838408326</v>
      </c>
      <c r="V3922" t="n">
        <v>0.6431017065489693</v>
      </c>
      <c r="W3922" t="n">
        <v>0.6074095341515107</v>
      </c>
      <c r="X3922" t="n">
        <v>0.8613043264593239</v>
      </c>
    </row>
    <row r="3923">
      <c r="A3923" t="inlineStr">
        <is>
          <t>4100905</t>
        </is>
      </c>
      <c r="B3923" t="inlineStr">
        <is>
          <t>Amaporã</t>
        </is>
      </c>
      <c r="C3923" t="inlineStr">
        <is>
          <t>PR</t>
        </is>
      </c>
      <c r="D3923" t="inlineStr">
        <is>
          <t>REGIÃO SUL</t>
        </is>
      </c>
      <c r="E3923" s="70">
        <f>SUMPRODUCT(N3923:Q3923,PAINEL_PESOS!$C$16:$C$19)</f>
        <v/>
      </c>
      <c r="F3923" s="70">
        <f>SUMPRODUCT(R3923:T3923,PAINEL_PESOS!$C$21:$C$23)</f>
        <v/>
      </c>
      <c r="G3923" s="70">
        <f>SUMPRODUCT(U3923:V3923,PAINEL_PESOS!$C$25:$C$26)</f>
        <v/>
      </c>
      <c r="H3923" s="70">
        <f>SUMPRODUCT(W3923:X3923,PAINEL_PESOS!$C$28:$C$29)</f>
        <v/>
      </c>
      <c r="I3923" s="70" t="n">
        <v>0.9932936296751549</v>
      </c>
      <c r="J3923" s="70" t="n">
        <v>0.7068243633983086</v>
      </c>
      <c r="K3923" s="71">
        <f>IF(NOT(AND(PAINEL_PESOS!$D$12="OK - 100%",PAINEL_PESOS!$F$20="OK - 100%",PAINEL_PESOS!$F$24="OK - 100%",PAINEL_PESOS!$F$27="OK - 100%",PAINEL_PESOS!$F$30="OK - 100%")),"", (E3923*PAINEL_PESOS!$B$7+F3923*PAINEL_PESOS!$B$8+G3923*PAINEL_PESOS!$B$9+H3923*PAINEL_PESOS!$B$10)*I3923)</f>
        <v/>
      </c>
      <c r="L3923" s="71">
        <f>IF(K3923="","",K3923-J3923)</f>
        <v/>
      </c>
      <c r="M3923" s="71">
        <f>IF(L3923="","",ABS(L3923))</f>
        <v/>
      </c>
      <c r="N3923" t="n">
        <v>1</v>
      </c>
      <c r="O3923" t="n">
        <v>1</v>
      </c>
      <c r="P3923" t="n">
        <v>0.7956705385427666</v>
      </c>
      <c r="Q3923" t="n">
        <v>0.9972359775873441</v>
      </c>
      <c r="R3923" t="n">
        <v>0.175497423542229</v>
      </c>
      <c r="S3923" t="n">
        <v>0.9981924056716502</v>
      </c>
      <c r="T3923" t="n">
        <v>0.9684350895451141</v>
      </c>
      <c r="U3923" t="n">
        <v>0.1849821036268293</v>
      </c>
      <c r="V3923" t="n">
        <v>0.770291800027431</v>
      </c>
      <c r="W3923" t="n">
        <v>0.5839559188517895</v>
      </c>
      <c r="X3923" t="n">
        <v>0.8290063896754924</v>
      </c>
    </row>
    <row r="3924">
      <c r="A3924" t="inlineStr">
        <is>
          <t>4101002</t>
        </is>
      </c>
      <c r="B3924" t="inlineStr">
        <is>
          <t>Ampére</t>
        </is>
      </c>
      <c r="C3924" t="inlineStr">
        <is>
          <t>PR</t>
        </is>
      </c>
      <c r="D3924" t="inlineStr">
        <is>
          <t>REGIÃO SUL</t>
        </is>
      </c>
      <c r="E3924" s="70">
        <f>SUMPRODUCT(N3924:Q3924,PAINEL_PESOS!$C$16:$C$19)</f>
        <v/>
      </c>
      <c r="F3924" s="70">
        <f>SUMPRODUCT(R3924:T3924,PAINEL_PESOS!$C$21:$C$23)</f>
        <v/>
      </c>
      <c r="G3924" s="70">
        <f>SUMPRODUCT(U3924:V3924,PAINEL_PESOS!$C$25:$C$26)</f>
        <v/>
      </c>
      <c r="H3924" s="70">
        <f>SUMPRODUCT(W3924:X3924,PAINEL_PESOS!$C$28:$C$29)</f>
        <v/>
      </c>
      <c r="I3924" s="70" t="n">
        <v>0.9794123188302355</v>
      </c>
      <c r="J3924" s="70" t="n">
        <v>0.7151888455124258</v>
      </c>
      <c r="K3924" s="71">
        <f>IF(NOT(AND(PAINEL_PESOS!$D$12="OK - 100%",PAINEL_PESOS!$F$20="OK - 100%",PAINEL_PESOS!$F$24="OK - 100%",PAINEL_PESOS!$F$27="OK - 100%",PAINEL_PESOS!$F$30="OK - 100%")),"", (E3924*PAINEL_PESOS!$B$7+F3924*PAINEL_PESOS!$B$8+G3924*PAINEL_PESOS!$B$9+H3924*PAINEL_PESOS!$B$10)*I3924)</f>
        <v/>
      </c>
      <c r="L3924" s="71">
        <f>IF(K3924="","",K3924-J3924)</f>
        <v/>
      </c>
      <c r="M3924" s="71">
        <f>IF(L3924="","",ABS(L3924))</f>
        <v/>
      </c>
      <c r="N3924" t="n">
        <v>1</v>
      </c>
      <c r="O3924" t="n">
        <v>1</v>
      </c>
      <c r="P3924" t="n">
        <v>0.7967265047518479</v>
      </c>
      <c r="Q3924" t="n">
        <v>0.9572956094447556</v>
      </c>
      <c r="R3924" t="n">
        <v>0.3454199997325275</v>
      </c>
      <c r="S3924" t="n">
        <v>0.9510494579596491</v>
      </c>
      <c r="T3924" t="n">
        <v>0.9417146224900136</v>
      </c>
      <c r="U3924" t="n">
        <v>0.3435124875503799</v>
      </c>
      <c r="V3924" t="n">
        <v>0.6868597913954152</v>
      </c>
      <c r="W3924" t="n">
        <v>0.6333921552668278</v>
      </c>
      <c r="X3924" t="n">
        <v>0.8088812455923263</v>
      </c>
    </row>
    <row r="3925">
      <c r="A3925" t="inlineStr">
        <is>
          <t>4101051</t>
        </is>
      </c>
      <c r="B3925" t="inlineStr">
        <is>
          <t>Anahy</t>
        </is>
      </c>
      <c r="C3925" t="inlineStr">
        <is>
          <t>PR</t>
        </is>
      </c>
      <c r="D3925" t="inlineStr">
        <is>
          <t>REGIÃO SUL</t>
        </is>
      </c>
      <c r="E3925" s="70">
        <f>SUMPRODUCT(N3925:Q3925,PAINEL_PESOS!$C$16:$C$19)</f>
        <v/>
      </c>
      <c r="F3925" s="70">
        <f>SUMPRODUCT(R3925:T3925,PAINEL_PESOS!$C$21:$C$23)</f>
        <v/>
      </c>
      <c r="G3925" s="70">
        <f>SUMPRODUCT(U3925:V3925,PAINEL_PESOS!$C$25:$C$26)</f>
        <v/>
      </c>
      <c r="H3925" s="70">
        <f>SUMPRODUCT(W3925:X3925,PAINEL_PESOS!$C$28:$C$29)</f>
        <v/>
      </c>
      <c r="I3925" s="70" t="n">
        <v>0.9972450410029564</v>
      </c>
      <c r="J3925" s="70" t="n">
        <v>0.7017739587022206</v>
      </c>
      <c r="K3925" s="71">
        <f>IF(NOT(AND(PAINEL_PESOS!$D$12="OK - 100%",PAINEL_PESOS!$F$20="OK - 100%",PAINEL_PESOS!$F$24="OK - 100%",PAINEL_PESOS!$F$27="OK - 100%",PAINEL_PESOS!$F$30="OK - 100%")),"", (E3925*PAINEL_PESOS!$B$7+F3925*PAINEL_PESOS!$B$8+G3925*PAINEL_PESOS!$B$9+H3925*PAINEL_PESOS!$B$10)*I3925)</f>
        <v/>
      </c>
      <c r="L3925" s="71">
        <f>IF(K3925="","",K3925-J3925)</f>
        <v/>
      </c>
      <c r="M3925" s="71">
        <f>IF(L3925="","",ABS(L3925))</f>
        <v/>
      </c>
      <c r="N3925" t="n">
        <v>1</v>
      </c>
      <c r="O3925" t="n">
        <v>1</v>
      </c>
      <c r="P3925" t="n">
        <v>0.7077085533262936</v>
      </c>
      <c r="Q3925" t="n">
        <v>0.9931442170629698</v>
      </c>
      <c r="R3925" t="n">
        <v>0.1495475849604067</v>
      </c>
      <c r="S3925" t="n">
        <v>0.9998966265142009</v>
      </c>
      <c r="T3925" t="n">
        <v>0.9910110886899819</v>
      </c>
      <c r="U3925" t="n">
        <v>0.1485172683504918</v>
      </c>
      <c r="V3925" t="n">
        <v>0.7936403734574263</v>
      </c>
      <c r="W3925" t="n">
        <v>0.5693886343997352</v>
      </c>
      <c r="X3925" t="n">
        <v>0.8407584042585553</v>
      </c>
    </row>
    <row r="3926">
      <c r="A3926" t="inlineStr">
        <is>
          <t>4101101</t>
        </is>
      </c>
      <c r="B3926" t="inlineStr">
        <is>
          <t>Andirá</t>
        </is>
      </c>
      <c r="C3926" t="inlineStr">
        <is>
          <t>PR</t>
        </is>
      </c>
      <c r="D3926" t="inlineStr">
        <is>
          <t>REGIÃO SUL</t>
        </is>
      </c>
      <c r="E3926" s="70">
        <f>SUMPRODUCT(N3926:Q3926,PAINEL_PESOS!$C$16:$C$19)</f>
        <v/>
      </c>
      <c r="F3926" s="70">
        <f>SUMPRODUCT(R3926:T3926,PAINEL_PESOS!$C$21:$C$23)</f>
        <v/>
      </c>
      <c r="G3926" s="70">
        <f>SUMPRODUCT(U3926:V3926,PAINEL_PESOS!$C$25:$C$26)</f>
        <v/>
      </c>
      <c r="H3926" s="70">
        <f>SUMPRODUCT(W3926:X3926,PAINEL_PESOS!$C$28:$C$29)</f>
        <v/>
      </c>
      <c r="I3926" s="70" t="n">
        <v>0.9824617182674271</v>
      </c>
      <c r="J3926" s="70" t="n">
        <v>0.6522615152280788</v>
      </c>
      <c r="K3926" s="71">
        <f>IF(NOT(AND(PAINEL_PESOS!$D$12="OK - 100%",PAINEL_PESOS!$F$20="OK - 100%",PAINEL_PESOS!$F$24="OK - 100%",PAINEL_PESOS!$F$27="OK - 100%",PAINEL_PESOS!$F$30="OK - 100%")),"", (E3926*PAINEL_PESOS!$B$7+F3926*PAINEL_PESOS!$B$8+G3926*PAINEL_PESOS!$B$9+H3926*PAINEL_PESOS!$B$10)*I3926)</f>
        <v/>
      </c>
      <c r="L3926" s="71">
        <f>IF(K3926="","",K3926-J3926)</f>
        <v/>
      </c>
      <c r="M3926" s="71">
        <f>IF(L3926="","",ABS(L3926))</f>
        <v/>
      </c>
      <c r="N3926" t="n">
        <v>1</v>
      </c>
      <c r="O3926" t="n">
        <v>0.9701</v>
      </c>
      <c r="P3926" t="n">
        <v>0.3457233368532206</v>
      </c>
      <c r="Q3926" t="n">
        <v>0.9109503657336999</v>
      </c>
      <c r="R3926" t="n">
        <v>0.3312760364650958</v>
      </c>
      <c r="S3926" t="n">
        <v>0.9928713955632489</v>
      </c>
      <c r="T3926" t="n">
        <v>0.9769373179414891</v>
      </c>
      <c r="U3926" t="n">
        <v>0.1158279951459349</v>
      </c>
      <c r="V3926" t="n">
        <v>0.7017561668179269</v>
      </c>
      <c r="W3926" t="n">
        <v>0.5026109750053684</v>
      </c>
      <c r="X3926" t="n">
        <v>0.843603695347785</v>
      </c>
    </row>
    <row r="3927">
      <c r="A3927" t="inlineStr">
        <is>
          <t>4101150</t>
        </is>
      </c>
      <c r="B3927" t="inlineStr">
        <is>
          <t>Ângulo</t>
        </is>
      </c>
      <c r="C3927" t="inlineStr">
        <is>
          <t>PR</t>
        </is>
      </c>
      <c r="D3927" t="inlineStr">
        <is>
          <t>REGIÃO SUL</t>
        </is>
      </c>
      <c r="E3927" s="70">
        <f>SUMPRODUCT(N3927:Q3927,PAINEL_PESOS!$C$16:$C$19)</f>
        <v/>
      </c>
      <c r="F3927" s="70">
        <f>SUMPRODUCT(R3927:T3927,PAINEL_PESOS!$C$21:$C$23)</f>
        <v/>
      </c>
      <c r="G3927" s="70">
        <f>SUMPRODUCT(U3927:V3927,PAINEL_PESOS!$C$25:$C$26)</f>
        <v/>
      </c>
      <c r="H3927" s="70">
        <f>SUMPRODUCT(W3927:X3927,PAINEL_PESOS!$C$28:$C$29)</f>
        <v/>
      </c>
      <c r="I3927" s="70" t="n">
        <v>0.9961461146665068</v>
      </c>
      <c r="J3927" s="70" t="n">
        <v>0.6852472153765022</v>
      </c>
      <c r="K3927" s="71">
        <f>IF(NOT(AND(PAINEL_PESOS!$D$12="OK - 100%",PAINEL_PESOS!$F$20="OK - 100%",PAINEL_PESOS!$F$24="OK - 100%",PAINEL_PESOS!$F$27="OK - 100%",PAINEL_PESOS!$F$30="OK - 100%")),"", (E3927*PAINEL_PESOS!$B$7+F3927*PAINEL_PESOS!$B$8+G3927*PAINEL_PESOS!$B$9+H3927*PAINEL_PESOS!$B$10)*I3927)</f>
        <v/>
      </c>
      <c r="L3927" s="71">
        <f>IF(K3927="","",K3927-J3927)</f>
        <v/>
      </c>
      <c r="M3927" s="71">
        <f>IF(L3927="","",ABS(L3927))</f>
        <v/>
      </c>
      <c r="N3927" t="n">
        <v>1</v>
      </c>
      <c r="O3927" t="n">
        <v>1</v>
      </c>
      <c r="P3927" t="n">
        <v>0.6891235480464626</v>
      </c>
      <c r="Q3927" t="n">
        <v>0.9883077467834166</v>
      </c>
      <c r="R3927" t="n">
        <v>0.1841802359588888</v>
      </c>
      <c r="S3927" t="n">
        <v>0.9986005468392114</v>
      </c>
      <c r="T3927" t="n">
        <v>0.9894749615979074</v>
      </c>
      <c r="U3927" t="n">
        <v>0.0904467838408326</v>
      </c>
      <c r="V3927" t="n">
        <v>0.6571395841289368</v>
      </c>
      <c r="W3927" t="n">
        <v>0.6074095341515107</v>
      </c>
      <c r="X3927" t="n">
        <v>0.8613043264593239</v>
      </c>
    </row>
    <row r="3928">
      <c r="A3928" t="inlineStr">
        <is>
          <t>4101200</t>
        </is>
      </c>
      <c r="B3928" t="inlineStr">
        <is>
          <t>Antonina</t>
        </is>
      </c>
      <c r="C3928" t="inlineStr">
        <is>
          <t>PR</t>
        </is>
      </c>
      <c r="D3928" t="inlineStr">
        <is>
          <t>REGIÃO SUL</t>
        </is>
      </c>
      <c r="E3928" s="70">
        <f>SUMPRODUCT(N3928:Q3928,PAINEL_PESOS!$C$16:$C$19)</f>
        <v/>
      </c>
      <c r="F3928" s="70">
        <f>SUMPRODUCT(R3928:T3928,PAINEL_PESOS!$C$21:$C$23)</f>
        <v/>
      </c>
      <c r="G3928" s="70">
        <f>SUMPRODUCT(U3928:V3928,PAINEL_PESOS!$C$25:$C$26)</f>
        <v/>
      </c>
      <c r="H3928" s="70">
        <f>SUMPRODUCT(W3928:X3928,PAINEL_PESOS!$C$28:$C$29)</f>
        <v/>
      </c>
      <c r="I3928" s="70" t="n">
        <v>0.9993773785205796</v>
      </c>
      <c r="J3928" s="70" t="n">
        <v>0.7507452912174912</v>
      </c>
      <c r="K3928" s="71">
        <f>IF(NOT(AND(PAINEL_PESOS!$D$12="OK - 100%",PAINEL_PESOS!$F$20="OK - 100%",PAINEL_PESOS!$F$24="OK - 100%",PAINEL_PESOS!$F$27="OK - 100%",PAINEL_PESOS!$F$30="OK - 100%")),"", (E3928*PAINEL_PESOS!$B$7+F3928*PAINEL_PESOS!$B$8+G3928*PAINEL_PESOS!$B$9+H3928*PAINEL_PESOS!$B$10)*I3928)</f>
        <v/>
      </c>
      <c r="L3928" s="71">
        <f>IF(K3928="","",K3928-J3928)</f>
        <v/>
      </c>
      <c r="M3928" s="71">
        <f>IF(L3928="","",ABS(L3928))</f>
        <v/>
      </c>
      <c r="N3928" t="n">
        <v>1</v>
      </c>
      <c r="O3928" t="n">
        <v>1</v>
      </c>
      <c r="P3928" t="n">
        <v>0.3631467793030623</v>
      </c>
      <c r="Q3928" t="n">
        <v>0.9970759633269769</v>
      </c>
      <c r="R3928" t="n">
        <v>0.345466975084311</v>
      </c>
      <c r="S3928" t="n">
        <v>0.9999150058326332</v>
      </c>
      <c r="T3928" t="n">
        <v>0.9990388419184167</v>
      </c>
      <c r="U3928" t="n">
        <v>0.8231659736947543</v>
      </c>
      <c r="V3928" t="n">
        <v>0.7603419925155398</v>
      </c>
      <c r="W3928" t="n">
        <v>0.3409664894784998</v>
      </c>
      <c r="X3928" t="n">
        <v>0.8421710583705353</v>
      </c>
    </row>
    <row r="3929">
      <c r="A3929" t="inlineStr">
        <is>
          <t>4101309</t>
        </is>
      </c>
      <c r="B3929" t="inlineStr">
        <is>
          <t>Antônio Olinto</t>
        </is>
      </c>
      <c r="C3929" t="inlineStr">
        <is>
          <t>PR</t>
        </is>
      </c>
      <c r="D3929" t="inlineStr">
        <is>
          <t>REGIÃO SUL</t>
        </is>
      </c>
      <c r="E3929" s="70">
        <f>SUMPRODUCT(N3929:Q3929,PAINEL_PESOS!$C$16:$C$19)</f>
        <v/>
      </c>
      <c r="F3929" s="70">
        <f>SUMPRODUCT(R3929:T3929,PAINEL_PESOS!$C$21:$C$23)</f>
        <v/>
      </c>
      <c r="G3929" s="70">
        <f>SUMPRODUCT(U3929:V3929,PAINEL_PESOS!$C$25:$C$26)</f>
        <v/>
      </c>
      <c r="H3929" s="70">
        <f>SUMPRODUCT(W3929:X3929,PAINEL_PESOS!$C$28:$C$29)</f>
        <v/>
      </c>
      <c r="I3929" s="70" t="n">
        <v>0.9995726135676023</v>
      </c>
      <c r="J3929" s="70" t="n">
        <v>0.6922824090834764</v>
      </c>
      <c r="K3929" s="71">
        <f>IF(NOT(AND(PAINEL_PESOS!$D$12="OK - 100%",PAINEL_PESOS!$F$20="OK - 100%",PAINEL_PESOS!$F$24="OK - 100%",PAINEL_PESOS!$F$27="OK - 100%",PAINEL_PESOS!$F$30="OK - 100%")),"", (E3929*PAINEL_PESOS!$B$7+F3929*PAINEL_PESOS!$B$8+G3929*PAINEL_PESOS!$B$9+H3929*PAINEL_PESOS!$B$10)*I3929)</f>
        <v/>
      </c>
      <c r="L3929" s="71">
        <f>IF(K3929="","",K3929-J3929)</f>
        <v/>
      </c>
      <c r="M3929" s="71">
        <f>IF(L3929="","",ABS(L3929))</f>
        <v/>
      </c>
      <c r="N3929" t="n">
        <v>1</v>
      </c>
      <c r="O3929" t="n">
        <v>1</v>
      </c>
      <c r="P3929" t="n">
        <v>0.7690601900739176</v>
      </c>
      <c r="Q3929" t="n">
        <v>0.9982450941825082</v>
      </c>
      <c r="R3929" t="n">
        <v>0.2266541511295345</v>
      </c>
      <c r="S3929" t="n">
        <v>0.9998928118252792</v>
      </c>
      <c r="T3929" t="n">
        <v>0.9991803394793149</v>
      </c>
      <c r="U3929" t="n">
        <v>0.3757589869442185</v>
      </c>
      <c r="V3929" t="n">
        <v>0.5941051429882918</v>
      </c>
      <c r="W3929" t="n">
        <v>0.3911818544555434</v>
      </c>
      <c r="X3929" t="n">
        <v>0.812110433447367</v>
      </c>
    </row>
    <row r="3930">
      <c r="A3930" t="inlineStr">
        <is>
          <t>4101408</t>
        </is>
      </c>
      <c r="B3930" t="inlineStr">
        <is>
          <t>Apucarana</t>
        </is>
      </c>
      <c r="C3930" t="inlineStr">
        <is>
          <t>PR</t>
        </is>
      </c>
      <c r="D3930" t="inlineStr">
        <is>
          <t>REGIÃO SUL</t>
        </is>
      </c>
      <c r="E3930" s="70">
        <f>SUMPRODUCT(N3930:Q3930,PAINEL_PESOS!$C$16:$C$19)</f>
        <v/>
      </c>
      <c r="F3930" s="70">
        <f>SUMPRODUCT(R3930:T3930,PAINEL_PESOS!$C$21:$C$23)</f>
        <v/>
      </c>
      <c r="G3930" s="70">
        <f>SUMPRODUCT(U3930:V3930,PAINEL_PESOS!$C$25:$C$26)</f>
        <v/>
      </c>
      <c r="H3930" s="70">
        <f>SUMPRODUCT(W3930:X3930,PAINEL_PESOS!$C$28:$C$29)</f>
        <v/>
      </c>
      <c r="I3930" s="70" t="n">
        <v>0.9863803786510582</v>
      </c>
      <c r="J3930" s="70" t="n">
        <v>0.6908815035147959</v>
      </c>
      <c r="K3930" s="71">
        <f>IF(NOT(AND(PAINEL_PESOS!$D$12="OK - 100%",PAINEL_PESOS!$F$20="OK - 100%",PAINEL_PESOS!$F$24="OK - 100%",PAINEL_PESOS!$F$27="OK - 100%",PAINEL_PESOS!$F$30="OK - 100%")),"", (E3930*PAINEL_PESOS!$B$7+F3930*PAINEL_PESOS!$B$8+G3930*PAINEL_PESOS!$B$9+H3930*PAINEL_PESOS!$B$10)*I3930)</f>
        <v/>
      </c>
      <c r="L3930" s="71">
        <f>IF(K3930="","",K3930-J3930)</f>
        <v/>
      </c>
      <c r="M3930" s="71">
        <f>IF(L3930="","",ABS(L3930))</f>
        <v/>
      </c>
      <c r="N3930" t="n">
        <v>1</v>
      </c>
      <c r="O3930" t="n">
        <v>1</v>
      </c>
      <c r="P3930" t="n">
        <v>0.6532206969376979</v>
      </c>
      <c r="Q3930" t="n">
        <v>0.9387240396094926</v>
      </c>
      <c r="R3930" t="n">
        <v>0.4932608352250148</v>
      </c>
      <c r="S3930" t="n">
        <v>0.9553237227014606</v>
      </c>
      <c r="T3930" t="n">
        <v>0.9934884463490951</v>
      </c>
      <c r="U3930" t="n">
        <v>0.1740950771094932</v>
      </c>
      <c r="V3930" t="n">
        <v>0.5985929755956754</v>
      </c>
      <c r="W3930" t="n">
        <v>0.5684983721280822</v>
      </c>
      <c r="X3930" t="n">
        <v>0.8381603128756396</v>
      </c>
    </row>
    <row r="3931">
      <c r="A3931" t="inlineStr">
        <is>
          <t>4101507</t>
        </is>
      </c>
      <c r="B3931" t="inlineStr">
        <is>
          <t>Arapongas</t>
        </is>
      </c>
      <c r="C3931" t="inlineStr">
        <is>
          <t>PR</t>
        </is>
      </c>
      <c r="D3931" t="inlineStr">
        <is>
          <t>REGIÃO SUL</t>
        </is>
      </c>
      <c r="E3931" s="70">
        <f>SUMPRODUCT(N3931:Q3931,PAINEL_PESOS!$C$16:$C$19)</f>
        <v/>
      </c>
      <c r="F3931" s="70">
        <f>SUMPRODUCT(R3931:T3931,PAINEL_PESOS!$C$21:$C$23)</f>
        <v/>
      </c>
      <c r="G3931" s="70">
        <f>SUMPRODUCT(U3931:V3931,PAINEL_PESOS!$C$25:$C$26)</f>
        <v/>
      </c>
      <c r="H3931" s="70">
        <f>SUMPRODUCT(W3931:X3931,PAINEL_PESOS!$C$28:$C$29)</f>
        <v/>
      </c>
      <c r="I3931" s="70" t="n">
        <v>0.9831675631191303</v>
      </c>
      <c r="J3931" s="70" t="n">
        <v>0.6874137514162428</v>
      </c>
      <c r="K3931" s="71">
        <f>IF(NOT(AND(PAINEL_PESOS!$D$12="OK - 100%",PAINEL_PESOS!$F$20="OK - 100%",PAINEL_PESOS!$F$24="OK - 100%",PAINEL_PESOS!$F$27="OK - 100%",PAINEL_PESOS!$F$30="OK - 100%")),"", (E3931*PAINEL_PESOS!$B$7+F3931*PAINEL_PESOS!$B$8+G3931*PAINEL_PESOS!$B$9+H3931*PAINEL_PESOS!$B$10)*I3931)</f>
        <v/>
      </c>
      <c r="L3931" s="71">
        <f>IF(K3931="","",K3931-J3931)</f>
        <v/>
      </c>
      <c r="M3931" s="71">
        <f>IF(L3931="","",ABS(L3931))</f>
        <v/>
      </c>
      <c r="N3931" t="n">
        <v>1</v>
      </c>
      <c r="O3931" t="n">
        <v>1</v>
      </c>
      <c r="P3931" t="n">
        <v>0.6711721224920802</v>
      </c>
      <c r="Q3931" t="n">
        <v>0.9205958552220265</v>
      </c>
      <c r="R3931" t="n">
        <v>0.5089885273393876</v>
      </c>
      <c r="S3931" t="n">
        <v>0.9538443943792938</v>
      </c>
      <c r="T3931" t="n">
        <v>0.9902354419664445</v>
      </c>
      <c r="U3931" t="n">
        <v>0.1626283639140572</v>
      </c>
      <c r="V3931" t="n">
        <v>0.591235035545026</v>
      </c>
      <c r="W3931" t="n">
        <v>0.5640852974854239</v>
      </c>
      <c r="X3931" t="n">
        <v>0.8442500057437896</v>
      </c>
    </row>
    <row r="3932">
      <c r="A3932" t="inlineStr">
        <is>
          <t>4101606</t>
        </is>
      </c>
      <c r="B3932" t="inlineStr">
        <is>
          <t>Arapoti</t>
        </is>
      </c>
      <c r="C3932" t="inlineStr">
        <is>
          <t>PR</t>
        </is>
      </c>
      <c r="D3932" t="inlineStr">
        <is>
          <t>REGIÃO SUL</t>
        </is>
      </c>
      <c r="E3932" s="70">
        <f>SUMPRODUCT(N3932:Q3932,PAINEL_PESOS!$C$16:$C$19)</f>
        <v/>
      </c>
      <c r="F3932" s="70">
        <f>SUMPRODUCT(R3932:T3932,PAINEL_PESOS!$C$21:$C$23)</f>
        <v/>
      </c>
      <c r="G3932" s="70">
        <f>SUMPRODUCT(U3932:V3932,PAINEL_PESOS!$C$25:$C$26)</f>
        <v/>
      </c>
      <c r="H3932" s="70">
        <f>SUMPRODUCT(W3932:X3932,PAINEL_PESOS!$C$28:$C$29)</f>
        <v/>
      </c>
      <c r="I3932" s="70" t="n">
        <v>0.9982675446092043</v>
      </c>
      <c r="J3932" s="70" t="n">
        <v>0.7097837718824606</v>
      </c>
      <c r="K3932" s="71">
        <f>IF(NOT(AND(PAINEL_PESOS!$D$12="OK - 100%",PAINEL_PESOS!$F$20="OK - 100%",PAINEL_PESOS!$F$24="OK - 100%",PAINEL_PESOS!$F$27="OK - 100%",PAINEL_PESOS!$F$30="OK - 100%")),"", (E3932*PAINEL_PESOS!$B$7+F3932*PAINEL_PESOS!$B$8+G3932*PAINEL_PESOS!$B$9+H3932*PAINEL_PESOS!$B$10)*I3932)</f>
        <v/>
      </c>
      <c r="L3932" s="71">
        <f>IF(K3932="","",K3932-J3932)</f>
        <v/>
      </c>
      <c r="M3932" s="71">
        <f>IF(L3932="","",ABS(L3932))</f>
        <v/>
      </c>
      <c r="N3932" t="n">
        <v>1</v>
      </c>
      <c r="O3932" t="n">
        <v>1</v>
      </c>
      <c r="P3932" t="n">
        <v>0.7340021119324182</v>
      </c>
      <c r="Q3932" t="n">
        <v>0.9971503238622386</v>
      </c>
      <c r="R3932" t="n">
        <v>0.391353909931999</v>
      </c>
      <c r="S3932" t="n">
        <v>0.9951231969530659</v>
      </c>
      <c r="T3932" t="n">
        <v>0.9953728482649378</v>
      </c>
      <c r="U3932" t="n">
        <v>0.1832929633307476</v>
      </c>
      <c r="V3932" t="n">
        <v>0.6960715689016592</v>
      </c>
      <c r="W3932" t="n">
        <v>0.5203658438653374</v>
      </c>
      <c r="X3932" t="n">
        <v>0.834918033086516</v>
      </c>
    </row>
    <row r="3933">
      <c r="A3933" t="inlineStr">
        <is>
          <t>4101655</t>
        </is>
      </c>
      <c r="B3933" t="inlineStr">
        <is>
          <t>Arapuã</t>
        </is>
      </c>
      <c r="C3933" t="inlineStr">
        <is>
          <t>PR</t>
        </is>
      </c>
      <c r="D3933" t="inlineStr">
        <is>
          <t>REGIÃO SUL</t>
        </is>
      </c>
      <c r="E3933" s="70">
        <f>SUMPRODUCT(N3933:Q3933,PAINEL_PESOS!$C$16:$C$19)</f>
        <v/>
      </c>
      <c r="F3933" s="70">
        <f>SUMPRODUCT(R3933:T3933,PAINEL_PESOS!$C$21:$C$23)</f>
        <v/>
      </c>
      <c r="G3933" s="70">
        <f>SUMPRODUCT(U3933:V3933,PAINEL_PESOS!$C$25:$C$26)</f>
        <v/>
      </c>
      <c r="H3933" s="70">
        <f>SUMPRODUCT(W3933:X3933,PAINEL_PESOS!$C$28:$C$29)</f>
        <v/>
      </c>
      <c r="I3933" s="70" t="n">
        <v>0.9979066271222511</v>
      </c>
      <c r="J3933" s="70" t="n">
        <v>0.7088400445085634</v>
      </c>
      <c r="K3933" s="71">
        <f>IF(NOT(AND(PAINEL_PESOS!$D$12="OK - 100%",PAINEL_PESOS!$F$20="OK - 100%",PAINEL_PESOS!$F$24="OK - 100%",PAINEL_PESOS!$F$27="OK - 100%",PAINEL_PESOS!$F$30="OK - 100%")),"", (E3933*PAINEL_PESOS!$B$7+F3933*PAINEL_PESOS!$B$8+G3933*PAINEL_PESOS!$B$9+H3933*PAINEL_PESOS!$B$10)*I3933)</f>
        <v/>
      </c>
      <c r="L3933" s="71">
        <f>IF(K3933="","",K3933-J3933)</f>
        <v/>
      </c>
      <c r="M3933" s="71">
        <f>IF(L3933="","",ABS(L3933))</f>
        <v/>
      </c>
      <c r="N3933" t="n">
        <v>1</v>
      </c>
      <c r="O3933" t="n">
        <v>1</v>
      </c>
      <c r="P3933" t="n">
        <v>0.754065469904963</v>
      </c>
      <c r="Q3933" t="n">
        <v>0.9973250670315938</v>
      </c>
      <c r="R3933" t="n">
        <v>0.1698215042215985</v>
      </c>
      <c r="S3933" t="n">
        <v>0.9996893458825435</v>
      </c>
      <c r="T3933" t="n">
        <v>0.991408206410899</v>
      </c>
      <c r="U3933" t="n">
        <v>0.1849821036268293</v>
      </c>
      <c r="V3933" t="n">
        <v>0.768363805710976</v>
      </c>
      <c r="W3933" t="n">
        <v>0.5839559188517895</v>
      </c>
      <c r="X3933" t="n">
        <v>0.8290063896754924</v>
      </c>
    </row>
    <row r="3934">
      <c r="A3934" t="inlineStr">
        <is>
          <t>4101705</t>
        </is>
      </c>
      <c r="B3934" t="inlineStr">
        <is>
          <t>Araruna</t>
        </is>
      </c>
      <c r="C3934" t="inlineStr">
        <is>
          <t>PR</t>
        </is>
      </c>
      <c r="D3934" t="inlineStr">
        <is>
          <t>REGIÃO SUL</t>
        </is>
      </c>
      <c r="E3934" s="70">
        <f>SUMPRODUCT(N3934:Q3934,PAINEL_PESOS!$C$16:$C$19)</f>
        <v/>
      </c>
      <c r="F3934" s="70">
        <f>SUMPRODUCT(R3934:T3934,PAINEL_PESOS!$C$21:$C$23)</f>
        <v/>
      </c>
      <c r="G3934" s="70">
        <f>SUMPRODUCT(U3934:V3934,PAINEL_PESOS!$C$25:$C$26)</f>
        <v/>
      </c>
      <c r="H3934" s="70">
        <f>SUMPRODUCT(W3934:X3934,PAINEL_PESOS!$C$28:$C$29)</f>
        <v/>
      </c>
      <c r="I3934" s="70" t="n">
        <v>0.9986767446237675</v>
      </c>
      <c r="J3934" s="70" t="n">
        <v>0.7279821776935971</v>
      </c>
      <c r="K3934" s="71">
        <f>IF(NOT(AND(PAINEL_PESOS!$D$12="OK - 100%",PAINEL_PESOS!$F$20="OK - 100%",PAINEL_PESOS!$F$24="OK - 100%",PAINEL_PESOS!$F$27="OK - 100%",PAINEL_PESOS!$F$30="OK - 100%")),"", (E3934*PAINEL_PESOS!$B$7+F3934*PAINEL_PESOS!$B$8+G3934*PAINEL_PESOS!$B$9+H3934*PAINEL_PESOS!$B$10)*I3934)</f>
        <v/>
      </c>
      <c r="L3934" s="71">
        <f>IF(K3934="","",K3934-J3934)</f>
        <v/>
      </c>
      <c r="M3934" s="71">
        <f>IF(L3934="","",ABS(L3934))</f>
        <v/>
      </c>
      <c r="N3934" t="n">
        <v>1</v>
      </c>
      <c r="O3934" t="n">
        <v>1</v>
      </c>
      <c r="P3934" t="n">
        <v>0.8659978880675818</v>
      </c>
      <c r="Q3934" t="n">
        <v>0.9958269966940264</v>
      </c>
      <c r="R3934" t="n">
        <v>0.3020447804347165</v>
      </c>
      <c r="S3934" t="n">
        <v>0.9966997420805407</v>
      </c>
      <c r="T3934" t="n">
        <v>0.9977777673136672</v>
      </c>
      <c r="U3934" t="n">
        <v>0.1721846620880482</v>
      </c>
      <c r="V3934" t="n">
        <v>0.7854878376920008</v>
      </c>
      <c r="W3934" t="n">
        <v>0.5788434873889513</v>
      </c>
      <c r="X3934" t="n">
        <v>0.8331307938706553</v>
      </c>
    </row>
    <row r="3935">
      <c r="A3935" t="inlineStr">
        <is>
          <t>4101804</t>
        </is>
      </c>
      <c r="B3935" t="inlineStr">
        <is>
          <t>Araucária</t>
        </is>
      </c>
      <c r="C3935" t="inlineStr">
        <is>
          <t>PR</t>
        </is>
      </c>
      <c r="D3935" t="inlineStr">
        <is>
          <t>REGIÃO SUL</t>
        </is>
      </c>
      <c r="E3935" s="70">
        <f>SUMPRODUCT(N3935:Q3935,PAINEL_PESOS!$C$16:$C$19)</f>
        <v/>
      </c>
      <c r="F3935" s="70">
        <f>SUMPRODUCT(R3935:T3935,PAINEL_PESOS!$C$21:$C$23)</f>
        <v/>
      </c>
      <c r="G3935" s="70">
        <f>SUMPRODUCT(U3935:V3935,PAINEL_PESOS!$C$25:$C$26)</f>
        <v/>
      </c>
      <c r="H3935" s="70">
        <f>SUMPRODUCT(W3935:X3935,PAINEL_PESOS!$C$28:$C$29)</f>
        <v/>
      </c>
      <c r="I3935" s="70" t="n">
        <v>0.9352195881418965</v>
      </c>
      <c r="J3935" s="70" t="n">
        <v>0.5821442065080151</v>
      </c>
      <c r="K3935" s="71">
        <f>IF(NOT(AND(PAINEL_PESOS!$D$12="OK - 100%",PAINEL_PESOS!$F$20="OK - 100%",PAINEL_PESOS!$F$24="OK - 100%",PAINEL_PESOS!$F$27="OK - 100%",PAINEL_PESOS!$F$30="OK - 100%")),"", (E3935*PAINEL_PESOS!$B$7+F3935*PAINEL_PESOS!$B$8+G3935*PAINEL_PESOS!$B$9+H3935*PAINEL_PESOS!$B$10)*I3935)</f>
        <v/>
      </c>
      <c r="L3935" s="71">
        <f>IF(K3935="","",K3935-J3935)</f>
        <v/>
      </c>
      <c r="M3935" s="71">
        <f>IF(L3935="","",ABS(L3935))</f>
        <v/>
      </c>
      <c r="N3935" t="n">
        <v>1</v>
      </c>
      <c r="O3935" t="n">
        <v>1</v>
      </c>
      <c r="P3935" t="n">
        <v>0.6223864836325238</v>
      </c>
      <c r="Q3935" t="n">
        <v>0.8653843523043309</v>
      </c>
      <c r="R3935" t="n">
        <v>0.6766308701676575</v>
      </c>
      <c r="S3935" t="n">
        <v>0.8202054917806947</v>
      </c>
      <c r="T3935" t="n">
        <v>0.9762367286904967</v>
      </c>
      <c r="U3935" t="n">
        <v>0.3350282717519288</v>
      </c>
      <c r="V3935" t="n">
        <v>0.009464601880196155</v>
      </c>
      <c r="W3935" t="n">
        <v>0.4158029903587507</v>
      </c>
      <c r="X3935" t="n">
        <v>0.8268468103187911</v>
      </c>
    </row>
    <row r="3936">
      <c r="A3936" t="inlineStr">
        <is>
          <t>4101853</t>
        </is>
      </c>
      <c r="B3936" t="inlineStr">
        <is>
          <t>Ariranha do Ivaí</t>
        </is>
      </c>
      <c r="C3936" t="inlineStr">
        <is>
          <t>PR</t>
        </is>
      </c>
      <c r="D3936" t="inlineStr">
        <is>
          <t>REGIÃO SUL</t>
        </is>
      </c>
      <c r="E3936" s="70">
        <f>SUMPRODUCT(N3936:Q3936,PAINEL_PESOS!$C$16:$C$19)</f>
        <v/>
      </c>
      <c r="F3936" s="70">
        <f>SUMPRODUCT(R3936:T3936,PAINEL_PESOS!$C$21:$C$23)</f>
        <v/>
      </c>
      <c r="G3936" s="70">
        <f>SUMPRODUCT(U3936:V3936,PAINEL_PESOS!$C$25:$C$26)</f>
        <v/>
      </c>
      <c r="H3936" s="70">
        <f>SUMPRODUCT(W3936:X3936,PAINEL_PESOS!$C$28:$C$29)</f>
        <v/>
      </c>
      <c r="I3936" s="70" t="n">
        <v>0.9991553091878711</v>
      </c>
      <c r="J3936" s="70" t="n">
        <v>0.7176859350129379</v>
      </c>
      <c r="K3936" s="71">
        <f>IF(NOT(AND(PAINEL_PESOS!$D$12="OK - 100%",PAINEL_PESOS!$F$20="OK - 100%",PAINEL_PESOS!$F$24="OK - 100%",PAINEL_PESOS!$F$27="OK - 100%",PAINEL_PESOS!$F$30="OK - 100%")),"", (E3936*PAINEL_PESOS!$B$7+F3936*PAINEL_PESOS!$B$8+G3936*PAINEL_PESOS!$B$9+H3936*PAINEL_PESOS!$B$10)*I3936)</f>
        <v/>
      </c>
      <c r="L3936" s="71">
        <f>IF(K3936="","",K3936-J3936)</f>
        <v/>
      </c>
      <c r="M3936" s="71">
        <f>IF(L3936="","",ABS(L3936))</f>
        <v/>
      </c>
      <c r="N3936" t="n">
        <v>1</v>
      </c>
      <c r="O3936" t="n">
        <v>1</v>
      </c>
      <c r="P3936" t="n">
        <v>0.8593453009503695</v>
      </c>
      <c r="Q3936" t="n">
        <v>0.9982455042415957</v>
      </c>
      <c r="R3936" t="n">
        <v>0.1639760875858696</v>
      </c>
      <c r="S3936" t="n">
        <v>1</v>
      </c>
      <c r="T3936" t="n">
        <v>0.9969893676571204</v>
      </c>
      <c r="U3936" t="n">
        <v>0.1849821036268293</v>
      </c>
      <c r="V3936" t="n">
        <v>0.7789579102764634</v>
      </c>
      <c r="W3936" t="n">
        <v>0.5839559188517895</v>
      </c>
      <c r="X3936" t="n">
        <v>0.8290063896754924</v>
      </c>
    </row>
    <row r="3937">
      <c r="A3937" t="inlineStr">
        <is>
          <t>4101903</t>
        </is>
      </c>
      <c r="B3937" t="inlineStr">
        <is>
          <t>Assaí</t>
        </is>
      </c>
      <c r="C3937" t="inlineStr">
        <is>
          <t>PR</t>
        </is>
      </c>
      <c r="D3937" t="inlineStr">
        <is>
          <t>REGIÃO SUL</t>
        </is>
      </c>
      <c r="E3937" s="70">
        <f>SUMPRODUCT(N3937:Q3937,PAINEL_PESOS!$C$16:$C$19)</f>
        <v/>
      </c>
      <c r="F3937" s="70">
        <f>SUMPRODUCT(R3937:T3937,PAINEL_PESOS!$C$21:$C$23)</f>
        <v/>
      </c>
      <c r="G3937" s="70">
        <f>SUMPRODUCT(U3937:V3937,PAINEL_PESOS!$C$25:$C$26)</f>
        <v/>
      </c>
      <c r="H3937" s="70">
        <f>SUMPRODUCT(W3937:X3937,PAINEL_PESOS!$C$28:$C$29)</f>
        <v/>
      </c>
      <c r="I3937" s="70" t="n">
        <v>0.9966205038669538</v>
      </c>
      <c r="J3937" s="70" t="n">
        <v>0.6936127079025427</v>
      </c>
      <c r="K3937" s="71">
        <f>IF(NOT(AND(PAINEL_PESOS!$D$12="OK - 100%",PAINEL_PESOS!$F$20="OK - 100%",PAINEL_PESOS!$F$24="OK - 100%",PAINEL_PESOS!$F$27="OK - 100%",PAINEL_PESOS!$F$30="OK - 100%")),"", (E3937*PAINEL_PESOS!$B$7+F3937*PAINEL_PESOS!$B$8+G3937*PAINEL_PESOS!$B$9+H3937*PAINEL_PESOS!$B$10)*I3937)</f>
        <v/>
      </c>
      <c r="L3937" s="71">
        <f>IF(K3937="","",K3937-J3937)</f>
        <v/>
      </c>
      <c r="M3937" s="71">
        <f>IF(L3937="","",ABS(L3937))</f>
        <v/>
      </c>
      <c r="N3937" t="n">
        <v>1</v>
      </c>
      <c r="O3937" t="n">
        <v>1</v>
      </c>
      <c r="P3937" t="n">
        <v>0.5756071805702219</v>
      </c>
      <c r="Q3937" t="n">
        <v>0.9892963146181798</v>
      </c>
      <c r="R3937" t="n">
        <v>0.3029923527326504</v>
      </c>
      <c r="S3937" t="n">
        <v>0.997403631009121</v>
      </c>
      <c r="T3937" t="n">
        <v>0.9917183522747813</v>
      </c>
      <c r="U3937" t="n">
        <v>0.2375284220164321</v>
      </c>
      <c r="V3937" t="n">
        <v>0.6739785609537285</v>
      </c>
      <c r="W3937" t="n">
        <v>0.5191293982069783</v>
      </c>
      <c r="X3937" t="n">
        <v>0.8265533910230506</v>
      </c>
    </row>
    <row r="3938">
      <c r="A3938" t="inlineStr">
        <is>
          <t>4102000</t>
        </is>
      </c>
      <c r="B3938" t="inlineStr">
        <is>
          <t>Assis Chateaubriand</t>
        </is>
      </c>
      <c r="C3938" t="inlineStr">
        <is>
          <t>PR</t>
        </is>
      </c>
      <c r="D3938" t="inlineStr">
        <is>
          <t>REGIÃO SUL</t>
        </is>
      </c>
      <c r="E3938" s="70">
        <f>SUMPRODUCT(N3938:Q3938,PAINEL_PESOS!$C$16:$C$19)</f>
        <v/>
      </c>
      <c r="F3938" s="70">
        <f>SUMPRODUCT(R3938:T3938,PAINEL_PESOS!$C$21:$C$23)</f>
        <v/>
      </c>
      <c r="G3938" s="70">
        <f>SUMPRODUCT(U3938:V3938,PAINEL_PESOS!$C$25:$C$26)</f>
        <v/>
      </c>
      <c r="H3938" s="70">
        <f>SUMPRODUCT(W3938:X3938,PAINEL_PESOS!$C$28:$C$29)</f>
        <v/>
      </c>
      <c r="I3938" s="70" t="n">
        <v>0.9980889062823771</v>
      </c>
      <c r="J3938" s="70" t="n">
        <v>0.7140448831322495</v>
      </c>
      <c r="K3938" s="71">
        <f>IF(NOT(AND(PAINEL_PESOS!$D$12="OK - 100%",PAINEL_PESOS!$F$20="OK - 100%",PAINEL_PESOS!$F$24="OK - 100%",PAINEL_PESOS!$F$27="OK - 100%",PAINEL_PESOS!$F$30="OK - 100%")),"", (E3938*PAINEL_PESOS!$B$7+F3938*PAINEL_PESOS!$B$8+G3938*PAINEL_PESOS!$B$9+H3938*PAINEL_PESOS!$B$10)*I3938)</f>
        <v/>
      </c>
      <c r="L3938" s="71">
        <f>IF(K3938="","",K3938-J3938)</f>
        <v/>
      </c>
      <c r="M3938" s="71">
        <f>IF(L3938="","",ABS(L3938))</f>
        <v/>
      </c>
      <c r="N3938" t="n">
        <v>1</v>
      </c>
      <c r="O3938" t="n">
        <v>1</v>
      </c>
      <c r="P3938" t="n">
        <v>0.687117212249208</v>
      </c>
      <c r="Q3938" t="n">
        <v>0.9926721417808806</v>
      </c>
      <c r="R3938" t="n">
        <v>0.4119645191942639</v>
      </c>
      <c r="S3938" t="n">
        <v>0.9980511564802076</v>
      </c>
      <c r="T3938" t="n">
        <v>0.996519493441178</v>
      </c>
      <c r="U3938" t="n">
        <v>0.1485172683504918</v>
      </c>
      <c r="V3938" t="n">
        <v>0.7203810582236967</v>
      </c>
      <c r="W3938" t="n">
        <v>0.5693886343997352</v>
      </c>
      <c r="X3938" t="n">
        <v>0.8407584042585553</v>
      </c>
    </row>
    <row r="3939">
      <c r="A3939" t="inlineStr">
        <is>
          <t>4102109</t>
        </is>
      </c>
      <c r="B3939" t="inlineStr">
        <is>
          <t>Astorga</t>
        </is>
      </c>
      <c r="C3939" t="inlineStr">
        <is>
          <t>PR</t>
        </is>
      </c>
      <c r="D3939" t="inlineStr">
        <is>
          <t>REGIÃO SUL</t>
        </is>
      </c>
      <c r="E3939" s="70">
        <f>SUMPRODUCT(N3939:Q3939,PAINEL_PESOS!$C$16:$C$19)</f>
        <v/>
      </c>
      <c r="F3939" s="70">
        <f>SUMPRODUCT(R3939:T3939,PAINEL_PESOS!$C$21:$C$23)</f>
        <v/>
      </c>
      <c r="G3939" s="70">
        <f>SUMPRODUCT(U3939:V3939,PAINEL_PESOS!$C$25:$C$26)</f>
        <v/>
      </c>
      <c r="H3939" s="70">
        <f>SUMPRODUCT(W3939:X3939,PAINEL_PESOS!$C$28:$C$29)</f>
        <v/>
      </c>
      <c r="I3939" s="70" t="n">
        <v>0.988551155102131</v>
      </c>
      <c r="J3939" s="70" t="n">
        <v>0.6830368742500479</v>
      </c>
      <c r="K3939" s="71">
        <f>IF(NOT(AND(PAINEL_PESOS!$D$12="OK - 100%",PAINEL_PESOS!$F$20="OK - 100%",PAINEL_PESOS!$F$24="OK - 100%",PAINEL_PESOS!$F$27="OK - 100%",PAINEL_PESOS!$F$30="OK - 100%")),"", (E3939*PAINEL_PESOS!$B$7+F3939*PAINEL_PESOS!$B$8+G3939*PAINEL_PESOS!$B$9+H3939*PAINEL_PESOS!$B$10)*I3939)</f>
        <v/>
      </c>
      <c r="L3939" s="71">
        <f>IF(K3939="","",K3939-J3939)</f>
        <v/>
      </c>
      <c r="M3939" s="71">
        <f>IF(L3939="","",ABS(L3939))</f>
        <v/>
      </c>
      <c r="N3939" t="n">
        <v>1</v>
      </c>
      <c r="O3939" t="n">
        <v>1</v>
      </c>
      <c r="P3939" t="n">
        <v>0.7559662090813094</v>
      </c>
      <c r="Q3939" t="n">
        <v>0.9834263236185689</v>
      </c>
      <c r="R3939" t="n">
        <v>0.3596350117581104</v>
      </c>
      <c r="S3939" t="n">
        <v>0.9136459622211117</v>
      </c>
      <c r="T3939" t="n">
        <v>0.9899742280064112</v>
      </c>
      <c r="U3939" t="n">
        <v>0.0904467838408326</v>
      </c>
      <c r="V3939" t="n">
        <v>0.5898856810076575</v>
      </c>
      <c r="W3939" t="n">
        <v>0.6074095341515107</v>
      </c>
      <c r="X3939" t="n">
        <v>0.8613043264593239</v>
      </c>
    </row>
    <row r="3940">
      <c r="A3940" t="inlineStr">
        <is>
          <t>4102208</t>
        </is>
      </c>
      <c r="B3940" t="inlineStr">
        <is>
          <t>Atalaia</t>
        </is>
      </c>
      <c r="C3940" t="inlineStr">
        <is>
          <t>PR</t>
        </is>
      </c>
      <c r="D3940" t="inlineStr">
        <is>
          <t>REGIÃO SUL</t>
        </is>
      </c>
      <c r="E3940" s="70">
        <f>SUMPRODUCT(N3940:Q3940,PAINEL_PESOS!$C$16:$C$19)</f>
        <v/>
      </c>
      <c r="F3940" s="70">
        <f>SUMPRODUCT(R3940:T3940,PAINEL_PESOS!$C$21:$C$23)</f>
        <v/>
      </c>
      <c r="G3940" s="70">
        <f>SUMPRODUCT(U3940:V3940,PAINEL_PESOS!$C$25:$C$26)</f>
        <v/>
      </c>
      <c r="H3940" s="70">
        <f>SUMPRODUCT(W3940:X3940,PAINEL_PESOS!$C$28:$C$29)</f>
        <v/>
      </c>
      <c r="I3940" s="70" t="n">
        <v>0.9957408068385856</v>
      </c>
      <c r="J3940" s="70" t="n">
        <v>0.7047396821429825</v>
      </c>
      <c r="K3940" s="71">
        <f>IF(NOT(AND(PAINEL_PESOS!$D$12="OK - 100%",PAINEL_PESOS!$F$20="OK - 100%",PAINEL_PESOS!$F$24="OK - 100%",PAINEL_PESOS!$F$27="OK - 100%",PAINEL_PESOS!$F$30="OK - 100%")),"", (E3940*PAINEL_PESOS!$B$7+F3940*PAINEL_PESOS!$B$8+G3940*PAINEL_PESOS!$B$9+H3940*PAINEL_PESOS!$B$10)*I3940)</f>
        <v/>
      </c>
      <c r="L3940" s="71">
        <f>IF(K3940="","",K3940-J3940)</f>
        <v/>
      </c>
      <c r="M3940" s="71">
        <f>IF(L3940="","",ABS(L3940))</f>
        <v/>
      </c>
      <c r="N3940" t="n">
        <v>1</v>
      </c>
      <c r="O3940" t="n">
        <v>1</v>
      </c>
      <c r="P3940" t="n">
        <v>0.8809926082365365</v>
      </c>
      <c r="Q3940" t="n">
        <v>0.9934565939520488</v>
      </c>
      <c r="R3940" t="n">
        <v>0.2169094921906309</v>
      </c>
      <c r="S3940" t="n">
        <v>0.9974942972079512</v>
      </c>
      <c r="T3940" t="n">
        <v>0.9840459287948258</v>
      </c>
      <c r="U3940" t="n">
        <v>0.0904467838408326</v>
      </c>
      <c r="V3940" t="n">
        <v>0.7000147590078796</v>
      </c>
      <c r="W3940" t="n">
        <v>0.6074095341515107</v>
      </c>
      <c r="X3940" t="n">
        <v>0.8613043264593239</v>
      </c>
    </row>
    <row r="3941">
      <c r="A3941" t="inlineStr">
        <is>
          <t>4102307</t>
        </is>
      </c>
      <c r="B3941" t="inlineStr">
        <is>
          <t>Balsa Nova</t>
        </is>
      </c>
      <c r="C3941" t="inlineStr">
        <is>
          <t>PR</t>
        </is>
      </c>
      <c r="D3941" t="inlineStr">
        <is>
          <t>REGIÃO SUL</t>
        </is>
      </c>
      <c r="E3941" s="70">
        <f>SUMPRODUCT(N3941:Q3941,PAINEL_PESOS!$C$16:$C$19)</f>
        <v/>
      </c>
      <c r="F3941" s="70">
        <f>SUMPRODUCT(R3941:T3941,PAINEL_PESOS!$C$21:$C$23)</f>
        <v/>
      </c>
      <c r="G3941" s="70">
        <f>SUMPRODUCT(U3941:V3941,PAINEL_PESOS!$C$25:$C$26)</f>
        <v/>
      </c>
      <c r="H3941" s="70">
        <f>SUMPRODUCT(W3941:X3941,PAINEL_PESOS!$C$28:$C$29)</f>
        <v/>
      </c>
      <c r="I3941" s="70" t="n">
        <v>0.9957626722875562</v>
      </c>
      <c r="J3941" s="70" t="n">
        <v>0.6737490710733587</v>
      </c>
      <c r="K3941" s="71">
        <f>IF(NOT(AND(PAINEL_PESOS!$D$12="OK - 100%",PAINEL_PESOS!$F$20="OK - 100%",PAINEL_PESOS!$F$24="OK - 100%",PAINEL_PESOS!$F$27="OK - 100%",PAINEL_PESOS!$F$30="OK - 100%")),"", (E3941*PAINEL_PESOS!$B$7+F3941*PAINEL_PESOS!$B$8+G3941*PAINEL_PESOS!$B$9+H3941*PAINEL_PESOS!$B$10)*I3941)</f>
        <v/>
      </c>
      <c r="L3941" s="71">
        <f>IF(K3941="","",K3941-J3941)</f>
        <v/>
      </c>
      <c r="M3941" s="71">
        <f>IF(L3941="","",ABS(L3941))</f>
        <v/>
      </c>
      <c r="N3941" t="n">
        <v>1</v>
      </c>
      <c r="O3941" t="n">
        <v>1</v>
      </c>
      <c r="P3941" t="n">
        <v>0.646040126715945</v>
      </c>
      <c r="Q3941" t="n">
        <v>0.9882591356562109</v>
      </c>
      <c r="R3941" t="n">
        <v>0.3700904813310717</v>
      </c>
      <c r="S3941" t="n">
        <v>0.9786439093777218</v>
      </c>
      <c r="T3941" t="n">
        <v>0.9966265243056706</v>
      </c>
      <c r="U3941" t="n">
        <v>0.3352413141805508</v>
      </c>
      <c r="V3941" t="n">
        <v>0.4539921647822107</v>
      </c>
      <c r="W3941" t="n">
        <v>0.4160276940588219</v>
      </c>
      <c r="X3941" t="n">
        <v>0.8269441747642455</v>
      </c>
    </row>
    <row r="3942">
      <c r="A3942" t="inlineStr">
        <is>
          <t>4102406</t>
        </is>
      </c>
      <c r="B3942" t="inlineStr">
        <is>
          <t>Bandeirantes</t>
        </is>
      </c>
      <c r="C3942" t="inlineStr">
        <is>
          <t>PR</t>
        </is>
      </c>
      <c r="D3942" t="inlineStr">
        <is>
          <t>REGIÃO SUL</t>
        </is>
      </c>
      <c r="E3942" s="70">
        <f>SUMPRODUCT(N3942:Q3942,PAINEL_PESOS!$C$16:$C$19)</f>
        <v/>
      </c>
      <c r="F3942" s="70">
        <f>SUMPRODUCT(R3942:T3942,PAINEL_PESOS!$C$21:$C$23)</f>
        <v/>
      </c>
      <c r="G3942" s="70">
        <f>SUMPRODUCT(U3942:V3942,PAINEL_PESOS!$C$25:$C$26)</f>
        <v/>
      </c>
      <c r="H3942" s="70">
        <f>SUMPRODUCT(W3942:X3942,PAINEL_PESOS!$C$28:$C$29)</f>
        <v/>
      </c>
      <c r="I3942" s="70" t="n">
        <v>0.9836676553307198</v>
      </c>
      <c r="J3942" s="70" t="n">
        <v>0.6697581560441264</v>
      </c>
      <c r="K3942" s="71">
        <f>IF(NOT(AND(PAINEL_PESOS!$D$12="OK - 100%",PAINEL_PESOS!$F$20="OK - 100%",PAINEL_PESOS!$F$24="OK - 100%",PAINEL_PESOS!$F$27="OK - 100%",PAINEL_PESOS!$F$30="OK - 100%")),"", (E3942*PAINEL_PESOS!$B$7+F3942*PAINEL_PESOS!$B$8+G3942*PAINEL_PESOS!$B$9+H3942*PAINEL_PESOS!$B$10)*I3942)</f>
        <v/>
      </c>
      <c r="L3942" s="71">
        <f>IF(K3942="","",K3942-J3942)</f>
        <v/>
      </c>
      <c r="M3942" s="71">
        <f>IF(L3942="","",ABS(L3942))</f>
        <v/>
      </c>
      <c r="N3942" t="n">
        <v>1</v>
      </c>
      <c r="O3942" t="n">
        <v>1</v>
      </c>
      <c r="P3942" t="n">
        <v>0.3448785638859557</v>
      </c>
      <c r="Q3942" t="n">
        <v>0.9272662202599709</v>
      </c>
      <c r="R3942" t="n">
        <v>0.3743356885504043</v>
      </c>
      <c r="S3942" t="n">
        <v>0.9935836508981789</v>
      </c>
      <c r="T3942" t="n">
        <v>0.9705352643650252</v>
      </c>
      <c r="U3942" t="n">
        <v>0.1803810901775452</v>
      </c>
      <c r="V3942" t="n">
        <v>0.711302770487639</v>
      </c>
      <c r="W3942" t="n">
        <v>0.5267302749192193</v>
      </c>
      <c r="X3942" t="n">
        <v>0.8335717233244793</v>
      </c>
    </row>
    <row r="3943">
      <c r="A3943" t="inlineStr">
        <is>
          <t>4102505</t>
        </is>
      </c>
      <c r="B3943" t="inlineStr">
        <is>
          <t>Barbosa Ferraz</t>
        </is>
      </c>
      <c r="C3943" t="inlineStr">
        <is>
          <t>PR</t>
        </is>
      </c>
      <c r="D3943" t="inlineStr">
        <is>
          <t>REGIÃO SUL</t>
        </is>
      </c>
      <c r="E3943" s="70">
        <f>SUMPRODUCT(N3943:Q3943,PAINEL_PESOS!$C$16:$C$19)</f>
        <v/>
      </c>
      <c r="F3943" s="70">
        <f>SUMPRODUCT(R3943:T3943,PAINEL_PESOS!$C$21:$C$23)</f>
        <v/>
      </c>
      <c r="G3943" s="70">
        <f>SUMPRODUCT(U3943:V3943,PAINEL_PESOS!$C$25:$C$26)</f>
        <v/>
      </c>
      <c r="H3943" s="70">
        <f>SUMPRODUCT(W3943:X3943,PAINEL_PESOS!$C$28:$C$29)</f>
        <v/>
      </c>
      <c r="I3943" s="70" t="n">
        <v>0.9982328653386432</v>
      </c>
      <c r="J3943" s="70" t="n">
        <v>0.7150654604292066</v>
      </c>
      <c r="K3943" s="71">
        <f>IF(NOT(AND(PAINEL_PESOS!$D$12="OK - 100%",PAINEL_PESOS!$F$20="OK - 100%",PAINEL_PESOS!$F$24="OK - 100%",PAINEL_PESOS!$F$27="OK - 100%",PAINEL_PESOS!$F$30="OK - 100%")),"", (E3943*PAINEL_PESOS!$B$7+F3943*PAINEL_PESOS!$B$8+G3943*PAINEL_PESOS!$B$9+H3943*PAINEL_PESOS!$B$10)*I3943)</f>
        <v/>
      </c>
      <c r="L3943" s="71">
        <f>IF(K3943="","",K3943-J3943)</f>
        <v/>
      </c>
      <c r="M3943" s="71">
        <f>IF(L3943="","",ABS(L3943))</f>
        <v/>
      </c>
      <c r="N3943" t="n">
        <v>1</v>
      </c>
      <c r="O3943" t="n">
        <v>1</v>
      </c>
      <c r="P3943" t="n">
        <v>0.7066525871172122</v>
      </c>
      <c r="Q3943" t="n">
        <v>0.99595963409822</v>
      </c>
      <c r="R3943" t="n">
        <v>0.2446064598334726</v>
      </c>
      <c r="S3943" t="n">
        <v>0.9994194502313279</v>
      </c>
      <c r="T3943" t="n">
        <v>0.9942112315609158</v>
      </c>
      <c r="U3943" t="n">
        <v>0.1849821036268293</v>
      </c>
      <c r="V3943" t="n">
        <v>0.7892418974111355</v>
      </c>
      <c r="W3943" t="n">
        <v>0.5839559188517895</v>
      </c>
      <c r="X3943" t="n">
        <v>0.8290063896754924</v>
      </c>
    </row>
    <row r="3944">
      <c r="A3944" t="inlineStr">
        <is>
          <t>4102604</t>
        </is>
      </c>
      <c r="B3944" t="inlineStr">
        <is>
          <t>Barracão</t>
        </is>
      </c>
      <c r="C3944" t="inlineStr">
        <is>
          <t>PR</t>
        </is>
      </c>
      <c r="D3944" t="inlineStr">
        <is>
          <t>REGIÃO SUL</t>
        </is>
      </c>
      <c r="E3944" s="70">
        <f>SUMPRODUCT(N3944:Q3944,PAINEL_PESOS!$C$16:$C$19)</f>
        <v/>
      </c>
      <c r="F3944" s="70">
        <f>SUMPRODUCT(R3944:T3944,PAINEL_PESOS!$C$21:$C$23)</f>
        <v/>
      </c>
      <c r="G3944" s="70">
        <f>SUMPRODUCT(U3944:V3944,PAINEL_PESOS!$C$25:$C$26)</f>
        <v/>
      </c>
      <c r="H3944" s="70">
        <f>SUMPRODUCT(W3944:X3944,PAINEL_PESOS!$C$28:$C$29)</f>
        <v/>
      </c>
      <c r="I3944" s="70" t="n">
        <v>0.9867617992375718</v>
      </c>
      <c r="J3944" s="70" t="n">
        <v>0.6845839705903801</v>
      </c>
      <c r="K3944" s="71">
        <f>IF(NOT(AND(PAINEL_PESOS!$D$12="OK - 100%",PAINEL_PESOS!$F$20="OK - 100%",PAINEL_PESOS!$F$24="OK - 100%",PAINEL_PESOS!$F$27="OK - 100%",PAINEL_PESOS!$F$30="OK - 100%")),"", (E3944*PAINEL_PESOS!$B$7+F3944*PAINEL_PESOS!$B$8+G3944*PAINEL_PESOS!$B$9+H3944*PAINEL_PESOS!$B$10)*I3944)</f>
        <v/>
      </c>
      <c r="L3944" s="71">
        <f>IF(K3944="","",K3944-J3944)</f>
        <v/>
      </c>
      <c r="M3944" s="71">
        <f>IF(L3944="","",ABS(L3944))</f>
        <v/>
      </c>
      <c r="N3944" t="n">
        <v>1</v>
      </c>
      <c r="O3944" t="n">
        <v>0.9949</v>
      </c>
      <c r="P3944" t="n">
        <v>0.5513199577613517</v>
      </c>
      <c r="Q3944" t="n">
        <v>0.9585490925250902</v>
      </c>
      <c r="R3944" t="n">
        <v>0.2392832346699718</v>
      </c>
      <c r="S3944" t="n">
        <v>0.9855609753289502</v>
      </c>
      <c r="T3944" t="n">
        <v>0.9671595613716091</v>
      </c>
      <c r="U3944" t="n">
        <v>0.3430932674496173</v>
      </c>
      <c r="V3944" t="n">
        <v>0.5510221383588491</v>
      </c>
      <c r="W3944" t="n">
        <v>0.6334357027296218</v>
      </c>
      <c r="X3944" t="n">
        <v>0.808874226602818</v>
      </c>
    </row>
    <row r="3945">
      <c r="A3945" t="inlineStr">
        <is>
          <t>4102703</t>
        </is>
      </c>
      <c r="B3945" t="inlineStr">
        <is>
          <t>Barra do Jacaré</t>
        </is>
      </c>
      <c r="C3945" t="inlineStr">
        <is>
          <t>PR</t>
        </is>
      </c>
      <c r="D3945" t="inlineStr">
        <is>
          <t>REGIÃO SUL</t>
        </is>
      </c>
      <c r="E3945" s="70">
        <f>SUMPRODUCT(N3945:Q3945,PAINEL_PESOS!$C$16:$C$19)</f>
        <v/>
      </c>
      <c r="F3945" s="70">
        <f>SUMPRODUCT(R3945:T3945,PAINEL_PESOS!$C$21:$C$23)</f>
        <v/>
      </c>
      <c r="G3945" s="70">
        <f>SUMPRODUCT(U3945:V3945,PAINEL_PESOS!$C$25:$C$26)</f>
        <v/>
      </c>
      <c r="H3945" s="70">
        <f>SUMPRODUCT(W3945:X3945,PAINEL_PESOS!$C$28:$C$29)</f>
        <v/>
      </c>
      <c r="I3945" s="70" t="n">
        <v>0.9905989082573645</v>
      </c>
      <c r="J3945" s="70" t="n">
        <v>0.6728223123993061</v>
      </c>
      <c r="K3945" s="71">
        <f>IF(NOT(AND(PAINEL_PESOS!$D$12="OK - 100%",PAINEL_PESOS!$F$20="OK - 100%",PAINEL_PESOS!$F$24="OK - 100%",PAINEL_PESOS!$F$27="OK - 100%",PAINEL_PESOS!$F$30="OK - 100%")),"", (E3945*PAINEL_PESOS!$B$7+F3945*PAINEL_PESOS!$B$8+G3945*PAINEL_PESOS!$B$9+H3945*PAINEL_PESOS!$B$10)*I3945)</f>
        <v/>
      </c>
      <c r="L3945" s="71">
        <f>IF(K3945="","",K3945-J3945)</f>
        <v/>
      </c>
      <c r="M3945" s="71">
        <f>IF(L3945="","",ABS(L3945))</f>
        <v/>
      </c>
      <c r="N3945" t="n">
        <v>1</v>
      </c>
      <c r="O3945" t="n">
        <v>1</v>
      </c>
      <c r="P3945" t="n">
        <v>0.6536430834213305</v>
      </c>
      <c r="Q3945" t="n">
        <v>0.9933658698062184</v>
      </c>
      <c r="R3945" t="n">
        <v>0.1879476903429499</v>
      </c>
      <c r="S3945" t="n">
        <v>0.9982666816308362</v>
      </c>
      <c r="T3945" t="n">
        <v>0.9572495062013628</v>
      </c>
      <c r="U3945" t="n">
        <v>0.1799364799571399</v>
      </c>
      <c r="V3945" t="n">
        <v>0.6410389963231586</v>
      </c>
      <c r="W3945" t="n">
        <v>0.5265641529502344</v>
      </c>
      <c r="X3945" t="n">
        <v>0.8336408186527544</v>
      </c>
    </row>
    <row r="3946">
      <c r="A3946" t="inlineStr">
        <is>
          <t>4102752</t>
        </is>
      </c>
      <c r="B3946" t="inlineStr">
        <is>
          <t>Bela Vista da Caroba</t>
        </is>
      </c>
      <c r="C3946" t="inlineStr">
        <is>
          <t>PR</t>
        </is>
      </c>
      <c r="D3946" t="inlineStr">
        <is>
          <t>REGIÃO SUL</t>
        </is>
      </c>
      <c r="E3946" s="70">
        <f>SUMPRODUCT(N3946:Q3946,PAINEL_PESOS!$C$16:$C$19)</f>
        <v/>
      </c>
      <c r="F3946" s="70">
        <f>SUMPRODUCT(R3946:T3946,PAINEL_PESOS!$C$21:$C$23)</f>
        <v/>
      </c>
      <c r="G3946" s="70">
        <f>SUMPRODUCT(U3946:V3946,PAINEL_PESOS!$C$25:$C$26)</f>
        <v/>
      </c>
      <c r="H3946" s="70">
        <f>SUMPRODUCT(W3946:X3946,PAINEL_PESOS!$C$28:$C$29)</f>
        <v/>
      </c>
      <c r="I3946" s="70" t="n">
        <v>0.988447125978308</v>
      </c>
      <c r="J3946" s="70" t="n">
        <v>0.7125964914056914</v>
      </c>
      <c r="K3946" s="71">
        <f>IF(NOT(AND(PAINEL_PESOS!$D$12="OK - 100%",PAINEL_PESOS!$F$20="OK - 100%",PAINEL_PESOS!$F$24="OK - 100%",PAINEL_PESOS!$F$27="OK - 100%",PAINEL_PESOS!$F$30="OK - 100%")),"", (E3946*PAINEL_PESOS!$B$7+F3946*PAINEL_PESOS!$B$8+G3946*PAINEL_PESOS!$B$9+H3946*PAINEL_PESOS!$B$10)*I3946)</f>
        <v/>
      </c>
      <c r="L3946" s="71">
        <f>IF(K3946="","",K3946-J3946)</f>
        <v/>
      </c>
      <c r="M3946" s="71">
        <f>IF(L3946="","",ABS(L3946))</f>
        <v/>
      </c>
      <c r="N3946" t="n">
        <v>1</v>
      </c>
      <c r="O3946" t="n">
        <v>1</v>
      </c>
      <c r="P3946" t="n">
        <v>0.7326293558606125</v>
      </c>
      <c r="Q3946" t="n">
        <v>0.9833195345280185</v>
      </c>
      <c r="R3946" t="n">
        <v>0.1508764562019315</v>
      </c>
      <c r="S3946" t="n">
        <v>0.9973163444266756</v>
      </c>
      <c r="T3946" t="n">
        <v>0.9534661907516589</v>
      </c>
      <c r="U3946" t="n">
        <v>0.3435124875503799</v>
      </c>
      <c r="V3946" t="n">
        <v>0.722535672126438</v>
      </c>
      <c r="W3946" t="n">
        <v>0.6333921552668278</v>
      </c>
      <c r="X3946" t="n">
        <v>0.8088812455923263</v>
      </c>
    </row>
    <row r="3947">
      <c r="A3947" t="inlineStr">
        <is>
          <t>4102802</t>
        </is>
      </c>
      <c r="B3947" t="inlineStr">
        <is>
          <t>Bela Vista do Paraíso</t>
        </is>
      </c>
      <c r="C3947" t="inlineStr">
        <is>
          <t>PR</t>
        </is>
      </c>
      <c r="D3947" t="inlineStr">
        <is>
          <t>REGIÃO SUL</t>
        </is>
      </c>
      <c r="E3947" s="70">
        <f>SUMPRODUCT(N3947:Q3947,PAINEL_PESOS!$C$16:$C$19)</f>
        <v/>
      </c>
      <c r="F3947" s="70">
        <f>SUMPRODUCT(R3947:T3947,PAINEL_PESOS!$C$21:$C$23)</f>
        <v/>
      </c>
      <c r="G3947" s="70">
        <f>SUMPRODUCT(U3947:V3947,PAINEL_PESOS!$C$25:$C$26)</f>
        <v/>
      </c>
      <c r="H3947" s="70">
        <f>SUMPRODUCT(W3947:X3947,PAINEL_PESOS!$C$28:$C$29)</f>
        <v/>
      </c>
      <c r="I3947" s="70" t="n">
        <v>0.996885918511329</v>
      </c>
      <c r="J3947" s="70" t="n">
        <v>0.6891662100435553</v>
      </c>
      <c r="K3947" s="71">
        <f>IF(NOT(AND(PAINEL_PESOS!$D$12="OK - 100%",PAINEL_PESOS!$F$20="OK - 100%",PAINEL_PESOS!$F$24="OK - 100%",PAINEL_PESOS!$F$27="OK - 100%",PAINEL_PESOS!$F$30="OK - 100%")),"", (E3947*PAINEL_PESOS!$B$7+F3947*PAINEL_PESOS!$B$8+G3947*PAINEL_PESOS!$B$9+H3947*PAINEL_PESOS!$B$10)*I3947)</f>
        <v/>
      </c>
      <c r="L3947" s="71">
        <f>IF(K3947="","",K3947-J3947)</f>
        <v/>
      </c>
      <c r="M3947" s="71">
        <f>IF(L3947="","",ABS(L3947))</f>
        <v/>
      </c>
      <c r="N3947" t="n">
        <v>1</v>
      </c>
      <c r="O3947" t="n">
        <v>1</v>
      </c>
      <c r="P3947" t="n">
        <v>0.7350580781414995</v>
      </c>
      <c r="Q3947" t="n">
        <v>0.9840328588678412</v>
      </c>
      <c r="R3947" t="n">
        <v>0.2915440781898071</v>
      </c>
      <c r="S3947" t="n">
        <v>0.9961437103899767</v>
      </c>
      <c r="T3947" t="n">
        <v>0.9976205939854638</v>
      </c>
      <c r="U3947" t="n">
        <v>0.1060165995408879</v>
      </c>
      <c r="V3947" t="n">
        <v>0.5857612834397804</v>
      </c>
      <c r="W3947" t="n">
        <v>0.598064346922965</v>
      </c>
      <c r="X3947" t="n">
        <v>0.8576256506785895</v>
      </c>
    </row>
    <row r="3948">
      <c r="A3948" t="inlineStr">
        <is>
          <t>4102901</t>
        </is>
      </c>
      <c r="B3948" t="inlineStr">
        <is>
          <t>Bituruna</t>
        </is>
      </c>
      <c r="C3948" t="inlineStr">
        <is>
          <t>PR</t>
        </is>
      </c>
      <c r="D3948" t="inlineStr">
        <is>
          <t>REGIÃO SUL</t>
        </is>
      </c>
      <c r="E3948" s="70">
        <f>SUMPRODUCT(N3948:Q3948,PAINEL_PESOS!$C$16:$C$19)</f>
        <v/>
      </c>
      <c r="F3948" s="70">
        <f>SUMPRODUCT(R3948:T3948,PAINEL_PESOS!$C$21:$C$23)</f>
        <v/>
      </c>
      <c r="G3948" s="70">
        <f>SUMPRODUCT(U3948:V3948,PAINEL_PESOS!$C$25:$C$26)</f>
        <v/>
      </c>
      <c r="H3948" s="70">
        <f>SUMPRODUCT(W3948:X3948,PAINEL_PESOS!$C$28:$C$29)</f>
        <v/>
      </c>
      <c r="I3948" s="70" t="n">
        <v>0.9991212210814391</v>
      </c>
      <c r="J3948" s="70" t="n">
        <v>0.7548484619299708</v>
      </c>
      <c r="K3948" s="71">
        <f>IF(NOT(AND(PAINEL_PESOS!$D$12="OK - 100%",PAINEL_PESOS!$F$20="OK - 100%",PAINEL_PESOS!$F$24="OK - 100%",PAINEL_PESOS!$F$27="OK - 100%",PAINEL_PESOS!$F$30="OK - 100%")),"", (E3948*PAINEL_PESOS!$B$7+F3948*PAINEL_PESOS!$B$8+G3948*PAINEL_PESOS!$B$9+H3948*PAINEL_PESOS!$B$10)*I3948)</f>
        <v/>
      </c>
      <c r="L3948" s="71">
        <f>IF(K3948="","",K3948-J3948)</f>
        <v/>
      </c>
      <c r="M3948" s="71">
        <f>IF(L3948="","",ABS(L3948))</f>
        <v/>
      </c>
      <c r="N3948" t="n">
        <v>1</v>
      </c>
      <c r="O3948" t="n">
        <v>1</v>
      </c>
      <c r="P3948" t="n">
        <v>0.7380147835269272</v>
      </c>
      <c r="Q3948" t="n">
        <v>0.9976106928888107</v>
      </c>
      <c r="R3948" t="n">
        <v>0.3057774371991665</v>
      </c>
      <c r="S3948" t="n">
        <v>0.9978777684178796</v>
      </c>
      <c r="T3948" t="n">
        <v>0.9982209011153617</v>
      </c>
      <c r="U3948" t="n">
        <v>0.5500800373804106</v>
      </c>
      <c r="V3948" t="n">
        <v>0.7627482984544259</v>
      </c>
      <c r="W3948" t="n">
        <v>0.5436078404978412</v>
      </c>
      <c r="X3948" t="n">
        <v>0.7852661366346771</v>
      </c>
    </row>
    <row r="3949">
      <c r="A3949" t="inlineStr">
        <is>
          <t>4103008</t>
        </is>
      </c>
      <c r="B3949" t="inlineStr">
        <is>
          <t>Boa Esperança</t>
        </is>
      </c>
      <c r="C3949" t="inlineStr">
        <is>
          <t>PR</t>
        </is>
      </c>
      <c r="D3949" t="inlineStr">
        <is>
          <t>REGIÃO SUL</t>
        </is>
      </c>
      <c r="E3949" s="70">
        <f>SUMPRODUCT(N3949:Q3949,PAINEL_PESOS!$C$16:$C$19)</f>
        <v/>
      </c>
      <c r="F3949" s="70">
        <f>SUMPRODUCT(R3949:T3949,PAINEL_PESOS!$C$21:$C$23)</f>
        <v/>
      </c>
      <c r="G3949" s="70">
        <f>SUMPRODUCT(U3949:V3949,PAINEL_PESOS!$C$25:$C$26)</f>
        <v/>
      </c>
      <c r="H3949" s="70">
        <f>SUMPRODUCT(W3949:X3949,PAINEL_PESOS!$C$28:$C$29)</f>
        <v/>
      </c>
      <c r="I3949" s="70" t="n">
        <v>0.9994776503093902</v>
      </c>
      <c r="J3949" s="70" t="n">
        <v>0.7131140130661356</v>
      </c>
      <c r="K3949" s="71">
        <f>IF(NOT(AND(PAINEL_PESOS!$D$12="OK - 100%",PAINEL_PESOS!$F$20="OK - 100%",PAINEL_PESOS!$F$24="OK - 100%",PAINEL_PESOS!$F$27="OK - 100%",PAINEL_PESOS!$F$30="OK - 100%")),"", (E3949*PAINEL_PESOS!$B$7+F3949*PAINEL_PESOS!$B$8+G3949*PAINEL_PESOS!$B$9+H3949*PAINEL_PESOS!$B$10)*I3949)</f>
        <v/>
      </c>
      <c r="L3949" s="71">
        <f>IF(K3949="","",K3949-J3949)</f>
        <v/>
      </c>
      <c r="M3949" s="71">
        <f>IF(L3949="","",ABS(L3949))</f>
        <v/>
      </c>
      <c r="N3949" t="n">
        <v>1</v>
      </c>
      <c r="O3949" t="n">
        <v>1</v>
      </c>
      <c r="P3949" t="n">
        <v>0.7657866948257656</v>
      </c>
      <c r="Q3949" t="n">
        <v>0.9975528578718569</v>
      </c>
      <c r="R3949" t="n">
        <v>0.2448189002327376</v>
      </c>
      <c r="S3949" t="n">
        <v>0.9999849059827068</v>
      </c>
      <c r="T3949" t="n">
        <v>0.9991646770034276</v>
      </c>
      <c r="U3949" t="n">
        <v>0.1485172683504918</v>
      </c>
      <c r="V3949" t="n">
        <v>0.7715805488258709</v>
      </c>
      <c r="W3949" t="n">
        <v>0.5693886343997352</v>
      </c>
      <c r="X3949" t="n">
        <v>0.8407584042585553</v>
      </c>
    </row>
    <row r="3950">
      <c r="A3950" t="inlineStr">
        <is>
          <t>4103024</t>
        </is>
      </c>
      <c r="B3950" t="inlineStr">
        <is>
          <t>Boa Esperança do Iguaçu</t>
        </is>
      </c>
      <c r="C3950" t="inlineStr">
        <is>
          <t>PR</t>
        </is>
      </c>
      <c r="D3950" t="inlineStr">
        <is>
          <t>REGIÃO SUL</t>
        </is>
      </c>
      <c r="E3950" s="70">
        <f>SUMPRODUCT(N3950:Q3950,PAINEL_PESOS!$C$16:$C$19)</f>
        <v/>
      </c>
      <c r="F3950" s="70">
        <f>SUMPRODUCT(R3950:T3950,PAINEL_PESOS!$C$21:$C$23)</f>
        <v/>
      </c>
      <c r="G3950" s="70">
        <f>SUMPRODUCT(U3950:V3950,PAINEL_PESOS!$C$25:$C$26)</f>
        <v/>
      </c>
      <c r="H3950" s="70">
        <f>SUMPRODUCT(W3950:X3950,PAINEL_PESOS!$C$28:$C$29)</f>
        <v/>
      </c>
      <c r="I3950" s="70" t="n">
        <v>0.9924467105432089</v>
      </c>
      <c r="J3950" s="70" t="n">
        <v>0.7208731119150231</v>
      </c>
      <c r="K3950" s="71">
        <f>IF(NOT(AND(PAINEL_PESOS!$D$12="OK - 100%",PAINEL_PESOS!$F$20="OK - 100%",PAINEL_PESOS!$F$24="OK - 100%",PAINEL_PESOS!$F$27="OK - 100%",PAINEL_PESOS!$F$30="OK - 100%")),"", (E3950*PAINEL_PESOS!$B$7+F3950*PAINEL_PESOS!$B$8+G3950*PAINEL_PESOS!$B$9+H3950*PAINEL_PESOS!$B$10)*I3950)</f>
        <v/>
      </c>
      <c r="L3950" s="71">
        <f>IF(K3950="","",K3950-J3950)</f>
        <v/>
      </c>
      <c r="M3950" s="71">
        <f>IF(L3950="","",ABS(L3950))</f>
        <v/>
      </c>
      <c r="N3950" t="n">
        <v>1</v>
      </c>
      <c r="O3950" t="n">
        <v>1</v>
      </c>
      <c r="P3950" t="n">
        <v>0.7973600844772968</v>
      </c>
      <c r="Q3950" t="n">
        <v>0.991613889763898</v>
      </c>
      <c r="R3950" t="n">
        <v>0.1761437068862784</v>
      </c>
      <c r="S3950" t="n">
        <v>0.9974551399481059</v>
      </c>
      <c r="T3950" t="n">
        <v>0.9683621990189006</v>
      </c>
      <c r="U3950" t="n">
        <v>0.3435124875503799</v>
      </c>
      <c r="V3950" t="n">
        <v>0.7026292185885181</v>
      </c>
      <c r="W3950" t="n">
        <v>0.6333921552668278</v>
      </c>
      <c r="X3950" t="n">
        <v>0.8088812455923263</v>
      </c>
    </row>
    <row r="3951">
      <c r="A3951" t="inlineStr">
        <is>
          <t>4103040</t>
        </is>
      </c>
      <c r="B3951" t="inlineStr">
        <is>
          <t>Boa Ventura de São Roque</t>
        </is>
      </c>
      <c r="C3951" t="inlineStr">
        <is>
          <t>PR</t>
        </is>
      </c>
      <c r="D3951" t="inlineStr">
        <is>
          <t>REGIÃO SUL</t>
        </is>
      </c>
      <c r="E3951" s="70">
        <f>SUMPRODUCT(N3951:Q3951,PAINEL_PESOS!$C$16:$C$19)</f>
        <v/>
      </c>
      <c r="F3951" s="70">
        <f>SUMPRODUCT(R3951:T3951,PAINEL_PESOS!$C$21:$C$23)</f>
        <v/>
      </c>
      <c r="G3951" s="70">
        <f>SUMPRODUCT(U3951:V3951,PAINEL_PESOS!$C$25:$C$26)</f>
        <v/>
      </c>
      <c r="H3951" s="70">
        <f>SUMPRODUCT(W3951:X3951,PAINEL_PESOS!$C$28:$C$29)</f>
        <v/>
      </c>
      <c r="I3951" s="70" t="n">
        <v>0.998414294374982</v>
      </c>
      <c r="J3951" s="70" t="n">
        <v>0.6810400151868584</v>
      </c>
      <c r="K3951" s="71">
        <f>IF(NOT(AND(PAINEL_PESOS!$D$12="OK - 100%",PAINEL_PESOS!$F$20="OK - 100%",PAINEL_PESOS!$F$24="OK - 100%",PAINEL_PESOS!$F$27="OK - 100%",PAINEL_PESOS!$F$30="OK - 100%")),"", (E3951*PAINEL_PESOS!$B$7+F3951*PAINEL_PESOS!$B$8+G3951*PAINEL_PESOS!$B$9+H3951*PAINEL_PESOS!$B$10)*I3951)</f>
        <v/>
      </c>
      <c r="L3951" s="71">
        <f>IF(K3951="","",K3951-J3951)</f>
        <v/>
      </c>
      <c r="M3951" s="71">
        <f>IF(L3951="","",ABS(L3951))</f>
        <v/>
      </c>
      <c r="N3951" t="n">
        <v>1</v>
      </c>
      <c r="O3951" t="n">
        <v>0.9343</v>
      </c>
      <c r="P3951" t="n">
        <v>0.3030623020063357</v>
      </c>
      <c r="Q3951" t="n">
        <v>0.9972047971083063</v>
      </c>
      <c r="R3951" t="n">
        <v>0.2702102452933396</v>
      </c>
      <c r="S3951" t="n">
        <v>0.9989389783962741</v>
      </c>
      <c r="T3951" t="n">
        <v>0.9944259088812516</v>
      </c>
      <c r="U3951" t="n">
        <v>0.1835901654582037</v>
      </c>
      <c r="V3951" t="n">
        <v>0.7341946274614024</v>
      </c>
      <c r="W3951" t="n">
        <v>0.5833998554803693</v>
      </c>
      <c r="X3951" t="n">
        <v>0.8294549883742784</v>
      </c>
    </row>
    <row r="3952">
      <c r="A3952" t="inlineStr">
        <is>
          <t>4103057</t>
        </is>
      </c>
      <c r="B3952" t="inlineStr">
        <is>
          <t>Boa Vista da Aparecida</t>
        </is>
      </c>
      <c r="C3952" t="inlineStr">
        <is>
          <t>PR</t>
        </is>
      </c>
      <c r="D3952" t="inlineStr">
        <is>
          <t>REGIÃO SUL</t>
        </is>
      </c>
      <c r="E3952" s="70">
        <f>SUMPRODUCT(N3952:Q3952,PAINEL_PESOS!$C$16:$C$19)</f>
        <v/>
      </c>
      <c r="F3952" s="70">
        <f>SUMPRODUCT(R3952:T3952,PAINEL_PESOS!$C$21:$C$23)</f>
        <v/>
      </c>
      <c r="G3952" s="70">
        <f>SUMPRODUCT(U3952:V3952,PAINEL_PESOS!$C$25:$C$26)</f>
        <v/>
      </c>
      <c r="H3952" s="70">
        <f>SUMPRODUCT(W3952:X3952,PAINEL_PESOS!$C$28:$C$29)</f>
        <v/>
      </c>
      <c r="I3952" s="70" t="n">
        <v>0.9944378944316621</v>
      </c>
      <c r="J3952" s="70" t="n">
        <v>0.727642821385271</v>
      </c>
      <c r="K3952" s="71">
        <f>IF(NOT(AND(PAINEL_PESOS!$D$12="OK - 100%",PAINEL_PESOS!$F$20="OK - 100%",PAINEL_PESOS!$F$24="OK - 100%",PAINEL_PESOS!$F$27="OK - 100%",PAINEL_PESOS!$F$30="OK - 100%")),"", (E3952*PAINEL_PESOS!$B$7+F3952*PAINEL_PESOS!$B$8+G3952*PAINEL_PESOS!$B$9+H3952*PAINEL_PESOS!$B$10)*I3952)</f>
        <v/>
      </c>
      <c r="L3952" s="71">
        <f>IF(K3952="","",K3952-J3952)</f>
        <v/>
      </c>
      <c r="M3952" s="71">
        <f>IF(L3952="","",ABS(L3952))</f>
        <v/>
      </c>
      <c r="N3952" t="n">
        <v>1</v>
      </c>
      <c r="O3952" t="n">
        <v>1</v>
      </c>
      <c r="P3952" t="n">
        <v>0.7618796198521647</v>
      </c>
      <c r="Q3952" t="n">
        <v>0.9870377708650933</v>
      </c>
      <c r="R3952" t="n">
        <v>0.2041727586634488</v>
      </c>
      <c r="S3952" t="n">
        <v>0.9984372351069263</v>
      </c>
      <c r="T3952" t="n">
        <v>0.9815986281366547</v>
      </c>
      <c r="U3952" t="n">
        <v>0.3435124875503799</v>
      </c>
      <c r="V3952" t="n">
        <v>0.7373178116213746</v>
      </c>
      <c r="W3952" t="n">
        <v>0.6333921552668278</v>
      </c>
      <c r="X3952" t="n">
        <v>0.8088812455923263</v>
      </c>
    </row>
    <row r="3953">
      <c r="A3953" t="inlineStr">
        <is>
          <t>4103107</t>
        </is>
      </c>
      <c r="B3953" t="inlineStr">
        <is>
          <t>Bocaiúva do Sul</t>
        </is>
      </c>
      <c r="C3953" t="inlineStr">
        <is>
          <t>PR</t>
        </is>
      </c>
      <c r="D3953" t="inlineStr">
        <is>
          <t>REGIÃO SUL</t>
        </is>
      </c>
      <c r="E3953" s="70">
        <f>SUMPRODUCT(N3953:Q3953,PAINEL_PESOS!$C$16:$C$19)</f>
        <v/>
      </c>
      <c r="F3953" s="70">
        <f>SUMPRODUCT(R3953:T3953,PAINEL_PESOS!$C$21:$C$23)</f>
        <v/>
      </c>
      <c r="G3953" s="70">
        <f>SUMPRODUCT(U3953:V3953,PAINEL_PESOS!$C$25:$C$26)</f>
        <v/>
      </c>
      <c r="H3953" s="70">
        <f>SUMPRODUCT(W3953:X3953,PAINEL_PESOS!$C$28:$C$29)</f>
        <v/>
      </c>
      <c r="I3953" s="70" t="n">
        <v>0.9993955081069633</v>
      </c>
      <c r="J3953" s="70" t="n">
        <v>0.7438441959198577</v>
      </c>
      <c r="K3953" s="71">
        <f>IF(NOT(AND(PAINEL_PESOS!$D$12="OK - 100%",PAINEL_PESOS!$F$20="OK - 100%",PAINEL_PESOS!$F$24="OK - 100%",PAINEL_PESOS!$F$27="OK - 100%",PAINEL_PESOS!$F$30="OK - 100%")),"", (E3953*PAINEL_PESOS!$B$7+F3953*PAINEL_PESOS!$B$8+G3953*PAINEL_PESOS!$B$9+H3953*PAINEL_PESOS!$B$10)*I3953)</f>
        <v/>
      </c>
      <c r="L3953" s="71">
        <f>IF(K3953="","",K3953-J3953)</f>
        <v/>
      </c>
      <c r="M3953" s="71">
        <f>IF(L3953="","",ABS(L3953))</f>
        <v/>
      </c>
      <c r="N3953" t="n">
        <v>1</v>
      </c>
      <c r="O3953" t="n">
        <v>1</v>
      </c>
      <c r="P3953" t="n">
        <v>0.7402323125659979</v>
      </c>
      <c r="Q3953" t="n">
        <v>0.9975397033078824</v>
      </c>
      <c r="R3953" t="n">
        <v>0.2339660453529365</v>
      </c>
      <c r="S3953" t="n">
        <v>0.9993142522832088</v>
      </c>
      <c r="T3953" t="n">
        <v>0.9991265360826127</v>
      </c>
      <c r="U3953" t="n">
        <v>0.743913861108445</v>
      </c>
      <c r="V3953" t="n">
        <v>0.5967472386411707</v>
      </c>
      <c r="W3953" t="n">
        <v>0.4101634752389678</v>
      </c>
      <c r="X3953" t="n">
        <v>0.8463711200258695</v>
      </c>
    </row>
    <row r="3954">
      <c r="A3954" t="inlineStr">
        <is>
          <t>4103156</t>
        </is>
      </c>
      <c r="B3954" t="inlineStr">
        <is>
          <t>Bom Jesus do Sul</t>
        </is>
      </c>
      <c r="C3954" t="inlineStr">
        <is>
          <t>PR</t>
        </is>
      </c>
      <c r="D3954" t="inlineStr">
        <is>
          <t>REGIÃO SUL</t>
        </is>
      </c>
      <c r="E3954" s="70">
        <f>SUMPRODUCT(N3954:Q3954,PAINEL_PESOS!$C$16:$C$19)</f>
        <v/>
      </c>
      <c r="F3954" s="70">
        <f>SUMPRODUCT(R3954:T3954,PAINEL_PESOS!$C$21:$C$23)</f>
        <v/>
      </c>
      <c r="G3954" s="70">
        <f>SUMPRODUCT(U3954:V3954,PAINEL_PESOS!$C$25:$C$26)</f>
        <v/>
      </c>
      <c r="H3954" s="70">
        <f>SUMPRODUCT(W3954:X3954,PAINEL_PESOS!$C$28:$C$29)</f>
        <v/>
      </c>
      <c r="I3954" s="70" t="n">
        <v>0.991675481128481</v>
      </c>
      <c r="J3954" s="70" t="n">
        <v>0.7030696713818164</v>
      </c>
      <c r="K3954" s="71">
        <f>IF(NOT(AND(PAINEL_PESOS!$D$12="OK - 100%",PAINEL_PESOS!$F$20="OK - 100%",PAINEL_PESOS!$F$24="OK - 100%",PAINEL_PESOS!$F$27="OK - 100%",PAINEL_PESOS!$F$30="OK - 100%")),"", (E3954*PAINEL_PESOS!$B$7+F3954*PAINEL_PESOS!$B$8+G3954*PAINEL_PESOS!$B$9+H3954*PAINEL_PESOS!$B$10)*I3954)</f>
        <v/>
      </c>
      <c r="L3954" s="71">
        <f>IF(K3954="","",K3954-J3954)</f>
        <v/>
      </c>
      <c r="M3954" s="71">
        <f>IF(L3954="","",ABS(L3954))</f>
        <v/>
      </c>
      <c r="N3954" t="n">
        <v>1</v>
      </c>
      <c r="O3954" t="n">
        <v>1</v>
      </c>
      <c r="P3954" t="n">
        <v>0.8036958817317845</v>
      </c>
      <c r="Q3954" t="n">
        <v>0.9893107257438468</v>
      </c>
      <c r="R3954" t="n">
        <v>0.1623065080669234</v>
      </c>
      <c r="S3954" t="n">
        <v>0.9971757270959554</v>
      </c>
      <c r="T3954" t="n">
        <v>0.9661187705743809</v>
      </c>
      <c r="U3954" t="n">
        <v>0.3434891589168958</v>
      </c>
      <c r="V3954" t="n">
        <v>0.5724456454296023</v>
      </c>
      <c r="W3954" t="n">
        <v>0.6333827972858346</v>
      </c>
      <c r="X3954" t="n">
        <v>0.8088839027848249</v>
      </c>
    </row>
    <row r="3955">
      <c r="A3955" t="inlineStr">
        <is>
          <t>4103206</t>
        </is>
      </c>
      <c r="B3955" t="inlineStr">
        <is>
          <t>Bom Sucesso</t>
        </is>
      </c>
      <c r="C3955" t="inlineStr">
        <is>
          <t>PR</t>
        </is>
      </c>
      <c r="D3955" t="inlineStr">
        <is>
          <t>REGIÃO SUL</t>
        </is>
      </c>
      <c r="E3955" s="70">
        <f>SUMPRODUCT(N3955:Q3955,PAINEL_PESOS!$C$16:$C$19)</f>
        <v/>
      </c>
      <c r="F3955" s="70">
        <f>SUMPRODUCT(R3955:T3955,PAINEL_PESOS!$C$21:$C$23)</f>
        <v/>
      </c>
      <c r="G3955" s="70">
        <f>SUMPRODUCT(U3955:V3955,PAINEL_PESOS!$C$25:$C$26)</f>
        <v/>
      </c>
      <c r="H3955" s="70">
        <f>SUMPRODUCT(W3955:X3955,PAINEL_PESOS!$C$28:$C$29)</f>
        <v/>
      </c>
      <c r="I3955" s="70" t="n">
        <v>0.9984694934453521</v>
      </c>
      <c r="J3955" s="70" t="n">
        <v>0.7100095212605367</v>
      </c>
      <c r="K3955" s="71">
        <f>IF(NOT(AND(PAINEL_PESOS!$D$12="OK - 100%",PAINEL_PESOS!$F$20="OK - 100%",PAINEL_PESOS!$F$24="OK - 100%",PAINEL_PESOS!$F$27="OK - 100%",PAINEL_PESOS!$F$30="OK - 100%")),"", (E3955*PAINEL_PESOS!$B$7+F3955*PAINEL_PESOS!$B$8+G3955*PAINEL_PESOS!$B$9+H3955*PAINEL_PESOS!$B$10)*I3955)</f>
        <v/>
      </c>
      <c r="L3955" s="71">
        <f>IF(K3955="","",K3955-J3955)</f>
        <v/>
      </c>
      <c r="M3955" s="71">
        <f>IF(L3955="","",ABS(L3955))</f>
        <v/>
      </c>
      <c r="N3955" t="n">
        <v>1</v>
      </c>
      <c r="O3955" t="n">
        <v>1</v>
      </c>
      <c r="P3955" t="n">
        <v>0.7062302006335797</v>
      </c>
      <c r="Q3955" t="n">
        <v>0.9951151606534989</v>
      </c>
      <c r="R3955" t="n">
        <v>0.2038433454531615</v>
      </c>
      <c r="S3955" t="n">
        <v>0.9998753243858326</v>
      </c>
      <c r="T3955" t="n">
        <v>0.9958593788941679</v>
      </c>
      <c r="U3955" t="n">
        <v>0.1849821036268293</v>
      </c>
      <c r="V3955" t="n">
        <v>0.7737804309650138</v>
      </c>
      <c r="W3955" t="n">
        <v>0.5839559188517895</v>
      </c>
      <c r="X3955" t="n">
        <v>0.8290063896754924</v>
      </c>
    </row>
    <row r="3956">
      <c r="A3956" t="inlineStr">
        <is>
          <t>4103222</t>
        </is>
      </c>
      <c r="B3956" t="inlineStr">
        <is>
          <t>Bom Sucesso do Sul</t>
        </is>
      </c>
      <c r="C3956" t="inlineStr">
        <is>
          <t>PR</t>
        </is>
      </c>
      <c r="D3956" t="inlineStr">
        <is>
          <t>REGIÃO SUL</t>
        </is>
      </c>
      <c r="E3956" s="70">
        <f>SUMPRODUCT(N3956:Q3956,PAINEL_PESOS!$C$16:$C$19)</f>
        <v/>
      </c>
      <c r="F3956" s="70">
        <f>SUMPRODUCT(R3956:T3956,PAINEL_PESOS!$C$21:$C$23)</f>
        <v/>
      </c>
      <c r="G3956" s="70">
        <f>SUMPRODUCT(U3956:V3956,PAINEL_PESOS!$C$25:$C$26)</f>
        <v/>
      </c>
      <c r="H3956" s="70">
        <f>SUMPRODUCT(W3956:X3956,PAINEL_PESOS!$C$28:$C$29)</f>
        <v/>
      </c>
      <c r="I3956" s="70" t="n">
        <v>0.9970962905166013</v>
      </c>
      <c r="J3956" s="70" t="n">
        <v>0.6785231131927595</v>
      </c>
      <c r="K3956" s="71">
        <f>IF(NOT(AND(PAINEL_PESOS!$D$12="OK - 100%",PAINEL_PESOS!$F$20="OK - 100%",PAINEL_PESOS!$F$24="OK - 100%",PAINEL_PESOS!$F$27="OK - 100%",PAINEL_PESOS!$F$30="OK - 100%")),"", (E3956*PAINEL_PESOS!$B$7+F3956*PAINEL_PESOS!$B$8+G3956*PAINEL_PESOS!$B$9+H3956*PAINEL_PESOS!$B$10)*I3956)</f>
        <v/>
      </c>
      <c r="L3956" s="71">
        <f>IF(K3956="","",K3956-J3956)</f>
        <v/>
      </c>
      <c r="M3956" s="71">
        <f>IF(L3956="","",ABS(L3956))</f>
        <v/>
      </c>
      <c r="N3956" t="n">
        <v>1</v>
      </c>
      <c r="O3956" t="n">
        <v>1</v>
      </c>
      <c r="P3956" t="n">
        <v>0.6972544878563887</v>
      </c>
      <c r="Q3956" t="n">
        <v>0.9954888444844748</v>
      </c>
      <c r="R3956" t="n">
        <v>0.2416373607566684</v>
      </c>
      <c r="S3956" t="n">
        <v>0.9882116494578834</v>
      </c>
      <c r="T3956" t="n">
        <v>0.9935665139698908</v>
      </c>
      <c r="U3956" t="n">
        <v>0.2267157961342379</v>
      </c>
      <c r="V3956" t="n">
        <v>0.5826444622694495</v>
      </c>
      <c r="W3956" t="n">
        <v>0.5277488978286456</v>
      </c>
      <c r="X3956" t="n">
        <v>0.7782348401850737</v>
      </c>
    </row>
    <row r="3957">
      <c r="A3957" t="inlineStr">
        <is>
          <t>4103305</t>
        </is>
      </c>
      <c r="B3957" t="inlineStr">
        <is>
          <t>Borrazópolis</t>
        </is>
      </c>
      <c r="C3957" t="inlineStr">
        <is>
          <t>PR</t>
        </is>
      </c>
      <c r="D3957" t="inlineStr">
        <is>
          <t>REGIÃO SUL</t>
        </is>
      </c>
      <c r="E3957" s="70">
        <f>SUMPRODUCT(N3957:Q3957,PAINEL_PESOS!$C$16:$C$19)</f>
        <v/>
      </c>
      <c r="F3957" s="70">
        <f>SUMPRODUCT(R3957:T3957,PAINEL_PESOS!$C$21:$C$23)</f>
        <v/>
      </c>
      <c r="G3957" s="70">
        <f>SUMPRODUCT(U3957:V3957,PAINEL_PESOS!$C$25:$C$26)</f>
        <v/>
      </c>
      <c r="H3957" s="70">
        <f>SUMPRODUCT(W3957:X3957,PAINEL_PESOS!$C$28:$C$29)</f>
        <v/>
      </c>
      <c r="I3957" s="70" t="n">
        <v>0.9977092006050209</v>
      </c>
      <c r="J3957" s="70" t="n">
        <v>0.7098926480620704</v>
      </c>
      <c r="K3957" s="71">
        <f>IF(NOT(AND(PAINEL_PESOS!$D$12="OK - 100%",PAINEL_PESOS!$F$20="OK - 100%",PAINEL_PESOS!$F$24="OK - 100%",PAINEL_PESOS!$F$27="OK - 100%",PAINEL_PESOS!$F$30="OK - 100%")),"", (E3957*PAINEL_PESOS!$B$7+F3957*PAINEL_PESOS!$B$8+G3957*PAINEL_PESOS!$B$9+H3957*PAINEL_PESOS!$B$10)*I3957)</f>
        <v/>
      </c>
      <c r="L3957" s="71">
        <f>IF(K3957="","",K3957-J3957)</f>
        <v/>
      </c>
      <c r="M3957" s="71">
        <f>IF(L3957="","",ABS(L3957))</f>
        <v/>
      </c>
      <c r="N3957" t="n">
        <v>1</v>
      </c>
      <c r="O3957" t="n">
        <v>1</v>
      </c>
      <c r="P3957" t="n">
        <v>0.6446673706441395</v>
      </c>
      <c r="Q3957" t="n">
        <v>0.9954184694912235</v>
      </c>
      <c r="R3957" t="n">
        <v>0.231147829082716</v>
      </c>
      <c r="S3957" t="n">
        <v>0.9992130326127104</v>
      </c>
      <c r="T3957" t="n">
        <v>0.9920098109436262</v>
      </c>
      <c r="U3957" t="n">
        <v>0.1849821036268293</v>
      </c>
      <c r="V3957" t="n">
        <v>0.792613048247681</v>
      </c>
      <c r="W3957" t="n">
        <v>0.5839559188517895</v>
      </c>
      <c r="X3957" t="n">
        <v>0.8290063896754924</v>
      </c>
    </row>
    <row r="3958">
      <c r="A3958" t="inlineStr">
        <is>
          <t>4103354</t>
        </is>
      </c>
      <c r="B3958" t="inlineStr">
        <is>
          <t>Braganey</t>
        </is>
      </c>
      <c r="C3958" t="inlineStr">
        <is>
          <t>PR</t>
        </is>
      </c>
      <c r="D3958" t="inlineStr">
        <is>
          <t>REGIÃO SUL</t>
        </is>
      </c>
      <c r="E3958" s="70">
        <f>SUMPRODUCT(N3958:Q3958,PAINEL_PESOS!$C$16:$C$19)</f>
        <v/>
      </c>
      <c r="F3958" s="70">
        <f>SUMPRODUCT(R3958:T3958,PAINEL_PESOS!$C$21:$C$23)</f>
        <v/>
      </c>
      <c r="G3958" s="70">
        <f>SUMPRODUCT(U3958:V3958,PAINEL_PESOS!$C$25:$C$26)</f>
        <v/>
      </c>
      <c r="H3958" s="70">
        <f>SUMPRODUCT(W3958:X3958,PAINEL_PESOS!$C$28:$C$29)</f>
        <v/>
      </c>
      <c r="I3958" s="70" t="n">
        <v>0.9980987230256179</v>
      </c>
      <c r="J3958" s="70" t="n">
        <v>0.7012104349659595</v>
      </c>
      <c r="K3958" s="71">
        <f>IF(NOT(AND(PAINEL_PESOS!$D$12="OK - 100%",PAINEL_PESOS!$F$20="OK - 100%",PAINEL_PESOS!$F$24="OK - 100%",PAINEL_PESOS!$F$27="OK - 100%",PAINEL_PESOS!$F$30="OK - 100%")),"", (E3958*PAINEL_PESOS!$B$7+F3958*PAINEL_PESOS!$B$8+G3958*PAINEL_PESOS!$B$9+H3958*PAINEL_PESOS!$B$10)*I3958)</f>
        <v/>
      </c>
      <c r="L3958" s="71">
        <f>IF(K3958="","",K3958-J3958)</f>
        <v/>
      </c>
      <c r="M3958" s="71">
        <f>IF(L3958="","",ABS(L3958))</f>
        <v/>
      </c>
      <c r="N3958" t="n">
        <v>1</v>
      </c>
      <c r="O3958" t="n">
        <v>1</v>
      </c>
      <c r="P3958" t="n">
        <v>0.6724392819429779</v>
      </c>
      <c r="Q3958" t="n">
        <v>0.9960886975685883</v>
      </c>
      <c r="R3958" t="n">
        <v>0.2191871110807706</v>
      </c>
      <c r="S3958" t="n">
        <v>0.999933213902668</v>
      </c>
      <c r="T3958" t="n">
        <v>0.9932038856159466</v>
      </c>
      <c r="U3958" t="n">
        <v>0.1485172683504919</v>
      </c>
      <c r="V3958" t="n">
        <v>0.7525582547458376</v>
      </c>
      <c r="W3958" t="n">
        <v>0.5693886343997352</v>
      </c>
      <c r="X3958" t="n">
        <v>0.8407584042585553</v>
      </c>
    </row>
    <row r="3959">
      <c r="A3959" t="inlineStr">
        <is>
          <t>4103370</t>
        </is>
      </c>
      <c r="B3959" t="inlineStr">
        <is>
          <t>Brasilândia do Sul</t>
        </is>
      </c>
      <c r="C3959" t="inlineStr">
        <is>
          <t>PR</t>
        </is>
      </c>
      <c r="D3959" t="inlineStr">
        <is>
          <t>REGIÃO SUL</t>
        </is>
      </c>
      <c r="E3959" s="70">
        <f>SUMPRODUCT(N3959:Q3959,PAINEL_PESOS!$C$16:$C$19)</f>
        <v/>
      </c>
      <c r="F3959" s="70">
        <f>SUMPRODUCT(R3959:T3959,PAINEL_PESOS!$C$21:$C$23)</f>
        <v/>
      </c>
      <c r="G3959" s="70">
        <f>SUMPRODUCT(U3959:V3959,PAINEL_PESOS!$C$25:$C$26)</f>
        <v/>
      </c>
      <c r="H3959" s="70">
        <f>SUMPRODUCT(W3959:X3959,PAINEL_PESOS!$C$28:$C$29)</f>
        <v/>
      </c>
      <c r="I3959" s="70" t="n">
        <v>0.9996318824987632</v>
      </c>
      <c r="J3959" s="70" t="n">
        <v>0.7146028702756638</v>
      </c>
      <c r="K3959" s="71">
        <f>IF(NOT(AND(PAINEL_PESOS!$D$12="OK - 100%",PAINEL_PESOS!$F$20="OK - 100%",PAINEL_PESOS!$F$24="OK - 100%",PAINEL_PESOS!$F$27="OK - 100%",PAINEL_PESOS!$F$30="OK - 100%")),"", (E3959*PAINEL_PESOS!$B$7+F3959*PAINEL_PESOS!$B$8+G3959*PAINEL_PESOS!$B$9+H3959*PAINEL_PESOS!$B$10)*I3959)</f>
        <v/>
      </c>
      <c r="L3959" s="71">
        <f>IF(K3959="","",K3959-J3959)</f>
        <v/>
      </c>
      <c r="M3959" s="71">
        <f>IF(L3959="","",ABS(L3959))</f>
        <v/>
      </c>
      <c r="N3959" t="n">
        <v>1</v>
      </c>
      <c r="O3959" t="n">
        <v>1</v>
      </c>
      <c r="P3959" t="n">
        <v>0.8249208025343189</v>
      </c>
      <c r="Q3959" t="n">
        <v>0.9984432592821811</v>
      </c>
      <c r="R3959" t="n">
        <v>0.2318322948665975</v>
      </c>
      <c r="S3959" t="n">
        <v>1</v>
      </c>
      <c r="T3959" t="n">
        <v>0.9992815101732549</v>
      </c>
      <c r="U3959" t="n">
        <v>0.1485172683504918</v>
      </c>
      <c r="V3959" t="n">
        <v>0.7611726584870256</v>
      </c>
      <c r="W3959" t="n">
        <v>0.5693886343997352</v>
      </c>
      <c r="X3959" t="n">
        <v>0.8407584042585553</v>
      </c>
    </row>
    <row r="3960">
      <c r="A3960" t="inlineStr">
        <is>
          <t>4103404</t>
        </is>
      </c>
      <c r="B3960" t="inlineStr">
        <is>
          <t>Cafeara</t>
        </is>
      </c>
      <c r="C3960" t="inlineStr">
        <is>
          <t>PR</t>
        </is>
      </c>
      <c r="D3960" t="inlineStr">
        <is>
          <t>REGIÃO SUL</t>
        </is>
      </c>
      <c r="E3960" s="70">
        <f>SUMPRODUCT(N3960:Q3960,PAINEL_PESOS!$C$16:$C$19)</f>
        <v/>
      </c>
      <c r="F3960" s="70">
        <f>SUMPRODUCT(R3960:T3960,PAINEL_PESOS!$C$21:$C$23)</f>
        <v/>
      </c>
      <c r="G3960" s="70">
        <f>SUMPRODUCT(U3960:V3960,PAINEL_PESOS!$C$25:$C$26)</f>
        <v/>
      </c>
      <c r="H3960" s="70">
        <f>SUMPRODUCT(W3960:X3960,PAINEL_PESOS!$C$28:$C$29)</f>
        <v/>
      </c>
      <c r="I3960" s="70" t="n">
        <v>0.9983619142004492</v>
      </c>
      <c r="J3960" s="70" t="n">
        <v>0.6925976109969513</v>
      </c>
      <c r="K3960" s="71">
        <f>IF(NOT(AND(PAINEL_PESOS!$D$12="OK - 100%",PAINEL_PESOS!$F$20="OK - 100%",PAINEL_PESOS!$F$24="OK - 100%",PAINEL_PESOS!$F$27="OK - 100%",PAINEL_PESOS!$F$30="OK - 100%")),"", (E3960*PAINEL_PESOS!$B$7+F3960*PAINEL_PESOS!$B$8+G3960*PAINEL_PESOS!$B$9+H3960*PAINEL_PESOS!$B$10)*I3960)</f>
        <v/>
      </c>
      <c r="L3960" s="71">
        <f>IF(K3960="","",K3960-J3960)</f>
        <v/>
      </c>
      <c r="M3960" s="71">
        <f>IF(L3960="","",ABS(L3960))</f>
        <v/>
      </c>
      <c r="N3960" t="n">
        <v>1</v>
      </c>
      <c r="O3960" t="n">
        <v>0.9959</v>
      </c>
      <c r="P3960" t="n">
        <v>0.8825765575501584</v>
      </c>
      <c r="Q3960" t="n">
        <v>0.9964514374626755</v>
      </c>
      <c r="R3960" t="n">
        <v>0.147415635705594</v>
      </c>
      <c r="S3960" t="n">
        <v>0.9996959267378986</v>
      </c>
      <c r="T3960" t="n">
        <v>0.9943886925765939</v>
      </c>
      <c r="U3960" t="n">
        <v>0.0904467838408326</v>
      </c>
      <c r="V3960" t="n">
        <v>0.6255805759393962</v>
      </c>
      <c r="W3960" t="n">
        <v>0.6074095341515107</v>
      </c>
      <c r="X3960" t="n">
        <v>0.8613043264593239</v>
      </c>
    </row>
    <row r="3961">
      <c r="A3961" t="inlineStr">
        <is>
          <t>4103453</t>
        </is>
      </c>
      <c r="B3961" t="inlineStr">
        <is>
          <t>Cafelândia</t>
        </is>
      </c>
      <c r="C3961" t="inlineStr">
        <is>
          <t>PR</t>
        </is>
      </c>
      <c r="D3961" t="inlineStr">
        <is>
          <t>REGIÃO SUL</t>
        </is>
      </c>
      <c r="E3961" s="70">
        <f>SUMPRODUCT(N3961:Q3961,PAINEL_PESOS!$C$16:$C$19)</f>
        <v/>
      </c>
      <c r="F3961" s="70">
        <f>SUMPRODUCT(R3961:T3961,PAINEL_PESOS!$C$21:$C$23)</f>
        <v/>
      </c>
      <c r="G3961" s="70">
        <f>SUMPRODUCT(U3961:V3961,PAINEL_PESOS!$C$25:$C$26)</f>
        <v/>
      </c>
      <c r="H3961" s="70">
        <f>SUMPRODUCT(W3961:X3961,PAINEL_PESOS!$C$28:$C$29)</f>
        <v/>
      </c>
      <c r="I3961" s="70" t="n">
        <v>0.9795234048176958</v>
      </c>
      <c r="J3961" s="70" t="n">
        <v>0.6942386037987371</v>
      </c>
      <c r="K3961" s="71">
        <f>IF(NOT(AND(PAINEL_PESOS!$D$12="OK - 100%",PAINEL_PESOS!$F$20="OK - 100%",PAINEL_PESOS!$F$24="OK - 100%",PAINEL_PESOS!$F$27="OK - 100%",PAINEL_PESOS!$F$30="OK - 100%")),"", (E3961*PAINEL_PESOS!$B$7+F3961*PAINEL_PESOS!$B$8+G3961*PAINEL_PESOS!$B$9+H3961*PAINEL_PESOS!$B$10)*I3961)</f>
        <v/>
      </c>
      <c r="L3961" s="71">
        <f>IF(K3961="","",K3961-J3961)</f>
        <v/>
      </c>
      <c r="M3961" s="71">
        <f>IF(L3961="","",ABS(L3961))</f>
        <v/>
      </c>
      <c r="N3961" t="n">
        <v>1</v>
      </c>
      <c r="O3961" t="n">
        <v>1</v>
      </c>
      <c r="P3961" t="n">
        <v>0.7786694825765575</v>
      </c>
      <c r="Q3961" t="n">
        <v>0.9838217318754323</v>
      </c>
      <c r="R3961" t="n">
        <v>0.4384941311596343</v>
      </c>
      <c r="S3961" t="n">
        <v>0.8233198449428122</v>
      </c>
      <c r="T3961" t="n">
        <v>0.9802111785078784</v>
      </c>
      <c r="U3961" t="n">
        <v>0.1485172683504918</v>
      </c>
      <c r="V3961" t="n">
        <v>0.735418006997683</v>
      </c>
      <c r="W3961" t="n">
        <v>0.5693886343997352</v>
      </c>
      <c r="X3961" t="n">
        <v>0.8407584042585553</v>
      </c>
    </row>
    <row r="3962">
      <c r="A3962" t="inlineStr">
        <is>
          <t>4103479</t>
        </is>
      </c>
      <c r="B3962" t="inlineStr">
        <is>
          <t>Cafezal do Sul</t>
        </is>
      </c>
      <c r="C3962" t="inlineStr">
        <is>
          <t>PR</t>
        </is>
      </c>
      <c r="D3962" t="inlineStr">
        <is>
          <t>REGIÃO SUL</t>
        </is>
      </c>
      <c r="E3962" s="70">
        <f>SUMPRODUCT(N3962:Q3962,PAINEL_PESOS!$C$16:$C$19)</f>
        <v/>
      </c>
      <c r="F3962" s="70">
        <f>SUMPRODUCT(R3962:T3962,PAINEL_PESOS!$C$21:$C$23)</f>
        <v/>
      </c>
      <c r="G3962" s="70">
        <f>SUMPRODUCT(U3962:V3962,PAINEL_PESOS!$C$25:$C$26)</f>
        <v/>
      </c>
      <c r="H3962" s="70">
        <f>SUMPRODUCT(W3962:X3962,PAINEL_PESOS!$C$28:$C$29)</f>
        <v/>
      </c>
      <c r="I3962" s="70" t="n">
        <v>0.9988135531177262</v>
      </c>
      <c r="J3962" s="70" t="n">
        <v>0.712616637163507</v>
      </c>
      <c r="K3962" s="71">
        <f>IF(NOT(AND(PAINEL_PESOS!$D$12="OK - 100%",PAINEL_PESOS!$F$20="OK - 100%",PAINEL_PESOS!$F$24="OK - 100%",PAINEL_PESOS!$F$27="OK - 100%",PAINEL_PESOS!$F$30="OK - 100%")),"", (E3962*PAINEL_PESOS!$B$7+F3962*PAINEL_PESOS!$B$8+G3962*PAINEL_PESOS!$B$9+H3962*PAINEL_PESOS!$B$10)*I3962)</f>
        <v/>
      </c>
      <c r="L3962" s="71">
        <f>IF(K3962="","",K3962-J3962)</f>
        <v/>
      </c>
      <c r="M3962" s="71">
        <f>IF(L3962="","",ABS(L3962))</f>
        <v/>
      </c>
      <c r="N3962" t="n">
        <v>1</v>
      </c>
      <c r="O3962" t="n">
        <v>1</v>
      </c>
      <c r="P3962" t="n">
        <v>0.8704329461457233</v>
      </c>
      <c r="Q3962" t="n">
        <v>0.9980103175972397</v>
      </c>
      <c r="R3962" t="n">
        <v>0.1937306872509935</v>
      </c>
      <c r="S3962" t="n">
        <v>0.9987798422401344</v>
      </c>
      <c r="T3962" t="n">
        <v>0.9959443309049496</v>
      </c>
      <c r="U3962" t="n">
        <v>0.1485172683504918</v>
      </c>
      <c r="V3962" t="n">
        <v>0.7558491402827632</v>
      </c>
      <c r="W3962" t="n">
        <v>0.5693886343997352</v>
      </c>
      <c r="X3962" t="n">
        <v>0.8407584042585553</v>
      </c>
    </row>
    <row r="3963">
      <c r="A3963" t="inlineStr">
        <is>
          <t>4103503</t>
        </is>
      </c>
      <c r="B3963" t="inlineStr">
        <is>
          <t>Califórnia</t>
        </is>
      </c>
      <c r="C3963" t="inlineStr">
        <is>
          <t>PR</t>
        </is>
      </c>
      <c r="D3963" t="inlineStr">
        <is>
          <t>REGIÃO SUL</t>
        </is>
      </c>
      <c r="E3963" s="70">
        <f>SUMPRODUCT(N3963:Q3963,PAINEL_PESOS!$C$16:$C$19)</f>
        <v/>
      </c>
      <c r="F3963" s="70">
        <f>SUMPRODUCT(R3963:T3963,PAINEL_PESOS!$C$21:$C$23)</f>
        <v/>
      </c>
      <c r="G3963" s="70">
        <f>SUMPRODUCT(U3963:V3963,PAINEL_PESOS!$C$25:$C$26)</f>
        <v/>
      </c>
      <c r="H3963" s="70">
        <f>SUMPRODUCT(W3963:X3963,PAINEL_PESOS!$C$28:$C$29)</f>
        <v/>
      </c>
      <c r="I3963" s="70" t="n">
        <v>0.9961476220152108</v>
      </c>
      <c r="J3963" s="70" t="n">
        <v>0.6951014325128133</v>
      </c>
      <c r="K3963" s="71">
        <f>IF(NOT(AND(PAINEL_PESOS!$D$12="OK - 100%",PAINEL_PESOS!$F$20="OK - 100%",PAINEL_PESOS!$F$24="OK - 100%",PAINEL_PESOS!$F$27="OK - 100%",PAINEL_PESOS!$F$30="OK - 100%")),"", (E3963*PAINEL_PESOS!$B$7+F3963*PAINEL_PESOS!$B$8+G3963*PAINEL_PESOS!$B$9+H3963*PAINEL_PESOS!$B$10)*I3963)</f>
        <v/>
      </c>
      <c r="L3963" s="71">
        <f>IF(K3963="","",K3963-J3963)</f>
        <v/>
      </c>
      <c r="M3963" s="71">
        <f>IF(L3963="","",ABS(L3963))</f>
        <v/>
      </c>
      <c r="N3963" t="n">
        <v>1</v>
      </c>
      <c r="O3963" t="n">
        <v>1</v>
      </c>
      <c r="P3963" t="n">
        <v>0.7715945089757128</v>
      </c>
      <c r="Q3963" t="n">
        <v>0.9879958719055977</v>
      </c>
      <c r="R3963" t="n">
        <v>0.2155159214595428</v>
      </c>
      <c r="S3963" t="n">
        <v>0.989070966042999</v>
      </c>
      <c r="T3963" t="n">
        <v>0.9938436970228202</v>
      </c>
      <c r="U3963" t="n">
        <v>0.22032595664131</v>
      </c>
      <c r="V3963" t="n">
        <v>0.648866548792324</v>
      </c>
      <c r="W3963" t="n">
        <v>0.5403521215291638</v>
      </c>
      <c r="X3963" t="n">
        <v>0.8273564467970247</v>
      </c>
    </row>
    <row r="3964">
      <c r="A3964" t="inlineStr">
        <is>
          <t>4103602</t>
        </is>
      </c>
      <c r="B3964" t="inlineStr">
        <is>
          <t>Cambará</t>
        </is>
      </c>
      <c r="C3964" t="inlineStr">
        <is>
          <t>PR</t>
        </is>
      </c>
      <c r="D3964" t="inlineStr">
        <is>
          <t>REGIÃO SUL</t>
        </is>
      </c>
      <c r="E3964" s="70">
        <f>SUMPRODUCT(N3964:Q3964,PAINEL_PESOS!$C$16:$C$19)</f>
        <v/>
      </c>
      <c r="F3964" s="70">
        <f>SUMPRODUCT(R3964:T3964,PAINEL_PESOS!$C$21:$C$23)</f>
        <v/>
      </c>
      <c r="G3964" s="70">
        <f>SUMPRODUCT(U3964:V3964,PAINEL_PESOS!$C$25:$C$26)</f>
        <v/>
      </c>
      <c r="H3964" s="70">
        <f>SUMPRODUCT(W3964:X3964,PAINEL_PESOS!$C$28:$C$29)</f>
        <v/>
      </c>
      <c r="I3964" s="70" t="n">
        <v>0.9952673653848435</v>
      </c>
      <c r="J3964" s="70" t="n">
        <v>0.6564636470474001</v>
      </c>
      <c r="K3964" s="71">
        <f>IF(NOT(AND(PAINEL_PESOS!$D$12="OK - 100%",PAINEL_PESOS!$F$20="OK - 100%",PAINEL_PESOS!$F$24="OK - 100%",PAINEL_PESOS!$F$27="OK - 100%",PAINEL_PESOS!$F$30="OK - 100%")),"", (E3964*PAINEL_PESOS!$B$7+F3964*PAINEL_PESOS!$B$8+G3964*PAINEL_PESOS!$B$9+H3964*PAINEL_PESOS!$B$10)*I3964)</f>
        <v/>
      </c>
      <c r="L3964" s="71">
        <f>IF(K3964="","",K3964-J3964)</f>
        <v/>
      </c>
      <c r="M3964" s="71">
        <f>IF(L3964="","",ABS(L3964))</f>
        <v/>
      </c>
      <c r="N3964" t="n">
        <v>1</v>
      </c>
      <c r="O3964" t="n">
        <v>1</v>
      </c>
      <c r="P3964" t="n">
        <v>0.5800422386483632</v>
      </c>
      <c r="Q3964" t="n">
        <v>0.9827075441227628</v>
      </c>
      <c r="R3964" t="n">
        <v>0.3439395028539098</v>
      </c>
      <c r="S3964" t="n">
        <v>0.9887368710685512</v>
      </c>
      <c r="T3964" t="n">
        <v>0.9933685384487181</v>
      </c>
      <c r="U3964" t="n">
        <v>0.0821771542222902</v>
      </c>
      <c r="V3964" t="n">
        <v>0.5194065494491551</v>
      </c>
      <c r="W3964" t="n">
        <v>0.4944760317198848</v>
      </c>
      <c r="X3964" t="n">
        <v>0.848550548215381</v>
      </c>
    </row>
    <row r="3965">
      <c r="A3965" t="inlineStr">
        <is>
          <t>4103701</t>
        </is>
      </c>
      <c r="B3965" t="inlineStr">
        <is>
          <t>Cambé</t>
        </is>
      </c>
      <c r="C3965" t="inlineStr">
        <is>
          <t>PR</t>
        </is>
      </c>
      <c r="D3965" t="inlineStr">
        <is>
          <t>REGIÃO SUL</t>
        </is>
      </c>
      <c r="E3965" s="70">
        <f>SUMPRODUCT(N3965:Q3965,PAINEL_PESOS!$C$16:$C$19)</f>
        <v/>
      </c>
      <c r="F3965" s="70">
        <f>SUMPRODUCT(R3965:T3965,PAINEL_PESOS!$C$21:$C$23)</f>
        <v/>
      </c>
      <c r="G3965" s="70">
        <f>SUMPRODUCT(U3965:V3965,PAINEL_PESOS!$C$25:$C$26)</f>
        <v/>
      </c>
      <c r="H3965" s="70">
        <f>SUMPRODUCT(W3965:X3965,PAINEL_PESOS!$C$28:$C$29)</f>
        <v/>
      </c>
      <c r="I3965" s="70" t="n">
        <v>0.986799396227476</v>
      </c>
      <c r="J3965" s="70" t="n">
        <v>0.6726193662919075</v>
      </c>
      <c r="K3965" s="71">
        <f>IF(NOT(AND(PAINEL_PESOS!$D$12="OK - 100%",PAINEL_PESOS!$F$20="OK - 100%",PAINEL_PESOS!$F$24="OK - 100%",PAINEL_PESOS!$F$27="OK - 100%",PAINEL_PESOS!$F$30="OK - 100%")),"", (E3965*PAINEL_PESOS!$B$7+F3965*PAINEL_PESOS!$B$8+G3965*PAINEL_PESOS!$B$9+H3965*PAINEL_PESOS!$B$10)*I3965)</f>
        <v/>
      </c>
      <c r="L3965" s="71">
        <f>IF(K3965="","",K3965-J3965)</f>
        <v/>
      </c>
      <c r="M3965" s="71">
        <f>IF(L3965="","",ABS(L3965))</f>
        <v/>
      </c>
      <c r="N3965" t="n">
        <v>1</v>
      </c>
      <c r="O3965" t="n">
        <v>0.9994</v>
      </c>
      <c r="P3965" t="n">
        <v>0.5810982048574446</v>
      </c>
      <c r="Q3965" t="n">
        <v>0.9308759062533818</v>
      </c>
      <c r="R3965" t="n">
        <v>0.5249038155083912</v>
      </c>
      <c r="S3965" t="n">
        <v>0.9726925669642249</v>
      </c>
      <c r="T3965" t="n">
        <v>0.9944776333053437</v>
      </c>
      <c r="U3965" t="n">
        <v>0.1336293722924509</v>
      </c>
      <c r="V3965" t="n">
        <v>0.4696454622712014</v>
      </c>
      <c r="W3965" t="n">
        <v>0.5814908346711966</v>
      </c>
      <c r="X3965" t="n">
        <v>0.8511015889737531</v>
      </c>
    </row>
    <row r="3966">
      <c r="A3966" t="inlineStr">
        <is>
          <t>4103800</t>
        </is>
      </c>
      <c r="B3966" t="inlineStr">
        <is>
          <t>Cambira</t>
        </is>
      </c>
      <c r="C3966" t="inlineStr">
        <is>
          <t>PR</t>
        </is>
      </c>
      <c r="D3966" t="inlineStr">
        <is>
          <t>REGIÃO SUL</t>
        </is>
      </c>
      <c r="E3966" s="70">
        <f>SUMPRODUCT(N3966:Q3966,PAINEL_PESOS!$C$16:$C$19)</f>
        <v/>
      </c>
      <c r="F3966" s="70">
        <f>SUMPRODUCT(R3966:T3966,PAINEL_PESOS!$C$21:$C$23)</f>
        <v/>
      </c>
      <c r="G3966" s="70">
        <f>SUMPRODUCT(U3966:V3966,PAINEL_PESOS!$C$25:$C$26)</f>
        <v/>
      </c>
      <c r="H3966" s="70">
        <f>SUMPRODUCT(W3966:X3966,PAINEL_PESOS!$C$28:$C$29)</f>
        <v/>
      </c>
      <c r="I3966" s="70" t="n">
        <v>0.9955548922409088</v>
      </c>
      <c r="J3966" s="70" t="n">
        <v>0.701571682810339</v>
      </c>
      <c r="K3966" s="71">
        <f>IF(NOT(AND(PAINEL_PESOS!$D$12="OK - 100%",PAINEL_PESOS!$F$20="OK - 100%",PAINEL_PESOS!$F$24="OK - 100%",PAINEL_PESOS!$F$27="OK - 100%",PAINEL_PESOS!$F$30="OK - 100%")),"", (E3966*PAINEL_PESOS!$B$7+F3966*PAINEL_PESOS!$B$8+G3966*PAINEL_PESOS!$B$9+H3966*PAINEL_PESOS!$B$10)*I3966)</f>
        <v/>
      </c>
      <c r="L3966" s="71">
        <f>IF(K3966="","",K3966-J3966)</f>
        <v/>
      </c>
      <c r="M3966" s="71">
        <f>IF(L3966="","",ABS(L3966))</f>
        <v/>
      </c>
      <c r="N3966" t="n">
        <v>1</v>
      </c>
      <c r="O3966" t="n">
        <v>1</v>
      </c>
      <c r="P3966" t="n">
        <v>0.7715945089757128</v>
      </c>
      <c r="Q3966" t="n">
        <v>0.9892121450253446</v>
      </c>
      <c r="R3966" t="n">
        <v>0.2465650571487872</v>
      </c>
      <c r="S3966" t="n">
        <v>0.9810800699001706</v>
      </c>
      <c r="T3966" t="n">
        <v>0.9933161241238058</v>
      </c>
      <c r="U3966" t="n">
        <v>0.160056880921819</v>
      </c>
      <c r="V3966" t="n">
        <v>0.6888705216826922</v>
      </c>
      <c r="W3966" t="n">
        <v>0.5901397090574665</v>
      </c>
      <c r="X3966" t="n">
        <v>0.8375220774530525</v>
      </c>
    </row>
    <row r="3967">
      <c r="A3967" t="inlineStr">
        <is>
          <t>4103909</t>
        </is>
      </c>
      <c r="B3967" t="inlineStr">
        <is>
          <t>Campina da Lagoa</t>
        </is>
      </c>
      <c r="C3967" t="inlineStr">
        <is>
          <t>PR</t>
        </is>
      </c>
      <c r="D3967" t="inlineStr">
        <is>
          <t>REGIÃO SUL</t>
        </is>
      </c>
      <c r="E3967" s="70">
        <f>SUMPRODUCT(N3967:Q3967,PAINEL_PESOS!$C$16:$C$19)</f>
        <v/>
      </c>
      <c r="F3967" s="70">
        <f>SUMPRODUCT(R3967:T3967,PAINEL_PESOS!$C$21:$C$23)</f>
        <v/>
      </c>
      <c r="G3967" s="70">
        <f>SUMPRODUCT(U3967:V3967,PAINEL_PESOS!$C$25:$C$26)</f>
        <v/>
      </c>
      <c r="H3967" s="70">
        <f>SUMPRODUCT(W3967:X3967,PAINEL_PESOS!$C$28:$C$29)</f>
        <v/>
      </c>
      <c r="I3967" s="70" t="n">
        <v>0.9981462278031284</v>
      </c>
      <c r="J3967" s="70" t="n">
        <v>0.7145783676666672</v>
      </c>
      <c r="K3967" s="71">
        <f>IF(NOT(AND(PAINEL_PESOS!$D$12="OK - 100%",PAINEL_PESOS!$F$20="OK - 100%",PAINEL_PESOS!$F$24="OK - 100%",PAINEL_PESOS!$F$27="OK - 100%",PAINEL_PESOS!$F$30="OK - 100%")),"", (E3967*PAINEL_PESOS!$B$7+F3967*PAINEL_PESOS!$B$8+G3967*PAINEL_PESOS!$B$9+H3967*PAINEL_PESOS!$B$10)*I3967)</f>
        <v/>
      </c>
      <c r="L3967" s="71">
        <f>IF(K3967="","",K3967-J3967)</f>
        <v/>
      </c>
      <c r="M3967" s="71">
        <f>IF(L3967="","",ABS(L3967))</f>
        <v/>
      </c>
      <c r="N3967" t="n">
        <v>1</v>
      </c>
      <c r="O3967" t="n">
        <v>1</v>
      </c>
      <c r="P3967" t="n">
        <v>0.7684266103484688</v>
      </c>
      <c r="Q3967" t="n">
        <v>0.9957648628811444</v>
      </c>
      <c r="R3967" t="n">
        <v>0.3083239820773477</v>
      </c>
      <c r="S3967" t="n">
        <v>0.9996181728748609</v>
      </c>
      <c r="T3967" t="n">
        <v>0.9938247216267687</v>
      </c>
      <c r="U3967" t="n">
        <v>0.1485172683504918</v>
      </c>
      <c r="V3967" t="n">
        <v>0.7519726522506105</v>
      </c>
      <c r="W3967" t="n">
        <v>0.5693886343997352</v>
      </c>
      <c r="X3967" t="n">
        <v>0.8407584042585553</v>
      </c>
    </row>
    <row r="3968">
      <c r="A3968" t="inlineStr">
        <is>
          <t>4103958</t>
        </is>
      </c>
      <c r="B3968" t="inlineStr">
        <is>
          <t>Campina do Simão</t>
        </is>
      </c>
      <c r="C3968" t="inlineStr">
        <is>
          <t>PR</t>
        </is>
      </c>
      <c r="D3968" t="inlineStr">
        <is>
          <t>REGIÃO SUL</t>
        </is>
      </c>
      <c r="E3968" s="70">
        <f>SUMPRODUCT(N3968:Q3968,PAINEL_PESOS!$C$16:$C$19)</f>
        <v/>
      </c>
      <c r="F3968" s="70">
        <f>SUMPRODUCT(R3968:T3968,PAINEL_PESOS!$C$21:$C$23)</f>
        <v/>
      </c>
      <c r="G3968" s="70">
        <f>SUMPRODUCT(U3968:V3968,PAINEL_PESOS!$C$25:$C$26)</f>
        <v/>
      </c>
      <c r="H3968" s="70">
        <f>SUMPRODUCT(W3968:X3968,PAINEL_PESOS!$C$28:$C$29)</f>
        <v/>
      </c>
      <c r="I3968" s="70" t="n">
        <v>0.9988349564114229</v>
      </c>
      <c r="J3968" s="70" t="n">
        <v>0.7021342246380802</v>
      </c>
      <c r="K3968" s="71">
        <f>IF(NOT(AND(PAINEL_PESOS!$D$12="OK - 100%",PAINEL_PESOS!$F$20="OK - 100%",PAINEL_PESOS!$F$24="OK - 100%",PAINEL_PESOS!$F$27="OK - 100%",PAINEL_PESOS!$F$30="OK - 100%")),"", (E3968*PAINEL_PESOS!$B$7+F3968*PAINEL_PESOS!$B$8+G3968*PAINEL_PESOS!$B$9+H3968*PAINEL_PESOS!$B$10)*I3968)</f>
        <v/>
      </c>
      <c r="L3968" s="71">
        <f>IF(K3968="","",K3968-J3968)</f>
        <v/>
      </c>
      <c r="M3968" s="71">
        <f>IF(L3968="","",ABS(L3968))</f>
        <v/>
      </c>
      <c r="N3968" t="n">
        <v>1</v>
      </c>
      <c r="O3968" t="n">
        <v>1</v>
      </c>
      <c r="P3968" t="n">
        <v>0.6958817317845829</v>
      </c>
      <c r="Q3968" t="n">
        <v>0.9986526045415763</v>
      </c>
      <c r="R3968" t="n">
        <v>0.1918695942444935</v>
      </c>
      <c r="S3968" t="n">
        <v>0.9938947854589461</v>
      </c>
      <c r="T3968" t="n">
        <v>0.9977082107089434</v>
      </c>
      <c r="U3968" t="n">
        <v>0.1962366902949853</v>
      </c>
      <c r="V3968" t="n">
        <v>0.7177856565418355</v>
      </c>
      <c r="W3968" t="n">
        <v>0.5806009022024007</v>
      </c>
      <c r="X3968" t="n">
        <v>0.8260867552043293</v>
      </c>
    </row>
    <row r="3969">
      <c r="A3969" t="inlineStr">
        <is>
          <t>4104006</t>
        </is>
      </c>
      <c r="B3969" t="inlineStr">
        <is>
          <t>Campina Grande do Sul</t>
        </is>
      </c>
      <c r="C3969" t="inlineStr">
        <is>
          <t>PR</t>
        </is>
      </c>
      <c r="D3969" t="inlineStr">
        <is>
          <t>REGIÃO SUL</t>
        </is>
      </c>
      <c r="E3969" s="70">
        <f>SUMPRODUCT(N3969:Q3969,PAINEL_PESOS!$C$16:$C$19)</f>
        <v/>
      </c>
      <c r="F3969" s="70">
        <f>SUMPRODUCT(R3969:T3969,PAINEL_PESOS!$C$21:$C$23)</f>
        <v/>
      </c>
      <c r="G3969" s="70">
        <f>SUMPRODUCT(U3969:V3969,PAINEL_PESOS!$C$25:$C$26)</f>
        <v/>
      </c>
      <c r="H3969" s="70">
        <f>SUMPRODUCT(W3969:X3969,PAINEL_PESOS!$C$28:$C$29)</f>
        <v/>
      </c>
      <c r="I3969" s="70" t="n">
        <v>0.9976320424662568</v>
      </c>
      <c r="J3969" s="70" t="n">
        <v>0.7563745526521228</v>
      </c>
      <c r="K3969" s="71">
        <f>IF(NOT(AND(PAINEL_PESOS!$D$12="OK - 100%",PAINEL_PESOS!$F$20="OK - 100%",PAINEL_PESOS!$F$24="OK - 100%",PAINEL_PESOS!$F$27="OK - 100%",PAINEL_PESOS!$F$30="OK - 100%")),"", (E3969*PAINEL_PESOS!$B$7+F3969*PAINEL_PESOS!$B$8+G3969*PAINEL_PESOS!$B$9+H3969*PAINEL_PESOS!$B$10)*I3969)</f>
        <v/>
      </c>
      <c r="L3969" s="71">
        <f>IF(K3969="","",K3969-J3969)</f>
        <v/>
      </c>
      <c r="M3969" s="71">
        <f>IF(L3969="","",ABS(L3969))</f>
        <v/>
      </c>
      <c r="N3969" t="n">
        <v>1</v>
      </c>
      <c r="O3969" t="n">
        <v>1</v>
      </c>
      <c r="P3969" t="n">
        <v>0.6351636747624076</v>
      </c>
      <c r="Q3969" t="n">
        <v>0.9873848857083626</v>
      </c>
      <c r="R3969" t="n">
        <v>0.4443641233205894</v>
      </c>
      <c r="S3969" t="n">
        <v>0.9958687839332985</v>
      </c>
      <c r="T3969" t="n">
        <v>0.9990938068156798</v>
      </c>
      <c r="U3969" t="n">
        <v>0.7300153322727293</v>
      </c>
      <c r="V3969" t="n">
        <v>0.6433173659515705</v>
      </c>
      <c r="W3969" t="n">
        <v>0.4090582037017203</v>
      </c>
      <c r="X3969" t="n">
        <v>0.845475942057536</v>
      </c>
    </row>
    <row r="3970">
      <c r="A3970" t="inlineStr">
        <is>
          <t>4104055</t>
        </is>
      </c>
      <c r="B3970" t="inlineStr">
        <is>
          <t>Campo Bonito</t>
        </is>
      </c>
      <c r="C3970" t="inlineStr">
        <is>
          <t>PR</t>
        </is>
      </c>
      <c r="D3970" t="inlineStr">
        <is>
          <t>REGIÃO SUL</t>
        </is>
      </c>
      <c r="E3970" s="70">
        <f>SUMPRODUCT(N3970:Q3970,PAINEL_PESOS!$C$16:$C$19)</f>
        <v/>
      </c>
      <c r="F3970" s="70">
        <f>SUMPRODUCT(R3970:T3970,PAINEL_PESOS!$C$21:$C$23)</f>
        <v/>
      </c>
      <c r="G3970" s="70">
        <f>SUMPRODUCT(U3970:V3970,PAINEL_PESOS!$C$25:$C$26)</f>
        <v/>
      </c>
      <c r="H3970" s="70">
        <f>SUMPRODUCT(W3970:X3970,PAINEL_PESOS!$C$28:$C$29)</f>
        <v/>
      </c>
      <c r="I3970" s="70" t="n">
        <v>0.9980704805498024</v>
      </c>
      <c r="J3970" s="70" t="n">
        <v>0.7062957579411143</v>
      </c>
      <c r="K3970" s="71">
        <f>IF(NOT(AND(PAINEL_PESOS!$D$12="OK - 100%",PAINEL_PESOS!$F$20="OK - 100%",PAINEL_PESOS!$F$24="OK - 100%",PAINEL_PESOS!$F$27="OK - 100%",PAINEL_PESOS!$F$30="OK - 100%")),"", (E3970*PAINEL_PESOS!$B$7+F3970*PAINEL_PESOS!$B$8+G3970*PAINEL_PESOS!$B$9+H3970*PAINEL_PESOS!$B$10)*I3970)</f>
        <v/>
      </c>
      <c r="L3970" s="71">
        <f>IF(K3970="","",K3970-J3970)</f>
        <v/>
      </c>
      <c r="M3970" s="71">
        <f>IF(L3970="","",ABS(L3970))</f>
        <v/>
      </c>
      <c r="N3970" t="n">
        <v>1</v>
      </c>
      <c r="O3970" t="n">
        <v>1</v>
      </c>
      <c r="P3970" t="n">
        <v>0.8093980992608236</v>
      </c>
      <c r="Q3970" t="n">
        <v>0.9978002233136251</v>
      </c>
      <c r="R3970" t="n">
        <v>0.2102053321018756</v>
      </c>
      <c r="S3970" t="n">
        <v>1</v>
      </c>
      <c r="T3970" t="n">
        <v>0.9917634311104502</v>
      </c>
      <c r="U3970" t="n">
        <v>0.148669444748157</v>
      </c>
      <c r="V3970" t="n">
        <v>0.7308697400547204</v>
      </c>
      <c r="W3970" t="n">
        <v>0.5694385834460933</v>
      </c>
      <c r="X3970" t="n">
        <v>0.8407335269759556</v>
      </c>
    </row>
    <row r="3971">
      <c r="A3971" t="inlineStr">
        <is>
          <t>4104105</t>
        </is>
      </c>
      <c r="B3971" t="inlineStr">
        <is>
          <t>Campo do Tenente</t>
        </is>
      </c>
      <c r="C3971" t="inlineStr">
        <is>
          <t>PR</t>
        </is>
      </c>
      <c r="D3971" t="inlineStr">
        <is>
          <t>REGIÃO SUL</t>
        </is>
      </c>
      <c r="E3971" s="70">
        <f>SUMPRODUCT(N3971:Q3971,PAINEL_PESOS!$C$16:$C$19)</f>
        <v/>
      </c>
      <c r="F3971" s="70">
        <f>SUMPRODUCT(R3971:T3971,PAINEL_PESOS!$C$21:$C$23)</f>
        <v/>
      </c>
      <c r="G3971" s="70">
        <f>SUMPRODUCT(U3971:V3971,PAINEL_PESOS!$C$25:$C$26)</f>
        <v/>
      </c>
      <c r="H3971" s="70">
        <f>SUMPRODUCT(W3971:X3971,PAINEL_PESOS!$C$28:$C$29)</f>
        <v/>
      </c>
      <c r="I3971" s="70" t="n">
        <v>0.9989935757040422</v>
      </c>
      <c r="J3971" s="70" t="n">
        <v>0.690471804976472</v>
      </c>
      <c r="K3971" s="71">
        <f>IF(NOT(AND(PAINEL_PESOS!$D$12="OK - 100%",PAINEL_PESOS!$F$20="OK - 100%",PAINEL_PESOS!$F$24="OK - 100%",PAINEL_PESOS!$F$27="OK - 100%",PAINEL_PESOS!$F$30="OK - 100%")),"", (E3971*PAINEL_PESOS!$B$7+F3971*PAINEL_PESOS!$B$8+G3971*PAINEL_PESOS!$B$9+H3971*PAINEL_PESOS!$B$10)*I3971)</f>
        <v/>
      </c>
      <c r="L3971" s="71">
        <f>IF(K3971="","",K3971-J3971)</f>
        <v/>
      </c>
      <c r="M3971" s="71">
        <f>IF(L3971="","",ABS(L3971))</f>
        <v/>
      </c>
      <c r="N3971" t="n">
        <v>1</v>
      </c>
      <c r="O3971" t="n">
        <v>1</v>
      </c>
      <c r="P3971" t="n">
        <v>0.6701161562829989</v>
      </c>
      <c r="Q3971" t="n">
        <v>0.9955942713321795</v>
      </c>
      <c r="R3971" t="n">
        <v>0.2343264954747677</v>
      </c>
      <c r="S3971" t="n">
        <v>0.9990534870428608</v>
      </c>
      <c r="T3971" t="n">
        <v>0.9985636016216176</v>
      </c>
      <c r="U3971" t="n">
        <v>0.3941190665845888</v>
      </c>
      <c r="V3971" t="n">
        <v>0.6288514282252586</v>
      </c>
      <c r="W3971" t="n">
        <v>0.3800834484028837</v>
      </c>
      <c r="X3971" t="n">
        <v>0.805467754778639</v>
      </c>
    </row>
    <row r="3972">
      <c r="A3972" t="inlineStr">
        <is>
          <t>4104204</t>
        </is>
      </c>
      <c r="B3972" t="inlineStr">
        <is>
          <t>Campo Largo</t>
        </is>
      </c>
      <c r="C3972" t="inlineStr">
        <is>
          <t>PR</t>
        </is>
      </c>
      <c r="D3972" t="inlineStr">
        <is>
          <t>REGIÃO SUL</t>
        </is>
      </c>
      <c r="E3972" s="70">
        <f>SUMPRODUCT(N3972:Q3972,PAINEL_PESOS!$C$16:$C$19)</f>
        <v/>
      </c>
      <c r="F3972" s="70">
        <f>SUMPRODUCT(R3972:T3972,PAINEL_PESOS!$C$21:$C$23)</f>
        <v/>
      </c>
      <c r="G3972" s="70">
        <f>SUMPRODUCT(U3972:V3972,PAINEL_PESOS!$C$25:$C$26)</f>
        <v/>
      </c>
      <c r="H3972" s="70">
        <f>SUMPRODUCT(W3972:X3972,PAINEL_PESOS!$C$28:$C$29)</f>
        <v/>
      </c>
      <c r="I3972" s="70" t="n">
        <v>0.9956166124087945</v>
      </c>
      <c r="J3972" s="70" t="n">
        <v>0.7372160159935797</v>
      </c>
      <c r="K3972" s="71">
        <f>IF(NOT(AND(PAINEL_PESOS!$D$12="OK - 100%",PAINEL_PESOS!$F$20="OK - 100%",PAINEL_PESOS!$F$24="OK - 100%",PAINEL_PESOS!$F$27="OK - 100%",PAINEL_PESOS!$F$30="OK - 100%")),"", (E3972*PAINEL_PESOS!$B$7+F3972*PAINEL_PESOS!$B$8+G3972*PAINEL_PESOS!$B$9+H3972*PAINEL_PESOS!$B$10)*I3972)</f>
        <v/>
      </c>
      <c r="L3972" s="71">
        <f>IF(K3972="","",K3972-J3972)</f>
        <v/>
      </c>
      <c r="M3972" s="71">
        <f>IF(L3972="","",ABS(L3972))</f>
        <v/>
      </c>
      <c r="N3972" t="n">
        <v>1</v>
      </c>
      <c r="O3972" t="n">
        <v>0.9995000000000001</v>
      </c>
      <c r="P3972" t="n">
        <v>0.6472016895459346</v>
      </c>
      <c r="Q3972" t="n">
        <v>0.9809476804743078</v>
      </c>
      <c r="R3972" t="n">
        <v>0.5289640764031417</v>
      </c>
      <c r="S3972" t="n">
        <v>0.9874563680975357</v>
      </c>
      <c r="T3972" t="n">
        <v>0.9975972656644098</v>
      </c>
      <c r="U3972" t="n">
        <v>0.5403466620620268</v>
      </c>
      <c r="V3972" t="n">
        <v>0.614456709260933</v>
      </c>
      <c r="W3972" t="n">
        <v>0.4475940899895472</v>
      </c>
      <c r="X3972" t="n">
        <v>0.8314600215116934</v>
      </c>
    </row>
    <row r="3973">
      <c r="A3973" t="inlineStr">
        <is>
          <t>4104253</t>
        </is>
      </c>
      <c r="B3973" t="inlineStr">
        <is>
          <t>Campo Magro</t>
        </is>
      </c>
      <c r="C3973" t="inlineStr">
        <is>
          <t>PR</t>
        </is>
      </c>
      <c r="D3973" t="inlineStr">
        <is>
          <t>REGIÃO SUL</t>
        </is>
      </c>
      <c r="E3973" s="70">
        <f>SUMPRODUCT(N3973:Q3973,PAINEL_PESOS!$C$16:$C$19)</f>
        <v/>
      </c>
      <c r="F3973" s="70">
        <f>SUMPRODUCT(R3973:T3973,PAINEL_PESOS!$C$21:$C$23)</f>
        <v/>
      </c>
      <c r="G3973" s="70">
        <f>SUMPRODUCT(U3973:V3973,PAINEL_PESOS!$C$25:$C$26)</f>
        <v/>
      </c>
      <c r="H3973" s="70">
        <f>SUMPRODUCT(W3973:X3973,PAINEL_PESOS!$C$28:$C$29)</f>
        <v/>
      </c>
      <c r="I3973" s="70" t="n">
        <v>0.9956157413070137</v>
      </c>
      <c r="J3973" s="70" t="n">
        <v>0.6997756562212606</v>
      </c>
      <c r="K3973" s="71">
        <f>IF(NOT(AND(PAINEL_PESOS!$D$12="OK - 100%",PAINEL_PESOS!$F$20="OK - 100%",PAINEL_PESOS!$F$24="OK - 100%",PAINEL_PESOS!$F$27="OK - 100%",PAINEL_PESOS!$F$30="OK - 100%")),"", (E3973*PAINEL_PESOS!$B$7+F3973*PAINEL_PESOS!$B$8+G3973*PAINEL_PESOS!$B$9+H3973*PAINEL_PESOS!$B$10)*I3973)</f>
        <v/>
      </c>
      <c r="L3973" s="71">
        <f>IF(K3973="","",K3973-J3973)</f>
        <v/>
      </c>
      <c r="M3973" s="71">
        <f>IF(L3973="","",ABS(L3973))</f>
        <v/>
      </c>
      <c r="N3973" t="n">
        <v>1</v>
      </c>
      <c r="O3973" t="n">
        <v>1</v>
      </c>
      <c r="P3973" t="n">
        <v>0.4951425554382259</v>
      </c>
      <c r="Q3973" t="n">
        <v>0.976431738639793</v>
      </c>
      <c r="R3973" t="n">
        <v>0.3118973916079625</v>
      </c>
      <c r="S3973" t="n">
        <v>0.9968614787517924</v>
      </c>
      <c r="T3973" t="n">
        <v>0.9964333421273304</v>
      </c>
      <c r="U3973" t="n">
        <v>0.5254071965015834</v>
      </c>
      <c r="V3973" t="n">
        <v>0.5424779134145039</v>
      </c>
      <c r="W3973" t="n">
        <v>0.4505050773185072</v>
      </c>
      <c r="X3973" t="n">
        <v>0.8318851682161157</v>
      </c>
    </row>
    <row r="3974">
      <c r="A3974" t="inlineStr">
        <is>
          <t>4104303</t>
        </is>
      </c>
      <c r="B3974" t="inlineStr">
        <is>
          <t>Campo Mourão</t>
        </is>
      </c>
      <c r="C3974" t="inlineStr">
        <is>
          <t>PR</t>
        </is>
      </c>
      <c r="D3974" t="inlineStr">
        <is>
          <t>REGIÃO SUL</t>
        </is>
      </c>
      <c r="E3974" s="70">
        <f>SUMPRODUCT(N3974:Q3974,PAINEL_PESOS!$C$16:$C$19)</f>
        <v/>
      </c>
      <c r="F3974" s="70">
        <f>SUMPRODUCT(R3974:T3974,PAINEL_PESOS!$C$21:$C$23)</f>
        <v/>
      </c>
      <c r="G3974" s="70">
        <f>SUMPRODUCT(U3974:V3974,PAINEL_PESOS!$C$25:$C$26)</f>
        <v/>
      </c>
      <c r="H3974" s="70">
        <f>SUMPRODUCT(W3974:X3974,PAINEL_PESOS!$C$28:$C$29)</f>
        <v/>
      </c>
      <c r="I3974" s="70" t="n">
        <v>0.992848105014957</v>
      </c>
      <c r="J3974" s="70" t="n">
        <v>0.7363880914843607</v>
      </c>
      <c r="K3974" s="71">
        <f>IF(NOT(AND(PAINEL_PESOS!$D$12="OK - 100%",PAINEL_PESOS!$F$20="OK - 100%",PAINEL_PESOS!$F$24="OK - 100%",PAINEL_PESOS!$F$27="OK - 100%",PAINEL_PESOS!$F$30="OK - 100%")),"", (E3974*PAINEL_PESOS!$B$7+F3974*PAINEL_PESOS!$B$8+G3974*PAINEL_PESOS!$B$9+H3974*PAINEL_PESOS!$B$10)*I3974)</f>
        <v/>
      </c>
      <c r="L3974" s="71">
        <f>IF(K3974="","",K3974-J3974)</f>
        <v/>
      </c>
      <c r="M3974" s="71">
        <f>IF(L3974="","",ABS(L3974))</f>
        <v/>
      </c>
      <c r="N3974" t="n">
        <v>1</v>
      </c>
      <c r="O3974" t="n">
        <v>1</v>
      </c>
      <c r="P3974" t="n">
        <v>0.8115100316789863</v>
      </c>
      <c r="Q3974" t="n">
        <v>0.9728978368372434</v>
      </c>
      <c r="R3974" t="n">
        <v>0.5134235730259905</v>
      </c>
      <c r="S3974" t="n">
        <v>0.9666958768371973</v>
      </c>
      <c r="T3974" t="n">
        <v>0.997788757306756</v>
      </c>
      <c r="U3974" t="n">
        <v>0.1836167026572988</v>
      </c>
      <c r="V3974" t="n">
        <v>0.7929244581562768</v>
      </c>
      <c r="W3974" t="n">
        <v>0.5834104567877618</v>
      </c>
      <c r="X3974" t="n">
        <v>0.8294464358729879</v>
      </c>
    </row>
    <row r="3975">
      <c r="A3975" t="inlineStr">
        <is>
          <t>4104402</t>
        </is>
      </c>
      <c r="B3975" t="inlineStr">
        <is>
          <t>Cândido de Abreu</t>
        </is>
      </c>
      <c r="C3975" t="inlineStr">
        <is>
          <t>PR</t>
        </is>
      </c>
      <c r="D3975" t="inlineStr">
        <is>
          <t>REGIÃO SUL</t>
        </is>
      </c>
      <c r="E3975" s="70">
        <f>SUMPRODUCT(N3975:Q3975,PAINEL_PESOS!$C$16:$C$19)</f>
        <v/>
      </c>
      <c r="F3975" s="70">
        <f>SUMPRODUCT(R3975:T3975,PAINEL_PESOS!$C$21:$C$23)</f>
        <v/>
      </c>
      <c r="G3975" s="70">
        <f>SUMPRODUCT(U3975:V3975,PAINEL_PESOS!$C$25:$C$26)</f>
        <v/>
      </c>
      <c r="H3975" s="70">
        <f>SUMPRODUCT(W3975:X3975,PAINEL_PESOS!$C$28:$C$29)</f>
        <v/>
      </c>
      <c r="I3975" s="70" t="n">
        <v>0.9988614080451154</v>
      </c>
      <c r="J3975" s="70" t="n">
        <v>0.7136331109303303</v>
      </c>
      <c r="K3975" s="71">
        <f>IF(NOT(AND(PAINEL_PESOS!$D$12="OK - 100%",PAINEL_PESOS!$F$20="OK - 100%",PAINEL_PESOS!$F$24="OK - 100%",PAINEL_PESOS!$F$27="OK - 100%",PAINEL_PESOS!$F$30="OK - 100%")),"", (E3975*PAINEL_PESOS!$B$7+F3975*PAINEL_PESOS!$B$8+G3975*PAINEL_PESOS!$B$9+H3975*PAINEL_PESOS!$B$10)*I3975)</f>
        <v/>
      </c>
      <c r="L3975" s="71">
        <f>IF(K3975="","",K3975-J3975)</f>
        <v/>
      </c>
      <c r="M3975" s="71">
        <f>IF(L3975="","",ABS(L3975))</f>
        <v/>
      </c>
      <c r="N3975" t="n">
        <v>1</v>
      </c>
      <c r="O3975" t="n">
        <v>1</v>
      </c>
      <c r="P3975" t="n">
        <v>0.7387539598732841</v>
      </c>
      <c r="Q3975" t="n">
        <v>0.9984510222708701</v>
      </c>
      <c r="R3975" t="n">
        <v>0.2754557718419144</v>
      </c>
      <c r="S3975" t="n">
        <v>0.9997760046506285</v>
      </c>
      <c r="T3975" t="n">
        <v>0.9954384964857376</v>
      </c>
      <c r="U3975" t="n">
        <v>0.1849821036268293</v>
      </c>
      <c r="V3975" t="n">
        <v>0.7352455072022148</v>
      </c>
      <c r="W3975" t="n">
        <v>0.5839559188517895</v>
      </c>
      <c r="X3975" t="n">
        <v>0.8290063896754924</v>
      </c>
    </row>
    <row r="3976">
      <c r="A3976" t="inlineStr">
        <is>
          <t>4104428</t>
        </is>
      </c>
      <c r="B3976" t="inlineStr">
        <is>
          <t>Candói</t>
        </is>
      </c>
      <c r="C3976" t="inlineStr">
        <is>
          <t>PR</t>
        </is>
      </c>
      <c r="D3976" t="inlineStr">
        <is>
          <t>REGIÃO SUL</t>
        </is>
      </c>
      <c r="E3976" s="70">
        <f>SUMPRODUCT(N3976:Q3976,PAINEL_PESOS!$C$16:$C$19)</f>
        <v/>
      </c>
      <c r="F3976" s="70">
        <f>SUMPRODUCT(R3976:T3976,PAINEL_PESOS!$C$21:$C$23)</f>
        <v/>
      </c>
      <c r="G3976" s="70">
        <f>SUMPRODUCT(U3976:V3976,PAINEL_PESOS!$C$25:$C$26)</f>
        <v/>
      </c>
      <c r="H3976" s="70">
        <f>SUMPRODUCT(W3976:X3976,PAINEL_PESOS!$C$28:$C$29)</f>
        <v/>
      </c>
      <c r="I3976" s="70" t="n">
        <v>0.9989223406751172</v>
      </c>
      <c r="J3976" s="70" t="n">
        <v>0.7394821791708769</v>
      </c>
      <c r="K3976" s="71">
        <f>IF(NOT(AND(PAINEL_PESOS!$D$12="OK - 100%",PAINEL_PESOS!$F$20="OK - 100%",PAINEL_PESOS!$F$24="OK - 100%",PAINEL_PESOS!$F$27="OK - 100%",PAINEL_PESOS!$F$30="OK - 100%")),"", (E3976*PAINEL_PESOS!$B$7+F3976*PAINEL_PESOS!$B$8+G3976*PAINEL_PESOS!$B$9+H3976*PAINEL_PESOS!$B$10)*I3976)</f>
        <v/>
      </c>
      <c r="L3976" s="71">
        <f>IF(K3976="","",K3976-J3976)</f>
        <v/>
      </c>
      <c r="M3976" s="71">
        <f>IF(L3976="","",ABS(L3976))</f>
        <v/>
      </c>
      <c r="N3976" t="n">
        <v>1</v>
      </c>
      <c r="O3976" t="n">
        <v>1</v>
      </c>
      <c r="P3976" t="n">
        <v>0.8408658922914467</v>
      </c>
      <c r="Q3976" t="n">
        <v>0.9983456593665183</v>
      </c>
      <c r="R3976" t="n">
        <v>0.3355678733017941</v>
      </c>
      <c r="S3976" t="n">
        <v>0.9982142406100993</v>
      </c>
      <c r="T3976" t="n">
        <v>0.9965071870872113</v>
      </c>
      <c r="U3976" t="n">
        <v>0.2907068502569773</v>
      </c>
      <c r="V3976" t="n">
        <v>0.7573058473548415</v>
      </c>
      <c r="W3976" t="n">
        <v>0.6037195348902721</v>
      </c>
      <c r="X3976" t="n">
        <v>0.7973753810883177</v>
      </c>
    </row>
    <row r="3977">
      <c r="A3977" t="inlineStr">
        <is>
          <t>4104451</t>
        </is>
      </c>
      <c r="B3977" t="inlineStr">
        <is>
          <t>Cantagalo</t>
        </is>
      </c>
      <c r="C3977" t="inlineStr">
        <is>
          <t>PR</t>
        </is>
      </c>
      <c r="D3977" t="inlineStr">
        <is>
          <t>REGIÃO SUL</t>
        </is>
      </c>
      <c r="E3977" s="70">
        <f>SUMPRODUCT(N3977:Q3977,PAINEL_PESOS!$C$16:$C$19)</f>
        <v/>
      </c>
      <c r="F3977" s="70">
        <f>SUMPRODUCT(R3977:T3977,PAINEL_PESOS!$C$21:$C$23)</f>
        <v/>
      </c>
      <c r="G3977" s="70">
        <f>SUMPRODUCT(U3977:V3977,PAINEL_PESOS!$C$25:$C$26)</f>
        <v/>
      </c>
      <c r="H3977" s="70">
        <f>SUMPRODUCT(W3977:X3977,PAINEL_PESOS!$C$28:$C$29)</f>
        <v/>
      </c>
      <c r="I3977" s="70" t="n">
        <v>0.9980511768898375</v>
      </c>
      <c r="J3977" s="70" t="n">
        <v>0.7245474420570884</v>
      </c>
      <c r="K3977" s="71">
        <f>IF(NOT(AND(PAINEL_PESOS!$D$12="OK - 100%",PAINEL_PESOS!$F$20="OK - 100%",PAINEL_PESOS!$F$24="OK - 100%",PAINEL_PESOS!$F$27="OK - 100%",PAINEL_PESOS!$F$30="OK - 100%")),"", (E3977*PAINEL_PESOS!$B$7+F3977*PAINEL_PESOS!$B$8+G3977*PAINEL_PESOS!$B$9+H3977*PAINEL_PESOS!$B$10)*I3977)</f>
        <v/>
      </c>
      <c r="L3977" s="71">
        <f>IF(K3977="","",K3977-J3977)</f>
        <v/>
      </c>
      <c r="M3977" s="71">
        <f>IF(L3977="","",ABS(L3977))</f>
        <v/>
      </c>
      <c r="N3977" t="n">
        <v>1</v>
      </c>
      <c r="O3977" t="n">
        <v>1</v>
      </c>
      <c r="P3977" t="n">
        <v>0.7675818373812038</v>
      </c>
      <c r="Q3977" t="n">
        <v>0.9958609505183504</v>
      </c>
      <c r="R3977" t="n">
        <v>0.2560093556357179</v>
      </c>
      <c r="S3977" t="n">
        <v>0.9984513764760118</v>
      </c>
      <c r="T3977" t="n">
        <v>0.9937698122067044</v>
      </c>
      <c r="U3977" t="n">
        <v>0.2354045988564787</v>
      </c>
      <c r="V3977" t="n">
        <v>0.7778856085959527</v>
      </c>
      <c r="W3977" t="n">
        <v>0.5971563293382609</v>
      </c>
      <c r="X3977" t="n">
        <v>0.8167094183552176</v>
      </c>
    </row>
    <row r="3978">
      <c r="A3978" t="inlineStr">
        <is>
          <t>4104501</t>
        </is>
      </c>
      <c r="B3978" t="inlineStr">
        <is>
          <t>Capanema</t>
        </is>
      </c>
      <c r="C3978" t="inlineStr">
        <is>
          <t>PR</t>
        </is>
      </c>
      <c r="D3978" t="inlineStr">
        <is>
          <t>REGIÃO SUL</t>
        </is>
      </c>
      <c r="E3978" s="70">
        <f>SUMPRODUCT(N3978:Q3978,PAINEL_PESOS!$C$16:$C$19)</f>
        <v/>
      </c>
      <c r="F3978" s="70">
        <f>SUMPRODUCT(R3978:T3978,PAINEL_PESOS!$C$21:$C$23)</f>
        <v/>
      </c>
      <c r="G3978" s="70">
        <f>SUMPRODUCT(U3978:V3978,PAINEL_PESOS!$C$25:$C$26)</f>
        <v/>
      </c>
      <c r="H3978" s="70">
        <f>SUMPRODUCT(W3978:X3978,PAINEL_PESOS!$C$28:$C$29)</f>
        <v/>
      </c>
      <c r="I3978" s="70" t="n">
        <v>0.989789028199049</v>
      </c>
      <c r="J3978" s="70" t="n">
        <v>0.734496332337961</v>
      </c>
      <c r="K3978" s="71">
        <f>IF(NOT(AND(PAINEL_PESOS!$D$12="OK - 100%",PAINEL_PESOS!$F$20="OK - 100%",PAINEL_PESOS!$F$24="OK - 100%",PAINEL_PESOS!$F$27="OK - 100%",PAINEL_PESOS!$F$30="OK - 100%")),"", (E3978*PAINEL_PESOS!$B$7+F3978*PAINEL_PESOS!$B$8+G3978*PAINEL_PESOS!$B$9+H3978*PAINEL_PESOS!$B$10)*I3978)</f>
        <v/>
      </c>
      <c r="L3978" s="71">
        <f>IF(K3978="","",K3978-J3978)</f>
        <v/>
      </c>
      <c r="M3978" s="71">
        <f>IF(L3978="","",ABS(L3978))</f>
        <v/>
      </c>
      <c r="N3978" t="n">
        <v>1</v>
      </c>
      <c r="O3978" t="n">
        <v>1</v>
      </c>
      <c r="P3978" t="n">
        <v>0.6743400211193242</v>
      </c>
      <c r="Q3978" t="n">
        <v>0.9840548187618112</v>
      </c>
      <c r="R3978" t="n">
        <v>0.3890111430103601</v>
      </c>
      <c r="S3978" t="n">
        <v>0.955549481551727</v>
      </c>
      <c r="T3978" t="n">
        <v>0.9775341749016168</v>
      </c>
      <c r="U3978" t="n">
        <v>0.3435124875503799</v>
      </c>
      <c r="V3978" t="n">
        <v>0.773542493600217</v>
      </c>
      <c r="W3978" t="n">
        <v>0.6333921552668278</v>
      </c>
      <c r="X3978" t="n">
        <v>0.8088812455923263</v>
      </c>
    </row>
    <row r="3979">
      <c r="A3979" t="inlineStr">
        <is>
          <t>4104600</t>
        </is>
      </c>
      <c r="B3979" t="inlineStr">
        <is>
          <t>Capitão Leônidas Marques</t>
        </is>
      </c>
      <c r="C3979" t="inlineStr">
        <is>
          <t>PR</t>
        </is>
      </c>
      <c r="D3979" t="inlineStr">
        <is>
          <t>REGIÃO SUL</t>
        </is>
      </c>
      <c r="E3979" s="70">
        <f>SUMPRODUCT(N3979:Q3979,PAINEL_PESOS!$C$16:$C$19)</f>
        <v/>
      </c>
      <c r="F3979" s="70">
        <f>SUMPRODUCT(R3979:T3979,PAINEL_PESOS!$C$21:$C$23)</f>
        <v/>
      </c>
      <c r="G3979" s="70">
        <f>SUMPRODUCT(U3979:V3979,PAINEL_PESOS!$C$25:$C$26)</f>
        <v/>
      </c>
      <c r="H3979" s="70">
        <f>SUMPRODUCT(W3979:X3979,PAINEL_PESOS!$C$28:$C$29)</f>
        <v/>
      </c>
      <c r="I3979" s="70" t="n">
        <v>0.9925703976255275</v>
      </c>
      <c r="J3979" s="70" t="n">
        <v>0.7425595600166719</v>
      </c>
      <c r="K3979" s="71">
        <f>IF(NOT(AND(PAINEL_PESOS!$D$12="OK - 100%",PAINEL_PESOS!$F$20="OK - 100%",PAINEL_PESOS!$F$24="OK - 100%",PAINEL_PESOS!$F$27="OK - 100%",PAINEL_PESOS!$F$30="OK - 100%")),"", (E3979*PAINEL_PESOS!$B$7+F3979*PAINEL_PESOS!$B$8+G3979*PAINEL_PESOS!$B$9+H3979*PAINEL_PESOS!$B$10)*I3979)</f>
        <v/>
      </c>
      <c r="L3979" s="71">
        <f>IF(K3979="","",K3979-J3979)</f>
        <v/>
      </c>
      <c r="M3979" s="71">
        <f>IF(L3979="","",ABS(L3979))</f>
        <v/>
      </c>
      <c r="N3979" t="n">
        <v>1</v>
      </c>
      <c r="O3979" t="n">
        <v>1</v>
      </c>
      <c r="P3979" t="n">
        <v>0.819324181626188</v>
      </c>
      <c r="Q3979" t="n">
        <v>0.9811139088592811</v>
      </c>
      <c r="R3979" t="n">
        <v>0.3699608707867388</v>
      </c>
      <c r="S3979" t="n">
        <v>0.9958618821431103</v>
      </c>
      <c r="T3979" t="n">
        <v>0.9772824585364861</v>
      </c>
      <c r="U3979" t="n">
        <v>0.3435124875503799</v>
      </c>
      <c r="V3979" t="n">
        <v>0.7368671464402935</v>
      </c>
      <c r="W3979" t="n">
        <v>0.6333921552668278</v>
      </c>
      <c r="X3979" t="n">
        <v>0.8088812455923263</v>
      </c>
    </row>
    <row r="3980">
      <c r="A3980" t="inlineStr">
        <is>
          <t>4104659</t>
        </is>
      </c>
      <c r="B3980" t="inlineStr">
        <is>
          <t>Carambeí</t>
        </is>
      </c>
      <c r="C3980" t="inlineStr">
        <is>
          <t>PR</t>
        </is>
      </c>
      <c r="D3980" t="inlineStr">
        <is>
          <t>REGIÃO SUL</t>
        </is>
      </c>
      <c r="E3980" s="70">
        <f>SUMPRODUCT(N3980:Q3980,PAINEL_PESOS!$C$16:$C$19)</f>
        <v/>
      </c>
      <c r="F3980" s="70">
        <f>SUMPRODUCT(R3980:T3980,PAINEL_PESOS!$C$21:$C$23)</f>
        <v/>
      </c>
      <c r="G3980" s="70">
        <f>SUMPRODUCT(U3980:V3980,PAINEL_PESOS!$C$25:$C$26)</f>
        <v/>
      </c>
      <c r="H3980" s="70">
        <f>SUMPRODUCT(W3980:X3980,PAINEL_PESOS!$C$28:$C$29)</f>
        <v/>
      </c>
      <c r="I3980" s="70" t="n">
        <v>0.9951610779609013</v>
      </c>
      <c r="J3980" s="70" t="n">
        <v>0.7171626248798226</v>
      </c>
      <c r="K3980" s="71">
        <f>IF(NOT(AND(PAINEL_PESOS!$D$12="OK - 100%",PAINEL_PESOS!$F$20="OK - 100%",PAINEL_PESOS!$F$24="OK - 100%",PAINEL_PESOS!$F$27="OK - 100%",PAINEL_PESOS!$F$30="OK - 100%")),"", (E3980*PAINEL_PESOS!$B$7+F3980*PAINEL_PESOS!$B$8+G3980*PAINEL_PESOS!$B$9+H3980*PAINEL_PESOS!$B$10)*I3980)</f>
        <v/>
      </c>
      <c r="L3980" s="71">
        <f>IF(K3980="","",K3980-J3980)</f>
        <v/>
      </c>
      <c r="M3980" s="71">
        <f>IF(L3980="","",ABS(L3980))</f>
        <v/>
      </c>
      <c r="N3980" t="n">
        <v>1</v>
      </c>
      <c r="O3980" t="n">
        <v>1</v>
      </c>
      <c r="P3980" t="n">
        <v>0.7599788806758183</v>
      </c>
      <c r="Q3980" t="n">
        <v>0.9939596028746883</v>
      </c>
      <c r="R3980" t="n">
        <v>0.4099185400060824</v>
      </c>
      <c r="S3980" t="n">
        <v>0.9798662888816907</v>
      </c>
      <c r="T3980" t="n">
        <v>0.9882786487072258</v>
      </c>
      <c r="U3980" t="n">
        <v>0.2375284220164321</v>
      </c>
      <c r="V3980" t="n">
        <v>0.7196422396152</v>
      </c>
      <c r="W3980" t="n">
        <v>0.5191293982069783</v>
      </c>
      <c r="X3980" t="n">
        <v>0.8265533910230506</v>
      </c>
    </row>
    <row r="3981">
      <c r="A3981" t="inlineStr">
        <is>
          <t>4104709</t>
        </is>
      </c>
      <c r="B3981" t="inlineStr">
        <is>
          <t>Carlópolis</t>
        </is>
      </c>
      <c r="C3981" t="inlineStr">
        <is>
          <t>PR</t>
        </is>
      </c>
      <c r="D3981" t="inlineStr">
        <is>
          <t>REGIÃO SUL</t>
        </is>
      </c>
      <c r="E3981" s="70">
        <f>SUMPRODUCT(N3981:Q3981,PAINEL_PESOS!$C$16:$C$19)</f>
        <v/>
      </c>
      <c r="F3981" s="70">
        <f>SUMPRODUCT(R3981:T3981,PAINEL_PESOS!$C$21:$C$23)</f>
        <v/>
      </c>
      <c r="G3981" s="70">
        <f>SUMPRODUCT(U3981:V3981,PAINEL_PESOS!$C$25:$C$26)</f>
        <v/>
      </c>
      <c r="H3981" s="70">
        <f>SUMPRODUCT(W3981:X3981,PAINEL_PESOS!$C$28:$C$29)</f>
        <v/>
      </c>
      <c r="I3981" s="70" t="n">
        <v>0.9979709417609786</v>
      </c>
      <c r="J3981" s="70" t="n">
        <v>0.7091790900154868</v>
      </c>
      <c r="K3981" s="71">
        <f>IF(NOT(AND(PAINEL_PESOS!$D$12="OK - 100%",PAINEL_PESOS!$F$20="OK - 100%",PAINEL_PESOS!$F$24="OK - 100%",PAINEL_PESOS!$F$27="OK - 100%",PAINEL_PESOS!$F$30="OK - 100%")),"", (E3981*PAINEL_PESOS!$B$7+F3981*PAINEL_PESOS!$B$8+G3981*PAINEL_PESOS!$B$9+H3981*PAINEL_PESOS!$B$10)*I3981)</f>
        <v/>
      </c>
      <c r="L3981" s="71">
        <f>IF(K3981="","",K3981-J3981)</f>
        <v/>
      </c>
      <c r="M3981" s="71">
        <f>IF(L3981="","",ABS(L3981))</f>
        <v/>
      </c>
      <c r="N3981" t="n">
        <v>1</v>
      </c>
      <c r="O3981" t="n">
        <v>1</v>
      </c>
      <c r="P3981" t="n">
        <v>0.8235480464625132</v>
      </c>
      <c r="Q3981" t="n">
        <v>0.9968890934444614</v>
      </c>
      <c r="R3981" t="n">
        <v>0.2934816078309604</v>
      </c>
      <c r="S3981" t="n">
        <v>0.9988099114834385</v>
      </c>
      <c r="T3981" t="n">
        <v>0.992442563406403</v>
      </c>
      <c r="U3981" t="n">
        <v>0.2037110115501384</v>
      </c>
      <c r="V3981" t="n">
        <v>0.7293332320927373</v>
      </c>
      <c r="W3981" t="n">
        <v>0.4735734362149012</v>
      </c>
      <c r="X3981" t="n">
        <v>0.8449755460220333</v>
      </c>
    </row>
    <row r="3982">
      <c r="A3982" t="inlineStr">
        <is>
          <t>4104808</t>
        </is>
      </c>
      <c r="B3982" t="inlineStr">
        <is>
          <t>Cascavel</t>
        </is>
      </c>
      <c r="C3982" t="inlineStr">
        <is>
          <t>PR</t>
        </is>
      </c>
      <c r="D3982" t="inlineStr">
        <is>
          <t>REGIÃO SUL</t>
        </is>
      </c>
      <c r="E3982" s="70">
        <f>SUMPRODUCT(N3982:Q3982,PAINEL_PESOS!$C$16:$C$19)</f>
        <v/>
      </c>
      <c r="F3982" s="70">
        <f>SUMPRODUCT(R3982:T3982,PAINEL_PESOS!$C$21:$C$23)</f>
        <v/>
      </c>
      <c r="G3982" s="70">
        <f>SUMPRODUCT(U3982:V3982,PAINEL_PESOS!$C$25:$C$26)</f>
        <v/>
      </c>
      <c r="H3982" s="70">
        <f>SUMPRODUCT(W3982:X3982,PAINEL_PESOS!$C$28:$C$29)</f>
        <v/>
      </c>
      <c r="I3982" s="70" t="n">
        <v>0.9806189205313998</v>
      </c>
      <c r="J3982" s="70" t="n">
        <v>0.7222716100821421</v>
      </c>
      <c r="K3982" s="71">
        <f>IF(NOT(AND(PAINEL_PESOS!$D$12="OK - 100%",PAINEL_PESOS!$F$20="OK - 100%",PAINEL_PESOS!$F$24="OK - 100%",PAINEL_PESOS!$F$27="OK - 100%",PAINEL_PESOS!$F$30="OK - 100%")),"", (E3982*PAINEL_PESOS!$B$7+F3982*PAINEL_PESOS!$B$8+G3982*PAINEL_PESOS!$B$9+H3982*PAINEL_PESOS!$B$10)*I3982)</f>
        <v/>
      </c>
      <c r="L3982" s="71">
        <f>IF(K3982="","",K3982-J3982)</f>
        <v/>
      </c>
      <c r="M3982" s="71">
        <f>IF(L3982="","",ABS(L3982))</f>
        <v/>
      </c>
      <c r="N3982" t="n">
        <v>1</v>
      </c>
      <c r="O3982" t="n">
        <v>1</v>
      </c>
      <c r="P3982" t="n">
        <v>0.6058078141499472</v>
      </c>
      <c r="Q3982" t="n">
        <v>0.9245759233936162</v>
      </c>
      <c r="R3982" t="n">
        <v>0.6227868926437748</v>
      </c>
      <c r="S3982" t="n">
        <v>0.9278654365595668</v>
      </c>
      <c r="T3982" t="n">
        <v>0.9833856941005814</v>
      </c>
      <c r="U3982" t="n">
        <v>0.247349273063401</v>
      </c>
      <c r="V3982" t="n">
        <v>0.7443610204817878</v>
      </c>
      <c r="W3982" t="n">
        <v>0.624090627706682</v>
      </c>
      <c r="X3982" t="n">
        <v>0.8220219663016488</v>
      </c>
    </row>
    <row r="3983">
      <c r="A3983" t="inlineStr">
        <is>
          <t>4104907</t>
        </is>
      </c>
      <c r="B3983" t="inlineStr">
        <is>
          <t>Castro</t>
        </is>
      </c>
      <c r="C3983" t="inlineStr">
        <is>
          <t>PR</t>
        </is>
      </c>
      <c r="D3983" t="inlineStr">
        <is>
          <t>REGIÃO SUL</t>
        </is>
      </c>
      <c r="E3983" s="70">
        <f>SUMPRODUCT(N3983:Q3983,PAINEL_PESOS!$C$16:$C$19)</f>
        <v/>
      </c>
      <c r="F3983" s="70">
        <f>SUMPRODUCT(R3983:T3983,PAINEL_PESOS!$C$21:$C$23)</f>
        <v/>
      </c>
      <c r="G3983" s="70">
        <f>SUMPRODUCT(U3983:V3983,PAINEL_PESOS!$C$25:$C$26)</f>
        <v/>
      </c>
      <c r="H3983" s="70">
        <f>SUMPRODUCT(W3983:X3983,PAINEL_PESOS!$C$28:$C$29)</f>
        <v/>
      </c>
      <c r="I3983" s="70" t="n">
        <v>0.9974777698497913</v>
      </c>
      <c r="J3983" s="70" t="n">
        <v>0.7417166141289527</v>
      </c>
      <c r="K3983" s="71">
        <f>IF(NOT(AND(PAINEL_PESOS!$D$12="OK - 100%",PAINEL_PESOS!$F$20="OK - 100%",PAINEL_PESOS!$F$24="OK - 100%",PAINEL_PESOS!$F$27="OK - 100%",PAINEL_PESOS!$F$30="OK - 100%")),"", (E3983*PAINEL_PESOS!$B$7+F3983*PAINEL_PESOS!$B$8+G3983*PAINEL_PESOS!$B$9+H3983*PAINEL_PESOS!$B$10)*I3983)</f>
        <v/>
      </c>
      <c r="L3983" s="71">
        <f>IF(K3983="","",K3983-J3983)</f>
        <v/>
      </c>
      <c r="M3983" s="71">
        <f>IF(L3983="","",ABS(L3983))</f>
        <v/>
      </c>
      <c r="N3983" t="n">
        <v>1</v>
      </c>
      <c r="O3983" t="n">
        <v>1</v>
      </c>
      <c r="P3983" t="n">
        <v>0.7750791974656811</v>
      </c>
      <c r="Q3983" t="n">
        <v>0.9958376020193159</v>
      </c>
      <c r="R3983" t="n">
        <v>0.4869023301055689</v>
      </c>
      <c r="S3983" t="n">
        <v>0.9928820436021361</v>
      </c>
      <c r="T3983" t="n">
        <v>0.9933595944068067</v>
      </c>
      <c r="U3983" t="n">
        <v>0.3704407081502158</v>
      </c>
      <c r="V3983" t="n">
        <v>0.7279404432189538</v>
      </c>
      <c r="W3983" t="n">
        <v>0.4871684373766739</v>
      </c>
      <c r="X3983" t="n">
        <v>0.8289663629426991</v>
      </c>
    </row>
    <row r="3984">
      <c r="A3984" t="inlineStr">
        <is>
          <t>4105003</t>
        </is>
      </c>
      <c r="B3984" t="inlineStr">
        <is>
          <t>Catanduvas</t>
        </is>
      </c>
      <c r="C3984" t="inlineStr">
        <is>
          <t>PR</t>
        </is>
      </c>
      <c r="D3984" t="inlineStr">
        <is>
          <t>REGIÃO SUL</t>
        </is>
      </c>
      <c r="E3984" s="70">
        <f>SUMPRODUCT(N3984:Q3984,PAINEL_PESOS!$C$16:$C$19)</f>
        <v/>
      </c>
      <c r="F3984" s="70">
        <f>SUMPRODUCT(R3984:T3984,PAINEL_PESOS!$C$21:$C$23)</f>
        <v/>
      </c>
      <c r="G3984" s="70">
        <f>SUMPRODUCT(U3984:V3984,PAINEL_PESOS!$C$25:$C$26)</f>
        <v/>
      </c>
      <c r="H3984" s="70">
        <f>SUMPRODUCT(W3984:X3984,PAINEL_PESOS!$C$28:$C$29)</f>
        <v/>
      </c>
      <c r="I3984" s="70" t="n">
        <v>0.9915524150666168</v>
      </c>
      <c r="J3984" s="70" t="n">
        <v>0.7373689769522965</v>
      </c>
      <c r="K3984" s="71">
        <f>IF(NOT(AND(PAINEL_PESOS!$D$12="OK - 100%",PAINEL_PESOS!$F$20="OK - 100%",PAINEL_PESOS!$F$24="OK - 100%",PAINEL_PESOS!$F$27="OK - 100%",PAINEL_PESOS!$F$30="OK - 100%")),"", (E3984*PAINEL_PESOS!$B$7+F3984*PAINEL_PESOS!$B$8+G3984*PAINEL_PESOS!$B$9+H3984*PAINEL_PESOS!$B$10)*I3984)</f>
        <v/>
      </c>
      <c r="L3984" s="71">
        <f>IF(K3984="","",K3984-J3984)</f>
        <v/>
      </c>
      <c r="M3984" s="71">
        <f>IF(L3984="","",ABS(L3984))</f>
        <v/>
      </c>
      <c r="N3984" t="n">
        <v>1</v>
      </c>
      <c r="O3984" t="n">
        <v>1</v>
      </c>
      <c r="P3984" t="n">
        <v>0.8711721224920803</v>
      </c>
      <c r="Q3984" t="n">
        <v>0.9864891326639769</v>
      </c>
      <c r="R3984" t="n">
        <v>0.262431877980863</v>
      </c>
      <c r="S3984" t="n">
        <v>0.9955798161201874</v>
      </c>
      <c r="T3984" t="n">
        <v>0.9681518018519958</v>
      </c>
      <c r="U3984" t="n">
        <v>0.3421815987052723</v>
      </c>
      <c r="V3984" t="n">
        <v>0.7520329032957038</v>
      </c>
      <c r="W3984" t="n">
        <v>0.6329553159826692</v>
      </c>
      <c r="X3984" t="n">
        <v>0.8090988147976466</v>
      </c>
    </row>
    <row r="3985">
      <c r="A3985" t="inlineStr">
        <is>
          <t>4105102</t>
        </is>
      </c>
      <c r="B3985" t="inlineStr">
        <is>
          <t>Centenário do Sul</t>
        </is>
      </c>
      <c r="C3985" t="inlineStr">
        <is>
          <t>PR</t>
        </is>
      </c>
      <c r="D3985" t="inlineStr">
        <is>
          <t>REGIÃO SUL</t>
        </is>
      </c>
      <c r="E3985" s="70">
        <f>SUMPRODUCT(N3985:Q3985,PAINEL_PESOS!$C$16:$C$19)</f>
        <v/>
      </c>
      <c r="F3985" s="70">
        <f>SUMPRODUCT(R3985:T3985,PAINEL_PESOS!$C$21:$C$23)</f>
        <v/>
      </c>
      <c r="G3985" s="70">
        <f>SUMPRODUCT(U3985:V3985,PAINEL_PESOS!$C$25:$C$26)</f>
        <v/>
      </c>
      <c r="H3985" s="70">
        <f>SUMPRODUCT(W3985:X3985,PAINEL_PESOS!$C$28:$C$29)</f>
        <v/>
      </c>
      <c r="I3985" s="70" t="n">
        <v>0.9949715652996439</v>
      </c>
      <c r="J3985" s="70" t="n">
        <v>0.6839091168666762</v>
      </c>
      <c r="K3985" s="71">
        <f>IF(NOT(AND(PAINEL_PESOS!$D$12="OK - 100%",PAINEL_PESOS!$F$20="OK - 100%",PAINEL_PESOS!$F$24="OK - 100%",PAINEL_PESOS!$F$27="OK - 100%",PAINEL_PESOS!$F$30="OK - 100%")),"", (E3985*PAINEL_PESOS!$B$7+F3985*PAINEL_PESOS!$B$8+G3985*PAINEL_PESOS!$B$9+H3985*PAINEL_PESOS!$B$10)*I3985)</f>
        <v/>
      </c>
      <c r="L3985" s="71">
        <f>IF(K3985="","",K3985-J3985)</f>
        <v/>
      </c>
      <c r="M3985" s="71">
        <f>IF(L3985="","",ABS(L3985))</f>
        <v/>
      </c>
      <c r="N3985" t="n">
        <v>1</v>
      </c>
      <c r="O3985" t="n">
        <v>1</v>
      </c>
      <c r="P3985" t="n">
        <v>0.6966209081309398</v>
      </c>
      <c r="Q3985" t="n">
        <v>0.9930979204169373</v>
      </c>
      <c r="R3985" t="n">
        <v>0.253594295697012</v>
      </c>
      <c r="S3985" t="n">
        <v>0.9995023488409178</v>
      </c>
      <c r="T3985" t="n">
        <v>0.9794870173334815</v>
      </c>
      <c r="U3985" t="n">
        <v>0.0904467838408326</v>
      </c>
      <c r="V3985" t="n">
        <v>0.6065147481211327</v>
      </c>
      <c r="W3985" t="n">
        <v>0.6074095341515107</v>
      </c>
      <c r="X3985" t="n">
        <v>0.8613043264593239</v>
      </c>
    </row>
    <row r="3986">
      <c r="A3986" t="inlineStr">
        <is>
          <t>4105201</t>
        </is>
      </c>
      <c r="B3986" t="inlineStr">
        <is>
          <t>Cerro Azul</t>
        </is>
      </c>
      <c r="C3986" t="inlineStr">
        <is>
          <t>PR</t>
        </is>
      </c>
      <c r="D3986" t="inlineStr">
        <is>
          <t>REGIÃO SUL</t>
        </is>
      </c>
      <c r="E3986" s="70">
        <f>SUMPRODUCT(N3986:Q3986,PAINEL_PESOS!$C$16:$C$19)</f>
        <v/>
      </c>
      <c r="F3986" s="70">
        <f>SUMPRODUCT(R3986:T3986,PAINEL_PESOS!$C$21:$C$23)</f>
        <v/>
      </c>
      <c r="G3986" s="70">
        <f>SUMPRODUCT(U3986:V3986,PAINEL_PESOS!$C$25:$C$26)</f>
        <v/>
      </c>
      <c r="H3986" s="70">
        <f>SUMPRODUCT(W3986:X3986,PAINEL_PESOS!$C$28:$C$29)</f>
        <v/>
      </c>
      <c r="I3986" s="70" t="n">
        <v>0.9991843909461161</v>
      </c>
      <c r="J3986" s="70" t="n">
        <v>0.7210706278079005</v>
      </c>
      <c r="K3986" s="71">
        <f>IF(NOT(AND(PAINEL_PESOS!$D$12="OK - 100%",PAINEL_PESOS!$F$20="OK - 100%",PAINEL_PESOS!$F$24="OK - 100%",PAINEL_PESOS!$F$27="OK - 100%",PAINEL_PESOS!$F$30="OK - 100%")),"", (E3986*PAINEL_PESOS!$B$7+F3986*PAINEL_PESOS!$B$8+G3986*PAINEL_PESOS!$B$9+H3986*PAINEL_PESOS!$B$10)*I3986)</f>
        <v/>
      </c>
      <c r="L3986" s="71">
        <f>IF(K3986="","",K3986-J3986)</f>
        <v/>
      </c>
      <c r="M3986" s="71">
        <f>IF(L3986="","",ABS(L3986))</f>
        <v/>
      </c>
      <c r="N3986" t="n">
        <v>1</v>
      </c>
      <c r="O3986" t="n">
        <v>1</v>
      </c>
      <c r="P3986" t="n">
        <v>0.6089757127771911</v>
      </c>
      <c r="Q3986" t="n">
        <v>0.9979032649682238</v>
      </c>
      <c r="R3986" t="n">
        <v>0.2529650091379835</v>
      </c>
      <c r="S3986" t="n">
        <v>0.9999601320014206</v>
      </c>
      <c r="T3986" t="n">
        <v>0.997578001502663</v>
      </c>
      <c r="U3986" t="n">
        <v>0.5245717824770165</v>
      </c>
      <c r="V3986" t="n">
        <v>0.614592669756108</v>
      </c>
      <c r="W3986" t="n">
        <v>0.4699688277285782</v>
      </c>
      <c r="X3986" t="n">
        <v>0.8603655595473537</v>
      </c>
    </row>
    <row r="3987">
      <c r="A3987" t="inlineStr">
        <is>
          <t>4105300</t>
        </is>
      </c>
      <c r="B3987" t="inlineStr">
        <is>
          <t>Céu Azul</t>
        </is>
      </c>
      <c r="C3987" t="inlineStr">
        <is>
          <t>PR</t>
        </is>
      </c>
      <c r="D3987" t="inlineStr">
        <is>
          <t>REGIÃO SUL</t>
        </is>
      </c>
      <c r="E3987" s="70">
        <f>SUMPRODUCT(N3987:Q3987,PAINEL_PESOS!$C$16:$C$19)</f>
        <v/>
      </c>
      <c r="F3987" s="70">
        <f>SUMPRODUCT(R3987:T3987,PAINEL_PESOS!$C$21:$C$23)</f>
        <v/>
      </c>
      <c r="G3987" s="70">
        <f>SUMPRODUCT(U3987:V3987,PAINEL_PESOS!$C$25:$C$26)</f>
        <v/>
      </c>
      <c r="H3987" s="70">
        <f>SUMPRODUCT(W3987:X3987,PAINEL_PESOS!$C$28:$C$29)</f>
        <v/>
      </c>
      <c r="I3987" s="70" t="n">
        <v>0.998663106890038</v>
      </c>
      <c r="J3987" s="70" t="n">
        <v>0.7330789027602864</v>
      </c>
      <c r="K3987" s="71">
        <f>IF(NOT(AND(PAINEL_PESOS!$D$12="OK - 100%",PAINEL_PESOS!$F$20="OK - 100%",PAINEL_PESOS!$F$24="OK - 100%",PAINEL_PESOS!$F$27="OK - 100%",PAINEL_PESOS!$F$30="OK - 100%")),"", (E3987*PAINEL_PESOS!$B$7+F3987*PAINEL_PESOS!$B$8+G3987*PAINEL_PESOS!$B$9+H3987*PAINEL_PESOS!$B$10)*I3987)</f>
        <v/>
      </c>
      <c r="L3987" s="71">
        <f>IF(K3987="","",K3987-J3987)</f>
        <v/>
      </c>
      <c r="M3987" s="71">
        <f>IF(L3987="","",ABS(L3987))</f>
        <v/>
      </c>
      <c r="N3987" t="n">
        <v>1</v>
      </c>
      <c r="O3987" t="n">
        <v>1</v>
      </c>
      <c r="P3987" t="n">
        <v>0.6074973600844773</v>
      </c>
      <c r="Q3987" t="n">
        <v>0.9971358687487841</v>
      </c>
      <c r="R3987" t="n">
        <v>0.3517139030339048</v>
      </c>
      <c r="S3987" t="n">
        <v>0.9967413891824044</v>
      </c>
      <c r="T3987" t="n">
        <v>0.9967111444831812</v>
      </c>
      <c r="U3987" t="n">
        <v>0.3010304391764551</v>
      </c>
      <c r="V3987" t="n">
        <v>0.7353031432926274</v>
      </c>
      <c r="W3987" t="n">
        <v>0.6591637222701476</v>
      </c>
      <c r="X3987" t="n">
        <v>0.811223892655237</v>
      </c>
    </row>
    <row r="3988">
      <c r="A3988" t="inlineStr">
        <is>
          <t>4105409</t>
        </is>
      </c>
      <c r="B3988" t="inlineStr">
        <is>
          <t>Chopinzinho</t>
        </is>
      </c>
      <c r="C3988" t="inlineStr">
        <is>
          <t>PR</t>
        </is>
      </c>
      <c r="D3988" t="inlineStr">
        <is>
          <t>REGIÃO SUL</t>
        </is>
      </c>
      <c r="E3988" s="70">
        <f>SUMPRODUCT(N3988:Q3988,PAINEL_PESOS!$C$16:$C$19)</f>
        <v/>
      </c>
      <c r="F3988" s="70">
        <f>SUMPRODUCT(R3988:T3988,PAINEL_PESOS!$C$21:$C$23)</f>
        <v/>
      </c>
      <c r="G3988" s="70">
        <f>SUMPRODUCT(U3988:V3988,PAINEL_PESOS!$C$25:$C$26)</f>
        <v/>
      </c>
      <c r="H3988" s="70">
        <f>SUMPRODUCT(W3988:X3988,PAINEL_PESOS!$C$28:$C$29)</f>
        <v/>
      </c>
      <c r="I3988" s="70" t="n">
        <v>0.9973526363397879</v>
      </c>
      <c r="J3988" s="70" t="n">
        <v>0.7257585837442022</v>
      </c>
      <c r="K3988" s="71">
        <f>IF(NOT(AND(PAINEL_PESOS!$D$12="OK - 100%",PAINEL_PESOS!$F$20="OK - 100%",PAINEL_PESOS!$F$24="OK - 100%",PAINEL_PESOS!$F$27="OK - 100%",PAINEL_PESOS!$F$30="OK - 100%")),"", (E3988*PAINEL_PESOS!$B$7+F3988*PAINEL_PESOS!$B$8+G3988*PAINEL_PESOS!$B$9+H3988*PAINEL_PESOS!$B$10)*I3988)</f>
        <v/>
      </c>
      <c r="L3988" s="71">
        <f>IF(K3988="","",K3988-J3988)</f>
        <v/>
      </c>
      <c r="M3988" s="71">
        <f>IF(L3988="","",ABS(L3988))</f>
        <v/>
      </c>
      <c r="N3988" t="n">
        <v>1</v>
      </c>
      <c r="O3988" t="n">
        <v>1</v>
      </c>
      <c r="P3988" t="n">
        <v>0.7258711721224921</v>
      </c>
      <c r="Q3988" t="n">
        <v>0.9953056471689757</v>
      </c>
      <c r="R3988" t="n">
        <v>0.3621439780268448</v>
      </c>
      <c r="S3988" t="n">
        <v>0.9953842066455313</v>
      </c>
      <c r="T3988" t="n">
        <v>0.9919276561665513</v>
      </c>
      <c r="U3988" t="n">
        <v>0.2659065215441749</v>
      </c>
      <c r="V3988" t="n">
        <v>0.7159617947089951</v>
      </c>
      <c r="W3988" t="n">
        <v>0.6053848235910503</v>
      </c>
      <c r="X3988" t="n">
        <v>0.8073348018208389</v>
      </c>
    </row>
    <row r="3989">
      <c r="A3989" t="inlineStr">
        <is>
          <t>4105508</t>
        </is>
      </c>
      <c r="B3989" t="inlineStr">
        <is>
          <t>Cianorte</t>
        </is>
      </c>
      <c r="C3989" t="inlineStr">
        <is>
          <t>PR</t>
        </is>
      </c>
      <c r="D3989" t="inlineStr">
        <is>
          <t>REGIÃO SUL</t>
        </is>
      </c>
      <c r="E3989" s="70">
        <f>SUMPRODUCT(N3989:Q3989,PAINEL_PESOS!$C$16:$C$19)</f>
        <v/>
      </c>
      <c r="F3989" s="70">
        <f>SUMPRODUCT(R3989:T3989,PAINEL_PESOS!$C$21:$C$23)</f>
        <v/>
      </c>
      <c r="G3989" s="70">
        <f>SUMPRODUCT(U3989:V3989,PAINEL_PESOS!$C$25:$C$26)</f>
        <v/>
      </c>
      <c r="H3989" s="70">
        <f>SUMPRODUCT(W3989:X3989,PAINEL_PESOS!$C$28:$C$29)</f>
        <v/>
      </c>
      <c r="I3989" s="70" t="n">
        <v>0.9929548051683699</v>
      </c>
      <c r="J3989" s="70" t="n">
        <v>0.7299544901995352</v>
      </c>
      <c r="K3989" s="71">
        <f>IF(NOT(AND(PAINEL_PESOS!$D$12="OK - 100%",PAINEL_PESOS!$F$20="OK - 100%",PAINEL_PESOS!$F$24="OK - 100%",PAINEL_PESOS!$F$27="OK - 100%",PAINEL_PESOS!$F$30="OK - 100%")),"", (E3989*PAINEL_PESOS!$B$7+F3989*PAINEL_PESOS!$B$8+G3989*PAINEL_PESOS!$B$9+H3989*PAINEL_PESOS!$B$10)*I3989)</f>
        <v/>
      </c>
      <c r="L3989" s="71">
        <f>IF(K3989="","",K3989-J3989)</f>
        <v/>
      </c>
      <c r="M3989" s="71">
        <f>IF(L3989="","",ABS(L3989))</f>
        <v/>
      </c>
      <c r="N3989" t="n">
        <v>1</v>
      </c>
      <c r="O3989" t="n">
        <v>1</v>
      </c>
      <c r="P3989" t="n">
        <v>0.7939809926082365</v>
      </c>
      <c r="Q3989" t="n">
        <v>0.9832848992598133</v>
      </c>
      <c r="R3989" t="n">
        <v>0.4751656138621998</v>
      </c>
      <c r="S3989" t="n">
        <v>0.9611172151424858</v>
      </c>
      <c r="T3989" t="n">
        <v>0.9927663744693775</v>
      </c>
      <c r="U3989" t="n">
        <v>0.1843701021184013</v>
      </c>
      <c r="V3989" t="n">
        <v>0.775784957313403</v>
      </c>
      <c r="W3989" t="n">
        <v>0.583711431251865</v>
      </c>
      <c r="X3989" t="n">
        <v>0.8292036276610036</v>
      </c>
    </row>
    <row r="3990">
      <c r="A3990" t="inlineStr">
        <is>
          <t>4105607</t>
        </is>
      </c>
      <c r="B3990" t="inlineStr">
        <is>
          <t>Cidade Gaúcha</t>
        </is>
      </c>
      <c r="C3990" t="inlineStr">
        <is>
          <t>PR</t>
        </is>
      </c>
      <c r="D3990" t="inlineStr">
        <is>
          <t>REGIÃO SUL</t>
        </is>
      </c>
      <c r="E3990" s="70">
        <f>SUMPRODUCT(N3990:Q3990,PAINEL_PESOS!$C$16:$C$19)</f>
        <v/>
      </c>
      <c r="F3990" s="70">
        <f>SUMPRODUCT(R3990:T3990,PAINEL_PESOS!$C$21:$C$23)</f>
        <v/>
      </c>
      <c r="G3990" s="70">
        <f>SUMPRODUCT(U3990:V3990,PAINEL_PESOS!$C$25:$C$26)</f>
        <v/>
      </c>
      <c r="H3990" s="70">
        <f>SUMPRODUCT(W3990:X3990,PAINEL_PESOS!$C$28:$C$29)</f>
        <v/>
      </c>
      <c r="I3990" s="70" t="n">
        <v>0.9834083721935171</v>
      </c>
      <c r="J3990" s="70" t="n">
        <v>0.6997900939876054</v>
      </c>
      <c r="K3990" s="71">
        <f>IF(NOT(AND(PAINEL_PESOS!$D$12="OK - 100%",PAINEL_PESOS!$F$20="OK - 100%",PAINEL_PESOS!$F$24="OK - 100%",PAINEL_PESOS!$F$27="OK - 100%",PAINEL_PESOS!$F$30="OK - 100%")),"", (E3990*PAINEL_PESOS!$B$7+F3990*PAINEL_PESOS!$B$8+G3990*PAINEL_PESOS!$B$9+H3990*PAINEL_PESOS!$B$10)*I3990)</f>
        <v/>
      </c>
      <c r="L3990" s="71">
        <f>IF(K3990="","",K3990-J3990)</f>
        <v/>
      </c>
      <c r="M3990" s="71">
        <f>IF(L3990="","",ABS(L3990))</f>
        <v/>
      </c>
      <c r="N3990" t="n">
        <v>1</v>
      </c>
      <c r="O3990" t="n">
        <v>1</v>
      </c>
      <c r="P3990" t="n">
        <v>0.792713833157339</v>
      </c>
      <c r="Q3990" t="n">
        <v>0.9946371216866869</v>
      </c>
      <c r="R3990" t="n">
        <v>0.3005031629271015</v>
      </c>
      <c r="S3990" t="n">
        <v>0.8418884131255094</v>
      </c>
      <c r="T3990" t="n">
        <v>0.9862305833206247</v>
      </c>
      <c r="U3990" t="n">
        <v>0.1849821036268293</v>
      </c>
      <c r="V3990" t="n">
        <v>0.782071795615558</v>
      </c>
      <c r="W3990" t="n">
        <v>0.5839559188517895</v>
      </c>
      <c r="X3990" t="n">
        <v>0.8290063896754924</v>
      </c>
    </row>
    <row r="3991">
      <c r="A3991" t="inlineStr">
        <is>
          <t>4105706</t>
        </is>
      </c>
      <c r="B3991" t="inlineStr">
        <is>
          <t>Clevelândia</t>
        </is>
      </c>
      <c r="C3991" t="inlineStr">
        <is>
          <t>PR</t>
        </is>
      </c>
      <c r="D3991" t="inlineStr">
        <is>
          <t>REGIÃO SUL</t>
        </is>
      </c>
      <c r="E3991" s="70">
        <f>SUMPRODUCT(N3991:Q3991,PAINEL_PESOS!$C$16:$C$19)</f>
        <v/>
      </c>
      <c r="F3991" s="70">
        <f>SUMPRODUCT(R3991:T3991,PAINEL_PESOS!$C$21:$C$23)</f>
        <v/>
      </c>
      <c r="G3991" s="70">
        <f>SUMPRODUCT(U3991:V3991,PAINEL_PESOS!$C$25:$C$26)</f>
        <v/>
      </c>
      <c r="H3991" s="70">
        <f>SUMPRODUCT(W3991:X3991,PAINEL_PESOS!$C$28:$C$29)</f>
        <v/>
      </c>
      <c r="I3991" s="70" t="n">
        <v>0.9985558980624054</v>
      </c>
      <c r="J3991" s="70" t="n">
        <v>0.710458392562802</v>
      </c>
      <c r="K3991" s="71">
        <f>IF(NOT(AND(PAINEL_PESOS!$D$12="OK - 100%",PAINEL_PESOS!$F$20="OK - 100%",PAINEL_PESOS!$F$24="OK - 100%",PAINEL_PESOS!$F$27="OK - 100%",PAINEL_PESOS!$F$30="OK - 100%")),"", (E3991*PAINEL_PESOS!$B$7+F3991*PAINEL_PESOS!$B$8+G3991*PAINEL_PESOS!$B$9+H3991*PAINEL_PESOS!$B$10)*I3991)</f>
        <v/>
      </c>
      <c r="L3991" s="71">
        <f>IF(K3991="","",K3991-J3991)</f>
        <v/>
      </c>
      <c r="M3991" s="71">
        <f>IF(L3991="","",ABS(L3991))</f>
        <v/>
      </c>
      <c r="N3991" t="n">
        <v>1</v>
      </c>
      <c r="O3991" t="n">
        <v>1</v>
      </c>
      <c r="P3991" t="n">
        <v>0.6890179514255543</v>
      </c>
      <c r="Q3991" t="n">
        <v>0.9948699288153495</v>
      </c>
      <c r="R3991" t="n">
        <v>0.3370278561629982</v>
      </c>
      <c r="S3991" t="n">
        <v>0.9974790721050575</v>
      </c>
      <c r="T3991" t="n">
        <v>0.997538102969323</v>
      </c>
      <c r="U3991" t="n">
        <v>0.22687617247365</v>
      </c>
      <c r="V3991" t="n">
        <v>0.7622118289065193</v>
      </c>
      <c r="W3991" t="n">
        <v>0.5277927472244698</v>
      </c>
      <c r="X3991" t="n">
        <v>0.778365429049793</v>
      </c>
    </row>
    <row r="3992">
      <c r="A3992" t="inlineStr">
        <is>
          <t>4105805</t>
        </is>
      </c>
      <c r="B3992" t="inlineStr">
        <is>
          <t>Colombo</t>
        </is>
      </c>
      <c r="C3992" t="inlineStr">
        <is>
          <t>PR</t>
        </is>
      </c>
      <c r="D3992" t="inlineStr">
        <is>
          <t>REGIÃO SUL</t>
        </is>
      </c>
      <c r="E3992" s="70">
        <f>SUMPRODUCT(N3992:Q3992,PAINEL_PESOS!$C$16:$C$19)</f>
        <v/>
      </c>
      <c r="F3992" s="70">
        <f>SUMPRODUCT(R3992:T3992,PAINEL_PESOS!$C$21:$C$23)</f>
        <v/>
      </c>
      <c r="G3992" s="70">
        <f>SUMPRODUCT(U3992:V3992,PAINEL_PESOS!$C$25:$C$26)</f>
        <v/>
      </c>
      <c r="H3992" s="70">
        <f>SUMPRODUCT(W3992:X3992,PAINEL_PESOS!$C$28:$C$29)</f>
        <v/>
      </c>
      <c r="I3992" s="70" t="n">
        <v>0.9488577537667804</v>
      </c>
      <c r="J3992" s="70" t="n">
        <v>0.6620044909980848</v>
      </c>
      <c r="K3992" s="71">
        <f>IF(NOT(AND(PAINEL_PESOS!$D$12="OK - 100%",PAINEL_PESOS!$F$20="OK - 100%",PAINEL_PESOS!$F$24="OK - 100%",PAINEL_PESOS!$F$27="OK - 100%",PAINEL_PESOS!$F$30="OK - 100%")),"", (E3992*PAINEL_PESOS!$B$7+F3992*PAINEL_PESOS!$B$8+G3992*PAINEL_PESOS!$B$9+H3992*PAINEL_PESOS!$B$10)*I3992)</f>
        <v/>
      </c>
      <c r="L3992" s="71">
        <f>IF(K3992="","",K3992-J3992)</f>
        <v/>
      </c>
      <c r="M3992" s="71">
        <f>IF(L3992="","",ABS(L3992))</f>
        <v/>
      </c>
      <c r="N3992" t="n">
        <v>1</v>
      </c>
      <c r="O3992" t="n">
        <v>1</v>
      </c>
      <c r="P3992" t="n">
        <v>0.4398099260823654</v>
      </c>
      <c r="Q3992" t="n">
        <v>0.6965262505495117</v>
      </c>
      <c r="R3992" t="n">
        <v>0.536103749684975</v>
      </c>
      <c r="S3992" t="n">
        <v>0.9291302313159264</v>
      </c>
      <c r="T3992" t="n">
        <v>0.9779791507929266</v>
      </c>
      <c r="U3992" t="n">
        <v>0.4919663378131462</v>
      </c>
      <c r="V3992" t="n">
        <v>0.6445679888003313</v>
      </c>
      <c r="W3992" t="n">
        <v>0.4136198351530932</v>
      </c>
      <c r="X3992" t="n">
        <v>0.8343546363712833</v>
      </c>
    </row>
    <row r="3993">
      <c r="A3993" t="inlineStr">
        <is>
          <t>4105904</t>
        </is>
      </c>
      <c r="B3993" t="inlineStr">
        <is>
          <t>Colorado</t>
        </is>
      </c>
      <c r="C3993" t="inlineStr">
        <is>
          <t>PR</t>
        </is>
      </c>
      <c r="D3993" t="inlineStr">
        <is>
          <t>REGIÃO SUL</t>
        </is>
      </c>
      <c r="E3993" s="70">
        <f>SUMPRODUCT(N3993:Q3993,PAINEL_PESOS!$C$16:$C$19)</f>
        <v/>
      </c>
      <c r="F3993" s="70">
        <f>SUMPRODUCT(R3993:T3993,PAINEL_PESOS!$C$21:$C$23)</f>
        <v/>
      </c>
      <c r="G3993" s="70">
        <f>SUMPRODUCT(U3993:V3993,PAINEL_PESOS!$C$25:$C$26)</f>
        <v/>
      </c>
      <c r="H3993" s="70">
        <f>SUMPRODUCT(W3993:X3993,PAINEL_PESOS!$C$28:$C$29)</f>
        <v/>
      </c>
      <c r="I3993" s="70" t="n">
        <v>0.9672879907483755</v>
      </c>
      <c r="J3993" s="70" t="n">
        <v>0.6699459869817064</v>
      </c>
      <c r="K3993" s="71">
        <f>IF(NOT(AND(PAINEL_PESOS!$D$12="OK - 100%",PAINEL_PESOS!$F$20="OK - 100%",PAINEL_PESOS!$F$24="OK - 100%",PAINEL_PESOS!$F$27="OK - 100%",PAINEL_PESOS!$F$30="OK - 100%")),"", (E3993*PAINEL_PESOS!$B$7+F3993*PAINEL_PESOS!$B$8+G3993*PAINEL_PESOS!$B$9+H3993*PAINEL_PESOS!$B$10)*I3993)</f>
        <v/>
      </c>
      <c r="L3993" s="71">
        <f>IF(K3993="","",K3993-J3993)</f>
        <v/>
      </c>
      <c r="M3993" s="71">
        <f>IF(L3993="","",ABS(L3993))</f>
        <v/>
      </c>
      <c r="N3993" t="n">
        <v>1</v>
      </c>
      <c r="O3993" t="n">
        <v>0.994</v>
      </c>
      <c r="P3993" t="n">
        <v>0.912038014783527</v>
      </c>
      <c r="Q3993" t="n">
        <v>0.9797542966486863</v>
      </c>
      <c r="R3993" t="n">
        <v>0.3601873415260487</v>
      </c>
      <c r="S3993" t="n">
        <v>0.6801789861056333</v>
      </c>
      <c r="T3993" t="n">
        <v>0.9794833888662468</v>
      </c>
      <c r="U3993" t="n">
        <v>0.0904467838408326</v>
      </c>
      <c r="V3993" t="n">
        <v>0.6921959477907774</v>
      </c>
      <c r="W3993" t="n">
        <v>0.6074095341515107</v>
      </c>
      <c r="X3993" t="n">
        <v>0.8613043264593239</v>
      </c>
    </row>
    <row r="3994">
      <c r="A3994" t="inlineStr">
        <is>
          <t>4106001</t>
        </is>
      </c>
      <c r="B3994" t="inlineStr">
        <is>
          <t>Congonhinhas</t>
        </is>
      </c>
      <c r="C3994" t="inlineStr">
        <is>
          <t>PR</t>
        </is>
      </c>
      <c r="D3994" t="inlineStr">
        <is>
          <t>REGIÃO SUL</t>
        </is>
      </c>
      <c r="E3994" s="70">
        <f>SUMPRODUCT(N3994:Q3994,PAINEL_PESOS!$C$16:$C$19)</f>
        <v/>
      </c>
      <c r="F3994" s="70">
        <f>SUMPRODUCT(R3994:T3994,PAINEL_PESOS!$C$21:$C$23)</f>
        <v/>
      </c>
      <c r="G3994" s="70">
        <f>SUMPRODUCT(U3994:V3994,PAINEL_PESOS!$C$25:$C$26)</f>
        <v/>
      </c>
      <c r="H3994" s="70">
        <f>SUMPRODUCT(W3994:X3994,PAINEL_PESOS!$C$28:$C$29)</f>
        <v/>
      </c>
      <c r="I3994" s="70" t="n">
        <v>0.9985794331381687</v>
      </c>
      <c r="J3994" s="70" t="n">
        <v>0.7059886107208</v>
      </c>
      <c r="K3994" s="71">
        <f>IF(NOT(AND(PAINEL_PESOS!$D$12="OK - 100%",PAINEL_PESOS!$F$20="OK - 100%",PAINEL_PESOS!$F$24="OK - 100%",PAINEL_PESOS!$F$27="OK - 100%",PAINEL_PESOS!$F$30="OK - 100%")),"", (E3994*PAINEL_PESOS!$B$7+F3994*PAINEL_PESOS!$B$8+G3994*PAINEL_PESOS!$B$9+H3994*PAINEL_PESOS!$B$10)*I3994)</f>
        <v/>
      </c>
      <c r="L3994" s="71">
        <f>IF(K3994="","",K3994-J3994)</f>
        <v/>
      </c>
      <c r="M3994" s="71">
        <f>IF(L3994="","",ABS(L3994))</f>
        <v/>
      </c>
      <c r="N3994" t="n">
        <v>1</v>
      </c>
      <c r="O3994" t="n">
        <v>1</v>
      </c>
      <c r="P3994" t="n">
        <v>0.7460401267159451</v>
      </c>
      <c r="Q3994" t="n">
        <v>0.9970332352085544</v>
      </c>
      <c r="R3994" t="n">
        <v>0.2351932528945866</v>
      </c>
      <c r="S3994" t="n">
        <v>0.9996314525852301</v>
      </c>
      <c r="T3994" t="n">
        <v>0.9951715428686505</v>
      </c>
      <c r="U3994" t="n">
        <v>0.1998091178345221</v>
      </c>
      <c r="V3994" t="n">
        <v>0.7426015718751443</v>
      </c>
      <c r="W3994" t="n">
        <v>0.5241462515146095</v>
      </c>
      <c r="X3994" t="n">
        <v>0.8311857439677803</v>
      </c>
    </row>
    <row r="3995">
      <c r="A3995" t="inlineStr">
        <is>
          <t>4106100</t>
        </is>
      </c>
      <c r="B3995" t="inlineStr">
        <is>
          <t>Conselheiro Mairinck</t>
        </is>
      </c>
      <c r="C3995" t="inlineStr">
        <is>
          <t>PR</t>
        </is>
      </c>
      <c r="D3995" t="inlineStr">
        <is>
          <t>REGIÃO SUL</t>
        </is>
      </c>
      <c r="E3995" s="70">
        <f>SUMPRODUCT(N3995:Q3995,PAINEL_PESOS!$C$16:$C$19)</f>
        <v/>
      </c>
      <c r="F3995" s="70">
        <f>SUMPRODUCT(R3995:T3995,PAINEL_PESOS!$C$21:$C$23)</f>
        <v/>
      </c>
      <c r="G3995" s="70">
        <f>SUMPRODUCT(U3995:V3995,PAINEL_PESOS!$C$25:$C$26)</f>
        <v/>
      </c>
      <c r="H3995" s="70">
        <f>SUMPRODUCT(W3995:X3995,PAINEL_PESOS!$C$28:$C$29)</f>
        <v/>
      </c>
      <c r="I3995" s="70" t="n">
        <v>0.9974855126020014</v>
      </c>
      <c r="J3995" s="70" t="n">
        <v>0.6910525733061577</v>
      </c>
      <c r="K3995" s="71">
        <f>IF(NOT(AND(PAINEL_PESOS!$D$12="OK - 100%",PAINEL_PESOS!$F$20="OK - 100%",PAINEL_PESOS!$F$24="OK - 100%",PAINEL_PESOS!$F$27="OK - 100%",PAINEL_PESOS!$F$30="OK - 100%")),"", (E3995*PAINEL_PESOS!$B$7+F3995*PAINEL_PESOS!$B$8+G3995*PAINEL_PESOS!$B$9+H3995*PAINEL_PESOS!$B$10)*I3995)</f>
        <v/>
      </c>
      <c r="L3995" s="71">
        <f>IF(K3995="","",K3995-J3995)</f>
        <v/>
      </c>
      <c r="M3995" s="71">
        <f>IF(L3995="","",ABS(L3995))</f>
        <v/>
      </c>
      <c r="N3995" t="n">
        <v>1</v>
      </c>
      <c r="O3995" t="n">
        <v>1</v>
      </c>
      <c r="P3995" t="n">
        <v>0.6624076029567054</v>
      </c>
      <c r="Q3995" t="n">
        <v>0.9972160684252092</v>
      </c>
      <c r="R3995" t="n">
        <v>0.1782556575754008</v>
      </c>
      <c r="S3995" t="n">
        <v>0.9999773832850932</v>
      </c>
      <c r="T3995" t="n">
        <v>0.9892054064190143</v>
      </c>
      <c r="U3995" t="n">
        <v>0.1803810901775452</v>
      </c>
      <c r="V3995" t="n">
        <v>0.7269028837442444</v>
      </c>
      <c r="W3995" t="n">
        <v>0.5267302749192193</v>
      </c>
      <c r="X3995" t="n">
        <v>0.8335717233244793</v>
      </c>
    </row>
    <row r="3996">
      <c r="A3996" t="inlineStr">
        <is>
          <t>4106209</t>
        </is>
      </c>
      <c r="B3996" t="inlineStr">
        <is>
          <t>Contenda</t>
        </is>
      </c>
      <c r="C3996" t="inlineStr">
        <is>
          <t>PR</t>
        </is>
      </c>
      <c r="D3996" t="inlineStr">
        <is>
          <t>REGIÃO SUL</t>
        </is>
      </c>
      <c r="E3996" s="70">
        <f>SUMPRODUCT(N3996:Q3996,PAINEL_PESOS!$C$16:$C$19)</f>
        <v/>
      </c>
      <c r="F3996" s="70">
        <f>SUMPRODUCT(R3996:T3996,PAINEL_PESOS!$C$21:$C$23)</f>
        <v/>
      </c>
      <c r="G3996" s="70">
        <f>SUMPRODUCT(U3996:V3996,PAINEL_PESOS!$C$25:$C$26)</f>
        <v/>
      </c>
      <c r="H3996" s="70">
        <f>SUMPRODUCT(W3996:X3996,PAINEL_PESOS!$C$28:$C$29)</f>
        <v/>
      </c>
      <c r="I3996" s="70" t="n">
        <v>0.9956277897743948</v>
      </c>
      <c r="J3996" s="70" t="n">
        <v>0.6303390188261663</v>
      </c>
      <c r="K3996" s="71">
        <f>IF(NOT(AND(PAINEL_PESOS!$D$12="OK - 100%",PAINEL_PESOS!$F$20="OK - 100%",PAINEL_PESOS!$F$24="OK - 100%",PAINEL_PESOS!$F$27="OK - 100%",PAINEL_PESOS!$F$30="OK - 100%")),"", (E3996*PAINEL_PESOS!$B$7+F3996*PAINEL_PESOS!$B$8+G3996*PAINEL_PESOS!$B$9+H3996*PAINEL_PESOS!$B$10)*I3996)</f>
        <v/>
      </c>
      <c r="L3996" s="71">
        <f>IF(K3996="","",K3996-J3996)</f>
        <v/>
      </c>
      <c r="M3996" s="71">
        <f>IF(L3996="","",ABS(L3996))</f>
        <v/>
      </c>
      <c r="N3996" t="n">
        <v>1</v>
      </c>
      <c r="O3996" t="n">
        <v>1</v>
      </c>
      <c r="P3996" t="n">
        <v>0.5852164730728617</v>
      </c>
      <c r="Q3996" t="n">
        <v>0.9868845549383276</v>
      </c>
      <c r="R3996" t="n">
        <v>0.3016004426931893</v>
      </c>
      <c r="S3996" t="n">
        <v>0.998550726074509</v>
      </c>
      <c r="T3996" t="n">
        <v>0.987861359466417</v>
      </c>
      <c r="U3996" t="n">
        <v>0.3653319207219486</v>
      </c>
      <c r="V3996" t="n">
        <v>0.1747648347491204</v>
      </c>
      <c r="W3996" t="n">
        <v>0.3974848671406447</v>
      </c>
      <c r="X3996" t="n">
        <v>0.815882947059987</v>
      </c>
    </row>
    <row r="3997">
      <c r="A3997" t="inlineStr">
        <is>
          <t>4106308</t>
        </is>
      </c>
      <c r="B3997" t="inlineStr">
        <is>
          <t>Corbélia</t>
        </is>
      </c>
      <c r="C3997" t="inlineStr">
        <is>
          <t>PR</t>
        </is>
      </c>
      <c r="D3997" t="inlineStr">
        <is>
          <t>REGIÃO SUL</t>
        </is>
      </c>
      <c r="E3997" s="70">
        <f>SUMPRODUCT(N3997:Q3997,PAINEL_PESOS!$C$16:$C$19)</f>
        <v/>
      </c>
      <c r="F3997" s="70">
        <f>SUMPRODUCT(R3997:T3997,PAINEL_PESOS!$C$21:$C$23)</f>
        <v/>
      </c>
      <c r="G3997" s="70">
        <f>SUMPRODUCT(U3997:V3997,PAINEL_PESOS!$C$25:$C$26)</f>
        <v/>
      </c>
      <c r="H3997" s="70">
        <f>SUMPRODUCT(W3997:X3997,PAINEL_PESOS!$C$28:$C$29)</f>
        <v/>
      </c>
      <c r="I3997" s="70" t="n">
        <v>0.9975221846064807</v>
      </c>
      <c r="J3997" s="70" t="n">
        <v>0.7201061510359974</v>
      </c>
      <c r="K3997" s="71">
        <f>IF(NOT(AND(PAINEL_PESOS!$D$12="OK - 100%",PAINEL_PESOS!$F$20="OK - 100%",PAINEL_PESOS!$F$24="OK - 100%",PAINEL_PESOS!$F$27="OK - 100%",PAINEL_PESOS!$F$30="OK - 100%")),"", (E3997*PAINEL_PESOS!$B$7+F3997*PAINEL_PESOS!$B$8+G3997*PAINEL_PESOS!$B$9+H3997*PAINEL_PESOS!$B$10)*I3997)</f>
        <v/>
      </c>
      <c r="L3997" s="71">
        <f>IF(K3997="","",K3997-J3997)</f>
        <v/>
      </c>
      <c r="M3997" s="71">
        <f>IF(L3997="","",ABS(L3997))</f>
        <v/>
      </c>
      <c r="N3997" t="n">
        <v>1</v>
      </c>
      <c r="O3997" t="n">
        <v>1</v>
      </c>
      <c r="P3997" t="n">
        <v>0.8074973600844773</v>
      </c>
      <c r="Q3997" t="n">
        <v>0.9911516367310014</v>
      </c>
      <c r="R3997" t="n">
        <v>0.3446956183565308</v>
      </c>
      <c r="S3997" t="n">
        <v>0.9992595246273546</v>
      </c>
      <c r="T3997" t="n">
        <v>0.9942283808316303</v>
      </c>
      <c r="U3997" t="n">
        <v>0.1485172683504918</v>
      </c>
      <c r="V3997" t="n">
        <v>0.7583811648302865</v>
      </c>
      <c r="W3997" t="n">
        <v>0.5693886343997352</v>
      </c>
      <c r="X3997" t="n">
        <v>0.8407584042585553</v>
      </c>
    </row>
    <row r="3998">
      <c r="A3998" t="inlineStr">
        <is>
          <t>4106407</t>
        </is>
      </c>
      <c r="B3998" t="inlineStr">
        <is>
          <t>Cornélio Procópio</t>
        </is>
      </c>
      <c r="C3998" t="inlineStr">
        <is>
          <t>PR</t>
        </is>
      </c>
      <c r="D3998" t="inlineStr">
        <is>
          <t>REGIÃO SUL</t>
        </is>
      </c>
      <c r="E3998" s="70">
        <f>SUMPRODUCT(N3998:Q3998,PAINEL_PESOS!$C$16:$C$19)</f>
        <v/>
      </c>
      <c r="F3998" s="70">
        <f>SUMPRODUCT(R3998:T3998,PAINEL_PESOS!$C$21:$C$23)</f>
        <v/>
      </c>
      <c r="G3998" s="70">
        <f>SUMPRODUCT(U3998:V3998,PAINEL_PESOS!$C$25:$C$26)</f>
        <v/>
      </c>
      <c r="H3998" s="70">
        <f>SUMPRODUCT(W3998:X3998,PAINEL_PESOS!$C$28:$C$29)</f>
        <v/>
      </c>
      <c r="I3998" s="70" t="n">
        <v>0.9910544160679839</v>
      </c>
      <c r="J3998" s="70" t="n">
        <v>0.6997008436914096</v>
      </c>
      <c r="K3998" s="71">
        <f>IF(NOT(AND(PAINEL_PESOS!$D$12="OK - 100%",PAINEL_PESOS!$F$20="OK - 100%",PAINEL_PESOS!$F$24="OK - 100%",PAINEL_PESOS!$F$27="OK - 100%",PAINEL_PESOS!$F$30="OK - 100%")),"", (E3998*PAINEL_PESOS!$B$7+F3998*PAINEL_PESOS!$B$8+G3998*PAINEL_PESOS!$B$9+H3998*PAINEL_PESOS!$B$10)*I3998)</f>
        <v/>
      </c>
      <c r="L3998" s="71">
        <f>IF(K3998="","",K3998-J3998)</f>
        <v/>
      </c>
      <c r="M3998" s="71">
        <f>IF(L3998="","",ABS(L3998))</f>
        <v/>
      </c>
      <c r="N3998" t="n">
        <v>1</v>
      </c>
      <c r="O3998" t="n">
        <v>0.9972</v>
      </c>
      <c r="P3998" t="n">
        <v>0.6441393875395987</v>
      </c>
      <c r="Q3998" t="n">
        <v>0.9655529040298401</v>
      </c>
      <c r="R3998" t="n">
        <v>0.4268161376084147</v>
      </c>
      <c r="S3998" t="n">
        <v>0.9900831936485188</v>
      </c>
      <c r="T3998" t="n">
        <v>0.9834480387086244</v>
      </c>
      <c r="U3998" t="n">
        <v>0.1904856512959059</v>
      </c>
      <c r="V3998" t="n">
        <v>0.6903956034788062</v>
      </c>
      <c r="W3998" t="n">
        <v>0.5268195238605632</v>
      </c>
      <c r="X3998" t="n">
        <v>0.8367540893104095</v>
      </c>
    </row>
    <row r="3999">
      <c r="A3999" t="inlineStr">
        <is>
          <t>4106456</t>
        </is>
      </c>
      <c r="B3999" t="inlineStr">
        <is>
          <t>Coronel Domingos Soares</t>
        </is>
      </c>
      <c r="C3999" t="inlineStr">
        <is>
          <t>PR</t>
        </is>
      </c>
      <c r="D3999" t="inlineStr">
        <is>
          <t>REGIÃO SUL</t>
        </is>
      </c>
      <c r="E3999" s="70">
        <f>SUMPRODUCT(N3999:Q3999,PAINEL_PESOS!$C$16:$C$19)</f>
        <v/>
      </c>
      <c r="F3999" s="70">
        <f>SUMPRODUCT(R3999:T3999,PAINEL_PESOS!$C$21:$C$23)</f>
        <v/>
      </c>
      <c r="G3999" s="70">
        <f>SUMPRODUCT(U3999:V3999,PAINEL_PESOS!$C$25:$C$26)</f>
        <v/>
      </c>
      <c r="H3999" s="70">
        <f>SUMPRODUCT(W3999:X3999,PAINEL_PESOS!$C$28:$C$29)</f>
        <v/>
      </c>
      <c r="I3999" s="70" t="n">
        <v>0.9993764514479366</v>
      </c>
      <c r="J3999" s="70" t="n">
        <v>0.747196229077423</v>
      </c>
      <c r="K3999" s="71">
        <f>IF(NOT(AND(PAINEL_PESOS!$D$12="OK - 100%",PAINEL_PESOS!$F$20="OK - 100%",PAINEL_PESOS!$F$24="OK - 100%",PAINEL_PESOS!$F$27="OK - 100%",PAINEL_PESOS!$F$30="OK - 100%")),"", (E3999*PAINEL_PESOS!$B$7+F3999*PAINEL_PESOS!$B$8+G3999*PAINEL_PESOS!$B$9+H3999*PAINEL_PESOS!$B$10)*I3999)</f>
        <v/>
      </c>
      <c r="L3999" s="71">
        <f>IF(K3999="","",K3999-J3999)</f>
        <v/>
      </c>
      <c r="M3999" s="71">
        <f>IF(L3999="","",ABS(L3999))</f>
        <v/>
      </c>
      <c r="N3999" t="n">
        <v>1</v>
      </c>
      <c r="O3999" t="n">
        <v>0.996</v>
      </c>
      <c r="P3999" t="n">
        <v>0.8003167898627244</v>
      </c>
      <c r="Q3999" t="n">
        <v>0.9992275553524678</v>
      </c>
      <c r="R3999" t="n">
        <v>0.2409085874665687</v>
      </c>
      <c r="S3999" t="n">
        <v>0.9994931152242423</v>
      </c>
      <c r="T3999" t="n">
        <v>0.9976102326069684</v>
      </c>
      <c r="U3999" t="n">
        <v>0.4960606564166367</v>
      </c>
      <c r="V3999" t="n">
        <v>0.7704086126651164</v>
      </c>
      <c r="W3999" t="n">
        <v>0.5409585362258894</v>
      </c>
      <c r="X3999" t="n">
        <v>0.7840915284587187</v>
      </c>
    </row>
    <row r="4000">
      <c r="A4000" t="inlineStr">
        <is>
          <t>4106506</t>
        </is>
      </c>
      <c r="B4000" t="inlineStr">
        <is>
          <t>Coronel Vivida</t>
        </is>
      </c>
      <c r="C4000" t="inlineStr">
        <is>
          <t>PR</t>
        </is>
      </c>
      <c r="D4000" t="inlineStr">
        <is>
          <t>REGIÃO SUL</t>
        </is>
      </c>
      <c r="E4000" s="70">
        <f>SUMPRODUCT(N4000:Q4000,PAINEL_PESOS!$C$16:$C$19)</f>
        <v/>
      </c>
      <c r="F4000" s="70">
        <f>SUMPRODUCT(R4000:T4000,PAINEL_PESOS!$C$21:$C$23)</f>
        <v/>
      </c>
      <c r="G4000" s="70">
        <f>SUMPRODUCT(U4000:V4000,PAINEL_PESOS!$C$25:$C$26)</f>
        <v/>
      </c>
      <c r="H4000" s="70">
        <f>SUMPRODUCT(W4000:X4000,PAINEL_PESOS!$C$28:$C$29)</f>
        <v/>
      </c>
      <c r="I4000" s="70" t="n">
        <v>0.9965962321904979</v>
      </c>
      <c r="J4000" s="70" t="n">
        <v>0.7066269278880886</v>
      </c>
      <c r="K4000" s="71">
        <f>IF(NOT(AND(PAINEL_PESOS!$D$12="OK - 100%",PAINEL_PESOS!$F$20="OK - 100%",PAINEL_PESOS!$F$24="OK - 100%",PAINEL_PESOS!$F$27="OK - 100%",PAINEL_PESOS!$F$30="OK - 100%")),"", (E4000*PAINEL_PESOS!$B$7+F4000*PAINEL_PESOS!$B$8+G4000*PAINEL_PESOS!$B$9+H4000*PAINEL_PESOS!$B$10)*I4000)</f>
        <v/>
      </c>
      <c r="L4000" s="71">
        <f>IF(K4000="","",K4000-J4000)</f>
        <v/>
      </c>
      <c r="M4000" s="71">
        <f>IF(L4000="","",ABS(L4000))</f>
        <v/>
      </c>
      <c r="N4000" t="n">
        <v>1</v>
      </c>
      <c r="O4000" t="n">
        <v>1</v>
      </c>
      <c r="P4000" t="n">
        <v>0.7640971488912355</v>
      </c>
      <c r="Q4000" t="n">
        <v>0.9931206566704782</v>
      </c>
      <c r="R4000" t="n">
        <v>0.3550615967627188</v>
      </c>
      <c r="S4000" t="n">
        <v>0.9875640434221999</v>
      </c>
      <c r="T4000" t="n">
        <v>0.9930790785171091</v>
      </c>
      <c r="U4000" t="n">
        <v>0.2302658027441508</v>
      </c>
      <c r="V4000" t="n">
        <v>0.6907929062587224</v>
      </c>
      <c r="W4000" t="n">
        <v>0.5346840986950973</v>
      </c>
      <c r="X4000" t="n">
        <v>0.7808345028770033</v>
      </c>
    </row>
    <row r="4001">
      <c r="A4001" t="inlineStr">
        <is>
          <t>4106555</t>
        </is>
      </c>
      <c r="B4001" t="inlineStr">
        <is>
          <t>Corumbataí do Sul</t>
        </is>
      </c>
      <c r="C4001" t="inlineStr">
        <is>
          <t>PR</t>
        </is>
      </c>
      <c r="D4001" t="inlineStr">
        <is>
          <t>REGIÃO SUL</t>
        </is>
      </c>
      <c r="E4001" s="70">
        <f>SUMPRODUCT(N4001:Q4001,PAINEL_PESOS!$C$16:$C$19)</f>
        <v/>
      </c>
      <c r="F4001" s="70">
        <f>SUMPRODUCT(R4001:T4001,PAINEL_PESOS!$C$21:$C$23)</f>
        <v/>
      </c>
      <c r="G4001" s="70">
        <f>SUMPRODUCT(U4001:V4001,PAINEL_PESOS!$C$25:$C$26)</f>
        <v/>
      </c>
      <c r="H4001" s="70">
        <f>SUMPRODUCT(W4001:X4001,PAINEL_PESOS!$C$28:$C$29)</f>
        <v/>
      </c>
      <c r="I4001" s="70" t="n">
        <v>0.998600826992655</v>
      </c>
      <c r="J4001" s="70" t="n">
        <v>0.7053793000217388</v>
      </c>
      <c r="K4001" s="71">
        <f>IF(NOT(AND(PAINEL_PESOS!$D$12="OK - 100%",PAINEL_PESOS!$F$20="OK - 100%",PAINEL_PESOS!$F$24="OK - 100%",PAINEL_PESOS!$F$27="OK - 100%",PAINEL_PESOS!$F$30="OK - 100%")),"", (E4001*PAINEL_PESOS!$B$7+F4001*PAINEL_PESOS!$B$8+G4001*PAINEL_PESOS!$B$9+H4001*PAINEL_PESOS!$B$10)*I4001)</f>
        <v/>
      </c>
      <c r="L4001" s="71">
        <f>IF(K4001="","",K4001-J4001)</f>
        <v/>
      </c>
      <c r="M4001" s="71">
        <f>IF(L4001="","",ABS(L4001))</f>
        <v/>
      </c>
      <c r="N4001" t="n">
        <v>1</v>
      </c>
      <c r="O4001" t="n">
        <v>1</v>
      </c>
      <c r="P4001" t="n">
        <v>0.7007391763463569</v>
      </c>
      <c r="Q4001" t="n">
        <v>0.9967622355319269</v>
      </c>
      <c r="R4001" t="n">
        <v>0.1336282761165967</v>
      </c>
      <c r="S4001" t="n">
        <v>0.9999921582658211</v>
      </c>
      <c r="T4001" t="n">
        <v>0.9952553423522486</v>
      </c>
      <c r="U4001" t="n">
        <v>0.1849821036268293</v>
      </c>
      <c r="V4001" t="n">
        <v>0.7849954084328972</v>
      </c>
      <c r="W4001" t="n">
        <v>0.5839559188517895</v>
      </c>
      <c r="X4001" t="n">
        <v>0.8290063896754924</v>
      </c>
    </row>
    <row r="4002">
      <c r="A4002" t="inlineStr">
        <is>
          <t>4106571</t>
        </is>
      </c>
      <c r="B4002" t="inlineStr">
        <is>
          <t>Cruzeiro do Iguaçu</t>
        </is>
      </c>
      <c r="C4002" t="inlineStr">
        <is>
          <t>PR</t>
        </is>
      </c>
      <c r="D4002" t="inlineStr">
        <is>
          <t>REGIÃO SUL</t>
        </is>
      </c>
      <c r="E4002" s="70">
        <f>SUMPRODUCT(N4002:Q4002,PAINEL_PESOS!$C$16:$C$19)</f>
        <v/>
      </c>
      <c r="F4002" s="70">
        <f>SUMPRODUCT(R4002:T4002,PAINEL_PESOS!$C$21:$C$23)</f>
        <v/>
      </c>
      <c r="G4002" s="70">
        <f>SUMPRODUCT(U4002:V4002,PAINEL_PESOS!$C$25:$C$26)</f>
        <v/>
      </c>
      <c r="H4002" s="70">
        <f>SUMPRODUCT(W4002:X4002,PAINEL_PESOS!$C$28:$C$29)</f>
        <v/>
      </c>
      <c r="I4002" s="70" t="n">
        <v>0.9912288833418399</v>
      </c>
      <c r="J4002" s="70" t="n">
        <v>0.7035233029905352</v>
      </c>
      <c r="K4002" s="71">
        <f>IF(NOT(AND(PAINEL_PESOS!$D$12="OK - 100%",PAINEL_PESOS!$F$20="OK - 100%",PAINEL_PESOS!$F$24="OK - 100%",PAINEL_PESOS!$F$27="OK - 100%",PAINEL_PESOS!$F$30="OK - 100%")),"", (E4002*PAINEL_PESOS!$B$7+F4002*PAINEL_PESOS!$B$8+G4002*PAINEL_PESOS!$B$9+H4002*PAINEL_PESOS!$B$10)*I4002)</f>
        <v/>
      </c>
      <c r="L4002" s="71">
        <f>IF(K4002="","",K4002-J4002)</f>
        <v/>
      </c>
      <c r="M4002" s="71">
        <f>IF(L4002="","",ABS(L4002))</f>
        <v/>
      </c>
      <c r="N4002" t="n">
        <v>1</v>
      </c>
      <c r="O4002" t="n">
        <v>1</v>
      </c>
      <c r="P4002" t="n">
        <v>0.7303062302006336</v>
      </c>
      <c r="Q4002" t="n">
        <v>0.9845894050652587</v>
      </c>
      <c r="R4002" t="n">
        <v>0.1972608068439391</v>
      </c>
      <c r="S4002" t="n">
        <v>0.992563815508516</v>
      </c>
      <c r="T4002" t="n">
        <v>0.9690743550042564</v>
      </c>
      <c r="U4002" t="n">
        <v>0.2980332636826637</v>
      </c>
      <c r="V4002" t="n">
        <v>0.6940187720757295</v>
      </c>
      <c r="W4002" t="n">
        <v>0.5922691101008505</v>
      </c>
      <c r="X4002" t="n">
        <v>0.7969537770219822</v>
      </c>
    </row>
    <row r="4003">
      <c r="A4003" t="inlineStr">
        <is>
          <t>4106605</t>
        </is>
      </c>
      <c r="B4003" t="inlineStr">
        <is>
          <t>Cruzeiro do Oeste</t>
        </is>
      </c>
      <c r="C4003" t="inlineStr">
        <is>
          <t>PR</t>
        </is>
      </c>
      <c r="D4003" t="inlineStr">
        <is>
          <t>REGIÃO SUL</t>
        </is>
      </c>
      <c r="E4003" s="70">
        <f>SUMPRODUCT(N4003:Q4003,PAINEL_PESOS!$C$16:$C$19)</f>
        <v/>
      </c>
      <c r="F4003" s="70">
        <f>SUMPRODUCT(R4003:T4003,PAINEL_PESOS!$C$21:$C$23)</f>
        <v/>
      </c>
      <c r="G4003" s="70">
        <f>SUMPRODUCT(U4003:V4003,PAINEL_PESOS!$C$25:$C$26)</f>
        <v/>
      </c>
      <c r="H4003" s="70">
        <f>SUMPRODUCT(W4003:X4003,PAINEL_PESOS!$C$28:$C$29)</f>
        <v/>
      </c>
      <c r="I4003" s="70" t="n">
        <v>0.9974198774169711</v>
      </c>
      <c r="J4003" s="70" t="n">
        <v>0.7188308227103652</v>
      </c>
      <c r="K4003" s="71">
        <f>IF(NOT(AND(PAINEL_PESOS!$D$12="OK - 100%",PAINEL_PESOS!$F$20="OK - 100%",PAINEL_PESOS!$F$24="OK - 100%",PAINEL_PESOS!$F$27="OK - 100%",PAINEL_PESOS!$F$30="OK - 100%")),"", (E4003*PAINEL_PESOS!$B$7+F4003*PAINEL_PESOS!$B$8+G4003*PAINEL_PESOS!$B$9+H4003*PAINEL_PESOS!$B$10)*I4003)</f>
        <v/>
      </c>
      <c r="L4003" s="71">
        <f>IF(K4003="","",K4003-J4003)</f>
        <v/>
      </c>
      <c r="M4003" s="71">
        <f>IF(L4003="","",ABS(L4003))</f>
        <v/>
      </c>
      <c r="N4003" t="n">
        <v>1</v>
      </c>
      <c r="O4003" t="n">
        <v>1</v>
      </c>
      <c r="P4003" t="n">
        <v>0.8009503695881732</v>
      </c>
      <c r="Q4003" t="n">
        <v>0.9947829582163009</v>
      </c>
      <c r="R4003" t="n">
        <v>0.3533386425115425</v>
      </c>
      <c r="S4003" t="n">
        <v>0.9888306564895042</v>
      </c>
      <c r="T4003" t="n">
        <v>0.9955015126143263</v>
      </c>
      <c r="U4003" t="n">
        <v>0.1665570615402594</v>
      </c>
      <c r="V4003" t="n">
        <v>0.7311116008687812</v>
      </c>
      <c r="W4003" t="n">
        <v>0.5765953253626889</v>
      </c>
      <c r="X4003" t="n">
        <v>0.8349444766476122</v>
      </c>
    </row>
    <row r="4004">
      <c r="A4004" t="inlineStr">
        <is>
          <t>4106704</t>
        </is>
      </c>
      <c r="B4004" t="inlineStr">
        <is>
          <t>Cruzeiro do Sul</t>
        </is>
      </c>
      <c r="C4004" t="inlineStr">
        <is>
          <t>PR</t>
        </is>
      </c>
      <c r="D4004" t="inlineStr">
        <is>
          <t>REGIÃO SUL</t>
        </is>
      </c>
      <c r="E4004" s="70">
        <f>SUMPRODUCT(N4004:Q4004,PAINEL_PESOS!$C$16:$C$19)</f>
        <v/>
      </c>
      <c r="F4004" s="70">
        <f>SUMPRODUCT(R4004:T4004,PAINEL_PESOS!$C$21:$C$23)</f>
        <v/>
      </c>
      <c r="G4004" s="70">
        <f>SUMPRODUCT(U4004:V4004,PAINEL_PESOS!$C$25:$C$26)</f>
        <v/>
      </c>
      <c r="H4004" s="70">
        <f>SUMPRODUCT(W4004:X4004,PAINEL_PESOS!$C$28:$C$29)</f>
        <v/>
      </c>
      <c r="I4004" s="70" t="n">
        <v>0.9981657832575512</v>
      </c>
      <c r="J4004" s="70" t="n">
        <v>0.7112648484044602</v>
      </c>
      <c r="K4004" s="71">
        <f>IF(NOT(AND(PAINEL_PESOS!$D$12="OK - 100%",PAINEL_PESOS!$F$20="OK - 100%",PAINEL_PESOS!$F$24="OK - 100%",PAINEL_PESOS!$F$27="OK - 100%",PAINEL_PESOS!$F$30="OK - 100%")),"", (E4004*PAINEL_PESOS!$B$7+F4004*PAINEL_PESOS!$B$8+G4004*PAINEL_PESOS!$B$9+H4004*PAINEL_PESOS!$B$10)*I4004)</f>
        <v/>
      </c>
      <c r="L4004" s="71">
        <f>IF(K4004="","",K4004-J4004)</f>
        <v/>
      </c>
      <c r="M4004" s="71">
        <f>IF(L4004="","",ABS(L4004))</f>
        <v/>
      </c>
      <c r="N4004" t="n">
        <v>1</v>
      </c>
      <c r="O4004" t="n">
        <v>1</v>
      </c>
      <c r="P4004" t="n">
        <v>0.8878563885955649</v>
      </c>
      <c r="Q4004" t="n">
        <v>0.996708650834769</v>
      </c>
      <c r="R4004" t="n">
        <v>0.2262092173631192</v>
      </c>
      <c r="S4004" t="n">
        <v>0.99949452387848</v>
      </c>
      <c r="T4004" t="n">
        <v>0.9932779949776197</v>
      </c>
      <c r="U4004" t="n">
        <v>0.0904467838408326</v>
      </c>
      <c r="V4004" t="n">
        <v>0.7198105554705598</v>
      </c>
      <c r="W4004" t="n">
        <v>0.6074095341515107</v>
      </c>
      <c r="X4004" t="n">
        <v>0.8613043264593239</v>
      </c>
    </row>
    <row r="4005">
      <c r="A4005" t="inlineStr">
        <is>
          <t>4106803</t>
        </is>
      </c>
      <c r="B4005" t="inlineStr">
        <is>
          <t>Cruz Machado</t>
        </is>
      </c>
      <c r="C4005" t="inlineStr">
        <is>
          <t>PR</t>
        </is>
      </c>
      <c r="D4005" t="inlineStr">
        <is>
          <t>REGIÃO SUL</t>
        </is>
      </c>
      <c r="E4005" s="70">
        <f>SUMPRODUCT(N4005:Q4005,PAINEL_PESOS!$C$16:$C$19)</f>
        <v/>
      </c>
      <c r="F4005" s="70">
        <f>SUMPRODUCT(R4005:T4005,PAINEL_PESOS!$C$21:$C$23)</f>
        <v/>
      </c>
      <c r="G4005" s="70">
        <f>SUMPRODUCT(U4005:V4005,PAINEL_PESOS!$C$25:$C$26)</f>
        <v/>
      </c>
      <c r="H4005" s="70">
        <f>SUMPRODUCT(W4005:X4005,PAINEL_PESOS!$C$28:$C$29)</f>
        <v/>
      </c>
      <c r="I4005" s="70" t="n">
        <v>0.9991950818371866</v>
      </c>
      <c r="J4005" s="70" t="n">
        <v>0.7454340614294941</v>
      </c>
      <c r="K4005" s="71">
        <f>IF(NOT(AND(PAINEL_PESOS!$D$12="OK - 100%",PAINEL_PESOS!$F$20="OK - 100%",PAINEL_PESOS!$F$24="OK - 100%",PAINEL_PESOS!$F$27="OK - 100%",PAINEL_PESOS!$F$30="OK - 100%")),"", (E4005*PAINEL_PESOS!$B$7+F4005*PAINEL_PESOS!$B$8+G4005*PAINEL_PESOS!$B$9+H4005*PAINEL_PESOS!$B$10)*I4005)</f>
        <v/>
      </c>
      <c r="L4005" s="71">
        <f>IF(K4005="","",K4005-J4005)</f>
        <v/>
      </c>
      <c r="M4005" s="71">
        <f>IF(L4005="","",ABS(L4005))</f>
        <v/>
      </c>
      <c r="N4005" t="n">
        <v>1</v>
      </c>
      <c r="O4005" t="n">
        <v>1</v>
      </c>
      <c r="P4005" t="n">
        <v>0.6373812038014783</v>
      </c>
      <c r="Q4005" t="n">
        <v>0.9979305132846159</v>
      </c>
      <c r="R4005" t="n">
        <v>0.281709397257134</v>
      </c>
      <c r="S4005" t="n">
        <v>0.9970749558690002</v>
      </c>
      <c r="T4005" t="n">
        <v>0.9987084385842625</v>
      </c>
      <c r="U4005" t="n">
        <v>0.5499683826630529</v>
      </c>
      <c r="V4005" t="n">
        <v>0.7535138557772231</v>
      </c>
      <c r="W4005" t="n">
        <v>0.5435450927230311</v>
      </c>
      <c r="X4005" t="n">
        <v>0.7852647480504906</v>
      </c>
    </row>
    <row r="4006">
      <c r="A4006" t="inlineStr">
        <is>
          <t>4106852</t>
        </is>
      </c>
      <c r="B4006" t="inlineStr">
        <is>
          <t>Cruzmaltina</t>
        </is>
      </c>
      <c r="C4006" t="inlineStr">
        <is>
          <t>PR</t>
        </is>
      </c>
      <c r="D4006" t="inlineStr">
        <is>
          <t>REGIÃO SUL</t>
        </is>
      </c>
      <c r="E4006" s="70">
        <f>SUMPRODUCT(N4006:Q4006,PAINEL_PESOS!$C$16:$C$19)</f>
        <v/>
      </c>
      <c r="F4006" s="70">
        <f>SUMPRODUCT(R4006:T4006,PAINEL_PESOS!$C$21:$C$23)</f>
        <v/>
      </c>
      <c r="G4006" s="70">
        <f>SUMPRODUCT(U4006:V4006,PAINEL_PESOS!$C$25:$C$26)</f>
        <v/>
      </c>
      <c r="H4006" s="70">
        <f>SUMPRODUCT(W4006:X4006,PAINEL_PESOS!$C$28:$C$29)</f>
        <v/>
      </c>
      <c r="I4006" s="70" t="n">
        <v>0.9989096216650643</v>
      </c>
      <c r="J4006" s="70" t="n">
        <v>0.7133910823351947</v>
      </c>
      <c r="K4006" s="71">
        <f>IF(NOT(AND(PAINEL_PESOS!$D$12="OK - 100%",PAINEL_PESOS!$F$20="OK - 100%",PAINEL_PESOS!$F$24="OK - 100%",PAINEL_PESOS!$F$27="OK - 100%",PAINEL_PESOS!$F$30="OK - 100%")),"", (E4006*PAINEL_PESOS!$B$7+F4006*PAINEL_PESOS!$B$8+G4006*PAINEL_PESOS!$B$9+H4006*PAINEL_PESOS!$B$10)*I4006)</f>
        <v/>
      </c>
      <c r="L4006" s="71">
        <f>IF(K4006="","",K4006-J4006)</f>
        <v/>
      </c>
      <c r="M4006" s="71">
        <f>IF(L4006="","",ABS(L4006))</f>
        <v/>
      </c>
      <c r="N4006" t="n">
        <v>1</v>
      </c>
      <c r="O4006" t="n">
        <v>1</v>
      </c>
      <c r="P4006" t="n">
        <v>0.7739176346356916</v>
      </c>
      <c r="Q4006" t="n">
        <v>0.9981535305561079</v>
      </c>
      <c r="R4006" t="n">
        <v>0.1889885486758445</v>
      </c>
      <c r="S4006" t="n">
        <v>0.9998617857645175</v>
      </c>
      <c r="T4006" t="n">
        <v>0.9958598193984699</v>
      </c>
      <c r="U4006" t="n">
        <v>0.1849821036268293</v>
      </c>
      <c r="V4006" t="n">
        <v>0.7729049502372267</v>
      </c>
      <c r="W4006" t="n">
        <v>0.5839559188517895</v>
      </c>
      <c r="X4006" t="n">
        <v>0.8290063896754924</v>
      </c>
    </row>
    <row r="4007">
      <c r="A4007" t="inlineStr">
        <is>
          <t>4106902</t>
        </is>
      </c>
      <c r="B4007" t="inlineStr">
        <is>
          <t>Curitiba</t>
        </is>
      </c>
      <c r="C4007" t="inlineStr">
        <is>
          <t>PR</t>
        </is>
      </c>
      <c r="D4007" t="inlineStr">
        <is>
          <t>REGIÃO SUL</t>
        </is>
      </c>
      <c r="E4007" s="70">
        <f>SUMPRODUCT(N4007:Q4007,PAINEL_PESOS!$C$16:$C$19)</f>
        <v/>
      </c>
      <c r="F4007" s="70">
        <f>SUMPRODUCT(R4007:T4007,PAINEL_PESOS!$C$21:$C$23)</f>
        <v/>
      </c>
      <c r="G4007" s="70">
        <f>SUMPRODUCT(U4007:V4007,PAINEL_PESOS!$C$25:$C$26)</f>
        <v/>
      </c>
      <c r="H4007" s="70">
        <f>SUMPRODUCT(W4007:X4007,PAINEL_PESOS!$C$28:$C$29)</f>
        <v/>
      </c>
      <c r="I4007" s="70" t="n">
        <v>0.8669238169328918</v>
      </c>
      <c r="J4007" s="70" t="n">
        <v>0.489663341025881</v>
      </c>
      <c r="K4007" s="71">
        <f>IF(NOT(AND(PAINEL_PESOS!$D$12="OK - 100%",PAINEL_PESOS!$F$20="OK - 100%",PAINEL_PESOS!$F$24="OK - 100%",PAINEL_PESOS!$F$27="OK - 100%",PAINEL_PESOS!$F$30="OK - 100%")),"", (E4007*PAINEL_PESOS!$B$7+F4007*PAINEL_PESOS!$B$8+G4007*PAINEL_PESOS!$B$9+H4007*PAINEL_PESOS!$B$10)*I4007)</f>
        <v/>
      </c>
      <c r="L4007" s="71">
        <f>IF(K4007="","",K4007-J4007)</f>
        <v/>
      </c>
      <c r="M4007" s="71">
        <f>IF(L4007="","",ABS(L4007))</f>
        <v/>
      </c>
      <c r="N4007" t="n">
        <v>1</v>
      </c>
      <c r="O4007" t="n">
        <v>1</v>
      </c>
      <c r="P4007" t="n">
        <v>0.7248152059134108</v>
      </c>
      <c r="Q4007" t="n">
        <v>0.2475716805286593</v>
      </c>
      <c r="R4007" t="n">
        <v>0.7948911199865872</v>
      </c>
      <c r="S4007" t="n">
        <v>0.3428134133721379</v>
      </c>
      <c r="T4007" t="n">
        <v>0.9988291230560119</v>
      </c>
      <c r="U4007" t="n">
        <v>0.3347914662572906</v>
      </c>
      <c r="V4007" t="n">
        <v>0.03040926826221302</v>
      </c>
      <c r="W4007" t="n">
        <v>0.4159461358998634</v>
      </c>
      <c r="X4007" t="n">
        <v>0.8269324865706746</v>
      </c>
    </row>
    <row r="4008">
      <c r="A4008" t="inlineStr">
        <is>
          <t>4107009</t>
        </is>
      </c>
      <c r="B4008" t="inlineStr">
        <is>
          <t>Curiúva</t>
        </is>
      </c>
      <c r="C4008" t="inlineStr">
        <is>
          <t>PR</t>
        </is>
      </c>
      <c r="D4008" t="inlineStr">
        <is>
          <t>REGIÃO SUL</t>
        </is>
      </c>
      <c r="E4008" s="70">
        <f>SUMPRODUCT(N4008:Q4008,PAINEL_PESOS!$C$16:$C$19)</f>
        <v/>
      </c>
      <c r="F4008" s="70">
        <f>SUMPRODUCT(R4008:T4008,PAINEL_PESOS!$C$21:$C$23)</f>
        <v/>
      </c>
      <c r="G4008" s="70">
        <f>SUMPRODUCT(U4008:V4008,PAINEL_PESOS!$C$25:$C$26)</f>
        <v/>
      </c>
      <c r="H4008" s="70">
        <f>SUMPRODUCT(W4008:X4008,PAINEL_PESOS!$C$28:$C$29)</f>
        <v/>
      </c>
      <c r="I4008" s="70" t="n">
        <v>0.9985807532580872</v>
      </c>
      <c r="J4008" s="70" t="n">
        <v>0.7138871112380383</v>
      </c>
      <c r="K4008" s="71">
        <f>IF(NOT(AND(PAINEL_PESOS!$D$12="OK - 100%",PAINEL_PESOS!$F$20="OK - 100%",PAINEL_PESOS!$F$24="OK - 100%",PAINEL_PESOS!$F$27="OK - 100%",PAINEL_PESOS!$F$30="OK - 100%")),"", (E4008*PAINEL_PESOS!$B$7+F4008*PAINEL_PESOS!$B$8+G4008*PAINEL_PESOS!$B$9+H4008*PAINEL_PESOS!$B$10)*I4008)</f>
        <v/>
      </c>
      <c r="L4008" s="71">
        <f>IF(K4008="","",K4008-J4008)</f>
        <v/>
      </c>
      <c r="M4008" s="71">
        <f>IF(L4008="","",ABS(L4008))</f>
        <v/>
      </c>
      <c r="N4008" t="n">
        <v>1</v>
      </c>
      <c r="O4008" t="n">
        <v>1</v>
      </c>
      <c r="P4008" t="n">
        <v>0.8085533262935586</v>
      </c>
      <c r="Q4008" t="n">
        <v>0.9957657402122526</v>
      </c>
      <c r="R4008" t="n">
        <v>0.2420468858577679</v>
      </c>
      <c r="S4008" t="n">
        <v>0.9999200227441075</v>
      </c>
      <c r="T4008" t="n">
        <v>0.9959269171255889</v>
      </c>
      <c r="U4008" t="n">
        <v>0.2148358086079506</v>
      </c>
      <c r="V4008" t="n">
        <v>0.7588013808671423</v>
      </c>
      <c r="W4008" t="n">
        <v>0.5221476276018815</v>
      </c>
      <c r="X4008" t="n">
        <v>0.8293402980677677</v>
      </c>
    </row>
    <row r="4009">
      <c r="A4009" t="inlineStr">
        <is>
          <t>4107108</t>
        </is>
      </c>
      <c r="B4009" t="inlineStr">
        <is>
          <t>Diamante do Norte</t>
        </is>
      </c>
      <c r="C4009" t="inlineStr">
        <is>
          <t>PR</t>
        </is>
      </c>
      <c r="D4009" t="inlineStr">
        <is>
          <t>REGIÃO SUL</t>
        </is>
      </c>
      <c r="E4009" s="70">
        <f>SUMPRODUCT(N4009:Q4009,PAINEL_PESOS!$C$16:$C$19)</f>
        <v/>
      </c>
      <c r="F4009" s="70">
        <f>SUMPRODUCT(R4009:T4009,PAINEL_PESOS!$C$21:$C$23)</f>
        <v/>
      </c>
      <c r="G4009" s="70">
        <f>SUMPRODUCT(U4009:V4009,PAINEL_PESOS!$C$25:$C$26)</f>
        <v/>
      </c>
      <c r="H4009" s="70">
        <f>SUMPRODUCT(W4009:X4009,PAINEL_PESOS!$C$28:$C$29)</f>
        <v/>
      </c>
      <c r="I4009" s="70" t="n">
        <v>0.9984803270033071</v>
      </c>
      <c r="J4009" s="70" t="n">
        <v>0.7135897795880851</v>
      </c>
      <c r="K4009" s="71">
        <f>IF(NOT(AND(PAINEL_PESOS!$D$12="OK - 100%",PAINEL_PESOS!$F$20="OK - 100%",PAINEL_PESOS!$F$24="OK - 100%",PAINEL_PESOS!$F$27="OK - 100%",PAINEL_PESOS!$F$30="OK - 100%")),"", (E4009*PAINEL_PESOS!$B$7+F4009*PAINEL_PESOS!$B$8+G4009*PAINEL_PESOS!$B$9+H4009*PAINEL_PESOS!$B$10)*I4009)</f>
        <v/>
      </c>
      <c r="L4009" s="71">
        <f>IF(K4009="","",K4009-J4009)</f>
        <v/>
      </c>
      <c r="M4009" s="71">
        <f>IF(L4009="","",ABS(L4009))</f>
        <v/>
      </c>
      <c r="N4009" t="n">
        <v>1</v>
      </c>
      <c r="O4009" t="n">
        <v>1</v>
      </c>
      <c r="P4009" t="n">
        <v>0.7936642027455122</v>
      </c>
      <c r="Q4009" t="n">
        <v>0.9963986297820445</v>
      </c>
      <c r="R4009" t="n">
        <v>0.2624881511876331</v>
      </c>
      <c r="S4009" t="n">
        <v>0.9998972903506284</v>
      </c>
      <c r="T4009" t="n">
        <v>0.9949486377919498</v>
      </c>
      <c r="U4009" t="n">
        <v>0.0904467838408326</v>
      </c>
      <c r="V4009" t="n">
        <v>0.7583253785328672</v>
      </c>
      <c r="W4009" t="n">
        <v>0.6074095341515107</v>
      </c>
      <c r="X4009" t="n">
        <v>0.8613043264593239</v>
      </c>
    </row>
    <row r="4010">
      <c r="A4010" t="inlineStr">
        <is>
          <t>4107124</t>
        </is>
      </c>
      <c r="B4010" t="inlineStr">
        <is>
          <t>Diamante do Sul</t>
        </is>
      </c>
      <c r="C4010" t="inlineStr">
        <is>
          <t>PR</t>
        </is>
      </c>
      <c r="D4010" t="inlineStr">
        <is>
          <t>REGIÃO SUL</t>
        </is>
      </c>
      <c r="E4010" s="70">
        <f>SUMPRODUCT(N4010:Q4010,PAINEL_PESOS!$C$16:$C$19)</f>
        <v/>
      </c>
      <c r="F4010" s="70">
        <f>SUMPRODUCT(R4010:T4010,PAINEL_PESOS!$C$21:$C$23)</f>
        <v/>
      </c>
      <c r="G4010" s="70">
        <f>SUMPRODUCT(U4010:V4010,PAINEL_PESOS!$C$25:$C$26)</f>
        <v/>
      </c>
      <c r="H4010" s="70">
        <f>SUMPRODUCT(W4010:X4010,PAINEL_PESOS!$C$28:$C$29)</f>
        <v/>
      </c>
      <c r="I4010" s="70" t="n">
        <v>0.9973372878524978</v>
      </c>
      <c r="J4010" s="70" t="n">
        <v>0.6986155908488754</v>
      </c>
      <c r="K4010" s="71">
        <f>IF(NOT(AND(PAINEL_PESOS!$D$12="OK - 100%",PAINEL_PESOS!$F$20="OK - 100%",PAINEL_PESOS!$F$24="OK - 100%",PAINEL_PESOS!$F$27="OK - 100%",PAINEL_PESOS!$F$30="OK - 100%")),"", (E4010*PAINEL_PESOS!$B$7+F4010*PAINEL_PESOS!$B$8+G4010*PAINEL_PESOS!$B$9+H4010*PAINEL_PESOS!$B$10)*I4010)</f>
        <v/>
      </c>
      <c r="L4010" s="71">
        <f>IF(K4010="","",K4010-J4010)</f>
        <v/>
      </c>
      <c r="M4010" s="71">
        <f>IF(L4010="","",ABS(L4010))</f>
        <v/>
      </c>
      <c r="N4010" t="n">
        <v>1</v>
      </c>
      <c r="O4010" t="n">
        <v>1</v>
      </c>
      <c r="P4010" t="n">
        <v>0.820168954593453</v>
      </c>
      <c r="Q4010" t="n">
        <v>0.9975725602562744</v>
      </c>
      <c r="R4010" t="n">
        <v>0.1146746134541803</v>
      </c>
      <c r="S4010" t="n">
        <v>1</v>
      </c>
      <c r="T4010" t="n">
        <v>0.9881740627037616</v>
      </c>
      <c r="U4010" t="n">
        <v>0.1485184033202388</v>
      </c>
      <c r="V4010" t="n">
        <v>0.7344106521898556</v>
      </c>
      <c r="W4010" t="n">
        <v>0.5693890069322526</v>
      </c>
      <c r="X4010" t="n">
        <v>0.8407582187175411</v>
      </c>
    </row>
    <row r="4011">
      <c r="A4011" t="inlineStr">
        <is>
          <t>4107157</t>
        </is>
      </c>
      <c r="B4011" t="inlineStr">
        <is>
          <t>Diamante D'Oeste</t>
        </is>
      </c>
      <c r="C4011" t="inlineStr">
        <is>
          <t>PR</t>
        </is>
      </c>
      <c r="D4011" t="inlineStr">
        <is>
          <t>REGIÃO SUL</t>
        </is>
      </c>
      <c r="E4011" s="70">
        <f>SUMPRODUCT(N4011:Q4011,PAINEL_PESOS!$C$16:$C$19)</f>
        <v/>
      </c>
      <c r="F4011" s="70">
        <f>SUMPRODUCT(R4011:T4011,PAINEL_PESOS!$C$21:$C$23)</f>
        <v/>
      </c>
      <c r="G4011" s="70">
        <f>SUMPRODUCT(U4011:V4011,PAINEL_PESOS!$C$25:$C$26)</f>
        <v/>
      </c>
      <c r="H4011" s="70">
        <f>SUMPRODUCT(W4011:X4011,PAINEL_PESOS!$C$28:$C$29)</f>
        <v/>
      </c>
      <c r="I4011" s="70" t="n">
        <v>0.9980425444172624</v>
      </c>
      <c r="J4011" s="70" t="n">
        <v>0.7066624119253052</v>
      </c>
      <c r="K4011" s="71">
        <f>IF(NOT(AND(PAINEL_PESOS!$D$12="OK - 100%",PAINEL_PESOS!$F$20="OK - 100%",PAINEL_PESOS!$F$24="OK - 100%",PAINEL_PESOS!$F$27="OK - 100%",PAINEL_PESOS!$F$30="OK - 100%")),"", (E4011*PAINEL_PESOS!$B$7+F4011*PAINEL_PESOS!$B$8+G4011*PAINEL_PESOS!$B$9+H4011*PAINEL_PESOS!$B$10)*I4011)</f>
        <v/>
      </c>
      <c r="L4011" s="71">
        <f>IF(K4011="","",K4011-J4011)</f>
        <v/>
      </c>
      <c r="M4011" s="71">
        <f>IF(L4011="","",ABS(L4011))</f>
        <v/>
      </c>
      <c r="N4011" t="n">
        <v>1</v>
      </c>
      <c r="O4011" t="n">
        <v>1</v>
      </c>
      <c r="P4011" t="n">
        <v>0.6583949313621964</v>
      </c>
      <c r="Q4011" t="n">
        <v>0.9971804739151747</v>
      </c>
      <c r="R4011" t="n">
        <v>0.1569305547831893</v>
      </c>
      <c r="S4011" t="n">
        <v>0.999752945567964</v>
      </c>
      <c r="T4011" t="n">
        <v>0.9921846559167764</v>
      </c>
      <c r="U4011" t="n">
        <v>0.1620899553053541</v>
      </c>
      <c r="V4011" t="n">
        <v>0.6795935519489835</v>
      </c>
      <c r="W4011" t="n">
        <v>0.7434514185234099</v>
      </c>
      <c r="X4011" t="n">
        <v>0.8188856822562256</v>
      </c>
    </row>
    <row r="4012">
      <c r="A4012" t="inlineStr">
        <is>
          <t>4107207</t>
        </is>
      </c>
      <c r="B4012" t="inlineStr">
        <is>
          <t>Dois Vizinhos</t>
        </is>
      </c>
      <c r="C4012" t="inlineStr">
        <is>
          <t>PR</t>
        </is>
      </c>
      <c r="D4012" t="inlineStr">
        <is>
          <t>REGIÃO SUL</t>
        </is>
      </c>
      <c r="E4012" s="70">
        <f>SUMPRODUCT(N4012:Q4012,PAINEL_PESOS!$C$16:$C$19)</f>
        <v/>
      </c>
      <c r="F4012" s="70">
        <f>SUMPRODUCT(R4012:T4012,PAINEL_PESOS!$C$21:$C$23)</f>
        <v/>
      </c>
      <c r="G4012" s="70">
        <f>SUMPRODUCT(U4012:V4012,PAINEL_PESOS!$C$25:$C$26)</f>
        <v/>
      </c>
      <c r="H4012" s="70">
        <f>SUMPRODUCT(W4012:X4012,PAINEL_PESOS!$C$28:$C$29)</f>
        <v/>
      </c>
      <c r="I4012" s="70" t="n">
        <v>0.9865258524764778</v>
      </c>
      <c r="J4012" s="70" t="n">
        <v>0.7059225203012341</v>
      </c>
      <c r="K4012" s="71">
        <f>IF(NOT(AND(PAINEL_PESOS!$D$12="OK - 100%",PAINEL_PESOS!$F$20="OK - 100%",PAINEL_PESOS!$F$24="OK - 100%",PAINEL_PESOS!$F$27="OK - 100%",PAINEL_PESOS!$F$30="OK - 100%")),"", (E4012*PAINEL_PESOS!$B$7+F4012*PAINEL_PESOS!$B$8+G4012*PAINEL_PESOS!$B$9+H4012*PAINEL_PESOS!$B$10)*I4012)</f>
        <v/>
      </c>
      <c r="L4012" s="71">
        <f>IF(K4012="","",K4012-J4012)</f>
        <v/>
      </c>
      <c r="M4012" s="71">
        <f>IF(L4012="","",ABS(L4012))</f>
        <v/>
      </c>
      <c r="N4012" t="n">
        <v>1</v>
      </c>
      <c r="O4012" t="n">
        <v>1</v>
      </c>
      <c r="P4012" t="n">
        <v>0.8277719112988384</v>
      </c>
      <c r="Q4012" t="n">
        <v>0.9571807731982251</v>
      </c>
      <c r="R4012" t="n">
        <v>0.4353599641232014</v>
      </c>
      <c r="S4012" t="n">
        <v>0.984331634603804</v>
      </c>
      <c r="T4012" t="n">
        <v>0.9674592143426963</v>
      </c>
      <c r="U4012" t="n">
        <v>0.2434131220048425</v>
      </c>
      <c r="V4012" t="n">
        <v>0.6717219658304219</v>
      </c>
      <c r="W4012" t="n">
        <v>0.5428517220104762</v>
      </c>
      <c r="X4012" t="n">
        <v>0.7826160688966332</v>
      </c>
    </row>
    <row r="4013">
      <c r="A4013" t="inlineStr">
        <is>
          <t>4107256</t>
        </is>
      </c>
      <c r="B4013" t="inlineStr">
        <is>
          <t>Douradina</t>
        </is>
      </c>
      <c r="C4013" t="inlineStr">
        <is>
          <t>PR</t>
        </is>
      </c>
      <c r="D4013" t="inlineStr">
        <is>
          <t>REGIÃO SUL</t>
        </is>
      </c>
      <c r="E4013" s="70">
        <f>SUMPRODUCT(N4013:Q4013,PAINEL_PESOS!$C$16:$C$19)</f>
        <v/>
      </c>
      <c r="F4013" s="70">
        <f>SUMPRODUCT(R4013:T4013,PAINEL_PESOS!$C$21:$C$23)</f>
        <v/>
      </c>
      <c r="G4013" s="70">
        <f>SUMPRODUCT(U4013:V4013,PAINEL_PESOS!$C$25:$C$26)</f>
        <v/>
      </c>
      <c r="H4013" s="70">
        <f>SUMPRODUCT(W4013:X4013,PAINEL_PESOS!$C$28:$C$29)</f>
        <v/>
      </c>
      <c r="I4013" s="70" t="n">
        <v>0.9921237185850998</v>
      </c>
      <c r="J4013" s="70" t="n">
        <v>0.7218772596558277</v>
      </c>
      <c r="K4013" s="71">
        <f>IF(NOT(AND(PAINEL_PESOS!$D$12="OK - 100%",PAINEL_PESOS!$F$20="OK - 100%",PAINEL_PESOS!$F$24="OK - 100%",PAINEL_PESOS!$F$27="OK - 100%",PAINEL_PESOS!$F$30="OK - 100%")),"", (E4013*PAINEL_PESOS!$B$7+F4013*PAINEL_PESOS!$B$8+G4013*PAINEL_PESOS!$B$9+H4013*PAINEL_PESOS!$B$10)*I4013)</f>
        <v/>
      </c>
      <c r="L4013" s="71">
        <f>IF(K4013="","",K4013-J4013)</f>
        <v/>
      </c>
      <c r="M4013" s="71">
        <f>IF(L4013="","",ABS(L4013))</f>
        <v/>
      </c>
      <c r="N4013" t="n">
        <v>1</v>
      </c>
      <c r="O4013" t="n">
        <v>1</v>
      </c>
      <c r="P4013" t="n">
        <v>0.7983104540654699</v>
      </c>
      <c r="Q4013" t="n">
        <v>0.9960402859137667</v>
      </c>
      <c r="R4013" t="n">
        <v>0.3310552021645048</v>
      </c>
      <c r="S4013" t="n">
        <v>0.9993140250285741</v>
      </c>
      <c r="T4013" t="n">
        <v>0.9628078201897183</v>
      </c>
      <c r="U4013" t="n">
        <v>0.1849821036268293</v>
      </c>
      <c r="V4013" t="n">
        <v>0.7969603664596518</v>
      </c>
      <c r="W4013" t="n">
        <v>0.5839559188517895</v>
      </c>
      <c r="X4013" t="n">
        <v>0.8290063896754924</v>
      </c>
    </row>
    <row r="4014">
      <c r="A4014" t="inlineStr">
        <is>
          <t>4107306</t>
        </is>
      </c>
      <c r="B4014" t="inlineStr">
        <is>
          <t>Doutor Camargo</t>
        </is>
      </c>
      <c r="C4014" t="inlineStr">
        <is>
          <t>PR</t>
        </is>
      </c>
      <c r="D4014" t="inlineStr">
        <is>
          <t>REGIÃO SUL</t>
        </is>
      </c>
      <c r="E4014" s="70">
        <f>SUMPRODUCT(N4014:Q4014,PAINEL_PESOS!$C$16:$C$19)</f>
        <v/>
      </c>
      <c r="F4014" s="70">
        <f>SUMPRODUCT(R4014:T4014,PAINEL_PESOS!$C$21:$C$23)</f>
        <v/>
      </c>
      <c r="G4014" s="70">
        <f>SUMPRODUCT(U4014:V4014,PAINEL_PESOS!$C$25:$C$26)</f>
        <v/>
      </c>
      <c r="H4014" s="70">
        <f>SUMPRODUCT(W4014:X4014,PAINEL_PESOS!$C$28:$C$29)</f>
        <v/>
      </c>
      <c r="I4014" s="70" t="n">
        <v>0.9980847026177342</v>
      </c>
      <c r="J4014" s="70" t="n">
        <v>0.7106826863930173</v>
      </c>
      <c r="K4014" s="71">
        <f>IF(NOT(AND(PAINEL_PESOS!$D$12="OK - 100%",PAINEL_PESOS!$F$20="OK - 100%",PAINEL_PESOS!$F$24="OK - 100%",PAINEL_PESOS!$F$27="OK - 100%",PAINEL_PESOS!$F$30="OK - 100%")),"", (E4014*PAINEL_PESOS!$B$7+F4014*PAINEL_PESOS!$B$8+G4014*PAINEL_PESOS!$B$9+H4014*PAINEL_PESOS!$B$10)*I4014)</f>
        <v/>
      </c>
      <c r="L4014" s="71">
        <f>IF(K4014="","",K4014-J4014)</f>
        <v/>
      </c>
      <c r="M4014" s="71">
        <f>IF(L4014="","",ABS(L4014))</f>
        <v/>
      </c>
      <c r="N4014" t="n">
        <v>1</v>
      </c>
      <c r="O4014" t="n">
        <v>1</v>
      </c>
      <c r="P4014" t="n">
        <v>0.7286166842661035</v>
      </c>
      <c r="Q4014" t="n">
        <v>0.9904225644682798</v>
      </c>
      <c r="R4014" t="n">
        <v>0.2123337050364524</v>
      </c>
      <c r="S4014" t="n">
        <v>0.9970407766039031</v>
      </c>
      <c r="T4014" t="n">
        <v>0.9986332274443177</v>
      </c>
      <c r="U4014" t="n">
        <v>0.1849821036268293</v>
      </c>
      <c r="V4014" t="n">
        <v>0.7669025611093819</v>
      </c>
      <c r="W4014" t="n">
        <v>0.5839559188517895</v>
      </c>
      <c r="X4014" t="n">
        <v>0.8290063896754924</v>
      </c>
    </row>
    <row r="4015">
      <c r="A4015" t="inlineStr">
        <is>
          <t>4107405</t>
        </is>
      </c>
      <c r="B4015" t="inlineStr">
        <is>
          <t>Enéas Marques</t>
        </is>
      </c>
      <c r="C4015" t="inlineStr">
        <is>
          <t>PR</t>
        </is>
      </c>
      <c r="D4015" t="inlineStr">
        <is>
          <t>REGIÃO SUL</t>
        </is>
      </c>
      <c r="E4015" s="70">
        <f>SUMPRODUCT(N4015:Q4015,PAINEL_PESOS!$C$16:$C$19)</f>
        <v/>
      </c>
      <c r="F4015" s="70">
        <f>SUMPRODUCT(R4015:T4015,PAINEL_PESOS!$C$21:$C$23)</f>
        <v/>
      </c>
      <c r="G4015" s="70">
        <f>SUMPRODUCT(U4015:V4015,PAINEL_PESOS!$C$25:$C$26)</f>
        <v/>
      </c>
      <c r="H4015" s="70">
        <f>SUMPRODUCT(W4015:X4015,PAINEL_PESOS!$C$28:$C$29)</f>
        <v/>
      </c>
      <c r="I4015" s="70" t="n">
        <v>0.9885283981870804</v>
      </c>
      <c r="J4015" s="70" t="n">
        <v>0.6793147744817286</v>
      </c>
      <c r="K4015" s="71">
        <f>IF(NOT(AND(PAINEL_PESOS!$D$12="OK - 100%",PAINEL_PESOS!$F$20="OK - 100%",PAINEL_PESOS!$F$24="OK - 100%",PAINEL_PESOS!$F$27="OK - 100%",PAINEL_PESOS!$F$30="OK - 100%")),"", (E4015*PAINEL_PESOS!$B$7+F4015*PAINEL_PESOS!$B$8+G4015*PAINEL_PESOS!$B$9+H4015*PAINEL_PESOS!$B$10)*I4015)</f>
        <v/>
      </c>
      <c r="L4015" s="71">
        <f>IF(K4015="","",K4015-J4015)</f>
        <v/>
      </c>
      <c r="M4015" s="71">
        <f>IF(L4015="","",ABS(L4015))</f>
        <v/>
      </c>
      <c r="N4015" t="n">
        <v>1</v>
      </c>
      <c r="O4015" t="n">
        <v>1</v>
      </c>
      <c r="P4015" t="n">
        <v>0.5702217529039071</v>
      </c>
      <c r="Q4015" t="n">
        <v>0.9849437199276614</v>
      </c>
      <c r="R4015" t="n">
        <v>0.2567658143365448</v>
      </c>
      <c r="S4015" t="n">
        <v>0.9938437512537934</v>
      </c>
      <c r="T4015" t="n">
        <v>0.9541513909235233</v>
      </c>
      <c r="U4015" t="n">
        <v>0.321711954003703</v>
      </c>
      <c r="V4015" t="n">
        <v>0.5116145334628321</v>
      </c>
      <c r="W4015" t="n">
        <v>0.6136734513392009</v>
      </c>
      <c r="X4015" t="n">
        <v>0.8031609809078976</v>
      </c>
    </row>
    <row r="4016">
      <c r="A4016" t="inlineStr">
        <is>
          <t>4107504</t>
        </is>
      </c>
      <c r="B4016" t="inlineStr">
        <is>
          <t>Engenheiro Beltrão</t>
        </is>
      </c>
      <c r="C4016" t="inlineStr">
        <is>
          <t>PR</t>
        </is>
      </c>
      <c r="D4016" t="inlineStr">
        <is>
          <t>REGIÃO SUL</t>
        </is>
      </c>
      <c r="E4016" s="70">
        <f>SUMPRODUCT(N4016:Q4016,PAINEL_PESOS!$C$16:$C$19)</f>
        <v/>
      </c>
      <c r="F4016" s="70">
        <f>SUMPRODUCT(R4016:T4016,PAINEL_PESOS!$C$21:$C$23)</f>
        <v/>
      </c>
      <c r="G4016" s="70">
        <f>SUMPRODUCT(U4016:V4016,PAINEL_PESOS!$C$25:$C$26)</f>
        <v/>
      </c>
      <c r="H4016" s="70">
        <f>SUMPRODUCT(W4016:X4016,PAINEL_PESOS!$C$28:$C$29)</f>
        <v/>
      </c>
      <c r="I4016" s="70" t="n">
        <v>0.9981925982844581</v>
      </c>
      <c r="J4016" s="70" t="n">
        <v>0.7207158404179022</v>
      </c>
      <c r="K4016" s="71">
        <f>IF(NOT(AND(PAINEL_PESOS!$D$12="OK - 100%",PAINEL_PESOS!$F$20="OK - 100%",PAINEL_PESOS!$F$24="OK - 100%",PAINEL_PESOS!$F$27="OK - 100%",PAINEL_PESOS!$F$30="OK - 100%")),"", (E4016*PAINEL_PESOS!$B$7+F4016*PAINEL_PESOS!$B$8+G4016*PAINEL_PESOS!$B$9+H4016*PAINEL_PESOS!$B$10)*I4016)</f>
        <v/>
      </c>
      <c r="L4016" s="71">
        <f>IF(K4016="","",K4016-J4016)</f>
        <v/>
      </c>
      <c r="M4016" s="71">
        <f>IF(L4016="","",ABS(L4016))</f>
        <v/>
      </c>
      <c r="N4016" t="n">
        <v>1</v>
      </c>
      <c r="O4016" t="n">
        <v>1</v>
      </c>
      <c r="P4016" t="n">
        <v>0.7395987328405491</v>
      </c>
      <c r="Q4016" t="n">
        <v>0.9951809429328262</v>
      </c>
      <c r="R4016" t="n">
        <v>0.3116379602803188</v>
      </c>
      <c r="S4016" t="n">
        <v>0.9898275919002908</v>
      </c>
      <c r="T4016" t="n">
        <v>0.9987755117319761</v>
      </c>
      <c r="U4016" t="n">
        <v>0.1849821036268293</v>
      </c>
      <c r="V4016" t="n">
        <v>0.777338284074054</v>
      </c>
      <c r="W4016" t="n">
        <v>0.5839559188517895</v>
      </c>
      <c r="X4016" t="n">
        <v>0.8290063896754924</v>
      </c>
    </row>
    <row r="4017">
      <c r="A4017" t="inlineStr">
        <is>
          <t>4107520</t>
        </is>
      </c>
      <c r="B4017" t="inlineStr">
        <is>
          <t>Esperança Nova</t>
        </is>
      </c>
      <c r="C4017" t="inlineStr">
        <is>
          <t>PR</t>
        </is>
      </c>
      <c r="D4017" t="inlineStr">
        <is>
          <t>REGIÃO SUL</t>
        </is>
      </c>
      <c r="E4017" s="70">
        <f>SUMPRODUCT(N4017:Q4017,PAINEL_PESOS!$C$16:$C$19)</f>
        <v/>
      </c>
      <c r="F4017" s="70">
        <f>SUMPRODUCT(R4017:T4017,PAINEL_PESOS!$C$21:$C$23)</f>
        <v/>
      </c>
      <c r="G4017" s="70">
        <f>SUMPRODUCT(U4017:V4017,PAINEL_PESOS!$C$25:$C$26)</f>
        <v/>
      </c>
      <c r="H4017" s="70">
        <f>SUMPRODUCT(W4017:X4017,PAINEL_PESOS!$C$28:$C$29)</f>
        <v/>
      </c>
      <c r="I4017" s="70" t="n">
        <v>0.997659322093574</v>
      </c>
      <c r="J4017" s="70" t="n">
        <v>0.706803210532844</v>
      </c>
      <c r="K4017" s="71">
        <f>IF(NOT(AND(PAINEL_PESOS!$D$12="OK - 100%",PAINEL_PESOS!$F$20="OK - 100%",PAINEL_PESOS!$F$24="OK - 100%",PAINEL_PESOS!$F$27="OK - 100%",PAINEL_PESOS!$F$30="OK - 100%")),"", (E4017*PAINEL_PESOS!$B$7+F4017*PAINEL_PESOS!$B$8+G4017*PAINEL_PESOS!$B$9+H4017*PAINEL_PESOS!$B$10)*I4017)</f>
        <v/>
      </c>
      <c r="L4017" s="71">
        <f>IF(K4017="","",K4017-J4017)</f>
        <v/>
      </c>
      <c r="M4017" s="71">
        <f>IF(L4017="","",ABS(L4017))</f>
        <v/>
      </c>
      <c r="N4017" t="n">
        <v>1</v>
      </c>
      <c r="O4017" t="n">
        <v>1</v>
      </c>
      <c r="P4017" t="n">
        <v>0.8620908130939811</v>
      </c>
      <c r="Q4017" t="n">
        <v>0.9985939168443638</v>
      </c>
      <c r="R4017" t="n">
        <v>0.1023731167628764</v>
      </c>
      <c r="S4017" t="n">
        <v>0.9952418858665583</v>
      </c>
      <c r="T4017" t="n">
        <v>0.9911222884089386</v>
      </c>
      <c r="U4017" t="n">
        <v>0.1068671987269956</v>
      </c>
      <c r="V4017" t="n">
        <v>0.7446104190366931</v>
      </c>
      <c r="W4017" t="n">
        <v>0.668419276544051</v>
      </c>
      <c r="X4017" t="n">
        <v>0.82496113889745</v>
      </c>
    </row>
    <row r="4018">
      <c r="A4018" t="inlineStr">
        <is>
          <t>4107538</t>
        </is>
      </c>
      <c r="B4018" t="inlineStr">
        <is>
          <t>Entre Rios do Oeste</t>
        </is>
      </c>
      <c r="C4018" t="inlineStr">
        <is>
          <t>PR</t>
        </is>
      </c>
      <c r="D4018" t="inlineStr">
        <is>
          <t>REGIÃO SUL</t>
        </is>
      </c>
      <c r="E4018" s="70">
        <f>SUMPRODUCT(N4018:Q4018,PAINEL_PESOS!$C$16:$C$19)</f>
        <v/>
      </c>
      <c r="F4018" s="70">
        <f>SUMPRODUCT(R4018:T4018,PAINEL_PESOS!$C$21:$C$23)</f>
        <v/>
      </c>
      <c r="G4018" s="70">
        <f>SUMPRODUCT(U4018:V4018,PAINEL_PESOS!$C$25:$C$26)</f>
        <v/>
      </c>
      <c r="H4018" s="70">
        <f>SUMPRODUCT(W4018:X4018,PAINEL_PESOS!$C$28:$C$29)</f>
        <v/>
      </c>
      <c r="I4018" s="70" t="n">
        <v>0.989066837824279</v>
      </c>
      <c r="J4018" s="70" t="n">
        <v>0.6906500970590518</v>
      </c>
      <c r="K4018" s="71">
        <f>IF(NOT(AND(PAINEL_PESOS!$D$12="OK - 100%",PAINEL_PESOS!$F$20="OK - 100%",PAINEL_PESOS!$F$24="OK - 100%",PAINEL_PESOS!$F$27="OK - 100%",PAINEL_PESOS!$F$30="OK - 100%")),"", (E4018*PAINEL_PESOS!$B$7+F4018*PAINEL_PESOS!$B$8+G4018*PAINEL_PESOS!$B$9+H4018*PAINEL_PESOS!$B$10)*I4018)</f>
        <v/>
      </c>
      <c r="L4018" s="71">
        <f>IF(K4018="","",K4018-J4018)</f>
        <v/>
      </c>
      <c r="M4018" s="71">
        <f>IF(L4018="","",ABS(L4018))</f>
        <v/>
      </c>
      <c r="N4018" t="n">
        <v>1</v>
      </c>
      <c r="O4018" t="n">
        <v>0.9867</v>
      </c>
      <c r="P4018" t="n">
        <v>0.4719112988384372</v>
      </c>
      <c r="Q4018" t="n">
        <v>0.9907951949113538</v>
      </c>
      <c r="R4018" t="n">
        <v>0.2640281733052304</v>
      </c>
      <c r="S4018" t="n">
        <v>0.9979821244348976</v>
      </c>
      <c r="T4018" t="n">
        <v>0.9512271481178899</v>
      </c>
      <c r="U4018" t="n">
        <v>0.1620899553053541</v>
      </c>
      <c r="V4018" t="n">
        <v>0.6616545092478378</v>
      </c>
      <c r="W4018" t="n">
        <v>0.7434514185234099</v>
      </c>
      <c r="X4018" t="n">
        <v>0.8188856822562256</v>
      </c>
    </row>
    <row r="4019">
      <c r="A4019" t="inlineStr">
        <is>
          <t>4107546</t>
        </is>
      </c>
      <c r="B4019" t="inlineStr">
        <is>
          <t>Espigão Alto do Iguaçu</t>
        </is>
      </c>
      <c r="C4019" t="inlineStr">
        <is>
          <t>PR</t>
        </is>
      </c>
      <c r="D4019" t="inlineStr">
        <is>
          <t>REGIÃO SUL</t>
        </is>
      </c>
      <c r="E4019" s="70">
        <f>SUMPRODUCT(N4019:Q4019,PAINEL_PESOS!$C$16:$C$19)</f>
        <v/>
      </c>
      <c r="F4019" s="70">
        <f>SUMPRODUCT(R4019:T4019,PAINEL_PESOS!$C$21:$C$23)</f>
        <v/>
      </c>
      <c r="G4019" s="70">
        <f>SUMPRODUCT(U4019:V4019,PAINEL_PESOS!$C$25:$C$26)</f>
        <v/>
      </c>
      <c r="H4019" s="70">
        <f>SUMPRODUCT(W4019:X4019,PAINEL_PESOS!$C$28:$C$29)</f>
        <v/>
      </c>
      <c r="I4019" s="70" t="n">
        <v>0.9955779485788311</v>
      </c>
      <c r="J4019" s="70" t="n">
        <v>0.7211544276811568</v>
      </c>
      <c r="K4019" s="71">
        <f>IF(NOT(AND(PAINEL_PESOS!$D$12="OK - 100%",PAINEL_PESOS!$F$20="OK - 100%",PAINEL_PESOS!$F$24="OK - 100%",PAINEL_PESOS!$F$27="OK - 100%",PAINEL_PESOS!$F$30="OK - 100%")),"", (E4019*PAINEL_PESOS!$B$7+F4019*PAINEL_PESOS!$B$8+G4019*PAINEL_PESOS!$B$9+H4019*PAINEL_PESOS!$B$10)*I4019)</f>
        <v/>
      </c>
      <c r="L4019" s="71">
        <f>IF(K4019="","",K4019-J4019)</f>
        <v/>
      </c>
      <c r="M4019" s="71">
        <f>IF(L4019="","",ABS(L4019))</f>
        <v/>
      </c>
      <c r="N4019" t="n">
        <v>1</v>
      </c>
      <c r="O4019" t="n">
        <v>1</v>
      </c>
      <c r="P4019" t="n">
        <v>0.7934530095036959</v>
      </c>
      <c r="Q4019" t="n">
        <v>0.9950620699065912</v>
      </c>
      <c r="R4019" t="n">
        <v>0.1950080300258663</v>
      </c>
      <c r="S4019" t="n">
        <v>0.9982966025131916</v>
      </c>
      <c r="T4019" t="n">
        <v>0.9816944207902579</v>
      </c>
      <c r="U4019" t="n">
        <v>0.287655618539423</v>
      </c>
      <c r="V4019" t="n">
        <v>0.7403855679750093</v>
      </c>
      <c r="W4019" t="n">
        <v>0.614312997252883</v>
      </c>
      <c r="X4019" t="n">
        <v>0.8082495006112034</v>
      </c>
    </row>
    <row r="4020">
      <c r="A4020" t="inlineStr">
        <is>
          <t>4107553</t>
        </is>
      </c>
      <c r="B4020" t="inlineStr">
        <is>
          <t>Farol</t>
        </is>
      </c>
      <c r="C4020" t="inlineStr">
        <is>
          <t>PR</t>
        </is>
      </c>
      <c r="D4020" t="inlineStr">
        <is>
          <t>REGIÃO SUL</t>
        </is>
      </c>
      <c r="E4020" s="70">
        <f>SUMPRODUCT(N4020:Q4020,PAINEL_PESOS!$C$16:$C$19)</f>
        <v/>
      </c>
      <c r="F4020" s="70">
        <f>SUMPRODUCT(R4020:T4020,PAINEL_PESOS!$C$21:$C$23)</f>
        <v/>
      </c>
      <c r="G4020" s="70">
        <f>SUMPRODUCT(U4020:V4020,PAINEL_PESOS!$C$25:$C$26)</f>
        <v/>
      </c>
      <c r="H4020" s="70">
        <f>SUMPRODUCT(W4020:X4020,PAINEL_PESOS!$C$28:$C$29)</f>
        <v/>
      </c>
      <c r="I4020" s="70" t="n">
        <v>0.9994880483904003</v>
      </c>
      <c r="J4020" s="70" t="n">
        <v>0.7080256604619654</v>
      </c>
      <c r="K4020" s="71">
        <f>IF(NOT(AND(PAINEL_PESOS!$D$12="OK - 100%",PAINEL_PESOS!$F$20="OK - 100%",PAINEL_PESOS!$F$24="OK - 100%",PAINEL_PESOS!$F$27="OK - 100%",PAINEL_PESOS!$F$30="OK - 100%")),"", (E4020*PAINEL_PESOS!$B$7+F4020*PAINEL_PESOS!$B$8+G4020*PAINEL_PESOS!$B$9+H4020*PAINEL_PESOS!$B$10)*I4020)</f>
        <v/>
      </c>
      <c r="L4020" s="71">
        <f>IF(K4020="","",K4020-J4020)</f>
        <v/>
      </c>
      <c r="M4020" s="71">
        <f>IF(L4020="","",ABS(L4020))</f>
        <v/>
      </c>
      <c r="N4020" t="n">
        <v>1</v>
      </c>
      <c r="O4020" t="n">
        <v>1</v>
      </c>
      <c r="P4020" t="n">
        <v>0.699155227032735</v>
      </c>
      <c r="Q4020" t="n">
        <v>0.9984422367346094</v>
      </c>
      <c r="R4020" t="n">
        <v>0.2172347528142455</v>
      </c>
      <c r="S4020" t="n">
        <v>1</v>
      </c>
      <c r="T4020" t="n">
        <v>0.9985460205354233</v>
      </c>
      <c r="U4020" t="n">
        <v>0.1485172683504918</v>
      </c>
      <c r="V4020" t="n">
        <v>0.7824563468994284</v>
      </c>
      <c r="W4020" t="n">
        <v>0.5693886343997352</v>
      </c>
      <c r="X4020" t="n">
        <v>0.8407584042585553</v>
      </c>
    </row>
    <row r="4021">
      <c r="A4021" t="inlineStr">
        <is>
          <t>4107603</t>
        </is>
      </c>
      <c r="B4021" t="inlineStr">
        <is>
          <t>Faxinal</t>
        </is>
      </c>
      <c r="C4021" t="inlineStr">
        <is>
          <t>PR</t>
        </is>
      </c>
      <c r="D4021" t="inlineStr">
        <is>
          <t>REGIÃO SUL</t>
        </is>
      </c>
      <c r="E4021" s="70">
        <f>SUMPRODUCT(N4021:Q4021,PAINEL_PESOS!$C$16:$C$19)</f>
        <v/>
      </c>
      <c r="F4021" s="70">
        <f>SUMPRODUCT(R4021:T4021,PAINEL_PESOS!$C$21:$C$23)</f>
        <v/>
      </c>
      <c r="G4021" s="70">
        <f>SUMPRODUCT(U4021:V4021,PAINEL_PESOS!$C$25:$C$26)</f>
        <v/>
      </c>
      <c r="H4021" s="70">
        <f>SUMPRODUCT(W4021:X4021,PAINEL_PESOS!$C$28:$C$29)</f>
        <v/>
      </c>
      <c r="I4021" s="70" t="n">
        <v>0.9980387772610347</v>
      </c>
      <c r="J4021" s="70" t="n">
        <v>0.7186784187500842</v>
      </c>
      <c r="K4021" s="71">
        <f>IF(NOT(AND(PAINEL_PESOS!$D$12="OK - 100%",PAINEL_PESOS!$F$20="OK - 100%",PAINEL_PESOS!$F$24="OK - 100%",PAINEL_PESOS!$F$27="OK - 100%",PAINEL_PESOS!$F$30="OK - 100%")),"", (E4021*PAINEL_PESOS!$B$7+F4021*PAINEL_PESOS!$B$8+G4021*PAINEL_PESOS!$B$9+H4021*PAINEL_PESOS!$B$10)*I4021)</f>
        <v/>
      </c>
      <c r="L4021" s="71">
        <f>IF(K4021="","",K4021-J4021)</f>
        <v/>
      </c>
      <c r="M4021" s="71">
        <f>IF(L4021="","",ABS(L4021))</f>
        <v/>
      </c>
      <c r="N4021" t="n">
        <v>1</v>
      </c>
      <c r="O4021" t="n">
        <v>1</v>
      </c>
      <c r="P4021" t="n">
        <v>0.7289334741288278</v>
      </c>
      <c r="Q4021" t="n">
        <v>0.9944388122589902</v>
      </c>
      <c r="R4021" t="n">
        <v>0.3011899006784677</v>
      </c>
      <c r="S4021" t="n">
        <v>0.999487035991831</v>
      </c>
      <c r="T4021" t="n">
        <v>0.9943157305499664</v>
      </c>
      <c r="U4021" t="n">
        <v>0.1849855609618331</v>
      </c>
      <c r="V4021" t="n">
        <v>0.7711007182356096</v>
      </c>
      <c r="W4021" t="n">
        <v>0.5839516535291968</v>
      </c>
      <c r="X4021" t="n">
        <v>0.8290062282781128</v>
      </c>
    </row>
    <row r="4022">
      <c r="A4022" t="inlineStr">
        <is>
          <t>4107652</t>
        </is>
      </c>
      <c r="B4022" t="inlineStr">
        <is>
          <t>Fazenda Rio Grande</t>
        </is>
      </c>
      <c r="C4022" t="inlineStr">
        <is>
          <t>PR</t>
        </is>
      </c>
      <c r="D4022" t="inlineStr">
        <is>
          <t>REGIÃO SUL</t>
        </is>
      </c>
      <c r="E4022" s="70">
        <f>SUMPRODUCT(N4022:Q4022,PAINEL_PESOS!$C$16:$C$19)</f>
        <v/>
      </c>
      <c r="F4022" s="70">
        <f>SUMPRODUCT(R4022:T4022,PAINEL_PESOS!$C$21:$C$23)</f>
        <v/>
      </c>
      <c r="G4022" s="70">
        <f>SUMPRODUCT(U4022:V4022,PAINEL_PESOS!$C$25:$C$26)</f>
        <v/>
      </c>
      <c r="H4022" s="70">
        <f>SUMPRODUCT(W4022:X4022,PAINEL_PESOS!$C$28:$C$29)</f>
        <v/>
      </c>
      <c r="I4022" s="70" t="n">
        <v>0.9573418017975078</v>
      </c>
      <c r="J4022" s="70" t="n">
        <v>0.6186265749636106</v>
      </c>
      <c r="K4022" s="71">
        <f>IF(NOT(AND(PAINEL_PESOS!$D$12="OK - 100%",PAINEL_PESOS!$F$20="OK - 100%",PAINEL_PESOS!$F$24="OK - 100%",PAINEL_PESOS!$F$27="OK - 100%",PAINEL_PESOS!$F$30="OK - 100%")),"", (E4022*PAINEL_PESOS!$B$7+F4022*PAINEL_PESOS!$B$8+G4022*PAINEL_PESOS!$B$9+H4022*PAINEL_PESOS!$B$10)*I4022)</f>
        <v/>
      </c>
      <c r="L4022" s="71">
        <f>IF(K4022="","",K4022-J4022)</f>
        <v/>
      </c>
      <c r="M4022" s="71">
        <f>IF(L4022="","",ABS(L4022))</f>
        <v/>
      </c>
      <c r="N4022" t="n">
        <v>1</v>
      </c>
      <c r="O4022" t="n">
        <v>1</v>
      </c>
      <c r="P4022" t="n">
        <v>0.7155227032734952</v>
      </c>
      <c r="Q4022" t="n">
        <v>0.7666359142487436</v>
      </c>
      <c r="R4022" t="n">
        <v>0.4786963703713557</v>
      </c>
      <c r="S4022" t="n">
        <v>0.8798853548660123</v>
      </c>
      <c r="T4022" t="n">
        <v>0.9923379869726706</v>
      </c>
      <c r="U4022" t="n">
        <v>0.3347914662572906</v>
      </c>
      <c r="V4022" t="n">
        <v>0.2835064716146234</v>
      </c>
      <c r="W4022" t="n">
        <v>0.4159461358998634</v>
      </c>
      <c r="X4022" t="n">
        <v>0.8269324865706746</v>
      </c>
    </row>
    <row r="4023">
      <c r="A4023" t="inlineStr">
        <is>
          <t>4107702</t>
        </is>
      </c>
      <c r="B4023" t="inlineStr">
        <is>
          <t>Fênix</t>
        </is>
      </c>
      <c r="C4023" t="inlineStr">
        <is>
          <t>PR</t>
        </is>
      </c>
      <c r="D4023" t="inlineStr">
        <is>
          <t>REGIÃO SUL</t>
        </is>
      </c>
      <c r="E4023" s="70">
        <f>SUMPRODUCT(N4023:Q4023,PAINEL_PESOS!$C$16:$C$19)</f>
        <v/>
      </c>
      <c r="F4023" s="70">
        <f>SUMPRODUCT(R4023:T4023,PAINEL_PESOS!$C$21:$C$23)</f>
        <v/>
      </c>
      <c r="G4023" s="70">
        <f>SUMPRODUCT(U4023:V4023,PAINEL_PESOS!$C$25:$C$26)</f>
        <v/>
      </c>
      <c r="H4023" s="70">
        <f>SUMPRODUCT(W4023:X4023,PAINEL_PESOS!$C$28:$C$29)</f>
        <v/>
      </c>
      <c r="I4023" s="70" t="n">
        <v>0.9991485560720207</v>
      </c>
      <c r="J4023" s="70" t="n">
        <v>0.7196466333682252</v>
      </c>
      <c r="K4023" s="71">
        <f>IF(NOT(AND(PAINEL_PESOS!$D$12="OK - 100%",PAINEL_PESOS!$F$20="OK - 100%",PAINEL_PESOS!$F$24="OK - 100%",PAINEL_PESOS!$F$27="OK - 100%",PAINEL_PESOS!$F$30="OK - 100%")),"", (E4023*PAINEL_PESOS!$B$7+F4023*PAINEL_PESOS!$B$8+G4023*PAINEL_PESOS!$B$9+H4023*PAINEL_PESOS!$B$10)*I4023)</f>
        <v/>
      </c>
      <c r="L4023" s="71">
        <f>IF(K4023="","",K4023-J4023)</f>
        <v/>
      </c>
      <c r="M4023" s="71">
        <f>IF(L4023="","",ABS(L4023))</f>
        <v/>
      </c>
      <c r="N4023" t="n">
        <v>1</v>
      </c>
      <c r="O4023" t="n">
        <v>1</v>
      </c>
      <c r="P4023" t="n">
        <v>0.8049630411826821</v>
      </c>
      <c r="Q4023" t="n">
        <v>0.9958649525506669</v>
      </c>
      <c r="R4023" t="n">
        <v>0.2127156566942345</v>
      </c>
      <c r="S4023" t="n">
        <v>0.9999567501212212</v>
      </c>
      <c r="T4023" t="n">
        <v>0.99875346761527</v>
      </c>
      <c r="U4023" t="n">
        <v>0.1849821036268293</v>
      </c>
      <c r="V4023" t="n">
        <v>0.7894368289462919</v>
      </c>
      <c r="W4023" t="n">
        <v>0.5839559188517895</v>
      </c>
      <c r="X4023" t="n">
        <v>0.8290063896754924</v>
      </c>
    </row>
    <row r="4024">
      <c r="A4024" t="inlineStr">
        <is>
          <t>4107736</t>
        </is>
      </c>
      <c r="B4024" t="inlineStr">
        <is>
          <t>Fernandes Pinheiro</t>
        </is>
      </c>
      <c r="C4024" t="inlineStr">
        <is>
          <t>PR</t>
        </is>
      </c>
      <c r="D4024" t="inlineStr">
        <is>
          <t>REGIÃO SUL</t>
        </is>
      </c>
      <c r="E4024" s="70">
        <f>SUMPRODUCT(N4024:Q4024,PAINEL_PESOS!$C$16:$C$19)</f>
        <v/>
      </c>
      <c r="F4024" s="70">
        <f>SUMPRODUCT(R4024:T4024,PAINEL_PESOS!$C$21:$C$23)</f>
        <v/>
      </c>
      <c r="G4024" s="70">
        <f>SUMPRODUCT(U4024:V4024,PAINEL_PESOS!$C$25:$C$26)</f>
        <v/>
      </c>
      <c r="H4024" s="70">
        <f>SUMPRODUCT(W4024:X4024,PAINEL_PESOS!$C$28:$C$29)</f>
        <v/>
      </c>
      <c r="I4024" s="70" t="n">
        <v>0.9985864514774683</v>
      </c>
      <c r="J4024" s="70" t="n">
        <v>0.7062925374004346</v>
      </c>
      <c r="K4024" s="71">
        <f>IF(NOT(AND(PAINEL_PESOS!$D$12="OK - 100%",PAINEL_PESOS!$F$20="OK - 100%",PAINEL_PESOS!$F$24="OK - 100%",PAINEL_PESOS!$F$27="OK - 100%",PAINEL_PESOS!$F$30="OK - 100%")),"", (E4024*PAINEL_PESOS!$B$7+F4024*PAINEL_PESOS!$B$8+G4024*PAINEL_PESOS!$B$9+H4024*PAINEL_PESOS!$B$10)*I4024)</f>
        <v/>
      </c>
      <c r="L4024" s="71">
        <f>IF(K4024="","",K4024-J4024)</f>
        <v/>
      </c>
      <c r="M4024" s="71">
        <f>IF(L4024="","",ABS(L4024))</f>
        <v/>
      </c>
      <c r="N4024" t="n">
        <v>1</v>
      </c>
      <c r="O4024" t="n">
        <v>1</v>
      </c>
      <c r="P4024" t="n">
        <v>0.6986272439281943</v>
      </c>
      <c r="Q4024" t="n">
        <v>0.9980569798105416</v>
      </c>
      <c r="R4024" t="n">
        <v>0.2394645808868165</v>
      </c>
      <c r="S4024" t="n">
        <v>0.9986396843222747</v>
      </c>
      <c r="T4024" t="n">
        <v>0.9948061642829895</v>
      </c>
      <c r="U4024" t="n">
        <v>0.2381334422973015</v>
      </c>
      <c r="V4024" t="n">
        <v>0.7380443181234762</v>
      </c>
      <c r="W4024" t="n">
        <v>0.5187999278606504</v>
      </c>
      <c r="X4024" t="n">
        <v>0.8264118822760451</v>
      </c>
    </row>
    <row r="4025">
      <c r="A4025" t="inlineStr">
        <is>
          <t>4107751</t>
        </is>
      </c>
      <c r="B4025" t="inlineStr">
        <is>
          <t>Figueira</t>
        </is>
      </c>
      <c r="C4025" t="inlineStr">
        <is>
          <t>PR</t>
        </is>
      </c>
      <c r="D4025" t="inlineStr">
        <is>
          <t>REGIÃO SUL</t>
        </is>
      </c>
      <c r="E4025" s="70">
        <f>SUMPRODUCT(N4025:Q4025,PAINEL_PESOS!$C$16:$C$19)</f>
        <v/>
      </c>
      <c r="F4025" s="70">
        <f>SUMPRODUCT(R4025:T4025,PAINEL_PESOS!$C$21:$C$23)</f>
        <v/>
      </c>
      <c r="G4025" s="70">
        <f>SUMPRODUCT(U4025:V4025,PAINEL_PESOS!$C$25:$C$26)</f>
        <v/>
      </c>
      <c r="H4025" s="70">
        <f>SUMPRODUCT(W4025:X4025,PAINEL_PESOS!$C$28:$C$29)</f>
        <v/>
      </c>
      <c r="I4025" s="70" t="n">
        <v>0.958692414909046</v>
      </c>
      <c r="J4025" s="70" t="n">
        <v>0.6698486958400979</v>
      </c>
      <c r="K4025" s="71">
        <f>IF(NOT(AND(PAINEL_PESOS!$D$12="OK - 100%",PAINEL_PESOS!$F$20="OK - 100%",PAINEL_PESOS!$F$24="OK - 100%",PAINEL_PESOS!$F$27="OK - 100%",PAINEL_PESOS!$F$30="OK - 100%")),"", (E4025*PAINEL_PESOS!$B$7+F4025*PAINEL_PESOS!$B$8+G4025*PAINEL_PESOS!$B$9+H4025*PAINEL_PESOS!$B$10)*I4025)</f>
        <v/>
      </c>
      <c r="L4025" s="71">
        <f>IF(K4025="","",K4025-J4025)</f>
        <v/>
      </c>
      <c r="M4025" s="71">
        <f>IF(L4025="","",ABS(L4025))</f>
        <v/>
      </c>
      <c r="N4025" t="n">
        <v>1</v>
      </c>
      <c r="O4025" t="n">
        <v>1</v>
      </c>
      <c r="P4025" t="n">
        <v>0.6787750791974656</v>
      </c>
      <c r="Q4025" t="n">
        <v>0.9867585552143445</v>
      </c>
      <c r="R4025" t="n">
        <v>0.1902003983784466</v>
      </c>
      <c r="S4025" t="n">
        <v>0.9992086450387381</v>
      </c>
      <c r="T4025" t="n">
        <v>0.9965432373430948</v>
      </c>
      <c r="U4025" t="n">
        <v>0.1803810901775452</v>
      </c>
      <c r="V4025" t="n">
        <v>0.7589345705255077</v>
      </c>
      <c r="W4025" t="n">
        <v>0.5267302749192193</v>
      </c>
      <c r="X4025" t="n">
        <v>0.8335717233244793</v>
      </c>
    </row>
    <row r="4026">
      <c r="A4026" t="inlineStr">
        <is>
          <t>4107801</t>
        </is>
      </c>
      <c r="B4026" t="inlineStr">
        <is>
          <t>Floraí</t>
        </is>
      </c>
      <c r="C4026" t="inlineStr">
        <is>
          <t>PR</t>
        </is>
      </c>
      <c r="D4026" t="inlineStr">
        <is>
          <t>REGIÃO SUL</t>
        </is>
      </c>
      <c r="E4026" s="70">
        <f>SUMPRODUCT(N4026:Q4026,PAINEL_PESOS!$C$16:$C$19)</f>
        <v/>
      </c>
      <c r="F4026" s="70">
        <f>SUMPRODUCT(R4026:T4026,PAINEL_PESOS!$C$21:$C$23)</f>
        <v/>
      </c>
      <c r="G4026" s="70">
        <f>SUMPRODUCT(U4026:V4026,PAINEL_PESOS!$C$25:$C$26)</f>
        <v/>
      </c>
      <c r="H4026" s="70">
        <f>SUMPRODUCT(W4026:X4026,PAINEL_PESOS!$C$28:$C$29)</f>
        <v/>
      </c>
      <c r="I4026" s="70" t="n">
        <v>0.9985157309118745</v>
      </c>
      <c r="J4026" s="70" t="n">
        <v>0.7190237172392376</v>
      </c>
      <c r="K4026" s="71">
        <f>IF(NOT(AND(PAINEL_PESOS!$D$12="OK - 100%",PAINEL_PESOS!$F$20="OK - 100%",PAINEL_PESOS!$F$24="OK - 100%",PAINEL_PESOS!$F$27="OK - 100%",PAINEL_PESOS!$F$30="OK - 100%")),"", (E4026*PAINEL_PESOS!$B$7+F4026*PAINEL_PESOS!$B$8+G4026*PAINEL_PESOS!$B$9+H4026*PAINEL_PESOS!$B$10)*I4026)</f>
        <v/>
      </c>
      <c r="L4026" s="71">
        <f>IF(K4026="","",K4026-J4026)</f>
        <v/>
      </c>
      <c r="M4026" s="71">
        <f>IF(L4026="","",ABS(L4026))</f>
        <v/>
      </c>
      <c r="N4026" t="n">
        <v>1</v>
      </c>
      <c r="O4026" t="n">
        <v>1</v>
      </c>
      <c r="P4026" t="n">
        <v>0.8568109820485744</v>
      </c>
      <c r="Q4026" t="n">
        <v>0.994708824650044</v>
      </c>
      <c r="R4026" t="n">
        <v>0.2355333149128206</v>
      </c>
      <c r="S4026" t="n">
        <v>0.9974765231818639</v>
      </c>
      <c r="T4026" t="n">
        <v>0.9974462362910806</v>
      </c>
      <c r="U4026" t="n">
        <v>0.1849821036268293</v>
      </c>
      <c r="V4026" t="n">
        <v>0.7500651947963034</v>
      </c>
      <c r="W4026" t="n">
        <v>0.5839559188517895</v>
      </c>
      <c r="X4026" t="n">
        <v>0.8290063896754924</v>
      </c>
    </row>
    <row r="4027">
      <c r="A4027" t="inlineStr">
        <is>
          <t>4107850</t>
        </is>
      </c>
      <c r="B4027" t="inlineStr">
        <is>
          <t>Flor da Serra do Sul</t>
        </is>
      </c>
      <c r="C4027" t="inlineStr">
        <is>
          <t>PR</t>
        </is>
      </c>
      <c r="D4027" t="inlineStr">
        <is>
          <t>REGIÃO SUL</t>
        </is>
      </c>
      <c r="E4027" s="70">
        <f>SUMPRODUCT(N4027:Q4027,PAINEL_PESOS!$C$16:$C$19)</f>
        <v/>
      </c>
      <c r="F4027" s="70">
        <f>SUMPRODUCT(R4027:T4027,PAINEL_PESOS!$C$21:$C$23)</f>
        <v/>
      </c>
      <c r="G4027" s="70">
        <f>SUMPRODUCT(U4027:V4027,PAINEL_PESOS!$C$25:$C$26)</f>
        <v/>
      </c>
      <c r="H4027" s="70">
        <f>SUMPRODUCT(W4027:X4027,PAINEL_PESOS!$C$28:$C$29)</f>
        <v/>
      </c>
      <c r="I4027" s="70" t="n">
        <v>0.9946210724574512</v>
      </c>
      <c r="J4027" s="70" t="n">
        <v>0.6718845027356545</v>
      </c>
      <c r="K4027" s="71">
        <f>IF(NOT(AND(PAINEL_PESOS!$D$12="OK - 100%",PAINEL_PESOS!$F$20="OK - 100%",PAINEL_PESOS!$F$24="OK - 100%",PAINEL_PESOS!$F$27="OK - 100%",PAINEL_PESOS!$F$30="OK - 100%")),"", (E4027*PAINEL_PESOS!$B$7+F4027*PAINEL_PESOS!$B$8+G4027*PAINEL_PESOS!$B$9+H4027*PAINEL_PESOS!$B$10)*I4027)</f>
        <v/>
      </c>
      <c r="L4027" s="71">
        <f>IF(K4027="","",K4027-J4027)</f>
        <v/>
      </c>
      <c r="M4027" s="71">
        <f>IF(L4027="","",ABS(L4027))</f>
        <v/>
      </c>
      <c r="N4027" t="n">
        <v>1</v>
      </c>
      <c r="O4027" t="n">
        <v>1</v>
      </c>
      <c r="P4027" t="n">
        <v>0.7878563885955649</v>
      </c>
      <c r="Q4027" t="n">
        <v>0.9918881202498424</v>
      </c>
      <c r="R4027" t="n">
        <v>0.1971271264291605</v>
      </c>
      <c r="S4027" t="n">
        <v>0.9961272873142102</v>
      </c>
      <c r="T4027" t="n">
        <v>0.9799787470731766</v>
      </c>
      <c r="U4027" t="n">
        <v>0.2819688013156357</v>
      </c>
      <c r="V4027" t="n">
        <v>0.4122990709106565</v>
      </c>
      <c r="W4027" t="n">
        <v>0.5783371757739145</v>
      </c>
      <c r="X4027" t="n">
        <v>0.7928451140737788</v>
      </c>
    </row>
    <row r="4028">
      <c r="A4028" t="inlineStr">
        <is>
          <t>4107900</t>
        </is>
      </c>
      <c r="B4028" t="inlineStr">
        <is>
          <t>Floresta</t>
        </is>
      </c>
      <c r="C4028" t="inlineStr">
        <is>
          <t>PR</t>
        </is>
      </c>
      <c r="D4028" t="inlineStr">
        <is>
          <t>REGIÃO SUL</t>
        </is>
      </c>
      <c r="E4028" s="70">
        <f>SUMPRODUCT(N4028:Q4028,PAINEL_PESOS!$C$16:$C$19)</f>
        <v/>
      </c>
      <c r="F4028" s="70">
        <f>SUMPRODUCT(R4028:T4028,PAINEL_PESOS!$C$21:$C$23)</f>
        <v/>
      </c>
      <c r="G4028" s="70">
        <f>SUMPRODUCT(U4028:V4028,PAINEL_PESOS!$C$25:$C$26)</f>
        <v/>
      </c>
      <c r="H4028" s="70">
        <f>SUMPRODUCT(W4028:X4028,PAINEL_PESOS!$C$28:$C$29)</f>
        <v/>
      </c>
      <c r="I4028" s="70" t="n">
        <v>0.9976835794206644</v>
      </c>
      <c r="J4028" s="70" t="n">
        <v>0.7158790271915809</v>
      </c>
      <c r="K4028" s="71">
        <f>IF(NOT(AND(PAINEL_PESOS!$D$12="OK - 100%",PAINEL_PESOS!$F$20="OK - 100%",PAINEL_PESOS!$F$24="OK - 100%",PAINEL_PESOS!$F$27="OK - 100%",PAINEL_PESOS!$F$30="OK - 100%")),"", (E4028*PAINEL_PESOS!$B$7+F4028*PAINEL_PESOS!$B$8+G4028*PAINEL_PESOS!$B$9+H4028*PAINEL_PESOS!$B$10)*I4028)</f>
        <v/>
      </c>
      <c r="L4028" s="71">
        <f>IF(K4028="","",K4028-J4028)</f>
        <v/>
      </c>
      <c r="M4028" s="71">
        <f>IF(L4028="","",ABS(L4028))</f>
        <v/>
      </c>
      <c r="N4028" t="n">
        <v>1</v>
      </c>
      <c r="O4028" t="n">
        <v>1</v>
      </c>
      <c r="P4028" t="n">
        <v>0.7587117212249208</v>
      </c>
      <c r="Q4028" t="n">
        <v>0.9887582071908086</v>
      </c>
      <c r="R4028" t="n">
        <v>0.2504796094755511</v>
      </c>
      <c r="S4028" t="n">
        <v>0.9945506229316838</v>
      </c>
      <c r="T4028" t="n">
        <v>0.9988980897666405</v>
      </c>
      <c r="U4028" t="n">
        <v>0.1849821036268293</v>
      </c>
      <c r="V4028" t="n">
        <v>0.7726976431585884</v>
      </c>
      <c r="W4028" t="n">
        <v>0.5839559188517895</v>
      </c>
      <c r="X4028" t="n">
        <v>0.8290063896754924</v>
      </c>
    </row>
    <row r="4029">
      <c r="A4029" t="inlineStr">
        <is>
          <t>4108007</t>
        </is>
      </c>
      <c r="B4029" t="inlineStr">
        <is>
          <t>Florestópolis</t>
        </is>
      </c>
      <c r="C4029" t="inlineStr">
        <is>
          <t>PR</t>
        </is>
      </c>
      <c r="D4029" t="inlineStr">
        <is>
          <t>REGIÃO SUL</t>
        </is>
      </c>
      <c r="E4029" s="70">
        <f>SUMPRODUCT(N4029:Q4029,PAINEL_PESOS!$C$16:$C$19)</f>
        <v/>
      </c>
      <c r="F4029" s="70">
        <f>SUMPRODUCT(R4029:T4029,PAINEL_PESOS!$C$21:$C$23)</f>
        <v/>
      </c>
      <c r="G4029" s="70">
        <f>SUMPRODUCT(U4029:V4029,PAINEL_PESOS!$C$25:$C$26)</f>
        <v/>
      </c>
      <c r="H4029" s="70">
        <f>SUMPRODUCT(W4029:X4029,PAINEL_PESOS!$C$28:$C$29)</f>
        <v/>
      </c>
      <c r="I4029" s="70" t="n">
        <v>0.9703749001977675</v>
      </c>
      <c r="J4029" s="70" t="n">
        <v>0.6464264099274586</v>
      </c>
      <c r="K4029" s="71">
        <f>IF(NOT(AND(PAINEL_PESOS!$D$12="OK - 100%",PAINEL_PESOS!$F$20="OK - 100%",PAINEL_PESOS!$F$24="OK - 100%",PAINEL_PESOS!$F$27="OK - 100%",PAINEL_PESOS!$F$30="OK - 100%")),"", (E4029*PAINEL_PESOS!$B$7+F4029*PAINEL_PESOS!$B$8+G4029*PAINEL_PESOS!$B$9+H4029*PAINEL_PESOS!$B$10)*I4029)</f>
        <v/>
      </c>
      <c r="L4029" s="71">
        <f>IF(K4029="","",K4029-J4029)</f>
        <v/>
      </c>
      <c r="M4029" s="71">
        <f>IF(L4029="","",ABS(L4029))</f>
        <v/>
      </c>
      <c r="N4029" t="n">
        <v>1</v>
      </c>
      <c r="O4029" t="n">
        <v>1</v>
      </c>
      <c r="P4029" t="n">
        <v>0.6044350580781415</v>
      </c>
      <c r="Q4029" t="n">
        <v>0.9872902086327767</v>
      </c>
      <c r="R4029" t="n">
        <v>0.3010023945964019</v>
      </c>
      <c r="S4029" t="n">
        <v>0.6933629753622579</v>
      </c>
      <c r="T4029" t="n">
        <v>0.9873337738565674</v>
      </c>
      <c r="U4029" t="n">
        <v>0.0904467838408326</v>
      </c>
      <c r="V4029" t="n">
        <v>0.6531360490941054</v>
      </c>
      <c r="W4029" t="n">
        <v>0.6074095341515107</v>
      </c>
      <c r="X4029" t="n">
        <v>0.8613043264593239</v>
      </c>
    </row>
    <row r="4030">
      <c r="A4030" t="inlineStr">
        <is>
          <t>4108106</t>
        </is>
      </c>
      <c r="B4030" t="inlineStr">
        <is>
          <t>Flórida</t>
        </is>
      </c>
      <c r="C4030" t="inlineStr">
        <is>
          <t>PR</t>
        </is>
      </c>
      <c r="D4030" t="inlineStr">
        <is>
          <t>REGIÃO SUL</t>
        </is>
      </c>
      <c r="E4030" s="70">
        <f>SUMPRODUCT(N4030:Q4030,PAINEL_PESOS!$C$16:$C$19)</f>
        <v/>
      </c>
      <c r="F4030" s="70">
        <f>SUMPRODUCT(R4030:T4030,PAINEL_PESOS!$C$21:$C$23)</f>
        <v/>
      </c>
      <c r="G4030" s="70">
        <f>SUMPRODUCT(U4030:V4030,PAINEL_PESOS!$C$25:$C$26)</f>
        <v/>
      </c>
      <c r="H4030" s="70">
        <f>SUMPRODUCT(W4030:X4030,PAINEL_PESOS!$C$28:$C$29)</f>
        <v/>
      </c>
      <c r="I4030" s="70" t="n">
        <v>0.9974314048223551</v>
      </c>
      <c r="J4030" s="70" t="n">
        <v>0.6819188729396817</v>
      </c>
      <c r="K4030" s="71">
        <f>IF(NOT(AND(PAINEL_PESOS!$D$12="OK - 100%",PAINEL_PESOS!$F$20="OK - 100%",PAINEL_PESOS!$F$24="OK - 100%",PAINEL_PESOS!$F$27="OK - 100%",PAINEL_PESOS!$F$30="OK - 100%")),"", (E4030*PAINEL_PESOS!$B$7+F4030*PAINEL_PESOS!$B$8+G4030*PAINEL_PESOS!$B$9+H4030*PAINEL_PESOS!$B$10)*I4030)</f>
        <v/>
      </c>
      <c r="L4030" s="71">
        <f>IF(K4030="","",K4030-J4030)</f>
        <v/>
      </c>
      <c r="M4030" s="71">
        <f>IF(L4030="","",ABS(L4030))</f>
        <v/>
      </c>
      <c r="N4030" t="n">
        <v>1</v>
      </c>
      <c r="O4030" t="n">
        <v>0.9665</v>
      </c>
      <c r="P4030" t="n">
        <v>0.6664202745512144</v>
      </c>
      <c r="Q4030" t="n">
        <v>0.9918798510332205</v>
      </c>
      <c r="R4030" t="n">
        <v>0.1302818471048102</v>
      </c>
      <c r="S4030" t="n">
        <v>0.9960222546662348</v>
      </c>
      <c r="T4030" t="n">
        <v>0.9945929118381821</v>
      </c>
      <c r="U4030" t="n">
        <v>0.0904467838408326</v>
      </c>
      <c r="V4030" t="n">
        <v>0.6839076074512601</v>
      </c>
      <c r="W4030" t="n">
        <v>0.6074095341515107</v>
      </c>
      <c r="X4030" t="n">
        <v>0.8613043264593239</v>
      </c>
    </row>
    <row r="4031">
      <c r="A4031" t="inlineStr">
        <is>
          <t>4108205</t>
        </is>
      </c>
      <c r="B4031" t="inlineStr">
        <is>
          <t>Formosa do Oeste</t>
        </is>
      </c>
      <c r="C4031" t="inlineStr">
        <is>
          <t>PR</t>
        </is>
      </c>
      <c r="D4031" t="inlineStr">
        <is>
          <t>REGIÃO SUL</t>
        </is>
      </c>
      <c r="E4031" s="70">
        <f>SUMPRODUCT(N4031:Q4031,PAINEL_PESOS!$C$16:$C$19)</f>
        <v/>
      </c>
      <c r="F4031" s="70">
        <f>SUMPRODUCT(R4031:T4031,PAINEL_PESOS!$C$21:$C$23)</f>
        <v/>
      </c>
      <c r="G4031" s="70">
        <f>SUMPRODUCT(U4031:V4031,PAINEL_PESOS!$C$25:$C$26)</f>
        <v/>
      </c>
      <c r="H4031" s="70">
        <f>SUMPRODUCT(W4031:X4031,PAINEL_PESOS!$C$28:$C$29)</f>
        <v/>
      </c>
      <c r="I4031" s="70" t="n">
        <v>0.9966235076698043</v>
      </c>
      <c r="J4031" s="70" t="n">
        <v>0.7158978357321678</v>
      </c>
      <c r="K4031" s="71">
        <f>IF(NOT(AND(PAINEL_PESOS!$D$12="OK - 100%",PAINEL_PESOS!$F$20="OK - 100%",PAINEL_PESOS!$F$24="OK - 100%",PAINEL_PESOS!$F$27="OK - 100%",PAINEL_PESOS!$F$30="OK - 100%")),"", (E4031*PAINEL_PESOS!$B$7+F4031*PAINEL_PESOS!$B$8+G4031*PAINEL_PESOS!$B$9+H4031*PAINEL_PESOS!$B$10)*I4031)</f>
        <v/>
      </c>
      <c r="L4031" s="71">
        <f>IF(K4031="","",K4031-J4031)</f>
        <v/>
      </c>
      <c r="M4031" s="71">
        <f>IF(L4031="","",ABS(L4031))</f>
        <v/>
      </c>
      <c r="N4031" t="n">
        <v>1</v>
      </c>
      <c r="O4031" t="n">
        <v>1</v>
      </c>
      <c r="P4031" t="n">
        <v>0.8172122492080254</v>
      </c>
      <c r="Q4031" t="n">
        <v>0.9953455791509994</v>
      </c>
      <c r="R4031" t="n">
        <v>0.2605667993857828</v>
      </c>
      <c r="S4031" t="n">
        <v>0.9995814945832892</v>
      </c>
      <c r="T4031" t="n">
        <v>0.9863216558779027</v>
      </c>
      <c r="U4031" t="n">
        <v>0.1485172683504918</v>
      </c>
      <c r="V4031" t="n">
        <v>0.7839961349556661</v>
      </c>
      <c r="W4031" t="n">
        <v>0.5693886343997352</v>
      </c>
      <c r="X4031" t="n">
        <v>0.8407584042585553</v>
      </c>
    </row>
    <row r="4032">
      <c r="A4032" t="inlineStr">
        <is>
          <t>4108304</t>
        </is>
      </c>
      <c r="B4032" t="inlineStr">
        <is>
          <t>Foz do Iguaçu</t>
        </is>
      </c>
      <c r="C4032" t="inlineStr">
        <is>
          <t>PR</t>
        </is>
      </c>
      <c r="D4032" t="inlineStr">
        <is>
          <t>REGIÃO SUL</t>
        </is>
      </c>
      <c r="E4032" s="70">
        <f>SUMPRODUCT(N4032:Q4032,PAINEL_PESOS!$C$16:$C$19)</f>
        <v/>
      </c>
      <c r="F4032" s="70">
        <f>SUMPRODUCT(R4032:T4032,PAINEL_PESOS!$C$21:$C$23)</f>
        <v/>
      </c>
      <c r="G4032" s="70">
        <f>SUMPRODUCT(U4032:V4032,PAINEL_PESOS!$C$25:$C$26)</f>
        <v/>
      </c>
      <c r="H4032" s="70">
        <f>SUMPRODUCT(W4032:X4032,PAINEL_PESOS!$C$28:$C$29)</f>
        <v/>
      </c>
      <c r="I4032" s="70" t="n">
        <v>0.9768676297075994</v>
      </c>
      <c r="J4032" s="70" t="n">
        <v>0.7312637698959382</v>
      </c>
      <c r="K4032" s="71">
        <f>IF(NOT(AND(PAINEL_PESOS!$D$12="OK - 100%",PAINEL_PESOS!$F$20="OK - 100%",PAINEL_PESOS!$F$24="OK - 100%",PAINEL_PESOS!$F$27="OK - 100%",PAINEL_PESOS!$F$30="OK - 100%")),"", (E4032*PAINEL_PESOS!$B$7+F4032*PAINEL_PESOS!$B$8+G4032*PAINEL_PESOS!$B$9+H4032*PAINEL_PESOS!$B$10)*I4032)</f>
        <v/>
      </c>
      <c r="L4032" s="71">
        <f>IF(K4032="","",K4032-J4032)</f>
        <v/>
      </c>
      <c r="M4032" s="71">
        <f>IF(L4032="","",ABS(L4032))</f>
        <v/>
      </c>
      <c r="N4032" t="n">
        <v>1</v>
      </c>
      <c r="O4032" t="n">
        <v>1</v>
      </c>
      <c r="P4032" t="n">
        <v>0.640337909186906</v>
      </c>
      <c r="Q4032" t="n">
        <v>0.8468631892874512</v>
      </c>
      <c r="R4032" t="n">
        <v>0.6111916459190151</v>
      </c>
      <c r="S4032" t="n">
        <v>0.9943607516816235</v>
      </c>
      <c r="T4032" t="n">
        <v>0.9982855959043081</v>
      </c>
      <c r="U4032" t="n">
        <v>0.2356589511096825</v>
      </c>
      <c r="V4032" t="n">
        <v>0.759849782323432</v>
      </c>
      <c r="W4032" t="n">
        <v>0.6988101596881824</v>
      </c>
      <c r="X4032" t="n">
        <v>0.8148301969887711</v>
      </c>
    </row>
    <row r="4033">
      <c r="A4033" t="inlineStr">
        <is>
          <t>4108320</t>
        </is>
      </c>
      <c r="B4033" t="inlineStr">
        <is>
          <t>Francisco Alves</t>
        </is>
      </c>
      <c r="C4033" t="inlineStr">
        <is>
          <t>PR</t>
        </is>
      </c>
      <c r="D4033" t="inlineStr">
        <is>
          <t>REGIÃO SUL</t>
        </is>
      </c>
      <c r="E4033" s="70">
        <f>SUMPRODUCT(N4033:Q4033,PAINEL_PESOS!$C$16:$C$19)</f>
        <v/>
      </c>
      <c r="F4033" s="70">
        <f>SUMPRODUCT(R4033:T4033,PAINEL_PESOS!$C$21:$C$23)</f>
        <v/>
      </c>
      <c r="G4033" s="70">
        <f>SUMPRODUCT(U4033:V4033,PAINEL_PESOS!$C$25:$C$26)</f>
        <v/>
      </c>
      <c r="H4033" s="70">
        <f>SUMPRODUCT(W4033:X4033,PAINEL_PESOS!$C$28:$C$29)</f>
        <v/>
      </c>
      <c r="I4033" s="70" t="n">
        <v>0.9988117493386867</v>
      </c>
      <c r="J4033" s="70" t="n">
        <v>0.7111376644464379</v>
      </c>
      <c r="K4033" s="71">
        <f>IF(NOT(AND(PAINEL_PESOS!$D$12="OK - 100%",PAINEL_PESOS!$F$20="OK - 100%",PAINEL_PESOS!$F$24="OK - 100%",PAINEL_PESOS!$F$27="OK - 100%",PAINEL_PESOS!$F$30="OK - 100%")),"", (E4033*PAINEL_PESOS!$B$7+F4033*PAINEL_PESOS!$B$8+G4033*PAINEL_PESOS!$B$9+H4033*PAINEL_PESOS!$B$10)*I4033)</f>
        <v/>
      </c>
      <c r="L4033" s="71">
        <f>IF(K4033="","",K4033-J4033)</f>
        <v/>
      </c>
      <c r="M4033" s="71">
        <f>IF(L4033="","",ABS(L4033))</f>
        <v/>
      </c>
      <c r="N4033" t="n">
        <v>1</v>
      </c>
      <c r="O4033" t="n">
        <v>1</v>
      </c>
      <c r="P4033" t="n">
        <v>0.8589229144667371</v>
      </c>
      <c r="Q4033" t="n">
        <v>0.9968826060591485</v>
      </c>
      <c r="R4033" t="n">
        <v>0.2166651747195903</v>
      </c>
      <c r="S4033" t="n">
        <v>0.9995355859888028</v>
      </c>
      <c r="T4033" t="n">
        <v>0.9964463605802798</v>
      </c>
      <c r="U4033" t="n">
        <v>0.1485172683504918</v>
      </c>
      <c r="V4033" t="n">
        <v>0.7342042880649762</v>
      </c>
      <c r="W4033" t="n">
        <v>0.5693886343997352</v>
      </c>
      <c r="X4033" t="n">
        <v>0.8407584042585553</v>
      </c>
    </row>
    <row r="4034">
      <c r="A4034" t="inlineStr">
        <is>
          <t>4108403</t>
        </is>
      </c>
      <c r="B4034" t="inlineStr">
        <is>
          <t>Francisco Beltrão</t>
        </is>
      </c>
      <c r="C4034" t="inlineStr">
        <is>
          <t>PR</t>
        </is>
      </c>
      <c r="D4034" t="inlineStr">
        <is>
          <t>REGIÃO SUL</t>
        </is>
      </c>
      <c r="E4034" s="70">
        <f>SUMPRODUCT(N4034:Q4034,PAINEL_PESOS!$C$16:$C$19)</f>
        <v/>
      </c>
      <c r="F4034" s="70">
        <f>SUMPRODUCT(R4034:T4034,PAINEL_PESOS!$C$21:$C$23)</f>
        <v/>
      </c>
      <c r="G4034" s="70">
        <f>SUMPRODUCT(U4034:V4034,PAINEL_PESOS!$C$25:$C$26)</f>
        <v/>
      </c>
      <c r="H4034" s="70">
        <f>SUMPRODUCT(W4034:X4034,PAINEL_PESOS!$C$28:$C$29)</f>
        <v/>
      </c>
      <c r="I4034" s="70" t="n">
        <v>0.9845853882793484</v>
      </c>
      <c r="J4034" s="70" t="n">
        <v>0.6355622786963603</v>
      </c>
      <c r="K4034" s="71">
        <f>IF(NOT(AND(PAINEL_PESOS!$D$12="OK - 100%",PAINEL_PESOS!$F$20="OK - 100%",PAINEL_PESOS!$F$24="OK - 100%",PAINEL_PESOS!$F$27="OK - 100%",PAINEL_PESOS!$F$30="OK - 100%")),"", (E4034*PAINEL_PESOS!$B$7+F4034*PAINEL_PESOS!$B$8+G4034*PAINEL_PESOS!$B$9+H4034*PAINEL_PESOS!$B$10)*I4034)</f>
        <v/>
      </c>
      <c r="L4034" s="71">
        <f>IF(K4034="","",K4034-J4034)</f>
        <v/>
      </c>
      <c r="M4034" s="71">
        <f>IF(L4034="","",ABS(L4034))</f>
        <v/>
      </c>
      <c r="N4034" t="n">
        <v>1</v>
      </c>
      <c r="O4034" t="n">
        <v>1</v>
      </c>
      <c r="P4034" t="n">
        <v>0.7321013727560718</v>
      </c>
      <c r="Q4034" t="n">
        <v>0.9361370670508316</v>
      </c>
      <c r="R4034" t="n">
        <v>0.4870664306671281</v>
      </c>
      <c r="S4034" t="n">
        <v>0.9739582388218408</v>
      </c>
      <c r="T4034" t="n">
        <v>0.9772934798219031</v>
      </c>
      <c r="U4034" t="n">
        <v>0.2469597455063484</v>
      </c>
      <c r="V4034" t="n">
        <v>0.127870106769938</v>
      </c>
      <c r="W4034" t="n">
        <v>0.5460596627069375</v>
      </c>
      <c r="X4034" t="n">
        <v>0.7835466711280505</v>
      </c>
    </row>
    <row r="4035">
      <c r="A4035" t="inlineStr">
        <is>
          <t>4108452</t>
        </is>
      </c>
      <c r="B4035" t="inlineStr">
        <is>
          <t>Foz do Jordão</t>
        </is>
      </c>
      <c r="C4035" t="inlineStr">
        <is>
          <t>PR</t>
        </is>
      </c>
      <c r="D4035" t="inlineStr">
        <is>
          <t>REGIÃO SUL</t>
        </is>
      </c>
      <c r="E4035" s="70">
        <f>SUMPRODUCT(N4035:Q4035,PAINEL_PESOS!$C$16:$C$19)</f>
        <v/>
      </c>
      <c r="F4035" s="70">
        <f>SUMPRODUCT(R4035:T4035,PAINEL_PESOS!$C$21:$C$23)</f>
        <v/>
      </c>
      <c r="G4035" s="70">
        <f>SUMPRODUCT(U4035:V4035,PAINEL_PESOS!$C$25:$C$26)</f>
        <v/>
      </c>
      <c r="H4035" s="70">
        <f>SUMPRODUCT(W4035:X4035,PAINEL_PESOS!$C$28:$C$29)</f>
        <v/>
      </c>
      <c r="I4035" s="70" t="n">
        <v>0.9990859847488588</v>
      </c>
      <c r="J4035" s="70" t="n">
        <v>0.7309042863007318</v>
      </c>
      <c r="K4035" s="71">
        <f>IF(NOT(AND(PAINEL_PESOS!$D$12="OK - 100%",PAINEL_PESOS!$F$20="OK - 100%",PAINEL_PESOS!$F$24="OK - 100%",PAINEL_PESOS!$F$27="OK - 100%",PAINEL_PESOS!$F$30="OK - 100%")),"", (E4035*PAINEL_PESOS!$B$7+F4035*PAINEL_PESOS!$B$8+G4035*PAINEL_PESOS!$B$9+H4035*PAINEL_PESOS!$B$10)*I4035)</f>
        <v/>
      </c>
      <c r="L4035" s="71">
        <f>IF(K4035="","",K4035-J4035)</f>
        <v/>
      </c>
      <c r="M4035" s="71">
        <f>IF(L4035="","",ABS(L4035))</f>
        <v/>
      </c>
      <c r="N4035" t="n">
        <v>1</v>
      </c>
      <c r="O4035" t="n">
        <v>1</v>
      </c>
      <c r="P4035" t="n">
        <v>0.9033790918690602</v>
      </c>
      <c r="Q4035" t="n">
        <v>0.9966544836067076</v>
      </c>
      <c r="R4035" t="n">
        <v>0.1882702620831749</v>
      </c>
      <c r="S4035" t="n">
        <v>0.999191146836826</v>
      </c>
      <c r="T4035" t="n">
        <v>0.9981763066155999</v>
      </c>
      <c r="U4035" t="n">
        <v>0.3113570025090418</v>
      </c>
      <c r="V4035" t="n">
        <v>0.7452262930302229</v>
      </c>
      <c r="W4035" t="n">
        <v>0.60071354298905</v>
      </c>
      <c r="X4035" t="n">
        <v>0.7881782044891447</v>
      </c>
    </row>
    <row r="4036">
      <c r="A4036" t="inlineStr">
        <is>
          <t>4108502</t>
        </is>
      </c>
      <c r="B4036" t="inlineStr">
        <is>
          <t>General Carneiro</t>
        </is>
      </c>
      <c r="C4036" t="inlineStr">
        <is>
          <t>PR</t>
        </is>
      </c>
      <c r="D4036" t="inlineStr">
        <is>
          <t>REGIÃO SUL</t>
        </is>
      </c>
      <c r="E4036" s="70">
        <f>SUMPRODUCT(N4036:Q4036,PAINEL_PESOS!$C$16:$C$19)</f>
        <v/>
      </c>
      <c r="F4036" s="70">
        <f>SUMPRODUCT(R4036:T4036,PAINEL_PESOS!$C$21:$C$23)</f>
        <v/>
      </c>
      <c r="G4036" s="70">
        <f>SUMPRODUCT(U4036:V4036,PAINEL_PESOS!$C$25:$C$26)</f>
        <v/>
      </c>
      <c r="H4036" s="70">
        <f>SUMPRODUCT(W4036:X4036,PAINEL_PESOS!$C$28:$C$29)</f>
        <v/>
      </c>
      <c r="I4036" s="70" t="n">
        <v>0.9993584108986223</v>
      </c>
      <c r="J4036" s="70" t="n">
        <v>0.7460578281557646</v>
      </c>
      <c r="K4036" s="71">
        <f>IF(NOT(AND(PAINEL_PESOS!$D$12="OK - 100%",PAINEL_PESOS!$F$20="OK - 100%",PAINEL_PESOS!$F$24="OK - 100%",PAINEL_PESOS!$F$27="OK - 100%",PAINEL_PESOS!$F$30="OK - 100%")),"", (E4036*PAINEL_PESOS!$B$7+F4036*PAINEL_PESOS!$B$8+G4036*PAINEL_PESOS!$B$9+H4036*PAINEL_PESOS!$B$10)*I4036)</f>
        <v/>
      </c>
      <c r="L4036" s="71">
        <f>IF(K4036="","",K4036-J4036)</f>
        <v/>
      </c>
      <c r="M4036" s="71">
        <f>IF(L4036="","",ABS(L4036))</f>
        <v/>
      </c>
      <c r="N4036" t="n">
        <v>1</v>
      </c>
      <c r="O4036" t="n">
        <v>1</v>
      </c>
      <c r="P4036" t="n">
        <v>0.6486800422386483</v>
      </c>
      <c r="Q4036" t="n">
        <v>0.9972846631513131</v>
      </c>
      <c r="R4036" t="n">
        <v>0.2676432267280609</v>
      </c>
      <c r="S4036" t="n">
        <v>0.9994734074815379</v>
      </c>
      <c r="T4036" t="n">
        <v>0.9989826360641507</v>
      </c>
      <c r="U4036" t="n">
        <v>0.5496875315392635</v>
      </c>
      <c r="V4036" t="n">
        <v>0.760006437157675</v>
      </c>
      <c r="W4036" t="n">
        <v>0.5435972009262773</v>
      </c>
      <c r="X4036" t="n">
        <v>0.7852880150658977</v>
      </c>
    </row>
    <row r="4037">
      <c r="A4037" t="inlineStr">
        <is>
          <t>4108551</t>
        </is>
      </c>
      <c r="B4037" t="inlineStr">
        <is>
          <t>Godoy Moreira</t>
        </is>
      </c>
      <c r="C4037" t="inlineStr">
        <is>
          <t>PR</t>
        </is>
      </c>
      <c r="D4037" t="inlineStr">
        <is>
          <t>REGIÃO SUL</t>
        </is>
      </c>
      <c r="E4037" s="70">
        <f>SUMPRODUCT(N4037:Q4037,PAINEL_PESOS!$C$16:$C$19)</f>
        <v/>
      </c>
      <c r="F4037" s="70">
        <f>SUMPRODUCT(R4037:T4037,PAINEL_PESOS!$C$21:$C$23)</f>
        <v/>
      </c>
      <c r="G4037" s="70">
        <f>SUMPRODUCT(U4037:V4037,PAINEL_PESOS!$C$25:$C$26)</f>
        <v/>
      </c>
      <c r="H4037" s="70">
        <f>SUMPRODUCT(W4037:X4037,PAINEL_PESOS!$C$28:$C$29)</f>
        <v/>
      </c>
      <c r="I4037" s="70" t="n">
        <v>0.9979642367116431</v>
      </c>
      <c r="J4037" s="70" t="n">
        <v>0.7007571170255612</v>
      </c>
      <c r="K4037" s="71">
        <f>IF(NOT(AND(PAINEL_PESOS!$D$12="OK - 100%",PAINEL_PESOS!$F$20="OK - 100%",PAINEL_PESOS!$F$24="OK - 100%",PAINEL_PESOS!$F$27="OK - 100%",PAINEL_PESOS!$F$30="OK - 100%")),"", (E4037*PAINEL_PESOS!$B$7+F4037*PAINEL_PESOS!$B$8+G4037*PAINEL_PESOS!$B$9+H4037*PAINEL_PESOS!$B$10)*I4037)</f>
        <v/>
      </c>
      <c r="L4037" s="71">
        <f>IF(K4037="","",K4037-J4037)</f>
        <v/>
      </c>
      <c r="M4037" s="71">
        <f>IF(L4037="","",ABS(L4037))</f>
        <v/>
      </c>
      <c r="N4037" t="n">
        <v>1</v>
      </c>
      <c r="O4037" t="n">
        <v>1</v>
      </c>
      <c r="P4037" t="n">
        <v>0.6530095036958817</v>
      </c>
      <c r="Q4037" t="n">
        <v>0.996054645468974</v>
      </c>
      <c r="R4037" t="n">
        <v>0.1254022008187516</v>
      </c>
      <c r="S4037" t="n">
        <v>0.9999973072669618</v>
      </c>
      <c r="T4037" t="n">
        <v>0.9925107484749658</v>
      </c>
      <c r="U4037" t="n">
        <v>0.1849821036268293</v>
      </c>
      <c r="V4037" t="n">
        <v>0.7830761640868564</v>
      </c>
      <c r="W4037" t="n">
        <v>0.5839559188517895</v>
      </c>
      <c r="X4037" t="n">
        <v>0.8290063896754924</v>
      </c>
    </row>
    <row r="4038">
      <c r="A4038" t="inlineStr">
        <is>
          <t>4108601</t>
        </is>
      </c>
      <c r="B4038" t="inlineStr">
        <is>
          <t>Goioerê</t>
        </is>
      </c>
      <c r="C4038" t="inlineStr">
        <is>
          <t>PR</t>
        </is>
      </c>
      <c r="D4038" t="inlineStr">
        <is>
          <t>REGIÃO SUL</t>
        </is>
      </c>
      <c r="E4038" s="70">
        <f>SUMPRODUCT(N4038:Q4038,PAINEL_PESOS!$C$16:$C$19)</f>
        <v/>
      </c>
      <c r="F4038" s="70">
        <f>SUMPRODUCT(R4038:T4038,PAINEL_PESOS!$C$21:$C$23)</f>
        <v/>
      </c>
      <c r="G4038" s="70">
        <f>SUMPRODUCT(U4038:V4038,PAINEL_PESOS!$C$25:$C$26)</f>
        <v/>
      </c>
      <c r="H4038" s="70">
        <f>SUMPRODUCT(W4038:X4038,PAINEL_PESOS!$C$28:$C$29)</f>
        <v/>
      </c>
      <c r="I4038" s="70" t="n">
        <v>0.9975832399222073</v>
      </c>
      <c r="J4038" s="70" t="n">
        <v>0.7221045018423456</v>
      </c>
      <c r="K4038" s="71">
        <f>IF(NOT(AND(PAINEL_PESOS!$D$12="OK - 100%",PAINEL_PESOS!$F$20="OK - 100%",PAINEL_PESOS!$F$24="OK - 100%",PAINEL_PESOS!$F$27="OK - 100%",PAINEL_PESOS!$F$30="OK - 100%")),"", (E4038*PAINEL_PESOS!$B$7+F4038*PAINEL_PESOS!$B$8+G4038*PAINEL_PESOS!$B$9+H4038*PAINEL_PESOS!$B$10)*I4038)</f>
        <v/>
      </c>
      <c r="L4038" s="71">
        <f>IF(K4038="","",K4038-J4038)</f>
        <v/>
      </c>
      <c r="M4038" s="71">
        <f>IF(L4038="","",ABS(L4038))</f>
        <v/>
      </c>
      <c r="N4038" t="n">
        <v>1</v>
      </c>
      <c r="O4038" t="n">
        <v>1</v>
      </c>
      <c r="P4038" t="n">
        <v>0.7228088701161564</v>
      </c>
      <c r="Q4038" t="n">
        <v>0.9895637983583748</v>
      </c>
      <c r="R4038" t="n">
        <v>0.372486370993694</v>
      </c>
      <c r="S4038" t="n">
        <v>0.9962264773009318</v>
      </c>
      <c r="T4038" t="n">
        <v>0.9970327141334933</v>
      </c>
      <c r="U4038" t="n">
        <v>0.1485172683504918</v>
      </c>
      <c r="V4038" t="n">
        <v>0.7988167145401939</v>
      </c>
      <c r="W4038" t="n">
        <v>0.5693886343997352</v>
      </c>
      <c r="X4038" t="n">
        <v>0.8407584042585553</v>
      </c>
    </row>
    <row r="4039">
      <c r="A4039" t="inlineStr">
        <is>
          <t>4108650</t>
        </is>
      </c>
      <c r="B4039" t="inlineStr">
        <is>
          <t>Goioxim</t>
        </is>
      </c>
      <c r="C4039" t="inlineStr">
        <is>
          <t>PR</t>
        </is>
      </c>
      <c r="D4039" t="inlineStr">
        <is>
          <t>REGIÃO SUL</t>
        </is>
      </c>
      <c r="E4039" s="70">
        <f>SUMPRODUCT(N4039:Q4039,PAINEL_PESOS!$C$16:$C$19)</f>
        <v/>
      </c>
      <c r="F4039" s="70">
        <f>SUMPRODUCT(R4039:T4039,PAINEL_PESOS!$C$21:$C$23)</f>
        <v/>
      </c>
      <c r="G4039" s="70">
        <f>SUMPRODUCT(U4039:V4039,PAINEL_PESOS!$C$25:$C$26)</f>
        <v/>
      </c>
      <c r="H4039" s="70">
        <f>SUMPRODUCT(W4039:X4039,PAINEL_PESOS!$C$28:$C$29)</f>
        <v/>
      </c>
      <c r="I4039" s="70" t="n">
        <v>0.9989737923019895</v>
      </c>
      <c r="J4039" s="70" t="n">
        <v>0.7150965485956382</v>
      </c>
      <c r="K4039" s="71">
        <f>IF(NOT(AND(PAINEL_PESOS!$D$12="OK - 100%",PAINEL_PESOS!$F$20="OK - 100%",PAINEL_PESOS!$F$24="OK - 100%",PAINEL_PESOS!$F$27="OK - 100%",PAINEL_PESOS!$F$30="OK - 100%")),"", (E4039*PAINEL_PESOS!$B$7+F4039*PAINEL_PESOS!$B$8+G4039*PAINEL_PESOS!$B$9+H4039*PAINEL_PESOS!$B$10)*I4039)</f>
        <v/>
      </c>
      <c r="L4039" s="71">
        <f>IF(K4039="","",K4039-J4039)</f>
        <v/>
      </c>
      <c r="M4039" s="71">
        <f>IF(L4039="","",ABS(L4039))</f>
        <v/>
      </c>
      <c r="N4039" t="n">
        <v>1</v>
      </c>
      <c r="O4039" t="n">
        <v>1</v>
      </c>
      <c r="P4039" t="n">
        <v>0.7797254487856389</v>
      </c>
      <c r="Q4039" t="n">
        <v>0.9983680738980518</v>
      </c>
      <c r="R4039" t="n">
        <v>0.2349183056873182</v>
      </c>
      <c r="S4039" t="n">
        <v>0.9998396794591177</v>
      </c>
      <c r="T4039" t="n">
        <v>0.9960386033192016</v>
      </c>
      <c r="U4039" t="n">
        <v>0.1940552333279807</v>
      </c>
      <c r="V4039" t="n">
        <v>0.7442533723145296</v>
      </c>
      <c r="W4039" t="n">
        <v>0.583941784004545</v>
      </c>
      <c r="X4039" t="n">
        <v>0.8281542435433764</v>
      </c>
    </row>
    <row r="4040">
      <c r="A4040" t="inlineStr">
        <is>
          <t>4108700</t>
        </is>
      </c>
      <c r="B4040" t="inlineStr">
        <is>
          <t>Grandes Rios</t>
        </is>
      </c>
      <c r="C4040" t="inlineStr">
        <is>
          <t>PR</t>
        </is>
      </c>
      <c r="D4040" t="inlineStr">
        <is>
          <t>REGIÃO SUL</t>
        </is>
      </c>
      <c r="E4040" s="70">
        <f>SUMPRODUCT(N4040:Q4040,PAINEL_PESOS!$C$16:$C$19)</f>
        <v/>
      </c>
      <c r="F4040" s="70">
        <f>SUMPRODUCT(R4040:T4040,PAINEL_PESOS!$C$21:$C$23)</f>
        <v/>
      </c>
      <c r="G4040" s="70">
        <f>SUMPRODUCT(U4040:V4040,PAINEL_PESOS!$C$25:$C$26)</f>
        <v/>
      </c>
      <c r="H4040" s="70">
        <f>SUMPRODUCT(W4040:X4040,PAINEL_PESOS!$C$28:$C$29)</f>
        <v/>
      </c>
      <c r="I4040" s="70" t="n">
        <v>0.9974670819890317</v>
      </c>
      <c r="J4040" s="70" t="n">
        <v>0.6996061329888109</v>
      </c>
      <c r="K4040" s="71">
        <f>IF(NOT(AND(PAINEL_PESOS!$D$12="OK - 100%",PAINEL_PESOS!$F$20="OK - 100%",PAINEL_PESOS!$F$24="OK - 100%",PAINEL_PESOS!$F$27="OK - 100%",PAINEL_PESOS!$F$30="OK - 100%")),"", (E4040*PAINEL_PESOS!$B$7+F4040*PAINEL_PESOS!$B$8+G4040*PAINEL_PESOS!$B$9+H4040*PAINEL_PESOS!$B$10)*I4040)</f>
        <v/>
      </c>
      <c r="L4040" s="71">
        <f>IF(K4040="","",K4040-J4040)</f>
        <v/>
      </c>
      <c r="M4040" s="71">
        <f>IF(L4040="","",ABS(L4040))</f>
        <v/>
      </c>
      <c r="N4040" t="n">
        <v>1</v>
      </c>
      <c r="O4040" t="n">
        <v>1</v>
      </c>
      <c r="P4040" t="n">
        <v>0.5771911298838437</v>
      </c>
      <c r="Q4040" t="n">
        <v>0.9963700805246655</v>
      </c>
      <c r="R4040" t="n">
        <v>0.1830119465034761</v>
      </c>
      <c r="S4040" t="n">
        <v>0.9994285065515794</v>
      </c>
      <c r="T4040" t="n">
        <v>0.9899692215025593</v>
      </c>
      <c r="U4040" t="n">
        <v>0.1849821036268293</v>
      </c>
      <c r="V4040" t="n">
        <v>0.7780632887179465</v>
      </c>
      <c r="W4040" t="n">
        <v>0.5839559188517895</v>
      </c>
      <c r="X4040" t="n">
        <v>0.8290063896754924</v>
      </c>
    </row>
    <row r="4041">
      <c r="A4041" t="inlineStr">
        <is>
          <t>4108809</t>
        </is>
      </c>
      <c r="B4041" t="inlineStr">
        <is>
          <t>Guaíra</t>
        </is>
      </c>
      <c r="C4041" t="inlineStr">
        <is>
          <t>PR</t>
        </is>
      </c>
      <c r="D4041" t="inlineStr">
        <is>
          <t>REGIÃO SUL</t>
        </is>
      </c>
      <c r="E4041" s="70">
        <f>SUMPRODUCT(N4041:Q4041,PAINEL_PESOS!$C$16:$C$19)</f>
        <v/>
      </c>
      <c r="F4041" s="70">
        <f>SUMPRODUCT(R4041:T4041,PAINEL_PESOS!$C$21:$C$23)</f>
        <v/>
      </c>
      <c r="G4041" s="70">
        <f>SUMPRODUCT(U4041:V4041,PAINEL_PESOS!$C$25:$C$26)</f>
        <v/>
      </c>
      <c r="H4041" s="70">
        <f>SUMPRODUCT(W4041:X4041,PAINEL_PESOS!$C$28:$C$29)</f>
        <v/>
      </c>
      <c r="I4041" s="70" t="n">
        <v>0.9981308584127004</v>
      </c>
      <c r="J4041" s="70" t="n">
        <v>0.7195553212262187</v>
      </c>
      <c r="K4041" s="71">
        <f>IF(NOT(AND(PAINEL_PESOS!$D$12="OK - 100%",PAINEL_PESOS!$F$20="OK - 100%",PAINEL_PESOS!$F$24="OK - 100%",PAINEL_PESOS!$F$27="OK - 100%",PAINEL_PESOS!$F$30="OK - 100%")),"", (E4041*PAINEL_PESOS!$B$7+F4041*PAINEL_PESOS!$B$8+G4041*PAINEL_PESOS!$B$9+H4041*PAINEL_PESOS!$B$10)*I4041)</f>
        <v/>
      </c>
      <c r="L4041" s="71">
        <f>IF(K4041="","",K4041-J4041)</f>
        <v/>
      </c>
      <c r="M4041" s="71">
        <f>IF(L4041="","",ABS(L4041))</f>
        <v/>
      </c>
      <c r="N4041" t="n">
        <v>1</v>
      </c>
      <c r="O4041" t="n">
        <v>1</v>
      </c>
      <c r="P4041" t="n">
        <v>0.6820485744456177</v>
      </c>
      <c r="Q4041" t="n">
        <v>0.9905261710832327</v>
      </c>
      <c r="R4041" t="n">
        <v>0.3794733570778016</v>
      </c>
      <c r="S4041" t="n">
        <v>0.9961666925731141</v>
      </c>
      <c r="T4041" t="n">
        <v>0.9991774873082531</v>
      </c>
      <c r="U4041" t="n">
        <v>0.157842153286116</v>
      </c>
      <c r="V4041" t="n">
        <v>0.6417609904280902</v>
      </c>
      <c r="W4041" t="n">
        <v>0.727424047493563</v>
      </c>
      <c r="X4041" t="n">
        <v>0.8206960696221166</v>
      </c>
    </row>
    <row r="4042">
      <c r="A4042" t="inlineStr">
        <is>
          <t>4108908</t>
        </is>
      </c>
      <c r="B4042" t="inlineStr">
        <is>
          <t>Guairaçá</t>
        </is>
      </c>
      <c r="C4042" t="inlineStr">
        <is>
          <t>PR</t>
        </is>
      </c>
      <c r="D4042" t="inlineStr">
        <is>
          <t>REGIÃO SUL</t>
        </is>
      </c>
      <c r="E4042" s="70">
        <f>SUMPRODUCT(N4042:Q4042,PAINEL_PESOS!$C$16:$C$19)</f>
        <v/>
      </c>
      <c r="F4042" s="70">
        <f>SUMPRODUCT(R4042:T4042,PAINEL_PESOS!$C$21:$C$23)</f>
        <v/>
      </c>
      <c r="G4042" s="70">
        <f>SUMPRODUCT(U4042:V4042,PAINEL_PESOS!$C$25:$C$26)</f>
        <v/>
      </c>
      <c r="H4042" s="70">
        <f>SUMPRODUCT(W4042:X4042,PAINEL_PESOS!$C$28:$C$29)</f>
        <v/>
      </c>
      <c r="I4042" s="70" t="n">
        <v>0.9983787854838576</v>
      </c>
      <c r="J4042" s="70" t="n">
        <v>0.7206339165806604</v>
      </c>
      <c r="K4042" s="71">
        <f>IF(NOT(AND(PAINEL_PESOS!$D$12="OK - 100%",PAINEL_PESOS!$F$20="OK - 100%",PAINEL_PESOS!$F$24="OK - 100%",PAINEL_PESOS!$F$27="OK - 100%",PAINEL_PESOS!$F$30="OK - 100%")),"", (E4042*PAINEL_PESOS!$B$7+F4042*PAINEL_PESOS!$B$8+G4042*PAINEL_PESOS!$B$9+H4042*PAINEL_PESOS!$B$10)*I4042)</f>
        <v/>
      </c>
      <c r="L4042" s="71">
        <f>IF(K4042="","",K4042-J4042)</f>
        <v/>
      </c>
      <c r="M4042" s="71">
        <f>IF(L4042="","",ABS(L4042))</f>
        <v/>
      </c>
      <c r="N4042" t="n">
        <v>1</v>
      </c>
      <c r="O4042" t="n">
        <v>1</v>
      </c>
      <c r="P4042" t="n">
        <v>0.8813093980992608</v>
      </c>
      <c r="Q4042" t="n">
        <v>0.9976000606151163</v>
      </c>
      <c r="R4042" t="n">
        <v>0.2603994860269191</v>
      </c>
      <c r="S4042" t="n">
        <v>0.9987565703951042</v>
      </c>
      <c r="T4042" t="n">
        <v>0.9940294411006929</v>
      </c>
      <c r="U4042" t="n">
        <v>0.1260777248464215</v>
      </c>
      <c r="V4042" t="n">
        <v>0.7590760487283614</v>
      </c>
      <c r="W4042" t="n">
        <v>0.5985697229042023</v>
      </c>
      <c r="X4042" t="n">
        <v>0.8491310362779181</v>
      </c>
    </row>
    <row r="4043">
      <c r="A4043" t="inlineStr">
        <is>
          <t>4108957</t>
        </is>
      </c>
      <c r="B4043" t="inlineStr">
        <is>
          <t>Guamiranga</t>
        </is>
      </c>
      <c r="C4043" t="inlineStr">
        <is>
          <t>PR</t>
        </is>
      </c>
      <c r="D4043" t="inlineStr">
        <is>
          <t>REGIÃO SUL</t>
        </is>
      </c>
      <c r="E4043" s="70">
        <f>SUMPRODUCT(N4043:Q4043,PAINEL_PESOS!$C$16:$C$19)</f>
        <v/>
      </c>
      <c r="F4043" s="70">
        <f>SUMPRODUCT(R4043:T4043,PAINEL_PESOS!$C$21:$C$23)</f>
        <v/>
      </c>
      <c r="G4043" s="70">
        <f>SUMPRODUCT(U4043:V4043,PAINEL_PESOS!$C$25:$C$26)</f>
        <v/>
      </c>
      <c r="H4043" s="70">
        <f>SUMPRODUCT(W4043:X4043,PAINEL_PESOS!$C$28:$C$29)</f>
        <v/>
      </c>
      <c r="I4043" s="70" t="n">
        <v>0.9982651255910208</v>
      </c>
      <c r="J4043" s="70" t="n">
        <v>0.6987689043082005</v>
      </c>
      <c r="K4043" s="71">
        <f>IF(NOT(AND(PAINEL_PESOS!$D$12="OK - 100%",PAINEL_PESOS!$F$20="OK - 100%",PAINEL_PESOS!$F$24="OK - 100%",PAINEL_PESOS!$F$27="OK - 100%",PAINEL_PESOS!$F$30="OK - 100%")),"", (E4043*PAINEL_PESOS!$B$7+F4043*PAINEL_PESOS!$B$8+G4043*PAINEL_PESOS!$B$9+H4043*PAINEL_PESOS!$B$10)*I4043)</f>
        <v/>
      </c>
      <c r="L4043" s="71">
        <f>IF(K4043="","",K4043-J4043)</f>
        <v/>
      </c>
      <c r="M4043" s="71">
        <f>IF(L4043="","",ABS(L4043))</f>
        <v/>
      </c>
      <c r="N4043" t="n">
        <v>1</v>
      </c>
      <c r="O4043" t="n">
        <v>1</v>
      </c>
      <c r="P4043" t="n">
        <v>0.741182682154171</v>
      </c>
      <c r="Q4043" t="n">
        <v>0.9944176158795428</v>
      </c>
      <c r="R4043" t="n">
        <v>0.2486112597965403</v>
      </c>
      <c r="S4043" t="n">
        <v>0.9994937024637344</v>
      </c>
      <c r="T4043" t="n">
        <v>0.9955114389139292</v>
      </c>
      <c r="U4043" t="n">
        <v>0.1964364603818151</v>
      </c>
      <c r="V4043" t="n">
        <v>0.6415891007109475</v>
      </c>
      <c r="W4043" t="n">
        <v>0.5698246510977951</v>
      </c>
      <c r="X4043" t="n">
        <v>0.8284716705449106</v>
      </c>
    </row>
    <row r="4044">
      <c r="A4044" t="inlineStr">
        <is>
          <t>4109005</t>
        </is>
      </c>
      <c r="B4044" t="inlineStr">
        <is>
          <t>Guapirama</t>
        </is>
      </c>
      <c r="C4044" t="inlineStr">
        <is>
          <t>PR</t>
        </is>
      </c>
      <c r="D4044" t="inlineStr">
        <is>
          <t>REGIÃO SUL</t>
        </is>
      </c>
      <c r="E4044" s="70">
        <f>SUMPRODUCT(N4044:Q4044,PAINEL_PESOS!$C$16:$C$19)</f>
        <v/>
      </c>
      <c r="F4044" s="70">
        <f>SUMPRODUCT(R4044:T4044,PAINEL_PESOS!$C$21:$C$23)</f>
        <v/>
      </c>
      <c r="G4044" s="70">
        <f>SUMPRODUCT(U4044:V4044,PAINEL_PESOS!$C$25:$C$26)</f>
        <v/>
      </c>
      <c r="H4044" s="70">
        <f>SUMPRODUCT(W4044:X4044,PAINEL_PESOS!$C$28:$C$29)</f>
        <v/>
      </c>
      <c r="I4044" s="70" t="n">
        <v>0.9976373809011827</v>
      </c>
      <c r="J4044" s="70" t="n">
        <v>0.6999943599669232</v>
      </c>
      <c r="K4044" s="71">
        <f>IF(NOT(AND(PAINEL_PESOS!$D$12="OK - 100%",PAINEL_PESOS!$F$20="OK - 100%",PAINEL_PESOS!$F$24="OK - 100%",PAINEL_PESOS!$F$27="OK - 100%",PAINEL_PESOS!$F$30="OK - 100%")),"", (E4044*PAINEL_PESOS!$B$7+F4044*PAINEL_PESOS!$B$8+G4044*PAINEL_PESOS!$B$9+H4044*PAINEL_PESOS!$B$10)*I4044)</f>
        <v/>
      </c>
      <c r="L4044" s="71">
        <f>IF(K4044="","",K4044-J4044)</f>
        <v/>
      </c>
      <c r="M4044" s="71">
        <f>IF(L4044="","",ABS(L4044))</f>
        <v/>
      </c>
      <c r="N4044" t="n">
        <v>1</v>
      </c>
      <c r="O4044" t="n">
        <v>1</v>
      </c>
      <c r="P4044" t="n">
        <v>0.7688489968321014</v>
      </c>
      <c r="Q4044" t="n">
        <v>0.996812535357654</v>
      </c>
      <c r="R4044" t="n">
        <v>0.2068698688494395</v>
      </c>
      <c r="S4044" t="n">
        <v>0.998403489367835</v>
      </c>
      <c r="T4044" t="n">
        <v>0.9909990482405011</v>
      </c>
      <c r="U4044" t="n">
        <v>0.1803810901775452</v>
      </c>
      <c r="V4044" t="n">
        <v>0.7255213140675085</v>
      </c>
      <c r="W4044" t="n">
        <v>0.5267302749192193</v>
      </c>
      <c r="X4044" t="n">
        <v>0.8335717233244793</v>
      </c>
    </row>
    <row r="4045">
      <c r="A4045" t="inlineStr">
        <is>
          <t>4109104</t>
        </is>
      </c>
      <c r="B4045" t="inlineStr">
        <is>
          <t>Guaporema</t>
        </is>
      </c>
      <c r="C4045" t="inlineStr">
        <is>
          <t>PR</t>
        </is>
      </c>
      <c r="D4045" t="inlineStr">
        <is>
          <t>REGIÃO SUL</t>
        </is>
      </c>
      <c r="E4045" s="70">
        <f>SUMPRODUCT(N4045:Q4045,PAINEL_PESOS!$C$16:$C$19)</f>
        <v/>
      </c>
      <c r="F4045" s="70">
        <f>SUMPRODUCT(R4045:T4045,PAINEL_PESOS!$C$21:$C$23)</f>
        <v/>
      </c>
      <c r="G4045" s="70">
        <f>SUMPRODUCT(U4045:V4045,PAINEL_PESOS!$C$25:$C$26)</f>
        <v/>
      </c>
      <c r="H4045" s="70">
        <f>SUMPRODUCT(W4045:X4045,PAINEL_PESOS!$C$28:$C$29)</f>
        <v/>
      </c>
      <c r="I4045" s="70" t="n">
        <v>0.9990470526718414</v>
      </c>
      <c r="J4045" s="70" t="n">
        <v>0.7084650355197681</v>
      </c>
      <c r="K4045" s="71">
        <f>IF(NOT(AND(PAINEL_PESOS!$D$12="OK - 100%",PAINEL_PESOS!$F$20="OK - 100%",PAINEL_PESOS!$F$24="OK - 100%",PAINEL_PESOS!$F$27="OK - 100%",PAINEL_PESOS!$F$30="OK - 100%")),"", (E4045*PAINEL_PESOS!$B$7+F4045*PAINEL_PESOS!$B$8+G4045*PAINEL_PESOS!$B$9+H4045*PAINEL_PESOS!$B$10)*I4045)</f>
        <v/>
      </c>
      <c r="L4045" s="71">
        <f>IF(K4045="","",K4045-J4045)</f>
        <v/>
      </c>
      <c r="M4045" s="71">
        <f>IF(L4045="","",ABS(L4045))</f>
        <v/>
      </c>
      <c r="N4045" t="n">
        <v>1</v>
      </c>
      <c r="O4045" t="n">
        <v>1</v>
      </c>
      <c r="P4045" t="n">
        <v>0.7462513199577614</v>
      </c>
      <c r="Q4045" t="n">
        <v>0.9983510662493842</v>
      </c>
      <c r="R4045" t="n">
        <v>0.1347383994079197</v>
      </c>
      <c r="S4045" t="n">
        <v>0.9997850797078869</v>
      </c>
      <c r="T4045" t="n">
        <v>0.9964504239620394</v>
      </c>
      <c r="U4045" t="n">
        <v>0.1849821036268293</v>
      </c>
      <c r="V4045" t="n">
        <v>0.7822316008984354</v>
      </c>
      <c r="W4045" t="n">
        <v>0.5839559188517895</v>
      </c>
      <c r="X4045" t="n">
        <v>0.8290063896754924</v>
      </c>
    </row>
    <row r="4046">
      <c r="A4046" t="inlineStr">
        <is>
          <t>4109203</t>
        </is>
      </c>
      <c r="B4046" t="inlineStr">
        <is>
          <t>Guaraci</t>
        </is>
      </c>
      <c r="C4046" t="inlineStr">
        <is>
          <t>PR</t>
        </is>
      </c>
      <c r="D4046" t="inlineStr">
        <is>
          <t>REGIÃO SUL</t>
        </is>
      </c>
      <c r="E4046" s="70">
        <f>SUMPRODUCT(N4046:Q4046,PAINEL_PESOS!$C$16:$C$19)</f>
        <v/>
      </c>
      <c r="F4046" s="70">
        <f>SUMPRODUCT(R4046:T4046,PAINEL_PESOS!$C$21:$C$23)</f>
        <v/>
      </c>
      <c r="G4046" s="70">
        <f>SUMPRODUCT(U4046:V4046,PAINEL_PESOS!$C$25:$C$26)</f>
        <v/>
      </c>
      <c r="H4046" s="70">
        <f>SUMPRODUCT(W4046:X4046,PAINEL_PESOS!$C$28:$C$29)</f>
        <v/>
      </c>
      <c r="I4046" s="70" t="n">
        <v>0.9969502215295861</v>
      </c>
      <c r="J4046" s="70" t="n">
        <v>0.6922070390426505</v>
      </c>
      <c r="K4046" s="71">
        <f>IF(NOT(AND(PAINEL_PESOS!$D$12="OK - 100%",PAINEL_PESOS!$F$20="OK - 100%",PAINEL_PESOS!$F$24="OK - 100%",PAINEL_PESOS!$F$27="OK - 100%",PAINEL_PESOS!$F$30="OK - 100%")),"", (E4046*PAINEL_PESOS!$B$7+F4046*PAINEL_PESOS!$B$8+G4046*PAINEL_PESOS!$B$9+H4046*PAINEL_PESOS!$B$10)*I4046)</f>
        <v/>
      </c>
      <c r="L4046" s="71">
        <f>IF(K4046="","",K4046-J4046)</f>
        <v/>
      </c>
      <c r="M4046" s="71">
        <f>IF(L4046="","",ABS(L4046))</f>
        <v/>
      </c>
      <c r="N4046" t="n">
        <v>1</v>
      </c>
      <c r="O4046" t="n">
        <v>1</v>
      </c>
      <c r="P4046" t="n">
        <v>0.8127771911298838</v>
      </c>
      <c r="Q4046" t="n">
        <v>0.9942881872813357</v>
      </c>
      <c r="R4046" t="n">
        <v>0.1904982470418159</v>
      </c>
      <c r="S4046" t="n">
        <v>0.9977699645356568</v>
      </c>
      <c r="T4046" t="n">
        <v>0.9895583722142212</v>
      </c>
      <c r="U4046" t="n">
        <v>0.0904467838408326</v>
      </c>
      <c r="V4046" t="n">
        <v>0.6400188786164558</v>
      </c>
      <c r="W4046" t="n">
        <v>0.6074095341515107</v>
      </c>
      <c r="X4046" t="n">
        <v>0.8613043264593239</v>
      </c>
    </row>
    <row r="4047">
      <c r="A4047" t="inlineStr">
        <is>
          <t>4109302</t>
        </is>
      </c>
      <c r="B4047" t="inlineStr">
        <is>
          <t>Guaraniaçu</t>
        </is>
      </c>
      <c r="C4047" t="inlineStr">
        <is>
          <t>PR</t>
        </is>
      </c>
      <c r="D4047" t="inlineStr">
        <is>
          <t>REGIÃO SUL</t>
        </is>
      </c>
      <c r="E4047" s="70">
        <f>SUMPRODUCT(N4047:Q4047,PAINEL_PESOS!$C$16:$C$19)</f>
        <v/>
      </c>
      <c r="F4047" s="70">
        <f>SUMPRODUCT(R4047:T4047,PAINEL_PESOS!$C$21:$C$23)</f>
        <v/>
      </c>
      <c r="G4047" s="70">
        <f>SUMPRODUCT(U4047:V4047,PAINEL_PESOS!$C$25:$C$26)</f>
        <v/>
      </c>
      <c r="H4047" s="70">
        <f>SUMPRODUCT(W4047:X4047,PAINEL_PESOS!$C$28:$C$29)</f>
        <v/>
      </c>
      <c r="I4047" s="70" t="n">
        <v>0.9962287117362444</v>
      </c>
      <c r="J4047" s="70" t="n">
        <v>0.7193197590814759</v>
      </c>
      <c r="K4047" s="71">
        <f>IF(NOT(AND(PAINEL_PESOS!$D$12="OK - 100%",PAINEL_PESOS!$F$20="OK - 100%",PAINEL_PESOS!$F$24="OK - 100%",PAINEL_PESOS!$F$27="OK - 100%",PAINEL_PESOS!$F$30="OK - 100%")),"", (E4047*PAINEL_PESOS!$B$7+F4047*PAINEL_PESOS!$B$8+G4047*PAINEL_PESOS!$B$9+H4047*PAINEL_PESOS!$B$10)*I4047)</f>
        <v/>
      </c>
      <c r="L4047" s="71">
        <f>IF(K4047="","",K4047-J4047)</f>
        <v/>
      </c>
      <c r="M4047" s="71">
        <f>IF(L4047="","",ABS(L4047))</f>
        <v/>
      </c>
      <c r="N4047" t="n">
        <v>1</v>
      </c>
      <c r="O4047" t="n">
        <v>1</v>
      </c>
      <c r="P4047" t="n">
        <v>0.7382259767687434</v>
      </c>
      <c r="Q4047" t="n">
        <v>0.9965993935184471</v>
      </c>
      <c r="R4047" t="n">
        <v>0.2980036997238875</v>
      </c>
      <c r="S4047" t="n">
        <v>0.9995438524764554</v>
      </c>
      <c r="T4047" t="n">
        <v>0.9834062178769414</v>
      </c>
      <c r="U4047" t="n">
        <v>0.2285837116537279</v>
      </c>
      <c r="V4047" t="n">
        <v>0.7363717264804106</v>
      </c>
      <c r="W4047" t="n">
        <v>0.5956689416592656</v>
      </c>
      <c r="X4047" t="n">
        <v>0.8276694130130747</v>
      </c>
    </row>
    <row r="4048">
      <c r="A4048" t="inlineStr">
        <is>
          <t>4109401</t>
        </is>
      </c>
      <c r="B4048" t="inlineStr">
        <is>
          <t>Guarapuava</t>
        </is>
      </c>
      <c r="C4048" t="inlineStr">
        <is>
          <t>PR</t>
        </is>
      </c>
      <c r="D4048" t="inlineStr">
        <is>
          <t>REGIÃO SUL</t>
        </is>
      </c>
      <c r="E4048" s="70">
        <f>SUMPRODUCT(N4048:Q4048,PAINEL_PESOS!$C$16:$C$19)</f>
        <v/>
      </c>
      <c r="F4048" s="70">
        <f>SUMPRODUCT(R4048:T4048,PAINEL_PESOS!$C$21:$C$23)</f>
        <v/>
      </c>
      <c r="G4048" s="70">
        <f>SUMPRODUCT(U4048:V4048,PAINEL_PESOS!$C$25:$C$26)</f>
        <v/>
      </c>
      <c r="H4048" s="70">
        <f>SUMPRODUCT(W4048:X4048,PAINEL_PESOS!$C$28:$C$29)</f>
        <v/>
      </c>
      <c r="I4048" s="70" t="n">
        <v>0.9967113547357914</v>
      </c>
      <c r="J4048" s="70" t="n">
        <v>0.7261246956726917</v>
      </c>
      <c r="K4048" s="71">
        <f>IF(NOT(AND(PAINEL_PESOS!$D$12="OK - 100%",PAINEL_PESOS!$F$20="OK - 100%",PAINEL_PESOS!$F$24="OK - 100%",PAINEL_PESOS!$F$27="OK - 100%",PAINEL_PESOS!$F$30="OK - 100%")),"", (E4048*PAINEL_PESOS!$B$7+F4048*PAINEL_PESOS!$B$8+G4048*PAINEL_PESOS!$B$9+H4048*PAINEL_PESOS!$B$10)*I4048)</f>
        <v/>
      </c>
      <c r="L4048" s="71">
        <f>IF(K4048="","",K4048-J4048)</f>
        <v/>
      </c>
      <c r="M4048" s="71">
        <f>IF(L4048="","",ABS(L4048))</f>
        <v/>
      </c>
      <c r="N4048" t="n">
        <v>1</v>
      </c>
      <c r="O4048" t="n">
        <v>1</v>
      </c>
      <c r="P4048" t="n">
        <v>0.7610348468848998</v>
      </c>
      <c r="Q4048" t="n">
        <v>0.9889298698895626</v>
      </c>
      <c r="R4048" t="n">
        <v>0.5602305125967934</v>
      </c>
      <c r="S4048" t="n">
        <v>0.9836381315858734</v>
      </c>
      <c r="T4048" t="n">
        <v>0.9985195301555034</v>
      </c>
      <c r="U4048" t="n">
        <v>0.2966890939210112</v>
      </c>
      <c r="V4048" t="n">
        <v>0.5742461595258836</v>
      </c>
      <c r="W4048" t="n">
        <v>0.5957077480338839</v>
      </c>
      <c r="X4048" t="n">
        <v>0.7916135209789623</v>
      </c>
    </row>
    <row r="4049">
      <c r="A4049" t="inlineStr">
        <is>
          <t>4109500</t>
        </is>
      </c>
      <c r="B4049" t="inlineStr">
        <is>
          <t>Guaraqueçaba</t>
        </is>
      </c>
      <c r="C4049" t="inlineStr">
        <is>
          <t>PR</t>
        </is>
      </c>
      <c r="D4049" t="inlineStr">
        <is>
          <t>REGIÃO SUL</t>
        </is>
      </c>
      <c r="E4049" s="70">
        <f>SUMPRODUCT(N4049:Q4049,PAINEL_PESOS!$C$16:$C$19)</f>
        <v/>
      </c>
      <c r="F4049" s="70">
        <f>SUMPRODUCT(R4049:T4049,PAINEL_PESOS!$C$21:$C$23)</f>
        <v/>
      </c>
      <c r="G4049" s="70">
        <f>SUMPRODUCT(U4049:V4049,PAINEL_PESOS!$C$25:$C$26)</f>
        <v/>
      </c>
      <c r="H4049" s="70">
        <f>SUMPRODUCT(W4049:X4049,PAINEL_PESOS!$C$28:$C$29)</f>
        <v/>
      </c>
      <c r="I4049" s="70" t="n">
        <v>0.9996010528803194</v>
      </c>
      <c r="J4049" s="70" t="n">
        <v>0.755546459498303</v>
      </c>
      <c r="K4049" s="71">
        <f>IF(NOT(AND(PAINEL_PESOS!$D$12="OK - 100%",PAINEL_PESOS!$F$20="OK - 100%",PAINEL_PESOS!$F$24="OK - 100%",PAINEL_PESOS!$F$27="OK - 100%",PAINEL_PESOS!$F$30="OK - 100%")),"", (E4049*PAINEL_PESOS!$B$7+F4049*PAINEL_PESOS!$B$8+G4049*PAINEL_PESOS!$B$9+H4049*PAINEL_PESOS!$B$10)*I4049)</f>
        <v/>
      </c>
      <c r="L4049" s="71">
        <f>IF(K4049="","",K4049-J4049)</f>
        <v/>
      </c>
      <c r="M4049" s="71">
        <f>IF(L4049="","",ABS(L4049))</f>
        <v/>
      </c>
      <c r="N4049" t="n">
        <v>1</v>
      </c>
      <c r="O4049" t="n">
        <v>1</v>
      </c>
      <c r="P4049" t="n">
        <v>0.7270327349524814</v>
      </c>
      <c r="Q4049" t="n">
        <v>0.9996643353586524</v>
      </c>
      <c r="R4049" t="n">
        <v>0.1646909891538192</v>
      </c>
      <c r="S4049" t="n">
        <v>0.9999458262343184</v>
      </c>
      <c r="T4049" t="n">
        <v>0.9982355856557684</v>
      </c>
      <c r="U4049" t="n">
        <v>0.8228481340330401</v>
      </c>
      <c r="V4049" t="n">
        <v>0.7352380137938355</v>
      </c>
      <c r="W4049" t="n">
        <v>0.3412465590475411</v>
      </c>
      <c r="X4049" t="n">
        <v>0.8421878469964985</v>
      </c>
    </row>
    <row r="4050">
      <c r="A4050" t="inlineStr">
        <is>
          <t>4109609</t>
        </is>
      </c>
      <c r="B4050" t="inlineStr">
        <is>
          <t>Guaratuba</t>
        </is>
      </c>
      <c r="C4050" t="inlineStr">
        <is>
          <t>PR</t>
        </is>
      </c>
      <c r="D4050" t="inlineStr">
        <is>
          <t>REGIÃO SUL</t>
        </is>
      </c>
      <c r="E4050" s="70">
        <f>SUMPRODUCT(N4050:Q4050,PAINEL_PESOS!$C$16:$C$19)</f>
        <v/>
      </c>
      <c r="F4050" s="70">
        <f>SUMPRODUCT(R4050:T4050,PAINEL_PESOS!$C$21:$C$23)</f>
        <v/>
      </c>
      <c r="G4050" s="70">
        <f>SUMPRODUCT(U4050:V4050,PAINEL_PESOS!$C$25:$C$26)</f>
        <v/>
      </c>
      <c r="H4050" s="70">
        <f>SUMPRODUCT(W4050:X4050,PAINEL_PESOS!$C$28:$C$29)</f>
        <v/>
      </c>
      <c r="I4050" s="70" t="n">
        <v>0.9987475425982899</v>
      </c>
      <c r="J4050" s="70" t="n">
        <v>0.7646433800476549</v>
      </c>
      <c r="K4050" s="71">
        <f>IF(NOT(AND(PAINEL_PESOS!$D$12="OK - 100%",PAINEL_PESOS!$F$20="OK - 100%",PAINEL_PESOS!$F$24="OK - 100%",PAINEL_PESOS!$F$27="OK - 100%",PAINEL_PESOS!$F$30="OK - 100%")),"", (E4050*PAINEL_PESOS!$B$7+F4050*PAINEL_PESOS!$B$8+G4050*PAINEL_PESOS!$B$9+H4050*PAINEL_PESOS!$B$10)*I4050)</f>
        <v/>
      </c>
      <c r="L4050" s="71">
        <f>IF(K4050="","",K4050-J4050)</f>
        <v/>
      </c>
      <c r="M4050" s="71">
        <f>IF(L4050="","",ABS(L4050))</f>
        <v/>
      </c>
      <c r="N4050" t="n">
        <v>1</v>
      </c>
      <c r="O4050" t="n">
        <v>0.9916</v>
      </c>
      <c r="P4050" t="n">
        <v>0.5500527983104541</v>
      </c>
      <c r="Q4050" t="n">
        <v>0.9944757688206376</v>
      </c>
      <c r="R4050" t="n">
        <v>0.3640542898604574</v>
      </c>
      <c r="S4050" t="n">
        <v>0.9999368854915947</v>
      </c>
      <c r="T4050" t="n">
        <v>0.9977419755171144</v>
      </c>
      <c r="U4050" t="n">
        <v>0.8232865891589711</v>
      </c>
      <c r="V4050" t="n">
        <v>0.7760514530356275</v>
      </c>
      <c r="W4050" t="n">
        <v>0.3407769213104424</v>
      </c>
      <c r="X4050" t="n">
        <v>0.8421500998457516</v>
      </c>
    </row>
    <row r="4051">
      <c r="A4051" t="inlineStr">
        <is>
          <t>4109658</t>
        </is>
      </c>
      <c r="B4051" t="inlineStr">
        <is>
          <t>Honório Serpa</t>
        </is>
      </c>
      <c r="C4051" t="inlineStr">
        <is>
          <t>PR</t>
        </is>
      </c>
      <c r="D4051" t="inlineStr">
        <is>
          <t>REGIÃO SUL</t>
        </is>
      </c>
      <c r="E4051" s="70">
        <f>SUMPRODUCT(N4051:Q4051,PAINEL_PESOS!$C$16:$C$19)</f>
        <v/>
      </c>
      <c r="F4051" s="70">
        <f>SUMPRODUCT(R4051:T4051,PAINEL_PESOS!$C$21:$C$23)</f>
        <v/>
      </c>
      <c r="G4051" s="70">
        <f>SUMPRODUCT(U4051:V4051,PAINEL_PESOS!$C$25:$C$26)</f>
        <v/>
      </c>
      <c r="H4051" s="70">
        <f>SUMPRODUCT(W4051:X4051,PAINEL_PESOS!$C$28:$C$29)</f>
        <v/>
      </c>
      <c r="I4051" s="70" t="n">
        <v>0.9981580551943091</v>
      </c>
      <c r="J4051" s="70" t="n">
        <v>0.7101652629161272</v>
      </c>
      <c r="K4051" s="71">
        <f>IF(NOT(AND(PAINEL_PESOS!$D$12="OK - 100%",PAINEL_PESOS!$F$20="OK - 100%",PAINEL_PESOS!$F$24="OK - 100%",PAINEL_PESOS!$F$27="OK - 100%",PAINEL_PESOS!$F$30="OK - 100%")),"", (E4051*PAINEL_PESOS!$B$7+F4051*PAINEL_PESOS!$B$8+G4051*PAINEL_PESOS!$B$9+H4051*PAINEL_PESOS!$B$10)*I4051)</f>
        <v/>
      </c>
      <c r="L4051" s="71">
        <f>IF(K4051="","",K4051-J4051)</f>
        <v/>
      </c>
      <c r="M4051" s="71">
        <f>IF(L4051="","",ABS(L4051))</f>
        <v/>
      </c>
      <c r="N4051" t="n">
        <v>1</v>
      </c>
      <c r="O4051" t="n">
        <v>1</v>
      </c>
      <c r="P4051" t="n">
        <v>0.6896515311510032</v>
      </c>
      <c r="Q4051" t="n">
        <v>0.9980201897100396</v>
      </c>
      <c r="R4051" t="n">
        <v>0.2560545510314687</v>
      </c>
      <c r="S4051" t="n">
        <v>0.9957134805965133</v>
      </c>
      <c r="T4051" t="n">
        <v>0.9939046545772953</v>
      </c>
      <c r="U4051" t="n">
        <v>0.3115237926287694</v>
      </c>
      <c r="V4051" t="n">
        <v>0.7273442103783689</v>
      </c>
      <c r="W4051" t="n">
        <v>0.531908186280309</v>
      </c>
      <c r="X4051" t="n">
        <v>0.7800789221477296</v>
      </c>
    </row>
    <row r="4052">
      <c r="A4052" t="inlineStr">
        <is>
          <t>4109708</t>
        </is>
      </c>
      <c r="B4052" t="inlineStr">
        <is>
          <t>Ibaiti</t>
        </is>
      </c>
      <c r="C4052" t="inlineStr">
        <is>
          <t>PR</t>
        </is>
      </c>
      <c r="D4052" t="inlineStr">
        <is>
          <t>REGIÃO SUL</t>
        </is>
      </c>
      <c r="E4052" s="70">
        <f>SUMPRODUCT(N4052:Q4052,PAINEL_PESOS!$C$16:$C$19)</f>
        <v/>
      </c>
      <c r="F4052" s="70">
        <f>SUMPRODUCT(R4052:T4052,PAINEL_PESOS!$C$21:$C$23)</f>
        <v/>
      </c>
      <c r="G4052" s="70">
        <f>SUMPRODUCT(U4052:V4052,PAINEL_PESOS!$C$25:$C$26)</f>
        <v/>
      </c>
      <c r="H4052" s="70">
        <f>SUMPRODUCT(W4052:X4052,PAINEL_PESOS!$C$28:$C$29)</f>
        <v/>
      </c>
      <c r="I4052" s="70" t="n">
        <v>0.9977460307031901</v>
      </c>
      <c r="J4052" s="70" t="n">
        <v>0.7123066685681034</v>
      </c>
      <c r="K4052" s="71">
        <f>IF(NOT(AND(PAINEL_PESOS!$D$12="OK - 100%",PAINEL_PESOS!$F$20="OK - 100%",PAINEL_PESOS!$F$24="OK - 100%",PAINEL_PESOS!$F$27="OK - 100%",PAINEL_PESOS!$F$30="OK - 100%")),"", (E4052*PAINEL_PESOS!$B$7+F4052*PAINEL_PESOS!$B$8+G4052*PAINEL_PESOS!$B$9+H4052*PAINEL_PESOS!$B$10)*I4052)</f>
        <v/>
      </c>
      <c r="L4052" s="71">
        <f>IF(K4052="","",K4052-J4052)</f>
        <v/>
      </c>
      <c r="M4052" s="71">
        <f>IF(L4052="","",ABS(L4052))</f>
        <v/>
      </c>
      <c r="N4052" t="n">
        <v>1</v>
      </c>
      <c r="O4052" t="n">
        <v>1</v>
      </c>
      <c r="P4052" t="n">
        <v>0.6857444561774023</v>
      </c>
      <c r="Q4052" t="n">
        <v>0.993604356603365</v>
      </c>
      <c r="R4052" t="n">
        <v>0.3652394178024978</v>
      </c>
      <c r="S4052" t="n">
        <v>0.9992797963428409</v>
      </c>
      <c r="T4052" t="n">
        <v>0.9935190544630599</v>
      </c>
      <c r="U4052" t="n">
        <v>0.1803810901775452</v>
      </c>
      <c r="V4052" t="n">
        <v>0.7589434959097054</v>
      </c>
      <c r="W4052" t="n">
        <v>0.5267302749192193</v>
      </c>
      <c r="X4052" t="n">
        <v>0.8335717233244793</v>
      </c>
    </row>
    <row r="4053">
      <c r="A4053" t="inlineStr">
        <is>
          <t>4109757</t>
        </is>
      </c>
      <c r="B4053" t="inlineStr">
        <is>
          <t>Ibema</t>
        </is>
      </c>
      <c r="C4053" t="inlineStr">
        <is>
          <t>PR</t>
        </is>
      </c>
      <c r="D4053" t="inlineStr">
        <is>
          <t>REGIÃO SUL</t>
        </is>
      </c>
      <c r="E4053" s="70">
        <f>SUMPRODUCT(N4053:Q4053,PAINEL_PESOS!$C$16:$C$19)</f>
        <v/>
      </c>
      <c r="F4053" s="70">
        <f>SUMPRODUCT(R4053:T4053,PAINEL_PESOS!$C$21:$C$23)</f>
        <v/>
      </c>
      <c r="G4053" s="70">
        <f>SUMPRODUCT(U4053:V4053,PAINEL_PESOS!$C$25:$C$26)</f>
        <v/>
      </c>
      <c r="H4053" s="70">
        <f>SUMPRODUCT(W4053:X4053,PAINEL_PESOS!$C$28:$C$29)</f>
        <v/>
      </c>
      <c r="I4053" s="70" t="n">
        <v>0.9901698333971619</v>
      </c>
      <c r="J4053" s="70" t="n">
        <v>0.72291610718425</v>
      </c>
      <c r="K4053" s="71">
        <f>IF(NOT(AND(PAINEL_PESOS!$D$12="OK - 100%",PAINEL_PESOS!$F$20="OK - 100%",PAINEL_PESOS!$F$24="OK - 100%",PAINEL_PESOS!$F$27="OK - 100%",PAINEL_PESOS!$F$30="OK - 100%")),"", (E4053*PAINEL_PESOS!$B$7+F4053*PAINEL_PESOS!$B$8+G4053*PAINEL_PESOS!$B$9+H4053*PAINEL_PESOS!$B$10)*I4053)</f>
        <v/>
      </c>
      <c r="L4053" s="71">
        <f>IF(K4053="","",K4053-J4053)</f>
        <v/>
      </c>
      <c r="M4053" s="71">
        <f>IF(L4053="","",ABS(L4053))</f>
        <v/>
      </c>
      <c r="N4053" t="n">
        <v>1</v>
      </c>
      <c r="O4053" t="n">
        <v>1</v>
      </c>
      <c r="P4053" t="n">
        <v>0.7815205913410771</v>
      </c>
      <c r="Q4053" t="n">
        <v>0.9791336047802606</v>
      </c>
      <c r="R4053" t="n">
        <v>0.197912833082972</v>
      </c>
      <c r="S4053" t="n">
        <v>0.9806070450034079</v>
      </c>
      <c r="T4053" t="n">
        <v>0.9724376661811296</v>
      </c>
      <c r="U4053" t="n">
        <v>0.3367387809920371</v>
      </c>
      <c r="V4053" t="n">
        <v>0.748549370818133</v>
      </c>
      <c r="W4053" t="n">
        <v>0.6311688132237081</v>
      </c>
      <c r="X4053" t="n">
        <v>0.8099885882215699</v>
      </c>
    </row>
    <row r="4054">
      <c r="A4054" t="inlineStr">
        <is>
          <t>4109807</t>
        </is>
      </c>
      <c r="B4054" t="inlineStr">
        <is>
          <t>Ibiporã</t>
        </is>
      </c>
      <c r="C4054" t="inlineStr">
        <is>
          <t>PR</t>
        </is>
      </c>
      <c r="D4054" t="inlineStr">
        <is>
          <t>REGIÃO SUL</t>
        </is>
      </c>
      <c r="E4054" s="70">
        <f>SUMPRODUCT(N4054:Q4054,PAINEL_PESOS!$C$16:$C$19)</f>
        <v/>
      </c>
      <c r="F4054" s="70">
        <f>SUMPRODUCT(R4054:T4054,PAINEL_PESOS!$C$21:$C$23)</f>
        <v/>
      </c>
      <c r="G4054" s="70">
        <f>SUMPRODUCT(U4054:V4054,PAINEL_PESOS!$C$25:$C$26)</f>
        <v/>
      </c>
      <c r="H4054" s="70">
        <f>SUMPRODUCT(W4054:X4054,PAINEL_PESOS!$C$28:$C$29)</f>
        <v/>
      </c>
      <c r="I4054" s="70" t="n">
        <v>0.9851376491579483</v>
      </c>
      <c r="J4054" s="70" t="n">
        <v>0.6231499826913331</v>
      </c>
      <c r="K4054" s="71">
        <f>IF(NOT(AND(PAINEL_PESOS!$D$12="OK - 100%",PAINEL_PESOS!$F$20="OK - 100%",PAINEL_PESOS!$F$24="OK - 100%",PAINEL_PESOS!$F$27="OK - 100%",PAINEL_PESOS!$F$30="OK - 100%")),"", (E4054*PAINEL_PESOS!$B$7+F4054*PAINEL_PESOS!$B$8+G4054*PAINEL_PESOS!$B$9+H4054*PAINEL_PESOS!$B$10)*I4054)</f>
        <v/>
      </c>
      <c r="L4054" s="71">
        <f>IF(K4054="","",K4054-J4054)</f>
        <v/>
      </c>
      <c r="M4054" s="71">
        <f>IF(L4054="","",ABS(L4054))</f>
        <v/>
      </c>
      <c r="N4054" t="n">
        <v>1</v>
      </c>
      <c r="O4054" t="n">
        <v>1</v>
      </c>
      <c r="P4054" t="n">
        <v>0.5533262935586062</v>
      </c>
      <c r="Q4054" t="n">
        <v>0.9313740712611391</v>
      </c>
      <c r="R4054" t="n">
        <v>0.476362849084606</v>
      </c>
      <c r="S4054" t="n">
        <v>0.9555165556083477</v>
      </c>
      <c r="T4054" t="n">
        <v>0.992793173683597</v>
      </c>
      <c r="U4054" t="n">
        <v>0.2375284220164321</v>
      </c>
      <c r="V4054" t="n">
        <v>0.1183996628223354</v>
      </c>
      <c r="W4054" t="n">
        <v>0.5191293982069783</v>
      </c>
      <c r="X4054" t="n">
        <v>0.8265533910230506</v>
      </c>
    </row>
    <row r="4055">
      <c r="A4055" t="inlineStr">
        <is>
          <t>4109906</t>
        </is>
      </c>
      <c r="B4055" t="inlineStr">
        <is>
          <t>Icaraíma</t>
        </is>
      </c>
      <c r="C4055" t="inlineStr">
        <is>
          <t>PR</t>
        </is>
      </c>
      <c r="D4055" t="inlineStr">
        <is>
          <t>REGIÃO SUL</t>
        </is>
      </c>
      <c r="E4055" s="70">
        <f>SUMPRODUCT(N4055:Q4055,PAINEL_PESOS!$C$16:$C$19)</f>
        <v/>
      </c>
      <c r="F4055" s="70">
        <f>SUMPRODUCT(R4055:T4055,PAINEL_PESOS!$C$21:$C$23)</f>
        <v/>
      </c>
      <c r="G4055" s="70">
        <f>SUMPRODUCT(U4055:V4055,PAINEL_PESOS!$C$25:$C$26)</f>
        <v/>
      </c>
      <c r="H4055" s="70">
        <f>SUMPRODUCT(W4055:X4055,PAINEL_PESOS!$C$28:$C$29)</f>
        <v/>
      </c>
      <c r="I4055" s="70" t="n">
        <v>0.9918307556634309</v>
      </c>
      <c r="J4055" s="70" t="n">
        <v>0.707928834901964</v>
      </c>
      <c r="K4055" s="71">
        <f>IF(NOT(AND(PAINEL_PESOS!$D$12="OK - 100%",PAINEL_PESOS!$F$20="OK - 100%",PAINEL_PESOS!$F$24="OK - 100%",PAINEL_PESOS!$F$27="OK - 100%",PAINEL_PESOS!$F$30="OK - 100%")),"", (E4055*PAINEL_PESOS!$B$7+F4055*PAINEL_PESOS!$B$8+G4055*PAINEL_PESOS!$B$9+H4055*PAINEL_PESOS!$B$10)*I4055)</f>
        <v/>
      </c>
      <c r="L4055" s="71">
        <f>IF(K4055="","",K4055-J4055)</f>
        <v/>
      </c>
      <c r="M4055" s="71">
        <f>IF(L4055="","",ABS(L4055))</f>
        <v/>
      </c>
      <c r="N4055" t="n">
        <v>1</v>
      </c>
      <c r="O4055" t="n">
        <v>1</v>
      </c>
      <c r="P4055" t="n">
        <v>0.8200633579725449</v>
      </c>
      <c r="Q4055" t="n">
        <v>0.9980931096339385</v>
      </c>
      <c r="R4055" t="n">
        <v>0.2409553896281176</v>
      </c>
      <c r="S4055" t="n">
        <v>0.9996352495169313</v>
      </c>
      <c r="T4055" t="n">
        <v>0.9597662286040706</v>
      </c>
      <c r="U4055" t="n">
        <v>0.14259364656348</v>
      </c>
      <c r="V4055" t="n">
        <v>0.7709864203174048</v>
      </c>
      <c r="W4055" t="n">
        <v>0.6031400863719334</v>
      </c>
      <c r="X4055" t="n">
        <v>0.8173747335651494</v>
      </c>
    </row>
    <row r="4056">
      <c r="A4056" t="inlineStr">
        <is>
          <t>4110003</t>
        </is>
      </c>
      <c r="B4056" t="inlineStr">
        <is>
          <t>Iguaraçu</t>
        </is>
      </c>
      <c r="C4056" t="inlineStr">
        <is>
          <t>PR</t>
        </is>
      </c>
      <c r="D4056" t="inlineStr">
        <is>
          <t>REGIÃO SUL</t>
        </is>
      </c>
      <c r="E4056" s="70">
        <f>SUMPRODUCT(N4056:Q4056,PAINEL_PESOS!$C$16:$C$19)</f>
        <v/>
      </c>
      <c r="F4056" s="70">
        <f>SUMPRODUCT(R4056:T4056,PAINEL_PESOS!$C$21:$C$23)</f>
        <v/>
      </c>
      <c r="G4056" s="70">
        <f>SUMPRODUCT(U4056:V4056,PAINEL_PESOS!$C$25:$C$26)</f>
        <v/>
      </c>
      <c r="H4056" s="70">
        <f>SUMPRODUCT(W4056:X4056,PAINEL_PESOS!$C$28:$C$29)</f>
        <v/>
      </c>
      <c r="I4056" s="70" t="n">
        <v>0.9944085615129247</v>
      </c>
      <c r="J4056" s="70" t="n">
        <v>0.651572329861104</v>
      </c>
      <c r="K4056" s="71">
        <f>IF(NOT(AND(PAINEL_PESOS!$D$12="OK - 100%",PAINEL_PESOS!$F$20="OK - 100%",PAINEL_PESOS!$F$24="OK - 100%",PAINEL_PESOS!$F$27="OK - 100%",PAINEL_PESOS!$F$30="OK - 100%")),"", (E4056*PAINEL_PESOS!$B$7+F4056*PAINEL_PESOS!$B$8+G4056*PAINEL_PESOS!$B$9+H4056*PAINEL_PESOS!$B$10)*I4056)</f>
        <v/>
      </c>
      <c r="L4056" s="71">
        <f>IF(K4056="","",K4056-J4056)</f>
        <v/>
      </c>
      <c r="M4056" s="71">
        <f>IF(L4056="","",ABS(L4056))</f>
        <v/>
      </c>
      <c r="N4056" t="n">
        <v>0.2</v>
      </c>
      <c r="O4056" t="n">
        <v>1</v>
      </c>
      <c r="P4056" t="n">
        <v>1</v>
      </c>
      <c r="Q4056" t="n">
        <v>0.9869277144780948</v>
      </c>
      <c r="R4056" t="n">
        <v>0.2213742433445821</v>
      </c>
      <c r="S4056" t="n">
        <v>0.9928679673955392</v>
      </c>
      <c r="T4056" t="n">
        <v>0.9839124955895067</v>
      </c>
      <c r="U4056" t="n">
        <v>0.0904467838408326</v>
      </c>
      <c r="V4056" t="n">
        <v>0.6238273624933629</v>
      </c>
      <c r="W4056" t="n">
        <v>0.6074095341515107</v>
      </c>
      <c r="X4056" t="n">
        <v>0.8613043264593239</v>
      </c>
    </row>
    <row r="4057">
      <c r="A4057" t="inlineStr">
        <is>
          <t>4110052</t>
        </is>
      </c>
      <c r="B4057" t="inlineStr">
        <is>
          <t>Iguatu</t>
        </is>
      </c>
      <c r="C4057" t="inlineStr">
        <is>
          <t>PR</t>
        </is>
      </c>
      <c r="D4057" t="inlineStr">
        <is>
          <t>REGIÃO SUL</t>
        </is>
      </c>
      <c r="E4057" s="70">
        <f>SUMPRODUCT(N4057:Q4057,PAINEL_PESOS!$C$16:$C$19)</f>
        <v/>
      </c>
      <c r="F4057" s="70">
        <f>SUMPRODUCT(R4057:T4057,PAINEL_PESOS!$C$21:$C$23)</f>
        <v/>
      </c>
      <c r="G4057" s="70">
        <f>SUMPRODUCT(U4057:V4057,PAINEL_PESOS!$C$25:$C$26)</f>
        <v/>
      </c>
      <c r="H4057" s="70">
        <f>SUMPRODUCT(W4057:X4057,PAINEL_PESOS!$C$28:$C$29)</f>
        <v/>
      </c>
      <c r="I4057" s="70" t="n">
        <v>0.9977982357629324</v>
      </c>
      <c r="J4057" s="70" t="n">
        <v>0.7021882494532231</v>
      </c>
      <c r="K4057" s="71">
        <f>IF(NOT(AND(PAINEL_PESOS!$D$12="OK - 100%",PAINEL_PESOS!$F$20="OK - 100%",PAINEL_PESOS!$F$24="OK - 100%",PAINEL_PESOS!$F$27="OK - 100%",PAINEL_PESOS!$F$30="OK - 100%")),"", (E4057*PAINEL_PESOS!$B$7+F4057*PAINEL_PESOS!$B$8+G4057*PAINEL_PESOS!$B$9+H4057*PAINEL_PESOS!$B$10)*I4057)</f>
        <v/>
      </c>
      <c r="L4057" s="71">
        <f>IF(K4057="","",K4057-J4057)</f>
        <v/>
      </c>
      <c r="M4057" s="71">
        <f>IF(L4057="","",ABS(L4057))</f>
        <v/>
      </c>
      <c r="N4057" t="n">
        <v>1</v>
      </c>
      <c r="O4057" t="n">
        <v>1</v>
      </c>
      <c r="P4057" t="n">
        <v>0.7537486800422386</v>
      </c>
      <c r="Q4057" t="n">
        <v>0.9947295240942685</v>
      </c>
      <c r="R4057" t="n">
        <v>0.1240821959229694</v>
      </c>
      <c r="S4057" t="n">
        <v>0.9994924805314908</v>
      </c>
      <c r="T4057" t="n">
        <v>0.9928585265667553</v>
      </c>
      <c r="U4057" t="n">
        <v>0.1485172683504918</v>
      </c>
      <c r="V4057" t="n">
        <v>0.7860428341153474</v>
      </c>
      <c r="W4057" t="n">
        <v>0.5693886343997352</v>
      </c>
      <c r="X4057" t="n">
        <v>0.8407584042585553</v>
      </c>
    </row>
    <row r="4058">
      <c r="A4058" t="inlineStr">
        <is>
          <t>4110078</t>
        </is>
      </c>
      <c r="B4058" t="inlineStr">
        <is>
          <t>Imbaú</t>
        </is>
      </c>
      <c r="C4058" t="inlineStr">
        <is>
          <t>PR</t>
        </is>
      </c>
      <c r="D4058" t="inlineStr">
        <is>
          <t>REGIÃO SUL</t>
        </is>
      </c>
      <c r="E4058" s="70">
        <f>SUMPRODUCT(N4058:Q4058,PAINEL_PESOS!$C$16:$C$19)</f>
        <v/>
      </c>
      <c r="F4058" s="70">
        <f>SUMPRODUCT(R4058:T4058,PAINEL_PESOS!$C$21:$C$23)</f>
        <v/>
      </c>
      <c r="G4058" s="70">
        <f>SUMPRODUCT(U4058:V4058,PAINEL_PESOS!$C$25:$C$26)</f>
        <v/>
      </c>
      <c r="H4058" s="70">
        <f>SUMPRODUCT(W4058:X4058,PAINEL_PESOS!$C$28:$C$29)</f>
        <v/>
      </c>
      <c r="I4058" s="70" t="n">
        <v>0.9981287727385764</v>
      </c>
      <c r="J4058" s="70" t="n">
        <v>0.7140323396354992</v>
      </c>
      <c r="K4058" s="71">
        <f>IF(NOT(AND(PAINEL_PESOS!$D$12="OK - 100%",PAINEL_PESOS!$F$20="OK - 100%",PAINEL_PESOS!$F$24="OK - 100%",PAINEL_PESOS!$F$27="OK - 100%",PAINEL_PESOS!$F$30="OK - 100%")),"", (E4058*PAINEL_PESOS!$B$7+F4058*PAINEL_PESOS!$B$8+G4058*PAINEL_PESOS!$B$9+H4058*PAINEL_PESOS!$B$10)*I4058)</f>
        <v/>
      </c>
      <c r="L4058" s="71">
        <f>IF(K4058="","",K4058-J4058)</f>
        <v/>
      </c>
      <c r="M4058" s="71">
        <f>IF(L4058="","",ABS(L4058))</f>
        <v/>
      </c>
      <c r="N4058" t="n">
        <v>1</v>
      </c>
      <c r="O4058" t="n">
        <v>1</v>
      </c>
      <c r="P4058" t="n">
        <v>0.7761351636747624</v>
      </c>
      <c r="Q4058" t="n">
        <v>0.9919608230065114</v>
      </c>
      <c r="R4058" t="n">
        <v>0.2384588590102485</v>
      </c>
      <c r="S4058" t="n">
        <v>0.9981922463758555</v>
      </c>
      <c r="T4058" t="n">
        <v>0.9976324754873812</v>
      </c>
      <c r="U4058" t="n">
        <v>0.2375259122006314</v>
      </c>
      <c r="V4058" t="n">
        <v>0.7661853946913615</v>
      </c>
      <c r="W4058" t="n">
        <v>0.5191324945728286</v>
      </c>
      <c r="X4058" t="n">
        <v>0.8265535081877724</v>
      </c>
    </row>
    <row r="4059">
      <c r="A4059" t="inlineStr">
        <is>
          <t>4110102</t>
        </is>
      </c>
      <c r="B4059" t="inlineStr">
        <is>
          <t>Imbituva</t>
        </is>
      </c>
      <c r="C4059" t="inlineStr">
        <is>
          <t>PR</t>
        </is>
      </c>
      <c r="D4059" t="inlineStr">
        <is>
          <t>REGIÃO SUL</t>
        </is>
      </c>
      <c r="E4059" s="70">
        <f>SUMPRODUCT(N4059:Q4059,PAINEL_PESOS!$C$16:$C$19)</f>
        <v/>
      </c>
      <c r="F4059" s="70">
        <f>SUMPRODUCT(R4059:T4059,PAINEL_PESOS!$C$21:$C$23)</f>
        <v/>
      </c>
      <c r="G4059" s="70">
        <f>SUMPRODUCT(U4059:V4059,PAINEL_PESOS!$C$25:$C$26)</f>
        <v/>
      </c>
      <c r="H4059" s="70">
        <f>SUMPRODUCT(W4059:X4059,PAINEL_PESOS!$C$28:$C$29)</f>
        <v/>
      </c>
      <c r="I4059" s="70" t="n">
        <v>0.997453746332276</v>
      </c>
      <c r="J4059" s="70" t="n">
        <v>0.7063186648404828</v>
      </c>
      <c r="K4059" s="71">
        <f>IF(NOT(AND(PAINEL_PESOS!$D$12="OK - 100%",PAINEL_PESOS!$F$20="OK - 100%",PAINEL_PESOS!$F$24="OK - 100%",PAINEL_PESOS!$F$27="OK - 100%",PAINEL_PESOS!$F$30="OK - 100%")),"", (E4059*PAINEL_PESOS!$B$7+F4059*PAINEL_PESOS!$B$8+G4059*PAINEL_PESOS!$B$9+H4059*PAINEL_PESOS!$B$10)*I4059)</f>
        <v/>
      </c>
      <c r="L4059" s="71">
        <f>IF(K4059="","",K4059-J4059)</f>
        <v/>
      </c>
      <c r="M4059" s="71">
        <f>IF(L4059="","",ABS(L4059))</f>
        <v/>
      </c>
      <c r="N4059" t="n">
        <v>1</v>
      </c>
      <c r="O4059" t="n">
        <v>0.9943</v>
      </c>
      <c r="P4059" t="n">
        <v>0.6202745512143611</v>
      </c>
      <c r="Q4059" t="n">
        <v>0.9924331424145161</v>
      </c>
      <c r="R4059" t="n">
        <v>0.3835954045782158</v>
      </c>
      <c r="S4059" t="n">
        <v>0.9876200226860387</v>
      </c>
      <c r="T4059" t="n">
        <v>0.9979820738742975</v>
      </c>
      <c r="U4059" t="n">
        <v>0.237339117391865</v>
      </c>
      <c r="V4059" t="n">
        <v>0.6987406419839355</v>
      </c>
      <c r="W4059" t="n">
        <v>0.5193629437821728</v>
      </c>
      <c r="X4059" t="n">
        <v>0.8265622282547196</v>
      </c>
    </row>
    <row r="4060">
      <c r="A4060" t="inlineStr">
        <is>
          <t>4110201</t>
        </is>
      </c>
      <c r="B4060" t="inlineStr">
        <is>
          <t>Inácio Martins</t>
        </is>
      </c>
      <c r="C4060" t="inlineStr">
        <is>
          <t>PR</t>
        </is>
      </c>
      <c r="D4060" t="inlineStr">
        <is>
          <t>REGIÃO SUL</t>
        </is>
      </c>
      <c r="E4060" s="70">
        <f>SUMPRODUCT(N4060:Q4060,PAINEL_PESOS!$C$16:$C$19)</f>
        <v/>
      </c>
      <c r="F4060" s="70">
        <f>SUMPRODUCT(R4060:T4060,PAINEL_PESOS!$C$21:$C$23)</f>
        <v/>
      </c>
      <c r="G4060" s="70">
        <f>SUMPRODUCT(U4060:V4060,PAINEL_PESOS!$C$25:$C$26)</f>
        <v/>
      </c>
      <c r="H4060" s="70">
        <f>SUMPRODUCT(W4060:X4060,PAINEL_PESOS!$C$28:$C$29)</f>
        <v/>
      </c>
      <c r="I4060" s="70" t="n">
        <v>0.9987479316164717</v>
      </c>
      <c r="J4060" s="70" t="n">
        <v>0.7239445172277068</v>
      </c>
      <c r="K4060" s="71">
        <f>IF(NOT(AND(PAINEL_PESOS!$D$12="OK - 100%",PAINEL_PESOS!$F$20="OK - 100%",PAINEL_PESOS!$F$24="OK - 100%",PAINEL_PESOS!$F$27="OK - 100%",PAINEL_PESOS!$F$30="OK - 100%")),"", (E4060*PAINEL_PESOS!$B$7+F4060*PAINEL_PESOS!$B$8+G4060*PAINEL_PESOS!$B$9+H4060*PAINEL_PESOS!$B$10)*I4060)</f>
        <v/>
      </c>
      <c r="L4060" s="71">
        <f>IF(K4060="","",K4060-J4060)</f>
        <v/>
      </c>
      <c r="M4060" s="71">
        <f>IF(L4060="","",ABS(L4060))</f>
        <v/>
      </c>
      <c r="N4060" t="n">
        <v>1</v>
      </c>
      <c r="O4060" t="n">
        <v>1</v>
      </c>
      <c r="P4060" t="n">
        <v>0.6020063357972545</v>
      </c>
      <c r="Q4060" t="n">
        <v>0.9983831844749826</v>
      </c>
      <c r="R4060" t="n">
        <v>0.2151223020533049</v>
      </c>
      <c r="S4060" t="n">
        <v>0.9895425678286083</v>
      </c>
      <c r="T4060" t="n">
        <v>0.9993743798598099</v>
      </c>
      <c r="U4060" t="n">
        <v>0.4954183727412368</v>
      </c>
      <c r="V4060" t="n">
        <v>0.6927795217319916</v>
      </c>
      <c r="W4060" t="n">
        <v>0.5569689011492472</v>
      </c>
      <c r="X4060" t="n">
        <v>0.7840955972281106</v>
      </c>
    </row>
    <row r="4061">
      <c r="A4061" t="inlineStr">
        <is>
          <t>4110300</t>
        </is>
      </c>
      <c r="B4061" t="inlineStr">
        <is>
          <t>Inajá</t>
        </is>
      </c>
      <c r="C4061" t="inlineStr">
        <is>
          <t>PR</t>
        </is>
      </c>
      <c r="D4061" t="inlineStr">
        <is>
          <t>REGIÃO SUL</t>
        </is>
      </c>
      <c r="E4061" s="70">
        <f>SUMPRODUCT(N4061:Q4061,PAINEL_PESOS!$C$16:$C$19)</f>
        <v/>
      </c>
      <c r="F4061" s="70">
        <f>SUMPRODUCT(R4061:T4061,PAINEL_PESOS!$C$21:$C$23)</f>
        <v/>
      </c>
      <c r="G4061" s="70">
        <f>SUMPRODUCT(U4061:V4061,PAINEL_PESOS!$C$25:$C$26)</f>
        <v/>
      </c>
      <c r="H4061" s="70">
        <f>SUMPRODUCT(W4061:X4061,PAINEL_PESOS!$C$28:$C$29)</f>
        <v/>
      </c>
      <c r="I4061" s="70" t="n">
        <v>0.9992646021017235</v>
      </c>
      <c r="J4061" s="70" t="n">
        <v>0.702944320817915</v>
      </c>
      <c r="K4061" s="71">
        <f>IF(NOT(AND(PAINEL_PESOS!$D$12="OK - 100%",PAINEL_PESOS!$F$20="OK - 100%",PAINEL_PESOS!$F$24="OK - 100%",PAINEL_PESOS!$F$27="OK - 100%",PAINEL_PESOS!$F$30="OK - 100%")),"", (E4061*PAINEL_PESOS!$B$7+F4061*PAINEL_PESOS!$B$8+G4061*PAINEL_PESOS!$B$9+H4061*PAINEL_PESOS!$B$10)*I4061)</f>
        <v/>
      </c>
      <c r="L4061" s="71">
        <f>IF(K4061="","",K4061-J4061)</f>
        <v/>
      </c>
      <c r="M4061" s="71">
        <f>IF(L4061="","",ABS(L4061))</f>
        <v/>
      </c>
      <c r="N4061" t="n">
        <v>1</v>
      </c>
      <c r="O4061" t="n">
        <v>1</v>
      </c>
      <c r="P4061" t="n">
        <v>0.8026399155227033</v>
      </c>
      <c r="Q4061" t="n">
        <v>0.9969479326510788</v>
      </c>
      <c r="R4061" t="n">
        <v>0.1036315819373406</v>
      </c>
      <c r="S4061" t="n">
        <v>1</v>
      </c>
      <c r="T4061" t="n">
        <v>0.9985186764193493</v>
      </c>
      <c r="U4061" t="n">
        <v>0.0904467838408326</v>
      </c>
      <c r="V4061" t="n">
        <v>0.7673050861558397</v>
      </c>
      <c r="W4061" t="n">
        <v>0.6074095341515107</v>
      </c>
      <c r="X4061" t="n">
        <v>0.8613043264593239</v>
      </c>
    </row>
    <row r="4062">
      <c r="A4062" t="inlineStr">
        <is>
          <t>4110409</t>
        </is>
      </c>
      <c r="B4062" t="inlineStr">
        <is>
          <t>Indianópolis</t>
        </is>
      </c>
      <c r="C4062" t="inlineStr">
        <is>
          <t>PR</t>
        </is>
      </c>
      <c r="D4062" t="inlineStr">
        <is>
          <t>REGIÃO SUL</t>
        </is>
      </c>
      <c r="E4062" s="70">
        <f>SUMPRODUCT(N4062:Q4062,PAINEL_PESOS!$C$16:$C$19)</f>
        <v/>
      </c>
      <c r="F4062" s="70">
        <f>SUMPRODUCT(R4062:T4062,PAINEL_PESOS!$C$21:$C$23)</f>
        <v/>
      </c>
      <c r="G4062" s="70">
        <f>SUMPRODUCT(U4062:V4062,PAINEL_PESOS!$C$25:$C$26)</f>
        <v/>
      </c>
      <c r="H4062" s="70">
        <f>SUMPRODUCT(W4062:X4062,PAINEL_PESOS!$C$28:$C$29)</f>
        <v/>
      </c>
      <c r="I4062" s="70" t="n">
        <v>0.9955704735595059</v>
      </c>
      <c r="J4062" s="70" t="n">
        <v>0.7218527395603147</v>
      </c>
      <c r="K4062" s="71">
        <f>IF(NOT(AND(PAINEL_PESOS!$D$12="OK - 100%",PAINEL_PESOS!$F$20="OK - 100%",PAINEL_PESOS!$F$24="OK - 100%",PAINEL_PESOS!$F$27="OK - 100%",PAINEL_PESOS!$F$30="OK - 100%")),"", (E4062*PAINEL_PESOS!$B$7+F4062*PAINEL_PESOS!$B$8+G4062*PAINEL_PESOS!$B$9+H4062*PAINEL_PESOS!$B$10)*I4062)</f>
        <v/>
      </c>
      <c r="L4062" s="71">
        <f>IF(K4062="","",K4062-J4062)</f>
        <v/>
      </c>
      <c r="M4062" s="71">
        <f>IF(L4062="","",ABS(L4062))</f>
        <v/>
      </c>
      <c r="N4062" t="n">
        <v>1</v>
      </c>
      <c r="O4062" t="n">
        <v>1</v>
      </c>
      <c r="P4062" t="n">
        <v>0.8105596620908131</v>
      </c>
      <c r="Q4062" t="n">
        <v>0.9943912277634881</v>
      </c>
      <c r="R4062" t="n">
        <v>0.3210777610826124</v>
      </c>
      <c r="S4062" t="n">
        <v>0.9720011717533122</v>
      </c>
      <c r="T4062" t="n">
        <v>0.9935328435212134</v>
      </c>
      <c r="U4062" t="n">
        <v>0.1849821036268293</v>
      </c>
      <c r="V4062" t="n">
        <v>0.7756877450642772</v>
      </c>
      <c r="W4062" t="n">
        <v>0.5839559188517895</v>
      </c>
      <c r="X4062" t="n">
        <v>0.8290063896754924</v>
      </c>
    </row>
    <row r="4063">
      <c r="A4063" t="inlineStr">
        <is>
          <t>4110508</t>
        </is>
      </c>
      <c r="B4063" t="inlineStr">
        <is>
          <t>Ipiranga</t>
        </is>
      </c>
      <c r="C4063" t="inlineStr">
        <is>
          <t>PR</t>
        </is>
      </c>
      <c r="D4063" t="inlineStr">
        <is>
          <t>REGIÃO SUL</t>
        </is>
      </c>
      <c r="E4063" s="70">
        <f>SUMPRODUCT(N4063:Q4063,PAINEL_PESOS!$C$16:$C$19)</f>
        <v/>
      </c>
      <c r="F4063" s="70">
        <f>SUMPRODUCT(R4063:T4063,PAINEL_PESOS!$C$21:$C$23)</f>
        <v/>
      </c>
      <c r="G4063" s="70">
        <f>SUMPRODUCT(U4063:V4063,PAINEL_PESOS!$C$25:$C$26)</f>
        <v/>
      </c>
      <c r="H4063" s="70">
        <f>SUMPRODUCT(W4063:X4063,PAINEL_PESOS!$C$28:$C$29)</f>
        <v/>
      </c>
      <c r="I4063" s="70" t="n">
        <v>0.9989675642086091</v>
      </c>
      <c r="J4063" s="70" t="n">
        <v>0.7048778195828993</v>
      </c>
      <c r="K4063" s="71">
        <f>IF(NOT(AND(PAINEL_PESOS!$D$12="OK - 100%",PAINEL_PESOS!$F$20="OK - 100%",PAINEL_PESOS!$F$24="OK - 100%",PAINEL_PESOS!$F$27="OK - 100%",PAINEL_PESOS!$F$30="OK - 100%")),"", (E4063*PAINEL_PESOS!$B$7+F4063*PAINEL_PESOS!$B$8+G4063*PAINEL_PESOS!$B$9+H4063*PAINEL_PESOS!$B$10)*I4063)</f>
        <v/>
      </c>
      <c r="L4063" s="71">
        <f>IF(K4063="","",K4063-J4063)</f>
        <v/>
      </c>
      <c r="M4063" s="71">
        <f>IF(L4063="","",ABS(L4063))</f>
        <v/>
      </c>
      <c r="N4063" t="n">
        <v>1</v>
      </c>
      <c r="O4063" t="n">
        <v>1</v>
      </c>
      <c r="P4063" t="n">
        <v>0.5884899683210137</v>
      </c>
      <c r="Q4063" t="n">
        <v>0.9964093092624726</v>
      </c>
      <c r="R4063" t="n">
        <v>0.3215099436595723</v>
      </c>
      <c r="S4063" t="n">
        <v>0.99991543493062</v>
      </c>
      <c r="T4063" t="n">
        <v>0.9974472582802313</v>
      </c>
      <c r="U4063" t="n">
        <v>0.2375269591059953</v>
      </c>
      <c r="V4063" t="n">
        <v>0.7232741508955451</v>
      </c>
      <c r="W4063" t="n">
        <v>0.5191312030031379</v>
      </c>
      <c r="X4063" t="n">
        <v>0.8265534593155103</v>
      </c>
    </row>
    <row r="4064">
      <c r="A4064" t="inlineStr">
        <is>
          <t>4110607</t>
        </is>
      </c>
      <c r="B4064" t="inlineStr">
        <is>
          <t>Iporã</t>
        </is>
      </c>
      <c r="C4064" t="inlineStr">
        <is>
          <t>PR</t>
        </is>
      </c>
      <c r="D4064" t="inlineStr">
        <is>
          <t>REGIÃO SUL</t>
        </is>
      </c>
      <c r="E4064" s="70">
        <f>SUMPRODUCT(N4064:Q4064,PAINEL_PESOS!$C$16:$C$19)</f>
        <v/>
      </c>
      <c r="F4064" s="70">
        <f>SUMPRODUCT(R4064:T4064,PAINEL_PESOS!$C$21:$C$23)</f>
        <v/>
      </c>
      <c r="G4064" s="70">
        <f>SUMPRODUCT(U4064:V4064,PAINEL_PESOS!$C$25:$C$26)</f>
        <v/>
      </c>
      <c r="H4064" s="70">
        <f>SUMPRODUCT(W4064:X4064,PAINEL_PESOS!$C$28:$C$29)</f>
        <v/>
      </c>
      <c r="I4064" s="70" t="n">
        <v>0.9984898106130192</v>
      </c>
      <c r="J4064" s="70" t="n">
        <v>0.722337266958666</v>
      </c>
      <c r="K4064" s="71">
        <f>IF(NOT(AND(PAINEL_PESOS!$D$12="OK - 100%",PAINEL_PESOS!$F$20="OK - 100%",PAINEL_PESOS!$F$24="OK - 100%",PAINEL_PESOS!$F$27="OK - 100%",PAINEL_PESOS!$F$30="OK - 100%")),"", (E4064*PAINEL_PESOS!$B$7+F4064*PAINEL_PESOS!$B$8+G4064*PAINEL_PESOS!$B$9+H4064*PAINEL_PESOS!$B$10)*I4064)</f>
        <v/>
      </c>
      <c r="L4064" s="71">
        <f>IF(K4064="","",K4064-J4064)</f>
        <v/>
      </c>
      <c r="M4064" s="71">
        <f>IF(L4064="","",ABS(L4064))</f>
        <v/>
      </c>
      <c r="N4064" t="n">
        <v>1</v>
      </c>
      <c r="O4064" t="n">
        <v>1</v>
      </c>
      <c r="P4064" t="n">
        <v>0.8611404435058079</v>
      </c>
      <c r="Q4064" t="n">
        <v>0.9965456044116078</v>
      </c>
      <c r="R4064" t="n">
        <v>0.3300506063972665</v>
      </c>
      <c r="S4064" t="n">
        <v>0.9975493744909675</v>
      </c>
      <c r="T4064" t="n">
        <v>0.9959080109330499</v>
      </c>
      <c r="U4064" t="n">
        <v>0.1485172683504918</v>
      </c>
      <c r="V4064" t="n">
        <v>0.750925604664345</v>
      </c>
      <c r="W4064" t="n">
        <v>0.5693886343997352</v>
      </c>
      <c r="X4064" t="n">
        <v>0.8407584042585553</v>
      </c>
    </row>
    <row r="4065">
      <c r="A4065" t="inlineStr">
        <is>
          <t>4110656</t>
        </is>
      </c>
      <c r="B4065" t="inlineStr">
        <is>
          <t>Iracema do Oeste</t>
        </is>
      </c>
      <c r="C4065" t="inlineStr">
        <is>
          <t>PR</t>
        </is>
      </c>
      <c r="D4065" t="inlineStr">
        <is>
          <t>REGIÃO SUL</t>
        </is>
      </c>
      <c r="E4065" s="70">
        <f>SUMPRODUCT(N4065:Q4065,PAINEL_PESOS!$C$16:$C$19)</f>
        <v/>
      </c>
      <c r="F4065" s="70">
        <f>SUMPRODUCT(R4065:T4065,PAINEL_PESOS!$C$21:$C$23)</f>
        <v/>
      </c>
      <c r="G4065" s="70">
        <f>SUMPRODUCT(U4065:V4065,PAINEL_PESOS!$C$25:$C$26)</f>
        <v/>
      </c>
      <c r="H4065" s="70">
        <f>SUMPRODUCT(W4065:X4065,PAINEL_PESOS!$C$28:$C$29)</f>
        <v/>
      </c>
      <c r="I4065" s="70" t="n">
        <v>0.9982180759240907</v>
      </c>
      <c r="J4065" s="70" t="n">
        <v>0.697872380529597</v>
      </c>
      <c r="K4065" s="71">
        <f>IF(NOT(AND(PAINEL_PESOS!$D$12="OK - 100%",PAINEL_PESOS!$F$20="OK - 100%",PAINEL_PESOS!$F$24="OK - 100%",PAINEL_PESOS!$F$27="OK - 100%",PAINEL_PESOS!$F$30="OK - 100%")),"", (E4065*PAINEL_PESOS!$B$7+F4065*PAINEL_PESOS!$B$8+G4065*PAINEL_PESOS!$B$9+H4065*PAINEL_PESOS!$B$10)*I4065)</f>
        <v/>
      </c>
      <c r="L4065" s="71">
        <f>IF(K4065="","",K4065-J4065)</f>
        <v/>
      </c>
      <c r="M4065" s="71">
        <f>IF(L4065="","",ABS(L4065))</f>
        <v/>
      </c>
      <c r="N4065" t="n">
        <v>1</v>
      </c>
      <c r="O4065" t="n">
        <v>0.996</v>
      </c>
      <c r="P4065" t="n">
        <v>0.6932418162618796</v>
      </c>
      <c r="Q4065" t="n">
        <v>0.9941760884721639</v>
      </c>
      <c r="R4065" t="n">
        <v>0.1508541141753518</v>
      </c>
      <c r="S4065" t="n">
        <v>0.9986832646202274</v>
      </c>
      <c r="T4065" t="n">
        <v>0.9957846005234495</v>
      </c>
      <c r="U4065" t="n">
        <v>0.1485172683504918</v>
      </c>
      <c r="V4065" t="n">
        <v>0.7623573357743247</v>
      </c>
      <c r="W4065" t="n">
        <v>0.5693886343997352</v>
      </c>
      <c r="X4065" t="n">
        <v>0.8407584042585553</v>
      </c>
    </row>
    <row r="4066">
      <c r="A4066" t="inlineStr">
        <is>
          <t>4110706</t>
        </is>
      </c>
      <c r="B4066" t="inlineStr">
        <is>
          <t>Irati</t>
        </is>
      </c>
      <c r="C4066" t="inlineStr">
        <is>
          <t>PR</t>
        </is>
      </c>
      <c r="D4066" t="inlineStr">
        <is>
          <t>REGIÃO SUL</t>
        </is>
      </c>
      <c r="E4066" s="70">
        <f>SUMPRODUCT(N4066:Q4066,PAINEL_PESOS!$C$16:$C$19)</f>
        <v/>
      </c>
      <c r="F4066" s="70">
        <f>SUMPRODUCT(R4066:T4066,PAINEL_PESOS!$C$21:$C$23)</f>
        <v/>
      </c>
      <c r="G4066" s="70">
        <f>SUMPRODUCT(U4066:V4066,PAINEL_PESOS!$C$25:$C$26)</f>
        <v/>
      </c>
      <c r="H4066" s="70">
        <f>SUMPRODUCT(W4066:X4066,PAINEL_PESOS!$C$28:$C$29)</f>
        <v/>
      </c>
      <c r="I4066" s="70" t="n">
        <v>0.9974707601294912</v>
      </c>
      <c r="J4066" s="70" t="n">
        <v>0.7116368549021201</v>
      </c>
      <c r="K4066" s="71">
        <f>IF(NOT(AND(PAINEL_PESOS!$D$12="OK - 100%",PAINEL_PESOS!$F$20="OK - 100%",PAINEL_PESOS!$F$24="OK - 100%",PAINEL_PESOS!$F$27="OK - 100%",PAINEL_PESOS!$F$30="OK - 100%")),"", (E4066*PAINEL_PESOS!$B$7+F4066*PAINEL_PESOS!$B$8+G4066*PAINEL_PESOS!$B$9+H4066*PAINEL_PESOS!$B$10)*I4066)</f>
        <v/>
      </c>
      <c r="L4066" s="71">
        <f>IF(K4066="","",K4066-J4066)</f>
        <v/>
      </c>
      <c r="M4066" s="71">
        <f>IF(L4066="","",ABS(L4066))</f>
        <v/>
      </c>
      <c r="N4066" t="n">
        <v>1</v>
      </c>
      <c r="O4066" t="n">
        <v>1</v>
      </c>
      <c r="P4066" t="n">
        <v>0.6360084477296727</v>
      </c>
      <c r="Q4066" t="n">
        <v>0.9886595473857157</v>
      </c>
      <c r="R4066" t="n">
        <v>0.4425276008092207</v>
      </c>
      <c r="S4066" t="n">
        <v>0.9948302325076044</v>
      </c>
      <c r="T4066" t="n">
        <v>0.9978664856715884</v>
      </c>
      <c r="U4066" t="n">
        <v>0.2804148049905091</v>
      </c>
      <c r="V4066" t="n">
        <v>0.6654706871074269</v>
      </c>
      <c r="W4066" t="n">
        <v>0.5160260498384229</v>
      </c>
      <c r="X4066" t="n">
        <v>0.8098021342342299</v>
      </c>
    </row>
    <row r="4067">
      <c r="A4067" t="inlineStr">
        <is>
          <t>4110805</t>
        </is>
      </c>
      <c r="B4067" t="inlineStr">
        <is>
          <t>Iretama</t>
        </is>
      </c>
      <c r="C4067" t="inlineStr">
        <is>
          <t>PR</t>
        </is>
      </c>
      <c r="D4067" t="inlineStr">
        <is>
          <t>REGIÃO SUL</t>
        </is>
      </c>
      <c r="E4067" s="70">
        <f>SUMPRODUCT(N4067:Q4067,PAINEL_PESOS!$C$16:$C$19)</f>
        <v/>
      </c>
      <c r="F4067" s="70">
        <f>SUMPRODUCT(R4067:T4067,PAINEL_PESOS!$C$21:$C$23)</f>
        <v/>
      </c>
      <c r="G4067" s="70">
        <f>SUMPRODUCT(U4067:V4067,PAINEL_PESOS!$C$25:$C$26)</f>
        <v/>
      </c>
      <c r="H4067" s="70">
        <f>SUMPRODUCT(W4067:X4067,PAINEL_PESOS!$C$28:$C$29)</f>
        <v/>
      </c>
      <c r="I4067" s="70" t="n">
        <v>0.9976159181766475</v>
      </c>
      <c r="J4067" s="70" t="n">
        <v>0.7146677859852656</v>
      </c>
      <c r="K4067" s="71">
        <f>IF(NOT(AND(PAINEL_PESOS!$D$12="OK - 100%",PAINEL_PESOS!$F$20="OK - 100%",PAINEL_PESOS!$F$24="OK - 100%",PAINEL_PESOS!$F$27="OK - 100%",PAINEL_PESOS!$F$30="OK - 100%")),"", (E4067*PAINEL_PESOS!$B$7+F4067*PAINEL_PESOS!$B$8+G4067*PAINEL_PESOS!$B$9+H4067*PAINEL_PESOS!$B$10)*I4067)</f>
        <v/>
      </c>
      <c r="L4067" s="71">
        <f>IF(K4067="","",K4067-J4067)</f>
        <v/>
      </c>
      <c r="M4067" s="71">
        <f>IF(L4067="","",ABS(L4067))</f>
        <v/>
      </c>
      <c r="N4067" t="n">
        <v>1</v>
      </c>
      <c r="O4067" t="n">
        <v>1</v>
      </c>
      <c r="P4067" t="n">
        <v>0.7122492080253432</v>
      </c>
      <c r="Q4067" t="n">
        <v>0.9966136120053917</v>
      </c>
      <c r="R4067" t="n">
        <v>0.2614835656700014</v>
      </c>
      <c r="S4067" t="n">
        <v>0.9995741776975404</v>
      </c>
      <c r="T4067" t="n">
        <v>0.990595309671393</v>
      </c>
      <c r="U4067" t="n">
        <v>0.1849821036268293</v>
      </c>
      <c r="V4067" t="n">
        <v>0.7775276163331235</v>
      </c>
      <c r="W4067" t="n">
        <v>0.5839559188517895</v>
      </c>
      <c r="X4067" t="n">
        <v>0.8290063896754924</v>
      </c>
    </row>
    <row r="4068">
      <c r="A4068" t="inlineStr">
        <is>
          <t>4110904</t>
        </is>
      </c>
      <c r="B4068" t="inlineStr">
        <is>
          <t>Itaguajé</t>
        </is>
      </c>
      <c r="C4068" t="inlineStr">
        <is>
          <t>PR</t>
        </is>
      </c>
      <c r="D4068" t="inlineStr">
        <is>
          <t>REGIÃO SUL</t>
        </is>
      </c>
      <c r="E4068" s="70">
        <f>SUMPRODUCT(N4068:Q4068,PAINEL_PESOS!$C$16:$C$19)</f>
        <v/>
      </c>
      <c r="F4068" s="70">
        <f>SUMPRODUCT(R4068:T4068,PAINEL_PESOS!$C$21:$C$23)</f>
        <v/>
      </c>
      <c r="G4068" s="70">
        <f>SUMPRODUCT(U4068:V4068,PAINEL_PESOS!$C$25:$C$26)</f>
        <v/>
      </c>
      <c r="H4068" s="70">
        <f>SUMPRODUCT(W4068:X4068,PAINEL_PESOS!$C$28:$C$29)</f>
        <v/>
      </c>
      <c r="I4068" s="70" t="n">
        <v>0.9985495939795864</v>
      </c>
      <c r="J4068" s="70" t="n">
        <v>0.6964776363639655</v>
      </c>
      <c r="K4068" s="71">
        <f>IF(NOT(AND(PAINEL_PESOS!$D$12="OK - 100%",PAINEL_PESOS!$F$20="OK - 100%",PAINEL_PESOS!$F$24="OK - 100%",PAINEL_PESOS!$F$27="OK - 100%",PAINEL_PESOS!$F$30="OK - 100%")),"", (E4068*PAINEL_PESOS!$B$7+F4068*PAINEL_PESOS!$B$8+G4068*PAINEL_PESOS!$B$9+H4068*PAINEL_PESOS!$B$10)*I4068)</f>
        <v/>
      </c>
      <c r="L4068" s="71">
        <f>IF(K4068="","",K4068-J4068)</f>
        <v/>
      </c>
      <c r="M4068" s="71">
        <f>IF(L4068="","",ABS(L4068))</f>
        <v/>
      </c>
      <c r="N4068" t="n">
        <v>1</v>
      </c>
      <c r="O4068" t="n">
        <v>1</v>
      </c>
      <c r="P4068" t="n">
        <v>0.8156282998944033</v>
      </c>
      <c r="Q4068" t="n">
        <v>0.9954312439680422</v>
      </c>
      <c r="R4068" t="n">
        <v>0.1757240147534038</v>
      </c>
      <c r="S4068" t="n">
        <v>0.9999762747596386</v>
      </c>
      <c r="T4068" t="n">
        <v>0.9959913541457532</v>
      </c>
      <c r="U4068" t="n">
        <v>0.0904467838408326</v>
      </c>
      <c r="V4068" t="n">
        <v>0.6674293866186112</v>
      </c>
      <c r="W4068" t="n">
        <v>0.6074095341515107</v>
      </c>
      <c r="X4068" t="n">
        <v>0.8613043264593239</v>
      </c>
    </row>
    <row r="4069">
      <c r="A4069" t="inlineStr">
        <is>
          <t>4110953</t>
        </is>
      </c>
      <c r="B4069" t="inlineStr">
        <is>
          <t>Itaipulândia</t>
        </is>
      </c>
      <c r="C4069" t="inlineStr">
        <is>
          <t>PR</t>
        </is>
      </c>
      <c r="D4069" t="inlineStr">
        <is>
          <t>REGIÃO SUL</t>
        </is>
      </c>
      <c r="E4069" s="70">
        <f>SUMPRODUCT(N4069:Q4069,PAINEL_PESOS!$C$16:$C$19)</f>
        <v/>
      </c>
      <c r="F4069" s="70">
        <f>SUMPRODUCT(R4069:T4069,PAINEL_PESOS!$C$21:$C$23)</f>
        <v/>
      </c>
      <c r="G4069" s="70">
        <f>SUMPRODUCT(U4069:V4069,PAINEL_PESOS!$C$25:$C$26)</f>
        <v/>
      </c>
      <c r="H4069" s="70">
        <f>SUMPRODUCT(W4069:X4069,PAINEL_PESOS!$C$28:$C$29)</f>
        <v/>
      </c>
      <c r="I4069" s="70" t="n">
        <v>0.9946601918410484</v>
      </c>
      <c r="J4069" s="70" t="n">
        <v>0.725340089074931</v>
      </c>
      <c r="K4069" s="71">
        <f>IF(NOT(AND(PAINEL_PESOS!$D$12="OK - 100%",PAINEL_PESOS!$F$20="OK - 100%",PAINEL_PESOS!$F$24="OK - 100%",PAINEL_PESOS!$F$27="OK - 100%",PAINEL_PESOS!$F$30="OK - 100%")),"", (E4069*PAINEL_PESOS!$B$7+F4069*PAINEL_PESOS!$B$8+G4069*PAINEL_PESOS!$B$9+H4069*PAINEL_PESOS!$B$10)*I4069)</f>
        <v/>
      </c>
      <c r="L4069" s="71">
        <f>IF(K4069="","",K4069-J4069)</f>
        <v/>
      </c>
      <c r="M4069" s="71">
        <f>IF(L4069="","",ABS(L4069))</f>
        <v/>
      </c>
      <c r="N4069" t="n">
        <v>1</v>
      </c>
      <c r="O4069" t="n">
        <v>1</v>
      </c>
      <c r="P4069" t="n">
        <v>0.695987328405491</v>
      </c>
      <c r="Q4069" t="n">
        <v>0.9933995774967468</v>
      </c>
      <c r="R4069" t="n">
        <v>0.2919961129351648</v>
      </c>
      <c r="S4069" t="n">
        <v>0.9867973216159304</v>
      </c>
      <c r="T4069" t="n">
        <v>0.9832640082751988</v>
      </c>
      <c r="U4069" t="n">
        <v>0.1620899553053541</v>
      </c>
      <c r="V4069" t="n">
        <v>0.756713668172353</v>
      </c>
      <c r="W4069" t="n">
        <v>0.7434514185234099</v>
      </c>
      <c r="X4069" t="n">
        <v>0.8188856822562256</v>
      </c>
    </row>
    <row r="4070">
      <c r="A4070" t="inlineStr">
        <is>
          <t>4111001</t>
        </is>
      </c>
      <c r="B4070" t="inlineStr">
        <is>
          <t>Itambaracá</t>
        </is>
      </c>
      <c r="C4070" t="inlineStr">
        <is>
          <t>PR</t>
        </is>
      </c>
      <c r="D4070" t="inlineStr">
        <is>
          <t>REGIÃO SUL</t>
        </is>
      </c>
      <c r="E4070" s="70">
        <f>SUMPRODUCT(N4070:Q4070,PAINEL_PESOS!$C$16:$C$19)</f>
        <v/>
      </c>
      <c r="F4070" s="70">
        <f>SUMPRODUCT(R4070:T4070,PAINEL_PESOS!$C$21:$C$23)</f>
        <v/>
      </c>
      <c r="G4070" s="70">
        <f>SUMPRODUCT(U4070:V4070,PAINEL_PESOS!$C$25:$C$26)</f>
        <v/>
      </c>
      <c r="H4070" s="70">
        <f>SUMPRODUCT(W4070:X4070,PAINEL_PESOS!$C$28:$C$29)</f>
        <v/>
      </c>
      <c r="I4070" s="70" t="n">
        <v>0.9922547961063092</v>
      </c>
      <c r="J4070" s="70" t="n">
        <v>0.6548874802246856</v>
      </c>
      <c r="K4070" s="71">
        <f>IF(NOT(AND(PAINEL_PESOS!$D$12="OK - 100%",PAINEL_PESOS!$F$20="OK - 100%",PAINEL_PESOS!$F$24="OK - 100%",PAINEL_PESOS!$F$27="OK - 100%",PAINEL_PESOS!$F$30="OK - 100%")),"", (E4070*PAINEL_PESOS!$B$7+F4070*PAINEL_PESOS!$B$8+G4070*PAINEL_PESOS!$B$9+H4070*PAINEL_PESOS!$B$10)*I4070)</f>
        <v/>
      </c>
      <c r="L4070" s="71">
        <f>IF(K4070="","",K4070-J4070)</f>
        <v/>
      </c>
      <c r="M4070" s="71">
        <f>IF(L4070="","",ABS(L4070))</f>
        <v/>
      </c>
      <c r="N4070" t="n">
        <v>1</v>
      </c>
      <c r="O4070" t="n">
        <v>1</v>
      </c>
      <c r="P4070" t="n">
        <v>0.3923970432946145</v>
      </c>
      <c r="Q4070" t="n">
        <v>0.9889455597410584</v>
      </c>
      <c r="R4070" t="n">
        <v>0.2255990105439425</v>
      </c>
      <c r="S4070" t="n">
        <v>0.9841607535693488</v>
      </c>
      <c r="T4070" t="n">
        <v>0.9748332066814589</v>
      </c>
      <c r="U4070" t="n">
        <v>0.1207086057516536</v>
      </c>
      <c r="V4070" t="n">
        <v>0.6649393339311074</v>
      </c>
      <c r="W4070" t="n">
        <v>0.5044346549044906</v>
      </c>
      <c r="X4070" t="n">
        <v>0.842845265600068</v>
      </c>
    </row>
    <row r="4071">
      <c r="A4071" t="inlineStr">
        <is>
          <t>4111100</t>
        </is>
      </c>
      <c r="B4071" t="inlineStr">
        <is>
          <t>Itambé</t>
        </is>
      </c>
      <c r="C4071" t="inlineStr">
        <is>
          <t>PR</t>
        </is>
      </c>
      <c r="D4071" t="inlineStr">
        <is>
          <t>REGIÃO SUL</t>
        </is>
      </c>
      <c r="E4071" s="70">
        <f>SUMPRODUCT(N4071:Q4071,PAINEL_PESOS!$C$16:$C$19)</f>
        <v/>
      </c>
      <c r="F4071" s="70">
        <f>SUMPRODUCT(R4071:T4071,PAINEL_PESOS!$C$21:$C$23)</f>
        <v/>
      </c>
      <c r="G4071" s="70">
        <f>SUMPRODUCT(U4071:V4071,PAINEL_PESOS!$C$25:$C$26)</f>
        <v/>
      </c>
      <c r="H4071" s="70">
        <f>SUMPRODUCT(W4071:X4071,PAINEL_PESOS!$C$28:$C$29)</f>
        <v/>
      </c>
      <c r="I4071" s="70" t="n">
        <v>0.9988897293229685</v>
      </c>
      <c r="J4071" s="70" t="n">
        <v>0.7152702221482484</v>
      </c>
      <c r="K4071" s="71">
        <f>IF(NOT(AND(PAINEL_PESOS!$D$12="OK - 100%",PAINEL_PESOS!$F$20="OK - 100%",PAINEL_PESOS!$F$24="OK - 100%",PAINEL_PESOS!$F$27="OK - 100%",PAINEL_PESOS!$F$30="OK - 100%")),"", (E4071*PAINEL_PESOS!$B$7+F4071*PAINEL_PESOS!$B$8+G4071*PAINEL_PESOS!$B$9+H4071*PAINEL_PESOS!$B$10)*I4071)</f>
        <v/>
      </c>
      <c r="L4071" s="71">
        <f>IF(K4071="","",K4071-J4071)</f>
        <v/>
      </c>
      <c r="M4071" s="71">
        <f>IF(L4071="","",ABS(L4071))</f>
        <v/>
      </c>
      <c r="N4071" t="n">
        <v>1</v>
      </c>
      <c r="O4071" t="n">
        <v>1</v>
      </c>
      <c r="P4071" t="n">
        <v>0.7496304118268216</v>
      </c>
      <c r="Q4071" t="n">
        <v>0.9944702149151875</v>
      </c>
      <c r="R4071" t="n">
        <v>0.2244390556339659</v>
      </c>
      <c r="S4071" t="n">
        <v>0.9994356459799291</v>
      </c>
      <c r="T4071" t="n">
        <v>0.9986970460830109</v>
      </c>
      <c r="U4071" t="n">
        <v>0.1849821036268293</v>
      </c>
      <c r="V4071" t="n">
        <v>0.7768127631813537</v>
      </c>
      <c r="W4071" t="n">
        <v>0.5839559188517895</v>
      </c>
      <c r="X4071" t="n">
        <v>0.8290063896754924</v>
      </c>
    </row>
    <row r="4072">
      <c r="A4072" t="inlineStr">
        <is>
          <t>4111209</t>
        </is>
      </c>
      <c r="B4072" t="inlineStr">
        <is>
          <t>Itapejara d'Oeste</t>
        </is>
      </c>
      <c r="C4072" t="inlineStr">
        <is>
          <t>PR</t>
        </is>
      </c>
      <c r="D4072" t="inlineStr">
        <is>
          <t>REGIÃO SUL</t>
        </is>
      </c>
      <c r="E4072" s="70">
        <f>SUMPRODUCT(N4072:Q4072,PAINEL_PESOS!$C$16:$C$19)</f>
        <v/>
      </c>
      <c r="F4072" s="70">
        <f>SUMPRODUCT(R4072:T4072,PAINEL_PESOS!$C$21:$C$23)</f>
        <v/>
      </c>
      <c r="G4072" s="70">
        <f>SUMPRODUCT(U4072:V4072,PAINEL_PESOS!$C$25:$C$26)</f>
        <v/>
      </c>
      <c r="H4072" s="70">
        <f>SUMPRODUCT(W4072:X4072,PAINEL_PESOS!$C$28:$C$29)</f>
        <v/>
      </c>
      <c r="I4072" s="70" t="n">
        <v>0.989001435652525</v>
      </c>
      <c r="J4072" s="70" t="n">
        <v>0.6841454595180271</v>
      </c>
      <c r="K4072" s="71">
        <f>IF(NOT(AND(PAINEL_PESOS!$D$12="OK - 100%",PAINEL_PESOS!$F$20="OK - 100%",PAINEL_PESOS!$F$24="OK - 100%",PAINEL_PESOS!$F$27="OK - 100%",PAINEL_PESOS!$F$30="OK - 100%")),"", (E4072*PAINEL_PESOS!$B$7+F4072*PAINEL_PESOS!$B$8+G4072*PAINEL_PESOS!$B$9+H4072*PAINEL_PESOS!$B$10)*I4072)</f>
        <v/>
      </c>
      <c r="L4072" s="71">
        <f>IF(K4072="","",K4072-J4072)</f>
        <v/>
      </c>
      <c r="M4072" s="71">
        <f>IF(L4072="","",ABS(L4072))</f>
        <v/>
      </c>
      <c r="N4072" t="n">
        <v>1</v>
      </c>
      <c r="O4072" t="n">
        <v>1</v>
      </c>
      <c r="P4072" t="n">
        <v>0.7095036958817318</v>
      </c>
      <c r="Q4072" t="n">
        <v>0.9862261587202661</v>
      </c>
      <c r="R4072" t="n">
        <v>0.3425025509502609</v>
      </c>
      <c r="S4072" t="n">
        <v>0.9332647246426073</v>
      </c>
      <c r="T4072" t="n">
        <v>0.9814786610721782</v>
      </c>
      <c r="U4072" t="n">
        <v>0.2267157961342379</v>
      </c>
      <c r="V4072" t="n">
        <v>0.6486349759883518</v>
      </c>
      <c r="W4072" t="n">
        <v>0.5277488978286456</v>
      </c>
      <c r="X4072" t="n">
        <v>0.7782348401850737</v>
      </c>
    </row>
    <row r="4073">
      <c r="A4073" t="inlineStr">
        <is>
          <t>4111258</t>
        </is>
      </c>
      <c r="B4073" t="inlineStr">
        <is>
          <t>Itaperuçu</t>
        </is>
      </c>
      <c r="C4073" t="inlineStr">
        <is>
          <t>PR</t>
        </is>
      </c>
      <c r="D4073" t="inlineStr">
        <is>
          <t>REGIÃO SUL</t>
        </is>
      </c>
      <c r="E4073" s="70">
        <f>SUMPRODUCT(N4073:Q4073,PAINEL_PESOS!$C$16:$C$19)</f>
        <v/>
      </c>
      <c r="F4073" s="70">
        <f>SUMPRODUCT(R4073:T4073,PAINEL_PESOS!$C$21:$C$23)</f>
        <v/>
      </c>
      <c r="G4073" s="70">
        <f>SUMPRODUCT(U4073:V4073,PAINEL_PESOS!$C$25:$C$26)</f>
        <v/>
      </c>
      <c r="H4073" s="70">
        <f>SUMPRODUCT(W4073:X4073,PAINEL_PESOS!$C$28:$C$29)</f>
        <v/>
      </c>
      <c r="I4073" s="70" t="n">
        <v>0.9965824031183772</v>
      </c>
      <c r="J4073" s="70" t="n">
        <v>0.7317244221308805</v>
      </c>
      <c r="K4073" s="71">
        <f>IF(NOT(AND(PAINEL_PESOS!$D$12="OK - 100%",PAINEL_PESOS!$F$20="OK - 100%",PAINEL_PESOS!$F$24="OK - 100%",PAINEL_PESOS!$F$27="OK - 100%",PAINEL_PESOS!$F$30="OK - 100%")),"", (E4073*PAINEL_PESOS!$B$7+F4073*PAINEL_PESOS!$B$8+G4073*PAINEL_PESOS!$B$9+H4073*PAINEL_PESOS!$B$10)*I4073)</f>
        <v/>
      </c>
      <c r="L4073" s="71">
        <f>IF(K4073="","",K4073-J4073)</f>
        <v/>
      </c>
      <c r="M4073" s="71">
        <f>IF(L4073="","",ABS(L4073))</f>
        <v/>
      </c>
      <c r="N4073" t="n">
        <v>1</v>
      </c>
      <c r="O4073" t="n">
        <v>1</v>
      </c>
      <c r="P4073" t="n">
        <v>0.4048574445617741</v>
      </c>
      <c r="Q4073" t="n">
        <v>0.9803316039211696</v>
      </c>
      <c r="R4073" t="n">
        <v>0.3243242755184184</v>
      </c>
      <c r="S4073" t="n">
        <v>0.9976914226609246</v>
      </c>
      <c r="T4073" t="n">
        <v>0.9983711763041739</v>
      </c>
      <c r="U4073" t="n">
        <v>0.5906676050162762</v>
      </c>
      <c r="V4073" t="n">
        <v>0.7509310748942438</v>
      </c>
      <c r="W4073" t="n">
        <v>0.4595689950581446</v>
      </c>
      <c r="X4073" t="n">
        <v>0.8331831142891925</v>
      </c>
    </row>
    <row r="4074">
      <c r="A4074" t="inlineStr">
        <is>
          <t>4111308</t>
        </is>
      </c>
      <c r="B4074" t="inlineStr">
        <is>
          <t>Itaúna do Sul</t>
        </is>
      </c>
      <c r="C4074" t="inlineStr">
        <is>
          <t>PR</t>
        </is>
      </c>
      <c r="D4074" t="inlineStr">
        <is>
          <t>REGIÃO SUL</t>
        </is>
      </c>
      <c r="E4074" s="70">
        <f>SUMPRODUCT(N4074:Q4074,PAINEL_PESOS!$C$16:$C$19)</f>
        <v/>
      </c>
      <c r="F4074" s="70">
        <f>SUMPRODUCT(R4074:T4074,PAINEL_PESOS!$C$21:$C$23)</f>
        <v/>
      </c>
      <c r="G4074" s="70">
        <f>SUMPRODUCT(U4074:V4074,PAINEL_PESOS!$C$25:$C$26)</f>
        <v/>
      </c>
      <c r="H4074" s="70">
        <f>SUMPRODUCT(W4074:X4074,PAINEL_PESOS!$C$28:$C$29)</f>
        <v/>
      </c>
      <c r="I4074" s="70" t="n">
        <v>0.9979390675467263</v>
      </c>
      <c r="J4074" s="70" t="n">
        <v>0.7024988453314951</v>
      </c>
      <c r="K4074" s="71">
        <f>IF(NOT(AND(PAINEL_PESOS!$D$12="OK - 100%",PAINEL_PESOS!$F$20="OK - 100%",PAINEL_PESOS!$F$24="OK - 100%",PAINEL_PESOS!$F$27="OK - 100%",PAINEL_PESOS!$F$30="OK - 100%")),"", (E4074*PAINEL_PESOS!$B$7+F4074*PAINEL_PESOS!$B$8+G4074*PAINEL_PESOS!$B$9+H4074*PAINEL_PESOS!$B$10)*I4074)</f>
        <v/>
      </c>
      <c r="L4074" s="71">
        <f>IF(K4074="","",K4074-J4074)</f>
        <v/>
      </c>
      <c r="M4074" s="71">
        <f>IF(L4074="","",ABS(L4074))</f>
        <v/>
      </c>
      <c r="N4074" t="n">
        <v>1</v>
      </c>
      <c r="O4074" t="n">
        <v>1</v>
      </c>
      <c r="P4074" t="n">
        <v>0.7625131995776135</v>
      </c>
      <c r="Q4074" t="n">
        <v>0.9960346950392397</v>
      </c>
      <c r="R4074" t="n">
        <v>0.1683123102928471</v>
      </c>
      <c r="S4074" t="n">
        <v>0.9964666442318317</v>
      </c>
      <c r="T4074" t="n">
        <v>0.9939242443348849</v>
      </c>
      <c r="U4074" t="n">
        <v>0.0904467838408326</v>
      </c>
      <c r="V4074" t="n">
        <v>0.754027046220654</v>
      </c>
      <c r="W4074" t="n">
        <v>0.6074095341515107</v>
      </c>
      <c r="X4074" t="n">
        <v>0.8613043264593239</v>
      </c>
    </row>
    <row r="4075">
      <c r="A4075" t="inlineStr">
        <is>
          <t>4111407</t>
        </is>
      </c>
      <c r="B4075" t="inlineStr">
        <is>
          <t>Ivaí</t>
        </is>
      </c>
      <c r="C4075" t="inlineStr">
        <is>
          <t>PR</t>
        </is>
      </c>
      <c r="D4075" t="inlineStr">
        <is>
          <t>REGIÃO SUL</t>
        </is>
      </c>
      <c r="E4075" s="70">
        <f>SUMPRODUCT(N4075:Q4075,PAINEL_PESOS!$C$16:$C$19)</f>
        <v/>
      </c>
      <c r="F4075" s="70">
        <f>SUMPRODUCT(R4075:T4075,PAINEL_PESOS!$C$21:$C$23)</f>
        <v/>
      </c>
      <c r="G4075" s="70">
        <f>SUMPRODUCT(U4075:V4075,PAINEL_PESOS!$C$25:$C$26)</f>
        <v/>
      </c>
      <c r="H4075" s="70">
        <f>SUMPRODUCT(W4075:X4075,PAINEL_PESOS!$C$28:$C$29)</f>
        <v/>
      </c>
      <c r="I4075" s="70" t="n">
        <v>0.9981086340082914</v>
      </c>
      <c r="J4075" s="70" t="n">
        <v>0.6973749604291331</v>
      </c>
      <c r="K4075" s="71">
        <f>IF(NOT(AND(PAINEL_PESOS!$D$12="OK - 100%",PAINEL_PESOS!$F$20="OK - 100%",PAINEL_PESOS!$F$24="OK - 100%",PAINEL_PESOS!$F$27="OK - 100%",PAINEL_PESOS!$F$30="OK - 100%")),"", (E4075*PAINEL_PESOS!$B$7+F4075*PAINEL_PESOS!$B$8+G4075*PAINEL_PESOS!$B$9+H4075*PAINEL_PESOS!$B$10)*I4075)</f>
        <v/>
      </c>
      <c r="L4075" s="71">
        <f>IF(K4075="","",K4075-J4075)</f>
        <v/>
      </c>
      <c r="M4075" s="71">
        <f>IF(L4075="","",ABS(L4075))</f>
        <v/>
      </c>
      <c r="N4075" t="n">
        <v>1</v>
      </c>
      <c r="O4075" t="n">
        <v>0.996</v>
      </c>
      <c r="P4075" t="n">
        <v>0.5847940865892292</v>
      </c>
      <c r="Q4075" t="n">
        <v>0.9960433993146937</v>
      </c>
      <c r="R4075" t="n">
        <v>0.3132929079811816</v>
      </c>
      <c r="S4075" t="n">
        <v>0.9895864694953238</v>
      </c>
      <c r="T4075" t="n">
        <v>0.9978009116793064</v>
      </c>
      <c r="U4075" t="n">
        <v>0.2013131272113404</v>
      </c>
      <c r="V4075" t="n">
        <v>0.6740005690303518</v>
      </c>
      <c r="W4075" t="n">
        <v>0.5638082953836212</v>
      </c>
      <c r="X4075" t="n">
        <v>0.8282440150682215</v>
      </c>
    </row>
    <row r="4076">
      <c r="A4076" t="inlineStr">
        <is>
          <t>4111506</t>
        </is>
      </c>
      <c r="B4076" t="inlineStr">
        <is>
          <t>Ivaiporã</t>
        </is>
      </c>
      <c r="C4076" t="inlineStr">
        <is>
          <t>PR</t>
        </is>
      </c>
      <c r="D4076" t="inlineStr">
        <is>
          <t>REGIÃO SUL</t>
        </is>
      </c>
      <c r="E4076" s="70">
        <f>SUMPRODUCT(N4076:Q4076,PAINEL_PESOS!$C$16:$C$19)</f>
        <v/>
      </c>
      <c r="F4076" s="70">
        <f>SUMPRODUCT(R4076:T4076,PAINEL_PESOS!$C$21:$C$23)</f>
        <v/>
      </c>
      <c r="G4076" s="70">
        <f>SUMPRODUCT(U4076:V4076,PAINEL_PESOS!$C$25:$C$26)</f>
        <v/>
      </c>
      <c r="H4076" s="70">
        <f>SUMPRODUCT(W4076:X4076,PAINEL_PESOS!$C$28:$C$29)</f>
        <v/>
      </c>
      <c r="I4076" s="70" t="n">
        <v>0.9959369250921417</v>
      </c>
      <c r="J4076" s="70" t="n">
        <v>0.7216136413143452</v>
      </c>
      <c r="K4076" s="71">
        <f>IF(NOT(AND(PAINEL_PESOS!$D$12="OK - 100%",PAINEL_PESOS!$F$20="OK - 100%",PAINEL_PESOS!$F$24="OK - 100%",PAINEL_PESOS!$F$27="OK - 100%",PAINEL_PESOS!$F$30="OK - 100%")),"", (E4076*PAINEL_PESOS!$B$7+F4076*PAINEL_PESOS!$B$8+G4076*PAINEL_PESOS!$B$9+H4076*PAINEL_PESOS!$B$10)*I4076)</f>
        <v/>
      </c>
      <c r="L4076" s="71">
        <f>IF(K4076="","",K4076-J4076)</f>
        <v/>
      </c>
      <c r="M4076" s="71">
        <f>IF(L4076="","",ABS(L4076))</f>
        <v/>
      </c>
      <c r="N4076" t="n">
        <v>1</v>
      </c>
      <c r="O4076" t="n">
        <v>1</v>
      </c>
      <c r="P4076" t="n">
        <v>0.7901795142555438</v>
      </c>
      <c r="Q4076" t="n">
        <v>0.9802253486520606</v>
      </c>
      <c r="R4076" t="n">
        <v>0.3577994123140743</v>
      </c>
      <c r="S4076" t="n">
        <v>0.9971626670451834</v>
      </c>
      <c r="T4076" t="n">
        <v>0.9951003548131454</v>
      </c>
      <c r="U4076" t="n">
        <v>0.1849821036268293</v>
      </c>
      <c r="V4076" t="n">
        <v>0.7466054510120966</v>
      </c>
      <c r="W4076" t="n">
        <v>0.5839559188517895</v>
      </c>
      <c r="X4076" t="n">
        <v>0.8290063896754924</v>
      </c>
    </row>
    <row r="4077">
      <c r="A4077" t="inlineStr">
        <is>
          <t>4111555</t>
        </is>
      </c>
      <c r="B4077" t="inlineStr">
        <is>
          <t>Ivaté</t>
        </is>
      </c>
      <c r="C4077" t="inlineStr">
        <is>
          <t>PR</t>
        </is>
      </c>
      <c r="D4077" t="inlineStr">
        <is>
          <t>REGIÃO SUL</t>
        </is>
      </c>
      <c r="E4077" s="70">
        <f>SUMPRODUCT(N4077:Q4077,PAINEL_PESOS!$C$16:$C$19)</f>
        <v/>
      </c>
      <c r="F4077" s="70">
        <f>SUMPRODUCT(R4077:T4077,PAINEL_PESOS!$C$21:$C$23)</f>
        <v/>
      </c>
      <c r="G4077" s="70">
        <f>SUMPRODUCT(U4077:V4077,PAINEL_PESOS!$C$25:$C$26)</f>
        <v/>
      </c>
      <c r="H4077" s="70">
        <f>SUMPRODUCT(W4077:X4077,PAINEL_PESOS!$C$28:$C$29)</f>
        <v/>
      </c>
      <c r="I4077" s="70" t="n">
        <v>0.9775197013336022</v>
      </c>
      <c r="J4077" s="70" t="n">
        <v>0.6888605706334667</v>
      </c>
      <c r="K4077" s="71">
        <f>IF(NOT(AND(PAINEL_PESOS!$D$12="OK - 100%",PAINEL_PESOS!$F$20="OK - 100%",PAINEL_PESOS!$F$24="OK - 100%",PAINEL_PESOS!$F$27="OK - 100%",PAINEL_PESOS!$F$30="OK - 100%")),"", (E4077*PAINEL_PESOS!$B$7+F4077*PAINEL_PESOS!$B$8+G4077*PAINEL_PESOS!$B$9+H4077*PAINEL_PESOS!$B$10)*I4077)</f>
        <v/>
      </c>
      <c r="L4077" s="71">
        <f>IF(K4077="","",K4077-J4077)</f>
        <v/>
      </c>
      <c r="M4077" s="71">
        <f>IF(L4077="","",ABS(L4077))</f>
        <v/>
      </c>
      <c r="N4077" t="n">
        <v>1</v>
      </c>
      <c r="O4077" t="n">
        <v>1</v>
      </c>
      <c r="P4077" t="n">
        <v>0.8141499472016895</v>
      </c>
      <c r="Q4077" t="n">
        <v>0.9968616969995322</v>
      </c>
      <c r="R4077" t="n">
        <v>0.2259267110559419</v>
      </c>
      <c r="S4077" t="n">
        <v>0.8394751107235952</v>
      </c>
      <c r="T4077" t="n">
        <v>0.9515013279830272</v>
      </c>
      <c r="U4077" t="n">
        <v>0.1849821036268293</v>
      </c>
      <c r="V4077" t="n">
        <v>0.7895676111071187</v>
      </c>
      <c r="W4077" t="n">
        <v>0.5839559188517895</v>
      </c>
      <c r="X4077" t="n">
        <v>0.8290063896754924</v>
      </c>
    </row>
    <row r="4078">
      <c r="A4078" t="inlineStr">
        <is>
          <t>4111605</t>
        </is>
      </c>
      <c r="B4078" t="inlineStr">
        <is>
          <t>Ivatuba</t>
        </is>
      </c>
      <c r="C4078" t="inlineStr">
        <is>
          <t>PR</t>
        </is>
      </c>
      <c r="D4078" t="inlineStr">
        <is>
          <t>REGIÃO SUL</t>
        </is>
      </c>
      <c r="E4078" s="70">
        <f>SUMPRODUCT(N4078:Q4078,PAINEL_PESOS!$C$16:$C$19)</f>
        <v/>
      </c>
      <c r="F4078" s="70">
        <f>SUMPRODUCT(R4078:T4078,PAINEL_PESOS!$C$21:$C$23)</f>
        <v/>
      </c>
      <c r="G4078" s="70">
        <f>SUMPRODUCT(U4078:V4078,PAINEL_PESOS!$C$25:$C$26)</f>
        <v/>
      </c>
      <c r="H4078" s="70">
        <f>SUMPRODUCT(W4078:X4078,PAINEL_PESOS!$C$28:$C$29)</f>
        <v/>
      </c>
      <c r="I4078" s="70" t="n">
        <v>0.9990670690636503</v>
      </c>
      <c r="J4078" s="70" t="n">
        <v>0.71279853403613</v>
      </c>
      <c r="K4078" s="71">
        <f>IF(NOT(AND(PAINEL_PESOS!$D$12="OK - 100%",PAINEL_PESOS!$F$20="OK - 100%",PAINEL_PESOS!$F$24="OK - 100%",PAINEL_PESOS!$F$27="OK - 100%",PAINEL_PESOS!$F$30="OK - 100%")),"", (E4078*PAINEL_PESOS!$B$7+F4078*PAINEL_PESOS!$B$8+G4078*PAINEL_PESOS!$B$9+H4078*PAINEL_PESOS!$B$10)*I4078)</f>
        <v/>
      </c>
      <c r="L4078" s="71">
        <f>IF(K4078="","",K4078-J4078)</f>
        <v/>
      </c>
      <c r="M4078" s="71">
        <f>IF(L4078="","",ABS(L4078))</f>
        <v/>
      </c>
      <c r="N4078" t="n">
        <v>1</v>
      </c>
      <c r="O4078" t="n">
        <v>1</v>
      </c>
      <c r="P4078" t="n">
        <v>0.779831045406547</v>
      </c>
      <c r="Q4078" t="n">
        <v>0.9940596480352327</v>
      </c>
      <c r="R4078" t="n">
        <v>0.1773781681360513</v>
      </c>
      <c r="S4078" t="n">
        <v>0.9999959908034195</v>
      </c>
      <c r="T4078" t="n">
        <v>0.9996744111145575</v>
      </c>
      <c r="U4078" t="n">
        <v>0.1849821036268293</v>
      </c>
      <c r="V4078" t="n">
        <v>0.7714577022409749</v>
      </c>
      <c r="W4078" t="n">
        <v>0.5839559188517895</v>
      </c>
      <c r="X4078" t="n">
        <v>0.8290063896754924</v>
      </c>
    </row>
    <row r="4079">
      <c r="A4079" t="inlineStr">
        <is>
          <t>4111704</t>
        </is>
      </c>
      <c r="B4079" t="inlineStr">
        <is>
          <t>Jaboti</t>
        </is>
      </c>
      <c r="C4079" t="inlineStr">
        <is>
          <t>PR</t>
        </is>
      </c>
      <c r="D4079" t="inlineStr">
        <is>
          <t>REGIÃO SUL</t>
        </is>
      </c>
      <c r="E4079" s="70">
        <f>SUMPRODUCT(N4079:Q4079,PAINEL_PESOS!$C$16:$C$19)</f>
        <v/>
      </c>
      <c r="F4079" s="70">
        <f>SUMPRODUCT(R4079:T4079,PAINEL_PESOS!$C$21:$C$23)</f>
        <v/>
      </c>
      <c r="G4079" s="70">
        <f>SUMPRODUCT(U4079:V4079,PAINEL_PESOS!$C$25:$C$26)</f>
        <v/>
      </c>
      <c r="H4079" s="70">
        <f>SUMPRODUCT(W4079:X4079,PAINEL_PESOS!$C$28:$C$29)</f>
        <v/>
      </c>
      <c r="I4079" s="70" t="n">
        <v>0.9946686908003211</v>
      </c>
      <c r="J4079" s="70" t="n">
        <v>0.695248540554076</v>
      </c>
      <c r="K4079" s="71">
        <f>IF(NOT(AND(PAINEL_PESOS!$D$12="OK - 100%",PAINEL_PESOS!$F$20="OK - 100%",PAINEL_PESOS!$F$24="OK - 100%",PAINEL_PESOS!$F$27="OK - 100%",PAINEL_PESOS!$F$30="OK - 100%")),"", (E4079*PAINEL_PESOS!$B$7+F4079*PAINEL_PESOS!$B$8+G4079*PAINEL_PESOS!$B$9+H4079*PAINEL_PESOS!$B$10)*I4079)</f>
        <v/>
      </c>
      <c r="L4079" s="71">
        <f>IF(K4079="","",K4079-J4079)</f>
        <v/>
      </c>
      <c r="M4079" s="71">
        <f>IF(L4079="","",ABS(L4079))</f>
        <v/>
      </c>
      <c r="N4079" t="n">
        <v>1</v>
      </c>
      <c r="O4079" t="n">
        <v>1</v>
      </c>
      <c r="P4079" t="n">
        <v>0.7195353748680042</v>
      </c>
      <c r="Q4079" t="n">
        <v>0.9948217553142524</v>
      </c>
      <c r="R4079" t="n">
        <v>0.1712055321887535</v>
      </c>
      <c r="S4079" t="n">
        <v>0.9962420638581027</v>
      </c>
      <c r="T4079" t="n">
        <v>0.9780495081419124</v>
      </c>
      <c r="U4079" t="n">
        <v>0.1803810901775452</v>
      </c>
      <c r="V4079" t="n">
        <v>0.7636068825846898</v>
      </c>
      <c r="W4079" t="n">
        <v>0.5267302749192193</v>
      </c>
      <c r="X4079" t="n">
        <v>0.8335717233244793</v>
      </c>
    </row>
    <row r="4080">
      <c r="A4080" t="inlineStr">
        <is>
          <t>4111803</t>
        </is>
      </c>
      <c r="B4080" t="inlineStr">
        <is>
          <t>Jacarezinho</t>
        </is>
      </c>
      <c r="C4080" t="inlineStr">
        <is>
          <t>PR</t>
        </is>
      </c>
      <c r="D4080" t="inlineStr">
        <is>
          <t>REGIÃO SUL</t>
        </is>
      </c>
      <c r="E4080" s="70">
        <f>SUMPRODUCT(N4080:Q4080,PAINEL_PESOS!$C$16:$C$19)</f>
        <v/>
      </c>
      <c r="F4080" s="70">
        <f>SUMPRODUCT(R4080:T4080,PAINEL_PESOS!$C$21:$C$23)</f>
        <v/>
      </c>
      <c r="G4080" s="70">
        <f>SUMPRODUCT(U4080:V4080,PAINEL_PESOS!$C$25:$C$26)</f>
        <v/>
      </c>
      <c r="H4080" s="70">
        <f>SUMPRODUCT(W4080:X4080,PAINEL_PESOS!$C$28:$C$29)</f>
        <v/>
      </c>
      <c r="I4080" s="70" t="n">
        <v>0.9906215723027558</v>
      </c>
      <c r="J4080" s="70" t="n">
        <v>0.6778977579709311</v>
      </c>
      <c r="K4080" s="71">
        <f>IF(NOT(AND(PAINEL_PESOS!$D$12="OK - 100%",PAINEL_PESOS!$F$20="OK - 100%",PAINEL_PESOS!$F$24="OK - 100%",PAINEL_PESOS!$F$27="OK - 100%",PAINEL_PESOS!$F$30="OK - 100%")),"", (E4080*PAINEL_PESOS!$B$7+F4080*PAINEL_PESOS!$B$8+G4080*PAINEL_PESOS!$B$9+H4080*PAINEL_PESOS!$B$10)*I4080)</f>
        <v/>
      </c>
      <c r="L4080" s="71">
        <f>IF(K4080="","",K4080-J4080)</f>
        <v/>
      </c>
      <c r="M4080" s="71">
        <f>IF(L4080="","",ABS(L4080))</f>
        <v/>
      </c>
      <c r="N4080" t="n">
        <v>1</v>
      </c>
      <c r="O4080" t="n">
        <v>1</v>
      </c>
      <c r="P4080" t="n">
        <v>0.5606124604012672</v>
      </c>
      <c r="Q4080" t="n">
        <v>0.9884512035308102</v>
      </c>
      <c r="R4080" t="n">
        <v>0.4083529740337396</v>
      </c>
      <c r="S4080" t="n">
        <v>0.9239977643164394</v>
      </c>
      <c r="T4080" t="n">
        <v>0.9929692267678689</v>
      </c>
      <c r="U4080" t="n">
        <v>0.1523521621647473</v>
      </c>
      <c r="V4080" t="n">
        <v>0.6096789919051359</v>
      </c>
      <c r="W4080" t="n">
        <v>0.5521038756460631</v>
      </c>
      <c r="X4080" t="n">
        <v>0.8356443241686304</v>
      </c>
    </row>
    <row r="4081">
      <c r="A4081" t="inlineStr">
        <is>
          <t>4111902</t>
        </is>
      </c>
      <c r="B4081" t="inlineStr">
        <is>
          <t>Jaguapitã</t>
        </is>
      </c>
      <c r="C4081" t="inlineStr">
        <is>
          <t>PR</t>
        </is>
      </c>
      <c r="D4081" t="inlineStr">
        <is>
          <t>REGIÃO SUL</t>
        </is>
      </c>
      <c r="E4081" s="70">
        <f>SUMPRODUCT(N4081:Q4081,PAINEL_PESOS!$C$16:$C$19)</f>
        <v/>
      </c>
      <c r="F4081" s="70">
        <f>SUMPRODUCT(R4081:T4081,PAINEL_PESOS!$C$21:$C$23)</f>
        <v/>
      </c>
      <c r="G4081" s="70">
        <f>SUMPRODUCT(U4081:V4081,PAINEL_PESOS!$C$25:$C$26)</f>
        <v/>
      </c>
      <c r="H4081" s="70">
        <f>SUMPRODUCT(W4081:X4081,PAINEL_PESOS!$C$28:$C$29)</f>
        <v/>
      </c>
      <c r="I4081" s="70" t="n">
        <v>0.9920354712447854</v>
      </c>
      <c r="J4081" s="70" t="n">
        <v>0.6943974395548957</v>
      </c>
      <c r="K4081" s="71">
        <f>IF(NOT(AND(PAINEL_PESOS!$D$12="OK - 100%",PAINEL_PESOS!$F$20="OK - 100%",PAINEL_PESOS!$F$24="OK - 100%",PAINEL_PESOS!$F$27="OK - 100%",PAINEL_PESOS!$F$30="OK - 100%")),"", (E4081*PAINEL_PESOS!$B$7+F4081*PAINEL_PESOS!$B$8+G4081*PAINEL_PESOS!$B$9+H4081*PAINEL_PESOS!$B$10)*I4081)</f>
        <v/>
      </c>
      <c r="L4081" s="71">
        <f>IF(K4081="","",K4081-J4081)</f>
        <v/>
      </c>
      <c r="M4081" s="71">
        <f>IF(L4081="","",ABS(L4081))</f>
        <v/>
      </c>
      <c r="N4081" t="n">
        <v>1</v>
      </c>
      <c r="O4081" t="n">
        <v>1</v>
      </c>
      <c r="P4081" t="n">
        <v>0.7890179514255544</v>
      </c>
      <c r="Q4081" t="n">
        <v>0.989303407690895</v>
      </c>
      <c r="R4081" t="n">
        <v>0.3803590949122697</v>
      </c>
      <c r="S4081" t="n">
        <v>0.9365304960640501</v>
      </c>
      <c r="T4081" t="n">
        <v>0.9943262505993405</v>
      </c>
      <c r="U4081" t="n">
        <v>0.0904467838408326</v>
      </c>
      <c r="V4081" t="n">
        <v>0.6106472331889801</v>
      </c>
      <c r="W4081" t="n">
        <v>0.6074095341515107</v>
      </c>
      <c r="X4081" t="n">
        <v>0.8613043264593239</v>
      </c>
    </row>
    <row r="4082">
      <c r="A4082" t="inlineStr">
        <is>
          <t>4112009</t>
        </is>
      </c>
      <c r="B4082" t="inlineStr">
        <is>
          <t>Jaguariaíva</t>
        </is>
      </c>
      <c r="C4082" t="inlineStr">
        <is>
          <t>PR</t>
        </is>
      </c>
      <c r="D4082" t="inlineStr">
        <is>
          <t>REGIÃO SUL</t>
        </is>
      </c>
      <c r="E4082" s="70">
        <f>SUMPRODUCT(N4082:Q4082,PAINEL_PESOS!$C$16:$C$19)</f>
        <v/>
      </c>
      <c r="F4082" s="70">
        <f>SUMPRODUCT(R4082:T4082,PAINEL_PESOS!$C$21:$C$23)</f>
        <v/>
      </c>
      <c r="G4082" s="70">
        <f>SUMPRODUCT(U4082:V4082,PAINEL_PESOS!$C$25:$C$26)</f>
        <v/>
      </c>
      <c r="H4082" s="70">
        <f>SUMPRODUCT(W4082:X4082,PAINEL_PESOS!$C$28:$C$29)</f>
        <v/>
      </c>
      <c r="I4082" s="70" t="n">
        <v>0.9981076678595436</v>
      </c>
      <c r="J4082" s="70" t="n">
        <v>0.6871542304778404</v>
      </c>
      <c r="K4082" s="71">
        <f>IF(NOT(AND(PAINEL_PESOS!$D$12="OK - 100%",PAINEL_PESOS!$F$20="OK - 100%",PAINEL_PESOS!$F$24="OK - 100%",PAINEL_PESOS!$F$27="OK - 100%",PAINEL_PESOS!$F$30="OK - 100%")),"", (E4082*PAINEL_PESOS!$B$7+F4082*PAINEL_PESOS!$B$8+G4082*PAINEL_PESOS!$B$9+H4082*PAINEL_PESOS!$B$10)*I4082)</f>
        <v/>
      </c>
      <c r="L4082" s="71">
        <f>IF(K4082="","",K4082-J4082)</f>
        <v/>
      </c>
      <c r="M4082" s="71">
        <f>IF(L4082="","",ABS(L4082))</f>
        <v/>
      </c>
      <c r="N4082" t="n">
        <v>1</v>
      </c>
      <c r="O4082" t="n">
        <v>1</v>
      </c>
      <c r="P4082" t="n">
        <v>0.4874340021119324</v>
      </c>
      <c r="Q4082" t="n">
        <v>0.9931655123512694</v>
      </c>
      <c r="R4082" t="n">
        <v>0.4132850621880431</v>
      </c>
      <c r="S4082" t="n">
        <v>0.9955965819685572</v>
      </c>
      <c r="T4082" t="n">
        <v>0.997322101597423</v>
      </c>
      <c r="U4082" t="n">
        <v>0.2011956851503222</v>
      </c>
      <c r="V4082" t="n">
        <v>0.6386929965237143</v>
      </c>
      <c r="W4082" t="n">
        <v>0.4796547976445242</v>
      </c>
      <c r="X4082" t="n">
        <v>0.8436770915373615</v>
      </c>
    </row>
    <row r="4083">
      <c r="A4083" t="inlineStr">
        <is>
          <t>4112108</t>
        </is>
      </c>
      <c r="B4083" t="inlineStr">
        <is>
          <t>Jandaia do Sul</t>
        </is>
      </c>
      <c r="C4083" t="inlineStr">
        <is>
          <t>PR</t>
        </is>
      </c>
      <c r="D4083" t="inlineStr">
        <is>
          <t>REGIÃO SUL</t>
        </is>
      </c>
      <c r="E4083" s="70">
        <f>SUMPRODUCT(N4083:Q4083,PAINEL_PESOS!$C$16:$C$19)</f>
        <v/>
      </c>
      <c r="F4083" s="70">
        <f>SUMPRODUCT(R4083:T4083,PAINEL_PESOS!$C$21:$C$23)</f>
        <v/>
      </c>
      <c r="G4083" s="70">
        <f>SUMPRODUCT(U4083:V4083,PAINEL_PESOS!$C$25:$C$26)</f>
        <v/>
      </c>
      <c r="H4083" s="70">
        <f>SUMPRODUCT(W4083:X4083,PAINEL_PESOS!$C$28:$C$29)</f>
        <v/>
      </c>
      <c r="I4083" s="70" t="n">
        <v>0.9727785455479356</v>
      </c>
      <c r="J4083" s="70" t="n">
        <v>0.6713531480973115</v>
      </c>
      <c r="K4083" s="71">
        <f>IF(NOT(AND(PAINEL_PESOS!$D$12="OK - 100%",PAINEL_PESOS!$F$20="OK - 100%",PAINEL_PESOS!$F$24="OK - 100%",PAINEL_PESOS!$F$27="OK - 100%",PAINEL_PESOS!$F$30="OK - 100%")),"", (E4083*PAINEL_PESOS!$B$7+F4083*PAINEL_PESOS!$B$8+G4083*PAINEL_PESOS!$B$9+H4083*PAINEL_PESOS!$B$10)*I4083)</f>
        <v/>
      </c>
      <c r="L4083" s="71">
        <f>IF(K4083="","",K4083-J4083)</f>
        <v/>
      </c>
      <c r="M4083" s="71">
        <f>IF(L4083="","",ABS(L4083))</f>
        <v/>
      </c>
      <c r="N4083" t="n">
        <v>1</v>
      </c>
      <c r="O4083" t="n">
        <v>0.9989</v>
      </c>
      <c r="P4083" t="n">
        <v>0.6971488912354804</v>
      </c>
      <c r="Q4083" t="n">
        <v>0.9715974273260706</v>
      </c>
      <c r="R4083" t="n">
        <v>0.3417603863452117</v>
      </c>
      <c r="S4083" t="n">
        <v>0.7346210909145817</v>
      </c>
      <c r="T4083" t="n">
        <v>0.9925671767011959</v>
      </c>
      <c r="U4083" t="n">
        <v>0.1760693131607785</v>
      </c>
      <c r="V4083" t="n">
        <v>0.7137079080088848</v>
      </c>
      <c r="W4083" t="n">
        <v>0.5861671258304192</v>
      </c>
      <c r="X4083" t="n">
        <v>0.8320514393319776</v>
      </c>
    </row>
    <row r="4084">
      <c r="A4084" t="inlineStr">
        <is>
          <t>4112207</t>
        </is>
      </c>
      <c r="B4084" t="inlineStr">
        <is>
          <t>Janiópolis</t>
        </is>
      </c>
      <c r="C4084" t="inlineStr">
        <is>
          <t>PR</t>
        </is>
      </c>
      <c r="D4084" t="inlineStr">
        <is>
          <t>REGIÃO SUL</t>
        </is>
      </c>
      <c r="E4084" s="70">
        <f>SUMPRODUCT(N4084:Q4084,PAINEL_PESOS!$C$16:$C$19)</f>
        <v/>
      </c>
      <c r="F4084" s="70">
        <f>SUMPRODUCT(R4084:T4084,PAINEL_PESOS!$C$21:$C$23)</f>
        <v/>
      </c>
      <c r="G4084" s="70">
        <f>SUMPRODUCT(U4084:V4084,PAINEL_PESOS!$C$25:$C$26)</f>
        <v/>
      </c>
      <c r="H4084" s="70">
        <f>SUMPRODUCT(W4084:X4084,PAINEL_PESOS!$C$28:$C$29)</f>
        <v/>
      </c>
      <c r="I4084" s="70" t="n">
        <v>0.9988038686875801</v>
      </c>
      <c r="J4084" s="70" t="n">
        <v>0.708167810073057</v>
      </c>
      <c r="K4084" s="71">
        <f>IF(NOT(AND(PAINEL_PESOS!$D$12="OK - 100%",PAINEL_PESOS!$F$20="OK - 100%",PAINEL_PESOS!$F$24="OK - 100%",PAINEL_PESOS!$F$27="OK - 100%",PAINEL_PESOS!$F$30="OK - 100%")),"", (E4084*PAINEL_PESOS!$B$7+F4084*PAINEL_PESOS!$B$8+G4084*PAINEL_PESOS!$B$9+H4084*PAINEL_PESOS!$B$10)*I4084)</f>
        <v/>
      </c>
      <c r="L4084" s="71">
        <f>IF(K4084="","",K4084-J4084)</f>
        <v/>
      </c>
      <c r="M4084" s="71">
        <f>IF(L4084="","",ABS(L4084))</f>
        <v/>
      </c>
      <c r="N4084" t="n">
        <v>1</v>
      </c>
      <c r="O4084" t="n">
        <v>1</v>
      </c>
      <c r="P4084" t="n">
        <v>0.7026399155227032</v>
      </c>
      <c r="Q4084" t="n">
        <v>0.9974652477820856</v>
      </c>
      <c r="R4084" t="n">
        <v>0.2431601244719443</v>
      </c>
      <c r="S4084" t="n">
        <v>0.9994391736381439</v>
      </c>
      <c r="T4084" t="n">
        <v>0.996013668059354</v>
      </c>
      <c r="U4084" t="n">
        <v>0.1485172683504918</v>
      </c>
      <c r="V4084" t="n">
        <v>0.7710015566299785</v>
      </c>
      <c r="W4084" t="n">
        <v>0.5693886343997352</v>
      </c>
      <c r="X4084" t="n">
        <v>0.8407584042585553</v>
      </c>
    </row>
    <row r="4085">
      <c r="A4085" t="inlineStr">
        <is>
          <t>4112306</t>
        </is>
      </c>
      <c r="B4085" t="inlineStr">
        <is>
          <t>Japira</t>
        </is>
      </c>
      <c r="C4085" t="inlineStr">
        <is>
          <t>PR</t>
        </is>
      </c>
      <c r="D4085" t="inlineStr">
        <is>
          <t>REGIÃO SUL</t>
        </is>
      </c>
      <c r="E4085" s="70">
        <f>SUMPRODUCT(N4085:Q4085,PAINEL_PESOS!$C$16:$C$19)</f>
        <v/>
      </c>
      <c r="F4085" s="70">
        <f>SUMPRODUCT(R4085:T4085,PAINEL_PESOS!$C$21:$C$23)</f>
        <v/>
      </c>
      <c r="G4085" s="70">
        <f>SUMPRODUCT(U4085:V4085,PAINEL_PESOS!$C$25:$C$26)</f>
        <v/>
      </c>
      <c r="H4085" s="70">
        <f>SUMPRODUCT(W4085:X4085,PAINEL_PESOS!$C$28:$C$29)</f>
        <v/>
      </c>
      <c r="I4085" s="70" t="n">
        <v>0.9971187938192205</v>
      </c>
      <c r="J4085" s="70" t="n">
        <v>0.6944985266209065</v>
      </c>
      <c r="K4085" s="71">
        <f>IF(NOT(AND(PAINEL_PESOS!$D$12="OK - 100%",PAINEL_PESOS!$F$20="OK - 100%",PAINEL_PESOS!$F$24="OK - 100%",PAINEL_PESOS!$F$27="OK - 100%",PAINEL_PESOS!$F$30="OK - 100%")),"", (E4085*PAINEL_PESOS!$B$7+F4085*PAINEL_PESOS!$B$8+G4085*PAINEL_PESOS!$B$9+H4085*PAINEL_PESOS!$B$10)*I4085)</f>
        <v/>
      </c>
      <c r="L4085" s="71">
        <f>IF(K4085="","",K4085-J4085)</f>
        <v/>
      </c>
      <c r="M4085" s="71">
        <f>IF(L4085="","",ABS(L4085))</f>
        <v/>
      </c>
      <c r="N4085" t="n">
        <v>1</v>
      </c>
      <c r="O4085" t="n">
        <v>1</v>
      </c>
      <c r="P4085" t="n">
        <v>0.6609292502639916</v>
      </c>
      <c r="Q4085" t="n">
        <v>0.9959811626743836</v>
      </c>
      <c r="R4085" t="n">
        <v>0.1788960037205571</v>
      </c>
      <c r="S4085" t="n">
        <v>0.9985336435549195</v>
      </c>
      <c r="T4085" t="n">
        <v>0.9888500757412475</v>
      </c>
      <c r="U4085" t="n">
        <v>0.1803810901775452</v>
      </c>
      <c r="V4085" t="n">
        <v>0.7587176391142609</v>
      </c>
      <c r="W4085" t="n">
        <v>0.5267302749192193</v>
      </c>
      <c r="X4085" t="n">
        <v>0.8335717233244793</v>
      </c>
    </row>
    <row r="4086">
      <c r="A4086" t="inlineStr">
        <is>
          <t>4112405</t>
        </is>
      </c>
      <c r="B4086" t="inlineStr">
        <is>
          <t>Japurá</t>
        </is>
      </c>
      <c r="C4086" t="inlineStr">
        <is>
          <t>PR</t>
        </is>
      </c>
      <c r="D4086" t="inlineStr">
        <is>
          <t>REGIÃO SUL</t>
        </is>
      </c>
      <c r="E4086" s="70">
        <f>SUMPRODUCT(N4086:Q4086,PAINEL_PESOS!$C$16:$C$19)</f>
        <v/>
      </c>
      <c r="F4086" s="70">
        <f>SUMPRODUCT(R4086:T4086,PAINEL_PESOS!$C$21:$C$23)</f>
        <v/>
      </c>
      <c r="G4086" s="70">
        <f>SUMPRODUCT(U4086:V4086,PAINEL_PESOS!$C$25:$C$26)</f>
        <v/>
      </c>
      <c r="H4086" s="70">
        <f>SUMPRODUCT(W4086:X4086,PAINEL_PESOS!$C$28:$C$29)</f>
        <v/>
      </c>
      <c r="I4086" s="70" t="n">
        <v>0.9967179514106715</v>
      </c>
      <c r="J4086" s="70" t="n">
        <v>0.7210218046022199</v>
      </c>
      <c r="K4086" s="71">
        <f>IF(NOT(AND(PAINEL_PESOS!$D$12="OK - 100%",PAINEL_PESOS!$F$20="OK - 100%",PAINEL_PESOS!$F$24="OK - 100%",PAINEL_PESOS!$F$27="OK - 100%",PAINEL_PESOS!$F$30="OK - 100%")),"", (E4086*PAINEL_PESOS!$B$7+F4086*PAINEL_PESOS!$B$8+G4086*PAINEL_PESOS!$B$9+H4086*PAINEL_PESOS!$B$10)*I4086)</f>
        <v/>
      </c>
      <c r="L4086" s="71">
        <f>IF(K4086="","",K4086-J4086)</f>
        <v/>
      </c>
      <c r="M4086" s="71">
        <f>IF(L4086="","",ABS(L4086))</f>
        <v/>
      </c>
      <c r="N4086" t="n">
        <v>1</v>
      </c>
      <c r="O4086" t="n">
        <v>0.989</v>
      </c>
      <c r="P4086" t="n">
        <v>0.8491024287222809</v>
      </c>
      <c r="Q4086" t="n">
        <v>0.9882593207554211</v>
      </c>
      <c r="R4086" t="n">
        <v>0.2686285511026223</v>
      </c>
      <c r="S4086" t="n">
        <v>0.9881916566097516</v>
      </c>
      <c r="T4086" t="n">
        <v>0.9970203033116807</v>
      </c>
      <c r="U4086" t="n">
        <v>0.1849821036268293</v>
      </c>
      <c r="V4086" t="n">
        <v>0.7734825764824289</v>
      </c>
      <c r="W4086" t="n">
        <v>0.5839559188517895</v>
      </c>
      <c r="X4086" t="n">
        <v>0.8290063896754924</v>
      </c>
    </row>
    <row r="4087">
      <c r="A4087" t="inlineStr">
        <is>
          <t>4112504</t>
        </is>
      </c>
      <c r="B4087" t="inlineStr">
        <is>
          <t>Jardim Alegre</t>
        </is>
      </c>
      <c r="C4087" t="inlineStr">
        <is>
          <t>PR</t>
        </is>
      </c>
      <c r="D4087" t="inlineStr">
        <is>
          <t>REGIÃO SUL</t>
        </is>
      </c>
      <c r="E4087" s="70">
        <f>SUMPRODUCT(N4087:Q4087,PAINEL_PESOS!$C$16:$C$19)</f>
        <v/>
      </c>
      <c r="F4087" s="70">
        <f>SUMPRODUCT(R4087:T4087,PAINEL_PESOS!$C$21:$C$23)</f>
        <v/>
      </c>
      <c r="G4087" s="70">
        <f>SUMPRODUCT(U4087:V4087,PAINEL_PESOS!$C$25:$C$26)</f>
        <v/>
      </c>
      <c r="H4087" s="70">
        <f>SUMPRODUCT(W4087:X4087,PAINEL_PESOS!$C$28:$C$29)</f>
        <v/>
      </c>
      <c r="I4087" s="70" t="n">
        <v>0.9975922816958102</v>
      </c>
      <c r="J4087" s="70" t="n">
        <v>0.7181317236608205</v>
      </c>
      <c r="K4087" s="71">
        <f>IF(NOT(AND(PAINEL_PESOS!$D$12="OK - 100%",PAINEL_PESOS!$F$20="OK - 100%",PAINEL_PESOS!$F$24="OK - 100%",PAINEL_PESOS!$F$27="OK - 100%",PAINEL_PESOS!$F$30="OK - 100%")),"", (E4087*PAINEL_PESOS!$B$7+F4087*PAINEL_PESOS!$B$8+G4087*PAINEL_PESOS!$B$9+H4087*PAINEL_PESOS!$B$10)*I4087)</f>
        <v/>
      </c>
      <c r="L4087" s="71">
        <f>IF(K4087="","",K4087-J4087)</f>
        <v/>
      </c>
      <c r="M4087" s="71">
        <f>IF(L4087="","",ABS(L4087))</f>
        <v/>
      </c>
      <c r="N4087" t="n">
        <v>1</v>
      </c>
      <c r="O4087" t="n">
        <v>1</v>
      </c>
      <c r="P4087" t="n">
        <v>0.7841605068637804</v>
      </c>
      <c r="Q4087" t="n">
        <v>0.9943984102638855</v>
      </c>
      <c r="R4087" t="n">
        <v>0.2648438042110529</v>
      </c>
      <c r="S4087" t="n">
        <v>0.9997318358463806</v>
      </c>
      <c r="T4087" t="n">
        <v>0.9919407663626959</v>
      </c>
      <c r="U4087" t="n">
        <v>0.1849821036268293</v>
      </c>
      <c r="V4087" t="n">
        <v>0.7673515038647659</v>
      </c>
      <c r="W4087" t="n">
        <v>0.5839559188517895</v>
      </c>
      <c r="X4087" t="n">
        <v>0.8290063896754924</v>
      </c>
    </row>
    <row r="4088">
      <c r="A4088" t="inlineStr">
        <is>
          <t>4112603</t>
        </is>
      </c>
      <c r="B4088" t="inlineStr">
        <is>
          <t>Jardim Olinda</t>
        </is>
      </c>
      <c r="C4088" t="inlineStr">
        <is>
          <t>PR</t>
        </is>
      </c>
      <c r="D4088" t="inlineStr">
        <is>
          <t>REGIÃO SUL</t>
        </is>
      </c>
      <c r="E4088" s="70">
        <f>SUMPRODUCT(N4088:Q4088,PAINEL_PESOS!$C$16:$C$19)</f>
        <v/>
      </c>
      <c r="F4088" s="70">
        <f>SUMPRODUCT(R4088:T4088,PAINEL_PESOS!$C$21:$C$23)</f>
        <v/>
      </c>
      <c r="G4088" s="70">
        <f>SUMPRODUCT(U4088:V4088,PAINEL_PESOS!$C$25:$C$26)</f>
        <v/>
      </c>
      <c r="H4088" s="70">
        <f>SUMPRODUCT(W4088:X4088,PAINEL_PESOS!$C$28:$C$29)</f>
        <v/>
      </c>
      <c r="I4088" s="70" t="n">
        <v>0.9988350275039829</v>
      </c>
      <c r="J4088" s="70" t="n">
        <v>0.6900522500053868</v>
      </c>
      <c r="K4088" s="71">
        <f>IF(NOT(AND(PAINEL_PESOS!$D$12="OK - 100%",PAINEL_PESOS!$F$20="OK - 100%",PAINEL_PESOS!$F$24="OK - 100%",PAINEL_PESOS!$F$27="OK - 100%",PAINEL_PESOS!$F$30="OK - 100%")),"", (E4088*PAINEL_PESOS!$B$7+F4088*PAINEL_PESOS!$B$8+G4088*PAINEL_PESOS!$B$9+H4088*PAINEL_PESOS!$B$10)*I4088)</f>
        <v/>
      </c>
      <c r="L4088" s="71">
        <f>IF(K4088="","",K4088-J4088)</f>
        <v/>
      </c>
      <c r="M4088" s="71">
        <f>IF(L4088="","",ABS(L4088))</f>
        <v/>
      </c>
      <c r="N4088" t="n">
        <v>1</v>
      </c>
      <c r="O4088" t="n">
        <v>1</v>
      </c>
      <c r="P4088" t="n">
        <v>0.7021119324181626</v>
      </c>
      <c r="Q4088" t="n">
        <v>0.9965383417537285</v>
      </c>
      <c r="R4088" t="n">
        <v>0.1069469286069079</v>
      </c>
      <c r="S4088" t="n">
        <v>0.9997961656777983</v>
      </c>
      <c r="T4088" t="n">
        <v>0.9967093544853807</v>
      </c>
      <c r="U4088" t="n">
        <v>0.0904467838408326</v>
      </c>
      <c r="V4088" t="n">
        <v>0.7160692219624758</v>
      </c>
      <c r="W4088" t="n">
        <v>0.6074095341515107</v>
      </c>
      <c r="X4088" t="n">
        <v>0.8613043264593239</v>
      </c>
    </row>
    <row r="4089">
      <c r="A4089" t="inlineStr">
        <is>
          <t>4112702</t>
        </is>
      </c>
      <c r="B4089" t="inlineStr">
        <is>
          <t>Jataizinho</t>
        </is>
      </c>
      <c r="C4089" t="inlineStr">
        <is>
          <t>PR</t>
        </is>
      </c>
      <c r="D4089" t="inlineStr">
        <is>
          <t>REGIÃO SUL</t>
        </is>
      </c>
      <c r="E4089" s="70">
        <f>SUMPRODUCT(N4089:Q4089,PAINEL_PESOS!$C$16:$C$19)</f>
        <v/>
      </c>
      <c r="F4089" s="70">
        <f>SUMPRODUCT(R4089:T4089,PAINEL_PESOS!$C$21:$C$23)</f>
        <v/>
      </c>
      <c r="G4089" s="70">
        <f>SUMPRODUCT(U4089:V4089,PAINEL_PESOS!$C$25:$C$26)</f>
        <v/>
      </c>
      <c r="H4089" s="70">
        <f>SUMPRODUCT(W4089:X4089,PAINEL_PESOS!$C$28:$C$29)</f>
        <v/>
      </c>
      <c r="I4089" s="70" t="n">
        <v>0.9936566967485084</v>
      </c>
      <c r="J4089" s="70" t="n">
        <v>0.6614480737159777</v>
      </c>
      <c r="K4089" s="71">
        <f>IF(NOT(AND(PAINEL_PESOS!$D$12="OK - 100%",PAINEL_PESOS!$F$20="OK - 100%",PAINEL_PESOS!$F$24="OK - 100%",PAINEL_PESOS!$F$27="OK - 100%",PAINEL_PESOS!$F$30="OK - 100%")),"", (E4089*PAINEL_PESOS!$B$7+F4089*PAINEL_PESOS!$B$8+G4089*PAINEL_PESOS!$B$9+H4089*PAINEL_PESOS!$B$10)*I4089)</f>
        <v/>
      </c>
      <c r="L4089" s="71">
        <f>IF(K4089="","",K4089-J4089)</f>
        <v/>
      </c>
      <c r="M4089" s="71">
        <f>IF(L4089="","",ABS(L4089))</f>
        <v/>
      </c>
      <c r="N4089" t="n">
        <v>1</v>
      </c>
      <c r="O4089" t="n">
        <v>1</v>
      </c>
      <c r="P4089" t="n">
        <v>0.4089757127771911</v>
      </c>
      <c r="Q4089" t="n">
        <v>0.9697590137829868</v>
      </c>
      <c r="R4089" t="n">
        <v>0.2327197827621928</v>
      </c>
      <c r="S4089" t="n">
        <v>0.9919710393643905</v>
      </c>
      <c r="T4089" t="n">
        <v>0.9932510701796552</v>
      </c>
      <c r="U4089" t="n">
        <v>0.2375284220164321</v>
      </c>
      <c r="V4089" t="n">
        <v>0.5741584920841007</v>
      </c>
      <c r="W4089" t="n">
        <v>0.5191293982069783</v>
      </c>
      <c r="X4089" t="n">
        <v>0.8265533910230506</v>
      </c>
    </row>
    <row r="4090">
      <c r="A4090" t="inlineStr">
        <is>
          <t>4112751</t>
        </is>
      </c>
      <c r="B4090" t="inlineStr">
        <is>
          <t>Jesuítas</t>
        </is>
      </c>
      <c r="C4090" t="inlineStr">
        <is>
          <t>PR</t>
        </is>
      </c>
      <c r="D4090" t="inlineStr">
        <is>
          <t>REGIÃO SUL</t>
        </is>
      </c>
      <c r="E4090" s="70">
        <f>SUMPRODUCT(N4090:Q4090,PAINEL_PESOS!$C$16:$C$19)</f>
        <v/>
      </c>
      <c r="F4090" s="70">
        <f>SUMPRODUCT(R4090:T4090,PAINEL_PESOS!$C$21:$C$23)</f>
        <v/>
      </c>
      <c r="G4090" s="70">
        <f>SUMPRODUCT(U4090:V4090,PAINEL_PESOS!$C$25:$C$26)</f>
        <v/>
      </c>
      <c r="H4090" s="70">
        <f>SUMPRODUCT(W4090:X4090,PAINEL_PESOS!$C$28:$C$29)</f>
        <v/>
      </c>
      <c r="I4090" s="70" t="n">
        <v>0.9965414616612861</v>
      </c>
      <c r="J4090" s="70" t="n">
        <v>0.7105214780614842</v>
      </c>
      <c r="K4090" s="71">
        <f>IF(NOT(AND(PAINEL_PESOS!$D$12="OK - 100%",PAINEL_PESOS!$F$20="OK - 100%",PAINEL_PESOS!$F$24="OK - 100%",PAINEL_PESOS!$F$27="OK - 100%",PAINEL_PESOS!$F$30="OK - 100%")),"", (E4090*PAINEL_PESOS!$B$7+F4090*PAINEL_PESOS!$B$8+G4090*PAINEL_PESOS!$B$9+H4090*PAINEL_PESOS!$B$10)*I4090)</f>
        <v/>
      </c>
      <c r="L4090" s="71">
        <f>IF(K4090="","",K4090-J4090)</f>
        <v/>
      </c>
      <c r="M4090" s="71">
        <f>IF(L4090="","",ABS(L4090))</f>
        <v/>
      </c>
      <c r="N4090" t="n">
        <v>1</v>
      </c>
      <c r="O4090" t="n">
        <v>1</v>
      </c>
      <c r="P4090" t="n">
        <v>0.7456177402323125</v>
      </c>
      <c r="Q4090" t="n">
        <v>0.9934729972197349</v>
      </c>
      <c r="R4090" t="n">
        <v>0.2902925956613692</v>
      </c>
      <c r="S4090" t="n">
        <v>0.998423501687304</v>
      </c>
      <c r="T4090" t="n">
        <v>0.9877749463915507</v>
      </c>
      <c r="U4090" t="n">
        <v>0.1485172683504918</v>
      </c>
      <c r="V4090" t="n">
        <v>0.7580286062250782</v>
      </c>
      <c r="W4090" t="n">
        <v>0.5693886343997352</v>
      </c>
      <c r="X4090" t="n">
        <v>0.8407584042585553</v>
      </c>
    </row>
    <row r="4091">
      <c r="A4091" t="inlineStr">
        <is>
          <t>4112801</t>
        </is>
      </c>
      <c r="B4091" t="inlineStr">
        <is>
          <t>Joaquim Távora</t>
        </is>
      </c>
      <c r="C4091" t="inlineStr">
        <is>
          <t>PR</t>
        </is>
      </c>
      <c r="D4091" t="inlineStr">
        <is>
          <t>REGIÃO SUL</t>
        </is>
      </c>
      <c r="E4091" s="70">
        <f>SUMPRODUCT(N4091:Q4091,PAINEL_PESOS!$C$16:$C$19)</f>
        <v/>
      </c>
      <c r="F4091" s="70">
        <f>SUMPRODUCT(R4091:T4091,PAINEL_PESOS!$C$21:$C$23)</f>
        <v/>
      </c>
      <c r="G4091" s="70">
        <f>SUMPRODUCT(U4091:V4091,PAINEL_PESOS!$C$25:$C$26)</f>
        <v/>
      </c>
      <c r="H4091" s="70">
        <f>SUMPRODUCT(W4091:X4091,PAINEL_PESOS!$C$28:$C$29)</f>
        <v/>
      </c>
      <c r="I4091" s="70" t="n">
        <v>0.9961113150096635</v>
      </c>
      <c r="J4091" s="70" t="n">
        <v>0.7092817842183388</v>
      </c>
      <c r="K4091" s="71">
        <f>IF(NOT(AND(PAINEL_PESOS!$D$12="OK - 100%",PAINEL_PESOS!$F$20="OK - 100%",PAINEL_PESOS!$F$24="OK - 100%",PAINEL_PESOS!$F$27="OK - 100%",PAINEL_PESOS!$F$30="OK - 100%")),"", (E4091*PAINEL_PESOS!$B$7+F4091*PAINEL_PESOS!$B$8+G4091*PAINEL_PESOS!$B$9+H4091*PAINEL_PESOS!$B$10)*I4091)</f>
        <v/>
      </c>
      <c r="L4091" s="71">
        <f>IF(K4091="","",K4091-J4091)</f>
        <v/>
      </c>
      <c r="M4091" s="71">
        <f>IF(L4091="","",ABS(L4091))</f>
        <v/>
      </c>
      <c r="N4091" t="n">
        <v>1</v>
      </c>
      <c r="O4091" t="n">
        <v>1</v>
      </c>
      <c r="P4091" t="n">
        <v>0.7493136219640972</v>
      </c>
      <c r="Q4091" t="n">
        <v>0.9942140252532139</v>
      </c>
      <c r="R4091" t="n">
        <v>0.3324756686292269</v>
      </c>
      <c r="S4091" t="n">
        <v>0.9882690568721789</v>
      </c>
      <c r="T4091" t="n">
        <v>0.9893699198808388</v>
      </c>
      <c r="U4091" t="n">
        <v>0.1804043770555696</v>
      </c>
      <c r="V4091" t="n">
        <v>0.7439008483053898</v>
      </c>
      <c r="W4091" t="n">
        <v>0.5266772161540697</v>
      </c>
      <c r="X4091" t="n">
        <v>0.8335831061072982</v>
      </c>
    </row>
    <row r="4092">
      <c r="A4092" t="inlineStr">
        <is>
          <t>4112900</t>
        </is>
      </c>
      <c r="B4092" t="inlineStr">
        <is>
          <t>Jundiaí do Sul</t>
        </is>
      </c>
      <c r="C4092" t="inlineStr">
        <is>
          <t>PR</t>
        </is>
      </c>
      <c r="D4092" t="inlineStr">
        <is>
          <t>REGIÃO SUL</t>
        </is>
      </c>
      <c r="E4092" s="70">
        <f>SUMPRODUCT(N4092:Q4092,PAINEL_PESOS!$C$16:$C$19)</f>
        <v/>
      </c>
      <c r="F4092" s="70">
        <f>SUMPRODUCT(R4092:T4092,PAINEL_PESOS!$C$21:$C$23)</f>
        <v/>
      </c>
      <c r="G4092" s="70">
        <f>SUMPRODUCT(U4092:V4092,PAINEL_PESOS!$C$25:$C$26)</f>
        <v/>
      </c>
      <c r="H4092" s="70">
        <f>SUMPRODUCT(W4092:X4092,PAINEL_PESOS!$C$28:$C$29)</f>
        <v/>
      </c>
      <c r="I4092" s="70" t="n">
        <v>0.9982971319986967</v>
      </c>
      <c r="J4092" s="70" t="n">
        <v>0.7000573427139444</v>
      </c>
      <c r="K4092" s="71">
        <f>IF(NOT(AND(PAINEL_PESOS!$D$12="OK - 100%",PAINEL_PESOS!$F$20="OK - 100%",PAINEL_PESOS!$F$24="OK - 100%",PAINEL_PESOS!$F$27="OK - 100%",PAINEL_PESOS!$F$30="OK - 100%")),"", (E4092*PAINEL_PESOS!$B$7+F4092*PAINEL_PESOS!$B$8+G4092*PAINEL_PESOS!$B$9+H4092*PAINEL_PESOS!$B$10)*I4092)</f>
        <v/>
      </c>
      <c r="L4092" s="71">
        <f>IF(K4092="","",K4092-J4092)</f>
        <v/>
      </c>
      <c r="M4092" s="71">
        <f>IF(L4092="","",ABS(L4092))</f>
        <v/>
      </c>
      <c r="N4092" t="n">
        <v>1</v>
      </c>
      <c r="O4092" t="n">
        <v>1</v>
      </c>
      <c r="P4092" t="n">
        <v>0.8086589229144667</v>
      </c>
      <c r="Q4092" t="n">
        <v>0.9983789553174247</v>
      </c>
      <c r="R4092" t="n">
        <v>0.1716751085639821</v>
      </c>
      <c r="S4092" t="n">
        <v>0.999993942542719</v>
      </c>
      <c r="T4092" t="n">
        <v>0.9924994172533524</v>
      </c>
      <c r="U4092" t="n">
        <v>0.1803810901775452</v>
      </c>
      <c r="V4092" t="n">
        <v>0.7230308449363108</v>
      </c>
      <c r="W4092" t="n">
        <v>0.5267302749192193</v>
      </c>
      <c r="X4092" t="n">
        <v>0.8335717233244793</v>
      </c>
    </row>
    <row r="4093">
      <c r="A4093" t="inlineStr">
        <is>
          <t>4112959</t>
        </is>
      </c>
      <c r="B4093" t="inlineStr">
        <is>
          <t>Juranda</t>
        </is>
      </c>
      <c r="C4093" t="inlineStr">
        <is>
          <t>PR</t>
        </is>
      </c>
      <c r="D4093" t="inlineStr">
        <is>
          <t>REGIÃO SUL</t>
        </is>
      </c>
      <c r="E4093" s="70">
        <f>SUMPRODUCT(N4093:Q4093,PAINEL_PESOS!$C$16:$C$19)</f>
        <v/>
      </c>
      <c r="F4093" s="70">
        <f>SUMPRODUCT(R4093:T4093,PAINEL_PESOS!$C$21:$C$23)</f>
        <v/>
      </c>
      <c r="G4093" s="70">
        <f>SUMPRODUCT(U4093:V4093,PAINEL_PESOS!$C$25:$C$26)</f>
        <v/>
      </c>
      <c r="H4093" s="70">
        <f>SUMPRODUCT(W4093:X4093,PAINEL_PESOS!$C$28:$C$29)</f>
        <v/>
      </c>
      <c r="I4093" s="70" t="n">
        <v>0.999182597535981</v>
      </c>
      <c r="J4093" s="70" t="n">
        <v>0.7212807464424464</v>
      </c>
      <c r="K4093" s="71">
        <f>IF(NOT(AND(PAINEL_PESOS!$D$12="OK - 100%",PAINEL_PESOS!$F$20="OK - 100%",PAINEL_PESOS!$F$24="OK - 100%",PAINEL_PESOS!$F$27="OK - 100%",PAINEL_PESOS!$F$30="OK - 100%")),"", (E4093*PAINEL_PESOS!$B$7+F4093*PAINEL_PESOS!$B$8+G4093*PAINEL_PESOS!$B$9+H4093*PAINEL_PESOS!$B$10)*I4093)</f>
        <v/>
      </c>
      <c r="L4093" s="71">
        <f>IF(K4093="","",K4093-J4093)</f>
        <v/>
      </c>
      <c r="M4093" s="71">
        <f>IF(L4093="","",ABS(L4093))</f>
        <v/>
      </c>
      <c r="N4093" t="n">
        <v>1</v>
      </c>
      <c r="O4093" t="n">
        <v>0.9988</v>
      </c>
      <c r="P4093" t="n">
        <v>0.8610348468848996</v>
      </c>
      <c r="Q4093" t="n">
        <v>0.9958112069288001</v>
      </c>
      <c r="R4093" t="n">
        <v>0.2796769556914499</v>
      </c>
      <c r="S4093" t="n">
        <v>0.999931463872197</v>
      </c>
      <c r="T4093" t="n">
        <v>0.998979752855405</v>
      </c>
      <c r="U4093" t="n">
        <v>0.1485172683504918</v>
      </c>
      <c r="V4093" t="n">
        <v>0.7694203278116507</v>
      </c>
      <c r="W4093" t="n">
        <v>0.5693886343997352</v>
      </c>
      <c r="X4093" t="n">
        <v>0.8407584042585553</v>
      </c>
    </row>
    <row r="4094">
      <c r="A4094" t="inlineStr">
        <is>
          <t>4113007</t>
        </is>
      </c>
      <c r="B4094" t="inlineStr">
        <is>
          <t>Jussara</t>
        </is>
      </c>
      <c r="C4094" t="inlineStr">
        <is>
          <t>PR</t>
        </is>
      </c>
      <c r="D4094" t="inlineStr">
        <is>
          <t>REGIÃO SUL</t>
        </is>
      </c>
      <c r="E4094" s="70">
        <f>SUMPRODUCT(N4094:Q4094,PAINEL_PESOS!$C$16:$C$19)</f>
        <v/>
      </c>
      <c r="F4094" s="70">
        <f>SUMPRODUCT(R4094:T4094,PAINEL_PESOS!$C$21:$C$23)</f>
        <v/>
      </c>
      <c r="G4094" s="70">
        <f>SUMPRODUCT(U4094:V4094,PAINEL_PESOS!$C$25:$C$26)</f>
        <v/>
      </c>
      <c r="H4094" s="70">
        <f>SUMPRODUCT(W4094:X4094,PAINEL_PESOS!$C$28:$C$29)</f>
        <v/>
      </c>
      <c r="I4094" s="70" t="n">
        <v>0.9798062618806761</v>
      </c>
      <c r="J4094" s="70" t="n">
        <v>0.6872609189031444</v>
      </c>
      <c r="K4094" s="71">
        <f>IF(NOT(AND(PAINEL_PESOS!$D$12="OK - 100%",PAINEL_PESOS!$F$20="OK - 100%",PAINEL_PESOS!$F$24="OK - 100%",PAINEL_PESOS!$F$27="OK - 100%",PAINEL_PESOS!$F$30="OK - 100%")),"", (E4094*PAINEL_PESOS!$B$7+F4094*PAINEL_PESOS!$B$8+G4094*PAINEL_PESOS!$B$9+H4094*PAINEL_PESOS!$B$10)*I4094)</f>
        <v/>
      </c>
      <c r="L4094" s="71">
        <f>IF(K4094="","",K4094-J4094)</f>
        <v/>
      </c>
      <c r="M4094" s="71">
        <f>IF(L4094="","",ABS(L4094))</f>
        <v/>
      </c>
      <c r="N4094" t="n">
        <v>1</v>
      </c>
      <c r="O4094" t="n">
        <v>1</v>
      </c>
      <c r="P4094" t="n">
        <v>0.7848996832101373</v>
      </c>
      <c r="Q4094" t="n">
        <v>0.993137732946023</v>
      </c>
      <c r="R4094" t="n">
        <v>0.2520707792431332</v>
      </c>
      <c r="S4094" t="n">
        <v>0.7788524250660926</v>
      </c>
      <c r="T4094" t="n">
        <v>0.9975154150787329</v>
      </c>
      <c r="U4094" t="n">
        <v>0.1849821036268293</v>
      </c>
      <c r="V4094" t="n">
        <v>0.7721470115373333</v>
      </c>
      <c r="W4094" t="n">
        <v>0.5839559188517895</v>
      </c>
      <c r="X4094" t="n">
        <v>0.8290063896754924</v>
      </c>
    </row>
    <row r="4095">
      <c r="A4095" t="inlineStr">
        <is>
          <t>4113106</t>
        </is>
      </c>
      <c r="B4095" t="inlineStr">
        <is>
          <t>Kaloré</t>
        </is>
      </c>
      <c r="C4095" t="inlineStr">
        <is>
          <t>PR</t>
        </is>
      </c>
      <c r="D4095" t="inlineStr">
        <is>
          <t>REGIÃO SUL</t>
        </is>
      </c>
      <c r="E4095" s="70">
        <f>SUMPRODUCT(N4095:Q4095,PAINEL_PESOS!$C$16:$C$19)</f>
        <v/>
      </c>
      <c r="F4095" s="70">
        <f>SUMPRODUCT(R4095:T4095,PAINEL_PESOS!$C$21:$C$23)</f>
        <v/>
      </c>
      <c r="G4095" s="70">
        <f>SUMPRODUCT(U4095:V4095,PAINEL_PESOS!$C$25:$C$26)</f>
        <v/>
      </c>
      <c r="H4095" s="70">
        <f>SUMPRODUCT(W4095:X4095,PAINEL_PESOS!$C$28:$C$29)</f>
        <v/>
      </c>
      <c r="I4095" s="70" t="n">
        <v>0.9987353331891853</v>
      </c>
      <c r="J4095" s="70" t="n">
        <v>0.7177756655283319</v>
      </c>
      <c r="K4095" s="71">
        <f>IF(NOT(AND(PAINEL_PESOS!$D$12="OK - 100%",PAINEL_PESOS!$F$20="OK - 100%",PAINEL_PESOS!$F$24="OK - 100%",PAINEL_PESOS!$F$27="OK - 100%",PAINEL_PESOS!$F$30="OK - 100%")),"", (E4095*PAINEL_PESOS!$B$7+F4095*PAINEL_PESOS!$B$8+G4095*PAINEL_PESOS!$B$9+H4095*PAINEL_PESOS!$B$10)*I4095)</f>
        <v/>
      </c>
      <c r="L4095" s="71">
        <f>IF(K4095="","",K4095-J4095)</f>
        <v/>
      </c>
      <c r="M4095" s="71">
        <f>IF(L4095="","",ABS(L4095))</f>
        <v/>
      </c>
      <c r="N4095" t="n">
        <v>1</v>
      </c>
      <c r="O4095" t="n">
        <v>1</v>
      </c>
      <c r="P4095" t="n">
        <v>0.7888067581837381</v>
      </c>
      <c r="Q4095" t="n">
        <v>0.9958991847617268</v>
      </c>
      <c r="R4095" t="n">
        <v>0.1947675734727775</v>
      </c>
      <c r="S4095" t="n">
        <v>0.9989407032395488</v>
      </c>
      <c r="T4095" t="n">
        <v>0.9970472150392826</v>
      </c>
      <c r="U4095" t="n">
        <v>0.1849821036268293</v>
      </c>
      <c r="V4095" t="n">
        <v>0.7986754515365422</v>
      </c>
      <c r="W4095" t="n">
        <v>0.5839559188517895</v>
      </c>
      <c r="X4095" t="n">
        <v>0.8290063896754924</v>
      </c>
    </row>
    <row r="4096">
      <c r="A4096" t="inlineStr">
        <is>
          <t>4113205</t>
        </is>
      </c>
      <c r="B4096" t="inlineStr">
        <is>
          <t>Lapa</t>
        </is>
      </c>
      <c r="C4096" t="inlineStr">
        <is>
          <t>PR</t>
        </is>
      </c>
      <c r="D4096" t="inlineStr">
        <is>
          <t>REGIÃO SUL</t>
        </is>
      </c>
      <c r="E4096" s="70">
        <f>SUMPRODUCT(N4096:Q4096,PAINEL_PESOS!$C$16:$C$19)</f>
        <v/>
      </c>
      <c r="F4096" s="70">
        <f>SUMPRODUCT(R4096:T4096,PAINEL_PESOS!$C$21:$C$23)</f>
        <v/>
      </c>
      <c r="G4096" s="70">
        <f>SUMPRODUCT(U4096:V4096,PAINEL_PESOS!$C$25:$C$26)</f>
        <v/>
      </c>
      <c r="H4096" s="70">
        <f>SUMPRODUCT(W4096:X4096,PAINEL_PESOS!$C$28:$C$29)</f>
        <v/>
      </c>
      <c r="I4096" s="70" t="n">
        <v>0.9976816524148544</v>
      </c>
      <c r="J4096" s="70" t="n">
        <v>0.6893723151747696</v>
      </c>
      <c r="K4096" s="71">
        <f>IF(NOT(AND(PAINEL_PESOS!$D$12="OK - 100%",PAINEL_PESOS!$F$20="OK - 100%",PAINEL_PESOS!$F$24="OK - 100%",PAINEL_PESOS!$F$27="OK - 100%",PAINEL_PESOS!$F$30="OK - 100%")),"", (E4096*PAINEL_PESOS!$B$7+F4096*PAINEL_PESOS!$B$8+G4096*PAINEL_PESOS!$B$9+H4096*PAINEL_PESOS!$B$10)*I4096)</f>
        <v/>
      </c>
      <c r="L4096" s="71">
        <f>IF(K4096="","",K4096-J4096)</f>
        <v/>
      </c>
      <c r="M4096" s="71">
        <f>IF(L4096="","",ABS(L4096))</f>
        <v/>
      </c>
      <c r="N4096" t="n">
        <v>1</v>
      </c>
      <c r="O4096" t="n">
        <v>1</v>
      </c>
      <c r="P4096" t="n">
        <v>0.718585005279831</v>
      </c>
      <c r="Q4096" t="n">
        <v>0.9959444164194449</v>
      </c>
      <c r="R4096" t="n">
        <v>0.436731553583094</v>
      </c>
      <c r="S4096" t="n">
        <v>0.9907072281234544</v>
      </c>
      <c r="T4096" t="n">
        <v>0.9952181929982831</v>
      </c>
      <c r="U4096" t="n">
        <v>0.3539130338501516</v>
      </c>
      <c r="V4096" t="n">
        <v>0.477109751728483</v>
      </c>
      <c r="W4096" t="n">
        <v>0.4043874212501557</v>
      </c>
      <c r="X4096" t="n">
        <v>0.8200143014838056</v>
      </c>
    </row>
    <row r="4097">
      <c r="A4097" t="inlineStr">
        <is>
          <t>4113254</t>
        </is>
      </c>
      <c r="B4097" t="inlineStr">
        <is>
          <t>Laranjal</t>
        </is>
      </c>
      <c r="C4097" t="inlineStr">
        <is>
          <t>PR</t>
        </is>
      </c>
      <c r="D4097" t="inlineStr">
        <is>
          <t>REGIÃO SUL</t>
        </is>
      </c>
      <c r="E4097" s="70">
        <f>SUMPRODUCT(N4097:Q4097,PAINEL_PESOS!$C$16:$C$19)</f>
        <v/>
      </c>
      <c r="F4097" s="70">
        <f>SUMPRODUCT(R4097:T4097,PAINEL_PESOS!$C$21:$C$23)</f>
        <v/>
      </c>
      <c r="G4097" s="70">
        <f>SUMPRODUCT(U4097:V4097,PAINEL_PESOS!$C$25:$C$26)</f>
        <v/>
      </c>
      <c r="H4097" s="70">
        <f>SUMPRODUCT(W4097:X4097,PAINEL_PESOS!$C$28:$C$29)</f>
        <v/>
      </c>
      <c r="I4097" s="70" t="n">
        <v>0.9973239928457189</v>
      </c>
      <c r="J4097" s="70" t="n">
        <v>0.7059159663649671</v>
      </c>
      <c r="K4097" s="71">
        <f>IF(NOT(AND(PAINEL_PESOS!$D$12="OK - 100%",PAINEL_PESOS!$F$20="OK - 100%",PAINEL_PESOS!$F$24="OK - 100%",PAINEL_PESOS!$F$27="OK - 100%",PAINEL_PESOS!$F$30="OK - 100%")),"", (E4097*PAINEL_PESOS!$B$7+F4097*PAINEL_PESOS!$B$8+G4097*PAINEL_PESOS!$B$9+H4097*PAINEL_PESOS!$B$10)*I4097)</f>
        <v/>
      </c>
      <c r="L4097" s="71">
        <f>IF(K4097="","",K4097-J4097)</f>
        <v/>
      </c>
      <c r="M4097" s="71">
        <f>IF(L4097="","",ABS(L4097))</f>
        <v/>
      </c>
      <c r="N4097" t="n">
        <v>1</v>
      </c>
      <c r="O4097" t="n">
        <v>1</v>
      </c>
      <c r="P4097" t="n">
        <v>0.8696937697993664</v>
      </c>
      <c r="Q4097" t="n">
        <v>0.9981447068538324</v>
      </c>
      <c r="R4097" t="n">
        <v>0.1504196235747986</v>
      </c>
      <c r="S4097" t="n">
        <v>0.999981139869744</v>
      </c>
      <c r="T4097" t="n">
        <v>0.9876947708071209</v>
      </c>
      <c r="U4097" t="n">
        <v>0.1485172683504918</v>
      </c>
      <c r="V4097" t="n">
        <v>0.7445000012646971</v>
      </c>
      <c r="W4097" t="n">
        <v>0.5693886343997352</v>
      </c>
      <c r="X4097" t="n">
        <v>0.8407584042585553</v>
      </c>
    </row>
    <row r="4098">
      <c r="A4098" t="inlineStr">
        <is>
          <t>4113304</t>
        </is>
      </c>
      <c r="B4098" t="inlineStr">
        <is>
          <t>Laranjeiras do Sul</t>
        </is>
      </c>
      <c r="C4098" t="inlineStr">
        <is>
          <t>PR</t>
        </is>
      </c>
      <c r="D4098" t="inlineStr">
        <is>
          <t>REGIÃO SUL</t>
        </is>
      </c>
      <c r="E4098" s="70">
        <f>SUMPRODUCT(N4098:Q4098,PAINEL_PESOS!$C$16:$C$19)</f>
        <v/>
      </c>
      <c r="F4098" s="70">
        <f>SUMPRODUCT(R4098:T4098,PAINEL_PESOS!$C$21:$C$23)</f>
        <v/>
      </c>
      <c r="G4098" s="70">
        <f>SUMPRODUCT(U4098:V4098,PAINEL_PESOS!$C$25:$C$26)</f>
        <v/>
      </c>
      <c r="H4098" s="70">
        <f>SUMPRODUCT(W4098:X4098,PAINEL_PESOS!$C$28:$C$29)</f>
        <v/>
      </c>
      <c r="I4098" s="70" t="n">
        <v>0.9958774597886251</v>
      </c>
      <c r="J4098" s="70" t="n">
        <v>0.7288712817260778</v>
      </c>
      <c r="K4098" s="71">
        <f>IF(NOT(AND(PAINEL_PESOS!$D$12="OK - 100%",PAINEL_PESOS!$F$20="OK - 100%",PAINEL_PESOS!$F$24="OK - 100%",PAINEL_PESOS!$F$27="OK - 100%",PAINEL_PESOS!$F$30="OK - 100%")),"", (E4098*PAINEL_PESOS!$B$7+F4098*PAINEL_PESOS!$B$8+G4098*PAINEL_PESOS!$B$9+H4098*PAINEL_PESOS!$B$10)*I4098)</f>
        <v/>
      </c>
      <c r="L4098" s="71">
        <f>IF(K4098="","",K4098-J4098)</f>
        <v/>
      </c>
      <c r="M4098" s="71">
        <f>IF(L4098="","",ABS(L4098))</f>
        <v/>
      </c>
      <c r="N4098" t="n">
        <v>1</v>
      </c>
      <c r="O4098" t="n">
        <v>1</v>
      </c>
      <c r="P4098" t="n">
        <v>0.772650475184794</v>
      </c>
      <c r="Q4098" t="n">
        <v>0.9896433227375869</v>
      </c>
      <c r="R4098" t="n">
        <v>0.3648182978895897</v>
      </c>
      <c r="S4098" t="n">
        <v>0.9921656785572354</v>
      </c>
      <c r="T4098" t="n">
        <v>0.9898785485064552</v>
      </c>
      <c r="U4098" t="n">
        <v>0.236351990946342</v>
      </c>
      <c r="V4098" t="n">
        <v>0.7591279708237175</v>
      </c>
      <c r="W4098" t="n">
        <v>0.5974590995394548</v>
      </c>
      <c r="X4098" t="n">
        <v>0.8164471957862726</v>
      </c>
    </row>
    <row r="4099">
      <c r="A4099" t="inlineStr">
        <is>
          <t>4113403</t>
        </is>
      </c>
      <c r="B4099" t="inlineStr">
        <is>
          <t>Leópolis</t>
        </is>
      </c>
      <c r="C4099" t="inlineStr">
        <is>
          <t>PR</t>
        </is>
      </c>
      <c r="D4099" t="inlineStr">
        <is>
          <t>REGIÃO SUL</t>
        </is>
      </c>
      <c r="E4099" s="70">
        <f>SUMPRODUCT(N4099:Q4099,PAINEL_PESOS!$C$16:$C$19)</f>
        <v/>
      </c>
      <c r="F4099" s="70">
        <f>SUMPRODUCT(R4099:T4099,PAINEL_PESOS!$C$21:$C$23)</f>
        <v/>
      </c>
      <c r="G4099" s="70">
        <f>SUMPRODUCT(U4099:V4099,PAINEL_PESOS!$C$25:$C$26)</f>
        <v/>
      </c>
      <c r="H4099" s="70">
        <f>SUMPRODUCT(W4099:X4099,PAINEL_PESOS!$C$28:$C$29)</f>
        <v/>
      </c>
      <c r="I4099" s="70" t="n">
        <v>0.9896537307483727</v>
      </c>
      <c r="J4099" s="70" t="n">
        <v>0.6698853619661611</v>
      </c>
      <c r="K4099" s="71">
        <f>IF(NOT(AND(PAINEL_PESOS!$D$12="OK - 100%",PAINEL_PESOS!$F$20="OK - 100%",PAINEL_PESOS!$F$24="OK - 100%",PAINEL_PESOS!$F$27="OK - 100%",PAINEL_PESOS!$F$30="OK - 100%")),"", (E4099*PAINEL_PESOS!$B$7+F4099*PAINEL_PESOS!$B$8+G4099*PAINEL_PESOS!$B$9+H4099*PAINEL_PESOS!$B$10)*I4099)</f>
        <v/>
      </c>
      <c r="L4099" s="71">
        <f>IF(K4099="","",K4099-J4099)</f>
        <v/>
      </c>
      <c r="M4099" s="71">
        <f>IF(L4099="","",ABS(L4099))</f>
        <v/>
      </c>
      <c r="N4099" t="n">
        <v>1</v>
      </c>
      <c r="O4099" t="n">
        <v>0.9978</v>
      </c>
      <c r="P4099" t="n">
        <v>0.6723336853220697</v>
      </c>
      <c r="Q4099" t="n">
        <v>0.9962531474426336</v>
      </c>
      <c r="R4099" t="n">
        <v>0.2057138872489411</v>
      </c>
      <c r="S4099" t="n">
        <v>0.9998389673630775</v>
      </c>
      <c r="T4099" t="n">
        <v>0.9497656782122905</v>
      </c>
      <c r="U4099" t="n">
        <v>0.1058688176296881</v>
      </c>
      <c r="V4099" t="n">
        <v>0.6262055304901522</v>
      </c>
      <c r="W4099" t="n">
        <v>0.5448630648969151</v>
      </c>
      <c r="X4099" t="n">
        <v>0.8680992209354008</v>
      </c>
    </row>
    <row r="4100">
      <c r="A4100" t="inlineStr">
        <is>
          <t>4113429</t>
        </is>
      </c>
      <c r="B4100" t="inlineStr">
        <is>
          <t>Lidianópolis</t>
        </is>
      </c>
      <c r="C4100" t="inlineStr">
        <is>
          <t>PR</t>
        </is>
      </c>
      <c r="D4100" t="inlineStr">
        <is>
          <t>REGIÃO SUL</t>
        </is>
      </c>
      <c r="E4100" s="70">
        <f>SUMPRODUCT(N4100:Q4100,PAINEL_PESOS!$C$16:$C$19)</f>
        <v/>
      </c>
      <c r="F4100" s="70">
        <f>SUMPRODUCT(R4100:T4100,PAINEL_PESOS!$C$21:$C$23)</f>
        <v/>
      </c>
      <c r="G4100" s="70">
        <f>SUMPRODUCT(U4100:V4100,PAINEL_PESOS!$C$25:$C$26)</f>
        <v/>
      </c>
      <c r="H4100" s="70">
        <f>SUMPRODUCT(W4100:X4100,PAINEL_PESOS!$C$28:$C$29)</f>
        <v/>
      </c>
      <c r="I4100" s="70" t="n">
        <v>0.9980034573865182</v>
      </c>
      <c r="J4100" s="70" t="n">
        <v>0.7096873917863967</v>
      </c>
      <c r="K4100" s="71">
        <f>IF(NOT(AND(PAINEL_PESOS!$D$12="OK - 100%",PAINEL_PESOS!$F$20="OK - 100%",PAINEL_PESOS!$F$24="OK - 100%",PAINEL_PESOS!$F$27="OK - 100%",PAINEL_PESOS!$F$30="OK - 100%")),"", (E4100*PAINEL_PESOS!$B$7+F4100*PAINEL_PESOS!$B$8+G4100*PAINEL_PESOS!$B$9+H4100*PAINEL_PESOS!$B$10)*I4100)</f>
        <v/>
      </c>
      <c r="L4100" s="71">
        <f>IF(K4100="","",K4100-J4100)</f>
        <v/>
      </c>
      <c r="M4100" s="71">
        <f>IF(L4100="","",ABS(L4100))</f>
        <v/>
      </c>
      <c r="N4100" t="n">
        <v>1</v>
      </c>
      <c r="O4100" t="n">
        <v>1</v>
      </c>
      <c r="P4100" t="n">
        <v>0.7215417106652586</v>
      </c>
      <c r="Q4100" t="n">
        <v>0.9957265729021791</v>
      </c>
      <c r="R4100" t="n">
        <v>0.1651756686883059</v>
      </c>
      <c r="S4100" t="n">
        <v>0.9998944556693552</v>
      </c>
      <c r="T4100" t="n">
        <v>0.9931061281392535</v>
      </c>
      <c r="U4100" t="n">
        <v>0.1849821036268293</v>
      </c>
      <c r="V4100" t="n">
        <v>0.7934944578040952</v>
      </c>
      <c r="W4100" t="n">
        <v>0.5839559188517895</v>
      </c>
      <c r="X4100" t="n">
        <v>0.8290063896754924</v>
      </c>
    </row>
    <row r="4101">
      <c r="A4101" t="inlineStr">
        <is>
          <t>4113452</t>
        </is>
      </c>
      <c r="B4101" t="inlineStr">
        <is>
          <t>Lindoeste</t>
        </is>
      </c>
      <c r="C4101" t="inlineStr">
        <is>
          <t>PR</t>
        </is>
      </c>
      <c r="D4101" t="inlineStr">
        <is>
          <t>REGIÃO SUL</t>
        </is>
      </c>
      <c r="E4101" s="70">
        <f>SUMPRODUCT(N4101:Q4101,PAINEL_PESOS!$C$16:$C$19)</f>
        <v/>
      </c>
      <c r="F4101" s="70">
        <f>SUMPRODUCT(R4101:T4101,PAINEL_PESOS!$C$21:$C$23)</f>
        <v/>
      </c>
      <c r="G4101" s="70">
        <f>SUMPRODUCT(U4101:V4101,PAINEL_PESOS!$C$25:$C$26)</f>
        <v/>
      </c>
      <c r="H4101" s="70">
        <f>SUMPRODUCT(W4101:X4101,PAINEL_PESOS!$C$28:$C$29)</f>
        <v/>
      </c>
      <c r="I4101" s="70" t="n">
        <v>0.9970473937500457</v>
      </c>
      <c r="J4101" s="70" t="n">
        <v>0.735178304740812</v>
      </c>
      <c r="K4101" s="71">
        <f>IF(NOT(AND(PAINEL_PESOS!$D$12="OK - 100%",PAINEL_PESOS!$F$20="OK - 100%",PAINEL_PESOS!$F$24="OK - 100%",PAINEL_PESOS!$F$27="OK - 100%",PAINEL_PESOS!$F$30="OK - 100%")),"", (E4101*PAINEL_PESOS!$B$7+F4101*PAINEL_PESOS!$B$8+G4101*PAINEL_PESOS!$B$9+H4101*PAINEL_PESOS!$B$10)*I4101)</f>
        <v/>
      </c>
      <c r="L4101" s="71">
        <f>IF(K4101="","",K4101-J4101)</f>
        <v/>
      </c>
      <c r="M4101" s="71">
        <f>IF(L4101="","",ABS(L4101))</f>
        <v/>
      </c>
      <c r="N4101" t="n">
        <v>1</v>
      </c>
      <c r="O4101" t="n">
        <v>1</v>
      </c>
      <c r="P4101" t="n">
        <v>0.8232312565997888</v>
      </c>
      <c r="Q4101" t="n">
        <v>0.9956941953949201</v>
      </c>
      <c r="R4101" t="n">
        <v>0.2147866117808883</v>
      </c>
      <c r="S4101" t="n">
        <v>0.998288991336565</v>
      </c>
      <c r="T4101" t="n">
        <v>0.9887990380028422</v>
      </c>
      <c r="U4101" t="n">
        <v>0.3435124875503799</v>
      </c>
      <c r="V4101" t="n">
        <v>0.7356783579958774</v>
      </c>
      <c r="W4101" t="n">
        <v>0.6333921552668278</v>
      </c>
      <c r="X4101" t="n">
        <v>0.8088812455923263</v>
      </c>
    </row>
    <row r="4102">
      <c r="A4102" t="inlineStr">
        <is>
          <t>4113502</t>
        </is>
      </c>
      <c r="B4102" t="inlineStr">
        <is>
          <t>Loanda</t>
        </is>
      </c>
      <c r="C4102" t="inlineStr">
        <is>
          <t>PR</t>
        </is>
      </c>
      <c r="D4102" t="inlineStr">
        <is>
          <t>REGIÃO SUL</t>
        </is>
      </c>
      <c r="E4102" s="70">
        <f>SUMPRODUCT(N4102:Q4102,PAINEL_PESOS!$C$16:$C$19)</f>
        <v/>
      </c>
      <c r="F4102" s="70">
        <f>SUMPRODUCT(R4102:T4102,PAINEL_PESOS!$C$21:$C$23)</f>
        <v/>
      </c>
      <c r="G4102" s="70">
        <f>SUMPRODUCT(U4102:V4102,PAINEL_PESOS!$C$25:$C$26)</f>
        <v/>
      </c>
      <c r="H4102" s="70">
        <f>SUMPRODUCT(W4102:X4102,PAINEL_PESOS!$C$28:$C$29)</f>
        <v/>
      </c>
      <c r="I4102" s="70" t="n">
        <v>0.9971318585692216</v>
      </c>
      <c r="J4102" s="70" t="n">
        <v>0.7198975194539685</v>
      </c>
      <c r="K4102" s="71">
        <f>IF(NOT(AND(PAINEL_PESOS!$D$12="OK - 100%",PAINEL_PESOS!$F$20="OK - 100%",PAINEL_PESOS!$F$24="OK - 100%",PAINEL_PESOS!$F$27="OK - 100%",PAINEL_PESOS!$F$30="OK - 100%")),"", (E4102*PAINEL_PESOS!$B$7+F4102*PAINEL_PESOS!$B$8+G4102*PAINEL_PESOS!$B$9+H4102*PAINEL_PESOS!$B$10)*I4102)</f>
        <v/>
      </c>
      <c r="L4102" s="71">
        <f>IF(K4102="","",K4102-J4102)</f>
        <v/>
      </c>
      <c r="M4102" s="71">
        <f>IF(L4102="","",ABS(L4102))</f>
        <v/>
      </c>
      <c r="N4102" t="n">
        <v>1</v>
      </c>
      <c r="O4102" t="n">
        <v>1</v>
      </c>
      <c r="P4102" t="n">
        <v>0.7539598732840549</v>
      </c>
      <c r="Q4102" t="n">
        <v>0.9936982780061855</v>
      </c>
      <c r="R4102" t="n">
        <v>0.3363907822382222</v>
      </c>
      <c r="S4102" t="n">
        <v>0.9939711517163613</v>
      </c>
      <c r="T4102" t="n">
        <v>0.9925750579408213</v>
      </c>
      <c r="U4102" t="n">
        <v>0.1483404007640229</v>
      </c>
      <c r="V4102" t="n">
        <v>0.7704308461252701</v>
      </c>
      <c r="W4102" t="n">
        <v>0.5933676307094105</v>
      </c>
      <c r="X4102" t="n">
        <v>0.8411531969798933</v>
      </c>
    </row>
    <row r="4103">
      <c r="A4103" t="inlineStr">
        <is>
          <t>4113601</t>
        </is>
      </c>
      <c r="B4103" t="inlineStr">
        <is>
          <t>Lobato</t>
        </is>
      </c>
      <c r="C4103" t="inlineStr">
        <is>
          <t>PR</t>
        </is>
      </c>
      <c r="D4103" t="inlineStr">
        <is>
          <t>REGIÃO SUL</t>
        </is>
      </c>
      <c r="E4103" s="70">
        <f>SUMPRODUCT(N4103:Q4103,PAINEL_PESOS!$C$16:$C$19)</f>
        <v/>
      </c>
      <c r="F4103" s="70">
        <f>SUMPRODUCT(R4103:T4103,PAINEL_PESOS!$C$21:$C$23)</f>
        <v/>
      </c>
      <c r="G4103" s="70">
        <f>SUMPRODUCT(U4103:V4103,PAINEL_PESOS!$C$25:$C$26)</f>
        <v/>
      </c>
      <c r="H4103" s="70">
        <f>SUMPRODUCT(W4103:X4103,PAINEL_PESOS!$C$28:$C$29)</f>
        <v/>
      </c>
      <c r="I4103" s="70" t="n">
        <v>0.9979540033179102</v>
      </c>
      <c r="J4103" s="70" t="n">
        <v>0.7084542551510977</v>
      </c>
      <c r="K4103" s="71">
        <f>IF(NOT(AND(PAINEL_PESOS!$D$12="OK - 100%",PAINEL_PESOS!$F$20="OK - 100%",PAINEL_PESOS!$F$24="OK - 100%",PAINEL_PESOS!$F$27="OK - 100%",PAINEL_PESOS!$F$30="OK - 100%")),"", (E4103*PAINEL_PESOS!$B$7+F4103*PAINEL_PESOS!$B$8+G4103*PAINEL_PESOS!$B$9+H4103*PAINEL_PESOS!$B$10)*I4103)</f>
        <v/>
      </c>
      <c r="L4103" s="71">
        <f>IF(K4103="","",K4103-J4103)</f>
        <v/>
      </c>
      <c r="M4103" s="71">
        <f>IF(L4103="","",ABS(L4103))</f>
        <v/>
      </c>
      <c r="N4103" t="n">
        <v>1</v>
      </c>
      <c r="O4103" t="n">
        <v>0.9911</v>
      </c>
      <c r="P4103" t="n">
        <v>0.8826821541710665</v>
      </c>
      <c r="Q4103" t="n">
        <v>0.9920736748879901</v>
      </c>
      <c r="R4103" t="n">
        <v>0.242163565714873</v>
      </c>
      <c r="S4103" t="n">
        <v>0.9942643220290347</v>
      </c>
      <c r="T4103" t="n">
        <v>0.9979251522287967</v>
      </c>
      <c r="U4103" t="n">
        <v>0.0904467838408326</v>
      </c>
      <c r="V4103" t="n">
        <v>0.697596523294054</v>
      </c>
      <c r="W4103" t="n">
        <v>0.6074095341515107</v>
      </c>
      <c r="X4103" t="n">
        <v>0.8613043264593239</v>
      </c>
    </row>
    <row r="4104">
      <c r="A4104" t="inlineStr">
        <is>
          <t>4113700</t>
        </is>
      </c>
      <c r="B4104" t="inlineStr">
        <is>
          <t>Londrina</t>
        </is>
      </c>
      <c r="C4104" t="inlineStr">
        <is>
          <t>PR</t>
        </is>
      </c>
      <c r="D4104" t="inlineStr">
        <is>
          <t>REGIÃO SUL</t>
        </is>
      </c>
      <c r="E4104" s="70">
        <f>SUMPRODUCT(N4104:Q4104,PAINEL_PESOS!$C$16:$C$19)</f>
        <v/>
      </c>
      <c r="F4104" s="70">
        <f>SUMPRODUCT(R4104:T4104,PAINEL_PESOS!$C$21:$C$23)</f>
        <v/>
      </c>
      <c r="G4104" s="70">
        <f>SUMPRODUCT(U4104:V4104,PAINEL_PESOS!$C$25:$C$26)</f>
        <v/>
      </c>
      <c r="H4104" s="70">
        <f>SUMPRODUCT(W4104:X4104,PAINEL_PESOS!$C$28:$C$29)</f>
        <v/>
      </c>
      <c r="I4104" s="70" t="n">
        <v>0.9809007652405184</v>
      </c>
      <c r="J4104" s="70" t="n">
        <v>0.6898791751798721</v>
      </c>
      <c r="K4104" s="71">
        <f>IF(NOT(AND(PAINEL_PESOS!$D$12="OK - 100%",PAINEL_PESOS!$F$20="OK - 100%",PAINEL_PESOS!$F$24="OK - 100%",PAINEL_PESOS!$F$27="OK - 100%",PAINEL_PESOS!$F$30="OK - 100%")),"", (E4104*PAINEL_PESOS!$B$7+F4104*PAINEL_PESOS!$B$8+G4104*PAINEL_PESOS!$B$9+H4104*PAINEL_PESOS!$B$10)*I4104)</f>
        <v/>
      </c>
      <c r="L4104" s="71">
        <f>IF(K4104="","",K4104-J4104)</f>
        <v/>
      </c>
      <c r="M4104" s="71">
        <f>IF(L4104="","",ABS(L4104))</f>
        <v/>
      </c>
      <c r="N4104" t="n">
        <v>1</v>
      </c>
      <c r="O4104" t="n">
        <v>0.9999</v>
      </c>
      <c r="P4104" t="n">
        <v>0.6362196409714889</v>
      </c>
      <c r="Q4104" t="n">
        <v>0.8886281121078102</v>
      </c>
      <c r="R4104" t="n">
        <v>0.658191642365049</v>
      </c>
      <c r="S4104" t="n">
        <v>0.9757161752195961</v>
      </c>
      <c r="T4104" t="n">
        <v>0.9939216856401443</v>
      </c>
      <c r="U4104" t="n">
        <v>0.2375238018493811</v>
      </c>
      <c r="V4104" t="n">
        <v>0.5290244854572839</v>
      </c>
      <c r="W4104" t="n">
        <v>0.5191321712857964</v>
      </c>
      <c r="X4104" t="n">
        <v>0.8265544826285622</v>
      </c>
    </row>
    <row r="4105">
      <c r="A4105" t="inlineStr">
        <is>
          <t>4113734</t>
        </is>
      </c>
      <c r="B4105" t="inlineStr">
        <is>
          <t>Luiziana</t>
        </is>
      </c>
      <c r="C4105" t="inlineStr">
        <is>
          <t>PR</t>
        </is>
      </c>
      <c r="D4105" t="inlineStr">
        <is>
          <t>REGIÃO SUL</t>
        </is>
      </c>
      <c r="E4105" s="70">
        <f>SUMPRODUCT(N4105:Q4105,PAINEL_PESOS!$C$16:$C$19)</f>
        <v/>
      </c>
      <c r="F4105" s="70">
        <f>SUMPRODUCT(R4105:T4105,PAINEL_PESOS!$C$21:$C$23)</f>
        <v/>
      </c>
      <c r="G4105" s="70">
        <f>SUMPRODUCT(U4105:V4105,PAINEL_PESOS!$C$25:$C$26)</f>
        <v/>
      </c>
      <c r="H4105" s="70">
        <f>SUMPRODUCT(W4105:X4105,PAINEL_PESOS!$C$28:$C$29)</f>
        <v/>
      </c>
      <c r="I4105" s="70" t="n">
        <v>0.999358894623637</v>
      </c>
      <c r="J4105" s="70" t="n">
        <v>0.7241523149056357</v>
      </c>
      <c r="K4105" s="71">
        <f>IF(NOT(AND(PAINEL_PESOS!$D$12="OK - 100%",PAINEL_PESOS!$F$20="OK - 100%",PAINEL_PESOS!$F$24="OK - 100%",PAINEL_PESOS!$F$27="OK - 100%",PAINEL_PESOS!$F$30="OK - 100%")),"", (E4105*PAINEL_PESOS!$B$7+F4105*PAINEL_PESOS!$B$8+G4105*PAINEL_PESOS!$B$9+H4105*PAINEL_PESOS!$B$10)*I4105)</f>
        <v/>
      </c>
      <c r="L4105" s="71">
        <f>IF(K4105="","",K4105-J4105)</f>
        <v/>
      </c>
      <c r="M4105" s="71">
        <f>IF(L4105="","",ABS(L4105))</f>
        <v/>
      </c>
      <c r="N4105" t="n">
        <v>1</v>
      </c>
      <c r="O4105" t="n">
        <v>1</v>
      </c>
      <c r="P4105" t="n">
        <v>0.8131995776135164</v>
      </c>
      <c r="Q4105" t="n">
        <v>0.9985955321648669</v>
      </c>
      <c r="R4105" t="n">
        <v>0.2972417965488573</v>
      </c>
      <c r="S4105" t="n">
        <v>0.9999870473097126</v>
      </c>
      <c r="T4105" t="n">
        <v>0.9977805063647945</v>
      </c>
      <c r="U4105" t="n">
        <v>0.176402445932084</v>
      </c>
      <c r="V4105" t="n">
        <v>0.7723288155914576</v>
      </c>
      <c r="W4105" t="n">
        <v>0.5805284437735814</v>
      </c>
      <c r="X4105" t="n">
        <v>0.8317714717492833</v>
      </c>
    </row>
    <row r="4106">
      <c r="A4106" t="inlineStr">
        <is>
          <t>4113759</t>
        </is>
      </c>
      <c r="B4106" t="inlineStr">
        <is>
          <t>Lunardelli</t>
        </is>
      </c>
      <c r="C4106" t="inlineStr">
        <is>
          <t>PR</t>
        </is>
      </c>
      <c r="D4106" t="inlineStr">
        <is>
          <t>REGIÃO SUL</t>
        </is>
      </c>
      <c r="E4106" s="70">
        <f>SUMPRODUCT(N4106:Q4106,PAINEL_PESOS!$C$16:$C$19)</f>
        <v/>
      </c>
      <c r="F4106" s="70">
        <f>SUMPRODUCT(R4106:T4106,PAINEL_PESOS!$C$21:$C$23)</f>
        <v/>
      </c>
      <c r="G4106" s="70">
        <f>SUMPRODUCT(U4106:V4106,PAINEL_PESOS!$C$25:$C$26)</f>
        <v/>
      </c>
      <c r="H4106" s="70">
        <f>SUMPRODUCT(W4106:X4106,PAINEL_PESOS!$C$28:$C$29)</f>
        <v/>
      </c>
      <c r="I4106" s="70" t="n">
        <v>0.9985397540000989</v>
      </c>
      <c r="J4106" s="70" t="n">
        <v>0.7085383977000088</v>
      </c>
      <c r="K4106" s="71">
        <f>IF(NOT(AND(PAINEL_PESOS!$D$12="OK - 100%",PAINEL_PESOS!$F$20="OK - 100%",PAINEL_PESOS!$F$24="OK - 100%",PAINEL_PESOS!$F$27="OK - 100%",PAINEL_PESOS!$F$30="OK - 100%")),"", (E4106*PAINEL_PESOS!$B$7+F4106*PAINEL_PESOS!$B$8+G4106*PAINEL_PESOS!$B$9+H4106*PAINEL_PESOS!$B$10)*I4106)</f>
        <v/>
      </c>
      <c r="L4106" s="71">
        <f>IF(K4106="","",K4106-J4106)</f>
        <v/>
      </c>
      <c r="M4106" s="71">
        <f>IF(L4106="","",ABS(L4106))</f>
        <v/>
      </c>
      <c r="N4106" t="n">
        <v>1</v>
      </c>
      <c r="O4106" t="n">
        <v>1</v>
      </c>
      <c r="P4106" t="n">
        <v>0.7106652587117213</v>
      </c>
      <c r="Q4106" t="n">
        <v>0.995260040530096</v>
      </c>
      <c r="R4106" t="n">
        <v>0.165464897562264</v>
      </c>
      <c r="S4106" t="n">
        <v>0.9998571150651052</v>
      </c>
      <c r="T4106" t="n">
        <v>0.9961204162997775</v>
      </c>
      <c r="U4106" t="n">
        <v>0.1849821036268293</v>
      </c>
      <c r="V4106" t="n">
        <v>0.7847277277392884</v>
      </c>
      <c r="W4106" t="n">
        <v>0.5839559188517895</v>
      </c>
      <c r="X4106" t="n">
        <v>0.8290063896754924</v>
      </c>
    </row>
    <row r="4107">
      <c r="A4107" t="inlineStr">
        <is>
          <t>4113809</t>
        </is>
      </c>
      <c r="B4107" t="inlineStr">
        <is>
          <t>Lupionópolis</t>
        </is>
      </c>
      <c r="C4107" t="inlineStr">
        <is>
          <t>PR</t>
        </is>
      </c>
      <c r="D4107" t="inlineStr">
        <is>
          <t>REGIÃO SUL</t>
        </is>
      </c>
      <c r="E4107" s="70">
        <f>SUMPRODUCT(N4107:Q4107,PAINEL_PESOS!$C$16:$C$19)</f>
        <v/>
      </c>
      <c r="F4107" s="70">
        <f>SUMPRODUCT(R4107:T4107,PAINEL_PESOS!$C$21:$C$23)</f>
        <v/>
      </c>
      <c r="G4107" s="70">
        <f>SUMPRODUCT(U4107:V4107,PAINEL_PESOS!$C$25:$C$26)</f>
        <v/>
      </c>
      <c r="H4107" s="70">
        <f>SUMPRODUCT(W4107:X4107,PAINEL_PESOS!$C$28:$C$29)</f>
        <v/>
      </c>
      <c r="I4107" s="70" t="n">
        <v>0.987971569385376</v>
      </c>
      <c r="J4107" s="70" t="n">
        <v>0.6729960950021924</v>
      </c>
      <c r="K4107" s="71">
        <f>IF(NOT(AND(PAINEL_PESOS!$D$12="OK - 100%",PAINEL_PESOS!$F$20="OK - 100%",PAINEL_PESOS!$F$24="OK - 100%",PAINEL_PESOS!$F$27="OK - 100%",PAINEL_PESOS!$F$30="OK - 100%")),"", (E4107*PAINEL_PESOS!$B$7+F4107*PAINEL_PESOS!$B$8+G4107*PAINEL_PESOS!$B$9+H4107*PAINEL_PESOS!$B$10)*I4107)</f>
        <v/>
      </c>
      <c r="L4107" s="71">
        <f>IF(K4107="","",K4107-J4107)</f>
        <v/>
      </c>
      <c r="M4107" s="71">
        <f>IF(L4107="","",ABS(L4107))</f>
        <v/>
      </c>
      <c r="N4107" t="n">
        <v>1</v>
      </c>
      <c r="O4107" t="n">
        <v>0.9965000000000001</v>
      </c>
      <c r="P4107" t="n">
        <v>0.7371700105596621</v>
      </c>
      <c r="Q4107" t="n">
        <v>0.9903719200465119</v>
      </c>
      <c r="R4107" t="n">
        <v>0.176038389989878</v>
      </c>
      <c r="S4107" t="n">
        <v>0.9981473408396883</v>
      </c>
      <c r="T4107" t="n">
        <v>0.9457810975137264</v>
      </c>
      <c r="U4107" t="n">
        <v>0.0904467838408326</v>
      </c>
      <c r="V4107" t="n">
        <v>0.6150250794074801</v>
      </c>
      <c r="W4107" t="n">
        <v>0.6074095341515107</v>
      </c>
      <c r="X4107" t="n">
        <v>0.8613043264593239</v>
      </c>
    </row>
    <row r="4108">
      <c r="A4108" t="inlineStr">
        <is>
          <t>4113908</t>
        </is>
      </c>
      <c r="B4108" t="inlineStr">
        <is>
          <t>Mallet</t>
        </is>
      </c>
      <c r="C4108" t="inlineStr">
        <is>
          <t>PR</t>
        </is>
      </c>
      <c r="D4108" t="inlineStr">
        <is>
          <t>REGIÃO SUL</t>
        </is>
      </c>
      <c r="E4108" s="70">
        <f>SUMPRODUCT(N4108:Q4108,PAINEL_PESOS!$C$16:$C$19)</f>
        <v/>
      </c>
      <c r="F4108" s="70">
        <f>SUMPRODUCT(R4108:T4108,PAINEL_PESOS!$C$21:$C$23)</f>
        <v/>
      </c>
      <c r="G4108" s="70">
        <f>SUMPRODUCT(U4108:V4108,PAINEL_PESOS!$C$25:$C$26)</f>
        <v/>
      </c>
      <c r="H4108" s="70">
        <f>SUMPRODUCT(W4108:X4108,PAINEL_PESOS!$C$28:$C$29)</f>
        <v/>
      </c>
      <c r="I4108" s="70" t="n">
        <v>0.9970132514335562</v>
      </c>
      <c r="J4108" s="70" t="n">
        <v>0.7199161009589983</v>
      </c>
      <c r="K4108" s="71">
        <f>IF(NOT(AND(PAINEL_PESOS!$D$12="OK - 100%",PAINEL_PESOS!$F$20="OK - 100%",PAINEL_PESOS!$F$24="OK - 100%",PAINEL_PESOS!$F$27="OK - 100%",PAINEL_PESOS!$F$30="OK - 100%")),"", (E4108*PAINEL_PESOS!$B$7+F4108*PAINEL_PESOS!$B$8+G4108*PAINEL_PESOS!$B$9+H4108*PAINEL_PESOS!$B$10)*I4108)</f>
        <v/>
      </c>
      <c r="L4108" s="71">
        <f>IF(K4108="","",K4108-J4108)</f>
        <v/>
      </c>
      <c r="M4108" s="71">
        <f>IF(L4108="","",ABS(L4108))</f>
        <v/>
      </c>
      <c r="N4108" t="n">
        <v>1</v>
      </c>
      <c r="O4108" t="n">
        <v>1</v>
      </c>
      <c r="P4108" t="n">
        <v>0.8184794086589229</v>
      </c>
      <c r="Q4108" t="n">
        <v>0.9973900628528619</v>
      </c>
      <c r="R4108" t="n">
        <v>0.3427702532575672</v>
      </c>
      <c r="S4108" t="n">
        <v>0.9713385526556702</v>
      </c>
      <c r="T4108" t="n">
        <v>0.9991765514080395</v>
      </c>
      <c r="U4108" t="n">
        <v>0.389850977668136</v>
      </c>
      <c r="V4108" t="n">
        <v>0.6997703601134548</v>
      </c>
      <c r="W4108" t="n">
        <v>0.4535622320829292</v>
      </c>
      <c r="X4108" t="n">
        <v>0.7832734618618479</v>
      </c>
    </row>
    <row r="4109">
      <c r="A4109" t="inlineStr">
        <is>
          <t>4114005</t>
        </is>
      </c>
      <c r="B4109" t="inlineStr">
        <is>
          <t>Mamborê</t>
        </is>
      </c>
      <c r="C4109" t="inlineStr">
        <is>
          <t>PR</t>
        </is>
      </c>
      <c r="D4109" t="inlineStr">
        <is>
          <t>REGIÃO SUL</t>
        </is>
      </c>
      <c r="E4109" s="70">
        <f>SUMPRODUCT(N4109:Q4109,PAINEL_PESOS!$C$16:$C$19)</f>
        <v/>
      </c>
      <c r="F4109" s="70">
        <f>SUMPRODUCT(R4109:T4109,PAINEL_PESOS!$C$21:$C$23)</f>
        <v/>
      </c>
      <c r="G4109" s="70">
        <f>SUMPRODUCT(U4109:V4109,PAINEL_PESOS!$C$25:$C$26)</f>
        <v/>
      </c>
      <c r="H4109" s="70">
        <f>SUMPRODUCT(W4109:X4109,PAINEL_PESOS!$C$28:$C$29)</f>
        <v/>
      </c>
      <c r="I4109" s="70" t="n">
        <v>0.9992626198938539</v>
      </c>
      <c r="J4109" s="70" t="n">
        <v>0.7204470317135285</v>
      </c>
      <c r="K4109" s="71">
        <f>IF(NOT(AND(PAINEL_PESOS!$D$12="OK - 100%",PAINEL_PESOS!$F$20="OK - 100%",PAINEL_PESOS!$F$24="OK - 100%",PAINEL_PESOS!$F$27="OK - 100%",PAINEL_PESOS!$F$30="OK - 100%")),"", (E4109*PAINEL_PESOS!$B$7+F4109*PAINEL_PESOS!$B$8+G4109*PAINEL_PESOS!$B$9+H4109*PAINEL_PESOS!$B$10)*I4109)</f>
        <v/>
      </c>
      <c r="L4109" s="71">
        <f>IF(K4109="","",K4109-J4109)</f>
        <v/>
      </c>
      <c r="M4109" s="71">
        <f>IF(L4109="","",ABS(L4109))</f>
        <v/>
      </c>
      <c r="N4109" t="n">
        <v>1</v>
      </c>
      <c r="O4109" t="n">
        <v>1</v>
      </c>
      <c r="P4109" t="n">
        <v>0.7671594508975713</v>
      </c>
      <c r="Q4109" t="n">
        <v>0.9971237904306329</v>
      </c>
      <c r="R4109" t="n">
        <v>0.331062961452232</v>
      </c>
      <c r="S4109" t="n">
        <v>0.999796364802925</v>
      </c>
      <c r="T4109" t="n">
        <v>0.9984657693373845</v>
      </c>
      <c r="U4109" t="n">
        <v>0.1521217378698895</v>
      </c>
      <c r="V4109" t="n">
        <v>0.7702572587697102</v>
      </c>
      <c r="W4109" t="n">
        <v>0.5708285787293863</v>
      </c>
      <c r="X4109" t="n">
        <v>0.8395967432216919</v>
      </c>
    </row>
    <row r="4110">
      <c r="A4110" t="inlineStr">
        <is>
          <t>4114104</t>
        </is>
      </c>
      <c r="B4110" t="inlineStr">
        <is>
          <t>Mandaguaçu</t>
        </is>
      </c>
      <c r="C4110" t="inlineStr">
        <is>
          <t>PR</t>
        </is>
      </c>
      <c r="D4110" t="inlineStr">
        <is>
          <t>REGIÃO SUL</t>
        </is>
      </c>
      <c r="E4110" s="70">
        <f>SUMPRODUCT(N4110:Q4110,PAINEL_PESOS!$C$16:$C$19)</f>
        <v/>
      </c>
      <c r="F4110" s="70">
        <f>SUMPRODUCT(R4110:T4110,PAINEL_PESOS!$C$21:$C$23)</f>
        <v/>
      </c>
      <c r="G4110" s="70">
        <f>SUMPRODUCT(U4110:V4110,PAINEL_PESOS!$C$25:$C$26)</f>
        <v/>
      </c>
      <c r="H4110" s="70">
        <f>SUMPRODUCT(W4110:X4110,PAINEL_PESOS!$C$28:$C$29)</f>
        <v/>
      </c>
      <c r="I4110" s="70" t="n">
        <v>0.9911708755945765</v>
      </c>
      <c r="J4110" s="70" t="n">
        <v>0.6944464607193639</v>
      </c>
      <c r="K4110" s="71">
        <f>IF(NOT(AND(PAINEL_PESOS!$D$12="OK - 100%",PAINEL_PESOS!$F$20="OK - 100%",PAINEL_PESOS!$F$24="OK - 100%",PAINEL_PESOS!$F$27="OK - 100%",PAINEL_PESOS!$F$30="OK - 100%")),"", (E4110*PAINEL_PESOS!$B$7+F4110*PAINEL_PESOS!$B$8+G4110*PAINEL_PESOS!$B$9+H4110*PAINEL_PESOS!$B$10)*I4110)</f>
        <v/>
      </c>
      <c r="L4110" s="71">
        <f>IF(K4110="","",K4110-J4110)</f>
        <v/>
      </c>
      <c r="M4110" s="71">
        <f>IF(L4110="","",ABS(L4110))</f>
        <v/>
      </c>
      <c r="N4110" t="n">
        <v>1</v>
      </c>
      <c r="O4110" t="n">
        <v>1</v>
      </c>
      <c r="P4110" t="n">
        <v>0.6511087645195355</v>
      </c>
      <c r="Q4110" t="n">
        <v>0.9753968521248326</v>
      </c>
      <c r="R4110" t="n">
        <v>0.3448778514267859</v>
      </c>
      <c r="S4110" t="n">
        <v>0.9940571115651712</v>
      </c>
      <c r="T4110" t="n">
        <v>0.974847625015304</v>
      </c>
      <c r="U4110" t="n">
        <v>0.1139514820523858</v>
      </c>
      <c r="V4110" t="n">
        <v>0.680481310113205</v>
      </c>
      <c r="W4110" t="n">
        <v>0.6015781670938042</v>
      </c>
      <c r="X4110" t="n">
        <v>0.8532739600451805</v>
      </c>
    </row>
    <row r="4111">
      <c r="A4111" t="inlineStr">
        <is>
          <t>4114203</t>
        </is>
      </c>
      <c r="B4111" t="inlineStr">
        <is>
          <t>Mandaguari</t>
        </is>
      </c>
      <c r="C4111" t="inlineStr">
        <is>
          <t>PR</t>
        </is>
      </c>
      <c r="D4111" t="inlineStr">
        <is>
          <t>REGIÃO SUL</t>
        </is>
      </c>
      <c r="E4111" s="70">
        <f>SUMPRODUCT(N4111:Q4111,PAINEL_PESOS!$C$16:$C$19)</f>
        <v/>
      </c>
      <c r="F4111" s="70">
        <f>SUMPRODUCT(R4111:T4111,PAINEL_PESOS!$C$21:$C$23)</f>
        <v/>
      </c>
      <c r="G4111" s="70">
        <f>SUMPRODUCT(U4111:V4111,PAINEL_PESOS!$C$25:$C$26)</f>
        <v/>
      </c>
      <c r="H4111" s="70">
        <f>SUMPRODUCT(W4111:X4111,PAINEL_PESOS!$C$28:$C$29)</f>
        <v/>
      </c>
      <c r="I4111" s="70" t="n">
        <v>0.9869900763454106</v>
      </c>
      <c r="J4111" s="70" t="n">
        <v>0.6964445193261687</v>
      </c>
      <c r="K4111" s="71">
        <f>IF(NOT(AND(PAINEL_PESOS!$D$12="OK - 100%",PAINEL_PESOS!$F$20="OK - 100%",PAINEL_PESOS!$F$24="OK - 100%",PAINEL_PESOS!$F$27="OK - 100%",PAINEL_PESOS!$F$30="OK - 100%")),"", (E4111*PAINEL_PESOS!$B$7+F4111*PAINEL_PESOS!$B$8+G4111*PAINEL_PESOS!$B$9+H4111*PAINEL_PESOS!$B$10)*I4111)</f>
        <v/>
      </c>
      <c r="L4111" s="71">
        <f>IF(K4111="","",K4111-J4111)</f>
        <v/>
      </c>
      <c r="M4111" s="71">
        <f>IF(L4111="","",ABS(L4111))</f>
        <v/>
      </c>
      <c r="N4111" t="n">
        <v>1</v>
      </c>
      <c r="O4111" t="n">
        <v>1</v>
      </c>
      <c r="P4111" t="n">
        <v>0.7478352692713833</v>
      </c>
      <c r="Q4111" t="n">
        <v>0.9721130134324086</v>
      </c>
      <c r="R4111" t="n">
        <v>0.4458154624788716</v>
      </c>
      <c r="S4111" t="n">
        <v>0.9199533143554069</v>
      </c>
      <c r="T4111" t="n">
        <v>0.9869942825394712</v>
      </c>
      <c r="U4111" t="n">
        <v>0.1165360011380495</v>
      </c>
      <c r="V4111" t="n">
        <v>0.6466503627908207</v>
      </c>
      <c r="W4111" t="n">
        <v>0.6009369642448883</v>
      </c>
      <c r="X4111" t="n">
        <v>0.8523909606092622</v>
      </c>
    </row>
    <row r="4112">
      <c r="A4112" t="inlineStr">
        <is>
          <t>4114302</t>
        </is>
      </c>
      <c r="B4112" t="inlineStr">
        <is>
          <t>Mandirituba</t>
        </is>
      </c>
      <c r="C4112" t="inlineStr">
        <is>
          <t>PR</t>
        </is>
      </c>
      <c r="D4112" t="inlineStr">
        <is>
          <t>REGIÃO SUL</t>
        </is>
      </c>
      <c r="E4112" s="70">
        <f>SUMPRODUCT(N4112:Q4112,PAINEL_PESOS!$C$16:$C$19)</f>
        <v/>
      </c>
      <c r="F4112" s="70">
        <f>SUMPRODUCT(R4112:T4112,PAINEL_PESOS!$C$21:$C$23)</f>
        <v/>
      </c>
      <c r="G4112" s="70">
        <f>SUMPRODUCT(U4112:V4112,PAINEL_PESOS!$C$25:$C$26)</f>
        <v/>
      </c>
      <c r="H4112" s="70">
        <f>SUMPRODUCT(W4112:X4112,PAINEL_PESOS!$C$28:$C$29)</f>
        <v/>
      </c>
      <c r="I4112" s="70" t="n">
        <v>0.9974425428508092</v>
      </c>
      <c r="J4112" s="70" t="n">
        <v>0.659754903019524</v>
      </c>
      <c r="K4112" s="71">
        <f>IF(NOT(AND(PAINEL_PESOS!$D$12="OK - 100%",PAINEL_PESOS!$F$20="OK - 100%",PAINEL_PESOS!$F$24="OK - 100%",PAINEL_PESOS!$F$27="OK - 100%",PAINEL_PESOS!$F$30="OK - 100%")),"", (E4112*PAINEL_PESOS!$B$7+F4112*PAINEL_PESOS!$B$8+G4112*PAINEL_PESOS!$B$9+H4112*PAINEL_PESOS!$B$10)*I4112)</f>
        <v/>
      </c>
      <c r="L4112" s="71">
        <f>IF(K4112="","",K4112-J4112)</f>
        <v/>
      </c>
      <c r="M4112" s="71">
        <f>IF(L4112="","",ABS(L4112))</f>
        <v/>
      </c>
      <c r="N4112" t="n">
        <v>1</v>
      </c>
      <c r="O4112" t="n">
        <v>1</v>
      </c>
      <c r="P4112" t="n">
        <v>0.7095036958817318</v>
      </c>
      <c r="Q4112" t="n">
        <v>0.9911848061261997</v>
      </c>
      <c r="R4112" t="n">
        <v>0.3245254219835346</v>
      </c>
      <c r="S4112" t="n">
        <v>0.9967594993656362</v>
      </c>
      <c r="T4112" t="n">
        <v>0.9953041847809375</v>
      </c>
      <c r="U4112" t="n">
        <v>0.3782531133496639</v>
      </c>
      <c r="V4112" t="n">
        <v>0.3176998426096994</v>
      </c>
      <c r="W4112" t="n">
        <v>0.3896741906470798</v>
      </c>
      <c r="X4112" t="n">
        <v>0.8112080582619057</v>
      </c>
    </row>
    <row r="4113">
      <c r="A4113" t="inlineStr">
        <is>
          <t>4114351</t>
        </is>
      </c>
      <c r="B4113" t="inlineStr">
        <is>
          <t>Manfrinópolis</t>
        </is>
      </c>
      <c r="C4113" t="inlineStr">
        <is>
          <t>PR</t>
        </is>
      </c>
      <c r="D4113" t="inlineStr">
        <is>
          <t>REGIÃO SUL</t>
        </is>
      </c>
      <c r="E4113" s="70">
        <f>SUMPRODUCT(N4113:Q4113,PAINEL_PESOS!$C$16:$C$19)</f>
        <v/>
      </c>
      <c r="F4113" s="70">
        <f>SUMPRODUCT(R4113:T4113,PAINEL_PESOS!$C$21:$C$23)</f>
        <v/>
      </c>
      <c r="G4113" s="70">
        <f>SUMPRODUCT(U4113:V4113,PAINEL_PESOS!$C$25:$C$26)</f>
        <v/>
      </c>
      <c r="H4113" s="70">
        <f>SUMPRODUCT(W4113:X4113,PAINEL_PESOS!$C$28:$C$29)</f>
        <v/>
      </c>
      <c r="I4113" s="70" t="n">
        <v>0.9936432310484643</v>
      </c>
      <c r="J4113" s="70" t="n">
        <v>0.672261972464236</v>
      </c>
      <c r="K4113" s="71">
        <f>IF(NOT(AND(PAINEL_PESOS!$D$12="OK - 100%",PAINEL_PESOS!$F$20="OK - 100%",PAINEL_PESOS!$F$24="OK - 100%",PAINEL_PESOS!$F$27="OK - 100%",PAINEL_PESOS!$F$30="OK - 100%")),"", (E4113*PAINEL_PESOS!$B$7+F4113*PAINEL_PESOS!$B$8+G4113*PAINEL_PESOS!$B$9+H4113*PAINEL_PESOS!$B$10)*I4113)</f>
        <v/>
      </c>
      <c r="L4113" s="71">
        <f>IF(K4113="","",K4113-J4113)</f>
        <v/>
      </c>
      <c r="M4113" s="71">
        <f>IF(L4113="","",ABS(L4113))</f>
        <v/>
      </c>
      <c r="N4113" t="n">
        <v>1</v>
      </c>
      <c r="O4113" t="n">
        <v>1</v>
      </c>
      <c r="P4113" t="n">
        <v>0.5912354804646252</v>
      </c>
      <c r="Q4113" t="n">
        <v>0.9946560673657553</v>
      </c>
      <c r="R4113" t="n">
        <v>0.1331474337066368</v>
      </c>
      <c r="S4113" t="n">
        <v>0.9962670246298141</v>
      </c>
      <c r="T4113" t="n">
        <v>0.9728672763043191</v>
      </c>
      <c r="U4113" t="n">
        <v>0.3434272486678829</v>
      </c>
      <c r="V4113" t="n">
        <v>0.4324336882194384</v>
      </c>
      <c r="W4113" t="n">
        <v>0.6333150562231975</v>
      </c>
      <c r="X4113" t="n">
        <v>0.8088588796732424</v>
      </c>
    </row>
    <row r="4114">
      <c r="A4114" t="inlineStr">
        <is>
          <t>4114401</t>
        </is>
      </c>
      <c r="B4114" t="inlineStr">
        <is>
          <t>Mangueirinha</t>
        </is>
      </c>
      <c r="C4114" t="inlineStr">
        <is>
          <t>PR</t>
        </is>
      </c>
      <c r="D4114" t="inlineStr">
        <is>
          <t>REGIÃO SUL</t>
        </is>
      </c>
      <c r="E4114" s="70">
        <f>SUMPRODUCT(N4114:Q4114,PAINEL_PESOS!$C$16:$C$19)</f>
        <v/>
      </c>
      <c r="F4114" s="70">
        <f>SUMPRODUCT(R4114:T4114,PAINEL_PESOS!$C$21:$C$23)</f>
        <v/>
      </c>
      <c r="G4114" s="70">
        <f>SUMPRODUCT(U4114:V4114,PAINEL_PESOS!$C$25:$C$26)</f>
        <v/>
      </c>
      <c r="H4114" s="70">
        <f>SUMPRODUCT(W4114:X4114,PAINEL_PESOS!$C$28:$C$29)</f>
        <v/>
      </c>
      <c r="I4114" s="70" t="n">
        <v>0.9985966570626028</v>
      </c>
      <c r="J4114" s="70" t="n">
        <v>0.7527709316300352</v>
      </c>
      <c r="K4114" s="71">
        <f>IF(NOT(AND(PAINEL_PESOS!$D$12="OK - 100%",PAINEL_PESOS!$F$20="OK - 100%",PAINEL_PESOS!$F$24="OK - 100%",PAINEL_PESOS!$F$27="OK - 100%",PAINEL_PESOS!$F$30="OK - 100%")),"", (E4114*PAINEL_PESOS!$B$7+F4114*PAINEL_PESOS!$B$8+G4114*PAINEL_PESOS!$B$9+H4114*PAINEL_PESOS!$B$10)*I4114)</f>
        <v/>
      </c>
      <c r="L4114" s="71">
        <f>IF(K4114="","",K4114-J4114)</f>
        <v/>
      </c>
      <c r="M4114" s="71">
        <f>IF(L4114="","",ABS(L4114))</f>
        <v/>
      </c>
      <c r="N4114" t="n">
        <v>1</v>
      </c>
      <c r="O4114" t="n">
        <v>1</v>
      </c>
      <c r="P4114" t="n">
        <v>0.7322069693769799</v>
      </c>
      <c r="Q4114" t="n">
        <v>0.9970719519114749</v>
      </c>
      <c r="R4114" t="n">
        <v>0.4040691117208193</v>
      </c>
      <c r="S4114" t="n">
        <v>0.9990860633707057</v>
      </c>
      <c r="T4114" t="n">
        <v>0.9953967823950036</v>
      </c>
      <c r="U4114" t="n">
        <v>0.4716498795969931</v>
      </c>
      <c r="V4114" t="n">
        <v>0.753084496537122</v>
      </c>
      <c r="W4114" t="n">
        <v>0.553525915277611</v>
      </c>
      <c r="X4114" t="n">
        <v>0.7886961053742445</v>
      </c>
    </row>
    <row r="4115">
      <c r="A4115" t="inlineStr">
        <is>
          <t>4114500</t>
        </is>
      </c>
      <c r="B4115" t="inlineStr">
        <is>
          <t>Manoel Ribas</t>
        </is>
      </c>
      <c r="C4115" t="inlineStr">
        <is>
          <t>PR</t>
        </is>
      </c>
      <c r="D4115" t="inlineStr">
        <is>
          <t>REGIÃO SUL</t>
        </is>
      </c>
      <c r="E4115" s="70">
        <f>SUMPRODUCT(N4115:Q4115,PAINEL_PESOS!$C$16:$C$19)</f>
        <v/>
      </c>
      <c r="F4115" s="70">
        <f>SUMPRODUCT(R4115:T4115,PAINEL_PESOS!$C$21:$C$23)</f>
        <v/>
      </c>
      <c r="G4115" s="70">
        <f>SUMPRODUCT(U4115:V4115,PAINEL_PESOS!$C$25:$C$26)</f>
        <v/>
      </c>
      <c r="H4115" s="70">
        <f>SUMPRODUCT(W4115:X4115,PAINEL_PESOS!$C$28:$C$29)</f>
        <v/>
      </c>
      <c r="I4115" s="70" t="n">
        <v>0.9976174899097507</v>
      </c>
      <c r="J4115" s="70" t="n">
        <v>0.718008779698914</v>
      </c>
      <c r="K4115" s="71">
        <f>IF(NOT(AND(PAINEL_PESOS!$D$12="OK - 100%",PAINEL_PESOS!$F$20="OK - 100%",PAINEL_PESOS!$F$24="OK - 100%",PAINEL_PESOS!$F$27="OK - 100%",PAINEL_PESOS!$F$30="OK - 100%")),"", (E4115*PAINEL_PESOS!$B$7+F4115*PAINEL_PESOS!$B$8+G4115*PAINEL_PESOS!$B$9+H4115*PAINEL_PESOS!$B$10)*I4115)</f>
        <v/>
      </c>
      <c r="L4115" s="71">
        <f>IF(K4115="","",K4115-J4115)</f>
        <v/>
      </c>
      <c r="M4115" s="71">
        <f>IF(L4115="","",ABS(L4115))</f>
        <v/>
      </c>
      <c r="N4115" t="n">
        <v>1</v>
      </c>
      <c r="O4115" t="n">
        <v>1</v>
      </c>
      <c r="P4115" t="n">
        <v>0.7205913410770856</v>
      </c>
      <c r="Q4115" t="n">
        <v>0.9951607663936548</v>
      </c>
      <c r="R4115" t="n">
        <v>0.3057515410375274</v>
      </c>
      <c r="S4115" t="n">
        <v>0.9993689197264942</v>
      </c>
      <c r="T4115" t="n">
        <v>0.9916804128260565</v>
      </c>
      <c r="U4115" t="n">
        <v>0.1849821036268293</v>
      </c>
      <c r="V4115" t="n">
        <v>0.7707671778547356</v>
      </c>
      <c r="W4115" t="n">
        <v>0.5839559188517895</v>
      </c>
      <c r="X4115" t="n">
        <v>0.8290063896754924</v>
      </c>
    </row>
    <row r="4116">
      <c r="A4116" t="inlineStr">
        <is>
          <t>4114609</t>
        </is>
      </c>
      <c r="B4116" t="inlineStr">
        <is>
          <t>Marechal Cândido Rondon</t>
        </is>
      </c>
      <c r="C4116" t="inlineStr">
        <is>
          <t>PR</t>
        </is>
      </c>
      <c r="D4116" t="inlineStr">
        <is>
          <t>REGIÃO SUL</t>
        </is>
      </c>
      <c r="E4116" s="70">
        <f>SUMPRODUCT(N4116:Q4116,PAINEL_PESOS!$C$16:$C$19)</f>
        <v/>
      </c>
      <c r="F4116" s="70">
        <f>SUMPRODUCT(R4116:T4116,PAINEL_PESOS!$C$21:$C$23)</f>
        <v/>
      </c>
      <c r="G4116" s="70">
        <f>SUMPRODUCT(U4116:V4116,PAINEL_PESOS!$C$25:$C$26)</f>
        <v/>
      </c>
      <c r="H4116" s="70">
        <f>SUMPRODUCT(W4116:X4116,PAINEL_PESOS!$C$28:$C$29)</f>
        <v/>
      </c>
      <c r="I4116" s="70" t="n">
        <v>0.9920359617765855</v>
      </c>
      <c r="J4116" s="70" t="n">
        <v>0.727441022754555</v>
      </c>
      <c r="K4116" s="71">
        <f>IF(NOT(AND(PAINEL_PESOS!$D$12="OK - 100%",PAINEL_PESOS!$F$20="OK - 100%",PAINEL_PESOS!$F$24="OK - 100%",PAINEL_PESOS!$F$27="OK - 100%",PAINEL_PESOS!$F$30="OK - 100%")),"", (E4116*PAINEL_PESOS!$B$7+F4116*PAINEL_PESOS!$B$8+G4116*PAINEL_PESOS!$B$9+H4116*PAINEL_PESOS!$B$10)*I4116)</f>
        <v/>
      </c>
      <c r="L4116" s="71">
        <f>IF(K4116="","",K4116-J4116)</f>
        <v/>
      </c>
      <c r="M4116" s="71">
        <f>IF(L4116="","",ABS(L4116))</f>
        <v/>
      </c>
      <c r="N4116" t="n">
        <v>1</v>
      </c>
      <c r="O4116" t="n">
        <v>0.9892</v>
      </c>
      <c r="P4116" t="n">
        <v>0.7272439281942977</v>
      </c>
      <c r="Q4116" t="n">
        <v>0.9815037050462613</v>
      </c>
      <c r="R4116" t="n">
        <v>0.4735576532162459</v>
      </c>
      <c r="S4116" t="n">
        <v>0.9829749120773762</v>
      </c>
      <c r="T4116" t="n">
        <v>0.9797799908642395</v>
      </c>
      <c r="U4116" t="n">
        <v>0.1620899553053541</v>
      </c>
      <c r="V4116" t="n">
        <v>0.6686379554797541</v>
      </c>
      <c r="W4116" t="n">
        <v>0.7434514185234099</v>
      </c>
      <c r="X4116" t="n">
        <v>0.8188856822562256</v>
      </c>
    </row>
    <row r="4117">
      <c r="A4117" t="inlineStr">
        <is>
          <t>4114708</t>
        </is>
      </c>
      <c r="B4117" t="inlineStr">
        <is>
          <t>Maria Helena</t>
        </is>
      </c>
      <c r="C4117" t="inlineStr">
        <is>
          <t>PR</t>
        </is>
      </c>
      <c r="D4117" t="inlineStr">
        <is>
          <t>REGIÃO SUL</t>
        </is>
      </c>
      <c r="E4117" s="70">
        <f>SUMPRODUCT(N4117:Q4117,PAINEL_PESOS!$C$16:$C$19)</f>
        <v/>
      </c>
      <c r="F4117" s="70">
        <f>SUMPRODUCT(R4117:T4117,PAINEL_PESOS!$C$21:$C$23)</f>
        <v/>
      </c>
      <c r="G4117" s="70">
        <f>SUMPRODUCT(U4117:V4117,PAINEL_PESOS!$C$25:$C$26)</f>
        <v/>
      </c>
      <c r="H4117" s="70">
        <f>SUMPRODUCT(W4117:X4117,PAINEL_PESOS!$C$28:$C$29)</f>
        <v/>
      </c>
      <c r="I4117" s="70" t="n">
        <v>0.9980758267611748</v>
      </c>
      <c r="J4117" s="70" t="n">
        <v>0.7113006482182669</v>
      </c>
      <c r="K4117" s="71">
        <f>IF(NOT(AND(PAINEL_PESOS!$D$12="OK - 100%",PAINEL_PESOS!$F$20="OK - 100%",PAINEL_PESOS!$F$24="OK - 100%",PAINEL_PESOS!$F$27="OK - 100%",PAINEL_PESOS!$F$30="OK - 100%")),"", (E4117*PAINEL_PESOS!$B$7+F4117*PAINEL_PESOS!$B$8+G4117*PAINEL_PESOS!$B$9+H4117*PAINEL_PESOS!$B$10)*I4117)</f>
        <v/>
      </c>
      <c r="L4117" s="71">
        <f>IF(K4117="","",K4117-J4117)</f>
        <v/>
      </c>
      <c r="M4117" s="71">
        <f>IF(L4117="","",ABS(L4117))</f>
        <v/>
      </c>
      <c r="N4117" t="n">
        <v>1</v>
      </c>
      <c r="O4117" t="n">
        <v>1</v>
      </c>
      <c r="P4117" t="n">
        <v>0.7722280887011616</v>
      </c>
      <c r="Q4117" t="n">
        <v>0.9982121840932534</v>
      </c>
      <c r="R4117" t="n">
        <v>0.1824028792302598</v>
      </c>
      <c r="S4117" t="n">
        <v>0.9987931604828627</v>
      </c>
      <c r="T4117" t="n">
        <v>0.9920072420988447</v>
      </c>
      <c r="U4117" t="n">
        <v>0.1849821036268293</v>
      </c>
      <c r="V4117" t="n">
        <v>0.7694088837129334</v>
      </c>
      <c r="W4117" t="n">
        <v>0.5839559188517895</v>
      </c>
      <c r="X4117" t="n">
        <v>0.8290063896754924</v>
      </c>
    </row>
    <row r="4118">
      <c r="A4118" t="inlineStr">
        <is>
          <t>4114807</t>
        </is>
      </c>
      <c r="B4118" t="inlineStr">
        <is>
          <t>Marialva</t>
        </is>
      </c>
      <c r="C4118" t="inlineStr">
        <is>
          <t>PR</t>
        </is>
      </c>
      <c r="D4118" t="inlineStr">
        <is>
          <t>REGIÃO SUL</t>
        </is>
      </c>
      <c r="E4118" s="70">
        <f>SUMPRODUCT(N4118:Q4118,PAINEL_PESOS!$C$16:$C$19)</f>
        <v/>
      </c>
      <c r="F4118" s="70">
        <f>SUMPRODUCT(R4118:T4118,PAINEL_PESOS!$C$21:$C$23)</f>
        <v/>
      </c>
      <c r="G4118" s="70">
        <f>SUMPRODUCT(U4118:V4118,PAINEL_PESOS!$C$25:$C$26)</f>
        <v/>
      </c>
      <c r="H4118" s="70">
        <f>SUMPRODUCT(W4118:X4118,PAINEL_PESOS!$C$28:$C$29)</f>
        <v/>
      </c>
      <c r="I4118" s="70" t="n">
        <v>0.9898274796160533</v>
      </c>
      <c r="J4118" s="70" t="n">
        <v>0.6867495409540818</v>
      </c>
      <c r="K4118" s="71">
        <f>IF(NOT(AND(PAINEL_PESOS!$D$12="OK - 100%",PAINEL_PESOS!$F$20="OK - 100%",PAINEL_PESOS!$F$24="OK - 100%",PAINEL_PESOS!$F$27="OK - 100%",PAINEL_PESOS!$F$30="OK - 100%")),"", (E4118*PAINEL_PESOS!$B$7+F4118*PAINEL_PESOS!$B$8+G4118*PAINEL_PESOS!$B$9+H4118*PAINEL_PESOS!$B$10)*I4118)</f>
        <v/>
      </c>
      <c r="L4118" s="71">
        <f>IF(K4118="","",K4118-J4118)</f>
        <v/>
      </c>
      <c r="M4118" s="71">
        <f>IF(L4118="","",ABS(L4118))</f>
        <v/>
      </c>
      <c r="N4118" t="n">
        <v>1</v>
      </c>
      <c r="O4118" t="n">
        <v>1</v>
      </c>
      <c r="P4118" t="n">
        <v>0.4133051742344245</v>
      </c>
      <c r="Q4118" t="n">
        <v>0.9528945098444361</v>
      </c>
      <c r="R4118" t="n">
        <v>0.4473520456401175</v>
      </c>
      <c r="S4118" t="n">
        <v>0.9837644256740362</v>
      </c>
      <c r="T4118" t="n">
        <v>0.9892952027662938</v>
      </c>
      <c r="U4118" t="n">
        <v>0.1606254727708026</v>
      </c>
      <c r="V4118" t="n">
        <v>0.6657989187330142</v>
      </c>
      <c r="W4118" t="n">
        <v>0.589998645013691</v>
      </c>
      <c r="X4118" t="n">
        <v>0.8373278183799797</v>
      </c>
    </row>
    <row r="4119">
      <c r="A4119" t="inlineStr">
        <is>
          <t>4114906</t>
        </is>
      </c>
      <c r="B4119" t="inlineStr">
        <is>
          <t>Marilândia do Sul</t>
        </is>
      </c>
      <c r="C4119" t="inlineStr">
        <is>
          <t>PR</t>
        </is>
      </c>
      <c r="D4119" t="inlineStr">
        <is>
          <t>REGIÃO SUL</t>
        </is>
      </c>
      <c r="E4119" s="70">
        <f>SUMPRODUCT(N4119:Q4119,PAINEL_PESOS!$C$16:$C$19)</f>
        <v/>
      </c>
      <c r="F4119" s="70">
        <f>SUMPRODUCT(R4119:T4119,PAINEL_PESOS!$C$21:$C$23)</f>
        <v/>
      </c>
      <c r="G4119" s="70">
        <f>SUMPRODUCT(U4119:V4119,PAINEL_PESOS!$C$25:$C$26)</f>
        <v/>
      </c>
      <c r="H4119" s="70">
        <f>SUMPRODUCT(W4119:X4119,PAINEL_PESOS!$C$28:$C$29)</f>
        <v/>
      </c>
      <c r="I4119" s="70" t="n">
        <v>0.9971469882128052</v>
      </c>
      <c r="J4119" s="70" t="n">
        <v>0.7015906919988919</v>
      </c>
      <c r="K4119" s="71">
        <f>IF(NOT(AND(PAINEL_PESOS!$D$12="OK - 100%",PAINEL_PESOS!$F$20="OK - 100%",PAINEL_PESOS!$F$24="OK - 100%",PAINEL_PESOS!$F$27="OK - 100%",PAINEL_PESOS!$F$30="OK - 100%")),"", (E4119*PAINEL_PESOS!$B$7+F4119*PAINEL_PESOS!$B$8+G4119*PAINEL_PESOS!$B$9+H4119*PAINEL_PESOS!$B$10)*I4119)</f>
        <v/>
      </c>
      <c r="L4119" s="71">
        <f>IF(K4119="","",K4119-J4119)</f>
        <v/>
      </c>
      <c r="M4119" s="71">
        <f>IF(L4119="","",ABS(L4119))</f>
        <v/>
      </c>
      <c r="N4119" t="n">
        <v>1</v>
      </c>
      <c r="O4119" t="n">
        <v>1</v>
      </c>
      <c r="P4119" t="n">
        <v>0.7019007391763463</v>
      </c>
      <c r="Q4119" t="n">
        <v>0.9957043291805626</v>
      </c>
      <c r="R4119" t="n">
        <v>0.2821343264507823</v>
      </c>
      <c r="S4119" t="n">
        <v>0.99950905333006</v>
      </c>
      <c r="T4119" t="n">
        <v>0.9888772929869508</v>
      </c>
      <c r="U4119" t="n">
        <v>0.2079894380370658</v>
      </c>
      <c r="V4119" t="n">
        <v>0.6748080418259129</v>
      </c>
      <c r="W4119" t="n">
        <v>0.5555717144995701</v>
      </c>
      <c r="X4119" t="n">
        <v>0.8279323475344972</v>
      </c>
    </row>
    <row r="4120">
      <c r="A4120" t="inlineStr">
        <is>
          <t>4115002</t>
        </is>
      </c>
      <c r="B4120" t="inlineStr">
        <is>
          <t>Marilena</t>
        </is>
      </c>
      <c r="C4120" t="inlineStr">
        <is>
          <t>PR</t>
        </is>
      </c>
      <c r="D4120" t="inlineStr">
        <is>
          <t>REGIÃO SUL</t>
        </is>
      </c>
      <c r="E4120" s="70">
        <f>SUMPRODUCT(N4120:Q4120,PAINEL_PESOS!$C$16:$C$19)</f>
        <v/>
      </c>
      <c r="F4120" s="70">
        <f>SUMPRODUCT(R4120:T4120,PAINEL_PESOS!$C$21:$C$23)</f>
        <v/>
      </c>
      <c r="G4120" s="70">
        <f>SUMPRODUCT(U4120:V4120,PAINEL_PESOS!$C$25:$C$26)</f>
        <v/>
      </c>
      <c r="H4120" s="70">
        <f>SUMPRODUCT(W4120:X4120,PAINEL_PESOS!$C$28:$C$29)</f>
        <v/>
      </c>
      <c r="I4120" s="70" t="n">
        <v>0.9964230983845482</v>
      </c>
      <c r="J4120" s="70" t="n">
        <v>0.7094743188542821</v>
      </c>
      <c r="K4120" s="71">
        <f>IF(NOT(AND(PAINEL_PESOS!$D$12="OK - 100%",PAINEL_PESOS!$F$20="OK - 100%",PAINEL_PESOS!$F$24="OK - 100%",PAINEL_PESOS!$F$27="OK - 100%",PAINEL_PESOS!$F$30="OK - 100%")),"", (E4120*PAINEL_PESOS!$B$7+F4120*PAINEL_PESOS!$B$8+G4120*PAINEL_PESOS!$B$9+H4120*PAINEL_PESOS!$B$10)*I4120)</f>
        <v/>
      </c>
      <c r="L4120" s="71">
        <f>IF(K4120="","",K4120-J4120)</f>
        <v/>
      </c>
      <c r="M4120" s="71">
        <f>IF(L4120="","",ABS(L4120))</f>
        <v/>
      </c>
      <c r="N4120" t="n">
        <v>1</v>
      </c>
      <c r="O4120" t="n">
        <v>1</v>
      </c>
      <c r="P4120" t="n">
        <v>0.8398099260823654</v>
      </c>
      <c r="Q4120" t="n">
        <v>0.9951747096125844</v>
      </c>
      <c r="R4120" t="n">
        <v>0.2102211651052542</v>
      </c>
      <c r="S4120" t="n">
        <v>0.9989880072385382</v>
      </c>
      <c r="T4120" t="n">
        <v>0.98580787332961</v>
      </c>
      <c r="U4120" t="n">
        <v>0.09006026017486719</v>
      </c>
      <c r="V4120" t="n">
        <v>0.7591126262065642</v>
      </c>
      <c r="W4120" t="n">
        <v>0.605397814067128</v>
      </c>
      <c r="X4120" t="n">
        <v>0.8607614721916449</v>
      </c>
    </row>
    <row r="4121">
      <c r="A4121" t="inlineStr">
        <is>
          <t>4115101</t>
        </is>
      </c>
      <c r="B4121" t="inlineStr">
        <is>
          <t>Mariluz</t>
        </is>
      </c>
      <c r="C4121" t="inlineStr">
        <is>
          <t>PR</t>
        </is>
      </c>
      <c r="D4121" t="inlineStr">
        <is>
          <t>REGIÃO SUL</t>
        </is>
      </c>
      <c r="E4121" s="70">
        <f>SUMPRODUCT(N4121:Q4121,PAINEL_PESOS!$C$16:$C$19)</f>
        <v/>
      </c>
      <c r="F4121" s="70">
        <f>SUMPRODUCT(R4121:T4121,PAINEL_PESOS!$C$21:$C$23)</f>
        <v/>
      </c>
      <c r="G4121" s="70">
        <f>SUMPRODUCT(U4121:V4121,PAINEL_PESOS!$C$25:$C$26)</f>
        <v/>
      </c>
      <c r="H4121" s="70">
        <f>SUMPRODUCT(W4121:X4121,PAINEL_PESOS!$C$28:$C$29)</f>
        <v/>
      </c>
      <c r="I4121" s="70" t="n">
        <v>0.9988908282505388</v>
      </c>
      <c r="J4121" s="70" t="n">
        <v>0.726244252530364</v>
      </c>
      <c r="K4121" s="71">
        <f>IF(NOT(AND(PAINEL_PESOS!$D$12="OK - 100%",PAINEL_PESOS!$F$20="OK - 100%",PAINEL_PESOS!$F$24="OK - 100%",PAINEL_PESOS!$F$27="OK - 100%",PAINEL_PESOS!$F$30="OK - 100%")),"", (E4121*PAINEL_PESOS!$B$7+F4121*PAINEL_PESOS!$B$8+G4121*PAINEL_PESOS!$B$9+H4121*PAINEL_PESOS!$B$10)*I4121)</f>
        <v/>
      </c>
      <c r="L4121" s="71">
        <f>IF(K4121="","",K4121-J4121)</f>
        <v/>
      </c>
      <c r="M4121" s="71">
        <f>IF(L4121="","",ABS(L4121))</f>
        <v/>
      </c>
      <c r="N4121" t="n">
        <v>1</v>
      </c>
      <c r="O4121" t="n">
        <v>1</v>
      </c>
      <c r="P4121" t="n">
        <v>0.9925026399155228</v>
      </c>
      <c r="Q4121" t="n">
        <v>0.9949918605658409</v>
      </c>
      <c r="R4121" t="n">
        <v>0.2601974788762882</v>
      </c>
      <c r="S4121" t="n">
        <v>0.9996575304702399</v>
      </c>
      <c r="T4121" t="n">
        <v>0.998214050773134</v>
      </c>
      <c r="U4121" t="n">
        <v>0.1485172683504918</v>
      </c>
      <c r="V4121" t="n">
        <v>0.7586144821476412</v>
      </c>
      <c r="W4121" t="n">
        <v>0.5693886343997352</v>
      </c>
      <c r="X4121" t="n">
        <v>0.8407584042585553</v>
      </c>
    </row>
    <row r="4122">
      <c r="A4122" t="inlineStr">
        <is>
          <t>4115200</t>
        </is>
      </c>
      <c r="B4122" t="inlineStr">
        <is>
          <t>Maringá</t>
        </is>
      </c>
      <c r="C4122" t="inlineStr">
        <is>
          <t>PR</t>
        </is>
      </c>
      <c r="D4122" t="inlineStr">
        <is>
          <t>REGIÃO SUL</t>
        </is>
      </c>
      <c r="E4122" s="70">
        <f>SUMPRODUCT(N4122:Q4122,PAINEL_PESOS!$C$16:$C$19)</f>
        <v/>
      </c>
      <c r="F4122" s="70">
        <f>SUMPRODUCT(R4122:T4122,PAINEL_PESOS!$C$21:$C$23)</f>
        <v/>
      </c>
      <c r="G4122" s="70">
        <f>SUMPRODUCT(U4122:V4122,PAINEL_PESOS!$C$25:$C$26)</f>
        <v/>
      </c>
      <c r="H4122" s="70">
        <f>SUMPRODUCT(W4122:X4122,PAINEL_PESOS!$C$28:$C$29)</f>
        <v/>
      </c>
      <c r="I4122" s="70" t="n">
        <v>0.9466040872066839</v>
      </c>
      <c r="J4122" s="70" t="n">
        <v>0.6576223207125529</v>
      </c>
      <c r="K4122" s="71">
        <f>IF(NOT(AND(PAINEL_PESOS!$D$12="OK - 100%",PAINEL_PESOS!$F$20="OK - 100%",PAINEL_PESOS!$F$24="OK - 100%",PAINEL_PESOS!$F$27="OK - 100%",PAINEL_PESOS!$F$30="OK - 100%")),"", (E4122*PAINEL_PESOS!$B$7+F4122*PAINEL_PESOS!$B$8+G4122*PAINEL_PESOS!$B$9+H4122*PAINEL_PESOS!$B$10)*I4122)</f>
        <v/>
      </c>
      <c r="L4122" s="71">
        <f>IF(K4122="","",K4122-J4122)</f>
        <v/>
      </c>
      <c r="M4122" s="71">
        <f>IF(L4122="","",ABS(L4122))</f>
        <v/>
      </c>
      <c r="N4122" t="n">
        <v>1</v>
      </c>
      <c r="O4122" t="n">
        <v>1</v>
      </c>
      <c r="P4122" t="n">
        <v>0.7430834213305175</v>
      </c>
      <c r="Q4122" t="n">
        <v>0.7807662199263283</v>
      </c>
      <c r="R4122" t="n">
        <v>0.6575786658809922</v>
      </c>
      <c r="S4122" t="n">
        <v>0.6794907550524678</v>
      </c>
      <c r="T4122" t="n">
        <v>0.9956702571156208</v>
      </c>
      <c r="U4122" t="n">
        <v>0.131633808457511</v>
      </c>
      <c r="V4122" t="n">
        <v>0.6645966073391806</v>
      </c>
      <c r="W4122" t="n">
        <v>0.5971912936792041</v>
      </c>
      <c r="X4122" t="n">
        <v>0.8472328035576725</v>
      </c>
    </row>
    <row r="4123">
      <c r="A4123" t="inlineStr">
        <is>
          <t>4115309</t>
        </is>
      </c>
      <c r="B4123" t="inlineStr">
        <is>
          <t>Mariópolis</t>
        </is>
      </c>
      <c r="C4123" t="inlineStr">
        <is>
          <t>PR</t>
        </is>
      </c>
      <c r="D4123" t="inlineStr">
        <is>
          <t>REGIÃO SUL</t>
        </is>
      </c>
      <c r="E4123" s="70">
        <f>SUMPRODUCT(N4123:Q4123,PAINEL_PESOS!$C$16:$C$19)</f>
        <v/>
      </c>
      <c r="F4123" s="70">
        <f>SUMPRODUCT(R4123:T4123,PAINEL_PESOS!$C$21:$C$23)</f>
        <v/>
      </c>
      <c r="G4123" s="70">
        <f>SUMPRODUCT(U4123:V4123,PAINEL_PESOS!$C$25:$C$26)</f>
        <v/>
      </c>
      <c r="H4123" s="70">
        <f>SUMPRODUCT(W4123:X4123,PAINEL_PESOS!$C$28:$C$29)</f>
        <v/>
      </c>
      <c r="I4123" s="70" t="n">
        <v>0.997260692989834</v>
      </c>
      <c r="J4123" s="70" t="n">
        <v>0.707458669520069</v>
      </c>
      <c r="K4123" s="71">
        <f>IF(NOT(AND(PAINEL_PESOS!$D$12="OK - 100%",PAINEL_PESOS!$F$20="OK - 100%",PAINEL_PESOS!$F$24="OK - 100%",PAINEL_PESOS!$F$27="OK - 100%",PAINEL_PESOS!$F$30="OK - 100%")),"", (E4123*PAINEL_PESOS!$B$7+F4123*PAINEL_PESOS!$B$8+G4123*PAINEL_PESOS!$B$9+H4123*PAINEL_PESOS!$B$10)*I4123)</f>
        <v/>
      </c>
      <c r="L4123" s="71">
        <f>IF(K4123="","",K4123-J4123)</f>
        <v/>
      </c>
      <c r="M4123" s="71">
        <f>IF(L4123="","",ABS(L4123))</f>
        <v/>
      </c>
      <c r="N4123" t="n">
        <v>1</v>
      </c>
      <c r="O4123" t="n">
        <v>1</v>
      </c>
      <c r="P4123" t="n">
        <v>0.7008447729672651</v>
      </c>
      <c r="Q4123" t="n">
        <v>0.9919342632412106</v>
      </c>
      <c r="R4123" t="n">
        <v>0.2898610804495387</v>
      </c>
      <c r="S4123" t="n">
        <v>0.9986382853544886</v>
      </c>
      <c r="T4123" t="n">
        <v>0.9925345502660465</v>
      </c>
      <c r="U4123" t="n">
        <v>0.2267760788580804</v>
      </c>
      <c r="V4123" t="n">
        <v>0.7753113330860619</v>
      </c>
      <c r="W4123" t="n">
        <v>0.5277653800667914</v>
      </c>
      <c r="X4123" t="n">
        <v>0.7782839263064905</v>
      </c>
    </row>
    <row r="4124">
      <c r="A4124" t="inlineStr">
        <is>
          <t>4115358</t>
        </is>
      </c>
      <c r="B4124" t="inlineStr">
        <is>
          <t>Maripá</t>
        </is>
      </c>
      <c r="C4124" t="inlineStr">
        <is>
          <t>PR</t>
        </is>
      </c>
      <c r="D4124" t="inlineStr">
        <is>
          <t>REGIÃO SUL</t>
        </is>
      </c>
      <c r="E4124" s="70">
        <f>SUMPRODUCT(N4124:Q4124,PAINEL_PESOS!$C$16:$C$19)</f>
        <v/>
      </c>
      <c r="F4124" s="70">
        <f>SUMPRODUCT(R4124:T4124,PAINEL_PESOS!$C$21:$C$23)</f>
        <v/>
      </c>
      <c r="G4124" s="70">
        <f>SUMPRODUCT(U4124:V4124,PAINEL_PESOS!$C$25:$C$26)</f>
        <v/>
      </c>
      <c r="H4124" s="70">
        <f>SUMPRODUCT(W4124:X4124,PAINEL_PESOS!$C$28:$C$29)</f>
        <v/>
      </c>
      <c r="I4124" s="70" t="n">
        <v>0.9965505859244999</v>
      </c>
      <c r="J4124" s="70" t="n">
        <v>0.7084754987003241</v>
      </c>
      <c r="K4124" s="71">
        <f>IF(NOT(AND(PAINEL_PESOS!$D$12="OK - 100%",PAINEL_PESOS!$F$20="OK - 100%",PAINEL_PESOS!$F$24="OK - 100%",PAINEL_PESOS!$F$27="OK - 100%",PAINEL_PESOS!$F$30="OK - 100%")),"", (E4124*PAINEL_PESOS!$B$7+F4124*PAINEL_PESOS!$B$8+G4124*PAINEL_PESOS!$B$9+H4124*PAINEL_PESOS!$B$10)*I4124)</f>
        <v/>
      </c>
      <c r="L4124" s="71">
        <f>IF(K4124="","",K4124-J4124)</f>
        <v/>
      </c>
      <c r="M4124" s="71">
        <f>IF(L4124="","",ABS(L4124))</f>
        <v/>
      </c>
      <c r="N4124" t="n">
        <v>1</v>
      </c>
      <c r="O4124" t="n">
        <v>1</v>
      </c>
      <c r="P4124" t="n">
        <v>0.804857444561774</v>
      </c>
      <c r="Q4124" t="n">
        <v>0.9966552652991622</v>
      </c>
      <c r="R4124" t="n">
        <v>0.2866983133046791</v>
      </c>
      <c r="S4124" t="n">
        <v>0.9937579731388987</v>
      </c>
      <c r="T4124" t="n">
        <v>0.9875206784385825</v>
      </c>
      <c r="U4124" t="n">
        <v>0.1511714990558456</v>
      </c>
      <c r="V4124" t="n">
        <v>0.6836009324374817</v>
      </c>
      <c r="W4124" t="n">
        <v>0.6034277887556029</v>
      </c>
      <c r="X4124" t="n">
        <v>0.8364810455792222</v>
      </c>
    </row>
    <row r="4125">
      <c r="A4125" t="inlineStr">
        <is>
          <t>4115408</t>
        </is>
      </c>
      <c r="B4125" t="inlineStr">
        <is>
          <t>Marmeleiro</t>
        </is>
      </c>
      <c r="C4125" t="inlineStr">
        <is>
          <t>PR</t>
        </is>
      </c>
      <c r="D4125" t="inlineStr">
        <is>
          <t>REGIÃO SUL</t>
        </is>
      </c>
      <c r="E4125" s="70">
        <f>SUMPRODUCT(N4125:Q4125,PAINEL_PESOS!$C$16:$C$19)</f>
        <v/>
      </c>
      <c r="F4125" s="70">
        <f>SUMPRODUCT(R4125:T4125,PAINEL_PESOS!$C$21:$C$23)</f>
        <v/>
      </c>
      <c r="G4125" s="70">
        <f>SUMPRODUCT(U4125:V4125,PAINEL_PESOS!$C$25:$C$26)</f>
        <v/>
      </c>
      <c r="H4125" s="70">
        <f>SUMPRODUCT(W4125:X4125,PAINEL_PESOS!$C$28:$C$29)</f>
        <v/>
      </c>
      <c r="I4125" s="70" t="n">
        <v>0.9923230363947966</v>
      </c>
      <c r="J4125" s="70" t="n">
        <v>0.6586791417337986</v>
      </c>
      <c r="K4125" s="71">
        <f>IF(NOT(AND(PAINEL_PESOS!$D$12="OK - 100%",PAINEL_PESOS!$F$20="OK - 100%",PAINEL_PESOS!$F$24="OK - 100%",PAINEL_PESOS!$F$27="OK - 100%",PAINEL_PESOS!$F$30="OK - 100%")),"", (E4125*PAINEL_PESOS!$B$7+F4125*PAINEL_PESOS!$B$8+G4125*PAINEL_PESOS!$B$9+H4125*PAINEL_PESOS!$B$10)*I4125)</f>
        <v/>
      </c>
      <c r="L4125" s="71">
        <f>IF(K4125="","",K4125-J4125)</f>
        <v/>
      </c>
      <c r="M4125" s="71">
        <f>IF(L4125="","",ABS(L4125))</f>
        <v/>
      </c>
      <c r="N4125" t="n">
        <v>1</v>
      </c>
      <c r="O4125" t="n">
        <v>1</v>
      </c>
      <c r="P4125" t="n">
        <v>0.7062302006335797</v>
      </c>
      <c r="Q4125" t="n">
        <v>0.982971458224969</v>
      </c>
      <c r="R4125" t="n">
        <v>0.3168341892734501</v>
      </c>
      <c r="S4125" t="n">
        <v>0.9937374282133149</v>
      </c>
      <c r="T4125" t="n">
        <v>0.9755012913865988</v>
      </c>
      <c r="U4125" t="n">
        <v>0.2267258649330989</v>
      </c>
      <c r="V4125" t="n">
        <v>0.4087216363147649</v>
      </c>
      <c r="W4125" t="n">
        <v>0.5278426907563581</v>
      </c>
      <c r="X4125" t="n">
        <v>0.7782597135981444</v>
      </c>
    </row>
    <row r="4126">
      <c r="A4126" t="inlineStr">
        <is>
          <t>4115457</t>
        </is>
      </c>
      <c r="B4126" t="inlineStr">
        <is>
          <t>Marquinho</t>
        </is>
      </c>
      <c r="C4126" t="inlineStr">
        <is>
          <t>PR</t>
        </is>
      </c>
      <c r="D4126" t="inlineStr">
        <is>
          <t>REGIÃO SUL</t>
        </is>
      </c>
      <c r="E4126" s="70">
        <f>SUMPRODUCT(N4126:Q4126,PAINEL_PESOS!$C$16:$C$19)</f>
        <v/>
      </c>
      <c r="F4126" s="70">
        <f>SUMPRODUCT(R4126:T4126,PAINEL_PESOS!$C$21:$C$23)</f>
        <v/>
      </c>
      <c r="G4126" s="70">
        <f>SUMPRODUCT(U4126:V4126,PAINEL_PESOS!$C$25:$C$26)</f>
        <v/>
      </c>
      <c r="H4126" s="70">
        <f>SUMPRODUCT(W4126:X4126,PAINEL_PESOS!$C$28:$C$29)</f>
        <v/>
      </c>
      <c r="I4126" s="70" t="n">
        <v>0.998040180957114</v>
      </c>
      <c r="J4126" s="70" t="n">
        <v>0.7087149723765045</v>
      </c>
      <c r="K4126" s="71">
        <f>IF(NOT(AND(PAINEL_PESOS!$D$12="OK - 100%",PAINEL_PESOS!$F$20="OK - 100%",PAINEL_PESOS!$F$24="OK - 100%",PAINEL_PESOS!$F$27="OK - 100%",PAINEL_PESOS!$F$30="OK - 100%")),"", (E4126*PAINEL_PESOS!$B$7+F4126*PAINEL_PESOS!$B$8+G4126*PAINEL_PESOS!$B$9+H4126*PAINEL_PESOS!$B$10)*I4126)</f>
        <v/>
      </c>
      <c r="L4126" s="71">
        <f>IF(K4126="","",K4126-J4126)</f>
        <v/>
      </c>
      <c r="M4126" s="71">
        <f>IF(L4126="","",ABS(L4126))</f>
        <v/>
      </c>
      <c r="N4126" t="n">
        <v>1</v>
      </c>
      <c r="O4126" t="n">
        <v>1</v>
      </c>
      <c r="P4126" t="n">
        <v>0.8942977824709609</v>
      </c>
      <c r="Q4126" t="n">
        <v>0.9985976375804224</v>
      </c>
      <c r="R4126" t="n">
        <v>0.1572713304527153</v>
      </c>
      <c r="S4126" t="n">
        <v>0.9999159783426432</v>
      </c>
      <c r="T4126" t="n">
        <v>0.9910565437779626</v>
      </c>
      <c r="U4126" t="n">
        <v>0.1486152591702897</v>
      </c>
      <c r="V4126" t="n">
        <v>0.7434764531728931</v>
      </c>
      <c r="W4126" t="n">
        <v>0.5694199505786888</v>
      </c>
      <c r="X4126" t="n">
        <v>0.8407312820091981</v>
      </c>
    </row>
    <row r="4127">
      <c r="A4127" t="inlineStr">
        <is>
          <t>4115507</t>
        </is>
      </c>
      <c r="B4127" t="inlineStr">
        <is>
          <t>Marumbi</t>
        </is>
      </c>
      <c r="C4127" t="inlineStr">
        <is>
          <t>PR</t>
        </is>
      </c>
      <c r="D4127" t="inlineStr">
        <is>
          <t>REGIÃO SUL</t>
        </is>
      </c>
      <c r="E4127" s="70">
        <f>SUMPRODUCT(N4127:Q4127,PAINEL_PESOS!$C$16:$C$19)</f>
        <v/>
      </c>
      <c r="F4127" s="70">
        <f>SUMPRODUCT(R4127:T4127,PAINEL_PESOS!$C$21:$C$23)</f>
        <v/>
      </c>
      <c r="G4127" s="70">
        <f>SUMPRODUCT(U4127:V4127,PAINEL_PESOS!$C$25:$C$26)</f>
        <v/>
      </c>
      <c r="H4127" s="70">
        <f>SUMPRODUCT(W4127:X4127,PAINEL_PESOS!$C$28:$C$29)</f>
        <v/>
      </c>
      <c r="I4127" s="70" t="n">
        <v>0.9981328237738465</v>
      </c>
      <c r="J4127" s="70" t="n">
        <v>0.6925242415511886</v>
      </c>
      <c r="K4127" s="71">
        <f>IF(NOT(AND(PAINEL_PESOS!$D$12="OK - 100%",PAINEL_PESOS!$F$20="OK - 100%",PAINEL_PESOS!$F$24="OK - 100%",PAINEL_PESOS!$F$27="OK - 100%",PAINEL_PESOS!$F$30="OK - 100%")),"", (E4127*PAINEL_PESOS!$B$7+F4127*PAINEL_PESOS!$B$8+G4127*PAINEL_PESOS!$B$9+H4127*PAINEL_PESOS!$B$10)*I4127)</f>
        <v/>
      </c>
      <c r="L4127" s="71">
        <f>IF(K4127="","",K4127-J4127)</f>
        <v/>
      </c>
      <c r="M4127" s="71">
        <f>IF(L4127="","",ABS(L4127))</f>
        <v/>
      </c>
      <c r="N4127" t="n">
        <v>1</v>
      </c>
      <c r="O4127" t="n">
        <v>0.9271</v>
      </c>
      <c r="P4127" t="n">
        <v>0.5776135163674763</v>
      </c>
      <c r="Q4127" t="n">
        <v>0.9960434547186913</v>
      </c>
      <c r="R4127" t="n">
        <v>0.1568048038177004</v>
      </c>
      <c r="S4127" t="n">
        <v>0.9964417797253649</v>
      </c>
      <c r="T4127" t="n">
        <v>0.9949265880207405</v>
      </c>
      <c r="U4127" t="n">
        <v>0.1849821036268293</v>
      </c>
      <c r="V4127" t="n">
        <v>0.7701194565728566</v>
      </c>
      <c r="W4127" t="n">
        <v>0.5839559188517895</v>
      </c>
      <c r="X4127" t="n">
        <v>0.8290063896754924</v>
      </c>
    </row>
    <row r="4128">
      <c r="A4128" t="inlineStr">
        <is>
          <t>4115606</t>
        </is>
      </c>
      <c r="B4128" t="inlineStr">
        <is>
          <t>Matelândia</t>
        </is>
      </c>
      <c r="C4128" t="inlineStr">
        <is>
          <t>PR</t>
        </is>
      </c>
      <c r="D4128" t="inlineStr">
        <is>
          <t>REGIÃO SUL</t>
        </is>
      </c>
      <c r="E4128" s="70">
        <f>SUMPRODUCT(N4128:Q4128,PAINEL_PESOS!$C$16:$C$19)</f>
        <v/>
      </c>
      <c r="F4128" s="70">
        <f>SUMPRODUCT(R4128:T4128,PAINEL_PESOS!$C$21:$C$23)</f>
        <v/>
      </c>
      <c r="G4128" s="70">
        <f>SUMPRODUCT(U4128:V4128,PAINEL_PESOS!$C$25:$C$26)</f>
        <v/>
      </c>
      <c r="H4128" s="70">
        <f>SUMPRODUCT(W4128:X4128,PAINEL_PESOS!$C$28:$C$29)</f>
        <v/>
      </c>
      <c r="I4128" s="70" t="n">
        <v>0.9903733679344929</v>
      </c>
      <c r="J4128" s="70" t="n">
        <v>0.7287583848777165</v>
      </c>
      <c r="K4128" s="71">
        <f>IF(NOT(AND(PAINEL_PESOS!$D$12="OK - 100%",PAINEL_PESOS!$F$20="OK - 100%",PAINEL_PESOS!$F$24="OK - 100%",PAINEL_PESOS!$F$27="OK - 100%",PAINEL_PESOS!$F$30="OK - 100%")),"", (E4128*PAINEL_PESOS!$B$7+F4128*PAINEL_PESOS!$B$8+G4128*PAINEL_PESOS!$B$9+H4128*PAINEL_PESOS!$B$10)*I4128)</f>
        <v/>
      </c>
      <c r="L4128" s="71">
        <f>IF(K4128="","",K4128-J4128)</f>
        <v/>
      </c>
      <c r="M4128" s="71">
        <f>IF(L4128="","",ABS(L4128))</f>
        <v/>
      </c>
      <c r="N4128" t="n">
        <v>1</v>
      </c>
      <c r="O4128" t="n">
        <v>1</v>
      </c>
      <c r="P4128" t="n">
        <v>0.6883843717001056</v>
      </c>
      <c r="Q4128" t="n">
        <v>0.9934745955106522</v>
      </c>
      <c r="R4128" t="n">
        <v>0.3796017630032623</v>
      </c>
      <c r="S4128" t="n">
        <v>0.9164159953585749</v>
      </c>
      <c r="T4128" t="n">
        <v>0.9917216311562163</v>
      </c>
      <c r="U4128" t="n">
        <v>0.313197791782927</v>
      </c>
      <c r="V4128" t="n">
        <v>0.745114280096142</v>
      </c>
      <c r="W4128" t="n">
        <v>0.6517824458262561</v>
      </c>
      <c r="X4128" t="n">
        <v>0.8105529312977229</v>
      </c>
    </row>
    <row r="4129">
      <c r="A4129" t="inlineStr">
        <is>
          <t>4115705</t>
        </is>
      </c>
      <c r="B4129" t="inlineStr">
        <is>
          <t>Matinhos</t>
        </is>
      </c>
      <c r="C4129" t="inlineStr">
        <is>
          <t>PR</t>
        </is>
      </c>
      <c r="D4129" t="inlineStr">
        <is>
          <t>REGIÃO SUL</t>
        </is>
      </c>
      <c r="E4129" s="70">
        <f>SUMPRODUCT(N4129:Q4129,PAINEL_PESOS!$C$16:$C$19)</f>
        <v/>
      </c>
      <c r="F4129" s="70">
        <f>SUMPRODUCT(R4129:T4129,PAINEL_PESOS!$C$21:$C$23)</f>
        <v/>
      </c>
      <c r="G4129" s="70">
        <f>SUMPRODUCT(U4129:V4129,PAINEL_PESOS!$C$25:$C$26)</f>
        <v/>
      </c>
      <c r="H4129" s="70">
        <f>SUMPRODUCT(W4129:X4129,PAINEL_PESOS!$C$28:$C$29)</f>
        <v/>
      </c>
      <c r="I4129" s="70" t="n">
        <v>0.9908378790318363</v>
      </c>
      <c r="J4129" s="70" t="n">
        <v>0.7617327731666742</v>
      </c>
      <c r="K4129" s="71">
        <f>IF(NOT(AND(PAINEL_PESOS!$D$12="OK - 100%",PAINEL_PESOS!$F$20="OK - 100%",PAINEL_PESOS!$F$24="OK - 100%",PAINEL_PESOS!$F$27="OK - 100%",PAINEL_PESOS!$F$30="OK - 100%")),"", (E4129*PAINEL_PESOS!$B$7+F4129*PAINEL_PESOS!$B$8+G4129*PAINEL_PESOS!$B$9+H4129*PAINEL_PESOS!$B$10)*I4129)</f>
        <v/>
      </c>
      <c r="L4129" s="71">
        <f>IF(K4129="","",K4129-J4129)</f>
        <v/>
      </c>
      <c r="M4129" s="71">
        <f>IF(L4129="","",ABS(L4129))</f>
        <v/>
      </c>
      <c r="N4129" t="n">
        <v>1</v>
      </c>
      <c r="O4129" t="n">
        <v>0.9848</v>
      </c>
      <c r="P4129" t="n">
        <v>0.7171066525871173</v>
      </c>
      <c r="Q4129" t="n">
        <v>0.9388895131098729</v>
      </c>
      <c r="R4129" t="n">
        <v>0.3582863462799492</v>
      </c>
      <c r="S4129" t="n">
        <v>0.9992483715275192</v>
      </c>
      <c r="T4129" t="n">
        <v>0.9991453944637642</v>
      </c>
      <c r="U4129" t="n">
        <v>0.8233920706420974</v>
      </c>
      <c r="V4129" t="n">
        <v>0.7523745594790905</v>
      </c>
      <c r="W4129" t="n">
        <v>0.3407672604890704</v>
      </c>
      <c r="X4129" t="n">
        <v>0.84215911569145</v>
      </c>
    </row>
    <row r="4130">
      <c r="A4130" t="inlineStr">
        <is>
          <t>4115739</t>
        </is>
      </c>
      <c r="B4130" t="inlineStr">
        <is>
          <t>Mato Rico</t>
        </is>
      </c>
      <c r="C4130" t="inlineStr">
        <is>
          <t>PR</t>
        </is>
      </c>
      <c r="D4130" t="inlineStr">
        <is>
          <t>REGIÃO SUL</t>
        </is>
      </c>
      <c r="E4130" s="70">
        <f>SUMPRODUCT(N4130:Q4130,PAINEL_PESOS!$C$16:$C$19)</f>
        <v/>
      </c>
      <c r="F4130" s="70">
        <f>SUMPRODUCT(R4130:T4130,PAINEL_PESOS!$C$21:$C$23)</f>
        <v/>
      </c>
      <c r="G4130" s="70">
        <f>SUMPRODUCT(U4130:V4130,PAINEL_PESOS!$C$25:$C$26)</f>
        <v/>
      </c>
      <c r="H4130" s="70">
        <f>SUMPRODUCT(W4130:X4130,PAINEL_PESOS!$C$28:$C$29)</f>
        <v/>
      </c>
      <c r="I4130" s="70" t="n">
        <v>0.9985784256937719</v>
      </c>
      <c r="J4130" s="70" t="n">
        <v>0.6942847367973157</v>
      </c>
      <c r="K4130" s="71">
        <f>IF(NOT(AND(PAINEL_PESOS!$D$12="OK - 100%",PAINEL_PESOS!$F$20="OK - 100%",PAINEL_PESOS!$F$24="OK - 100%",PAINEL_PESOS!$F$27="OK - 100%",PAINEL_PESOS!$F$30="OK - 100%")),"", (E4130*PAINEL_PESOS!$B$7+F4130*PAINEL_PESOS!$B$8+G4130*PAINEL_PESOS!$B$9+H4130*PAINEL_PESOS!$B$10)*I4130)</f>
        <v/>
      </c>
      <c r="L4130" s="71">
        <f>IF(K4130="","",K4130-J4130)</f>
        <v/>
      </c>
      <c r="M4130" s="71">
        <f>IF(L4130="","",ABS(L4130))</f>
        <v/>
      </c>
      <c r="N4130" t="n">
        <v>1</v>
      </c>
      <c r="O4130" t="n">
        <v>1</v>
      </c>
      <c r="P4130" t="n">
        <v>0.6090813093980992</v>
      </c>
      <c r="Q4130" t="n">
        <v>0.9984591538384315</v>
      </c>
      <c r="R4130" t="n">
        <v>0.1716673512320088</v>
      </c>
      <c r="S4130" t="n">
        <v>1</v>
      </c>
      <c r="T4130" t="n">
        <v>0.9938773856360767</v>
      </c>
      <c r="U4130" t="n">
        <v>0.1530052126890936</v>
      </c>
      <c r="V4130" t="n">
        <v>0.7512194873630094</v>
      </c>
      <c r="W4130" t="n">
        <v>0.5711815168106924</v>
      </c>
      <c r="X4130" t="n">
        <v>0.8393120138685938</v>
      </c>
    </row>
    <row r="4131">
      <c r="A4131" t="inlineStr">
        <is>
          <t>4115754</t>
        </is>
      </c>
      <c r="B4131" t="inlineStr">
        <is>
          <t>Mauá da Serra</t>
        </is>
      </c>
      <c r="C4131" t="inlineStr">
        <is>
          <t>PR</t>
        </is>
      </c>
      <c r="D4131" t="inlineStr">
        <is>
          <t>REGIÃO SUL</t>
        </is>
      </c>
      <c r="E4131" s="70">
        <f>SUMPRODUCT(N4131:Q4131,PAINEL_PESOS!$C$16:$C$19)</f>
        <v/>
      </c>
      <c r="F4131" s="70">
        <f>SUMPRODUCT(R4131:T4131,PAINEL_PESOS!$C$21:$C$23)</f>
        <v/>
      </c>
      <c r="G4131" s="70">
        <f>SUMPRODUCT(U4131:V4131,PAINEL_PESOS!$C$25:$C$26)</f>
        <v/>
      </c>
      <c r="H4131" s="70">
        <f>SUMPRODUCT(W4131:X4131,PAINEL_PESOS!$C$28:$C$29)</f>
        <v/>
      </c>
      <c r="I4131" s="70" t="n">
        <v>0.9923322644458997</v>
      </c>
      <c r="J4131" s="70" t="n">
        <v>0.6956411067660738</v>
      </c>
      <c r="K4131" s="71">
        <f>IF(NOT(AND(PAINEL_PESOS!$D$12="OK - 100%",PAINEL_PESOS!$F$20="OK - 100%",PAINEL_PESOS!$F$24="OK - 100%",PAINEL_PESOS!$F$27="OK - 100%",PAINEL_PESOS!$F$30="OK - 100%")),"", (E4131*PAINEL_PESOS!$B$7+F4131*PAINEL_PESOS!$B$8+G4131*PAINEL_PESOS!$B$9+H4131*PAINEL_PESOS!$B$10)*I4131)</f>
        <v/>
      </c>
      <c r="L4131" s="71">
        <f>IF(K4131="","",K4131-J4131)</f>
        <v/>
      </c>
      <c r="M4131" s="71">
        <f>IF(L4131="","",ABS(L4131))</f>
        <v/>
      </c>
      <c r="N4131" t="n">
        <v>1</v>
      </c>
      <c r="O4131" t="n">
        <v>1</v>
      </c>
      <c r="P4131" t="n">
        <v>0.6776135163674762</v>
      </c>
      <c r="Q4131" t="n">
        <v>0.9832367231103843</v>
      </c>
      <c r="R4131" t="n">
        <v>0.2852016171479763</v>
      </c>
      <c r="S4131" t="n">
        <v>0.9637179364695354</v>
      </c>
      <c r="T4131" t="n">
        <v>0.9882781340018143</v>
      </c>
      <c r="U4131" t="n">
        <v>0.2287583391011838</v>
      </c>
      <c r="V4131" t="n">
        <v>0.7005700598760844</v>
      </c>
      <c r="W4131" t="n">
        <v>0.5299490708041463</v>
      </c>
      <c r="X4131" t="n">
        <v>0.8269628012773218</v>
      </c>
    </row>
    <row r="4132">
      <c r="A4132" t="inlineStr">
        <is>
          <t>4115804</t>
        </is>
      </c>
      <c r="B4132" t="inlineStr">
        <is>
          <t>Medianeira</t>
        </is>
      </c>
      <c r="C4132" t="inlineStr">
        <is>
          <t>PR</t>
        </is>
      </c>
      <c r="D4132" t="inlineStr">
        <is>
          <t>REGIÃO SUL</t>
        </is>
      </c>
      <c r="E4132" s="70">
        <f>SUMPRODUCT(N4132:Q4132,PAINEL_PESOS!$C$16:$C$19)</f>
        <v/>
      </c>
      <c r="F4132" s="70">
        <f>SUMPRODUCT(R4132:T4132,PAINEL_PESOS!$C$21:$C$23)</f>
        <v/>
      </c>
      <c r="G4132" s="70">
        <f>SUMPRODUCT(U4132:V4132,PAINEL_PESOS!$C$25:$C$26)</f>
        <v/>
      </c>
      <c r="H4132" s="70">
        <f>SUMPRODUCT(W4132:X4132,PAINEL_PESOS!$C$28:$C$29)</f>
        <v/>
      </c>
      <c r="I4132" s="70" t="n">
        <v>0.9785367711566262</v>
      </c>
      <c r="J4132" s="70" t="n">
        <v>0.7090563828226877</v>
      </c>
      <c r="K4132" s="71">
        <f>IF(NOT(AND(PAINEL_PESOS!$D$12="OK - 100%",PAINEL_PESOS!$F$20="OK - 100%",PAINEL_PESOS!$F$24="OK - 100%",PAINEL_PESOS!$F$27="OK - 100%",PAINEL_PESOS!$F$30="OK - 100%")),"", (E4132*PAINEL_PESOS!$B$7+F4132*PAINEL_PESOS!$B$8+G4132*PAINEL_PESOS!$B$9+H4132*PAINEL_PESOS!$B$10)*I4132)</f>
        <v/>
      </c>
      <c r="L4132" s="71">
        <f>IF(K4132="","",K4132-J4132)</f>
        <v/>
      </c>
      <c r="M4132" s="71">
        <f>IF(L4132="","",ABS(L4132))</f>
        <v/>
      </c>
      <c r="N4132" t="n">
        <v>1</v>
      </c>
      <c r="O4132" t="n">
        <v>1</v>
      </c>
      <c r="P4132" t="n">
        <v>0.5982048574445618</v>
      </c>
      <c r="Q4132" t="n">
        <v>0.9523049796160329</v>
      </c>
      <c r="R4132" t="n">
        <v>0.4487034296723484</v>
      </c>
      <c r="S4132" t="n">
        <v>0.8572299021974109</v>
      </c>
      <c r="T4132" t="n">
        <v>0.9816666607626843</v>
      </c>
      <c r="U4132" t="n">
        <v>0.2044644610195909</v>
      </c>
      <c r="V4132" t="n">
        <v>0.757790524622004</v>
      </c>
      <c r="W4132" t="n">
        <v>0.7177450918502046</v>
      </c>
      <c r="X4132" t="n">
        <v>0.8165489655687441</v>
      </c>
    </row>
    <row r="4133">
      <c r="A4133" t="inlineStr">
        <is>
          <t>4115853</t>
        </is>
      </c>
      <c r="B4133" t="inlineStr">
        <is>
          <t>Mercedes</t>
        </is>
      </c>
      <c r="C4133" t="inlineStr">
        <is>
          <t>PR</t>
        </is>
      </c>
      <c r="D4133" t="inlineStr">
        <is>
          <t>REGIÃO SUL</t>
        </is>
      </c>
      <c r="E4133" s="70">
        <f>SUMPRODUCT(N4133:Q4133,PAINEL_PESOS!$C$16:$C$19)</f>
        <v/>
      </c>
      <c r="F4133" s="70">
        <f>SUMPRODUCT(R4133:T4133,PAINEL_PESOS!$C$21:$C$23)</f>
        <v/>
      </c>
      <c r="G4133" s="70">
        <f>SUMPRODUCT(U4133:V4133,PAINEL_PESOS!$C$25:$C$26)</f>
        <v/>
      </c>
      <c r="H4133" s="70">
        <f>SUMPRODUCT(W4133:X4133,PAINEL_PESOS!$C$28:$C$29)</f>
        <v/>
      </c>
      <c r="I4133" s="70" t="n">
        <v>0.9959877380420094</v>
      </c>
      <c r="J4133" s="70" t="n">
        <v>0.6973715000813405</v>
      </c>
      <c r="K4133" s="71">
        <f>IF(NOT(AND(PAINEL_PESOS!$D$12="OK - 100%",PAINEL_PESOS!$F$20="OK - 100%",PAINEL_PESOS!$F$24="OK - 100%",PAINEL_PESOS!$F$27="OK - 100%",PAINEL_PESOS!$F$30="OK - 100%")),"", (E4133*PAINEL_PESOS!$B$7+F4133*PAINEL_PESOS!$B$8+G4133*PAINEL_PESOS!$B$9+H4133*PAINEL_PESOS!$B$10)*I4133)</f>
        <v/>
      </c>
      <c r="L4133" s="71">
        <f>IF(K4133="","",K4133-J4133)</f>
        <v/>
      </c>
      <c r="M4133" s="71">
        <f>IF(L4133="","",ABS(L4133))</f>
        <v/>
      </c>
      <c r="N4133" t="n">
        <v>1</v>
      </c>
      <c r="O4133" t="n">
        <v>0.9984</v>
      </c>
      <c r="P4133" t="n">
        <v>0.380570221752904</v>
      </c>
      <c r="Q4133" t="n">
        <v>0.9926158934988609</v>
      </c>
      <c r="R4133" t="n">
        <v>0.235904069356461</v>
      </c>
      <c r="S4133" t="n">
        <v>0.9946942625843507</v>
      </c>
      <c r="T4133" t="n">
        <v>0.9871374404336586</v>
      </c>
      <c r="U4133" t="n">
        <v>0.1620899553053541</v>
      </c>
      <c r="V4133" t="n">
        <v>0.7127358426098034</v>
      </c>
      <c r="W4133" t="n">
        <v>0.7434514185234099</v>
      </c>
      <c r="X4133" t="n">
        <v>0.8188856822562256</v>
      </c>
    </row>
    <row r="4134">
      <c r="A4134" t="inlineStr">
        <is>
          <t>4115903</t>
        </is>
      </c>
      <c r="B4134" t="inlineStr">
        <is>
          <t>Mirador</t>
        </is>
      </c>
      <c r="C4134" t="inlineStr">
        <is>
          <t>PR</t>
        </is>
      </c>
      <c r="D4134" t="inlineStr">
        <is>
          <t>REGIÃO SUL</t>
        </is>
      </c>
      <c r="E4134" s="70">
        <f>SUMPRODUCT(N4134:Q4134,PAINEL_PESOS!$C$16:$C$19)</f>
        <v/>
      </c>
      <c r="F4134" s="70">
        <f>SUMPRODUCT(R4134:T4134,PAINEL_PESOS!$C$21:$C$23)</f>
        <v/>
      </c>
      <c r="G4134" s="70">
        <f>SUMPRODUCT(U4134:V4134,PAINEL_PESOS!$C$25:$C$26)</f>
        <v/>
      </c>
      <c r="H4134" s="70">
        <f>SUMPRODUCT(W4134:X4134,PAINEL_PESOS!$C$28:$C$29)</f>
        <v/>
      </c>
      <c r="I4134" s="70" t="n">
        <v>0.9990790219999598</v>
      </c>
      <c r="J4134" s="70" t="n">
        <v>0.7163183451760987</v>
      </c>
      <c r="K4134" s="71">
        <f>IF(NOT(AND(PAINEL_PESOS!$D$12="OK - 100%",PAINEL_PESOS!$F$20="OK - 100%",PAINEL_PESOS!$F$24="OK - 100%",PAINEL_PESOS!$F$27="OK - 100%",PAINEL_PESOS!$F$30="OK - 100%")),"", (E4134*PAINEL_PESOS!$B$7+F4134*PAINEL_PESOS!$B$8+G4134*PAINEL_PESOS!$B$9+H4134*PAINEL_PESOS!$B$10)*I4134)</f>
        <v/>
      </c>
      <c r="L4134" s="71">
        <f>IF(K4134="","",K4134-J4134)</f>
        <v/>
      </c>
      <c r="M4134" s="71">
        <f>IF(L4134="","",ABS(L4134))</f>
        <v/>
      </c>
      <c r="N4134" t="n">
        <v>1</v>
      </c>
      <c r="O4134" t="n">
        <v>1</v>
      </c>
      <c r="P4134" t="n">
        <v>0.817740232312566</v>
      </c>
      <c r="Q4134" t="n">
        <v>0.9982956863116041</v>
      </c>
      <c r="R4134" t="n">
        <v>0.1837724877398039</v>
      </c>
      <c r="S4134" t="n">
        <v>1</v>
      </c>
      <c r="T4134" t="n">
        <v>0.9965613976507317</v>
      </c>
      <c r="U4134" t="n">
        <v>0.1849821036268293</v>
      </c>
      <c r="V4134" t="n">
        <v>0.7763110389775365</v>
      </c>
      <c r="W4134" t="n">
        <v>0.5839559188517895</v>
      </c>
      <c r="X4134" t="n">
        <v>0.8290063896754924</v>
      </c>
    </row>
    <row r="4135">
      <c r="A4135" t="inlineStr">
        <is>
          <t>4116000</t>
        </is>
      </c>
      <c r="B4135" t="inlineStr">
        <is>
          <t>Miraselva</t>
        </is>
      </c>
      <c r="C4135" t="inlineStr">
        <is>
          <t>PR</t>
        </is>
      </c>
      <c r="D4135" t="inlineStr">
        <is>
          <t>REGIÃO SUL</t>
        </is>
      </c>
      <c r="E4135" s="70">
        <f>SUMPRODUCT(N4135:Q4135,PAINEL_PESOS!$C$16:$C$19)</f>
        <v/>
      </c>
      <c r="F4135" s="70">
        <f>SUMPRODUCT(R4135:T4135,PAINEL_PESOS!$C$21:$C$23)</f>
        <v/>
      </c>
      <c r="G4135" s="70">
        <f>SUMPRODUCT(U4135:V4135,PAINEL_PESOS!$C$25:$C$26)</f>
        <v/>
      </c>
      <c r="H4135" s="70">
        <f>SUMPRODUCT(W4135:X4135,PAINEL_PESOS!$C$28:$C$29)</f>
        <v/>
      </c>
      <c r="I4135" s="70" t="n">
        <v>0.9974587332404193</v>
      </c>
      <c r="J4135" s="70" t="n">
        <v>0.6895752101329932</v>
      </c>
      <c r="K4135" s="71">
        <f>IF(NOT(AND(PAINEL_PESOS!$D$12="OK - 100%",PAINEL_PESOS!$F$20="OK - 100%",PAINEL_PESOS!$F$24="OK - 100%",PAINEL_PESOS!$F$27="OK - 100%",PAINEL_PESOS!$F$30="OK - 100%")),"", (E4135*PAINEL_PESOS!$B$7+F4135*PAINEL_PESOS!$B$8+G4135*PAINEL_PESOS!$B$9+H4135*PAINEL_PESOS!$B$10)*I4135)</f>
        <v/>
      </c>
      <c r="L4135" s="71">
        <f>IF(K4135="","",K4135-J4135)</f>
        <v/>
      </c>
      <c r="M4135" s="71">
        <f>IF(L4135="","",ABS(L4135))</f>
        <v/>
      </c>
      <c r="N4135" t="n">
        <v>1</v>
      </c>
      <c r="O4135" t="n">
        <v>1</v>
      </c>
      <c r="P4135" t="n">
        <v>0.9826821541710664</v>
      </c>
      <c r="Q4135" t="n">
        <v>0.9929849824381322</v>
      </c>
      <c r="R4135" t="n">
        <v>0.09479857143858771</v>
      </c>
      <c r="S4135" t="n">
        <v>0.9999259149031482</v>
      </c>
      <c r="T4135" t="n">
        <v>0.9922189818778757</v>
      </c>
      <c r="U4135" t="n">
        <v>0.0904467838408326</v>
      </c>
      <c r="V4135" t="n">
        <v>0.5923666964891181</v>
      </c>
      <c r="W4135" t="n">
        <v>0.6074095341515107</v>
      </c>
      <c r="X4135" t="n">
        <v>0.8613043264593239</v>
      </c>
    </row>
    <row r="4136">
      <c r="A4136" t="inlineStr">
        <is>
          <t>4116059</t>
        </is>
      </c>
      <c r="B4136" t="inlineStr">
        <is>
          <t>Missal</t>
        </is>
      </c>
      <c r="C4136" t="inlineStr">
        <is>
          <t>PR</t>
        </is>
      </c>
      <c r="D4136" t="inlineStr">
        <is>
          <t>REGIÃO SUL</t>
        </is>
      </c>
      <c r="E4136" s="70">
        <f>SUMPRODUCT(N4136:Q4136,PAINEL_PESOS!$C$16:$C$19)</f>
        <v/>
      </c>
      <c r="F4136" s="70">
        <f>SUMPRODUCT(R4136:T4136,PAINEL_PESOS!$C$21:$C$23)</f>
        <v/>
      </c>
      <c r="G4136" s="70">
        <f>SUMPRODUCT(U4136:V4136,PAINEL_PESOS!$C$25:$C$26)</f>
        <v/>
      </c>
      <c r="H4136" s="70">
        <f>SUMPRODUCT(W4136:X4136,PAINEL_PESOS!$C$28:$C$29)</f>
        <v/>
      </c>
      <c r="I4136" s="70" t="n">
        <v>0.9951911360369735</v>
      </c>
      <c r="J4136" s="70" t="n">
        <v>0.7293355315033052</v>
      </c>
      <c r="K4136" s="71">
        <f>IF(NOT(AND(PAINEL_PESOS!$D$12="OK - 100%",PAINEL_PESOS!$F$20="OK - 100%",PAINEL_PESOS!$F$24="OK - 100%",PAINEL_PESOS!$F$27="OK - 100%",PAINEL_PESOS!$F$30="OK - 100%")),"", (E4136*PAINEL_PESOS!$B$7+F4136*PAINEL_PESOS!$B$8+G4136*PAINEL_PESOS!$B$9+H4136*PAINEL_PESOS!$B$10)*I4136)</f>
        <v/>
      </c>
      <c r="L4136" s="71">
        <f>IF(K4136="","",K4136-J4136)</f>
        <v/>
      </c>
      <c r="M4136" s="71">
        <f>IF(L4136="","",ABS(L4136))</f>
        <v/>
      </c>
      <c r="N4136" t="n">
        <v>1</v>
      </c>
      <c r="O4136" t="n">
        <v>1</v>
      </c>
      <c r="P4136" t="n">
        <v>0.7678986272439282</v>
      </c>
      <c r="Q4136" t="n">
        <v>0.9935314241231183</v>
      </c>
      <c r="R4136" t="n">
        <v>0.2796053376405551</v>
      </c>
      <c r="S4136" t="n">
        <v>0.9940742459491978</v>
      </c>
      <c r="T4136" t="n">
        <v>0.9827002222634958</v>
      </c>
      <c r="U4136" t="n">
        <v>0.1620899553053541</v>
      </c>
      <c r="V4136" t="n">
        <v>0.7534827492575493</v>
      </c>
      <c r="W4136" t="n">
        <v>0.7434514185234099</v>
      </c>
      <c r="X4136" t="n">
        <v>0.8188856822562256</v>
      </c>
    </row>
    <row r="4137">
      <c r="A4137" t="inlineStr">
        <is>
          <t>4116109</t>
        </is>
      </c>
      <c r="B4137" t="inlineStr">
        <is>
          <t>Moreira Sales</t>
        </is>
      </c>
      <c r="C4137" t="inlineStr">
        <is>
          <t>PR</t>
        </is>
      </c>
      <c r="D4137" t="inlineStr">
        <is>
          <t>REGIÃO SUL</t>
        </is>
      </c>
      <c r="E4137" s="70">
        <f>SUMPRODUCT(N4137:Q4137,PAINEL_PESOS!$C$16:$C$19)</f>
        <v/>
      </c>
      <c r="F4137" s="70">
        <f>SUMPRODUCT(R4137:T4137,PAINEL_PESOS!$C$21:$C$23)</f>
        <v/>
      </c>
      <c r="G4137" s="70">
        <f>SUMPRODUCT(U4137:V4137,PAINEL_PESOS!$C$25:$C$26)</f>
        <v/>
      </c>
      <c r="H4137" s="70">
        <f>SUMPRODUCT(W4137:X4137,PAINEL_PESOS!$C$28:$C$29)</f>
        <v/>
      </c>
      <c r="I4137" s="70" t="n">
        <v>0.9874237508498652</v>
      </c>
      <c r="J4137" s="70" t="n">
        <v>0.6931897679707408</v>
      </c>
      <c r="K4137" s="71">
        <f>IF(NOT(AND(PAINEL_PESOS!$D$12="OK - 100%",PAINEL_PESOS!$F$20="OK - 100%",PAINEL_PESOS!$F$24="OK - 100%",PAINEL_PESOS!$F$27="OK - 100%",PAINEL_PESOS!$F$30="OK - 100%")),"", (E4137*PAINEL_PESOS!$B$7+F4137*PAINEL_PESOS!$B$8+G4137*PAINEL_PESOS!$B$9+H4137*PAINEL_PESOS!$B$10)*I4137)</f>
        <v/>
      </c>
      <c r="L4137" s="71">
        <f>IF(K4137="","",K4137-J4137)</f>
        <v/>
      </c>
      <c r="M4137" s="71">
        <f>IF(L4137="","",ABS(L4137))</f>
        <v/>
      </c>
      <c r="N4137" t="n">
        <v>1</v>
      </c>
      <c r="O4137" t="n">
        <v>1</v>
      </c>
      <c r="P4137" t="n">
        <v>0.7853220696937698</v>
      </c>
      <c r="Q4137" t="n">
        <v>0.9944139531597301</v>
      </c>
      <c r="R4137" t="n">
        <v>0.2549738876513958</v>
      </c>
      <c r="S4137" t="n">
        <v>0.8756285955497292</v>
      </c>
      <c r="T4137" t="n">
        <v>0.9932933112035228</v>
      </c>
      <c r="U4137" t="n">
        <v>0.1485172683504918</v>
      </c>
      <c r="V4137" t="n">
        <v>0.7516853750448811</v>
      </c>
      <c r="W4137" t="n">
        <v>0.5693886343997352</v>
      </c>
      <c r="X4137" t="n">
        <v>0.8407584042585553</v>
      </c>
    </row>
    <row r="4138">
      <c r="A4138" t="inlineStr">
        <is>
          <t>4116208</t>
        </is>
      </c>
      <c r="B4138" t="inlineStr">
        <is>
          <t>Morretes</t>
        </is>
      </c>
      <c r="C4138" t="inlineStr">
        <is>
          <t>PR</t>
        </is>
      </c>
      <c r="D4138" t="inlineStr">
        <is>
          <t>REGIÃO SUL</t>
        </is>
      </c>
      <c r="E4138" s="70">
        <f>SUMPRODUCT(N4138:Q4138,PAINEL_PESOS!$C$16:$C$19)</f>
        <v/>
      </c>
      <c r="F4138" s="70">
        <f>SUMPRODUCT(R4138:T4138,PAINEL_PESOS!$C$21:$C$23)</f>
        <v/>
      </c>
      <c r="G4138" s="70">
        <f>SUMPRODUCT(U4138:V4138,PAINEL_PESOS!$C$25:$C$26)</f>
        <v/>
      </c>
      <c r="H4138" s="70">
        <f>SUMPRODUCT(W4138:X4138,PAINEL_PESOS!$C$28:$C$29)</f>
        <v/>
      </c>
      <c r="I4138" s="70" t="n">
        <v>0.9996731829227777</v>
      </c>
      <c r="J4138" s="70" t="n">
        <v>0.7518726408897336</v>
      </c>
      <c r="K4138" s="71">
        <f>IF(NOT(AND(PAINEL_PESOS!$D$12="OK - 100%",PAINEL_PESOS!$F$20="OK - 100%",PAINEL_PESOS!$F$24="OK - 100%",PAINEL_PESOS!$F$27="OK - 100%",PAINEL_PESOS!$F$30="OK - 100%")),"", (E4138*PAINEL_PESOS!$B$7+F4138*PAINEL_PESOS!$B$8+G4138*PAINEL_PESOS!$B$9+H4138*PAINEL_PESOS!$B$10)*I4138)</f>
        <v/>
      </c>
      <c r="L4138" s="71">
        <f>IF(K4138="","",K4138-J4138)</f>
        <v/>
      </c>
      <c r="M4138" s="71">
        <f>IF(L4138="","",ABS(L4138))</f>
        <v/>
      </c>
      <c r="N4138" t="n">
        <v>1</v>
      </c>
      <c r="O4138" t="n">
        <v>0.997</v>
      </c>
      <c r="P4138" t="n">
        <v>0.4787750791974656</v>
      </c>
      <c r="Q4138" t="n">
        <v>0.9991538191099906</v>
      </c>
      <c r="R4138" t="n">
        <v>0.2865279580972799</v>
      </c>
      <c r="S4138" t="n">
        <v>0.9998372921717872</v>
      </c>
      <c r="T4138" t="n">
        <v>0.9990471740468322</v>
      </c>
      <c r="U4138" t="n">
        <v>0.8228953721578195</v>
      </c>
      <c r="V4138" t="n">
        <v>0.7498887241964038</v>
      </c>
      <c r="W4138" t="n">
        <v>0.3409363973574518</v>
      </c>
      <c r="X4138" t="n">
        <v>0.8421543425932825</v>
      </c>
    </row>
    <row r="4139">
      <c r="A4139" t="inlineStr">
        <is>
          <t>4116307</t>
        </is>
      </c>
      <c r="B4139" t="inlineStr">
        <is>
          <t>Munhoz de Melo</t>
        </is>
      </c>
      <c r="C4139" t="inlineStr">
        <is>
          <t>PR</t>
        </is>
      </c>
      <c r="D4139" t="inlineStr">
        <is>
          <t>REGIÃO SUL</t>
        </is>
      </c>
      <c r="E4139" s="70">
        <f>SUMPRODUCT(N4139:Q4139,PAINEL_PESOS!$C$16:$C$19)</f>
        <v/>
      </c>
      <c r="F4139" s="70">
        <f>SUMPRODUCT(R4139:T4139,PAINEL_PESOS!$C$21:$C$23)</f>
        <v/>
      </c>
      <c r="G4139" s="70">
        <f>SUMPRODUCT(U4139:V4139,PAINEL_PESOS!$C$25:$C$26)</f>
        <v/>
      </c>
      <c r="H4139" s="70">
        <f>SUMPRODUCT(W4139:X4139,PAINEL_PESOS!$C$28:$C$29)</f>
        <v/>
      </c>
      <c r="I4139" s="70" t="n">
        <v>0.9958498887137104</v>
      </c>
      <c r="J4139" s="70" t="n">
        <v>0.6970310671060534</v>
      </c>
      <c r="K4139" s="71">
        <f>IF(NOT(AND(PAINEL_PESOS!$D$12="OK - 100%",PAINEL_PESOS!$F$20="OK - 100%",PAINEL_PESOS!$F$24="OK - 100%",PAINEL_PESOS!$F$27="OK - 100%",PAINEL_PESOS!$F$30="OK - 100%")),"", (E4139*PAINEL_PESOS!$B$7+F4139*PAINEL_PESOS!$B$8+G4139*PAINEL_PESOS!$B$9+H4139*PAINEL_PESOS!$B$10)*I4139)</f>
        <v/>
      </c>
      <c r="L4139" s="71">
        <f>IF(K4139="","",K4139-J4139)</f>
        <v/>
      </c>
      <c r="M4139" s="71">
        <f>IF(L4139="","",ABS(L4139))</f>
        <v/>
      </c>
      <c r="N4139" t="n">
        <v>1</v>
      </c>
      <c r="O4139" t="n">
        <v>0.9772999999999999</v>
      </c>
      <c r="P4139" t="n">
        <v>0.9797254487856388</v>
      </c>
      <c r="Q4139" t="n">
        <v>0.991504950164516</v>
      </c>
      <c r="R4139" t="n">
        <v>0.1825390417913587</v>
      </c>
      <c r="S4139" t="n">
        <v>0.99346815625093</v>
      </c>
      <c r="T4139" t="n">
        <v>0.9877689092245896</v>
      </c>
      <c r="U4139" t="n">
        <v>0.0904467838408326</v>
      </c>
      <c r="V4139" t="n">
        <v>0.6235437824026047</v>
      </c>
      <c r="W4139" t="n">
        <v>0.6074095341515107</v>
      </c>
      <c r="X4139" t="n">
        <v>0.8613043264593239</v>
      </c>
    </row>
    <row r="4140">
      <c r="A4140" t="inlineStr">
        <is>
          <t>4116406</t>
        </is>
      </c>
      <c r="B4140" t="inlineStr">
        <is>
          <t>Nossa Senhora das Graças</t>
        </is>
      </c>
      <c r="C4140" t="inlineStr">
        <is>
          <t>PR</t>
        </is>
      </c>
      <c r="D4140" t="inlineStr">
        <is>
          <t>REGIÃO SUL</t>
        </is>
      </c>
      <c r="E4140" s="70">
        <f>SUMPRODUCT(N4140:Q4140,PAINEL_PESOS!$C$16:$C$19)</f>
        <v/>
      </c>
      <c r="F4140" s="70">
        <f>SUMPRODUCT(R4140:T4140,PAINEL_PESOS!$C$21:$C$23)</f>
        <v/>
      </c>
      <c r="G4140" s="70">
        <f>SUMPRODUCT(U4140:V4140,PAINEL_PESOS!$C$25:$C$26)</f>
        <v/>
      </c>
      <c r="H4140" s="70">
        <f>SUMPRODUCT(W4140:X4140,PAINEL_PESOS!$C$28:$C$29)</f>
        <v/>
      </c>
      <c r="I4140" s="70" t="n">
        <v>0.9980902476387014</v>
      </c>
      <c r="J4140" s="70" t="n">
        <v>0.6765778099411198</v>
      </c>
      <c r="K4140" s="71">
        <f>IF(NOT(AND(PAINEL_PESOS!$D$12="OK - 100%",PAINEL_PESOS!$F$20="OK - 100%",PAINEL_PESOS!$F$24="OK - 100%",PAINEL_PESOS!$F$27="OK - 100%",PAINEL_PESOS!$F$30="OK - 100%")),"", (E4140*PAINEL_PESOS!$B$7+F4140*PAINEL_PESOS!$B$8+G4140*PAINEL_PESOS!$B$9+H4140*PAINEL_PESOS!$B$10)*I4140)</f>
        <v/>
      </c>
      <c r="L4140" s="71">
        <f>IF(K4140="","",K4140-J4140)</f>
        <v/>
      </c>
      <c r="M4140" s="71">
        <f>IF(L4140="","",ABS(L4140))</f>
        <v/>
      </c>
      <c r="N4140" t="n">
        <v>1</v>
      </c>
      <c r="O4140" t="n">
        <v>1</v>
      </c>
      <c r="P4140" t="n">
        <v>0.5746568109820486</v>
      </c>
      <c r="Q4140" t="n">
        <v>0.9930846345785058</v>
      </c>
      <c r="R4140" t="n">
        <v>0.1514836091079323</v>
      </c>
      <c r="S4140" t="n">
        <v>0.9999896024697104</v>
      </c>
      <c r="T4140" t="n">
        <v>0.9953744723326249</v>
      </c>
      <c r="U4140" t="n">
        <v>0.0904467838408326</v>
      </c>
      <c r="V4140" t="n">
        <v>0.6487158700246918</v>
      </c>
      <c r="W4140" t="n">
        <v>0.6074095341515107</v>
      </c>
      <c r="X4140" t="n">
        <v>0.8613043264593239</v>
      </c>
    </row>
    <row r="4141">
      <c r="A4141" t="inlineStr">
        <is>
          <t>4116505</t>
        </is>
      </c>
      <c r="B4141" t="inlineStr">
        <is>
          <t>Nova Aliança do Ivaí</t>
        </is>
      </c>
      <c r="C4141" t="inlineStr">
        <is>
          <t>PR</t>
        </is>
      </c>
      <c r="D4141" t="inlineStr">
        <is>
          <t>REGIÃO SUL</t>
        </is>
      </c>
      <c r="E4141" s="70">
        <f>SUMPRODUCT(N4141:Q4141,PAINEL_PESOS!$C$16:$C$19)</f>
        <v/>
      </c>
      <c r="F4141" s="70">
        <f>SUMPRODUCT(R4141:T4141,PAINEL_PESOS!$C$21:$C$23)</f>
        <v/>
      </c>
      <c r="G4141" s="70">
        <f>SUMPRODUCT(U4141:V4141,PAINEL_PESOS!$C$25:$C$26)</f>
        <v/>
      </c>
      <c r="H4141" s="70">
        <f>SUMPRODUCT(W4141:X4141,PAINEL_PESOS!$C$28:$C$29)</f>
        <v/>
      </c>
      <c r="I4141" s="70" t="n">
        <v>0.9988409997321113</v>
      </c>
      <c r="J4141" s="70" t="n">
        <v>0.706042220044526</v>
      </c>
      <c r="K4141" s="71">
        <f>IF(NOT(AND(PAINEL_PESOS!$D$12="OK - 100%",PAINEL_PESOS!$F$20="OK - 100%",PAINEL_PESOS!$F$24="OK - 100%",PAINEL_PESOS!$F$27="OK - 100%",PAINEL_PESOS!$F$30="OK - 100%")),"", (E4141*PAINEL_PESOS!$B$7+F4141*PAINEL_PESOS!$B$8+G4141*PAINEL_PESOS!$B$9+H4141*PAINEL_PESOS!$B$10)*I4141)</f>
        <v/>
      </c>
      <c r="L4141" s="71">
        <f>IF(K4141="","",K4141-J4141)</f>
        <v/>
      </c>
      <c r="M4141" s="71">
        <f>IF(L4141="","",ABS(L4141))</f>
        <v/>
      </c>
      <c r="N4141" t="n">
        <v>1</v>
      </c>
      <c r="O4141" t="n">
        <v>1</v>
      </c>
      <c r="P4141" t="n">
        <v>0.7857444561774023</v>
      </c>
      <c r="Q4141" t="n">
        <v>0.9979583747902864</v>
      </c>
      <c r="R4141" t="n">
        <v>0.0972610724964679</v>
      </c>
      <c r="S4141" t="n">
        <v>0.9984797267165635</v>
      </c>
      <c r="T4141" t="n">
        <v>0.9962543010839745</v>
      </c>
      <c r="U4141" t="n">
        <v>0.1849821036268293</v>
      </c>
      <c r="V4141" t="n">
        <v>0.7704325536098257</v>
      </c>
      <c r="W4141" t="n">
        <v>0.5839559188517895</v>
      </c>
      <c r="X4141" t="n">
        <v>0.8290063896754924</v>
      </c>
    </row>
    <row r="4142">
      <c r="A4142" t="inlineStr">
        <is>
          <t>4116604</t>
        </is>
      </c>
      <c r="B4142" t="inlineStr">
        <is>
          <t>Nova América da Colina</t>
        </is>
      </c>
      <c r="C4142" t="inlineStr">
        <is>
          <t>PR</t>
        </is>
      </c>
      <c r="D4142" t="inlineStr">
        <is>
          <t>REGIÃO SUL</t>
        </is>
      </c>
      <c r="E4142" s="70">
        <f>SUMPRODUCT(N4142:Q4142,PAINEL_PESOS!$C$16:$C$19)</f>
        <v/>
      </c>
      <c r="F4142" s="70">
        <f>SUMPRODUCT(R4142:T4142,PAINEL_PESOS!$C$21:$C$23)</f>
        <v/>
      </c>
      <c r="G4142" s="70">
        <f>SUMPRODUCT(U4142:V4142,PAINEL_PESOS!$C$25:$C$26)</f>
        <v/>
      </c>
      <c r="H4142" s="70">
        <f>SUMPRODUCT(W4142:X4142,PAINEL_PESOS!$C$28:$C$29)</f>
        <v/>
      </c>
      <c r="I4142" s="70" t="n">
        <v>0.9971943831634763</v>
      </c>
      <c r="J4142" s="70" t="n">
        <v>0.6892825175630233</v>
      </c>
      <c r="K4142" s="71">
        <f>IF(NOT(AND(PAINEL_PESOS!$D$12="OK - 100%",PAINEL_PESOS!$F$20="OK - 100%",PAINEL_PESOS!$F$24="OK - 100%",PAINEL_PESOS!$F$27="OK - 100%",PAINEL_PESOS!$F$30="OK - 100%")),"", (E4142*PAINEL_PESOS!$B$7+F4142*PAINEL_PESOS!$B$8+G4142*PAINEL_PESOS!$B$9+H4142*PAINEL_PESOS!$B$10)*I4142)</f>
        <v/>
      </c>
      <c r="L4142" s="71">
        <f>IF(K4142="","",K4142-J4142)</f>
        <v/>
      </c>
      <c r="M4142" s="71">
        <f>IF(L4142="","",ABS(L4142))</f>
        <v/>
      </c>
      <c r="N4142" t="n">
        <v>1</v>
      </c>
      <c r="O4142" t="n">
        <v>1</v>
      </c>
      <c r="P4142" t="n">
        <v>0.7313621964097149</v>
      </c>
      <c r="Q4142" t="n">
        <v>0.9933780263389602</v>
      </c>
      <c r="R4142" t="n">
        <v>0.1364158461490608</v>
      </c>
      <c r="S4142" t="n">
        <v>0.9990269043521932</v>
      </c>
      <c r="T4142" t="n">
        <v>0.9909515001105629</v>
      </c>
      <c r="U4142" t="n">
        <v>0.2375284220164321</v>
      </c>
      <c r="V4142" t="n">
        <v>0.6665970794421947</v>
      </c>
      <c r="W4142" t="n">
        <v>0.5191293982069783</v>
      </c>
      <c r="X4142" t="n">
        <v>0.8265533910230506</v>
      </c>
    </row>
    <row r="4143">
      <c r="A4143" t="inlineStr">
        <is>
          <t>4116703</t>
        </is>
      </c>
      <c r="B4143" t="inlineStr">
        <is>
          <t>Nova Aurora</t>
        </is>
      </c>
      <c r="C4143" t="inlineStr">
        <is>
          <t>PR</t>
        </is>
      </c>
      <c r="D4143" t="inlineStr">
        <is>
          <t>REGIÃO SUL</t>
        </is>
      </c>
      <c r="E4143" s="70">
        <f>SUMPRODUCT(N4143:Q4143,PAINEL_PESOS!$C$16:$C$19)</f>
        <v/>
      </c>
      <c r="F4143" s="70">
        <f>SUMPRODUCT(R4143:T4143,PAINEL_PESOS!$C$21:$C$23)</f>
        <v/>
      </c>
      <c r="G4143" s="70">
        <f>SUMPRODUCT(U4143:V4143,PAINEL_PESOS!$C$25:$C$26)</f>
        <v/>
      </c>
      <c r="H4143" s="70">
        <f>SUMPRODUCT(W4143:X4143,PAINEL_PESOS!$C$28:$C$29)</f>
        <v/>
      </c>
      <c r="I4143" s="70" t="n">
        <v>0.9973010716105141</v>
      </c>
      <c r="J4143" s="70" t="n">
        <v>0.7149352541791856</v>
      </c>
      <c r="K4143" s="71">
        <f>IF(NOT(AND(PAINEL_PESOS!$D$12="OK - 100%",PAINEL_PESOS!$F$20="OK - 100%",PAINEL_PESOS!$F$24="OK - 100%",PAINEL_PESOS!$F$27="OK - 100%",PAINEL_PESOS!$F$30="OK - 100%")),"", (E4143*PAINEL_PESOS!$B$7+F4143*PAINEL_PESOS!$B$8+G4143*PAINEL_PESOS!$B$9+H4143*PAINEL_PESOS!$B$10)*I4143)</f>
        <v/>
      </c>
      <c r="L4143" s="71">
        <f>IF(K4143="","",K4143-J4143)</f>
        <v/>
      </c>
      <c r="M4143" s="71">
        <f>IF(L4143="","",ABS(L4143))</f>
        <v/>
      </c>
      <c r="N4143" t="n">
        <v>1</v>
      </c>
      <c r="O4143" t="n">
        <v>0.9992</v>
      </c>
      <c r="P4143" t="n">
        <v>0.6844772967265047</v>
      </c>
      <c r="Q4143" t="n">
        <v>0.9951785914540834</v>
      </c>
      <c r="R4143" t="n">
        <v>0.3490659001218247</v>
      </c>
      <c r="S4143" t="n">
        <v>0.9918766622473433</v>
      </c>
      <c r="T4143" t="n">
        <v>0.9932607428570513</v>
      </c>
      <c r="U4143" t="n">
        <v>0.1485172683504918</v>
      </c>
      <c r="V4143" t="n">
        <v>0.7807324926306709</v>
      </c>
      <c r="W4143" t="n">
        <v>0.5693886343997352</v>
      </c>
      <c r="X4143" t="n">
        <v>0.8407584042585553</v>
      </c>
    </row>
    <row r="4144">
      <c r="A4144" t="inlineStr">
        <is>
          <t>4116802</t>
        </is>
      </c>
      <c r="B4144" t="inlineStr">
        <is>
          <t>Nova Cantu</t>
        </is>
      </c>
      <c r="C4144" t="inlineStr">
        <is>
          <t>PR</t>
        </is>
      </c>
      <c r="D4144" t="inlineStr">
        <is>
          <t>REGIÃO SUL</t>
        </is>
      </c>
      <c r="E4144" s="70">
        <f>SUMPRODUCT(N4144:Q4144,PAINEL_PESOS!$C$16:$C$19)</f>
        <v/>
      </c>
      <c r="F4144" s="70">
        <f>SUMPRODUCT(R4144:T4144,PAINEL_PESOS!$C$21:$C$23)</f>
        <v/>
      </c>
      <c r="G4144" s="70">
        <f>SUMPRODUCT(U4144:V4144,PAINEL_PESOS!$C$25:$C$26)</f>
        <v/>
      </c>
      <c r="H4144" s="70">
        <f>SUMPRODUCT(W4144:X4144,PAINEL_PESOS!$C$28:$C$29)</f>
        <v/>
      </c>
      <c r="I4144" s="70" t="n">
        <v>0.9983917703007784</v>
      </c>
      <c r="J4144" s="70" t="n">
        <v>0.7088603275051637</v>
      </c>
      <c r="K4144" s="71">
        <f>IF(NOT(AND(PAINEL_PESOS!$D$12="OK - 100%",PAINEL_PESOS!$F$20="OK - 100%",PAINEL_PESOS!$F$24="OK - 100%",PAINEL_PESOS!$F$27="OK - 100%",PAINEL_PESOS!$F$30="OK - 100%")),"", (E4144*PAINEL_PESOS!$B$7+F4144*PAINEL_PESOS!$B$8+G4144*PAINEL_PESOS!$B$9+H4144*PAINEL_PESOS!$B$10)*I4144)</f>
        <v/>
      </c>
      <c r="L4144" s="71">
        <f>IF(K4144="","",K4144-J4144)</f>
        <v/>
      </c>
      <c r="M4144" s="71">
        <f>IF(L4144="","",ABS(L4144))</f>
        <v/>
      </c>
      <c r="N4144" t="n">
        <v>1</v>
      </c>
      <c r="O4144" t="n">
        <v>1</v>
      </c>
      <c r="P4144" t="n">
        <v>0.7583949313621965</v>
      </c>
      <c r="Q4144" t="n">
        <v>0.9981485504804632</v>
      </c>
      <c r="R4144" t="n">
        <v>0.2444883820240669</v>
      </c>
      <c r="S4144" t="n">
        <v>0.999790125481022</v>
      </c>
      <c r="T4144" t="n">
        <v>0.9932423755262469</v>
      </c>
      <c r="U4144" t="n">
        <v>0.1485172683504918</v>
      </c>
      <c r="V4144" t="n">
        <v>0.7514007560866827</v>
      </c>
      <c r="W4144" t="n">
        <v>0.5693886343997352</v>
      </c>
      <c r="X4144" t="n">
        <v>0.8407584042585553</v>
      </c>
    </row>
    <row r="4145">
      <c r="A4145" t="inlineStr">
        <is>
          <t>4116901</t>
        </is>
      </c>
      <c r="B4145" t="inlineStr">
        <is>
          <t>Nova Esperança</t>
        </is>
      </c>
      <c r="C4145" t="inlineStr">
        <is>
          <t>PR</t>
        </is>
      </c>
      <c r="D4145" t="inlineStr">
        <is>
          <t>REGIÃO SUL</t>
        </is>
      </c>
      <c r="E4145" s="70">
        <f>SUMPRODUCT(N4145:Q4145,PAINEL_PESOS!$C$16:$C$19)</f>
        <v/>
      </c>
      <c r="F4145" s="70">
        <f>SUMPRODUCT(R4145:T4145,PAINEL_PESOS!$C$21:$C$23)</f>
        <v/>
      </c>
      <c r="G4145" s="70">
        <f>SUMPRODUCT(U4145:V4145,PAINEL_PESOS!$C$25:$C$26)</f>
        <v/>
      </c>
      <c r="H4145" s="70">
        <f>SUMPRODUCT(W4145:X4145,PAINEL_PESOS!$C$28:$C$29)</f>
        <v/>
      </c>
      <c r="I4145" s="70" t="n">
        <v>0.9957752820292481</v>
      </c>
      <c r="J4145" s="70" t="n">
        <v>0.7152037158530845</v>
      </c>
      <c r="K4145" s="71">
        <f>IF(NOT(AND(PAINEL_PESOS!$D$12="OK - 100%",PAINEL_PESOS!$F$20="OK - 100%",PAINEL_PESOS!$F$24="OK - 100%",PAINEL_PESOS!$F$27="OK - 100%",PAINEL_PESOS!$F$30="OK - 100%")),"", (E4145*PAINEL_PESOS!$B$7+F4145*PAINEL_PESOS!$B$8+G4145*PAINEL_PESOS!$B$9+H4145*PAINEL_PESOS!$B$10)*I4145)</f>
        <v/>
      </c>
      <c r="L4145" s="71">
        <f>IF(K4145="","",K4145-J4145)</f>
        <v/>
      </c>
      <c r="M4145" s="71">
        <f>IF(L4145="","",ABS(L4145))</f>
        <v/>
      </c>
      <c r="N4145" t="n">
        <v>1</v>
      </c>
      <c r="O4145" t="n">
        <v>1</v>
      </c>
      <c r="P4145" t="n">
        <v>0.7818373812038015</v>
      </c>
      <c r="Q4145" t="n">
        <v>0.9856948444342873</v>
      </c>
      <c r="R4145" t="n">
        <v>0.3665246777025136</v>
      </c>
      <c r="S4145" t="n">
        <v>0.9941863445889551</v>
      </c>
      <c r="T4145" t="n">
        <v>0.9913977441096268</v>
      </c>
      <c r="U4145" t="n">
        <v>0.1438464895395768</v>
      </c>
      <c r="V4145" t="n">
        <v>0.7129976868589809</v>
      </c>
      <c r="W4145" t="n">
        <v>0.5941614046967014</v>
      </c>
      <c r="X4145" t="n">
        <v>0.8430603481997959</v>
      </c>
    </row>
    <row r="4146">
      <c r="A4146" t="inlineStr">
        <is>
          <t>4116950</t>
        </is>
      </c>
      <c r="B4146" t="inlineStr">
        <is>
          <t>Nova Esperança do Sudoeste</t>
        </is>
      </c>
      <c r="C4146" t="inlineStr">
        <is>
          <t>PR</t>
        </is>
      </c>
      <c r="D4146" t="inlineStr">
        <is>
          <t>REGIÃO SUL</t>
        </is>
      </c>
      <c r="E4146" s="70">
        <f>SUMPRODUCT(N4146:Q4146,PAINEL_PESOS!$C$16:$C$19)</f>
        <v/>
      </c>
      <c r="F4146" s="70">
        <f>SUMPRODUCT(R4146:T4146,PAINEL_PESOS!$C$21:$C$23)</f>
        <v/>
      </c>
      <c r="G4146" s="70">
        <f>SUMPRODUCT(U4146:V4146,PAINEL_PESOS!$C$25:$C$26)</f>
        <v/>
      </c>
      <c r="H4146" s="70">
        <f>SUMPRODUCT(W4146:X4146,PAINEL_PESOS!$C$28:$C$29)</f>
        <v/>
      </c>
      <c r="I4146" s="70" t="n">
        <v>0.9904901529380883</v>
      </c>
      <c r="J4146" s="70" t="n">
        <v>0.6962938020346073</v>
      </c>
      <c r="K4146" s="71">
        <f>IF(NOT(AND(PAINEL_PESOS!$D$12="OK - 100%",PAINEL_PESOS!$F$20="OK - 100%",PAINEL_PESOS!$F$24="OK - 100%",PAINEL_PESOS!$F$27="OK - 100%",PAINEL_PESOS!$F$30="OK - 100%")),"", (E4146*PAINEL_PESOS!$B$7+F4146*PAINEL_PESOS!$B$8+G4146*PAINEL_PESOS!$B$9+H4146*PAINEL_PESOS!$B$10)*I4146)</f>
        <v/>
      </c>
      <c r="L4146" s="71">
        <f>IF(K4146="","",K4146-J4146)</f>
        <v/>
      </c>
      <c r="M4146" s="71">
        <f>IF(L4146="","",ABS(L4146))</f>
        <v/>
      </c>
      <c r="N4146" t="n">
        <v>1</v>
      </c>
      <c r="O4146" t="n">
        <v>1</v>
      </c>
      <c r="P4146" t="n">
        <v>0.7332629355860613</v>
      </c>
      <c r="Q4146" t="n">
        <v>0.9878472870397018</v>
      </c>
      <c r="R4146" t="n">
        <v>0.1936098339888244</v>
      </c>
      <c r="S4146" t="n">
        <v>0.9965003172673873</v>
      </c>
      <c r="T4146" t="n">
        <v>0.9612710507979839</v>
      </c>
      <c r="U4146" t="n">
        <v>0.3435112134012454</v>
      </c>
      <c r="V4146" t="n">
        <v>0.5432398269287828</v>
      </c>
      <c r="W4146" t="n">
        <v>0.6333910027918442</v>
      </c>
      <c r="X4146" t="n">
        <v>0.8088809112670089</v>
      </c>
    </row>
    <row r="4147">
      <c r="A4147" t="inlineStr">
        <is>
          <t>4117008</t>
        </is>
      </c>
      <c r="B4147" t="inlineStr">
        <is>
          <t>Nova Fátima</t>
        </is>
      </c>
      <c r="C4147" t="inlineStr">
        <is>
          <t>PR</t>
        </is>
      </c>
      <c r="D4147" t="inlineStr">
        <is>
          <t>REGIÃO SUL</t>
        </is>
      </c>
      <c r="E4147" s="70">
        <f>SUMPRODUCT(N4147:Q4147,PAINEL_PESOS!$C$16:$C$19)</f>
        <v/>
      </c>
      <c r="F4147" s="70">
        <f>SUMPRODUCT(R4147:T4147,PAINEL_PESOS!$C$21:$C$23)</f>
        <v/>
      </c>
      <c r="G4147" s="70">
        <f>SUMPRODUCT(U4147:V4147,PAINEL_PESOS!$C$25:$C$26)</f>
        <v/>
      </c>
      <c r="H4147" s="70">
        <f>SUMPRODUCT(W4147:X4147,PAINEL_PESOS!$C$28:$C$29)</f>
        <v/>
      </c>
      <c r="I4147" s="70" t="n">
        <v>0.9898829293768611</v>
      </c>
      <c r="J4147" s="70" t="n">
        <v>0.6455816825832199</v>
      </c>
      <c r="K4147" s="71">
        <f>IF(NOT(AND(PAINEL_PESOS!$D$12="OK - 100%",PAINEL_PESOS!$F$20="OK - 100%",PAINEL_PESOS!$F$24="OK - 100%",PAINEL_PESOS!$F$27="OK - 100%",PAINEL_PESOS!$F$30="OK - 100%")),"", (E4147*PAINEL_PESOS!$B$7+F4147*PAINEL_PESOS!$B$8+G4147*PAINEL_PESOS!$B$9+H4147*PAINEL_PESOS!$B$10)*I4147)</f>
        <v/>
      </c>
      <c r="L4147" s="71">
        <f>IF(K4147="","",K4147-J4147)</f>
        <v/>
      </c>
      <c r="M4147" s="71">
        <f>IF(L4147="","",ABS(L4147))</f>
        <v/>
      </c>
      <c r="N4147" t="n">
        <v>0.6</v>
      </c>
      <c r="O4147" t="n">
        <v>0.9811</v>
      </c>
      <c r="P4147" t="n">
        <v>0.3954593453009504</v>
      </c>
      <c r="Q4147" t="n">
        <v>0.9927525580290331</v>
      </c>
      <c r="R4147" t="n">
        <v>0.2404768521280839</v>
      </c>
      <c r="S4147" t="n">
        <v>0.999472589638668</v>
      </c>
      <c r="T4147" t="n">
        <v>0.9534960004866946</v>
      </c>
      <c r="U4147" t="n">
        <v>0.2001859215022946</v>
      </c>
      <c r="V4147" t="n">
        <v>0.7150642183230054</v>
      </c>
      <c r="W4147" t="n">
        <v>0.5240961347701998</v>
      </c>
      <c r="X4147" t="n">
        <v>0.8311394682578261</v>
      </c>
    </row>
    <row r="4148">
      <c r="A4148" t="inlineStr">
        <is>
          <t>4117057</t>
        </is>
      </c>
      <c r="B4148" t="inlineStr">
        <is>
          <t>Nova Laranjeiras</t>
        </is>
      </c>
      <c r="C4148" t="inlineStr">
        <is>
          <t>PR</t>
        </is>
      </c>
      <c r="D4148" t="inlineStr">
        <is>
          <t>REGIÃO SUL</t>
        </is>
      </c>
      <c r="E4148" s="70">
        <f>SUMPRODUCT(N4148:Q4148,PAINEL_PESOS!$C$16:$C$19)</f>
        <v/>
      </c>
      <c r="F4148" s="70">
        <f>SUMPRODUCT(R4148:T4148,PAINEL_PESOS!$C$21:$C$23)</f>
        <v/>
      </c>
      <c r="G4148" s="70">
        <f>SUMPRODUCT(U4148:V4148,PAINEL_PESOS!$C$25:$C$26)</f>
        <v/>
      </c>
      <c r="H4148" s="70">
        <f>SUMPRODUCT(W4148:X4148,PAINEL_PESOS!$C$28:$C$29)</f>
        <v/>
      </c>
      <c r="I4148" s="70" t="n">
        <v>0.9973955560576213</v>
      </c>
      <c r="J4148" s="70" t="n">
        <v>0.7233171061242801</v>
      </c>
      <c r="K4148" s="71">
        <f>IF(NOT(AND(PAINEL_PESOS!$D$12="OK - 100%",PAINEL_PESOS!$F$20="OK - 100%",PAINEL_PESOS!$F$24="OK - 100%",PAINEL_PESOS!$F$27="OK - 100%",PAINEL_PESOS!$F$30="OK - 100%")),"", (E4148*PAINEL_PESOS!$B$7+F4148*PAINEL_PESOS!$B$8+G4148*PAINEL_PESOS!$B$9+H4148*PAINEL_PESOS!$B$10)*I4148)</f>
        <v/>
      </c>
      <c r="L4148" s="71">
        <f>IF(K4148="","",K4148-J4148)</f>
        <v/>
      </c>
      <c r="M4148" s="71">
        <f>IF(L4148="","",ABS(L4148))</f>
        <v/>
      </c>
      <c r="N4148" t="n">
        <v>1</v>
      </c>
      <c r="O4148" t="n">
        <v>1</v>
      </c>
      <c r="P4148" t="n">
        <v>0.8682154171066526</v>
      </c>
      <c r="Q4148" t="n">
        <v>0.9976486439406854</v>
      </c>
      <c r="R4148" t="n">
        <v>0.2540537685528125</v>
      </c>
      <c r="S4148" t="n">
        <v>0.9999707472891212</v>
      </c>
      <c r="T4148" t="n">
        <v>0.9884293734875369</v>
      </c>
      <c r="U4148" t="n">
        <v>0.2107225136722146</v>
      </c>
      <c r="V4148" t="n">
        <v>0.7483146611376474</v>
      </c>
      <c r="W4148" t="n">
        <v>0.5894030323941305</v>
      </c>
      <c r="X4148" t="n">
        <v>0.8253054158723807</v>
      </c>
    </row>
    <row r="4149">
      <c r="A4149" t="inlineStr">
        <is>
          <t>4117107</t>
        </is>
      </c>
      <c r="B4149" t="inlineStr">
        <is>
          <t>Nova Londrina</t>
        </is>
      </c>
      <c r="C4149" t="inlineStr">
        <is>
          <t>PR</t>
        </is>
      </c>
      <c r="D4149" t="inlineStr">
        <is>
          <t>REGIÃO SUL</t>
        </is>
      </c>
      <c r="E4149" s="70">
        <f>SUMPRODUCT(N4149:Q4149,PAINEL_PESOS!$C$16:$C$19)</f>
        <v/>
      </c>
      <c r="F4149" s="70">
        <f>SUMPRODUCT(R4149:T4149,PAINEL_PESOS!$C$21:$C$23)</f>
        <v/>
      </c>
      <c r="G4149" s="70">
        <f>SUMPRODUCT(U4149:V4149,PAINEL_PESOS!$C$25:$C$26)</f>
        <v/>
      </c>
      <c r="H4149" s="70">
        <f>SUMPRODUCT(W4149:X4149,PAINEL_PESOS!$C$28:$C$29)</f>
        <v/>
      </c>
      <c r="I4149" s="70" t="n">
        <v>0.9849220827955787</v>
      </c>
      <c r="J4149" s="70" t="n">
        <v>0.6908969989402268</v>
      </c>
      <c r="K4149" s="71">
        <f>IF(NOT(AND(PAINEL_PESOS!$D$12="OK - 100%",PAINEL_PESOS!$F$20="OK - 100%",PAINEL_PESOS!$F$24="OK - 100%",PAINEL_PESOS!$F$27="OK - 100%",PAINEL_PESOS!$F$30="OK - 100%")),"", (E4149*PAINEL_PESOS!$B$7+F4149*PAINEL_PESOS!$B$8+G4149*PAINEL_PESOS!$B$9+H4149*PAINEL_PESOS!$B$10)*I4149)</f>
        <v/>
      </c>
      <c r="L4149" s="71">
        <f>IF(K4149="","",K4149-J4149)</f>
        <v/>
      </c>
      <c r="M4149" s="71">
        <f>IF(L4149="","",ABS(L4149))</f>
        <v/>
      </c>
      <c r="N4149" t="n">
        <v>1</v>
      </c>
      <c r="O4149" t="n">
        <v>1</v>
      </c>
      <c r="P4149" t="n">
        <v>0.7211193241816263</v>
      </c>
      <c r="Q4149" t="n">
        <v>0.9914294824761622</v>
      </c>
      <c r="R4149" t="n">
        <v>0.3142578351547072</v>
      </c>
      <c r="S4149" t="n">
        <v>0.8473239508650096</v>
      </c>
      <c r="T4149" t="n">
        <v>0.9948088110094832</v>
      </c>
      <c r="U4149" t="n">
        <v>0.0904467838408326</v>
      </c>
      <c r="V4149" t="n">
        <v>0.7587613188545058</v>
      </c>
      <c r="W4149" t="n">
        <v>0.6074095341515107</v>
      </c>
      <c r="X4149" t="n">
        <v>0.8613043264593239</v>
      </c>
    </row>
    <row r="4150">
      <c r="A4150" t="inlineStr">
        <is>
          <t>4117206</t>
        </is>
      </c>
      <c r="B4150" t="inlineStr">
        <is>
          <t>Nova Olímpia</t>
        </is>
      </c>
      <c r="C4150" t="inlineStr">
        <is>
          <t>PR</t>
        </is>
      </c>
      <c r="D4150" t="inlineStr">
        <is>
          <t>REGIÃO SUL</t>
        </is>
      </c>
      <c r="E4150" s="70">
        <f>SUMPRODUCT(N4150:Q4150,PAINEL_PESOS!$C$16:$C$19)</f>
        <v/>
      </c>
      <c r="F4150" s="70">
        <f>SUMPRODUCT(R4150:T4150,PAINEL_PESOS!$C$21:$C$23)</f>
        <v/>
      </c>
      <c r="G4150" s="70">
        <f>SUMPRODUCT(U4150:V4150,PAINEL_PESOS!$C$25:$C$26)</f>
        <v/>
      </c>
      <c r="H4150" s="70">
        <f>SUMPRODUCT(W4150:X4150,PAINEL_PESOS!$C$28:$C$29)</f>
        <v/>
      </c>
      <c r="I4150" s="70" t="n">
        <v>0.9974507646644892</v>
      </c>
      <c r="J4150" s="70" t="n">
        <v>0.71186037449872</v>
      </c>
      <c r="K4150" s="71">
        <f>IF(NOT(AND(PAINEL_PESOS!$D$12="OK - 100%",PAINEL_PESOS!$F$20="OK - 100%",PAINEL_PESOS!$F$24="OK - 100%",PAINEL_PESOS!$F$27="OK - 100%",PAINEL_PESOS!$F$30="OK - 100%")),"", (E4150*PAINEL_PESOS!$B$7+F4150*PAINEL_PESOS!$B$8+G4150*PAINEL_PESOS!$B$9+H4150*PAINEL_PESOS!$B$10)*I4150)</f>
        <v/>
      </c>
      <c r="L4150" s="71">
        <f>IF(K4150="","",K4150-J4150)</f>
        <v/>
      </c>
      <c r="M4150" s="71">
        <f>IF(L4150="","",ABS(L4150))</f>
        <v/>
      </c>
      <c r="N4150" t="n">
        <v>1</v>
      </c>
      <c r="O4150" t="n">
        <v>1</v>
      </c>
      <c r="P4150" t="n">
        <v>0.7938753959873284</v>
      </c>
      <c r="Q4150" t="n">
        <v>0.9917980507904706</v>
      </c>
      <c r="R4150" t="n">
        <v>0.1556993612965635</v>
      </c>
      <c r="S4150" t="n">
        <v>0.997764708477498</v>
      </c>
      <c r="T4150" t="n">
        <v>0.9939978232835719</v>
      </c>
      <c r="U4150" t="n">
        <v>0.1849821036268293</v>
      </c>
      <c r="V4150" t="n">
        <v>0.7870152987296597</v>
      </c>
      <c r="W4150" t="n">
        <v>0.5839559188517895</v>
      </c>
      <c r="X4150" t="n">
        <v>0.8290063896754924</v>
      </c>
    </row>
    <row r="4151">
      <c r="A4151" t="inlineStr">
        <is>
          <t>4117214</t>
        </is>
      </c>
      <c r="B4151" t="inlineStr">
        <is>
          <t>Nova Santa Bárbara</t>
        </is>
      </c>
      <c r="C4151" t="inlineStr">
        <is>
          <t>PR</t>
        </is>
      </c>
      <c r="D4151" t="inlineStr">
        <is>
          <t>REGIÃO SUL</t>
        </is>
      </c>
      <c r="E4151" s="70">
        <f>SUMPRODUCT(N4151:Q4151,PAINEL_PESOS!$C$16:$C$19)</f>
        <v/>
      </c>
      <c r="F4151" s="70">
        <f>SUMPRODUCT(R4151:T4151,PAINEL_PESOS!$C$21:$C$23)</f>
        <v/>
      </c>
      <c r="G4151" s="70">
        <f>SUMPRODUCT(U4151:V4151,PAINEL_PESOS!$C$25:$C$26)</f>
        <v/>
      </c>
      <c r="H4151" s="70">
        <f>SUMPRODUCT(W4151:X4151,PAINEL_PESOS!$C$28:$C$29)</f>
        <v/>
      </c>
      <c r="I4151" s="70" t="n">
        <v>0.9980266131848184</v>
      </c>
      <c r="J4151" s="70" t="n">
        <v>0.6864834953049378</v>
      </c>
      <c r="K4151" s="71">
        <f>IF(NOT(AND(PAINEL_PESOS!$D$12="OK - 100%",PAINEL_PESOS!$F$20="OK - 100%",PAINEL_PESOS!$F$24="OK - 100%",PAINEL_PESOS!$F$27="OK - 100%",PAINEL_PESOS!$F$30="OK - 100%")),"", (E4151*PAINEL_PESOS!$B$7+F4151*PAINEL_PESOS!$B$8+G4151*PAINEL_PESOS!$B$9+H4151*PAINEL_PESOS!$B$10)*I4151)</f>
        <v/>
      </c>
      <c r="L4151" s="71">
        <f>IF(K4151="","",K4151-J4151)</f>
        <v/>
      </c>
      <c r="M4151" s="71">
        <f>IF(L4151="","",ABS(L4151))</f>
        <v/>
      </c>
      <c r="N4151" t="n">
        <v>1</v>
      </c>
      <c r="O4151" t="n">
        <v>1</v>
      </c>
      <c r="P4151" t="n">
        <v>0.5550158394931362</v>
      </c>
      <c r="Q4151" t="n">
        <v>0.9877711575872254</v>
      </c>
      <c r="R4151" t="n">
        <v>0.1548951921090223</v>
      </c>
      <c r="S4151" t="n">
        <v>0.9992100584774232</v>
      </c>
      <c r="T4151" t="n">
        <v>0.9993914183134985</v>
      </c>
      <c r="U4151" t="n">
        <v>0.2375284220164321</v>
      </c>
      <c r="V4151" t="n">
        <v>0.712457815572256</v>
      </c>
      <c r="W4151" t="n">
        <v>0.5191293982069783</v>
      </c>
      <c r="X4151" t="n">
        <v>0.8265533910230506</v>
      </c>
    </row>
    <row r="4152">
      <c r="A4152" t="inlineStr">
        <is>
          <t>4117222</t>
        </is>
      </c>
      <c r="B4152" t="inlineStr">
        <is>
          <t>Nova Santa Rosa</t>
        </is>
      </c>
      <c r="C4152" t="inlineStr">
        <is>
          <t>PR</t>
        </is>
      </c>
      <c r="D4152" t="inlineStr">
        <is>
          <t>REGIÃO SUL</t>
        </is>
      </c>
      <c r="E4152" s="70">
        <f>SUMPRODUCT(N4152:Q4152,PAINEL_PESOS!$C$16:$C$19)</f>
        <v/>
      </c>
      <c r="F4152" s="70">
        <f>SUMPRODUCT(R4152:T4152,PAINEL_PESOS!$C$21:$C$23)</f>
        <v/>
      </c>
      <c r="G4152" s="70">
        <f>SUMPRODUCT(U4152:V4152,PAINEL_PESOS!$C$25:$C$26)</f>
        <v/>
      </c>
      <c r="H4152" s="70">
        <f>SUMPRODUCT(W4152:X4152,PAINEL_PESOS!$C$28:$C$29)</f>
        <v/>
      </c>
      <c r="I4152" s="70" t="n">
        <v>0.9919273551480573</v>
      </c>
      <c r="J4152" s="70" t="n">
        <v>0.7179631168556134</v>
      </c>
      <c r="K4152" s="71">
        <f>IF(NOT(AND(PAINEL_PESOS!$D$12="OK - 100%",PAINEL_PESOS!$F$20="OK - 100%",PAINEL_PESOS!$F$24="OK - 100%",PAINEL_PESOS!$F$27="OK - 100%",PAINEL_PESOS!$F$30="OK - 100%")),"", (E4152*PAINEL_PESOS!$B$7+F4152*PAINEL_PESOS!$B$8+G4152*PAINEL_PESOS!$B$9+H4152*PAINEL_PESOS!$B$10)*I4152)</f>
        <v/>
      </c>
      <c r="L4152" s="71">
        <f>IF(K4152="","",K4152-J4152)</f>
        <v/>
      </c>
      <c r="M4152" s="71">
        <f>IF(L4152="","",ABS(L4152))</f>
        <v/>
      </c>
      <c r="N4152" t="n">
        <v>1</v>
      </c>
      <c r="O4152" t="n">
        <v>1</v>
      </c>
      <c r="P4152" t="n">
        <v>0.7882787750791975</v>
      </c>
      <c r="Q4152" t="n">
        <v>0.9929137247805243</v>
      </c>
      <c r="R4152" t="n">
        <v>0.2772251139694777</v>
      </c>
      <c r="S4152" t="n">
        <v>0.9966088552587354</v>
      </c>
      <c r="T4152" t="n">
        <v>0.9651070851812859</v>
      </c>
      <c r="U4152" t="n">
        <v>0.1602773178142827</v>
      </c>
      <c r="V4152" t="n">
        <v>0.7049361769577249</v>
      </c>
      <c r="W4152" t="n">
        <v>0.7202052676800201</v>
      </c>
      <c r="X4152" t="n">
        <v>0.8218067925761687</v>
      </c>
    </row>
    <row r="4153">
      <c r="A4153" t="inlineStr">
        <is>
          <t>4117255</t>
        </is>
      </c>
      <c r="B4153" t="inlineStr">
        <is>
          <t>Nova Prata do Iguaçu</t>
        </is>
      </c>
      <c r="C4153" t="inlineStr">
        <is>
          <t>PR</t>
        </is>
      </c>
      <c r="D4153" t="inlineStr">
        <is>
          <t>REGIÃO SUL</t>
        </is>
      </c>
      <c r="E4153" s="70">
        <f>SUMPRODUCT(N4153:Q4153,PAINEL_PESOS!$C$16:$C$19)</f>
        <v/>
      </c>
      <c r="F4153" s="70">
        <f>SUMPRODUCT(R4153:T4153,PAINEL_PESOS!$C$21:$C$23)</f>
        <v/>
      </c>
      <c r="G4153" s="70">
        <f>SUMPRODUCT(U4153:V4153,PAINEL_PESOS!$C$25:$C$26)</f>
        <v/>
      </c>
      <c r="H4153" s="70">
        <f>SUMPRODUCT(W4153:X4153,PAINEL_PESOS!$C$28:$C$29)</f>
        <v/>
      </c>
      <c r="I4153" s="70" t="n">
        <v>0.9901170210457729</v>
      </c>
      <c r="J4153" s="70" t="n">
        <v>0.7212528591020896</v>
      </c>
      <c r="K4153" s="71">
        <f>IF(NOT(AND(PAINEL_PESOS!$D$12="OK - 100%",PAINEL_PESOS!$F$20="OK - 100%",PAINEL_PESOS!$F$24="OK - 100%",PAINEL_PESOS!$F$27="OK - 100%",PAINEL_PESOS!$F$30="OK - 100%")),"", (E4153*PAINEL_PESOS!$B$7+F4153*PAINEL_PESOS!$B$8+G4153*PAINEL_PESOS!$B$9+H4153*PAINEL_PESOS!$B$10)*I4153)</f>
        <v/>
      </c>
      <c r="L4153" s="71">
        <f>IF(K4153="","",K4153-J4153)</f>
        <v/>
      </c>
      <c r="M4153" s="71">
        <f>IF(L4153="","",ABS(L4153))</f>
        <v/>
      </c>
      <c r="N4153" t="n">
        <v>1</v>
      </c>
      <c r="O4153" t="n">
        <v>0.9979</v>
      </c>
      <c r="P4153" t="n">
        <v>0.6599788806758183</v>
      </c>
      <c r="Q4153" t="n">
        <v>0.9858705409000162</v>
      </c>
      <c r="R4153" t="n">
        <v>0.2908875711117533</v>
      </c>
      <c r="S4153" t="n">
        <v>0.9897641766419218</v>
      </c>
      <c r="T4153" t="n">
        <v>0.9634831912142016</v>
      </c>
      <c r="U4153" t="n">
        <v>0.3435124875503799</v>
      </c>
      <c r="V4153" t="n">
        <v>0.723866531359819</v>
      </c>
      <c r="W4153" t="n">
        <v>0.6333921552668278</v>
      </c>
      <c r="X4153" t="n">
        <v>0.8088812455923263</v>
      </c>
    </row>
    <row r="4154">
      <c r="A4154" t="inlineStr">
        <is>
          <t>4117271</t>
        </is>
      </c>
      <c r="B4154" t="inlineStr">
        <is>
          <t>Nova Tebas</t>
        </is>
      </c>
      <c r="C4154" t="inlineStr">
        <is>
          <t>PR</t>
        </is>
      </c>
      <c r="D4154" t="inlineStr">
        <is>
          <t>REGIÃO SUL</t>
        </is>
      </c>
      <c r="E4154" s="70">
        <f>SUMPRODUCT(N4154:Q4154,PAINEL_PESOS!$C$16:$C$19)</f>
        <v/>
      </c>
      <c r="F4154" s="70">
        <f>SUMPRODUCT(R4154:T4154,PAINEL_PESOS!$C$21:$C$23)</f>
        <v/>
      </c>
      <c r="G4154" s="70">
        <f>SUMPRODUCT(U4154:V4154,PAINEL_PESOS!$C$25:$C$26)</f>
        <v/>
      </c>
      <c r="H4154" s="70">
        <f>SUMPRODUCT(W4154:X4154,PAINEL_PESOS!$C$28:$C$29)</f>
        <v/>
      </c>
      <c r="I4154" s="70" t="n">
        <v>0.9981071797401601</v>
      </c>
      <c r="J4154" s="70" t="n">
        <v>0.7148284252640164</v>
      </c>
      <c r="K4154" s="71">
        <f>IF(NOT(AND(PAINEL_PESOS!$D$12="OK - 100%",PAINEL_PESOS!$F$20="OK - 100%",PAINEL_PESOS!$F$24="OK - 100%",PAINEL_PESOS!$F$27="OK - 100%",PAINEL_PESOS!$F$30="OK - 100%")),"", (E4154*PAINEL_PESOS!$B$7+F4154*PAINEL_PESOS!$B$8+G4154*PAINEL_PESOS!$B$9+H4154*PAINEL_PESOS!$B$10)*I4154)</f>
        <v/>
      </c>
      <c r="L4154" s="71">
        <f>IF(K4154="","",K4154-J4154)</f>
        <v/>
      </c>
      <c r="M4154" s="71">
        <f>IF(L4154="","",ABS(L4154))</f>
        <v/>
      </c>
      <c r="N4154" t="n">
        <v>1</v>
      </c>
      <c r="O4154" t="n">
        <v>0.9946</v>
      </c>
      <c r="P4154" t="n">
        <v>0.7941921858500528</v>
      </c>
      <c r="Q4154" t="n">
        <v>0.9983474049971359</v>
      </c>
      <c r="R4154" t="n">
        <v>0.2102073113733078</v>
      </c>
      <c r="S4154" t="n">
        <v>0.9999860346276439</v>
      </c>
      <c r="T4154" t="n">
        <v>0.9915536997339235</v>
      </c>
      <c r="U4154" t="n">
        <v>0.1849821036268293</v>
      </c>
      <c r="V4154" t="n">
        <v>0.7701266918893215</v>
      </c>
      <c r="W4154" t="n">
        <v>0.5839559188517895</v>
      </c>
      <c r="X4154" t="n">
        <v>0.8290063896754924</v>
      </c>
    </row>
    <row r="4155">
      <c r="A4155" t="inlineStr">
        <is>
          <t>4117297</t>
        </is>
      </c>
      <c r="B4155" t="inlineStr">
        <is>
          <t>Novo Itacolomi</t>
        </is>
      </c>
      <c r="C4155" t="inlineStr">
        <is>
          <t>PR</t>
        </is>
      </c>
      <c r="D4155" t="inlineStr">
        <is>
          <t>REGIÃO SUL</t>
        </is>
      </c>
      <c r="E4155" s="70">
        <f>SUMPRODUCT(N4155:Q4155,PAINEL_PESOS!$C$16:$C$19)</f>
        <v/>
      </c>
      <c r="F4155" s="70">
        <f>SUMPRODUCT(R4155:T4155,PAINEL_PESOS!$C$21:$C$23)</f>
        <v/>
      </c>
      <c r="G4155" s="70">
        <f>SUMPRODUCT(U4155:V4155,PAINEL_PESOS!$C$25:$C$26)</f>
        <v/>
      </c>
      <c r="H4155" s="70">
        <f>SUMPRODUCT(W4155:X4155,PAINEL_PESOS!$C$28:$C$29)</f>
        <v/>
      </c>
      <c r="I4155" s="70" t="n">
        <v>0.9976526163066292</v>
      </c>
      <c r="J4155" s="70" t="n">
        <v>0.6998710157435523</v>
      </c>
      <c r="K4155" s="71">
        <f>IF(NOT(AND(PAINEL_PESOS!$D$12="OK - 100%",PAINEL_PESOS!$F$20="OK - 100%",PAINEL_PESOS!$F$24="OK - 100%",PAINEL_PESOS!$F$27="OK - 100%",PAINEL_PESOS!$F$30="OK - 100%")),"", (E4155*PAINEL_PESOS!$B$7+F4155*PAINEL_PESOS!$B$8+G4155*PAINEL_PESOS!$B$9+H4155*PAINEL_PESOS!$B$10)*I4155)</f>
        <v/>
      </c>
      <c r="L4155" s="71">
        <f>IF(K4155="","",K4155-J4155)</f>
        <v/>
      </c>
      <c r="M4155" s="71">
        <f>IF(L4155="","",ABS(L4155))</f>
        <v/>
      </c>
      <c r="N4155" t="n">
        <v>1</v>
      </c>
      <c r="O4155" t="n">
        <v>1</v>
      </c>
      <c r="P4155" t="n">
        <v>0.6912354804646252</v>
      </c>
      <c r="Q4155" t="n">
        <v>0.9969252873242778</v>
      </c>
      <c r="R4155" t="n">
        <v>0.1499996504503704</v>
      </c>
      <c r="S4155" t="n">
        <v>0.9984698000077832</v>
      </c>
      <c r="T4155" t="n">
        <v>0.991096366499251</v>
      </c>
      <c r="U4155" t="n">
        <v>0.1849821036268293</v>
      </c>
      <c r="V4155" t="n">
        <v>0.743739969155458</v>
      </c>
      <c r="W4155" t="n">
        <v>0.5839559188517895</v>
      </c>
      <c r="X4155" t="n">
        <v>0.8290063896754924</v>
      </c>
    </row>
    <row r="4156">
      <c r="A4156" t="inlineStr">
        <is>
          <t>4117305</t>
        </is>
      </c>
      <c r="B4156" t="inlineStr">
        <is>
          <t>Ortigueira</t>
        </is>
      </c>
      <c r="C4156" t="inlineStr">
        <is>
          <t>PR</t>
        </is>
      </c>
      <c r="D4156" t="inlineStr">
        <is>
          <t>REGIÃO SUL</t>
        </is>
      </c>
      <c r="E4156" s="70">
        <f>SUMPRODUCT(N4156:Q4156,PAINEL_PESOS!$C$16:$C$19)</f>
        <v/>
      </c>
      <c r="F4156" s="70">
        <f>SUMPRODUCT(R4156:T4156,PAINEL_PESOS!$C$21:$C$23)</f>
        <v/>
      </c>
      <c r="G4156" s="70">
        <f>SUMPRODUCT(U4156:V4156,PAINEL_PESOS!$C$25:$C$26)</f>
        <v/>
      </c>
      <c r="H4156" s="70">
        <f>SUMPRODUCT(W4156:X4156,PAINEL_PESOS!$C$28:$C$29)</f>
        <v/>
      </c>
      <c r="I4156" s="70" t="n">
        <v>0.9987432049663022</v>
      </c>
      <c r="J4156" s="70" t="n">
        <v>0.7324632820195154</v>
      </c>
      <c r="K4156" s="71">
        <f>IF(NOT(AND(PAINEL_PESOS!$D$12="OK - 100%",PAINEL_PESOS!$F$20="OK - 100%",PAINEL_PESOS!$F$24="OK - 100%",PAINEL_PESOS!$F$27="OK - 100%",PAINEL_PESOS!$F$30="OK - 100%")),"", (E4156*PAINEL_PESOS!$B$7+F4156*PAINEL_PESOS!$B$8+G4156*PAINEL_PESOS!$B$9+H4156*PAINEL_PESOS!$B$10)*I4156)</f>
        <v/>
      </c>
      <c r="L4156" s="71">
        <f>IF(K4156="","",K4156-J4156)</f>
        <v/>
      </c>
      <c r="M4156" s="71">
        <f>IF(L4156="","",ABS(L4156))</f>
        <v/>
      </c>
      <c r="N4156" t="n">
        <v>1</v>
      </c>
      <c r="O4156" t="n">
        <v>1</v>
      </c>
      <c r="P4156" t="n">
        <v>0.7212249208025343</v>
      </c>
      <c r="Q4156" t="n">
        <v>0.9983608696470744</v>
      </c>
      <c r="R4156" t="n">
        <v>0.4653835612208474</v>
      </c>
      <c r="S4156" t="n">
        <v>0.9997368513637768</v>
      </c>
      <c r="T4156" t="n">
        <v>0.9949467611780641</v>
      </c>
      <c r="U4156" t="n">
        <v>0.2212622558800178</v>
      </c>
      <c r="V4156" t="n">
        <v>0.7794702947153513</v>
      </c>
      <c r="W4156" t="n">
        <v>0.5391970068838755</v>
      </c>
      <c r="X4156" t="n">
        <v>0.8273127379161511</v>
      </c>
    </row>
    <row r="4157">
      <c r="A4157" t="inlineStr">
        <is>
          <t>4117404</t>
        </is>
      </c>
      <c r="B4157" t="inlineStr">
        <is>
          <t>Ourizona</t>
        </is>
      </c>
      <c r="C4157" t="inlineStr">
        <is>
          <t>PR</t>
        </is>
      </c>
      <c r="D4157" t="inlineStr">
        <is>
          <t>REGIÃO SUL</t>
        </is>
      </c>
      <c r="E4157" s="70">
        <f>SUMPRODUCT(N4157:Q4157,PAINEL_PESOS!$C$16:$C$19)</f>
        <v/>
      </c>
      <c r="F4157" s="70">
        <f>SUMPRODUCT(R4157:T4157,PAINEL_PESOS!$C$21:$C$23)</f>
        <v/>
      </c>
      <c r="G4157" s="70">
        <f>SUMPRODUCT(U4157:V4157,PAINEL_PESOS!$C$25:$C$26)</f>
        <v/>
      </c>
      <c r="H4157" s="70">
        <f>SUMPRODUCT(W4157:X4157,PAINEL_PESOS!$C$28:$C$29)</f>
        <v/>
      </c>
      <c r="I4157" s="70" t="n">
        <v>0.9993278386502141</v>
      </c>
      <c r="J4157" s="70" t="n">
        <v>0.7107524960131169</v>
      </c>
      <c r="K4157" s="71">
        <f>IF(NOT(AND(PAINEL_PESOS!$D$12="OK - 100%",PAINEL_PESOS!$F$20="OK - 100%",PAINEL_PESOS!$F$24="OK - 100%",PAINEL_PESOS!$F$27="OK - 100%",PAINEL_PESOS!$F$30="OK - 100%")),"", (E4157*PAINEL_PESOS!$B$7+F4157*PAINEL_PESOS!$B$8+G4157*PAINEL_PESOS!$B$9+H4157*PAINEL_PESOS!$B$10)*I4157)</f>
        <v/>
      </c>
      <c r="L4157" s="71">
        <f>IF(K4157="","",K4157-J4157)</f>
        <v/>
      </c>
      <c r="M4157" s="71">
        <f>IF(L4157="","",ABS(L4157))</f>
        <v/>
      </c>
      <c r="N4157" t="n">
        <v>1</v>
      </c>
      <c r="O4157" t="n">
        <v>0.9959</v>
      </c>
      <c r="P4157" t="n">
        <v>0.7751847940865892</v>
      </c>
      <c r="Q4157" t="n">
        <v>0.9962047587425006</v>
      </c>
      <c r="R4157" t="n">
        <v>0.1876637732621684</v>
      </c>
      <c r="S4157" t="n">
        <v>0.9997143752911998</v>
      </c>
      <c r="T4157" t="n">
        <v>0.9995253626562438</v>
      </c>
      <c r="U4157" t="n">
        <v>0.1849821036268293</v>
      </c>
      <c r="V4157" t="n">
        <v>0.7503195989299435</v>
      </c>
      <c r="W4157" t="n">
        <v>0.5839559188517895</v>
      </c>
      <c r="X4157" t="n">
        <v>0.8290063896754924</v>
      </c>
    </row>
    <row r="4158">
      <c r="A4158" t="inlineStr">
        <is>
          <t>4117453</t>
        </is>
      </c>
      <c r="B4158" t="inlineStr">
        <is>
          <t>Ouro Verde do Oeste</t>
        </is>
      </c>
      <c r="C4158" t="inlineStr">
        <is>
          <t>PR</t>
        </is>
      </c>
      <c r="D4158" t="inlineStr">
        <is>
          <t>REGIÃO SUL</t>
        </is>
      </c>
      <c r="E4158" s="70">
        <f>SUMPRODUCT(N4158:Q4158,PAINEL_PESOS!$C$16:$C$19)</f>
        <v/>
      </c>
      <c r="F4158" s="70">
        <f>SUMPRODUCT(R4158:T4158,PAINEL_PESOS!$C$21:$C$23)</f>
        <v/>
      </c>
      <c r="G4158" s="70">
        <f>SUMPRODUCT(U4158:V4158,PAINEL_PESOS!$C$25:$C$26)</f>
        <v/>
      </c>
      <c r="H4158" s="70">
        <f>SUMPRODUCT(W4158:X4158,PAINEL_PESOS!$C$28:$C$29)</f>
        <v/>
      </c>
      <c r="I4158" s="70" t="n">
        <v>0.9970798561230652</v>
      </c>
      <c r="J4158" s="70" t="n">
        <v>0.698439091930647</v>
      </c>
      <c r="K4158" s="71">
        <f>IF(NOT(AND(PAINEL_PESOS!$D$12="OK - 100%",PAINEL_PESOS!$F$20="OK - 100%",PAINEL_PESOS!$F$24="OK - 100%",PAINEL_PESOS!$F$27="OK - 100%",PAINEL_PESOS!$F$30="OK - 100%")),"", (E4158*PAINEL_PESOS!$B$7+F4158*PAINEL_PESOS!$B$8+G4158*PAINEL_PESOS!$B$9+H4158*PAINEL_PESOS!$B$10)*I4158)</f>
        <v/>
      </c>
      <c r="L4158" s="71">
        <f>IF(K4158="","",K4158-J4158)</f>
        <v/>
      </c>
      <c r="M4158" s="71">
        <f>IF(L4158="","",ABS(L4158))</f>
        <v/>
      </c>
      <c r="N4158" t="n">
        <v>1</v>
      </c>
      <c r="O4158" t="n">
        <v>1</v>
      </c>
      <c r="P4158" t="n">
        <v>0.7316789862724393</v>
      </c>
      <c r="Q4158" t="n">
        <v>0.9968391103080707</v>
      </c>
      <c r="R4158" t="n">
        <v>0.2313604243477381</v>
      </c>
      <c r="S4158" t="n">
        <v>0.9990048969108969</v>
      </c>
      <c r="T4158" t="n">
        <v>0.9878175588447246</v>
      </c>
      <c r="U4158" t="n">
        <v>0.1620899553053541</v>
      </c>
      <c r="V4158" t="n">
        <v>0.5364021710404666</v>
      </c>
      <c r="W4158" t="n">
        <v>0.7434514185234099</v>
      </c>
      <c r="X4158" t="n">
        <v>0.8188856822562256</v>
      </c>
    </row>
    <row r="4159">
      <c r="A4159" t="inlineStr">
        <is>
          <t>4117503</t>
        </is>
      </c>
      <c r="B4159" t="inlineStr">
        <is>
          <t>Paiçandu</t>
        </is>
      </c>
      <c r="C4159" t="inlineStr">
        <is>
          <t>PR</t>
        </is>
      </c>
      <c r="D4159" t="inlineStr">
        <is>
          <t>REGIÃO SUL</t>
        </is>
      </c>
      <c r="E4159" s="70">
        <f>SUMPRODUCT(N4159:Q4159,PAINEL_PESOS!$C$16:$C$19)</f>
        <v/>
      </c>
      <c r="F4159" s="70">
        <f>SUMPRODUCT(R4159:T4159,PAINEL_PESOS!$C$21:$C$23)</f>
        <v/>
      </c>
      <c r="G4159" s="70">
        <f>SUMPRODUCT(U4159:V4159,PAINEL_PESOS!$C$25:$C$26)</f>
        <v/>
      </c>
      <c r="H4159" s="70">
        <f>SUMPRODUCT(W4159:X4159,PAINEL_PESOS!$C$28:$C$29)</f>
        <v/>
      </c>
      <c r="I4159" s="70" t="n">
        <v>0.9890124116971416</v>
      </c>
      <c r="J4159" s="70" t="n">
        <v>0.7073255189468401</v>
      </c>
      <c r="K4159" s="71">
        <f>IF(NOT(AND(PAINEL_PESOS!$D$12="OK - 100%",PAINEL_PESOS!$F$20="OK - 100%",PAINEL_PESOS!$F$24="OK - 100%",PAINEL_PESOS!$F$27="OK - 100%",PAINEL_PESOS!$F$30="OK - 100%")),"", (E4159*PAINEL_PESOS!$B$7+F4159*PAINEL_PESOS!$B$8+G4159*PAINEL_PESOS!$B$9+H4159*PAINEL_PESOS!$B$10)*I4159)</f>
        <v/>
      </c>
      <c r="L4159" s="71">
        <f>IF(K4159="","",K4159-J4159)</f>
        <v/>
      </c>
      <c r="M4159" s="71">
        <f>IF(L4159="","",ABS(L4159))</f>
        <v/>
      </c>
      <c r="N4159" t="n">
        <v>1</v>
      </c>
      <c r="O4159" t="n">
        <v>1</v>
      </c>
      <c r="P4159" t="n">
        <v>0.7051742344244984</v>
      </c>
      <c r="Q4159" t="n">
        <v>0.9373038924483379</v>
      </c>
      <c r="R4159" t="n">
        <v>0.372955921010037</v>
      </c>
      <c r="S4159" t="n">
        <v>0.9796271562051039</v>
      </c>
      <c r="T4159" t="n">
        <v>0.9987918961124518</v>
      </c>
      <c r="U4159" t="n">
        <v>0.1849821036268293</v>
      </c>
      <c r="V4159" t="n">
        <v>0.7347025095964224</v>
      </c>
      <c r="W4159" t="n">
        <v>0.5839559188517895</v>
      </c>
      <c r="X4159" t="n">
        <v>0.8290063896754924</v>
      </c>
    </row>
    <row r="4160">
      <c r="A4160" t="inlineStr">
        <is>
          <t>4117602</t>
        </is>
      </c>
      <c r="B4160" t="inlineStr">
        <is>
          <t>Palmas</t>
        </is>
      </c>
      <c r="C4160" t="inlineStr">
        <is>
          <t>PR</t>
        </is>
      </c>
      <c r="D4160" t="inlineStr">
        <is>
          <t>REGIÃO SUL</t>
        </is>
      </c>
      <c r="E4160" s="70">
        <f>SUMPRODUCT(N4160:Q4160,PAINEL_PESOS!$C$16:$C$19)</f>
        <v/>
      </c>
      <c r="F4160" s="70">
        <f>SUMPRODUCT(R4160:T4160,PAINEL_PESOS!$C$21:$C$23)</f>
        <v/>
      </c>
      <c r="G4160" s="70">
        <f>SUMPRODUCT(U4160:V4160,PAINEL_PESOS!$C$25:$C$26)</f>
        <v/>
      </c>
      <c r="H4160" s="70">
        <f>SUMPRODUCT(W4160:X4160,PAINEL_PESOS!$C$28:$C$29)</f>
        <v/>
      </c>
      <c r="I4160" s="70" t="n">
        <v>0.9981162806987666</v>
      </c>
      <c r="J4160" s="70" t="n">
        <v>0.727664606352241</v>
      </c>
      <c r="K4160" s="71">
        <f>IF(NOT(AND(PAINEL_PESOS!$D$12="OK - 100%",PAINEL_PESOS!$F$20="OK - 100%",PAINEL_PESOS!$F$24="OK - 100%",PAINEL_PESOS!$F$27="OK - 100%",PAINEL_PESOS!$F$30="OK - 100%")),"", (E4160*PAINEL_PESOS!$B$7+F4160*PAINEL_PESOS!$B$8+G4160*PAINEL_PESOS!$B$9+H4160*PAINEL_PESOS!$B$10)*I4160)</f>
        <v/>
      </c>
      <c r="L4160" s="71">
        <f>IF(K4160="","",K4160-J4160)</f>
        <v/>
      </c>
      <c r="M4160" s="71">
        <f>IF(L4160="","",ABS(L4160))</f>
        <v/>
      </c>
      <c r="N4160" t="n">
        <v>1</v>
      </c>
      <c r="O4160" t="n">
        <v>1</v>
      </c>
      <c r="P4160" t="n">
        <v>0.6994720168954593</v>
      </c>
      <c r="Q4160" t="n">
        <v>0.9942575782399468</v>
      </c>
      <c r="R4160" t="n">
        <v>0.3966768436897437</v>
      </c>
      <c r="S4160" t="n">
        <v>0.9912350864673584</v>
      </c>
      <c r="T4160" t="n">
        <v>0.9984538725680866</v>
      </c>
      <c r="U4160" t="n">
        <v>0.3148947827052807</v>
      </c>
      <c r="V4160" t="n">
        <v>0.7673313648685544</v>
      </c>
      <c r="W4160" t="n">
        <v>0.5320902938349085</v>
      </c>
      <c r="X4160" t="n">
        <v>0.7802114989374731</v>
      </c>
    </row>
    <row r="4161">
      <c r="A4161" t="inlineStr">
        <is>
          <t>4117701</t>
        </is>
      </c>
      <c r="B4161" t="inlineStr">
        <is>
          <t>Palmeira</t>
        </is>
      </c>
      <c r="C4161" t="inlineStr">
        <is>
          <t>PR</t>
        </is>
      </c>
      <c r="D4161" t="inlineStr">
        <is>
          <t>REGIÃO SUL</t>
        </is>
      </c>
      <c r="E4161" s="70">
        <f>SUMPRODUCT(N4161:Q4161,PAINEL_PESOS!$C$16:$C$19)</f>
        <v/>
      </c>
      <c r="F4161" s="70">
        <f>SUMPRODUCT(R4161:T4161,PAINEL_PESOS!$C$21:$C$23)</f>
        <v/>
      </c>
      <c r="G4161" s="70">
        <f>SUMPRODUCT(U4161:V4161,PAINEL_PESOS!$C$25:$C$26)</f>
        <v/>
      </c>
      <c r="H4161" s="70">
        <f>SUMPRODUCT(W4161:X4161,PAINEL_PESOS!$C$28:$C$29)</f>
        <v/>
      </c>
      <c r="I4161" s="70" t="n">
        <v>0.9983244790705073</v>
      </c>
      <c r="J4161" s="70" t="n">
        <v>0.6932497416960297</v>
      </c>
      <c r="K4161" s="71">
        <f>IF(NOT(AND(PAINEL_PESOS!$D$12="OK - 100%",PAINEL_PESOS!$F$20="OK - 100%",PAINEL_PESOS!$F$24="OK - 100%",PAINEL_PESOS!$F$27="OK - 100%",PAINEL_PESOS!$F$30="OK - 100%")),"", (E4161*PAINEL_PESOS!$B$7+F4161*PAINEL_PESOS!$B$8+G4161*PAINEL_PESOS!$B$9+H4161*PAINEL_PESOS!$B$10)*I4161)</f>
        <v/>
      </c>
      <c r="L4161" s="71">
        <f>IF(K4161="","",K4161-J4161)</f>
        <v/>
      </c>
      <c r="M4161" s="71">
        <f>IF(L4161="","",ABS(L4161))</f>
        <v/>
      </c>
      <c r="N4161" t="n">
        <v>1</v>
      </c>
      <c r="O4161" t="n">
        <v>1</v>
      </c>
      <c r="P4161" t="n">
        <v>0.6671594508975713</v>
      </c>
      <c r="Q4161" t="n">
        <v>0.9954526206227726</v>
      </c>
      <c r="R4161" t="n">
        <v>0.4201933062173267</v>
      </c>
      <c r="S4161" t="n">
        <v>0.9936658785636496</v>
      </c>
      <c r="T4161" t="n">
        <v>0.9976138875816657</v>
      </c>
      <c r="U4161" t="n">
        <v>0.2589265606270038</v>
      </c>
      <c r="V4161" t="n">
        <v>0.5287278302588782</v>
      </c>
      <c r="W4161" t="n">
        <v>0.5019616598593328</v>
      </c>
      <c r="X4161" t="n">
        <v>0.8267351635684874</v>
      </c>
    </row>
    <row r="4162">
      <c r="A4162" t="inlineStr">
        <is>
          <t>4117800</t>
        </is>
      </c>
      <c r="B4162" t="inlineStr">
        <is>
          <t>Palmital</t>
        </is>
      </c>
      <c r="C4162" t="inlineStr">
        <is>
          <t>PR</t>
        </is>
      </c>
      <c r="D4162" t="inlineStr">
        <is>
          <t>REGIÃO SUL</t>
        </is>
      </c>
      <c r="E4162" s="70">
        <f>SUMPRODUCT(N4162:Q4162,PAINEL_PESOS!$C$16:$C$19)</f>
        <v/>
      </c>
      <c r="F4162" s="70">
        <f>SUMPRODUCT(R4162:T4162,PAINEL_PESOS!$C$21:$C$23)</f>
        <v/>
      </c>
      <c r="G4162" s="70">
        <f>SUMPRODUCT(U4162:V4162,PAINEL_PESOS!$C$25:$C$26)</f>
        <v/>
      </c>
      <c r="H4162" s="70">
        <f>SUMPRODUCT(W4162:X4162,PAINEL_PESOS!$C$28:$C$29)</f>
        <v/>
      </c>
      <c r="I4162" s="70" t="n">
        <v>0.997262697209812</v>
      </c>
      <c r="J4162" s="70" t="n">
        <v>0.7160256711239834</v>
      </c>
      <c r="K4162" s="71">
        <f>IF(NOT(AND(PAINEL_PESOS!$D$12="OK - 100%",PAINEL_PESOS!$F$20="OK - 100%",PAINEL_PESOS!$F$24="OK - 100%",PAINEL_PESOS!$F$27="OK - 100%",PAINEL_PESOS!$F$30="OK - 100%")),"", (E4162*PAINEL_PESOS!$B$7+F4162*PAINEL_PESOS!$B$8+G4162*PAINEL_PESOS!$B$9+H4162*PAINEL_PESOS!$B$10)*I4162)</f>
        <v/>
      </c>
      <c r="L4162" s="71">
        <f>IF(K4162="","",K4162-J4162)</f>
        <v/>
      </c>
      <c r="M4162" s="71">
        <f>IF(L4162="","",ABS(L4162))</f>
        <v/>
      </c>
      <c r="N4162" t="n">
        <v>1</v>
      </c>
      <c r="O4162" t="n">
        <v>1</v>
      </c>
      <c r="P4162" t="n">
        <v>0.8796198521647307</v>
      </c>
      <c r="Q4162" t="n">
        <v>0.9969711211874868</v>
      </c>
      <c r="R4162" t="n">
        <v>0.2608516114798514</v>
      </c>
      <c r="S4162" t="n">
        <v>0.9994139666222978</v>
      </c>
      <c r="T4162" t="n">
        <v>0.988483946084345</v>
      </c>
      <c r="U4162" t="n">
        <v>0.1485172683504918</v>
      </c>
      <c r="V4162" t="n">
        <v>0.7478020966467273</v>
      </c>
      <c r="W4162" t="n">
        <v>0.5693886343997352</v>
      </c>
      <c r="X4162" t="n">
        <v>0.8407584042585553</v>
      </c>
    </row>
    <row r="4163">
      <c r="A4163" t="inlineStr">
        <is>
          <t>4117909</t>
        </is>
      </c>
      <c r="B4163" t="inlineStr">
        <is>
          <t>Palotina</t>
        </is>
      </c>
      <c r="C4163" t="inlineStr">
        <is>
          <t>PR</t>
        </is>
      </c>
      <c r="D4163" t="inlineStr">
        <is>
          <t>REGIÃO SUL</t>
        </is>
      </c>
      <c r="E4163" s="70">
        <f>SUMPRODUCT(N4163:Q4163,PAINEL_PESOS!$C$16:$C$19)</f>
        <v/>
      </c>
      <c r="F4163" s="70">
        <f>SUMPRODUCT(R4163:T4163,PAINEL_PESOS!$C$21:$C$23)</f>
        <v/>
      </c>
      <c r="G4163" s="70">
        <f>SUMPRODUCT(U4163:V4163,PAINEL_PESOS!$C$25:$C$26)</f>
        <v/>
      </c>
      <c r="H4163" s="70">
        <f>SUMPRODUCT(W4163:X4163,PAINEL_PESOS!$C$28:$C$29)</f>
        <v/>
      </c>
      <c r="I4163" s="70" t="n">
        <v>0.9862835821721888</v>
      </c>
      <c r="J4163" s="70" t="n">
        <v>0.7078647509662674</v>
      </c>
      <c r="K4163" s="71">
        <f>IF(NOT(AND(PAINEL_PESOS!$D$12="OK - 100%",PAINEL_PESOS!$F$20="OK - 100%",PAINEL_PESOS!$F$24="OK - 100%",PAINEL_PESOS!$F$27="OK - 100%",PAINEL_PESOS!$F$30="OK - 100%")),"", (E4163*PAINEL_PESOS!$B$7+F4163*PAINEL_PESOS!$B$8+G4163*PAINEL_PESOS!$B$9+H4163*PAINEL_PESOS!$B$10)*I4163)</f>
        <v/>
      </c>
      <c r="L4163" s="71">
        <f>IF(K4163="","",K4163-J4163)</f>
        <v/>
      </c>
      <c r="M4163" s="71">
        <f>IF(L4163="","",ABS(L4163))</f>
        <v/>
      </c>
      <c r="N4163" t="n">
        <v>1</v>
      </c>
      <c r="O4163" t="n">
        <v>0.9974</v>
      </c>
      <c r="P4163" t="n">
        <v>0.7163674762407604</v>
      </c>
      <c r="Q4163" t="n">
        <v>0.9901233927809568</v>
      </c>
      <c r="R4163" t="n">
        <v>0.4681097149304172</v>
      </c>
      <c r="S4163" t="n">
        <v>0.946843414405001</v>
      </c>
      <c r="T4163" t="n">
        <v>0.9580167356452773</v>
      </c>
      <c r="U4163" t="n">
        <v>0.1485172683504918</v>
      </c>
      <c r="V4163" t="n">
        <v>0.7490835448148598</v>
      </c>
      <c r="W4163" t="n">
        <v>0.5693886343997352</v>
      </c>
      <c r="X4163" t="n">
        <v>0.8407584042585553</v>
      </c>
    </row>
    <row r="4164">
      <c r="A4164" t="inlineStr">
        <is>
          <t>4118006</t>
        </is>
      </c>
      <c r="B4164" t="inlineStr">
        <is>
          <t>Paraíso do Norte</t>
        </is>
      </c>
      <c r="C4164" t="inlineStr">
        <is>
          <t>PR</t>
        </is>
      </c>
      <c r="D4164" t="inlineStr">
        <is>
          <t>REGIÃO SUL</t>
        </is>
      </c>
      <c r="E4164" s="70">
        <f>SUMPRODUCT(N4164:Q4164,PAINEL_PESOS!$C$16:$C$19)</f>
        <v/>
      </c>
      <c r="F4164" s="70">
        <f>SUMPRODUCT(R4164:T4164,PAINEL_PESOS!$C$21:$C$23)</f>
        <v/>
      </c>
      <c r="G4164" s="70">
        <f>SUMPRODUCT(U4164:V4164,PAINEL_PESOS!$C$25:$C$26)</f>
        <v/>
      </c>
      <c r="H4164" s="70">
        <f>SUMPRODUCT(W4164:X4164,PAINEL_PESOS!$C$28:$C$29)</f>
        <v/>
      </c>
      <c r="I4164" s="70" t="n">
        <v>0.9944399194064334</v>
      </c>
      <c r="J4164" s="70" t="n">
        <v>0.7178936301983706</v>
      </c>
      <c r="K4164" s="71">
        <f>IF(NOT(AND(PAINEL_PESOS!$D$12="OK - 100%",PAINEL_PESOS!$F$20="OK - 100%",PAINEL_PESOS!$F$24="OK - 100%",PAINEL_PESOS!$F$27="OK - 100%",PAINEL_PESOS!$F$30="OK - 100%")),"", (E4164*PAINEL_PESOS!$B$7+F4164*PAINEL_PESOS!$B$8+G4164*PAINEL_PESOS!$B$9+H4164*PAINEL_PESOS!$B$10)*I4164)</f>
        <v/>
      </c>
      <c r="L4164" s="71">
        <f>IF(K4164="","",K4164-J4164)</f>
        <v/>
      </c>
      <c r="M4164" s="71">
        <f>IF(L4164="","",ABS(L4164))</f>
        <v/>
      </c>
      <c r="N4164" t="n">
        <v>1</v>
      </c>
      <c r="O4164" t="n">
        <v>1</v>
      </c>
      <c r="P4164" t="n">
        <v>0.8089757127771912</v>
      </c>
      <c r="Q4164" t="n">
        <v>0.9870405207621606</v>
      </c>
      <c r="R4164" t="n">
        <v>0.2863020375666564</v>
      </c>
      <c r="S4164" t="n">
        <v>0.9591550356331309</v>
      </c>
      <c r="T4164" t="n">
        <v>0.9987957922693993</v>
      </c>
      <c r="U4164" t="n">
        <v>0.1849821036268293</v>
      </c>
      <c r="V4164" t="n">
        <v>0.7831388464677003</v>
      </c>
      <c r="W4164" t="n">
        <v>0.5839559188517895</v>
      </c>
      <c r="X4164" t="n">
        <v>0.8290063896754924</v>
      </c>
    </row>
    <row r="4165">
      <c r="A4165" t="inlineStr">
        <is>
          <t>4118105</t>
        </is>
      </c>
      <c r="B4165" t="inlineStr">
        <is>
          <t>Paranacity</t>
        </is>
      </c>
      <c r="C4165" t="inlineStr">
        <is>
          <t>PR</t>
        </is>
      </c>
      <c r="D4165" t="inlineStr">
        <is>
          <t>REGIÃO SUL</t>
        </is>
      </c>
      <c r="E4165" s="70">
        <f>SUMPRODUCT(N4165:Q4165,PAINEL_PESOS!$C$16:$C$19)</f>
        <v/>
      </c>
      <c r="F4165" s="70">
        <f>SUMPRODUCT(R4165:T4165,PAINEL_PESOS!$C$21:$C$23)</f>
        <v/>
      </c>
      <c r="G4165" s="70">
        <f>SUMPRODUCT(U4165:V4165,PAINEL_PESOS!$C$25:$C$26)</f>
        <v/>
      </c>
      <c r="H4165" s="70">
        <f>SUMPRODUCT(W4165:X4165,PAINEL_PESOS!$C$28:$C$29)</f>
        <v/>
      </c>
      <c r="I4165" s="70" t="n">
        <v>0.9786675389329675</v>
      </c>
      <c r="J4165" s="70" t="n">
        <v>0.6810467817756196</v>
      </c>
      <c r="K4165" s="71">
        <f>IF(NOT(AND(PAINEL_PESOS!$D$12="OK - 100%",PAINEL_PESOS!$F$20="OK - 100%",PAINEL_PESOS!$F$24="OK - 100%",PAINEL_PESOS!$F$27="OK - 100%",PAINEL_PESOS!$F$30="OK - 100%")),"", (E4165*PAINEL_PESOS!$B$7+F4165*PAINEL_PESOS!$B$8+G4165*PAINEL_PESOS!$B$9+H4165*PAINEL_PESOS!$B$10)*I4165)</f>
        <v/>
      </c>
      <c r="L4165" s="71">
        <f>IF(K4165="","",K4165-J4165)</f>
        <v/>
      </c>
      <c r="M4165" s="71">
        <f>IF(L4165="","",ABS(L4165))</f>
        <v/>
      </c>
      <c r="N4165" t="n">
        <v>1</v>
      </c>
      <c r="O4165" t="n">
        <v>1</v>
      </c>
      <c r="P4165" t="n">
        <v>0.8524815205913411</v>
      </c>
      <c r="Q4165" t="n">
        <v>0.993128265479712</v>
      </c>
      <c r="R4165" t="n">
        <v>0.2834755512120321</v>
      </c>
      <c r="S4165" t="n">
        <v>0.7643068839324507</v>
      </c>
      <c r="T4165" t="n">
        <v>0.9981070587912555</v>
      </c>
      <c r="U4165" t="n">
        <v>0.0904467838408326</v>
      </c>
      <c r="V4165" t="n">
        <v>0.7212430768674978</v>
      </c>
      <c r="W4165" t="n">
        <v>0.6074095341515107</v>
      </c>
      <c r="X4165" t="n">
        <v>0.8613043264593239</v>
      </c>
    </row>
    <row r="4166">
      <c r="A4166" t="inlineStr">
        <is>
          <t>4118204</t>
        </is>
      </c>
      <c r="B4166" t="inlineStr">
        <is>
          <t>Paranaguá</t>
        </is>
      </c>
      <c r="C4166" t="inlineStr">
        <is>
          <t>PR</t>
        </is>
      </c>
      <c r="D4166" t="inlineStr">
        <is>
          <t>REGIÃO SUL</t>
        </is>
      </c>
      <c r="E4166" s="70">
        <f>SUMPRODUCT(N4166:Q4166,PAINEL_PESOS!$C$16:$C$19)</f>
        <v/>
      </c>
      <c r="F4166" s="70">
        <f>SUMPRODUCT(R4166:T4166,PAINEL_PESOS!$C$21:$C$23)</f>
        <v/>
      </c>
      <c r="G4166" s="70">
        <f>SUMPRODUCT(U4166:V4166,PAINEL_PESOS!$C$25:$C$26)</f>
        <v/>
      </c>
      <c r="H4166" s="70">
        <f>SUMPRODUCT(W4166:X4166,PAINEL_PESOS!$C$28:$C$29)</f>
        <v/>
      </c>
      <c r="I4166" s="70" t="n">
        <v>0.9955717011911543</v>
      </c>
      <c r="J4166" s="70" t="n">
        <v>0.7762987082583208</v>
      </c>
      <c r="K4166" s="71">
        <f>IF(NOT(AND(PAINEL_PESOS!$D$12="OK - 100%",PAINEL_PESOS!$F$20="OK - 100%",PAINEL_PESOS!$F$24="OK - 100%",PAINEL_PESOS!$F$27="OK - 100%",PAINEL_PESOS!$F$30="OK - 100%")),"", (E4166*PAINEL_PESOS!$B$7+F4166*PAINEL_PESOS!$B$8+G4166*PAINEL_PESOS!$B$9+H4166*PAINEL_PESOS!$B$10)*I4166)</f>
        <v/>
      </c>
      <c r="L4166" s="71">
        <f>IF(K4166="","",K4166-J4166)</f>
        <v/>
      </c>
      <c r="M4166" s="71">
        <f>IF(L4166="","",ABS(L4166))</f>
        <v/>
      </c>
      <c r="N4166" t="n">
        <v>1</v>
      </c>
      <c r="O4166" t="n">
        <v>1</v>
      </c>
      <c r="P4166" t="n">
        <v>0.5107708553326293</v>
      </c>
      <c r="Q4166" t="n">
        <v>0.9816837714264905</v>
      </c>
      <c r="R4166" t="n">
        <v>0.6013955549748814</v>
      </c>
      <c r="S4166" t="n">
        <v>0.9886387412479443</v>
      </c>
      <c r="T4166" t="n">
        <v>0.9996094400703628</v>
      </c>
      <c r="U4166" t="n">
        <v>0.8233920706420974</v>
      </c>
      <c r="V4166" t="n">
        <v>0.7590385358817924</v>
      </c>
      <c r="W4166" t="n">
        <v>0.3407672604890704</v>
      </c>
      <c r="X4166" t="n">
        <v>0.84215911569145</v>
      </c>
    </row>
    <row r="4167">
      <c r="A4167" t="inlineStr">
        <is>
          <t>4118303</t>
        </is>
      </c>
      <c r="B4167" t="inlineStr">
        <is>
          <t>Paranapoema</t>
        </is>
      </c>
      <c r="C4167" t="inlineStr">
        <is>
          <t>PR</t>
        </is>
      </c>
      <c r="D4167" t="inlineStr">
        <is>
          <t>REGIÃO SUL</t>
        </is>
      </c>
      <c r="E4167" s="70">
        <f>SUMPRODUCT(N4167:Q4167,PAINEL_PESOS!$C$16:$C$19)</f>
        <v/>
      </c>
      <c r="F4167" s="70">
        <f>SUMPRODUCT(R4167:T4167,PAINEL_PESOS!$C$21:$C$23)</f>
        <v/>
      </c>
      <c r="G4167" s="70">
        <f>SUMPRODUCT(U4167:V4167,PAINEL_PESOS!$C$25:$C$26)</f>
        <v/>
      </c>
      <c r="H4167" s="70">
        <f>SUMPRODUCT(W4167:X4167,PAINEL_PESOS!$C$28:$C$29)</f>
        <v/>
      </c>
      <c r="I4167" s="70" t="n">
        <v>0.9967636939691003</v>
      </c>
      <c r="J4167" s="70" t="n">
        <v>0.6752008474912637</v>
      </c>
      <c r="K4167" s="71">
        <f>IF(NOT(AND(PAINEL_PESOS!$D$12="OK - 100%",PAINEL_PESOS!$F$20="OK - 100%",PAINEL_PESOS!$F$24="OK - 100%",PAINEL_PESOS!$F$27="OK - 100%",PAINEL_PESOS!$F$30="OK - 100%")),"", (E4167*PAINEL_PESOS!$B$7+F4167*PAINEL_PESOS!$B$8+G4167*PAINEL_PESOS!$B$9+H4167*PAINEL_PESOS!$B$10)*I4167)</f>
        <v/>
      </c>
      <c r="L4167" s="71">
        <f>IF(K4167="","",K4167-J4167)</f>
        <v/>
      </c>
      <c r="M4167" s="71">
        <f>IF(L4167="","",ABS(L4167))</f>
        <v/>
      </c>
      <c r="N4167" t="n">
        <v>0.8</v>
      </c>
      <c r="O4167" t="n">
        <v>1</v>
      </c>
      <c r="P4167" t="n">
        <v>0.7419218585005281</v>
      </c>
      <c r="Q4167" t="n">
        <v>0.9947072477853303</v>
      </c>
      <c r="R4167" t="n">
        <v>0.1179318508330468</v>
      </c>
      <c r="S4167" t="n">
        <v>0.9995873386992475</v>
      </c>
      <c r="T4167" t="n">
        <v>0.9875091116305623</v>
      </c>
      <c r="U4167" t="n">
        <v>0.0904467838408326</v>
      </c>
      <c r="V4167" t="n">
        <v>0.6883173925293812</v>
      </c>
      <c r="W4167" t="n">
        <v>0.6074095341515107</v>
      </c>
      <c r="X4167" t="n">
        <v>0.8613043264593239</v>
      </c>
    </row>
    <row r="4168">
      <c r="A4168" t="inlineStr">
        <is>
          <t>4118402</t>
        </is>
      </c>
      <c r="B4168" t="inlineStr">
        <is>
          <t>Paranavaí</t>
        </is>
      </c>
      <c r="C4168" t="inlineStr">
        <is>
          <t>PR</t>
        </is>
      </c>
      <c r="D4168" t="inlineStr">
        <is>
          <t>REGIÃO SUL</t>
        </is>
      </c>
      <c r="E4168" s="70">
        <f>SUMPRODUCT(N4168:Q4168,PAINEL_PESOS!$C$16:$C$19)</f>
        <v/>
      </c>
      <c r="F4168" s="70">
        <f>SUMPRODUCT(R4168:T4168,PAINEL_PESOS!$C$21:$C$23)</f>
        <v/>
      </c>
      <c r="G4168" s="70">
        <f>SUMPRODUCT(U4168:V4168,PAINEL_PESOS!$C$25:$C$26)</f>
        <v/>
      </c>
      <c r="H4168" s="70">
        <f>SUMPRODUCT(W4168:X4168,PAINEL_PESOS!$C$28:$C$29)</f>
        <v/>
      </c>
      <c r="I4168" s="70" t="n">
        <v>0.9939792692121211</v>
      </c>
      <c r="J4168" s="70" t="n">
        <v>0.7235396768384844</v>
      </c>
      <c r="K4168" s="71">
        <f>IF(NOT(AND(PAINEL_PESOS!$D$12="OK - 100%",PAINEL_PESOS!$F$20="OK - 100%",PAINEL_PESOS!$F$24="OK - 100%",PAINEL_PESOS!$F$27="OK - 100%",PAINEL_PESOS!$F$30="OK - 100%")),"", (E4168*PAINEL_PESOS!$B$7+F4168*PAINEL_PESOS!$B$8+G4168*PAINEL_PESOS!$B$9+H4168*PAINEL_PESOS!$B$10)*I4168)</f>
        <v/>
      </c>
      <c r="L4168" s="71">
        <f>IF(K4168="","",K4168-J4168)</f>
        <v/>
      </c>
      <c r="M4168" s="71">
        <f>IF(L4168="","",ABS(L4168))</f>
        <v/>
      </c>
      <c r="N4168" t="n">
        <v>1</v>
      </c>
      <c r="O4168" t="n">
        <v>0.9975000000000001</v>
      </c>
      <c r="P4168" t="n">
        <v>0.7496304118268216</v>
      </c>
      <c r="Q4168" t="n">
        <v>0.9847551546468187</v>
      </c>
      <c r="R4168" t="n">
        <v>0.4798305556285486</v>
      </c>
      <c r="S4168" t="n">
        <v>0.9778137334557803</v>
      </c>
      <c r="T4168" t="n">
        <v>0.9897543965711961</v>
      </c>
      <c r="U4168" t="n">
        <v>0.1235544704991938</v>
      </c>
      <c r="V4168" t="n">
        <v>0.7530931998638268</v>
      </c>
      <c r="W4168" t="n">
        <v>0.5991957263587545</v>
      </c>
      <c r="X4168" t="n">
        <v>0.8499931046517362</v>
      </c>
    </row>
    <row r="4169">
      <c r="A4169" t="inlineStr">
        <is>
          <t>4118451</t>
        </is>
      </c>
      <c r="B4169" t="inlineStr">
        <is>
          <t>Pato Bragado</t>
        </is>
      </c>
      <c r="C4169" t="inlineStr">
        <is>
          <t>PR</t>
        </is>
      </c>
      <c r="D4169" t="inlineStr">
        <is>
          <t>REGIÃO SUL</t>
        </is>
      </c>
      <c r="E4169" s="70">
        <f>SUMPRODUCT(N4169:Q4169,PAINEL_PESOS!$C$16:$C$19)</f>
        <v/>
      </c>
      <c r="F4169" s="70">
        <f>SUMPRODUCT(R4169:T4169,PAINEL_PESOS!$C$21:$C$23)</f>
        <v/>
      </c>
      <c r="G4169" s="70">
        <f>SUMPRODUCT(U4169:V4169,PAINEL_PESOS!$C$25:$C$26)</f>
        <v/>
      </c>
      <c r="H4169" s="70">
        <f>SUMPRODUCT(W4169:X4169,PAINEL_PESOS!$C$28:$C$29)</f>
        <v/>
      </c>
      <c r="I4169" s="70" t="n">
        <v>0.9937541345544656</v>
      </c>
      <c r="J4169" s="70" t="n">
        <v>0.7252430132848195</v>
      </c>
      <c r="K4169" s="71">
        <f>IF(NOT(AND(PAINEL_PESOS!$D$12="OK - 100%",PAINEL_PESOS!$F$20="OK - 100%",PAINEL_PESOS!$F$24="OK - 100%",PAINEL_PESOS!$F$27="OK - 100%",PAINEL_PESOS!$F$30="OK - 100%")),"", (E4169*PAINEL_PESOS!$B$7+F4169*PAINEL_PESOS!$B$8+G4169*PAINEL_PESOS!$B$9+H4169*PAINEL_PESOS!$B$10)*I4169)</f>
        <v/>
      </c>
      <c r="L4169" s="71">
        <f>IF(K4169="","",K4169-J4169)</f>
        <v/>
      </c>
      <c r="M4169" s="71">
        <f>IF(L4169="","",ABS(L4169))</f>
        <v/>
      </c>
      <c r="N4169" t="n">
        <v>1</v>
      </c>
      <c r="O4169" t="n">
        <v>0.9952</v>
      </c>
      <c r="P4169" t="n">
        <v>0.9781414994720168</v>
      </c>
      <c r="Q4169" t="n">
        <v>0.9891301214464775</v>
      </c>
      <c r="R4169" t="n">
        <v>0.2222787592064392</v>
      </c>
      <c r="S4169" t="n">
        <v>0.9947695365527276</v>
      </c>
      <c r="T4169" t="n">
        <v>0.9781721800486254</v>
      </c>
      <c r="U4169" t="n">
        <v>0.1620899553053541</v>
      </c>
      <c r="V4169" t="n">
        <v>0.6692668459907403</v>
      </c>
      <c r="W4169" t="n">
        <v>0.7434514185234099</v>
      </c>
      <c r="X4169" t="n">
        <v>0.8188856822562256</v>
      </c>
    </row>
    <row r="4170">
      <c r="A4170" t="inlineStr">
        <is>
          <t>4118501</t>
        </is>
      </c>
      <c r="B4170" t="inlineStr">
        <is>
          <t>Pato Branco</t>
        </is>
      </c>
      <c r="C4170" t="inlineStr">
        <is>
          <t>PR</t>
        </is>
      </c>
      <c r="D4170" t="inlineStr">
        <is>
          <t>REGIÃO SUL</t>
        </is>
      </c>
      <c r="E4170" s="70">
        <f>SUMPRODUCT(N4170:Q4170,PAINEL_PESOS!$C$16:$C$19)</f>
        <v/>
      </c>
      <c r="F4170" s="70">
        <f>SUMPRODUCT(R4170:T4170,PAINEL_PESOS!$C$21:$C$23)</f>
        <v/>
      </c>
      <c r="G4170" s="70">
        <f>SUMPRODUCT(U4170:V4170,PAINEL_PESOS!$C$25:$C$26)</f>
        <v/>
      </c>
      <c r="H4170" s="70">
        <f>SUMPRODUCT(W4170:X4170,PAINEL_PESOS!$C$28:$C$29)</f>
        <v/>
      </c>
      <c r="I4170" s="70" t="n">
        <v>0.9886057990629454</v>
      </c>
      <c r="J4170" s="70" t="n">
        <v>0.7045381851672993</v>
      </c>
      <c r="K4170" s="71">
        <f>IF(NOT(AND(PAINEL_PESOS!$D$12="OK - 100%",PAINEL_PESOS!$F$20="OK - 100%",PAINEL_PESOS!$F$24="OK - 100%",PAINEL_PESOS!$F$27="OK - 100%",PAINEL_PESOS!$F$30="OK - 100%")),"", (E4170*PAINEL_PESOS!$B$7+F4170*PAINEL_PESOS!$B$8+G4170*PAINEL_PESOS!$B$9+H4170*PAINEL_PESOS!$B$10)*I4170)</f>
        <v/>
      </c>
      <c r="L4170" s="71">
        <f>IF(K4170="","",K4170-J4170)</f>
        <v/>
      </c>
      <c r="M4170" s="71">
        <f>IF(L4170="","",ABS(L4170))</f>
        <v/>
      </c>
      <c r="N4170" t="n">
        <v>1</v>
      </c>
      <c r="O4170" t="n">
        <v>1</v>
      </c>
      <c r="P4170" t="n">
        <v>0.778986272439282</v>
      </c>
      <c r="Q4170" t="n">
        <v>0.9508918209605133</v>
      </c>
      <c r="R4170" t="n">
        <v>0.5106563203556729</v>
      </c>
      <c r="S4170" t="n">
        <v>0.963942772460737</v>
      </c>
      <c r="T4170" t="n">
        <v>0.9925874472555645</v>
      </c>
      <c r="U4170" t="n">
        <v>0.2267157961342379</v>
      </c>
      <c r="V4170" t="n">
        <v>0.6588372539922147</v>
      </c>
      <c r="W4170" t="n">
        <v>0.5277488978286456</v>
      </c>
      <c r="X4170" t="n">
        <v>0.7782348401850737</v>
      </c>
    </row>
    <row r="4171">
      <c r="A4171" t="inlineStr">
        <is>
          <t>4118600</t>
        </is>
      </c>
      <c r="B4171" t="inlineStr">
        <is>
          <t>Paula Freitas</t>
        </is>
      </c>
      <c r="C4171" t="inlineStr">
        <is>
          <t>PR</t>
        </is>
      </c>
      <c r="D4171" t="inlineStr">
        <is>
          <t>REGIÃO SUL</t>
        </is>
      </c>
      <c r="E4171" s="70">
        <f>SUMPRODUCT(N4171:Q4171,PAINEL_PESOS!$C$16:$C$19)</f>
        <v/>
      </c>
      <c r="F4171" s="70">
        <f>SUMPRODUCT(R4171:T4171,PAINEL_PESOS!$C$21:$C$23)</f>
        <v/>
      </c>
      <c r="G4171" s="70">
        <f>SUMPRODUCT(U4171:V4171,PAINEL_PESOS!$C$25:$C$26)</f>
        <v/>
      </c>
      <c r="H4171" s="70">
        <f>SUMPRODUCT(W4171:X4171,PAINEL_PESOS!$C$28:$C$29)</f>
        <v/>
      </c>
      <c r="I4171" s="70" t="n">
        <v>0.9991156650297853</v>
      </c>
      <c r="J4171" s="70" t="n">
        <v>0.7324459908966328</v>
      </c>
      <c r="K4171" s="71">
        <f>IF(NOT(AND(PAINEL_PESOS!$D$12="OK - 100%",PAINEL_PESOS!$F$20="OK - 100%",PAINEL_PESOS!$F$24="OK - 100%",PAINEL_PESOS!$F$27="OK - 100%",PAINEL_PESOS!$F$30="OK - 100%")),"", (E4171*PAINEL_PESOS!$B$7+F4171*PAINEL_PESOS!$B$8+G4171*PAINEL_PESOS!$B$9+H4171*PAINEL_PESOS!$B$10)*I4171)</f>
        <v/>
      </c>
      <c r="L4171" s="71">
        <f>IF(K4171="","",K4171-J4171)</f>
        <v/>
      </c>
      <c r="M4171" s="71">
        <f>IF(L4171="","",ABS(L4171))</f>
        <v/>
      </c>
      <c r="N4171" t="n">
        <v>1</v>
      </c>
      <c r="O4171" t="n">
        <v>1</v>
      </c>
      <c r="P4171" t="n">
        <v>0.6680042238648363</v>
      </c>
      <c r="Q4171" t="n">
        <v>0.9974742482770865</v>
      </c>
      <c r="R4171" t="n">
        <v>0.2780469019599917</v>
      </c>
      <c r="S4171" t="n">
        <v>0.9973229908982157</v>
      </c>
      <c r="T4171" t="n">
        <v>0.9986118609242046</v>
      </c>
      <c r="U4171" t="n">
        <v>0.4916011852803452</v>
      </c>
      <c r="V4171" t="n">
        <v>0.729143342370342</v>
      </c>
      <c r="W4171" t="n">
        <v>0.5107438654722632</v>
      </c>
      <c r="X4171" t="n">
        <v>0.7845388694739446</v>
      </c>
    </row>
    <row r="4172">
      <c r="A4172" t="inlineStr">
        <is>
          <t>4118709</t>
        </is>
      </c>
      <c r="B4172" t="inlineStr">
        <is>
          <t>Paulo Frontin</t>
        </is>
      </c>
      <c r="C4172" t="inlineStr">
        <is>
          <t>PR</t>
        </is>
      </c>
      <c r="D4172" t="inlineStr">
        <is>
          <t>REGIÃO SUL</t>
        </is>
      </c>
      <c r="E4172" s="70">
        <f>SUMPRODUCT(N4172:Q4172,PAINEL_PESOS!$C$16:$C$19)</f>
        <v/>
      </c>
      <c r="F4172" s="70">
        <f>SUMPRODUCT(R4172:T4172,PAINEL_PESOS!$C$21:$C$23)</f>
        <v/>
      </c>
      <c r="G4172" s="70">
        <f>SUMPRODUCT(U4172:V4172,PAINEL_PESOS!$C$25:$C$26)</f>
        <v/>
      </c>
      <c r="H4172" s="70">
        <f>SUMPRODUCT(W4172:X4172,PAINEL_PESOS!$C$28:$C$29)</f>
        <v/>
      </c>
      <c r="I4172" s="70" t="n">
        <v>0.999229217179835</v>
      </c>
      <c r="J4172" s="70" t="n">
        <v>0.7163634136125812</v>
      </c>
      <c r="K4172" s="71">
        <f>IF(NOT(AND(PAINEL_PESOS!$D$12="OK - 100%",PAINEL_PESOS!$F$20="OK - 100%",PAINEL_PESOS!$F$24="OK - 100%",PAINEL_PESOS!$F$27="OK - 100%",PAINEL_PESOS!$F$30="OK - 100%")),"", (E4172*PAINEL_PESOS!$B$7+F4172*PAINEL_PESOS!$B$8+G4172*PAINEL_PESOS!$B$9+H4172*PAINEL_PESOS!$B$10)*I4172)</f>
        <v/>
      </c>
      <c r="L4172" s="71">
        <f>IF(K4172="","",K4172-J4172)</f>
        <v/>
      </c>
      <c r="M4172" s="71">
        <f>IF(L4172="","",ABS(L4172))</f>
        <v/>
      </c>
      <c r="N4172" t="n">
        <v>1</v>
      </c>
      <c r="O4172" t="n">
        <v>0.9986</v>
      </c>
      <c r="P4172" t="n">
        <v>0.8220696937697993</v>
      </c>
      <c r="Q4172" t="n">
        <v>0.9972520530185424</v>
      </c>
      <c r="R4172" t="n">
        <v>0.2751827156510451</v>
      </c>
      <c r="S4172" t="n">
        <v>0.9994084383635604</v>
      </c>
      <c r="T4172" t="n">
        <v>0.9983680638873297</v>
      </c>
      <c r="U4172" t="n">
        <v>0.3976586994097861</v>
      </c>
      <c r="V4172" t="n">
        <v>0.6720817016898375</v>
      </c>
      <c r="W4172" t="n">
        <v>0.4579500195156439</v>
      </c>
      <c r="X4172" t="n">
        <v>0.7833705619145837</v>
      </c>
    </row>
    <row r="4173">
      <c r="A4173" t="inlineStr">
        <is>
          <t>4118808</t>
        </is>
      </c>
      <c r="B4173" t="inlineStr">
        <is>
          <t>Peabiru</t>
        </is>
      </c>
      <c r="C4173" t="inlineStr">
        <is>
          <t>PR</t>
        </is>
      </c>
      <c r="D4173" t="inlineStr">
        <is>
          <t>REGIÃO SUL</t>
        </is>
      </c>
      <c r="E4173" s="70">
        <f>SUMPRODUCT(N4173:Q4173,PAINEL_PESOS!$C$16:$C$19)</f>
        <v/>
      </c>
      <c r="F4173" s="70">
        <f>SUMPRODUCT(R4173:T4173,PAINEL_PESOS!$C$21:$C$23)</f>
        <v/>
      </c>
      <c r="G4173" s="70">
        <f>SUMPRODUCT(U4173:V4173,PAINEL_PESOS!$C$25:$C$26)</f>
        <v/>
      </c>
      <c r="H4173" s="70">
        <f>SUMPRODUCT(W4173:X4173,PAINEL_PESOS!$C$28:$C$29)</f>
        <v/>
      </c>
      <c r="I4173" s="70" t="n">
        <v>0.9983768951921945</v>
      </c>
      <c r="J4173" s="70" t="n">
        <v>0.7052668507258154</v>
      </c>
      <c r="K4173" s="71">
        <f>IF(NOT(AND(PAINEL_PESOS!$D$12="OK - 100%",PAINEL_PESOS!$F$20="OK - 100%",PAINEL_PESOS!$F$24="OK - 100%",PAINEL_PESOS!$F$27="OK - 100%",PAINEL_PESOS!$F$30="OK - 100%")),"", (E4173*PAINEL_PESOS!$B$7+F4173*PAINEL_PESOS!$B$8+G4173*PAINEL_PESOS!$B$9+H4173*PAINEL_PESOS!$B$10)*I4173)</f>
        <v/>
      </c>
      <c r="L4173" s="71">
        <f>IF(K4173="","",K4173-J4173)</f>
        <v/>
      </c>
      <c r="M4173" s="71">
        <f>IF(L4173="","",ABS(L4173))</f>
        <v/>
      </c>
      <c r="N4173" t="n">
        <v>1</v>
      </c>
      <c r="O4173" t="n">
        <v>0.9903999999999999</v>
      </c>
      <c r="P4173" t="n">
        <v>0.5149947201689546</v>
      </c>
      <c r="Q4173" t="n">
        <v>0.9930442001385792</v>
      </c>
      <c r="R4173" t="n">
        <v>0.2858195468168479</v>
      </c>
      <c r="S4173" t="n">
        <v>0.9993204118514473</v>
      </c>
      <c r="T4173" t="n">
        <v>0.9972175433449103</v>
      </c>
      <c r="U4173" t="n">
        <v>0.1849821036268293</v>
      </c>
      <c r="V4173" t="n">
        <v>0.7825719298149991</v>
      </c>
      <c r="W4173" t="n">
        <v>0.5839559188517895</v>
      </c>
      <c r="X4173" t="n">
        <v>0.8290063896754924</v>
      </c>
    </row>
    <row r="4174">
      <c r="A4174" t="inlineStr">
        <is>
          <t>4118857</t>
        </is>
      </c>
      <c r="B4174" t="inlineStr">
        <is>
          <t>Perobal</t>
        </is>
      </c>
      <c r="C4174" t="inlineStr">
        <is>
          <t>PR</t>
        </is>
      </c>
      <c r="D4174" t="inlineStr">
        <is>
          <t>REGIÃO SUL</t>
        </is>
      </c>
      <c r="E4174" s="70">
        <f>SUMPRODUCT(N4174:Q4174,PAINEL_PESOS!$C$16:$C$19)</f>
        <v/>
      </c>
      <c r="F4174" s="70">
        <f>SUMPRODUCT(R4174:T4174,PAINEL_PESOS!$C$21:$C$23)</f>
        <v/>
      </c>
      <c r="G4174" s="70">
        <f>SUMPRODUCT(U4174:V4174,PAINEL_PESOS!$C$25:$C$26)</f>
        <v/>
      </c>
      <c r="H4174" s="70">
        <f>SUMPRODUCT(W4174:X4174,PAINEL_PESOS!$C$28:$C$29)</f>
        <v/>
      </c>
      <c r="I4174" s="70" t="n">
        <v>0.998180656509155</v>
      </c>
      <c r="J4174" s="70" t="n">
        <v>0.7103878734253964</v>
      </c>
      <c r="K4174" s="71">
        <f>IF(NOT(AND(PAINEL_PESOS!$D$12="OK - 100%",PAINEL_PESOS!$F$20="OK - 100%",PAINEL_PESOS!$F$24="OK - 100%",PAINEL_PESOS!$F$27="OK - 100%",PAINEL_PESOS!$F$30="OK - 100%")),"", (E4174*PAINEL_PESOS!$B$7+F4174*PAINEL_PESOS!$B$8+G4174*PAINEL_PESOS!$B$9+H4174*PAINEL_PESOS!$B$10)*I4174)</f>
        <v/>
      </c>
      <c r="L4174" s="71">
        <f>IF(K4174="","",K4174-J4174)</f>
        <v/>
      </c>
      <c r="M4174" s="71">
        <f>IF(L4174="","",ABS(L4174))</f>
        <v/>
      </c>
      <c r="N4174" t="n">
        <v>1</v>
      </c>
      <c r="O4174" t="n">
        <v>1</v>
      </c>
      <c r="P4174" t="n">
        <v>0.8006335797254488</v>
      </c>
      <c r="Q4174" t="n">
        <v>0.9977467169638038</v>
      </c>
      <c r="R4174" t="n">
        <v>0.2480531632223859</v>
      </c>
      <c r="S4174" t="n">
        <v>0.9933374082054444</v>
      </c>
      <c r="T4174" t="n">
        <v>0.9952582062124341</v>
      </c>
      <c r="U4174" t="n">
        <v>0.1485172683504918</v>
      </c>
      <c r="V4174" t="n">
        <v>0.7445077088023871</v>
      </c>
      <c r="W4174" t="n">
        <v>0.5693886343997352</v>
      </c>
      <c r="X4174" t="n">
        <v>0.8407584042585553</v>
      </c>
    </row>
    <row r="4175">
      <c r="A4175" t="inlineStr">
        <is>
          <t>4118907</t>
        </is>
      </c>
      <c r="B4175" t="inlineStr">
        <is>
          <t>Pérola</t>
        </is>
      </c>
      <c r="C4175" t="inlineStr">
        <is>
          <t>PR</t>
        </is>
      </c>
      <c r="D4175" t="inlineStr">
        <is>
          <t>REGIÃO SUL</t>
        </is>
      </c>
      <c r="E4175" s="70">
        <f>SUMPRODUCT(N4175:Q4175,PAINEL_PESOS!$C$16:$C$19)</f>
        <v/>
      </c>
      <c r="F4175" s="70">
        <f>SUMPRODUCT(R4175:T4175,PAINEL_PESOS!$C$21:$C$23)</f>
        <v/>
      </c>
      <c r="G4175" s="70">
        <f>SUMPRODUCT(U4175:V4175,PAINEL_PESOS!$C$25:$C$26)</f>
        <v/>
      </c>
      <c r="H4175" s="70">
        <f>SUMPRODUCT(W4175:X4175,PAINEL_PESOS!$C$28:$C$29)</f>
        <v/>
      </c>
      <c r="I4175" s="70" t="n">
        <v>0.9957913814053447</v>
      </c>
      <c r="J4175" s="70" t="n">
        <v>0.7128491135029446</v>
      </c>
      <c r="K4175" s="71">
        <f>IF(NOT(AND(PAINEL_PESOS!$D$12="OK - 100%",PAINEL_PESOS!$F$20="OK - 100%",PAINEL_PESOS!$F$24="OK - 100%",PAINEL_PESOS!$F$27="OK - 100%",PAINEL_PESOS!$F$30="OK - 100%")),"", (E4175*PAINEL_PESOS!$B$7+F4175*PAINEL_PESOS!$B$8+G4175*PAINEL_PESOS!$B$9+H4175*PAINEL_PESOS!$B$10)*I4175)</f>
        <v/>
      </c>
      <c r="L4175" s="71">
        <f>IF(K4175="","",K4175-J4175)</f>
        <v/>
      </c>
      <c r="M4175" s="71">
        <f>IF(L4175="","",ABS(L4175))</f>
        <v/>
      </c>
      <c r="N4175" t="n">
        <v>1</v>
      </c>
      <c r="O4175" t="n">
        <v>1</v>
      </c>
      <c r="P4175" t="n">
        <v>0.8533262935586061</v>
      </c>
      <c r="Q4175" t="n">
        <v>0.9914179506599748</v>
      </c>
      <c r="R4175" t="n">
        <v>0.2504244267043836</v>
      </c>
      <c r="S4175" t="n">
        <v>0.9852318251891931</v>
      </c>
      <c r="T4175" t="n">
        <v>0.9910939393264778</v>
      </c>
      <c r="U4175" t="n">
        <v>0.1389539134815376</v>
      </c>
      <c r="V4175" t="n">
        <v>0.7518106437546331</v>
      </c>
      <c r="W4175" t="n">
        <v>0.5921272560224045</v>
      </c>
      <c r="X4175" t="n">
        <v>0.8371311629124314</v>
      </c>
    </row>
    <row r="4176">
      <c r="A4176" t="inlineStr">
        <is>
          <t>4119004</t>
        </is>
      </c>
      <c r="B4176" t="inlineStr">
        <is>
          <t>Pérola d'Oeste</t>
        </is>
      </c>
      <c r="C4176" t="inlineStr">
        <is>
          <t>PR</t>
        </is>
      </c>
      <c r="D4176" t="inlineStr">
        <is>
          <t>REGIÃO SUL</t>
        </is>
      </c>
      <c r="E4176" s="70">
        <f>SUMPRODUCT(N4176:Q4176,PAINEL_PESOS!$C$16:$C$19)</f>
        <v/>
      </c>
      <c r="F4176" s="70">
        <f>SUMPRODUCT(R4176:T4176,PAINEL_PESOS!$C$21:$C$23)</f>
        <v/>
      </c>
      <c r="G4176" s="70">
        <f>SUMPRODUCT(U4176:V4176,PAINEL_PESOS!$C$25:$C$26)</f>
        <v/>
      </c>
      <c r="H4176" s="70">
        <f>SUMPRODUCT(W4176:X4176,PAINEL_PESOS!$C$28:$C$29)</f>
        <v/>
      </c>
      <c r="I4176" s="70" t="n">
        <v>0.9906686780548285</v>
      </c>
      <c r="J4176" s="70" t="n">
        <v>0.7098472047478344</v>
      </c>
      <c r="K4176" s="71">
        <f>IF(NOT(AND(PAINEL_PESOS!$D$12="OK - 100%",PAINEL_PESOS!$F$20="OK - 100%",PAINEL_PESOS!$F$24="OK - 100%",PAINEL_PESOS!$F$27="OK - 100%",PAINEL_PESOS!$F$30="OK - 100%")),"", (E4176*PAINEL_PESOS!$B$7+F4176*PAINEL_PESOS!$B$8+G4176*PAINEL_PESOS!$B$9+H4176*PAINEL_PESOS!$B$10)*I4176)</f>
        <v/>
      </c>
      <c r="L4176" s="71">
        <f>IF(K4176="","",K4176-J4176)</f>
        <v/>
      </c>
      <c r="M4176" s="71">
        <f>IF(L4176="","",ABS(L4176))</f>
        <v/>
      </c>
      <c r="N4176" t="n">
        <v>1</v>
      </c>
      <c r="O4176" t="n">
        <v>1</v>
      </c>
      <c r="P4176" t="n">
        <v>0.4847940865892292</v>
      </c>
      <c r="Q4176" t="n">
        <v>0.9830364480502695</v>
      </c>
      <c r="R4176" t="n">
        <v>0.2225370381051473</v>
      </c>
      <c r="S4176" t="n">
        <v>0.9996815017567944</v>
      </c>
      <c r="T4176" t="n">
        <v>0.9643353406233715</v>
      </c>
      <c r="U4176" t="n">
        <v>0.3435124875503799</v>
      </c>
      <c r="V4176" t="n">
        <v>0.7548635266292451</v>
      </c>
      <c r="W4176" t="n">
        <v>0.6333921552668278</v>
      </c>
      <c r="X4176" t="n">
        <v>0.8088812455923261</v>
      </c>
    </row>
    <row r="4177">
      <c r="A4177" t="inlineStr">
        <is>
          <t>4119103</t>
        </is>
      </c>
      <c r="B4177" t="inlineStr">
        <is>
          <t>Piên</t>
        </is>
      </c>
      <c r="C4177" t="inlineStr">
        <is>
          <t>PR</t>
        </is>
      </c>
      <c r="D4177" t="inlineStr">
        <is>
          <t>REGIÃO SUL</t>
        </is>
      </c>
      <c r="E4177" s="70">
        <f>SUMPRODUCT(N4177:Q4177,PAINEL_PESOS!$C$16:$C$19)</f>
        <v/>
      </c>
      <c r="F4177" s="70">
        <f>SUMPRODUCT(R4177:T4177,PAINEL_PESOS!$C$21:$C$23)</f>
        <v/>
      </c>
      <c r="G4177" s="70">
        <f>SUMPRODUCT(U4177:V4177,PAINEL_PESOS!$C$25:$C$26)</f>
        <v/>
      </c>
      <c r="H4177" s="70">
        <f>SUMPRODUCT(W4177:X4177,PAINEL_PESOS!$C$28:$C$29)</f>
        <v/>
      </c>
      <c r="I4177" s="70" t="n">
        <v>0.9980544943482396</v>
      </c>
      <c r="J4177" s="70" t="n">
        <v>0.6980005011549603</v>
      </c>
      <c r="K4177" s="71">
        <f>IF(NOT(AND(PAINEL_PESOS!$D$12="OK - 100%",PAINEL_PESOS!$F$20="OK - 100%",PAINEL_PESOS!$F$24="OK - 100%",PAINEL_PESOS!$F$27="OK - 100%",PAINEL_PESOS!$F$30="OK - 100%")),"", (E4177*PAINEL_PESOS!$B$7+F4177*PAINEL_PESOS!$B$8+G4177*PAINEL_PESOS!$B$9+H4177*PAINEL_PESOS!$B$10)*I4177)</f>
        <v/>
      </c>
      <c r="L4177" s="71">
        <f>IF(K4177="","",K4177-J4177)</f>
        <v/>
      </c>
      <c r="M4177" s="71">
        <f>IF(L4177="","",ABS(L4177))</f>
        <v/>
      </c>
      <c r="N4177" t="n">
        <v>1</v>
      </c>
      <c r="O4177" t="n">
        <v>1</v>
      </c>
      <c r="P4177" t="n">
        <v>0.7454065469904962</v>
      </c>
      <c r="Q4177" t="n">
        <v>0.9948684079928232</v>
      </c>
      <c r="R4177" t="n">
        <v>0.3304054142198919</v>
      </c>
      <c r="S4177" t="n">
        <v>0.9878662025071993</v>
      </c>
      <c r="T4177" t="n">
        <v>0.9992682488299538</v>
      </c>
      <c r="U4177" t="n">
        <v>0.3941190665845888</v>
      </c>
      <c r="V4177" t="n">
        <v>0.6000545729143756</v>
      </c>
      <c r="W4177" t="n">
        <v>0.3800834484028837</v>
      </c>
      <c r="X4177" t="n">
        <v>0.805467754778639</v>
      </c>
    </row>
    <row r="4178">
      <c r="A4178" t="inlineStr">
        <is>
          <t>4119152</t>
        </is>
      </c>
      <c r="B4178" t="inlineStr">
        <is>
          <t>Pinhais</t>
        </is>
      </c>
      <c r="C4178" t="inlineStr">
        <is>
          <t>PR</t>
        </is>
      </c>
      <c r="D4178" t="inlineStr">
        <is>
          <t>REGIÃO SUL</t>
        </is>
      </c>
      <c r="E4178" s="70">
        <f>SUMPRODUCT(N4178:Q4178,PAINEL_PESOS!$C$16:$C$19)</f>
        <v/>
      </c>
      <c r="F4178" s="70">
        <f>SUMPRODUCT(R4178:T4178,PAINEL_PESOS!$C$21:$C$23)</f>
        <v/>
      </c>
      <c r="G4178" s="70">
        <f>SUMPRODUCT(U4178:V4178,PAINEL_PESOS!$C$25:$C$26)</f>
        <v/>
      </c>
      <c r="H4178" s="70">
        <f>SUMPRODUCT(W4178:X4178,PAINEL_PESOS!$C$28:$C$29)</f>
        <v/>
      </c>
      <c r="I4178" s="70" t="n">
        <v>0.9180848989595816</v>
      </c>
      <c r="J4178" s="70" t="n">
        <v>0.5798861190184271</v>
      </c>
      <c r="K4178" s="71">
        <f>IF(NOT(AND(PAINEL_PESOS!$D$12="OK - 100%",PAINEL_PESOS!$F$20="OK - 100%",PAINEL_PESOS!$F$24="OK - 100%",PAINEL_PESOS!$F$27="OK - 100%",PAINEL_PESOS!$F$30="OK - 100%")),"", (E4178*PAINEL_PESOS!$B$7+F4178*PAINEL_PESOS!$B$8+G4178*PAINEL_PESOS!$B$9+H4178*PAINEL_PESOS!$B$10)*I4178)</f>
        <v/>
      </c>
      <c r="L4178" s="71">
        <f>IF(K4178="","",K4178-J4178)</f>
        <v/>
      </c>
      <c r="M4178" s="71">
        <f>IF(L4178="","",ABS(L4178))</f>
        <v/>
      </c>
      <c r="N4178" t="n">
        <v>1</v>
      </c>
      <c r="O4178" t="n">
        <v>1</v>
      </c>
      <c r="P4178" t="n">
        <v>0.9294614572333686</v>
      </c>
      <c r="Q4178" t="n">
        <v>0.5245352056124168</v>
      </c>
      <c r="R4178" t="n">
        <v>0.5601208654848223</v>
      </c>
      <c r="S4178" t="n">
        <v>0.7340370033842054</v>
      </c>
      <c r="T4178" t="n">
        <v>0.9985172941388215</v>
      </c>
      <c r="U4178" t="n">
        <v>0.3347914662572906</v>
      </c>
      <c r="V4178" t="n">
        <v>0.2198879604515833</v>
      </c>
      <c r="W4178" t="n">
        <v>0.4159461358998634</v>
      </c>
      <c r="X4178" t="n">
        <v>0.8269324865706746</v>
      </c>
    </row>
    <row r="4179">
      <c r="A4179" t="inlineStr">
        <is>
          <t>4119202</t>
        </is>
      </c>
      <c r="B4179" t="inlineStr">
        <is>
          <t>Pinhalão</t>
        </is>
      </c>
      <c r="C4179" t="inlineStr">
        <is>
          <t>PR</t>
        </is>
      </c>
      <c r="D4179" t="inlineStr">
        <is>
          <t>REGIÃO SUL</t>
        </is>
      </c>
      <c r="E4179" s="70">
        <f>SUMPRODUCT(N4179:Q4179,PAINEL_PESOS!$C$16:$C$19)</f>
        <v/>
      </c>
      <c r="F4179" s="70">
        <f>SUMPRODUCT(R4179:T4179,PAINEL_PESOS!$C$21:$C$23)</f>
        <v/>
      </c>
      <c r="G4179" s="70">
        <f>SUMPRODUCT(U4179:V4179,PAINEL_PESOS!$C$25:$C$26)</f>
        <v/>
      </c>
      <c r="H4179" s="70">
        <f>SUMPRODUCT(W4179:X4179,PAINEL_PESOS!$C$28:$C$29)</f>
        <v/>
      </c>
      <c r="I4179" s="70" t="n">
        <v>0.9980882022666107</v>
      </c>
      <c r="J4179" s="70" t="n">
        <v>0.7030575986119245</v>
      </c>
      <c r="K4179" s="71">
        <f>IF(NOT(AND(PAINEL_PESOS!$D$12="OK - 100%",PAINEL_PESOS!$F$20="OK - 100%",PAINEL_PESOS!$F$24="OK - 100%",PAINEL_PESOS!$F$27="OK - 100%",PAINEL_PESOS!$F$30="OK - 100%")),"", (E4179*PAINEL_PESOS!$B$7+F4179*PAINEL_PESOS!$B$8+G4179*PAINEL_PESOS!$B$9+H4179*PAINEL_PESOS!$B$10)*I4179)</f>
        <v/>
      </c>
      <c r="L4179" s="71">
        <f>IF(K4179="","",K4179-J4179)</f>
        <v/>
      </c>
      <c r="M4179" s="71">
        <f>IF(L4179="","",ABS(L4179))</f>
        <v/>
      </c>
      <c r="N4179" t="n">
        <v>1</v>
      </c>
      <c r="O4179" t="n">
        <v>1</v>
      </c>
      <c r="P4179" t="n">
        <v>0.7502639915522704</v>
      </c>
      <c r="Q4179" t="n">
        <v>0.9960585578037796</v>
      </c>
      <c r="R4179" t="n">
        <v>0.2158564741092467</v>
      </c>
      <c r="S4179" t="n">
        <v>0.9992856105054594</v>
      </c>
      <c r="T4179" t="n">
        <v>0.9934522439463878</v>
      </c>
      <c r="U4179" t="n">
        <v>0.1803810901775452</v>
      </c>
      <c r="V4179" t="n">
        <v>0.748993634758383</v>
      </c>
      <c r="W4179" t="n">
        <v>0.5267302749192193</v>
      </c>
      <c r="X4179" t="n">
        <v>0.8335717233244793</v>
      </c>
    </row>
    <row r="4180">
      <c r="A4180" t="inlineStr">
        <is>
          <t>4119251</t>
        </is>
      </c>
      <c r="B4180" t="inlineStr">
        <is>
          <t>Pinhal de São Bento</t>
        </is>
      </c>
      <c r="C4180" t="inlineStr">
        <is>
          <t>PR</t>
        </is>
      </c>
      <c r="D4180" t="inlineStr">
        <is>
          <t>REGIÃO SUL</t>
        </is>
      </c>
      <c r="E4180" s="70">
        <f>SUMPRODUCT(N4180:Q4180,PAINEL_PESOS!$C$16:$C$19)</f>
        <v/>
      </c>
      <c r="F4180" s="70">
        <f>SUMPRODUCT(R4180:T4180,PAINEL_PESOS!$C$21:$C$23)</f>
        <v/>
      </c>
      <c r="G4180" s="70">
        <f>SUMPRODUCT(U4180:V4180,PAINEL_PESOS!$C$25:$C$26)</f>
        <v/>
      </c>
      <c r="H4180" s="70">
        <f>SUMPRODUCT(W4180:X4180,PAINEL_PESOS!$C$28:$C$29)</f>
        <v/>
      </c>
      <c r="I4180" s="70" t="n">
        <v>0.9900265056662724</v>
      </c>
      <c r="J4180" s="70" t="n">
        <v>0.6919138249806371</v>
      </c>
      <c r="K4180" s="71">
        <f>IF(NOT(AND(PAINEL_PESOS!$D$12="OK - 100%",PAINEL_PESOS!$F$20="OK - 100%",PAINEL_PESOS!$F$24="OK - 100%",PAINEL_PESOS!$F$27="OK - 100%",PAINEL_PESOS!$F$30="OK - 100%")),"", (E4180*PAINEL_PESOS!$B$7+F4180*PAINEL_PESOS!$B$8+G4180*PAINEL_PESOS!$B$9+H4180*PAINEL_PESOS!$B$10)*I4180)</f>
        <v/>
      </c>
      <c r="L4180" s="71">
        <f>IF(K4180="","",K4180-J4180)</f>
        <v/>
      </c>
      <c r="M4180" s="71">
        <f>IF(L4180="","",ABS(L4180))</f>
        <v/>
      </c>
      <c r="N4180" t="n">
        <v>1</v>
      </c>
      <c r="O4180" t="n">
        <v>1</v>
      </c>
      <c r="P4180" t="n">
        <v>0.6989440337909187</v>
      </c>
      <c r="Q4180" t="n">
        <v>0.9849126955778519</v>
      </c>
      <c r="R4180" t="n">
        <v>0.1105905258003706</v>
      </c>
      <c r="S4180" t="n">
        <v>0.9968489071824775</v>
      </c>
      <c r="T4180" t="n">
        <v>0.9607880226074452</v>
      </c>
      <c r="U4180" t="n">
        <v>0.3435124875503799</v>
      </c>
      <c r="V4180" t="n">
        <v>0.5845405792665397</v>
      </c>
      <c r="W4180" t="n">
        <v>0.6333921552668278</v>
      </c>
      <c r="X4180" t="n">
        <v>0.8088812455923263</v>
      </c>
    </row>
    <row r="4181">
      <c r="A4181" t="inlineStr">
        <is>
          <t>4119301</t>
        </is>
      </c>
      <c r="B4181" t="inlineStr">
        <is>
          <t>Pinhão</t>
        </is>
      </c>
      <c r="C4181" t="inlineStr">
        <is>
          <t>PR</t>
        </is>
      </c>
      <c r="D4181" t="inlineStr">
        <is>
          <t>REGIÃO SUL</t>
        </is>
      </c>
      <c r="E4181" s="70">
        <f>SUMPRODUCT(N4181:Q4181,PAINEL_PESOS!$C$16:$C$19)</f>
        <v/>
      </c>
      <c r="F4181" s="70">
        <f>SUMPRODUCT(R4181:T4181,PAINEL_PESOS!$C$21:$C$23)</f>
        <v/>
      </c>
      <c r="G4181" s="70">
        <f>SUMPRODUCT(U4181:V4181,PAINEL_PESOS!$C$25:$C$26)</f>
        <v/>
      </c>
      <c r="H4181" s="70">
        <f>SUMPRODUCT(W4181:X4181,PAINEL_PESOS!$C$28:$C$29)</f>
        <v/>
      </c>
      <c r="I4181" s="70" t="n">
        <v>0.9991685661718466</v>
      </c>
      <c r="J4181" s="70" t="n">
        <v>0.757432856192917</v>
      </c>
      <c r="K4181" s="71">
        <f>IF(NOT(AND(PAINEL_PESOS!$D$12="OK - 100%",PAINEL_PESOS!$F$20="OK - 100%",PAINEL_PESOS!$F$24="OK - 100%",PAINEL_PESOS!$F$27="OK - 100%",PAINEL_PESOS!$F$30="OK - 100%")),"", (E4181*PAINEL_PESOS!$B$7+F4181*PAINEL_PESOS!$B$8+G4181*PAINEL_PESOS!$B$9+H4181*PAINEL_PESOS!$B$10)*I4181)</f>
        <v/>
      </c>
      <c r="L4181" s="71">
        <f>IF(K4181="","",K4181-J4181)</f>
        <v/>
      </c>
      <c r="M4181" s="71">
        <f>IF(L4181="","",ABS(L4181))</f>
        <v/>
      </c>
      <c r="N4181" t="n">
        <v>1</v>
      </c>
      <c r="O4181" t="n">
        <v>0.9993</v>
      </c>
      <c r="P4181" t="n">
        <v>0.8519535374868005</v>
      </c>
      <c r="Q4181" t="n">
        <v>0.9975941738481199</v>
      </c>
      <c r="R4181" t="n">
        <v>0.403129990441648</v>
      </c>
      <c r="S4181" t="n">
        <v>0.9998879716870761</v>
      </c>
      <c r="T4181" t="n">
        <v>0.9975919165531926</v>
      </c>
      <c r="U4181" t="n">
        <v>0.4407671316543552</v>
      </c>
      <c r="V4181" t="n">
        <v>0.7455329171595074</v>
      </c>
      <c r="W4181" t="n">
        <v>0.5705793607134504</v>
      </c>
      <c r="X4181" t="n">
        <v>0.7827952332386494</v>
      </c>
    </row>
    <row r="4182">
      <c r="A4182" t="inlineStr">
        <is>
          <t>4119400</t>
        </is>
      </c>
      <c r="B4182" t="inlineStr">
        <is>
          <t>Piraí do Sul</t>
        </is>
      </c>
      <c r="C4182" t="inlineStr">
        <is>
          <t>PR</t>
        </is>
      </c>
      <c r="D4182" t="inlineStr">
        <is>
          <t>REGIÃO SUL</t>
        </is>
      </c>
      <c r="E4182" s="70">
        <f>SUMPRODUCT(N4182:Q4182,PAINEL_PESOS!$C$16:$C$19)</f>
        <v/>
      </c>
      <c r="F4182" s="70">
        <f>SUMPRODUCT(R4182:T4182,PAINEL_PESOS!$C$21:$C$23)</f>
        <v/>
      </c>
      <c r="G4182" s="70">
        <f>SUMPRODUCT(U4182:V4182,PAINEL_PESOS!$C$25:$C$26)</f>
        <v/>
      </c>
      <c r="H4182" s="70">
        <f>SUMPRODUCT(W4182:X4182,PAINEL_PESOS!$C$28:$C$29)</f>
        <v/>
      </c>
      <c r="I4182" s="70" t="n">
        <v>0.9882656777381835</v>
      </c>
      <c r="J4182" s="70" t="n">
        <v>0.6870560304862802</v>
      </c>
      <c r="K4182" s="71">
        <f>IF(NOT(AND(PAINEL_PESOS!$D$12="OK - 100%",PAINEL_PESOS!$F$20="OK - 100%",PAINEL_PESOS!$F$24="OK - 100%",PAINEL_PESOS!$F$27="OK - 100%",PAINEL_PESOS!$F$30="OK - 100%")),"", (E4182*PAINEL_PESOS!$B$7+F4182*PAINEL_PESOS!$B$8+G4182*PAINEL_PESOS!$B$9+H4182*PAINEL_PESOS!$B$10)*I4182)</f>
        <v/>
      </c>
      <c r="L4182" s="71">
        <f>IF(K4182="","",K4182-J4182)</f>
        <v/>
      </c>
      <c r="M4182" s="71">
        <f>IF(L4182="","",ABS(L4182))</f>
        <v/>
      </c>
      <c r="N4182" t="n">
        <v>1</v>
      </c>
      <c r="O4182" t="n">
        <v>1</v>
      </c>
      <c r="P4182" t="n">
        <v>0.6881731784582894</v>
      </c>
      <c r="Q4182" t="n">
        <v>0.9970404799965398</v>
      </c>
      <c r="R4182" t="n">
        <v>0.3796318012019941</v>
      </c>
      <c r="S4182" t="n">
        <v>0.8739655062111773</v>
      </c>
      <c r="T4182" t="n">
        <v>0.9969344240051595</v>
      </c>
      <c r="U4182" t="n">
        <v>0.2222549815314234</v>
      </c>
      <c r="V4182" t="n">
        <v>0.6523988962454876</v>
      </c>
      <c r="W4182" t="n">
        <v>0.5134403272977316</v>
      </c>
      <c r="X4182" t="n">
        <v>0.8306556329948052</v>
      </c>
    </row>
    <row r="4183">
      <c r="A4183" t="inlineStr">
        <is>
          <t>4119509</t>
        </is>
      </c>
      <c r="B4183" t="inlineStr">
        <is>
          <t>Piraquara</t>
        </is>
      </c>
      <c r="C4183" t="inlineStr">
        <is>
          <t>PR</t>
        </is>
      </c>
      <c r="D4183" t="inlineStr">
        <is>
          <t>REGIÃO SUL</t>
        </is>
      </c>
      <c r="E4183" s="70">
        <f>SUMPRODUCT(N4183:Q4183,PAINEL_PESOS!$C$16:$C$19)</f>
        <v/>
      </c>
      <c r="F4183" s="70">
        <f>SUMPRODUCT(R4183:T4183,PAINEL_PESOS!$C$21:$C$23)</f>
        <v/>
      </c>
      <c r="G4183" s="70">
        <f>SUMPRODUCT(U4183:V4183,PAINEL_PESOS!$C$25:$C$26)</f>
        <v/>
      </c>
      <c r="H4183" s="70">
        <f>SUMPRODUCT(W4183:X4183,PAINEL_PESOS!$C$28:$C$29)</f>
        <v/>
      </c>
      <c r="I4183" s="70" t="n">
        <v>0.9872590982327583</v>
      </c>
      <c r="J4183" s="70" t="n">
        <v>0.6554837675776263</v>
      </c>
      <c r="K4183" s="71">
        <f>IF(NOT(AND(PAINEL_PESOS!$D$12="OK - 100%",PAINEL_PESOS!$F$20="OK - 100%",PAINEL_PESOS!$F$24="OK - 100%",PAINEL_PESOS!$F$27="OK - 100%",PAINEL_PESOS!$F$30="OK - 100%")),"", (E4183*PAINEL_PESOS!$B$7+F4183*PAINEL_PESOS!$B$8+G4183*PAINEL_PESOS!$B$9+H4183*PAINEL_PESOS!$B$10)*I4183)</f>
        <v/>
      </c>
      <c r="L4183" s="71">
        <f>IF(K4183="","",K4183-J4183)</f>
        <v/>
      </c>
      <c r="M4183" s="71">
        <f>IF(L4183="","",ABS(L4183))</f>
        <v/>
      </c>
      <c r="N4183" t="n">
        <v>1</v>
      </c>
      <c r="O4183" t="n">
        <v>1</v>
      </c>
      <c r="P4183" t="n">
        <v>0.5302006335797255</v>
      </c>
      <c r="Q4183" t="n">
        <v>0.9167327196857495</v>
      </c>
      <c r="R4183" t="n">
        <v>0.4056533651814705</v>
      </c>
      <c r="S4183" t="n">
        <v>0.9963564687442444</v>
      </c>
      <c r="T4183" t="n">
        <v>0.9986608235424063</v>
      </c>
      <c r="U4183" t="n">
        <v>0.3740249594604715</v>
      </c>
      <c r="V4183" t="n">
        <v>0.3755406634972712</v>
      </c>
      <c r="W4183" t="n">
        <v>0.4099094468925588</v>
      </c>
      <c r="X4183" t="n">
        <v>0.8281551495079615</v>
      </c>
    </row>
    <row r="4184">
      <c r="A4184" t="inlineStr">
        <is>
          <t>4119608</t>
        </is>
      </c>
      <c r="B4184" t="inlineStr">
        <is>
          <t>Pitanga</t>
        </is>
      </c>
      <c r="C4184" t="inlineStr">
        <is>
          <t>PR</t>
        </is>
      </c>
      <c r="D4184" t="inlineStr">
        <is>
          <t>REGIÃO SUL</t>
        </is>
      </c>
      <c r="E4184" s="70">
        <f>SUMPRODUCT(N4184:Q4184,PAINEL_PESOS!$C$16:$C$19)</f>
        <v/>
      </c>
      <c r="F4184" s="70">
        <f>SUMPRODUCT(R4184:T4184,PAINEL_PESOS!$C$21:$C$23)</f>
        <v/>
      </c>
      <c r="G4184" s="70">
        <f>SUMPRODUCT(U4184:V4184,PAINEL_PESOS!$C$25:$C$26)</f>
        <v/>
      </c>
      <c r="H4184" s="70">
        <f>SUMPRODUCT(W4184:X4184,PAINEL_PESOS!$C$28:$C$29)</f>
        <v/>
      </c>
      <c r="I4184" s="70" t="n">
        <v>0.9982885044182512</v>
      </c>
      <c r="J4184" s="70" t="n">
        <v>0.7264218340983909</v>
      </c>
      <c r="K4184" s="71">
        <f>IF(NOT(AND(PAINEL_PESOS!$D$12="OK - 100%",PAINEL_PESOS!$F$20="OK - 100%",PAINEL_PESOS!$F$24="OK - 100%",PAINEL_PESOS!$F$27="OK - 100%",PAINEL_PESOS!$F$30="OK - 100%")),"", (E4184*PAINEL_PESOS!$B$7+F4184*PAINEL_PESOS!$B$8+G4184*PAINEL_PESOS!$B$9+H4184*PAINEL_PESOS!$B$10)*I4184)</f>
        <v/>
      </c>
      <c r="L4184" s="71">
        <f>IF(K4184="","",K4184-J4184)</f>
        <v/>
      </c>
      <c r="M4184" s="71">
        <f>IF(L4184="","",ABS(L4184))</f>
        <v/>
      </c>
      <c r="N4184" t="n">
        <v>1</v>
      </c>
      <c r="O4184" t="n">
        <v>1</v>
      </c>
      <c r="P4184" t="n">
        <v>0.7913410770855333</v>
      </c>
      <c r="Q4184" t="n">
        <v>0.9966087007076552</v>
      </c>
      <c r="R4184" t="n">
        <v>0.3801170730248712</v>
      </c>
      <c r="S4184" t="n">
        <v>0.9972914957765545</v>
      </c>
      <c r="T4184" t="n">
        <v>0.9949398574053225</v>
      </c>
      <c r="U4184" t="n">
        <v>0.1811545972124139</v>
      </c>
      <c r="V4184" t="n">
        <v>0.7519759575887114</v>
      </c>
      <c r="W4184" t="n">
        <v>0.5824268738346293</v>
      </c>
      <c r="X4184" t="n">
        <v>0.8302399318225528</v>
      </c>
    </row>
    <row r="4185">
      <c r="A4185" t="inlineStr">
        <is>
          <t>4119657</t>
        </is>
      </c>
      <c r="B4185" t="inlineStr">
        <is>
          <t>Pitangueiras</t>
        </is>
      </c>
      <c r="C4185" t="inlineStr">
        <is>
          <t>PR</t>
        </is>
      </c>
      <c r="D4185" t="inlineStr">
        <is>
          <t>REGIÃO SUL</t>
        </is>
      </c>
      <c r="E4185" s="70">
        <f>SUMPRODUCT(N4185:Q4185,PAINEL_PESOS!$C$16:$C$19)</f>
        <v/>
      </c>
      <c r="F4185" s="70">
        <f>SUMPRODUCT(R4185:T4185,PAINEL_PESOS!$C$21:$C$23)</f>
        <v/>
      </c>
      <c r="G4185" s="70">
        <f>SUMPRODUCT(U4185:V4185,PAINEL_PESOS!$C$25:$C$26)</f>
        <v/>
      </c>
      <c r="H4185" s="70">
        <f>SUMPRODUCT(W4185:X4185,PAINEL_PESOS!$C$28:$C$29)</f>
        <v/>
      </c>
      <c r="I4185" s="70" t="n">
        <v>0.9934304828556058</v>
      </c>
      <c r="J4185" s="70" t="n">
        <v>0.6819745431511545</v>
      </c>
      <c r="K4185" s="71">
        <f>IF(NOT(AND(PAINEL_PESOS!$D$12="OK - 100%",PAINEL_PESOS!$F$20="OK - 100%",PAINEL_PESOS!$F$24="OK - 100%",PAINEL_PESOS!$F$27="OK - 100%",PAINEL_PESOS!$F$30="OK - 100%")),"", (E4185*PAINEL_PESOS!$B$7+F4185*PAINEL_PESOS!$B$8+G4185*PAINEL_PESOS!$B$9+H4185*PAINEL_PESOS!$B$10)*I4185)</f>
        <v/>
      </c>
      <c r="L4185" s="71">
        <f>IF(K4185="","",K4185-J4185)</f>
        <v/>
      </c>
      <c r="M4185" s="71">
        <f>IF(L4185="","",ABS(L4185))</f>
        <v/>
      </c>
      <c r="N4185" t="n">
        <v>1</v>
      </c>
      <c r="O4185" t="n">
        <v>1</v>
      </c>
      <c r="P4185" t="n">
        <v>0.912038014783527</v>
      </c>
      <c r="Q4185" t="n">
        <v>0.9930700092532885</v>
      </c>
      <c r="R4185" t="n">
        <v>0.1735723891126762</v>
      </c>
      <c r="S4185" t="n">
        <v>0.999491664358703</v>
      </c>
      <c r="T4185" t="n">
        <v>0.9715628873976029</v>
      </c>
      <c r="U4185" t="n">
        <v>0.0904467838408326</v>
      </c>
      <c r="V4185" t="n">
        <v>0.5504093638582879</v>
      </c>
      <c r="W4185" t="n">
        <v>0.6074095341515107</v>
      </c>
      <c r="X4185" t="n">
        <v>0.8613043264593239</v>
      </c>
    </row>
    <row r="4186">
      <c r="A4186" t="inlineStr">
        <is>
          <t>4119707</t>
        </is>
      </c>
      <c r="B4186" t="inlineStr">
        <is>
          <t>Planaltina do Paraná</t>
        </is>
      </c>
      <c r="C4186" t="inlineStr">
        <is>
          <t>PR</t>
        </is>
      </c>
      <c r="D4186" t="inlineStr">
        <is>
          <t>REGIÃO SUL</t>
        </is>
      </c>
      <c r="E4186" s="70">
        <f>SUMPRODUCT(N4186:Q4186,PAINEL_PESOS!$C$16:$C$19)</f>
        <v/>
      </c>
      <c r="F4186" s="70">
        <f>SUMPRODUCT(R4186:T4186,PAINEL_PESOS!$C$21:$C$23)</f>
        <v/>
      </c>
      <c r="G4186" s="70">
        <f>SUMPRODUCT(U4186:V4186,PAINEL_PESOS!$C$25:$C$26)</f>
        <v/>
      </c>
      <c r="H4186" s="70">
        <f>SUMPRODUCT(W4186:X4186,PAINEL_PESOS!$C$28:$C$29)</f>
        <v/>
      </c>
      <c r="I4186" s="70" t="n">
        <v>0.9836051155149218</v>
      </c>
      <c r="J4186" s="70" t="n">
        <v>0.7001050088692723</v>
      </c>
      <c r="K4186" s="71">
        <f>IF(NOT(AND(PAINEL_PESOS!$D$12="OK - 100%",PAINEL_PESOS!$F$20="OK - 100%",PAINEL_PESOS!$F$24="OK - 100%",PAINEL_PESOS!$F$27="OK - 100%",PAINEL_PESOS!$F$30="OK - 100%")),"", (E4186*PAINEL_PESOS!$B$7+F4186*PAINEL_PESOS!$B$8+G4186*PAINEL_PESOS!$B$9+H4186*PAINEL_PESOS!$B$10)*I4186)</f>
        <v/>
      </c>
      <c r="L4186" s="71">
        <f>IF(K4186="","",K4186-J4186)</f>
        <v/>
      </c>
      <c r="M4186" s="71">
        <f>IF(L4186="","",ABS(L4186))</f>
        <v/>
      </c>
      <c r="N4186" t="n">
        <v>1</v>
      </c>
      <c r="O4186" t="n">
        <v>1</v>
      </c>
      <c r="P4186" t="n">
        <v>0.8691657866948258</v>
      </c>
      <c r="Q4186" t="n">
        <v>0.9978913070144818</v>
      </c>
      <c r="R4186" t="n">
        <v>0.1668884093427387</v>
      </c>
      <c r="S4186" t="n">
        <v>0.9961024667745304</v>
      </c>
      <c r="T4186" t="n">
        <v>0.9190731237838563</v>
      </c>
      <c r="U4186" t="n">
        <v>0.1849821036268293</v>
      </c>
      <c r="V4186" t="n">
        <v>0.7746801269431872</v>
      </c>
      <c r="W4186" t="n">
        <v>0.5839559188517895</v>
      </c>
      <c r="X4186" t="n">
        <v>0.8290063896754924</v>
      </c>
    </row>
    <row r="4187">
      <c r="A4187" t="inlineStr">
        <is>
          <t>4119806</t>
        </is>
      </c>
      <c r="B4187" t="inlineStr">
        <is>
          <t>Planalto</t>
        </is>
      </c>
      <c r="C4187" t="inlineStr">
        <is>
          <t>PR</t>
        </is>
      </c>
      <c r="D4187" t="inlineStr">
        <is>
          <t>REGIÃO SUL</t>
        </is>
      </c>
      <c r="E4187" s="70">
        <f>SUMPRODUCT(N4187:Q4187,PAINEL_PESOS!$C$16:$C$19)</f>
        <v/>
      </c>
      <c r="F4187" s="70">
        <f>SUMPRODUCT(R4187:T4187,PAINEL_PESOS!$C$21:$C$23)</f>
        <v/>
      </c>
      <c r="G4187" s="70">
        <f>SUMPRODUCT(U4187:V4187,PAINEL_PESOS!$C$25:$C$26)</f>
        <v/>
      </c>
      <c r="H4187" s="70">
        <f>SUMPRODUCT(W4187:X4187,PAINEL_PESOS!$C$28:$C$29)</f>
        <v/>
      </c>
      <c r="I4187" s="70" t="n">
        <v>0.9888923038988398</v>
      </c>
      <c r="J4187" s="70" t="n">
        <v>0.7252325185464908</v>
      </c>
      <c r="K4187" s="71">
        <f>IF(NOT(AND(PAINEL_PESOS!$D$12="OK - 100%",PAINEL_PESOS!$F$20="OK - 100%",PAINEL_PESOS!$F$24="OK - 100%",PAINEL_PESOS!$F$27="OK - 100%",PAINEL_PESOS!$F$30="OK - 100%")),"", (E4187*PAINEL_PESOS!$B$7+F4187*PAINEL_PESOS!$B$8+G4187*PAINEL_PESOS!$B$9+H4187*PAINEL_PESOS!$B$10)*I4187)</f>
        <v/>
      </c>
      <c r="L4187" s="71">
        <f>IF(K4187="","",K4187-J4187)</f>
        <v/>
      </c>
      <c r="M4187" s="71">
        <f>IF(L4187="","",ABS(L4187))</f>
        <v/>
      </c>
      <c r="N4187" t="n">
        <v>1</v>
      </c>
      <c r="O4187" t="n">
        <v>1</v>
      </c>
      <c r="P4187" t="n">
        <v>0.6478352692713834</v>
      </c>
      <c r="Q4187" t="n">
        <v>0.9785131223390148</v>
      </c>
      <c r="R4187" t="n">
        <v>0.2849940791184195</v>
      </c>
      <c r="S4187" t="n">
        <v>0.9870520494309668</v>
      </c>
      <c r="T4187" t="n">
        <v>0.9634001977404861</v>
      </c>
      <c r="U4187" t="n">
        <v>0.3435124875503799</v>
      </c>
      <c r="V4187" t="n">
        <v>0.7777716920799068</v>
      </c>
      <c r="W4187" t="n">
        <v>0.6333921552668278</v>
      </c>
      <c r="X4187" t="n">
        <v>0.8088812455923263</v>
      </c>
    </row>
    <row r="4188">
      <c r="A4188" t="inlineStr">
        <is>
          <t>4119905</t>
        </is>
      </c>
      <c r="B4188" t="inlineStr">
        <is>
          <t>Ponta Grossa</t>
        </is>
      </c>
      <c r="C4188" t="inlineStr">
        <is>
          <t>PR</t>
        </is>
      </c>
      <c r="D4188" t="inlineStr">
        <is>
          <t>REGIÃO SUL</t>
        </is>
      </c>
      <c r="E4188" s="70">
        <f>SUMPRODUCT(N4188:Q4188,PAINEL_PESOS!$C$16:$C$19)</f>
        <v/>
      </c>
      <c r="F4188" s="70">
        <f>SUMPRODUCT(R4188:T4188,PAINEL_PESOS!$C$21:$C$23)</f>
        <v/>
      </c>
      <c r="G4188" s="70">
        <f>SUMPRODUCT(U4188:V4188,PAINEL_PESOS!$C$25:$C$26)</f>
        <v/>
      </c>
      <c r="H4188" s="70">
        <f>SUMPRODUCT(W4188:X4188,PAINEL_PESOS!$C$28:$C$29)</f>
        <v/>
      </c>
      <c r="I4188" s="70" t="n">
        <v>0.9903535316025345</v>
      </c>
      <c r="J4188" s="70" t="n">
        <v>0.725652251457692</v>
      </c>
      <c r="K4188" s="71">
        <f>IF(NOT(AND(PAINEL_PESOS!$D$12="OK - 100%",PAINEL_PESOS!$F$20="OK - 100%",PAINEL_PESOS!$F$24="OK - 100%",PAINEL_PESOS!$F$27="OK - 100%",PAINEL_PESOS!$F$30="OK - 100%")),"", (E4188*PAINEL_PESOS!$B$7+F4188*PAINEL_PESOS!$B$8+G4188*PAINEL_PESOS!$B$9+H4188*PAINEL_PESOS!$B$10)*I4188)</f>
        <v/>
      </c>
      <c r="L4188" s="71">
        <f>IF(K4188="","",K4188-J4188)</f>
        <v/>
      </c>
      <c r="M4188" s="71">
        <f>IF(L4188="","",ABS(L4188))</f>
        <v/>
      </c>
      <c r="N4188" t="n">
        <v>1</v>
      </c>
      <c r="O4188" t="n">
        <v>0.9959</v>
      </c>
      <c r="P4188" t="n">
        <v>0.5530095036958818</v>
      </c>
      <c r="Q4188" t="n">
        <v>0.9521109727063801</v>
      </c>
      <c r="R4188" t="n">
        <v>0.6497177160525259</v>
      </c>
      <c r="S4188" t="n">
        <v>0.9747970186607854</v>
      </c>
      <c r="T4188" t="n">
        <v>0.9967783454769965</v>
      </c>
      <c r="U4188" t="n">
        <v>0.3150336087519981</v>
      </c>
      <c r="V4188" t="n">
        <v>0.7219702502625867</v>
      </c>
      <c r="W4188" t="n">
        <v>0.4997839470977571</v>
      </c>
      <c r="X4188" t="n">
        <v>0.8269365619021762</v>
      </c>
    </row>
    <row r="4189">
      <c r="A4189" t="inlineStr">
        <is>
          <t>4119954</t>
        </is>
      </c>
      <c r="B4189" t="inlineStr">
        <is>
          <t>Pontal do Paraná</t>
        </is>
      </c>
      <c r="C4189" t="inlineStr">
        <is>
          <t>PR</t>
        </is>
      </c>
      <c r="D4189" t="inlineStr">
        <is>
          <t>REGIÃO SUL</t>
        </is>
      </c>
      <c r="E4189" s="70">
        <f>SUMPRODUCT(N4189:Q4189,PAINEL_PESOS!$C$16:$C$19)</f>
        <v/>
      </c>
      <c r="F4189" s="70">
        <f>SUMPRODUCT(R4189:T4189,PAINEL_PESOS!$C$21:$C$23)</f>
        <v/>
      </c>
      <c r="G4189" s="70">
        <f>SUMPRODUCT(U4189:V4189,PAINEL_PESOS!$C$25:$C$26)</f>
        <v/>
      </c>
      <c r="H4189" s="70">
        <f>SUMPRODUCT(W4189:X4189,PAINEL_PESOS!$C$28:$C$29)</f>
        <v/>
      </c>
      <c r="I4189" s="70" t="n">
        <v>0.9931015391177956</v>
      </c>
      <c r="J4189" s="70" t="n">
        <v>0.7569083884774497</v>
      </c>
      <c r="K4189" s="71">
        <f>IF(NOT(AND(PAINEL_PESOS!$D$12="OK - 100%",PAINEL_PESOS!$F$20="OK - 100%",PAINEL_PESOS!$F$24="OK - 100%",PAINEL_PESOS!$F$27="OK - 100%",PAINEL_PESOS!$F$30="OK - 100%")),"", (E4189*PAINEL_PESOS!$B$7+F4189*PAINEL_PESOS!$B$8+G4189*PAINEL_PESOS!$B$9+H4189*PAINEL_PESOS!$B$10)*I4189)</f>
        <v/>
      </c>
      <c r="L4189" s="71">
        <f>IF(K4189="","",K4189-J4189)</f>
        <v/>
      </c>
      <c r="M4189" s="71">
        <f>IF(L4189="","",ABS(L4189))</f>
        <v/>
      </c>
      <c r="N4189" t="n">
        <v>1</v>
      </c>
      <c r="O4189" t="n">
        <v>1</v>
      </c>
      <c r="P4189" t="n">
        <v>0.63389651531151</v>
      </c>
      <c r="Q4189" t="n">
        <v>0.95757486424384</v>
      </c>
      <c r="R4189" t="n">
        <v>0.3254899585134707</v>
      </c>
      <c r="S4189" t="n">
        <v>0.9958838530184223</v>
      </c>
      <c r="T4189" t="n">
        <v>0.9980912696214821</v>
      </c>
      <c r="U4189" t="n">
        <v>0.8233920706420974</v>
      </c>
      <c r="V4189" t="n">
        <v>0.7489651047476366</v>
      </c>
      <c r="W4189" t="n">
        <v>0.3407672604890704</v>
      </c>
      <c r="X4189" t="n">
        <v>0.84215911569145</v>
      </c>
    </row>
    <row r="4190">
      <c r="A4190" t="inlineStr">
        <is>
          <t>4120002</t>
        </is>
      </c>
      <c r="B4190" t="inlineStr">
        <is>
          <t>Porecatu</t>
        </is>
      </c>
      <c r="C4190" t="inlineStr">
        <is>
          <t>PR</t>
        </is>
      </c>
      <c r="D4190" t="inlineStr">
        <is>
          <t>REGIÃO SUL</t>
        </is>
      </c>
      <c r="E4190" s="70">
        <f>SUMPRODUCT(N4190:Q4190,PAINEL_PESOS!$C$16:$C$19)</f>
        <v/>
      </c>
      <c r="F4190" s="70">
        <f>SUMPRODUCT(R4190:T4190,PAINEL_PESOS!$C$21:$C$23)</f>
        <v/>
      </c>
      <c r="G4190" s="70">
        <f>SUMPRODUCT(U4190:V4190,PAINEL_PESOS!$C$25:$C$26)</f>
        <v/>
      </c>
      <c r="H4190" s="70">
        <f>SUMPRODUCT(W4190:X4190,PAINEL_PESOS!$C$28:$C$29)</f>
        <v/>
      </c>
      <c r="I4190" s="70" t="n">
        <v>0.9927492745429713</v>
      </c>
      <c r="J4190" s="70" t="n">
        <v>0.6765913228518891</v>
      </c>
      <c r="K4190" s="71">
        <f>IF(NOT(AND(PAINEL_PESOS!$D$12="OK - 100%",PAINEL_PESOS!$F$20="OK - 100%",PAINEL_PESOS!$F$24="OK - 100%",PAINEL_PESOS!$F$27="OK - 100%",PAINEL_PESOS!$F$30="OK - 100%")),"", (E4190*PAINEL_PESOS!$B$7+F4190*PAINEL_PESOS!$B$8+G4190*PAINEL_PESOS!$B$9+H4190*PAINEL_PESOS!$B$10)*I4190)</f>
        <v/>
      </c>
      <c r="L4190" s="71">
        <f>IF(K4190="","",K4190-J4190)</f>
        <v/>
      </c>
      <c r="M4190" s="71">
        <f>IF(L4190="","",ABS(L4190))</f>
        <v/>
      </c>
      <c r="N4190" t="n">
        <v>1</v>
      </c>
      <c r="O4190" t="n">
        <v>1</v>
      </c>
      <c r="P4190" t="n">
        <v>0.4162618796198521</v>
      </c>
      <c r="Q4190" t="n">
        <v>0.9867941232123179</v>
      </c>
      <c r="R4190" t="n">
        <v>0.316137946318931</v>
      </c>
      <c r="S4190" t="n">
        <v>0.938339993631829</v>
      </c>
      <c r="T4190" t="n">
        <v>0.9992959456831532</v>
      </c>
      <c r="U4190" t="n">
        <v>0.0904467838408326</v>
      </c>
      <c r="V4190" t="n">
        <v>0.6890588785736903</v>
      </c>
      <c r="W4190" t="n">
        <v>0.6074095341515107</v>
      </c>
      <c r="X4190" t="n">
        <v>0.8613043264593239</v>
      </c>
    </row>
    <row r="4191">
      <c r="A4191" t="inlineStr">
        <is>
          <t>4120101</t>
        </is>
      </c>
      <c r="B4191" t="inlineStr">
        <is>
          <t>Porto Amazonas</t>
        </is>
      </c>
      <c r="C4191" t="inlineStr">
        <is>
          <t>PR</t>
        </is>
      </c>
      <c r="D4191" t="inlineStr">
        <is>
          <t>REGIÃO SUL</t>
        </is>
      </c>
      <c r="E4191" s="70">
        <f>SUMPRODUCT(N4191:Q4191,PAINEL_PESOS!$C$16:$C$19)</f>
        <v/>
      </c>
      <c r="F4191" s="70">
        <f>SUMPRODUCT(R4191:T4191,PAINEL_PESOS!$C$21:$C$23)</f>
        <v/>
      </c>
      <c r="G4191" s="70">
        <f>SUMPRODUCT(U4191:V4191,PAINEL_PESOS!$C$25:$C$26)</f>
        <v/>
      </c>
      <c r="H4191" s="70">
        <f>SUMPRODUCT(W4191:X4191,PAINEL_PESOS!$C$28:$C$29)</f>
        <v/>
      </c>
      <c r="I4191" s="70" t="n">
        <v>0.9971655445554924</v>
      </c>
      <c r="J4191" s="70" t="n">
        <v>0.6232575972054741</v>
      </c>
      <c r="K4191" s="71">
        <f>IF(NOT(AND(PAINEL_PESOS!$D$12="OK - 100%",PAINEL_PESOS!$F$20="OK - 100%",PAINEL_PESOS!$F$24="OK - 100%",PAINEL_PESOS!$F$27="OK - 100%",PAINEL_PESOS!$F$30="OK - 100%")),"", (E4191*PAINEL_PESOS!$B$7+F4191*PAINEL_PESOS!$B$8+G4191*PAINEL_PESOS!$B$9+H4191*PAINEL_PESOS!$B$10)*I4191)</f>
        <v/>
      </c>
      <c r="L4191" s="71">
        <f>IF(K4191="","",K4191-J4191)</f>
        <v/>
      </c>
      <c r="M4191" s="71">
        <f>IF(L4191="","",ABS(L4191))</f>
        <v/>
      </c>
      <c r="N4191" t="n">
        <v>1</v>
      </c>
      <c r="O4191" t="n">
        <v>1</v>
      </c>
      <c r="P4191" t="n">
        <v>0.4946145723336853</v>
      </c>
      <c r="Q4191" t="n">
        <v>0.9916585627517099</v>
      </c>
      <c r="R4191" t="n">
        <v>0.2572952088440238</v>
      </c>
      <c r="S4191" t="n">
        <v>0.9973775666250102</v>
      </c>
      <c r="T4191" t="n">
        <v>0.9928232043422953</v>
      </c>
      <c r="U4191" t="n">
        <v>0.3222637420648332</v>
      </c>
      <c r="V4191" t="n">
        <v>0.1803826973630382</v>
      </c>
      <c r="W4191" t="n">
        <v>0.4292363990368103</v>
      </c>
      <c r="X4191" t="n">
        <v>0.8268836581127512</v>
      </c>
    </row>
    <row r="4192">
      <c r="A4192" t="inlineStr">
        <is>
          <t>4120150</t>
        </is>
      </c>
      <c r="B4192" t="inlineStr">
        <is>
          <t>Porto Barreiro</t>
        </is>
      </c>
      <c r="C4192" t="inlineStr">
        <is>
          <t>PR</t>
        </is>
      </c>
      <c r="D4192" t="inlineStr">
        <is>
          <t>REGIÃO SUL</t>
        </is>
      </c>
      <c r="E4192" s="70">
        <f>SUMPRODUCT(N4192:Q4192,PAINEL_PESOS!$C$16:$C$19)</f>
        <v/>
      </c>
      <c r="F4192" s="70">
        <f>SUMPRODUCT(R4192:T4192,PAINEL_PESOS!$C$21:$C$23)</f>
        <v/>
      </c>
      <c r="G4192" s="70">
        <f>SUMPRODUCT(U4192:V4192,PAINEL_PESOS!$C$25:$C$26)</f>
        <v/>
      </c>
      <c r="H4192" s="70">
        <f>SUMPRODUCT(W4192:X4192,PAINEL_PESOS!$C$28:$C$29)</f>
        <v/>
      </c>
      <c r="I4192" s="70" t="n">
        <v>0.9978741098845041</v>
      </c>
      <c r="J4192" s="70" t="n">
        <v>0.7277138654793955</v>
      </c>
      <c r="K4192" s="71">
        <f>IF(NOT(AND(PAINEL_PESOS!$D$12="OK - 100%",PAINEL_PESOS!$F$20="OK - 100%",PAINEL_PESOS!$F$24="OK - 100%",PAINEL_PESOS!$F$27="OK - 100%",PAINEL_PESOS!$F$30="OK - 100%")),"", (E4192*PAINEL_PESOS!$B$7+F4192*PAINEL_PESOS!$B$8+G4192*PAINEL_PESOS!$B$9+H4192*PAINEL_PESOS!$B$10)*I4192)</f>
        <v/>
      </c>
      <c r="L4192" s="71">
        <f>IF(K4192="","",K4192-J4192)</f>
        <v/>
      </c>
      <c r="M4192" s="71">
        <f>IF(L4192="","",ABS(L4192))</f>
        <v/>
      </c>
      <c r="N4192" t="n">
        <v>1</v>
      </c>
      <c r="O4192" t="n">
        <v>1</v>
      </c>
      <c r="P4192" t="n">
        <v>0.9023231256599789</v>
      </c>
      <c r="Q4192" t="n">
        <v>0.9978005857424378</v>
      </c>
      <c r="R4192" t="n">
        <v>0.1784684817861513</v>
      </c>
      <c r="S4192" t="n">
        <v>1</v>
      </c>
      <c r="T4192" t="n">
        <v>0.9907571134127519</v>
      </c>
      <c r="U4192" t="n">
        <v>0.266821051693482</v>
      </c>
      <c r="V4192" t="n">
        <v>0.755869957062961</v>
      </c>
      <c r="W4192" t="n">
        <v>0.6071964867852477</v>
      </c>
      <c r="X4192" t="n">
        <v>0.8080138602455353</v>
      </c>
    </row>
    <row r="4193">
      <c r="A4193" t="inlineStr">
        <is>
          <t>4120200</t>
        </is>
      </c>
      <c r="B4193" t="inlineStr">
        <is>
          <t>Porto Rico</t>
        </is>
      </c>
      <c r="C4193" t="inlineStr">
        <is>
          <t>PR</t>
        </is>
      </c>
      <c r="D4193" t="inlineStr">
        <is>
          <t>REGIÃO SUL</t>
        </is>
      </c>
      <c r="E4193" s="70">
        <f>SUMPRODUCT(N4193:Q4193,PAINEL_PESOS!$C$16:$C$19)</f>
        <v/>
      </c>
      <c r="F4193" s="70">
        <f>SUMPRODUCT(R4193:T4193,PAINEL_PESOS!$C$21:$C$23)</f>
        <v/>
      </c>
      <c r="G4193" s="70">
        <f>SUMPRODUCT(U4193:V4193,PAINEL_PESOS!$C$25:$C$26)</f>
        <v/>
      </c>
      <c r="H4193" s="70">
        <f>SUMPRODUCT(W4193:X4193,PAINEL_PESOS!$C$28:$C$29)</f>
        <v/>
      </c>
      <c r="I4193" s="70" t="n">
        <v>0.9983863735711035</v>
      </c>
      <c r="J4193" s="70" t="n">
        <v>0.7115363662959853</v>
      </c>
      <c r="K4193" s="71">
        <f>IF(NOT(AND(PAINEL_PESOS!$D$12="OK - 100%",PAINEL_PESOS!$F$20="OK - 100%",PAINEL_PESOS!$F$24="OK - 100%",PAINEL_PESOS!$F$27="OK - 100%",PAINEL_PESOS!$F$30="OK - 100%")),"", (E4193*PAINEL_PESOS!$B$7+F4193*PAINEL_PESOS!$B$8+G4193*PAINEL_PESOS!$B$9+H4193*PAINEL_PESOS!$B$10)*I4193)</f>
        <v/>
      </c>
      <c r="L4193" s="71">
        <f>IF(K4193="","",K4193-J4193)</f>
        <v/>
      </c>
      <c r="M4193" s="71">
        <f>IF(L4193="","",ABS(L4193))</f>
        <v/>
      </c>
      <c r="N4193" t="n">
        <v>1</v>
      </c>
      <c r="O4193" t="n">
        <v>1</v>
      </c>
      <c r="P4193" t="n">
        <v>0.8531151003167898</v>
      </c>
      <c r="Q4193" t="n">
        <v>0.9972460062476062</v>
      </c>
      <c r="R4193" t="n">
        <v>0.1690239170676944</v>
      </c>
      <c r="S4193" t="n">
        <v>0.9999691871893819</v>
      </c>
      <c r="T4193" t="n">
        <v>0.9940291723967224</v>
      </c>
      <c r="U4193" t="n">
        <v>0.1153469830640235</v>
      </c>
      <c r="V4193" t="n">
        <v>0.7656052287433727</v>
      </c>
      <c r="W4193" t="n">
        <v>0.607784206311678</v>
      </c>
      <c r="X4193" t="n">
        <v>0.8455591844369916</v>
      </c>
    </row>
    <row r="4194">
      <c r="A4194" t="inlineStr">
        <is>
          <t>4120309</t>
        </is>
      </c>
      <c r="B4194" t="inlineStr">
        <is>
          <t>Porto Vitória</t>
        </is>
      </c>
      <c r="C4194" t="inlineStr">
        <is>
          <t>PR</t>
        </is>
      </c>
      <c r="D4194" t="inlineStr">
        <is>
          <t>REGIÃO SUL</t>
        </is>
      </c>
      <c r="E4194" s="70">
        <f>SUMPRODUCT(N4194:Q4194,PAINEL_PESOS!$C$16:$C$19)</f>
        <v/>
      </c>
      <c r="F4194" s="70">
        <f>SUMPRODUCT(R4194:T4194,PAINEL_PESOS!$C$21:$C$23)</f>
        <v/>
      </c>
      <c r="G4194" s="70">
        <f>SUMPRODUCT(U4194:V4194,PAINEL_PESOS!$C$25:$C$26)</f>
        <v/>
      </c>
      <c r="H4194" s="70">
        <f>SUMPRODUCT(W4194:X4194,PAINEL_PESOS!$C$28:$C$29)</f>
        <v/>
      </c>
      <c r="I4194" s="70" t="n">
        <v>0.9985989124930903</v>
      </c>
      <c r="J4194" s="70" t="n">
        <v>0.7355207918930081</v>
      </c>
      <c r="K4194" s="71">
        <f>IF(NOT(AND(PAINEL_PESOS!$D$12="OK - 100%",PAINEL_PESOS!$F$20="OK - 100%",PAINEL_PESOS!$F$24="OK - 100%",PAINEL_PESOS!$F$27="OK - 100%",PAINEL_PESOS!$F$30="OK - 100%")),"", (E4194*PAINEL_PESOS!$B$7+F4194*PAINEL_PESOS!$B$8+G4194*PAINEL_PESOS!$B$9+H4194*PAINEL_PESOS!$B$10)*I4194)</f>
        <v/>
      </c>
      <c r="L4194" s="71">
        <f>IF(K4194="","",K4194-J4194)</f>
        <v/>
      </c>
      <c r="M4194" s="71">
        <f>IF(L4194="","",ABS(L4194))</f>
        <v/>
      </c>
      <c r="N4194" t="n">
        <v>1</v>
      </c>
      <c r="O4194" t="n">
        <v>1</v>
      </c>
      <c r="P4194" t="n">
        <v>0.7137275607180571</v>
      </c>
      <c r="Q4194" t="n">
        <v>0.9965140987765151</v>
      </c>
      <c r="R4194" t="n">
        <v>0.1275344240229169</v>
      </c>
      <c r="S4194" t="n">
        <v>0.998432411696985</v>
      </c>
      <c r="T4194" t="n">
        <v>0.996147712807525</v>
      </c>
      <c r="U4194" t="n">
        <v>0.5500800373804104</v>
      </c>
      <c r="V4194" t="n">
        <v>0.7436042575698718</v>
      </c>
      <c r="W4194" t="n">
        <v>0.5436078404978412</v>
      </c>
      <c r="X4194" t="n">
        <v>0.7852661366346771</v>
      </c>
    </row>
    <row r="4195">
      <c r="A4195" t="inlineStr">
        <is>
          <t>4120333</t>
        </is>
      </c>
      <c r="B4195" t="inlineStr">
        <is>
          <t>Prado Ferreira</t>
        </is>
      </c>
      <c r="C4195" t="inlineStr">
        <is>
          <t>PR</t>
        </is>
      </c>
      <c r="D4195" t="inlineStr">
        <is>
          <t>REGIÃO SUL</t>
        </is>
      </c>
      <c r="E4195" s="70">
        <f>SUMPRODUCT(N4195:Q4195,PAINEL_PESOS!$C$16:$C$19)</f>
        <v/>
      </c>
      <c r="F4195" s="70">
        <f>SUMPRODUCT(R4195:T4195,PAINEL_PESOS!$C$21:$C$23)</f>
        <v/>
      </c>
      <c r="G4195" s="70">
        <f>SUMPRODUCT(U4195:V4195,PAINEL_PESOS!$C$25:$C$26)</f>
        <v/>
      </c>
      <c r="H4195" s="70">
        <f>SUMPRODUCT(W4195:X4195,PAINEL_PESOS!$C$28:$C$29)</f>
        <v/>
      </c>
      <c r="I4195" s="70" t="n">
        <v>0.9956951577480639</v>
      </c>
      <c r="J4195" s="70" t="n">
        <v>0.6746399961711971</v>
      </c>
      <c r="K4195" s="71">
        <f>IF(NOT(AND(PAINEL_PESOS!$D$12="OK - 100%",PAINEL_PESOS!$F$20="OK - 100%",PAINEL_PESOS!$F$24="OK - 100%",PAINEL_PESOS!$F$27="OK - 100%",PAINEL_PESOS!$F$30="OK - 100%")),"", (E4195*PAINEL_PESOS!$B$7+F4195*PAINEL_PESOS!$B$8+G4195*PAINEL_PESOS!$B$9+H4195*PAINEL_PESOS!$B$10)*I4195)</f>
        <v/>
      </c>
      <c r="L4195" s="71">
        <f>IF(K4195="","",K4195-J4195)</f>
        <v/>
      </c>
      <c r="M4195" s="71">
        <f>IF(L4195="","",ABS(L4195))</f>
        <v/>
      </c>
      <c r="N4195" t="n">
        <v>1</v>
      </c>
      <c r="O4195" t="n">
        <v>1</v>
      </c>
      <c r="P4195" t="n">
        <v>0.6260823653643084</v>
      </c>
      <c r="Q4195" t="n">
        <v>0.9919129290122063</v>
      </c>
      <c r="R4195" t="n">
        <v>0.1978514460796981</v>
      </c>
      <c r="S4195" t="n">
        <v>0.996179499664084</v>
      </c>
      <c r="T4195" t="n">
        <v>0.9855030975975304</v>
      </c>
      <c r="U4195" t="n">
        <v>0.0904467838408326</v>
      </c>
      <c r="V4195" t="n">
        <v>0.5992731823023363</v>
      </c>
      <c r="W4195" t="n">
        <v>0.6074095341515107</v>
      </c>
      <c r="X4195" t="n">
        <v>0.8613043264593239</v>
      </c>
    </row>
    <row r="4196">
      <c r="A4196" t="inlineStr">
        <is>
          <t>4120358</t>
        </is>
      </c>
      <c r="B4196" t="inlineStr">
        <is>
          <t>Pranchita</t>
        </is>
      </c>
      <c r="C4196" t="inlineStr">
        <is>
          <t>PR</t>
        </is>
      </c>
      <c r="D4196" t="inlineStr">
        <is>
          <t>REGIÃO SUL</t>
        </is>
      </c>
      <c r="E4196" s="70">
        <f>SUMPRODUCT(N4196:Q4196,PAINEL_PESOS!$C$16:$C$19)</f>
        <v/>
      </c>
      <c r="F4196" s="70">
        <f>SUMPRODUCT(R4196:T4196,PAINEL_PESOS!$C$21:$C$23)</f>
        <v/>
      </c>
      <c r="G4196" s="70">
        <f>SUMPRODUCT(U4196:V4196,PAINEL_PESOS!$C$25:$C$26)</f>
        <v/>
      </c>
      <c r="H4196" s="70">
        <f>SUMPRODUCT(W4196:X4196,PAINEL_PESOS!$C$28:$C$29)</f>
        <v/>
      </c>
      <c r="I4196" s="70" t="n">
        <v>0.9943533435966873</v>
      </c>
      <c r="J4196" s="70" t="n">
        <v>0.7135641860644745</v>
      </c>
      <c r="K4196" s="71">
        <f>IF(NOT(AND(PAINEL_PESOS!$D$12="OK - 100%",PAINEL_PESOS!$F$20="OK - 100%",PAINEL_PESOS!$F$24="OK - 100%",PAINEL_PESOS!$F$27="OK - 100%",PAINEL_PESOS!$F$30="OK - 100%")),"", (E4196*PAINEL_PESOS!$B$7+F4196*PAINEL_PESOS!$B$8+G4196*PAINEL_PESOS!$B$9+H4196*PAINEL_PESOS!$B$10)*I4196)</f>
        <v/>
      </c>
      <c r="L4196" s="71">
        <f>IF(K4196="","",K4196-J4196)</f>
        <v/>
      </c>
      <c r="M4196" s="71">
        <f>IF(L4196="","",ABS(L4196))</f>
        <v/>
      </c>
      <c r="N4196" t="n">
        <v>1</v>
      </c>
      <c r="O4196" t="n">
        <v>1</v>
      </c>
      <c r="P4196" t="n">
        <v>0.5412882787750792</v>
      </c>
      <c r="Q4196" t="n">
        <v>0.9863092436589633</v>
      </c>
      <c r="R4196" t="n">
        <v>0.2541319062580325</v>
      </c>
      <c r="S4196" t="n">
        <v>0.9963337064524378</v>
      </c>
      <c r="T4196" t="n">
        <v>0.9825886267205838</v>
      </c>
      <c r="U4196" t="n">
        <v>0.3435124875503799</v>
      </c>
      <c r="V4196" t="n">
        <v>0.7026430748573578</v>
      </c>
      <c r="W4196" t="n">
        <v>0.6333921552668278</v>
      </c>
      <c r="X4196" t="n">
        <v>0.8088812455923263</v>
      </c>
    </row>
    <row r="4197">
      <c r="A4197" t="inlineStr">
        <is>
          <t>4120408</t>
        </is>
      </c>
      <c r="B4197" t="inlineStr">
        <is>
          <t>Presidente Castelo Branco</t>
        </is>
      </c>
      <c r="C4197" t="inlineStr">
        <is>
          <t>PR</t>
        </is>
      </c>
      <c r="D4197" t="inlineStr">
        <is>
          <t>REGIÃO SUL</t>
        </is>
      </c>
      <c r="E4197" s="70">
        <f>SUMPRODUCT(N4197:Q4197,PAINEL_PESOS!$C$16:$C$19)</f>
        <v/>
      </c>
      <c r="F4197" s="70">
        <f>SUMPRODUCT(R4197:T4197,PAINEL_PESOS!$C$21:$C$23)</f>
        <v/>
      </c>
      <c r="G4197" s="70">
        <f>SUMPRODUCT(U4197:V4197,PAINEL_PESOS!$C$25:$C$26)</f>
        <v/>
      </c>
      <c r="H4197" s="70">
        <f>SUMPRODUCT(W4197:X4197,PAINEL_PESOS!$C$28:$C$29)</f>
        <v/>
      </c>
      <c r="I4197" s="70" t="n">
        <v>0.9978131509265589</v>
      </c>
      <c r="J4197" s="70" t="n">
        <v>0.7063137495383013</v>
      </c>
      <c r="K4197" s="71">
        <f>IF(NOT(AND(PAINEL_PESOS!$D$12="OK - 100%",PAINEL_PESOS!$F$20="OK - 100%",PAINEL_PESOS!$F$24="OK - 100%",PAINEL_PESOS!$F$27="OK - 100%",PAINEL_PESOS!$F$30="OK - 100%")),"", (E4197*PAINEL_PESOS!$B$7+F4197*PAINEL_PESOS!$B$8+G4197*PAINEL_PESOS!$B$9+H4197*PAINEL_PESOS!$B$10)*I4197)</f>
        <v/>
      </c>
      <c r="L4197" s="71">
        <f>IF(K4197="","",K4197-J4197)</f>
        <v/>
      </c>
      <c r="M4197" s="71">
        <f>IF(L4197="","",ABS(L4197))</f>
        <v/>
      </c>
      <c r="N4197" t="n">
        <v>1</v>
      </c>
      <c r="O4197" t="n">
        <v>0.973</v>
      </c>
      <c r="P4197" t="n">
        <v>0.8615628299894403</v>
      </c>
      <c r="Q4197" t="n">
        <v>0.9906642770679491</v>
      </c>
      <c r="R4197" t="n">
        <v>0.1928347635229205</v>
      </c>
      <c r="S4197" t="n">
        <v>0.9998263546233972</v>
      </c>
      <c r="T4197" t="n">
        <v>0.9958288062040158</v>
      </c>
      <c r="U4197" t="n">
        <v>0.1344362096142805</v>
      </c>
      <c r="V4197" t="n">
        <v>0.7140794440157181</v>
      </c>
      <c r="W4197" t="n">
        <v>0.5964960356656367</v>
      </c>
      <c r="X4197" t="n">
        <v>0.8462753648394329</v>
      </c>
    </row>
    <row r="4198">
      <c r="A4198" t="inlineStr">
        <is>
          <t>4120507</t>
        </is>
      </c>
      <c r="B4198" t="inlineStr">
        <is>
          <t>Primeiro de Maio</t>
        </is>
      </c>
      <c r="C4198" t="inlineStr">
        <is>
          <t>PR</t>
        </is>
      </c>
      <c r="D4198" t="inlineStr">
        <is>
          <t>REGIÃO SUL</t>
        </is>
      </c>
      <c r="E4198" s="70">
        <f>SUMPRODUCT(N4198:Q4198,PAINEL_PESOS!$C$16:$C$19)</f>
        <v/>
      </c>
      <c r="F4198" s="70">
        <f>SUMPRODUCT(R4198:T4198,PAINEL_PESOS!$C$21:$C$23)</f>
        <v/>
      </c>
      <c r="G4198" s="70">
        <f>SUMPRODUCT(U4198:V4198,PAINEL_PESOS!$C$25:$C$26)</f>
        <v/>
      </c>
      <c r="H4198" s="70">
        <f>SUMPRODUCT(W4198:X4198,PAINEL_PESOS!$C$28:$C$29)</f>
        <v/>
      </c>
      <c r="I4198" s="70" t="n">
        <v>0.9981466111109384</v>
      </c>
      <c r="J4198" s="70" t="n">
        <v>0.6808514768064809</v>
      </c>
      <c r="K4198" s="71">
        <f>IF(NOT(AND(PAINEL_PESOS!$D$12="OK - 100%",PAINEL_PESOS!$F$20="OK - 100%",PAINEL_PESOS!$F$24="OK - 100%",PAINEL_PESOS!$F$27="OK - 100%",PAINEL_PESOS!$F$30="OK - 100%")),"", (E4198*PAINEL_PESOS!$B$7+F4198*PAINEL_PESOS!$B$8+G4198*PAINEL_PESOS!$B$9+H4198*PAINEL_PESOS!$B$10)*I4198)</f>
        <v/>
      </c>
      <c r="L4198" s="71">
        <f>IF(K4198="","",K4198-J4198)</f>
        <v/>
      </c>
      <c r="M4198" s="71">
        <f>IF(L4198="","",ABS(L4198))</f>
        <v/>
      </c>
      <c r="N4198" t="n">
        <v>1</v>
      </c>
      <c r="O4198" t="n">
        <v>0.9987</v>
      </c>
      <c r="P4198" t="n">
        <v>0.5772967265047518</v>
      </c>
      <c r="Q4198" t="n">
        <v>0.9915530473007343</v>
      </c>
      <c r="R4198" t="n">
        <v>0.2729003979590251</v>
      </c>
      <c r="S4198" t="n">
        <v>0.9995004503534142</v>
      </c>
      <c r="T4198" t="n">
        <v>0.9970276906537281</v>
      </c>
      <c r="U4198" t="n">
        <v>0.1573120401992815</v>
      </c>
      <c r="V4198" t="n">
        <v>0.5901178311193915</v>
      </c>
      <c r="W4198" t="n">
        <v>0.5672590467145322</v>
      </c>
      <c r="X4198" t="n">
        <v>0.8455094555172278</v>
      </c>
    </row>
    <row r="4199">
      <c r="A4199" t="inlineStr">
        <is>
          <t>4120606</t>
        </is>
      </c>
      <c r="B4199" t="inlineStr">
        <is>
          <t>Prudentópolis</t>
        </is>
      </c>
      <c r="C4199" t="inlineStr">
        <is>
          <t>PR</t>
        </is>
      </c>
      <c r="D4199" t="inlineStr">
        <is>
          <t>REGIÃO SUL</t>
        </is>
      </c>
      <c r="E4199" s="70">
        <f>SUMPRODUCT(N4199:Q4199,PAINEL_PESOS!$C$16:$C$19)</f>
        <v/>
      </c>
      <c r="F4199" s="70">
        <f>SUMPRODUCT(R4199:T4199,PAINEL_PESOS!$C$21:$C$23)</f>
        <v/>
      </c>
      <c r="G4199" s="70">
        <f>SUMPRODUCT(U4199:V4199,PAINEL_PESOS!$C$25:$C$26)</f>
        <v/>
      </c>
      <c r="H4199" s="70">
        <f>SUMPRODUCT(W4199:X4199,PAINEL_PESOS!$C$28:$C$29)</f>
        <v/>
      </c>
      <c r="I4199" s="70" t="n">
        <v>0.9982086561440533</v>
      </c>
      <c r="J4199" s="70" t="n">
        <v>0.6953544223427395</v>
      </c>
      <c r="K4199" s="71">
        <f>IF(NOT(AND(PAINEL_PESOS!$D$12="OK - 100%",PAINEL_PESOS!$F$20="OK - 100%",PAINEL_PESOS!$F$24="OK - 100%",PAINEL_PESOS!$F$27="OK - 100%",PAINEL_PESOS!$F$30="OK - 100%")),"", (E4199*PAINEL_PESOS!$B$7+F4199*PAINEL_PESOS!$B$8+G4199*PAINEL_PESOS!$B$9+H4199*PAINEL_PESOS!$B$10)*I4199)</f>
        <v/>
      </c>
      <c r="L4199" s="71">
        <f>IF(K4199="","",K4199-J4199)</f>
        <v/>
      </c>
      <c r="M4199" s="71">
        <f>IF(L4199="","",ABS(L4199))</f>
        <v/>
      </c>
      <c r="N4199" t="n">
        <v>1</v>
      </c>
      <c r="O4199" t="n">
        <v>1</v>
      </c>
      <c r="P4199" t="n">
        <v>0.5</v>
      </c>
      <c r="Q4199" t="n">
        <v>0.9955113094954997</v>
      </c>
      <c r="R4199" t="n">
        <v>0.4058710742525654</v>
      </c>
      <c r="S4199" t="n">
        <v>0.993684367241816</v>
      </c>
      <c r="T4199" t="n">
        <v>0.9969206755732292</v>
      </c>
      <c r="U4199" t="n">
        <v>0.1850002809225527</v>
      </c>
      <c r="V4199" t="n">
        <v>0.629460568781448</v>
      </c>
      <c r="W4199" t="n">
        <v>0.5839489205721605</v>
      </c>
      <c r="X4199" t="n">
        <v>0.8290020426713677</v>
      </c>
    </row>
    <row r="4200">
      <c r="A4200" t="inlineStr">
        <is>
          <t>4120655</t>
        </is>
      </c>
      <c r="B4200" t="inlineStr">
        <is>
          <t>Quarto Centenário</t>
        </is>
      </c>
      <c r="C4200" t="inlineStr">
        <is>
          <t>PR</t>
        </is>
      </c>
      <c r="D4200" t="inlineStr">
        <is>
          <t>REGIÃO SUL</t>
        </is>
      </c>
      <c r="E4200" s="70">
        <f>SUMPRODUCT(N4200:Q4200,PAINEL_PESOS!$C$16:$C$19)</f>
        <v/>
      </c>
      <c r="F4200" s="70">
        <f>SUMPRODUCT(R4200:T4200,PAINEL_PESOS!$C$21:$C$23)</f>
        <v/>
      </c>
      <c r="G4200" s="70">
        <f>SUMPRODUCT(U4200:V4200,PAINEL_PESOS!$C$25:$C$26)</f>
        <v/>
      </c>
      <c r="H4200" s="70">
        <f>SUMPRODUCT(W4200:X4200,PAINEL_PESOS!$C$28:$C$29)</f>
        <v/>
      </c>
      <c r="I4200" s="70" t="n">
        <v>0.9993765056025552</v>
      </c>
      <c r="J4200" s="70" t="n">
        <v>0.7153572333660624</v>
      </c>
      <c r="K4200" s="71">
        <f>IF(NOT(AND(PAINEL_PESOS!$D$12="OK - 100%",PAINEL_PESOS!$F$20="OK - 100%",PAINEL_PESOS!$F$24="OK - 100%",PAINEL_PESOS!$F$27="OK - 100%",PAINEL_PESOS!$F$30="OK - 100%")),"", (E4200*PAINEL_PESOS!$B$7+F4200*PAINEL_PESOS!$B$8+G4200*PAINEL_PESOS!$B$9+H4200*PAINEL_PESOS!$B$10)*I4200)</f>
        <v/>
      </c>
      <c r="L4200" s="71">
        <f>IF(K4200="","",K4200-J4200)</f>
        <v/>
      </c>
      <c r="M4200" s="71">
        <f>IF(L4200="","",ABS(L4200))</f>
        <v/>
      </c>
      <c r="N4200" t="n">
        <v>1</v>
      </c>
      <c r="O4200" t="n">
        <v>1</v>
      </c>
      <c r="P4200" t="n">
        <v>0.7820485744456177</v>
      </c>
      <c r="Q4200" t="n">
        <v>0.997407925698367</v>
      </c>
      <c r="R4200" t="n">
        <v>0.261366789533194</v>
      </c>
      <c r="S4200" t="n">
        <v>0.9994081637862303</v>
      </c>
      <c r="T4200" t="n">
        <v>0.9990067752758706</v>
      </c>
      <c r="U4200" t="n">
        <v>0.1485172683504918</v>
      </c>
      <c r="V4200" t="n">
        <v>0.7715145533901295</v>
      </c>
      <c r="W4200" t="n">
        <v>0.5693886343997352</v>
      </c>
      <c r="X4200" t="n">
        <v>0.8407584042585553</v>
      </c>
    </row>
    <row r="4201">
      <c r="A4201" t="inlineStr">
        <is>
          <t>4120705</t>
        </is>
      </c>
      <c r="B4201" t="inlineStr">
        <is>
          <t>Quatiguá</t>
        </is>
      </c>
      <c r="C4201" t="inlineStr">
        <is>
          <t>PR</t>
        </is>
      </c>
      <c r="D4201" t="inlineStr">
        <is>
          <t>REGIÃO SUL</t>
        </is>
      </c>
      <c r="E4201" s="70">
        <f>SUMPRODUCT(N4201:Q4201,PAINEL_PESOS!$C$16:$C$19)</f>
        <v/>
      </c>
      <c r="F4201" s="70">
        <f>SUMPRODUCT(R4201:T4201,PAINEL_PESOS!$C$21:$C$23)</f>
        <v/>
      </c>
      <c r="G4201" s="70">
        <f>SUMPRODUCT(U4201:V4201,PAINEL_PESOS!$C$25:$C$26)</f>
        <v/>
      </c>
      <c r="H4201" s="70">
        <f>SUMPRODUCT(W4201:X4201,PAINEL_PESOS!$C$28:$C$29)</f>
        <v/>
      </c>
      <c r="I4201" s="70" t="n">
        <v>0.9955986457645494</v>
      </c>
      <c r="J4201" s="70" t="n">
        <v>0.6973879260220942</v>
      </c>
      <c r="K4201" s="71">
        <f>IF(NOT(AND(PAINEL_PESOS!$D$12="OK - 100%",PAINEL_PESOS!$F$20="OK - 100%",PAINEL_PESOS!$F$24="OK - 100%",PAINEL_PESOS!$F$27="OK - 100%",PAINEL_PESOS!$F$30="OK - 100%")),"", (E4201*PAINEL_PESOS!$B$7+F4201*PAINEL_PESOS!$B$8+G4201*PAINEL_PESOS!$B$9+H4201*PAINEL_PESOS!$B$10)*I4201)</f>
        <v/>
      </c>
      <c r="L4201" s="71">
        <f>IF(K4201="","",K4201-J4201)</f>
        <v/>
      </c>
      <c r="M4201" s="71">
        <f>IF(L4201="","",ABS(L4201))</f>
        <v/>
      </c>
      <c r="N4201" t="n">
        <v>1</v>
      </c>
      <c r="O4201" t="n">
        <v>0.9874000000000001</v>
      </c>
      <c r="P4201" t="n">
        <v>0.7304118268215417</v>
      </c>
      <c r="Q4201" t="n">
        <v>0.9883732488603113</v>
      </c>
      <c r="R4201" t="n">
        <v>0.2130553632719201</v>
      </c>
      <c r="S4201" t="n">
        <v>0.9933089394355323</v>
      </c>
      <c r="T4201" t="n">
        <v>0.9888600823735652</v>
      </c>
      <c r="U4201" t="n">
        <v>0.1803810901775452</v>
      </c>
      <c r="V4201" t="n">
        <v>0.746509024674973</v>
      </c>
      <c r="W4201" t="n">
        <v>0.5267302749192193</v>
      </c>
      <c r="X4201" t="n">
        <v>0.8335717233244793</v>
      </c>
    </row>
    <row r="4202">
      <c r="A4202" t="inlineStr">
        <is>
          <t>4120804</t>
        </is>
      </c>
      <c r="B4202" t="inlineStr">
        <is>
          <t>Quatro Barras</t>
        </is>
      </c>
      <c r="C4202" t="inlineStr">
        <is>
          <t>PR</t>
        </is>
      </c>
      <c r="D4202" t="inlineStr">
        <is>
          <t>REGIÃO SUL</t>
        </is>
      </c>
      <c r="E4202" s="70">
        <f>SUMPRODUCT(N4202:Q4202,PAINEL_PESOS!$C$16:$C$19)</f>
        <v/>
      </c>
      <c r="F4202" s="70">
        <f>SUMPRODUCT(R4202:T4202,PAINEL_PESOS!$C$21:$C$23)</f>
        <v/>
      </c>
      <c r="G4202" s="70">
        <f>SUMPRODUCT(U4202:V4202,PAINEL_PESOS!$C$25:$C$26)</f>
        <v/>
      </c>
      <c r="H4202" s="70">
        <f>SUMPRODUCT(W4202:X4202,PAINEL_PESOS!$C$28:$C$29)</f>
        <v/>
      </c>
      <c r="I4202" s="70" t="n">
        <v>0.9951922162804175</v>
      </c>
      <c r="J4202" s="70" t="n">
        <v>0.6962056861852369</v>
      </c>
      <c r="K4202" s="71">
        <f>IF(NOT(AND(PAINEL_PESOS!$D$12="OK - 100%",PAINEL_PESOS!$F$20="OK - 100%",PAINEL_PESOS!$F$24="OK - 100%",PAINEL_PESOS!$F$27="OK - 100%",PAINEL_PESOS!$F$30="OK - 100%")),"", (E4202*PAINEL_PESOS!$B$7+F4202*PAINEL_PESOS!$B$8+G4202*PAINEL_PESOS!$B$9+H4202*PAINEL_PESOS!$B$10)*I4202)</f>
        <v/>
      </c>
      <c r="L4202" s="71">
        <f>IF(K4202="","",K4202-J4202)</f>
        <v/>
      </c>
      <c r="M4202" s="71">
        <f>IF(L4202="","",ABS(L4202))</f>
        <v/>
      </c>
      <c r="N4202" t="n">
        <v>1</v>
      </c>
      <c r="O4202" t="n">
        <v>1</v>
      </c>
      <c r="P4202" t="n">
        <v>0.5385427666314677</v>
      </c>
      <c r="Q4202" t="n">
        <v>0.9796134206512425</v>
      </c>
      <c r="R4202" t="n">
        <v>0.4249828875285552</v>
      </c>
      <c r="S4202" t="n">
        <v>0.9811029278071492</v>
      </c>
      <c r="T4202" t="n">
        <v>0.9991743539527554</v>
      </c>
      <c r="U4202" t="n">
        <v>0.6637490447495418</v>
      </c>
      <c r="V4202" t="n">
        <v>0.326647696889328</v>
      </c>
      <c r="W4202" t="n">
        <v>0.4021367036963256</v>
      </c>
      <c r="X4202" t="n">
        <v>0.8414341849917922</v>
      </c>
    </row>
    <row r="4203">
      <c r="A4203" t="inlineStr">
        <is>
          <t>4120853</t>
        </is>
      </c>
      <c r="B4203" t="inlineStr">
        <is>
          <t>Quatro Pontes</t>
        </is>
      </c>
      <c r="C4203" t="inlineStr">
        <is>
          <t>PR</t>
        </is>
      </c>
      <c r="D4203" t="inlineStr">
        <is>
          <t>REGIÃO SUL</t>
        </is>
      </c>
      <c r="E4203" s="70">
        <f>SUMPRODUCT(N4203:Q4203,PAINEL_PESOS!$C$16:$C$19)</f>
        <v/>
      </c>
      <c r="F4203" s="70">
        <f>SUMPRODUCT(R4203:T4203,PAINEL_PESOS!$C$21:$C$23)</f>
        <v/>
      </c>
      <c r="G4203" s="70">
        <f>SUMPRODUCT(U4203:V4203,PAINEL_PESOS!$C$25:$C$26)</f>
        <v/>
      </c>
      <c r="H4203" s="70">
        <f>SUMPRODUCT(W4203:X4203,PAINEL_PESOS!$C$28:$C$29)</f>
        <v/>
      </c>
      <c r="I4203" s="70" t="n">
        <v>0.9908910291463345</v>
      </c>
      <c r="J4203" s="70" t="n">
        <v>0.7106405757683809</v>
      </c>
      <c r="K4203" s="71">
        <f>IF(NOT(AND(PAINEL_PESOS!$D$12="OK - 100%",PAINEL_PESOS!$F$20="OK - 100%",PAINEL_PESOS!$F$24="OK - 100%",PAINEL_PESOS!$F$27="OK - 100%",PAINEL_PESOS!$F$30="OK - 100%")),"", (E4203*PAINEL_PESOS!$B$7+F4203*PAINEL_PESOS!$B$8+G4203*PAINEL_PESOS!$B$9+H4203*PAINEL_PESOS!$B$10)*I4203)</f>
        <v/>
      </c>
      <c r="L4203" s="71">
        <f>IF(K4203="","",K4203-J4203)</f>
        <v/>
      </c>
      <c r="M4203" s="71">
        <f>IF(L4203="","",ABS(L4203))</f>
        <v/>
      </c>
      <c r="N4203" t="n">
        <v>1</v>
      </c>
      <c r="O4203" t="n">
        <v>1</v>
      </c>
      <c r="P4203" t="n">
        <v>0.8154171066525872</v>
      </c>
      <c r="Q4203" t="n">
        <v>0.9926498878201638</v>
      </c>
      <c r="R4203" t="n">
        <v>0.234463868861356</v>
      </c>
      <c r="S4203" t="n">
        <v>0.9944450886713142</v>
      </c>
      <c r="T4203" t="n">
        <v>0.9608113532066532</v>
      </c>
      <c r="U4203" t="n">
        <v>0.1620899553053541</v>
      </c>
      <c r="V4203" t="n">
        <v>0.6491121968305027</v>
      </c>
      <c r="W4203" t="n">
        <v>0.7434514185234099</v>
      </c>
      <c r="X4203" t="n">
        <v>0.8188856822562256</v>
      </c>
    </row>
    <row r="4204">
      <c r="A4204" t="inlineStr">
        <is>
          <t>4120903</t>
        </is>
      </c>
      <c r="B4204" t="inlineStr">
        <is>
          <t>Quedas do Iguaçu</t>
        </is>
      </c>
      <c r="C4204" t="inlineStr">
        <is>
          <t>PR</t>
        </is>
      </c>
      <c r="D4204" t="inlineStr">
        <is>
          <t>REGIÃO SUL</t>
        </is>
      </c>
      <c r="E4204" s="70">
        <f>SUMPRODUCT(N4204:Q4204,PAINEL_PESOS!$C$16:$C$19)</f>
        <v/>
      </c>
      <c r="F4204" s="70">
        <f>SUMPRODUCT(R4204:T4204,PAINEL_PESOS!$C$21:$C$23)</f>
        <v/>
      </c>
      <c r="G4204" s="70">
        <f>SUMPRODUCT(U4204:V4204,PAINEL_PESOS!$C$25:$C$26)</f>
        <v/>
      </c>
      <c r="H4204" s="70">
        <f>SUMPRODUCT(W4204:X4204,PAINEL_PESOS!$C$28:$C$29)</f>
        <v/>
      </c>
      <c r="I4204" s="70" t="n">
        <v>0.9872578174611883</v>
      </c>
      <c r="J4204" s="70" t="n">
        <v>0.7326727461929621</v>
      </c>
      <c r="K4204" s="71">
        <f>IF(NOT(AND(PAINEL_PESOS!$D$12="OK - 100%",PAINEL_PESOS!$F$20="OK - 100%",PAINEL_PESOS!$F$24="OK - 100%",PAINEL_PESOS!$F$27="OK - 100%",PAINEL_PESOS!$F$30="OK - 100%")),"", (E4204*PAINEL_PESOS!$B$7+F4204*PAINEL_PESOS!$B$8+G4204*PAINEL_PESOS!$B$9+H4204*PAINEL_PESOS!$B$10)*I4204)</f>
        <v/>
      </c>
      <c r="L4204" s="71">
        <f>IF(K4204="","",K4204-J4204)</f>
        <v/>
      </c>
      <c r="M4204" s="71">
        <f>IF(L4204="","",ABS(L4204))</f>
        <v/>
      </c>
      <c r="N4204" t="n">
        <v>1</v>
      </c>
      <c r="O4204" t="n">
        <v>1</v>
      </c>
      <c r="P4204" t="n">
        <v>0.8181626187961986</v>
      </c>
      <c r="Q4204" t="n">
        <v>0.9675075902828212</v>
      </c>
      <c r="R4204" t="n">
        <v>0.4069487999235622</v>
      </c>
      <c r="S4204" t="n">
        <v>0.9669140282311716</v>
      </c>
      <c r="T4204" t="n">
        <v>0.9710654913530639</v>
      </c>
      <c r="U4204" t="n">
        <v>0.3028242007424827</v>
      </c>
      <c r="V4204" t="n">
        <v>0.7501726498921727</v>
      </c>
      <c r="W4204" t="n">
        <v>0.6194941644365093</v>
      </c>
      <c r="X4204" t="n">
        <v>0.8084210583058469</v>
      </c>
    </row>
    <row r="4205">
      <c r="A4205" t="inlineStr">
        <is>
          <t>4121000</t>
        </is>
      </c>
      <c r="B4205" t="inlineStr">
        <is>
          <t>Querência do Norte</t>
        </is>
      </c>
      <c r="C4205" t="inlineStr">
        <is>
          <t>PR</t>
        </is>
      </c>
      <c r="D4205" t="inlineStr">
        <is>
          <t>REGIÃO SUL</t>
        </is>
      </c>
      <c r="E4205" s="70">
        <f>SUMPRODUCT(N4205:Q4205,PAINEL_PESOS!$C$16:$C$19)</f>
        <v/>
      </c>
      <c r="F4205" s="70">
        <f>SUMPRODUCT(R4205:T4205,PAINEL_PESOS!$C$21:$C$23)</f>
        <v/>
      </c>
      <c r="G4205" s="70">
        <f>SUMPRODUCT(U4205:V4205,PAINEL_PESOS!$C$25:$C$26)</f>
        <v/>
      </c>
      <c r="H4205" s="70">
        <f>SUMPRODUCT(W4205:X4205,PAINEL_PESOS!$C$28:$C$29)</f>
        <v/>
      </c>
      <c r="I4205" s="70" t="n">
        <v>0.9710822079645129</v>
      </c>
      <c r="J4205" s="70" t="n">
        <v>0.6866853091015159</v>
      </c>
      <c r="K4205" s="71">
        <f>IF(NOT(AND(PAINEL_PESOS!$D$12="OK - 100%",PAINEL_PESOS!$F$20="OK - 100%",PAINEL_PESOS!$F$24="OK - 100%",PAINEL_PESOS!$F$27="OK - 100%",PAINEL_PESOS!$F$30="OK - 100%")),"", (E4205*PAINEL_PESOS!$B$7+F4205*PAINEL_PESOS!$B$8+G4205*PAINEL_PESOS!$B$9+H4205*PAINEL_PESOS!$B$10)*I4205)</f>
        <v/>
      </c>
      <c r="L4205" s="71">
        <f>IF(K4205="","",K4205-J4205)</f>
        <v/>
      </c>
      <c r="M4205" s="71">
        <f>IF(L4205="","",ABS(L4205))</f>
        <v/>
      </c>
      <c r="N4205" t="n">
        <v>1</v>
      </c>
      <c r="O4205" t="n">
        <v>1</v>
      </c>
      <c r="P4205" t="n">
        <v>0.8066525871172123</v>
      </c>
      <c r="Q4205" t="n">
        <v>0.9981152422160454</v>
      </c>
      <c r="R4205" t="n">
        <v>0.2446308806579078</v>
      </c>
      <c r="S4205" t="n">
        <v>0.9995739270003652</v>
      </c>
      <c r="T4205" t="n">
        <v>0.8535106219882895</v>
      </c>
      <c r="U4205" t="n">
        <v>0.1322023207459073</v>
      </c>
      <c r="V4205" t="n">
        <v>0.7817679922924199</v>
      </c>
      <c r="W4205" t="n">
        <v>0.6215632560350366</v>
      </c>
      <c r="X4205" t="n">
        <v>0.8206780826218251</v>
      </c>
    </row>
    <row r="4206">
      <c r="A4206" t="inlineStr">
        <is>
          <t>4121109</t>
        </is>
      </c>
      <c r="B4206" t="inlineStr">
        <is>
          <t>Quinta do Sol</t>
        </is>
      </c>
      <c r="C4206" t="inlineStr">
        <is>
          <t>PR</t>
        </is>
      </c>
      <c r="D4206" t="inlineStr">
        <is>
          <t>REGIÃO SUL</t>
        </is>
      </c>
      <c r="E4206" s="70">
        <f>SUMPRODUCT(N4206:Q4206,PAINEL_PESOS!$C$16:$C$19)</f>
        <v/>
      </c>
      <c r="F4206" s="70">
        <f>SUMPRODUCT(R4206:T4206,PAINEL_PESOS!$C$21:$C$23)</f>
        <v/>
      </c>
      <c r="G4206" s="70">
        <f>SUMPRODUCT(U4206:V4206,PAINEL_PESOS!$C$25:$C$26)</f>
        <v/>
      </c>
      <c r="H4206" s="70">
        <f>SUMPRODUCT(W4206:X4206,PAINEL_PESOS!$C$28:$C$29)</f>
        <v/>
      </c>
      <c r="I4206" s="70" t="n">
        <v>0.9994201315919113</v>
      </c>
      <c r="J4206" s="70" t="n">
        <v>0.7180139780267465</v>
      </c>
      <c r="K4206" s="71">
        <f>IF(NOT(AND(PAINEL_PESOS!$D$12="OK - 100%",PAINEL_PESOS!$F$20="OK - 100%",PAINEL_PESOS!$F$24="OK - 100%",PAINEL_PESOS!$F$27="OK - 100%",PAINEL_PESOS!$F$30="OK - 100%")),"", (E4206*PAINEL_PESOS!$B$7+F4206*PAINEL_PESOS!$B$8+G4206*PAINEL_PESOS!$B$9+H4206*PAINEL_PESOS!$B$10)*I4206)</f>
        <v/>
      </c>
      <c r="L4206" s="71">
        <f>IF(K4206="","",K4206-J4206)</f>
        <v/>
      </c>
      <c r="M4206" s="71">
        <f>IF(L4206="","",ABS(L4206))</f>
        <v/>
      </c>
      <c r="N4206" t="n">
        <v>1</v>
      </c>
      <c r="O4206" t="n">
        <v>1</v>
      </c>
      <c r="P4206" t="n">
        <v>0.760506863780359</v>
      </c>
      <c r="Q4206" t="n">
        <v>0.9975050050783429</v>
      </c>
      <c r="R4206" t="n">
        <v>0.236828029430487</v>
      </c>
      <c r="S4206" t="n">
        <v>0.9999422422461285</v>
      </c>
      <c r="T4206" t="n">
        <v>0.9989243401191042</v>
      </c>
      <c r="U4206" t="n">
        <v>0.1849821036268293</v>
      </c>
      <c r="V4206" t="n">
        <v>0.7800311646425498</v>
      </c>
      <c r="W4206" t="n">
        <v>0.5839559188517895</v>
      </c>
      <c r="X4206" t="n">
        <v>0.8290063896754924</v>
      </c>
    </row>
    <row r="4207">
      <c r="A4207" t="inlineStr">
        <is>
          <t>4121208</t>
        </is>
      </c>
      <c r="B4207" t="inlineStr">
        <is>
          <t>Quitandinha</t>
        </is>
      </c>
      <c r="C4207" t="inlineStr">
        <is>
          <t>PR</t>
        </is>
      </c>
      <c r="D4207" t="inlineStr">
        <is>
          <t>REGIÃO SUL</t>
        </is>
      </c>
      <c r="E4207" s="70">
        <f>SUMPRODUCT(N4207:Q4207,PAINEL_PESOS!$C$16:$C$19)</f>
        <v/>
      </c>
      <c r="F4207" s="70">
        <f>SUMPRODUCT(R4207:T4207,PAINEL_PESOS!$C$21:$C$23)</f>
        <v/>
      </c>
      <c r="G4207" s="70">
        <f>SUMPRODUCT(U4207:V4207,PAINEL_PESOS!$C$25:$C$26)</f>
        <v/>
      </c>
      <c r="H4207" s="70">
        <f>SUMPRODUCT(W4207:X4207,PAINEL_PESOS!$C$28:$C$29)</f>
        <v/>
      </c>
      <c r="I4207" s="70" t="n">
        <v>0.9984164003432466</v>
      </c>
      <c r="J4207" s="70" t="n">
        <v>0.6852352932481969</v>
      </c>
      <c r="K4207" s="71">
        <f>IF(NOT(AND(PAINEL_PESOS!$D$12="OK - 100%",PAINEL_PESOS!$F$20="OK - 100%",PAINEL_PESOS!$F$24="OK - 100%",PAINEL_PESOS!$F$27="OK - 100%",PAINEL_PESOS!$F$30="OK - 100%")),"", (E4207*PAINEL_PESOS!$B$7+F4207*PAINEL_PESOS!$B$8+G4207*PAINEL_PESOS!$B$9+H4207*PAINEL_PESOS!$B$10)*I4207)</f>
        <v/>
      </c>
      <c r="L4207" s="71">
        <f>IF(K4207="","",K4207-J4207)</f>
        <v/>
      </c>
      <c r="M4207" s="71">
        <f>IF(L4207="","",ABS(L4207))</f>
        <v/>
      </c>
      <c r="N4207" t="n">
        <v>1</v>
      </c>
      <c r="O4207" t="n">
        <v>1</v>
      </c>
      <c r="P4207" t="n">
        <v>0.7103484688489968</v>
      </c>
      <c r="Q4207" t="n">
        <v>0.993586370934853</v>
      </c>
      <c r="R4207" t="n">
        <v>0.2964738184381666</v>
      </c>
      <c r="S4207" t="n">
        <v>0.9973607496183133</v>
      </c>
      <c r="T4207" t="n">
        <v>0.9980187881679468</v>
      </c>
      <c r="U4207" t="n">
        <v>0.3941190665845888</v>
      </c>
      <c r="V4207" t="n">
        <v>0.5310372950490257</v>
      </c>
      <c r="W4207" t="n">
        <v>0.3800834484028836</v>
      </c>
      <c r="X4207" t="n">
        <v>0.805467754778639</v>
      </c>
    </row>
    <row r="4208">
      <c r="A4208" t="inlineStr">
        <is>
          <t>4121257</t>
        </is>
      </c>
      <c r="B4208" t="inlineStr">
        <is>
          <t>Ramilândia</t>
        </is>
      </c>
      <c r="C4208" t="inlineStr">
        <is>
          <t>PR</t>
        </is>
      </c>
      <c r="D4208" t="inlineStr">
        <is>
          <t>REGIÃO SUL</t>
        </is>
      </c>
      <c r="E4208" s="70">
        <f>SUMPRODUCT(N4208:Q4208,PAINEL_PESOS!$C$16:$C$19)</f>
        <v/>
      </c>
      <c r="F4208" s="70">
        <f>SUMPRODUCT(R4208:T4208,PAINEL_PESOS!$C$21:$C$23)</f>
        <v/>
      </c>
      <c r="G4208" s="70">
        <f>SUMPRODUCT(U4208:V4208,PAINEL_PESOS!$C$25:$C$26)</f>
        <v/>
      </c>
      <c r="H4208" s="70">
        <f>SUMPRODUCT(W4208:X4208,PAINEL_PESOS!$C$28:$C$29)</f>
        <v/>
      </c>
      <c r="I4208" s="70" t="n">
        <v>0.9970060205612293</v>
      </c>
      <c r="J4208" s="70" t="n">
        <v>0.7113580664784283</v>
      </c>
      <c r="K4208" s="71">
        <f>IF(NOT(AND(PAINEL_PESOS!$D$12="OK - 100%",PAINEL_PESOS!$F$20="OK - 100%",PAINEL_PESOS!$F$24="OK - 100%",PAINEL_PESOS!$F$27="OK - 100%",PAINEL_PESOS!$F$30="OK - 100%")),"", (E4208*PAINEL_PESOS!$B$7+F4208*PAINEL_PESOS!$B$8+G4208*PAINEL_PESOS!$B$9+H4208*PAINEL_PESOS!$B$10)*I4208)</f>
        <v/>
      </c>
      <c r="L4208" s="71">
        <f>IF(K4208="","",K4208-J4208)</f>
        <v/>
      </c>
      <c r="M4208" s="71">
        <f>IF(L4208="","",ABS(L4208))</f>
        <v/>
      </c>
      <c r="N4208" t="n">
        <v>1</v>
      </c>
      <c r="O4208" t="n">
        <v>1</v>
      </c>
      <c r="P4208" t="n">
        <v>0.6743400211193242</v>
      </c>
      <c r="Q4208" t="n">
        <v>0.9965147501471446</v>
      </c>
      <c r="R4208" t="n">
        <v>0.1512406254475267</v>
      </c>
      <c r="S4208" t="n">
        <v>0.9999926214450986</v>
      </c>
      <c r="T4208" t="n">
        <v>0.9872539979208981</v>
      </c>
      <c r="U4208" t="n">
        <v>0.1620899553053541</v>
      </c>
      <c r="V4208" t="n">
        <v>0.7224414238999424</v>
      </c>
      <c r="W4208" t="n">
        <v>0.7434514185234099</v>
      </c>
      <c r="X4208" t="n">
        <v>0.8188856822562256</v>
      </c>
    </row>
    <row r="4209">
      <c r="A4209" t="inlineStr">
        <is>
          <t>4121307</t>
        </is>
      </c>
      <c r="B4209" t="inlineStr">
        <is>
          <t>Rancho Alegre</t>
        </is>
      </c>
      <c r="C4209" t="inlineStr">
        <is>
          <t>PR</t>
        </is>
      </c>
      <c r="D4209" t="inlineStr">
        <is>
          <t>REGIÃO SUL</t>
        </is>
      </c>
      <c r="E4209" s="70">
        <f>SUMPRODUCT(N4209:Q4209,PAINEL_PESOS!$C$16:$C$19)</f>
        <v/>
      </c>
      <c r="F4209" s="70">
        <f>SUMPRODUCT(R4209:T4209,PAINEL_PESOS!$C$21:$C$23)</f>
        <v/>
      </c>
      <c r="G4209" s="70">
        <f>SUMPRODUCT(U4209:V4209,PAINEL_PESOS!$C$25:$C$26)</f>
        <v/>
      </c>
      <c r="H4209" s="70">
        <f>SUMPRODUCT(W4209:X4209,PAINEL_PESOS!$C$28:$C$29)</f>
        <v/>
      </c>
      <c r="I4209" s="70" t="n">
        <v>0.9982703237339635</v>
      </c>
      <c r="J4209" s="70" t="n">
        <v>0.6851843222789372</v>
      </c>
      <c r="K4209" s="71">
        <f>IF(NOT(AND(PAINEL_PESOS!$D$12="OK - 100%",PAINEL_PESOS!$F$20="OK - 100%",PAINEL_PESOS!$F$24="OK - 100%",PAINEL_PESOS!$F$27="OK - 100%",PAINEL_PESOS!$F$30="OK - 100%")),"", (E4209*PAINEL_PESOS!$B$7+F4209*PAINEL_PESOS!$B$8+G4209*PAINEL_PESOS!$B$9+H4209*PAINEL_PESOS!$B$10)*I4209)</f>
        <v/>
      </c>
      <c r="L4209" s="71">
        <f>IF(K4209="","",K4209-J4209)</f>
        <v/>
      </c>
      <c r="M4209" s="71">
        <f>IF(L4209="","",ABS(L4209))</f>
        <v/>
      </c>
      <c r="N4209" t="n">
        <v>1</v>
      </c>
      <c r="O4209" t="n">
        <v>1</v>
      </c>
      <c r="P4209" t="n">
        <v>0.6486800422386483</v>
      </c>
      <c r="Q4209" t="n">
        <v>0.9924338768026999</v>
      </c>
      <c r="R4209" t="n">
        <v>0.1928509564096306</v>
      </c>
      <c r="S4209" t="n">
        <v>0.9988636756010559</v>
      </c>
      <c r="T4209" t="n">
        <v>0.9972819765736891</v>
      </c>
      <c r="U4209" t="n">
        <v>0.2375284220164321</v>
      </c>
      <c r="V4209" t="n">
        <v>0.6278729393363034</v>
      </c>
      <c r="W4209" t="n">
        <v>0.5191293982069783</v>
      </c>
      <c r="X4209" t="n">
        <v>0.8265533910230506</v>
      </c>
    </row>
    <row r="4210">
      <c r="A4210" t="inlineStr">
        <is>
          <t>4121356</t>
        </is>
      </c>
      <c r="B4210" t="inlineStr">
        <is>
          <t>Rancho Alegre D'Oeste</t>
        </is>
      </c>
      <c r="C4210" t="inlineStr">
        <is>
          <t>PR</t>
        </is>
      </c>
      <c r="D4210" t="inlineStr">
        <is>
          <t>REGIÃO SUL</t>
        </is>
      </c>
      <c r="E4210" s="70">
        <f>SUMPRODUCT(N4210:Q4210,PAINEL_PESOS!$C$16:$C$19)</f>
        <v/>
      </c>
      <c r="F4210" s="70">
        <f>SUMPRODUCT(R4210:T4210,PAINEL_PESOS!$C$21:$C$23)</f>
        <v/>
      </c>
      <c r="G4210" s="70">
        <f>SUMPRODUCT(U4210:V4210,PAINEL_PESOS!$C$25:$C$26)</f>
        <v/>
      </c>
      <c r="H4210" s="70">
        <f>SUMPRODUCT(W4210:X4210,PAINEL_PESOS!$C$28:$C$29)</f>
        <v/>
      </c>
      <c r="I4210" s="70" t="n">
        <v>0.9994643165445034</v>
      </c>
      <c r="J4210" s="70" t="n">
        <v>0.708963787998815</v>
      </c>
      <c r="K4210" s="71">
        <f>IF(NOT(AND(PAINEL_PESOS!$D$12="OK - 100%",PAINEL_PESOS!$F$20="OK - 100%",PAINEL_PESOS!$F$24="OK - 100%",PAINEL_PESOS!$F$27="OK - 100%",PAINEL_PESOS!$F$30="OK - 100%")),"", (E4210*PAINEL_PESOS!$B$7+F4210*PAINEL_PESOS!$B$8+G4210*PAINEL_PESOS!$B$9+H4210*PAINEL_PESOS!$B$10)*I4210)</f>
        <v/>
      </c>
      <c r="L4210" s="71">
        <f>IF(K4210="","",K4210-J4210)</f>
        <v/>
      </c>
      <c r="M4210" s="71">
        <f>IF(L4210="","",ABS(L4210))</f>
        <v/>
      </c>
      <c r="N4210" t="n">
        <v>1</v>
      </c>
      <c r="O4210" t="n">
        <v>1</v>
      </c>
      <c r="P4210" t="n">
        <v>0.7397043294614573</v>
      </c>
      <c r="Q4210" t="n">
        <v>0.9980166506068576</v>
      </c>
      <c r="R4210" t="n">
        <v>0.2095877456223855</v>
      </c>
      <c r="S4210" t="n">
        <v>0.9994061779571063</v>
      </c>
      <c r="T4210" t="n">
        <v>0.9990021305461932</v>
      </c>
      <c r="U4210" t="n">
        <v>0.1485172683504918</v>
      </c>
      <c r="V4210" t="n">
        <v>0.7752280073126242</v>
      </c>
      <c r="W4210" t="n">
        <v>0.5693886343997352</v>
      </c>
      <c r="X4210" t="n">
        <v>0.8407584042585553</v>
      </c>
    </row>
    <row r="4211">
      <c r="A4211" t="inlineStr">
        <is>
          <t>4121406</t>
        </is>
      </c>
      <c r="B4211" t="inlineStr">
        <is>
          <t>Realeza</t>
        </is>
      </c>
      <c r="C4211" t="inlineStr">
        <is>
          <t>PR</t>
        </is>
      </c>
      <c r="D4211" t="inlineStr">
        <is>
          <t>REGIÃO SUL</t>
        </is>
      </c>
      <c r="E4211" s="70">
        <f>SUMPRODUCT(N4211:Q4211,PAINEL_PESOS!$C$16:$C$19)</f>
        <v/>
      </c>
      <c r="F4211" s="70">
        <f>SUMPRODUCT(R4211:T4211,PAINEL_PESOS!$C$21:$C$23)</f>
        <v/>
      </c>
      <c r="G4211" s="70">
        <f>SUMPRODUCT(U4211:V4211,PAINEL_PESOS!$C$25:$C$26)</f>
        <v/>
      </c>
      <c r="H4211" s="70">
        <f>SUMPRODUCT(W4211:X4211,PAINEL_PESOS!$C$28:$C$29)</f>
        <v/>
      </c>
      <c r="I4211" s="70" t="n">
        <v>0.986853928696759</v>
      </c>
      <c r="J4211" s="70" t="n">
        <v>0.7320105381536123</v>
      </c>
      <c r="K4211" s="71">
        <f>IF(NOT(AND(PAINEL_PESOS!$D$12="OK - 100%",PAINEL_PESOS!$F$20="OK - 100%",PAINEL_PESOS!$F$24="OK - 100%",PAINEL_PESOS!$F$27="OK - 100%",PAINEL_PESOS!$F$30="OK - 100%")),"", (E4211*PAINEL_PESOS!$B$7+F4211*PAINEL_PESOS!$B$8+G4211*PAINEL_PESOS!$B$9+H4211*PAINEL_PESOS!$B$10)*I4211)</f>
        <v/>
      </c>
      <c r="L4211" s="71">
        <f>IF(K4211="","",K4211-J4211)</f>
        <v/>
      </c>
      <c r="M4211" s="71">
        <f>IF(L4211="","",ABS(L4211))</f>
        <v/>
      </c>
      <c r="N4211" t="n">
        <v>1</v>
      </c>
      <c r="O4211" t="n">
        <v>1</v>
      </c>
      <c r="P4211" t="n">
        <v>0.7850052798310454</v>
      </c>
      <c r="Q4211" t="n">
        <v>0.9624951069138066</v>
      </c>
      <c r="R4211" t="n">
        <v>0.3413776445269849</v>
      </c>
      <c r="S4211" t="n">
        <v>0.9850880295490624</v>
      </c>
      <c r="T4211" t="n">
        <v>0.9649325957613855</v>
      </c>
      <c r="U4211" t="n">
        <v>0.3435124875503799</v>
      </c>
      <c r="V4211" t="n">
        <v>0.7469594041031076</v>
      </c>
      <c r="W4211" t="n">
        <v>0.6333921552668278</v>
      </c>
      <c r="X4211" t="n">
        <v>0.8088812455923263</v>
      </c>
    </row>
    <row r="4212">
      <c r="A4212" t="inlineStr">
        <is>
          <t>4121505</t>
        </is>
      </c>
      <c r="B4212" t="inlineStr">
        <is>
          <t>Rebouças</t>
        </is>
      </c>
      <c r="C4212" t="inlineStr">
        <is>
          <t>PR</t>
        </is>
      </c>
      <c r="D4212" t="inlineStr">
        <is>
          <t>REGIÃO SUL</t>
        </is>
      </c>
      <c r="E4212" s="70">
        <f>SUMPRODUCT(N4212:Q4212,PAINEL_PESOS!$C$16:$C$19)</f>
        <v/>
      </c>
      <c r="F4212" s="70">
        <f>SUMPRODUCT(R4212:T4212,PAINEL_PESOS!$C$21:$C$23)</f>
        <v/>
      </c>
      <c r="G4212" s="70">
        <f>SUMPRODUCT(U4212:V4212,PAINEL_PESOS!$C$25:$C$26)</f>
        <v/>
      </c>
      <c r="H4212" s="70">
        <f>SUMPRODUCT(W4212:X4212,PAINEL_PESOS!$C$28:$C$29)</f>
        <v/>
      </c>
      <c r="I4212" s="70" t="n">
        <v>0.9988280951429384</v>
      </c>
      <c r="J4212" s="70" t="n">
        <v>0.7057925763735452</v>
      </c>
      <c r="K4212" s="71">
        <f>IF(NOT(AND(PAINEL_PESOS!$D$12="OK - 100%",PAINEL_PESOS!$F$20="OK - 100%",PAINEL_PESOS!$F$24="OK - 100%",PAINEL_PESOS!$F$27="OK - 100%",PAINEL_PESOS!$F$30="OK - 100%")),"", (E4212*PAINEL_PESOS!$B$7+F4212*PAINEL_PESOS!$B$8+G4212*PAINEL_PESOS!$B$9+H4212*PAINEL_PESOS!$B$10)*I4212)</f>
        <v/>
      </c>
      <c r="L4212" s="71">
        <f>IF(K4212="","",K4212-J4212)</f>
        <v/>
      </c>
      <c r="M4212" s="71">
        <f>IF(L4212="","",ABS(L4212))</f>
        <v/>
      </c>
      <c r="N4212" t="n">
        <v>1</v>
      </c>
      <c r="O4212" t="n">
        <v>1</v>
      </c>
      <c r="P4212" t="n">
        <v>0.714466737064414</v>
      </c>
      <c r="Q4212" t="n">
        <v>0.9957622430595154</v>
      </c>
      <c r="R4212" t="n">
        <v>0.302779619308345</v>
      </c>
      <c r="S4212" t="n">
        <v>0.9989743765698815</v>
      </c>
      <c r="T4212" t="n">
        <v>0.9976147456273758</v>
      </c>
      <c r="U4212" t="n">
        <v>0.389123507922086</v>
      </c>
      <c r="V4212" t="n">
        <v>0.6390588349373221</v>
      </c>
      <c r="W4212" t="n">
        <v>0.4534137947255657</v>
      </c>
      <c r="X4212" t="n">
        <v>0.7833422265531071</v>
      </c>
    </row>
    <row r="4213">
      <c r="A4213" t="inlineStr">
        <is>
          <t>4121604</t>
        </is>
      </c>
      <c r="B4213" t="inlineStr">
        <is>
          <t>Renascença</t>
        </is>
      </c>
      <c r="C4213" t="inlineStr">
        <is>
          <t>PR</t>
        </is>
      </c>
      <c r="D4213" t="inlineStr">
        <is>
          <t>REGIÃO SUL</t>
        </is>
      </c>
      <c r="E4213" s="70">
        <f>SUMPRODUCT(N4213:Q4213,PAINEL_PESOS!$C$16:$C$19)</f>
        <v/>
      </c>
      <c r="F4213" s="70">
        <f>SUMPRODUCT(R4213:T4213,PAINEL_PESOS!$C$21:$C$23)</f>
        <v/>
      </c>
      <c r="G4213" s="70">
        <f>SUMPRODUCT(U4213:V4213,PAINEL_PESOS!$C$25:$C$26)</f>
        <v/>
      </c>
      <c r="H4213" s="70">
        <f>SUMPRODUCT(W4213:X4213,PAINEL_PESOS!$C$28:$C$29)</f>
        <v/>
      </c>
      <c r="I4213" s="70" t="n">
        <v>0.9974366637629333</v>
      </c>
      <c r="J4213" s="70" t="n">
        <v>0.6690767887536718</v>
      </c>
      <c r="K4213" s="71">
        <f>IF(NOT(AND(PAINEL_PESOS!$D$12="OK - 100%",PAINEL_PESOS!$F$20="OK - 100%",PAINEL_PESOS!$F$24="OK - 100%",PAINEL_PESOS!$F$27="OK - 100%",PAINEL_PESOS!$F$30="OK - 100%")),"", (E4213*PAINEL_PESOS!$B$7+F4213*PAINEL_PESOS!$B$8+G4213*PAINEL_PESOS!$B$9+H4213*PAINEL_PESOS!$B$10)*I4213)</f>
        <v/>
      </c>
      <c r="L4213" s="71">
        <f>IF(K4213="","",K4213-J4213)</f>
        <v/>
      </c>
      <c r="M4213" s="71">
        <f>IF(L4213="","",ABS(L4213))</f>
        <v/>
      </c>
      <c r="N4213" t="n">
        <v>1</v>
      </c>
      <c r="O4213" t="n">
        <v>1</v>
      </c>
      <c r="P4213" t="n">
        <v>0.6764519535374869</v>
      </c>
      <c r="Q4213" t="n">
        <v>0.9942328236950999</v>
      </c>
      <c r="R4213" t="n">
        <v>0.2724110401974877</v>
      </c>
      <c r="S4213" t="n">
        <v>0.9984817572685066</v>
      </c>
      <c r="T4213" t="n">
        <v>0.9918011410147277</v>
      </c>
      <c r="U4213" t="n">
        <v>0.2267474565295874</v>
      </c>
      <c r="V4213" t="n">
        <v>0.4897994758054557</v>
      </c>
      <c r="W4213" t="n">
        <v>0.5277575542751808</v>
      </c>
      <c r="X4213" t="n">
        <v>0.7782606201417704</v>
      </c>
    </row>
    <row r="4214">
      <c r="A4214" t="inlineStr">
        <is>
          <t>4121703</t>
        </is>
      </c>
      <c r="B4214" t="inlineStr">
        <is>
          <t>Reserva</t>
        </is>
      </c>
      <c r="C4214" t="inlineStr">
        <is>
          <t>PR</t>
        </is>
      </c>
      <c r="D4214" t="inlineStr">
        <is>
          <t>REGIÃO SUL</t>
        </is>
      </c>
      <c r="E4214" s="70">
        <f>SUMPRODUCT(N4214:Q4214,PAINEL_PESOS!$C$16:$C$19)</f>
        <v/>
      </c>
      <c r="F4214" s="70">
        <f>SUMPRODUCT(R4214:T4214,PAINEL_PESOS!$C$21:$C$23)</f>
        <v/>
      </c>
      <c r="G4214" s="70">
        <f>SUMPRODUCT(U4214:V4214,PAINEL_PESOS!$C$25:$C$26)</f>
        <v/>
      </c>
      <c r="H4214" s="70">
        <f>SUMPRODUCT(W4214:X4214,PAINEL_PESOS!$C$28:$C$29)</f>
        <v/>
      </c>
      <c r="I4214" s="70" t="n">
        <v>0.9986101161384029</v>
      </c>
      <c r="J4214" s="70" t="n">
        <v>0.7170506393984596</v>
      </c>
      <c r="K4214" s="71">
        <f>IF(NOT(AND(PAINEL_PESOS!$D$12="OK - 100%",PAINEL_PESOS!$F$20="OK - 100%",PAINEL_PESOS!$F$24="OK - 100%",PAINEL_PESOS!$F$27="OK - 100%",PAINEL_PESOS!$F$30="OK - 100%")),"", (E4214*PAINEL_PESOS!$B$7+F4214*PAINEL_PESOS!$B$8+G4214*PAINEL_PESOS!$B$9+H4214*PAINEL_PESOS!$B$10)*I4214)</f>
        <v/>
      </c>
      <c r="L4214" s="71">
        <f>IF(K4214="","",K4214-J4214)</f>
        <v/>
      </c>
      <c r="M4214" s="71">
        <f>IF(L4214="","",ABS(L4214))</f>
        <v/>
      </c>
      <c r="N4214" t="n">
        <v>1</v>
      </c>
      <c r="O4214" t="n">
        <v>1</v>
      </c>
      <c r="P4214" t="n">
        <v>0.7426610348468849</v>
      </c>
      <c r="Q4214" t="n">
        <v>0.9969100765331654</v>
      </c>
      <c r="R4214" t="n">
        <v>0.3200795907687125</v>
      </c>
      <c r="S4214" t="n">
        <v>0.9998612512884339</v>
      </c>
      <c r="T4214" t="n">
        <v>0.9952514354849364</v>
      </c>
      <c r="U4214" t="n">
        <v>0.2000084660809472</v>
      </c>
      <c r="V4214" t="n">
        <v>0.7374108297995023</v>
      </c>
      <c r="W4214" t="n">
        <v>0.5654178589895208</v>
      </c>
      <c r="X4214" t="n">
        <v>0.8283049200391659</v>
      </c>
    </row>
    <row r="4215">
      <c r="A4215" t="inlineStr">
        <is>
          <t>4121752</t>
        </is>
      </c>
      <c r="B4215" t="inlineStr">
        <is>
          <t>Reserva do Iguaçu</t>
        </is>
      </c>
      <c r="C4215" t="inlineStr">
        <is>
          <t>PR</t>
        </is>
      </c>
      <c r="D4215" t="inlineStr">
        <is>
          <t>REGIÃO SUL</t>
        </is>
      </c>
      <c r="E4215" s="70">
        <f>SUMPRODUCT(N4215:Q4215,PAINEL_PESOS!$C$16:$C$19)</f>
        <v/>
      </c>
      <c r="F4215" s="70">
        <f>SUMPRODUCT(R4215:T4215,PAINEL_PESOS!$C$21:$C$23)</f>
        <v/>
      </c>
      <c r="G4215" s="70">
        <f>SUMPRODUCT(U4215:V4215,PAINEL_PESOS!$C$25:$C$26)</f>
        <v/>
      </c>
      <c r="H4215" s="70">
        <f>SUMPRODUCT(W4215:X4215,PAINEL_PESOS!$C$28:$C$29)</f>
        <v/>
      </c>
      <c r="I4215" s="70" t="n">
        <v>0.9993415766634143</v>
      </c>
      <c r="J4215" s="70" t="n">
        <v>0.7430103700710858</v>
      </c>
      <c r="K4215" s="71">
        <f>IF(NOT(AND(PAINEL_PESOS!$D$12="OK - 100%",PAINEL_PESOS!$F$20="OK - 100%",PAINEL_PESOS!$F$24="OK - 100%",PAINEL_PESOS!$F$27="OK - 100%",PAINEL_PESOS!$F$30="OK - 100%")),"", (E4215*PAINEL_PESOS!$B$7+F4215*PAINEL_PESOS!$B$8+G4215*PAINEL_PESOS!$B$9+H4215*PAINEL_PESOS!$B$10)*I4215)</f>
        <v/>
      </c>
      <c r="L4215" s="71">
        <f>IF(K4215="","",K4215-J4215)</f>
        <v/>
      </c>
      <c r="M4215" s="71">
        <f>IF(L4215="","",ABS(L4215))</f>
        <v/>
      </c>
      <c r="N4215" t="n">
        <v>1</v>
      </c>
      <c r="O4215" t="n">
        <v>1</v>
      </c>
      <c r="P4215" t="n">
        <v>0.8359028511087645</v>
      </c>
      <c r="Q4215" t="n">
        <v>0.9984901418906058</v>
      </c>
      <c r="R4215" t="n">
        <v>0.218040459772807</v>
      </c>
      <c r="S4215" t="n">
        <v>0.999849835965283</v>
      </c>
      <c r="T4215" t="n">
        <v>0.9978259981866473</v>
      </c>
      <c r="U4215" t="n">
        <v>0.4553679273506391</v>
      </c>
      <c r="V4215" t="n">
        <v>0.7481885604332439</v>
      </c>
      <c r="W4215" t="n">
        <v>0.5669768048655055</v>
      </c>
      <c r="X4215" t="n">
        <v>0.7831252769899414</v>
      </c>
    </row>
    <row r="4216">
      <c r="A4216" t="inlineStr">
        <is>
          <t>4121802</t>
        </is>
      </c>
      <c r="B4216" t="inlineStr">
        <is>
          <t>Ribeirão Claro</t>
        </is>
      </c>
      <c r="C4216" t="inlineStr">
        <is>
          <t>PR</t>
        </is>
      </c>
      <c r="D4216" t="inlineStr">
        <is>
          <t>REGIÃO SUL</t>
        </is>
      </c>
      <c r="E4216" s="70">
        <f>SUMPRODUCT(N4216:Q4216,PAINEL_PESOS!$C$16:$C$19)</f>
        <v/>
      </c>
      <c r="F4216" s="70">
        <f>SUMPRODUCT(R4216:T4216,PAINEL_PESOS!$C$21:$C$23)</f>
        <v/>
      </c>
      <c r="G4216" s="70">
        <f>SUMPRODUCT(U4216:V4216,PAINEL_PESOS!$C$25:$C$26)</f>
        <v/>
      </c>
      <c r="H4216" s="70">
        <f>SUMPRODUCT(W4216:X4216,PAINEL_PESOS!$C$28:$C$29)</f>
        <v/>
      </c>
      <c r="I4216" s="70" t="n">
        <v>0.998389291170092</v>
      </c>
      <c r="J4216" s="70" t="n">
        <v>0.6918311021872614</v>
      </c>
      <c r="K4216" s="71">
        <f>IF(NOT(AND(PAINEL_PESOS!$D$12="OK - 100%",PAINEL_PESOS!$F$20="OK - 100%",PAINEL_PESOS!$F$24="OK - 100%",PAINEL_PESOS!$F$27="OK - 100%",PAINEL_PESOS!$F$30="OK - 100%")),"", (E4216*PAINEL_PESOS!$B$7+F4216*PAINEL_PESOS!$B$8+G4216*PAINEL_PESOS!$B$9+H4216*PAINEL_PESOS!$B$10)*I4216)</f>
        <v/>
      </c>
      <c r="L4216" s="71">
        <f>IF(K4216="","",K4216-J4216)</f>
        <v/>
      </c>
      <c r="M4216" s="71">
        <f>IF(L4216="","",ABS(L4216))</f>
        <v/>
      </c>
      <c r="N4216" t="n">
        <v>1</v>
      </c>
      <c r="O4216" t="n">
        <v>1</v>
      </c>
      <c r="P4216" t="n">
        <v>0.5978880675818374</v>
      </c>
      <c r="Q4216" t="n">
        <v>0.9960642453084597</v>
      </c>
      <c r="R4216" t="n">
        <v>0.2988571535710505</v>
      </c>
      <c r="S4216" t="n">
        <v>0.9972577769662931</v>
      </c>
      <c r="T4216" t="n">
        <v>0.9958902012131862</v>
      </c>
      <c r="U4216" t="n">
        <v>0.1761137974540772</v>
      </c>
      <c r="V4216" t="n">
        <v>0.6885520383901489</v>
      </c>
      <c r="W4216" t="n">
        <v>0.5127041268077808</v>
      </c>
      <c r="X4216" t="n">
        <v>0.8412283671186206</v>
      </c>
    </row>
    <row r="4217">
      <c r="A4217" t="inlineStr">
        <is>
          <t>4121901</t>
        </is>
      </c>
      <c r="B4217" t="inlineStr">
        <is>
          <t>Ribeirão do Pinhal</t>
        </is>
      </c>
      <c r="C4217" t="inlineStr">
        <is>
          <t>PR</t>
        </is>
      </c>
      <c r="D4217" t="inlineStr">
        <is>
          <t>REGIÃO SUL</t>
        </is>
      </c>
      <c r="E4217" s="70">
        <f>SUMPRODUCT(N4217:Q4217,PAINEL_PESOS!$C$16:$C$19)</f>
        <v/>
      </c>
      <c r="F4217" s="70">
        <f>SUMPRODUCT(R4217:T4217,PAINEL_PESOS!$C$21:$C$23)</f>
        <v/>
      </c>
      <c r="G4217" s="70">
        <f>SUMPRODUCT(U4217:V4217,PAINEL_PESOS!$C$25:$C$26)</f>
        <v/>
      </c>
      <c r="H4217" s="70">
        <f>SUMPRODUCT(W4217:X4217,PAINEL_PESOS!$C$28:$C$29)</f>
        <v/>
      </c>
      <c r="I4217" s="70" t="n">
        <v>0.9971129954021735</v>
      </c>
      <c r="J4217" s="70" t="n">
        <v>0.6968210763810168</v>
      </c>
      <c r="K4217" s="71">
        <f>IF(NOT(AND(PAINEL_PESOS!$D$12="OK - 100%",PAINEL_PESOS!$F$20="OK - 100%",PAINEL_PESOS!$F$24="OK - 100%",PAINEL_PESOS!$F$27="OK - 100%",PAINEL_PESOS!$F$30="OK - 100%")),"", (E4217*PAINEL_PESOS!$B$7+F4217*PAINEL_PESOS!$B$8+G4217*PAINEL_PESOS!$B$9+H4217*PAINEL_PESOS!$B$10)*I4217)</f>
        <v/>
      </c>
      <c r="L4217" s="71">
        <f>IF(K4217="","",K4217-J4217)</f>
        <v/>
      </c>
      <c r="M4217" s="71">
        <f>IF(L4217="","",ABS(L4217))</f>
        <v/>
      </c>
      <c r="N4217" t="n">
        <v>1</v>
      </c>
      <c r="O4217" t="n">
        <v>1</v>
      </c>
      <c r="P4217" t="n">
        <v>0.6577613516367476</v>
      </c>
      <c r="Q4217" t="n">
        <v>0.9918223198902262</v>
      </c>
      <c r="R4217" t="n">
        <v>0.2779317025502454</v>
      </c>
      <c r="S4217" t="n">
        <v>0.9990292640638471</v>
      </c>
      <c r="T4217" t="n">
        <v>0.9916873223343796</v>
      </c>
      <c r="U4217" t="n">
        <v>0.1803810901775452</v>
      </c>
      <c r="V4217" t="n">
        <v>0.7128018968586798</v>
      </c>
      <c r="W4217" t="n">
        <v>0.5267302749192193</v>
      </c>
      <c r="X4217" t="n">
        <v>0.8335717233244793</v>
      </c>
    </row>
    <row r="4218">
      <c r="A4218" t="inlineStr">
        <is>
          <t>4122008</t>
        </is>
      </c>
      <c r="B4218" t="inlineStr">
        <is>
          <t>Rio Azul</t>
        </is>
      </c>
      <c r="C4218" t="inlineStr">
        <is>
          <t>PR</t>
        </is>
      </c>
      <c r="D4218" t="inlineStr">
        <is>
          <t>REGIÃO SUL</t>
        </is>
      </c>
      <c r="E4218" s="70">
        <f>SUMPRODUCT(N4218:Q4218,PAINEL_PESOS!$C$16:$C$19)</f>
        <v/>
      </c>
      <c r="F4218" s="70">
        <f>SUMPRODUCT(R4218:T4218,PAINEL_PESOS!$C$21:$C$23)</f>
        <v/>
      </c>
      <c r="G4218" s="70">
        <f>SUMPRODUCT(U4218:V4218,PAINEL_PESOS!$C$25:$C$26)</f>
        <v/>
      </c>
      <c r="H4218" s="70">
        <f>SUMPRODUCT(W4218:X4218,PAINEL_PESOS!$C$28:$C$29)</f>
        <v/>
      </c>
      <c r="I4218" s="70" t="n">
        <v>0.9989670048890206</v>
      </c>
      <c r="J4218" s="70" t="n">
        <v>0.7171515034227813</v>
      </c>
      <c r="K4218" s="71">
        <f>IF(NOT(AND(PAINEL_PESOS!$D$12="OK - 100%",PAINEL_PESOS!$F$20="OK - 100%",PAINEL_PESOS!$F$24="OK - 100%",PAINEL_PESOS!$F$27="OK - 100%",PAINEL_PESOS!$F$30="OK - 100%")),"", (E4218*PAINEL_PESOS!$B$7+F4218*PAINEL_PESOS!$B$8+G4218*PAINEL_PESOS!$B$9+H4218*PAINEL_PESOS!$B$10)*I4218)</f>
        <v/>
      </c>
      <c r="L4218" s="71">
        <f>IF(K4218="","",K4218-J4218)</f>
        <v/>
      </c>
      <c r="M4218" s="71">
        <f>IF(L4218="","",ABS(L4218))</f>
        <v/>
      </c>
      <c r="N4218" t="n">
        <v>1</v>
      </c>
      <c r="O4218" t="n">
        <v>1</v>
      </c>
      <c r="P4218" t="n">
        <v>0.760506863780359</v>
      </c>
      <c r="Q4218" t="n">
        <v>0.9963195942980346</v>
      </c>
      <c r="R4218" t="n">
        <v>0.3450269625745799</v>
      </c>
      <c r="S4218" t="n">
        <v>0.9980187018127217</v>
      </c>
      <c r="T4218" t="n">
        <v>0.9983326993795728</v>
      </c>
      <c r="U4218" t="n">
        <v>0.389507576517208</v>
      </c>
      <c r="V4218" t="n">
        <v>0.677666514498479</v>
      </c>
      <c r="W4218" t="n">
        <v>0.453369247329594</v>
      </c>
      <c r="X4218" t="n">
        <v>0.7832691911832854</v>
      </c>
    </row>
    <row r="4219">
      <c r="A4219" t="inlineStr">
        <is>
          <t>4122107</t>
        </is>
      </c>
      <c r="B4219" t="inlineStr">
        <is>
          <t>Rio Bom</t>
        </is>
      </c>
      <c r="C4219" t="inlineStr">
        <is>
          <t>PR</t>
        </is>
      </c>
      <c r="D4219" t="inlineStr">
        <is>
          <t>REGIÃO SUL</t>
        </is>
      </c>
      <c r="E4219" s="70">
        <f>SUMPRODUCT(N4219:Q4219,PAINEL_PESOS!$C$16:$C$19)</f>
        <v/>
      </c>
      <c r="F4219" s="70">
        <f>SUMPRODUCT(R4219:T4219,PAINEL_PESOS!$C$21:$C$23)</f>
        <v/>
      </c>
      <c r="G4219" s="70">
        <f>SUMPRODUCT(U4219:V4219,PAINEL_PESOS!$C$25:$C$26)</f>
        <v/>
      </c>
      <c r="H4219" s="70">
        <f>SUMPRODUCT(W4219:X4219,PAINEL_PESOS!$C$28:$C$29)</f>
        <v/>
      </c>
      <c r="I4219" s="70" t="n">
        <v>0.9983793736423215</v>
      </c>
      <c r="J4219" s="70" t="n">
        <v>0.6942012654136247</v>
      </c>
      <c r="K4219" s="71">
        <f>IF(NOT(AND(PAINEL_PESOS!$D$12="OK - 100%",PAINEL_PESOS!$F$20="OK - 100%",PAINEL_PESOS!$F$24="OK - 100%",PAINEL_PESOS!$F$27="OK - 100%",PAINEL_PESOS!$F$30="OK - 100%")),"", (E4219*PAINEL_PESOS!$B$7+F4219*PAINEL_PESOS!$B$8+G4219*PAINEL_PESOS!$B$9+H4219*PAINEL_PESOS!$B$10)*I4219)</f>
        <v/>
      </c>
      <c r="L4219" s="71">
        <f>IF(K4219="","",K4219-J4219)</f>
        <v/>
      </c>
      <c r="M4219" s="71">
        <f>IF(L4219="","",ABS(L4219))</f>
        <v/>
      </c>
      <c r="N4219" t="n">
        <v>1</v>
      </c>
      <c r="O4219" t="n">
        <v>1</v>
      </c>
      <c r="P4219" t="n">
        <v>0.6465681098204858</v>
      </c>
      <c r="Q4219" t="n">
        <v>0.9965996362411277</v>
      </c>
      <c r="R4219" t="n">
        <v>0.1452926514808095</v>
      </c>
      <c r="S4219" t="n">
        <v>0.9984224054831765</v>
      </c>
      <c r="T4219" t="n">
        <v>0.9949205045326028</v>
      </c>
      <c r="U4219" t="n">
        <v>0.1849821036268293</v>
      </c>
      <c r="V4219" t="n">
        <v>0.7173397339166336</v>
      </c>
      <c r="W4219" t="n">
        <v>0.5839559188517895</v>
      </c>
      <c r="X4219" t="n">
        <v>0.8290063896754924</v>
      </c>
    </row>
    <row r="4220">
      <c r="A4220" t="inlineStr">
        <is>
          <t>4122156</t>
        </is>
      </c>
      <c r="B4220" t="inlineStr">
        <is>
          <t>Rio Bonito do Iguaçu</t>
        </is>
      </c>
      <c r="C4220" t="inlineStr">
        <is>
          <t>PR</t>
        </is>
      </c>
      <c r="D4220" t="inlineStr">
        <is>
          <t>REGIÃO SUL</t>
        </is>
      </c>
      <c r="E4220" s="70">
        <f>SUMPRODUCT(N4220:Q4220,PAINEL_PESOS!$C$16:$C$19)</f>
        <v/>
      </c>
      <c r="F4220" s="70">
        <f>SUMPRODUCT(R4220:T4220,PAINEL_PESOS!$C$21:$C$23)</f>
        <v/>
      </c>
      <c r="G4220" s="70">
        <f>SUMPRODUCT(U4220:V4220,PAINEL_PESOS!$C$25:$C$26)</f>
        <v/>
      </c>
      <c r="H4220" s="70">
        <f>SUMPRODUCT(W4220:X4220,PAINEL_PESOS!$C$28:$C$29)</f>
        <v/>
      </c>
      <c r="I4220" s="70" t="n">
        <v>0.996242088837632</v>
      </c>
      <c r="J4220" s="70" t="n">
        <v>0.727029506800914</v>
      </c>
      <c r="K4220" s="71">
        <f>IF(NOT(AND(PAINEL_PESOS!$D$12="OK - 100%",PAINEL_PESOS!$F$20="OK - 100%",PAINEL_PESOS!$F$24="OK - 100%",PAINEL_PESOS!$F$27="OK - 100%",PAINEL_PESOS!$F$30="OK - 100%")),"", (E4220*PAINEL_PESOS!$B$7+F4220*PAINEL_PESOS!$B$8+G4220*PAINEL_PESOS!$B$9+H4220*PAINEL_PESOS!$B$10)*I4220)</f>
        <v/>
      </c>
      <c r="L4220" s="71">
        <f>IF(K4220="","",K4220-J4220)</f>
        <v/>
      </c>
      <c r="M4220" s="71">
        <f>IF(L4220="","",ABS(L4220))</f>
        <v/>
      </c>
      <c r="N4220" t="n">
        <v>1</v>
      </c>
      <c r="O4220" t="n">
        <v>1</v>
      </c>
      <c r="P4220" t="n">
        <v>0.9071805702217528</v>
      </c>
      <c r="Q4220" t="n">
        <v>0.9951016758000955</v>
      </c>
      <c r="R4220" t="n">
        <v>0.282870617850583</v>
      </c>
      <c r="S4220" t="n">
        <v>0.9999267843206768</v>
      </c>
      <c r="T4220" t="n">
        <v>0.9843917140581411</v>
      </c>
      <c r="U4220" t="n">
        <v>0.266821051693482</v>
      </c>
      <c r="V4220" t="n">
        <v>0.6935434663519351</v>
      </c>
      <c r="W4220" t="n">
        <v>0.6071964867852477</v>
      </c>
      <c r="X4220" t="n">
        <v>0.8080138602455356</v>
      </c>
    </row>
    <row r="4221">
      <c r="A4221" t="inlineStr">
        <is>
          <t>4122172</t>
        </is>
      </c>
      <c r="B4221" t="inlineStr">
        <is>
          <t>Rio Branco do Ivaí</t>
        </is>
      </c>
      <c r="C4221" t="inlineStr">
        <is>
          <t>PR</t>
        </is>
      </c>
      <c r="D4221" t="inlineStr">
        <is>
          <t>REGIÃO SUL</t>
        </is>
      </c>
      <c r="E4221" s="70">
        <f>SUMPRODUCT(N4221:Q4221,PAINEL_PESOS!$C$16:$C$19)</f>
        <v/>
      </c>
      <c r="F4221" s="70">
        <f>SUMPRODUCT(R4221:T4221,PAINEL_PESOS!$C$21:$C$23)</f>
        <v/>
      </c>
      <c r="G4221" s="70">
        <f>SUMPRODUCT(U4221:V4221,PAINEL_PESOS!$C$25:$C$26)</f>
        <v/>
      </c>
      <c r="H4221" s="70">
        <f>SUMPRODUCT(W4221:X4221,PAINEL_PESOS!$C$28:$C$29)</f>
        <v/>
      </c>
      <c r="I4221" s="70" t="n">
        <v>0.9992712016822373</v>
      </c>
      <c r="J4221" s="70" t="n">
        <v>0.7167375182080581</v>
      </c>
      <c r="K4221" s="71">
        <f>IF(NOT(AND(PAINEL_PESOS!$D$12="OK - 100%",PAINEL_PESOS!$F$20="OK - 100%",PAINEL_PESOS!$F$24="OK - 100%",PAINEL_PESOS!$F$27="OK - 100%",PAINEL_PESOS!$F$30="OK - 100%")),"", (E4221*PAINEL_PESOS!$B$7+F4221*PAINEL_PESOS!$B$8+G4221*PAINEL_PESOS!$B$9+H4221*PAINEL_PESOS!$B$10)*I4221)</f>
        <v/>
      </c>
      <c r="L4221" s="71">
        <f>IF(K4221="","",K4221-J4221)</f>
        <v/>
      </c>
      <c r="M4221" s="71">
        <f>IF(L4221="","",ABS(L4221))</f>
        <v/>
      </c>
      <c r="N4221" t="n">
        <v>1</v>
      </c>
      <c r="O4221" t="n">
        <v>1</v>
      </c>
      <c r="P4221" t="n">
        <v>0.7929250263991552</v>
      </c>
      <c r="Q4221" t="n">
        <v>0.9981036779202891</v>
      </c>
      <c r="R4221" t="n">
        <v>0.1814898684010162</v>
      </c>
      <c r="S4221" t="n">
        <v>0.9997526588404463</v>
      </c>
      <c r="T4221" t="n">
        <v>0.9978014074815302</v>
      </c>
      <c r="U4221" t="n">
        <v>0.1849821036268293</v>
      </c>
      <c r="V4221" t="n">
        <v>0.7919273294140134</v>
      </c>
      <c r="W4221" t="n">
        <v>0.5839559188517895</v>
      </c>
      <c r="X4221" t="n">
        <v>0.8290063896754924</v>
      </c>
    </row>
    <row r="4222">
      <c r="A4222" t="inlineStr">
        <is>
          <t>4122206</t>
        </is>
      </c>
      <c r="B4222" t="inlineStr">
        <is>
          <t>Rio Branco do Sul</t>
        </is>
      </c>
      <c r="C4222" t="inlineStr">
        <is>
          <t>PR</t>
        </is>
      </c>
      <c r="D4222" t="inlineStr">
        <is>
          <t>REGIÃO SUL</t>
        </is>
      </c>
      <c r="E4222" s="70">
        <f>SUMPRODUCT(N4222:Q4222,PAINEL_PESOS!$C$16:$C$19)</f>
        <v/>
      </c>
      <c r="F4222" s="70">
        <f>SUMPRODUCT(R4222:T4222,PAINEL_PESOS!$C$21:$C$23)</f>
        <v/>
      </c>
      <c r="G4222" s="70">
        <f>SUMPRODUCT(U4222:V4222,PAINEL_PESOS!$C$25:$C$26)</f>
        <v/>
      </c>
      <c r="H4222" s="70">
        <f>SUMPRODUCT(W4222:X4222,PAINEL_PESOS!$C$28:$C$29)</f>
        <v/>
      </c>
      <c r="I4222" s="70" t="n">
        <v>0.9980231077988524</v>
      </c>
      <c r="J4222" s="70" t="n">
        <v>0.7584968859825686</v>
      </c>
      <c r="K4222" s="71">
        <f>IF(NOT(AND(PAINEL_PESOS!$D$12="OK - 100%",PAINEL_PESOS!$F$20="OK - 100%",PAINEL_PESOS!$F$24="OK - 100%",PAINEL_PESOS!$F$27="OK - 100%",PAINEL_PESOS!$F$30="OK - 100%")),"", (E4222*PAINEL_PESOS!$B$7+F4222*PAINEL_PESOS!$B$8+G4222*PAINEL_PESOS!$B$9+H4222*PAINEL_PESOS!$B$10)*I4222)</f>
        <v/>
      </c>
      <c r="L4222" s="71">
        <f>IF(K4222="","",K4222-J4222)</f>
        <v/>
      </c>
      <c r="M4222" s="71">
        <f>IF(L4222="","",ABS(L4222))</f>
        <v/>
      </c>
      <c r="N4222" t="n">
        <v>1</v>
      </c>
      <c r="O4222" t="n">
        <v>1</v>
      </c>
      <c r="P4222" t="n">
        <v>0.7812038014783527</v>
      </c>
      <c r="Q4222" t="n">
        <v>0.9941292507925186</v>
      </c>
      <c r="R4222" t="n">
        <v>0.4031156850039386</v>
      </c>
      <c r="S4222" t="n">
        <v>0.9949665833082409</v>
      </c>
      <c r="T4222" t="n">
        <v>0.9980292077593849</v>
      </c>
      <c r="U4222" t="n">
        <v>0.5559771513162699</v>
      </c>
      <c r="V4222" t="n">
        <v>0.7253132716734716</v>
      </c>
      <c r="W4222" t="n">
        <v>0.4644598644845617</v>
      </c>
      <c r="X4222" t="n">
        <v>0.8491701174080801</v>
      </c>
    </row>
    <row r="4223">
      <c r="A4223" t="inlineStr">
        <is>
          <t>4122305</t>
        </is>
      </c>
      <c r="B4223" t="inlineStr">
        <is>
          <t>Rio Negro</t>
        </is>
      </c>
      <c r="C4223" t="inlineStr">
        <is>
          <t>PR</t>
        </is>
      </c>
      <c r="D4223" t="inlineStr">
        <is>
          <t>REGIÃO SUL</t>
        </is>
      </c>
      <c r="E4223" s="70">
        <f>SUMPRODUCT(N4223:Q4223,PAINEL_PESOS!$C$16:$C$19)</f>
        <v/>
      </c>
      <c r="F4223" s="70">
        <f>SUMPRODUCT(R4223:T4223,PAINEL_PESOS!$C$21:$C$23)</f>
        <v/>
      </c>
      <c r="G4223" s="70">
        <f>SUMPRODUCT(U4223:V4223,PAINEL_PESOS!$C$25:$C$26)</f>
        <v/>
      </c>
      <c r="H4223" s="70">
        <f>SUMPRODUCT(W4223:X4223,PAINEL_PESOS!$C$28:$C$29)</f>
        <v/>
      </c>
      <c r="I4223" s="70" t="n">
        <v>0.9973764383008786</v>
      </c>
      <c r="J4223" s="70" t="n">
        <v>0.6890238078329318</v>
      </c>
      <c r="K4223" s="71">
        <f>IF(NOT(AND(PAINEL_PESOS!$D$12="OK - 100%",PAINEL_PESOS!$F$20="OK - 100%",PAINEL_PESOS!$F$24="OK - 100%",PAINEL_PESOS!$F$27="OK - 100%",PAINEL_PESOS!$F$30="OK - 100%")),"", (E4223*PAINEL_PESOS!$B$7+F4223*PAINEL_PESOS!$B$8+G4223*PAINEL_PESOS!$B$9+H4223*PAINEL_PESOS!$B$10)*I4223)</f>
        <v/>
      </c>
      <c r="L4223" s="71">
        <f>IF(K4223="","",K4223-J4223)</f>
        <v/>
      </c>
      <c r="M4223" s="71">
        <f>IF(L4223="","",ABS(L4223))</f>
        <v/>
      </c>
      <c r="N4223" t="n">
        <v>1</v>
      </c>
      <c r="O4223" t="n">
        <v>1</v>
      </c>
      <c r="P4223" t="n">
        <v>0.621752903907075</v>
      </c>
      <c r="Q4223" t="n">
        <v>0.9898515676548794</v>
      </c>
      <c r="R4223" t="n">
        <v>0.3805968191691595</v>
      </c>
      <c r="S4223" t="n">
        <v>0.9894010896787544</v>
      </c>
      <c r="T4223" t="n">
        <v>0.9987414999489338</v>
      </c>
      <c r="U4223" t="n">
        <v>0.3941190665845888</v>
      </c>
      <c r="V4223" t="n">
        <v>0.5620579636556616</v>
      </c>
      <c r="W4223" t="n">
        <v>0.3800834484028837</v>
      </c>
      <c r="X4223" t="n">
        <v>0.805467754778639</v>
      </c>
    </row>
    <row r="4224">
      <c r="A4224" t="inlineStr">
        <is>
          <t>4122404</t>
        </is>
      </c>
      <c r="B4224" t="inlineStr">
        <is>
          <t>Rolândia</t>
        </is>
      </c>
      <c r="C4224" t="inlineStr">
        <is>
          <t>PR</t>
        </is>
      </c>
      <c r="D4224" t="inlineStr">
        <is>
          <t>REGIÃO SUL</t>
        </is>
      </c>
      <c r="E4224" s="70">
        <f>SUMPRODUCT(N4224:Q4224,PAINEL_PESOS!$C$16:$C$19)</f>
        <v/>
      </c>
      <c r="F4224" s="70">
        <f>SUMPRODUCT(R4224:T4224,PAINEL_PESOS!$C$21:$C$23)</f>
        <v/>
      </c>
      <c r="G4224" s="70">
        <f>SUMPRODUCT(U4224:V4224,PAINEL_PESOS!$C$25:$C$26)</f>
        <v/>
      </c>
      <c r="H4224" s="70">
        <f>SUMPRODUCT(W4224:X4224,PAINEL_PESOS!$C$28:$C$29)</f>
        <v/>
      </c>
      <c r="I4224" s="70" t="n">
        <v>0.9821029131114234</v>
      </c>
      <c r="J4224" s="70" t="n">
        <v>0.6720166432809046</v>
      </c>
      <c r="K4224" s="71">
        <f>IF(NOT(AND(PAINEL_PESOS!$D$12="OK - 100%",PAINEL_PESOS!$F$20="OK - 100%",PAINEL_PESOS!$F$24="OK - 100%",PAINEL_PESOS!$F$27="OK - 100%",PAINEL_PESOS!$F$30="OK - 100%")),"", (E4224*PAINEL_PESOS!$B$7+F4224*PAINEL_PESOS!$B$8+G4224*PAINEL_PESOS!$B$9+H4224*PAINEL_PESOS!$B$10)*I4224)</f>
        <v/>
      </c>
      <c r="L4224" s="71">
        <f>IF(K4224="","",K4224-J4224)</f>
        <v/>
      </c>
      <c r="M4224" s="71">
        <f>IF(L4224="","",ABS(L4224))</f>
        <v/>
      </c>
      <c r="N4224" t="n">
        <v>1</v>
      </c>
      <c r="O4224" t="n">
        <v>1</v>
      </c>
      <c r="P4224" t="n">
        <v>0.6764519535374869</v>
      </c>
      <c r="Q4224" t="n">
        <v>0.961054274719729</v>
      </c>
      <c r="R4224" t="n">
        <v>0.4886567913285387</v>
      </c>
      <c r="S4224" t="n">
        <v>0.8634149125583462</v>
      </c>
      <c r="T4224" t="n">
        <v>0.9934530898290364</v>
      </c>
      <c r="U4224" t="n">
        <v>0.1148153891061236</v>
      </c>
      <c r="V4224" t="n">
        <v>0.5285219831676885</v>
      </c>
      <c r="W4224" t="n">
        <v>0.592783209531505</v>
      </c>
      <c r="X4224" t="n">
        <v>0.8555467632532686</v>
      </c>
    </row>
    <row r="4225">
      <c r="A4225" t="inlineStr">
        <is>
          <t>4122503</t>
        </is>
      </c>
      <c r="B4225" t="inlineStr">
        <is>
          <t>Roncador</t>
        </is>
      </c>
      <c r="C4225" t="inlineStr">
        <is>
          <t>PR</t>
        </is>
      </c>
      <c r="D4225" t="inlineStr">
        <is>
          <t>REGIÃO SUL</t>
        </is>
      </c>
      <c r="E4225" s="70">
        <f>SUMPRODUCT(N4225:Q4225,PAINEL_PESOS!$C$16:$C$19)</f>
        <v/>
      </c>
      <c r="F4225" s="70">
        <f>SUMPRODUCT(R4225:T4225,PAINEL_PESOS!$C$21:$C$23)</f>
        <v/>
      </c>
      <c r="G4225" s="70">
        <f>SUMPRODUCT(U4225:V4225,PAINEL_PESOS!$C$25:$C$26)</f>
        <v/>
      </c>
      <c r="H4225" s="70">
        <f>SUMPRODUCT(W4225:X4225,PAINEL_PESOS!$C$28:$C$29)</f>
        <v/>
      </c>
      <c r="I4225" s="70" t="n">
        <v>0.9986826126188834</v>
      </c>
      <c r="J4225" s="70" t="n">
        <v>0.7221972638659931</v>
      </c>
      <c r="K4225" s="71">
        <f>IF(NOT(AND(PAINEL_PESOS!$D$12="OK - 100%",PAINEL_PESOS!$F$20="OK - 100%",PAINEL_PESOS!$F$24="OK - 100%",PAINEL_PESOS!$F$27="OK - 100%",PAINEL_PESOS!$F$30="OK - 100%")),"", (E4225*PAINEL_PESOS!$B$7+F4225*PAINEL_PESOS!$B$8+G4225*PAINEL_PESOS!$B$9+H4225*PAINEL_PESOS!$B$10)*I4225)</f>
        <v/>
      </c>
      <c r="L4225" s="71">
        <f>IF(K4225="","",K4225-J4225)</f>
        <v/>
      </c>
      <c r="M4225" s="71">
        <f>IF(L4225="","",ABS(L4225))</f>
        <v/>
      </c>
      <c r="N4225" t="n">
        <v>1</v>
      </c>
      <c r="O4225" t="n">
        <v>1</v>
      </c>
      <c r="P4225" t="n">
        <v>0.846779303062302</v>
      </c>
      <c r="Q4225" t="n">
        <v>0.9974092232283548</v>
      </c>
      <c r="R4225" t="n">
        <v>0.3033277330746891</v>
      </c>
      <c r="S4225" t="n">
        <v>0.9998596264817111</v>
      </c>
      <c r="T4225" t="n">
        <v>0.9952510119680936</v>
      </c>
      <c r="U4225" t="n">
        <v>0.1656220314628527</v>
      </c>
      <c r="V4225" t="n">
        <v>0.7537233044470252</v>
      </c>
      <c r="W4225" t="n">
        <v>0.5762217915456406</v>
      </c>
      <c r="X4225" t="n">
        <v>0.8352458214095455</v>
      </c>
    </row>
    <row r="4226">
      <c r="A4226" t="inlineStr">
        <is>
          <t>4122602</t>
        </is>
      </c>
      <c r="B4226" t="inlineStr">
        <is>
          <t>Rondon</t>
        </is>
      </c>
      <c r="C4226" t="inlineStr">
        <is>
          <t>PR</t>
        </is>
      </c>
      <c r="D4226" t="inlineStr">
        <is>
          <t>REGIÃO SUL</t>
        </is>
      </c>
      <c r="E4226" s="70">
        <f>SUMPRODUCT(N4226:Q4226,PAINEL_PESOS!$C$16:$C$19)</f>
        <v/>
      </c>
      <c r="F4226" s="70">
        <f>SUMPRODUCT(R4226:T4226,PAINEL_PESOS!$C$21:$C$23)</f>
        <v/>
      </c>
      <c r="G4226" s="70">
        <f>SUMPRODUCT(U4226:V4226,PAINEL_PESOS!$C$25:$C$26)</f>
        <v/>
      </c>
      <c r="H4226" s="70">
        <f>SUMPRODUCT(W4226:X4226,PAINEL_PESOS!$C$28:$C$29)</f>
        <v/>
      </c>
      <c r="I4226" s="70" t="n">
        <v>0.9910248844400888</v>
      </c>
      <c r="J4226" s="70" t="n">
        <v>0.7098873469667664</v>
      </c>
      <c r="K4226" s="71">
        <f>IF(NOT(AND(PAINEL_PESOS!$D$12="OK - 100%",PAINEL_PESOS!$F$20="OK - 100%",PAINEL_PESOS!$F$24="OK - 100%",PAINEL_PESOS!$F$27="OK - 100%",PAINEL_PESOS!$F$30="OK - 100%")),"", (E4226*PAINEL_PESOS!$B$7+F4226*PAINEL_PESOS!$B$8+G4226*PAINEL_PESOS!$B$9+H4226*PAINEL_PESOS!$B$10)*I4226)</f>
        <v/>
      </c>
      <c r="L4226" s="71">
        <f>IF(K4226="","",K4226-J4226)</f>
        <v/>
      </c>
      <c r="M4226" s="71">
        <f>IF(L4226="","",ABS(L4226))</f>
        <v/>
      </c>
      <c r="N4226" t="n">
        <v>1</v>
      </c>
      <c r="O4226" t="n">
        <v>1</v>
      </c>
      <c r="P4226" t="n">
        <v>0.7898627243928195</v>
      </c>
      <c r="Q4226" t="n">
        <v>0.9973974488214946</v>
      </c>
      <c r="R4226" t="n">
        <v>0.2872319361727646</v>
      </c>
      <c r="S4226" t="n">
        <v>0.9054967012904068</v>
      </c>
      <c r="T4226" t="n">
        <v>0.997104245517682</v>
      </c>
      <c r="U4226" t="n">
        <v>0.1849821036268293</v>
      </c>
      <c r="V4226" t="n">
        <v>0.7790678658441111</v>
      </c>
      <c r="W4226" t="n">
        <v>0.5839559188517895</v>
      </c>
      <c r="X4226" t="n">
        <v>0.8290063896754924</v>
      </c>
    </row>
    <row r="4227">
      <c r="A4227" t="inlineStr">
        <is>
          <t>4122651</t>
        </is>
      </c>
      <c r="B4227" t="inlineStr">
        <is>
          <t>Rosário do Ivaí</t>
        </is>
      </c>
      <c r="C4227" t="inlineStr">
        <is>
          <t>PR</t>
        </is>
      </c>
      <c r="D4227" t="inlineStr">
        <is>
          <t>REGIÃO SUL</t>
        </is>
      </c>
      <c r="E4227" s="70">
        <f>SUMPRODUCT(N4227:Q4227,PAINEL_PESOS!$C$16:$C$19)</f>
        <v/>
      </c>
      <c r="F4227" s="70">
        <f>SUMPRODUCT(R4227:T4227,PAINEL_PESOS!$C$21:$C$23)</f>
        <v/>
      </c>
      <c r="G4227" s="70">
        <f>SUMPRODUCT(U4227:V4227,PAINEL_PESOS!$C$25:$C$26)</f>
        <v/>
      </c>
      <c r="H4227" s="70">
        <f>SUMPRODUCT(W4227:X4227,PAINEL_PESOS!$C$28:$C$29)</f>
        <v/>
      </c>
      <c r="I4227" s="70" t="n">
        <v>0.9973730488621125</v>
      </c>
      <c r="J4227" s="70" t="n">
        <v>0.7149660721153063</v>
      </c>
      <c r="K4227" s="71">
        <f>IF(NOT(AND(PAINEL_PESOS!$D$12="OK - 100%",PAINEL_PESOS!$F$20="OK - 100%",PAINEL_PESOS!$F$24="OK - 100%",PAINEL_PESOS!$F$27="OK - 100%",PAINEL_PESOS!$F$30="OK - 100%")),"", (E4227*PAINEL_PESOS!$B$7+F4227*PAINEL_PESOS!$B$8+G4227*PAINEL_PESOS!$B$9+H4227*PAINEL_PESOS!$B$10)*I4227)</f>
        <v/>
      </c>
      <c r="L4227" s="71">
        <f>IF(K4227="","",K4227-J4227)</f>
        <v/>
      </c>
      <c r="M4227" s="71">
        <f>IF(L4227="","",ABS(L4227))</f>
        <v/>
      </c>
      <c r="N4227" t="n">
        <v>1</v>
      </c>
      <c r="O4227" t="n">
        <v>1</v>
      </c>
      <c r="P4227" t="n">
        <v>0.8277719112988384</v>
      </c>
      <c r="Q4227" t="n">
        <v>0.9975700933701217</v>
      </c>
      <c r="R4227" t="n">
        <v>0.1770536049122288</v>
      </c>
      <c r="S4227" t="n">
        <v>0.9998569709578526</v>
      </c>
      <c r="T4227" t="n">
        <v>0.9884203866576334</v>
      </c>
      <c r="U4227" t="n">
        <v>0.1849821036268293</v>
      </c>
      <c r="V4227" t="n">
        <v>0.7806242099871228</v>
      </c>
      <c r="W4227" t="n">
        <v>0.5839559188517895</v>
      </c>
      <c r="X4227" t="n">
        <v>0.8290063896754924</v>
      </c>
    </row>
    <row r="4228">
      <c r="A4228" t="inlineStr">
        <is>
          <t>4122701</t>
        </is>
      </c>
      <c r="B4228" t="inlineStr">
        <is>
          <t>Sabáudia</t>
        </is>
      </c>
      <c r="C4228" t="inlineStr">
        <is>
          <t>PR</t>
        </is>
      </c>
      <c r="D4228" t="inlineStr">
        <is>
          <t>REGIÃO SUL</t>
        </is>
      </c>
      <c r="E4228" s="70">
        <f>SUMPRODUCT(N4228:Q4228,PAINEL_PESOS!$C$16:$C$19)</f>
        <v/>
      </c>
      <c r="F4228" s="70">
        <f>SUMPRODUCT(R4228:T4228,PAINEL_PESOS!$C$21:$C$23)</f>
        <v/>
      </c>
      <c r="G4228" s="70">
        <f>SUMPRODUCT(U4228:V4228,PAINEL_PESOS!$C$25:$C$26)</f>
        <v/>
      </c>
      <c r="H4228" s="70">
        <f>SUMPRODUCT(W4228:X4228,PAINEL_PESOS!$C$28:$C$29)</f>
        <v/>
      </c>
      <c r="I4228" s="70" t="n">
        <v>0.9967658562201928</v>
      </c>
      <c r="J4228" s="70" t="n">
        <v>0.6921789276975435</v>
      </c>
      <c r="K4228" s="71">
        <f>IF(NOT(AND(PAINEL_PESOS!$D$12="OK - 100%",PAINEL_PESOS!$F$20="OK - 100%",PAINEL_PESOS!$F$24="OK - 100%",PAINEL_PESOS!$F$27="OK - 100%",PAINEL_PESOS!$F$30="OK - 100%")),"", (E4228*PAINEL_PESOS!$B$7+F4228*PAINEL_PESOS!$B$8+G4228*PAINEL_PESOS!$B$9+H4228*PAINEL_PESOS!$B$10)*I4228)</f>
        <v/>
      </c>
      <c r="L4228" s="71">
        <f>IF(K4228="","",K4228-J4228)</f>
        <v/>
      </c>
      <c r="M4228" s="71">
        <f>IF(L4228="","",ABS(L4228))</f>
        <v/>
      </c>
      <c r="N4228" t="n">
        <v>1</v>
      </c>
      <c r="O4228" t="n">
        <v>1</v>
      </c>
      <c r="P4228" t="n">
        <v>0.7949313621964097</v>
      </c>
      <c r="Q4228" t="n">
        <v>0.9902079958962238</v>
      </c>
      <c r="R4228" t="n">
        <v>0.3172075561956509</v>
      </c>
      <c r="S4228" t="n">
        <v>0.9924511217867209</v>
      </c>
      <c r="T4228" t="n">
        <v>0.9939402061417877</v>
      </c>
      <c r="U4228" t="n">
        <v>0.0904467838408326</v>
      </c>
      <c r="V4228" t="n">
        <v>0.5679354657770532</v>
      </c>
      <c r="W4228" t="n">
        <v>0.6074095341515107</v>
      </c>
      <c r="X4228" t="n">
        <v>0.8613043264593239</v>
      </c>
    </row>
    <row r="4229">
      <c r="A4229" t="inlineStr">
        <is>
          <t>4122800</t>
        </is>
      </c>
      <c r="B4229" t="inlineStr">
        <is>
          <t>Salgado Filho</t>
        </is>
      </c>
      <c r="C4229" t="inlineStr">
        <is>
          <t>PR</t>
        </is>
      </c>
      <c r="D4229" t="inlineStr">
        <is>
          <t>REGIÃO SUL</t>
        </is>
      </c>
      <c r="E4229" s="70">
        <f>SUMPRODUCT(N4229:Q4229,PAINEL_PESOS!$C$16:$C$19)</f>
        <v/>
      </c>
      <c r="F4229" s="70">
        <f>SUMPRODUCT(R4229:T4229,PAINEL_PESOS!$C$21:$C$23)</f>
        <v/>
      </c>
      <c r="G4229" s="70">
        <f>SUMPRODUCT(U4229:V4229,PAINEL_PESOS!$C$25:$C$26)</f>
        <v/>
      </c>
      <c r="H4229" s="70">
        <f>SUMPRODUCT(W4229:X4229,PAINEL_PESOS!$C$28:$C$29)</f>
        <v/>
      </c>
      <c r="I4229" s="70" t="n">
        <v>0.9904964752898738</v>
      </c>
      <c r="J4229" s="70" t="n">
        <v>0.681376563606635</v>
      </c>
      <c r="K4229" s="71">
        <f>IF(NOT(AND(PAINEL_PESOS!$D$12="OK - 100%",PAINEL_PESOS!$F$20="OK - 100%",PAINEL_PESOS!$F$24="OK - 100%",PAINEL_PESOS!$F$27="OK - 100%",PAINEL_PESOS!$F$30="OK - 100%")),"", (E4229*PAINEL_PESOS!$B$7+F4229*PAINEL_PESOS!$B$8+G4229*PAINEL_PESOS!$B$9+H4229*PAINEL_PESOS!$B$10)*I4229)</f>
        <v/>
      </c>
      <c r="L4229" s="71">
        <f>IF(K4229="","",K4229-J4229)</f>
        <v/>
      </c>
      <c r="M4229" s="71">
        <f>IF(L4229="","",ABS(L4229))</f>
        <v/>
      </c>
      <c r="N4229" t="n">
        <v>1</v>
      </c>
      <c r="O4229" t="n">
        <v>1</v>
      </c>
      <c r="P4229" t="n">
        <v>0.6255543822597677</v>
      </c>
      <c r="Q4229" t="n">
        <v>0.9889834588153865</v>
      </c>
      <c r="R4229" t="n">
        <v>0.1637218529530207</v>
      </c>
      <c r="S4229" t="n">
        <v>0.9938920159157995</v>
      </c>
      <c r="T4229" t="n">
        <v>0.9615668538582308</v>
      </c>
      <c r="U4229" t="n">
        <v>0.3435124875503799</v>
      </c>
      <c r="V4229" t="n">
        <v>0.4974714261497042</v>
      </c>
      <c r="W4229" t="n">
        <v>0.6333921552668278</v>
      </c>
      <c r="X4229" t="n">
        <v>0.8088812455923261</v>
      </c>
    </row>
    <row r="4230">
      <c r="A4230" t="inlineStr">
        <is>
          <t>4122909</t>
        </is>
      </c>
      <c r="B4230" t="inlineStr">
        <is>
          <t>Salto do Itararé</t>
        </is>
      </c>
      <c r="C4230" t="inlineStr">
        <is>
          <t>PR</t>
        </is>
      </c>
      <c r="D4230" t="inlineStr">
        <is>
          <t>REGIÃO SUL</t>
        </is>
      </c>
      <c r="E4230" s="70">
        <f>SUMPRODUCT(N4230:Q4230,PAINEL_PESOS!$C$16:$C$19)</f>
        <v/>
      </c>
      <c r="F4230" s="70">
        <f>SUMPRODUCT(R4230:T4230,PAINEL_PESOS!$C$21:$C$23)</f>
        <v/>
      </c>
      <c r="G4230" s="70">
        <f>SUMPRODUCT(U4230:V4230,PAINEL_PESOS!$C$25:$C$26)</f>
        <v/>
      </c>
      <c r="H4230" s="70">
        <f>SUMPRODUCT(W4230:X4230,PAINEL_PESOS!$C$28:$C$29)</f>
        <v/>
      </c>
      <c r="I4230" s="70" t="n">
        <v>0.9984341782691746</v>
      </c>
      <c r="J4230" s="70" t="n">
        <v>0.6982149139617626</v>
      </c>
      <c r="K4230" s="71">
        <f>IF(NOT(AND(PAINEL_PESOS!$D$12="OK - 100%",PAINEL_PESOS!$F$20="OK - 100%",PAINEL_PESOS!$F$24="OK - 100%",PAINEL_PESOS!$F$27="OK - 100%",PAINEL_PESOS!$F$30="OK - 100%")),"", (E4230*PAINEL_PESOS!$B$7+F4230*PAINEL_PESOS!$B$8+G4230*PAINEL_PESOS!$B$9+H4230*PAINEL_PESOS!$B$10)*I4230)</f>
        <v/>
      </c>
      <c r="L4230" s="71">
        <f>IF(K4230="","",K4230-J4230)</f>
        <v/>
      </c>
      <c r="M4230" s="71">
        <f>IF(L4230="","",ABS(L4230))</f>
        <v/>
      </c>
      <c r="N4230" t="n">
        <v>1</v>
      </c>
      <c r="O4230" t="n">
        <v>1</v>
      </c>
      <c r="P4230" t="n">
        <v>0.8019007391763464</v>
      </c>
      <c r="Q4230" t="n">
        <v>0.9973555373465214</v>
      </c>
      <c r="R4230" t="n">
        <v>0.149424396951107</v>
      </c>
      <c r="S4230" t="n">
        <v>0.9985421982090776</v>
      </c>
      <c r="T4230" t="n">
        <v>0.9946142487964431</v>
      </c>
      <c r="U4230" t="n">
        <v>0.2055379688361698</v>
      </c>
      <c r="V4230" t="n">
        <v>0.7456466130999881</v>
      </c>
      <c r="W4230" t="n">
        <v>0.4694107443557104</v>
      </c>
      <c r="X4230" t="n">
        <v>0.8458685750482854</v>
      </c>
    </row>
    <row r="4231">
      <c r="A4231" t="inlineStr">
        <is>
          <t>4123006</t>
        </is>
      </c>
      <c r="B4231" t="inlineStr">
        <is>
          <t>Salto do Lontra</t>
        </is>
      </c>
      <c r="C4231" t="inlineStr">
        <is>
          <t>PR</t>
        </is>
      </c>
      <c r="D4231" t="inlineStr">
        <is>
          <t>REGIÃO SUL</t>
        </is>
      </c>
      <c r="E4231" s="70">
        <f>SUMPRODUCT(N4231:Q4231,PAINEL_PESOS!$C$16:$C$19)</f>
        <v/>
      </c>
      <c r="F4231" s="70">
        <f>SUMPRODUCT(R4231:T4231,PAINEL_PESOS!$C$21:$C$23)</f>
        <v/>
      </c>
      <c r="G4231" s="70">
        <f>SUMPRODUCT(U4231:V4231,PAINEL_PESOS!$C$25:$C$26)</f>
        <v/>
      </c>
      <c r="H4231" s="70">
        <f>SUMPRODUCT(W4231:X4231,PAINEL_PESOS!$C$28:$C$29)</f>
        <v/>
      </c>
      <c r="I4231" s="70" t="n">
        <v>0.9876494249175758</v>
      </c>
      <c r="J4231" s="70" t="n">
        <v>0.7130496332275914</v>
      </c>
      <c r="K4231" s="71">
        <f>IF(NOT(AND(PAINEL_PESOS!$D$12="OK - 100%",PAINEL_PESOS!$F$20="OK - 100%",PAINEL_PESOS!$F$24="OK - 100%",PAINEL_PESOS!$F$27="OK - 100%",PAINEL_PESOS!$F$30="OK - 100%")),"", (E4231*PAINEL_PESOS!$B$7+F4231*PAINEL_PESOS!$B$8+G4231*PAINEL_PESOS!$B$9+H4231*PAINEL_PESOS!$B$10)*I4231)</f>
        <v/>
      </c>
      <c r="L4231" s="71">
        <f>IF(K4231="","",K4231-J4231)</f>
        <v/>
      </c>
      <c r="M4231" s="71">
        <f>IF(L4231="","",ABS(L4231))</f>
        <v/>
      </c>
      <c r="N4231" t="n">
        <v>1</v>
      </c>
      <c r="O4231" t="n">
        <v>1</v>
      </c>
      <c r="P4231" t="n">
        <v>0.7118268215417107</v>
      </c>
      <c r="Q4231" t="n">
        <v>0.9787661686201218</v>
      </c>
      <c r="R4231" t="n">
        <v>0.3016955149337161</v>
      </c>
      <c r="S4231" t="n">
        <v>0.9890962059213857</v>
      </c>
      <c r="T4231" t="n">
        <v>0.9558017322322431</v>
      </c>
      <c r="U4231" t="n">
        <v>0.3435046131733614</v>
      </c>
      <c r="V4231" t="n">
        <v>0.6469363717508289</v>
      </c>
      <c r="W4231" t="n">
        <v>0.6333850328489884</v>
      </c>
      <c r="X4231" t="n">
        <v>0.8088791794263459</v>
      </c>
    </row>
    <row r="4232">
      <c r="A4232" t="inlineStr">
        <is>
          <t>4123105</t>
        </is>
      </c>
      <c r="B4232" t="inlineStr">
        <is>
          <t>Santa Amélia</t>
        </is>
      </c>
      <c r="C4232" t="inlineStr">
        <is>
          <t>PR</t>
        </is>
      </c>
      <c r="D4232" t="inlineStr">
        <is>
          <t>REGIÃO SUL</t>
        </is>
      </c>
      <c r="E4232" s="70">
        <f>SUMPRODUCT(N4232:Q4232,PAINEL_PESOS!$C$16:$C$19)</f>
        <v/>
      </c>
      <c r="F4232" s="70">
        <f>SUMPRODUCT(R4232:T4232,PAINEL_PESOS!$C$21:$C$23)</f>
        <v/>
      </c>
      <c r="G4232" s="70">
        <f>SUMPRODUCT(U4232:V4232,PAINEL_PESOS!$C$25:$C$26)</f>
        <v/>
      </c>
      <c r="H4232" s="70">
        <f>SUMPRODUCT(W4232:X4232,PAINEL_PESOS!$C$28:$C$29)</f>
        <v/>
      </c>
      <c r="I4232" s="70" t="n">
        <v>0.9904690445836014</v>
      </c>
      <c r="J4232" s="70" t="n">
        <v>0.6721273045569858</v>
      </c>
      <c r="K4232" s="71">
        <f>IF(NOT(AND(PAINEL_PESOS!$D$12="OK - 100%",PAINEL_PESOS!$F$20="OK - 100%",PAINEL_PESOS!$F$24="OK - 100%",PAINEL_PESOS!$F$27="OK - 100%",PAINEL_PESOS!$F$30="OK - 100%")),"", (E4232*PAINEL_PESOS!$B$7+F4232*PAINEL_PESOS!$B$8+G4232*PAINEL_PESOS!$B$9+H4232*PAINEL_PESOS!$B$10)*I4232)</f>
        <v/>
      </c>
      <c r="L4232" s="71">
        <f>IF(K4232="","",K4232-J4232)</f>
        <v/>
      </c>
      <c r="M4232" s="71">
        <f>IF(L4232="","",ABS(L4232))</f>
        <v/>
      </c>
      <c r="N4232" t="n">
        <v>1</v>
      </c>
      <c r="O4232" t="n">
        <v>1</v>
      </c>
      <c r="P4232" t="n">
        <v>0.5647307286166843</v>
      </c>
      <c r="Q4232" t="n">
        <v>0.9796723051193511</v>
      </c>
      <c r="R4232" t="n">
        <v>0.16172717781784</v>
      </c>
      <c r="S4232" t="n">
        <v>0.996819224061114</v>
      </c>
      <c r="T4232" t="n">
        <v>0.966869670467314</v>
      </c>
      <c r="U4232" t="n">
        <v>0.1803810901775452</v>
      </c>
      <c r="V4232" t="n">
        <v>0.6989310496328722</v>
      </c>
      <c r="W4232" t="n">
        <v>0.5267302749192193</v>
      </c>
      <c r="X4232" t="n">
        <v>0.8335717233244793</v>
      </c>
    </row>
    <row r="4233">
      <c r="A4233" t="inlineStr">
        <is>
          <t>4123204</t>
        </is>
      </c>
      <c r="B4233" t="inlineStr">
        <is>
          <t>Santa Cecília do Pavão</t>
        </is>
      </c>
      <c r="C4233" t="inlineStr">
        <is>
          <t>PR</t>
        </is>
      </c>
      <c r="D4233" t="inlineStr">
        <is>
          <t>REGIÃO SUL</t>
        </is>
      </c>
      <c r="E4233" s="70">
        <f>SUMPRODUCT(N4233:Q4233,PAINEL_PESOS!$C$16:$C$19)</f>
        <v/>
      </c>
      <c r="F4233" s="70">
        <f>SUMPRODUCT(R4233:T4233,PAINEL_PESOS!$C$21:$C$23)</f>
        <v/>
      </c>
      <c r="G4233" s="70">
        <f>SUMPRODUCT(U4233:V4233,PAINEL_PESOS!$C$25:$C$26)</f>
        <v/>
      </c>
      <c r="H4233" s="70">
        <f>SUMPRODUCT(W4233:X4233,PAINEL_PESOS!$C$28:$C$29)</f>
        <v/>
      </c>
      <c r="I4233" s="70" t="n">
        <v>0.9974425855565013</v>
      </c>
      <c r="J4233" s="70" t="n">
        <v>0.6854119716144026</v>
      </c>
      <c r="K4233" s="71">
        <f>IF(NOT(AND(PAINEL_PESOS!$D$12="OK - 100%",PAINEL_PESOS!$F$20="OK - 100%",PAINEL_PESOS!$F$24="OK - 100%",PAINEL_PESOS!$F$27="OK - 100%",PAINEL_PESOS!$F$30="OK - 100%")),"", (E4233*PAINEL_PESOS!$B$7+F4233*PAINEL_PESOS!$B$8+G4233*PAINEL_PESOS!$B$9+H4233*PAINEL_PESOS!$B$10)*I4233)</f>
        <v/>
      </c>
      <c r="L4233" s="71">
        <f>IF(K4233="","",K4233-J4233)</f>
        <v/>
      </c>
      <c r="M4233" s="71">
        <f>IF(L4233="","",ABS(L4233))</f>
        <v/>
      </c>
      <c r="N4233" t="n">
        <v>1</v>
      </c>
      <c r="O4233" t="n">
        <v>1</v>
      </c>
      <c r="P4233" t="n">
        <v>0.4897571277719112</v>
      </c>
      <c r="Q4233" t="n">
        <v>0.9887079530518046</v>
      </c>
      <c r="R4233" t="n">
        <v>0.1838600489753455</v>
      </c>
      <c r="S4233" t="n">
        <v>0.9976494916337402</v>
      </c>
      <c r="T4233" t="n">
        <v>0.9963263697589289</v>
      </c>
      <c r="U4233" t="n">
        <v>0.2375284220164321</v>
      </c>
      <c r="V4233" t="n">
        <v>0.723020428879352</v>
      </c>
      <c r="W4233" t="n">
        <v>0.5191293982069783</v>
      </c>
      <c r="X4233" t="n">
        <v>0.8265533910230505</v>
      </c>
    </row>
    <row r="4234">
      <c r="A4234" t="inlineStr">
        <is>
          <t>4123303</t>
        </is>
      </c>
      <c r="B4234" t="inlineStr">
        <is>
          <t>Santa Cruz de Monte Castelo</t>
        </is>
      </c>
      <c r="C4234" t="inlineStr">
        <is>
          <t>PR</t>
        </is>
      </c>
      <c r="D4234" t="inlineStr">
        <is>
          <t>REGIÃO SUL</t>
        </is>
      </c>
      <c r="E4234" s="70">
        <f>SUMPRODUCT(N4234:Q4234,PAINEL_PESOS!$C$16:$C$19)</f>
        <v/>
      </c>
      <c r="F4234" s="70">
        <f>SUMPRODUCT(R4234:T4234,PAINEL_PESOS!$C$21:$C$23)</f>
        <v/>
      </c>
      <c r="G4234" s="70">
        <f>SUMPRODUCT(U4234:V4234,PAINEL_PESOS!$C$25:$C$26)</f>
        <v/>
      </c>
      <c r="H4234" s="70">
        <f>SUMPRODUCT(W4234:X4234,PAINEL_PESOS!$C$28:$C$29)</f>
        <v/>
      </c>
      <c r="I4234" s="70" t="n">
        <v>0.9752060803202938</v>
      </c>
      <c r="J4234" s="70" t="n">
        <v>0.6970468567515188</v>
      </c>
      <c r="K4234" s="71">
        <f>IF(NOT(AND(PAINEL_PESOS!$D$12="OK - 100%",PAINEL_PESOS!$F$20="OK - 100%",PAINEL_PESOS!$F$24="OK - 100%",PAINEL_PESOS!$F$27="OK - 100%",PAINEL_PESOS!$F$30="OK - 100%")),"", (E4234*PAINEL_PESOS!$B$7+F4234*PAINEL_PESOS!$B$8+G4234*PAINEL_PESOS!$B$9+H4234*PAINEL_PESOS!$B$10)*I4234)</f>
        <v/>
      </c>
      <c r="L4234" s="71">
        <f>IF(K4234="","",K4234-J4234)</f>
        <v/>
      </c>
      <c r="M4234" s="71">
        <f>IF(L4234="","",ABS(L4234))</f>
        <v/>
      </c>
      <c r="N4234" t="n">
        <v>1</v>
      </c>
      <c r="O4234" t="n">
        <v>0.9972</v>
      </c>
      <c r="P4234" t="n">
        <v>0.8331573389651531</v>
      </c>
      <c r="Q4234" t="n">
        <v>0.9970254344864871</v>
      </c>
      <c r="R4234" t="n">
        <v>0.2562132913784663</v>
      </c>
      <c r="S4234" t="n">
        <v>0.9992901082191052</v>
      </c>
      <c r="T4234" t="n">
        <v>0.8753637428603259</v>
      </c>
      <c r="U4234" t="n">
        <v>0.1780964715895544</v>
      </c>
      <c r="V4234" t="n">
        <v>0.78901454049224</v>
      </c>
      <c r="W4234" t="n">
        <v>0.5890435827663069</v>
      </c>
      <c r="X4234" t="n">
        <v>0.8277261345158567</v>
      </c>
    </row>
    <row r="4235">
      <c r="A4235" t="inlineStr">
        <is>
          <t>4123402</t>
        </is>
      </c>
      <c r="B4235" t="inlineStr">
        <is>
          <t>Santa Fé</t>
        </is>
      </c>
      <c r="C4235" t="inlineStr">
        <is>
          <t>PR</t>
        </is>
      </c>
      <c r="D4235" t="inlineStr">
        <is>
          <t>REGIÃO SUL</t>
        </is>
      </c>
      <c r="E4235" s="70">
        <f>SUMPRODUCT(N4235:Q4235,PAINEL_PESOS!$C$16:$C$19)</f>
        <v/>
      </c>
      <c r="F4235" s="70">
        <f>SUMPRODUCT(R4235:T4235,PAINEL_PESOS!$C$21:$C$23)</f>
        <v/>
      </c>
      <c r="G4235" s="70">
        <f>SUMPRODUCT(U4235:V4235,PAINEL_PESOS!$C$25:$C$26)</f>
        <v/>
      </c>
      <c r="H4235" s="70">
        <f>SUMPRODUCT(W4235:X4235,PAINEL_PESOS!$C$28:$C$29)</f>
        <v/>
      </c>
      <c r="I4235" s="70" t="n">
        <v>0.9923889583241271</v>
      </c>
      <c r="J4235" s="70" t="n">
        <v>0.6913830996612794</v>
      </c>
      <c r="K4235" s="71">
        <f>IF(NOT(AND(PAINEL_PESOS!$D$12="OK - 100%",PAINEL_PESOS!$F$20="OK - 100%",PAINEL_PESOS!$F$24="OK - 100%",PAINEL_PESOS!$F$27="OK - 100%",PAINEL_PESOS!$F$30="OK - 100%")),"", (E4235*PAINEL_PESOS!$B$7+F4235*PAINEL_PESOS!$B$8+G4235*PAINEL_PESOS!$B$9+H4235*PAINEL_PESOS!$B$10)*I4235)</f>
        <v/>
      </c>
      <c r="L4235" s="71">
        <f>IF(K4235="","",K4235-J4235)</f>
        <v/>
      </c>
      <c r="M4235" s="71">
        <f>IF(L4235="","",ABS(L4235))</f>
        <v/>
      </c>
      <c r="N4235" t="n">
        <v>1</v>
      </c>
      <c r="O4235" t="n">
        <v>1</v>
      </c>
      <c r="P4235" t="n">
        <v>0.7488912354804647</v>
      </c>
      <c r="Q4235" t="n">
        <v>0.9885354840279407</v>
      </c>
      <c r="R4235" t="n">
        <v>0.2703129832387323</v>
      </c>
      <c r="S4235" t="n">
        <v>0.9834815597059714</v>
      </c>
      <c r="T4235" t="n">
        <v>0.9761228332546225</v>
      </c>
      <c r="U4235" t="n">
        <v>0.0904467838408326</v>
      </c>
      <c r="V4235" t="n">
        <v>0.6589992342157889</v>
      </c>
      <c r="W4235" t="n">
        <v>0.6074095341515107</v>
      </c>
      <c r="X4235" t="n">
        <v>0.8613043264593239</v>
      </c>
    </row>
    <row r="4236">
      <c r="A4236" t="inlineStr">
        <is>
          <t>4123501</t>
        </is>
      </c>
      <c r="B4236" t="inlineStr">
        <is>
          <t>Santa Helena</t>
        </is>
      </c>
      <c r="C4236" t="inlineStr">
        <is>
          <t>PR</t>
        </is>
      </c>
      <c r="D4236" t="inlineStr">
        <is>
          <t>REGIÃO SUL</t>
        </is>
      </c>
      <c r="E4236" s="70">
        <f>SUMPRODUCT(N4236:Q4236,PAINEL_PESOS!$C$16:$C$19)</f>
        <v/>
      </c>
      <c r="F4236" s="70">
        <f>SUMPRODUCT(R4236:T4236,PAINEL_PESOS!$C$21:$C$23)</f>
        <v/>
      </c>
      <c r="G4236" s="70">
        <f>SUMPRODUCT(U4236:V4236,PAINEL_PESOS!$C$25:$C$26)</f>
        <v/>
      </c>
      <c r="H4236" s="70">
        <f>SUMPRODUCT(W4236:X4236,PAINEL_PESOS!$C$28:$C$29)</f>
        <v/>
      </c>
      <c r="I4236" s="70" t="n">
        <v>0.9965043611269315</v>
      </c>
      <c r="J4236" s="70" t="n">
        <v>0.7207090194901619</v>
      </c>
      <c r="K4236" s="71">
        <f>IF(NOT(AND(PAINEL_PESOS!$D$12="OK - 100%",PAINEL_PESOS!$F$20="OK - 100%",PAINEL_PESOS!$F$24="OK - 100%",PAINEL_PESOS!$F$27="OK - 100%",PAINEL_PESOS!$F$30="OK - 100%")),"", (E4236*PAINEL_PESOS!$B$7+F4236*PAINEL_PESOS!$B$8+G4236*PAINEL_PESOS!$B$9+H4236*PAINEL_PESOS!$B$10)*I4236)</f>
        <v/>
      </c>
      <c r="L4236" s="71">
        <f>IF(K4236="","",K4236-J4236)</f>
        <v/>
      </c>
      <c r="M4236" s="71">
        <f>IF(L4236="","",ABS(L4236))</f>
        <v/>
      </c>
      <c r="N4236" t="n">
        <v>1</v>
      </c>
      <c r="O4236" t="n">
        <v>1</v>
      </c>
      <c r="P4236" t="n">
        <v>0.5862724392819429</v>
      </c>
      <c r="Q4236" t="n">
        <v>0.9929358101609349</v>
      </c>
      <c r="R4236" t="n">
        <v>0.3918199584987135</v>
      </c>
      <c r="S4236" t="n">
        <v>0.9979129926234307</v>
      </c>
      <c r="T4236" t="n">
        <v>0.9881941025769814</v>
      </c>
      <c r="U4236" t="n">
        <v>0.1620899553053541</v>
      </c>
      <c r="V4236" t="n">
        <v>0.6865816810903617</v>
      </c>
      <c r="W4236" t="n">
        <v>0.7434514185234099</v>
      </c>
      <c r="X4236" t="n">
        <v>0.8188856822562256</v>
      </c>
    </row>
    <row r="4237">
      <c r="A4237" t="inlineStr">
        <is>
          <t>4123600</t>
        </is>
      </c>
      <c r="B4237" t="inlineStr">
        <is>
          <t>Santa Inês</t>
        </is>
      </c>
      <c r="C4237" t="inlineStr">
        <is>
          <t>PR</t>
        </is>
      </c>
      <c r="D4237" t="inlineStr">
        <is>
          <t>REGIÃO SUL</t>
        </is>
      </c>
      <c r="E4237" s="70">
        <f>SUMPRODUCT(N4237:Q4237,PAINEL_PESOS!$C$16:$C$19)</f>
        <v/>
      </c>
      <c r="F4237" s="70">
        <f>SUMPRODUCT(R4237:T4237,PAINEL_PESOS!$C$21:$C$23)</f>
        <v/>
      </c>
      <c r="G4237" s="70">
        <f>SUMPRODUCT(U4237:V4237,PAINEL_PESOS!$C$25:$C$26)</f>
        <v/>
      </c>
      <c r="H4237" s="70">
        <f>SUMPRODUCT(W4237:X4237,PAINEL_PESOS!$C$28:$C$29)</f>
        <v/>
      </c>
      <c r="I4237" s="70" t="n">
        <v>0.9969266245047433</v>
      </c>
      <c r="J4237" s="70" t="n">
        <v>0.6803349631306272</v>
      </c>
      <c r="K4237" s="71">
        <f>IF(NOT(AND(PAINEL_PESOS!$D$12="OK - 100%",PAINEL_PESOS!$F$20="OK - 100%",PAINEL_PESOS!$F$24="OK - 100%",PAINEL_PESOS!$F$27="OK - 100%",PAINEL_PESOS!$F$30="OK - 100%")),"", (E4237*PAINEL_PESOS!$B$7+F4237*PAINEL_PESOS!$B$8+G4237*PAINEL_PESOS!$B$9+H4237*PAINEL_PESOS!$B$10)*I4237)</f>
        <v/>
      </c>
      <c r="L4237" s="71">
        <f>IF(K4237="","",K4237-J4237)</f>
        <v/>
      </c>
      <c r="M4237" s="71">
        <f>IF(L4237="","",ABS(L4237))</f>
        <v/>
      </c>
      <c r="N4237" t="n">
        <v>1</v>
      </c>
      <c r="O4237" t="n">
        <v>1</v>
      </c>
      <c r="P4237" t="n">
        <v>0.7270327349524814</v>
      </c>
      <c r="Q4237" t="n">
        <v>0.9978742767936722</v>
      </c>
      <c r="R4237" t="n">
        <v>0.1140164412563414</v>
      </c>
      <c r="S4237" t="n">
        <v>1</v>
      </c>
      <c r="T4237" t="n">
        <v>0.9858492218039253</v>
      </c>
      <c r="U4237" t="n">
        <v>0.0904467838408326</v>
      </c>
      <c r="V4237" t="n">
        <v>0.6379340791785841</v>
      </c>
      <c r="W4237" t="n">
        <v>0.6074095341515107</v>
      </c>
      <c r="X4237" t="n">
        <v>0.8613043264593239</v>
      </c>
    </row>
    <row r="4238">
      <c r="A4238" t="inlineStr">
        <is>
          <t>4123709</t>
        </is>
      </c>
      <c r="B4238" t="inlineStr">
        <is>
          <t>Santa Isabel do Ivaí</t>
        </is>
      </c>
      <c r="C4238" t="inlineStr">
        <is>
          <t>PR</t>
        </is>
      </c>
      <c r="D4238" t="inlineStr">
        <is>
          <t>REGIÃO SUL</t>
        </is>
      </c>
      <c r="E4238" s="70">
        <f>SUMPRODUCT(N4238:Q4238,PAINEL_PESOS!$C$16:$C$19)</f>
        <v/>
      </c>
      <c r="F4238" s="70">
        <f>SUMPRODUCT(R4238:T4238,PAINEL_PESOS!$C$21:$C$23)</f>
        <v/>
      </c>
      <c r="G4238" s="70">
        <f>SUMPRODUCT(U4238:V4238,PAINEL_PESOS!$C$25:$C$26)</f>
        <v/>
      </c>
      <c r="H4238" s="70">
        <f>SUMPRODUCT(W4238:X4238,PAINEL_PESOS!$C$28:$C$29)</f>
        <v/>
      </c>
      <c r="I4238" s="70" t="n">
        <v>0.9686066904563031</v>
      </c>
      <c r="J4238" s="70" t="n">
        <v>0.6857578417864373</v>
      </c>
      <c r="K4238" s="71">
        <f>IF(NOT(AND(PAINEL_PESOS!$D$12="OK - 100%",PAINEL_PESOS!$F$20="OK - 100%",PAINEL_PESOS!$F$24="OK - 100%",PAINEL_PESOS!$F$27="OK - 100%",PAINEL_PESOS!$F$30="OK - 100%")),"", (E4238*PAINEL_PESOS!$B$7+F4238*PAINEL_PESOS!$B$8+G4238*PAINEL_PESOS!$B$9+H4238*PAINEL_PESOS!$B$10)*I4238)</f>
        <v/>
      </c>
      <c r="L4238" s="71">
        <f>IF(K4238="","",K4238-J4238)</f>
        <v/>
      </c>
      <c r="M4238" s="71">
        <f>IF(L4238="","",ABS(L4238))</f>
        <v/>
      </c>
      <c r="N4238" t="n">
        <v>1</v>
      </c>
      <c r="O4238" t="n">
        <v>0.9947</v>
      </c>
      <c r="P4238" t="n">
        <v>0.7994720168954594</v>
      </c>
      <c r="Q4238" t="n">
        <v>0.9935394212828778</v>
      </c>
      <c r="R4238" t="n">
        <v>0.2302654301402323</v>
      </c>
      <c r="S4238" t="n">
        <v>0.9988874385547888</v>
      </c>
      <c r="T4238" t="n">
        <v>0.8436078903833673</v>
      </c>
      <c r="U4238" t="n">
        <v>0.1849821036268293</v>
      </c>
      <c r="V4238" t="n">
        <v>0.7902297327377892</v>
      </c>
      <c r="W4238" t="n">
        <v>0.5839559188517895</v>
      </c>
      <c r="X4238" t="n">
        <v>0.8290063896754924</v>
      </c>
    </row>
    <row r="4239">
      <c r="A4239" t="inlineStr">
        <is>
          <t>4123808</t>
        </is>
      </c>
      <c r="B4239" t="inlineStr">
        <is>
          <t>Santa Izabel do Oeste</t>
        </is>
      </c>
      <c r="C4239" t="inlineStr">
        <is>
          <t>PR</t>
        </is>
      </c>
      <c r="D4239" t="inlineStr">
        <is>
          <t>REGIÃO SUL</t>
        </is>
      </c>
      <c r="E4239" s="70">
        <f>SUMPRODUCT(N4239:Q4239,PAINEL_PESOS!$C$16:$C$19)</f>
        <v/>
      </c>
      <c r="F4239" s="70">
        <f>SUMPRODUCT(R4239:T4239,PAINEL_PESOS!$C$21:$C$23)</f>
        <v/>
      </c>
      <c r="G4239" s="70">
        <f>SUMPRODUCT(U4239:V4239,PAINEL_PESOS!$C$25:$C$26)</f>
        <v/>
      </c>
      <c r="H4239" s="70">
        <f>SUMPRODUCT(W4239:X4239,PAINEL_PESOS!$C$28:$C$29)</f>
        <v/>
      </c>
      <c r="I4239" s="70" t="n">
        <v>0.9856181666990446</v>
      </c>
      <c r="J4239" s="70" t="n">
        <v>0.7183429554584368</v>
      </c>
      <c r="K4239" s="71">
        <f>IF(NOT(AND(PAINEL_PESOS!$D$12="OK - 100%",PAINEL_PESOS!$F$20="OK - 100%",PAINEL_PESOS!$F$24="OK - 100%",PAINEL_PESOS!$F$27="OK - 100%",PAINEL_PESOS!$F$30="OK - 100%")),"", (E4239*PAINEL_PESOS!$B$7+F4239*PAINEL_PESOS!$B$8+G4239*PAINEL_PESOS!$B$9+H4239*PAINEL_PESOS!$B$10)*I4239)</f>
        <v/>
      </c>
      <c r="L4239" s="71">
        <f>IF(K4239="","",K4239-J4239)</f>
        <v/>
      </c>
      <c r="M4239" s="71">
        <f>IF(L4239="","",ABS(L4239))</f>
        <v/>
      </c>
      <c r="N4239" t="n">
        <v>1</v>
      </c>
      <c r="O4239" t="n">
        <v>1</v>
      </c>
      <c r="P4239" t="n">
        <v>0.6954593453009503</v>
      </c>
      <c r="Q4239" t="n">
        <v>0.9699609874885687</v>
      </c>
      <c r="R4239" t="n">
        <v>0.2828329994380735</v>
      </c>
      <c r="S4239" t="n">
        <v>0.9888728405975348</v>
      </c>
      <c r="T4239" t="n">
        <v>0.9513159523898085</v>
      </c>
      <c r="U4239" t="n">
        <v>0.3435124875503799</v>
      </c>
      <c r="V4239" t="n">
        <v>0.7300877539070803</v>
      </c>
      <c r="W4239" t="n">
        <v>0.6333921552668278</v>
      </c>
      <c r="X4239" t="n">
        <v>0.8088812455923263</v>
      </c>
    </row>
    <row r="4240">
      <c r="A4240" t="inlineStr">
        <is>
          <t>4123824</t>
        </is>
      </c>
      <c r="B4240" t="inlineStr">
        <is>
          <t>Santa Lúcia</t>
        </is>
      </c>
      <c r="C4240" t="inlineStr">
        <is>
          <t>PR</t>
        </is>
      </c>
      <c r="D4240" t="inlineStr">
        <is>
          <t>REGIÃO SUL</t>
        </is>
      </c>
      <c r="E4240" s="70">
        <f>SUMPRODUCT(N4240:Q4240,PAINEL_PESOS!$C$16:$C$19)</f>
        <v/>
      </c>
      <c r="F4240" s="70">
        <f>SUMPRODUCT(R4240:T4240,PAINEL_PESOS!$C$21:$C$23)</f>
        <v/>
      </c>
      <c r="G4240" s="70">
        <f>SUMPRODUCT(U4240:V4240,PAINEL_PESOS!$C$25:$C$26)</f>
        <v/>
      </c>
      <c r="H4240" s="70">
        <f>SUMPRODUCT(W4240:X4240,PAINEL_PESOS!$C$28:$C$29)</f>
        <v/>
      </c>
      <c r="I4240" s="70" t="n">
        <v>0.994551736304056</v>
      </c>
      <c r="J4240" s="70" t="n">
        <v>0.725168978298819</v>
      </c>
      <c r="K4240" s="71">
        <f>IF(NOT(AND(PAINEL_PESOS!$D$12="OK - 100%",PAINEL_PESOS!$F$20="OK - 100%",PAINEL_PESOS!$F$24="OK - 100%",PAINEL_PESOS!$F$27="OK - 100%",PAINEL_PESOS!$F$30="OK - 100%")),"", (E4240*PAINEL_PESOS!$B$7+F4240*PAINEL_PESOS!$B$8+G4240*PAINEL_PESOS!$B$9+H4240*PAINEL_PESOS!$B$10)*I4240)</f>
        <v/>
      </c>
      <c r="L4240" s="71">
        <f>IF(K4240="","",K4240-J4240)</f>
        <v/>
      </c>
      <c r="M4240" s="71">
        <f>IF(L4240="","",ABS(L4240))</f>
        <v/>
      </c>
      <c r="N4240" t="n">
        <v>1</v>
      </c>
      <c r="O4240" t="n">
        <v>1</v>
      </c>
      <c r="P4240" t="n">
        <v>0.7770855332629356</v>
      </c>
      <c r="Q4240" t="n">
        <v>0.9902698230142136</v>
      </c>
      <c r="R4240" t="n">
        <v>0.1721672816837455</v>
      </c>
      <c r="S4240" t="n">
        <v>0.9925203658462691</v>
      </c>
      <c r="T4240" t="n">
        <v>0.9823311424778348</v>
      </c>
      <c r="U4240" t="n">
        <v>0.3435124875503799</v>
      </c>
      <c r="V4240" t="n">
        <v>0.7323228426129484</v>
      </c>
      <c r="W4240" t="n">
        <v>0.6333921552668278</v>
      </c>
      <c r="X4240" t="n">
        <v>0.8088812455923263</v>
      </c>
    </row>
    <row r="4241">
      <c r="A4241" t="inlineStr">
        <is>
          <t>4123857</t>
        </is>
      </c>
      <c r="B4241" t="inlineStr">
        <is>
          <t>Santa Maria do Oeste</t>
        </is>
      </c>
      <c r="C4241" t="inlineStr">
        <is>
          <t>PR</t>
        </is>
      </c>
      <c r="D4241" t="inlineStr">
        <is>
          <t>REGIÃO SUL</t>
        </is>
      </c>
      <c r="E4241" s="70">
        <f>SUMPRODUCT(N4241:Q4241,PAINEL_PESOS!$C$16:$C$19)</f>
        <v/>
      </c>
      <c r="F4241" s="70">
        <f>SUMPRODUCT(R4241:T4241,PAINEL_PESOS!$C$21:$C$23)</f>
        <v/>
      </c>
      <c r="G4241" s="70">
        <f>SUMPRODUCT(U4241:V4241,PAINEL_PESOS!$C$25:$C$26)</f>
        <v/>
      </c>
      <c r="H4241" s="70">
        <f>SUMPRODUCT(W4241:X4241,PAINEL_PESOS!$C$28:$C$29)</f>
        <v/>
      </c>
      <c r="I4241" s="70" t="n">
        <v>0.9981162513953299</v>
      </c>
      <c r="J4241" s="70" t="n">
        <v>0.7077755261064431</v>
      </c>
      <c r="K4241" s="71">
        <f>IF(NOT(AND(PAINEL_PESOS!$D$12="OK - 100%",PAINEL_PESOS!$F$20="OK - 100%",PAINEL_PESOS!$F$24="OK - 100%",PAINEL_PESOS!$F$27="OK - 100%",PAINEL_PESOS!$F$30="OK - 100%")),"", (E4241*PAINEL_PESOS!$B$7+F4241*PAINEL_PESOS!$B$8+G4241*PAINEL_PESOS!$B$9+H4241*PAINEL_PESOS!$B$10)*I4241)</f>
        <v/>
      </c>
      <c r="L4241" s="71">
        <f>IF(K4241="","",K4241-J4241)</f>
        <v/>
      </c>
      <c r="M4241" s="71">
        <f>IF(L4241="","",ABS(L4241))</f>
        <v/>
      </c>
      <c r="N4241" t="n">
        <v>1</v>
      </c>
      <c r="O4241" t="n">
        <v>1</v>
      </c>
      <c r="P4241" t="n">
        <v>0.758817317845829</v>
      </c>
      <c r="Q4241" t="n">
        <v>0.998022316897063</v>
      </c>
      <c r="R4241" t="n">
        <v>0.2475486626060928</v>
      </c>
      <c r="S4241" t="n">
        <v>0.9996913425014375</v>
      </c>
      <c r="T4241" t="n">
        <v>0.9919670324130603</v>
      </c>
      <c r="U4241" t="n">
        <v>0.1495492735713189</v>
      </c>
      <c r="V4241" t="n">
        <v>0.7418900111227232</v>
      </c>
      <c r="W4241" t="n">
        <v>0.5698009086769632</v>
      </c>
      <c r="X4241" t="n">
        <v>0.8404258060084042</v>
      </c>
    </row>
    <row r="4242">
      <c r="A4242" t="inlineStr">
        <is>
          <t>4123907</t>
        </is>
      </c>
      <c r="B4242" t="inlineStr">
        <is>
          <t>Santa Mariana</t>
        </is>
      </c>
      <c r="C4242" t="inlineStr">
        <is>
          <t>PR</t>
        </is>
      </c>
      <c r="D4242" t="inlineStr">
        <is>
          <t>REGIÃO SUL</t>
        </is>
      </c>
      <c r="E4242" s="70">
        <f>SUMPRODUCT(N4242:Q4242,PAINEL_PESOS!$C$16:$C$19)</f>
        <v/>
      </c>
      <c r="F4242" s="70">
        <f>SUMPRODUCT(R4242:T4242,PAINEL_PESOS!$C$21:$C$23)</f>
        <v/>
      </c>
      <c r="G4242" s="70">
        <f>SUMPRODUCT(U4242:V4242,PAINEL_PESOS!$C$25:$C$26)</f>
        <v/>
      </c>
      <c r="H4242" s="70">
        <f>SUMPRODUCT(W4242:X4242,PAINEL_PESOS!$C$28:$C$29)</f>
        <v/>
      </c>
      <c r="I4242" s="70" t="n">
        <v>0.9923145476920642</v>
      </c>
      <c r="J4242" s="70" t="n">
        <v>0.6898667693824773</v>
      </c>
      <c r="K4242" s="71">
        <f>IF(NOT(AND(PAINEL_PESOS!$D$12="OK - 100%",PAINEL_PESOS!$F$20="OK - 100%",PAINEL_PESOS!$F$24="OK - 100%",PAINEL_PESOS!$F$27="OK - 100%",PAINEL_PESOS!$F$30="OK - 100%")),"", (E4242*PAINEL_PESOS!$B$7+F4242*PAINEL_PESOS!$B$8+G4242*PAINEL_PESOS!$B$9+H4242*PAINEL_PESOS!$B$10)*I4242)</f>
        <v/>
      </c>
      <c r="L4242" s="71">
        <f>IF(K4242="","",K4242-J4242)</f>
        <v/>
      </c>
      <c r="M4242" s="71">
        <f>IF(L4242="","",ABS(L4242))</f>
        <v/>
      </c>
      <c r="N4242" t="n">
        <v>1</v>
      </c>
      <c r="O4242" t="n">
        <v>1</v>
      </c>
      <c r="P4242" t="n">
        <v>0.6880675818373811</v>
      </c>
      <c r="Q4242" t="n">
        <v>0.9865529918771259</v>
      </c>
      <c r="R4242" t="n">
        <v>0.2798419038942543</v>
      </c>
      <c r="S4242" t="n">
        <v>0.9989336197913069</v>
      </c>
      <c r="T4242" t="n">
        <v>0.9706956139323015</v>
      </c>
      <c r="U4242" t="n">
        <v>0.139770060044213</v>
      </c>
      <c r="V4242" t="n">
        <v>0.698431999889305</v>
      </c>
      <c r="W4242" t="n">
        <v>0.5360049617204118</v>
      </c>
      <c r="X4242" t="n">
        <v>0.8505134337774488</v>
      </c>
    </row>
    <row r="4243">
      <c r="A4243" t="inlineStr">
        <is>
          <t>4123956</t>
        </is>
      </c>
      <c r="B4243" t="inlineStr">
        <is>
          <t>Santa Mônica</t>
        </is>
      </c>
      <c r="C4243" t="inlineStr">
        <is>
          <t>PR</t>
        </is>
      </c>
      <c r="D4243" t="inlineStr">
        <is>
          <t>REGIÃO SUL</t>
        </is>
      </c>
      <c r="E4243" s="70">
        <f>SUMPRODUCT(N4243:Q4243,PAINEL_PESOS!$C$16:$C$19)</f>
        <v/>
      </c>
      <c r="F4243" s="70">
        <f>SUMPRODUCT(R4243:T4243,PAINEL_PESOS!$C$21:$C$23)</f>
        <v/>
      </c>
      <c r="G4243" s="70">
        <f>SUMPRODUCT(U4243:V4243,PAINEL_PESOS!$C$25:$C$26)</f>
        <v/>
      </c>
      <c r="H4243" s="70">
        <f>SUMPRODUCT(W4243:X4243,PAINEL_PESOS!$C$28:$C$29)</f>
        <v/>
      </c>
      <c r="I4243" s="70" t="n">
        <v>0.96842387642449</v>
      </c>
      <c r="J4243" s="70" t="n">
        <v>0.6442706131679078</v>
      </c>
      <c r="K4243" s="71">
        <f>IF(NOT(AND(PAINEL_PESOS!$D$12="OK - 100%",PAINEL_PESOS!$F$20="OK - 100%",PAINEL_PESOS!$F$24="OK - 100%",PAINEL_PESOS!$F$27="OK - 100%",PAINEL_PESOS!$F$30="OK - 100%")),"", (E4243*PAINEL_PESOS!$B$7+F4243*PAINEL_PESOS!$B$8+G4243*PAINEL_PESOS!$B$9+H4243*PAINEL_PESOS!$B$10)*I4243)</f>
        <v/>
      </c>
      <c r="L4243" s="71">
        <f>IF(K4243="","",K4243-J4243)</f>
        <v/>
      </c>
      <c r="M4243" s="71">
        <f>IF(L4243="","",ABS(L4243))</f>
        <v/>
      </c>
      <c r="N4243" t="n">
        <v>0.8</v>
      </c>
      <c r="O4243" t="n">
        <v>1</v>
      </c>
      <c r="P4243" t="n">
        <v>0.4429778247096093</v>
      </c>
      <c r="Q4243" t="n">
        <v>0.9966953052449881</v>
      </c>
      <c r="R4243" t="n">
        <v>0.1426120844885253</v>
      </c>
      <c r="S4243" t="n">
        <v>0.9973067108542789</v>
      </c>
      <c r="T4243" t="n">
        <v>0.8414297098989063</v>
      </c>
      <c r="U4243" t="n">
        <v>0.1849821036268293</v>
      </c>
      <c r="V4243" t="n">
        <v>0.7835400005386801</v>
      </c>
      <c r="W4243" t="n">
        <v>0.5839559188517895</v>
      </c>
      <c r="X4243" t="n">
        <v>0.8290063896754924</v>
      </c>
    </row>
    <row r="4244">
      <c r="A4244" t="inlineStr">
        <is>
          <t>4124004</t>
        </is>
      </c>
      <c r="B4244" t="inlineStr">
        <is>
          <t>Santana do Itararé</t>
        </is>
      </c>
      <c r="C4244" t="inlineStr">
        <is>
          <t>PR</t>
        </is>
      </c>
      <c r="D4244" t="inlineStr">
        <is>
          <t>REGIÃO SUL</t>
        </is>
      </c>
      <c r="E4244" s="70">
        <f>SUMPRODUCT(N4244:Q4244,PAINEL_PESOS!$C$16:$C$19)</f>
        <v/>
      </c>
      <c r="F4244" s="70">
        <f>SUMPRODUCT(R4244:T4244,PAINEL_PESOS!$C$21:$C$23)</f>
        <v/>
      </c>
      <c r="G4244" s="70">
        <f>SUMPRODUCT(U4244:V4244,PAINEL_PESOS!$C$25:$C$26)</f>
        <v/>
      </c>
      <c r="H4244" s="70">
        <f>SUMPRODUCT(W4244:X4244,PAINEL_PESOS!$C$28:$C$29)</f>
        <v/>
      </c>
      <c r="I4244" s="70" t="n">
        <v>0.9988665680489708</v>
      </c>
      <c r="J4244" s="70" t="n">
        <v>0.6983314627795192</v>
      </c>
      <c r="K4244" s="71">
        <f>IF(NOT(AND(PAINEL_PESOS!$D$12="OK - 100%",PAINEL_PESOS!$F$20="OK - 100%",PAINEL_PESOS!$F$24="OK - 100%",PAINEL_PESOS!$F$27="OK - 100%",PAINEL_PESOS!$F$30="OK - 100%")),"", (E4244*PAINEL_PESOS!$B$7+F4244*PAINEL_PESOS!$B$8+G4244*PAINEL_PESOS!$B$9+H4244*PAINEL_PESOS!$B$10)*I4244)</f>
        <v/>
      </c>
      <c r="L4244" s="71">
        <f>IF(K4244="","",K4244-J4244)</f>
        <v/>
      </c>
      <c r="M4244" s="71">
        <f>IF(L4244="","",ABS(L4244))</f>
        <v/>
      </c>
      <c r="N4244" t="n">
        <v>1</v>
      </c>
      <c r="O4244" t="n">
        <v>1</v>
      </c>
      <c r="P4244" t="n">
        <v>0.7382259767687434</v>
      </c>
      <c r="Q4244" t="n">
        <v>0.9978507670239933</v>
      </c>
      <c r="R4244" t="n">
        <v>0.186381281724357</v>
      </c>
      <c r="S4244" t="n">
        <v>0.9995336460493353</v>
      </c>
      <c r="T4244" t="n">
        <v>0.9960290934488828</v>
      </c>
      <c r="U4244" t="n">
        <v>0.2055379688361698</v>
      </c>
      <c r="V4244" t="n">
        <v>0.749505969292952</v>
      </c>
      <c r="W4244" t="n">
        <v>0.4694107443557104</v>
      </c>
      <c r="X4244" t="n">
        <v>0.8458685750482854</v>
      </c>
    </row>
    <row r="4245">
      <c r="A4245" t="inlineStr">
        <is>
          <t>4124020</t>
        </is>
      </c>
      <c r="B4245" t="inlineStr">
        <is>
          <t>Santa Tereza do Oeste</t>
        </is>
      </c>
      <c r="C4245" t="inlineStr">
        <is>
          <t>PR</t>
        </is>
      </c>
      <c r="D4245" t="inlineStr">
        <is>
          <t>REGIÃO SUL</t>
        </is>
      </c>
      <c r="E4245" s="70">
        <f>SUMPRODUCT(N4245:Q4245,PAINEL_PESOS!$C$16:$C$19)</f>
        <v/>
      </c>
      <c r="F4245" s="70">
        <f>SUMPRODUCT(R4245:T4245,PAINEL_PESOS!$C$21:$C$23)</f>
        <v/>
      </c>
      <c r="G4245" s="70">
        <f>SUMPRODUCT(U4245:V4245,PAINEL_PESOS!$C$25:$C$26)</f>
        <v/>
      </c>
      <c r="H4245" s="70">
        <f>SUMPRODUCT(W4245:X4245,PAINEL_PESOS!$C$28:$C$29)</f>
        <v/>
      </c>
      <c r="I4245" s="70" t="n">
        <v>0.9971947612803982</v>
      </c>
      <c r="J4245" s="70" t="n">
        <v>0.7363564404000017</v>
      </c>
      <c r="K4245" s="71">
        <f>IF(NOT(AND(PAINEL_PESOS!$D$12="OK - 100%",PAINEL_PESOS!$F$20="OK - 100%",PAINEL_PESOS!$F$24="OK - 100%",PAINEL_PESOS!$F$27="OK - 100%",PAINEL_PESOS!$F$30="OK - 100%")),"", (E4245*PAINEL_PESOS!$B$7+F4245*PAINEL_PESOS!$B$8+G4245*PAINEL_PESOS!$B$9+H4245*PAINEL_PESOS!$B$10)*I4245)</f>
        <v/>
      </c>
      <c r="L4245" s="71">
        <f>IF(K4245="","",K4245-J4245)</f>
        <v/>
      </c>
      <c r="M4245" s="71">
        <f>IF(L4245="","",ABS(L4245))</f>
        <v/>
      </c>
      <c r="N4245" t="n">
        <v>1</v>
      </c>
      <c r="O4245" t="n">
        <v>1</v>
      </c>
      <c r="P4245" t="n">
        <v>0.8176346356916578</v>
      </c>
      <c r="Q4245" t="n">
        <v>0.9912341808590469</v>
      </c>
      <c r="R4245" t="n">
        <v>0.3135884967976814</v>
      </c>
      <c r="S4245" t="n">
        <v>0.9930220495362567</v>
      </c>
      <c r="T4245" t="n">
        <v>0.9960395998621611</v>
      </c>
      <c r="U4245" t="n">
        <v>0.2457903478644113</v>
      </c>
      <c r="V4245" t="n">
        <v>0.7151534220304285</v>
      </c>
      <c r="W4245" t="n">
        <v>0.6926749056760696</v>
      </c>
      <c r="X4245" t="n">
        <v>0.8142700743395107</v>
      </c>
    </row>
    <row r="4246">
      <c r="A4246" t="inlineStr">
        <is>
          <t>4124053</t>
        </is>
      </c>
      <c r="B4246" t="inlineStr">
        <is>
          <t>Santa Terezinha de Itaipu</t>
        </is>
      </c>
      <c r="C4246" t="inlineStr">
        <is>
          <t>PR</t>
        </is>
      </c>
      <c r="D4246" t="inlineStr">
        <is>
          <t>REGIÃO SUL</t>
        </is>
      </c>
      <c r="E4246" s="70">
        <f>SUMPRODUCT(N4246:Q4246,PAINEL_PESOS!$C$16:$C$19)</f>
        <v/>
      </c>
      <c r="F4246" s="70">
        <f>SUMPRODUCT(R4246:T4246,PAINEL_PESOS!$C$21:$C$23)</f>
        <v/>
      </c>
      <c r="G4246" s="70">
        <f>SUMPRODUCT(U4246:V4246,PAINEL_PESOS!$C$25:$C$26)</f>
        <v/>
      </c>
      <c r="H4246" s="70">
        <f>SUMPRODUCT(W4246:X4246,PAINEL_PESOS!$C$28:$C$29)</f>
        <v/>
      </c>
      <c r="I4246" s="70" t="n">
        <v>0.995807349917552</v>
      </c>
      <c r="J4246" s="70" t="n">
        <v>0.7380561318862583</v>
      </c>
      <c r="K4246" s="71">
        <f>IF(NOT(AND(PAINEL_PESOS!$D$12="OK - 100%",PAINEL_PESOS!$F$20="OK - 100%",PAINEL_PESOS!$F$24="OK - 100%",PAINEL_PESOS!$F$27="OK - 100%",PAINEL_PESOS!$F$30="OK - 100%")),"", (E4246*PAINEL_PESOS!$B$7+F4246*PAINEL_PESOS!$B$8+G4246*PAINEL_PESOS!$B$9+H4246*PAINEL_PESOS!$B$10)*I4246)</f>
        <v/>
      </c>
      <c r="L4246" s="71">
        <f>IF(K4246="","",K4246-J4246)</f>
        <v/>
      </c>
      <c r="M4246" s="71">
        <f>IF(L4246="","",ABS(L4246))</f>
        <v/>
      </c>
      <c r="N4246" t="n">
        <v>1</v>
      </c>
      <c r="O4246" t="n">
        <v>1</v>
      </c>
      <c r="P4246" t="n">
        <v>0.7843717001055966</v>
      </c>
      <c r="Q4246" t="n">
        <v>0.9771990610773675</v>
      </c>
      <c r="R4246" t="n">
        <v>0.3201744995005206</v>
      </c>
      <c r="S4246" t="n">
        <v>0.9956379289395674</v>
      </c>
      <c r="T4246" t="n">
        <v>0.9974082042436098</v>
      </c>
      <c r="U4246" t="n">
        <v>0.2401509235895698</v>
      </c>
      <c r="V4246" t="n">
        <v>0.7555480813580813</v>
      </c>
      <c r="W4246" t="n">
        <v>0.6960960401580979</v>
      </c>
      <c r="X4246" t="n">
        <v>0.8145810570067701</v>
      </c>
    </row>
    <row r="4247">
      <c r="A4247" t="inlineStr">
        <is>
          <t>4124103</t>
        </is>
      </c>
      <c r="B4247" t="inlineStr">
        <is>
          <t>Santo Antônio da Platina</t>
        </is>
      </c>
      <c r="C4247" t="inlineStr">
        <is>
          <t>PR</t>
        </is>
      </c>
      <c r="D4247" t="inlineStr">
        <is>
          <t>REGIÃO SUL</t>
        </is>
      </c>
      <c r="E4247" s="70">
        <f>SUMPRODUCT(N4247:Q4247,PAINEL_PESOS!$C$16:$C$19)</f>
        <v/>
      </c>
      <c r="F4247" s="70">
        <f>SUMPRODUCT(R4247:T4247,PAINEL_PESOS!$C$21:$C$23)</f>
        <v/>
      </c>
      <c r="G4247" s="70">
        <f>SUMPRODUCT(U4247:V4247,PAINEL_PESOS!$C$25:$C$26)</f>
        <v/>
      </c>
      <c r="H4247" s="70">
        <f>SUMPRODUCT(W4247:X4247,PAINEL_PESOS!$C$28:$C$29)</f>
        <v/>
      </c>
      <c r="I4247" s="70" t="n">
        <v>0.9956989047818618</v>
      </c>
      <c r="J4247" s="70" t="n">
        <v>0.7031531526976686</v>
      </c>
      <c r="K4247" s="71">
        <f>IF(NOT(AND(PAINEL_PESOS!$D$12="OK - 100%",PAINEL_PESOS!$F$20="OK - 100%",PAINEL_PESOS!$F$24="OK - 100%",PAINEL_PESOS!$F$27="OK - 100%",PAINEL_PESOS!$F$30="OK - 100%")),"", (E4247*PAINEL_PESOS!$B$7+F4247*PAINEL_PESOS!$B$8+G4247*PAINEL_PESOS!$B$9+H4247*PAINEL_PESOS!$B$10)*I4247)</f>
        <v/>
      </c>
      <c r="L4247" s="71">
        <f>IF(K4247="","",K4247-J4247)</f>
        <v/>
      </c>
      <c r="M4247" s="71">
        <f>IF(L4247="","",ABS(L4247))</f>
        <v/>
      </c>
      <c r="N4247" t="n">
        <v>1</v>
      </c>
      <c r="O4247" t="n">
        <v>1</v>
      </c>
      <c r="P4247" t="n">
        <v>0.6163674762407603</v>
      </c>
      <c r="Q4247" t="n">
        <v>0.9880953771466044</v>
      </c>
      <c r="R4247" t="n">
        <v>0.4024568003739547</v>
      </c>
      <c r="S4247" t="n">
        <v>0.9940169444440076</v>
      </c>
      <c r="T4247" t="n">
        <v>0.9892857964036036</v>
      </c>
      <c r="U4247" t="n">
        <v>0.1803810901775452</v>
      </c>
      <c r="V4247" t="n">
        <v>0.7161034878779727</v>
      </c>
      <c r="W4247" t="n">
        <v>0.5267302749192193</v>
      </c>
      <c r="X4247" t="n">
        <v>0.8335717233244793</v>
      </c>
    </row>
    <row r="4248">
      <c r="A4248" t="inlineStr">
        <is>
          <t>4124202</t>
        </is>
      </c>
      <c r="B4248" t="inlineStr">
        <is>
          <t>Santo Antônio do Caiuá</t>
        </is>
      </c>
      <c r="C4248" t="inlineStr">
        <is>
          <t>PR</t>
        </is>
      </c>
      <c r="D4248" t="inlineStr">
        <is>
          <t>REGIÃO SUL</t>
        </is>
      </c>
      <c r="E4248" s="70">
        <f>SUMPRODUCT(N4248:Q4248,PAINEL_PESOS!$C$16:$C$19)</f>
        <v/>
      </c>
      <c r="F4248" s="70">
        <f>SUMPRODUCT(R4248:T4248,PAINEL_PESOS!$C$21:$C$23)</f>
        <v/>
      </c>
      <c r="G4248" s="70">
        <f>SUMPRODUCT(U4248:V4248,PAINEL_PESOS!$C$25:$C$26)</f>
        <v/>
      </c>
      <c r="H4248" s="70">
        <f>SUMPRODUCT(W4248:X4248,PAINEL_PESOS!$C$28:$C$29)</f>
        <v/>
      </c>
      <c r="I4248" s="70" t="n">
        <v>0.9985100129017566</v>
      </c>
      <c r="J4248" s="70" t="n">
        <v>0.6994296788268679</v>
      </c>
      <c r="K4248" s="71">
        <f>IF(NOT(AND(PAINEL_PESOS!$D$12="OK - 100%",PAINEL_PESOS!$F$20="OK - 100%",PAINEL_PESOS!$F$24="OK - 100%",PAINEL_PESOS!$F$27="OK - 100%",PAINEL_PESOS!$F$30="OK - 100%")),"", (E4248*PAINEL_PESOS!$B$7+F4248*PAINEL_PESOS!$B$8+G4248*PAINEL_PESOS!$B$9+H4248*PAINEL_PESOS!$B$10)*I4248)</f>
        <v/>
      </c>
      <c r="L4248" s="71">
        <f>IF(K4248="","",K4248-J4248)</f>
        <v/>
      </c>
      <c r="M4248" s="71">
        <f>IF(L4248="","",ABS(L4248))</f>
        <v/>
      </c>
      <c r="N4248" t="n">
        <v>1</v>
      </c>
      <c r="O4248" t="n">
        <v>1</v>
      </c>
      <c r="P4248" t="n">
        <v>0.7807814149947201</v>
      </c>
      <c r="Q4248" t="n">
        <v>0.9980541489071465</v>
      </c>
      <c r="R4248" t="n">
        <v>0.0956511869286291</v>
      </c>
      <c r="S4248" t="n">
        <v>0.9999758282061836</v>
      </c>
      <c r="T4248" t="n">
        <v>0.9938375496184592</v>
      </c>
      <c r="U4248" t="n">
        <v>0.0904467838408326</v>
      </c>
      <c r="V4248" t="n">
        <v>0.7622321980428778</v>
      </c>
      <c r="W4248" t="n">
        <v>0.6074095341515107</v>
      </c>
      <c r="X4248" t="n">
        <v>0.8613043264593239</v>
      </c>
    </row>
    <row r="4249">
      <c r="A4249" t="inlineStr">
        <is>
          <t>4124301</t>
        </is>
      </c>
      <c r="B4249" t="inlineStr">
        <is>
          <t>Santo Antônio do Paraíso</t>
        </is>
      </c>
      <c r="C4249" t="inlineStr">
        <is>
          <t>PR</t>
        </is>
      </c>
      <c r="D4249" t="inlineStr">
        <is>
          <t>REGIÃO SUL</t>
        </is>
      </c>
      <c r="E4249" s="70">
        <f>SUMPRODUCT(N4249:Q4249,PAINEL_PESOS!$C$16:$C$19)</f>
        <v/>
      </c>
      <c r="F4249" s="70">
        <f>SUMPRODUCT(R4249:T4249,PAINEL_PESOS!$C$21:$C$23)</f>
        <v/>
      </c>
      <c r="G4249" s="70">
        <f>SUMPRODUCT(U4249:V4249,PAINEL_PESOS!$C$25:$C$26)</f>
        <v/>
      </c>
      <c r="H4249" s="70">
        <f>SUMPRODUCT(W4249:X4249,PAINEL_PESOS!$C$28:$C$29)</f>
        <v/>
      </c>
      <c r="I4249" s="70" t="n">
        <v>0.9983469049576419</v>
      </c>
      <c r="J4249" s="70" t="n">
        <v>0.6629257563125132</v>
      </c>
      <c r="K4249" s="71">
        <f>IF(NOT(AND(PAINEL_PESOS!$D$12="OK - 100%",PAINEL_PESOS!$F$20="OK - 100%",PAINEL_PESOS!$F$24="OK - 100%",PAINEL_PESOS!$F$27="OK - 100%",PAINEL_PESOS!$F$30="OK - 100%")),"", (E4249*PAINEL_PESOS!$B$7+F4249*PAINEL_PESOS!$B$8+G4249*PAINEL_PESOS!$B$9+H4249*PAINEL_PESOS!$B$10)*I4249)</f>
        <v/>
      </c>
      <c r="L4249" s="71">
        <f>IF(K4249="","",K4249-J4249)</f>
        <v/>
      </c>
      <c r="M4249" s="71">
        <f>IF(L4249="","",ABS(L4249))</f>
        <v/>
      </c>
      <c r="N4249" t="n">
        <v>0.2</v>
      </c>
      <c r="O4249" t="n">
        <v>1</v>
      </c>
      <c r="P4249" t="n">
        <v>1</v>
      </c>
      <c r="Q4249" t="n">
        <v>0.9971220932544552</v>
      </c>
      <c r="R4249" t="n">
        <v>0.1420640469327713</v>
      </c>
      <c r="S4249" t="n">
        <v>0.9998767202645996</v>
      </c>
      <c r="T4249" t="n">
        <v>0.9937354059807663</v>
      </c>
      <c r="U4249" t="n">
        <v>0.2375284220164321</v>
      </c>
      <c r="V4249" t="n">
        <v>0.7066312281624207</v>
      </c>
      <c r="W4249" t="n">
        <v>0.5191293982069783</v>
      </c>
      <c r="X4249" t="n">
        <v>0.8265533910230506</v>
      </c>
    </row>
    <row r="4250">
      <c r="A4250" t="inlineStr">
        <is>
          <t>4124400</t>
        </is>
      </c>
      <c r="B4250" t="inlineStr">
        <is>
          <t>Santo Antônio do Sudoeste</t>
        </is>
      </c>
      <c r="C4250" t="inlineStr">
        <is>
          <t>PR</t>
        </is>
      </c>
      <c r="D4250" t="inlineStr">
        <is>
          <t>REGIÃO SUL</t>
        </is>
      </c>
      <c r="E4250" s="70">
        <f>SUMPRODUCT(N4250:Q4250,PAINEL_PESOS!$C$16:$C$19)</f>
        <v/>
      </c>
      <c r="F4250" s="70">
        <f>SUMPRODUCT(R4250:T4250,PAINEL_PESOS!$C$21:$C$23)</f>
        <v/>
      </c>
      <c r="G4250" s="70">
        <f>SUMPRODUCT(U4250:V4250,PAINEL_PESOS!$C$25:$C$26)</f>
        <v/>
      </c>
      <c r="H4250" s="70">
        <f>SUMPRODUCT(W4250:X4250,PAINEL_PESOS!$C$28:$C$29)</f>
        <v/>
      </c>
      <c r="I4250" s="70" t="n">
        <v>0.987701253563727</v>
      </c>
      <c r="J4250" s="70" t="n">
        <v>0.7073207285282704</v>
      </c>
      <c r="K4250" s="71">
        <f>IF(NOT(AND(PAINEL_PESOS!$D$12="OK - 100%",PAINEL_PESOS!$F$20="OK - 100%",PAINEL_PESOS!$F$24="OK - 100%",PAINEL_PESOS!$F$27="OK - 100%",PAINEL_PESOS!$F$30="OK - 100%")),"", (E4250*PAINEL_PESOS!$B$7+F4250*PAINEL_PESOS!$B$8+G4250*PAINEL_PESOS!$B$9+H4250*PAINEL_PESOS!$B$10)*I4250)</f>
        <v/>
      </c>
      <c r="L4250" s="71">
        <f>IF(K4250="","",K4250-J4250)</f>
        <v/>
      </c>
      <c r="M4250" s="71">
        <f>IF(L4250="","",ABS(L4250))</f>
        <v/>
      </c>
      <c r="N4250" t="n">
        <v>1</v>
      </c>
      <c r="O4250" t="n">
        <v>1</v>
      </c>
      <c r="P4250" t="n">
        <v>0.6059134107708554</v>
      </c>
      <c r="Q4250" t="n">
        <v>0.9653059172096482</v>
      </c>
      <c r="R4250" t="n">
        <v>0.3249267768033255</v>
      </c>
      <c r="S4250" t="n">
        <v>0.9801064732841491</v>
      </c>
      <c r="T4250" t="n">
        <v>0.9698301749310727</v>
      </c>
      <c r="U4250" t="n">
        <v>0.34346820908434</v>
      </c>
      <c r="V4250" t="n">
        <v>0.6411114898626249</v>
      </c>
      <c r="W4250" t="n">
        <v>0.6333743935302094</v>
      </c>
      <c r="X4250" t="n">
        <v>0.8088862890256626</v>
      </c>
    </row>
    <row r="4251">
      <c r="A4251" t="inlineStr">
        <is>
          <t>4124509</t>
        </is>
      </c>
      <c r="B4251" t="inlineStr">
        <is>
          <t>Santo Inácio</t>
        </is>
      </c>
      <c r="C4251" t="inlineStr">
        <is>
          <t>PR</t>
        </is>
      </c>
      <c r="D4251" t="inlineStr">
        <is>
          <t>REGIÃO SUL</t>
        </is>
      </c>
      <c r="E4251" s="70">
        <f>SUMPRODUCT(N4251:Q4251,PAINEL_PESOS!$C$16:$C$19)</f>
        <v/>
      </c>
      <c r="F4251" s="70">
        <f>SUMPRODUCT(R4251:T4251,PAINEL_PESOS!$C$21:$C$23)</f>
        <v/>
      </c>
      <c r="G4251" s="70">
        <f>SUMPRODUCT(U4251:V4251,PAINEL_PESOS!$C$25:$C$26)</f>
        <v/>
      </c>
      <c r="H4251" s="70">
        <f>SUMPRODUCT(W4251:X4251,PAINEL_PESOS!$C$28:$C$29)</f>
        <v/>
      </c>
      <c r="I4251" s="70" t="n">
        <v>0.9704303121847293</v>
      </c>
      <c r="J4251" s="70" t="n">
        <v>0.6501358912438664</v>
      </c>
      <c r="K4251" s="71">
        <f>IF(NOT(AND(PAINEL_PESOS!$D$12="OK - 100%",PAINEL_PESOS!$F$20="OK - 100%",PAINEL_PESOS!$F$24="OK - 100%",PAINEL_PESOS!$F$27="OK - 100%",PAINEL_PESOS!$F$30="OK - 100%")),"", (E4251*PAINEL_PESOS!$B$7+F4251*PAINEL_PESOS!$B$8+G4251*PAINEL_PESOS!$B$9+H4251*PAINEL_PESOS!$B$10)*I4251)</f>
        <v/>
      </c>
      <c r="L4251" s="71">
        <f>IF(K4251="","",K4251-J4251)</f>
        <v/>
      </c>
      <c r="M4251" s="71">
        <f>IF(L4251="","",ABS(L4251))</f>
        <v/>
      </c>
      <c r="N4251" t="n">
        <v>1</v>
      </c>
      <c r="O4251" t="n">
        <v>1</v>
      </c>
      <c r="P4251" t="n">
        <v>0.7313621964097149</v>
      </c>
      <c r="Q4251" t="n">
        <v>0.9950485848537659</v>
      </c>
      <c r="R4251" t="n">
        <v>0.3285720398281523</v>
      </c>
      <c r="S4251" t="n">
        <v>0.6666364671102373</v>
      </c>
      <c r="T4251" t="n">
        <v>0.9969862659334835</v>
      </c>
      <c r="U4251" t="n">
        <v>0.0904467838408326</v>
      </c>
      <c r="V4251" t="n">
        <v>0.6090719952917689</v>
      </c>
      <c r="W4251" t="n">
        <v>0.6074095341515107</v>
      </c>
      <c r="X4251" t="n">
        <v>0.8613043264593239</v>
      </c>
    </row>
    <row r="4252">
      <c r="A4252" t="inlineStr">
        <is>
          <t>4124608</t>
        </is>
      </c>
      <c r="B4252" t="inlineStr">
        <is>
          <t>São Carlos do Ivaí</t>
        </is>
      </c>
      <c r="C4252" t="inlineStr">
        <is>
          <t>PR</t>
        </is>
      </c>
      <c r="D4252" t="inlineStr">
        <is>
          <t>REGIÃO SUL</t>
        </is>
      </c>
      <c r="E4252" s="70">
        <f>SUMPRODUCT(N4252:Q4252,PAINEL_PESOS!$C$16:$C$19)</f>
        <v/>
      </c>
      <c r="F4252" s="70">
        <f>SUMPRODUCT(R4252:T4252,PAINEL_PESOS!$C$21:$C$23)</f>
        <v/>
      </c>
      <c r="G4252" s="70">
        <f>SUMPRODUCT(U4252:V4252,PAINEL_PESOS!$C$25:$C$26)</f>
        <v/>
      </c>
      <c r="H4252" s="70">
        <f>SUMPRODUCT(W4252:X4252,PAINEL_PESOS!$C$28:$C$29)</f>
        <v/>
      </c>
      <c r="I4252" s="70" t="n">
        <v>0.9920379211782286</v>
      </c>
      <c r="J4252" s="70" t="n">
        <v>0.7116387860019865</v>
      </c>
      <c r="K4252" s="71">
        <f>IF(NOT(AND(PAINEL_PESOS!$D$12="OK - 100%",PAINEL_PESOS!$F$20="OK - 100%",PAINEL_PESOS!$F$24="OK - 100%",PAINEL_PESOS!$F$27="OK - 100%",PAINEL_PESOS!$F$30="OK - 100%")),"", (E4252*PAINEL_PESOS!$B$7+F4252*PAINEL_PESOS!$B$8+G4252*PAINEL_PESOS!$B$9+H4252*PAINEL_PESOS!$B$10)*I4252)</f>
        <v/>
      </c>
      <c r="L4252" s="71">
        <f>IF(K4252="","",K4252-J4252)</f>
        <v/>
      </c>
      <c r="M4252" s="71">
        <f>IF(L4252="","",ABS(L4252))</f>
        <v/>
      </c>
      <c r="N4252" t="n">
        <v>1</v>
      </c>
      <c r="O4252" t="n">
        <v>1</v>
      </c>
      <c r="P4252" t="n">
        <v>0.8058078141499472</v>
      </c>
      <c r="Q4252" t="n">
        <v>0.9939488795562729</v>
      </c>
      <c r="R4252" t="n">
        <v>0.2921715570486695</v>
      </c>
      <c r="S4252" t="n">
        <v>0.9181348129788058</v>
      </c>
      <c r="T4252" t="n">
        <v>0.9993561725771294</v>
      </c>
      <c r="U4252" t="n">
        <v>0.1849821036268293</v>
      </c>
      <c r="V4252" t="n">
        <v>0.7678719698219751</v>
      </c>
      <c r="W4252" t="n">
        <v>0.5839559188517895</v>
      </c>
      <c r="X4252" t="n">
        <v>0.8290063896754924</v>
      </c>
    </row>
    <row r="4253">
      <c r="A4253" t="inlineStr">
        <is>
          <t>4124707</t>
        </is>
      </c>
      <c r="B4253" t="inlineStr">
        <is>
          <t>São Jerônimo da Serra</t>
        </is>
      </c>
      <c r="C4253" t="inlineStr">
        <is>
          <t>PR</t>
        </is>
      </c>
      <c r="D4253" t="inlineStr">
        <is>
          <t>REGIÃO SUL</t>
        </is>
      </c>
      <c r="E4253" s="70">
        <f>SUMPRODUCT(N4253:Q4253,PAINEL_PESOS!$C$16:$C$19)</f>
        <v/>
      </c>
      <c r="F4253" s="70">
        <f>SUMPRODUCT(R4253:T4253,PAINEL_PESOS!$C$21:$C$23)</f>
        <v/>
      </c>
      <c r="G4253" s="70">
        <f>SUMPRODUCT(U4253:V4253,PAINEL_PESOS!$C$25:$C$26)</f>
        <v/>
      </c>
      <c r="H4253" s="70">
        <f>SUMPRODUCT(W4253:X4253,PAINEL_PESOS!$C$28:$C$29)</f>
        <v/>
      </c>
      <c r="I4253" s="70" t="n">
        <v>0.9985014393966236</v>
      </c>
      <c r="J4253" s="70" t="n">
        <v>0.7039507623315733</v>
      </c>
      <c r="K4253" s="71">
        <f>IF(NOT(AND(PAINEL_PESOS!$D$12="OK - 100%",PAINEL_PESOS!$F$20="OK - 100%",PAINEL_PESOS!$F$24="OK - 100%",PAINEL_PESOS!$F$27="OK - 100%",PAINEL_PESOS!$F$30="OK - 100%")),"", (E4253*PAINEL_PESOS!$B$7+F4253*PAINEL_PESOS!$B$8+G4253*PAINEL_PESOS!$B$9+H4253*PAINEL_PESOS!$B$10)*I4253)</f>
        <v/>
      </c>
      <c r="L4253" s="71">
        <f>IF(K4253="","",K4253-J4253)</f>
        <v/>
      </c>
      <c r="M4253" s="71">
        <f>IF(L4253="","",ABS(L4253))</f>
        <v/>
      </c>
      <c r="N4253" t="n">
        <v>1</v>
      </c>
      <c r="O4253" t="n">
        <v>1</v>
      </c>
      <c r="P4253" t="n">
        <v>0.6704329461457234</v>
      </c>
      <c r="Q4253" t="n">
        <v>0.9976789628588039</v>
      </c>
      <c r="R4253" t="n">
        <v>0.246548661236728</v>
      </c>
      <c r="S4253" t="n">
        <v>0.9999979548396928</v>
      </c>
      <c r="T4253" t="n">
        <v>0.9940622586667804</v>
      </c>
      <c r="U4253" t="n">
        <v>0.2375277142016828</v>
      </c>
      <c r="V4253" t="n">
        <v>0.7290521786400537</v>
      </c>
      <c r="W4253" t="n">
        <v>0.5191294923498276</v>
      </c>
      <c r="X4253" t="n">
        <v>0.8265534779506281</v>
      </c>
    </row>
    <row r="4254">
      <c r="A4254" t="inlineStr">
        <is>
          <t>4124806</t>
        </is>
      </c>
      <c r="B4254" t="inlineStr">
        <is>
          <t>São João</t>
        </is>
      </c>
      <c r="C4254" t="inlineStr">
        <is>
          <t>PR</t>
        </is>
      </c>
      <c r="D4254" t="inlineStr">
        <is>
          <t>REGIÃO SUL</t>
        </is>
      </c>
      <c r="E4254" s="70">
        <f>SUMPRODUCT(N4254:Q4254,PAINEL_PESOS!$C$16:$C$19)</f>
        <v/>
      </c>
      <c r="F4254" s="70">
        <f>SUMPRODUCT(R4254:T4254,PAINEL_PESOS!$C$21:$C$23)</f>
        <v/>
      </c>
      <c r="G4254" s="70">
        <f>SUMPRODUCT(U4254:V4254,PAINEL_PESOS!$C$25:$C$26)</f>
        <v/>
      </c>
      <c r="H4254" s="70">
        <f>SUMPRODUCT(W4254:X4254,PAINEL_PESOS!$C$28:$C$29)</f>
        <v/>
      </c>
      <c r="I4254" s="70" t="n">
        <v>0.9905301912553381</v>
      </c>
      <c r="J4254" s="70" t="n">
        <v>0.712629421554273</v>
      </c>
      <c r="K4254" s="71">
        <f>IF(NOT(AND(PAINEL_PESOS!$D$12="OK - 100%",PAINEL_PESOS!$F$20="OK - 100%",PAINEL_PESOS!$F$24="OK - 100%",PAINEL_PESOS!$F$27="OK - 100%",PAINEL_PESOS!$F$30="OK - 100%")),"", (E4254*PAINEL_PESOS!$B$7+F4254*PAINEL_PESOS!$B$8+G4254*PAINEL_PESOS!$B$9+H4254*PAINEL_PESOS!$B$10)*I4254)</f>
        <v/>
      </c>
      <c r="L4254" s="71">
        <f>IF(K4254="","",K4254-J4254)</f>
        <v/>
      </c>
      <c r="M4254" s="71">
        <f>IF(L4254="","",ABS(L4254))</f>
        <v/>
      </c>
      <c r="N4254" t="n">
        <v>1</v>
      </c>
      <c r="O4254" t="n">
        <v>1</v>
      </c>
      <c r="P4254" t="n">
        <v>0.8432946145723337</v>
      </c>
      <c r="Q4254" t="n">
        <v>0.9915115965296631</v>
      </c>
      <c r="R4254" t="n">
        <v>0.3639949775816449</v>
      </c>
      <c r="S4254" t="n">
        <v>0.9348857733649233</v>
      </c>
      <c r="T4254" t="n">
        <v>0.9852214171264773</v>
      </c>
      <c r="U4254" t="n">
        <v>0.2447134576040795</v>
      </c>
      <c r="V4254" t="n">
        <v>0.715687541706663</v>
      </c>
      <c r="W4254" t="n">
        <v>0.5634018513056237</v>
      </c>
      <c r="X4254" t="n">
        <v>0.7915984932644087</v>
      </c>
    </row>
    <row r="4255">
      <c r="A4255" t="inlineStr">
        <is>
          <t>4124905</t>
        </is>
      </c>
      <c r="B4255" t="inlineStr">
        <is>
          <t>São João do Caiuá</t>
        </is>
      </c>
      <c r="C4255" t="inlineStr">
        <is>
          <t>PR</t>
        </is>
      </c>
      <c r="D4255" t="inlineStr">
        <is>
          <t>REGIÃO SUL</t>
        </is>
      </c>
      <c r="E4255" s="70">
        <f>SUMPRODUCT(N4255:Q4255,PAINEL_PESOS!$C$16:$C$19)</f>
        <v/>
      </c>
      <c r="F4255" s="70">
        <f>SUMPRODUCT(R4255:T4255,PAINEL_PESOS!$C$21:$C$23)</f>
        <v/>
      </c>
      <c r="G4255" s="70">
        <f>SUMPRODUCT(U4255:V4255,PAINEL_PESOS!$C$25:$C$26)</f>
        <v/>
      </c>
      <c r="H4255" s="70">
        <f>SUMPRODUCT(W4255:X4255,PAINEL_PESOS!$C$28:$C$29)</f>
        <v/>
      </c>
      <c r="I4255" s="70" t="n">
        <v>0.9978054202704072</v>
      </c>
      <c r="J4255" s="70" t="n">
        <v>0.705359459696405</v>
      </c>
      <c r="K4255" s="71">
        <f>IF(NOT(AND(PAINEL_PESOS!$D$12="OK - 100%",PAINEL_PESOS!$F$20="OK - 100%",PAINEL_PESOS!$F$24="OK - 100%",PAINEL_PESOS!$F$27="OK - 100%",PAINEL_PESOS!$F$30="OK - 100%")),"", (E4255*PAINEL_PESOS!$B$7+F4255*PAINEL_PESOS!$B$8+G4255*PAINEL_PESOS!$B$9+H4255*PAINEL_PESOS!$B$10)*I4255)</f>
        <v/>
      </c>
      <c r="L4255" s="71">
        <f>IF(K4255="","",K4255-J4255)</f>
        <v/>
      </c>
      <c r="M4255" s="71">
        <f>IF(L4255="","",ABS(L4255))</f>
        <v/>
      </c>
      <c r="N4255" t="n">
        <v>1</v>
      </c>
      <c r="O4255" t="n">
        <v>1</v>
      </c>
      <c r="P4255" t="n">
        <v>0.7859556494192186</v>
      </c>
      <c r="Q4255" t="n">
        <v>0.9966160572032315</v>
      </c>
      <c r="R4255" t="n">
        <v>0.1901876612901961</v>
      </c>
      <c r="S4255" t="n">
        <v>0.9985607766135097</v>
      </c>
      <c r="T4255" t="n">
        <v>0.9918992824987052</v>
      </c>
      <c r="U4255" t="n">
        <v>0.0904467838408326</v>
      </c>
      <c r="V4255" t="n">
        <v>0.7510750103315721</v>
      </c>
      <c r="W4255" t="n">
        <v>0.6074095341515107</v>
      </c>
      <c r="X4255" t="n">
        <v>0.8613043264593239</v>
      </c>
    </row>
    <row r="4256">
      <c r="A4256" t="inlineStr">
        <is>
          <t>4125001</t>
        </is>
      </c>
      <c r="B4256" t="inlineStr">
        <is>
          <t>São João do Ivaí</t>
        </is>
      </c>
      <c r="C4256" t="inlineStr">
        <is>
          <t>PR</t>
        </is>
      </c>
      <c r="D4256" t="inlineStr">
        <is>
          <t>REGIÃO SUL</t>
        </is>
      </c>
      <c r="E4256" s="70">
        <f>SUMPRODUCT(N4256:Q4256,PAINEL_PESOS!$C$16:$C$19)</f>
        <v/>
      </c>
      <c r="F4256" s="70">
        <f>SUMPRODUCT(R4256:T4256,PAINEL_PESOS!$C$21:$C$23)</f>
        <v/>
      </c>
      <c r="G4256" s="70">
        <f>SUMPRODUCT(U4256:V4256,PAINEL_PESOS!$C$25:$C$26)</f>
        <v/>
      </c>
      <c r="H4256" s="70">
        <f>SUMPRODUCT(W4256:X4256,PAINEL_PESOS!$C$28:$C$29)</f>
        <v/>
      </c>
      <c r="I4256" s="70" t="n">
        <v>0.9983318511561317</v>
      </c>
      <c r="J4256" s="70" t="n">
        <v>0.713763883463241</v>
      </c>
      <c r="K4256" s="71">
        <f>IF(NOT(AND(PAINEL_PESOS!$D$12="OK - 100%",PAINEL_PESOS!$F$20="OK - 100%",PAINEL_PESOS!$F$24="OK - 100%",PAINEL_PESOS!$F$27="OK - 100%",PAINEL_PESOS!$F$30="OK - 100%")),"", (E4256*PAINEL_PESOS!$B$7+F4256*PAINEL_PESOS!$B$8+G4256*PAINEL_PESOS!$B$9+H4256*PAINEL_PESOS!$B$10)*I4256)</f>
        <v/>
      </c>
      <c r="L4256" s="71">
        <f>IF(K4256="","",K4256-J4256)</f>
        <v/>
      </c>
      <c r="M4256" s="71">
        <f>IF(L4256="","",ABS(L4256))</f>
        <v/>
      </c>
      <c r="N4256" t="n">
        <v>1</v>
      </c>
      <c r="O4256" t="n">
        <v>1</v>
      </c>
      <c r="P4256" t="n">
        <v>0.6640971488912355</v>
      </c>
      <c r="Q4256" t="n">
        <v>0.9935509083276376</v>
      </c>
      <c r="R4256" t="n">
        <v>0.2617329202687314</v>
      </c>
      <c r="S4256" t="n">
        <v>0.9998391291411407</v>
      </c>
      <c r="T4256" t="n">
        <v>0.996336495845495</v>
      </c>
      <c r="U4256" t="n">
        <v>0.1849821036268293</v>
      </c>
      <c r="V4256" t="n">
        <v>0.7876114948088342</v>
      </c>
      <c r="W4256" t="n">
        <v>0.5839559188517895</v>
      </c>
      <c r="X4256" t="n">
        <v>0.8290063896754924</v>
      </c>
    </row>
    <row r="4257">
      <c r="A4257" t="inlineStr">
        <is>
          <t>4125100</t>
        </is>
      </c>
      <c r="B4257" t="inlineStr">
        <is>
          <t>São João do Triunfo</t>
        </is>
      </c>
      <c r="C4257" t="inlineStr">
        <is>
          <t>PR</t>
        </is>
      </c>
      <c r="D4257" t="inlineStr">
        <is>
          <t>REGIÃO SUL</t>
        </is>
      </c>
      <c r="E4257" s="70">
        <f>SUMPRODUCT(N4257:Q4257,PAINEL_PESOS!$C$16:$C$19)</f>
        <v/>
      </c>
      <c r="F4257" s="70">
        <f>SUMPRODUCT(R4257:T4257,PAINEL_PESOS!$C$21:$C$23)</f>
        <v/>
      </c>
      <c r="G4257" s="70">
        <f>SUMPRODUCT(U4257:V4257,PAINEL_PESOS!$C$25:$C$26)</f>
        <v/>
      </c>
      <c r="H4257" s="70">
        <f>SUMPRODUCT(W4257:X4257,PAINEL_PESOS!$C$28:$C$29)</f>
        <v/>
      </c>
      <c r="I4257" s="70" t="n">
        <v>0.9994693499295617</v>
      </c>
      <c r="J4257" s="70" t="n">
        <v>0.6951194834537303</v>
      </c>
      <c r="K4257" s="71">
        <f>IF(NOT(AND(PAINEL_PESOS!$D$12="OK - 100%",PAINEL_PESOS!$F$20="OK - 100%",PAINEL_PESOS!$F$24="OK - 100%",PAINEL_PESOS!$F$27="OK - 100%",PAINEL_PESOS!$F$30="OK - 100%")),"", (E4257*PAINEL_PESOS!$B$7+F4257*PAINEL_PESOS!$B$8+G4257*PAINEL_PESOS!$B$9+H4257*PAINEL_PESOS!$B$10)*I4257)</f>
        <v/>
      </c>
      <c r="L4257" s="71">
        <f>IF(K4257="","",K4257-J4257)</f>
        <v/>
      </c>
      <c r="M4257" s="71">
        <f>IF(L4257="","",ABS(L4257))</f>
        <v/>
      </c>
      <c r="N4257" t="n">
        <v>1</v>
      </c>
      <c r="O4257" t="n">
        <v>1</v>
      </c>
      <c r="P4257" t="n">
        <v>0.7522703273495248</v>
      </c>
      <c r="Q4257" t="n">
        <v>0.9972354387155861</v>
      </c>
      <c r="R4257" t="n">
        <v>0.3328689481888106</v>
      </c>
      <c r="S4257" t="n">
        <v>0.9994556351297573</v>
      </c>
      <c r="T4257" t="n">
        <v>0.9996003498194237</v>
      </c>
      <c r="U4257" t="n">
        <v>0.3371768394477892</v>
      </c>
      <c r="V4257" t="n">
        <v>0.5545266232792643</v>
      </c>
      <c r="W4257" t="n">
        <v>0.4180092546518285</v>
      </c>
      <c r="X4257" t="n">
        <v>0.8248261334874298</v>
      </c>
    </row>
    <row r="4258">
      <c r="A4258" t="inlineStr">
        <is>
          <t>4125209</t>
        </is>
      </c>
      <c r="B4258" t="inlineStr">
        <is>
          <t>São Jorge d'Oeste</t>
        </is>
      </c>
      <c r="C4258" t="inlineStr">
        <is>
          <t>PR</t>
        </is>
      </c>
      <c r="D4258" t="inlineStr">
        <is>
          <t>REGIÃO SUL</t>
        </is>
      </c>
      <c r="E4258" s="70">
        <f>SUMPRODUCT(N4258:Q4258,PAINEL_PESOS!$C$16:$C$19)</f>
        <v/>
      </c>
      <c r="F4258" s="70">
        <f>SUMPRODUCT(R4258:T4258,PAINEL_PESOS!$C$21:$C$23)</f>
        <v/>
      </c>
      <c r="G4258" s="70">
        <f>SUMPRODUCT(U4258:V4258,PAINEL_PESOS!$C$25:$C$26)</f>
        <v/>
      </c>
      <c r="H4258" s="70">
        <f>SUMPRODUCT(W4258:X4258,PAINEL_PESOS!$C$28:$C$29)</f>
        <v/>
      </c>
      <c r="I4258" s="70" t="n">
        <v>0.9927881298016454</v>
      </c>
      <c r="J4258" s="70" t="n">
        <v>0.7026985429617149</v>
      </c>
      <c r="K4258" s="71">
        <f>IF(NOT(AND(PAINEL_PESOS!$D$12="OK - 100%",PAINEL_PESOS!$F$20="OK - 100%",PAINEL_PESOS!$F$24="OK - 100%",PAINEL_PESOS!$F$27="OK - 100%",PAINEL_PESOS!$F$30="OK - 100%")),"", (E4258*PAINEL_PESOS!$B$7+F4258*PAINEL_PESOS!$B$8+G4258*PAINEL_PESOS!$B$9+H4258*PAINEL_PESOS!$B$10)*I4258)</f>
        <v/>
      </c>
      <c r="L4258" s="71">
        <f>IF(K4258="","",K4258-J4258)</f>
        <v/>
      </c>
      <c r="M4258" s="71">
        <f>IF(L4258="","",ABS(L4258))</f>
        <v/>
      </c>
      <c r="N4258" t="n">
        <v>1</v>
      </c>
      <c r="O4258" t="n">
        <v>1</v>
      </c>
      <c r="P4258" t="n">
        <v>0.7</v>
      </c>
      <c r="Q4258" t="n">
        <v>0.9894666277438207</v>
      </c>
      <c r="R4258" t="n">
        <v>0.2859659324763526</v>
      </c>
      <c r="S4258" t="n">
        <v>0.9888189955123066</v>
      </c>
      <c r="T4258" t="n">
        <v>0.9753444626696605</v>
      </c>
      <c r="U4258" t="n">
        <v>0.2451574365317217</v>
      </c>
      <c r="V4258" t="n">
        <v>0.7162384865122926</v>
      </c>
      <c r="W4258" t="n">
        <v>0.5642813633510363</v>
      </c>
      <c r="X4258" t="n">
        <v>0.7919281572251119</v>
      </c>
    </row>
    <row r="4259">
      <c r="A4259" t="inlineStr">
        <is>
          <t>4125308</t>
        </is>
      </c>
      <c r="B4259" t="inlineStr">
        <is>
          <t>São Jorge do Ivaí</t>
        </is>
      </c>
      <c r="C4259" t="inlineStr">
        <is>
          <t>PR</t>
        </is>
      </c>
      <c r="D4259" t="inlineStr">
        <is>
          <t>REGIÃO SUL</t>
        </is>
      </c>
      <c r="E4259" s="70">
        <f>SUMPRODUCT(N4259:Q4259,PAINEL_PESOS!$C$16:$C$19)</f>
        <v/>
      </c>
      <c r="F4259" s="70">
        <f>SUMPRODUCT(R4259:T4259,PAINEL_PESOS!$C$21:$C$23)</f>
        <v/>
      </c>
      <c r="G4259" s="70">
        <f>SUMPRODUCT(U4259:V4259,PAINEL_PESOS!$C$25:$C$26)</f>
        <v/>
      </c>
      <c r="H4259" s="70">
        <f>SUMPRODUCT(W4259:X4259,PAINEL_PESOS!$C$28:$C$29)</f>
        <v/>
      </c>
      <c r="I4259" s="70" t="n">
        <v>0.9987482187769254</v>
      </c>
      <c r="J4259" s="70" t="n">
        <v>0.7052489494970541</v>
      </c>
      <c r="K4259" s="71">
        <f>IF(NOT(AND(PAINEL_PESOS!$D$12="OK - 100%",PAINEL_PESOS!$F$20="OK - 100%",PAINEL_PESOS!$F$24="OK - 100%",PAINEL_PESOS!$F$27="OK - 100%",PAINEL_PESOS!$F$30="OK - 100%")),"", (E4259*PAINEL_PESOS!$B$7+F4259*PAINEL_PESOS!$B$8+G4259*PAINEL_PESOS!$B$9+H4259*PAINEL_PESOS!$B$10)*I4259)</f>
        <v/>
      </c>
      <c r="L4259" s="71">
        <f>IF(K4259="","",K4259-J4259)</f>
        <v/>
      </c>
      <c r="M4259" s="71">
        <f>IF(L4259="","",ABS(L4259))</f>
        <v/>
      </c>
      <c r="N4259" t="n">
        <v>0.6</v>
      </c>
      <c r="O4259" t="n">
        <v>0.9812</v>
      </c>
      <c r="P4259" t="n">
        <v>1</v>
      </c>
      <c r="Q4259" t="n">
        <v>0.994663133215852</v>
      </c>
      <c r="R4259" t="n">
        <v>0.2632524323625085</v>
      </c>
      <c r="S4259" t="n">
        <v>0.9998725080349412</v>
      </c>
      <c r="T4259" t="n">
        <v>0.9976329830702517</v>
      </c>
      <c r="U4259" t="n">
        <v>0.1849821036268293</v>
      </c>
      <c r="V4259" t="n">
        <v>0.7560150592109596</v>
      </c>
      <c r="W4259" t="n">
        <v>0.5839559188517895</v>
      </c>
      <c r="X4259" t="n">
        <v>0.8290063896754924</v>
      </c>
    </row>
    <row r="4260">
      <c r="A4260" t="inlineStr">
        <is>
          <t>4125357</t>
        </is>
      </c>
      <c r="B4260" t="inlineStr">
        <is>
          <t>São Jorge do Patrocínio</t>
        </is>
      </c>
      <c r="C4260" t="inlineStr">
        <is>
          <t>PR</t>
        </is>
      </c>
      <c r="D4260" t="inlineStr">
        <is>
          <t>REGIÃO SUL</t>
        </is>
      </c>
      <c r="E4260" s="70">
        <f>SUMPRODUCT(N4260:Q4260,PAINEL_PESOS!$C$16:$C$19)</f>
        <v/>
      </c>
      <c r="F4260" s="70">
        <f>SUMPRODUCT(R4260:T4260,PAINEL_PESOS!$C$21:$C$23)</f>
        <v/>
      </c>
      <c r="G4260" s="70">
        <f>SUMPRODUCT(U4260:V4260,PAINEL_PESOS!$C$25:$C$26)</f>
        <v/>
      </c>
      <c r="H4260" s="70">
        <f>SUMPRODUCT(W4260:X4260,PAINEL_PESOS!$C$28:$C$29)</f>
        <v/>
      </c>
      <c r="I4260" s="70" t="n">
        <v>0.9984643990244145</v>
      </c>
      <c r="J4260" s="70" t="n">
        <v>0.7036197356666143</v>
      </c>
      <c r="K4260" s="71">
        <f>IF(NOT(AND(PAINEL_PESOS!$D$12="OK - 100%",PAINEL_PESOS!$F$20="OK - 100%",PAINEL_PESOS!$F$24="OK - 100%",PAINEL_PESOS!$F$27="OK - 100%",PAINEL_PESOS!$F$30="OK - 100%")),"", (E4260*PAINEL_PESOS!$B$7+F4260*PAINEL_PESOS!$B$8+G4260*PAINEL_PESOS!$B$9+H4260*PAINEL_PESOS!$B$10)*I4260)</f>
        <v/>
      </c>
      <c r="L4260" s="71">
        <f>IF(K4260="","",K4260-J4260)</f>
        <v/>
      </c>
      <c r="M4260" s="71">
        <f>IF(L4260="","",ABS(L4260))</f>
        <v/>
      </c>
      <c r="N4260" t="n">
        <v>1</v>
      </c>
      <c r="O4260" t="n">
        <v>1</v>
      </c>
      <c r="P4260" t="n">
        <v>0.7101372756071807</v>
      </c>
      <c r="Q4260" t="n">
        <v>0.9984036364774913</v>
      </c>
      <c r="R4260" t="n">
        <v>0.1859671160321362</v>
      </c>
      <c r="S4260" t="n">
        <v>0.9982478475425229</v>
      </c>
      <c r="T4260" t="n">
        <v>0.9940933232017474</v>
      </c>
      <c r="U4260" t="n">
        <v>0.1068825751463927</v>
      </c>
      <c r="V4260" t="n">
        <v>0.7309067694895197</v>
      </c>
      <c r="W4260" t="n">
        <v>0.6683827163005618</v>
      </c>
      <c r="X4260" t="n">
        <v>0.8249669709495863</v>
      </c>
    </row>
    <row r="4261">
      <c r="A4261" t="inlineStr">
        <is>
          <t>4125407</t>
        </is>
      </c>
      <c r="B4261" t="inlineStr">
        <is>
          <t>São José da Boa Vista</t>
        </is>
      </c>
      <c r="C4261" t="inlineStr">
        <is>
          <t>PR</t>
        </is>
      </c>
      <c r="D4261" t="inlineStr">
        <is>
          <t>REGIÃO SUL</t>
        </is>
      </c>
      <c r="E4261" s="70">
        <f>SUMPRODUCT(N4261:Q4261,PAINEL_PESOS!$C$16:$C$19)</f>
        <v/>
      </c>
      <c r="F4261" s="70">
        <f>SUMPRODUCT(R4261:T4261,PAINEL_PESOS!$C$21:$C$23)</f>
        <v/>
      </c>
      <c r="G4261" s="70">
        <f>SUMPRODUCT(U4261:V4261,PAINEL_PESOS!$C$25:$C$26)</f>
        <v/>
      </c>
      <c r="H4261" s="70">
        <f>SUMPRODUCT(W4261:X4261,PAINEL_PESOS!$C$28:$C$29)</f>
        <v/>
      </c>
      <c r="I4261" s="70" t="n">
        <v>0.9990796281314951</v>
      </c>
      <c r="J4261" s="70" t="n">
        <v>0.6986629756810713</v>
      </c>
      <c r="K4261" s="71">
        <f>IF(NOT(AND(PAINEL_PESOS!$D$12="OK - 100%",PAINEL_PESOS!$F$20="OK - 100%",PAINEL_PESOS!$F$24="OK - 100%",PAINEL_PESOS!$F$27="OK - 100%",PAINEL_PESOS!$F$30="OK - 100%")),"", (E4261*PAINEL_PESOS!$B$7+F4261*PAINEL_PESOS!$B$8+G4261*PAINEL_PESOS!$B$9+H4261*PAINEL_PESOS!$B$10)*I4261)</f>
        <v/>
      </c>
      <c r="L4261" s="71">
        <f>IF(K4261="","",K4261-J4261)</f>
        <v/>
      </c>
      <c r="M4261" s="71">
        <f>IF(L4261="","",ABS(L4261))</f>
        <v/>
      </c>
      <c r="N4261" t="n">
        <v>1</v>
      </c>
      <c r="O4261" t="n">
        <v>1</v>
      </c>
      <c r="P4261" t="n">
        <v>0.7506863780359029</v>
      </c>
      <c r="Q4261" t="n">
        <v>0.9981355049647886</v>
      </c>
      <c r="R4261" t="n">
        <v>0.208384255190572</v>
      </c>
      <c r="S4261" t="n">
        <v>0.9992539084061505</v>
      </c>
      <c r="T4261" t="n">
        <v>0.9970137840194586</v>
      </c>
      <c r="U4261" t="n">
        <v>0.2055379688361698</v>
      </c>
      <c r="V4261" t="n">
        <v>0.7294565875912129</v>
      </c>
      <c r="W4261" t="n">
        <v>0.4694107443557104</v>
      </c>
      <c r="X4261" t="n">
        <v>0.8458685750482854</v>
      </c>
    </row>
    <row r="4262">
      <c r="A4262" t="inlineStr">
        <is>
          <t>4125456</t>
        </is>
      </c>
      <c r="B4262" t="inlineStr">
        <is>
          <t>São José das Palmeiras</t>
        </is>
      </c>
      <c r="C4262" t="inlineStr">
        <is>
          <t>PR</t>
        </is>
      </c>
      <c r="D4262" t="inlineStr">
        <is>
          <t>REGIÃO SUL</t>
        </is>
      </c>
      <c r="E4262" s="70">
        <f>SUMPRODUCT(N4262:Q4262,PAINEL_PESOS!$C$16:$C$19)</f>
        <v/>
      </c>
      <c r="F4262" s="70">
        <f>SUMPRODUCT(R4262:T4262,PAINEL_PESOS!$C$21:$C$23)</f>
        <v/>
      </c>
      <c r="G4262" s="70">
        <f>SUMPRODUCT(U4262:V4262,PAINEL_PESOS!$C$25:$C$26)</f>
        <v/>
      </c>
      <c r="H4262" s="70">
        <f>SUMPRODUCT(W4262:X4262,PAINEL_PESOS!$C$28:$C$29)</f>
        <v/>
      </c>
      <c r="I4262" s="70" t="n">
        <v>0.9975679681547019</v>
      </c>
      <c r="J4262" s="70" t="n">
        <v>0.6996536653393025</v>
      </c>
      <c r="K4262" s="71">
        <f>IF(NOT(AND(PAINEL_PESOS!$D$12="OK - 100%",PAINEL_PESOS!$F$20="OK - 100%",PAINEL_PESOS!$F$24="OK - 100%",PAINEL_PESOS!$F$27="OK - 100%",PAINEL_PESOS!$F$30="OK - 100%")),"", (E4262*PAINEL_PESOS!$B$7+F4262*PAINEL_PESOS!$B$8+G4262*PAINEL_PESOS!$B$9+H4262*PAINEL_PESOS!$B$10)*I4262)</f>
        <v/>
      </c>
      <c r="L4262" s="71">
        <f>IF(K4262="","",K4262-J4262)</f>
        <v/>
      </c>
      <c r="M4262" s="71">
        <f>IF(L4262="","",ABS(L4262))</f>
        <v/>
      </c>
      <c r="N4262" t="n">
        <v>1</v>
      </c>
      <c r="O4262" t="n">
        <v>1</v>
      </c>
      <c r="P4262" t="n">
        <v>0.6348468848996832</v>
      </c>
      <c r="Q4262" t="n">
        <v>0.996614356999398</v>
      </c>
      <c r="R4262" t="n">
        <v>0.1377757750351765</v>
      </c>
      <c r="S4262" t="n">
        <v>0.9999448248360578</v>
      </c>
      <c r="T4262" t="n">
        <v>0.9900852528690953</v>
      </c>
      <c r="U4262" t="n">
        <v>0.1620899553053541</v>
      </c>
      <c r="V4262" t="n">
        <v>0.6521802375638743</v>
      </c>
      <c r="W4262" t="n">
        <v>0.7434514185234099</v>
      </c>
      <c r="X4262" t="n">
        <v>0.8188856822562256</v>
      </c>
    </row>
    <row r="4263">
      <c r="A4263" t="inlineStr">
        <is>
          <t>4125506</t>
        </is>
      </c>
      <c r="B4263" t="inlineStr">
        <is>
          <t>São José dos Pinhais</t>
        </is>
      </c>
      <c r="C4263" t="inlineStr">
        <is>
          <t>PR</t>
        </is>
      </c>
      <c r="D4263" t="inlineStr">
        <is>
          <t>REGIÃO SUL</t>
        </is>
      </c>
      <c r="E4263" s="70">
        <f>SUMPRODUCT(N4263:Q4263,PAINEL_PESOS!$C$16:$C$19)</f>
        <v/>
      </c>
      <c r="F4263" s="70">
        <f>SUMPRODUCT(R4263:T4263,PAINEL_PESOS!$C$21:$C$23)</f>
        <v/>
      </c>
      <c r="G4263" s="70">
        <f>SUMPRODUCT(U4263:V4263,PAINEL_PESOS!$C$25:$C$26)</f>
        <v/>
      </c>
      <c r="H4263" s="70">
        <f>SUMPRODUCT(W4263:X4263,PAINEL_PESOS!$C$28:$C$29)</f>
        <v/>
      </c>
      <c r="I4263" s="70" t="n">
        <v>0.9897873942687649</v>
      </c>
      <c r="J4263" s="70" t="n">
        <v>0.7332833861713302</v>
      </c>
      <c r="K4263" s="71">
        <f>IF(NOT(AND(PAINEL_PESOS!$D$12="OK - 100%",PAINEL_PESOS!$F$20="OK - 100%",PAINEL_PESOS!$F$24="OK - 100%",PAINEL_PESOS!$F$27="OK - 100%",PAINEL_PESOS!$F$30="OK - 100%")),"", (E4263*PAINEL_PESOS!$B$7+F4263*PAINEL_PESOS!$B$8+G4263*PAINEL_PESOS!$B$9+H4263*PAINEL_PESOS!$B$10)*I4263)</f>
        <v/>
      </c>
      <c r="L4263" s="71">
        <f>IF(K4263="","",K4263-J4263)</f>
        <v/>
      </c>
      <c r="M4263" s="71">
        <f>IF(L4263="","",ABS(L4263))</f>
        <v/>
      </c>
      <c r="N4263" t="n">
        <v>1</v>
      </c>
      <c r="O4263" t="n">
        <v>1</v>
      </c>
      <c r="P4263" t="n">
        <v>0.7607180570221753</v>
      </c>
      <c r="Q4263" t="n">
        <v>0.9541277007773794</v>
      </c>
      <c r="R4263" t="n">
        <v>0.6763076681767648</v>
      </c>
      <c r="S4263" t="n">
        <v>0.9691540908348286</v>
      </c>
      <c r="T4263" t="n">
        <v>0.9946501195204697</v>
      </c>
      <c r="U4263" t="n">
        <v>0.4771120540125574</v>
      </c>
      <c r="V4263" t="n">
        <v>0.6107559004194504</v>
      </c>
      <c r="W4263" t="n">
        <v>0.3919187080440365</v>
      </c>
      <c r="X4263" t="n">
        <v>0.829510984026151</v>
      </c>
    </row>
    <row r="4264">
      <c r="A4264" t="inlineStr">
        <is>
          <t>4125555</t>
        </is>
      </c>
      <c r="B4264" t="inlineStr">
        <is>
          <t>São Manoel do Paraná</t>
        </is>
      </c>
      <c r="C4264" t="inlineStr">
        <is>
          <t>PR</t>
        </is>
      </c>
      <c r="D4264" t="inlineStr">
        <is>
          <t>REGIÃO SUL</t>
        </is>
      </c>
      <c r="E4264" s="70">
        <f>SUMPRODUCT(N4264:Q4264,PAINEL_PESOS!$C$16:$C$19)</f>
        <v/>
      </c>
      <c r="F4264" s="70">
        <f>SUMPRODUCT(R4264:T4264,PAINEL_PESOS!$C$21:$C$23)</f>
        <v/>
      </c>
      <c r="G4264" s="70">
        <f>SUMPRODUCT(U4264:V4264,PAINEL_PESOS!$C$25:$C$26)</f>
        <v/>
      </c>
      <c r="H4264" s="70">
        <f>SUMPRODUCT(W4264:X4264,PAINEL_PESOS!$C$28:$C$29)</f>
        <v/>
      </c>
      <c r="I4264" s="70" t="n">
        <v>0.9989269514856968</v>
      </c>
      <c r="J4264" s="70" t="n">
        <v>0.7018544999850403</v>
      </c>
      <c r="K4264" s="71">
        <f>IF(NOT(AND(PAINEL_PESOS!$D$12="OK - 100%",PAINEL_PESOS!$F$20="OK - 100%",PAINEL_PESOS!$F$24="OK - 100%",PAINEL_PESOS!$F$27="OK - 100%",PAINEL_PESOS!$F$30="OK - 100%")),"", (E4264*PAINEL_PESOS!$B$7+F4264*PAINEL_PESOS!$B$8+G4264*PAINEL_PESOS!$B$9+H4264*PAINEL_PESOS!$B$10)*I4264)</f>
        <v/>
      </c>
      <c r="L4264" s="71">
        <f>IF(K4264="","",K4264-J4264)</f>
        <v/>
      </c>
      <c r="M4264" s="71">
        <f>IF(L4264="","",ABS(L4264))</f>
        <v/>
      </c>
      <c r="N4264" t="n">
        <v>1</v>
      </c>
      <c r="O4264" t="n">
        <v>1</v>
      </c>
      <c r="P4264" t="n">
        <v>0.6724392819429779</v>
      </c>
      <c r="Q4264" t="n">
        <v>0.9964859225410085</v>
      </c>
      <c r="R4264" t="n">
        <v>0.1116435897022784</v>
      </c>
      <c r="S4264" t="n">
        <v>0.9989749843297524</v>
      </c>
      <c r="T4264" t="n">
        <v>0.9975831585408181</v>
      </c>
      <c r="U4264" t="n">
        <v>0.1849821036268293</v>
      </c>
      <c r="V4264" t="n">
        <v>0.7829926272496402</v>
      </c>
      <c r="W4264" t="n">
        <v>0.5839559188517895</v>
      </c>
      <c r="X4264" t="n">
        <v>0.8290063896754924</v>
      </c>
    </row>
    <row r="4265">
      <c r="A4265" t="inlineStr">
        <is>
          <t>4125605</t>
        </is>
      </c>
      <c r="B4265" t="inlineStr">
        <is>
          <t>São Mateus do Sul</t>
        </is>
      </c>
      <c r="C4265" t="inlineStr">
        <is>
          <t>PR</t>
        </is>
      </c>
      <c r="D4265" t="inlineStr">
        <is>
          <t>REGIÃO SUL</t>
        </is>
      </c>
      <c r="E4265" s="70">
        <f>SUMPRODUCT(N4265:Q4265,PAINEL_PESOS!$C$16:$C$19)</f>
        <v/>
      </c>
      <c r="F4265" s="70">
        <f>SUMPRODUCT(R4265:T4265,PAINEL_PESOS!$C$21:$C$23)</f>
        <v/>
      </c>
      <c r="G4265" s="70">
        <f>SUMPRODUCT(U4265:V4265,PAINEL_PESOS!$C$25:$C$26)</f>
        <v/>
      </c>
      <c r="H4265" s="70">
        <f>SUMPRODUCT(W4265:X4265,PAINEL_PESOS!$C$28:$C$29)</f>
        <v/>
      </c>
      <c r="I4265" s="70" t="n">
        <v>0.9986931426569906</v>
      </c>
      <c r="J4265" s="70" t="n">
        <v>0.7000406418446375</v>
      </c>
      <c r="K4265" s="71">
        <f>IF(NOT(AND(PAINEL_PESOS!$D$12="OK - 100%",PAINEL_PESOS!$F$20="OK - 100%",PAINEL_PESOS!$F$24="OK - 100%",PAINEL_PESOS!$F$27="OK - 100%",PAINEL_PESOS!$F$30="OK - 100%")),"", (E4265*PAINEL_PESOS!$B$7+F4265*PAINEL_PESOS!$B$8+G4265*PAINEL_PESOS!$B$9+H4265*PAINEL_PESOS!$B$10)*I4265)</f>
        <v/>
      </c>
      <c r="L4265" s="71">
        <f>IF(K4265="","",K4265-J4265)</f>
        <v/>
      </c>
      <c r="M4265" s="71">
        <f>IF(L4265="","",ABS(L4265))</f>
        <v/>
      </c>
      <c r="N4265" t="n">
        <v>1</v>
      </c>
      <c r="O4265" t="n">
        <v>1</v>
      </c>
      <c r="P4265" t="n">
        <v>0.659662090813094</v>
      </c>
      <c r="Q4265" t="n">
        <v>0.9957382052412209</v>
      </c>
      <c r="R4265" t="n">
        <v>0.4072501286520238</v>
      </c>
      <c r="S4265" t="n">
        <v>0.9943651905612056</v>
      </c>
      <c r="T4265" t="n">
        <v>0.9990147350895197</v>
      </c>
      <c r="U4265" t="n">
        <v>0.3663673916410416</v>
      </c>
      <c r="V4265" t="n">
        <v>0.5796800197950722</v>
      </c>
      <c r="W4265" t="n">
        <v>0.4288514640985837</v>
      </c>
      <c r="X4265" t="n">
        <v>0.8046344781965487</v>
      </c>
    </row>
    <row r="4266">
      <c r="A4266" t="inlineStr">
        <is>
          <t>4125704</t>
        </is>
      </c>
      <c r="B4266" t="inlineStr">
        <is>
          <t>São Miguel do Iguaçu</t>
        </is>
      </c>
      <c r="C4266" t="inlineStr">
        <is>
          <t>PR</t>
        </is>
      </c>
      <c r="D4266" t="inlineStr">
        <is>
          <t>REGIÃO SUL</t>
        </is>
      </c>
      <c r="E4266" s="70">
        <f>SUMPRODUCT(N4266:Q4266,PAINEL_PESOS!$C$16:$C$19)</f>
        <v/>
      </c>
      <c r="F4266" s="70">
        <f>SUMPRODUCT(R4266:T4266,PAINEL_PESOS!$C$21:$C$23)</f>
        <v/>
      </c>
      <c r="G4266" s="70">
        <f>SUMPRODUCT(U4266:V4266,PAINEL_PESOS!$C$25:$C$26)</f>
        <v/>
      </c>
      <c r="H4266" s="70">
        <f>SUMPRODUCT(W4266:X4266,PAINEL_PESOS!$C$28:$C$29)</f>
        <v/>
      </c>
      <c r="I4266" s="70" t="n">
        <v>0.9964385444504925</v>
      </c>
      <c r="J4266" s="70" t="n">
        <v>0.7379336863509383</v>
      </c>
      <c r="K4266" s="71">
        <f>IF(NOT(AND(PAINEL_PESOS!$D$12="OK - 100%",PAINEL_PESOS!$F$20="OK - 100%",PAINEL_PESOS!$F$24="OK - 100%",PAINEL_PESOS!$F$27="OK - 100%",PAINEL_PESOS!$F$30="OK - 100%")),"", (E4266*PAINEL_PESOS!$B$7+F4266*PAINEL_PESOS!$B$8+G4266*PAINEL_PESOS!$B$9+H4266*PAINEL_PESOS!$B$10)*I4266)</f>
        <v/>
      </c>
      <c r="L4266" s="71">
        <f>IF(K4266="","",K4266-J4266)</f>
        <v/>
      </c>
      <c r="M4266" s="71">
        <f>IF(L4266="","",ABS(L4266))</f>
        <v/>
      </c>
      <c r="N4266" t="n">
        <v>1</v>
      </c>
      <c r="O4266" t="n">
        <v>1</v>
      </c>
      <c r="P4266" t="n">
        <v>0.687856388595565</v>
      </c>
      <c r="Q4266" t="n">
        <v>0.9929950036466462</v>
      </c>
      <c r="R4266" t="n">
        <v>0.382400807752865</v>
      </c>
      <c r="S4266" t="n">
        <v>0.9939130305370254</v>
      </c>
      <c r="T4266" t="n">
        <v>0.9897564602066788</v>
      </c>
      <c r="U4266" t="n">
        <v>0.2441935722945844</v>
      </c>
      <c r="V4266" t="n">
        <v>0.7545684037660986</v>
      </c>
      <c r="W4266" t="n">
        <v>0.693643583274307</v>
      </c>
      <c r="X4266" t="n">
        <v>0.814358127570039</v>
      </c>
    </row>
    <row r="4267">
      <c r="A4267" t="inlineStr">
        <is>
          <t>4125753</t>
        </is>
      </c>
      <c r="B4267" t="inlineStr">
        <is>
          <t>São Pedro do Iguaçu</t>
        </is>
      </c>
      <c r="C4267" t="inlineStr">
        <is>
          <t>PR</t>
        </is>
      </c>
      <c r="D4267" t="inlineStr">
        <is>
          <t>REGIÃO SUL</t>
        </is>
      </c>
      <c r="E4267" s="70">
        <f>SUMPRODUCT(N4267:Q4267,PAINEL_PESOS!$C$16:$C$19)</f>
        <v/>
      </c>
      <c r="F4267" s="70">
        <f>SUMPRODUCT(R4267:T4267,PAINEL_PESOS!$C$21:$C$23)</f>
        <v/>
      </c>
      <c r="G4267" s="70">
        <f>SUMPRODUCT(U4267:V4267,PAINEL_PESOS!$C$25:$C$26)</f>
        <v/>
      </c>
      <c r="H4267" s="70">
        <f>SUMPRODUCT(W4267:X4267,PAINEL_PESOS!$C$28:$C$29)</f>
        <v/>
      </c>
      <c r="I4267" s="70" t="n">
        <v>0.998074421763277</v>
      </c>
      <c r="J4267" s="70" t="n">
        <v>0.7098142265819324</v>
      </c>
      <c r="K4267" s="71">
        <f>IF(NOT(AND(PAINEL_PESOS!$D$12="OK - 100%",PAINEL_PESOS!$F$20="OK - 100%",PAINEL_PESOS!$F$24="OK - 100%",PAINEL_PESOS!$F$27="OK - 100%",PAINEL_PESOS!$F$30="OK - 100%")),"", (E4267*PAINEL_PESOS!$B$7+F4267*PAINEL_PESOS!$B$8+G4267*PAINEL_PESOS!$B$9+H4267*PAINEL_PESOS!$B$10)*I4267)</f>
        <v/>
      </c>
      <c r="L4267" s="71">
        <f>IF(K4267="","",K4267-J4267)</f>
        <v/>
      </c>
      <c r="M4267" s="71">
        <f>IF(L4267="","",ABS(L4267))</f>
        <v/>
      </c>
      <c r="N4267" t="n">
        <v>1</v>
      </c>
      <c r="O4267" t="n">
        <v>1</v>
      </c>
      <c r="P4267" t="n">
        <v>0.7604012671594509</v>
      </c>
      <c r="Q4267" t="n">
        <v>0.9970645935249557</v>
      </c>
      <c r="R4267" t="n">
        <v>0.2216266066942664</v>
      </c>
      <c r="S4267" t="n">
        <v>0.9997856551409182</v>
      </c>
      <c r="T4267" t="n">
        <v>0.9924197625439837</v>
      </c>
      <c r="U4267" t="n">
        <v>0.1620899553053541</v>
      </c>
      <c r="V4267" t="n">
        <v>0.6104213282977211</v>
      </c>
      <c r="W4267" t="n">
        <v>0.7434514185234099</v>
      </c>
      <c r="X4267" t="n">
        <v>0.8188856822562256</v>
      </c>
    </row>
    <row r="4268">
      <c r="A4268" t="inlineStr">
        <is>
          <t>4125803</t>
        </is>
      </c>
      <c r="B4268" t="inlineStr">
        <is>
          <t>São Pedro do Ivaí</t>
        </is>
      </c>
      <c r="C4268" t="inlineStr">
        <is>
          <t>PR</t>
        </is>
      </c>
      <c r="D4268" t="inlineStr">
        <is>
          <t>REGIÃO SUL</t>
        </is>
      </c>
      <c r="E4268" s="70">
        <f>SUMPRODUCT(N4268:Q4268,PAINEL_PESOS!$C$16:$C$19)</f>
        <v/>
      </c>
      <c r="F4268" s="70">
        <f>SUMPRODUCT(R4268:T4268,PAINEL_PESOS!$C$21:$C$23)</f>
        <v/>
      </c>
      <c r="G4268" s="70">
        <f>SUMPRODUCT(U4268:V4268,PAINEL_PESOS!$C$25:$C$26)</f>
        <v/>
      </c>
      <c r="H4268" s="70">
        <f>SUMPRODUCT(W4268:X4268,PAINEL_PESOS!$C$28:$C$29)</f>
        <v/>
      </c>
      <c r="I4268" s="70" t="n">
        <v>0.9944451266787863</v>
      </c>
      <c r="J4268" s="70" t="n">
        <v>0.7050361963505922</v>
      </c>
      <c r="K4268" s="71">
        <f>IF(NOT(AND(PAINEL_PESOS!$D$12="OK - 100%",PAINEL_PESOS!$F$20="OK - 100%",PAINEL_PESOS!$F$24="OK - 100%",PAINEL_PESOS!$F$27="OK - 100%",PAINEL_PESOS!$F$30="OK - 100%")),"", (E4268*PAINEL_PESOS!$B$7+F4268*PAINEL_PESOS!$B$8+G4268*PAINEL_PESOS!$B$9+H4268*PAINEL_PESOS!$B$10)*I4268)</f>
        <v/>
      </c>
      <c r="L4268" s="71">
        <f>IF(K4268="","",K4268-J4268)</f>
        <v/>
      </c>
      <c r="M4268" s="71">
        <f>IF(L4268="","",ABS(L4268))</f>
        <v/>
      </c>
      <c r="N4268" t="n">
        <v>1</v>
      </c>
      <c r="O4268" t="n">
        <v>1</v>
      </c>
      <c r="P4268" t="n">
        <v>0.6199577613516367</v>
      </c>
      <c r="Q4268" t="n">
        <v>0.9929851712072225</v>
      </c>
      <c r="R4268" t="n">
        <v>0.2709685207118627</v>
      </c>
      <c r="S4268" t="n">
        <v>0.9511534612126815</v>
      </c>
      <c r="T4268" t="n">
        <v>0.9979485618668009</v>
      </c>
      <c r="U4268" t="n">
        <v>0.1849821036268293</v>
      </c>
      <c r="V4268" t="n">
        <v>0.7873327696681538</v>
      </c>
      <c r="W4268" t="n">
        <v>0.5839559188517895</v>
      </c>
      <c r="X4268" t="n">
        <v>0.8290063896754924</v>
      </c>
    </row>
    <row r="4269">
      <c r="A4269" t="inlineStr">
        <is>
          <t>4125902</t>
        </is>
      </c>
      <c r="B4269" t="inlineStr">
        <is>
          <t>São Pedro do Paraná</t>
        </is>
      </c>
      <c r="C4269" t="inlineStr">
        <is>
          <t>PR</t>
        </is>
      </c>
      <c r="D4269" t="inlineStr">
        <is>
          <t>REGIÃO SUL</t>
        </is>
      </c>
      <c r="E4269" s="70">
        <f>SUMPRODUCT(N4269:Q4269,PAINEL_PESOS!$C$16:$C$19)</f>
        <v/>
      </c>
      <c r="F4269" s="70">
        <f>SUMPRODUCT(R4269:T4269,PAINEL_PESOS!$C$21:$C$23)</f>
        <v/>
      </c>
      <c r="G4269" s="70">
        <f>SUMPRODUCT(U4269:V4269,PAINEL_PESOS!$C$25:$C$26)</f>
        <v/>
      </c>
      <c r="H4269" s="70">
        <f>SUMPRODUCT(W4269:X4269,PAINEL_PESOS!$C$28:$C$29)</f>
        <v/>
      </c>
      <c r="I4269" s="70" t="n">
        <v>0.9982636864753575</v>
      </c>
      <c r="J4269" s="70" t="n">
        <v>0.7085277882518833</v>
      </c>
      <c r="K4269" s="71">
        <f>IF(NOT(AND(PAINEL_PESOS!$D$12="OK - 100%",PAINEL_PESOS!$F$20="OK - 100%",PAINEL_PESOS!$F$24="OK - 100%",PAINEL_PESOS!$F$27="OK - 100%",PAINEL_PESOS!$F$30="OK - 100%")),"", (E4269*PAINEL_PESOS!$B$7+F4269*PAINEL_PESOS!$B$8+G4269*PAINEL_PESOS!$B$9+H4269*PAINEL_PESOS!$B$10)*I4269)</f>
        <v/>
      </c>
      <c r="L4269" s="71">
        <f>IF(K4269="","",K4269-J4269)</f>
        <v/>
      </c>
      <c r="M4269" s="71">
        <f>IF(L4269="","",ABS(L4269))</f>
        <v/>
      </c>
      <c r="N4269" t="n">
        <v>1</v>
      </c>
      <c r="O4269" t="n">
        <v>1</v>
      </c>
      <c r="P4269" t="n">
        <v>0.8684266103484688</v>
      </c>
      <c r="Q4269" t="n">
        <v>0.998328034530363</v>
      </c>
      <c r="R4269" t="n">
        <v>0.1391500426132315</v>
      </c>
      <c r="S4269" t="n">
        <v>0.9997527738566302</v>
      </c>
      <c r="T4269" t="n">
        <v>0.9929023984158168</v>
      </c>
      <c r="U4269" t="n">
        <v>0.1074277617115818</v>
      </c>
      <c r="V4269" t="n">
        <v>0.7599588800929975</v>
      </c>
      <c r="W4269" t="n">
        <v>0.6031833358625478</v>
      </c>
      <c r="X4269" t="n">
        <v>0.8529304585608678</v>
      </c>
    </row>
    <row r="4270">
      <c r="A4270" t="inlineStr">
        <is>
          <t>4126009</t>
        </is>
      </c>
      <c r="B4270" t="inlineStr">
        <is>
          <t>São Sebastião da Amoreira</t>
        </is>
      </c>
      <c r="C4270" t="inlineStr">
        <is>
          <t>PR</t>
        </is>
      </c>
      <c r="D4270" t="inlineStr">
        <is>
          <t>REGIÃO SUL</t>
        </is>
      </c>
      <c r="E4270" s="70">
        <f>SUMPRODUCT(N4270:Q4270,PAINEL_PESOS!$C$16:$C$19)</f>
        <v/>
      </c>
      <c r="F4270" s="70">
        <f>SUMPRODUCT(R4270:T4270,PAINEL_PESOS!$C$21:$C$23)</f>
        <v/>
      </c>
      <c r="G4270" s="70">
        <f>SUMPRODUCT(U4270:V4270,PAINEL_PESOS!$C$25:$C$26)</f>
        <v/>
      </c>
      <c r="H4270" s="70">
        <f>SUMPRODUCT(W4270:X4270,PAINEL_PESOS!$C$28:$C$29)</f>
        <v/>
      </c>
      <c r="I4270" s="70" t="n">
        <v>0.9941368555044506</v>
      </c>
      <c r="J4270" s="70" t="n">
        <v>0.6909997536587955</v>
      </c>
      <c r="K4270" s="71">
        <f>IF(NOT(AND(PAINEL_PESOS!$D$12="OK - 100%",PAINEL_PESOS!$F$20="OK - 100%",PAINEL_PESOS!$F$24="OK - 100%",PAINEL_PESOS!$F$27="OK - 100%",PAINEL_PESOS!$F$30="OK - 100%")),"", (E4270*PAINEL_PESOS!$B$7+F4270*PAINEL_PESOS!$B$8+G4270*PAINEL_PESOS!$B$9+H4270*PAINEL_PESOS!$B$10)*I4270)</f>
        <v/>
      </c>
      <c r="L4270" s="71">
        <f>IF(K4270="","",K4270-J4270)</f>
        <v/>
      </c>
      <c r="M4270" s="71">
        <f>IF(L4270="","",ABS(L4270))</f>
        <v/>
      </c>
      <c r="N4270" t="n">
        <v>1</v>
      </c>
      <c r="O4270" t="n">
        <v>1</v>
      </c>
      <c r="P4270" t="n">
        <v>0.6715945089757127</v>
      </c>
      <c r="Q4270" t="n">
        <v>0.9899196593526817</v>
      </c>
      <c r="R4270" t="n">
        <v>0.2249638411039306</v>
      </c>
      <c r="S4270" t="n">
        <v>0.9994639057629743</v>
      </c>
      <c r="T4270" t="n">
        <v>0.9774963880611482</v>
      </c>
      <c r="U4270" t="n">
        <v>0.2375284220164321</v>
      </c>
      <c r="V4270" t="n">
        <v>0.678682915575113</v>
      </c>
      <c r="W4270" t="n">
        <v>0.5191293982069783</v>
      </c>
      <c r="X4270" t="n">
        <v>0.8265533910230506</v>
      </c>
    </row>
    <row r="4271">
      <c r="A4271" t="inlineStr">
        <is>
          <t>4126108</t>
        </is>
      </c>
      <c r="B4271" t="inlineStr">
        <is>
          <t>São Tomé</t>
        </is>
      </c>
      <c r="C4271" t="inlineStr">
        <is>
          <t>PR</t>
        </is>
      </c>
      <c r="D4271" t="inlineStr">
        <is>
          <t>REGIÃO SUL</t>
        </is>
      </c>
      <c r="E4271" s="70">
        <f>SUMPRODUCT(N4271:Q4271,PAINEL_PESOS!$C$16:$C$19)</f>
        <v/>
      </c>
      <c r="F4271" s="70">
        <f>SUMPRODUCT(R4271:T4271,PAINEL_PESOS!$C$21:$C$23)</f>
        <v/>
      </c>
      <c r="G4271" s="70">
        <f>SUMPRODUCT(U4271:V4271,PAINEL_PESOS!$C$25:$C$26)</f>
        <v/>
      </c>
      <c r="H4271" s="70">
        <f>SUMPRODUCT(W4271:X4271,PAINEL_PESOS!$C$28:$C$29)</f>
        <v/>
      </c>
      <c r="I4271" s="70" t="n">
        <v>0.9981014334819511</v>
      </c>
      <c r="J4271" s="70" t="n">
        <v>0.7114922045542207</v>
      </c>
      <c r="K4271" s="71">
        <f>IF(NOT(AND(PAINEL_PESOS!$D$12="OK - 100%",PAINEL_PESOS!$F$20="OK - 100%",PAINEL_PESOS!$F$24="OK - 100%",PAINEL_PESOS!$F$27="OK - 100%",PAINEL_PESOS!$F$30="OK - 100%")),"", (E4271*PAINEL_PESOS!$B$7+F4271*PAINEL_PESOS!$B$8+G4271*PAINEL_PESOS!$B$9+H4271*PAINEL_PESOS!$B$10)*I4271)</f>
        <v/>
      </c>
      <c r="L4271" s="71">
        <f>IF(K4271="","",K4271-J4271)</f>
        <v/>
      </c>
      <c r="M4271" s="71">
        <f>IF(L4271="","",ABS(L4271))</f>
        <v/>
      </c>
      <c r="N4271" t="n">
        <v>1</v>
      </c>
      <c r="O4271" t="n">
        <v>1</v>
      </c>
      <c r="P4271" t="n">
        <v>0.7421330517423442</v>
      </c>
      <c r="Q4271" t="n">
        <v>0.9960187530540279</v>
      </c>
      <c r="R4271" t="n">
        <v>0.2036465846822233</v>
      </c>
      <c r="S4271" t="n">
        <v>0.9946425325677177</v>
      </c>
      <c r="T4271" t="n">
        <v>0.9955667063647099</v>
      </c>
      <c r="U4271" t="n">
        <v>0.1849821036268293</v>
      </c>
      <c r="V4271" t="n">
        <v>0.7731738509524488</v>
      </c>
      <c r="W4271" t="n">
        <v>0.5839559188517895</v>
      </c>
      <c r="X4271" t="n">
        <v>0.8290063896754924</v>
      </c>
    </row>
    <row r="4272">
      <c r="A4272" t="inlineStr">
        <is>
          <t>4126207</t>
        </is>
      </c>
      <c r="B4272" t="inlineStr">
        <is>
          <t>Sapopema</t>
        </is>
      </c>
      <c r="C4272" t="inlineStr">
        <is>
          <t>PR</t>
        </is>
      </c>
      <c r="D4272" t="inlineStr">
        <is>
          <t>REGIÃO SUL</t>
        </is>
      </c>
      <c r="E4272" s="70">
        <f>SUMPRODUCT(N4272:Q4272,PAINEL_PESOS!$C$16:$C$19)</f>
        <v/>
      </c>
      <c r="F4272" s="70">
        <f>SUMPRODUCT(R4272:T4272,PAINEL_PESOS!$C$21:$C$23)</f>
        <v/>
      </c>
      <c r="G4272" s="70">
        <f>SUMPRODUCT(U4272:V4272,PAINEL_PESOS!$C$25:$C$26)</f>
        <v/>
      </c>
      <c r="H4272" s="70">
        <f>SUMPRODUCT(W4272:X4272,PAINEL_PESOS!$C$28:$C$29)</f>
        <v/>
      </c>
      <c r="I4272" s="70" t="n">
        <v>0.9986302939974921</v>
      </c>
      <c r="J4272" s="70" t="n">
        <v>0.7055355935054889</v>
      </c>
      <c r="K4272" s="71">
        <f>IF(NOT(AND(PAINEL_PESOS!$D$12="OK - 100%",PAINEL_PESOS!$F$20="OK - 100%",PAINEL_PESOS!$F$24="OK - 100%",PAINEL_PESOS!$F$27="OK - 100%",PAINEL_PESOS!$F$30="OK - 100%")),"", (E4272*PAINEL_PESOS!$B$7+F4272*PAINEL_PESOS!$B$8+G4272*PAINEL_PESOS!$B$9+H4272*PAINEL_PESOS!$B$10)*I4272)</f>
        <v/>
      </c>
      <c r="L4272" s="71">
        <f>IF(K4272="","",K4272-J4272)</f>
        <v/>
      </c>
      <c r="M4272" s="71">
        <f>IF(L4272="","",ABS(L4272))</f>
        <v/>
      </c>
      <c r="N4272" t="n">
        <v>1</v>
      </c>
      <c r="O4272" t="n">
        <v>0.9938</v>
      </c>
      <c r="P4272" t="n">
        <v>0.7670538542766632</v>
      </c>
      <c r="Q4272" t="n">
        <v>0.9985247743102537</v>
      </c>
      <c r="R4272" t="n">
        <v>0.1858599538996732</v>
      </c>
      <c r="S4272" t="n">
        <v>0.9998589975117761</v>
      </c>
      <c r="T4272" t="n">
        <v>0.9941840902473605</v>
      </c>
      <c r="U4272" t="n">
        <v>0.2197248270565546</v>
      </c>
      <c r="V4272" t="n">
        <v>0.7491062907770814</v>
      </c>
      <c r="W4272" t="n">
        <v>0.5214973640589312</v>
      </c>
      <c r="X4272" t="n">
        <v>0.8287398718536996</v>
      </c>
    </row>
    <row r="4273">
      <c r="A4273" t="inlineStr">
        <is>
          <t>4126256</t>
        </is>
      </c>
      <c r="B4273" t="inlineStr">
        <is>
          <t>Sarandi</t>
        </is>
      </c>
      <c r="C4273" t="inlineStr">
        <is>
          <t>PR</t>
        </is>
      </c>
      <c r="D4273" t="inlineStr">
        <is>
          <t>REGIÃO SUL</t>
        </is>
      </c>
      <c r="E4273" s="70">
        <f>SUMPRODUCT(N4273:Q4273,PAINEL_PESOS!$C$16:$C$19)</f>
        <v/>
      </c>
      <c r="F4273" s="70">
        <f>SUMPRODUCT(R4273:T4273,PAINEL_PESOS!$C$21:$C$23)</f>
        <v/>
      </c>
      <c r="G4273" s="70">
        <f>SUMPRODUCT(U4273:V4273,PAINEL_PESOS!$C$25:$C$26)</f>
        <v/>
      </c>
      <c r="H4273" s="70">
        <f>SUMPRODUCT(W4273:X4273,PAINEL_PESOS!$C$28:$C$29)</f>
        <v/>
      </c>
      <c r="I4273" s="70" t="n">
        <v>0.9521759352444275</v>
      </c>
      <c r="J4273" s="70" t="n">
        <v>0.6299779958035828</v>
      </c>
      <c r="K4273" s="71">
        <f>IF(NOT(AND(PAINEL_PESOS!$D$12="OK - 100%",PAINEL_PESOS!$F$20="OK - 100%",PAINEL_PESOS!$F$24="OK - 100%",PAINEL_PESOS!$F$27="OK - 100%",PAINEL_PESOS!$F$30="OK - 100%")),"", (E4273*PAINEL_PESOS!$B$7+F4273*PAINEL_PESOS!$B$8+G4273*PAINEL_PESOS!$B$9+H4273*PAINEL_PESOS!$B$10)*I4273)</f>
        <v/>
      </c>
      <c r="L4273" s="71">
        <f>IF(K4273="","",K4273-J4273)</f>
        <v/>
      </c>
      <c r="M4273" s="71">
        <f>IF(L4273="","",ABS(L4273))</f>
        <v/>
      </c>
      <c r="N4273" t="n">
        <v>0.2</v>
      </c>
      <c r="O4273" t="n">
        <v>1</v>
      </c>
      <c r="P4273" t="n">
        <v>1</v>
      </c>
      <c r="Q4273" t="n">
        <v>0.6874208230504537</v>
      </c>
      <c r="R4273" t="n">
        <v>0.4274622521336371</v>
      </c>
      <c r="S4273" t="n">
        <v>0.9698949782525952</v>
      </c>
      <c r="T4273" t="n">
        <v>0.9966498884749334</v>
      </c>
      <c r="U4273" t="n">
        <v>0.1446653357098211</v>
      </c>
      <c r="V4273" t="n">
        <v>0.6718352312947794</v>
      </c>
      <c r="W4273" t="n">
        <v>0.5939582541376296</v>
      </c>
      <c r="X4273" t="n">
        <v>0.8427805898840457</v>
      </c>
    </row>
    <row r="4274">
      <c r="A4274" t="inlineStr">
        <is>
          <t>4126272</t>
        </is>
      </c>
      <c r="B4274" t="inlineStr">
        <is>
          <t>Saudade do Iguaçu</t>
        </is>
      </c>
      <c r="C4274" t="inlineStr">
        <is>
          <t>PR</t>
        </is>
      </c>
      <c r="D4274" t="inlineStr">
        <is>
          <t>REGIÃO SUL</t>
        </is>
      </c>
      <c r="E4274" s="70">
        <f>SUMPRODUCT(N4274:Q4274,PAINEL_PESOS!$C$16:$C$19)</f>
        <v/>
      </c>
      <c r="F4274" s="70">
        <f>SUMPRODUCT(R4274:T4274,PAINEL_PESOS!$C$21:$C$23)</f>
        <v/>
      </c>
      <c r="G4274" s="70">
        <f>SUMPRODUCT(U4274:V4274,PAINEL_PESOS!$C$25:$C$26)</f>
        <v/>
      </c>
      <c r="H4274" s="70">
        <f>SUMPRODUCT(W4274:X4274,PAINEL_PESOS!$C$28:$C$29)</f>
        <v/>
      </c>
      <c r="I4274" s="70" t="n">
        <v>0.9947447567804166</v>
      </c>
      <c r="J4274" s="70" t="n">
        <v>0.7309158752919027</v>
      </c>
      <c r="K4274" s="71">
        <f>IF(NOT(AND(PAINEL_PESOS!$D$12="OK - 100%",PAINEL_PESOS!$F$20="OK - 100%",PAINEL_PESOS!$F$24="OK - 100%",PAINEL_PESOS!$F$27="OK - 100%",PAINEL_PESOS!$F$30="OK - 100%")),"", (E4274*PAINEL_PESOS!$B$7+F4274*PAINEL_PESOS!$B$8+G4274*PAINEL_PESOS!$B$9+H4274*PAINEL_PESOS!$B$10)*I4274)</f>
        <v/>
      </c>
      <c r="L4274" s="71">
        <f>IF(K4274="","",K4274-J4274)</f>
        <v/>
      </c>
      <c r="M4274" s="71">
        <f>IF(L4274="","",ABS(L4274))</f>
        <v/>
      </c>
      <c r="N4274" t="n">
        <v>1</v>
      </c>
      <c r="O4274" t="n">
        <v>1</v>
      </c>
      <c r="P4274" t="n">
        <v>0.853959873284055</v>
      </c>
      <c r="Q4274" t="n">
        <v>0.9907169167861982</v>
      </c>
      <c r="R4274" t="n">
        <v>0.3578948005740299</v>
      </c>
      <c r="S4274" t="n">
        <v>0.9959095365304066</v>
      </c>
      <c r="T4274" t="n">
        <v>0.981566820406313</v>
      </c>
      <c r="U4274" t="n">
        <v>0.266821051693482</v>
      </c>
      <c r="V4274" t="n">
        <v>0.716934571326851</v>
      </c>
      <c r="W4274" t="n">
        <v>0.6071964867852477</v>
      </c>
      <c r="X4274" t="n">
        <v>0.8080138602455356</v>
      </c>
    </row>
    <row r="4275">
      <c r="A4275" t="inlineStr">
        <is>
          <t>4126306</t>
        </is>
      </c>
      <c r="B4275" t="inlineStr">
        <is>
          <t>Sengés</t>
        </is>
      </c>
      <c r="C4275" t="inlineStr">
        <is>
          <t>PR</t>
        </is>
      </c>
      <c r="D4275" t="inlineStr">
        <is>
          <t>REGIÃO SUL</t>
        </is>
      </c>
      <c r="E4275" s="70">
        <f>SUMPRODUCT(N4275:Q4275,PAINEL_PESOS!$C$16:$C$19)</f>
        <v/>
      </c>
      <c r="F4275" s="70">
        <f>SUMPRODUCT(R4275:T4275,PAINEL_PESOS!$C$21:$C$23)</f>
        <v/>
      </c>
      <c r="G4275" s="70">
        <f>SUMPRODUCT(U4275:V4275,PAINEL_PESOS!$C$25:$C$26)</f>
        <v/>
      </c>
      <c r="H4275" s="70">
        <f>SUMPRODUCT(W4275:X4275,PAINEL_PESOS!$C$28:$C$29)</f>
        <v/>
      </c>
      <c r="I4275" s="70" t="n">
        <v>0.9988275190933129</v>
      </c>
      <c r="J4275" s="70" t="n">
        <v>0.6984445344048974</v>
      </c>
      <c r="K4275" s="71">
        <f>IF(NOT(AND(PAINEL_PESOS!$D$12="OK - 100%",PAINEL_PESOS!$F$20="OK - 100%",PAINEL_PESOS!$F$24="OK - 100%",PAINEL_PESOS!$F$27="OK - 100%",PAINEL_PESOS!$F$30="OK - 100%")),"", (E4275*PAINEL_PESOS!$B$7+F4275*PAINEL_PESOS!$B$8+G4275*PAINEL_PESOS!$B$9+H4275*PAINEL_PESOS!$B$10)*I4275)</f>
        <v/>
      </c>
      <c r="L4275" s="71">
        <f>IF(K4275="","",K4275-J4275)</f>
        <v/>
      </c>
      <c r="M4275" s="71">
        <f>IF(L4275="","",ABS(L4275))</f>
        <v/>
      </c>
      <c r="N4275" t="n">
        <v>1</v>
      </c>
      <c r="O4275" t="n">
        <v>1</v>
      </c>
      <c r="P4275" t="n">
        <v>0.8114044350580781</v>
      </c>
      <c r="Q4275" t="n">
        <v>0.9979165999739475</v>
      </c>
      <c r="R4275" t="n">
        <v>0.3105938224712929</v>
      </c>
      <c r="S4275" t="n">
        <v>0.9917903610572449</v>
      </c>
      <c r="T4275" t="n">
        <v>0.9992164493504688</v>
      </c>
      <c r="U4275" t="n">
        <v>0.2064435060167469</v>
      </c>
      <c r="V4275" t="n">
        <v>0.6332845348255633</v>
      </c>
      <c r="W4275" t="n">
        <v>0.4694146615385139</v>
      </c>
      <c r="X4275" t="n">
        <v>0.8459116267652228</v>
      </c>
    </row>
    <row r="4276">
      <c r="A4276" t="inlineStr">
        <is>
          <t>4126355</t>
        </is>
      </c>
      <c r="B4276" t="inlineStr">
        <is>
          <t>Serranópolis do Iguaçu</t>
        </is>
      </c>
      <c r="C4276" t="inlineStr">
        <is>
          <t>PR</t>
        </is>
      </c>
      <c r="D4276" t="inlineStr">
        <is>
          <t>REGIÃO SUL</t>
        </is>
      </c>
      <c r="E4276" s="70">
        <f>SUMPRODUCT(N4276:Q4276,PAINEL_PESOS!$C$16:$C$19)</f>
        <v/>
      </c>
      <c r="F4276" s="70">
        <f>SUMPRODUCT(R4276:T4276,PAINEL_PESOS!$C$21:$C$23)</f>
        <v/>
      </c>
      <c r="G4276" s="70">
        <f>SUMPRODUCT(U4276:V4276,PAINEL_PESOS!$C$25:$C$26)</f>
        <v/>
      </c>
      <c r="H4276" s="70">
        <f>SUMPRODUCT(W4276:X4276,PAINEL_PESOS!$C$28:$C$29)</f>
        <v/>
      </c>
      <c r="I4276" s="70" t="n">
        <v>0.9987006380450921</v>
      </c>
      <c r="J4276" s="70" t="n">
        <v>0.7274710147154925</v>
      </c>
      <c r="K4276" s="71">
        <f>IF(NOT(AND(PAINEL_PESOS!$D$12="OK - 100%",PAINEL_PESOS!$F$20="OK - 100%",PAINEL_PESOS!$F$24="OK - 100%",PAINEL_PESOS!$F$27="OK - 100%",PAINEL_PESOS!$F$30="OK - 100%")),"", (E4276*PAINEL_PESOS!$B$7+F4276*PAINEL_PESOS!$B$8+G4276*PAINEL_PESOS!$B$9+H4276*PAINEL_PESOS!$B$10)*I4276)</f>
        <v/>
      </c>
      <c r="L4276" s="71">
        <f>IF(K4276="","",K4276-J4276)</f>
        <v/>
      </c>
      <c r="M4276" s="71">
        <f>IF(L4276="","",ABS(L4276))</f>
        <v/>
      </c>
      <c r="N4276" t="n">
        <v>1</v>
      </c>
      <c r="O4276" t="n">
        <v>1</v>
      </c>
      <c r="P4276" t="n">
        <v>0.6153115100316791</v>
      </c>
      <c r="Q4276" t="n">
        <v>0.9982438765446867</v>
      </c>
      <c r="R4276" t="n">
        <v>0.2232583913224352</v>
      </c>
      <c r="S4276" t="n">
        <v>0.9996065493905834</v>
      </c>
      <c r="T4276" t="n">
        <v>0.9948339011751128</v>
      </c>
      <c r="U4276" t="n">
        <v>0.3435124875503799</v>
      </c>
      <c r="V4276" t="n">
        <v>0.7563104652524912</v>
      </c>
      <c r="W4276" t="n">
        <v>0.6333921552668278</v>
      </c>
      <c r="X4276" t="n">
        <v>0.8088812455923263</v>
      </c>
    </row>
    <row r="4277">
      <c r="A4277" t="inlineStr">
        <is>
          <t>4126405</t>
        </is>
      </c>
      <c r="B4277" t="inlineStr">
        <is>
          <t>Sertaneja</t>
        </is>
      </c>
      <c r="C4277" t="inlineStr">
        <is>
          <t>PR</t>
        </is>
      </c>
      <c r="D4277" t="inlineStr">
        <is>
          <t>REGIÃO SUL</t>
        </is>
      </c>
      <c r="E4277" s="70">
        <f>SUMPRODUCT(N4277:Q4277,PAINEL_PESOS!$C$16:$C$19)</f>
        <v/>
      </c>
      <c r="F4277" s="70">
        <f>SUMPRODUCT(R4277:T4277,PAINEL_PESOS!$C$21:$C$23)</f>
        <v/>
      </c>
      <c r="G4277" s="70">
        <f>SUMPRODUCT(U4277:V4277,PAINEL_PESOS!$C$25:$C$26)</f>
        <v/>
      </c>
      <c r="H4277" s="70">
        <f>SUMPRODUCT(W4277:X4277,PAINEL_PESOS!$C$28:$C$29)</f>
        <v/>
      </c>
      <c r="I4277" s="70" t="n">
        <v>0.9934941201542727</v>
      </c>
      <c r="J4277" s="70" t="n">
        <v>0.7062255734884472</v>
      </c>
      <c r="K4277" s="71">
        <f>IF(NOT(AND(PAINEL_PESOS!$D$12="OK - 100%",PAINEL_PESOS!$F$20="OK - 100%",PAINEL_PESOS!$F$24="OK - 100%",PAINEL_PESOS!$F$27="OK - 100%",PAINEL_PESOS!$F$30="OK - 100%")),"", (E4277*PAINEL_PESOS!$B$7+F4277*PAINEL_PESOS!$B$8+G4277*PAINEL_PESOS!$B$9+H4277*PAINEL_PESOS!$B$10)*I4277)</f>
        <v/>
      </c>
      <c r="L4277" s="71">
        <f>IF(K4277="","",K4277-J4277)</f>
        <v/>
      </c>
      <c r="M4277" s="71">
        <f>IF(L4277="","",ABS(L4277))</f>
        <v/>
      </c>
      <c r="N4277" t="n">
        <v>1</v>
      </c>
      <c r="O4277" t="n">
        <v>1</v>
      </c>
      <c r="P4277" t="n">
        <v>1</v>
      </c>
      <c r="Q4277" t="n">
        <v>0.9952317436826368</v>
      </c>
      <c r="R4277" t="n">
        <v>0.2735551160405514</v>
      </c>
      <c r="S4277" t="n">
        <v>0.9996135259074977</v>
      </c>
      <c r="T4277" t="n">
        <v>0.9702987524992573</v>
      </c>
      <c r="U4277" t="n">
        <v>0.1599922010151925</v>
      </c>
      <c r="V4277" t="n">
        <v>0.648244592030939</v>
      </c>
      <c r="W4277" t="n">
        <v>0.5342843219737405</v>
      </c>
      <c r="X4277" t="n">
        <v>0.8510203234946192</v>
      </c>
    </row>
    <row r="4278">
      <c r="A4278" t="inlineStr">
        <is>
          <t>4126504</t>
        </is>
      </c>
      <c r="B4278" t="inlineStr">
        <is>
          <t>Sertanópolis</t>
        </is>
      </c>
      <c r="C4278" t="inlineStr">
        <is>
          <t>PR</t>
        </is>
      </c>
      <c r="D4278" t="inlineStr">
        <is>
          <t>REGIÃO SUL</t>
        </is>
      </c>
      <c r="E4278" s="70">
        <f>SUMPRODUCT(N4278:Q4278,PAINEL_PESOS!$C$16:$C$19)</f>
        <v/>
      </c>
      <c r="F4278" s="70">
        <f>SUMPRODUCT(R4278:T4278,PAINEL_PESOS!$C$21:$C$23)</f>
        <v/>
      </c>
      <c r="G4278" s="70">
        <f>SUMPRODUCT(U4278:V4278,PAINEL_PESOS!$C$25:$C$26)</f>
        <v/>
      </c>
      <c r="H4278" s="70">
        <f>SUMPRODUCT(W4278:X4278,PAINEL_PESOS!$C$28:$C$29)</f>
        <v/>
      </c>
      <c r="I4278" s="70" t="n">
        <v>0.9969499472096442</v>
      </c>
      <c r="J4278" s="70" t="n">
        <v>0.6953265369458037</v>
      </c>
      <c r="K4278" s="71">
        <f>IF(NOT(AND(PAINEL_PESOS!$D$12="OK - 100%",PAINEL_PESOS!$F$20="OK - 100%",PAINEL_PESOS!$F$24="OK - 100%",PAINEL_PESOS!$F$27="OK - 100%",PAINEL_PESOS!$F$30="OK - 100%")),"", (E4278*PAINEL_PESOS!$B$7+F4278*PAINEL_PESOS!$B$8+G4278*PAINEL_PESOS!$B$9+H4278*PAINEL_PESOS!$B$10)*I4278)</f>
        <v/>
      </c>
      <c r="L4278" s="71">
        <f>IF(K4278="","",K4278-J4278)</f>
        <v/>
      </c>
      <c r="M4278" s="71">
        <f>IF(L4278="","",ABS(L4278))</f>
        <v/>
      </c>
      <c r="N4278" t="n">
        <v>1</v>
      </c>
      <c r="O4278" t="n">
        <v>1</v>
      </c>
      <c r="P4278" t="n">
        <v>1</v>
      </c>
      <c r="Q4278" t="n">
        <v>0.9877854820946878</v>
      </c>
      <c r="R4278" t="n">
        <v>0.3315762704108824</v>
      </c>
      <c r="S4278" t="n">
        <v>0.9964014974426836</v>
      </c>
      <c r="T4278" t="n">
        <v>0.995000524150548</v>
      </c>
      <c r="U4278" t="n">
        <v>0.2363843924868022</v>
      </c>
      <c r="V4278" t="n">
        <v>0.4540613860427714</v>
      </c>
      <c r="W4278" t="n">
        <v>0.5198160582391417</v>
      </c>
      <c r="X4278" t="n">
        <v>0.8268236905438778</v>
      </c>
    </row>
    <row r="4279">
      <c r="A4279" t="inlineStr">
        <is>
          <t>4126603</t>
        </is>
      </c>
      <c r="B4279" t="inlineStr">
        <is>
          <t>Siqueira Campos</t>
        </is>
      </c>
      <c r="C4279" t="inlineStr">
        <is>
          <t>PR</t>
        </is>
      </c>
      <c r="D4279" t="inlineStr">
        <is>
          <t>REGIÃO SUL</t>
        </is>
      </c>
      <c r="E4279" s="70">
        <f>SUMPRODUCT(N4279:Q4279,PAINEL_PESOS!$C$16:$C$19)</f>
        <v/>
      </c>
      <c r="F4279" s="70">
        <f>SUMPRODUCT(R4279:T4279,PAINEL_PESOS!$C$21:$C$23)</f>
        <v/>
      </c>
      <c r="G4279" s="70">
        <f>SUMPRODUCT(U4279:V4279,PAINEL_PESOS!$C$25:$C$26)</f>
        <v/>
      </c>
      <c r="H4279" s="70">
        <f>SUMPRODUCT(W4279:X4279,PAINEL_PESOS!$C$28:$C$29)</f>
        <v/>
      </c>
      <c r="I4279" s="70" t="n">
        <v>0.9956169073250615</v>
      </c>
      <c r="J4279" s="70" t="n">
        <v>0.7073563974050765</v>
      </c>
      <c r="K4279" s="71">
        <f>IF(NOT(AND(PAINEL_PESOS!$D$12="OK - 100%",PAINEL_PESOS!$F$20="OK - 100%",PAINEL_PESOS!$F$24="OK - 100%",PAINEL_PESOS!$F$27="OK - 100%",PAINEL_PESOS!$F$30="OK - 100%")),"", (E4279*PAINEL_PESOS!$B$7+F4279*PAINEL_PESOS!$B$8+G4279*PAINEL_PESOS!$B$9+H4279*PAINEL_PESOS!$B$10)*I4279)</f>
        <v/>
      </c>
      <c r="L4279" s="71">
        <f>IF(K4279="","",K4279-J4279)</f>
        <v/>
      </c>
      <c r="M4279" s="71">
        <f>IF(L4279="","",ABS(L4279))</f>
        <v/>
      </c>
      <c r="N4279" t="n">
        <v>1</v>
      </c>
      <c r="O4279" t="n">
        <v>1</v>
      </c>
      <c r="P4279" t="n">
        <v>0.7506863780359029</v>
      </c>
      <c r="Q4279" t="n">
        <v>0.9920291795970714</v>
      </c>
      <c r="R4279" t="n">
        <v>0.3301735847572593</v>
      </c>
      <c r="S4279" t="n">
        <v>0.9894262537093808</v>
      </c>
      <c r="T4279" t="n">
        <v>0.9879119093640062</v>
      </c>
      <c r="U4279" t="n">
        <v>0.2021527060732948</v>
      </c>
      <c r="V4279" t="n">
        <v>0.7505741467213821</v>
      </c>
      <c r="W4279" t="n">
        <v>0.4771240093849394</v>
      </c>
      <c r="X4279" t="n">
        <v>0.8442138358095235</v>
      </c>
    </row>
    <row r="4280">
      <c r="A4280" t="inlineStr">
        <is>
          <t>4126652</t>
        </is>
      </c>
      <c r="B4280" t="inlineStr">
        <is>
          <t>Sulina</t>
        </is>
      </c>
      <c r="C4280" t="inlineStr">
        <is>
          <t>PR</t>
        </is>
      </c>
      <c r="D4280" t="inlineStr">
        <is>
          <t>REGIÃO SUL</t>
        </is>
      </c>
      <c r="E4280" s="70">
        <f>SUMPRODUCT(N4280:Q4280,PAINEL_PESOS!$C$16:$C$19)</f>
        <v/>
      </c>
      <c r="F4280" s="70">
        <f>SUMPRODUCT(R4280:T4280,PAINEL_PESOS!$C$21:$C$23)</f>
        <v/>
      </c>
      <c r="G4280" s="70">
        <f>SUMPRODUCT(U4280:V4280,PAINEL_PESOS!$C$25:$C$26)</f>
        <v/>
      </c>
      <c r="H4280" s="70">
        <f>SUMPRODUCT(W4280:X4280,PAINEL_PESOS!$C$28:$C$29)</f>
        <v/>
      </c>
      <c r="I4280" s="70" t="n">
        <v>0.994058449857409</v>
      </c>
      <c r="J4280" s="70" t="n">
        <v>0.7057299753891721</v>
      </c>
      <c r="K4280" s="71">
        <f>IF(NOT(AND(PAINEL_PESOS!$D$12="OK - 100%",PAINEL_PESOS!$F$20="OK - 100%",PAINEL_PESOS!$F$24="OK - 100%",PAINEL_PESOS!$F$27="OK - 100%",PAINEL_PESOS!$F$30="OK - 100%")),"", (E4280*PAINEL_PESOS!$B$7+F4280*PAINEL_PESOS!$B$8+G4280*PAINEL_PESOS!$B$9+H4280*PAINEL_PESOS!$B$10)*I4280)</f>
        <v/>
      </c>
      <c r="L4280" s="71">
        <f>IF(K4280="","",K4280-J4280)</f>
        <v/>
      </c>
      <c r="M4280" s="71">
        <f>IF(L4280="","",ABS(L4280))</f>
        <v/>
      </c>
      <c r="N4280" t="n">
        <v>1</v>
      </c>
      <c r="O4280" t="n">
        <v>1</v>
      </c>
      <c r="P4280" t="n">
        <v>0.7036958817317847</v>
      </c>
      <c r="Q4280" t="n">
        <v>0.9947397701714116</v>
      </c>
      <c r="R4280" t="n">
        <v>0.1898553974296754</v>
      </c>
      <c r="S4280" t="n">
        <v>0.9995213395428387</v>
      </c>
      <c r="T4280" t="n">
        <v>0.9735908176562013</v>
      </c>
      <c r="U4280" t="n">
        <v>0.266821051693482</v>
      </c>
      <c r="V4280" t="n">
        <v>0.7063577497968756</v>
      </c>
      <c r="W4280" t="n">
        <v>0.6071964867852477</v>
      </c>
      <c r="X4280" t="n">
        <v>0.8080138602455356</v>
      </c>
    </row>
    <row r="4281">
      <c r="A4281" t="inlineStr">
        <is>
          <t>4126678</t>
        </is>
      </c>
      <c r="B4281" t="inlineStr">
        <is>
          <t>Tamarana</t>
        </is>
      </c>
      <c r="C4281" t="inlineStr">
        <is>
          <t>PR</t>
        </is>
      </c>
      <c r="D4281" t="inlineStr">
        <is>
          <t>REGIÃO SUL</t>
        </is>
      </c>
      <c r="E4281" s="70">
        <f>SUMPRODUCT(N4281:Q4281,PAINEL_PESOS!$C$16:$C$19)</f>
        <v/>
      </c>
      <c r="F4281" s="70">
        <f>SUMPRODUCT(R4281:T4281,PAINEL_PESOS!$C$21:$C$23)</f>
        <v/>
      </c>
      <c r="G4281" s="70">
        <f>SUMPRODUCT(U4281:V4281,PAINEL_PESOS!$C$25:$C$26)</f>
        <v/>
      </c>
      <c r="H4281" s="70">
        <f>SUMPRODUCT(W4281:X4281,PAINEL_PESOS!$C$28:$C$29)</f>
        <v/>
      </c>
      <c r="I4281" s="70" t="n">
        <v>0.9975058540426277</v>
      </c>
      <c r="J4281" s="70" t="n">
        <v>0.6948754937126808</v>
      </c>
      <c r="K4281" s="71">
        <f>IF(NOT(AND(PAINEL_PESOS!$D$12="OK - 100%",PAINEL_PESOS!$F$20="OK - 100%",PAINEL_PESOS!$F$24="OK - 100%",PAINEL_PESOS!$F$27="OK - 100%",PAINEL_PESOS!$F$30="OK - 100%")),"", (E4281*PAINEL_PESOS!$B$7+F4281*PAINEL_PESOS!$B$8+G4281*PAINEL_PESOS!$B$9+H4281*PAINEL_PESOS!$B$10)*I4281)</f>
        <v/>
      </c>
      <c r="L4281" s="71">
        <f>IF(K4281="","",K4281-J4281)</f>
        <v/>
      </c>
      <c r="M4281" s="71">
        <f>IF(L4281="","",ABS(L4281))</f>
        <v/>
      </c>
      <c r="N4281" t="n">
        <v>1</v>
      </c>
      <c r="O4281" t="n">
        <v>1</v>
      </c>
      <c r="P4281" t="n">
        <v>0.5839493136219641</v>
      </c>
      <c r="Q4281" t="n">
        <v>0.994433940793053</v>
      </c>
      <c r="R4281" t="n">
        <v>0.2753294336616201</v>
      </c>
      <c r="S4281" t="n">
        <v>0.9993379722463219</v>
      </c>
      <c r="T4281" t="n">
        <v>0.9916395075967286</v>
      </c>
      <c r="U4281" t="n">
        <v>0.2375284220164321</v>
      </c>
      <c r="V4281" t="n">
        <v>0.6896294705241715</v>
      </c>
      <c r="W4281" t="n">
        <v>0.5191293982069783</v>
      </c>
      <c r="X4281" t="n">
        <v>0.8265533910230506</v>
      </c>
    </row>
    <row r="4282">
      <c r="A4282" t="inlineStr">
        <is>
          <t>4126702</t>
        </is>
      </c>
      <c r="B4282" t="inlineStr">
        <is>
          <t>Tamboara</t>
        </is>
      </c>
      <c r="C4282" t="inlineStr">
        <is>
          <t>PR</t>
        </is>
      </c>
      <c r="D4282" t="inlineStr">
        <is>
          <t>REGIÃO SUL</t>
        </is>
      </c>
      <c r="E4282" s="70">
        <f>SUMPRODUCT(N4282:Q4282,PAINEL_PESOS!$C$16:$C$19)</f>
        <v/>
      </c>
      <c r="F4282" s="70">
        <f>SUMPRODUCT(R4282:T4282,PAINEL_PESOS!$C$21:$C$23)</f>
        <v/>
      </c>
      <c r="G4282" s="70">
        <f>SUMPRODUCT(U4282:V4282,PAINEL_PESOS!$C$25:$C$26)</f>
        <v/>
      </c>
      <c r="H4282" s="70">
        <f>SUMPRODUCT(W4282:X4282,PAINEL_PESOS!$C$28:$C$29)</f>
        <v/>
      </c>
      <c r="I4282" s="70" t="n">
        <v>0.9973898202001362</v>
      </c>
      <c r="J4282" s="70" t="n">
        <v>0.7087016988973331</v>
      </c>
      <c r="K4282" s="71">
        <f>IF(NOT(AND(PAINEL_PESOS!$D$12="OK - 100%",PAINEL_PESOS!$F$20="OK - 100%",PAINEL_PESOS!$F$24="OK - 100%",PAINEL_PESOS!$F$27="OK - 100%",PAINEL_PESOS!$F$30="OK - 100%")),"", (E4282*PAINEL_PESOS!$B$7+F4282*PAINEL_PESOS!$B$8+G4282*PAINEL_PESOS!$B$9+H4282*PAINEL_PESOS!$B$10)*I4282)</f>
        <v/>
      </c>
      <c r="L4282" s="71">
        <f>IF(K4282="","",K4282-J4282)</f>
        <v/>
      </c>
      <c r="M4282" s="71">
        <f>IF(L4282="","",ABS(L4282))</f>
        <v/>
      </c>
      <c r="N4282" t="n">
        <v>1</v>
      </c>
      <c r="O4282" t="n">
        <v>1</v>
      </c>
      <c r="P4282" t="n">
        <v>0.7624076029567054</v>
      </c>
      <c r="Q4282" t="n">
        <v>0.9950406375988562</v>
      </c>
      <c r="R4282" t="n">
        <v>0.1864338165595781</v>
      </c>
      <c r="S4282" t="n">
        <v>0.9919810007924602</v>
      </c>
      <c r="T4282" t="n">
        <v>0.9937773406241452</v>
      </c>
      <c r="U4282" t="n">
        <v>0.1849821036268293</v>
      </c>
      <c r="V4282" t="n">
        <v>0.7596543926822652</v>
      </c>
      <c r="W4282" t="n">
        <v>0.5839559188517895</v>
      </c>
      <c r="X4282" t="n">
        <v>0.8290063896754924</v>
      </c>
    </row>
    <row r="4283">
      <c r="A4283" t="inlineStr">
        <is>
          <t>4126801</t>
        </is>
      </c>
      <c r="B4283" t="inlineStr">
        <is>
          <t>Tapejara</t>
        </is>
      </c>
      <c r="C4283" t="inlineStr">
        <is>
          <t>PR</t>
        </is>
      </c>
      <c r="D4283" t="inlineStr">
        <is>
          <t>REGIÃO SUL</t>
        </is>
      </c>
      <c r="E4283" s="70">
        <f>SUMPRODUCT(N4283:Q4283,PAINEL_PESOS!$C$16:$C$19)</f>
        <v/>
      </c>
      <c r="F4283" s="70">
        <f>SUMPRODUCT(R4283:T4283,PAINEL_PESOS!$C$21:$C$23)</f>
        <v/>
      </c>
      <c r="G4283" s="70">
        <f>SUMPRODUCT(U4283:V4283,PAINEL_PESOS!$C$25:$C$26)</f>
        <v/>
      </c>
      <c r="H4283" s="70">
        <f>SUMPRODUCT(W4283:X4283,PAINEL_PESOS!$C$28:$C$29)</f>
        <v/>
      </c>
      <c r="I4283" s="70" t="n">
        <v>0.985008612699299</v>
      </c>
      <c r="J4283" s="70" t="n">
        <v>0.7063039271463568</v>
      </c>
      <c r="K4283" s="71">
        <f>IF(NOT(AND(PAINEL_PESOS!$D$12="OK - 100%",PAINEL_PESOS!$F$20="OK - 100%",PAINEL_PESOS!$F$24="OK - 100%",PAINEL_PESOS!$F$27="OK - 100%",PAINEL_PESOS!$F$30="OK - 100%")),"", (E4283*PAINEL_PESOS!$B$7+F4283*PAINEL_PESOS!$B$8+G4283*PAINEL_PESOS!$B$9+H4283*PAINEL_PESOS!$B$10)*I4283)</f>
        <v/>
      </c>
      <c r="L4283" s="71">
        <f>IF(K4283="","",K4283-J4283)</f>
        <v/>
      </c>
      <c r="M4283" s="71">
        <f>IF(L4283="","",ABS(L4283))</f>
        <v/>
      </c>
      <c r="N4283" t="n">
        <v>1</v>
      </c>
      <c r="O4283" t="n">
        <v>1</v>
      </c>
      <c r="P4283" t="n">
        <v>0.8923970432946146</v>
      </c>
      <c r="Q4283" t="n">
        <v>0.9950188259878524</v>
      </c>
      <c r="R4283" t="n">
        <v>0.3159064256813295</v>
      </c>
      <c r="S4283" t="n">
        <v>0.8405742977815072</v>
      </c>
      <c r="T4283" t="n">
        <v>0.9959684723124707</v>
      </c>
      <c r="U4283" t="n">
        <v>0.1807272230817669</v>
      </c>
      <c r="V4283" t="n">
        <v>0.7643933391509041</v>
      </c>
      <c r="W4283" t="n">
        <v>0.5822561427595702</v>
      </c>
      <c r="X4283" t="n">
        <v>0.8303776674513504</v>
      </c>
    </row>
    <row r="4284">
      <c r="A4284" t="inlineStr">
        <is>
          <t>4126900</t>
        </is>
      </c>
      <c r="B4284" t="inlineStr">
        <is>
          <t>Tapira</t>
        </is>
      </c>
      <c r="C4284" t="inlineStr">
        <is>
          <t>PR</t>
        </is>
      </c>
      <c r="D4284" t="inlineStr">
        <is>
          <t>REGIÃO SUL</t>
        </is>
      </c>
      <c r="E4284" s="70">
        <f>SUMPRODUCT(N4284:Q4284,PAINEL_PESOS!$C$16:$C$19)</f>
        <v/>
      </c>
      <c r="F4284" s="70">
        <f>SUMPRODUCT(R4284:T4284,PAINEL_PESOS!$C$21:$C$23)</f>
        <v/>
      </c>
      <c r="G4284" s="70">
        <f>SUMPRODUCT(U4284:V4284,PAINEL_PESOS!$C$25:$C$26)</f>
        <v/>
      </c>
      <c r="H4284" s="70">
        <f>SUMPRODUCT(W4284:X4284,PAINEL_PESOS!$C$28:$C$29)</f>
        <v/>
      </c>
      <c r="I4284" s="70" t="n">
        <v>0.9983762191712104</v>
      </c>
      <c r="J4284" s="70" t="n">
        <v>0.7183093789951615</v>
      </c>
      <c r="K4284" s="71">
        <f>IF(NOT(AND(PAINEL_PESOS!$D$12="OK - 100%",PAINEL_PESOS!$F$20="OK - 100%",PAINEL_PESOS!$F$24="OK - 100%",PAINEL_PESOS!$F$27="OK - 100%",PAINEL_PESOS!$F$30="OK - 100%")),"", (E4284*PAINEL_PESOS!$B$7+F4284*PAINEL_PESOS!$B$8+G4284*PAINEL_PESOS!$B$9+H4284*PAINEL_PESOS!$B$10)*I4284)</f>
        <v/>
      </c>
      <c r="L4284" s="71">
        <f>IF(K4284="","",K4284-J4284)</f>
        <v/>
      </c>
      <c r="M4284" s="71">
        <f>IF(L4284="","",ABS(L4284))</f>
        <v/>
      </c>
      <c r="N4284" t="n">
        <v>1</v>
      </c>
      <c r="O4284" t="n">
        <v>1</v>
      </c>
      <c r="P4284" t="n">
        <v>0.8230200633579725</v>
      </c>
      <c r="Q4284" t="n">
        <v>0.9978594897552716</v>
      </c>
      <c r="R4284" t="n">
        <v>0.1882362539935079</v>
      </c>
      <c r="S4284" t="n">
        <v>0.999605614795426</v>
      </c>
      <c r="T4284" t="n">
        <v>0.9934564598832462</v>
      </c>
      <c r="U4284" t="n">
        <v>0.1849821036268293</v>
      </c>
      <c r="V4284" t="n">
        <v>0.7932381496267693</v>
      </c>
      <c r="W4284" t="n">
        <v>0.5839559188517895</v>
      </c>
      <c r="X4284" t="n">
        <v>0.8290063896754924</v>
      </c>
    </row>
    <row r="4285">
      <c r="A4285" t="inlineStr">
        <is>
          <t>4127007</t>
        </is>
      </c>
      <c r="B4285" t="inlineStr">
        <is>
          <t>Teixeira Soares</t>
        </is>
      </c>
      <c r="C4285" t="inlineStr">
        <is>
          <t>PR</t>
        </is>
      </c>
      <c r="D4285" t="inlineStr">
        <is>
          <t>REGIÃO SUL</t>
        </is>
      </c>
      <c r="E4285" s="70">
        <f>SUMPRODUCT(N4285:Q4285,PAINEL_PESOS!$C$16:$C$19)</f>
        <v/>
      </c>
      <c r="F4285" s="70">
        <f>SUMPRODUCT(R4285:T4285,PAINEL_PESOS!$C$21:$C$23)</f>
        <v/>
      </c>
      <c r="G4285" s="70">
        <f>SUMPRODUCT(U4285:V4285,PAINEL_PESOS!$C$25:$C$26)</f>
        <v/>
      </c>
      <c r="H4285" s="70">
        <f>SUMPRODUCT(W4285:X4285,PAINEL_PESOS!$C$28:$C$29)</f>
        <v/>
      </c>
      <c r="I4285" s="70" t="n">
        <v>0.999166544447903</v>
      </c>
      <c r="J4285" s="70" t="n">
        <v>0.7070789915637615</v>
      </c>
      <c r="K4285" s="71">
        <f>IF(NOT(AND(PAINEL_PESOS!$D$12="OK - 100%",PAINEL_PESOS!$F$20="OK - 100%",PAINEL_PESOS!$F$24="OK - 100%",PAINEL_PESOS!$F$27="OK - 100%",PAINEL_PESOS!$F$30="OK - 100%")),"", (E4285*PAINEL_PESOS!$B$7+F4285*PAINEL_PESOS!$B$8+G4285*PAINEL_PESOS!$B$9+H4285*PAINEL_PESOS!$B$10)*I4285)</f>
        <v/>
      </c>
      <c r="L4285" s="71">
        <f>IF(K4285="","",K4285-J4285)</f>
        <v/>
      </c>
      <c r="M4285" s="71">
        <f>IF(L4285="","",ABS(L4285))</f>
        <v/>
      </c>
      <c r="N4285" t="n">
        <v>1</v>
      </c>
      <c r="O4285" t="n">
        <v>1</v>
      </c>
      <c r="P4285" t="n">
        <v>0.7216473072861669</v>
      </c>
      <c r="Q4285" t="n">
        <v>0.9979110127302229</v>
      </c>
      <c r="R4285" t="n">
        <v>0.302384594539451</v>
      </c>
      <c r="S4285" t="n">
        <v>0.9999143183664232</v>
      </c>
      <c r="T4285" t="n">
        <v>0.9973474713086753</v>
      </c>
      <c r="U4285" t="n">
        <v>0.2375284220164321</v>
      </c>
      <c r="V4285" t="n">
        <v>0.6852624557160246</v>
      </c>
      <c r="W4285" t="n">
        <v>0.5191293982069783</v>
      </c>
      <c r="X4285" t="n">
        <v>0.8265533910230506</v>
      </c>
    </row>
    <row r="4286">
      <c r="A4286" t="inlineStr">
        <is>
          <t>4127106</t>
        </is>
      </c>
      <c r="B4286" t="inlineStr">
        <is>
          <t>Telêmaco Borba</t>
        </is>
      </c>
      <c r="C4286" t="inlineStr">
        <is>
          <t>PR</t>
        </is>
      </c>
      <c r="D4286" t="inlineStr">
        <is>
          <t>REGIÃO SUL</t>
        </is>
      </c>
      <c r="E4286" s="70">
        <f>SUMPRODUCT(N4286:Q4286,PAINEL_PESOS!$C$16:$C$19)</f>
        <v/>
      </c>
      <c r="F4286" s="70">
        <f>SUMPRODUCT(R4286:T4286,PAINEL_PESOS!$C$21:$C$23)</f>
        <v/>
      </c>
      <c r="G4286" s="70">
        <f>SUMPRODUCT(U4286:V4286,PAINEL_PESOS!$C$25:$C$26)</f>
        <v/>
      </c>
      <c r="H4286" s="70">
        <f>SUMPRODUCT(W4286:X4286,PAINEL_PESOS!$C$28:$C$29)</f>
        <v/>
      </c>
      <c r="I4286" s="70" t="n">
        <v>0.9734359531937583</v>
      </c>
      <c r="J4286" s="70" t="n">
        <v>0.696719796443755</v>
      </c>
      <c r="K4286" s="71">
        <f>IF(NOT(AND(PAINEL_PESOS!$D$12="OK - 100%",PAINEL_PESOS!$F$20="OK - 100%",PAINEL_PESOS!$F$24="OK - 100%",PAINEL_PESOS!$F$27="OK - 100%",PAINEL_PESOS!$F$30="OK - 100%")),"", (E4286*PAINEL_PESOS!$B$7+F4286*PAINEL_PESOS!$B$8+G4286*PAINEL_PESOS!$B$9+H4286*PAINEL_PESOS!$B$10)*I4286)</f>
        <v/>
      </c>
      <c r="L4286" s="71">
        <f>IF(K4286="","",K4286-J4286)</f>
        <v/>
      </c>
      <c r="M4286" s="71">
        <f>IF(L4286="","",ABS(L4286))</f>
        <v/>
      </c>
      <c r="N4286" t="n">
        <v>1</v>
      </c>
      <c r="O4286" t="n">
        <v>1</v>
      </c>
      <c r="P4286" t="n">
        <v>0.7998944033790919</v>
      </c>
      <c r="Q4286" t="n">
        <v>0.9860106379700982</v>
      </c>
      <c r="R4286" t="n">
        <v>0.5197484318987637</v>
      </c>
      <c r="S4286" t="n">
        <v>0.7094897178776443</v>
      </c>
      <c r="T4286" t="n">
        <v>0.9997880758810509</v>
      </c>
      <c r="U4286" t="n">
        <v>0.2375251786433527</v>
      </c>
      <c r="V4286" t="n">
        <v>0.7636815930644987</v>
      </c>
      <c r="W4286" t="n">
        <v>0.5191298295915787</v>
      </c>
      <c r="X4286" t="n">
        <v>0.8265537893455849</v>
      </c>
    </row>
    <row r="4287">
      <c r="A4287" t="inlineStr">
        <is>
          <t>4127205</t>
        </is>
      </c>
      <c r="B4287" t="inlineStr">
        <is>
          <t>Terra Boa</t>
        </is>
      </c>
      <c r="C4287" t="inlineStr">
        <is>
          <t>PR</t>
        </is>
      </c>
      <c r="D4287" t="inlineStr">
        <is>
          <t>REGIÃO SUL</t>
        </is>
      </c>
      <c r="E4287" s="70">
        <f>SUMPRODUCT(N4287:Q4287,PAINEL_PESOS!$C$16:$C$19)</f>
        <v/>
      </c>
      <c r="F4287" s="70">
        <f>SUMPRODUCT(R4287:T4287,PAINEL_PESOS!$C$21:$C$23)</f>
        <v/>
      </c>
      <c r="G4287" s="70">
        <f>SUMPRODUCT(U4287:V4287,PAINEL_PESOS!$C$25:$C$26)</f>
        <v/>
      </c>
      <c r="H4287" s="70">
        <f>SUMPRODUCT(W4287:X4287,PAINEL_PESOS!$C$28:$C$29)</f>
        <v/>
      </c>
      <c r="I4287" s="70" t="n">
        <v>0.9956942039135285</v>
      </c>
      <c r="J4287" s="70" t="n">
        <v>0.7231271727883418</v>
      </c>
      <c r="K4287" s="71">
        <f>IF(NOT(AND(PAINEL_PESOS!$D$12="OK - 100%",PAINEL_PESOS!$F$20="OK - 100%",PAINEL_PESOS!$F$24="OK - 100%",PAINEL_PESOS!$F$27="OK - 100%",PAINEL_PESOS!$F$30="OK - 100%")),"", (E4287*PAINEL_PESOS!$B$7+F4287*PAINEL_PESOS!$B$8+G4287*PAINEL_PESOS!$B$9+H4287*PAINEL_PESOS!$B$10)*I4287)</f>
        <v/>
      </c>
      <c r="L4287" s="71">
        <f>IF(K4287="","",K4287-J4287)</f>
        <v/>
      </c>
      <c r="M4287" s="71">
        <f>IF(L4287="","",ABS(L4287))</f>
        <v/>
      </c>
      <c r="N4287" t="n">
        <v>1</v>
      </c>
      <c r="O4287" t="n">
        <v>1</v>
      </c>
      <c r="P4287" t="n">
        <v>0.8375923970432946</v>
      </c>
      <c r="Q4287" t="n">
        <v>0.9914102163809285</v>
      </c>
      <c r="R4287" t="n">
        <v>0.3131407960761835</v>
      </c>
      <c r="S4287" t="n">
        <v>0.978202706388362</v>
      </c>
      <c r="T4287" t="n">
        <v>0.9936695553932209</v>
      </c>
      <c r="U4287" t="n">
        <v>0.1849821036268293</v>
      </c>
      <c r="V4287" t="n">
        <v>0.774246447410169</v>
      </c>
      <c r="W4287" t="n">
        <v>0.5839559188517895</v>
      </c>
      <c r="X4287" t="n">
        <v>0.8290063896754924</v>
      </c>
    </row>
    <row r="4288">
      <c r="A4288" t="inlineStr">
        <is>
          <t>4127304</t>
        </is>
      </c>
      <c r="B4288" t="inlineStr">
        <is>
          <t>Terra Rica</t>
        </is>
      </c>
      <c r="C4288" t="inlineStr">
        <is>
          <t>PR</t>
        </is>
      </c>
      <c r="D4288" t="inlineStr">
        <is>
          <t>REGIÃO SUL</t>
        </is>
      </c>
      <c r="E4288" s="70">
        <f>SUMPRODUCT(N4288:Q4288,PAINEL_PESOS!$C$16:$C$19)</f>
        <v/>
      </c>
      <c r="F4288" s="70">
        <f>SUMPRODUCT(R4288:T4288,PAINEL_PESOS!$C$21:$C$23)</f>
        <v/>
      </c>
      <c r="G4288" s="70">
        <f>SUMPRODUCT(U4288:V4288,PAINEL_PESOS!$C$25:$C$26)</f>
        <v/>
      </c>
      <c r="H4288" s="70">
        <f>SUMPRODUCT(W4288:X4288,PAINEL_PESOS!$C$28:$C$29)</f>
        <v/>
      </c>
      <c r="I4288" s="70" t="n">
        <v>0.9898362719359246</v>
      </c>
      <c r="J4288" s="70" t="n">
        <v>0.6658995333309222</v>
      </c>
      <c r="K4288" s="71">
        <f>IF(NOT(AND(PAINEL_PESOS!$D$12="OK - 100%",PAINEL_PESOS!$F$20="OK - 100%",PAINEL_PESOS!$F$24="OK - 100%",PAINEL_PESOS!$F$27="OK - 100%",PAINEL_PESOS!$F$30="OK - 100%")),"", (E4288*PAINEL_PESOS!$B$7+F4288*PAINEL_PESOS!$B$8+G4288*PAINEL_PESOS!$B$9+H4288*PAINEL_PESOS!$B$10)*I4288)</f>
        <v/>
      </c>
      <c r="L4288" s="71">
        <f>IF(K4288="","",K4288-J4288)</f>
        <v/>
      </c>
      <c r="M4288" s="71">
        <f>IF(L4288="","",ABS(L4288))</f>
        <v/>
      </c>
      <c r="N4288" t="n">
        <v>0.8</v>
      </c>
      <c r="O4288" t="n">
        <v>0.9985000000000001</v>
      </c>
      <c r="P4288" t="n">
        <v>0.4340021119324181</v>
      </c>
      <c r="Q4288" t="n">
        <v>0.9952243441522001</v>
      </c>
      <c r="R4288" t="n">
        <v>0.2873730055948897</v>
      </c>
      <c r="S4288" t="n">
        <v>0.9234319603707613</v>
      </c>
      <c r="T4288" t="n">
        <v>0.9838827791381934</v>
      </c>
      <c r="U4288" t="n">
        <v>0.0904467838408326</v>
      </c>
      <c r="V4288" t="n">
        <v>0.745747362210223</v>
      </c>
      <c r="W4288" t="n">
        <v>0.6074095341515107</v>
      </c>
      <c r="X4288" t="n">
        <v>0.8613043264593239</v>
      </c>
    </row>
    <row r="4289">
      <c r="A4289" t="inlineStr">
        <is>
          <t>4127403</t>
        </is>
      </c>
      <c r="B4289" t="inlineStr">
        <is>
          <t>Terra Roxa</t>
        </is>
      </c>
      <c r="C4289" t="inlineStr">
        <is>
          <t>PR</t>
        </is>
      </c>
      <c r="D4289" t="inlineStr">
        <is>
          <t>REGIÃO SUL</t>
        </is>
      </c>
      <c r="E4289" s="70">
        <f>SUMPRODUCT(N4289:Q4289,PAINEL_PESOS!$C$16:$C$19)</f>
        <v/>
      </c>
      <c r="F4289" s="70">
        <f>SUMPRODUCT(R4289:T4289,PAINEL_PESOS!$C$21:$C$23)</f>
        <v/>
      </c>
      <c r="G4289" s="70">
        <f>SUMPRODUCT(U4289:V4289,PAINEL_PESOS!$C$25:$C$26)</f>
        <v/>
      </c>
      <c r="H4289" s="70">
        <f>SUMPRODUCT(W4289:X4289,PAINEL_PESOS!$C$28:$C$29)</f>
        <v/>
      </c>
      <c r="I4289" s="70" t="n">
        <v>0.993874326507203</v>
      </c>
      <c r="J4289" s="70" t="n">
        <v>0.7137868998139942</v>
      </c>
      <c r="K4289" s="71">
        <f>IF(NOT(AND(PAINEL_PESOS!$D$12="OK - 100%",PAINEL_PESOS!$F$20="OK - 100%",PAINEL_PESOS!$F$24="OK - 100%",PAINEL_PESOS!$F$27="OK - 100%",PAINEL_PESOS!$F$30="OK - 100%")),"", (E4289*PAINEL_PESOS!$B$7+F4289*PAINEL_PESOS!$B$8+G4289*PAINEL_PESOS!$B$9+H4289*PAINEL_PESOS!$B$10)*I4289)</f>
        <v/>
      </c>
      <c r="L4289" s="71">
        <f>IF(K4289="","",K4289-J4289)</f>
        <v/>
      </c>
      <c r="M4289" s="71">
        <f>IF(L4289="","",ABS(L4289))</f>
        <v/>
      </c>
      <c r="N4289" t="n">
        <v>1</v>
      </c>
      <c r="O4289" t="n">
        <v>1</v>
      </c>
      <c r="P4289" t="n">
        <v>0.7960929250263992</v>
      </c>
      <c r="Q4289" t="n">
        <v>0.9965558786944186</v>
      </c>
      <c r="R4289" t="n">
        <v>0.3376233463570789</v>
      </c>
      <c r="S4289" t="n">
        <v>0.9977870288550331</v>
      </c>
      <c r="T4289" t="n">
        <v>0.9720685432871194</v>
      </c>
      <c r="U4289" t="n">
        <v>0.1530282240409471</v>
      </c>
      <c r="V4289" t="n">
        <v>0.6970900642244656</v>
      </c>
      <c r="W4289" t="n">
        <v>0.6272393392123069</v>
      </c>
      <c r="X4289" t="n">
        <v>0.8334888871680717</v>
      </c>
    </row>
    <row r="4290">
      <c r="A4290" t="inlineStr">
        <is>
          <t>4127502</t>
        </is>
      </c>
      <c r="B4290" t="inlineStr">
        <is>
          <t>Tibagi</t>
        </is>
      </c>
      <c r="C4290" t="inlineStr">
        <is>
          <t>PR</t>
        </is>
      </c>
      <c r="D4290" t="inlineStr">
        <is>
          <t>REGIÃO SUL</t>
        </is>
      </c>
      <c r="E4290" s="70">
        <f>SUMPRODUCT(N4290:Q4290,PAINEL_PESOS!$C$16:$C$19)</f>
        <v/>
      </c>
      <c r="F4290" s="70">
        <f>SUMPRODUCT(R4290:T4290,PAINEL_PESOS!$C$21:$C$23)</f>
        <v/>
      </c>
      <c r="G4290" s="70">
        <f>SUMPRODUCT(U4290:V4290,PAINEL_PESOS!$C$25:$C$26)</f>
        <v/>
      </c>
      <c r="H4290" s="70">
        <f>SUMPRODUCT(W4290:X4290,PAINEL_PESOS!$C$28:$C$29)</f>
        <v/>
      </c>
      <c r="I4290" s="70" t="n">
        <v>0.9991845329700748</v>
      </c>
      <c r="J4290" s="70" t="n">
        <v>0.7116537051571051</v>
      </c>
      <c r="K4290" s="71">
        <f>IF(NOT(AND(PAINEL_PESOS!$D$12="OK - 100%",PAINEL_PESOS!$F$20="OK - 100%",PAINEL_PESOS!$F$24="OK - 100%",PAINEL_PESOS!$F$27="OK - 100%",PAINEL_PESOS!$F$30="OK - 100%")),"", (E4290*PAINEL_PESOS!$B$7+F4290*PAINEL_PESOS!$B$8+G4290*PAINEL_PESOS!$B$9+H4290*PAINEL_PESOS!$B$10)*I4290)</f>
        <v/>
      </c>
      <c r="L4290" s="71">
        <f>IF(K4290="","",K4290-J4290)</f>
        <v/>
      </c>
      <c r="M4290" s="71">
        <f>IF(L4290="","",ABS(L4290))</f>
        <v/>
      </c>
      <c r="N4290" t="n">
        <v>1</v>
      </c>
      <c r="O4290" t="n">
        <v>1</v>
      </c>
      <c r="P4290" t="n">
        <v>0.7899683210137276</v>
      </c>
      <c r="Q4290" t="n">
        <v>0.9980308667439216</v>
      </c>
      <c r="R4290" t="n">
        <v>0.380109295198659</v>
      </c>
      <c r="S4290" t="n">
        <v>0.9998436568343968</v>
      </c>
      <c r="T4290" t="n">
        <v>0.9974015681218675</v>
      </c>
      <c r="U4290" t="n">
        <v>0.237507043681495</v>
      </c>
      <c r="V4290" t="n">
        <v>0.6357562586066914</v>
      </c>
      <c r="W4290" t="n">
        <v>0.5191557727107233</v>
      </c>
      <c r="X4290" t="n">
        <v>0.8265543890192643</v>
      </c>
    </row>
    <row r="4291">
      <c r="A4291" t="inlineStr">
        <is>
          <t>4127601</t>
        </is>
      </c>
      <c r="B4291" t="inlineStr">
        <is>
          <t>Tijucas do Sul</t>
        </is>
      </c>
      <c r="C4291" t="inlineStr">
        <is>
          <t>PR</t>
        </is>
      </c>
      <c r="D4291" t="inlineStr">
        <is>
          <t>REGIÃO SUL</t>
        </is>
      </c>
      <c r="E4291" s="70">
        <f>SUMPRODUCT(N4291:Q4291,PAINEL_PESOS!$C$16:$C$19)</f>
        <v/>
      </c>
      <c r="F4291" s="70">
        <f>SUMPRODUCT(R4291:T4291,PAINEL_PESOS!$C$21:$C$23)</f>
        <v/>
      </c>
      <c r="G4291" s="70">
        <f>SUMPRODUCT(U4291:V4291,PAINEL_PESOS!$C$25:$C$26)</f>
        <v/>
      </c>
      <c r="H4291" s="70">
        <f>SUMPRODUCT(W4291:X4291,PAINEL_PESOS!$C$28:$C$29)</f>
        <v/>
      </c>
      <c r="I4291" s="70" t="n">
        <v>0.9996023656703892</v>
      </c>
      <c r="J4291" s="70" t="n">
        <v>0.7065980413647233</v>
      </c>
      <c r="K4291" s="71">
        <f>IF(NOT(AND(PAINEL_PESOS!$D$12="OK - 100%",PAINEL_PESOS!$F$20="OK - 100%",PAINEL_PESOS!$F$24="OK - 100%",PAINEL_PESOS!$F$27="OK - 100%",PAINEL_PESOS!$F$30="OK - 100%")),"", (E4291*PAINEL_PESOS!$B$7+F4291*PAINEL_PESOS!$B$8+G4291*PAINEL_PESOS!$B$9+H4291*PAINEL_PESOS!$B$10)*I4291)</f>
        <v/>
      </c>
      <c r="L4291" s="71">
        <f>IF(K4291="","",K4291-J4291)</f>
        <v/>
      </c>
      <c r="M4291" s="71">
        <f>IF(L4291="","",ABS(L4291))</f>
        <v/>
      </c>
      <c r="N4291" t="n">
        <v>1</v>
      </c>
      <c r="O4291" t="n">
        <v>1</v>
      </c>
      <c r="P4291" t="n">
        <v>0.6664202745512144</v>
      </c>
      <c r="Q4291" t="n">
        <v>0.9982931242727594</v>
      </c>
      <c r="R4291" t="n">
        <v>0.2898849738304184</v>
      </c>
      <c r="S4291" t="n">
        <v>0.9996792119768785</v>
      </c>
      <c r="T4291" t="n">
        <v>0.999385050516045</v>
      </c>
      <c r="U4291" t="n">
        <v>0.5441052225505785</v>
      </c>
      <c r="V4291" t="n">
        <v>0.567970745084619</v>
      </c>
      <c r="W4291" t="n">
        <v>0.3663465623975995</v>
      </c>
      <c r="X4291" t="n">
        <v>0.8182875791665344</v>
      </c>
    </row>
    <row r="4292">
      <c r="A4292" t="inlineStr">
        <is>
          <t>4127700</t>
        </is>
      </c>
      <c r="B4292" t="inlineStr">
        <is>
          <t>Toledo</t>
        </is>
      </c>
      <c r="C4292" t="inlineStr">
        <is>
          <t>PR</t>
        </is>
      </c>
      <c r="D4292" t="inlineStr">
        <is>
          <t>REGIÃO SUL</t>
        </is>
      </c>
      <c r="E4292" s="70">
        <f>SUMPRODUCT(N4292:Q4292,PAINEL_PESOS!$C$16:$C$19)</f>
        <v/>
      </c>
      <c r="F4292" s="70">
        <f>SUMPRODUCT(R4292:T4292,PAINEL_PESOS!$C$21:$C$23)</f>
        <v/>
      </c>
      <c r="G4292" s="70">
        <f>SUMPRODUCT(U4292:V4292,PAINEL_PESOS!$C$25:$C$26)</f>
        <v/>
      </c>
      <c r="H4292" s="70">
        <f>SUMPRODUCT(W4292:X4292,PAINEL_PESOS!$C$28:$C$29)</f>
        <v/>
      </c>
      <c r="I4292" s="70" t="n">
        <v>0.9862480316444776</v>
      </c>
      <c r="J4292" s="70" t="n">
        <v>0.7048718224467562</v>
      </c>
      <c r="K4292" s="71">
        <f>IF(NOT(AND(PAINEL_PESOS!$D$12="OK - 100%",PAINEL_PESOS!$F$20="OK - 100%",PAINEL_PESOS!$F$24="OK - 100%",PAINEL_PESOS!$F$27="OK - 100%",PAINEL_PESOS!$F$30="OK - 100%")),"", (E4292*PAINEL_PESOS!$B$7+F4292*PAINEL_PESOS!$B$8+G4292*PAINEL_PESOS!$B$9+H4292*PAINEL_PESOS!$B$10)*I4292)</f>
        <v/>
      </c>
      <c r="L4292" s="71">
        <f>IF(K4292="","",K4292-J4292)</f>
        <v/>
      </c>
      <c r="M4292" s="71">
        <f>IF(L4292="","",ABS(L4292))</f>
        <v/>
      </c>
      <c r="N4292" t="n">
        <v>1</v>
      </c>
      <c r="O4292" t="n">
        <v>1</v>
      </c>
      <c r="P4292" t="n">
        <v>0.7793030623020063</v>
      </c>
      <c r="Q4292" t="n">
        <v>0.976357772054091</v>
      </c>
      <c r="R4292" t="n">
        <v>0.5567836057821991</v>
      </c>
      <c r="S4292" t="n">
        <v>0.9388195762522095</v>
      </c>
      <c r="T4292" t="n">
        <v>0.9711025303297083</v>
      </c>
      <c r="U4292" t="n">
        <v>0.161626354354107</v>
      </c>
      <c r="V4292" t="n">
        <v>0.4765368673203274</v>
      </c>
      <c r="W4292" t="n">
        <v>0.7375059728968494</v>
      </c>
      <c r="X4292" t="n">
        <v>0.8196327866991679</v>
      </c>
    </row>
    <row r="4293">
      <c r="A4293" t="inlineStr">
        <is>
          <t>4127809</t>
        </is>
      </c>
      <c r="B4293" t="inlineStr">
        <is>
          <t>Tomazina</t>
        </is>
      </c>
      <c r="C4293" t="inlineStr">
        <is>
          <t>PR</t>
        </is>
      </c>
      <c r="D4293" t="inlineStr">
        <is>
          <t>REGIÃO SUL</t>
        </is>
      </c>
      <c r="E4293" s="70">
        <f>SUMPRODUCT(N4293:Q4293,PAINEL_PESOS!$C$16:$C$19)</f>
        <v/>
      </c>
      <c r="F4293" s="70">
        <f>SUMPRODUCT(R4293:T4293,PAINEL_PESOS!$C$21:$C$23)</f>
        <v/>
      </c>
      <c r="G4293" s="70">
        <f>SUMPRODUCT(U4293:V4293,PAINEL_PESOS!$C$25:$C$26)</f>
        <v/>
      </c>
      <c r="H4293" s="70">
        <f>SUMPRODUCT(W4293:X4293,PAINEL_PESOS!$C$28:$C$29)</f>
        <v/>
      </c>
      <c r="I4293" s="70" t="n">
        <v>0.9984322857890241</v>
      </c>
      <c r="J4293" s="70" t="n">
        <v>0.7110320443990161</v>
      </c>
      <c r="K4293" s="71">
        <f>IF(NOT(AND(PAINEL_PESOS!$D$12="OK - 100%",PAINEL_PESOS!$F$20="OK - 100%",PAINEL_PESOS!$F$24="OK - 100%",PAINEL_PESOS!$F$27="OK - 100%",PAINEL_PESOS!$F$30="OK - 100%")),"", (E4293*PAINEL_PESOS!$B$7+F4293*PAINEL_PESOS!$B$8+G4293*PAINEL_PESOS!$B$9+H4293*PAINEL_PESOS!$B$10)*I4293)</f>
        <v/>
      </c>
      <c r="L4293" s="71">
        <f>IF(K4293="","",K4293-J4293)</f>
        <v/>
      </c>
      <c r="M4293" s="71">
        <f>IF(L4293="","",ABS(L4293))</f>
        <v/>
      </c>
      <c r="N4293" t="n">
        <v>1</v>
      </c>
      <c r="O4293" t="n">
        <v>1</v>
      </c>
      <c r="P4293" t="n">
        <v>0.783104540654699</v>
      </c>
      <c r="Q4293" t="n">
        <v>0.9984381594066482</v>
      </c>
      <c r="R4293" t="n">
        <v>0.2468596950459338</v>
      </c>
      <c r="S4293" t="n">
        <v>0.99969756663648</v>
      </c>
      <c r="T4293" t="n">
        <v>0.993286358268612</v>
      </c>
      <c r="U4293" t="n">
        <v>0.1804052402924544</v>
      </c>
      <c r="V4293" t="n">
        <v>0.7725234700163012</v>
      </c>
      <c r="W4293" t="n">
        <v>0.5266752492831525</v>
      </c>
      <c r="X4293" t="n">
        <v>0.8335835280633015</v>
      </c>
    </row>
    <row r="4294">
      <c r="A4294" t="inlineStr">
        <is>
          <t>4127858</t>
        </is>
      </c>
      <c r="B4294" t="inlineStr">
        <is>
          <t>Três Barras do Paraná</t>
        </is>
      </c>
      <c r="C4294" t="inlineStr">
        <is>
          <t>PR</t>
        </is>
      </c>
      <c r="D4294" t="inlineStr">
        <is>
          <t>REGIÃO SUL</t>
        </is>
      </c>
      <c r="E4294" s="70">
        <f>SUMPRODUCT(N4294:Q4294,PAINEL_PESOS!$C$16:$C$19)</f>
        <v/>
      </c>
      <c r="F4294" s="70">
        <f>SUMPRODUCT(R4294:T4294,PAINEL_PESOS!$C$21:$C$23)</f>
        <v/>
      </c>
      <c r="G4294" s="70">
        <f>SUMPRODUCT(U4294:V4294,PAINEL_PESOS!$C$25:$C$26)</f>
        <v/>
      </c>
      <c r="H4294" s="70">
        <f>SUMPRODUCT(W4294:X4294,PAINEL_PESOS!$C$28:$C$29)</f>
        <v/>
      </c>
      <c r="I4294" s="70" t="n">
        <v>0.9849134610239927</v>
      </c>
      <c r="J4294" s="70" t="n">
        <v>0.7198482266284243</v>
      </c>
      <c r="K4294" s="71">
        <f>IF(NOT(AND(PAINEL_PESOS!$D$12="OK - 100%",PAINEL_PESOS!$F$20="OK - 100%",PAINEL_PESOS!$F$24="OK - 100%",PAINEL_PESOS!$F$27="OK - 100%",PAINEL_PESOS!$F$30="OK - 100%")),"", (E4294*PAINEL_PESOS!$B$7+F4294*PAINEL_PESOS!$B$8+G4294*PAINEL_PESOS!$B$9+H4294*PAINEL_PESOS!$B$10)*I4294)</f>
        <v/>
      </c>
      <c r="L4294" s="71">
        <f>IF(K4294="","",K4294-J4294)</f>
        <v/>
      </c>
      <c r="M4294" s="71">
        <f>IF(L4294="","",ABS(L4294))</f>
        <v/>
      </c>
      <c r="N4294" t="n">
        <v>1</v>
      </c>
      <c r="O4294" t="n">
        <v>1</v>
      </c>
      <c r="P4294" t="n">
        <v>0.7658922914466737</v>
      </c>
      <c r="Q4294" t="n">
        <v>0.9793204802720196</v>
      </c>
      <c r="R4294" t="n">
        <v>0.2710704327736961</v>
      </c>
      <c r="S4294" t="n">
        <v>0.9827423932849714</v>
      </c>
      <c r="T4294" t="n">
        <v>0.9434918656896945</v>
      </c>
      <c r="U4294" t="n">
        <v>0.3435124875503799</v>
      </c>
      <c r="V4294" t="n">
        <v>0.7237346887342493</v>
      </c>
      <c r="W4294" t="n">
        <v>0.6333921552668278</v>
      </c>
      <c r="X4294" t="n">
        <v>0.8088812455923263</v>
      </c>
    </row>
    <row r="4295">
      <c r="A4295" t="inlineStr">
        <is>
          <t>4127882</t>
        </is>
      </c>
      <c r="B4295" t="inlineStr">
        <is>
          <t>Tunas do Paraná</t>
        </is>
      </c>
      <c r="C4295" t="inlineStr">
        <is>
          <t>PR</t>
        </is>
      </c>
      <c r="D4295" t="inlineStr">
        <is>
          <t>REGIÃO SUL</t>
        </is>
      </c>
      <c r="E4295" s="70">
        <f>SUMPRODUCT(N4295:Q4295,PAINEL_PESOS!$C$16:$C$19)</f>
        <v/>
      </c>
      <c r="F4295" s="70">
        <f>SUMPRODUCT(R4295:T4295,PAINEL_PESOS!$C$21:$C$23)</f>
        <v/>
      </c>
      <c r="G4295" s="70">
        <f>SUMPRODUCT(U4295:V4295,PAINEL_PESOS!$C$25:$C$26)</f>
        <v/>
      </c>
      <c r="H4295" s="70">
        <f>SUMPRODUCT(W4295:X4295,PAINEL_PESOS!$C$28:$C$29)</f>
        <v/>
      </c>
      <c r="I4295" s="70" t="n">
        <v>0.9995750370680808</v>
      </c>
      <c r="J4295" s="70" t="n">
        <v>0.7297442175117942</v>
      </c>
      <c r="K4295" s="71">
        <f>IF(NOT(AND(PAINEL_PESOS!$D$12="OK - 100%",PAINEL_PESOS!$F$20="OK - 100%",PAINEL_PESOS!$F$24="OK - 100%",PAINEL_PESOS!$F$27="OK - 100%",PAINEL_PESOS!$F$30="OK - 100%")),"", (E4295*PAINEL_PESOS!$B$7+F4295*PAINEL_PESOS!$B$8+G4295*PAINEL_PESOS!$B$9+H4295*PAINEL_PESOS!$B$10)*I4295)</f>
        <v/>
      </c>
      <c r="L4295" s="71">
        <f>IF(K4295="","",K4295-J4295)</f>
        <v/>
      </c>
      <c r="M4295" s="71">
        <f>IF(L4295="","",ABS(L4295))</f>
        <v/>
      </c>
      <c r="N4295" t="n">
        <v>1</v>
      </c>
      <c r="O4295" t="n">
        <v>1</v>
      </c>
      <c r="P4295" t="n">
        <v>0.6719112988384373</v>
      </c>
      <c r="Q4295" t="n">
        <v>0.9975115830871522</v>
      </c>
      <c r="R4295" t="n">
        <v>0.1623388082065849</v>
      </c>
      <c r="S4295" t="n">
        <v>0.9998511708355428</v>
      </c>
      <c r="T4295" t="n">
        <v>0.9997605039841769</v>
      </c>
      <c r="U4295" t="n">
        <v>0.6227024734680842</v>
      </c>
      <c r="V4295" t="n">
        <v>0.6439233825751953</v>
      </c>
      <c r="W4295" t="n">
        <v>0.4434224349499031</v>
      </c>
      <c r="X4295" t="n">
        <v>0.8543756548033273</v>
      </c>
    </row>
    <row r="4296">
      <c r="A4296" t="inlineStr">
        <is>
          <t>4127908</t>
        </is>
      </c>
      <c r="B4296" t="inlineStr">
        <is>
          <t>Tuneiras do Oeste</t>
        </is>
      </c>
      <c r="C4296" t="inlineStr">
        <is>
          <t>PR</t>
        </is>
      </c>
      <c r="D4296" t="inlineStr">
        <is>
          <t>REGIÃO SUL</t>
        </is>
      </c>
      <c r="E4296" s="70">
        <f>SUMPRODUCT(N4296:Q4296,PAINEL_PESOS!$C$16:$C$19)</f>
        <v/>
      </c>
      <c r="F4296" s="70">
        <f>SUMPRODUCT(R4296:T4296,PAINEL_PESOS!$C$21:$C$23)</f>
        <v/>
      </c>
      <c r="G4296" s="70">
        <f>SUMPRODUCT(U4296:V4296,PAINEL_PESOS!$C$25:$C$26)</f>
        <v/>
      </c>
      <c r="H4296" s="70">
        <f>SUMPRODUCT(W4296:X4296,PAINEL_PESOS!$C$28:$C$29)</f>
        <v/>
      </c>
      <c r="I4296" s="70" t="n">
        <v>0.9988567585054683</v>
      </c>
      <c r="J4296" s="70" t="n">
        <v>0.7107625515533373</v>
      </c>
      <c r="K4296" s="71">
        <f>IF(NOT(AND(PAINEL_PESOS!$D$12="OK - 100%",PAINEL_PESOS!$F$20="OK - 100%",PAINEL_PESOS!$F$24="OK - 100%",PAINEL_PESOS!$F$27="OK - 100%",PAINEL_PESOS!$F$30="OK - 100%")),"", (E4296*PAINEL_PESOS!$B$7+F4296*PAINEL_PESOS!$B$8+G4296*PAINEL_PESOS!$B$9+H4296*PAINEL_PESOS!$B$10)*I4296)</f>
        <v/>
      </c>
      <c r="L4296" s="71">
        <f>IF(K4296="","",K4296-J4296)</f>
        <v/>
      </c>
      <c r="M4296" s="71">
        <f>IF(L4296="","",ABS(L4296))</f>
        <v/>
      </c>
      <c r="N4296" t="n">
        <v>1</v>
      </c>
      <c r="O4296" t="n">
        <v>1</v>
      </c>
      <c r="P4296" t="n">
        <v>0.7925026399155227</v>
      </c>
      <c r="Q4296" t="n">
        <v>0.9981363412286788</v>
      </c>
      <c r="R4296" t="n">
        <v>0.2314816915912805</v>
      </c>
      <c r="S4296" t="n">
        <v>0.998993453972315</v>
      </c>
      <c r="T4296" t="n">
        <v>0.995979168569802</v>
      </c>
      <c r="U4296" t="n">
        <v>0.1559974460246595</v>
      </c>
      <c r="V4296" t="n">
        <v>0.7462640796806106</v>
      </c>
      <c r="W4296" t="n">
        <v>0.5723768797902804</v>
      </c>
      <c r="X4296" t="n">
        <v>0.838347666449251</v>
      </c>
    </row>
    <row r="4297">
      <c r="A4297" t="inlineStr">
        <is>
          <t>4127957</t>
        </is>
      </c>
      <c r="B4297" t="inlineStr">
        <is>
          <t>Tupãssi</t>
        </is>
      </c>
      <c r="C4297" t="inlineStr">
        <is>
          <t>PR</t>
        </is>
      </c>
      <c r="D4297" t="inlineStr">
        <is>
          <t>REGIÃO SUL</t>
        </is>
      </c>
      <c r="E4297" s="70">
        <f>SUMPRODUCT(N4297:Q4297,PAINEL_PESOS!$C$16:$C$19)</f>
        <v/>
      </c>
      <c r="F4297" s="70">
        <f>SUMPRODUCT(R4297:T4297,PAINEL_PESOS!$C$21:$C$23)</f>
        <v/>
      </c>
      <c r="G4297" s="70">
        <f>SUMPRODUCT(U4297:V4297,PAINEL_PESOS!$C$25:$C$26)</f>
        <v/>
      </c>
      <c r="H4297" s="70">
        <f>SUMPRODUCT(W4297:X4297,PAINEL_PESOS!$C$28:$C$29)</f>
        <v/>
      </c>
      <c r="I4297" s="70" t="n">
        <v>0.9968774330135841</v>
      </c>
      <c r="J4297" s="70" t="n">
        <v>0.7108113806980635</v>
      </c>
      <c r="K4297" s="71">
        <f>IF(NOT(AND(PAINEL_PESOS!$D$12="OK - 100%",PAINEL_PESOS!$F$20="OK - 100%",PAINEL_PESOS!$F$24="OK - 100%",PAINEL_PESOS!$F$27="OK - 100%",PAINEL_PESOS!$F$30="OK - 100%")),"", (E4297*PAINEL_PESOS!$B$7+F4297*PAINEL_PESOS!$B$8+G4297*PAINEL_PESOS!$B$9+H4297*PAINEL_PESOS!$B$10)*I4297)</f>
        <v/>
      </c>
      <c r="L4297" s="71">
        <f>IF(K4297="","",K4297-J4297)</f>
        <v/>
      </c>
      <c r="M4297" s="71">
        <f>IF(L4297="","",ABS(L4297))</f>
        <v/>
      </c>
      <c r="N4297" t="n">
        <v>1</v>
      </c>
      <c r="O4297" t="n">
        <v>0.9077</v>
      </c>
      <c r="P4297" t="n">
        <v>0.9989440337909188</v>
      </c>
      <c r="Q4297" t="n">
        <v>0.9889559640362013</v>
      </c>
      <c r="R4297" t="n">
        <v>0.2839835586162131</v>
      </c>
      <c r="S4297" t="n">
        <v>0.998995504657711</v>
      </c>
      <c r="T4297" t="n">
        <v>0.9926195985384421</v>
      </c>
      <c r="U4297" t="n">
        <v>0.1487141738161994</v>
      </c>
      <c r="V4297" t="n">
        <v>0.6783682341684816</v>
      </c>
      <c r="W4297" t="n">
        <v>0.5719138465175875</v>
      </c>
      <c r="X4297" t="n">
        <v>0.840441086211916</v>
      </c>
    </row>
    <row r="4298">
      <c r="A4298" t="inlineStr">
        <is>
          <t>4127965</t>
        </is>
      </c>
      <c r="B4298" t="inlineStr">
        <is>
          <t>Turvo</t>
        </is>
      </c>
      <c r="C4298" t="inlineStr">
        <is>
          <t>PR</t>
        </is>
      </c>
      <c r="D4298" t="inlineStr">
        <is>
          <t>REGIÃO SUL</t>
        </is>
      </c>
      <c r="E4298" s="70">
        <f>SUMPRODUCT(N4298:Q4298,PAINEL_PESOS!$C$16:$C$19)</f>
        <v/>
      </c>
      <c r="F4298" s="70">
        <f>SUMPRODUCT(R4298:T4298,PAINEL_PESOS!$C$21:$C$23)</f>
        <v/>
      </c>
      <c r="G4298" s="70">
        <f>SUMPRODUCT(U4298:V4298,PAINEL_PESOS!$C$25:$C$26)</f>
        <v/>
      </c>
      <c r="H4298" s="70">
        <f>SUMPRODUCT(W4298:X4298,PAINEL_PESOS!$C$28:$C$29)</f>
        <v/>
      </c>
      <c r="I4298" s="70" t="n">
        <v>0.9989692436966924</v>
      </c>
      <c r="J4298" s="70" t="n">
        <v>0.718255669874506</v>
      </c>
      <c r="K4298" s="71">
        <f>IF(NOT(AND(PAINEL_PESOS!$D$12="OK - 100%",PAINEL_PESOS!$F$20="OK - 100%",PAINEL_PESOS!$F$24="OK - 100%",PAINEL_PESOS!$F$27="OK - 100%",PAINEL_PESOS!$F$30="OK - 100%")),"", (E4298*PAINEL_PESOS!$B$7+F4298*PAINEL_PESOS!$B$8+G4298*PAINEL_PESOS!$B$9+H4298*PAINEL_PESOS!$B$10)*I4298)</f>
        <v/>
      </c>
      <c r="L4298" s="71">
        <f>IF(K4298="","",K4298-J4298)</f>
        <v/>
      </c>
      <c r="M4298" s="71">
        <f>IF(L4298="","",ABS(L4298))</f>
        <v/>
      </c>
      <c r="N4298" t="n">
        <v>1</v>
      </c>
      <c r="O4298" t="n">
        <v>1</v>
      </c>
      <c r="P4298" t="n">
        <v>0.8380147835269272</v>
      </c>
      <c r="Q4298" t="n">
        <v>0.9976703052553547</v>
      </c>
      <c r="R4298" t="n">
        <v>0.3115330717949914</v>
      </c>
      <c r="S4298" t="n">
        <v>0.9996590654378069</v>
      </c>
      <c r="T4298" t="n">
        <v>0.9966358093275272</v>
      </c>
      <c r="U4298" t="n">
        <v>0.1829405967013709</v>
      </c>
      <c r="V4298" t="n">
        <v>0.6999086961140349</v>
      </c>
      <c r="W4298" t="n">
        <v>0.5830698213833981</v>
      </c>
      <c r="X4298" t="n">
        <v>0.8296606197396825</v>
      </c>
    </row>
    <row r="4299">
      <c r="A4299" t="inlineStr">
        <is>
          <t>4128005</t>
        </is>
      </c>
      <c r="B4299" t="inlineStr">
        <is>
          <t>Ubiratã</t>
        </is>
      </c>
      <c r="C4299" t="inlineStr">
        <is>
          <t>PR</t>
        </is>
      </c>
      <c r="D4299" t="inlineStr">
        <is>
          <t>REGIÃO SUL</t>
        </is>
      </c>
      <c r="E4299" s="70">
        <f>SUMPRODUCT(N4299:Q4299,PAINEL_PESOS!$C$16:$C$19)</f>
        <v/>
      </c>
      <c r="F4299" s="70">
        <f>SUMPRODUCT(R4299:T4299,PAINEL_PESOS!$C$21:$C$23)</f>
        <v/>
      </c>
      <c r="G4299" s="70">
        <f>SUMPRODUCT(U4299:V4299,PAINEL_PESOS!$C$25:$C$26)</f>
        <v/>
      </c>
      <c r="H4299" s="70">
        <f>SUMPRODUCT(W4299:X4299,PAINEL_PESOS!$C$28:$C$29)</f>
        <v/>
      </c>
      <c r="I4299" s="70" t="n">
        <v>0.9950935723383385</v>
      </c>
      <c r="J4299" s="70" t="n">
        <v>0.7203377337069234</v>
      </c>
      <c r="K4299" s="71">
        <f>IF(NOT(AND(PAINEL_PESOS!$D$12="OK - 100%",PAINEL_PESOS!$F$20="OK - 100%",PAINEL_PESOS!$F$24="OK - 100%",PAINEL_PESOS!$F$27="OK - 100%",PAINEL_PESOS!$F$30="OK - 100%")),"", (E4299*PAINEL_PESOS!$B$7+F4299*PAINEL_PESOS!$B$8+G4299*PAINEL_PESOS!$B$9+H4299*PAINEL_PESOS!$B$10)*I4299)</f>
        <v/>
      </c>
      <c r="L4299" s="71">
        <f>IF(K4299="","",K4299-J4299)</f>
        <v/>
      </c>
      <c r="M4299" s="71">
        <f>IF(L4299="","",ABS(L4299))</f>
        <v/>
      </c>
      <c r="N4299" t="n">
        <v>1</v>
      </c>
      <c r="O4299" t="n">
        <v>1</v>
      </c>
      <c r="P4299" t="n">
        <v>0.7429778247096093</v>
      </c>
      <c r="Q4299" t="n">
        <v>0.9919486727949478</v>
      </c>
      <c r="R4299" t="n">
        <v>0.4163038017804727</v>
      </c>
      <c r="S4299" t="n">
        <v>0.9618968567755928</v>
      </c>
      <c r="T4299" t="n">
        <v>0.9973595588771219</v>
      </c>
      <c r="U4299" t="n">
        <v>0.1485172683504919</v>
      </c>
      <c r="V4299" t="n">
        <v>0.7812811918438706</v>
      </c>
      <c r="W4299" t="n">
        <v>0.5693886343997352</v>
      </c>
      <c r="X4299" t="n">
        <v>0.8407584042585553</v>
      </c>
    </row>
    <row r="4300">
      <c r="A4300" t="inlineStr">
        <is>
          <t>4128104</t>
        </is>
      </c>
      <c r="B4300" t="inlineStr">
        <is>
          <t>Umuarama</t>
        </is>
      </c>
      <c r="C4300" t="inlineStr">
        <is>
          <t>PR</t>
        </is>
      </c>
      <c r="D4300" t="inlineStr">
        <is>
          <t>REGIÃO SUL</t>
        </is>
      </c>
      <c r="E4300" s="70">
        <f>SUMPRODUCT(N4300:Q4300,PAINEL_PESOS!$C$16:$C$19)</f>
        <v/>
      </c>
      <c r="F4300" s="70">
        <f>SUMPRODUCT(R4300:T4300,PAINEL_PESOS!$C$21:$C$23)</f>
        <v/>
      </c>
      <c r="G4300" s="70">
        <f>SUMPRODUCT(U4300:V4300,PAINEL_PESOS!$C$25:$C$26)</f>
        <v/>
      </c>
      <c r="H4300" s="70">
        <f>SUMPRODUCT(W4300:X4300,PAINEL_PESOS!$C$28:$C$29)</f>
        <v/>
      </c>
      <c r="I4300" s="70" t="n">
        <v>0.9945765743237722</v>
      </c>
      <c r="J4300" s="70" t="n">
        <v>0.7244639170275988</v>
      </c>
      <c r="K4300" s="71">
        <f>IF(NOT(AND(PAINEL_PESOS!$D$12="OK - 100%",PAINEL_PESOS!$F$20="OK - 100%",PAINEL_PESOS!$F$24="OK - 100%",PAINEL_PESOS!$F$27="OK - 100%",PAINEL_PESOS!$F$30="OK - 100%")),"", (E4300*PAINEL_PESOS!$B$7+F4300*PAINEL_PESOS!$B$8+G4300*PAINEL_PESOS!$B$9+H4300*PAINEL_PESOS!$B$10)*I4300)</f>
        <v/>
      </c>
      <c r="L4300" s="71">
        <f>IF(K4300="","",K4300-J4300)</f>
        <v/>
      </c>
      <c r="M4300" s="71">
        <f>IF(L4300="","",ABS(L4300))</f>
        <v/>
      </c>
      <c r="N4300" t="n">
        <v>1</v>
      </c>
      <c r="O4300" t="n">
        <v>0.9989</v>
      </c>
      <c r="P4300" t="n">
        <v>0.770116156282999</v>
      </c>
      <c r="Q4300" t="n">
        <v>0.9817509887722634</v>
      </c>
      <c r="R4300" t="n">
        <v>0.4982349603554879</v>
      </c>
      <c r="S4300" t="n">
        <v>0.9815907708843687</v>
      </c>
      <c r="T4300" t="n">
        <v>0.99353764245703</v>
      </c>
      <c r="U4300" t="n">
        <v>0.1279251254066211</v>
      </c>
      <c r="V4300" t="n">
        <v>0.7523301894838328</v>
      </c>
      <c r="W4300" t="n">
        <v>0.5995815339294711</v>
      </c>
      <c r="X4300" t="n">
        <v>0.8231860107565983</v>
      </c>
    </row>
    <row r="4301">
      <c r="A4301" t="inlineStr">
        <is>
          <t>4128203</t>
        </is>
      </c>
      <c r="B4301" t="inlineStr">
        <is>
          <t>União da Vitória</t>
        </is>
      </c>
      <c r="C4301" t="inlineStr">
        <is>
          <t>PR</t>
        </is>
      </c>
      <c r="D4301" t="inlineStr">
        <is>
          <t>REGIÃO SUL</t>
        </is>
      </c>
      <c r="E4301" s="70">
        <f>SUMPRODUCT(N4301:Q4301,PAINEL_PESOS!$C$16:$C$19)</f>
        <v/>
      </c>
      <c r="F4301" s="70">
        <f>SUMPRODUCT(R4301:T4301,PAINEL_PESOS!$C$21:$C$23)</f>
        <v/>
      </c>
      <c r="G4301" s="70">
        <f>SUMPRODUCT(U4301:V4301,PAINEL_PESOS!$C$25:$C$26)</f>
        <v/>
      </c>
      <c r="H4301" s="70">
        <f>SUMPRODUCT(W4301:X4301,PAINEL_PESOS!$C$28:$C$29)</f>
        <v/>
      </c>
      <c r="I4301" s="70" t="n">
        <v>0.9959525838904587</v>
      </c>
      <c r="J4301" s="70" t="n">
        <v>0.7599439967491262</v>
      </c>
      <c r="K4301" s="71">
        <f>IF(NOT(AND(PAINEL_PESOS!$D$12="OK - 100%",PAINEL_PESOS!$F$20="OK - 100%",PAINEL_PESOS!$F$24="OK - 100%",PAINEL_PESOS!$F$27="OK - 100%",PAINEL_PESOS!$F$30="OK - 100%")),"", (E4301*PAINEL_PESOS!$B$7+F4301*PAINEL_PESOS!$B$8+G4301*PAINEL_PESOS!$B$9+H4301*PAINEL_PESOS!$B$10)*I4301)</f>
        <v/>
      </c>
      <c r="L4301" s="71">
        <f>IF(K4301="","",K4301-J4301)</f>
        <v/>
      </c>
      <c r="M4301" s="71">
        <f>IF(L4301="","",ABS(L4301))</f>
        <v/>
      </c>
      <c r="N4301" t="n">
        <v>1</v>
      </c>
      <c r="O4301" t="n">
        <v>1</v>
      </c>
      <c r="P4301" t="n">
        <v>0.7676874340021119</v>
      </c>
      <c r="Q4301" t="n">
        <v>0.9841439513322593</v>
      </c>
      <c r="R4301" t="n">
        <v>0.4203357349701755</v>
      </c>
      <c r="S4301" t="n">
        <v>0.9831334151328177</v>
      </c>
      <c r="T4301" t="n">
        <v>0.9988999759366529</v>
      </c>
      <c r="U4301" t="n">
        <v>0.5499924081532032</v>
      </c>
      <c r="V4301" t="n">
        <v>0.7479472883703753</v>
      </c>
      <c r="W4301" t="n">
        <v>0.5435585945801967</v>
      </c>
      <c r="X4301" t="n">
        <v>0.7852650468414102</v>
      </c>
    </row>
    <row r="4302">
      <c r="A4302" t="inlineStr">
        <is>
          <t>4128302</t>
        </is>
      </c>
      <c r="B4302" t="inlineStr">
        <is>
          <t>Uniflor</t>
        </is>
      </c>
      <c r="C4302" t="inlineStr">
        <is>
          <t>PR</t>
        </is>
      </c>
      <c r="D4302" t="inlineStr">
        <is>
          <t>REGIÃO SUL</t>
        </is>
      </c>
      <c r="E4302" s="70">
        <f>SUMPRODUCT(N4302:Q4302,PAINEL_PESOS!$C$16:$C$19)</f>
        <v/>
      </c>
      <c r="F4302" s="70">
        <f>SUMPRODUCT(R4302:T4302,PAINEL_PESOS!$C$21:$C$23)</f>
        <v/>
      </c>
      <c r="G4302" s="70">
        <f>SUMPRODUCT(U4302:V4302,PAINEL_PESOS!$C$25:$C$26)</f>
        <v/>
      </c>
      <c r="H4302" s="70">
        <f>SUMPRODUCT(W4302:X4302,PAINEL_PESOS!$C$28:$C$29)</f>
        <v/>
      </c>
      <c r="I4302" s="70" t="n">
        <v>0.9974977929907648</v>
      </c>
      <c r="J4302" s="70" t="n">
        <v>0.7003553514231838</v>
      </c>
      <c r="K4302" s="71">
        <f>IF(NOT(AND(PAINEL_PESOS!$D$12="OK - 100%",PAINEL_PESOS!$F$20="OK - 100%",PAINEL_PESOS!$F$24="OK - 100%",PAINEL_PESOS!$F$27="OK - 100%",PAINEL_PESOS!$F$30="OK - 100%")),"", (E4302*PAINEL_PESOS!$B$7+F4302*PAINEL_PESOS!$B$8+G4302*PAINEL_PESOS!$B$9+H4302*PAINEL_PESOS!$B$10)*I4302)</f>
        <v/>
      </c>
      <c r="L4302" s="71">
        <f>IF(K4302="","",K4302-J4302)</f>
        <v/>
      </c>
      <c r="M4302" s="71">
        <f>IF(L4302="","",ABS(L4302))</f>
        <v/>
      </c>
      <c r="N4302" t="n">
        <v>1</v>
      </c>
      <c r="O4302" t="n">
        <v>1</v>
      </c>
      <c r="P4302" t="n">
        <v>0.8398099260823654</v>
      </c>
      <c r="Q4302" t="n">
        <v>0.9942540116738515</v>
      </c>
      <c r="R4302" t="n">
        <v>0.1549351366753364</v>
      </c>
      <c r="S4302" t="n">
        <v>0.998893128709782</v>
      </c>
      <c r="T4302" t="n">
        <v>0.9919229834397889</v>
      </c>
      <c r="U4302" t="n">
        <v>0.0904467838408326</v>
      </c>
      <c r="V4302" t="n">
        <v>0.7102040056792043</v>
      </c>
      <c r="W4302" t="n">
        <v>0.6074095341515107</v>
      </c>
      <c r="X4302" t="n">
        <v>0.8613043264593239</v>
      </c>
    </row>
    <row r="4303">
      <c r="A4303" t="inlineStr">
        <is>
          <t>4128401</t>
        </is>
      </c>
      <c r="B4303" t="inlineStr">
        <is>
          <t>Uraí</t>
        </is>
      </c>
      <c r="C4303" t="inlineStr">
        <is>
          <t>PR</t>
        </is>
      </c>
      <c r="D4303" t="inlineStr">
        <is>
          <t>REGIÃO SUL</t>
        </is>
      </c>
      <c r="E4303" s="70">
        <f>SUMPRODUCT(N4303:Q4303,PAINEL_PESOS!$C$16:$C$19)</f>
        <v/>
      </c>
      <c r="F4303" s="70">
        <f>SUMPRODUCT(R4303:T4303,PAINEL_PESOS!$C$21:$C$23)</f>
        <v/>
      </c>
      <c r="G4303" s="70">
        <f>SUMPRODUCT(U4303:V4303,PAINEL_PESOS!$C$25:$C$26)</f>
        <v/>
      </c>
      <c r="H4303" s="70">
        <f>SUMPRODUCT(W4303:X4303,PAINEL_PESOS!$C$28:$C$29)</f>
        <v/>
      </c>
      <c r="I4303" s="70" t="n">
        <v>0.9932353123454957</v>
      </c>
      <c r="J4303" s="70" t="n">
        <v>0.6751401541263523</v>
      </c>
      <c r="K4303" s="71">
        <f>IF(NOT(AND(PAINEL_PESOS!$D$12="OK - 100%",PAINEL_PESOS!$F$20="OK - 100%",PAINEL_PESOS!$F$24="OK - 100%",PAINEL_PESOS!$F$27="OK - 100%",PAINEL_PESOS!$F$30="OK - 100%")),"", (E4303*PAINEL_PESOS!$B$7+F4303*PAINEL_PESOS!$B$8+G4303*PAINEL_PESOS!$B$9+H4303*PAINEL_PESOS!$B$10)*I4303)</f>
        <v/>
      </c>
      <c r="L4303" s="71">
        <f>IF(K4303="","",K4303-J4303)</f>
        <v/>
      </c>
      <c r="M4303" s="71">
        <f>IF(L4303="","",ABS(L4303))</f>
        <v/>
      </c>
      <c r="N4303" t="n">
        <v>1</v>
      </c>
      <c r="O4303" t="n">
        <v>1</v>
      </c>
      <c r="P4303" t="n">
        <v>0.5635691657866948</v>
      </c>
      <c r="Q4303" t="n">
        <v>0.985615774212704</v>
      </c>
      <c r="R4303" t="n">
        <v>0.258104664183682</v>
      </c>
      <c r="S4303" t="n">
        <v>0.9946756568425335</v>
      </c>
      <c r="T4303" t="n">
        <v>0.9779548977524315</v>
      </c>
      <c r="U4303" t="n">
        <v>0.2375284220164321</v>
      </c>
      <c r="V4303" t="n">
        <v>0.5929464814269862</v>
      </c>
      <c r="W4303" t="n">
        <v>0.5191293982069783</v>
      </c>
      <c r="X4303" t="n">
        <v>0.8265533910230506</v>
      </c>
    </row>
    <row r="4304">
      <c r="A4304" t="inlineStr">
        <is>
          <t>4128500</t>
        </is>
      </c>
      <c r="B4304" t="inlineStr">
        <is>
          <t>Wenceslau Braz</t>
        </is>
      </c>
      <c r="C4304" t="inlineStr">
        <is>
          <t>PR</t>
        </is>
      </c>
      <c r="D4304" t="inlineStr">
        <is>
          <t>REGIÃO SUL</t>
        </is>
      </c>
      <c r="E4304" s="70">
        <f>SUMPRODUCT(N4304:Q4304,PAINEL_PESOS!$C$16:$C$19)</f>
        <v/>
      </c>
      <c r="F4304" s="70">
        <f>SUMPRODUCT(R4304:T4304,PAINEL_PESOS!$C$21:$C$23)</f>
        <v/>
      </c>
      <c r="G4304" s="70">
        <f>SUMPRODUCT(U4304:V4304,PAINEL_PESOS!$C$25:$C$26)</f>
        <v/>
      </c>
      <c r="H4304" s="70">
        <f>SUMPRODUCT(W4304:X4304,PAINEL_PESOS!$C$28:$C$29)</f>
        <v/>
      </c>
      <c r="I4304" s="70" t="n">
        <v>0.9982548823875268</v>
      </c>
      <c r="J4304" s="70" t="n">
        <v>0.7057746767787176</v>
      </c>
      <c r="K4304" s="71">
        <f>IF(NOT(AND(PAINEL_PESOS!$D$12="OK - 100%",PAINEL_PESOS!$F$20="OK - 100%",PAINEL_PESOS!$F$24="OK - 100%",PAINEL_PESOS!$F$27="OK - 100%",PAINEL_PESOS!$F$30="OK - 100%")),"", (E4304*PAINEL_PESOS!$B$7+F4304*PAINEL_PESOS!$B$8+G4304*PAINEL_PESOS!$B$9+H4304*PAINEL_PESOS!$B$10)*I4304)</f>
        <v/>
      </c>
      <c r="L4304" s="71">
        <f>IF(K4304="","",K4304-J4304)</f>
        <v/>
      </c>
      <c r="M4304" s="71">
        <f>IF(L4304="","",ABS(L4304))</f>
        <v/>
      </c>
      <c r="N4304" t="n">
        <v>1</v>
      </c>
      <c r="O4304" t="n">
        <v>1</v>
      </c>
      <c r="P4304" t="n">
        <v>0.7108764519535375</v>
      </c>
      <c r="Q4304" t="n">
        <v>0.9935576089962194</v>
      </c>
      <c r="R4304" t="n">
        <v>0.3204333222381225</v>
      </c>
      <c r="S4304" t="n">
        <v>0.9991671563281828</v>
      </c>
      <c r="T4304" t="n">
        <v>0.9962268320412995</v>
      </c>
      <c r="U4304" t="n">
        <v>0.1966901030982032</v>
      </c>
      <c r="V4304" t="n">
        <v>0.7321617723596802</v>
      </c>
      <c r="W4304" t="n">
        <v>0.4895704596157483</v>
      </c>
      <c r="X4304" t="n">
        <v>0.8415436786838224</v>
      </c>
    </row>
    <row r="4305">
      <c r="A4305" t="inlineStr">
        <is>
          <t>4128534</t>
        </is>
      </c>
      <c r="B4305" t="inlineStr">
        <is>
          <t>Ventania</t>
        </is>
      </c>
      <c r="C4305" t="inlineStr">
        <is>
          <t>PR</t>
        </is>
      </c>
      <c r="D4305" t="inlineStr">
        <is>
          <t>REGIÃO SUL</t>
        </is>
      </c>
      <c r="E4305" s="70">
        <f>SUMPRODUCT(N4305:Q4305,PAINEL_PESOS!$C$16:$C$19)</f>
        <v/>
      </c>
      <c r="F4305" s="70">
        <f>SUMPRODUCT(R4305:T4305,PAINEL_PESOS!$C$21:$C$23)</f>
        <v/>
      </c>
      <c r="G4305" s="70">
        <f>SUMPRODUCT(U4305:V4305,PAINEL_PESOS!$C$25:$C$26)</f>
        <v/>
      </c>
      <c r="H4305" s="70">
        <f>SUMPRODUCT(W4305:X4305,PAINEL_PESOS!$C$28:$C$29)</f>
        <v/>
      </c>
      <c r="I4305" s="70" t="n">
        <v>0.9994526335835123</v>
      </c>
      <c r="J4305" s="70" t="n">
        <v>0.7118902590548351</v>
      </c>
      <c r="K4305" s="71">
        <f>IF(NOT(AND(PAINEL_PESOS!$D$12="OK - 100%",PAINEL_PESOS!$F$20="OK - 100%",PAINEL_PESOS!$F$24="OK - 100%",PAINEL_PESOS!$F$27="OK - 100%",PAINEL_PESOS!$F$30="OK - 100%")),"", (E4305*PAINEL_PESOS!$B$7+F4305*PAINEL_PESOS!$B$8+G4305*PAINEL_PESOS!$B$9+H4305*PAINEL_PESOS!$B$10)*I4305)</f>
        <v/>
      </c>
      <c r="L4305" s="71">
        <f>IF(K4305="","",K4305-J4305)</f>
        <v/>
      </c>
      <c r="M4305" s="71">
        <f>IF(L4305="","",ABS(L4305))</f>
        <v/>
      </c>
      <c r="N4305" t="n">
        <v>1</v>
      </c>
      <c r="O4305" t="n">
        <v>1</v>
      </c>
      <c r="P4305" t="n">
        <v>0.8260823653643083</v>
      </c>
      <c r="Q4305" t="n">
        <v>0.9976068308657364</v>
      </c>
      <c r="R4305" t="n">
        <v>0.2541559546215046</v>
      </c>
      <c r="S4305" t="n">
        <v>0.9999670600778047</v>
      </c>
      <c r="T4305" t="n">
        <v>0.9990065907720983</v>
      </c>
      <c r="U4305" t="n">
        <v>0.2049252890676324</v>
      </c>
      <c r="V4305" t="n">
        <v>0.7253616110385102</v>
      </c>
      <c r="W4305" t="n">
        <v>0.5234657755320873</v>
      </c>
      <c r="X4305" t="n">
        <v>0.8305574208480551</v>
      </c>
    </row>
    <row r="4306">
      <c r="A4306" t="inlineStr">
        <is>
          <t>4128559</t>
        </is>
      </c>
      <c r="B4306" t="inlineStr">
        <is>
          <t>Vera Cruz do Oeste</t>
        </is>
      </c>
      <c r="C4306" t="inlineStr">
        <is>
          <t>PR</t>
        </is>
      </c>
      <c r="D4306" t="inlineStr">
        <is>
          <t>REGIÃO SUL</t>
        </is>
      </c>
      <c r="E4306" s="70">
        <f>SUMPRODUCT(N4306:Q4306,PAINEL_PESOS!$C$16:$C$19)</f>
        <v/>
      </c>
      <c r="F4306" s="70">
        <f>SUMPRODUCT(R4306:T4306,PAINEL_PESOS!$C$21:$C$23)</f>
        <v/>
      </c>
      <c r="G4306" s="70">
        <f>SUMPRODUCT(U4306:V4306,PAINEL_PESOS!$C$25:$C$26)</f>
        <v/>
      </c>
      <c r="H4306" s="70">
        <f>SUMPRODUCT(W4306:X4306,PAINEL_PESOS!$C$28:$C$29)</f>
        <v/>
      </c>
      <c r="I4306" s="70" t="n">
        <v>0.9978140798091131</v>
      </c>
      <c r="J4306" s="70" t="n">
        <v>0.7144159383104367</v>
      </c>
      <c r="K4306" s="71">
        <f>IF(NOT(AND(PAINEL_PESOS!$D$12="OK - 100%",PAINEL_PESOS!$F$20="OK - 100%",PAINEL_PESOS!$F$24="OK - 100%",PAINEL_PESOS!$F$27="OK - 100%",PAINEL_PESOS!$F$30="OK - 100%")),"", (E4306*PAINEL_PESOS!$B$7+F4306*PAINEL_PESOS!$B$8+G4306*PAINEL_PESOS!$B$9+H4306*PAINEL_PESOS!$B$10)*I4306)</f>
        <v/>
      </c>
      <c r="L4306" s="71">
        <f>IF(K4306="","",K4306-J4306)</f>
        <v/>
      </c>
      <c r="M4306" s="71">
        <f>IF(L4306="","",ABS(L4306))</f>
        <v/>
      </c>
      <c r="N4306" t="n">
        <v>1</v>
      </c>
      <c r="O4306" t="n">
        <v>1</v>
      </c>
      <c r="P4306" t="n">
        <v>0.7156282998944035</v>
      </c>
      <c r="Q4306" t="n">
        <v>0.9953952210524873</v>
      </c>
      <c r="R4306" t="n">
        <v>0.2427920949402914</v>
      </c>
      <c r="S4306" t="n">
        <v>0.9998032220021714</v>
      </c>
      <c r="T4306" t="n">
        <v>0.992311744123568</v>
      </c>
      <c r="U4306" t="n">
        <v>0.1620899553053541</v>
      </c>
      <c r="V4306" t="n">
        <v>0.6579712680819103</v>
      </c>
      <c r="W4306" t="n">
        <v>0.7434514185234099</v>
      </c>
      <c r="X4306" t="n">
        <v>0.8188856822562256</v>
      </c>
    </row>
    <row r="4307">
      <c r="A4307" t="inlineStr">
        <is>
          <t>4128609</t>
        </is>
      </c>
      <c r="B4307" t="inlineStr">
        <is>
          <t>Verê</t>
        </is>
      </c>
      <c r="C4307" t="inlineStr">
        <is>
          <t>PR</t>
        </is>
      </c>
      <c r="D4307" t="inlineStr">
        <is>
          <t>REGIÃO SUL</t>
        </is>
      </c>
      <c r="E4307" s="70">
        <f>SUMPRODUCT(N4307:Q4307,PAINEL_PESOS!$C$16:$C$19)</f>
        <v/>
      </c>
      <c r="F4307" s="70">
        <f>SUMPRODUCT(R4307:T4307,PAINEL_PESOS!$C$21:$C$23)</f>
        <v/>
      </c>
      <c r="G4307" s="70">
        <f>SUMPRODUCT(U4307:V4307,PAINEL_PESOS!$C$25:$C$26)</f>
        <v/>
      </c>
      <c r="H4307" s="70">
        <f>SUMPRODUCT(W4307:X4307,PAINEL_PESOS!$C$28:$C$29)</f>
        <v/>
      </c>
      <c r="I4307" s="70" t="n">
        <v>0.9959438779583216</v>
      </c>
      <c r="J4307" s="70" t="n">
        <v>0.700962822149743</v>
      </c>
      <c r="K4307" s="71">
        <f>IF(NOT(AND(PAINEL_PESOS!$D$12="OK - 100%",PAINEL_PESOS!$F$20="OK - 100%",PAINEL_PESOS!$F$24="OK - 100%",PAINEL_PESOS!$F$27="OK - 100%",PAINEL_PESOS!$F$30="OK - 100%")),"", (E4307*PAINEL_PESOS!$B$7+F4307*PAINEL_PESOS!$B$8+G4307*PAINEL_PESOS!$B$9+H4307*PAINEL_PESOS!$B$10)*I4307)</f>
        <v/>
      </c>
      <c r="L4307" s="71">
        <f>IF(K4307="","",K4307-J4307)</f>
        <v/>
      </c>
      <c r="M4307" s="71">
        <f>IF(L4307="","",ABS(L4307))</f>
        <v/>
      </c>
      <c r="N4307" t="n">
        <v>1</v>
      </c>
      <c r="O4307" t="n">
        <v>1</v>
      </c>
      <c r="P4307" t="n">
        <v>0.7713833157338965</v>
      </c>
      <c r="Q4307" t="n">
        <v>0.9928097136135819</v>
      </c>
      <c r="R4307" t="n">
        <v>0.2984074930052394</v>
      </c>
      <c r="S4307" t="n">
        <v>0.9938105403792974</v>
      </c>
      <c r="T4307" t="n">
        <v>0.9871766541670073</v>
      </c>
      <c r="U4307" t="n">
        <v>0.2267157961342379</v>
      </c>
      <c r="V4307" t="n">
        <v>0.6961482304008595</v>
      </c>
      <c r="W4307" t="n">
        <v>0.5277488978286456</v>
      </c>
      <c r="X4307" t="n">
        <v>0.7782348401850737</v>
      </c>
    </row>
    <row r="4308">
      <c r="A4308" t="inlineStr">
        <is>
          <t>4128625</t>
        </is>
      </c>
      <c r="B4308" t="inlineStr">
        <is>
          <t>Alto Paraíso</t>
        </is>
      </c>
      <c r="C4308" t="inlineStr">
        <is>
          <t>PR</t>
        </is>
      </c>
      <c r="D4308" t="inlineStr">
        <is>
          <t>REGIÃO SUL</t>
        </is>
      </c>
      <c r="E4308" s="70">
        <f>SUMPRODUCT(N4308:Q4308,PAINEL_PESOS!$C$16:$C$19)</f>
        <v/>
      </c>
      <c r="F4308" s="70">
        <f>SUMPRODUCT(R4308:T4308,PAINEL_PESOS!$C$21:$C$23)</f>
        <v/>
      </c>
      <c r="G4308" s="70">
        <f>SUMPRODUCT(U4308:V4308,PAINEL_PESOS!$C$25:$C$26)</f>
        <v/>
      </c>
      <c r="H4308" s="70">
        <f>SUMPRODUCT(W4308:X4308,PAINEL_PESOS!$C$28:$C$29)</f>
        <v/>
      </c>
      <c r="I4308" s="70" t="n">
        <v>0.9990989658576536</v>
      </c>
      <c r="J4308" s="70" t="n">
        <v>0.7082760641193132</v>
      </c>
      <c r="K4308" s="71">
        <f>IF(NOT(AND(PAINEL_PESOS!$D$12="OK - 100%",PAINEL_PESOS!$F$20="OK - 100%",PAINEL_PESOS!$F$24="OK - 100%",PAINEL_PESOS!$F$27="OK - 100%",PAINEL_PESOS!$F$30="OK - 100%")),"", (E4308*PAINEL_PESOS!$B$7+F4308*PAINEL_PESOS!$B$8+G4308*PAINEL_PESOS!$B$9+H4308*PAINEL_PESOS!$B$10)*I4308)</f>
        <v/>
      </c>
      <c r="L4308" s="71">
        <f>IF(K4308="","",K4308-J4308)</f>
        <v/>
      </c>
      <c r="M4308" s="71">
        <f>IF(L4308="","",ABS(L4308))</f>
        <v/>
      </c>
      <c r="N4308" t="n">
        <v>1</v>
      </c>
      <c r="O4308" t="n">
        <v>1</v>
      </c>
      <c r="P4308" t="n">
        <v>0.8033790918690602</v>
      </c>
      <c r="Q4308" t="n">
        <v>0.9996536731852904</v>
      </c>
      <c r="R4308" t="n">
        <v>0.1657640417783283</v>
      </c>
      <c r="S4308" t="n">
        <v>0.9998305998383499</v>
      </c>
      <c r="T4308" t="n">
        <v>0.99572782410108</v>
      </c>
      <c r="U4308" t="n">
        <v>0.0993934856193433</v>
      </c>
      <c r="V4308" t="n">
        <v>0.7466549680491368</v>
      </c>
      <c r="W4308" t="n">
        <v>0.6630577391821851</v>
      </c>
      <c r="X4308" t="n">
        <v>0.8198143454236662</v>
      </c>
    </row>
    <row r="4309">
      <c r="A4309" t="inlineStr">
        <is>
          <t>4128633</t>
        </is>
      </c>
      <c r="B4309" t="inlineStr">
        <is>
          <t>Doutor Ulysses</t>
        </is>
      </c>
      <c r="C4309" t="inlineStr">
        <is>
          <t>PR</t>
        </is>
      </c>
      <c r="D4309" t="inlineStr">
        <is>
          <t>REGIÃO SUL</t>
        </is>
      </c>
      <c r="E4309" s="70">
        <f>SUMPRODUCT(N4309:Q4309,PAINEL_PESOS!$C$16:$C$19)</f>
        <v/>
      </c>
      <c r="F4309" s="70">
        <f>SUMPRODUCT(R4309:T4309,PAINEL_PESOS!$C$21:$C$23)</f>
        <v/>
      </c>
      <c r="G4309" s="70">
        <f>SUMPRODUCT(U4309:V4309,PAINEL_PESOS!$C$25:$C$26)</f>
        <v/>
      </c>
      <c r="H4309" s="70">
        <f>SUMPRODUCT(W4309:X4309,PAINEL_PESOS!$C$28:$C$29)</f>
        <v/>
      </c>
      <c r="I4309" s="70" t="n">
        <v>0.999598027636062</v>
      </c>
      <c r="J4309" s="70" t="n">
        <v>0.7359804872813973</v>
      </c>
      <c r="K4309" s="71">
        <f>IF(NOT(AND(PAINEL_PESOS!$D$12="OK - 100%",PAINEL_PESOS!$F$20="OK - 100%",PAINEL_PESOS!$F$24="OK - 100%",PAINEL_PESOS!$F$27="OK - 100%",PAINEL_PESOS!$F$30="OK - 100%")),"", (E4309*PAINEL_PESOS!$B$7+F4309*PAINEL_PESOS!$B$8+G4309*PAINEL_PESOS!$B$9+H4309*PAINEL_PESOS!$B$10)*I4309)</f>
        <v/>
      </c>
      <c r="L4309" s="71">
        <f>IF(K4309="","",K4309-J4309)</f>
        <v/>
      </c>
      <c r="M4309" s="71">
        <f>IF(L4309="","",ABS(L4309))</f>
        <v/>
      </c>
      <c r="N4309" t="n">
        <v>1</v>
      </c>
      <c r="O4309" t="n">
        <v>0.8125</v>
      </c>
      <c r="P4309" t="n">
        <v>0.9508975712777192</v>
      </c>
      <c r="Q4309" t="n">
        <v>0.9988690319423096</v>
      </c>
      <c r="R4309" t="n">
        <v>0.1431601756763281</v>
      </c>
      <c r="S4309" t="n">
        <v>1</v>
      </c>
      <c r="T4309" t="n">
        <v>0.9987921619883613</v>
      </c>
      <c r="U4309" t="n">
        <v>0.5222192952625462</v>
      </c>
      <c r="V4309" t="n">
        <v>0.7271847408114531</v>
      </c>
      <c r="W4309" t="n">
        <v>0.4707822303569735</v>
      </c>
      <c r="X4309" t="n">
        <v>0.8609238073815588</v>
      </c>
    </row>
    <row r="4310">
      <c r="A4310" t="inlineStr">
        <is>
          <t>4128658</t>
        </is>
      </c>
      <c r="B4310" t="inlineStr">
        <is>
          <t>Virmond</t>
        </is>
      </c>
      <c r="C4310" t="inlineStr">
        <is>
          <t>PR</t>
        </is>
      </c>
      <c r="D4310" t="inlineStr">
        <is>
          <t>REGIÃO SUL</t>
        </is>
      </c>
      <c r="E4310" s="70">
        <f>SUMPRODUCT(N4310:Q4310,PAINEL_PESOS!$C$16:$C$19)</f>
        <v/>
      </c>
      <c r="F4310" s="70">
        <f>SUMPRODUCT(R4310:T4310,PAINEL_PESOS!$C$21:$C$23)</f>
        <v/>
      </c>
      <c r="G4310" s="70">
        <f>SUMPRODUCT(U4310:V4310,PAINEL_PESOS!$C$25:$C$26)</f>
        <v/>
      </c>
      <c r="H4310" s="70">
        <f>SUMPRODUCT(W4310:X4310,PAINEL_PESOS!$C$28:$C$29)</f>
        <v/>
      </c>
      <c r="I4310" s="70" t="n">
        <v>0.9982733884425417</v>
      </c>
      <c r="J4310" s="70" t="n">
        <v>0.7226937063224943</v>
      </c>
      <c r="K4310" s="71">
        <f>IF(NOT(AND(PAINEL_PESOS!$D$12="OK - 100%",PAINEL_PESOS!$F$20="OK - 100%",PAINEL_PESOS!$F$24="OK - 100%",PAINEL_PESOS!$F$27="OK - 100%",PAINEL_PESOS!$F$30="OK - 100%")),"", (E4310*PAINEL_PESOS!$B$7+F4310*PAINEL_PESOS!$B$8+G4310*PAINEL_PESOS!$B$9+H4310*PAINEL_PESOS!$B$10)*I4310)</f>
        <v/>
      </c>
      <c r="L4310" s="71">
        <f>IF(K4310="","",K4310-J4310)</f>
        <v/>
      </c>
      <c r="M4310" s="71">
        <f>IF(L4310="","",ABS(L4310))</f>
        <v/>
      </c>
      <c r="N4310" t="n">
        <v>1</v>
      </c>
      <c r="O4310" t="n">
        <v>1</v>
      </c>
      <c r="P4310" t="n">
        <v>0.7580781414994721</v>
      </c>
      <c r="Q4310" t="n">
        <v>0.9971016756868645</v>
      </c>
      <c r="R4310" t="n">
        <v>0.2119241555188753</v>
      </c>
      <c r="S4310" t="n">
        <v>0.9992755385013846</v>
      </c>
      <c r="T4310" t="n">
        <v>0.9936402903578182</v>
      </c>
      <c r="U4310" t="n">
        <v>0.2666210970625648</v>
      </c>
      <c r="V4310" t="n">
        <v>0.7622432890160351</v>
      </c>
      <c r="W4310" t="n">
        <v>0.6071325847277151</v>
      </c>
      <c r="X4310" t="n">
        <v>0.808069204402989</v>
      </c>
    </row>
    <row r="4311">
      <c r="A4311" t="inlineStr">
        <is>
          <t>4128708</t>
        </is>
      </c>
      <c r="B4311" t="inlineStr">
        <is>
          <t>Vitorino</t>
        </is>
      </c>
      <c r="C4311" t="inlineStr">
        <is>
          <t>PR</t>
        </is>
      </c>
      <c r="D4311" t="inlineStr">
        <is>
          <t>REGIÃO SUL</t>
        </is>
      </c>
      <c r="E4311" s="70">
        <f>SUMPRODUCT(N4311:Q4311,PAINEL_PESOS!$C$16:$C$19)</f>
        <v/>
      </c>
      <c r="F4311" s="70">
        <f>SUMPRODUCT(R4311:T4311,PAINEL_PESOS!$C$21:$C$23)</f>
        <v/>
      </c>
      <c r="G4311" s="70">
        <f>SUMPRODUCT(U4311:V4311,PAINEL_PESOS!$C$25:$C$26)</f>
        <v/>
      </c>
      <c r="H4311" s="70">
        <f>SUMPRODUCT(W4311:X4311,PAINEL_PESOS!$C$28:$C$29)</f>
        <v/>
      </c>
      <c r="I4311" s="70" t="n">
        <v>0.9970609865550049</v>
      </c>
      <c r="J4311" s="70" t="n">
        <v>0.6805781940515193</v>
      </c>
      <c r="K4311" s="71">
        <f>IF(NOT(AND(PAINEL_PESOS!$D$12="OK - 100%",PAINEL_PESOS!$F$20="OK - 100%",PAINEL_PESOS!$F$24="OK - 100%",PAINEL_PESOS!$F$27="OK - 100%",PAINEL_PESOS!$F$30="OK - 100%")),"", (E4311*PAINEL_PESOS!$B$7+F4311*PAINEL_PESOS!$B$8+G4311*PAINEL_PESOS!$B$9+H4311*PAINEL_PESOS!$B$10)*I4311)</f>
        <v/>
      </c>
      <c r="L4311" s="71">
        <f>IF(K4311="","",K4311-J4311)</f>
        <v/>
      </c>
      <c r="M4311" s="71">
        <f>IF(L4311="","",ABS(L4311))</f>
        <v/>
      </c>
      <c r="N4311" t="n">
        <v>1</v>
      </c>
      <c r="O4311" t="n">
        <v>1</v>
      </c>
      <c r="P4311" t="n">
        <v>0.6737064413938754</v>
      </c>
      <c r="Q4311" t="n">
        <v>0.9936924768506517</v>
      </c>
      <c r="R4311" t="n">
        <v>0.3020788618793788</v>
      </c>
      <c r="S4311" t="n">
        <v>0.9983351762908659</v>
      </c>
      <c r="T4311" t="n">
        <v>0.9905866427837147</v>
      </c>
      <c r="U4311" t="n">
        <v>0.2267796788311785</v>
      </c>
      <c r="V4311" t="n">
        <v>0.5668084010775555</v>
      </c>
      <c r="W4311" t="n">
        <v>0.5277663643556578</v>
      </c>
      <c r="X4311" t="n">
        <v>0.7782868576391399</v>
      </c>
    </row>
    <row r="4312">
      <c r="A4312" t="inlineStr">
        <is>
          <t>4128807</t>
        </is>
      </c>
      <c r="B4312" t="inlineStr">
        <is>
          <t>Xambrê</t>
        </is>
      </c>
      <c r="C4312" t="inlineStr">
        <is>
          <t>PR</t>
        </is>
      </c>
      <c r="D4312" t="inlineStr">
        <is>
          <t>REGIÃO SUL</t>
        </is>
      </c>
      <c r="E4312" s="70">
        <f>SUMPRODUCT(N4312:Q4312,PAINEL_PESOS!$C$16:$C$19)</f>
        <v/>
      </c>
      <c r="F4312" s="70">
        <f>SUMPRODUCT(R4312:T4312,PAINEL_PESOS!$C$21:$C$23)</f>
        <v/>
      </c>
      <c r="G4312" s="70">
        <f>SUMPRODUCT(U4312:V4312,PAINEL_PESOS!$C$25:$C$26)</f>
        <v/>
      </c>
      <c r="H4312" s="70">
        <f>SUMPRODUCT(W4312:X4312,PAINEL_PESOS!$C$28:$C$29)</f>
        <v/>
      </c>
      <c r="I4312" s="70" t="n">
        <v>0.9982982560160757</v>
      </c>
      <c r="J4312" s="70" t="n">
        <v>0.7086079158334658</v>
      </c>
      <c r="K4312" s="71">
        <f>IF(NOT(AND(PAINEL_PESOS!$D$12="OK - 100%",PAINEL_PESOS!$F$20="OK - 100%",PAINEL_PESOS!$F$24="OK - 100%",PAINEL_PESOS!$F$27="OK - 100%",PAINEL_PESOS!$F$30="OK - 100%")),"", (E4312*PAINEL_PESOS!$B$7+F4312*PAINEL_PESOS!$B$8+G4312*PAINEL_PESOS!$B$9+H4312*PAINEL_PESOS!$B$10)*I4312)</f>
        <v/>
      </c>
      <c r="L4312" s="71">
        <f>IF(K4312="","",K4312-J4312)</f>
        <v/>
      </c>
      <c r="M4312" s="71">
        <f>IF(L4312="","",ABS(L4312))</f>
        <v/>
      </c>
      <c r="N4312" t="n">
        <v>1</v>
      </c>
      <c r="O4312" t="n">
        <v>1</v>
      </c>
      <c r="P4312" t="n">
        <v>0.8359028511087645</v>
      </c>
      <c r="Q4312" t="n">
        <v>0.9979955276638456</v>
      </c>
      <c r="R4312" t="n">
        <v>0.1596858181476889</v>
      </c>
      <c r="S4312" t="n">
        <v>0.9993263452883936</v>
      </c>
      <c r="T4312" t="n">
        <v>0.9930769951934098</v>
      </c>
      <c r="U4312" t="n">
        <v>0.1304821267801973</v>
      </c>
      <c r="V4312" t="n">
        <v>0.7509689161816311</v>
      </c>
      <c r="W4312" t="n">
        <v>0.6115540590818785</v>
      </c>
      <c r="X4312" t="n">
        <v>0.8338463281771553</v>
      </c>
    </row>
    <row r="4313">
      <c r="A4313" t="inlineStr">
        <is>
          <t>4200051</t>
        </is>
      </c>
      <c r="B4313" t="inlineStr">
        <is>
          <t>Abdon Batista</t>
        </is>
      </c>
      <c r="C4313" t="inlineStr">
        <is>
          <t>SC</t>
        </is>
      </c>
      <c r="D4313" t="inlineStr">
        <is>
          <t>REGIÃO SUL</t>
        </is>
      </c>
      <c r="E4313" s="70">
        <f>SUMPRODUCT(N4313:Q4313,PAINEL_PESOS!$C$16:$C$19)</f>
        <v/>
      </c>
      <c r="F4313" s="70">
        <f>SUMPRODUCT(R4313:T4313,PAINEL_PESOS!$C$21:$C$23)</f>
        <v/>
      </c>
      <c r="G4313" s="70">
        <f>SUMPRODUCT(U4313:V4313,PAINEL_PESOS!$C$25:$C$26)</f>
        <v/>
      </c>
      <c r="H4313" s="70">
        <f>SUMPRODUCT(W4313:X4313,PAINEL_PESOS!$C$28:$C$29)</f>
        <v/>
      </c>
      <c r="I4313" s="70" t="n">
        <v>0.9978800891053321</v>
      </c>
      <c r="J4313" s="70" t="n">
        <v>0.6854828089424425</v>
      </c>
      <c r="K4313" s="71">
        <f>IF(NOT(AND(PAINEL_PESOS!$D$12="OK - 100%",PAINEL_PESOS!$F$20="OK - 100%",PAINEL_PESOS!$F$24="OK - 100%",PAINEL_PESOS!$F$27="OK - 100%",PAINEL_PESOS!$F$30="OK - 100%")),"", (E4313*PAINEL_PESOS!$B$7+F4313*PAINEL_PESOS!$B$8+G4313*PAINEL_PESOS!$B$9+H4313*PAINEL_PESOS!$B$10)*I4313)</f>
        <v/>
      </c>
      <c r="L4313" s="71">
        <f>IF(K4313="","",K4313-J4313)</f>
        <v/>
      </c>
      <c r="M4313" s="71">
        <f>IF(L4313="","",ABS(L4313))</f>
        <v/>
      </c>
      <c r="N4313" t="n">
        <v>1</v>
      </c>
      <c r="O4313" t="n">
        <v>0.7898999999999999</v>
      </c>
      <c r="P4313" t="n">
        <v>0.7737064413938755</v>
      </c>
      <c r="Q4313" t="n">
        <v>0.997484919882924</v>
      </c>
      <c r="R4313" t="n">
        <v>0.143029119564902</v>
      </c>
      <c r="S4313" t="n">
        <v>0.9991954923343748</v>
      </c>
      <c r="T4313" t="n">
        <v>0.9913669119845568</v>
      </c>
      <c r="U4313" t="n">
        <v>0.359311771536326</v>
      </c>
      <c r="V4313" t="n">
        <v>0.5842254914909353</v>
      </c>
      <c r="W4313" t="n">
        <v>0.5450272848096449</v>
      </c>
      <c r="X4313" t="n">
        <v>0.8040078905616627</v>
      </c>
    </row>
    <row r="4314">
      <c r="A4314" t="inlineStr">
        <is>
          <t>4200101</t>
        </is>
      </c>
      <c r="B4314" t="inlineStr">
        <is>
          <t>Abelardo Luz</t>
        </is>
      </c>
      <c r="C4314" t="inlineStr">
        <is>
          <t>SC</t>
        </is>
      </c>
      <c r="D4314" t="inlineStr">
        <is>
          <t>REGIÃO SUL</t>
        </is>
      </c>
      <c r="E4314" s="70">
        <f>SUMPRODUCT(N4314:Q4314,PAINEL_PESOS!$C$16:$C$19)</f>
        <v/>
      </c>
      <c r="F4314" s="70">
        <f>SUMPRODUCT(R4314:T4314,PAINEL_PESOS!$C$21:$C$23)</f>
        <v/>
      </c>
      <c r="G4314" s="70">
        <f>SUMPRODUCT(U4314:V4314,PAINEL_PESOS!$C$25:$C$26)</f>
        <v/>
      </c>
      <c r="H4314" s="70">
        <f>SUMPRODUCT(W4314:X4314,PAINEL_PESOS!$C$28:$C$29)</f>
        <v/>
      </c>
      <c r="I4314" s="70" t="n">
        <v>0.9966343072794849</v>
      </c>
      <c r="J4314" s="70" t="n">
        <v>0.7037679845360791</v>
      </c>
      <c r="K4314" s="71">
        <f>IF(NOT(AND(PAINEL_PESOS!$D$12="OK - 100%",PAINEL_PESOS!$F$20="OK - 100%",PAINEL_PESOS!$F$24="OK - 100%",PAINEL_PESOS!$F$27="OK - 100%",PAINEL_PESOS!$F$30="OK - 100%")),"", (E4314*PAINEL_PESOS!$B$7+F4314*PAINEL_PESOS!$B$8+G4314*PAINEL_PESOS!$B$9+H4314*PAINEL_PESOS!$B$10)*I4314)</f>
        <v/>
      </c>
      <c r="L4314" s="71">
        <f>IF(K4314="","",K4314-J4314)</f>
        <v/>
      </c>
      <c r="M4314" s="71">
        <f>IF(L4314="","",ABS(L4314))</f>
        <v/>
      </c>
      <c r="N4314" t="n">
        <v>1</v>
      </c>
      <c r="O4314" t="n">
        <v>0.9858</v>
      </c>
      <c r="P4314" t="n">
        <v>0.6369588173178458</v>
      </c>
      <c r="Q4314" t="n">
        <v>0.9965920057384928</v>
      </c>
      <c r="R4314" t="n">
        <v>0.3530441474580696</v>
      </c>
      <c r="S4314" t="n">
        <v>0.9835990428161163</v>
      </c>
      <c r="T4314" t="n">
        <v>0.9925437473770407</v>
      </c>
      <c r="U4314" t="n">
        <v>0.2562954106942968</v>
      </c>
      <c r="V4314" t="n">
        <v>0.6922381735838251</v>
      </c>
      <c r="W4314" t="n">
        <v>0.5358364264000265</v>
      </c>
      <c r="X4314" t="n">
        <v>0.8023204895919174</v>
      </c>
    </row>
    <row r="4315">
      <c r="A4315" t="inlineStr">
        <is>
          <t>4200200</t>
        </is>
      </c>
      <c r="B4315" t="inlineStr">
        <is>
          <t>Agrolândia</t>
        </is>
      </c>
      <c r="C4315" t="inlineStr">
        <is>
          <t>SC</t>
        </is>
      </c>
      <c r="D4315" t="inlineStr">
        <is>
          <t>REGIÃO SUL</t>
        </is>
      </c>
      <c r="E4315" s="70">
        <f>SUMPRODUCT(N4315:Q4315,PAINEL_PESOS!$C$16:$C$19)</f>
        <v/>
      </c>
      <c r="F4315" s="70">
        <f>SUMPRODUCT(R4315:T4315,PAINEL_PESOS!$C$21:$C$23)</f>
        <v/>
      </c>
      <c r="G4315" s="70">
        <f>SUMPRODUCT(U4315:V4315,PAINEL_PESOS!$C$25:$C$26)</f>
        <v/>
      </c>
      <c r="H4315" s="70">
        <f>SUMPRODUCT(W4315:X4315,PAINEL_PESOS!$C$28:$C$29)</f>
        <v/>
      </c>
      <c r="I4315" s="70" t="n">
        <v>0.9910830318171248</v>
      </c>
      <c r="J4315" s="70" t="n">
        <v>0.6825637040635135</v>
      </c>
      <c r="K4315" s="71">
        <f>IF(NOT(AND(PAINEL_PESOS!$D$12="OK - 100%",PAINEL_PESOS!$F$20="OK - 100%",PAINEL_PESOS!$F$24="OK - 100%",PAINEL_PESOS!$F$27="OK - 100%",PAINEL_PESOS!$F$30="OK - 100%")),"", (E4315*PAINEL_PESOS!$B$7+F4315*PAINEL_PESOS!$B$8+G4315*PAINEL_PESOS!$B$9+H4315*PAINEL_PESOS!$B$10)*I4315)</f>
        <v/>
      </c>
      <c r="L4315" s="71">
        <f>IF(K4315="","",K4315-J4315)</f>
        <v/>
      </c>
      <c r="M4315" s="71">
        <f>IF(L4315="","",ABS(L4315))</f>
        <v/>
      </c>
      <c r="N4315" t="n">
        <v>1</v>
      </c>
      <c r="O4315" t="n">
        <v>0.9965000000000001</v>
      </c>
      <c r="P4315" t="n">
        <v>0.5326293558606126</v>
      </c>
      <c r="Q4315" t="n">
        <v>0.9884971171842722</v>
      </c>
      <c r="R4315" t="n">
        <v>0.2794922248629739</v>
      </c>
      <c r="S4315" t="n">
        <v>0.9735991208610151</v>
      </c>
      <c r="T4315" t="n">
        <v>0.9735111047152507</v>
      </c>
      <c r="U4315" t="n">
        <v>0.5522452023770357</v>
      </c>
      <c r="V4315" t="n">
        <v>0.3909774092210014</v>
      </c>
      <c r="W4315" t="n">
        <v>0.542678848018242</v>
      </c>
      <c r="X4315" t="n">
        <v>0.7805225775791453</v>
      </c>
    </row>
    <row r="4316">
      <c r="A4316" t="inlineStr">
        <is>
          <t>4200309</t>
        </is>
      </c>
      <c r="B4316" t="inlineStr">
        <is>
          <t>Agronômica</t>
        </is>
      </c>
      <c r="C4316" t="inlineStr">
        <is>
          <t>SC</t>
        </is>
      </c>
      <c r="D4316" t="inlineStr">
        <is>
          <t>REGIÃO SUL</t>
        </is>
      </c>
      <c r="E4316" s="70">
        <f>SUMPRODUCT(N4316:Q4316,PAINEL_PESOS!$C$16:$C$19)</f>
        <v/>
      </c>
      <c r="F4316" s="70">
        <f>SUMPRODUCT(R4316:T4316,PAINEL_PESOS!$C$21:$C$23)</f>
        <v/>
      </c>
      <c r="G4316" s="70">
        <f>SUMPRODUCT(U4316:V4316,PAINEL_PESOS!$C$25:$C$26)</f>
        <v/>
      </c>
      <c r="H4316" s="70">
        <f>SUMPRODUCT(W4316:X4316,PAINEL_PESOS!$C$28:$C$29)</f>
        <v/>
      </c>
      <c r="I4316" s="70" t="n">
        <v>0.9805750855770242</v>
      </c>
      <c r="J4316" s="70" t="n">
        <v>0.6534718907822752</v>
      </c>
      <c r="K4316" s="71">
        <f>IF(NOT(AND(PAINEL_PESOS!$D$12="OK - 100%",PAINEL_PESOS!$F$20="OK - 100%",PAINEL_PESOS!$F$24="OK - 100%",PAINEL_PESOS!$F$27="OK - 100%",PAINEL_PESOS!$F$30="OK - 100%")),"", (E4316*PAINEL_PESOS!$B$7+F4316*PAINEL_PESOS!$B$8+G4316*PAINEL_PESOS!$B$9+H4316*PAINEL_PESOS!$B$10)*I4316)</f>
        <v/>
      </c>
      <c r="L4316" s="71">
        <f>IF(K4316="","",K4316-J4316)</f>
        <v/>
      </c>
      <c r="M4316" s="71">
        <f>IF(L4316="","",ABS(L4316))</f>
        <v/>
      </c>
      <c r="N4316" t="n">
        <v>1</v>
      </c>
      <c r="O4316" t="n">
        <v>1</v>
      </c>
      <c r="P4316" t="n">
        <v>0.3764519535374868</v>
      </c>
      <c r="Q4316" t="n">
        <v>0.9911563462722447</v>
      </c>
      <c r="R4316" t="n">
        <v>0.2255832171669146</v>
      </c>
      <c r="S4316" t="n">
        <v>0.9969005740686209</v>
      </c>
      <c r="T4316" t="n">
        <v>0.9074587479218238</v>
      </c>
      <c r="U4316" t="n">
        <v>0.5522471885600606</v>
      </c>
      <c r="V4316" t="n">
        <v>0.3521221514819242</v>
      </c>
      <c r="W4316" t="n">
        <v>0.5426781334187581</v>
      </c>
      <c r="X4316" t="n">
        <v>0.780522553141907</v>
      </c>
    </row>
    <row r="4317">
      <c r="A4317" t="inlineStr">
        <is>
          <t>4200408</t>
        </is>
      </c>
      <c r="B4317" t="inlineStr">
        <is>
          <t>Água Doce</t>
        </is>
      </c>
      <c r="C4317" t="inlineStr">
        <is>
          <t>SC</t>
        </is>
      </c>
      <c r="D4317" t="inlineStr">
        <is>
          <t>REGIÃO SUL</t>
        </is>
      </c>
      <c r="E4317" s="70">
        <f>SUMPRODUCT(N4317:Q4317,PAINEL_PESOS!$C$16:$C$19)</f>
        <v/>
      </c>
      <c r="F4317" s="70">
        <f>SUMPRODUCT(R4317:T4317,PAINEL_PESOS!$C$21:$C$23)</f>
        <v/>
      </c>
      <c r="G4317" s="70">
        <f>SUMPRODUCT(U4317:V4317,PAINEL_PESOS!$C$25:$C$26)</f>
        <v/>
      </c>
      <c r="H4317" s="70">
        <f>SUMPRODUCT(W4317:X4317,PAINEL_PESOS!$C$28:$C$29)</f>
        <v/>
      </c>
      <c r="I4317" s="70" t="n">
        <v>0.9984586262650984</v>
      </c>
      <c r="J4317" s="70" t="n">
        <v>0.721938475306265</v>
      </c>
      <c r="K4317" s="71">
        <f>IF(NOT(AND(PAINEL_PESOS!$D$12="OK - 100%",PAINEL_PESOS!$F$20="OK - 100%",PAINEL_PESOS!$F$24="OK - 100%",PAINEL_PESOS!$F$27="OK - 100%",PAINEL_PESOS!$F$30="OK - 100%")),"", (E4317*PAINEL_PESOS!$B$7+F4317*PAINEL_PESOS!$B$8+G4317*PAINEL_PESOS!$B$9+H4317*PAINEL_PESOS!$B$10)*I4317)</f>
        <v/>
      </c>
      <c r="L4317" s="71">
        <f>IF(K4317="","",K4317-J4317)</f>
        <v/>
      </c>
      <c r="M4317" s="71">
        <f>IF(L4317="","",ABS(L4317))</f>
        <v/>
      </c>
      <c r="N4317" t="n">
        <v>1</v>
      </c>
      <c r="O4317" t="n">
        <v>1</v>
      </c>
      <c r="P4317" t="n">
        <v>0.7277719112988384</v>
      </c>
      <c r="Q4317" t="n">
        <v>0.9986973398393009</v>
      </c>
      <c r="R4317" t="n">
        <v>0.3180230965739579</v>
      </c>
      <c r="S4317" t="n">
        <v>0.9994833459674378</v>
      </c>
      <c r="T4317" t="n">
        <v>0.9933114039349336</v>
      </c>
      <c r="U4317" t="n">
        <v>0.2624752918095911</v>
      </c>
      <c r="V4317" t="n">
        <v>0.7604957698709074</v>
      </c>
      <c r="W4317" t="n">
        <v>0.5528222358860418</v>
      </c>
      <c r="X4317" t="n">
        <v>0.804850607187509</v>
      </c>
    </row>
    <row r="4318">
      <c r="A4318" t="inlineStr">
        <is>
          <t>4200507</t>
        </is>
      </c>
      <c r="B4318" t="inlineStr">
        <is>
          <t>Águas de Chapecó</t>
        </is>
      </c>
      <c r="C4318" t="inlineStr">
        <is>
          <t>SC</t>
        </is>
      </c>
      <c r="D4318" t="inlineStr">
        <is>
          <t>REGIÃO SUL</t>
        </is>
      </c>
      <c r="E4318" s="70">
        <f>SUMPRODUCT(N4318:Q4318,PAINEL_PESOS!$C$16:$C$19)</f>
        <v/>
      </c>
      <c r="F4318" s="70">
        <f>SUMPRODUCT(R4318:T4318,PAINEL_PESOS!$C$21:$C$23)</f>
        <v/>
      </c>
      <c r="G4318" s="70">
        <f>SUMPRODUCT(U4318:V4318,PAINEL_PESOS!$C$25:$C$26)</f>
        <v/>
      </c>
      <c r="H4318" s="70">
        <f>SUMPRODUCT(W4318:X4318,PAINEL_PESOS!$C$28:$C$29)</f>
        <v/>
      </c>
      <c r="I4318" s="70" t="n">
        <v>0.9952461981727265</v>
      </c>
      <c r="J4318" s="70" t="n">
        <v>0.6897783413922286</v>
      </c>
      <c r="K4318" s="71">
        <f>IF(NOT(AND(PAINEL_PESOS!$D$12="OK - 100%",PAINEL_PESOS!$F$20="OK - 100%",PAINEL_PESOS!$F$24="OK - 100%",PAINEL_PESOS!$F$27="OK - 100%",PAINEL_PESOS!$F$30="OK - 100%")),"", (E4318*PAINEL_PESOS!$B$7+F4318*PAINEL_PESOS!$B$8+G4318*PAINEL_PESOS!$B$9+H4318*PAINEL_PESOS!$B$10)*I4318)</f>
        <v/>
      </c>
      <c r="L4318" s="71">
        <f>IF(K4318="","",K4318-J4318)</f>
        <v/>
      </c>
      <c r="M4318" s="71">
        <f>IF(L4318="","",ABS(L4318))</f>
        <v/>
      </c>
      <c r="N4318" t="n">
        <v>1</v>
      </c>
      <c r="O4318" t="n">
        <v>1</v>
      </c>
      <c r="P4318" t="n">
        <v>0.7196409714889124</v>
      </c>
      <c r="Q4318" t="n">
        <v>0.9911108379180902</v>
      </c>
      <c r="R4318" t="n">
        <v>0.2115557443174412</v>
      </c>
      <c r="S4318" t="n">
        <v>0.9976393099538815</v>
      </c>
      <c r="T4318" t="n">
        <v>0.9832280356856214</v>
      </c>
      <c r="U4318" t="n">
        <v>0.2648557486398465</v>
      </c>
      <c r="V4318" t="n">
        <v>0.5936655462293963</v>
      </c>
      <c r="W4318" t="n">
        <v>0.5625349697055152</v>
      </c>
      <c r="X4318" t="n">
        <v>0.8065370248983805</v>
      </c>
    </row>
    <row r="4319">
      <c r="A4319" t="inlineStr">
        <is>
          <t>4200556</t>
        </is>
      </c>
      <c r="B4319" t="inlineStr">
        <is>
          <t>Águas Frias</t>
        </is>
      </c>
      <c r="C4319" t="inlineStr">
        <is>
          <t>SC</t>
        </is>
      </c>
      <c r="D4319" t="inlineStr">
        <is>
          <t>REGIÃO SUL</t>
        </is>
      </c>
      <c r="E4319" s="70">
        <f>SUMPRODUCT(N4319:Q4319,PAINEL_PESOS!$C$16:$C$19)</f>
        <v/>
      </c>
      <c r="F4319" s="70">
        <f>SUMPRODUCT(R4319:T4319,PAINEL_PESOS!$C$21:$C$23)</f>
        <v/>
      </c>
      <c r="G4319" s="70">
        <f>SUMPRODUCT(U4319:V4319,PAINEL_PESOS!$C$25:$C$26)</f>
        <v/>
      </c>
      <c r="H4319" s="70">
        <f>SUMPRODUCT(W4319:X4319,PAINEL_PESOS!$C$28:$C$29)</f>
        <v/>
      </c>
      <c r="I4319" s="70" t="n">
        <v>0.9744739755046939</v>
      </c>
      <c r="J4319" s="70" t="n">
        <v>0.6620987575519551</v>
      </c>
      <c r="K4319" s="71">
        <f>IF(NOT(AND(PAINEL_PESOS!$D$12="OK - 100%",PAINEL_PESOS!$F$20="OK - 100%",PAINEL_PESOS!$F$24="OK - 100%",PAINEL_PESOS!$F$27="OK - 100%",PAINEL_PESOS!$F$30="OK - 100%")),"", (E4319*PAINEL_PESOS!$B$7+F4319*PAINEL_PESOS!$B$8+G4319*PAINEL_PESOS!$B$9+H4319*PAINEL_PESOS!$B$10)*I4319)</f>
        <v/>
      </c>
      <c r="L4319" s="71">
        <f>IF(K4319="","",K4319-J4319)</f>
        <v/>
      </c>
      <c r="M4319" s="71">
        <f>IF(L4319="","",ABS(L4319))</f>
        <v/>
      </c>
      <c r="N4319" t="n">
        <v>1</v>
      </c>
      <c r="O4319" t="n">
        <v>0.9771</v>
      </c>
      <c r="P4319" t="n">
        <v>0.7944033790918691</v>
      </c>
      <c r="Q4319" t="n">
        <v>0.9823296244918058</v>
      </c>
      <c r="R4319" t="n">
        <v>0.1860183465537844</v>
      </c>
      <c r="S4319" t="n">
        <v>0.9860166341861077</v>
      </c>
      <c r="T4319" t="n">
        <v>0.8850809464615821</v>
      </c>
      <c r="U4319" t="n">
        <v>0.2563847347013043</v>
      </c>
      <c r="V4319" t="n">
        <v>0.5925718030235545</v>
      </c>
      <c r="W4319" t="n">
        <v>0.5358608489785329</v>
      </c>
      <c r="X4319" t="n">
        <v>0.8023932230182449</v>
      </c>
    </row>
    <row r="4320">
      <c r="A4320" t="inlineStr">
        <is>
          <t>4200606</t>
        </is>
      </c>
      <c r="B4320" t="inlineStr">
        <is>
          <t>Águas Mornas</t>
        </is>
      </c>
      <c r="C4320" t="inlineStr">
        <is>
          <t>SC</t>
        </is>
      </c>
      <c r="D4320" t="inlineStr">
        <is>
          <t>REGIÃO SUL</t>
        </is>
      </c>
      <c r="E4320" s="70">
        <f>SUMPRODUCT(N4320:Q4320,PAINEL_PESOS!$C$16:$C$19)</f>
        <v/>
      </c>
      <c r="F4320" s="70">
        <f>SUMPRODUCT(R4320:T4320,PAINEL_PESOS!$C$21:$C$23)</f>
        <v/>
      </c>
      <c r="G4320" s="70">
        <f>SUMPRODUCT(U4320:V4320,PAINEL_PESOS!$C$25:$C$26)</f>
        <v/>
      </c>
      <c r="H4320" s="70">
        <f>SUMPRODUCT(W4320:X4320,PAINEL_PESOS!$C$28:$C$29)</f>
        <v/>
      </c>
      <c r="I4320" s="70" t="n">
        <v>0.9978819554957872</v>
      </c>
      <c r="J4320" s="70" t="n">
        <v>0.7031303467780553</v>
      </c>
      <c r="K4320" s="71">
        <f>IF(NOT(AND(PAINEL_PESOS!$D$12="OK - 100%",PAINEL_PESOS!$F$20="OK - 100%",PAINEL_PESOS!$F$24="OK - 100%",PAINEL_PESOS!$F$27="OK - 100%",PAINEL_PESOS!$F$30="OK - 100%")),"", (E4320*PAINEL_PESOS!$B$7+F4320*PAINEL_PESOS!$B$8+G4320*PAINEL_PESOS!$B$9+H4320*PAINEL_PESOS!$B$10)*I4320)</f>
        <v/>
      </c>
      <c r="L4320" s="71">
        <f>IF(K4320="","",K4320-J4320)</f>
        <v/>
      </c>
      <c r="M4320" s="71">
        <f>IF(L4320="","",ABS(L4320))</f>
        <v/>
      </c>
      <c r="N4320" t="n">
        <v>0.8</v>
      </c>
      <c r="O4320" t="n">
        <v>0.9861</v>
      </c>
      <c r="P4320" t="n">
        <v>0.6055966209081309</v>
      </c>
      <c r="Q4320" t="n">
        <v>0.9978290140562179</v>
      </c>
      <c r="R4320" t="n">
        <v>0.226381646238312</v>
      </c>
      <c r="S4320" t="n">
        <v>0.9996175561800813</v>
      </c>
      <c r="T4320" t="n">
        <v>0.9911963030843755</v>
      </c>
      <c r="U4320" t="n">
        <v>0.6085413773894492</v>
      </c>
      <c r="V4320" t="n">
        <v>0.4770551172468238</v>
      </c>
      <c r="W4320" t="n">
        <v>0.610554123888047</v>
      </c>
      <c r="X4320" t="n">
        <v>0.7679383802862338</v>
      </c>
    </row>
    <row r="4321">
      <c r="A4321" t="inlineStr">
        <is>
          <t>4200705</t>
        </is>
      </c>
      <c r="B4321" t="inlineStr">
        <is>
          <t>Alfredo Wagner</t>
        </is>
      </c>
      <c r="C4321" t="inlineStr">
        <is>
          <t>SC</t>
        </is>
      </c>
      <c r="D4321" t="inlineStr">
        <is>
          <t>REGIÃO SUL</t>
        </is>
      </c>
      <c r="E4321" s="70">
        <f>SUMPRODUCT(N4321:Q4321,PAINEL_PESOS!$C$16:$C$19)</f>
        <v/>
      </c>
      <c r="F4321" s="70">
        <f>SUMPRODUCT(R4321:T4321,PAINEL_PESOS!$C$21:$C$23)</f>
        <v/>
      </c>
      <c r="G4321" s="70">
        <f>SUMPRODUCT(U4321:V4321,PAINEL_PESOS!$C$25:$C$26)</f>
        <v/>
      </c>
      <c r="H4321" s="70">
        <f>SUMPRODUCT(W4321:X4321,PAINEL_PESOS!$C$28:$C$29)</f>
        <v/>
      </c>
      <c r="I4321" s="70" t="n">
        <v>0.9970552319253325</v>
      </c>
      <c r="J4321" s="70" t="n">
        <v>0.6961127280687043</v>
      </c>
      <c r="K4321" s="71">
        <f>IF(NOT(AND(PAINEL_PESOS!$D$12="OK - 100%",PAINEL_PESOS!$F$20="OK - 100%",PAINEL_PESOS!$F$24="OK - 100%",PAINEL_PESOS!$F$27="OK - 100%",PAINEL_PESOS!$F$30="OK - 100%")),"", (E4321*PAINEL_PESOS!$B$7+F4321*PAINEL_PESOS!$B$8+G4321*PAINEL_PESOS!$B$9+H4321*PAINEL_PESOS!$B$10)*I4321)</f>
        <v/>
      </c>
      <c r="L4321" s="71">
        <f>IF(K4321="","",K4321-J4321)</f>
        <v/>
      </c>
      <c r="M4321" s="71">
        <f>IF(L4321="","",ABS(L4321))</f>
        <v/>
      </c>
      <c r="N4321" t="n">
        <v>1</v>
      </c>
      <c r="O4321" t="n">
        <v>0.9852</v>
      </c>
      <c r="P4321" t="n">
        <v>0.5456177402323126</v>
      </c>
      <c r="Q4321" t="n">
        <v>0.9978352768964919</v>
      </c>
      <c r="R4321" t="n">
        <v>0.2626816730808307</v>
      </c>
      <c r="S4321" t="n">
        <v>0.9999150798348249</v>
      </c>
      <c r="T4321" t="n">
        <v>0.9865736099981774</v>
      </c>
      <c r="U4321" t="n">
        <v>0.5522934393785062</v>
      </c>
      <c r="V4321" t="n">
        <v>0.445973258616379</v>
      </c>
      <c r="W4321" t="n">
        <v>0.5427798150015501</v>
      </c>
      <c r="X4321" t="n">
        <v>0.7805294529287881</v>
      </c>
    </row>
    <row r="4322">
      <c r="A4322" t="inlineStr">
        <is>
          <t>4200754</t>
        </is>
      </c>
      <c r="B4322" t="inlineStr">
        <is>
          <t>Alto Bela Vista</t>
        </is>
      </c>
      <c r="C4322" t="inlineStr">
        <is>
          <t>SC</t>
        </is>
      </c>
      <c r="D4322" t="inlineStr">
        <is>
          <t>REGIÃO SUL</t>
        </is>
      </c>
      <c r="E4322" s="70">
        <f>SUMPRODUCT(N4322:Q4322,PAINEL_PESOS!$C$16:$C$19)</f>
        <v/>
      </c>
      <c r="F4322" s="70">
        <f>SUMPRODUCT(R4322:T4322,PAINEL_PESOS!$C$21:$C$23)</f>
        <v/>
      </c>
      <c r="G4322" s="70">
        <f>SUMPRODUCT(U4322:V4322,PAINEL_PESOS!$C$25:$C$26)</f>
        <v/>
      </c>
      <c r="H4322" s="70">
        <f>SUMPRODUCT(W4322:X4322,PAINEL_PESOS!$C$28:$C$29)</f>
        <v/>
      </c>
      <c r="I4322" s="70" t="n">
        <v>0.9927220340473412</v>
      </c>
      <c r="J4322" s="70" t="n">
        <v>0.7110410562983732</v>
      </c>
      <c r="K4322" s="71">
        <f>IF(NOT(AND(PAINEL_PESOS!$D$12="OK - 100%",PAINEL_PESOS!$F$20="OK - 100%",PAINEL_PESOS!$F$24="OK - 100%",PAINEL_PESOS!$F$27="OK - 100%",PAINEL_PESOS!$F$30="OK - 100%")),"", (E4322*PAINEL_PESOS!$B$7+F4322*PAINEL_PESOS!$B$8+G4322*PAINEL_PESOS!$B$9+H4322*PAINEL_PESOS!$B$10)*I4322)</f>
        <v/>
      </c>
      <c r="L4322" s="71">
        <f>IF(K4322="","",K4322-J4322)</f>
        <v/>
      </c>
      <c r="M4322" s="71">
        <f>IF(L4322="","",ABS(L4322))</f>
        <v/>
      </c>
      <c r="N4322" t="n">
        <v>1</v>
      </c>
      <c r="O4322" t="n">
        <v>0.9863</v>
      </c>
      <c r="P4322" t="n">
        <v>0.7756071805702218</v>
      </c>
      <c r="Q4322" t="n">
        <v>0.9922853183857726</v>
      </c>
      <c r="R4322" t="n">
        <v>0.1233073642260228</v>
      </c>
      <c r="S4322" t="n">
        <v>0.9963030818521177</v>
      </c>
      <c r="T4322" t="n">
        <v>0.9697852847545463</v>
      </c>
      <c r="U4322" t="n">
        <v>0.2817396897686542</v>
      </c>
      <c r="V4322" t="n">
        <v>0.7477684798660362</v>
      </c>
      <c r="W4322" t="n">
        <v>0.6157003035468364</v>
      </c>
      <c r="X4322" t="n">
        <v>0.8147962141171975</v>
      </c>
    </row>
    <row r="4323">
      <c r="A4323" t="inlineStr">
        <is>
          <t>4200804</t>
        </is>
      </c>
      <c r="B4323" t="inlineStr">
        <is>
          <t>Anchieta</t>
        </is>
      </c>
      <c r="C4323" t="inlineStr">
        <is>
          <t>SC</t>
        </is>
      </c>
      <c r="D4323" t="inlineStr">
        <is>
          <t>REGIÃO SUL</t>
        </is>
      </c>
      <c r="E4323" s="70">
        <f>SUMPRODUCT(N4323:Q4323,PAINEL_PESOS!$C$16:$C$19)</f>
        <v/>
      </c>
      <c r="F4323" s="70">
        <f>SUMPRODUCT(R4323:T4323,PAINEL_PESOS!$C$21:$C$23)</f>
        <v/>
      </c>
      <c r="G4323" s="70">
        <f>SUMPRODUCT(U4323:V4323,PAINEL_PESOS!$C$25:$C$26)</f>
        <v/>
      </c>
      <c r="H4323" s="70">
        <f>SUMPRODUCT(W4323:X4323,PAINEL_PESOS!$C$28:$C$29)</f>
        <v/>
      </c>
      <c r="I4323" s="70" t="n">
        <v>0.9860061887244311</v>
      </c>
      <c r="J4323" s="70" t="n">
        <v>0.6733269771534244</v>
      </c>
      <c r="K4323" s="71">
        <f>IF(NOT(AND(PAINEL_PESOS!$D$12="OK - 100%",PAINEL_PESOS!$F$20="OK - 100%",PAINEL_PESOS!$F$24="OK - 100%",PAINEL_PESOS!$F$27="OK - 100%",PAINEL_PESOS!$F$30="OK - 100%")),"", (E4323*PAINEL_PESOS!$B$7+F4323*PAINEL_PESOS!$B$8+G4323*PAINEL_PESOS!$B$9+H4323*PAINEL_PESOS!$B$10)*I4323)</f>
        <v/>
      </c>
      <c r="L4323" s="71">
        <f>IF(K4323="","",K4323-J4323)</f>
        <v/>
      </c>
      <c r="M4323" s="71">
        <f>IF(L4323="","",ABS(L4323))</f>
        <v/>
      </c>
      <c r="N4323" t="n">
        <v>1</v>
      </c>
      <c r="O4323" t="n">
        <v>0.9842</v>
      </c>
      <c r="P4323" t="n">
        <v>0.6583949313621964</v>
      </c>
      <c r="Q4323" t="n">
        <v>0.9878821172665421</v>
      </c>
      <c r="R4323" t="n">
        <v>0.2193229970583939</v>
      </c>
      <c r="S4323" t="n">
        <v>0.996165294784382</v>
      </c>
      <c r="T4323" t="n">
        <v>0.9380514123166763</v>
      </c>
      <c r="U4323" t="n">
        <v>0.2268321650383775</v>
      </c>
      <c r="V4323" t="n">
        <v>0.5210590300357766</v>
      </c>
      <c r="W4323" t="n">
        <v>0.6614329291767159</v>
      </c>
      <c r="X4323" t="n">
        <v>0.8028091319857372</v>
      </c>
    </row>
    <row r="4324">
      <c r="A4324" t="inlineStr">
        <is>
          <t>4200903</t>
        </is>
      </c>
      <c r="B4324" t="inlineStr">
        <is>
          <t>Angelina</t>
        </is>
      </c>
      <c r="C4324" t="inlineStr">
        <is>
          <t>SC</t>
        </is>
      </c>
      <c r="D4324" t="inlineStr">
        <is>
          <t>REGIÃO SUL</t>
        </is>
      </c>
      <c r="E4324" s="70">
        <f>SUMPRODUCT(N4324:Q4324,PAINEL_PESOS!$C$16:$C$19)</f>
        <v/>
      </c>
      <c r="F4324" s="70">
        <f>SUMPRODUCT(R4324:T4324,PAINEL_PESOS!$C$21:$C$23)</f>
        <v/>
      </c>
      <c r="G4324" s="70">
        <f>SUMPRODUCT(U4324:V4324,PAINEL_PESOS!$C$25:$C$26)</f>
        <v/>
      </c>
      <c r="H4324" s="70">
        <f>SUMPRODUCT(W4324:X4324,PAINEL_PESOS!$C$28:$C$29)</f>
        <v/>
      </c>
      <c r="I4324" s="70" t="n">
        <v>0.999163275683794</v>
      </c>
      <c r="J4324" s="70" t="n">
        <v>0.7180620767511289</v>
      </c>
      <c r="K4324" s="71">
        <f>IF(NOT(AND(PAINEL_PESOS!$D$12="OK - 100%",PAINEL_PESOS!$F$20="OK - 100%",PAINEL_PESOS!$F$24="OK - 100%",PAINEL_PESOS!$F$27="OK - 100%",PAINEL_PESOS!$F$30="OK - 100%")),"", (E4324*PAINEL_PESOS!$B$7+F4324*PAINEL_PESOS!$B$8+G4324*PAINEL_PESOS!$B$9+H4324*PAINEL_PESOS!$B$10)*I4324)</f>
        <v/>
      </c>
      <c r="L4324" s="71">
        <f>IF(K4324="","",K4324-J4324)</f>
        <v/>
      </c>
      <c r="M4324" s="71">
        <f>IF(L4324="","",ABS(L4324))</f>
        <v/>
      </c>
      <c r="N4324" t="n">
        <v>1</v>
      </c>
      <c r="O4324" t="n">
        <v>0.9</v>
      </c>
      <c r="P4324" t="n">
        <v>0.7586061246040127</v>
      </c>
      <c r="Q4324" t="n">
        <v>0.9992166191696265</v>
      </c>
      <c r="R4324" t="n">
        <v>0.1904840851757089</v>
      </c>
      <c r="S4324" t="n">
        <v>0.9997692498604195</v>
      </c>
      <c r="T4324" t="n">
        <v>0.9964092108852988</v>
      </c>
      <c r="U4324" t="n">
        <v>0.6086942255050098</v>
      </c>
      <c r="V4324" t="n">
        <v>0.4754376555944875</v>
      </c>
      <c r="W4324" t="n">
        <v>0.6106148824342165</v>
      </c>
      <c r="X4324" t="n">
        <v>0.7678740331090746</v>
      </c>
    </row>
    <row r="4325">
      <c r="A4325" t="inlineStr">
        <is>
          <t>4201000</t>
        </is>
      </c>
      <c r="B4325" t="inlineStr">
        <is>
          <t>Anita Garibaldi</t>
        </is>
      </c>
      <c r="C4325" t="inlineStr">
        <is>
          <t>SC</t>
        </is>
      </c>
      <c r="D4325" t="inlineStr">
        <is>
          <t>REGIÃO SUL</t>
        </is>
      </c>
      <c r="E4325" s="70">
        <f>SUMPRODUCT(N4325:Q4325,PAINEL_PESOS!$C$16:$C$19)</f>
        <v/>
      </c>
      <c r="F4325" s="70">
        <f>SUMPRODUCT(R4325:T4325,PAINEL_PESOS!$C$21:$C$23)</f>
        <v/>
      </c>
      <c r="G4325" s="70">
        <f>SUMPRODUCT(U4325:V4325,PAINEL_PESOS!$C$25:$C$26)</f>
        <v/>
      </c>
      <c r="H4325" s="70">
        <f>SUMPRODUCT(W4325:X4325,PAINEL_PESOS!$C$28:$C$29)</f>
        <v/>
      </c>
      <c r="I4325" s="70" t="n">
        <v>0.9980978878813485</v>
      </c>
      <c r="J4325" s="70" t="n">
        <v>0.6927334507469347</v>
      </c>
      <c r="K4325" s="71">
        <f>IF(NOT(AND(PAINEL_PESOS!$D$12="OK - 100%",PAINEL_PESOS!$F$20="OK - 100%",PAINEL_PESOS!$F$24="OK - 100%",PAINEL_PESOS!$F$27="OK - 100%",PAINEL_PESOS!$F$30="OK - 100%")),"", (E4325*PAINEL_PESOS!$B$7+F4325*PAINEL_PESOS!$B$8+G4325*PAINEL_PESOS!$B$9+H4325*PAINEL_PESOS!$B$10)*I4325)</f>
        <v/>
      </c>
      <c r="L4325" s="71">
        <f>IF(K4325="","",K4325-J4325)</f>
        <v/>
      </c>
      <c r="M4325" s="71">
        <f>IF(L4325="","",ABS(L4325))</f>
        <v/>
      </c>
      <c r="N4325" t="n">
        <v>1</v>
      </c>
      <c r="O4325" t="n">
        <v>0.9565</v>
      </c>
      <c r="P4325" t="n">
        <v>0.6255543822597677</v>
      </c>
      <c r="Q4325" t="n">
        <v>0.9967443663161658</v>
      </c>
      <c r="R4325" t="n">
        <v>0.2156997940681301</v>
      </c>
      <c r="S4325" t="n">
        <v>0.998782121481639</v>
      </c>
      <c r="T4325" t="n">
        <v>0.9932110162543389</v>
      </c>
      <c r="U4325" t="n">
        <v>0.3272677454309127</v>
      </c>
      <c r="V4325" t="n">
        <v>0.5588563785716913</v>
      </c>
      <c r="W4325" t="n">
        <v>0.6013776715995113</v>
      </c>
      <c r="X4325" t="n">
        <v>0.8037324906066283</v>
      </c>
    </row>
    <row r="4326">
      <c r="A4326" t="inlineStr">
        <is>
          <t>4201109</t>
        </is>
      </c>
      <c r="B4326" t="inlineStr">
        <is>
          <t>Anitápolis</t>
        </is>
      </c>
      <c r="C4326" t="inlineStr">
        <is>
          <t>SC</t>
        </is>
      </c>
      <c r="D4326" t="inlineStr">
        <is>
          <t>REGIÃO SUL</t>
        </is>
      </c>
      <c r="E4326" s="70">
        <f>SUMPRODUCT(N4326:Q4326,PAINEL_PESOS!$C$16:$C$19)</f>
        <v/>
      </c>
      <c r="F4326" s="70">
        <f>SUMPRODUCT(R4326:T4326,PAINEL_PESOS!$C$21:$C$23)</f>
        <v/>
      </c>
      <c r="G4326" s="70">
        <f>SUMPRODUCT(U4326:V4326,PAINEL_PESOS!$C$25:$C$26)</f>
        <v/>
      </c>
      <c r="H4326" s="70">
        <f>SUMPRODUCT(W4326:X4326,PAINEL_PESOS!$C$28:$C$29)</f>
        <v/>
      </c>
      <c r="I4326" s="70" t="n">
        <v>0.9991788355170855</v>
      </c>
      <c r="J4326" s="70" t="n">
        <v>0.7155784877536646</v>
      </c>
      <c r="K4326" s="71">
        <f>IF(NOT(AND(PAINEL_PESOS!$D$12="OK - 100%",PAINEL_PESOS!$F$20="OK - 100%",PAINEL_PESOS!$F$24="OK - 100%",PAINEL_PESOS!$F$27="OK - 100%",PAINEL_PESOS!$F$30="OK - 100%")),"", (E4326*PAINEL_PESOS!$B$7+F4326*PAINEL_PESOS!$B$8+G4326*PAINEL_PESOS!$B$9+H4326*PAINEL_PESOS!$B$10)*I4326)</f>
        <v/>
      </c>
      <c r="L4326" s="71">
        <f>IF(K4326="","",K4326-J4326)</f>
        <v/>
      </c>
      <c r="M4326" s="71">
        <f>IF(L4326="","",ABS(L4326))</f>
        <v/>
      </c>
      <c r="N4326" t="n">
        <v>1</v>
      </c>
      <c r="O4326" t="n">
        <v>1</v>
      </c>
      <c r="P4326" t="n">
        <v>0.9187961985216472</v>
      </c>
      <c r="Q4326" t="n">
        <v>0.9988315549624547</v>
      </c>
      <c r="R4326" t="n">
        <v>0.1441701054673886</v>
      </c>
      <c r="S4326" t="n">
        <v>0.9996766481700212</v>
      </c>
      <c r="T4326" t="n">
        <v>0.9968141004560804</v>
      </c>
      <c r="U4326" t="n">
        <v>0.4723370103037716</v>
      </c>
      <c r="V4326" t="n">
        <v>0.4893951060889082</v>
      </c>
      <c r="W4326" t="n">
        <v>0.556400564821092</v>
      </c>
      <c r="X4326" t="n">
        <v>0.8252788324748476</v>
      </c>
    </row>
    <row r="4327">
      <c r="A4327" t="inlineStr">
        <is>
          <t>4201208</t>
        </is>
      </c>
      <c r="B4327" t="inlineStr">
        <is>
          <t>Antônio Carlos</t>
        </is>
      </c>
      <c r="C4327" t="inlineStr">
        <is>
          <t>SC</t>
        </is>
      </c>
      <c r="D4327" t="inlineStr">
        <is>
          <t>REGIÃO SUL</t>
        </is>
      </c>
      <c r="E4327" s="70">
        <f>SUMPRODUCT(N4327:Q4327,PAINEL_PESOS!$C$16:$C$19)</f>
        <v/>
      </c>
      <c r="F4327" s="70">
        <f>SUMPRODUCT(R4327:T4327,PAINEL_PESOS!$C$21:$C$23)</f>
        <v/>
      </c>
      <c r="G4327" s="70">
        <f>SUMPRODUCT(U4327:V4327,PAINEL_PESOS!$C$25:$C$26)</f>
        <v/>
      </c>
      <c r="H4327" s="70">
        <f>SUMPRODUCT(W4327:X4327,PAINEL_PESOS!$C$28:$C$29)</f>
        <v/>
      </c>
      <c r="I4327" s="70" t="n">
        <v>0.9950678479881914</v>
      </c>
      <c r="J4327" s="70" t="n">
        <v>0.7305620847360994</v>
      </c>
      <c r="K4327" s="71">
        <f>IF(NOT(AND(PAINEL_PESOS!$D$12="OK - 100%",PAINEL_PESOS!$F$20="OK - 100%",PAINEL_PESOS!$F$24="OK - 100%",PAINEL_PESOS!$F$27="OK - 100%",PAINEL_PESOS!$F$30="OK - 100%")),"", (E4327*PAINEL_PESOS!$B$7+F4327*PAINEL_PESOS!$B$8+G4327*PAINEL_PESOS!$B$9+H4327*PAINEL_PESOS!$B$10)*I4327)</f>
        <v/>
      </c>
      <c r="L4327" s="71">
        <f>IF(K4327="","",K4327-J4327)</f>
        <v/>
      </c>
      <c r="M4327" s="71">
        <f>IF(L4327="","",ABS(L4327))</f>
        <v/>
      </c>
      <c r="N4327" t="n">
        <v>1</v>
      </c>
      <c r="O4327" t="n">
        <v>0.9344</v>
      </c>
      <c r="P4327" t="n">
        <v>0.7316789862724393</v>
      </c>
      <c r="Q4327" t="n">
        <v>0.996607357908775</v>
      </c>
      <c r="R4327" t="n">
        <v>0.3594959357864843</v>
      </c>
      <c r="S4327" t="n">
        <v>0.9815393058717825</v>
      </c>
      <c r="T4327" t="n">
        <v>0.9850945482412258</v>
      </c>
      <c r="U4327" t="n">
        <v>0.6086942255050098</v>
      </c>
      <c r="V4327" t="n">
        <v>0.504185996178415</v>
      </c>
      <c r="W4327" t="n">
        <v>0.6106148824342165</v>
      </c>
      <c r="X4327" t="n">
        <v>0.7678740331090745</v>
      </c>
    </row>
    <row r="4328">
      <c r="A4328" t="inlineStr">
        <is>
          <t>4201257</t>
        </is>
      </c>
      <c r="B4328" t="inlineStr">
        <is>
          <t>Apiúna</t>
        </is>
      </c>
      <c r="C4328" t="inlineStr">
        <is>
          <t>SC</t>
        </is>
      </c>
      <c r="D4328" t="inlineStr">
        <is>
          <t>REGIÃO SUL</t>
        </is>
      </c>
      <c r="E4328" s="70">
        <f>SUMPRODUCT(N4328:Q4328,PAINEL_PESOS!$C$16:$C$19)</f>
        <v/>
      </c>
      <c r="F4328" s="70">
        <f>SUMPRODUCT(R4328:T4328,PAINEL_PESOS!$C$21:$C$23)</f>
        <v/>
      </c>
      <c r="G4328" s="70">
        <f>SUMPRODUCT(U4328:V4328,PAINEL_PESOS!$C$25:$C$26)</f>
        <v/>
      </c>
      <c r="H4328" s="70">
        <f>SUMPRODUCT(W4328:X4328,PAINEL_PESOS!$C$28:$C$29)</f>
        <v/>
      </c>
      <c r="I4328" s="70" t="n">
        <v>0.9988877386037878</v>
      </c>
      <c r="J4328" s="70" t="n">
        <v>0.7054013187584991</v>
      </c>
      <c r="K4328" s="71">
        <f>IF(NOT(AND(PAINEL_PESOS!$D$12="OK - 100%",PAINEL_PESOS!$F$20="OK - 100%",PAINEL_PESOS!$F$24="OK - 100%",PAINEL_PESOS!$F$27="OK - 100%",PAINEL_PESOS!$F$30="OK - 100%")),"", (E4328*PAINEL_PESOS!$B$7+F4328*PAINEL_PESOS!$B$8+G4328*PAINEL_PESOS!$B$9+H4328*PAINEL_PESOS!$B$10)*I4328)</f>
        <v/>
      </c>
      <c r="L4328" s="71">
        <f>IF(K4328="","",K4328-J4328)</f>
        <v/>
      </c>
      <c r="M4328" s="71">
        <f>IF(L4328="","",ABS(L4328))</f>
        <v/>
      </c>
      <c r="N4328" t="n">
        <v>1</v>
      </c>
      <c r="O4328" t="n">
        <v>1</v>
      </c>
      <c r="P4328" t="n">
        <v>0.5236536430834213</v>
      </c>
      <c r="Q4328" t="n">
        <v>0.9974722926716235</v>
      </c>
      <c r="R4328" t="n">
        <v>0.2821972382889145</v>
      </c>
      <c r="S4328" t="n">
        <v>0.9955090892896437</v>
      </c>
      <c r="T4328" t="n">
        <v>0.9981600167685043</v>
      </c>
      <c r="U4328" t="n">
        <v>0.5522471885600606</v>
      </c>
      <c r="V4328" t="n">
        <v>0.4962391918835026</v>
      </c>
      <c r="W4328" t="n">
        <v>0.5426781334187581</v>
      </c>
      <c r="X4328" t="n">
        <v>0.780522553141907</v>
      </c>
    </row>
    <row r="4329">
      <c r="A4329" t="inlineStr">
        <is>
          <t>4201273</t>
        </is>
      </c>
      <c r="B4329" t="inlineStr">
        <is>
          <t>Arabutã</t>
        </is>
      </c>
      <c r="C4329" t="inlineStr">
        <is>
          <t>SC</t>
        </is>
      </c>
      <c r="D4329" t="inlineStr">
        <is>
          <t>REGIÃO SUL</t>
        </is>
      </c>
      <c r="E4329" s="70">
        <f>SUMPRODUCT(N4329:Q4329,PAINEL_PESOS!$C$16:$C$19)</f>
        <v/>
      </c>
      <c r="F4329" s="70">
        <f>SUMPRODUCT(R4329:T4329,PAINEL_PESOS!$C$21:$C$23)</f>
        <v/>
      </c>
      <c r="G4329" s="70">
        <f>SUMPRODUCT(U4329:V4329,PAINEL_PESOS!$C$25:$C$26)</f>
        <v/>
      </c>
      <c r="H4329" s="70">
        <f>SUMPRODUCT(W4329:X4329,PAINEL_PESOS!$C$28:$C$29)</f>
        <v/>
      </c>
      <c r="I4329" s="70" t="n">
        <v>0.990587296096695</v>
      </c>
      <c r="J4329" s="70" t="n">
        <v>0.7097045553530043</v>
      </c>
      <c r="K4329" s="71">
        <f>IF(NOT(AND(PAINEL_PESOS!$D$12="OK - 100%",PAINEL_PESOS!$F$20="OK - 100%",PAINEL_PESOS!$F$24="OK - 100%",PAINEL_PESOS!$F$27="OK - 100%",PAINEL_PESOS!$F$30="OK - 100%")),"", (E4329*PAINEL_PESOS!$B$7+F4329*PAINEL_PESOS!$B$8+G4329*PAINEL_PESOS!$B$9+H4329*PAINEL_PESOS!$B$10)*I4329)</f>
        <v/>
      </c>
      <c r="L4329" s="71">
        <f>IF(K4329="","",K4329-J4329)</f>
        <v/>
      </c>
      <c r="M4329" s="71">
        <f>IF(L4329="","",ABS(L4329))</f>
        <v/>
      </c>
      <c r="N4329" t="n">
        <v>1</v>
      </c>
      <c r="O4329" t="n">
        <v>1</v>
      </c>
      <c r="P4329" t="n">
        <v>0.8014783526927138</v>
      </c>
      <c r="Q4329" t="n">
        <v>0.9907931267848064</v>
      </c>
      <c r="R4329" t="n">
        <v>0.2594047688269527</v>
      </c>
      <c r="S4329" t="n">
        <v>0.9913828852680951</v>
      </c>
      <c r="T4329" t="n">
        <v>0.9617913238800265</v>
      </c>
      <c r="U4329" t="n">
        <v>0.2817396897686542</v>
      </c>
      <c r="V4329" t="n">
        <v>0.6481615671488991</v>
      </c>
      <c r="W4329" t="n">
        <v>0.6157003035468364</v>
      </c>
      <c r="X4329" t="n">
        <v>0.8147962141171975</v>
      </c>
    </row>
    <row r="4330">
      <c r="A4330" t="inlineStr">
        <is>
          <t>4201307</t>
        </is>
      </c>
      <c r="B4330" t="inlineStr">
        <is>
          <t>Araquari</t>
        </is>
      </c>
      <c r="C4330" t="inlineStr">
        <is>
          <t>SC</t>
        </is>
      </c>
      <c r="D4330" t="inlineStr">
        <is>
          <t>REGIÃO SUL</t>
        </is>
      </c>
      <c r="E4330" s="70">
        <f>SUMPRODUCT(N4330:Q4330,PAINEL_PESOS!$C$16:$C$19)</f>
        <v/>
      </c>
      <c r="F4330" s="70">
        <f>SUMPRODUCT(R4330:T4330,PAINEL_PESOS!$C$21:$C$23)</f>
        <v/>
      </c>
      <c r="G4330" s="70">
        <f>SUMPRODUCT(U4330:V4330,PAINEL_PESOS!$C$25:$C$26)</f>
        <v/>
      </c>
      <c r="H4330" s="70">
        <f>SUMPRODUCT(W4330:X4330,PAINEL_PESOS!$C$28:$C$29)</f>
        <v/>
      </c>
      <c r="I4330" s="70" t="n">
        <v>0.9836558336314357</v>
      </c>
      <c r="J4330" s="70" t="n">
        <v>0.6600796455129245</v>
      </c>
      <c r="K4330" s="71">
        <f>IF(NOT(AND(PAINEL_PESOS!$D$12="OK - 100%",PAINEL_PESOS!$F$20="OK - 100%",PAINEL_PESOS!$F$24="OK - 100%",PAINEL_PESOS!$F$27="OK - 100%",PAINEL_PESOS!$F$30="OK - 100%")),"", (E4330*PAINEL_PESOS!$B$7+F4330*PAINEL_PESOS!$B$8+G4330*PAINEL_PESOS!$B$9+H4330*PAINEL_PESOS!$B$10)*I4330)</f>
        <v/>
      </c>
      <c r="L4330" s="71">
        <f>IF(K4330="","",K4330-J4330)</f>
        <v/>
      </c>
      <c r="M4330" s="71">
        <f>IF(L4330="","",ABS(L4330))</f>
        <v/>
      </c>
      <c r="N4330" t="n">
        <v>0.2</v>
      </c>
      <c r="O4330" t="n">
        <v>0.9709</v>
      </c>
      <c r="P4330" t="n">
        <v>0.5278775079197466</v>
      </c>
      <c r="Q4330" t="n">
        <v>0.9859136443013089</v>
      </c>
      <c r="R4330" t="n">
        <v>0.5605718816352995</v>
      </c>
      <c r="S4330" t="n">
        <v>0.9773020532002289</v>
      </c>
      <c r="T4330" t="n">
        <v>0.9353248788772763</v>
      </c>
      <c r="U4330" t="n">
        <v>0.6913274471858155</v>
      </c>
      <c r="V4330" t="n">
        <v>0.495941106542567</v>
      </c>
      <c r="W4330" t="n">
        <v>0.3690475634130615</v>
      </c>
      <c r="X4330" t="n">
        <v>0.8209179386165084</v>
      </c>
    </row>
    <row r="4331">
      <c r="A4331" t="inlineStr">
        <is>
          <t>4201406</t>
        </is>
      </c>
      <c r="B4331" t="inlineStr">
        <is>
          <t>Araranguá</t>
        </is>
      </c>
      <c r="C4331" t="inlineStr">
        <is>
          <t>SC</t>
        </is>
      </c>
      <c r="D4331" t="inlineStr">
        <is>
          <t>REGIÃO SUL</t>
        </is>
      </c>
      <c r="E4331" s="70">
        <f>SUMPRODUCT(N4331:Q4331,PAINEL_PESOS!$C$16:$C$19)</f>
        <v/>
      </c>
      <c r="F4331" s="70">
        <f>SUMPRODUCT(R4331:T4331,PAINEL_PESOS!$C$21:$C$23)</f>
        <v/>
      </c>
      <c r="G4331" s="70">
        <f>SUMPRODUCT(U4331:V4331,PAINEL_PESOS!$C$25:$C$26)</f>
        <v/>
      </c>
      <c r="H4331" s="70">
        <f>SUMPRODUCT(W4331:X4331,PAINEL_PESOS!$C$28:$C$29)</f>
        <v/>
      </c>
      <c r="I4331" s="70" t="n">
        <v>0.9069544802945785</v>
      </c>
      <c r="J4331" s="70" t="n">
        <v>0.587246303162632</v>
      </c>
      <c r="K4331" s="71">
        <f>IF(NOT(AND(PAINEL_PESOS!$D$12="OK - 100%",PAINEL_PESOS!$F$20="OK - 100%",PAINEL_PESOS!$F$24="OK - 100%",PAINEL_PESOS!$F$27="OK - 100%",PAINEL_PESOS!$F$30="OK - 100%")),"", (E4331*PAINEL_PESOS!$B$7+F4331*PAINEL_PESOS!$B$8+G4331*PAINEL_PESOS!$B$9+H4331*PAINEL_PESOS!$B$10)*I4331)</f>
        <v/>
      </c>
      <c r="L4331" s="71">
        <f>IF(K4331="","",K4331-J4331)</f>
        <v/>
      </c>
      <c r="M4331" s="71">
        <f>IF(L4331="","",ABS(L4331))</f>
        <v/>
      </c>
      <c r="N4331" t="n">
        <v>0.4</v>
      </c>
      <c r="O4331" t="n">
        <v>1</v>
      </c>
      <c r="P4331" t="n">
        <v>0.8675818373812039</v>
      </c>
      <c r="Q4331" t="n">
        <v>0.912701092497436</v>
      </c>
      <c r="R4331" t="n">
        <v>0.4491862194694273</v>
      </c>
      <c r="S4331" t="n">
        <v>0.9698174649442699</v>
      </c>
      <c r="T4331" t="n">
        <v>0.55952144408423</v>
      </c>
      <c r="U4331" t="n">
        <v>0.3238754385006601</v>
      </c>
      <c r="V4331" t="n">
        <v>0.5156339163839885</v>
      </c>
      <c r="W4331" t="n">
        <v>0.5813151187811999</v>
      </c>
      <c r="X4331" t="n">
        <v>0.849958008815702</v>
      </c>
    </row>
    <row r="4332">
      <c r="A4332" t="inlineStr">
        <is>
          <t>4201505</t>
        </is>
      </c>
      <c r="B4332" t="inlineStr">
        <is>
          <t>Armazém</t>
        </is>
      </c>
      <c r="C4332" t="inlineStr">
        <is>
          <t>SC</t>
        </is>
      </c>
      <c r="D4332" t="inlineStr">
        <is>
          <t>REGIÃO SUL</t>
        </is>
      </c>
      <c r="E4332" s="70">
        <f>SUMPRODUCT(N4332:Q4332,PAINEL_PESOS!$C$16:$C$19)</f>
        <v/>
      </c>
      <c r="F4332" s="70">
        <f>SUMPRODUCT(R4332:T4332,PAINEL_PESOS!$C$21:$C$23)</f>
        <v/>
      </c>
      <c r="G4332" s="70">
        <f>SUMPRODUCT(U4332:V4332,PAINEL_PESOS!$C$25:$C$26)</f>
        <v/>
      </c>
      <c r="H4332" s="70">
        <f>SUMPRODUCT(W4332:X4332,PAINEL_PESOS!$C$28:$C$29)</f>
        <v/>
      </c>
      <c r="I4332" s="70" t="n">
        <v>0.9962227102198669</v>
      </c>
      <c r="J4332" s="70" t="n">
        <v>0.6661227442214749</v>
      </c>
      <c r="K4332" s="71">
        <f>IF(NOT(AND(PAINEL_PESOS!$D$12="OK - 100%",PAINEL_PESOS!$F$20="OK - 100%",PAINEL_PESOS!$F$24="OK - 100%",PAINEL_PESOS!$F$27="OK - 100%",PAINEL_PESOS!$F$30="OK - 100%")),"", (E4332*PAINEL_PESOS!$B$7+F4332*PAINEL_PESOS!$B$8+G4332*PAINEL_PESOS!$B$9+H4332*PAINEL_PESOS!$B$10)*I4332)</f>
        <v/>
      </c>
      <c r="L4332" s="71">
        <f>IF(K4332="","",K4332-J4332)</f>
        <v/>
      </c>
      <c r="M4332" s="71">
        <f>IF(L4332="","",ABS(L4332))</f>
        <v/>
      </c>
      <c r="N4332" t="n">
        <v>0.4</v>
      </c>
      <c r="O4332" t="n">
        <v>0.9542</v>
      </c>
      <c r="P4332" t="n">
        <v>0.6858500527983105</v>
      </c>
      <c r="Q4332" t="n">
        <v>0.9950405765387057</v>
      </c>
      <c r="R4332" t="n">
        <v>0.2450207525213133</v>
      </c>
      <c r="S4332" t="n">
        <v>0.9891839167672223</v>
      </c>
      <c r="T4332" t="n">
        <v>0.9890889847783385</v>
      </c>
      <c r="U4332" t="n">
        <v>0.4721898424778645</v>
      </c>
      <c r="V4332" t="n">
        <v>0.4955626364361004</v>
      </c>
      <c r="W4332" t="n">
        <v>0.5563531218094327</v>
      </c>
      <c r="X4332" t="n">
        <v>0.8253406998418888</v>
      </c>
    </row>
    <row r="4333">
      <c r="A4333" t="inlineStr">
        <is>
          <t>4201604</t>
        </is>
      </c>
      <c r="B4333" t="inlineStr">
        <is>
          <t>Arroio Trinta</t>
        </is>
      </c>
      <c r="C4333" t="inlineStr">
        <is>
          <t>SC</t>
        </is>
      </c>
      <c r="D4333" t="inlineStr">
        <is>
          <t>REGIÃO SUL</t>
        </is>
      </c>
      <c r="E4333" s="70">
        <f>SUMPRODUCT(N4333:Q4333,PAINEL_PESOS!$C$16:$C$19)</f>
        <v/>
      </c>
      <c r="F4333" s="70">
        <f>SUMPRODUCT(R4333:T4333,PAINEL_PESOS!$C$21:$C$23)</f>
        <v/>
      </c>
      <c r="G4333" s="70">
        <f>SUMPRODUCT(U4333:V4333,PAINEL_PESOS!$C$25:$C$26)</f>
        <v/>
      </c>
      <c r="H4333" s="70">
        <f>SUMPRODUCT(W4333:X4333,PAINEL_PESOS!$C$28:$C$29)</f>
        <v/>
      </c>
      <c r="I4333" s="70" t="n">
        <v>0.9908905068495623</v>
      </c>
      <c r="J4333" s="70" t="n">
        <v>0.7045116309861367</v>
      </c>
      <c r="K4333" s="71">
        <f>IF(NOT(AND(PAINEL_PESOS!$D$12="OK - 100%",PAINEL_PESOS!$F$20="OK - 100%",PAINEL_PESOS!$F$24="OK - 100%",PAINEL_PESOS!$F$27="OK - 100%",PAINEL_PESOS!$F$30="OK - 100%")),"", (E4333*PAINEL_PESOS!$B$7+F4333*PAINEL_PESOS!$B$8+G4333*PAINEL_PESOS!$B$9+H4333*PAINEL_PESOS!$B$10)*I4333)</f>
        <v/>
      </c>
      <c r="L4333" s="71">
        <f>IF(K4333="","",K4333-J4333)</f>
        <v/>
      </c>
      <c r="M4333" s="71">
        <f>IF(L4333="","",ABS(L4333))</f>
        <v/>
      </c>
      <c r="N4333" t="n">
        <v>1</v>
      </c>
      <c r="O4333" t="n">
        <v>1</v>
      </c>
      <c r="P4333" t="n">
        <v>0.6295670538542767</v>
      </c>
      <c r="Q4333" t="n">
        <v>0.9887615558726827</v>
      </c>
      <c r="R4333" t="n">
        <v>0.1698288070112217</v>
      </c>
      <c r="S4333" t="n">
        <v>0.9971532213474903</v>
      </c>
      <c r="T4333" t="n">
        <v>0.9624402990467958</v>
      </c>
      <c r="U4333" t="n">
        <v>0.2817396897686542</v>
      </c>
      <c r="V4333" t="n">
        <v>0.7468916004920246</v>
      </c>
      <c r="W4333" t="n">
        <v>0.6157003035468364</v>
      </c>
      <c r="X4333" t="n">
        <v>0.8147962141171975</v>
      </c>
    </row>
    <row r="4334">
      <c r="A4334" t="inlineStr">
        <is>
          <t>4201653</t>
        </is>
      </c>
      <c r="B4334" t="inlineStr">
        <is>
          <t>Arvoredo</t>
        </is>
      </c>
      <c r="C4334" t="inlineStr">
        <is>
          <t>SC</t>
        </is>
      </c>
      <c r="D4334" t="inlineStr">
        <is>
          <t>REGIÃO SUL</t>
        </is>
      </c>
      <c r="E4334" s="70">
        <f>SUMPRODUCT(N4334:Q4334,PAINEL_PESOS!$C$16:$C$19)</f>
        <v/>
      </c>
      <c r="F4334" s="70">
        <f>SUMPRODUCT(R4334:T4334,PAINEL_PESOS!$C$21:$C$23)</f>
        <v/>
      </c>
      <c r="G4334" s="70">
        <f>SUMPRODUCT(U4334:V4334,PAINEL_PESOS!$C$25:$C$26)</f>
        <v/>
      </c>
      <c r="H4334" s="70">
        <f>SUMPRODUCT(W4334:X4334,PAINEL_PESOS!$C$28:$C$29)</f>
        <v/>
      </c>
      <c r="I4334" s="70" t="n">
        <v>0.9921765493085</v>
      </c>
      <c r="J4334" s="70" t="n">
        <v>0.7144588684522993</v>
      </c>
      <c r="K4334" s="71">
        <f>IF(NOT(AND(PAINEL_PESOS!$D$12="OK - 100%",PAINEL_PESOS!$F$20="OK - 100%",PAINEL_PESOS!$F$24="OK - 100%",PAINEL_PESOS!$F$27="OK - 100%",PAINEL_PESOS!$F$30="OK - 100%")),"", (E4334*PAINEL_PESOS!$B$7+F4334*PAINEL_PESOS!$B$8+G4334*PAINEL_PESOS!$B$9+H4334*PAINEL_PESOS!$B$10)*I4334)</f>
        <v/>
      </c>
      <c r="L4334" s="71">
        <f>IF(K4334="","",K4334-J4334)</f>
        <v/>
      </c>
      <c r="M4334" s="71">
        <f>IF(L4334="","",ABS(L4334))</f>
        <v/>
      </c>
      <c r="N4334" t="n">
        <v>1</v>
      </c>
      <c r="O4334" t="n">
        <v>1</v>
      </c>
      <c r="P4334" t="n">
        <v>0.9555438225976768</v>
      </c>
      <c r="Q4334" t="n">
        <v>0.9942024551521887</v>
      </c>
      <c r="R4334" t="n">
        <v>0.1916132336323927</v>
      </c>
      <c r="S4334" t="n">
        <v>0.9997793196146081</v>
      </c>
      <c r="T4334" t="n">
        <v>0.9641797332068832</v>
      </c>
      <c r="U4334" t="n">
        <v>0.2817396897686542</v>
      </c>
      <c r="V4334" t="n">
        <v>0.6365822742031924</v>
      </c>
      <c r="W4334" t="n">
        <v>0.6157003035468364</v>
      </c>
      <c r="X4334" t="n">
        <v>0.8147962141171975</v>
      </c>
    </row>
    <row r="4335">
      <c r="A4335" t="inlineStr">
        <is>
          <t>4201703</t>
        </is>
      </c>
      <c r="B4335" t="inlineStr">
        <is>
          <t>Ascurra</t>
        </is>
      </c>
      <c r="C4335" t="inlineStr">
        <is>
          <t>SC</t>
        </is>
      </c>
      <c r="D4335" t="inlineStr">
        <is>
          <t>REGIÃO SUL</t>
        </is>
      </c>
      <c r="E4335" s="70">
        <f>SUMPRODUCT(N4335:Q4335,PAINEL_PESOS!$C$16:$C$19)</f>
        <v/>
      </c>
      <c r="F4335" s="70">
        <f>SUMPRODUCT(R4335:T4335,PAINEL_PESOS!$C$21:$C$23)</f>
        <v/>
      </c>
      <c r="G4335" s="70">
        <f>SUMPRODUCT(U4335:V4335,PAINEL_PESOS!$C$25:$C$26)</f>
        <v/>
      </c>
      <c r="H4335" s="70">
        <f>SUMPRODUCT(W4335:X4335,PAINEL_PESOS!$C$28:$C$29)</f>
        <v/>
      </c>
      <c r="I4335" s="70" t="n">
        <v>0.9881414939466471</v>
      </c>
      <c r="J4335" s="70" t="n">
        <v>0.708526747528417</v>
      </c>
      <c r="K4335" s="71">
        <f>IF(NOT(AND(PAINEL_PESOS!$D$12="OK - 100%",PAINEL_PESOS!$F$20="OK - 100%",PAINEL_PESOS!$F$24="OK - 100%",PAINEL_PESOS!$F$27="OK - 100%",PAINEL_PESOS!$F$30="OK - 100%")),"", (E4335*PAINEL_PESOS!$B$7+F4335*PAINEL_PESOS!$B$8+G4335*PAINEL_PESOS!$B$9+H4335*PAINEL_PESOS!$B$10)*I4335)</f>
        <v/>
      </c>
      <c r="L4335" s="71">
        <f>IF(K4335="","",K4335-J4335)</f>
        <v/>
      </c>
      <c r="M4335" s="71">
        <f>IF(L4335="","",ABS(L4335))</f>
        <v/>
      </c>
      <c r="N4335" t="n">
        <v>1</v>
      </c>
      <c r="O4335" t="n">
        <v>1</v>
      </c>
      <c r="P4335" t="n">
        <v>0.8315733896515312</v>
      </c>
      <c r="Q4335" t="n">
        <v>0.9916693159562496</v>
      </c>
      <c r="R4335" t="n">
        <v>0.2369022341542241</v>
      </c>
      <c r="S4335" t="n">
        <v>0.9917579976804931</v>
      </c>
      <c r="T4335" t="n">
        <v>0.9483520034845164</v>
      </c>
      <c r="U4335" t="n">
        <v>0.5522471885600606</v>
      </c>
      <c r="V4335" t="n">
        <v>0.4978264654549964</v>
      </c>
      <c r="W4335" t="n">
        <v>0.5426781334187581</v>
      </c>
      <c r="X4335" t="n">
        <v>0.780522553141907</v>
      </c>
    </row>
    <row r="4336">
      <c r="A4336" t="inlineStr">
        <is>
          <t>4201802</t>
        </is>
      </c>
      <c r="B4336" t="inlineStr">
        <is>
          <t>Atalanta</t>
        </is>
      </c>
      <c r="C4336" t="inlineStr">
        <is>
          <t>SC</t>
        </is>
      </c>
      <c r="D4336" t="inlineStr">
        <is>
          <t>REGIÃO SUL</t>
        </is>
      </c>
      <c r="E4336" s="70">
        <f>SUMPRODUCT(N4336:Q4336,PAINEL_PESOS!$C$16:$C$19)</f>
        <v/>
      </c>
      <c r="F4336" s="70">
        <f>SUMPRODUCT(R4336:T4336,PAINEL_PESOS!$C$21:$C$23)</f>
        <v/>
      </c>
      <c r="G4336" s="70">
        <f>SUMPRODUCT(U4336:V4336,PAINEL_PESOS!$C$25:$C$26)</f>
        <v/>
      </c>
      <c r="H4336" s="70">
        <f>SUMPRODUCT(W4336:X4336,PAINEL_PESOS!$C$28:$C$29)</f>
        <v/>
      </c>
      <c r="I4336" s="70" t="n">
        <v>0.9925275427656243</v>
      </c>
      <c r="J4336" s="70" t="n">
        <v>0.684264429486938</v>
      </c>
      <c r="K4336" s="71">
        <f>IF(NOT(AND(PAINEL_PESOS!$D$12="OK - 100%",PAINEL_PESOS!$F$20="OK - 100%",PAINEL_PESOS!$F$24="OK - 100%",PAINEL_PESOS!$F$27="OK - 100%",PAINEL_PESOS!$F$30="OK - 100%")),"", (E4336*PAINEL_PESOS!$B$7+F4336*PAINEL_PESOS!$B$8+G4336*PAINEL_PESOS!$B$9+H4336*PAINEL_PESOS!$B$10)*I4336)</f>
        <v/>
      </c>
      <c r="L4336" s="71">
        <f>IF(K4336="","",K4336-J4336)</f>
        <v/>
      </c>
      <c r="M4336" s="71">
        <f>IF(L4336="","",ABS(L4336))</f>
        <v/>
      </c>
      <c r="N4336" t="n">
        <v>1</v>
      </c>
      <c r="O4336" t="n">
        <v>0.9902</v>
      </c>
      <c r="P4336" t="n">
        <v>0.8012671594508975</v>
      </c>
      <c r="Q4336" t="n">
        <v>0.9949510651891276</v>
      </c>
      <c r="R4336" t="n">
        <v>0.1651232184294953</v>
      </c>
      <c r="S4336" t="n">
        <v>0.9923364448114478</v>
      </c>
      <c r="T4336" t="n">
        <v>0.968527970443211</v>
      </c>
      <c r="U4336" t="n">
        <v>0.5522471885600606</v>
      </c>
      <c r="V4336" t="n">
        <v>0.3293464156233966</v>
      </c>
      <c r="W4336" t="n">
        <v>0.5426781334187581</v>
      </c>
      <c r="X4336" t="n">
        <v>0.780522553141907</v>
      </c>
    </row>
    <row r="4337">
      <c r="A4337" t="inlineStr">
        <is>
          <t>4201901</t>
        </is>
      </c>
      <c r="B4337" t="inlineStr">
        <is>
          <t>Aurora</t>
        </is>
      </c>
      <c r="C4337" t="inlineStr">
        <is>
          <t>SC</t>
        </is>
      </c>
      <c r="D4337" t="inlineStr">
        <is>
          <t>REGIÃO SUL</t>
        </is>
      </c>
      <c r="E4337" s="70">
        <f>SUMPRODUCT(N4337:Q4337,PAINEL_PESOS!$C$16:$C$19)</f>
        <v/>
      </c>
      <c r="F4337" s="70">
        <f>SUMPRODUCT(R4337:T4337,PAINEL_PESOS!$C$21:$C$23)</f>
        <v/>
      </c>
      <c r="G4337" s="70">
        <f>SUMPRODUCT(U4337:V4337,PAINEL_PESOS!$C$25:$C$26)</f>
        <v/>
      </c>
      <c r="H4337" s="70">
        <f>SUMPRODUCT(W4337:X4337,PAINEL_PESOS!$C$28:$C$29)</f>
        <v/>
      </c>
      <c r="I4337" s="70" t="n">
        <v>0.9925269825868213</v>
      </c>
      <c r="J4337" s="70" t="n">
        <v>0.6340237027683132</v>
      </c>
      <c r="K4337" s="71">
        <f>IF(NOT(AND(PAINEL_PESOS!$D$12="OK - 100%",PAINEL_PESOS!$F$20="OK - 100%",PAINEL_PESOS!$F$24="OK - 100%",PAINEL_PESOS!$F$27="OK - 100%",PAINEL_PESOS!$F$30="OK - 100%")),"", (E4337*PAINEL_PESOS!$B$7+F4337*PAINEL_PESOS!$B$8+G4337*PAINEL_PESOS!$B$9+H4337*PAINEL_PESOS!$B$10)*I4337)</f>
        <v/>
      </c>
      <c r="L4337" s="71">
        <f>IF(K4337="","",K4337-J4337)</f>
        <v/>
      </c>
      <c r="M4337" s="71">
        <f>IF(L4337="","",ABS(L4337))</f>
        <v/>
      </c>
      <c r="N4337" t="n">
        <v>0.4</v>
      </c>
      <c r="O4337" t="n">
        <v>1</v>
      </c>
      <c r="P4337" t="n">
        <v>0.5101372756071806</v>
      </c>
      <c r="Q4337" t="n">
        <v>0.993924358891125</v>
      </c>
      <c r="R4337" t="n">
        <v>0.2740168970993868</v>
      </c>
      <c r="S4337" t="n">
        <v>0.9967170325363134</v>
      </c>
      <c r="T4337" t="n">
        <v>0.9674404610004389</v>
      </c>
      <c r="U4337" t="n">
        <v>0.5522471885600606</v>
      </c>
      <c r="V4337" t="n">
        <v>0.2907846249247792</v>
      </c>
      <c r="W4337" t="n">
        <v>0.5426781334187581</v>
      </c>
      <c r="X4337" t="n">
        <v>0.780522553141907</v>
      </c>
    </row>
    <row r="4338">
      <c r="A4338" t="inlineStr">
        <is>
          <t>4201950</t>
        </is>
      </c>
      <c r="B4338" t="inlineStr">
        <is>
          <t>Balneário Arroio do Silva</t>
        </is>
      </c>
      <c r="C4338" t="inlineStr">
        <is>
          <t>SC</t>
        </is>
      </c>
      <c r="D4338" t="inlineStr">
        <is>
          <t>REGIÃO SUL</t>
        </is>
      </c>
      <c r="E4338" s="70">
        <f>SUMPRODUCT(N4338:Q4338,PAINEL_PESOS!$C$16:$C$19)</f>
        <v/>
      </c>
      <c r="F4338" s="70">
        <f>SUMPRODUCT(R4338:T4338,PAINEL_PESOS!$C$21:$C$23)</f>
        <v/>
      </c>
      <c r="G4338" s="70">
        <f>SUMPRODUCT(U4338:V4338,PAINEL_PESOS!$C$25:$C$26)</f>
        <v/>
      </c>
      <c r="H4338" s="70">
        <f>SUMPRODUCT(W4338:X4338,PAINEL_PESOS!$C$28:$C$29)</f>
        <v/>
      </c>
      <c r="I4338" s="70" t="n">
        <v>0.982117949339243</v>
      </c>
      <c r="J4338" s="70" t="n">
        <v>0.6345076249134457</v>
      </c>
      <c r="K4338" s="71">
        <f>IF(NOT(AND(PAINEL_PESOS!$D$12="OK - 100%",PAINEL_PESOS!$F$20="OK - 100%",PAINEL_PESOS!$F$24="OK - 100%",PAINEL_PESOS!$F$27="OK - 100%",PAINEL_PESOS!$F$30="OK - 100%")),"", (E4338*PAINEL_PESOS!$B$7+F4338*PAINEL_PESOS!$B$8+G4338*PAINEL_PESOS!$B$9+H4338*PAINEL_PESOS!$B$10)*I4338)</f>
        <v/>
      </c>
      <c r="L4338" s="71">
        <f>IF(K4338="","",K4338-J4338)</f>
        <v/>
      </c>
      <c r="M4338" s="71">
        <f>IF(L4338="","",ABS(L4338))</f>
        <v/>
      </c>
      <c r="N4338" t="n">
        <v>0.2</v>
      </c>
      <c r="O4338" t="n">
        <v>0.9977</v>
      </c>
      <c r="P4338" t="n">
        <v>0.7108764519535375</v>
      </c>
      <c r="Q4338" t="n">
        <v>0.8809204915842518</v>
      </c>
      <c r="R4338" t="n">
        <v>0.2329161100474024</v>
      </c>
      <c r="S4338" t="n">
        <v>0.9978149457175961</v>
      </c>
      <c r="T4338" t="n">
        <v>0.9982631262954312</v>
      </c>
      <c r="U4338" t="n">
        <v>0.1960337024876388</v>
      </c>
      <c r="V4338" t="n">
        <v>0.5149961218816399</v>
      </c>
      <c r="W4338" t="n">
        <v>0.7050459858843533</v>
      </c>
      <c r="X4338" t="n">
        <v>0.871663690314469</v>
      </c>
    </row>
    <row r="4339">
      <c r="A4339" t="inlineStr">
        <is>
          <t>4202008</t>
        </is>
      </c>
      <c r="B4339" t="inlineStr">
        <is>
          <t>Balneário Camboriú</t>
        </is>
      </c>
      <c r="C4339" t="inlineStr">
        <is>
          <t>SC</t>
        </is>
      </c>
      <c r="D4339" t="inlineStr">
        <is>
          <t>REGIÃO SUL</t>
        </is>
      </c>
      <c r="E4339" s="70">
        <f>SUMPRODUCT(N4339:Q4339,PAINEL_PESOS!$C$16:$C$19)</f>
        <v/>
      </c>
      <c r="F4339" s="70">
        <f>SUMPRODUCT(R4339:T4339,PAINEL_PESOS!$C$21:$C$23)</f>
        <v/>
      </c>
      <c r="G4339" s="70">
        <f>SUMPRODUCT(U4339:V4339,PAINEL_PESOS!$C$25:$C$26)</f>
        <v/>
      </c>
      <c r="H4339" s="70">
        <f>SUMPRODUCT(W4339:X4339,PAINEL_PESOS!$C$28:$C$29)</f>
        <v/>
      </c>
      <c r="I4339" s="70" t="n">
        <v>0.9279699396980093</v>
      </c>
      <c r="J4339" s="70" t="n">
        <v>0.6838963419858757</v>
      </c>
      <c r="K4339" s="71">
        <f>IF(NOT(AND(PAINEL_PESOS!$D$12="OK - 100%",PAINEL_PESOS!$F$20="OK - 100%",PAINEL_PESOS!$F$24="OK - 100%",PAINEL_PESOS!$F$27="OK - 100%",PAINEL_PESOS!$F$30="OK - 100%")),"", (E4339*PAINEL_PESOS!$B$7+F4339*PAINEL_PESOS!$B$8+G4339*PAINEL_PESOS!$B$9+H4339*PAINEL_PESOS!$B$10)*I4339)</f>
        <v/>
      </c>
      <c r="L4339" s="71">
        <f>IF(K4339="","",K4339-J4339)</f>
        <v/>
      </c>
      <c r="M4339" s="71">
        <f>IF(L4339="","",ABS(L4339))</f>
        <v/>
      </c>
      <c r="N4339" t="n">
        <v>1</v>
      </c>
      <c r="O4339" t="n">
        <v>1</v>
      </c>
      <c r="P4339" t="n">
        <v>1</v>
      </c>
      <c r="Q4339" t="n">
        <v>0.5142093481083725</v>
      </c>
      <c r="R4339" t="n">
        <v>0.5516677913518149</v>
      </c>
      <c r="S4339" t="n">
        <v>0.9789753288475646</v>
      </c>
      <c r="T4339" t="n">
        <v>0.9999038222168577</v>
      </c>
      <c r="U4339" t="n">
        <v>0.604083498287116</v>
      </c>
      <c r="V4339" t="n">
        <v>0.4736567924732574</v>
      </c>
      <c r="W4339" t="n">
        <v>0.6050656484135489</v>
      </c>
      <c r="X4339" t="n">
        <v>0.7689071940815156</v>
      </c>
    </row>
    <row r="4340">
      <c r="A4340" t="inlineStr">
        <is>
          <t>4202057</t>
        </is>
      </c>
      <c r="B4340" t="inlineStr">
        <is>
          <t>Balneário Barra do Sul</t>
        </is>
      </c>
      <c r="C4340" t="inlineStr">
        <is>
          <t>SC</t>
        </is>
      </c>
      <c r="D4340" t="inlineStr">
        <is>
          <t>REGIÃO SUL</t>
        </is>
      </c>
      <c r="E4340" s="70">
        <f>SUMPRODUCT(N4340:Q4340,PAINEL_PESOS!$C$16:$C$19)</f>
        <v/>
      </c>
      <c r="F4340" s="70">
        <f>SUMPRODUCT(R4340:T4340,PAINEL_PESOS!$C$21:$C$23)</f>
        <v/>
      </c>
      <c r="G4340" s="70">
        <f>SUMPRODUCT(U4340:V4340,PAINEL_PESOS!$C$25:$C$26)</f>
        <v/>
      </c>
      <c r="H4340" s="70">
        <f>SUMPRODUCT(W4340:X4340,PAINEL_PESOS!$C$28:$C$29)</f>
        <v/>
      </c>
      <c r="I4340" s="70" t="n">
        <v>0.9965934300019403</v>
      </c>
      <c r="J4340" s="70" t="n">
        <v>0.7242661194000739</v>
      </c>
      <c r="K4340" s="71">
        <f>IF(NOT(AND(PAINEL_PESOS!$D$12="OK - 100%",PAINEL_PESOS!$F$20="OK - 100%",PAINEL_PESOS!$F$24="OK - 100%",PAINEL_PESOS!$F$27="OK - 100%",PAINEL_PESOS!$F$30="OK - 100%")),"", (E4340*PAINEL_PESOS!$B$7+F4340*PAINEL_PESOS!$B$8+G4340*PAINEL_PESOS!$B$9+H4340*PAINEL_PESOS!$B$10)*I4340)</f>
        <v/>
      </c>
      <c r="L4340" s="71">
        <f>IF(K4340="","",K4340-J4340)</f>
        <v/>
      </c>
      <c r="M4340" s="71">
        <f>IF(L4340="","",ABS(L4340))</f>
        <v/>
      </c>
      <c r="N4340" t="n">
        <v>1</v>
      </c>
      <c r="O4340" t="n">
        <v>0.9419</v>
      </c>
      <c r="P4340" t="n">
        <v>0.7373812038014784</v>
      </c>
      <c r="Q4340" t="n">
        <v>0.9792492825668437</v>
      </c>
      <c r="R4340" t="n">
        <v>0.2387916972138829</v>
      </c>
      <c r="S4340" t="n">
        <v>0.9969124866915794</v>
      </c>
      <c r="T4340" t="n">
        <v>0.9996726866981234</v>
      </c>
      <c r="U4340" t="n">
        <v>0.8198642775804682</v>
      </c>
      <c r="V4340" t="n">
        <v>0.4914393525823521</v>
      </c>
      <c r="W4340" t="n">
        <v>0.341522701680095</v>
      </c>
      <c r="X4340" t="n">
        <v>0.8415917080455212</v>
      </c>
    </row>
    <row r="4341">
      <c r="A4341" t="inlineStr">
        <is>
          <t>4202073</t>
        </is>
      </c>
      <c r="B4341" t="inlineStr">
        <is>
          <t>Balneário Gaivota</t>
        </is>
      </c>
      <c r="C4341" t="inlineStr">
        <is>
          <t>SC</t>
        </is>
      </c>
      <c r="D4341" t="inlineStr">
        <is>
          <t>REGIÃO SUL</t>
        </is>
      </c>
      <c r="E4341" s="70">
        <f>SUMPRODUCT(N4341:Q4341,PAINEL_PESOS!$C$16:$C$19)</f>
        <v/>
      </c>
      <c r="F4341" s="70">
        <f>SUMPRODUCT(R4341:T4341,PAINEL_PESOS!$C$21:$C$23)</f>
        <v/>
      </c>
      <c r="G4341" s="70">
        <f>SUMPRODUCT(U4341:V4341,PAINEL_PESOS!$C$25:$C$26)</f>
        <v/>
      </c>
      <c r="H4341" s="70">
        <f>SUMPRODUCT(W4341:X4341,PAINEL_PESOS!$C$28:$C$29)</f>
        <v/>
      </c>
      <c r="I4341" s="70" t="n">
        <v>0.9872596839999171</v>
      </c>
      <c r="J4341" s="70" t="n">
        <v>0.6874690266827562</v>
      </c>
      <c r="K4341" s="71">
        <f>IF(NOT(AND(PAINEL_PESOS!$D$12="OK - 100%",PAINEL_PESOS!$F$20="OK - 100%",PAINEL_PESOS!$F$24="OK - 100%",PAINEL_PESOS!$F$27="OK - 100%",PAINEL_PESOS!$F$30="OK - 100%")),"", (E4341*PAINEL_PESOS!$B$7+F4341*PAINEL_PESOS!$B$8+G4341*PAINEL_PESOS!$B$9+H4341*PAINEL_PESOS!$B$10)*I4341)</f>
        <v/>
      </c>
      <c r="L4341" s="71">
        <f>IF(K4341="","",K4341-J4341)</f>
        <v/>
      </c>
      <c r="M4341" s="71">
        <f>IF(L4341="","",ABS(L4341))</f>
        <v/>
      </c>
      <c r="N4341" t="n">
        <v>1</v>
      </c>
      <c r="O4341" t="n">
        <v>1</v>
      </c>
      <c r="P4341" t="n">
        <v>0.6741288278775079</v>
      </c>
      <c r="Q4341" t="n">
        <v>0.9299157065095149</v>
      </c>
      <c r="R4341" t="n">
        <v>0.2349964665043834</v>
      </c>
      <c r="S4341" t="n">
        <v>0.9961039819723565</v>
      </c>
      <c r="T4341" t="n">
        <v>0.9876994868595279</v>
      </c>
      <c r="U4341" t="n">
        <v>0.1765843453207105</v>
      </c>
      <c r="V4341" t="n">
        <v>0.5142545305754493</v>
      </c>
      <c r="W4341" t="n">
        <v>0.7237243756976895</v>
      </c>
      <c r="X4341" t="n">
        <v>0.8749395347664745</v>
      </c>
    </row>
    <row r="4342">
      <c r="A4342" t="inlineStr">
        <is>
          <t>4202081</t>
        </is>
      </c>
      <c r="B4342" t="inlineStr">
        <is>
          <t>Bandeirante</t>
        </is>
      </c>
      <c r="C4342" t="inlineStr">
        <is>
          <t>SC</t>
        </is>
      </c>
      <c r="D4342" t="inlineStr">
        <is>
          <t>REGIÃO SUL</t>
        </is>
      </c>
      <c r="E4342" s="70">
        <f>SUMPRODUCT(N4342:Q4342,PAINEL_PESOS!$C$16:$C$19)</f>
        <v/>
      </c>
      <c r="F4342" s="70">
        <f>SUMPRODUCT(R4342:T4342,PAINEL_PESOS!$C$21:$C$23)</f>
        <v/>
      </c>
      <c r="G4342" s="70">
        <f>SUMPRODUCT(U4342:V4342,PAINEL_PESOS!$C$25:$C$26)</f>
        <v/>
      </c>
      <c r="H4342" s="70">
        <f>SUMPRODUCT(W4342:X4342,PAINEL_PESOS!$C$28:$C$29)</f>
        <v/>
      </c>
      <c r="I4342" s="70" t="n">
        <v>0.9750986685099058</v>
      </c>
      <c r="J4342" s="70" t="n">
        <v>0.6570573020456912</v>
      </c>
      <c r="K4342" s="71">
        <f>IF(NOT(AND(PAINEL_PESOS!$D$12="OK - 100%",PAINEL_PESOS!$F$20="OK - 100%",PAINEL_PESOS!$F$24="OK - 100%",PAINEL_PESOS!$F$27="OK - 100%",PAINEL_PESOS!$F$30="OK - 100%")),"", (E4342*PAINEL_PESOS!$B$7+F4342*PAINEL_PESOS!$B$8+G4342*PAINEL_PESOS!$B$9+H4342*PAINEL_PESOS!$B$10)*I4342)</f>
        <v/>
      </c>
      <c r="L4342" s="71">
        <f>IF(K4342="","",K4342-J4342)</f>
        <v/>
      </c>
      <c r="M4342" s="71">
        <f>IF(L4342="","",ABS(L4342))</f>
        <v/>
      </c>
      <c r="N4342" t="n">
        <v>1</v>
      </c>
      <c r="O4342" t="n">
        <v>0.9828</v>
      </c>
      <c r="P4342" t="n">
        <v>0.5755015839493136</v>
      </c>
      <c r="Q4342" t="n">
        <v>0.9663206271425573</v>
      </c>
      <c r="R4342" t="n">
        <v>0.153898946997933</v>
      </c>
      <c r="S4342" t="n">
        <v>0.9964242001234315</v>
      </c>
      <c r="T4342" t="n">
        <v>0.8947276801542259</v>
      </c>
      <c r="U4342" t="n">
        <v>0.2268321650383775</v>
      </c>
      <c r="V4342" t="n">
        <v>0.5739413214888698</v>
      </c>
      <c r="W4342" t="n">
        <v>0.6614329291767159</v>
      </c>
      <c r="X4342" t="n">
        <v>0.8028091319857372</v>
      </c>
    </row>
    <row r="4343">
      <c r="A4343" t="inlineStr">
        <is>
          <t>4202099</t>
        </is>
      </c>
      <c r="B4343" t="inlineStr">
        <is>
          <t>Barra Bonita</t>
        </is>
      </c>
      <c r="C4343" t="inlineStr">
        <is>
          <t>SC</t>
        </is>
      </c>
      <c r="D4343" t="inlineStr">
        <is>
          <t>REGIÃO SUL</t>
        </is>
      </c>
      <c r="E4343" s="70">
        <f>SUMPRODUCT(N4343:Q4343,PAINEL_PESOS!$C$16:$C$19)</f>
        <v/>
      </c>
      <c r="F4343" s="70">
        <f>SUMPRODUCT(R4343:T4343,PAINEL_PESOS!$C$21:$C$23)</f>
        <v/>
      </c>
      <c r="G4343" s="70">
        <f>SUMPRODUCT(U4343:V4343,PAINEL_PESOS!$C$25:$C$26)</f>
        <v/>
      </c>
      <c r="H4343" s="70">
        <f>SUMPRODUCT(W4343:X4343,PAINEL_PESOS!$C$28:$C$29)</f>
        <v/>
      </c>
      <c r="I4343" s="70" t="n">
        <v>0.9883543485510279</v>
      </c>
      <c r="J4343" s="70" t="n">
        <v>0.6643957292537293</v>
      </c>
      <c r="K4343" s="71">
        <f>IF(NOT(AND(PAINEL_PESOS!$D$12="OK - 100%",PAINEL_PESOS!$F$20="OK - 100%",PAINEL_PESOS!$F$24="OK - 100%",PAINEL_PESOS!$F$27="OK - 100%",PAINEL_PESOS!$F$30="OK - 100%")),"", (E4343*PAINEL_PESOS!$B$7+F4343*PAINEL_PESOS!$B$8+G4343*PAINEL_PESOS!$B$9+H4343*PAINEL_PESOS!$B$10)*I4343)</f>
        <v/>
      </c>
      <c r="L4343" s="71">
        <f>IF(K4343="","",K4343-J4343)</f>
        <v/>
      </c>
      <c r="M4343" s="71">
        <f>IF(L4343="","",ABS(L4343))</f>
        <v/>
      </c>
      <c r="N4343" t="n">
        <v>1</v>
      </c>
      <c r="O4343" t="n">
        <v>0.9651</v>
      </c>
      <c r="P4343" t="n">
        <v>0.6047518479408659</v>
      </c>
      <c r="Q4343" t="n">
        <v>0.9900335438122164</v>
      </c>
      <c r="R4343" t="n">
        <v>0.0903827327624088</v>
      </c>
      <c r="S4343" t="n">
        <v>0.9976478943873831</v>
      </c>
      <c r="T4343" t="n">
        <v>0.9481938626264524</v>
      </c>
      <c r="U4343" t="n">
        <v>0.2268321650383775</v>
      </c>
      <c r="V4343" t="n">
        <v>0.5492938302934949</v>
      </c>
      <c r="W4343" t="n">
        <v>0.6614329291767159</v>
      </c>
      <c r="X4343" t="n">
        <v>0.8028091319857372</v>
      </c>
    </row>
    <row r="4344">
      <c r="A4344" t="inlineStr">
        <is>
          <t>4202107</t>
        </is>
      </c>
      <c r="B4344" t="inlineStr">
        <is>
          <t>Barra Velha</t>
        </is>
      </c>
      <c r="C4344" t="inlineStr">
        <is>
          <t>SC</t>
        </is>
      </c>
      <c r="D4344" t="inlineStr">
        <is>
          <t>REGIÃO SUL</t>
        </is>
      </c>
      <c r="E4344" s="70">
        <f>SUMPRODUCT(N4344:Q4344,PAINEL_PESOS!$C$16:$C$19)</f>
        <v/>
      </c>
      <c r="F4344" s="70">
        <f>SUMPRODUCT(R4344:T4344,PAINEL_PESOS!$C$21:$C$23)</f>
        <v/>
      </c>
      <c r="G4344" s="70">
        <f>SUMPRODUCT(U4344:V4344,PAINEL_PESOS!$C$25:$C$26)</f>
        <v/>
      </c>
      <c r="H4344" s="70">
        <f>SUMPRODUCT(W4344:X4344,PAINEL_PESOS!$C$28:$C$29)</f>
        <v/>
      </c>
      <c r="I4344" s="70" t="n">
        <v>0.9838617070181817</v>
      </c>
      <c r="J4344" s="70" t="n">
        <v>0.6739949972473337</v>
      </c>
      <c r="K4344" s="71">
        <f>IF(NOT(AND(PAINEL_PESOS!$D$12="OK - 100%",PAINEL_PESOS!$F$20="OK - 100%",PAINEL_PESOS!$F$24="OK - 100%",PAINEL_PESOS!$F$27="OK - 100%",PAINEL_PESOS!$F$30="OK - 100%")),"", (E4344*PAINEL_PESOS!$B$7+F4344*PAINEL_PESOS!$B$8+G4344*PAINEL_PESOS!$B$9+H4344*PAINEL_PESOS!$B$10)*I4344)</f>
        <v/>
      </c>
      <c r="L4344" s="71">
        <f>IF(K4344="","",K4344-J4344)</f>
        <v/>
      </c>
      <c r="M4344" s="71">
        <f>IF(L4344="","",ABS(L4344))</f>
        <v/>
      </c>
      <c r="N4344" t="n">
        <v>1</v>
      </c>
      <c r="O4344" t="n">
        <v>0.9506</v>
      </c>
      <c r="P4344" t="n">
        <v>0.6142555438225976</v>
      </c>
      <c r="Q4344" t="n">
        <v>0.959961906237669</v>
      </c>
      <c r="R4344" t="n">
        <v>0.4301561464465297</v>
      </c>
      <c r="S4344" t="n">
        <v>0.9919156908198474</v>
      </c>
      <c r="T4344" t="n">
        <v>0.9478580102218872</v>
      </c>
      <c r="U4344" t="n">
        <v>0.4303051365959476</v>
      </c>
      <c r="V4344" t="n">
        <v>0.4769556754393041</v>
      </c>
      <c r="W4344" t="n">
        <v>0.4513850957739576</v>
      </c>
      <c r="X4344" t="n">
        <v>0.7793964845238326</v>
      </c>
    </row>
    <row r="4345">
      <c r="A4345" t="inlineStr">
        <is>
          <t>4202131</t>
        </is>
      </c>
      <c r="B4345" t="inlineStr">
        <is>
          <t>Bela Vista do Toldo</t>
        </is>
      </c>
      <c r="C4345" t="inlineStr">
        <is>
          <t>SC</t>
        </is>
      </c>
      <c r="D4345" t="inlineStr">
        <is>
          <t>REGIÃO SUL</t>
        </is>
      </c>
      <c r="E4345" s="70">
        <f>SUMPRODUCT(N4345:Q4345,PAINEL_PESOS!$C$16:$C$19)</f>
        <v/>
      </c>
      <c r="F4345" s="70">
        <f>SUMPRODUCT(R4345:T4345,PAINEL_PESOS!$C$21:$C$23)</f>
        <v/>
      </c>
      <c r="G4345" s="70">
        <f>SUMPRODUCT(U4345:V4345,PAINEL_PESOS!$C$25:$C$26)</f>
        <v/>
      </c>
      <c r="H4345" s="70">
        <f>SUMPRODUCT(W4345:X4345,PAINEL_PESOS!$C$28:$C$29)</f>
        <v/>
      </c>
      <c r="I4345" s="70" t="n">
        <v>0.9993515964949126</v>
      </c>
      <c r="J4345" s="70" t="n">
        <v>0.7001406092661366</v>
      </c>
      <c r="K4345" s="71">
        <f>IF(NOT(AND(PAINEL_PESOS!$D$12="OK - 100%",PAINEL_PESOS!$F$20="OK - 100%",PAINEL_PESOS!$F$24="OK - 100%",PAINEL_PESOS!$F$27="OK - 100%",PAINEL_PESOS!$F$30="OK - 100%")),"", (E4345*PAINEL_PESOS!$B$7+F4345*PAINEL_PESOS!$B$8+G4345*PAINEL_PESOS!$B$9+H4345*PAINEL_PESOS!$B$10)*I4345)</f>
        <v/>
      </c>
      <c r="L4345" s="71">
        <f>IF(K4345="","",K4345-J4345)</f>
        <v/>
      </c>
      <c r="M4345" s="71">
        <f>IF(L4345="","",ABS(L4345))</f>
        <v/>
      </c>
      <c r="N4345" t="n">
        <v>1</v>
      </c>
      <c r="O4345" t="n">
        <v>0.9545</v>
      </c>
      <c r="P4345" t="n">
        <v>0.5135163674762409</v>
      </c>
      <c r="Q4345" t="n">
        <v>0.9981965771747799</v>
      </c>
      <c r="R4345" t="n">
        <v>0.2250199790711718</v>
      </c>
      <c r="S4345" t="n">
        <v>0.9999014190106844</v>
      </c>
      <c r="T4345" t="n">
        <v>0.9980739215668233</v>
      </c>
      <c r="U4345" t="n">
        <v>0.412148320693932</v>
      </c>
      <c r="V4345" t="n">
        <v>0.7265883848242856</v>
      </c>
      <c r="W4345" t="n">
        <v>0.4644745575964424</v>
      </c>
      <c r="X4345" t="n">
        <v>0.786444404316565</v>
      </c>
    </row>
    <row r="4346">
      <c r="A4346" t="inlineStr">
        <is>
          <t>4202156</t>
        </is>
      </c>
      <c r="B4346" t="inlineStr">
        <is>
          <t>Belmonte</t>
        </is>
      </c>
      <c r="C4346" t="inlineStr">
        <is>
          <t>SC</t>
        </is>
      </c>
      <c r="D4346" t="inlineStr">
        <is>
          <t>REGIÃO SUL</t>
        </is>
      </c>
      <c r="E4346" s="70">
        <f>SUMPRODUCT(N4346:Q4346,PAINEL_PESOS!$C$16:$C$19)</f>
        <v/>
      </c>
      <c r="F4346" s="70">
        <f>SUMPRODUCT(R4346:T4346,PAINEL_PESOS!$C$21:$C$23)</f>
        <v/>
      </c>
      <c r="G4346" s="70">
        <f>SUMPRODUCT(U4346:V4346,PAINEL_PESOS!$C$25:$C$26)</f>
        <v/>
      </c>
      <c r="H4346" s="70">
        <f>SUMPRODUCT(W4346:X4346,PAINEL_PESOS!$C$28:$C$29)</f>
        <v/>
      </c>
      <c r="I4346" s="70" t="n">
        <v>0.9863793979635513</v>
      </c>
      <c r="J4346" s="70" t="n">
        <v>0.6635377017384397</v>
      </c>
      <c r="K4346" s="71">
        <f>IF(NOT(AND(PAINEL_PESOS!$D$12="OK - 100%",PAINEL_PESOS!$F$20="OK - 100%",PAINEL_PESOS!$F$24="OK - 100%",PAINEL_PESOS!$F$27="OK - 100%",PAINEL_PESOS!$F$30="OK - 100%")),"", (E4346*PAINEL_PESOS!$B$7+F4346*PAINEL_PESOS!$B$8+G4346*PAINEL_PESOS!$B$9+H4346*PAINEL_PESOS!$B$10)*I4346)</f>
        <v/>
      </c>
      <c r="L4346" s="71">
        <f>IF(K4346="","",K4346-J4346)</f>
        <v/>
      </c>
      <c r="M4346" s="71">
        <f>IF(L4346="","",ABS(L4346))</f>
        <v/>
      </c>
      <c r="N4346" t="n">
        <v>1</v>
      </c>
      <c r="O4346" t="n">
        <v>0.9756</v>
      </c>
      <c r="P4346" t="n">
        <v>0.5304118268215418</v>
      </c>
      <c r="Q4346" t="n">
        <v>0.9768565128915949</v>
      </c>
      <c r="R4346" t="n">
        <v>0.1149981585056932</v>
      </c>
      <c r="S4346" t="n">
        <v>0.9994248112619846</v>
      </c>
      <c r="T4346" t="n">
        <v>0.9462924908327958</v>
      </c>
      <c r="U4346" t="n">
        <v>0.2268321650383775</v>
      </c>
      <c r="V4346" t="n">
        <v>0.5752835737144034</v>
      </c>
      <c r="W4346" t="n">
        <v>0.6614329291767159</v>
      </c>
      <c r="X4346" t="n">
        <v>0.8028091319857372</v>
      </c>
    </row>
    <row r="4347">
      <c r="A4347" t="inlineStr">
        <is>
          <t>4202206</t>
        </is>
      </c>
      <c r="B4347" t="inlineStr">
        <is>
          <t>Benedito Novo</t>
        </is>
      </c>
      <c r="C4347" t="inlineStr">
        <is>
          <t>SC</t>
        </is>
      </c>
      <c r="D4347" t="inlineStr">
        <is>
          <t>REGIÃO SUL</t>
        </is>
      </c>
      <c r="E4347" s="70">
        <f>SUMPRODUCT(N4347:Q4347,PAINEL_PESOS!$C$16:$C$19)</f>
        <v/>
      </c>
      <c r="F4347" s="70">
        <f>SUMPRODUCT(R4347:T4347,PAINEL_PESOS!$C$21:$C$23)</f>
        <v/>
      </c>
      <c r="G4347" s="70">
        <f>SUMPRODUCT(U4347:V4347,PAINEL_PESOS!$C$25:$C$26)</f>
        <v/>
      </c>
      <c r="H4347" s="70">
        <f>SUMPRODUCT(W4347:X4347,PAINEL_PESOS!$C$28:$C$29)</f>
        <v/>
      </c>
      <c r="I4347" s="70" t="n">
        <v>0.9962531574583802</v>
      </c>
      <c r="J4347" s="70" t="n">
        <v>0.6588788690524899</v>
      </c>
      <c r="K4347" s="71">
        <f>IF(NOT(AND(PAINEL_PESOS!$D$12="OK - 100%",PAINEL_PESOS!$F$20="OK - 100%",PAINEL_PESOS!$F$24="OK - 100%",PAINEL_PESOS!$F$27="OK - 100%",PAINEL_PESOS!$F$30="OK - 100%")),"", (E4347*PAINEL_PESOS!$B$7+F4347*PAINEL_PESOS!$B$8+G4347*PAINEL_PESOS!$B$9+H4347*PAINEL_PESOS!$B$10)*I4347)</f>
        <v/>
      </c>
      <c r="L4347" s="71">
        <f>IF(K4347="","",K4347-J4347)</f>
        <v/>
      </c>
      <c r="M4347" s="71">
        <f>IF(L4347="","",ABS(L4347))</f>
        <v/>
      </c>
      <c r="N4347" t="n">
        <v>0.2</v>
      </c>
      <c r="O4347" t="n">
        <v>0.9782999999999999</v>
      </c>
      <c r="P4347" t="n">
        <v>0.7231256599788807</v>
      </c>
      <c r="Q4347" t="n">
        <v>0.9960341765240631</v>
      </c>
      <c r="R4347" t="n">
        <v>0.2796272634787659</v>
      </c>
      <c r="S4347" t="n">
        <v>0.9882448900630252</v>
      </c>
      <c r="T4347" t="n">
        <v>0.9887783375076069</v>
      </c>
      <c r="U4347" t="n">
        <v>0.5522471885600607</v>
      </c>
      <c r="V4347" t="n">
        <v>0.4622434987669595</v>
      </c>
      <c r="W4347" t="n">
        <v>0.5426781334187581</v>
      </c>
      <c r="X4347" t="n">
        <v>0.780522553141907</v>
      </c>
    </row>
    <row r="4348">
      <c r="A4348" t="inlineStr">
        <is>
          <t>4202305</t>
        </is>
      </c>
      <c r="B4348" t="inlineStr">
        <is>
          <t>Biguaçu</t>
        </is>
      </c>
      <c r="C4348" t="inlineStr">
        <is>
          <t>SC</t>
        </is>
      </c>
      <c r="D4348" t="inlineStr">
        <is>
          <t>REGIÃO SUL</t>
        </is>
      </c>
      <c r="E4348" s="70">
        <f>SUMPRODUCT(N4348:Q4348,PAINEL_PESOS!$C$16:$C$19)</f>
        <v/>
      </c>
      <c r="F4348" s="70">
        <f>SUMPRODUCT(R4348:T4348,PAINEL_PESOS!$C$21:$C$23)</f>
        <v/>
      </c>
      <c r="G4348" s="70">
        <f>SUMPRODUCT(U4348:V4348,PAINEL_PESOS!$C$25:$C$26)</f>
        <v/>
      </c>
      <c r="H4348" s="70">
        <f>SUMPRODUCT(W4348:X4348,PAINEL_PESOS!$C$28:$C$29)</f>
        <v/>
      </c>
      <c r="I4348" s="70" t="n">
        <v>0.9929122675682022</v>
      </c>
      <c r="J4348" s="70" t="n">
        <v>0.7383067452120962</v>
      </c>
      <c r="K4348" s="71">
        <f>IF(NOT(AND(PAINEL_PESOS!$D$12="OK - 100%",PAINEL_PESOS!$F$20="OK - 100%",PAINEL_PESOS!$F$24="OK - 100%",PAINEL_PESOS!$F$27="OK - 100%",PAINEL_PESOS!$F$30="OK - 100%")),"", (E4348*PAINEL_PESOS!$B$7+F4348*PAINEL_PESOS!$B$8+G4348*PAINEL_PESOS!$B$9+H4348*PAINEL_PESOS!$B$10)*I4348)</f>
        <v/>
      </c>
      <c r="L4348" s="71">
        <f>IF(K4348="","",K4348-J4348)</f>
        <v/>
      </c>
      <c r="M4348" s="71">
        <f>IF(L4348="","",ABS(L4348))</f>
        <v/>
      </c>
      <c r="N4348" t="n">
        <v>1</v>
      </c>
      <c r="O4348" t="n">
        <v>0.9802</v>
      </c>
      <c r="P4348" t="n">
        <v>0.6901795142555438</v>
      </c>
      <c r="Q4348" t="n">
        <v>0.9797233241523835</v>
      </c>
      <c r="R4348" t="n">
        <v>0.4635637325893513</v>
      </c>
      <c r="S4348" t="n">
        <v>0.9953902988269081</v>
      </c>
      <c r="T4348" t="n">
        <v>0.9803281206829296</v>
      </c>
      <c r="U4348" t="n">
        <v>0.6086942255050098</v>
      </c>
      <c r="V4348" t="n">
        <v>0.5101934997364326</v>
      </c>
      <c r="W4348" t="n">
        <v>0.6106148824342165</v>
      </c>
      <c r="X4348" t="n">
        <v>0.7678740331090745</v>
      </c>
    </row>
    <row r="4349">
      <c r="A4349" t="inlineStr">
        <is>
          <t>4202404</t>
        </is>
      </c>
      <c r="B4349" t="inlineStr">
        <is>
          <t>Blumenau</t>
        </is>
      </c>
      <c r="C4349" t="inlineStr">
        <is>
          <t>SC</t>
        </is>
      </c>
      <c r="D4349" t="inlineStr">
        <is>
          <t>REGIÃO SUL</t>
        </is>
      </c>
      <c r="E4349" s="70">
        <f>SUMPRODUCT(N4349:Q4349,PAINEL_PESOS!$C$16:$C$19)</f>
        <v/>
      </c>
      <c r="F4349" s="70">
        <f>SUMPRODUCT(R4349:T4349,PAINEL_PESOS!$C$21:$C$23)</f>
        <v/>
      </c>
      <c r="G4349" s="70">
        <f>SUMPRODUCT(U4349:V4349,PAINEL_PESOS!$C$25:$C$26)</f>
        <v/>
      </c>
      <c r="H4349" s="70">
        <f>SUMPRODUCT(W4349:X4349,PAINEL_PESOS!$C$28:$C$29)</f>
        <v/>
      </c>
      <c r="I4349" s="70" t="n">
        <v>0.9791148080105427</v>
      </c>
      <c r="J4349" s="70" t="n">
        <v>0.7239628559007529</v>
      </c>
      <c r="K4349" s="71">
        <f>IF(NOT(AND(PAINEL_PESOS!$D$12="OK - 100%",PAINEL_PESOS!$F$20="OK - 100%",PAINEL_PESOS!$F$24="OK - 100%",PAINEL_PESOS!$F$27="OK - 100%",PAINEL_PESOS!$F$30="OK - 100%")),"", (E4349*PAINEL_PESOS!$B$7+F4349*PAINEL_PESOS!$B$8+G4349*PAINEL_PESOS!$B$9+H4349*PAINEL_PESOS!$B$10)*I4349)</f>
        <v/>
      </c>
      <c r="L4349" s="71">
        <f>IF(K4349="","",K4349-J4349)</f>
        <v/>
      </c>
      <c r="M4349" s="71">
        <f>IF(L4349="","",ABS(L4349))</f>
        <v/>
      </c>
      <c r="N4349" t="n">
        <v>1</v>
      </c>
      <c r="O4349" t="n">
        <v>0.9903999999999999</v>
      </c>
      <c r="P4349" t="n">
        <v>0.8270327349524815</v>
      </c>
      <c r="Q4349" t="n">
        <v>0.9061169271409073</v>
      </c>
      <c r="R4349" t="n">
        <v>0.647069701872113</v>
      </c>
      <c r="S4349" t="n">
        <v>0.9084009867483417</v>
      </c>
      <c r="T4349" t="n">
        <v>0.9985849506663729</v>
      </c>
      <c r="U4349" t="n">
        <v>0.5629258510178817</v>
      </c>
      <c r="V4349" t="n">
        <v>0.4874366652080265</v>
      </c>
      <c r="W4349" t="n">
        <v>0.5149780541754954</v>
      </c>
      <c r="X4349" t="n">
        <v>0.7854246897195374</v>
      </c>
    </row>
    <row r="4350">
      <c r="A4350" t="inlineStr">
        <is>
          <t>4202438</t>
        </is>
      </c>
      <c r="B4350" t="inlineStr">
        <is>
          <t>Bocaina do Sul</t>
        </is>
      </c>
      <c r="C4350" t="inlineStr">
        <is>
          <t>SC</t>
        </is>
      </c>
      <c r="D4350" t="inlineStr">
        <is>
          <t>REGIÃO SUL</t>
        </is>
      </c>
      <c r="E4350" s="70">
        <f>SUMPRODUCT(N4350:Q4350,PAINEL_PESOS!$C$16:$C$19)</f>
        <v/>
      </c>
      <c r="F4350" s="70">
        <f>SUMPRODUCT(R4350:T4350,PAINEL_PESOS!$C$21:$C$23)</f>
        <v/>
      </c>
      <c r="G4350" s="70">
        <f>SUMPRODUCT(U4350:V4350,PAINEL_PESOS!$C$25:$C$26)</f>
        <v/>
      </c>
      <c r="H4350" s="70">
        <f>SUMPRODUCT(W4350:X4350,PAINEL_PESOS!$C$28:$C$29)</f>
        <v/>
      </c>
      <c r="I4350" s="70" t="n">
        <v>0.9994172059641402</v>
      </c>
      <c r="J4350" s="70" t="n">
        <v>0.6811384394455303</v>
      </c>
      <c r="K4350" s="71">
        <f>IF(NOT(AND(PAINEL_PESOS!$D$12="OK - 100%",PAINEL_PESOS!$F$20="OK - 100%",PAINEL_PESOS!$F$24="OK - 100%",PAINEL_PESOS!$F$27="OK - 100%",PAINEL_PESOS!$F$30="OK - 100%")),"", (E4350*PAINEL_PESOS!$B$7+F4350*PAINEL_PESOS!$B$8+G4350*PAINEL_PESOS!$B$9+H4350*PAINEL_PESOS!$B$10)*I4350)</f>
        <v/>
      </c>
      <c r="L4350" s="71">
        <f>IF(K4350="","",K4350-J4350)</f>
        <v/>
      </c>
      <c r="M4350" s="71">
        <f>IF(L4350="","",ABS(L4350))</f>
        <v/>
      </c>
      <c r="N4350" t="n">
        <v>1</v>
      </c>
      <c r="O4350" t="n">
        <v>0.9174</v>
      </c>
      <c r="P4350" t="n">
        <v>0.6173178458289335</v>
      </c>
      <c r="Q4350" t="n">
        <v>0.9988597013269771</v>
      </c>
      <c r="R4350" t="n">
        <v>0.1640479526144081</v>
      </c>
      <c r="S4350" t="n">
        <v>0.9999607926552151</v>
      </c>
      <c r="T4350" t="n">
        <v>0.997895097517884</v>
      </c>
      <c r="U4350" t="n">
        <v>0.3986697244023243</v>
      </c>
      <c r="V4350" t="n">
        <v>0.4306710098035212</v>
      </c>
      <c r="W4350" t="n">
        <v>0.6314353601358871</v>
      </c>
      <c r="X4350" t="n">
        <v>0.7834509783429435</v>
      </c>
    </row>
    <row r="4351">
      <c r="A4351" t="inlineStr">
        <is>
          <t>4202453</t>
        </is>
      </c>
      <c r="B4351" t="inlineStr">
        <is>
          <t>Bombinhas</t>
        </is>
      </c>
      <c r="C4351" t="inlineStr">
        <is>
          <t>SC</t>
        </is>
      </c>
      <c r="D4351" t="inlineStr">
        <is>
          <t>REGIÃO SUL</t>
        </is>
      </c>
      <c r="E4351" s="70">
        <f>SUMPRODUCT(N4351:Q4351,PAINEL_PESOS!$C$16:$C$19)</f>
        <v/>
      </c>
      <c r="F4351" s="70">
        <f>SUMPRODUCT(R4351:T4351,PAINEL_PESOS!$C$21:$C$23)</f>
        <v/>
      </c>
      <c r="G4351" s="70">
        <f>SUMPRODUCT(U4351:V4351,PAINEL_PESOS!$C$25:$C$26)</f>
        <v/>
      </c>
      <c r="H4351" s="70">
        <f>SUMPRODUCT(W4351:X4351,PAINEL_PESOS!$C$28:$C$29)</f>
        <v/>
      </c>
      <c r="I4351" s="70" t="n">
        <v>0.9850355063215207</v>
      </c>
      <c r="J4351" s="70" t="n">
        <v>0.7251174099024426</v>
      </c>
      <c r="K4351" s="71">
        <f>IF(NOT(AND(PAINEL_PESOS!$D$12="OK - 100%",PAINEL_PESOS!$F$20="OK - 100%",PAINEL_PESOS!$F$24="OK - 100%",PAINEL_PESOS!$F$27="OK - 100%",PAINEL_PESOS!$F$30="OK - 100%")),"", (E4351*PAINEL_PESOS!$B$7+F4351*PAINEL_PESOS!$B$8+G4351*PAINEL_PESOS!$B$9+H4351*PAINEL_PESOS!$B$10)*I4351)</f>
        <v/>
      </c>
      <c r="L4351" s="71">
        <f>IF(K4351="","",K4351-J4351)</f>
        <v/>
      </c>
      <c r="M4351" s="71">
        <f>IF(L4351="","",ABS(L4351))</f>
        <v/>
      </c>
      <c r="N4351" t="n">
        <v>1</v>
      </c>
      <c r="O4351" t="n">
        <v>1</v>
      </c>
      <c r="P4351" t="n">
        <v>0.8229144667370645</v>
      </c>
      <c r="Q4351" t="n">
        <v>0.9007889760683171</v>
      </c>
      <c r="R4351" t="n">
        <v>0.3607609766966884</v>
      </c>
      <c r="S4351" t="n">
        <v>0.9944842116766641</v>
      </c>
      <c r="T4351" t="n">
        <v>0.999807076299409</v>
      </c>
      <c r="U4351" t="n">
        <v>0.6086942255050098</v>
      </c>
      <c r="V4351" t="n">
        <v>0.4699964671673914</v>
      </c>
      <c r="W4351" t="n">
        <v>0.6106148824342165</v>
      </c>
      <c r="X4351" t="n">
        <v>0.7678740331090745</v>
      </c>
    </row>
    <row r="4352">
      <c r="A4352" t="inlineStr">
        <is>
          <t>4202503</t>
        </is>
      </c>
      <c r="B4352" t="inlineStr">
        <is>
          <t>Bom Jardim da Serra</t>
        </is>
      </c>
      <c r="C4352" t="inlineStr">
        <is>
          <t>SC</t>
        </is>
      </c>
      <c r="D4352" t="inlineStr">
        <is>
          <t>REGIÃO SUL</t>
        </is>
      </c>
      <c r="E4352" s="70">
        <f>SUMPRODUCT(N4352:Q4352,PAINEL_PESOS!$C$16:$C$19)</f>
        <v/>
      </c>
      <c r="F4352" s="70">
        <f>SUMPRODUCT(R4352:T4352,PAINEL_PESOS!$C$21:$C$23)</f>
        <v/>
      </c>
      <c r="G4352" s="70">
        <f>SUMPRODUCT(U4352:V4352,PAINEL_PESOS!$C$25:$C$26)</f>
        <v/>
      </c>
      <c r="H4352" s="70">
        <f>SUMPRODUCT(W4352:X4352,PAINEL_PESOS!$C$28:$C$29)</f>
        <v/>
      </c>
      <c r="I4352" s="70" t="n">
        <v>0.9993391546925836</v>
      </c>
      <c r="J4352" s="70" t="n">
        <v>0.6992531247845416</v>
      </c>
      <c r="K4352" s="71">
        <f>IF(NOT(AND(PAINEL_PESOS!$D$12="OK - 100%",PAINEL_PESOS!$F$20="OK - 100%",PAINEL_PESOS!$F$24="OK - 100%",PAINEL_PESOS!$F$27="OK - 100%",PAINEL_PESOS!$F$30="OK - 100%")),"", (E4352*PAINEL_PESOS!$B$7+F4352*PAINEL_PESOS!$B$8+G4352*PAINEL_PESOS!$B$9+H4352*PAINEL_PESOS!$B$10)*I4352)</f>
        <v/>
      </c>
      <c r="L4352" s="71">
        <f>IF(K4352="","",K4352-J4352)</f>
        <v/>
      </c>
      <c r="M4352" s="71">
        <f>IF(L4352="","",ABS(L4352))</f>
        <v/>
      </c>
      <c r="N4352" t="n">
        <v>1</v>
      </c>
      <c r="O4352" t="n">
        <v>0.9913</v>
      </c>
      <c r="P4352" t="n">
        <v>0.6863780359028511</v>
      </c>
      <c r="Q4352" t="n">
        <v>0.9990130544222031</v>
      </c>
      <c r="R4352" t="n">
        <v>0.243677887866932</v>
      </c>
      <c r="S4352" t="n">
        <v>0.9999777666937892</v>
      </c>
      <c r="T4352" t="n">
        <v>0.997574602938205</v>
      </c>
      <c r="U4352" t="n">
        <v>0.3480606289684654</v>
      </c>
      <c r="V4352" t="n">
        <v>0.5059786028990267</v>
      </c>
      <c r="W4352" t="n">
        <v>0.5697729970470076</v>
      </c>
      <c r="X4352" t="n">
        <v>0.8414129489883491</v>
      </c>
    </row>
    <row r="4353">
      <c r="A4353" t="inlineStr">
        <is>
          <t>4202537</t>
        </is>
      </c>
      <c r="B4353" t="inlineStr">
        <is>
          <t>Bom Jesus</t>
        </is>
      </c>
      <c r="C4353" t="inlineStr">
        <is>
          <t>SC</t>
        </is>
      </c>
      <c r="D4353" t="inlineStr">
        <is>
          <t>REGIÃO SUL</t>
        </is>
      </c>
      <c r="E4353" s="70">
        <f>SUMPRODUCT(N4353:Q4353,PAINEL_PESOS!$C$16:$C$19)</f>
        <v/>
      </c>
      <c r="F4353" s="70">
        <f>SUMPRODUCT(R4353:T4353,PAINEL_PESOS!$C$21:$C$23)</f>
        <v/>
      </c>
      <c r="G4353" s="70">
        <f>SUMPRODUCT(U4353:V4353,PAINEL_PESOS!$C$25:$C$26)</f>
        <v/>
      </c>
      <c r="H4353" s="70">
        <f>SUMPRODUCT(W4353:X4353,PAINEL_PESOS!$C$28:$C$29)</f>
        <v/>
      </c>
      <c r="I4353" s="70" t="n">
        <v>0.9891906377225278</v>
      </c>
      <c r="J4353" s="70" t="n">
        <v>0.6743104051215981</v>
      </c>
      <c r="K4353" s="71">
        <f>IF(NOT(AND(PAINEL_PESOS!$D$12="OK - 100%",PAINEL_PESOS!$F$20="OK - 100%",PAINEL_PESOS!$F$24="OK - 100%",PAINEL_PESOS!$F$27="OK - 100%",PAINEL_PESOS!$F$30="OK - 100%")),"", (E4353*PAINEL_PESOS!$B$7+F4353*PAINEL_PESOS!$B$8+G4353*PAINEL_PESOS!$B$9+H4353*PAINEL_PESOS!$B$10)*I4353)</f>
        <v/>
      </c>
      <c r="L4353" s="71">
        <f>IF(K4353="","",K4353-J4353)</f>
        <v/>
      </c>
      <c r="M4353" s="71">
        <f>IF(L4353="","",ABS(L4353))</f>
        <v/>
      </c>
      <c r="N4353" t="n">
        <v>1</v>
      </c>
      <c r="O4353" t="n">
        <v>0.9765</v>
      </c>
      <c r="P4353" t="n">
        <v>0.5834213305174234</v>
      </c>
      <c r="Q4353" t="n">
        <v>0.9691223296723576</v>
      </c>
      <c r="R4353" t="n">
        <v>0.1883052575495441</v>
      </c>
      <c r="S4353" t="n">
        <v>0.9913855737125428</v>
      </c>
      <c r="T4353" t="n">
        <v>0.9700336528380904</v>
      </c>
      <c r="U4353" t="n">
        <v>0.2563847347013043</v>
      </c>
      <c r="V4353" t="n">
        <v>0.6611210632970534</v>
      </c>
      <c r="W4353" t="n">
        <v>0.5358608489785329</v>
      </c>
      <c r="X4353" t="n">
        <v>0.8023932230182449</v>
      </c>
    </row>
    <row r="4354">
      <c r="A4354" t="inlineStr">
        <is>
          <t>4202578</t>
        </is>
      </c>
      <c r="B4354" t="inlineStr">
        <is>
          <t>Bom Jesus do Oeste</t>
        </is>
      </c>
      <c r="C4354" t="inlineStr">
        <is>
          <t>SC</t>
        </is>
      </c>
      <c r="D4354" t="inlineStr">
        <is>
          <t>REGIÃO SUL</t>
        </is>
      </c>
      <c r="E4354" s="70">
        <f>SUMPRODUCT(N4354:Q4354,PAINEL_PESOS!$C$16:$C$19)</f>
        <v/>
      </c>
      <c r="F4354" s="70">
        <f>SUMPRODUCT(R4354:T4354,PAINEL_PESOS!$C$21:$C$23)</f>
        <v/>
      </c>
      <c r="G4354" s="70">
        <f>SUMPRODUCT(U4354:V4354,PAINEL_PESOS!$C$25:$C$26)</f>
        <v/>
      </c>
      <c r="H4354" s="70">
        <f>SUMPRODUCT(W4354:X4354,PAINEL_PESOS!$C$28:$C$29)</f>
        <v/>
      </c>
      <c r="I4354" s="70" t="n">
        <v>0.9887036312980918</v>
      </c>
      <c r="J4354" s="70" t="n">
        <v>0.6667056815076842</v>
      </c>
      <c r="K4354" s="71">
        <f>IF(NOT(AND(PAINEL_PESOS!$D$12="OK - 100%",PAINEL_PESOS!$F$20="OK - 100%",PAINEL_PESOS!$F$24="OK - 100%",PAINEL_PESOS!$F$27="OK - 100%",PAINEL_PESOS!$F$30="OK - 100%")),"", (E4354*PAINEL_PESOS!$B$7+F4354*PAINEL_PESOS!$B$8+G4354*PAINEL_PESOS!$B$9+H4354*PAINEL_PESOS!$B$10)*I4354)</f>
        <v/>
      </c>
      <c r="L4354" s="71">
        <f>IF(K4354="","",K4354-J4354)</f>
        <v/>
      </c>
      <c r="M4354" s="71">
        <f>IF(L4354="","",ABS(L4354))</f>
        <v/>
      </c>
      <c r="N4354" t="n">
        <v>1</v>
      </c>
      <c r="O4354" t="n">
        <v>0.966</v>
      </c>
      <c r="P4354" t="n">
        <v>0.7252375923970433</v>
      </c>
      <c r="Q4354" t="n">
        <v>0.9849247569925863</v>
      </c>
      <c r="R4354" t="n">
        <v>0.1324006724293404</v>
      </c>
      <c r="S4354" t="n">
        <v>0.9967726684180263</v>
      </c>
      <c r="T4354" t="n">
        <v>0.9539015905498506</v>
      </c>
      <c r="U4354" t="n">
        <v>0.2503203808627572</v>
      </c>
      <c r="V4354" t="n">
        <v>0.5533589756127733</v>
      </c>
      <c r="W4354" t="n">
        <v>0.561628947497543</v>
      </c>
      <c r="X4354" t="n">
        <v>0.8024785698822323</v>
      </c>
    </row>
    <row r="4355">
      <c r="A4355" t="inlineStr">
        <is>
          <t>4202602</t>
        </is>
      </c>
      <c r="B4355" t="inlineStr">
        <is>
          <t>Bom Retiro</t>
        </is>
      </c>
      <c r="C4355" t="inlineStr">
        <is>
          <t>SC</t>
        </is>
      </c>
      <c r="D4355" t="inlineStr">
        <is>
          <t>REGIÃO SUL</t>
        </is>
      </c>
      <c r="E4355" s="70">
        <f>SUMPRODUCT(N4355:Q4355,PAINEL_PESOS!$C$16:$C$19)</f>
        <v/>
      </c>
      <c r="F4355" s="70">
        <f>SUMPRODUCT(R4355:T4355,PAINEL_PESOS!$C$21:$C$23)</f>
        <v/>
      </c>
      <c r="G4355" s="70">
        <f>SUMPRODUCT(U4355:V4355,PAINEL_PESOS!$C$25:$C$26)</f>
        <v/>
      </c>
      <c r="H4355" s="70">
        <f>SUMPRODUCT(W4355:X4355,PAINEL_PESOS!$C$28:$C$29)</f>
        <v/>
      </c>
      <c r="I4355" s="70" t="n">
        <v>0.9991073261353139</v>
      </c>
      <c r="J4355" s="70" t="n">
        <v>0.7211209750127267</v>
      </c>
      <c r="K4355" s="71">
        <f>IF(NOT(AND(PAINEL_PESOS!$D$12="OK - 100%",PAINEL_PESOS!$F$20="OK - 100%",PAINEL_PESOS!$F$24="OK - 100%",PAINEL_PESOS!$F$27="OK - 100%",PAINEL_PESOS!$F$30="OK - 100%")),"", (E4355*PAINEL_PESOS!$B$7+F4355*PAINEL_PESOS!$B$8+G4355*PAINEL_PESOS!$B$9+H4355*PAINEL_PESOS!$B$10)*I4355)</f>
        <v/>
      </c>
      <c r="L4355" s="71">
        <f>IF(K4355="","",K4355-J4355)</f>
        <v/>
      </c>
      <c r="M4355" s="71">
        <f>IF(L4355="","",ABS(L4355))</f>
        <v/>
      </c>
      <c r="N4355" t="n">
        <v>1</v>
      </c>
      <c r="O4355" t="n">
        <v>0.9796</v>
      </c>
      <c r="P4355" t="n">
        <v>0.6973600844772967</v>
      </c>
      <c r="Q4355" t="n">
        <v>0.9976028430518405</v>
      </c>
      <c r="R4355" t="n">
        <v>0.2712607037527034</v>
      </c>
      <c r="S4355" t="n">
        <v>0.9997273769913341</v>
      </c>
      <c r="T4355" t="n">
        <v>0.9973485646706645</v>
      </c>
      <c r="U4355" t="n">
        <v>0.563340144370727</v>
      </c>
      <c r="V4355" t="n">
        <v>0.4338892146606146</v>
      </c>
      <c r="W4355" t="n">
        <v>0.6416001282561067</v>
      </c>
      <c r="X4355" t="n">
        <v>0.7857868267599926</v>
      </c>
    </row>
    <row r="4356">
      <c r="A4356" t="inlineStr">
        <is>
          <t>4202701</t>
        </is>
      </c>
      <c r="B4356" t="inlineStr">
        <is>
          <t>Botuverá</t>
        </is>
      </c>
      <c r="C4356" t="inlineStr">
        <is>
          <t>SC</t>
        </is>
      </c>
      <c r="D4356" t="inlineStr">
        <is>
          <t>REGIÃO SUL</t>
        </is>
      </c>
      <c r="E4356" s="70">
        <f>SUMPRODUCT(N4356:Q4356,PAINEL_PESOS!$C$16:$C$19)</f>
        <v/>
      </c>
      <c r="F4356" s="70">
        <f>SUMPRODUCT(R4356:T4356,PAINEL_PESOS!$C$21:$C$23)</f>
        <v/>
      </c>
      <c r="G4356" s="70">
        <f>SUMPRODUCT(U4356:V4356,PAINEL_PESOS!$C$25:$C$26)</f>
        <v/>
      </c>
      <c r="H4356" s="70">
        <f>SUMPRODUCT(W4356:X4356,PAINEL_PESOS!$C$28:$C$29)</f>
        <v/>
      </c>
      <c r="I4356" s="70" t="n">
        <v>0.9991498298586365</v>
      </c>
      <c r="J4356" s="70" t="n">
        <v>0.6820550330763554</v>
      </c>
      <c r="K4356" s="71">
        <f>IF(NOT(AND(PAINEL_PESOS!$D$12="OK - 100%",PAINEL_PESOS!$F$20="OK - 100%",PAINEL_PESOS!$F$24="OK - 100%",PAINEL_PESOS!$F$27="OK - 100%",PAINEL_PESOS!$F$30="OK - 100%")),"", (E4356*PAINEL_PESOS!$B$7+F4356*PAINEL_PESOS!$B$8+G4356*PAINEL_PESOS!$B$9+H4356*PAINEL_PESOS!$B$10)*I4356)</f>
        <v/>
      </c>
      <c r="L4356" s="71">
        <f>IF(K4356="","",K4356-J4356)</f>
        <v/>
      </c>
      <c r="M4356" s="71">
        <f>IF(L4356="","",ABS(L4356))</f>
        <v/>
      </c>
      <c r="N4356" t="n">
        <v>0.4</v>
      </c>
      <c r="O4356" t="n">
        <v>0.983</v>
      </c>
      <c r="P4356" t="n">
        <v>0.7737064413938755</v>
      </c>
      <c r="Q4356" t="n">
        <v>0.9984007478163153</v>
      </c>
      <c r="R4356" t="n">
        <v>0.2898873458910649</v>
      </c>
      <c r="S4356" t="n">
        <v>0.9941482151957869</v>
      </c>
      <c r="T4356" t="n">
        <v>0.999853344362449</v>
      </c>
      <c r="U4356" t="n">
        <v>0.5522928790862288</v>
      </c>
      <c r="V4356" t="n">
        <v>0.4853985979894649</v>
      </c>
      <c r="W4356" t="n">
        <v>0.5427331241849113</v>
      </c>
      <c r="X4356" t="n">
        <v>0.7805123149156541</v>
      </c>
    </row>
    <row r="4357">
      <c r="A4357" t="inlineStr">
        <is>
          <t>4202800</t>
        </is>
      </c>
      <c r="B4357" t="inlineStr">
        <is>
          <t>Braço do Norte</t>
        </is>
      </c>
      <c r="C4357" t="inlineStr">
        <is>
          <t>SC</t>
        </is>
      </c>
      <c r="D4357" t="inlineStr">
        <is>
          <t>REGIÃO SUL</t>
        </is>
      </c>
      <c r="E4357" s="70">
        <f>SUMPRODUCT(N4357:Q4357,PAINEL_PESOS!$C$16:$C$19)</f>
        <v/>
      </c>
      <c r="F4357" s="70">
        <f>SUMPRODUCT(R4357:T4357,PAINEL_PESOS!$C$21:$C$23)</f>
        <v/>
      </c>
      <c r="G4357" s="70">
        <f>SUMPRODUCT(U4357:V4357,PAINEL_PESOS!$C$25:$C$26)</f>
        <v/>
      </c>
      <c r="H4357" s="70">
        <f>SUMPRODUCT(W4357:X4357,PAINEL_PESOS!$C$28:$C$29)</f>
        <v/>
      </c>
      <c r="I4357" s="70" t="n">
        <v>0.9891190698279172</v>
      </c>
      <c r="J4357" s="70" t="n">
        <v>0.6666869704092317</v>
      </c>
      <c r="K4357" s="71">
        <f>IF(NOT(AND(PAINEL_PESOS!$D$12="OK - 100%",PAINEL_PESOS!$F$20="OK - 100%",PAINEL_PESOS!$F$24="OK - 100%",PAINEL_PESOS!$F$27="OK - 100%",PAINEL_PESOS!$F$30="OK - 100%")),"", (E4357*PAINEL_PESOS!$B$7+F4357*PAINEL_PESOS!$B$8+G4357*PAINEL_PESOS!$B$9+H4357*PAINEL_PESOS!$B$10)*I4357)</f>
        <v/>
      </c>
      <c r="L4357" s="71">
        <f>IF(K4357="","",K4357-J4357)</f>
        <v/>
      </c>
      <c r="M4357" s="71">
        <f>IF(L4357="","",ABS(L4357))</f>
        <v/>
      </c>
      <c r="N4357" t="n">
        <v>0.4</v>
      </c>
      <c r="O4357" t="n">
        <v>0.9983</v>
      </c>
      <c r="P4357" t="n">
        <v>0.5487856388595566</v>
      </c>
      <c r="Q4357" t="n">
        <v>0.9780949274338656</v>
      </c>
      <c r="R4357" t="n">
        <v>0.4191697726574709</v>
      </c>
      <c r="S4357" t="n">
        <v>0.9695443130542709</v>
      </c>
      <c r="T4357" t="n">
        <v>0.9722687878277657</v>
      </c>
      <c r="U4357" t="n">
        <v>0.4721898424778645</v>
      </c>
      <c r="V4357" t="n">
        <v>0.5017050323564913</v>
      </c>
      <c r="W4357" t="n">
        <v>0.5563531218094327</v>
      </c>
      <c r="X4357" t="n">
        <v>0.8253406998418888</v>
      </c>
    </row>
    <row r="4358">
      <c r="A4358" t="inlineStr">
        <is>
          <t>4202859</t>
        </is>
      </c>
      <c r="B4358" t="inlineStr">
        <is>
          <t>Braço do Trombudo</t>
        </is>
      </c>
      <c r="C4358" t="inlineStr">
        <is>
          <t>SC</t>
        </is>
      </c>
      <c r="D4358" t="inlineStr">
        <is>
          <t>REGIÃO SUL</t>
        </is>
      </c>
      <c r="E4358" s="70">
        <f>SUMPRODUCT(N4358:Q4358,PAINEL_PESOS!$C$16:$C$19)</f>
        <v/>
      </c>
      <c r="F4358" s="70">
        <f>SUMPRODUCT(R4358:T4358,PAINEL_PESOS!$C$21:$C$23)</f>
        <v/>
      </c>
      <c r="G4358" s="70">
        <f>SUMPRODUCT(U4358:V4358,PAINEL_PESOS!$C$25:$C$26)</f>
        <v/>
      </c>
      <c r="H4358" s="70">
        <f>SUMPRODUCT(W4358:X4358,PAINEL_PESOS!$C$28:$C$29)</f>
        <v/>
      </c>
      <c r="I4358" s="70" t="n">
        <v>0.9949983537780079</v>
      </c>
      <c r="J4358" s="70" t="n">
        <v>0.6943366291553926</v>
      </c>
      <c r="K4358" s="71">
        <f>IF(NOT(AND(PAINEL_PESOS!$D$12="OK - 100%",PAINEL_PESOS!$F$20="OK - 100%",PAINEL_PESOS!$F$24="OK - 100%",PAINEL_PESOS!$F$27="OK - 100%",PAINEL_PESOS!$F$30="OK - 100%")),"", (E4358*PAINEL_PESOS!$B$7+F4358*PAINEL_PESOS!$B$8+G4358*PAINEL_PESOS!$B$9+H4358*PAINEL_PESOS!$B$10)*I4358)</f>
        <v/>
      </c>
      <c r="L4358" s="71">
        <f>IF(K4358="","",K4358-J4358)</f>
        <v/>
      </c>
      <c r="M4358" s="71">
        <f>IF(L4358="","",ABS(L4358))</f>
        <v/>
      </c>
      <c r="N4358" t="n">
        <v>1</v>
      </c>
      <c r="O4358" t="n">
        <v>0.9883999999999999</v>
      </c>
      <c r="P4358" t="n">
        <v>0.6615628299894404</v>
      </c>
      <c r="Q4358" t="n">
        <v>0.9939837838855133</v>
      </c>
      <c r="R4358" t="n">
        <v>0.2236856090724711</v>
      </c>
      <c r="S4358" t="n">
        <v>0.988971610679969</v>
      </c>
      <c r="T4358" t="n">
        <v>0.9834740754552957</v>
      </c>
      <c r="U4358" t="n">
        <v>0.5522471885600606</v>
      </c>
      <c r="V4358" t="n">
        <v>0.4211065877703628</v>
      </c>
      <c r="W4358" t="n">
        <v>0.5426781334187581</v>
      </c>
      <c r="X4358" t="n">
        <v>0.780522553141907</v>
      </c>
    </row>
    <row r="4359">
      <c r="A4359" t="inlineStr">
        <is>
          <t>4202875</t>
        </is>
      </c>
      <c r="B4359" t="inlineStr">
        <is>
          <t>Brunópolis</t>
        </is>
      </c>
      <c r="C4359" t="inlineStr">
        <is>
          <t>SC</t>
        </is>
      </c>
      <c r="D4359" t="inlineStr">
        <is>
          <t>REGIÃO SUL</t>
        </is>
      </c>
      <c r="E4359" s="70">
        <f>SUMPRODUCT(N4359:Q4359,PAINEL_PESOS!$C$16:$C$19)</f>
        <v/>
      </c>
      <c r="F4359" s="70">
        <f>SUMPRODUCT(R4359:T4359,PAINEL_PESOS!$C$21:$C$23)</f>
        <v/>
      </c>
      <c r="G4359" s="70">
        <f>SUMPRODUCT(U4359:V4359,PAINEL_PESOS!$C$25:$C$26)</f>
        <v/>
      </c>
      <c r="H4359" s="70">
        <f>SUMPRODUCT(W4359:X4359,PAINEL_PESOS!$C$28:$C$29)</f>
        <v/>
      </c>
      <c r="I4359" s="70" t="n">
        <v>0.9976083986486498</v>
      </c>
      <c r="J4359" s="70" t="n">
        <v>0.6937488161245947</v>
      </c>
      <c r="K4359" s="71">
        <f>IF(NOT(AND(PAINEL_PESOS!$D$12="OK - 100%",PAINEL_PESOS!$F$20="OK - 100%",PAINEL_PESOS!$F$24="OK - 100%",PAINEL_PESOS!$F$27="OK - 100%",PAINEL_PESOS!$F$30="OK - 100%")),"", (E4359*PAINEL_PESOS!$B$7+F4359*PAINEL_PESOS!$B$8+G4359*PAINEL_PESOS!$B$9+H4359*PAINEL_PESOS!$B$10)*I4359)</f>
        <v/>
      </c>
      <c r="L4359" s="71">
        <f>IF(K4359="","",K4359-J4359)</f>
        <v/>
      </c>
      <c r="M4359" s="71">
        <f>IF(L4359="","",ABS(L4359))</f>
        <v/>
      </c>
      <c r="N4359" t="n">
        <v>1</v>
      </c>
      <c r="O4359" t="n">
        <v>0.994</v>
      </c>
      <c r="P4359" t="n">
        <v>0.8944033790918691</v>
      </c>
      <c r="Q4359" t="n">
        <v>0.9976296716927828</v>
      </c>
      <c r="R4359" t="n">
        <v>0.1631910647482167</v>
      </c>
      <c r="S4359" t="n">
        <v>0.9985472413087313</v>
      </c>
      <c r="T4359" t="n">
        <v>0.990145641165503</v>
      </c>
      <c r="U4359" t="n">
        <v>0.2845946894573876</v>
      </c>
      <c r="V4359" t="n">
        <v>0.5853637013758224</v>
      </c>
      <c r="W4359" t="n">
        <v>0.5179658141594895</v>
      </c>
      <c r="X4359" t="n">
        <v>0.7977656860122994</v>
      </c>
    </row>
    <row r="4360">
      <c r="A4360" t="inlineStr">
        <is>
          <t>4202909</t>
        </is>
      </c>
      <c r="B4360" t="inlineStr">
        <is>
          <t>Brusque</t>
        </is>
      </c>
      <c r="C4360" t="inlineStr">
        <is>
          <t>SC</t>
        </is>
      </c>
      <c r="D4360" t="inlineStr">
        <is>
          <t>REGIÃO SUL</t>
        </is>
      </c>
      <c r="E4360" s="70">
        <f>SUMPRODUCT(N4360:Q4360,PAINEL_PESOS!$C$16:$C$19)</f>
        <v/>
      </c>
      <c r="F4360" s="70">
        <f>SUMPRODUCT(R4360:T4360,PAINEL_PESOS!$C$21:$C$23)</f>
        <v/>
      </c>
      <c r="G4360" s="70">
        <f>SUMPRODUCT(U4360:V4360,PAINEL_PESOS!$C$25:$C$26)</f>
        <v/>
      </c>
      <c r="H4360" s="70">
        <f>SUMPRODUCT(W4360:X4360,PAINEL_PESOS!$C$28:$C$29)</f>
        <v/>
      </c>
      <c r="I4360" s="70" t="n">
        <v>0.981071121571113</v>
      </c>
      <c r="J4360" s="70" t="n">
        <v>0.7064212019139658</v>
      </c>
      <c r="K4360" s="71">
        <f>IF(NOT(AND(PAINEL_PESOS!$D$12="OK - 100%",PAINEL_PESOS!$F$20="OK - 100%",PAINEL_PESOS!$F$24="OK - 100%",PAINEL_PESOS!$F$27="OK - 100%",PAINEL_PESOS!$F$30="OK - 100%")),"", (E4360*PAINEL_PESOS!$B$7+F4360*PAINEL_PESOS!$B$8+G4360*PAINEL_PESOS!$B$9+H4360*PAINEL_PESOS!$B$10)*I4360)</f>
        <v/>
      </c>
      <c r="L4360" s="71">
        <f>IF(K4360="","",K4360-J4360)</f>
        <v/>
      </c>
      <c r="M4360" s="71">
        <f>IF(L4360="","",ABS(L4360))</f>
        <v/>
      </c>
      <c r="N4360" t="n">
        <v>1</v>
      </c>
      <c r="O4360" t="n">
        <v>0.9764</v>
      </c>
      <c r="P4360" t="n">
        <v>0.7503695881731784</v>
      </c>
      <c r="Q4360" t="n">
        <v>0.9444105708602661</v>
      </c>
      <c r="R4360" t="n">
        <v>0.5710731714113528</v>
      </c>
      <c r="S4360" t="n">
        <v>0.8681082772068618</v>
      </c>
      <c r="T4360" t="n">
        <v>0.9984666240829968</v>
      </c>
      <c r="U4360" t="n">
        <v>0.552316075293266</v>
      </c>
      <c r="V4360" t="n">
        <v>0.4241346427786477</v>
      </c>
      <c r="W4360" t="n">
        <v>0.5427610419460708</v>
      </c>
      <c r="X4360" t="n">
        <v>0.7805071171638273</v>
      </c>
    </row>
    <row r="4361">
      <c r="A4361" t="inlineStr">
        <is>
          <t>4203006</t>
        </is>
      </c>
      <c r="B4361" t="inlineStr">
        <is>
          <t>Caçador</t>
        </is>
      </c>
      <c r="C4361" t="inlineStr">
        <is>
          <t>SC</t>
        </is>
      </c>
      <c r="D4361" t="inlineStr">
        <is>
          <t>REGIÃO SUL</t>
        </is>
      </c>
      <c r="E4361" s="70">
        <f>SUMPRODUCT(N4361:Q4361,PAINEL_PESOS!$C$16:$C$19)</f>
        <v/>
      </c>
      <c r="F4361" s="70">
        <f>SUMPRODUCT(R4361:T4361,PAINEL_PESOS!$C$21:$C$23)</f>
        <v/>
      </c>
      <c r="G4361" s="70">
        <f>SUMPRODUCT(U4361:V4361,PAINEL_PESOS!$C$25:$C$26)</f>
        <v/>
      </c>
      <c r="H4361" s="70">
        <f>SUMPRODUCT(W4361:X4361,PAINEL_PESOS!$C$28:$C$29)</f>
        <v/>
      </c>
      <c r="I4361" s="70" t="n">
        <v>0.9883319677291484</v>
      </c>
      <c r="J4361" s="70" t="n">
        <v>0.6927681395884225</v>
      </c>
      <c r="K4361" s="71">
        <f>IF(NOT(AND(PAINEL_PESOS!$D$12="OK - 100%",PAINEL_PESOS!$F$20="OK - 100%",PAINEL_PESOS!$F$24="OK - 100%",PAINEL_PESOS!$F$27="OK - 100%",PAINEL_PESOS!$F$30="OK - 100%")),"", (E4361*PAINEL_PESOS!$B$7+F4361*PAINEL_PESOS!$B$8+G4361*PAINEL_PESOS!$B$9+H4361*PAINEL_PESOS!$B$10)*I4361)</f>
        <v/>
      </c>
      <c r="L4361" s="71">
        <f>IF(K4361="","",K4361-J4361)</f>
        <v/>
      </c>
      <c r="M4361" s="71">
        <f>IF(L4361="","",ABS(L4361))</f>
        <v/>
      </c>
      <c r="N4361" t="n">
        <v>0.4</v>
      </c>
      <c r="O4361" t="n">
        <v>0.9912</v>
      </c>
      <c r="P4361" t="n">
        <v>0.6193241816261881</v>
      </c>
      <c r="Q4361" t="n">
        <v>0.9641985569699724</v>
      </c>
      <c r="R4361" t="n">
        <v>0.503224372451335</v>
      </c>
      <c r="S4361" t="n">
        <v>0.9602394582642908</v>
      </c>
      <c r="T4361" t="n">
        <v>0.9823955913707675</v>
      </c>
      <c r="U4361" t="n">
        <v>0.3175951628968115</v>
      </c>
      <c r="V4361" t="n">
        <v>0.7552812618481539</v>
      </c>
      <c r="W4361" t="n">
        <v>0.6059237261252753</v>
      </c>
      <c r="X4361" t="n">
        <v>0.8108400084363621</v>
      </c>
    </row>
    <row r="4362">
      <c r="A4362" t="inlineStr">
        <is>
          <t>4203105</t>
        </is>
      </c>
      <c r="B4362" t="inlineStr">
        <is>
          <t>Caibi</t>
        </is>
      </c>
      <c r="C4362" t="inlineStr">
        <is>
          <t>SC</t>
        </is>
      </c>
      <c r="D4362" t="inlineStr">
        <is>
          <t>REGIÃO SUL</t>
        </is>
      </c>
      <c r="E4362" s="70">
        <f>SUMPRODUCT(N4362:Q4362,PAINEL_PESOS!$C$16:$C$19)</f>
        <v/>
      </c>
      <c r="F4362" s="70">
        <f>SUMPRODUCT(R4362:T4362,PAINEL_PESOS!$C$21:$C$23)</f>
        <v/>
      </c>
      <c r="G4362" s="70">
        <f>SUMPRODUCT(U4362:V4362,PAINEL_PESOS!$C$25:$C$26)</f>
        <v/>
      </c>
      <c r="H4362" s="70">
        <f>SUMPRODUCT(W4362:X4362,PAINEL_PESOS!$C$28:$C$29)</f>
        <v/>
      </c>
      <c r="I4362" s="70" t="n">
        <v>0.9841143943426033</v>
      </c>
      <c r="J4362" s="70" t="n">
        <v>0.6943737249745087</v>
      </c>
      <c r="K4362" s="71">
        <f>IF(NOT(AND(PAINEL_PESOS!$D$12="OK - 100%",PAINEL_PESOS!$F$20="OK - 100%",PAINEL_PESOS!$F$24="OK - 100%",PAINEL_PESOS!$F$27="OK - 100%",PAINEL_PESOS!$F$30="OK - 100%")),"", (E4362*PAINEL_PESOS!$B$7+F4362*PAINEL_PESOS!$B$8+G4362*PAINEL_PESOS!$B$9+H4362*PAINEL_PESOS!$B$10)*I4362)</f>
        <v/>
      </c>
      <c r="L4362" s="71">
        <f>IF(K4362="","",K4362-J4362)</f>
        <v/>
      </c>
      <c r="M4362" s="71">
        <f>IF(L4362="","",ABS(L4362))</f>
        <v/>
      </c>
      <c r="N4362" t="n">
        <v>1</v>
      </c>
      <c r="O4362" t="n">
        <v>0.9912</v>
      </c>
      <c r="P4362" t="n">
        <v>0.8683210137275608</v>
      </c>
      <c r="Q4362" t="n">
        <v>0.9823049665798805</v>
      </c>
      <c r="R4362" t="n">
        <v>0.2549564385224413</v>
      </c>
      <c r="S4362" t="n">
        <v>0.9922181522579117</v>
      </c>
      <c r="T4362" t="n">
        <v>0.9334667002764511</v>
      </c>
      <c r="U4362" t="n">
        <v>0.2268321650383775</v>
      </c>
      <c r="V4362" t="n">
        <v>0.578910543656291</v>
      </c>
      <c r="W4362" t="n">
        <v>0.6614329291767159</v>
      </c>
      <c r="X4362" t="n">
        <v>0.8028091319857372</v>
      </c>
    </row>
    <row r="4363">
      <c r="A4363" t="inlineStr">
        <is>
          <t>4203154</t>
        </is>
      </c>
      <c r="B4363" t="inlineStr">
        <is>
          <t>Calmon</t>
        </is>
      </c>
      <c r="C4363" t="inlineStr">
        <is>
          <t>SC</t>
        </is>
      </c>
      <c r="D4363" t="inlineStr">
        <is>
          <t>REGIÃO SUL</t>
        </is>
      </c>
      <c r="E4363" s="70">
        <f>SUMPRODUCT(N4363:Q4363,PAINEL_PESOS!$C$16:$C$19)</f>
        <v/>
      </c>
      <c r="F4363" s="70">
        <f>SUMPRODUCT(R4363:T4363,PAINEL_PESOS!$C$21:$C$23)</f>
        <v/>
      </c>
      <c r="G4363" s="70">
        <f>SUMPRODUCT(U4363:V4363,PAINEL_PESOS!$C$25:$C$26)</f>
        <v/>
      </c>
      <c r="H4363" s="70">
        <f>SUMPRODUCT(W4363:X4363,PAINEL_PESOS!$C$28:$C$29)</f>
        <v/>
      </c>
      <c r="I4363" s="70" t="n">
        <v>0.9994239197950635</v>
      </c>
      <c r="J4363" s="70" t="n">
        <v>0.7071055503530963</v>
      </c>
      <c r="K4363" s="71">
        <f>IF(NOT(AND(PAINEL_PESOS!$D$12="OK - 100%",PAINEL_PESOS!$F$20="OK - 100%",PAINEL_PESOS!$F$24="OK - 100%",PAINEL_PESOS!$F$27="OK - 100%",PAINEL_PESOS!$F$30="OK - 100%")),"", (E4363*PAINEL_PESOS!$B$7+F4363*PAINEL_PESOS!$B$8+G4363*PAINEL_PESOS!$B$9+H4363*PAINEL_PESOS!$B$10)*I4363)</f>
        <v/>
      </c>
      <c r="L4363" s="71">
        <f>IF(K4363="","",K4363-J4363)</f>
        <v/>
      </c>
      <c r="M4363" s="71">
        <f>IF(L4363="","",ABS(L4363))</f>
        <v/>
      </c>
      <c r="N4363" t="n">
        <v>1</v>
      </c>
      <c r="O4363" t="n">
        <v>1</v>
      </c>
      <c r="P4363" t="n">
        <v>0.405596620908131</v>
      </c>
      <c r="Q4363" t="n">
        <v>0.9986998591206974</v>
      </c>
      <c r="R4363" t="n">
        <v>0.1574040999046179</v>
      </c>
      <c r="S4363" t="n">
        <v>0.9999447330502723</v>
      </c>
      <c r="T4363" t="n">
        <v>0.9980495738487803</v>
      </c>
      <c r="U4363" t="n">
        <v>0.4339468368951587</v>
      </c>
      <c r="V4363" t="n">
        <v>0.7682034469641547</v>
      </c>
      <c r="W4363" t="n">
        <v>0.5219893580936508</v>
      </c>
      <c r="X4363" t="n">
        <v>0.7968849241478474</v>
      </c>
    </row>
    <row r="4364">
      <c r="A4364" t="inlineStr">
        <is>
          <t>4203204</t>
        </is>
      </c>
      <c r="B4364" t="inlineStr">
        <is>
          <t>Camboriú</t>
        </is>
      </c>
      <c r="C4364" t="inlineStr">
        <is>
          <t>SC</t>
        </is>
      </c>
      <c r="D4364" t="inlineStr">
        <is>
          <t>REGIÃO SUL</t>
        </is>
      </c>
      <c r="E4364" s="70">
        <f>SUMPRODUCT(N4364:Q4364,PAINEL_PESOS!$C$16:$C$19)</f>
        <v/>
      </c>
      <c r="F4364" s="70">
        <f>SUMPRODUCT(R4364:T4364,PAINEL_PESOS!$C$21:$C$23)</f>
        <v/>
      </c>
      <c r="G4364" s="70">
        <f>SUMPRODUCT(U4364:V4364,PAINEL_PESOS!$C$25:$C$26)</f>
        <v/>
      </c>
      <c r="H4364" s="70">
        <f>SUMPRODUCT(W4364:X4364,PAINEL_PESOS!$C$28:$C$29)</f>
        <v/>
      </c>
      <c r="I4364" s="70" t="n">
        <v>0.9849095591254577</v>
      </c>
      <c r="J4364" s="70" t="n">
        <v>0.7211518334288387</v>
      </c>
      <c r="K4364" s="71">
        <f>IF(NOT(AND(PAINEL_PESOS!$D$12="OK - 100%",PAINEL_PESOS!$F$20="OK - 100%",PAINEL_PESOS!$F$24="OK - 100%",PAINEL_PESOS!$F$27="OK - 100%",PAINEL_PESOS!$F$30="OK - 100%")),"", (E4364*PAINEL_PESOS!$B$7+F4364*PAINEL_PESOS!$B$8+G4364*PAINEL_PESOS!$B$9+H4364*PAINEL_PESOS!$B$10)*I4364)</f>
        <v/>
      </c>
      <c r="L4364" s="71">
        <f>IF(K4364="","",K4364-J4364)</f>
        <v/>
      </c>
      <c r="M4364" s="71">
        <f>IF(L4364="","",ABS(L4364))</f>
        <v/>
      </c>
      <c r="N4364" t="n">
        <v>1</v>
      </c>
      <c r="O4364" t="n">
        <v>1</v>
      </c>
      <c r="P4364" t="n">
        <v>0.710454065469905</v>
      </c>
      <c r="Q4364" t="n">
        <v>0.9528034536714206</v>
      </c>
      <c r="R4364" t="n">
        <v>0.4386903699088021</v>
      </c>
      <c r="S4364" t="n">
        <v>0.99627140408777</v>
      </c>
      <c r="T4364" t="n">
        <v>0.9572770048220095</v>
      </c>
      <c r="U4364" t="n">
        <v>0.5988877489475718</v>
      </c>
      <c r="V4364" t="n">
        <v>0.4633824447405228</v>
      </c>
      <c r="W4364" t="n">
        <v>0.5988123118713297</v>
      </c>
      <c r="X4364" t="n">
        <v>0.7700714454428562</v>
      </c>
    </row>
    <row r="4365">
      <c r="A4365" t="inlineStr">
        <is>
          <t>4203253</t>
        </is>
      </c>
      <c r="B4365" t="inlineStr">
        <is>
          <t>Capão Alto</t>
        </is>
      </c>
      <c r="C4365" t="inlineStr">
        <is>
          <t>SC</t>
        </is>
      </c>
      <c r="D4365" t="inlineStr">
        <is>
          <t>REGIÃO SUL</t>
        </is>
      </c>
      <c r="E4365" s="70">
        <f>SUMPRODUCT(N4365:Q4365,PAINEL_PESOS!$C$16:$C$19)</f>
        <v/>
      </c>
      <c r="F4365" s="70">
        <f>SUMPRODUCT(R4365:T4365,PAINEL_PESOS!$C$21:$C$23)</f>
        <v/>
      </c>
      <c r="G4365" s="70">
        <f>SUMPRODUCT(U4365:V4365,PAINEL_PESOS!$C$25:$C$26)</f>
        <v/>
      </c>
      <c r="H4365" s="70">
        <f>SUMPRODUCT(W4365:X4365,PAINEL_PESOS!$C$28:$C$29)</f>
        <v/>
      </c>
      <c r="I4365" s="70" t="n">
        <v>0.9993214995845584</v>
      </c>
      <c r="J4365" s="70" t="n">
        <v>0.6831953974266544</v>
      </c>
      <c r="K4365" s="71">
        <f>IF(NOT(AND(PAINEL_PESOS!$D$12="OK - 100%",PAINEL_PESOS!$F$20="OK - 100%",PAINEL_PESOS!$F$24="OK - 100%",PAINEL_PESOS!$F$27="OK - 100%",PAINEL_PESOS!$F$30="OK - 100%")),"", (E4365*PAINEL_PESOS!$B$7+F4365*PAINEL_PESOS!$B$8+G4365*PAINEL_PESOS!$B$9+H4365*PAINEL_PESOS!$B$10)*I4365)</f>
        <v/>
      </c>
      <c r="L4365" s="71">
        <f>IF(K4365="","",K4365-J4365)</f>
        <v/>
      </c>
      <c r="M4365" s="71">
        <f>IF(L4365="","",ABS(L4365))</f>
        <v/>
      </c>
      <c r="N4365" t="n">
        <v>1</v>
      </c>
      <c r="O4365" t="n">
        <v>0.9679</v>
      </c>
      <c r="P4365" t="n">
        <v>0.6310454065469906</v>
      </c>
      <c r="Q4365" t="n">
        <v>0.9993190293813972</v>
      </c>
      <c r="R4365" t="n">
        <v>0.2263836454895718</v>
      </c>
      <c r="S4365" t="n">
        <v>1</v>
      </c>
      <c r="T4365" t="n">
        <v>0.9970431518324164</v>
      </c>
      <c r="U4365" t="n">
        <v>0.2657559890197146</v>
      </c>
      <c r="V4365" t="n">
        <v>0.4698200034036745</v>
      </c>
      <c r="W4365" t="n">
        <v>0.6490915837075056</v>
      </c>
      <c r="X4365" t="n">
        <v>0.803189758508416</v>
      </c>
    </row>
    <row r="4366">
      <c r="A4366" t="inlineStr">
        <is>
          <t>4203303</t>
        </is>
      </c>
      <c r="B4366" t="inlineStr">
        <is>
          <t>Campo Alegre</t>
        </is>
      </c>
      <c r="C4366" t="inlineStr">
        <is>
          <t>SC</t>
        </is>
      </c>
      <c r="D4366" t="inlineStr">
        <is>
          <t>REGIÃO SUL</t>
        </is>
      </c>
      <c r="E4366" s="70">
        <f>SUMPRODUCT(N4366:Q4366,PAINEL_PESOS!$C$16:$C$19)</f>
        <v/>
      </c>
      <c r="F4366" s="70">
        <f>SUMPRODUCT(R4366:T4366,PAINEL_PESOS!$C$21:$C$23)</f>
        <v/>
      </c>
      <c r="G4366" s="70">
        <f>SUMPRODUCT(U4366:V4366,PAINEL_PESOS!$C$25:$C$26)</f>
        <v/>
      </c>
      <c r="H4366" s="70">
        <f>SUMPRODUCT(W4366:X4366,PAINEL_PESOS!$C$28:$C$29)</f>
        <v/>
      </c>
      <c r="I4366" s="70" t="n">
        <v>0.9986906503801035</v>
      </c>
      <c r="J4366" s="70" t="n">
        <v>0.7012718471626554</v>
      </c>
      <c r="K4366" s="71">
        <f>IF(NOT(AND(PAINEL_PESOS!$D$12="OK - 100%",PAINEL_PESOS!$F$20="OK - 100%",PAINEL_PESOS!$F$24="OK - 100%",PAINEL_PESOS!$F$27="OK - 100%",PAINEL_PESOS!$F$30="OK - 100%")),"", (E4366*PAINEL_PESOS!$B$7+F4366*PAINEL_PESOS!$B$8+G4366*PAINEL_PESOS!$B$9+H4366*PAINEL_PESOS!$B$10)*I4366)</f>
        <v/>
      </c>
      <c r="L4366" s="71">
        <f>IF(K4366="","",K4366-J4366)</f>
        <v/>
      </c>
      <c r="M4366" s="71">
        <f>IF(L4366="","",ABS(L4366))</f>
        <v/>
      </c>
      <c r="N4366" t="n">
        <v>1</v>
      </c>
      <c r="O4366" t="n">
        <v>1</v>
      </c>
      <c r="P4366" t="n">
        <v>0.6162618796198521</v>
      </c>
      <c r="Q4366" t="n">
        <v>0.997288339080479</v>
      </c>
      <c r="R4366" t="n">
        <v>0.3325207628826139</v>
      </c>
      <c r="S4366" t="n">
        <v>0.9921597330225067</v>
      </c>
      <c r="T4366" t="n">
        <v>0.9987456323049898</v>
      </c>
      <c r="U4366" t="n">
        <v>0.4064842060074462</v>
      </c>
      <c r="V4366" t="n">
        <v>0.6692998845971165</v>
      </c>
      <c r="W4366" t="n">
        <v>0.3803652384760164</v>
      </c>
      <c r="X4366" t="n">
        <v>0.8056548976161497</v>
      </c>
    </row>
    <row r="4367">
      <c r="A4367" t="inlineStr">
        <is>
          <t>4203402</t>
        </is>
      </c>
      <c r="B4367" t="inlineStr">
        <is>
          <t>Campo Belo do Sul</t>
        </is>
      </c>
      <c r="C4367" t="inlineStr">
        <is>
          <t>SC</t>
        </is>
      </c>
      <c r="D4367" t="inlineStr">
        <is>
          <t>REGIÃO SUL</t>
        </is>
      </c>
      <c r="E4367" s="70">
        <f>SUMPRODUCT(N4367:Q4367,PAINEL_PESOS!$C$16:$C$19)</f>
        <v/>
      </c>
      <c r="F4367" s="70">
        <f>SUMPRODUCT(R4367:T4367,PAINEL_PESOS!$C$21:$C$23)</f>
        <v/>
      </c>
      <c r="G4367" s="70">
        <f>SUMPRODUCT(U4367:V4367,PAINEL_PESOS!$C$25:$C$26)</f>
        <v/>
      </c>
      <c r="H4367" s="70">
        <f>SUMPRODUCT(W4367:X4367,PAINEL_PESOS!$C$28:$C$29)</f>
        <v/>
      </c>
      <c r="I4367" s="70" t="n">
        <v>0.9992850890570333</v>
      </c>
      <c r="J4367" s="70" t="n">
        <v>0.6943468679786359</v>
      </c>
      <c r="K4367" s="71">
        <f>IF(NOT(AND(PAINEL_PESOS!$D$12="OK - 100%",PAINEL_PESOS!$F$20="OK - 100%",PAINEL_PESOS!$F$24="OK - 100%",PAINEL_PESOS!$F$27="OK - 100%",PAINEL_PESOS!$F$30="OK - 100%")),"", (E4367*PAINEL_PESOS!$B$7+F4367*PAINEL_PESOS!$B$8+G4367*PAINEL_PESOS!$B$9+H4367*PAINEL_PESOS!$B$10)*I4367)</f>
        <v/>
      </c>
      <c r="L4367" s="71">
        <f>IF(K4367="","",K4367-J4367)</f>
        <v/>
      </c>
      <c r="M4367" s="71">
        <f>IF(L4367="","",ABS(L4367))</f>
        <v/>
      </c>
      <c r="N4367" t="n">
        <v>1</v>
      </c>
      <c r="O4367" t="n">
        <v>0.9312</v>
      </c>
      <c r="P4367" t="n">
        <v>0.7268215417106653</v>
      </c>
      <c r="Q4367" t="n">
        <v>0.9984135589394325</v>
      </c>
      <c r="R4367" t="n">
        <v>0.2596190118774544</v>
      </c>
      <c r="S4367" t="n">
        <v>0.9999413666134862</v>
      </c>
      <c r="T4367" t="n">
        <v>0.9975638866863554</v>
      </c>
      <c r="U4367" t="n">
        <v>0.2795407384918398</v>
      </c>
      <c r="V4367" t="n">
        <v>0.4954399169216677</v>
      </c>
      <c r="W4367" t="n">
        <v>0.6456830914729887</v>
      </c>
      <c r="X4367" t="n">
        <v>0.8051181469559672</v>
      </c>
    </row>
    <row r="4368">
      <c r="A4368" t="inlineStr">
        <is>
          <t>4203501</t>
        </is>
      </c>
      <c r="B4368" t="inlineStr">
        <is>
          <t>Campo Erê</t>
        </is>
      </c>
      <c r="C4368" t="inlineStr">
        <is>
          <t>SC</t>
        </is>
      </c>
      <c r="D4368" t="inlineStr">
        <is>
          <t>REGIÃO SUL</t>
        </is>
      </c>
      <c r="E4368" s="70">
        <f>SUMPRODUCT(N4368:Q4368,PAINEL_PESOS!$C$16:$C$19)</f>
        <v/>
      </c>
      <c r="F4368" s="70">
        <f>SUMPRODUCT(R4368:T4368,PAINEL_PESOS!$C$21:$C$23)</f>
        <v/>
      </c>
      <c r="G4368" s="70">
        <f>SUMPRODUCT(U4368:V4368,PAINEL_PESOS!$C$25:$C$26)</f>
        <v/>
      </c>
      <c r="H4368" s="70">
        <f>SUMPRODUCT(W4368:X4368,PAINEL_PESOS!$C$28:$C$29)</f>
        <v/>
      </c>
      <c r="I4368" s="70" t="n">
        <v>0.9942910892588488</v>
      </c>
      <c r="J4368" s="70" t="n">
        <v>0.6799483690036126</v>
      </c>
      <c r="K4368" s="71">
        <f>IF(NOT(AND(PAINEL_PESOS!$D$12="OK - 100%",PAINEL_PESOS!$F$20="OK - 100%",PAINEL_PESOS!$F$24="OK - 100%",PAINEL_PESOS!$F$27="OK - 100%",PAINEL_PESOS!$F$30="OK - 100%")),"", (E4368*PAINEL_PESOS!$B$7+F4368*PAINEL_PESOS!$B$8+G4368*PAINEL_PESOS!$B$9+H4368*PAINEL_PESOS!$B$10)*I4368)</f>
        <v/>
      </c>
      <c r="L4368" s="71">
        <f>IF(K4368="","",K4368-J4368)</f>
        <v/>
      </c>
      <c r="M4368" s="71">
        <f>IF(L4368="","",ABS(L4368))</f>
        <v/>
      </c>
      <c r="N4368" t="n">
        <v>1</v>
      </c>
      <c r="O4368" t="n">
        <v>0.9932</v>
      </c>
      <c r="P4368" t="n">
        <v>0.6122492080253432</v>
      </c>
      <c r="Q4368" t="n">
        <v>0.992234336976534</v>
      </c>
      <c r="R4368" t="n">
        <v>0.2860715137020748</v>
      </c>
      <c r="S4368" t="n">
        <v>0.9950598147793187</v>
      </c>
      <c r="T4368" t="n">
        <v>0.9784681611788578</v>
      </c>
      <c r="U4368" t="n">
        <v>0.234122495468931</v>
      </c>
      <c r="V4368" t="n">
        <v>0.4990012007708694</v>
      </c>
      <c r="W4368" t="n">
        <v>0.629857284176813</v>
      </c>
      <c r="X4368" t="n">
        <v>0.8025969588107121</v>
      </c>
    </row>
    <row r="4369">
      <c r="A4369" t="inlineStr">
        <is>
          <t>4203600</t>
        </is>
      </c>
      <c r="B4369" t="inlineStr">
        <is>
          <t>Campos Novos</t>
        </is>
      </c>
      <c r="C4369" t="inlineStr">
        <is>
          <t>SC</t>
        </is>
      </c>
      <c r="D4369" t="inlineStr">
        <is>
          <t>REGIÃO SUL</t>
        </is>
      </c>
      <c r="E4369" s="70">
        <f>SUMPRODUCT(N4369:Q4369,PAINEL_PESOS!$C$16:$C$19)</f>
        <v/>
      </c>
      <c r="F4369" s="70">
        <f>SUMPRODUCT(R4369:T4369,PAINEL_PESOS!$C$21:$C$23)</f>
        <v/>
      </c>
      <c r="G4369" s="70">
        <f>SUMPRODUCT(U4369:V4369,PAINEL_PESOS!$C$25:$C$26)</f>
        <v/>
      </c>
      <c r="H4369" s="70">
        <f>SUMPRODUCT(W4369:X4369,PAINEL_PESOS!$C$28:$C$29)</f>
        <v/>
      </c>
      <c r="I4369" s="70" t="n">
        <v>0.9949468600022862</v>
      </c>
      <c r="J4369" s="70" t="n">
        <v>0.7068322651907565</v>
      </c>
      <c r="K4369" s="71">
        <f>IF(NOT(AND(PAINEL_PESOS!$D$12="OK - 100%",PAINEL_PESOS!$F$20="OK - 100%",PAINEL_PESOS!$F$24="OK - 100%",PAINEL_PESOS!$F$27="OK - 100%",PAINEL_PESOS!$F$30="OK - 100%")),"", (E4369*PAINEL_PESOS!$B$7+F4369*PAINEL_PESOS!$B$8+G4369*PAINEL_PESOS!$B$9+H4369*PAINEL_PESOS!$B$10)*I4369)</f>
        <v/>
      </c>
      <c r="L4369" s="71">
        <f>IF(K4369="","",K4369-J4369)</f>
        <v/>
      </c>
      <c r="M4369" s="71">
        <f>IF(L4369="","",ABS(L4369))</f>
        <v/>
      </c>
      <c r="N4369" t="n">
        <v>1</v>
      </c>
      <c r="O4369" t="n">
        <v>0.9699</v>
      </c>
      <c r="P4369" t="n">
        <v>0.5761351636747625</v>
      </c>
      <c r="Q4369" t="n">
        <v>0.9905208295348658</v>
      </c>
      <c r="R4369" t="n">
        <v>0.4617755399638347</v>
      </c>
      <c r="S4369" t="n">
        <v>0.9840101837926978</v>
      </c>
      <c r="T4369" t="n">
        <v>0.9879315248684789</v>
      </c>
      <c r="U4369" t="n">
        <v>0.2656554516381326</v>
      </c>
      <c r="V4369" t="n">
        <v>0.68920432885779</v>
      </c>
      <c r="W4369" t="n">
        <v>0.5396349234890903</v>
      </c>
      <c r="X4369" t="n">
        <v>0.7981261549345058</v>
      </c>
    </row>
    <row r="4370">
      <c r="A4370" t="inlineStr">
        <is>
          <t>4203709</t>
        </is>
      </c>
      <c r="B4370" t="inlineStr">
        <is>
          <t>Canelinha</t>
        </is>
      </c>
      <c r="C4370" t="inlineStr">
        <is>
          <t>SC</t>
        </is>
      </c>
      <c r="D4370" t="inlineStr">
        <is>
          <t>REGIÃO SUL</t>
        </is>
      </c>
      <c r="E4370" s="70">
        <f>SUMPRODUCT(N4370:Q4370,PAINEL_PESOS!$C$16:$C$19)</f>
        <v/>
      </c>
      <c r="F4370" s="70">
        <f>SUMPRODUCT(R4370:T4370,PAINEL_PESOS!$C$21:$C$23)</f>
        <v/>
      </c>
      <c r="G4370" s="70">
        <f>SUMPRODUCT(U4370:V4370,PAINEL_PESOS!$C$25:$C$26)</f>
        <v/>
      </c>
      <c r="H4370" s="70">
        <f>SUMPRODUCT(W4370:X4370,PAINEL_PESOS!$C$28:$C$29)</f>
        <v/>
      </c>
      <c r="I4370" s="70" t="n">
        <v>0.9921201421146357</v>
      </c>
      <c r="J4370" s="70" t="n">
        <v>0.710296015828942</v>
      </c>
      <c r="K4370" s="71">
        <f>IF(NOT(AND(PAINEL_PESOS!$D$12="OK - 100%",PAINEL_PESOS!$F$20="OK - 100%",PAINEL_PESOS!$F$24="OK - 100%",PAINEL_PESOS!$F$27="OK - 100%",PAINEL_PESOS!$F$30="OK - 100%")),"", (E4370*PAINEL_PESOS!$B$7+F4370*PAINEL_PESOS!$B$8+G4370*PAINEL_PESOS!$B$9+H4370*PAINEL_PESOS!$B$10)*I4370)</f>
        <v/>
      </c>
      <c r="L4370" s="71">
        <f>IF(K4370="","",K4370-J4370)</f>
        <v/>
      </c>
      <c r="M4370" s="71">
        <f>IF(L4370="","",ABS(L4370))</f>
        <v/>
      </c>
      <c r="N4370" t="n">
        <v>1</v>
      </c>
      <c r="O4370" t="n">
        <v>1</v>
      </c>
      <c r="P4370" t="n">
        <v>0.528194297782471</v>
      </c>
      <c r="Q4370" t="n">
        <v>0.9899121413841857</v>
      </c>
      <c r="R4370" t="n">
        <v>0.2622098600591513</v>
      </c>
      <c r="S4370" t="n">
        <v>0.9937187342572068</v>
      </c>
      <c r="T4370" t="n">
        <v>0.969486901843574</v>
      </c>
      <c r="U4370" t="n">
        <v>0.6085471736317075</v>
      </c>
      <c r="V4370" t="n">
        <v>0.4979444062668095</v>
      </c>
      <c r="W4370" t="n">
        <v>0.6104378983665047</v>
      </c>
      <c r="X4370" t="n">
        <v>0.767906984148952</v>
      </c>
    </row>
    <row r="4371">
      <c r="A4371" t="inlineStr">
        <is>
          <t>4203808</t>
        </is>
      </c>
      <c r="B4371" t="inlineStr">
        <is>
          <t>Canoinhas</t>
        </is>
      </c>
      <c r="C4371" t="inlineStr">
        <is>
          <t>SC</t>
        </is>
      </c>
      <c r="D4371" t="inlineStr">
        <is>
          <t>REGIÃO SUL</t>
        </is>
      </c>
      <c r="E4371" s="70">
        <f>SUMPRODUCT(N4371:Q4371,PAINEL_PESOS!$C$16:$C$19)</f>
        <v/>
      </c>
      <c r="F4371" s="70">
        <f>SUMPRODUCT(R4371:T4371,PAINEL_PESOS!$C$21:$C$23)</f>
        <v/>
      </c>
      <c r="G4371" s="70">
        <f>SUMPRODUCT(U4371:V4371,PAINEL_PESOS!$C$25:$C$26)</f>
        <v/>
      </c>
      <c r="H4371" s="70">
        <f>SUMPRODUCT(W4371:X4371,PAINEL_PESOS!$C$28:$C$29)</f>
        <v/>
      </c>
      <c r="I4371" s="70" t="n">
        <v>0.9968216553689312</v>
      </c>
      <c r="J4371" s="70" t="n">
        <v>0.7147289884923953</v>
      </c>
      <c r="K4371" s="71">
        <f>IF(NOT(AND(PAINEL_PESOS!$D$12="OK - 100%",PAINEL_PESOS!$F$20="OK - 100%",PAINEL_PESOS!$F$24="OK - 100%",PAINEL_PESOS!$F$27="OK - 100%",PAINEL_PESOS!$F$30="OK - 100%")),"", (E4371*PAINEL_PESOS!$B$7+F4371*PAINEL_PESOS!$B$8+G4371*PAINEL_PESOS!$B$9+H4371*PAINEL_PESOS!$B$10)*I4371)</f>
        <v/>
      </c>
      <c r="L4371" s="71">
        <f>IF(K4371="","",K4371-J4371)</f>
        <v/>
      </c>
      <c r="M4371" s="71">
        <f>IF(L4371="","",ABS(L4371))</f>
        <v/>
      </c>
      <c r="N4371" t="n">
        <v>1</v>
      </c>
      <c r="O4371" t="n">
        <v>0.9833</v>
      </c>
      <c r="P4371" t="n">
        <v>0.5431890179514256</v>
      </c>
      <c r="Q4371" t="n">
        <v>0.990857212036402</v>
      </c>
      <c r="R4371" t="n">
        <v>0.4406247410116453</v>
      </c>
      <c r="S4371" t="n">
        <v>0.9863305945761242</v>
      </c>
      <c r="T4371" t="n">
        <v>0.9964705064807808</v>
      </c>
      <c r="U4371" t="n">
        <v>0.405587523848221</v>
      </c>
      <c r="V4371" t="n">
        <v>0.7250513052851172</v>
      </c>
      <c r="W4371" t="n">
        <v>0.439363266196646</v>
      </c>
      <c r="X4371" t="n">
        <v>0.7917706549055472</v>
      </c>
    </row>
    <row r="4372">
      <c r="A4372" t="inlineStr">
        <is>
          <t>4203907</t>
        </is>
      </c>
      <c r="B4372" t="inlineStr">
        <is>
          <t>Capinzal</t>
        </is>
      </c>
      <c r="C4372" t="inlineStr">
        <is>
          <t>SC</t>
        </is>
      </c>
      <c r="D4372" t="inlineStr">
        <is>
          <t>REGIÃO SUL</t>
        </is>
      </c>
      <c r="E4372" s="70">
        <f>SUMPRODUCT(N4372:Q4372,PAINEL_PESOS!$C$16:$C$19)</f>
        <v/>
      </c>
      <c r="F4372" s="70">
        <f>SUMPRODUCT(R4372:T4372,PAINEL_PESOS!$C$21:$C$23)</f>
        <v/>
      </c>
      <c r="G4372" s="70">
        <f>SUMPRODUCT(U4372:V4372,PAINEL_PESOS!$C$25:$C$26)</f>
        <v/>
      </c>
      <c r="H4372" s="70">
        <f>SUMPRODUCT(W4372:X4372,PAINEL_PESOS!$C$28:$C$29)</f>
        <v/>
      </c>
      <c r="I4372" s="70" t="n">
        <v>0.9638799297019747</v>
      </c>
      <c r="J4372" s="70" t="n">
        <v>0.6819510979255227</v>
      </c>
      <c r="K4372" s="71">
        <f>IF(NOT(AND(PAINEL_PESOS!$D$12="OK - 100%",PAINEL_PESOS!$F$20="OK - 100%",PAINEL_PESOS!$F$24="OK - 100%",PAINEL_PESOS!$F$27="OK - 100%",PAINEL_PESOS!$F$30="OK - 100%")),"", (E4372*PAINEL_PESOS!$B$7+F4372*PAINEL_PESOS!$B$8+G4372*PAINEL_PESOS!$B$9+H4372*PAINEL_PESOS!$B$10)*I4372)</f>
        <v/>
      </c>
      <c r="L4372" s="71">
        <f>IF(K4372="","",K4372-J4372)</f>
        <v/>
      </c>
      <c r="M4372" s="71">
        <f>IF(L4372="","",ABS(L4372))</f>
        <v/>
      </c>
      <c r="N4372" t="n">
        <v>1</v>
      </c>
      <c r="O4372" t="n">
        <v>0.9941</v>
      </c>
      <c r="P4372" t="n">
        <v>0.7953537486800423</v>
      </c>
      <c r="Q4372" t="n">
        <v>0.9526981831303927</v>
      </c>
      <c r="R4372" t="n">
        <v>0.3822832059845885</v>
      </c>
      <c r="S4372" t="n">
        <v>0.6630944650387435</v>
      </c>
      <c r="T4372" t="n">
        <v>0.9861241455603744</v>
      </c>
      <c r="U4372" t="n">
        <v>0.2817396897686542</v>
      </c>
      <c r="V4372" t="n">
        <v>0.7224034765860794</v>
      </c>
      <c r="W4372" t="n">
        <v>0.6157003035468364</v>
      </c>
      <c r="X4372" t="n">
        <v>0.8147962141171975</v>
      </c>
    </row>
    <row r="4373">
      <c r="A4373" t="inlineStr">
        <is>
          <t>4203956</t>
        </is>
      </c>
      <c r="B4373" t="inlineStr">
        <is>
          <t>Capivari de Baixo</t>
        </is>
      </c>
      <c r="C4373" t="inlineStr">
        <is>
          <t>SC</t>
        </is>
      </c>
      <c r="D4373" t="inlineStr">
        <is>
          <t>REGIÃO SUL</t>
        </is>
      </c>
      <c r="E4373" s="70">
        <f>SUMPRODUCT(N4373:Q4373,PAINEL_PESOS!$C$16:$C$19)</f>
        <v/>
      </c>
      <c r="F4373" s="70">
        <f>SUMPRODUCT(R4373:T4373,PAINEL_PESOS!$C$21:$C$23)</f>
        <v/>
      </c>
      <c r="G4373" s="70">
        <f>SUMPRODUCT(U4373:V4373,PAINEL_PESOS!$C$25:$C$26)</f>
        <v/>
      </c>
      <c r="H4373" s="70">
        <f>SUMPRODUCT(W4373:X4373,PAINEL_PESOS!$C$28:$C$29)</f>
        <v/>
      </c>
      <c r="I4373" s="70" t="n">
        <v>0.75</v>
      </c>
      <c r="J4373" s="70" t="n">
        <v>0.455575877615483</v>
      </c>
      <c r="K4373" s="71">
        <f>IF(NOT(AND(PAINEL_PESOS!$D$12="OK - 100%",PAINEL_PESOS!$F$20="OK - 100%",PAINEL_PESOS!$F$24="OK - 100%",PAINEL_PESOS!$F$27="OK - 100%",PAINEL_PESOS!$F$30="OK - 100%")),"", (E4373*PAINEL_PESOS!$B$7+F4373*PAINEL_PESOS!$B$8+G4373*PAINEL_PESOS!$B$9+H4373*PAINEL_PESOS!$B$10)*I4373)</f>
        <v/>
      </c>
      <c r="L4373" s="71">
        <f>IF(K4373="","",K4373-J4373)</f>
        <v/>
      </c>
      <c r="M4373" s="71">
        <f>IF(L4373="","",ABS(L4373))</f>
        <v/>
      </c>
      <c r="N4373" t="n">
        <v>1</v>
      </c>
      <c r="O4373" t="n">
        <v>0</v>
      </c>
      <c r="P4373" t="n">
        <v>0.4780359028511087</v>
      </c>
      <c r="Q4373" t="n">
        <v>0.904923036792293</v>
      </c>
      <c r="R4373" t="n">
        <v>0.3103345750611957</v>
      </c>
      <c r="S4373" t="n">
        <v>0.9864494571456537</v>
      </c>
      <c r="T4373" t="n">
        <v>0.6534968780160226</v>
      </c>
      <c r="U4373" t="n">
        <v>0.4721898424778645</v>
      </c>
      <c r="V4373" t="n">
        <v>0.5139256204656835</v>
      </c>
      <c r="W4373" t="n">
        <v>0.5563531218094327</v>
      </c>
      <c r="X4373" t="n">
        <v>0.8253406998418888</v>
      </c>
    </row>
    <row r="4374">
      <c r="A4374" t="inlineStr">
        <is>
          <t>4204004</t>
        </is>
      </c>
      <c r="B4374" t="inlineStr">
        <is>
          <t>Catanduvas</t>
        </is>
      </c>
      <c r="C4374" t="inlineStr">
        <is>
          <t>SC</t>
        </is>
      </c>
      <c r="D4374" t="inlineStr">
        <is>
          <t>REGIÃO SUL</t>
        </is>
      </c>
      <c r="E4374" s="70">
        <f>SUMPRODUCT(N4374:Q4374,PAINEL_PESOS!$C$16:$C$19)</f>
        <v/>
      </c>
      <c r="F4374" s="70">
        <f>SUMPRODUCT(R4374:T4374,PAINEL_PESOS!$C$21:$C$23)</f>
        <v/>
      </c>
      <c r="G4374" s="70">
        <f>SUMPRODUCT(U4374:V4374,PAINEL_PESOS!$C$25:$C$26)</f>
        <v/>
      </c>
      <c r="H4374" s="70">
        <f>SUMPRODUCT(W4374:X4374,PAINEL_PESOS!$C$28:$C$29)</f>
        <v/>
      </c>
      <c r="I4374" s="70" t="n">
        <v>0.9959339476377524</v>
      </c>
      <c r="J4374" s="70" t="n">
        <v>0.7226711156886709</v>
      </c>
      <c r="K4374" s="71">
        <f>IF(NOT(AND(PAINEL_PESOS!$D$12="OK - 100%",PAINEL_PESOS!$F$20="OK - 100%",PAINEL_PESOS!$F$24="OK - 100%",PAINEL_PESOS!$F$27="OK - 100%",PAINEL_PESOS!$F$30="OK - 100%")),"", (E4374*PAINEL_PESOS!$B$7+F4374*PAINEL_PESOS!$B$8+G4374*PAINEL_PESOS!$B$9+H4374*PAINEL_PESOS!$B$10)*I4374)</f>
        <v/>
      </c>
      <c r="L4374" s="71">
        <f>IF(K4374="","",K4374-J4374)</f>
        <v/>
      </c>
      <c r="M4374" s="71">
        <f>IF(L4374="","",ABS(L4374))</f>
        <v/>
      </c>
      <c r="N4374" t="n">
        <v>1</v>
      </c>
      <c r="O4374" t="n">
        <v>0.9969</v>
      </c>
      <c r="P4374" t="n">
        <v>0.6507919746568109</v>
      </c>
      <c r="Q4374" t="n">
        <v>0.985210225649384</v>
      </c>
      <c r="R4374" t="n">
        <v>0.3086282530265651</v>
      </c>
      <c r="S4374" t="n">
        <v>0.9908531507390864</v>
      </c>
      <c r="T4374" t="n">
        <v>0.9940428994979009</v>
      </c>
      <c r="U4374" t="n">
        <v>0.2817396897686542</v>
      </c>
      <c r="V4374" t="n">
        <v>0.7472687368640524</v>
      </c>
      <c r="W4374" t="n">
        <v>0.6157003035468364</v>
      </c>
      <c r="X4374" t="n">
        <v>0.8147962141171975</v>
      </c>
    </row>
    <row r="4375">
      <c r="A4375" t="inlineStr">
        <is>
          <t>4204103</t>
        </is>
      </c>
      <c r="B4375" t="inlineStr">
        <is>
          <t>Caxambu do Sul</t>
        </is>
      </c>
      <c r="C4375" t="inlineStr">
        <is>
          <t>SC</t>
        </is>
      </c>
      <c r="D4375" t="inlineStr">
        <is>
          <t>REGIÃO SUL</t>
        </is>
      </c>
      <c r="E4375" s="70">
        <f>SUMPRODUCT(N4375:Q4375,PAINEL_PESOS!$C$16:$C$19)</f>
        <v/>
      </c>
      <c r="F4375" s="70">
        <f>SUMPRODUCT(R4375:T4375,PAINEL_PESOS!$C$21:$C$23)</f>
        <v/>
      </c>
      <c r="G4375" s="70">
        <f>SUMPRODUCT(U4375:V4375,PAINEL_PESOS!$C$25:$C$26)</f>
        <v/>
      </c>
      <c r="H4375" s="70">
        <f>SUMPRODUCT(W4375:X4375,PAINEL_PESOS!$C$28:$C$29)</f>
        <v/>
      </c>
      <c r="I4375" s="70" t="n">
        <v>0.9957336274800661</v>
      </c>
      <c r="J4375" s="70" t="n">
        <v>0.6905394610682747</v>
      </c>
      <c r="K4375" s="71">
        <f>IF(NOT(AND(PAINEL_PESOS!$D$12="OK - 100%",PAINEL_PESOS!$F$20="OK - 100%",PAINEL_PESOS!$F$24="OK - 100%",PAINEL_PESOS!$F$27="OK - 100%",PAINEL_PESOS!$F$30="OK - 100%")),"", (E4375*PAINEL_PESOS!$B$7+F4375*PAINEL_PESOS!$B$8+G4375*PAINEL_PESOS!$B$9+H4375*PAINEL_PESOS!$B$10)*I4375)</f>
        <v/>
      </c>
      <c r="L4375" s="71">
        <f>IF(K4375="","",K4375-J4375)</f>
        <v/>
      </c>
      <c r="M4375" s="71">
        <f>IF(L4375="","",ABS(L4375))</f>
        <v/>
      </c>
      <c r="N4375" t="n">
        <v>1</v>
      </c>
      <c r="O4375" t="n">
        <v>0.9434</v>
      </c>
      <c r="P4375" t="n">
        <v>0.6131995776135164</v>
      </c>
      <c r="Q4375" t="n">
        <v>0.9930712794682807</v>
      </c>
      <c r="R4375" t="n">
        <v>0.2145174196410361</v>
      </c>
      <c r="S4375" t="n">
        <v>0.9941433047111456</v>
      </c>
      <c r="T4375" t="n">
        <v>0.9857223744791941</v>
      </c>
      <c r="U4375" t="n">
        <v>0.2817396897686542</v>
      </c>
      <c r="V4375" t="n">
        <v>0.597991759397936</v>
      </c>
      <c r="W4375" t="n">
        <v>0.6157003035468364</v>
      </c>
      <c r="X4375" t="n">
        <v>0.8147962141171975</v>
      </c>
    </row>
    <row r="4376">
      <c r="A4376" t="inlineStr">
        <is>
          <t>4204152</t>
        </is>
      </c>
      <c r="B4376" t="inlineStr">
        <is>
          <t>Celso Ramos</t>
        </is>
      </c>
      <c r="C4376" t="inlineStr">
        <is>
          <t>SC</t>
        </is>
      </c>
      <c r="D4376" t="inlineStr">
        <is>
          <t>REGIÃO SUL</t>
        </is>
      </c>
      <c r="E4376" s="70">
        <f>SUMPRODUCT(N4376:Q4376,PAINEL_PESOS!$C$16:$C$19)</f>
        <v/>
      </c>
      <c r="F4376" s="70">
        <f>SUMPRODUCT(R4376:T4376,PAINEL_PESOS!$C$21:$C$23)</f>
        <v/>
      </c>
      <c r="G4376" s="70">
        <f>SUMPRODUCT(U4376:V4376,PAINEL_PESOS!$C$25:$C$26)</f>
        <v/>
      </c>
      <c r="H4376" s="70">
        <f>SUMPRODUCT(W4376:X4376,PAINEL_PESOS!$C$28:$C$29)</f>
        <v/>
      </c>
      <c r="I4376" s="70" t="n">
        <v>0.9967394729355307</v>
      </c>
      <c r="J4376" s="70" t="n">
        <v>0.6810435991197813</v>
      </c>
      <c r="K4376" s="71">
        <f>IF(NOT(AND(PAINEL_PESOS!$D$12="OK - 100%",PAINEL_PESOS!$F$20="OK - 100%",PAINEL_PESOS!$F$24="OK - 100%",PAINEL_PESOS!$F$27="OK - 100%",PAINEL_PESOS!$F$30="OK - 100%")),"", (E4376*PAINEL_PESOS!$B$7+F4376*PAINEL_PESOS!$B$8+G4376*PAINEL_PESOS!$B$9+H4376*PAINEL_PESOS!$B$10)*I4376)</f>
        <v/>
      </c>
      <c r="L4376" s="71">
        <f>IF(K4376="","",K4376-J4376)</f>
        <v/>
      </c>
      <c r="M4376" s="71">
        <f>IF(L4376="","",ABS(L4376))</f>
        <v/>
      </c>
      <c r="N4376" t="n">
        <v>1</v>
      </c>
      <c r="O4376" t="n">
        <v>0.9688</v>
      </c>
      <c r="P4376" t="n">
        <v>0.5976768743400211</v>
      </c>
      <c r="Q4376" t="n">
        <v>0.9963251722621556</v>
      </c>
      <c r="R4376" t="n">
        <v>0.1257473277190326</v>
      </c>
      <c r="S4376" t="n">
        <v>0.9999349565645486</v>
      </c>
      <c r="T4376" t="n">
        <v>0.9860492581563953</v>
      </c>
      <c r="U4376" t="n">
        <v>0.2940121497306517</v>
      </c>
      <c r="V4376" t="n">
        <v>0.6110767684673247</v>
      </c>
      <c r="W4376" t="n">
        <v>0.5801082251609411</v>
      </c>
      <c r="X4376" t="n">
        <v>0.7917521977699284</v>
      </c>
    </row>
    <row r="4377">
      <c r="A4377" t="inlineStr">
        <is>
          <t>4204178</t>
        </is>
      </c>
      <c r="B4377" t="inlineStr">
        <is>
          <t>Cerro Negro</t>
        </is>
      </c>
      <c r="C4377" t="inlineStr">
        <is>
          <t>SC</t>
        </is>
      </c>
      <c r="D4377" t="inlineStr">
        <is>
          <t>REGIÃO SUL</t>
        </is>
      </c>
      <c r="E4377" s="70">
        <f>SUMPRODUCT(N4377:Q4377,PAINEL_PESOS!$C$16:$C$19)</f>
        <v/>
      </c>
      <c r="F4377" s="70">
        <f>SUMPRODUCT(R4377:T4377,PAINEL_PESOS!$C$21:$C$23)</f>
        <v/>
      </c>
      <c r="G4377" s="70">
        <f>SUMPRODUCT(U4377:V4377,PAINEL_PESOS!$C$25:$C$26)</f>
        <v/>
      </c>
      <c r="H4377" s="70">
        <f>SUMPRODUCT(W4377:X4377,PAINEL_PESOS!$C$28:$C$29)</f>
        <v/>
      </c>
      <c r="I4377" s="70" t="n">
        <v>0.9988735040289296</v>
      </c>
      <c r="J4377" s="70" t="n">
        <v>0.6842674753827309</v>
      </c>
      <c r="K4377" s="71">
        <f>IF(NOT(AND(PAINEL_PESOS!$D$12="OK - 100%",PAINEL_PESOS!$F$20="OK - 100%",PAINEL_PESOS!$F$24="OK - 100%",PAINEL_PESOS!$F$27="OK - 100%",PAINEL_PESOS!$F$30="OK - 100%")),"", (E4377*PAINEL_PESOS!$B$7+F4377*PAINEL_PESOS!$B$8+G4377*PAINEL_PESOS!$B$9+H4377*PAINEL_PESOS!$B$10)*I4377)</f>
        <v/>
      </c>
      <c r="L4377" s="71">
        <f>IF(K4377="","",K4377-J4377)</f>
        <v/>
      </c>
      <c r="M4377" s="71">
        <f>IF(L4377="","",ABS(L4377))</f>
        <v/>
      </c>
      <c r="N4377" t="n">
        <v>1</v>
      </c>
      <c r="O4377" t="n">
        <v>0.9083</v>
      </c>
      <c r="P4377" t="n">
        <v>0.6466737064413939</v>
      </c>
      <c r="Q4377" t="n">
        <v>0.9981058978711355</v>
      </c>
      <c r="R4377" t="n">
        <v>0.1686012998582182</v>
      </c>
      <c r="S4377" t="n">
        <v>0.9998874893402525</v>
      </c>
      <c r="T4377" t="n">
        <v>0.9956990919582556</v>
      </c>
      <c r="U4377" t="n">
        <v>0.3070345254003936</v>
      </c>
      <c r="V4377" t="n">
        <v>0.5300006556457533</v>
      </c>
      <c r="W4377" t="n">
        <v>0.6203885355375915</v>
      </c>
      <c r="X4377" t="n">
        <v>0.80355791446415</v>
      </c>
    </row>
    <row r="4378">
      <c r="A4378" t="inlineStr">
        <is>
          <t>4204194</t>
        </is>
      </c>
      <c r="B4378" t="inlineStr">
        <is>
          <t>Chapadão do Lageado</t>
        </is>
      </c>
      <c r="C4378" t="inlineStr">
        <is>
          <t>SC</t>
        </is>
      </c>
      <c r="D4378" t="inlineStr">
        <is>
          <t>REGIÃO SUL</t>
        </is>
      </c>
      <c r="E4378" s="70">
        <f>SUMPRODUCT(N4378:Q4378,PAINEL_PESOS!$C$16:$C$19)</f>
        <v/>
      </c>
      <c r="F4378" s="70">
        <f>SUMPRODUCT(R4378:T4378,PAINEL_PESOS!$C$21:$C$23)</f>
        <v/>
      </c>
      <c r="G4378" s="70">
        <f>SUMPRODUCT(U4378:V4378,PAINEL_PESOS!$C$25:$C$26)</f>
        <v/>
      </c>
      <c r="H4378" s="70">
        <f>SUMPRODUCT(W4378:X4378,PAINEL_PESOS!$C$28:$C$29)</f>
        <v/>
      </c>
      <c r="I4378" s="70" t="n">
        <v>0.9952368128167315</v>
      </c>
      <c r="J4378" s="70" t="n">
        <v>0.6438664382859384</v>
      </c>
      <c r="K4378" s="71">
        <f>IF(NOT(AND(PAINEL_PESOS!$D$12="OK - 100%",PAINEL_PESOS!$F$20="OK - 100%",PAINEL_PESOS!$F$24="OK - 100%",PAINEL_PESOS!$F$27="OK - 100%",PAINEL_PESOS!$F$30="OK - 100%")),"", (E4378*PAINEL_PESOS!$B$7+F4378*PAINEL_PESOS!$B$8+G4378*PAINEL_PESOS!$B$9+H4378*PAINEL_PESOS!$B$10)*I4378)</f>
        <v/>
      </c>
      <c r="L4378" s="71">
        <f>IF(K4378="","",K4378-J4378)</f>
        <v/>
      </c>
      <c r="M4378" s="71">
        <f>IF(L4378="","",ABS(L4378))</f>
        <v/>
      </c>
      <c r="N4378" t="n">
        <v>0.2</v>
      </c>
      <c r="O4378" t="n">
        <v>0.9657</v>
      </c>
      <c r="P4378" t="n">
        <v>0.8138331573389652</v>
      </c>
      <c r="Q4378" t="n">
        <v>0.9955859334402116</v>
      </c>
      <c r="R4378" t="n">
        <v>0.1653532701349176</v>
      </c>
      <c r="S4378" t="n">
        <v>0.9997702798426892</v>
      </c>
      <c r="T4378" t="n">
        <v>0.9789409413278681</v>
      </c>
      <c r="U4378" t="n">
        <v>0.5522030876780692</v>
      </c>
      <c r="V4378" t="n">
        <v>0.3832277240018518</v>
      </c>
      <c r="W4378" t="n">
        <v>0.5426940002684444</v>
      </c>
      <c r="X4378" t="n">
        <v>0.7805230957423388</v>
      </c>
    </row>
    <row r="4379">
      <c r="A4379" t="inlineStr">
        <is>
          <t>4204202</t>
        </is>
      </c>
      <c r="B4379" t="inlineStr">
        <is>
          <t>Chapecó</t>
        </is>
      </c>
      <c r="C4379" t="inlineStr">
        <is>
          <t>SC</t>
        </is>
      </c>
      <c r="D4379" t="inlineStr">
        <is>
          <t>REGIÃO SUL</t>
        </is>
      </c>
      <c r="E4379" s="70">
        <f>SUMPRODUCT(N4379:Q4379,PAINEL_PESOS!$C$16:$C$19)</f>
        <v/>
      </c>
      <c r="F4379" s="70">
        <f>SUMPRODUCT(R4379:T4379,PAINEL_PESOS!$C$21:$C$23)</f>
        <v/>
      </c>
      <c r="G4379" s="70">
        <f>SUMPRODUCT(U4379:V4379,PAINEL_PESOS!$C$25:$C$26)</f>
        <v/>
      </c>
      <c r="H4379" s="70">
        <f>SUMPRODUCT(W4379:X4379,PAINEL_PESOS!$C$28:$C$29)</f>
        <v/>
      </c>
      <c r="I4379" s="70" t="n">
        <v>0.9673926799235011</v>
      </c>
      <c r="J4379" s="70" t="n">
        <v>0.6791503037304791</v>
      </c>
      <c r="K4379" s="71">
        <f>IF(NOT(AND(PAINEL_PESOS!$D$12="OK - 100%",PAINEL_PESOS!$F$20="OK - 100%",PAINEL_PESOS!$F$24="OK - 100%",PAINEL_PESOS!$F$27="OK - 100%",PAINEL_PESOS!$F$30="OK - 100%")),"", (E4379*PAINEL_PESOS!$B$7+F4379*PAINEL_PESOS!$B$8+G4379*PAINEL_PESOS!$B$9+H4379*PAINEL_PESOS!$B$10)*I4379)</f>
        <v/>
      </c>
      <c r="L4379" s="71">
        <f>IF(K4379="","",K4379-J4379)</f>
        <v/>
      </c>
      <c r="M4379" s="71">
        <f>IF(L4379="","",ABS(L4379))</f>
        <v/>
      </c>
      <c r="N4379" t="n">
        <v>1</v>
      </c>
      <c r="O4379" t="n">
        <v>0.9671</v>
      </c>
      <c r="P4379" t="n">
        <v>0.5133051742344245</v>
      </c>
      <c r="Q4379" t="n">
        <v>0.890804857771284</v>
      </c>
      <c r="R4379" t="n">
        <v>0.6146991948180726</v>
      </c>
      <c r="S4379" t="n">
        <v>0.8066200104443429</v>
      </c>
      <c r="T4379" t="n">
        <v>0.9844131110343459</v>
      </c>
      <c r="U4379" t="n">
        <v>0.2801482341558973</v>
      </c>
      <c r="V4379" t="n">
        <v>0.6220545724135799</v>
      </c>
      <c r="W4379" t="n">
        <v>0.6106890168869046</v>
      </c>
      <c r="X4379" t="n">
        <v>0.8140177150132958</v>
      </c>
    </row>
    <row r="4380">
      <c r="A4380" t="inlineStr">
        <is>
          <t>4204251</t>
        </is>
      </c>
      <c r="B4380" t="inlineStr">
        <is>
          <t>Cocal do Sul</t>
        </is>
      </c>
      <c r="C4380" t="inlineStr">
        <is>
          <t>SC</t>
        </is>
      </c>
      <c r="D4380" t="inlineStr">
        <is>
          <t>REGIÃO SUL</t>
        </is>
      </c>
      <c r="E4380" s="70">
        <f>SUMPRODUCT(N4380:Q4380,PAINEL_PESOS!$C$16:$C$19)</f>
        <v/>
      </c>
      <c r="F4380" s="70">
        <f>SUMPRODUCT(R4380:T4380,PAINEL_PESOS!$C$21:$C$23)</f>
        <v/>
      </c>
      <c r="G4380" s="70">
        <f>SUMPRODUCT(U4380:V4380,PAINEL_PESOS!$C$25:$C$26)</f>
        <v/>
      </c>
      <c r="H4380" s="70">
        <f>SUMPRODUCT(W4380:X4380,PAINEL_PESOS!$C$28:$C$29)</f>
        <v/>
      </c>
      <c r="I4380" s="70" t="n">
        <v>0.9827337087396325</v>
      </c>
      <c r="J4380" s="70" t="n">
        <v>0.6502300468745014</v>
      </c>
      <c r="K4380" s="71">
        <f>IF(NOT(AND(PAINEL_PESOS!$D$12="OK - 100%",PAINEL_PESOS!$F$20="OK - 100%",PAINEL_PESOS!$F$24="OK - 100%",PAINEL_PESOS!$F$27="OK - 100%",PAINEL_PESOS!$F$30="OK - 100%")),"", (E4380*PAINEL_PESOS!$B$7+F4380*PAINEL_PESOS!$B$8+G4380*PAINEL_PESOS!$B$9+H4380*PAINEL_PESOS!$B$10)*I4380)</f>
        <v/>
      </c>
      <c r="L4380" s="71">
        <f>IF(K4380="","",K4380-J4380)</f>
        <v/>
      </c>
      <c r="M4380" s="71">
        <f>IF(L4380="","",ABS(L4380))</f>
        <v/>
      </c>
      <c r="N4380" t="n">
        <v>1</v>
      </c>
      <c r="O4380" t="n">
        <v>1</v>
      </c>
      <c r="P4380" t="n">
        <v>0.6930306230200634</v>
      </c>
      <c r="Q4380" t="n">
        <v>0.9418589373718679</v>
      </c>
      <c r="R4380" t="n">
        <v>0.3529638667603736</v>
      </c>
      <c r="S4380" t="n">
        <v>0.9643980159890141</v>
      </c>
      <c r="T4380" t="n">
        <v>0.9662502344137018</v>
      </c>
      <c r="U4380" t="n">
        <v>0.1894439444606053</v>
      </c>
      <c r="V4380" t="n">
        <v>0.511800606384313</v>
      </c>
      <c r="W4380" t="n">
        <v>0.4302971245059329</v>
      </c>
      <c r="X4380" t="n">
        <v>0.8218403770176982</v>
      </c>
    </row>
    <row r="4381">
      <c r="A4381" t="inlineStr">
        <is>
          <t>4204301</t>
        </is>
      </c>
      <c r="B4381" t="inlineStr">
        <is>
          <t>Concórdia</t>
        </is>
      </c>
      <c r="C4381" t="inlineStr">
        <is>
          <t>SC</t>
        </is>
      </c>
      <c r="D4381" t="inlineStr">
        <is>
          <t>REGIÃO SUL</t>
        </is>
      </c>
      <c r="E4381" s="70">
        <f>SUMPRODUCT(N4381:Q4381,PAINEL_PESOS!$C$16:$C$19)</f>
        <v/>
      </c>
      <c r="F4381" s="70">
        <f>SUMPRODUCT(R4381:T4381,PAINEL_PESOS!$C$21:$C$23)</f>
        <v/>
      </c>
      <c r="G4381" s="70">
        <f>SUMPRODUCT(U4381:V4381,PAINEL_PESOS!$C$25:$C$26)</f>
        <v/>
      </c>
      <c r="H4381" s="70">
        <f>SUMPRODUCT(W4381:X4381,PAINEL_PESOS!$C$28:$C$29)</f>
        <v/>
      </c>
      <c r="I4381" s="70" t="n">
        <v>0.9825341133825887</v>
      </c>
      <c r="J4381" s="70" t="n">
        <v>0.7060689079454227</v>
      </c>
      <c r="K4381" s="71">
        <f>IF(NOT(AND(PAINEL_PESOS!$D$12="OK - 100%",PAINEL_PESOS!$F$20="OK - 100%",PAINEL_PESOS!$F$24="OK - 100%",PAINEL_PESOS!$F$27="OK - 100%",PAINEL_PESOS!$F$30="OK - 100%")),"", (E4381*PAINEL_PESOS!$B$7+F4381*PAINEL_PESOS!$B$8+G4381*PAINEL_PESOS!$B$9+H4381*PAINEL_PESOS!$B$10)*I4381)</f>
        <v/>
      </c>
      <c r="L4381" s="71">
        <f>IF(K4381="","",K4381-J4381)</f>
        <v/>
      </c>
      <c r="M4381" s="71">
        <f>IF(L4381="","",ABS(L4381))</f>
        <v/>
      </c>
      <c r="N4381" t="n">
        <v>1</v>
      </c>
      <c r="O4381" t="n">
        <v>0.9897</v>
      </c>
      <c r="P4381" t="n">
        <v>0.439598732840549</v>
      </c>
      <c r="Q4381" t="n">
        <v>0.9627247429885837</v>
      </c>
      <c r="R4381" t="n">
        <v>0.5055574489229744</v>
      </c>
      <c r="S4381" t="n">
        <v>0.9153772545941138</v>
      </c>
      <c r="T4381" t="n">
        <v>0.9707185138059485</v>
      </c>
      <c r="U4381" t="n">
        <v>0.2817396897686542</v>
      </c>
      <c r="V4381" t="n">
        <v>0.7462785581410134</v>
      </c>
      <c r="W4381" t="n">
        <v>0.6157003035468364</v>
      </c>
      <c r="X4381" t="n">
        <v>0.8147962141171975</v>
      </c>
    </row>
    <row r="4382">
      <c r="A4382" t="inlineStr">
        <is>
          <t>4204350</t>
        </is>
      </c>
      <c r="B4382" t="inlineStr">
        <is>
          <t>Cordilheira Alta</t>
        </is>
      </c>
      <c r="C4382" t="inlineStr">
        <is>
          <t>SC</t>
        </is>
      </c>
      <c r="D4382" t="inlineStr">
        <is>
          <t>REGIÃO SUL</t>
        </is>
      </c>
      <c r="E4382" s="70">
        <f>SUMPRODUCT(N4382:Q4382,PAINEL_PESOS!$C$16:$C$19)</f>
        <v/>
      </c>
      <c r="F4382" s="70">
        <f>SUMPRODUCT(R4382:T4382,PAINEL_PESOS!$C$21:$C$23)</f>
        <v/>
      </c>
      <c r="G4382" s="70">
        <f>SUMPRODUCT(U4382:V4382,PAINEL_PESOS!$C$25:$C$26)</f>
        <v/>
      </c>
      <c r="H4382" s="70">
        <f>SUMPRODUCT(W4382:X4382,PAINEL_PESOS!$C$28:$C$29)</f>
        <v/>
      </c>
      <c r="I4382" s="70" t="n">
        <v>0.9907014003097476</v>
      </c>
      <c r="J4382" s="70" t="n">
        <v>0.674097267223487</v>
      </c>
      <c r="K4382" s="71">
        <f>IF(NOT(AND(PAINEL_PESOS!$D$12="OK - 100%",PAINEL_PESOS!$F$20="OK - 100%",PAINEL_PESOS!$F$24="OK - 100%",PAINEL_PESOS!$F$27="OK - 100%",PAINEL_PESOS!$F$30="OK - 100%")),"", (E4382*PAINEL_PESOS!$B$7+F4382*PAINEL_PESOS!$B$8+G4382*PAINEL_PESOS!$B$9+H4382*PAINEL_PESOS!$B$10)*I4382)</f>
        <v/>
      </c>
      <c r="L4382" s="71">
        <f>IF(K4382="","",K4382-J4382)</f>
        <v/>
      </c>
      <c r="M4382" s="71">
        <f>IF(L4382="","",ABS(L4382))</f>
        <v/>
      </c>
      <c r="N4382" t="n">
        <v>0.8</v>
      </c>
      <c r="O4382" t="n">
        <v>0.975</v>
      </c>
      <c r="P4382" t="n">
        <v>0.6634635691657866</v>
      </c>
      <c r="Q4382" t="n">
        <v>0.9809230009273112</v>
      </c>
      <c r="R4382" t="n">
        <v>0.2855546599633308</v>
      </c>
      <c r="S4382" t="n">
        <v>0.9758559600961874</v>
      </c>
      <c r="T4382" t="n">
        <v>0.977238318123977</v>
      </c>
      <c r="U4382" t="n">
        <v>0.2629355782686016</v>
      </c>
      <c r="V4382" t="n">
        <v>0.6162462614863786</v>
      </c>
      <c r="W4382" t="n">
        <v>0.5564886030402544</v>
      </c>
      <c r="X4382" t="n">
        <v>0.8055977269994192</v>
      </c>
    </row>
    <row r="4383">
      <c r="A4383" t="inlineStr">
        <is>
          <t>4204400</t>
        </is>
      </c>
      <c r="B4383" t="inlineStr">
        <is>
          <t>Coronel Freitas</t>
        </is>
      </c>
      <c r="C4383" t="inlineStr">
        <is>
          <t>SC</t>
        </is>
      </c>
      <c r="D4383" t="inlineStr">
        <is>
          <t>REGIÃO SUL</t>
        </is>
      </c>
      <c r="E4383" s="70">
        <f>SUMPRODUCT(N4383:Q4383,PAINEL_PESOS!$C$16:$C$19)</f>
        <v/>
      </c>
      <c r="F4383" s="70">
        <f>SUMPRODUCT(R4383:T4383,PAINEL_PESOS!$C$21:$C$23)</f>
        <v/>
      </c>
      <c r="G4383" s="70">
        <f>SUMPRODUCT(U4383:V4383,PAINEL_PESOS!$C$25:$C$26)</f>
        <v/>
      </c>
      <c r="H4383" s="70">
        <f>SUMPRODUCT(W4383:X4383,PAINEL_PESOS!$C$28:$C$29)</f>
        <v/>
      </c>
      <c r="I4383" s="70" t="n">
        <v>0.9906139824349904</v>
      </c>
      <c r="J4383" s="70" t="n">
        <v>0.66136402754803</v>
      </c>
      <c r="K4383" s="71">
        <f>IF(NOT(AND(PAINEL_PESOS!$D$12="OK - 100%",PAINEL_PESOS!$F$20="OK - 100%",PAINEL_PESOS!$F$24="OK - 100%",PAINEL_PESOS!$F$27="OK - 100%",PAINEL_PESOS!$F$30="OK - 100%")),"", (E4383*PAINEL_PESOS!$B$7+F4383*PAINEL_PESOS!$B$8+G4383*PAINEL_PESOS!$B$9+H4383*PAINEL_PESOS!$B$10)*I4383)</f>
        <v/>
      </c>
      <c r="L4383" s="71">
        <f>IF(K4383="","",K4383-J4383)</f>
        <v/>
      </c>
      <c r="M4383" s="71">
        <f>IF(L4383="","",ABS(L4383))</f>
        <v/>
      </c>
      <c r="N4383" t="n">
        <v>1</v>
      </c>
      <c r="O4383" t="n">
        <v>0.9496</v>
      </c>
      <c r="P4383" t="n">
        <v>0.3541710665258712</v>
      </c>
      <c r="Q4383" t="n">
        <v>0.9877370326980497</v>
      </c>
      <c r="R4383" t="n">
        <v>0.2772867511230591</v>
      </c>
      <c r="S4383" t="n">
        <v>0.9927896819931321</v>
      </c>
      <c r="T4383" t="n">
        <v>0.9635132650246994</v>
      </c>
      <c r="U4383" t="n">
        <v>0.2563847347013043</v>
      </c>
      <c r="V4383" t="n">
        <v>0.6115906919845415</v>
      </c>
      <c r="W4383" t="n">
        <v>0.5358608489785329</v>
      </c>
      <c r="X4383" t="n">
        <v>0.8023932230182447</v>
      </c>
    </row>
    <row r="4384">
      <c r="A4384" t="inlineStr">
        <is>
          <t>4204459</t>
        </is>
      </c>
      <c r="B4384" t="inlineStr">
        <is>
          <t>Coronel Martins</t>
        </is>
      </c>
      <c r="C4384" t="inlineStr">
        <is>
          <t>SC</t>
        </is>
      </c>
      <c r="D4384" t="inlineStr">
        <is>
          <t>REGIÃO SUL</t>
        </is>
      </c>
      <c r="E4384" s="70">
        <f>SUMPRODUCT(N4384:Q4384,PAINEL_PESOS!$C$16:$C$19)</f>
        <v/>
      </c>
      <c r="F4384" s="70">
        <f>SUMPRODUCT(R4384:T4384,PAINEL_PESOS!$C$21:$C$23)</f>
        <v/>
      </c>
      <c r="G4384" s="70">
        <f>SUMPRODUCT(U4384:V4384,PAINEL_PESOS!$C$25:$C$26)</f>
        <v/>
      </c>
      <c r="H4384" s="70">
        <f>SUMPRODUCT(W4384:X4384,PAINEL_PESOS!$C$28:$C$29)</f>
        <v/>
      </c>
      <c r="I4384" s="70" t="n">
        <v>0.9944269268560263</v>
      </c>
      <c r="J4384" s="70" t="n">
        <v>0.6813745846989564</v>
      </c>
      <c r="K4384" s="71">
        <f>IF(NOT(AND(PAINEL_PESOS!$D$12="OK - 100%",PAINEL_PESOS!$F$20="OK - 100%",PAINEL_PESOS!$F$24="OK - 100%",PAINEL_PESOS!$F$27="OK - 100%",PAINEL_PESOS!$F$30="OK - 100%")),"", (E4384*PAINEL_PESOS!$B$7+F4384*PAINEL_PESOS!$B$8+G4384*PAINEL_PESOS!$B$9+H4384*PAINEL_PESOS!$B$10)*I4384)</f>
        <v/>
      </c>
      <c r="L4384" s="71">
        <f>IF(K4384="","",K4384-J4384)</f>
        <v/>
      </c>
      <c r="M4384" s="71">
        <f>IF(L4384="","",ABS(L4384))</f>
        <v/>
      </c>
      <c r="N4384" t="n">
        <v>1</v>
      </c>
      <c r="O4384" t="n">
        <v>0.981</v>
      </c>
      <c r="P4384" t="n">
        <v>0.7421330517423442</v>
      </c>
      <c r="Q4384" t="n">
        <v>0.993250674864497</v>
      </c>
      <c r="R4384" t="n">
        <v>0.1017934082209235</v>
      </c>
      <c r="S4384" t="n">
        <v>0.9998274514713736</v>
      </c>
      <c r="T4384" t="n">
        <v>0.9764313738239688</v>
      </c>
      <c r="U4384" t="n">
        <v>0.2563847347013043</v>
      </c>
      <c r="V4384" t="n">
        <v>0.6433469072241449</v>
      </c>
      <c r="W4384" t="n">
        <v>0.5358608489785329</v>
      </c>
      <c r="X4384" t="n">
        <v>0.8023932230182449</v>
      </c>
    </row>
    <row r="4385">
      <c r="A4385" t="inlineStr">
        <is>
          <t>4204509</t>
        </is>
      </c>
      <c r="B4385" t="inlineStr">
        <is>
          <t>Corupá</t>
        </is>
      </c>
      <c r="C4385" t="inlineStr">
        <is>
          <t>SC</t>
        </is>
      </c>
      <c r="D4385" t="inlineStr">
        <is>
          <t>REGIÃO SUL</t>
        </is>
      </c>
      <c r="E4385" s="70">
        <f>SUMPRODUCT(N4385:Q4385,PAINEL_PESOS!$C$16:$C$19)</f>
        <v/>
      </c>
      <c r="F4385" s="70">
        <f>SUMPRODUCT(R4385:T4385,PAINEL_PESOS!$C$21:$C$23)</f>
        <v/>
      </c>
      <c r="G4385" s="70">
        <f>SUMPRODUCT(U4385:V4385,PAINEL_PESOS!$C$25:$C$26)</f>
        <v/>
      </c>
      <c r="H4385" s="70">
        <f>SUMPRODUCT(W4385:X4385,PAINEL_PESOS!$C$28:$C$29)</f>
        <v/>
      </c>
      <c r="I4385" s="70" t="n">
        <v>0.9977130047118073</v>
      </c>
      <c r="J4385" s="70" t="n">
        <v>0.7165935255224739</v>
      </c>
      <c r="K4385" s="71">
        <f>IF(NOT(AND(PAINEL_PESOS!$D$12="OK - 100%",PAINEL_PESOS!$F$20="OK - 100%",PAINEL_PESOS!$F$24="OK - 100%",PAINEL_PESOS!$F$27="OK - 100%",PAINEL_PESOS!$F$30="OK - 100%")),"", (E4385*PAINEL_PESOS!$B$7+F4385*PAINEL_PESOS!$B$8+G4385*PAINEL_PESOS!$B$9+H4385*PAINEL_PESOS!$B$10)*I4385)</f>
        <v/>
      </c>
      <c r="L4385" s="71">
        <f>IF(K4385="","",K4385-J4385)</f>
        <v/>
      </c>
      <c r="M4385" s="71">
        <f>IF(L4385="","",ABS(L4385))</f>
        <v/>
      </c>
      <c r="N4385" t="n">
        <v>1</v>
      </c>
      <c r="O4385" t="n">
        <v>1</v>
      </c>
      <c r="P4385" t="n">
        <v>0.6534318901795142</v>
      </c>
      <c r="Q4385" t="n">
        <v>0.992795599155158</v>
      </c>
      <c r="R4385" t="n">
        <v>0.3503863382811642</v>
      </c>
      <c r="S4385" t="n">
        <v>0.9906264893517505</v>
      </c>
      <c r="T4385" t="n">
        <v>0.9977541818287157</v>
      </c>
      <c r="U4385" t="n">
        <v>0.6124793726611444</v>
      </c>
      <c r="V4385" t="n">
        <v>0.5568510878774464</v>
      </c>
      <c r="W4385" t="n">
        <v>0.3860235701592737</v>
      </c>
      <c r="X4385" t="n">
        <v>0.8082432436341922</v>
      </c>
    </row>
    <row r="4386">
      <c r="A4386" t="inlineStr">
        <is>
          <t>4204558</t>
        </is>
      </c>
      <c r="B4386" t="inlineStr">
        <is>
          <t>Correia Pinto</t>
        </is>
      </c>
      <c r="C4386" t="inlineStr">
        <is>
          <t>SC</t>
        </is>
      </c>
      <c r="D4386" t="inlineStr">
        <is>
          <t>REGIÃO SUL</t>
        </is>
      </c>
      <c r="E4386" s="70">
        <f>SUMPRODUCT(N4386:Q4386,PAINEL_PESOS!$C$16:$C$19)</f>
        <v/>
      </c>
      <c r="F4386" s="70">
        <f>SUMPRODUCT(R4386:T4386,PAINEL_PESOS!$C$21:$C$23)</f>
        <v/>
      </c>
      <c r="G4386" s="70">
        <f>SUMPRODUCT(U4386:V4386,PAINEL_PESOS!$C$25:$C$26)</f>
        <v/>
      </c>
      <c r="H4386" s="70">
        <f>SUMPRODUCT(W4386:X4386,PAINEL_PESOS!$C$28:$C$29)</f>
        <v/>
      </c>
      <c r="I4386" s="70" t="n">
        <v>0.9962028986275655</v>
      </c>
      <c r="J4386" s="70" t="n">
        <v>0.6848430209064623</v>
      </c>
      <c r="K4386" s="71">
        <f>IF(NOT(AND(PAINEL_PESOS!$D$12="OK - 100%",PAINEL_PESOS!$F$20="OK - 100%",PAINEL_PESOS!$F$24="OK - 100%",PAINEL_PESOS!$F$27="OK - 100%",PAINEL_PESOS!$F$30="OK - 100%")),"", (E4386*PAINEL_PESOS!$B$7+F4386*PAINEL_PESOS!$B$8+G4386*PAINEL_PESOS!$B$9+H4386*PAINEL_PESOS!$B$10)*I4386)</f>
        <v/>
      </c>
      <c r="L4386" s="71">
        <f>IF(K4386="","",K4386-J4386)</f>
        <v/>
      </c>
      <c r="M4386" s="71">
        <f>IF(L4386="","",ABS(L4386))</f>
        <v/>
      </c>
      <c r="N4386" t="n">
        <v>1</v>
      </c>
      <c r="O4386" t="n">
        <v>0.968</v>
      </c>
      <c r="P4386" t="n">
        <v>0.5940865892291447</v>
      </c>
      <c r="Q4386" t="n">
        <v>0.9951649501892229</v>
      </c>
      <c r="R4386" t="n">
        <v>0.3199457206602537</v>
      </c>
      <c r="S4386" t="n">
        <v>0.9718823859922131</v>
      </c>
      <c r="T4386" t="n">
        <v>0.9965990807322808</v>
      </c>
      <c r="U4386" t="n">
        <v>0.3220676043388455</v>
      </c>
      <c r="V4386" t="n">
        <v>0.4637882240145459</v>
      </c>
      <c r="W4386" t="n">
        <v>0.6255797715656564</v>
      </c>
      <c r="X4386" t="n">
        <v>0.7839473131998919</v>
      </c>
    </row>
    <row r="4387">
      <c r="A4387" t="inlineStr">
        <is>
          <t>4204608</t>
        </is>
      </c>
      <c r="B4387" t="inlineStr">
        <is>
          <t>Criciúma</t>
        </is>
      </c>
      <c r="C4387" t="inlineStr">
        <is>
          <t>SC</t>
        </is>
      </c>
      <c r="D4387" t="inlineStr">
        <is>
          <t>REGIÃO SUL</t>
        </is>
      </c>
      <c r="E4387" s="70">
        <f>SUMPRODUCT(N4387:Q4387,PAINEL_PESOS!$C$16:$C$19)</f>
        <v/>
      </c>
      <c r="F4387" s="70">
        <f>SUMPRODUCT(R4387:T4387,PAINEL_PESOS!$C$21:$C$23)</f>
        <v/>
      </c>
      <c r="G4387" s="70">
        <f>SUMPRODUCT(U4387:V4387,PAINEL_PESOS!$C$25:$C$26)</f>
        <v/>
      </c>
      <c r="H4387" s="70">
        <f>SUMPRODUCT(W4387:X4387,PAINEL_PESOS!$C$28:$C$29)</f>
        <v/>
      </c>
      <c r="I4387" s="70" t="n">
        <v>0.9477024337922365</v>
      </c>
      <c r="J4387" s="70" t="n">
        <v>0.6538584563141133</v>
      </c>
      <c r="K4387" s="71">
        <f>IF(NOT(AND(PAINEL_PESOS!$D$12="OK - 100%",PAINEL_PESOS!$F$20="OK - 100%",PAINEL_PESOS!$F$24="OK - 100%",PAINEL_PESOS!$F$27="OK - 100%",PAINEL_PESOS!$F$30="OK - 100%")),"", (E4387*PAINEL_PESOS!$B$7+F4387*PAINEL_PESOS!$B$8+G4387*PAINEL_PESOS!$B$9+H4387*PAINEL_PESOS!$B$10)*I4387)</f>
        <v/>
      </c>
      <c r="L4387" s="71">
        <f>IF(K4387="","",K4387-J4387)</f>
        <v/>
      </c>
      <c r="M4387" s="71">
        <f>IF(L4387="","",ABS(L4387))</f>
        <v/>
      </c>
      <c r="N4387" t="n">
        <v>1</v>
      </c>
      <c r="O4387" t="n">
        <v>0.9954</v>
      </c>
      <c r="P4387" t="n">
        <v>0.7006335797254488</v>
      </c>
      <c r="Q4387" t="n">
        <v>0.7615113865842313</v>
      </c>
      <c r="R4387" t="n">
        <v>0.5812545910640583</v>
      </c>
      <c r="S4387" t="n">
        <v>0.8618352221282025</v>
      </c>
      <c r="T4387" t="n">
        <v>0.9376583401683043</v>
      </c>
      <c r="U4387" t="n">
        <v>0.3451583610596805</v>
      </c>
      <c r="V4387" t="n">
        <v>0.5144985525166615</v>
      </c>
      <c r="W4387" t="n">
        <v>0.507270834025104</v>
      </c>
      <c r="X4387" t="n">
        <v>0.836659728979544</v>
      </c>
    </row>
    <row r="4388">
      <c r="A4388" t="inlineStr">
        <is>
          <t>4204707</t>
        </is>
      </c>
      <c r="B4388" t="inlineStr">
        <is>
          <t>Cunha Porã</t>
        </is>
      </c>
      <c r="C4388" t="inlineStr">
        <is>
          <t>SC</t>
        </is>
      </c>
      <c r="D4388" t="inlineStr">
        <is>
          <t>REGIÃO SUL</t>
        </is>
      </c>
      <c r="E4388" s="70">
        <f>SUMPRODUCT(N4388:Q4388,PAINEL_PESOS!$C$16:$C$19)</f>
        <v/>
      </c>
      <c r="F4388" s="70">
        <f>SUMPRODUCT(R4388:T4388,PAINEL_PESOS!$C$21:$C$23)</f>
        <v/>
      </c>
      <c r="G4388" s="70">
        <f>SUMPRODUCT(U4388:V4388,PAINEL_PESOS!$C$25:$C$26)</f>
        <v/>
      </c>
      <c r="H4388" s="70">
        <f>SUMPRODUCT(W4388:X4388,PAINEL_PESOS!$C$28:$C$29)</f>
        <v/>
      </c>
      <c r="I4388" s="70" t="n">
        <v>0.9851685866892409</v>
      </c>
      <c r="J4388" s="70" t="n">
        <v>0.6742526136618647</v>
      </c>
      <c r="K4388" s="71">
        <f>IF(NOT(AND(PAINEL_PESOS!$D$12="OK - 100%",PAINEL_PESOS!$F$20="OK - 100%",PAINEL_PESOS!$F$24="OK - 100%",PAINEL_PESOS!$F$27="OK - 100%",PAINEL_PESOS!$F$30="OK - 100%")),"", (E4388*PAINEL_PESOS!$B$7+F4388*PAINEL_PESOS!$B$8+G4388*PAINEL_PESOS!$B$9+H4388*PAINEL_PESOS!$B$10)*I4388)</f>
        <v/>
      </c>
      <c r="L4388" s="71">
        <f>IF(K4388="","",K4388-J4388)</f>
        <v/>
      </c>
      <c r="M4388" s="71">
        <f>IF(L4388="","",ABS(L4388))</f>
        <v/>
      </c>
      <c r="N4388" t="n">
        <v>1</v>
      </c>
      <c r="O4388" t="n">
        <v>0.9759</v>
      </c>
      <c r="P4388" t="n">
        <v>0.4656810982048575</v>
      </c>
      <c r="Q4388" t="n">
        <v>0.9730916090419061</v>
      </c>
      <c r="R4388" t="n">
        <v>0.3534043051786986</v>
      </c>
      <c r="S4388" t="n">
        <v>0.9780220244474953</v>
      </c>
      <c r="T4388" t="n">
        <v>0.951071258005961</v>
      </c>
      <c r="U4388" t="n">
        <v>0.240431818373969</v>
      </c>
      <c r="V4388" t="n">
        <v>0.5692405685094649</v>
      </c>
      <c r="W4388" t="n">
        <v>0.6348465747130613</v>
      </c>
      <c r="X4388" t="n">
        <v>0.8017058791791033</v>
      </c>
    </row>
    <row r="4389">
      <c r="A4389" t="inlineStr">
        <is>
          <t>4204756</t>
        </is>
      </c>
      <c r="B4389" t="inlineStr">
        <is>
          <t>Cunhataí</t>
        </is>
      </c>
      <c r="C4389" t="inlineStr">
        <is>
          <t>SC</t>
        </is>
      </c>
      <c r="D4389" t="inlineStr">
        <is>
          <t>REGIÃO SUL</t>
        </is>
      </c>
      <c r="E4389" s="70">
        <f>SUMPRODUCT(N4389:Q4389,PAINEL_PESOS!$C$16:$C$19)</f>
        <v/>
      </c>
      <c r="F4389" s="70">
        <f>SUMPRODUCT(R4389:T4389,PAINEL_PESOS!$C$21:$C$23)</f>
        <v/>
      </c>
      <c r="G4389" s="70">
        <f>SUMPRODUCT(U4389:V4389,PAINEL_PESOS!$C$25:$C$26)</f>
        <v/>
      </c>
      <c r="H4389" s="70">
        <f>SUMPRODUCT(W4389:X4389,PAINEL_PESOS!$C$28:$C$29)</f>
        <v/>
      </c>
      <c r="I4389" s="70" t="n">
        <v>0.9816861855101695</v>
      </c>
      <c r="J4389" s="70" t="n">
        <v>0.6672088819146551</v>
      </c>
      <c r="K4389" s="71">
        <f>IF(NOT(AND(PAINEL_PESOS!$D$12="OK - 100%",PAINEL_PESOS!$F$20="OK - 100%",PAINEL_PESOS!$F$24="OK - 100%",PAINEL_PESOS!$F$27="OK - 100%",PAINEL_PESOS!$F$30="OK - 100%")),"", (E4389*PAINEL_PESOS!$B$7+F4389*PAINEL_PESOS!$B$8+G4389*PAINEL_PESOS!$B$9+H4389*PAINEL_PESOS!$B$10)*I4389)</f>
        <v/>
      </c>
      <c r="L4389" s="71">
        <f>IF(K4389="","",K4389-J4389)</f>
        <v/>
      </c>
      <c r="M4389" s="71">
        <f>IF(L4389="","",ABS(L4389))</f>
        <v/>
      </c>
      <c r="N4389" t="n">
        <v>1</v>
      </c>
      <c r="O4389" t="n">
        <v>0.9915</v>
      </c>
      <c r="P4389" t="n">
        <v>0.5431890179514256</v>
      </c>
      <c r="Q4389" t="n">
        <v>0.9868876046280614</v>
      </c>
      <c r="R4389" t="n">
        <v>0.1353096742093261</v>
      </c>
      <c r="S4389" t="n">
        <v>0.9895469451615958</v>
      </c>
      <c r="T4389" t="n">
        <v>0.9187249561031683</v>
      </c>
      <c r="U4389" t="n">
        <v>0.3058229913629572</v>
      </c>
      <c r="V4389" t="n">
        <v>0.5814379336536852</v>
      </c>
      <c r="W4389" t="n">
        <v>0.6341247709425361</v>
      </c>
      <c r="X4389" t="n">
        <v>0.7926860786834173</v>
      </c>
    </row>
    <row r="4390">
      <c r="A4390" t="inlineStr">
        <is>
          <t>4204806</t>
        </is>
      </c>
      <c r="B4390" t="inlineStr">
        <is>
          <t>Curitibanos</t>
        </is>
      </c>
      <c r="C4390" t="inlineStr">
        <is>
          <t>SC</t>
        </is>
      </c>
      <c r="D4390" t="inlineStr">
        <is>
          <t>REGIÃO SUL</t>
        </is>
      </c>
      <c r="E4390" s="70">
        <f>SUMPRODUCT(N4390:Q4390,PAINEL_PESOS!$C$16:$C$19)</f>
        <v/>
      </c>
      <c r="F4390" s="70">
        <f>SUMPRODUCT(R4390:T4390,PAINEL_PESOS!$C$21:$C$23)</f>
        <v/>
      </c>
      <c r="G4390" s="70">
        <f>SUMPRODUCT(U4390:V4390,PAINEL_PESOS!$C$25:$C$26)</f>
        <v/>
      </c>
      <c r="H4390" s="70">
        <f>SUMPRODUCT(W4390:X4390,PAINEL_PESOS!$C$28:$C$29)</f>
        <v/>
      </c>
      <c r="I4390" s="70" t="n">
        <v>0.9954110964656961</v>
      </c>
      <c r="J4390" s="70" t="n">
        <v>0.6874328083673414</v>
      </c>
      <c r="K4390" s="71">
        <f>IF(NOT(AND(PAINEL_PESOS!$D$12="OK - 100%",PAINEL_PESOS!$F$20="OK - 100%",PAINEL_PESOS!$F$24="OK - 100%",PAINEL_PESOS!$F$27="OK - 100%",PAINEL_PESOS!$F$30="OK - 100%")),"", (E4390*PAINEL_PESOS!$B$7+F4390*PAINEL_PESOS!$B$8+G4390*PAINEL_PESOS!$B$9+H4390*PAINEL_PESOS!$B$10)*I4390)</f>
        <v/>
      </c>
      <c r="L4390" s="71">
        <f>IF(K4390="","",K4390-J4390)</f>
        <v/>
      </c>
      <c r="M4390" s="71">
        <f>IF(L4390="","",ABS(L4390))</f>
        <v/>
      </c>
      <c r="N4390" t="n">
        <v>1</v>
      </c>
      <c r="O4390" t="n">
        <v>0.9846</v>
      </c>
      <c r="P4390" t="n">
        <v>0.5149947201689546</v>
      </c>
      <c r="Q4390" t="n">
        <v>0.9864148678683329</v>
      </c>
      <c r="R4390" t="n">
        <v>0.4105764670386824</v>
      </c>
      <c r="S4390" t="n">
        <v>0.9907493833546581</v>
      </c>
      <c r="T4390" t="n">
        <v>0.9904845650587218</v>
      </c>
      <c r="U4390" t="n">
        <v>0.2951967325216333</v>
      </c>
      <c r="V4390" t="n">
        <v>0.5488952127190507</v>
      </c>
      <c r="W4390" t="n">
        <v>0.5481914908294798</v>
      </c>
      <c r="X4390" t="n">
        <v>0.7949868043909607</v>
      </c>
    </row>
    <row r="4391">
      <c r="A4391" t="inlineStr">
        <is>
          <t>4204905</t>
        </is>
      </c>
      <c r="B4391" t="inlineStr">
        <is>
          <t>Descanso</t>
        </is>
      </c>
      <c r="C4391" t="inlineStr">
        <is>
          <t>SC</t>
        </is>
      </c>
      <c r="D4391" t="inlineStr">
        <is>
          <t>REGIÃO SUL</t>
        </is>
      </c>
      <c r="E4391" s="70">
        <f>SUMPRODUCT(N4391:Q4391,PAINEL_PESOS!$C$16:$C$19)</f>
        <v/>
      </c>
      <c r="F4391" s="70">
        <f>SUMPRODUCT(R4391:T4391,PAINEL_PESOS!$C$21:$C$23)</f>
        <v/>
      </c>
      <c r="G4391" s="70">
        <f>SUMPRODUCT(U4391:V4391,PAINEL_PESOS!$C$25:$C$26)</f>
        <v/>
      </c>
      <c r="H4391" s="70">
        <f>SUMPRODUCT(W4391:X4391,PAINEL_PESOS!$C$28:$C$29)</f>
        <v/>
      </c>
      <c r="I4391" s="70" t="n">
        <v>0.9878370465930083</v>
      </c>
      <c r="J4391" s="70" t="n">
        <v>0.6745282516901738</v>
      </c>
      <c r="K4391" s="71">
        <f>IF(NOT(AND(PAINEL_PESOS!$D$12="OK - 100%",PAINEL_PESOS!$F$20="OK - 100%",PAINEL_PESOS!$F$24="OK - 100%",PAINEL_PESOS!$F$27="OK - 100%",PAINEL_PESOS!$F$30="OK - 100%")),"", (E4391*PAINEL_PESOS!$B$7+F4391*PAINEL_PESOS!$B$8+G4391*PAINEL_PESOS!$B$9+H4391*PAINEL_PESOS!$B$10)*I4391)</f>
        <v/>
      </c>
      <c r="L4391" s="71">
        <f>IF(K4391="","",K4391-J4391)</f>
        <v/>
      </c>
      <c r="M4391" s="71">
        <f>IF(L4391="","",ABS(L4391))</f>
        <v/>
      </c>
      <c r="N4391" t="n">
        <v>1</v>
      </c>
      <c r="O4391" t="n">
        <v>0.9747</v>
      </c>
      <c r="P4391" t="n">
        <v>0.5140443505807815</v>
      </c>
      <c r="Q4391" t="n">
        <v>0.9837160760982121</v>
      </c>
      <c r="R4391" t="n">
        <v>0.254979539490845</v>
      </c>
      <c r="S4391" t="n">
        <v>0.9920548537835486</v>
      </c>
      <c r="T4391" t="n">
        <v>0.9521074637126358</v>
      </c>
      <c r="U4391" t="n">
        <v>0.2268321650383775</v>
      </c>
      <c r="V4391" t="n">
        <v>0.5692691813562194</v>
      </c>
      <c r="W4391" t="n">
        <v>0.6614329291767159</v>
      </c>
      <c r="X4391" t="n">
        <v>0.8028091319857372</v>
      </c>
    </row>
    <row r="4392">
      <c r="A4392" t="inlineStr">
        <is>
          <t>4205001</t>
        </is>
      </c>
      <c r="B4392" t="inlineStr">
        <is>
          <t>Dionísio Cerqueira</t>
        </is>
      </c>
      <c r="C4392" t="inlineStr">
        <is>
          <t>SC</t>
        </is>
      </c>
      <c r="D4392" t="inlineStr">
        <is>
          <t>REGIÃO SUL</t>
        </is>
      </c>
      <c r="E4392" s="70">
        <f>SUMPRODUCT(N4392:Q4392,PAINEL_PESOS!$C$16:$C$19)</f>
        <v/>
      </c>
      <c r="F4392" s="70">
        <f>SUMPRODUCT(R4392:T4392,PAINEL_PESOS!$C$21:$C$23)</f>
        <v/>
      </c>
      <c r="G4392" s="70">
        <f>SUMPRODUCT(U4392:V4392,PAINEL_PESOS!$C$25:$C$26)</f>
        <v/>
      </c>
      <c r="H4392" s="70">
        <f>SUMPRODUCT(W4392:X4392,PAINEL_PESOS!$C$28:$C$29)</f>
        <v/>
      </c>
      <c r="I4392" s="70" t="n">
        <v>0.9903720363658305</v>
      </c>
      <c r="J4392" s="70" t="n">
        <v>0.6939216928507668</v>
      </c>
      <c r="K4392" s="71">
        <f>IF(NOT(AND(PAINEL_PESOS!$D$12="OK - 100%",PAINEL_PESOS!$F$20="OK - 100%",PAINEL_PESOS!$F$24="OK - 100%",PAINEL_PESOS!$F$27="OK - 100%",PAINEL_PESOS!$F$30="OK - 100%")),"", (E4392*PAINEL_PESOS!$B$7+F4392*PAINEL_PESOS!$B$8+G4392*PAINEL_PESOS!$B$9+H4392*PAINEL_PESOS!$B$10)*I4392)</f>
        <v/>
      </c>
      <c r="L4392" s="71">
        <f>IF(K4392="","",K4392-J4392)</f>
        <v/>
      </c>
      <c r="M4392" s="71">
        <f>IF(L4392="","",ABS(L4392))</f>
        <v/>
      </c>
      <c r="N4392" t="n">
        <v>1</v>
      </c>
      <c r="O4392" t="n">
        <v>1</v>
      </c>
      <c r="P4392" t="n">
        <v>0.7393875395987328</v>
      </c>
      <c r="Q4392" t="n">
        <v>0.9769548717318953</v>
      </c>
      <c r="R4392" t="n">
        <v>0.3083784034479166</v>
      </c>
      <c r="S4392" t="n">
        <v>0.9986907507080537</v>
      </c>
      <c r="T4392" t="n">
        <v>0.9676104118792329</v>
      </c>
      <c r="U4392" t="n">
        <v>0.2278699098814105</v>
      </c>
      <c r="V4392" t="n">
        <v>0.5388007342354192</v>
      </c>
      <c r="W4392" t="n">
        <v>0.6611835369236507</v>
      </c>
      <c r="X4392" t="n">
        <v>0.8028631368465902</v>
      </c>
    </row>
    <row r="4393">
      <c r="A4393" t="inlineStr">
        <is>
          <t>4205100</t>
        </is>
      </c>
      <c r="B4393" t="inlineStr">
        <is>
          <t>Dona Emma</t>
        </is>
      </c>
      <c r="C4393" t="inlineStr">
        <is>
          <t>SC</t>
        </is>
      </c>
      <c r="D4393" t="inlineStr">
        <is>
          <t>REGIÃO SUL</t>
        </is>
      </c>
      <c r="E4393" s="70">
        <f>SUMPRODUCT(N4393:Q4393,PAINEL_PESOS!$C$16:$C$19)</f>
        <v/>
      </c>
      <c r="F4393" s="70">
        <f>SUMPRODUCT(R4393:T4393,PAINEL_PESOS!$C$21:$C$23)</f>
        <v/>
      </c>
      <c r="G4393" s="70">
        <f>SUMPRODUCT(U4393:V4393,PAINEL_PESOS!$C$25:$C$26)</f>
        <v/>
      </c>
      <c r="H4393" s="70">
        <f>SUMPRODUCT(W4393:X4393,PAINEL_PESOS!$C$28:$C$29)</f>
        <v/>
      </c>
      <c r="I4393" s="70" t="n">
        <v>0.9979790564707668</v>
      </c>
      <c r="J4393" s="70" t="n">
        <v>0.7097848337142052</v>
      </c>
      <c r="K4393" s="71">
        <f>IF(NOT(AND(PAINEL_PESOS!$D$12="OK - 100%",PAINEL_PESOS!$F$20="OK - 100%",PAINEL_PESOS!$F$24="OK - 100%",PAINEL_PESOS!$F$27="OK - 100%",PAINEL_PESOS!$F$30="OK - 100%")),"", (E4393*PAINEL_PESOS!$B$7+F4393*PAINEL_PESOS!$B$8+G4393*PAINEL_PESOS!$B$9+H4393*PAINEL_PESOS!$B$10)*I4393)</f>
        <v/>
      </c>
      <c r="L4393" s="71">
        <f>IF(K4393="","",K4393-J4393)</f>
        <v/>
      </c>
      <c r="M4393" s="71">
        <f>IF(L4393="","",ABS(L4393))</f>
        <v/>
      </c>
      <c r="N4393" t="n">
        <v>1</v>
      </c>
      <c r="O4393" t="n">
        <v>1</v>
      </c>
      <c r="P4393" t="n">
        <v>0.7597676874340021</v>
      </c>
      <c r="Q4393" t="n">
        <v>0.9969012680613357</v>
      </c>
      <c r="R4393" t="n">
        <v>0.1865881905869607</v>
      </c>
      <c r="S4393" t="n">
        <v>0.9954936565357252</v>
      </c>
      <c r="T4393" t="n">
        <v>0.9939090898608964</v>
      </c>
      <c r="U4393" t="n">
        <v>0.5522471885600606</v>
      </c>
      <c r="V4393" t="n">
        <v>0.485334410985611</v>
      </c>
      <c r="W4393" t="n">
        <v>0.5426781334187581</v>
      </c>
      <c r="X4393" t="n">
        <v>0.780522553141907</v>
      </c>
    </row>
    <row r="4394">
      <c r="A4394" t="inlineStr">
        <is>
          <t>4205159</t>
        </is>
      </c>
      <c r="B4394" t="inlineStr">
        <is>
          <t>Doutor Pedrinho</t>
        </is>
      </c>
      <c r="C4394" t="inlineStr">
        <is>
          <t>SC</t>
        </is>
      </c>
      <c r="D4394" t="inlineStr">
        <is>
          <t>REGIÃO SUL</t>
        </is>
      </c>
      <c r="E4394" s="70">
        <f>SUMPRODUCT(N4394:Q4394,PAINEL_PESOS!$C$16:$C$19)</f>
        <v/>
      </c>
      <c r="F4394" s="70">
        <f>SUMPRODUCT(R4394:T4394,PAINEL_PESOS!$C$21:$C$23)</f>
        <v/>
      </c>
      <c r="G4394" s="70">
        <f>SUMPRODUCT(U4394:V4394,PAINEL_PESOS!$C$25:$C$26)</f>
        <v/>
      </c>
      <c r="H4394" s="70">
        <f>SUMPRODUCT(W4394:X4394,PAINEL_PESOS!$C$28:$C$29)</f>
        <v/>
      </c>
      <c r="I4394" s="70" t="n">
        <v>0.9936846950865127</v>
      </c>
      <c r="J4394" s="70" t="n">
        <v>0.6957804314956758</v>
      </c>
      <c r="K4394" s="71">
        <f>IF(NOT(AND(PAINEL_PESOS!$D$12="OK - 100%",PAINEL_PESOS!$F$20="OK - 100%",PAINEL_PESOS!$F$24="OK - 100%",PAINEL_PESOS!$F$27="OK - 100%",PAINEL_PESOS!$F$30="OK - 100%")),"", (E4394*PAINEL_PESOS!$B$7+F4394*PAINEL_PESOS!$B$8+G4394*PAINEL_PESOS!$B$9+H4394*PAINEL_PESOS!$B$10)*I4394)</f>
        <v/>
      </c>
      <c r="L4394" s="71">
        <f>IF(K4394="","",K4394-J4394)</f>
        <v/>
      </c>
      <c r="M4394" s="71">
        <f>IF(L4394="","",ABS(L4394))</f>
        <v/>
      </c>
      <c r="N4394" t="n">
        <v>1</v>
      </c>
      <c r="O4394" t="n">
        <v>0.9324</v>
      </c>
      <c r="P4394" t="n">
        <v>0.6414994720168954</v>
      </c>
      <c r="Q4394" t="n">
        <v>0.9986984025954434</v>
      </c>
      <c r="R4394" t="n">
        <v>0.1863761796891966</v>
      </c>
      <c r="S4394" t="n">
        <v>0.9984398528630904</v>
      </c>
      <c r="T4394" t="n">
        <v>0.9693306338478836</v>
      </c>
      <c r="U4394" t="n">
        <v>0.5520930294297924</v>
      </c>
      <c r="V4394" t="n">
        <v>0.5040631500054549</v>
      </c>
      <c r="W4394" t="n">
        <v>0.5425196198354996</v>
      </c>
      <c r="X4394" t="n">
        <v>0.7805468722227928</v>
      </c>
    </row>
    <row r="4395">
      <c r="A4395" t="inlineStr">
        <is>
          <t>4205175</t>
        </is>
      </c>
      <c r="B4395" t="inlineStr">
        <is>
          <t>Entre Rios</t>
        </is>
      </c>
      <c r="C4395" t="inlineStr">
        <is>
          <t>SC</t>
        </is>
      </c>
      <c r="D4395" t="inlineStr">
        <is>
          <t>REGIÃO SUL</t>
        </is>
      </c>
      <c r="E4395" s="70">
        <f>SUMPRODUCT(N4395:Q4395,PAINEL_PESOS!$C$16:$C$19)</f>
        <v/>
      </c>
      <c r="F4395" s="70">
        <f>SUMPRODUCT(R4395:T4395,PAINEL_PESOS!$C$21:$C$23)</f>
        <v/>
      </c>
      <c r="G4395" s="70">
        <f>SUMPRODUCT(U4395:V4395,PAINEL_PESOS!$C$25:$C$26)</f>
        <v/>
      </c>
      <c r="H4395" s="70">
        <f>SUMPRODUCT(W4395:X4395,PAINEL_PESOS!$C$28:$C$29)</f>
        <v/>
      </c>
      <c r="I4395" s="70" t="n">
        <v>0.9927650915765239</v>
      </c>
      <c r="J4395" s="70" t="n">
        <v>0.6603486664036964</v>
      </c>
      <c r="K4395" s="71">
        <f>IF(NOT(AND(PAINEL_PESOS!$D$12="OK - 100%",PAINEL_PESOS!$F$20="OK - 100%",PAINEL_PESOS!$F$24="OK - 100%",PAINEL_PESOS!$F$27="OK - 100%",PAINEL_PESOS!$F$30="OK - 100%")),"", (E4395*PAINEL_PESOS!$B$7+F4395*PAINEL_PESOS!$B$8+G4395*PAINEL_PESOS!$B$9+H4395*PAINEL_PESOS!$B$10)*I4395)</f>
        <v/>
      </c>
      <c r="L4395" s="71">
        <f>IF(K4395="","",K4395-J4395)</f>
        <v/>
      </c>
      <c r="M4395" s="71">
        <f>IF(L4395="","",ABS(L4395))</f>
        <v/>
      </c>
      <c r="N4395" t="n">
        <v>1</v>
      </c>
      <c r="O4395" t="n">
        <v>1</v>
      </c>
      <c r="P4395" t="n">
        <v>0.4259767687434002</v>
      </c>
      <c r="Q4395" t="n">
        <v>0.9871656555122368</v>
      </c>
      <c r="R4395" t="n">
        <v>0.1033132914597447</v>
      </c>
      <c r="S4395" t="n">
        <v>0.9999807608557222</v>
      </c>
      <c r="T4395" t="n">
        <v>0.972157279158283</v>
      </c>
      <c r="U4395" t="n">
        <v>0.2563847347013043</v>
      </c>
      <c r="V4395" t="n">
        <v>0.6364441254386417</v>
      </c>
      <c r="W4395" t="n">
        <v>0.5358608489785329</v>
      </c>
      <c r="X4395" t="n">
        <v>0.8023932230182449</v>
      </c>
    </row>
    <row r="4396">
      <c r="A4396" t="inlineStr">
        <is>
          <t>4205191</t>
        </is>
      </c>
      <c r="B4396" t="inlineStr">
        <is>
          <t>Ermo</t>
        </is>
      </c>
      <c r="C4396" t="inlineStr">
        <is>
          <t>SC</t>
        </is>
      </c>
      <c r="D4396" t="inlineStr">
        <is>
          <t>REGIÃO SUL</t>
        </is>
      </c>
      <c r="E4396" s="70">
        <f>SUMPRODUCT(N4396:Q4396,PAINEL_PESOS!$C$16:$C$19)</f>
        <v/>
      </c>
      <c r="F4396" s="70">
        <f>SUMPRODUCT(R4396:T4396,PAINEL_PESOS!$C$21:$C$23)</f>
        <v/>
      </c>
      <c r="G4396" s="70">
        <f>SUMPRODUCT(U4396:V4396,PAINEL_PESOS!$C$25:$C$26)</f>
        <v/>
      </c>
      <c r="H4396" s="70">
        <f>SUMPRODUCT(W4396:X4396,PAINEL_PESOS!$C$28:$C$29)</f>
        <v/>
      </c>
      <c r="I4396" s="70" t="n">
        <v>0.824711007153703</v>
      </c>
      <c r="J4396" s="70" t="n">
        <v>0.5068885594431101</v>
      </c>
      <c r="K4396" s="71">
        <f>IF(NOT(AND(PAINEL_PESOS!$D$12="OK - 100%",PAINEL_PESOS!$F$20="OK - 100%",PAINEL_PESOS!$F$24="OK - 100%",PAINEL_PESOS!$F$27="OK - 100%",PAINEL_PESOS!$F$30="OK - 100%")),"", (E4396*PAINEL_PESOS!$B$7+F4396*PAINEL_PESOS!$B$8+G4396*PAINEL_PESOS!$B$9+H4396*PAINEL_PESOS!$B$10)*I4396)</f>
        <v/>
      </c>
      <c r="L4396" s="71">
        <f>IF(K4396="","",K4396-J4396)</f>
        <v/>
      </c>
      <c r="M4396" s="71">
        <f>IF(L4396="","",ABS(L4396))</f>
        <v/>
      </c>
      <c r="N4396" t="n">
        <v>1</v>
      </c>
      <c r="O4396" t="n">
        <v>0.9913</v>
      </c>
      <c r="P4396" t="n">
        <v>0.5824709609292502</v>
      </c>
      <c r="Q4396" t="n">
        <v>0.989273742235557</v>
      </c>
      <c r="R4396" t="n">
        <v>0.2117950256671627</v>
      </c>
      <c r="S4396" t="n">
        <v>0.9873382239180517</v>
      </c>
      <c r="T4396" t="n">
        <v>0.1072115350235062</v>
      </c>
      <c r="U4396" t="n">
        <v>0.3762104686853461</v>
      </c>
      <c r="V4396" t="n">
        <v>0.5150480603124358</v>
      </c>
      <c r="W4396" t="n">
        <v>0.5320113788553004</v>
      </c>
      <c r="X4396" t="n">
        <v>0.8413166174079842</v>
      </c>
    </row>
    <row r="4397">
      <c r="A4397" t="inlineStr">
        <is>
          <t>4205209</t>
        </is>
      </c>
      <c r="B4397" t="inlineStr">
        <is>
          <t>Erval Velho</t>
        </is>
      </c>
      <c r="C4397" t="inlineStr">
        <is>
          <t>SC</t>
        </is>
      </c>
      <c r="D4397" t="inlineStr">
        <is>
          <t>REGIÃO SUL</t>
        </is>
      </c>
      <c r="E4397" s="70">
        <f>SUMPRODUCT(N4397:Q4397,PAINEL_PESOS!$C$16:$C$19)</f>
        <v/>
      </c>
      <c r="F4397" s="70">
        <f>SUMPRODUCT(R4397:T4397,PAINEL_PESOS!$C$21:$C$23)</f>
        <v/>
      </c>
      <c r="G4397" s="70">
        <f>SUMPRODUCT(U4397:V4397,PAINEL_PESOS!$C$25:$C$26)</f>
        <v/>
      </c>
      <c r="H4397" s="70">
        <f>SUMPRODUCT(W4397:X4397,PAINEL_PESOS!$C$28:$C$29)</f>
        <v/>
      </c>
      <c r="I4397" s="70" t="n">
        <v>0.9926672361822475</v>
      </c>
      <c r="J4397" s="70" t="n">
        <v>0.6994833311936657</v>
      </c>
      <c r="K4397" s="71">
        <f>IF(NOT(AND(PAINEL_PESOS!$D$12="OK - 100%",PAINEL_PESOS!$F$20="OK - 100%",PAINEL_PESOS!$F$24="OK - 100%",PAINEL_PESOS!$F$27="OK - 100%",PAINEL_PESOS!$F$30="OK - 100%")),"", (E4397*PAINEL_PESOS!$B$7+F4397*PAINEL_PESOS!$B$8+G4397*PAINEL_PESOS!$B$9+H4397*PAINEL_PESOS!$B$10)*I4397)</f>
        <v/>
      </c>
      <c r="L4397" s="71">
        <f>IF(K4397="","",K4397-J4397)</f>
        <v/>
      </c>
      <c r="M4397" s="71">
        <f>IF(L4397="","",ABS(L4397))</f>
        <v/>
      </c>
      <c r="N4397" t="n">
        <v>1</v>
      </c>
      <c r="O4397" t="n">
        <v>0.9825</v>
      </c>
      <c r="P4397" t="n">
        <v>0.5239704329461458</v>
      </c>
      <c r="Q4397" t="n">
        <v>0.9909413234798741</v>
      </c>
      <c r="R4397" t="n">
        <v>0.2163279186637949</v>
      </c>
      <c r="S4397" t="n">
        <v>0.9961612858680517</v>
      </c>
      <c r="T4397" t="n">
        <v>0.9705206616646489</v>
      </c>
      <c r="U4397" t="n">
        <v>0.2817396897686542</v>
      </c>
      <c r="V4397" t="n">
        <v>0.7209209307639175</v>
      </c>
      <c r="W4397" t="n">
        <v>0.6157003035468364</v>
      </c>
      <c r="X4397" t="n">
        <v>0.8147962141171975</v>
      </c>
    </row>
    <row r="4398">
      <c r="A4398" t="inlineStr">
        <is>
          <t>4205308</t>
        </is>
      </c>
      <c r="B4398" t="inlineStr">
        <is>
          <t>Faxinal dos Guedes</t>
        </is>
      </c>
      <c r="C4398" t="inlineStr">
        <is>
          <t>SC</t>
        </is>
      </c>
      <c r="D4398" t="inlineStr">
        <is>
          <t>REGIÃO SUL</t>
        </is>
      </c>
      <c r="E4398" s="70">
        <f>SUMPRODUCT(N4398:Q4398,PAINEL_PESOS!$C$16:$C$19)</f>
        <v/>
      </c>
      <c r="F4398" s="70">
        <f>SUMPRODUCT(R4398:T4398,PAINEL_PESOS!$C$21:$C$23)</f>
        <v/>
      </c>
      <c r="G4398" s="70">
        <f>SUMPRODUCT(U4398:V4398,PAINEL_PESOS!$C$25:$C$26)</f>
        <v/>
      </c>
      <c r="H4398" s="70">
        <f>SUMPRODUCT(W4398:X4398,PAINEL_PESOS!$C$28:$C$29)</f>
        <v/>
      </c>
      <c r="I4398" s="70" t="n">
        <v>0.9948717122321468</v>
      </c>
      <c r="J4398" s="70" t="n">
        <v>0.6958125949702082</v>
      </c>
      <c r="K4398" s="71">
        <f>IF(NOT(AND(PAINEL_PESOS!$D$12="OK - 100%",PAINEL_PESOS!$F$20="OK - 100%",PAINEL_PESOS!$F$24="OK - 100%",PAINEL_PESOS!$F$27="OK - 100%",PAINEL_PESOS!$F$30="OK - 100%")),"", (E4398*PAINEL_PESOS!$B$7+F4398*PAINEL_PESOS!$B$8+G4398*PAINEL_PESOS!$B$9+H4398*PAINEL_PESOS!$B$10)*I4398)</f>
        <v/>
      </c>
      <c r="L4398" s="71">
        <f>IF(K4398="","",K4398-J4398)</f>
        <v/>
      </c>
      <c r="M4398" s="71">
        <f>IF(L4398="","",ABS(L4398))</f>
        <v/>
      </c>
      <c r="N4398" t="n">
        <v>1</v>
      </c>
      <c r="O4398" t="n">
        <v>0.9782999999999999</v>
      </c>
      <c r="P4398" t="n">
        <v>0.5375923970432946</v>
      </c>
      <c r="Q4398" t="n">
        <v>0.9892454177366609</v>
      </c>
      <c r="R4398" t="n">
        <v>0.3295388622974521</v>
      </c>
      <c r="S4398" t="n">
        <v>0.9946391415877688</v>
      </c>
      <c r="T4398" t="n">
        <v>0.9838466573002181</v>
      </c>
      <c r="U4398" t="n">
        <v>0.2670975975371589</v>
      </c>
      <c r="V4398" t="n">
        <v>0.6596169751868812</v>
      </c>
      <c r="W4398" t="n">
        <v>0.5695942601956987</v>
      </c>
      <c r="X4398" t="n">
        <v>0.8076336796486928</v>
      </c>
    </row>
    <row r="4399">
      <c r="A4399" t="inlineStr">
        <is>
          <t>4205357</t>
        </is>
      </c>
      <c r="B4399" t="inlineStr">
        <is>
          <t>Flor do Sertão</t>
        </is>
      </c>
      <c r="C4399" t="inlineStr">
        <is>
          <t>SC</t>
        </is>
      </c>
      <c r="D4399" t="inlineStr">
        <is>
          <t>REGIÃO SUL</t>
        </is>
      </c>
      <c r="E4399" s="70">
        <f>SUMPRODUCT(N4399:Q4399,PAINEL_PESOS!$C$16:$C$19)</f>
        <v/>
      </c>
      <c r="F4399" s="70">
        <f>SUMPRODUCT(R4399:T4399,PAINEL_PESOS!$C$21:$C$23)</f>
        <v/>
      </c>
      <c r="G4399" s="70">
        <f>SUMPRODUCT(U4399:V4399,PAINEL_PESOS!$C$25:$C$26)</f>
        <v/>
      </c>
      <c r="H4399" s="70">
        <f>SUMPRODUCT(W4399:X4399,PAINEL_PESOS!$C$28:$C$29)</f>
        <v/>
      </c>
      <c r="I4399" s="70" t="n">
        <v>0.9899413493453635</v>
      </c>
      <c r="J4399" s="70" t="n">
        <v>0.659054413946583</v>
      </c>
      <c r="K4399" s="71">
        <f>IF(NOT(AND(PAINEL_PESOS!$D$12="OK - 100%",PAINEL_PESOS!$F$20="OK - 100%",PAINEL_PESOS!$F$24="OK - 100%",PAINEL_PESOS!$F$27="OK - 100%",PAINEL_PESOS!$F$30="OK - 100%")),"", (E4399*PAINEL_PESOS!$B$7+F4399*PAINEL_PESOS!$B$8+G4399*PAINEL_PESOS!$B$9+H4399*PAINEL_PESOS!$B$10)*I4399)</f>
        <v/>
      </c>
      <c r="L4399" s="71">
        <f>IF(K4399="","",K4399-J4399)</f>
        <v/>
      </c>
      <c r="M4399" s="71">
        <f>IF(L4399="","",ABS(L4399))</f>
        <v/>
      </c>
      <c r="N4399" t="n">
        <v>0.6</v>
      </c>
      <c r="O4399" t="n">
        <v>0.98</v>
      </c>
      <c r="P4399" t="n">
        <v>0.8190073917634636</v>
      </c>
      <c r="Q4399" t="n">
        <v>0.9836061713818817</v>
      </c>
      <c r="R4399" t="n">
        <v>0.124932196702297</v>
      </c>
      <c r="S4399" t="n">
        <v>0.9957694203300027</v>
      </c>
      <c r="T4399" t="n">
        <v>0.9617105131021958</v>
      </c>
      <c r="U4399" t="n">
        <v>0.2268321650383775</v>
      </c>
      <c r="V4399" t="n">
        <v>0.5553520018485159</v>
      </c>
      <c r="W4399" t="n">
        <v>0.6614329291767159</v>
      </c>
      <c r="X4399" t="n">
        <v>0.8028091319857372</v>
      </c>
    </row>
    <row r="4400">
      <c r="A4400" t="inlineStr">
        <is>
          <t>4205407</t>
        </is>
      </c>
      <c r="B4400" t="inlineStr">
        <is>
          <t>Florianópolis</t>
        </is>
      </c>
      <c r="C4400" t="inlineStr">
        <is>
          <t>SC</t>
        </is>
      </c>
      <c r="D4400" t="inlineStr">
        <is>
          <t>REGIÃO SUL</t>
        </is>
      </c>
      <c r="E4400" s="70">
        <f>SUMPRODUCT(N4400:Q4400,PAINEL_PESOS!$C$16:$C$19)</f>
        <v/>
      </c>
      <c r="F4400" s="70">
        <f>SUMPRODUCT(R4400:T4400,PAINEL_PESOS!$C$21:$C$23)</f>
        <v/>
      </c>
      <c r="G4400" s="70">
        <f>SUMPRODUCT(U4400:V4400,PAINEL_PESOS!$C$25:$C$26)</f>
        <v/>
      </c>
      <c r="H4400" s="70">
        <f>SUMPRODUCT(W4400:X4400,PAINEL_PESOS!$C$28:$C$29)</f>
        <v/>
      </c>
      <c r="I4400" s="70" t="n">
        <v>0.9780842522841084</v>
      </c>
      <c r="J4400" s="70" t="n">
        <v>0.7329950275246851</v>
      </c>
      <c r="K4400" s="71">
        <f>IF(NOT(AND(PAINEL_PESOS!$D$12="OK - 100%",PAINEL_PESOS!$F$20="OK - 100%",PAINEL_PESOS!$F$24="OK - 100%",PAINEL_PESOS!$F$27="OK - 100%",PAINEL_PESOS!$F$30="OK - 100%")),"", (E4400*PAINEL_PESOS!$B$7+F4400*PAINEL_PESOS!$B$8+G4400*PAINEL_PESOS!$B$9+H4400*PAINEL_PESOS!$B$10)*I4400)</f>
        <v/>
      </c>
      <c r="L4400" s="71">
        <f>IF(K4400="","",K4400-J4400)</f>
        <v/>
      </c>
      <c r="M4400" s="71">
        <f>IF(L4400="","",ABS(L4400))</f>
        <v/>
      </c>
      <c r="N4400" t="n">
        <v>1</v>
      </c>
      <c r="O4400" t="n">
        <v>0.957</v>
      </c>
      <c r="P4400" t="n">
        <v>0.7039070749736009</v>
      </c>
      <c r="Q4400" t="n">
        <v>0.855147770755764</v>
      </c>
      <c r="R4400" t="n">
        <v>0.6683244051704402</v>
      </c>
      <c r="S4400" t="n">
        <v>0.9947223343174836</v>
      </c>
      <c r="T4400" t="n">
        <v>0.9978536355436164</v>
      </c>
      <c r="U4400" t="n">
        <v>0.6086942255050098</v>
      </c>
      <c r="V4400" t="n">
        <v>0.4762087136988215</v>
      </c>
      <c r="W4400" t="n">
        <v>0.6106148824342165</v>
      </c>
      <c r="X4400" t="n">
        <v>0.7678740331090746</v>
      </c>
    </row>
    <row r="4401">
      <c r="A4401" t="inlineStr">
        <is>
          <t>4205431</t>
        </is>
      </c>
      <c r="B4401" t="inlineStr">
        <is>
          <t>Formosa do Sul</t>
        </is>
      </c>
      <c r="C4401" t="inlineStr">
        <is>
          <t>SC</t>
        </is>
      </c>
      <c r="D4401" t="inlineStr">
        <is>
          <t>REGIÃO SUL</t>
        </is>
      </c>
      <c r="E4401" s="70">
        <f>SUMPRODUCT(N4401:Q4401,PAINEL_PESOS!$C$16:$C$19)</f>
        <v/>
      </c>
      <c r="F4401" s="70">
        <f>SUMPRODUCT(R4401:T4401,PAINEL_PESOS!$C$21:$C$23)</f>
        <v/>
      </c>
      <c r="G4401" s="70">
        <f>SUMPRODUCT(U4401:V4401,PAINEL_PESOS!$C$25:$C$26)</f>
        <v/>
      </c>
      <c r="H4401" s="70">
        <f>SUMPRODUCT(W4401:X4401,PAINEL_PESOS!$C$28:$C$29)</f>
        <v/>
      </c>
      <c r="I4401" s="70" t="n">
        <v>0.9916852281503529</v>
      </c>
      <c r="J4401" s="70" t="n">
        <v>0.6642696753812996</v>
      </c>
      <c r="K4401" s="71">
        <f>IF(NOT(AND(PAINEL_PESOS!$D$12="OK - 100%",PAINEL_PESOS!$F$20="OK - 100%",PAINEL_PESOS!$F$24="OK - 100%",PAINEL_PESOS!$F$27="OK - 100%",PAINEL_PESOS!$F$30="OK - 100%")),"", (E4401*PAINEL_PESOS!$B$7+F4401*PAINEL_PESOS!$B$8+G4401*PAINEL_PESOS!$B$9+H4401*PAINEL_PESOS!$B$10)*I4401)</f>
        <v/>
      </c>
      <c r="L4401" s="71">
        <f>IF(K4401="","",K4401-J4401)</f>
        <v/>
      </c>
      <c r="M4401" s="71">
        <f>IF(L4401="","",ABS(L4401))</f>
        <v/>
      </c>
      <c r="N4401" t="n">
        <v>1</v>
      </c>
      <c r="O4401" t="n">
        <v>0.9908</v>
      </c>
      <c r="P4401" t="n">
        <v>0.5472016895459345</v>
      </c>
      <c r="Q4401" t="n">
        <v>0.9911445708779033</v>
      </c>
      <c r="R4401" t="n">
        <v>0.1335100880379092</v>
      </c>
      <c r="S4401" t="n">
        <v>0.9985549394318257</v>
      </c>
      <c r="T4401" t="n">
        <v>0.9643025046871591</v>
      </c>
      <c r="U4401" t="n">
        <v>0.2563847347013044</v>
      </c>
      <c r="V4401" t="n">
        <v>0.6019235947422814</v>
      </c>
      <c r="W4401" t="n">
        <v>0.5358608489785329</v>
      </c>
      <c r="X4401" t="n">
        <v>0.8023932230182449</v>
      </c>
    </row>
    <row r="4402">
      <c r="A4402" t="inlineStr">
        <is>
          <t>4205456</t>
        </is>
      </c>
      <c r="B4402" t="inlineStr">
        <is>
          <t>Forquilhinha</t>
        </is>
      </c>
      <c r="C4402" t="inlineStr">
        <is>
          <t>SC</t>
        </is>
      </c>
      <c r="D4402" t="inlineStr">
        <is>
          <t>REGIÃO SUL</t>
        </is>
      </c>
      <c r="E4402" s="70">
        <f>SUMPRODUCT(N4402:Q4402,PAINEL_PESOS!$C$16:$C$19)</f>
        <v/>
      </c>
      <c r="F4402" s="70">
        <f>SUMPRODUCT(R4402:T4402,PAINEL_PESOS!$C$21:$C$23)</f>
        <v/>
      </c>
      <c r="G4402" s="70">
        <f>SUMPRODUCT(U4402:V4402,PAINEL_PESOS!$C$25:$C$26)</f>
        <v/>
      </c>
      <c r="H4402" s="70">
        <f>SUMPRODUCT(W4402:X4402,PAINEL_PESOS!$C$28:$C$29)</f>
        <v/>
      </c>
      <c r="I4402" s="70" t="n">
        <v>0.8538573809119232</v>
      </c>
      <c r="J4402" s="70" t="n">
        <v>0.5477268673567092</v>
      </c>
      <c r="K4402" s="71">
        <f>IF(NOT(AND(PAINEL_PESOS!$D$12="OK - 100%",PAINEL_PESOS!$F$20="OK - 100%",PAINEL_PESOS!$F$24="OK - 100%",PAINEL_PESOS!$F$27="OK - 100%",PAINEL_PESOS!$F$30="OK - 100%")),"", (E4402*PAINEL_PESOS!$B$7+F4402*PAINEL_PESOS!$B$8+G4402*PAINEL_PESOS!$B$9+H4402*PAINEL_PESOS!$B$10)*I4402)</f>
        <v/>
      </c>
      <c r="L4402" s="71">
        <f>IF(K4402="","",K4402-J4402)</f>
        <v/>
      </c>
      <c r="M4402" s="71">
        <f>IF(L4402="","",ABS(L4402))</f>
        <v/>
      </c>
      <c r="N4402" t="n">
        <v>1</v>
      </c>
      <c r="O4402" t="n">
        <v>0.9947</v>
      </c>
      <c r="P4402" t="n">
        <v>0.7882787750791975</v>
      </c>
      <c r="Q4402" t="n">
        <v>0.9385099124878595</v>
      </c>
      <c r="R4402" t="n">
        <v>0.3849906116212774</v>
      </c>
      <c r="S4402" t="n">
        <v>0.8413485482670722</v>
      </c>
      <c r="T4402" t="n">
        <v>0.2841158788138968</v>
      </c>
      <c r="U4402" t="n">
        <v>0.3826659326023141</v>
      </c>
      <c r="V4402" t="n">
        <v>0.5153664196613272</v>
      </c>
      <c r="W4402" t="n">
        <v>0.5258118078138427</v>
      </c>
      <c r="X4402" t="n">
        <v>0.8402293271970008</v>
      </c>
    </row>
    <row r="4403">
      <c r="A4403" t="inlineStr">
        <is>
          <t>4205506</t>
        </is>
      </c>
      <c r="B4403" t="inlineStr">
        <is>
          <t>Fraiburgo</t>
        </is>
      </c>
      <c r="C4403" t="inlineStr">
        <is>
          <t>SC</t>
        </is>
      </c>
      <c r="D4403" t="inlineStr">
        <is>
          <t>REGIÃO SUL</t>
        </is>
      </c>
      <c r="E4403" s="70">
        <f>SUMPRODUCT(N4403:Q4403,PAINEL_PESOS!$C$16:$C$19)</f>
        <v/>
      </c>
      <c r="F4403" s="70">
        <f>SUMPRODUCT(R4403:T4403,PAINEL_PESOS!$C$21:$C$23)</f>
        <v/>
      </c>
      <c r="G4403" s="70">
        <f>SUMPRODUCT(U4403:V4403,PAINEL_PESOS!$C$25:$C$26)</f>
        <v/>
      </c>
      <c r="H4403" s="70">
        <f>SUMPRODUCT(W4403:X4403,PAINEL_PESOS!$C$28:$C$29)</f>
        <v/>
      </c>
      <c r="I4403" s="70" t="n">
        <v>0.985219470984023</v>
      </c>
      <c r="J4403" s="70" t="n">
        <v>0.6800635828236075</v>
      </c>
      <c r="K4403" s="71">
        <f>IF(NOT(AND(PAINEL_PESOS!$D$12="OK - 100%",PAINEL_PESOS!$F$20="OK - 100%",PAINEL_PESOS!$F$24="OK - 100%",PAINEL_PESOS!$F$27="OK - 100%",PAINEL_PESOS!$F$30="OK - 100%")),"", (E4403*PAINEL_PESOS!$B$7+F4403*PAINEL_PESOS!$B$8+G4403*PAINEL_PESOS!$B$9+H4403*PAINEL_PESOS!$B$10)*I4403)</f>
        <v/>
      </c>
      <c r="L4403" s="71">
        <f>IF(K4403="","",K4403-J4403)</f>
        <v/>
      </c>
      <c r="M4403" s="71">
        <f>IF(L4403="","",ABS(L4403))</f>
        <v/>
      </c>
      <c r="N4403" t="n">
        <v>0.8</v>
      </c>
      <c r="O4403" t="n">
        <v>1</v>
      </c>
      <c r="P4403" t="n">
        <v>0.561985216473073</v>
      </c>
      <c r="Q4403" t="n">
        <v>0.9701651794496851</v>
      </c>
      <c r="R4403" t="n">
        <v>0.3892191421145309</v>
      </c>
      <c r="S4403" t="n">
        <v>0.9679403296882438</v>
      </c>
      <c r="T4403" t="n">
        <v>0.9575788228000334</v>
      </c>
      <c r="U4403" t="n">
        <v>0.2830022966542944</v>
      </c>
      <c r="V4403" t="n">
        <v>0.6887737617028675</v>
      </c>
      <c r="W4403" t="n">
        <v>0.5378823218395109</v>
      </c>
      <c r="X4403" t="n">
        <v>0.8032362040334936</v>
      </c>
    </row>
    <row r="4404">
      <c r="A4404" t="inlineStr">
        <is>
          <t>4205555</t>
        </is>
      </c>
      <c r="B4404" t="inlineStr">
        <is>
          <t>Frei Rogério</t>
        </is>
      </c>
      <c r="C4404" t="inlineStr">
        <is>
          <t>SC</t>
        </is>
      </c>
      <c r="D4404" t="inlineStr">
        <is>
          <t>REGIÃO SUL</t>
        </is>
      </c>
      <c r="E4404" s="70">
        <f>SUMPRODUCT(N4404:Q4404,PAINEL_PESOS!$C$16:$C$19)</f>
        <v/>
      </c>
      <c r="F4404" s="70">
        <f>SUMPRODUCT(R4404:T4404,PAINEL_PESOS!$C$21:$C$23)</f>
        <v/>
      </c>
      <c r="G4404" s="70">
        <f>SUMPRODUCT(U4404:V4404,PAINEL_PESOS!$C$25:$C$26)</f>
        <v/>
      </c>
      <c r="H4404" s="70">
        <f>SUMPRODUCT(W4404:X4404,PAINEL_PESOS!$C$28:$C$29)</f>
        <v/>
      </c>
      <c r="I4404" s="70" t="n">
        <v>0.9909522164277526</v>
      </c>
      <c r="J4404" s="70" t="n">
        <v>0.6423523785584496</v>
      </c>
      <c r="K4404" s="71">
        <f>IF(NOT(AND(PAINEL_PESOS!$D$12="OK - 100%",PAINEL_PESOS!$F$20="OK - 100%",PAINEL_PESOS!$F$24="OK - 100%",PAINEL_PESOS!$F$27="OK - 100%",PAINEL_PESOS!$F$30="OK - 100%")),"", (E4404*PAINEL_PESOS!$B$7+F4404*PAINEL_PESOS!$B$8+G4404*PAINEL_PESOS!$B$9+H4404*PAINEL_PESOS!$B$10)*I4404)</f>
        <v/>
      </c>
      <c r="L4404" s="71">
        <f>IF(K4404="","",K4404-J4404)</f>
        <v/>
      </c>
      <c r="M4404" s="71">
        <f>IF(L4404="","",ABS(L4404))</f>
        <v/>
      </c>
      <c r="N4404" t="n">
        <v>0.2</v>
      </c>
      <c r="O4404" t="n">
        <v>1</v>
      </c>
      <c r="P4404" t="n">
        <v>1</v>
      </c>
      <c r="Q4404" t="n">
        <v>0.9969447805630512</v>
      </c>
      <c r="R4404" t="n">
        <v>0.141663231416522</v>
      </c>
      <c r="S4404" t="n">
        <v>0.9995382638958165</v>
      </c>
      <c r="T4404" t="n">
        <v>0.9560741842225793</v>
      </c>
      <c r="U4404" t="n">
        <v>0.2833641384744257</v>
      </c>
      <c r="V4404" t="n">
        <v>0.5902138505130268</v>
      </c>
      <c r="W4404" t="n">
        <v>0.5155810018798644</v>
      </c>
      <c r="X4404" t="n">
        <v>0.7999233002809519</v>
      </c>
    </row>
    <row r="4405">
      <c r="A4405" t="inlineStr">
        <is>
          <t>4205605</t>
        </is>
      </c>
      <c r="B4405" t="inlineStr">
        <is>
          <t>Galvão</t>
        </is>
      </c>
      <c r="C4405" t="inlineStr">
        <is>
          <t>SC</t>
        </is>
      </c>
      <c r="D4405" t="inlineStr">
        <is>
          <t>REGIÃO SUL</t>
        </is>
      </c>
      <c r="E4405" s="70">
        <f>SUMPRODUCT(N4405:Q4405,PAINEL_PESOS!$C$16:$C$19)</f>
        <v/>
      </c>
      <c r="F4405" s="70">
        <f>SUMPRODUCT(R4405:T4405,PAINEL_PESOS!$C$21:$C$23)</f>
        <v/>
      </c>
      <c r="G4405" s="70">
        <f>SUMPRODUCT(U4405:V4405,PAINEL_PESOS!$C$25:$C$26)</f>
        <v/>
      </c>
      <c r="H4405" s="70">
        <f>SUMPRODUCT(W4405:X4405,PAINEL_PESOS!$C$28:$C$29)</f>
        <v/>
      </c>
      <c r="I4405" s="70" t="n">
        <v>0.995886467282455</v>
      </c>
      <c r="J4405" s="70" t="n">
        <v>0.6751073494395929</v>
      </c>
      <c r="K4405" s="71">
        <f>IF(NOT(AND(PAINEL_PESOS!$D$12="OK - 100%",PAINEL_PESOS!$F$20="OK - 100%",PAINEL_PESOS!$F$24="OK - 100%",PAINEL_PESOS!$F$27="OK - 100%",PAINEL_PESOS!$F$30="OK - 100%")),"", (E4405*PAINEL_PESOS!$B$7+F4405*PAINEL_PESOS!$B$8+G4405*PAINEL_PESOS!$B$9+H4405*PAINEL_PESOS!$B$10)*I4405)</f>
        <v/>
      </c>
      <c r="L4405" s="71">
        <f>IF(K4405="","",K4405-J4405)</f>
        <v/>
      </c>
      <c r="M4405" s="71">
        <f>IF(L4405="","",ABS(L4405))</f>
        <v/>
      </c>
      <c r="N4405" t="n">
        <v>1</v>
      </c>
      <c r="O4405" t="n">
        <v>1</v>
      </c>
      <c r="P4405" t="n">
        <v>0.4375923970432946</v>
      </c>
      <c r="Q4405" t="n">
        <v>0.992721152071884</v>
      </c>
      <c r="R4405" t="n">
        <v>0.1731744969849462</v>
      </c>
      <c r="S4405" t="n">
        <v>0.9976462742950905</v>
      </c>
      <c r="T4405" t="n">
        <v>0.98527297777508</v>
      </c>
      <c r="U4405" t="n">
        <v>0.256272006362801</v>
      </c>
      <c r="V4405" t="n">
        <v>0.6762110979333985</v>
      </c>
      <c r="W4405" t="n">
        <v>0.5358300272902854</v>
      </c>
      <c r="X4405" t="n">
        <v>0.8023014322603264</v>
      </c>
    </row>
    <row r="4406">
      <c r="A4406" t="inlineStr">
        <is>
          <t>4205704</t>
        </is>
      </c>
      <c r="B4406" t="inlineStr">
        <is>
          <t>Garopaba</t>
        </is>
      </c>
      <c r="C4406" t="inlineStr">
        <is>
          <t>SC</t>
        </is>
      </c>
      <c r="D4406" t="inlineStr">
        <is>
          <t>REGIÃO SUL</t>
        </is>
      </c>
      <c r="E4406" s="70">
        <f>SUMPRODUCT(N4406:Q4406,PAINEL_PESOS!$C$16:$C$19)</f>
        <v/>
      </c>
      <c r="F4406" s="70">
        <f>SUMPRODUCT(R4406:T4406,PAINEL_PESOS!$C$21:$C$23)</f>
        <v/>
      </c>
      <c r="G4406" s="70">
        <f>SUMPRODUCT(U4406:V4406,PAINEL_PESOS!$C$25:$C$26)</f>
        <v/>
      </c>
      <c r="H4406" s="70">
        <f>SUMPRODUCT(W4406:X4406,PAINEL_PESOS!$C$28:$C$29)</f>
        <v/>
      </c>
      <c r="I4406" s="70" t="n">
        <v>0.9893698819169298</v>
      </c>
      <c r="J4406" s="70" t="n">
        <v>0.7136310192039893</v>
      </c>
      <c r="K4406" s="71">
        <f>IF(NOT(AND(PAINEL_PESOS!$D$12="OK - 100%",PAINEL_PESOS!$F$20="OK - 100%",PAINEL_PESOS!$F$24="OK - 100%",PAINEL_PESOS!$F$27="OK - 100%",PAINEL_PESOS!$F$30="OK - 100%")),"", (E4406*PAINEL_PESOS!$B$7+F4406*PAINEL_PESOS!$B$8+G4406*PAINEL_PESOS!$B$9+H4406*PAINEL_PESOS!$B$10)*I4406)</f>
        <v/>
      </c>
      <c r="L4406" s="71">
        <f>IF(K4406="","",K4406-J4406)</f>
        <v/>
      </c>
      <c r="M4406" s="71">
        <f>IF(L4406="","",ABS(L4406))</f>
        <v/>
      </c>
      <c r="N4406" t="n">
        <v>1</v>
      </c>
      <c r="O4406" t="n">
        <v>0.9671999999999999</v>
      </c>
      <c r="P4406" t="n">
        <v>0.6083421330517423</v>
      </c>
      <c r="Q4406" t="n">
        <v>0.9618175731834857</v>
      </c>
      <c r="R4406" t="n">
        <v>0.3458069154156321</v>
      </c>
      <c r="S4406" t="n">
        <v>0.9871085580025453</v>
      </c>
      <c r="T4406" t="n">
        <v>0.9782620241740275</v>
      </c>
      <c r="U4406" t="n">
        <v>0.573028224173537</v>
      </c>
      <c r="V4406" t="n">
        <v>0.5085686878025072</v>
      </c>
      <c r="W4406" t="n">
        <v>0.5964373155035873</v>
      </c>
      <c r="X4406" t="n">
        <v>0.7828889811038234</v>
      </c>
    </row>
    <row r="4407">
      <c r="A4407" t="inlineStr">
        <is>
          <t>4205803</t>
        </is>
      </c>
      <c r="B4407" t="inlineStr">
        <is>
          <t>Garuva</t>
        </is>
      </c>
      <c r="C4407" t="inlineStr">
        <is>
          <t>SC</t>
        </is>
      </c>
      <c r="D4407" t="inlineStr">
        <is>
          <t>REGIÃO SUL</t>
        </is>
      </c>
      <c r="E4407" s="70">
        <f>SUMPRODUCT(N4407:Q4407,PAINEL_PESOS!$C$16:$C$19)</f>
        <v/>
      </c>
      <c r="F4407" s="70">
        <f>SUMPRODUCT(R4407:T4407,PAINEL_PESOS!$C$21:$C$23)</f>
        <v/>
      </c>
      <c r="G4407" s="70">
        <f>SUMPRODUCT(U4407:V4407,PAINEL_PESOS!$C$25:$C$26)</f>
        <v/>
      </c>
      <c r="H4407" s="70">
        <f>SUMPRODUCT(W4407:X4407,PAINEL_PESOS!$C$28:$C$29)</f>
        <v/>
      </c>
      <c r="I4407" s="70" t="n">
        <v>0.9951921952849796</v>
      </c>
      <c r="J4407" s="70" t="n">
        <v>0.7495600334729774</v>
      </c>
      <c r="K4407" s="71">
        <f>IF(NOT(AND(PAINEL_PESOS!$D$12="OK - 100%",PAINEL_PESOS!$F$20="OK - 100%",PAINEL_PESOS!$F$24="OK - 100%",PAINEL_PESOS!$F$27="OK - 100%",PAINEL_PESOS!$F$30="OK - 100%")),"", (E4407*PAINEL_PESOS!$B$7+F4407*PAINEL_PESOS!$B$8+G4407*PAINEL_PESOS!$B$9+H4407*PAINEL_PESOS!$B$10)*I4407)</f>
        <v/>
      </c>
      <c r="L4407" s="71">
        <f>IF(K4407="","",K4407-J4407)</f>
        <v/>
      </c>
      <c r="M4407" s="71">
        <f>IF(L4407="","",ABS(L4407))</f>
        <v/>
      </c>
      <c r="N4407" t="n">
        <v>1</v>
      </c>
      <c r="O4407" t="n">
        <v>1</v>
      </c>
      <c r="P4407" t="n">
        <v>0.6776135163674762</v>
      </c>
      <c r="Q4407" t="n">
        <v>0.9960570331307402</v>
      </c>
      <c r="R4407" t="n">
        <v>0.4095470595962882</v>
      </c>
      <c r="S4407" t="n">
        <v>0.9981881962647831</v>
      </c>
      <c r="T4407" t="n">
        <v>0.9791447176666406</v>
      </c>
      <c r="U4407" t="n">
        <v>0.8229463004933136</v>
      </c>
      <c r="V4407" t="n">
        <v>0.5914854592612893</v>
      </c>
      <c r="W4407" t="n">
        <v>0.3408080876148628</v>
      </c>
      <c r="X4407" t="n">
        <v>0.8421210142658803</v>
      </c>
    </row>
    <row r="4408">
      <c r="A4408" t="inlineStr">
        <is>
          <t>4205902</t>
        </is>
      </c>
      <c r="B4408" t="inlineStr">
        <is>
          <t>Gaspar</t>
        </is>
      </c>
      <c r="C4408" t="inlineStr">
        <is>
          <t>SC</t>
        </is>
      </c>
      <c r="D4408" t="inlineStr">
        <is>
          <t>REGIÃO SUL</t>
        </is>
      </c>
      <c r="E4408" s="70">
        <f>SUMPRODUCT(N4408:Q4408,PAINEL_PESOS!$C$16:$C$19)</f>
        <v/>
      </c>
      <c r="F4408" s="70">
        <f>SUMPRODUCT(R4408:T4408,PAINEL_PESOS!$C$21:$C$23)</f>
        <v/>
      </c>
      <c r="G4408" s="70">
        <f>SUMPRODUCT(U4408:V4408,PAINEL_PESOS!$C$25:$C$26)</f>
        <v/>
      </c>
      <c r="H4408" s="70">
        <f>SUMPRODUCT(W4408:X4408,PAINEL_PESOS!$C$28:$C$29)</f>
        <v/>
      </c>
      <c r="I4408" s="70" t="n">
        <v>0.9798730278039561</v>
      </c>
      <c r="J4408" s="70" t="n">
        <v>0.7032873284638823</v>
      </c>
      <c r="K4408" s="71">
        <f>IF(NOT(AND(PAINEL_PESOS!$D$12="OK - 100%",PAINEL_PESOS!$F$20="OK - 100%",PAINEL_PESOS!$F$24="OK - 100%",PAINEL_PESOS!$F$27="OK - 100%",PAINEL_PESOS!$F$30="OK - 100%")),"", (E4408*PAINEL_PESOS!$B$7+F4408*PAINEL_PESOS!$B$8+G4408*PAINEL_PESOS!$B$9+H4408*PAINEL_PESOS!$B$10)*I4408)</f>
        <v/>
      </c>
      <c r="L4408" s="71">
        <f>IF(K4408="","",K4408-J4408)</f>
        <v/>
      </c>
      <c r="M4408" s="71">
        <f>IF(L4408="","",ABS(L4408))</f>
        <v/>
      </c>
      <c r="N4408" t="n">
        <v>1</v>
      </c>
      <c r="O4408" t="n">
        <v>0.9966</v>
      </c>
      <c r="P4408" t="n">
        <v>0.6721224920802534</v>
      </c>
      <c r="Q4408" t="n">
        <v>0.9762863341330159</v>
      </c>
      <c r="R4408" t="n">
        <v>0.4975314297873566</v>
      </c>
      <c r="S4408" t="n">
        <v>0.9548306929316016</v>
      </c>
      <c r="T4408" t="n">
        <v>0.9300935650820643</v>
      </c>
      <c r="U4408" t="n">
        <v>0.5522471885600606</v>
      </c>
      <c r="V4408" t="n">
        <v>0.4556089045150283</v>
      </c>
      <c r="W4408" t="n">
        <v>0.5426781334187581</v>
      </c>
      <c r="X4408" t="n">
        <v>0.7805225531419068</v>
      </c>
    </row>
    <row r="4409">
      <c r="A4409" t="inlineStr">
        <is>
          <t>4206009</t>
        </is>
      </c>
      <c r="B4409" t="inlineStr">
        <is>
          <t>Governador Celso Ramos</t>
        </is>
      </c>
      <c r="C4409" t="inlineStr">
        <is>
          <t>SC</t>
        </is>
      </c>
      <c r="D4409" t="inlineStr">
        <is>
          <t>REGIÃO SUL</t>
        </is>
      </c>
      <c r="E4409" s="70">
        <f>SUMPRODUCT(N4409:Q4409,PAINEL_PESOS!$C$16:$C$19)</f>
        <v/>
      </c>
      <c r="F4409" s="70">
        <f>SUMPRODUCT(R4409:T4409,PAINEL_PESOS!$C$21:$C$23)</f>
        <v/>
      </c>
      <c r="G4409" s="70">
        <f>SUMPRODUCT(U4409:V4409,PAINEL_PESOS!$C$25:$C$26)</f>
        <v/>
      </c>
      <c r="H4409" s="70">
        <f>SUMPRODUCT(W4409:X4409,PAINEL_PESOS!$C$28:$C$29)</f>
        <v/>
      </c>
      <c r="I4409" s="70" t="n">
        <v>0.99626981831563</v>
      </c>
      <c r="J4409" s="70" t="n">
        <v>0.7086459740896894</v>
      </c>
      <c r="K4409" s="71">
        <f>IF(NOT(AND(PAINEL_PESOS!$D$12="OK - 100%",PAINEL_PESOS!$F$20="OK - 100%",PAINEL_PESOS!$F$24="OK - 100%",PAINEL_PESOS!$F$27="OK - 100%",PAINEL_PESOS!$F$30="OK - 100%")),"", (E4409*PAINEL_PESOS!$B$7+F4409*PAINEL_PESOS!$B$8+G4409*PAINEL_PESOS!$B$9+H4409*PAINEL_PESOS!$B$10)*I4409)</f>
        <v/>
      </c>
      <c r="L4409" s="71">
        <f>IF(K4409="","",K4409-J4409)</f>
        <v/>
      </c>
      <c r="M4409" s="71">
        <f>IF(L4409="","",ABS(L4409))</f>
        <v/>
      </c>
      <c r="N4409" t="n">
        <v>1</v>
      </c>
      <c r="O4409" t="n">
        <v>0.5505</v>
      </c>
      <c r="P4409" t="n">
        <v>0.8302006335797255</v>
      </c>
      <c r="Q4409" t="n">
        <v>0.9795743966355955</v>
      </c>
      <c r="R4409" t="n">
        <v>0.3065354115087247</v>
      </c>
      <c r="S4409" t="n">
        <v>0.9948497120296727</v>
      </c>
      <c r="T4409" t="n">
        <v>0.9983541829140614</v>
      </c>
      <c r="U4409" t="n">
        <v>0.6086942255050098</v>
      </c>
      <c r="V4409" t="n">
        <v>0.4899138023879777</v>
      </c>
      <c r="W4409" t="n">
        <v>0.6106148824342165</v>
      </c>
      <c r="X4409" t="n">
        <v>0.7678740331090745</v>
      </c>
    </row>
    <row r="4410">
      <c r="A4410" t="inlineStr">
        <is>
          <t>4206108</t>
        </is>
      </c>
      <c r="B4410" t="inlineStr">
        <is>
          <t>Grão Pará</t>
        </is>
      </c>
      <c r="C4410" t="inlineStr">
        <is>
          <t>SC</t>
        </is>
      </c>
      <c r="D4410" t="inlineStr">
        <is>
          <t>REGIÃO SUL</t>
        </is>
      </c>
      <c r="E4410" s="70">
        <f>SUMPRODUCT(N4410:Q4410,PAINEL_PESOS!$C$16:$C$19)</f>
        <v/>
      </c>
      <c r="F4410" s="70">
        <f>SUMPRODUCT(R4410:T4410,PAINEL_PESOS!$C$21:$C$23)</f>
        <v/>
      </c>
      <c r="G4410" s="70">
        <f>SUMPRODUCT(U4410:V4410,PAINEL_PESOS!$C$25:$C$26)</f>
        <v/>
      </c>
      <c r="H4410" s="70">
        <f>SUMPRODUCT(W4410:X4410,PAINEL_PESOS!$C$28:$C$29)</f>
        <v/>
      </c>
      <c r="I4410" s="70" t="n">
        <v>0.9963439183572693</v>
      </c>
      <c r="J4410" s="70" t="n">
        <v>0.7267587865130597</v>
      </c>
      <c r="K4410" s="71">
        <f>IF(NOT(AND(PAINEL_PESOS!$D$12="OK - 100%",PAINEL_PESOS!$F$20="OK - 100%",PAINEL_PESOS!$F$24="OK - 100%",PAINEL_PESOS!$F$27="OK - 100%",PAINEL_PESOS!$F$30="OK - 100%")),"", (E4410*PAINEL_PESOS!$B$7+F4410*PAINEL_PESOS!$B$8+G4410*PAINEL_PESOS!$B$9+H4410*PAINEL_PESOS!$B$10)*I4410)</f>
        <v/>
      </c>
      <c r="L4410" s="71">
        <f>IF(K4410="","",K4410-J4410)</f>
        <v/>
      </c>
      <c r="M4410" s="71">
        <f>IF(L4410="","",ABS(L4410))</f>
        <v/>
      </c>
      <c r="N4410" t="n">
        <v>1</v>
      </c>
      <c r="O4410" t="n">
        <v>1</v>
      </c>
      <c r="P4410" t="n">
        <v>0.980570221752904</v>
      </c>
      <c r="Q4410" t="n">
        <v>0.9974177460527675</v>
      </c>
      <c r="R4410" t="n">
        <v>0.260760621020901</v>
      </c>
      <c r="S4410" t="n">
        <v>0.9911011215505531</v>
      </c>
      <c r="T4410" t="n">
        <v>0.9877763298086314</v>
      </c>
      <c r="U4410" t="n">
        <v>0.472408645704048</v>
      </c>
      <c r="V4410" t="n">
        <v>0.4991557824598842</v>
      </c>
      <c r="W4410" t="n">
        <v>0.5564584810117151</v>
      </c>
      <c r="X4410" t="n">
        <v>0.8252960679047736</v>
      </c>
    </row>
    <row r="4411">
      <c r="A4411" t="inlineStr">
        <is>
          <t>4206207</t>
        </is>
      </c>
      <c r="B4411" t="inlineStr">
        <is>
          <t>Gravatal</t>
        </is>
      </c>
      <c r="C4411" t="inlineStr">
        <is>
          <t>SC</t>
        </is>
      </c>
      <c r="D4411" t="inlineStr">
        <is>
          <t>REGIÃO SUL</t>
        </is>
      </c>
      <c r="E4411" s="70">
        <f>SUMPRODUCT(N4411:Q4411,PAINEL_PESOS!$C$16:$C$19)</f>
        <v/>
      </c>
      <c r="F4411" s="70">
        <f>SUMPRODUCT(R4411:T4411,PAINEL_PESOS!$C$21:$C$23)</f>
        <v/>
      </c>
      <c r="G4411" s="70">
        <f>SUMPRODUCT(U4411:V4411,PAINEL_PESOS!$C$25:$C$26)</f>
        <v/>
      </c>
      <c r="H4411" s="70">
        <f>SUMPRODUCT(W4411:X4411,PAINEL_PESOS!$C$28:$C$29)</f>
        <v/>
      </c>
      <c r="I4411" s="70" t="n">
        <v>0.9914433737966258</v>
      </c>
      <c r="J4411" s="70" t="n">
        <v>0.6926514116937404</v>
      </c>
      <c r="K4411" s="71">
        <f>IF(NOT(AND(PAINEL_PESOS!$D$12="OK - 100%",PAINEL_PESOS!$F$20="OK - 100%",PAINEL_PESOS!$F$24="OK - 100%",PAINEL_PESOS!$F$27="OK - 100%",PAINEL_PESOS!$F$30="OK - 100%")),"", (E4411*PAINEL_PESOS!$B$7+F4411*PAINEL_PESOS!$B$8+G4411*PAINEL_PESOS!$B$9+H4411*PAINEL_PESOS!$B$10)*I4411)</f>
        <v/>
      </c>
      <c r="L4411" s="71">
        <f>IF(K4411="","",K4411-J4411)</f>
        <v/>
      </c>
      <c r="M4411" s="71">
        <f>IF(L4411="","",ABS(L4411))</f>
        <v/>
      </c>
      <c r="N4411" t="n">
        <v>1</v>
      </c>
      <c r="O4411" t="n">
        <v>1</v>
      </c>
      <c r="P4411" t="n">
        <v>0.5525871172122492</v>
      </c>
      <c r="Q4411" t="n">
        <v>0.9936467055403111</v>
      </c>
      <c r="R4411" t="n">
        <v>0.2717780656974878</v>
      </c>
      <c r="S4411" t="n">
        <v>0.9956372018422363</v>
      </c>
      <c r="T4411" t="n">
        <v>0.962760789424714</v>
      </c>
      <c r="U4411" t="n">
        <v>0.4721898424778645</v>
      </c>
      <c r="V4411" t="n">
        <v>0.4752499597490354</v>
      </c>
      <c r="W4411" t="n">
        <v>0.5563531218094327</v>
      </c>
      <c r="X4411" t="n">
        <v>0.8253406998418888</v>
      </c>
    </row>
    <row r="4412">
      <c r="A4412" t="inlineStr">
        <is>
          <t>4206306</t>
        </is>
      </c>
      <c r="B4412" t="inlineStr">
        <is>
          <t>Guabiruba</t>
        </is>
      </c>
      <c r="C4412" t="inlineStr">
        <is>
          <t>SC</t>
        </is>
      </c>
      <c r="D4412" t="inlineStr">
        <is>
          <t>REGIÃO SUL</t>
        </is>
      </c>
      <c r="E4412" s="70">
        <f>SUMPRODUCT(N4412:Q4412,PAINEL_PESOS!$C$16:$C$19)</f>
        <v/>
      </c>
      <c r="F4412" s="70">
        <f>SUMPRODUCT(R4412:T4412,PAINEL_PESOS!$C$21:$C$23)</f>
        <v/>
      </c>
      <c r="G4412" s="70">
        <f>SUMPRODUCT(U4412:V4412,PAINEL_PESOS!$C$25:$C$26)</f>
        <v/>
      </c>
      <c r="H4412" s="70">
        <f>SUMPRODUCT(W4412:X4412,PAINEL_PESOS!$C$28:$C$29)</f>
        <v/>
      </c>
      <c r="I4412" s="70" t="n">
        <v>0.9913393098019367</v>
      </c>
      <c r="J4412" s="70" t="n">
        <v>0.6522046396336253</v>
      </c>
      <c r="K4412" s="71">
        <f>IF(NOT(AND(PAINEL_PESOS!$D$12="OK - 100%",PAINEL_PESOS!$F$20="OK - 100%",PAINEL_PESOS!$F$24="OK - 100%",PAINEL_PESOS!$F$27="OK - 100%",PAINEL_PESOS!$F$30="OK - 100%")),"", (E4412*PAINEL_PESOS!$B$7+F4412*PAINEL_PESOS!$B$8+G4412*PAINEL_PESOS!$B$9+H4412*PAINEL_PESOS!$B$10)*I4412)</f>
        <v/>
      </c>
      <c r="L4412" s="71">
        <f>IF(K4412="","",K4412-J4412)</f>
        <v/>
      </c>
      <c r="M4412" s="71">
        <f>IF(L4412="","",ABS(L4412))</f>
        <v/>
      </c>
      <c r="N4412" t="n">
        <v>0.2</v>
      </c>
      <c r="O4412" t="n">
        <v>1</v>
      </c>
      <c r="P4412" t="n">
        <v>0.562090813093981</v>
      </c>
      <c r="Q4412" t="n">
        <v>0.9782710104371952</v>
      </c>
      <c r="R4412" t="n">
        <v>0.3829151162561957</v>
      </c>
      <c r="S4412" t="n">
        <v>0.9401221500904485</v>
      </c>
      <c r="T4412" t="n">
        <v>0.9972782591738261</v>
      </c>
      <c r="U4412" t="n">
        <v>0.5522471885600606</v>
      </c>
      <c r="V4412" t="n">
        <v>0.4707144330857519</v>
      </c>
      <c r="W4412" t="n">
        <v>0.5426781334187581</v>
      </c>
      <c r="X4412" t="n">
        <v>0.780522553141907</v>
      </c>
    </row>
    <row r="4413">
      <c r="A4413" t="inlineStr">
        <is>
          <t>4206405</t>
        </is>
      </c>
      <c r="B4413" t="inlineStr">
        <is>
          <t>Guaraciaba</t>
        </is>
      </c>
      <c r="C4413" t="inlineStr">
        <is>
          <t>SC</t>
        </is>
      </c>
      <c r="D4413" t="inlineStr">
        <is>
          <t>REGIÃO SUL</t>
        </is>
      </c>
      <c r="E4413" s="70">
        <f>SUMPRODUCT(N4413:Q4413,PAINEL_PESOS!$C$16:$C$19)</f>
        <v/>
      </c>
      <c r="F4413" s="70">
        <f>SUMPRODUCT(R4413:T4413,PAINEL_PESOS!$C$21:$C$23)</f>
        <v/>
      </c>
      <c r="G4413" s="70">
        <f>SUMPRODUCT(U4413:V4413,PAINEL_PESOS!$C$25:$C$26)</f>
        <v/>
      </c>
      <c r="H4413" s="70">
        <f>SUMPRODUCT(W4413:X4413,PAINEL_PESOS!$C$28:$C$29)</f>
        <v/>
      </c>
      <c r="I4413" s="70" t="n">
        <v>0.9814561093883347</v>
      </c>
      <c r="J4413" s="70" t="n">
        <v>0.6744167406160189</v>
      </c>
      <c r="K4413" s="71">
        <f>IF(NOT(AND(PAINEL_PESOS!$D$12="OK - 100%",PAINEL_PESOS!$F$20="OK - 100%",PAINEL_PESOS!$F$24="OK - 100%",PAINEL_PESOS!$F$27="OK - 100%",PAINEL_PESOS!$F$30="OK - 100%")),"", (E4413*PAINEL_PESOS!$B$7+F4413*PAINEL_PESOS!$B$8+G4413*PAINEL_PESOS!$B$9+H4413*PAINEL_PESOS!$B$10)*I4413)</f>
        <v/>
      </c>
      <c r="L4413" s="71">
        <f>IF(K4413="","",K4413-J4413)</f>
        <v/>
      </c>
      <c r="M4413" s="71">
        <f>IF(L4413="","",ABS(L4413))</f>
        <v/>
      </c>
      <c r="N4413" t="n">
        <v>1</v>
      </c>
      <c r="O4413" t="n">
        <v>0.9782999999999999</v>
      </c>
      <c r="P4413" t="n">
        <v>0.6043294614572334</v>
      </c>
      <c r="Q4413" t="n">
        <v>0.9799413975520341</v>
      </c>
      <c r="R4413" t="n">
        <v>0.2997059721857312</v>
      </c>
      <c r="S4413" t="n">
        <v>0.9780105050122213</v>
      </c>
      <c r="T4413" t="n">
        <v>0.9265140952000899</v>
      </c>
      <c r="U4413" t="n">
        <v>0.2268321650383775</v>
      </c>
      <c r="V4413" t="n">
        <v>0.5554280832742631</v>
      </c>
      <c r="W4413" t="n">
        <v>0.6614329291767159</v>
      </c>
      <c r="X4413" t="n">
        <v>0.8028091319857372</v>
      </c>
    </row>
    <row r="4414">
      <c r="A4414" t="inlineStr">
        <is>
          <t>4206504</t>
        </is>
      </c>
      <c r="B4414" t="inlineStr">
        <is>
          <t>Guaramirim</t>
        </is>
      </c>
      <c r="C4414" t="inlineStr">
        <is>
          <t>SC</t>
        </is>
      </c>
      <c r="D4414" t="inlineStr">
        <is>
          <t>REGIÃO SUL</t>
        </is>
      </c>
      <c r="E4414" s="70">
        <f>SUMPRODUCT(N4414:Q4414,PAINEL_PESOS!$C$16:$C$19)</f>
        <v/>
      </c>
      <c r="F4414" s="70">
        <f>SUMPRODUCT(R4414:T4414,PAINEL_PESOS!$C$21:$C$23)</f>
        <v/>
      </c>
      <c r="G4414" s="70">
        <f>SUMPRODUCT(U4414:V4414,PAINEL_PESOS!$C$25:$C$26)</f>
        <v/>
      </c>
      <c r="H4414" s="70">
        <f>SUMPRODUCT(W4414:X4414,PAINEL_PESOS!$C$28:$C$29)</f>
        <v/>
      </c>
      <c r="I4414" s="70" t="n">
        <v>0.9619307379784966</v>
      </c>
      <c r="J4414" s="70" t="n">
        <v>0.6656125475932655</v>
      </c>
      <c r="K4414" s="71">
        <f>IF(NOT(AND(PAINEL_PESOS!$D$12="OK - 100%",PAINEL_PESOS!$F$20="OK - 100%",PAINEL_PESOS!$F$24="OK - 100%",PAINEL_PESOS!$F$27="OK - 100%",PAINEL_PESOS!$F$30="OK - 100%")),"", (E4414*PAINEL_PESOS!$B$7+F4414*PAINEL_PESOS!$B$8+G4414*PAINEL_PESOS!$B$9+H4414*PAINEL_PESOS!$B$10)*I4414)</f>
        <v/>
      </c>
      <c r="L4414" s="71">
        <f>IF(K4414="","",K4414-J4414)</f>
        <v/>
      </c>
      <c r="M4414" s="71">
        <f>IF(L4414="","",ABS(L4414))</f>
        <v/>
      </c>
      <c r="N4414" t="n">
        <v>1</v>
      </c>
      <c r="O4414" t="n">
        <v>1</v>
      </c>
      <c r="P4414" t="n">
        <v>0.4757127771911299</v>
      </c>
      <c r="Q4414" t="n">
        <v>0.9650525814004526</v>
      </c>
      <c r="R4414" t="n">
        <v>0.452651428171423</v>
      </c>
      <c r="S4414" t="n">
        <v>0.9766264351774296</v>
      </c>
      <c r="T4414" t="n">
        <v>0.8319712498527387</v>
      </c>
      <c r="U4414" t="n">
        <v>0.6126919347366986</v>
      </c>
      <c r="V4414" t="n">
        <v>0.5009071894227306</v>
      </c>
      <c r="W4414" t="n">
        <v>0.3858865627941523</v>
      </c>
      <c r="X4414" t="n">
        <v>0.8082702605283383</v>
      </c>
    </row>
    <row r="4415">
      <c r="A4415" t="inlineStr">
        <is>
          <t>4206603</t>
        </is>
      </c>
      <c r="B4415" t="inlineStr">
        <is>
          <t>Guarujá do Sul</t>
        </is>
      </c>
      <c r="C4415" t="inlineStr">
        <is>
          <t>SC</t>
        </is>
      </c>
      <c r="D4415" t="inlineStr">
        <is>
          <t>REGIÃO SUL</t>
        </is>
      </c>
      <c r="E4415" s="70">
        <f>SUMPRODUCT(N4415:Q4415,PAINEL_PESOS!$C$16:$C$19)</f>
        <v/>
      </c>
      <c r="F4415" s="70">
        <f>SUMPRODUCT(R4415:T4415,PAINEL_PESOS!$C$21:$C$23)</f>
        <v/>
      </c>
      <c r="G4415" s="70">
        <f>SUMPRODUCT(U4415:V4415,PAINEL_PESOS!$C$25:$C$26)</f>
        <v/>
      </c>
      <c r="H4415" s="70">
        <f>SUMPRODUCT(W4415:X4415,PAINEL_PESOS!$C$28:$C$29)</f>
        <v/>
      </c>
      <c r="I4415" s="70" t="n">
        <v>0.9825218017537337</v>
      </c>
      <c r="J4415" s="70" t="n">
        <v>0.6669875013437603</v>
      </c>
      <c r="K4415" s="71">
        <f>IF(NOT(AND(PAINEL_PESOS!$D$12="OK - 100%",PAINEL_PESOS!$F$20="OK - 100%",PAINEL_PESOS!$F$24="OK - 100%",PAINEL_PESOS!$F$27="OK - 100%",PAINEL_PESOS!$F$30="OK - 100%")),"", (E4415*PAINEL_PESOS!$B$7+F4415*PAINEL_PESOS!$B$8+G4415*PAINEL_PESOS!$B$9+H4415*PAINEL_PESOS!$B$10)*I4415)</f>
        <v/>
      </c>
      <c r="L4415" s="71">
        <f>IF(K4415="","",K4415-J4415)</f>
        <v/>
      </c>
      <c r="M4415" s="71">
        <f>IF(L4415="","",ABS(L4415))</f>
        <v/>
      </c>
      <c r="N4415" t="n">
        <v>1</v>
      </c>
      <c r="O4415" t="n">
        <v>0.9834000000000001</v>
      </c>
      <c r="P4415" t="n">
        <v>0.6153115100316791</v>
      </c>
      <c r="Q4415" t="n">
        <v>0.9693920618925036</v>
      </c>
      <c r="R4415" t="n">
        <v>0.2198720830207019</v>
      </c>
      <c r="S4415" t="n">
        <v>0.9782537554956423</v>
      </c>
      <c r="T4415" t="n">
        <v>0.9393649126353225</v>
      </c>
      <c r="U4415" t="n">
        <v>0.2268321650383775</v>
      </c>
      <c r="V4415" t="n">
        <v>0.5307011301518265</v>
      </c>
      <c r="W4415" t="n">
        <v>0.6614329291767159</v>
      </c>
      <c r="X4415" t="n">
        <v>0.8028091319857372</v>
      </c>
    </row>
    <row r="4416">
      <c r="A4416" t="inlineStr">
        <is>
          <t>4206652</t>
        </is>
      </c>
      <c r="B4416" t="inlineStr">
        <is>
          <t>Guatambú</t>
        </is>
      </c>
      <c r="C4416" t="inlineStr">
        <is>
          <t>SC</t>
        </is>
      </c>
      <c r="D4416" t="inlineStr">
        <is>
          <t>REGIÃO SUL</t>
        </is>
      </c>
      <c r="E4416" s="70">
        <f>SUMPRODUCT(N4416:Q4416,PAINEL_PESOS!$C$16:$C$19)</f>
        <v/>
      </c>
      <c r="F4416" s="70">
        <f>SUMPRODUCT(R4416:T4416,PAINEL_PESOS!$C$21:$C$23)</f>
        <v/>
      </c>
      <c r="G4416" s="70">
        <f>SUMPRODUCT(U4416:V4416,PAINEL_PESOS!$C$25:$C$26)</f>
        <v/>
      </c>
      <c r="H4416" s="70">
        <f>SUMPRODUCT(W4416:X4416,PAINEL_PESOS!$C$28:$C$29)</f>
        <v/>
      </c>
      <c r="I4416" s="70" t="n">
        <v>0.9884275208024921</v>
      </c>
      <c r="J4416" s="70" t="n">
        <v>0.6966980307444792</v>
      </c>
      <c r="K4416" s="71">
        <f>IF(NOT(AND(PAINEL_PESOS!$D$12="OK - 100%",PAINEL_PESOS!$F$20="OK - 100%",PAINEL_PESOS!$F$24="OK - 100%",PAINEL_PESOS!$F$27="OK - 100%",PAINEL_PESOS!$F$30="OK - 100%")),"", (E4416*PAINEL_PESOS!$B$7+F4416*PAINEL_PESOS!$B$8+G4416*PAINEL_PESOS!$B$9+H4416*PAINEL_PESOS!$B$10)*I4416)</f>
        <v/>
      </c>
      <c r="L4416" s="71">
        <f>IF(K4416="","",K4416-J4416)</f>
        <v/>
      </c>
      <c r="M4416" s="71">
        <f>IF(L4416="","",ABS(L4416))</f>
        <v/>
      </c>
      <c r="N4416" t="n">
        <v>1</v>
      </c>
      <c r="O4416" t="n">
        <v>0.9836</v>
      </c>
      <c r="P4416" t="n">
        <v>0.7454065469904962</v>
      </c>
      <c r="Q4416" t="n">
        <v>0.9945490176199452</v>
      </c>
      <c r="R4416" t="n">
        <v>0.3000573817081143</v>
      </c>
      <c r="S4416" t="n">
        <v>0.9008546132568583</v>
      </c>
      <c r="T4416" t="n">
        <v>0.9876054296004598</v>
      </c>
      <c r="U4416" t="n">
        <v>0.2817396897686542</v>
      </c>
      <c r="V4416" t="n">
        <v>0.6058139938091749</v>
      </c>
      <c r="W4416" t="n">
        <v>0.6157003035468364</v>
      </c>
      <c r="X4416" t="n">
        <v>0.8147962141171975</v>
      </c>
    </row>
    <row r="4417">
      <c r="A4417" t="inlineStr">
        <is>
          <t>4206702</t>
        </is>
      </c>
      <c r="B4417" t="inlineStr">
        <is>
          <t>Herval d'Oeste</t>
        </is>
      </c>
      <c r="C4417" t="inlineStr">
        <is>
          <t>SC</t>
        </is>
      </c>
      <c r="D4417" t="inlineStr">
        <is>
          <t>REGIÃO SUL</t>
        </is>
      </c>
      <c r="E4417" s="70">
        <f>SUMPRODUCT(N4417:Q4417,PAINEL_PESOS!$C$16:$C$19)</f>
        <v/>
      </c>
      <c r="F4417" s="70">
        <f>SUMPRODUCT(R4417:T4417,PAINEL_PESOS!$C$21:$C$23)</f>
        <v/>
      </c>
      <c r="G4417" s="70">
        <f>SUMPRODUCT(U4417:V4417,PAINEL_PESOS!$C$25:$C$26)</f>
        <v/>
      </c>
      <c r="H4417" s="70">
        <f>SUMPRODUCT(W4417:X4417,PAINEL_PESOS!$C$28:$C$29)</f>
        <v/>
      </c>
      <c r="I4417" s="70" t="n">
        <v>0.9854457653046143</v>
      </c>
      <c r="J4417" s="70" t="n">
        <v>0.7053351187990848</v>
      </c>
      <c r="K4417" s="71">
        <f>IF(NOT(AND(PAINEL_PESOS!$D$12="OK - 100%",PAINEL_PESOS!$F$20="OK - 100%",PAINEL_PESOS!$F$24="OK - 100%",PAINEL_PESOS!$F$27="OK - 100%",PAINEL_PESOS!$F$30="OK - 100%")),"", (E4417*PAINEL_PESOS!$B$7+F4417*PAINEL_PESOS!$B$8+G4417*PAINEL_PESOS!$B$9+H4417*PAINEL_PESOS!$B$10)*I4417)</f>
        <v/>
      </c>
      <c r="L4417" s="71">
        <f>IF(K4417="","",K4417-J4417)</f>
        <v/>
      </c>
      <c r="M4417" s="71">
        <f>IF(L4417="","",ABS(L4417))</f>
        <v/>
      </c>
      <c r="N4417" t="n">
        <v>1</v>
      </c>
      <c r="O4417" t="n">
        <v>1</v>
      </c>
      <c r="P4417" t="n">
        <v>0.6531151003167899</v>
      </c>
      <c r="Q4417" t="n">
        <v>0.9488927541774727</v>
      </c>
      <c r="R4417" t="n">
        <v>0.3149225656996047</v>
      </c>
      <c r="S4417" t="n">
        <v>0.9435726138194532</v>
      </c>
      <c r="T4417" t="n">
        <v>0.9853766376692774</v>
      </c>
      <c r="U4417" t="n">
        <v>0.2817396897686541</v>
      </c>
      <c r="V4417" t="n">
        <v>0.7168640919906888</v>
      </c>
      <c r="W4417" t="n">
        <v>0.6157003035468364</v>
      </c>
      <c r="X4417" t="n">
        <v>0.8147962141171975</v>
      </c>
    </row>
    <row r="4418">
      <c r="A4418" t="inlineStr">
        <is>
          <t>4206751</t>
        </is>
      </c>
      <c r="B4418" t="inlineStr">
        <is>
          <t>Ibiam</t>
        </is>
      </c>
      <c r="C4418" t="inlineStr">
        <is>
          <t>SC</t>
        </is>
      </c>
      <c r="D4418" t="inlineStr">
        <is>
          <t>REGIÃO SUL</t>
        </is>
      </c>
      <c r="E4418" s="70">
        <f>SUMPRODUCT(N4418:Q4418,PAINEL_PESOS!$C$16:$C$19)</f>
        <v/>
      </c>
      <c r="F4418" s="70">
        <f>SUMPRODUCT(R4418:T4418,PAINEL_PESOS!$C$21:$C$23)</f>
        <v/>
      </c>
      <c r="G4418" s="70">
        <f>SUMPRODUCT(U4418:V4418,PAINEL_PESOS!$C$25:$C$26)</f>
        <v/>
      </c>
      <c r="H4418" s="70">
        <f>SUMPRODUCT(W4418:X4418,PAINEL_PESOS!$C$28:$C$29)</f>
        <v/>
      </c>
      <c r="I4418" s="70" t="n">
        <v>0.9952410983769712</v>
      </c>
      <c r="J4418" s="70" t="n">
        <v>0.709550715359003</v>
      </c>
      <c r="K4418" s="71">
        <f>IF(NOT(AND(PAINEL_PESOS!$D$12="OK - 100%",PAINEL_PESOS!$F$20="OK - 100%",PAINEL_PESOS!$F$24="OK - 100%",PAINEL_PESOS!$F$27="OK - 100%",PAINEL_PESOS!$F$30="OK - 100%")),"", (E4418*PAINEL_PESOS!$B$7+F4418*PAINEL_PESOS!$B$8+G4418*PAINEL_PESOS!$B$9+H4418*PAINEL_PESOS!$B$10)*I4418)</f>
        <v/>
      </c>
      <c r="L4418" s="71">
        <f>IF(K4418="","",K4418-J4418)</f>
        <v/>
      </c>
      <c r="M4418" s="71">
        <f>IF(L4418="","",ABS(L4418))</f>
        <v/>
      </c>
      <c r="N4418" t="n">
        <v>1</v>
      </c>
      <c r="O4418" t="n">
        <v>0.9909</v>
      </c>
      <c r="P4418" t="n">
        <v>0.7834213305174235</v>
      </c>
      <c r="Q4418" t="n">
        <v>0.995080741741753</v>
      </c>
      <c r="R4418" t="n">
        <v>0.1199325366079886</v>
      </c>
      <c r="S4418" t="n">
        <v>0.9995549385484432</v>
      </c>
      <c r="T4418" t="n">
        <v>0.9797479484168664</v>
      </c>
      <c r="U4418" t="n">
        <v>0.2817295308233032</v>
      </c>
      <c r="V4418" t="n">
        <v>0.7072616916732696</v>
      </c>
      <c r="W4418" t="n">
        <v>0.6155883252086366</v>
      </c>
      <c r="X4418" t="n">
        <v>0.8147774821470811</v>
      </c>
    </row>
    <row r="4419">
      <c r="A4419" t="inlineStr">
        <is>
          <t>4206801</t>
        </is>
      </c>
      <c r="B4419" t="inlineStr">
        <is>
          <t>Ibicaré</t>
        </is>
      </c>
      <c r="C4419" t="inlineStr">
        <is>
          <t>SC</t>
        </is>
      </c>
      <c r="D4419" t="inlineStr">
        <is>
          <t>REGIÃO SUL</t>
        </is>
      </c>
      <c r="E4419" s="70">
        <f>SUMPRODUCT(N4419:Q4419,PAINEL_PESOS!$C$16:$C$19)</f>
        <v/>
      </c>
      <c r="F4419" s="70">
        <f>SUMPRODUCT(R4419:T4419,PAINEL_PESOS!$C$21:$C$23)</f>
        <v/>
      </c>
      <c r="G4419" s="70">
        <f>SUMPRODUCT(U4419:V4419,PAINEL_PESOS!$C$25:$C$26)</f>
        <v/>
      </c>
      <c r="H4419" s="70">
        <f>SUMPRODUCT(W4419:X4419,PAINEL_PESOS!$C$28:$C$29)</f>
        <v/>
      </c>
      <c r="I4419" s="70" t="n">
        <v>0.9951256790011676</v>
      </c>
      <c r="J4419" s="70" t="n">
        <v>0.7025849264335638</v>
      </c>
      <c r="K4419" s="71">
        <f>IF(NOT(AND(PAINEL_PESOS!$D$12="OK - 100%",PAINEL_PESOS!$F$20="OK - 100%",PAINEL_PESOS!$F$24="OK - 100%",PAINEL_PESOS!$F$27="OK - 100%",PAINEL_PESOS!$F$30="OK - 100%")),"", (E4419*PAINEL_PESOS!$B$7+F4419*PAINEL_PESOS!$B$8+G4419*PAINEL_PESOS!$B$9+H4419*PAINEL_PESOS!$B$10)*I4419)</f>
        <v/>
      </c>
      <c r="L4419" s="71">
        <f>IF(K4419="","",K4419-J4419)</f>
        <v/>
      </c>
      <c r="M4419" s="71">
        <f>IF(L4419="","",ABS(L4419))</f>
        <v/>
      </c>
      <c r="N4419" t="n">
        <v>1</v>
      </c>
      <c r="O4419" t="n">
        <v>1</v>
      </c>
      <c r="P4419" t="n">
        <v>0.5561774023231256</v>
      </c>
      <c r="Q4419" t="n">
        <v>0.993582579146151</v>
      </c>
      <c r="R4419" t="n">
        <v>0.1812983332753825</v>
      </c>
      <c r="S4419" t="n">
        <v>0.999642680473025</v>
      </c>
      <c r="T4419" t="n">
        <v>0.9802433428424822</v>
      </c>
      <c r="U4419" t="n">
        <v>0.2817396897686542</v>
      </c>
      <c r="V4419" t="n">
        <v>0.7203048337887028</v>
      </c>
      <c r="W4419" t="n">
        <v>0.6157003035468364</v>
      </c>
      <c r="X4419" t="n">
        <v>0.8147962141171975</v>
      </c>
    </row>
    <row r="4420">
      <c r="A4420" t="inlineStr">
        <is>
          <t>4206900</t>
        </is>
      </c>
      <c r="B4420" t="inlineStr">
        <is>
          <t>Ibirama</t>
        </is>
      </c>
      <c r="C4420" t="inlineStr">
        <is>
          <t>SC</t>
        </is>
      </c>
      <c r="D4420" t="inlineStr">
        <is>
          <t>REGIÃO SUL</t>
        </is>
      </c>
      <c r="E4420" s="70">
        <f>SUMPRODUCT(N4420:Q4420,PAINEL_PESOS!$C$16:$C$19)</f>
        <v/>
      </c>
      <c r="F4420" s="70">
        <f>SUMPRODUCT(R4420:T4420,PAINEL_PESOS!$C$21:$C$23)</f>
        <v/>
      </c>
      <c r="G4420" s="70">
        <f>SUMPRODUCT(U4420:V4420,PAINEL_PESOS!$C$25:$C$26)</f>
        <v/>
      </c>
      <c r="H4420" s="70">
        <f>SUMPRODUCT(W4420:X4420,PAINEL_PESOS!$C$28:$C$29)</f>
        <v/>
      </c>
      <c r="I4420" s="70" t="n">
        <v>0.9965216818932944</v>
      </c>
      <c r="J4420" s="70" t="n">
        <v>0.7237066826277915</v>
      </c>
      <c r="K4420" s="71">
        <f>IF(NOT(AND(PAINEL_PESOS!$D$12="OK - 100%",PAINEL_PESOS!$F$20="OK - 100%",PAINEL_PESOS!$F$24="OK - 100%",PAINEL_PESOS!$F$27="OK - 100%",PAINEL_PESOS!$F$30="OK - 100%")),"", (E4420*PAINEL_PESOS!$B$7+F4420*PAINEL_PESOS!$B$8+G4420*PAINEL_PESOS!$B$9+H4420*PAINEL_PESOS!$B$10)*I4420)</f>
        <v/>
      </c>
      <c r="L4420" s="71">
        <f>IF(K4420="","",K4420-J4420)</f>
        <v/>
      </c>
      <c r="M4420" s="71">
        <f>IF(L4420="","",ABS(L4420))</f>
        <v/>
      </c>
      <c r="N4420" t="n">
        <v>1</v>
      </c>
      <c r="O4420" t="n">
        <v>0.998</v>
      </c>
      <c r="P4420" t="n">
        <v>0.7940865892291447</v>
      </c>
      <c r="Q4420" t="n">
        <v>0.9893316649102697</v>
      </c>
      <c r="R4420" t="n">
        <v>0.3213029528154199</v>
      </c>
      <c r="S4420" t="n">
        <v>0.9862193344268223</v>
      </c>
      <c r="T4420" t="n">
        <v>0.9962143319416926</v>
      </c>
      <c r="U4420" t="n">
        <v>0.5522471885600606</v>
      </c>
      <c r="V4420" t="n">
        <v>0.5078805942668325</v>
      </c>
      <c r="W4420" t="n">
        <v>0.5426781334187581</v>
      </c>
      <c r="X4420" t="n">
        <v>0.780522553141907</v>
      </c>
    </row>
    <row r="4421">
      <c r="A4421" t="inlineStr">
        <is>
          <t>4207007</t>
        </is>
      </c>
      <c r="B4421" t="inlineStr">
        <is>
          <t>Içara</t>
        </is>
      </c>
      <c r="C4421" t="inlineStr">
        <is>
          <t>SC</t>
        </is>
      </c>
      <c r="D4421" t="inlineStr">
        <is>
          <t>REGIÃO SUL</t>
        </is>
      </c>
      <c r="E4421" s="70">
        <f>SUMPRODUCT(N4421:Q4421,PAINEL_PESOS!$C$16:$C$19)</f>
        <v/>
      </c>
      <c r="F4421" s="70">
        <f>SUMPRODUCT(R4421:T4421,PAINEL_PESOS!$C$21:$C$23)</f>
        <v/>
      </c>
      <c r="G4421" s="70">
        <f>SUMPRODUCT(U4421:V4421,PAINEL_PESOS!$C$25:$C$26)</f>
        <v/>
      </c>
      <c r="H4421" s="70">
        <f>SUMPRODUCT(W4421:X4421,PAINEL_PESOS!$C$28:$C$29)</f>
        <v/>
      </c>
      <c r="I4421" s="70" t="n">
        <v>0.9417528321453404</v>
      </c>
      <c r="J4421" s="70" t="n">
        <v>0.6275460391534637</v>
      </c>
      <c r="K4421" s="71">
        <f>IF(NOT(AND(PAINEL_PESOS!$D$12="OK - 100%",PAINEL_PESOS!$F$20="OK - 100%",PAINEL_PESOS!$F$24="OK - 100%",PAINEL_PESOS!$F$27="OK - 100%",PAINEL_PESOS!$F$30="OK - 100%")),"", (E4421*PAINEL_PESOS!$B$7+F4421*PAINEL_PESOS!$B$8+G4421*PAINEL_PESOS!$B$9+H4421*PAINEL_PESOS!$B$10)*I4421)</f>
        <v/>
      </c>
      <c r="L4421" s="71">
        <f>IF(K4421="","",K4421-J4421)</f>
        <v/>
      </c>
      <c r="M4421" s="71">
        <f>IF(L4421="","",ABS(L4421))</f>
        <v/>
      </c>
      <c r="N4421" t="n">
        <v>1</v>
      </c>
      <c r="O4421" t="n">
        <v>0.9901</v>
      </c>
      <c r="P4421" t="n">
        <v>0.541921858500528</v>
      </c>
      <c r="Q4421" t="n">
        <v>0.9372901624552978</v>
      </c>
      <c r="R4421" t="n">
        <v>0.4941166574869093</v>
      </c>
      <c r="S4421" t="n">
        <v>0.9397722065461923</v>
      </c>
      <c r="T4421" t="n">
        <v>0.7876988189955529</v>
      </c>
      <c r="U4421" t="n">
        <v>0.2899006818335103</v>
      </c>
      <c r="V4421" t="n">
        <v>0.5139052712223775</v>
      </c>
      <c r="W4421" t="n">
        <v>0.4799555176763926</v>
      </c>
      <c r="X4421" t="n">
        <v>0.83140085176745</v>
      </c>
    </row>
    <row r="4422">
      <c r="A4422" t="inlineStr">
        <is>
          <t>4207106</t>
        </is>
      </c>
      <c r="B4422" t="inlineStr">
        <is>
          <t>Ilhota</t>
        </is>
      </c>
      <c r="C4422" t="inlineStr">
        <is>
          <t>SC</t>
        </is>
      </c>
      <c r="D4422" t="inlineStr">
        <is>
          <t>REGIÃO SUL</t>
        </is>
      </c>
      <c r="E4422" s="70">
        <f>SUMPRODUCT(N4422:Q4422,PAINEL_PESOS!$C$16:$C$19)</f>
        <v/>
      </c>
      <c r="F4422" s="70">
        <f>SUMPRODUCT(R4422:T4422,PAINEL_PESOS!$C$21:$C$23)</f>
        <v/>
      </c>
      <c r="G4422" s="70">
        <f>SUMPRODUCT(U4422:V4422,PAINEL_PESOS!$C$25:$C$26)</f>
        <v/>
      </c>
      <c r="H4422" s="70">
        <f>SUMPRODUCT(W4422:X4422,PAINEL_PESOS!$C$28:$C$29)</f>
        <v/>
      </c>
      <c r="I4422" s="70" t="n">
        <v>0.9769238326986566</v>
      </c>
      <c r="J4422" s="70" t="n">
        <v>0.6814194225666453</v>
      </c>
      <c r="K4422" s="71">
        <f>IF(NOT(AND(PAINEL_PESOS!$D$12="OK - 100%",PAINEL_PESOS!$F$20="OK - 100%",PAINEL_PESOS!$F$24="OK - 100%",PAINEL_PESOS!$F$27="OK - 100%",PAINEL_PESOS!$F$30="OK - 100%")),"", (E4422*PAINEL_PESOS!$B$7+F4422*PAINEL_PESOS!$B$8+G4422*PAINEL_PESOS!$B$9+H4422*PAINEL_PESOS!$B$10)*I4422)</f>
        <v/>
      </c>
      <c r="L4422" s="71">
        <f>IF(K4422="","",K4422-J4422)</f>
        <v/>
      </c>
      <c r="M4422" s="71">
        <f>IF(L4422="","",ABS(L4422))</f>
        <v/>
      </c>
      <c r="N4422" t="n">
        <v>1</v>
      </c>
      <c r="O4422" t="n">
        <v>1</v>
      </c>
      <c r="P4422" t="n">
        <v>0.5254487856388597</v>
      </c>
      <c r="Q4422" t="n">
        <v>0.9947031088074045</v>
      </c>
      <c r="R4422" t="n">
        <v>0.3616912048376433</v>
      </c>
      <c r="S4422" t="n">
        <v>0.991412083324261</v>
      </c>
      <c r="T4422" t="n">
        <v>0.8884030241415354</v>
      </c>
      <c r="U4422" t="n">
        <v>0.5522471885600606</v>
      </c>
      <c r="V4422" t="n">
        <v>0.4502618740543541</v>
      </c>
      <c r="W4422" t="n">
        <v>0.5426781334187581</v>
      </c>
      <c r="X4422" t="n">
        <v>0.780522553141907</v>
      </c>
    </row>
    <row r="4423">
      <c r="A4423" t="inlineStr">
        <is>
          <t>4207205</t>
        </is>
      </c>
      <c r="B4423" t="inlineStr">
        <is>
          <t>Imaruí</t>
        </is>
      </c>
      <c r="C4423" t="inlineStr">
        <is>
          <t>SC</t>
        </is>
      </c>
      <c r="D4423" t="inlineStr">
        <is>
          <t>REGIÃO SUL</t>
        </is>
      </c>
      <c r="E4423" s="70">
        <f>SUMPRODUCT(N4423:Q4423,PAINEL_PESOS!$C$16:$C$19)</f>
        <v/>
      </c>
      <c r="F4423" s="70">
        <f>SUMPRODUCT(R4423:T4423,PAINEL_PESOS!$C$21:$C$23)</f>
        <v/>
      </c>
      <c r="G4423" s="70">
        <f>SUMPRODUCT(U4423:V4423,PAINEL_PESOS!$C$25:$C$26)</f>
        <v/>
      </c>
      <c r="H4423" s="70">
        <f>SUMPRODUCT(W4423:X4423,PAINEL_PESOS!$C$28:$C$29)</f>
        <v/>
      </c>
      <c r="I4423" s="70" t="n">
        <v>0.9851454500862794</v>
      </c>
      <c r="J4423" s="70" t="n">
        <v>0.664781127708131</v>
      </c>
      <c r="K4423" s="71">
        <f>IF(NOT(AND(PAINEL_PESOS!$D$12="OK - 100%",PAINEL_PESOS!$F$20="OK - 100%",PAINEL_PESOS!$F$24="OK - 100%",PAINEL_PESOS!$F$27="OK - 100%",PAINEL_PESOS!$F$30="OK - 100%")),"", (E4423*PAINEL_PESOS!$B$7+F4423*PAINEL_PESOS!$B$8+G4423*PAINEL_PESOS!$B$9+H4423*PAINEL_PESOS!$B$10)*I4423)</f>
        <v/>
      </c>
      <c r="L4423" s="71">
        <f>IF(K4423="","",K4423-J4423)</f>
        <v/>
      </c>
      <c r="M4423" s="71">
        <f>IF(L4423="","",ABS(L4423))</f>
        <v/>
      </c>
      <c r="N4423" t="n">
        <v>0.2</v>
      </c>
      <c r="O4423" t="n">
        <v>1</v>
      </c>
      <c r="P4423" t="n">
        <v>1</v>
      </c>
      <c r="Q4423" t="n">
        <v>0.9940564332829254</v>
      </c>
      <c r="R4423" t="n">
        <v>0.2385493509819246</v>
      </c>
      <c r="S4423" t="n">
        <v>0.9997119883032043</v>
      </c>
      <c r="T4423" t="n">
        <v>0.9281221793102246</v>
      </c>
      <c r="U4423" t="n">
        <v>0.4721898424778645</v>
      </c>
      <c r="V4423" t="n">
        <v>0.503272864571411</v>
      </c>
      <c r="W4423" t="n">
        <v>0.5563531218094327</v>
      </c>
      <c r="X4423" t="n">
        <v>0.8253406998418888</v>
      </c>
    </row>
    <row r="4424">
      <c r="A4424" t="inlineStr">
        <is>
          <t>4207304</t>
        </is>
      </c>
      <c r="B4424" t="inlineStr">
        <is>
          <t>Imbituba</t>
        </is>
      </c>
      <c r="C4424" t="inlineStr">
        <is>
          <t>SC</t>
        </is>
      </c>
      <c r="D4424" t="inlineStr">
        <is>
          <t>REGIÃO SUL</t>
        </is>
      </c>
      <c r="E4424" s="70">
        <f>SUMPRODUCT(N4424:Q4424,PAINEL_PESOS!$C$16:$C$19)</f>
        <v/>
      </c>
      <c r="F4424" s="70">
        <f>SUMPRODUCT(R4424:T4424,PAINEL_PESOS!$C$21:$C$23)</f>
        <v/>
      </c>
      <c r="G4424" s="70">
        <f>SUMPRODUCT(U4424:V4424,PAINEL_PESOS!$C$25:$C$26)</f>
        <v/>
      </c>
      <c r="H4424" s="70">
        <f>SUMPRODUCT(W4424:X4424,PAINEL_PESOS!$C$28:$C$29)</f>
        <v/>
      </c>
      <c r="I4424" s="70" t="n">
        <v>0.9629087874021255</v>
      </c>
      <c r="J4424" s="70" t="n">
        <v>0.6855822272442464</v>
      </c>
      <c r="K4424" s="71">
        <f>IF(NOT(AND(PAINEL_PESOS!$D$12="OK - 100%",PAINEL_PESOS!$F$20="OK - 100%",PAINEL_PESOS!$F$24="OK - 100%",PAINEL_PESOS!$F$27="OK - 100%",PAINEL_PESOS!$F$30="OK - 100%")),"", (E4424*PAINEL_PESOS!$B$7+F4424*PAINEL_PESOS!$B$8+G4424*PAINEL_PESOS!$B$9+H4424*PAINEL_PESOS!$B$10)*I4424)</f>
        <v/>
      </c>
      <c r="L4424" s="71">
        <f>IF(K4424="","",K4424-J4424)</f>
        <v/>
      </c>
      <c r="M4424" s="71">
        <f>IF(L4424="","",ABS(L4424))</f>
        <v/>
      </c>
      <c r="N4424" t="n">
        <v>1</v>
      </c>
      <c r="O4424" t="n">
        <v>1</v>
      </c>
      <c r="P4424" t="n">
        <v>0.5858500527983105</v>
      </c>
      <c r="Q4424" t="n">
        <v>0.93763257831369</v>
      </c>
      <c r="R4424" t="n">
        <v>0.456001613055042</v>
      </c>
      <c r="S4424" t="n">
        <v>0.9900888838398112</v>
      </c>
      <c r="T4424" t="n">
        <v>0.8489766688054248</v>
      </c>
      <c r="U4424" t="n">
        <v>0.5197388096978774</v>
      </c>
      <c r="V4424" t="n">
        <v>0.50382429424148</v>
      </c>
      <c r="W4424" t="n">
        <v>0.5752542780949049</v>
      </c>
      <c r="X4424" t="n">
        <v>0.8053231693265601</v>
      </c>
    </row>
    <row r="4425">
      <c r="A4425" t="inlineStr">
        <is>
          <t>4207403</t>
        </is>
      </c>
      <c r="B4425" t="inlineStr">
        <is>
          <t>Imbuia</t>
        </is>
      </c>
      <c r="C4425" t="inlineStr">
        <is>
          <t>SC</t>
        </is>
      </c>
      <c r="D4425" t="inlineStr">
        <is>
          <t>REGIÃO SUL</t>
        </is>
      </c>
      <c r="E4425" s="70">
        <f>SUMPRODUCT(N4425:Q4425,PAINEL_PESOS!$C$16:$C$19)</f>
        <v/>
      </c>
      <c r="F4425" s="70">
        <f>SUMPRODUCT(R4425:T4425,PAINEL_PESOS!$C$21:$C$23)</f>
        <v/>
      </c>
      <c r="G4425" s="70">
        <f>SUMPRODUCT(U4425:V4425,PAINEL_PESOS!$C$25:$C$26)</f>
        <v/>
      </c>
      <c r="H4425" s="70">
        <f>SUMPRODUCT(W4425:X4425,PAINEL_PESOS!$C$28:$C$29)</f>
        <v/>
      </c>
      <c r="I4425" s="70" t="n">
        <v>0.9923147274150448</v>
      </c>
      <c r="J4425" s="70" t="n">
        <v>0.6648278612136171</v>
      </c>
      <c r="K4425" s="71">
        <f>IF(NOT(AND(PAINEL_PESOS!$D$12="OK - 100%",PAINEL_PESOS!$F$20="OK - 100%",PAINEL_PESOS!$F$24="OK - 100%",PAINEL_PESOS!$F$27="OK - 100%",PAINEL_PESOS!$F$30="OK - 100%")),"", (E4425*PAINEL_PESOS!$B$7+F4425*PAINEL_PESOS!$B$8+G4425*PAINEL_PESOS!$B$9+H4425*PAINEL_PESOS!$B$10)*I4425)</f>
        <v/>
      </c>
      <c r="L4425" s="71">
        <f>IF(K4425="","",K4425-J4425)</f>
        <v/>
      </c>
      <c r="M4425" s="71">
        <f>IF(L4425="","",ABS(L4425))</f>
        <v/>
      </c>
      <c r="N4425" t="n">
        <v>0.6</v>
      </c>
      <c r="O4425" t="n">
        <v>1</v>
      </c>
      <c r="P4425" t="n">
        <v>0.6071805702217529</v>
      </c>
      <c r="Q4425" t="n">
        <v>0.9930803751193092</v>
      </c>
      <c r="R4425" t="n">
        <v>0.2381565876949628</v>
      </c>
      <c r="S4425" t="n">
        <v>0.999274221957099</v>
      </c>
      <c r="T4425" t="n">
        <v>0.9658904590064333</v>
      </c>
      <c r="U4425" t="n">
        <v>0.5522682342891034</v>
      </c>
      <c r="V4425" t="n">
        <v>0.4153136723695964</v>
      </c>
      <c r="W4425" t="n">
        <v>0.5427034629752631</v>
      </c>
      <c r="X4425" t="n">
        <v>0.7805178372641601</v>
      </c>
    </row>
    <row r="4426">
      <c r="A4426" t="inlineStr">
        <is>
          <t>4207502</t>
        </is>
      </c>
      <c r="B4426" t="inlineStr">
        <is>
          <t>Indaial</t>
        </is>
      </c>
      <c r="C4426" t="inlineStr">
        <is>
          <t>SC</t>
        </is>
      </c>
      <c r="D4426" t="inlineStr">
        <is>
          <t>REGIÃO SUL</t>
        </is>
      </c>
      <c r="E4426" s="70">
        <f>SUMPRODUCT(N4426:Q4426,PAINEL_PESOS!$C$16:$C$19)</f>
        <v/>
      </c>
      <c r="F4426" s="70">
        <f>SUMPRODUCT(R4426:T4426,PAINEL_PESOS!$C$21:$C$23)</f>
        <v/>
      </c>
      <c r="G4426" s="70">
        <f>SUMPRODUCT(U4426:V4426,PAINEL_PESOS!$C$25:$C$26)</f>
        <v/>
      </c>
      <c r="H4426" s="70">
        <f>SUMPRODUCT(W4426:X4426,PAINEL_PESOS!$C$28:$C$29)</f>
        <v/>
      </c>
      <c r="I4426" s="70" t="n">
        <v>0.991361655722481</v>
      </c>
      <c r="J4426" s="70" t="n">
        <v>0.7103327941018323</v>
      </c>
      <c r="K4426" s="71">
        <f>IF(NOT(AND(PAINEL_PESOS!$D$12="OK - 100%",PAINEL_PESOS!$F$20="OK - 100%",PAINEL_PESOS!$F$24="OK - 100%",PAINEL_PESOS!$F$27="OK - 100%",PAINEL_PESOS!$F$30="OK - 100%")),"", (E4426*PAINEL_PESOS!$B$7+F4426*PAINEL_PESOS!$B$8+G4426*PAINEL_PESOS!$B$9+H4426*PAINEL_PESOS!$B$10)*I4426)</f>
        <v/>
      </c>
      <c r="L4426" s="71">
        <f>IF(K4426="","",K4426-J4426)</f>
        <v/>
      </c>
      <c r="M4426" s="71">
        <f>IF(L4426="","",ABS(L4426))</f>
        <v/>
      </c>
      <c r="N4426" t="n">
        <v>1</v>
      </c>
      <c r="O4426" t="n">
        <v>0.9791</v>
      </c>
      <c r="P4426" t="n">
        <v>0.5250263991552271</v>
      </c>
      <c r="Q4426" t="n">
        <v>0.9751533732368892</v>
      </c>
      <c r="R4426" t="n">
        <v>0.4862184469753243</v>
      </c>
      <c r="S4426" t="n">
        <v>0.9542396252213162</v>
      </c>
      <c r="T4426" t="n">
        <v>0.9933784026573048</v>
      </c>
      <c r="U4426" t="n">
        <v>0.5522471885600606</v>
      </c>
      <c r="V4426" t="n">
        <v>0.4945334762858403</v>
      </c>
      <c r="W4426" t="n">
        <v>0.5426781334187581</v>
      </c>
      <c r="X4426" t="n">
        <v>0.780522553141907</v>
      </c>
    </row>
    <row r="4427">
      <c r="A4427" t="inlineStr">
        <is>
          <t>4207577</t>
        </is>
      </c>
      <c r="B4427" t="inlineStr">
        <is>
          <t>Iomerê</t>
        </is>
      </c>
      <c r="C4427" t="inlineStr">
        <is>
          <t>SC</t>
        </is>
      </c>
      <c r="D4427" t="inlineStr">
        <is>
          <t>REGIÃO SUL</t>
        </is>
      </c>
      <c r="E4427" s="70">
        <f>SUMPRODUCT(N4427:Q4427,PAINEL_PESOS!$C$16:$C$19)</f>
        <v/>
      </c>
      <c r="F4427" s="70">
        <f>SUMPRODUCT(R4427:T4427,PAINEL_PESOS!$C$21:$C$23)</f>
        <v/>
      </c>
      <c r="G4427" s="70">
        <f>SUMPRODUCT(U4427:V4427,PAINEL_PESOS!$C$25:$C$26)</f>
        <v/>
      </c>
      <c r="H4427" s="70">
        <f>SUMPRODUCT(W4427:X4427,PAINEL_PESOS!$C$28:$C$29)</f>
        <v/>
      </c>
      <c r="I4427" s="70" t="n">
        <v>0.9855527063284608</v>
      </c>
      <c r="J4427" s="70" t="n">
        <v>0.7004163323533088</v>
      </c>
      <c r="K4427" s="71">
        <f>IF(NOT(AND(PAINEL_PESOS!$D$12="OK - 100%",PAINEL_PESOS!$F$20="OK - 100%",PAINEL_PESOS!$F$24="OK - 100%",PAINEL_PESOS!$F$27="OK - 100%",PAINEL_PESOS!$F$30="OK - 100%")),"", (E4427*PAINEL_PESOS!$B$7+F4427*PAINEL_PESOS!$B$8+G4427*PAINEL_PESOS!$B$9+H4427*PAINEL_PESOS!$B$10)*I4427)</f>
        <v/>
      </c>
      <c r="L4427" s="71">
        <f>IF(K4427="","",K4427-J4427)</f>
        <v/>
      </c>
      <c r="M4427" s="71">
        <f>IF(L4427="","",ABS(L4427))</f>
        <v/>
      </c>
      <c r="N4427" t="n">
        <v>1</v>
      </c>
      <c r="O4427" t="n">
        <v>1</v>
      </c>
      <c r="P4427" t="n">
        <v>0.5987328405491024</v>
      </c>
      <c r="Q4427" t="n">
        <v>0.9919486193050654</v>
      </c>
      <c r="R4427" t="n">
        <v>0.2547982654785823</v>
      </c>
      <c r="S4427" t="n">
        <v>0.9813292396351723</v>
      </c>
      <c r="T4427" t="n">
        <v>0.9393658958034832</v>
      </c>
      <c r="U4427" t="n">
        <v>0.2817396897686542</v>
      </c>
      <c r="V4427" t="n">
        <v>0.7275644468693516</v>
      </c>
      <c r="W4427" t="n">
        <v>0.6157003035468364</v>
      </c>
      <c r="X4427" t="n">
        <v>0.8147962141171975</v>
      </c>
    </row>
    <row r="4428">
      <c r="A4428" t="inlineStr">
        <is>
          <t>4207601</t>
        </is>
      </c>
      <c r="B4428" t="inlineStr">
        <is>
          <t>Ipira</t>
        </is>
      </c>
      <c r="C4428" t="inlineStr">
        <is>
          <t>SC</t>
        </is>
      </c>
      <c r="D4428" t="inlineStr">
        <is>
          <t>REGIÃO SUL</t>
        </is>
      </c>
      <c r="E4428" s="70">
        <f>SUMPRODUCT(N4428:Q4428,PAINEL_PESOS!$C$16:$C$19)</f>
        <v/>
      </c>
      <c r="F4428" s="70">
        <f>SUMPRODUCT(R4428:T4428,PAINEL_PESOS!$C$21:$C$23)</f>
        <v/>
      </c>
      <c r="G4428" s="70">
        <f>SUMPRODUCT(U4428:V4428,PAINEL_PESOS!$C$25:$C$26)</f>
        <v/>
      </c>
      <c r="H4428" s="70">
        <f>SUMPRODUCT(W4428:X4428,PAINEL_PESOS!$C$28:$C$29)</f>
        <v/>
      </c>
      <c r="I4428" s="70" t="n">
        <v>0.9950776956922964</v>
      </c>
      <c r="J4428" s="70" t="n">
        <v>0.7220007096797033</v>
      </c>
      <c r="K4428" s="71">
        <f>IF(NOT(AND(PAINEL_PESOS!$D$12="OK - 100%",PAINEL_PESOS!$F$20="OK - 100%",PAINEL_PESOS!$F$24="OK - 100%",PAINEL_PESOS!$F$27="OK - 100%",PAINEL_PESOS!$F$30="OK - 100%")),"", (E4428*PAINEL_PESOS!$B$7+F4428*PAINEL_PESOS!$B$8+G4428*PAINEL_PESOS!$B$9+H4428*PAINEL_PESOS!$B$10)*I4428)</f>
        <v/>
      </c>
      <c r="L4428" s="71">
        <f>IF(K4428="","",K4428-J4428)</f>
        <v/>
      </c>
      <c r="M4428" s="71">
        <f>IF(L4428="","",ABS(L4428))</f>
        <v/>
      </c>
      <c r="N4428" t="n">
        <v>1</v>
      </c>
      <c r="O4428" t="n">
        <v>0.9812</v>
      </c>
      <c r="P4428" t="n">
        <v>0.8775079197465682</v>
      </c>
      <c r="Q4428" t="n">
        <v>0.9911503641285284</v>
      </c>
      <c r="R4428" t="n">
        <v>0.1572803730734493</v>
      </c>
      <c r="S4428" t="n">
        <v>0.9995329075554855</v>
      </c>
      <c r="T4428" t="n">
        <v>0.9814407570694537</v>
      </c>
      <c r="U4428" t="n">
        <v>0.2817396897686541</v>
      </c>
      <c r="V4428" t="n">
        <v>0.7419095334685025</v>
      </c>
      <c r="W4428" t="n">
        <v>0.6157003035468364</v>
      </c>
      <c r="X4428" t="n">
        <v>0.8147962141171975</v>
      </c>
    </row>
    <row r="4429">
      <c r="A4429" t="inlineStr">
        <is>
          <t>4207650</t>
        </is>
      </c>
      <c r="B4429" t="inlineStr">
        <is>
          <t>Iporã do Oeste</t>
        </is>
      </c>
      <c r="C4429" t="inlineStr">
        <is>
          <t>SC</t>
        </is>
      </c>
      <c r="D4429" t="inlineStr">
        <is>
          <t>REGIÃO SUL</t>
        </is>
      </c>
      <c r="E4429" s="70">
        <f>SUMPRODUCT(N4429:Q4429,PAINEL_PESOS!$C$16:$C$19)</f>
        <v/>
      </c>
      <c r="F4429" s="70">
        <f>SUMPRODUCT(R4429:T4429,PAINEL_PESOS!$C$21:$C$23)</f>
        <v/>
      </c>
      <c r="G4429" s="70">
        <f>SUMPRODUCT(U4429:V4429,PAINEL_PESOS!$C$25:$C$26)</f>
        <v/>
      </c>
      <c r="H4429" s="70">
        <f>SUMPRODUCT(W4429:X4429,PAINEL_PESOS!$C$28:$C$29)</f>
        <v/>
      </c>
      <c r="I4429" s="70" t="n">
        <v>0.9828909026784384</v>
      </c>
      <c r="J4429" s="70" t="n">
        <v>0.6842515358759151</v>
      </c>
      <c r="K4429" s="71">
        <f>IF(NOT(AND(PAINEL_PESOS!$D$12="OK - 100%",PAINEL_PESOS!$F$20="OK - 100%",PAINEL_PESOS!$F$24="OK - 100%",PAINEL_PESOS!$F$27="OK - 100%",PAINEL_PESOS!$F$30="OK - 100%")),"", (E4429*PAINEL_PESOS!$B$7+F4429*PAINEL_PESOS!$B$8+G4429*PAINEL_PESOS!$B$9+H4429*PAINEL_PESOS!$B$10)*I4429)</f>
        <v/>
      </c>
      <c r="L4429" s="71">
        <f>IF(K4429="","",K4429-J4429)</f>
        <v/>
      </c>
      <c r="M4429" s="71">
        <f>IF(L4429="","",ABS(L4429))</f>
        <v/>
      </c>
      <c r="N4429" t="n">
        <v>1</v>
      </c>
      <c r="O4429" t="n">
        <v>0.9689</v>
      </c>
      <c r="P4429" t="n">
        <v>0.7149947201689546</v>
      </c>
      <c r="Q4429" t="n">
        <v>0.9831826338822465</v>
      </c>
      <c r="R4429" t="n">
        <v>0.2776119046438706</v>
      </c>
      <c r="S4429" t="n">
        <v>0.9935452288210267</v>
      </c>
      <c r="T4429" t="n">
        <v>0.9260093934456152</v>
      </c>
      <c r="U4429" t="n">
        <v>0.2268321650383775</v>
      </c>
      <c r="V4429" t="n">
        <v>0.5799073597722402</v>
      </c>
      <c r="W4429" t="n">
        <v>0.6614329291767159</v>
      </c>
      <c r="X4429" t="n">
        <v>0.8028091319857372</v>
      </c>
    </row>
    <row r="4430">
      <c r="A4430" t="inlineStr">
        <is>
          <t>4207684</t>
        </is>
      </c>
      <c r="B4430" t="inlineStr">
        <is>
          <t>Ipuaçu</t>
        </is>
      </c>
      <c r="C4430" t="inlineStr">
        <is>
          <t>SC</t>
        </is>
      </c>
      <c r="D4430" t="inlineStr">
        <is>
          <t>REGIÃO SUL</t>
        </is>
      </c>
      <c r="E4430" s="70">
        <f>SUMPRODUCT(N4430:Q4430,PAINEL_PESOS!$C$16:$C$19)</f>
        <v/>
      </c>
      <c r="F4430" s="70">
        <f>SUMPRODUCT(R4430:T4430,PAINEL_PESOS!$C$21:$C$23)</f>
        <v/>
      </c>
      <c r="G4430" s="70">
        <f>SUMPRODUCT(U4430:V4430,PAINEL_PESOS!$C$25:$C$26)</f>
        <v/>
      </c>
      <c r="H4430" s="70">
        <f>SUMPRODUCT(W4430:X4430,PAINEL_PESOS!$C$28:$C$29)</f>
        <v/>
      </c>
      <c r="I4430" s="70" t="n">
        <v>0.99198860476604</v>
      </c>
      <c r="J4430" s="70" t="n">
        <v>0.6802776019606238</v>
      </c>
      <c r="K4430" s="71">
        <f>IF(NOT(AND(PAINEL_PESOS!$D$12="OK - 100%",PAINEL_PESOS!$F$20="OK - 100%",PAINEL_PESOS!$F$24="OK - 100%",PAINEL_PESOS!$F$27="OK - 100%",PAINEL_PESOS!$F$30="OK - 100%")),"", (E4430*PAINEL_PESOS!$B$7+F4430*PAINEL_PESOS!$B$8+G4430*PAINEL_PESOS!$B$9+H4430*PAINEL_PESOS!$B$10)*I4430)</f>
        <v/>
      </c>
      <c r="L4430" s="71">
        <f>IF(K4430="","",K4430-J4430)</f>
        <v/>
      </c>
      <c r="M4430" s="71">
        <f>IF(L4430="","",ABS(L4430))</f>
        <v/>
      </c>
      <c r="N4430" t="n">
        <v>1</v>
      </c>
      <c r="O4430" t="n">
        <v>0.9439</v>
      </c>
      <c r="P4430" t="n">
        <v>0.5875395987328406</v>
      </c>
      <c r="Q4430" t="n">
        <v>0.9911872044338955</v>
      </c>
      <c r="R4430" t="n">
        <v>0.2673434262280169</v>
      </c>
      <c r="S4430" t="n">
        <v>0.9594728626185425</v>
      </c>
      <c r="T4430" t="n">
        <v>0.9824204257739249</v>
      </c>
      <c r="U4430" t="n">
        <v>0.2563847347013043</v>
      </c>
      <c r="V4430" t="n">
        <v>0.6573960289204246</v>
      </c>
      <c r="W4430" t="n">
        <v>0.5358608489785329</v>
      </c>
      <c r="X4430" t="n">
        <v>0.8023932230182449</v>
      </c>
    </row>
    <row r="4431">
      <c r="A4431" t="inlineStr">
        <is>
          <t>4207700</t>
        </is>
      </c>
      <c r="B4431" t="inlineStr">
        <is>
          <t>Ipumirim</t>
        </is>
      </c>
      <c r="C4431" t="inlineStr">
        <is>
          <t>SC</t>
        </is>
      </c>
      <c r="D4431" t="inlineStr">
        <is>
          <t>REGIÃO SUL</t>
        </is>
      </c>
      <c r="E4431" s="70">
        <f>SUMPRODUCT(N4431:Q4431,PAINEL_PESOS!$C$16:$C$19)</f>
        <v/>
      </c>
      <c r="F4431" s="70">
        <f>SUMPRODUCT(R4431:T4431,PAINEL_PESOS!$C$21:$C$23)</f>
        <v/>
      </c>
      <c r="G4431" s="70">
        <f>SUMPRODUCT(U4431:V4431,PAINEL_PESOS!$C$25:$C$26)</f>
        <v/>
      </c>
      <c r="H4431" s="70">
        <f>SUMPRODUCT(W4431:X4431,PAINEL_PESOS!$C$28:$C$29)</f>
        <v/>
      </c>
      <c r="I4431" s="70" t="n">
        <v>0.9899767320137552</v>
      </c>
      <c r="J4431" s="70" t="n">
        <v>0.698665884925931</v>
      </c>
      <c r="K4431" s="71">
        <f>IF(NOT(AND(PAINEL_PESOS!$D$12="OK - 100%",PAINEL_PESOS!$F$20="OK - 100%",PAINEL_PESOS!$F$24="OK - 100%",PAINEL_PESOS!$F$27="OK - 100%",PAINEL_PESOS!$F$30="OK - 100%")),"", (E4431*PAINEL_PESOS!$B$7+F4431*PAINEL_PESOS!$B$8+G4431*PAINEL_PESOS!$B$9+H4431*PAINEL_PESOS!$B$10)*I4431)</f>
        <v/>
      </c>
      <c r="L4431" s="71">
        <f>IF(K4431="","",K4431-J4431)</f>
        <v/>
      </c>
      <c r="M4431" s="71">
        <f>IF(L4431="","",ABS(L4431))</f>
        <v/>
      </c>
      <c r="N4431" t="n">
        <v>1</v>
      </c>
      <c r="O4431" t="n">
        <v>0.9535</v>
      </c>
      <c r="P4431" t="n">
        <v>0.6687434002111932</v>
      </c>
      <c r="Q4431" t="n">
        <v>0.9930297681958513</v>
      </c>
      <c r="R4431" t="n">
        <v>0.2916695108794217</v>
      </c>
      <c r="S4431" t="n">
        <v>0.9395996674812199</v>
      </c>
      <c r="T4431" t="n">
        <v>0.9790060560971284</v>
      </c>
      <c r="U4431" t="n">
        <v>0.2817396897686542</v>
      </c>
      <c r="V4431" t="n">
        <v>0.6525280101809126</v>
      </c>
      <c r="W4431" t="n">
        <v>0.6157003035468364</v>
      </c>
      <c r="X4431" t="n">
        <v>0.8147962141171975</v>
      </c>
    </row>
    <row r="4432">
      <c r="A4432" t="inlineStr">
        <is>
          <t>4207759</t>
        </is>
      </c>
      <c r="B4432" t="inlineStr">
        <is>
          <t>Iraceminha</t>
        </is>
      </c>
      <c r="C4432" t="inlineStr">
        <is>
          <t>SC</t>
        </is>
      </c>
      <c r="D4432" t="inlineStr">
        <is>
          <t>REGIÃO SUL</t>
        </is>
      </c>
      <c r="E4432" s="70">
        <f>SUMPRODUCT(N4432:Q4432,PAINEL_PESOS!$C$16:$C$19)</f>
        <v/>
      </c>
      <c r="F4432" s="70">
        <f>SUMPRODUCT(R4432:T4432,PAINEL_PESOS!$C$21:$C$23)</f>
        <v/>
      </c>
      <c r="G4432" s="70">
        <f>SUMPRODUCT(U4432:V4432,PAINEL_PESOS!$C$25:$C$26)</f>
        <v/>
      </c>
      <c r="H4432" s="70">
        <f>SUMPRODUCT(W4432:X4432,PAINEL_PESOS!$C$28:$C$29)</f>
        <v/>
      </c>
      <c r="I4432" s="70" t="n">
        <v>0.9875510371552118</v>
      </c>
      <c r="J4432" s="70" t="n">
        <v>0.6821051804537185</v>
      </c>
      <c r="K4432" s="71">
        <f>IF(NOT(AND(PAINEL_PESOS!$D$12="OK - 100%",PAINEL_PESOS!$F$20="OK - 100%",PAINEL_PESOS!$F$24="OK - 100%",PAINEL_PESOS!$F$27="OK - 100%",PAINEL_PESOS!$F$30="OK - 100%")),"", (E4432*PAINEL_PESOS!$B$7+F4432*PAINEL_PESOS!$B$8+G4432*PAINEL_PESOS!$B$9+H4432*PAINEL_PESOS!$B$10)*I4432)</f>
        <v/>
      </c>
      <c r="L4432" s="71">
        <f>IF(K4432="","",K4432-J4432)</f>
        <v/>
      </c>
      <c r="M4432" s="71">
        <f>IF(L4432="","",ABS(L4432))</f>
        <v/>
      </c>
      <c r="N4432" t="n">
        <v>1</v>
      </c>
      <c r="O4432" t="n">
        <v>0.9912</v>
      </c>
      <c r="P4432" t="n">
        <v>0.6745512143611405</v>
      </c>
      <c r="Q4432" t="n">
        <v>0.9886211654545668</v>
      </c>
      <c r="R4432" t="n">
        <v>0.2184343893734227</v>
      </c>
      <c r="S4432" t="n">
        <v>0.9995937903871885</v>
      </c>
      <c r="T4432" t="n">
        <v>0.9442276012700591</v>
      </c>
      <c r="U4432" t="n">
        <v>0.2268321650383775</v>
      </c>
      <c r="V4432" t="n">
        <v>0.5658655336215638</v>
      </c>
      <c r="W4432" t="n">
        <v>0.6614329291767159</v>
      </c>
      <c r="X4432" t="n">
        <v>0.8028091319857372</v>
      </c>
    </row>
    <row r="4433">
      <c r="A4433" t="inlineStr">
        <is>
          <t>4207809</t>
        </is>
      </c>
      <c r="B4433" t="inlineStr">
        <is>
          <t>Irani</t>
        </is>
      </c>
      <c r="C4433" t="inlineStr">
        <is>
          <t>SC</t>
        </is>
      </c>
      <c r="D4433" t="inlineStr">
        <is>
          <t>REGIÃO SUL</t>
        </is>
      </c>
      <c r="E4433" s="70">
        <f>SUMPRODUCT(N4433:Q4433,PAINEL_PESOS!$C$16:$C$19)</f>
        <v/>
      </c>
      <c r="F4433" s="70">
        <f>SUMPRODUCT(R4433:T4433,PAINEL_PESOS!$C$21:$C$23)</f>
        <v/>
      </c>
      <c r="G4433" s="70">
        <f>SUMPRODUCT(U4433:V4433,PAINEL_PESOS!$C$25:$C$26)</f>
        <v/>
      </c>
      <c r="H4433" s="70">
        <f>SUMPRODUCT(W4433:X4433,PAINEL_PESOS!$C$28:$C$29)</f>
        <v/>
      </c>
      <c r="I4433" s="70" t="n">
        <v>0.9965564123059829</v>
      </c>
      <c r="J4433" s="70" t="n">
        <v>0.7200103969195094</v>
      </c>
      <c r="K4433" s="71">
        <f>IF(NOT(AND(PAINEL_PESOS!$D$12="OK - 100%",PAINEL_PESOS!$F$20="OK - 100%",PAINEL_PESOS!$F$24="OK - 100%",PAINEL_PESOS!$F$27="OK - 100%",PAINEL_PESOS!$F$30="OK - 100%")),"", (E4433*PAINEL_PESOS!$B$7+F4433*PAINEL_PESOS!$B$8+G4433*PAINEL_PESOS!$B$9+H4433*PAINEL_PESOS!$B$10)*I4433)</f>
        <v/>
      </c>
      <c r="L4433" s="71">
        <f>IF(K4433="","",K4433-J4433)</f>
        <v/>
      </c>
      <c r="M4433" s="71">
        <f>IF(L4433="","",ABS(L4433))</f>
        <v/>
      </c>
      <c r="N4433" t="n">
        <v>1</v>
      </c>
      <c r="O4433" t="n">
        <v>0.9877</v>
      </c>
      <c r="P4433" t="n">
        <v>0.6595564941921859</v>
      </c>
      <c r="Q4433" t="n">
        <v>0.9936667961852867</v>
      </c>
      <c r="R4433" t="n">
        <v>0.2439587789408368</v>
      </c>
      <c r="S4433" t="n">
        <v>0.9994633141001976</v>
      </c>
      <c r="T4433" t="n">
        <v>0.9872601583618736</v>
      </c>
      <c r="U4433" t="n">
        <v>0.2817396897686542</v>
      </c>
      <c r="V4433" t="n">
        <v>0.7601677141372678</v>
      </c>
      <c r="W4433" t="n">
        <v>0.6157003035468364</v>
      </c>
      <c r="X4433" t="n">
        <v>0.8147962141171975</v>
      </c>
    </row>
    <row r="4434">
      <c r="A4434" t="inlineStr">
        <is>
          <t>4207858</t>
        </is>
      </c>
      <c r="B4434" t="inlineStr">
        <is>
          <t>Irati</t>
        </is>
      </c>
      <c r="C4434" t="inlineStr">
        <is>
          <t>SC</t>
        </is>
      </c>
      <c r="D4434" t="inlineStr">
        <is>
          <t>REGIÃO SUL</t>
        </is>
      </c>
      <c r="E4434" s="70">
        <f>SUMPRODUCT(N4434:Q4434,PAINEL_PESOS!$C$16:$C$19)</f>
        <v/>
      </c>
      <c r="F4434" s="70">
        <f>SUMPRODUCT(R4434:T4434,PAINEL_PESOS!$C$21:$C$23)</f>
        <v/>
      </c>
      <c r="G4434" s="70">
        <f>SUMPRODUCT(U4434:V4434,PAINEL_PESOS!$C$25:$C$26)</f>
        <v/>
      </c>
      <c r="H4434" s="70">
        <f>SUMPRODUCT(W4434:X4434,PAINEL_PESOS!$C$28:$C$29)</f>
        <v/>
      </c>
      <c r="I4434" s="70" t="n">
        <v>0.9919829161242946</v>
      </c>
      <c r="J4434" s="70" t="n">
        <v>0.6522190260856806</v>
      </c>
      <c r="K4434" s="71">
        <f>IF(NOT(AND(PAINEL_PESOS!$D$12="OK - 100%",PAINEL_PESOS!$F$20="OK - 100%",PAINEL_PESOS!$F$24="OK - 100%",PAINEL_PESOS!$F$27="OK - 100%",PAINEL_PESOS!$F$30="OK - 100%")),"", (E4434*PAINEL_PESOS!$B$7+F4434*PAINEL_PESOS!$B$8+G4434*PAINEL_PESOS!$B$9+H4434*PAINEL_PESOS!$B$10)*I4434)</f>
        <v/>
      </c>
      <c r="L4434" s="71">
        <f>IF(K4434="","",K4434-J4434)</f>
        <v/>
      </c>
      <c r="M4434" s="71">
        <f>IF(L4434="","",ABS(L4434))</f>
        <v/>
      </c>
      <c r="N4434" t="n">
        <v>1</v>
      </c>
      <c r="O4434" t="n">
        <v>1</v>
      </c>
      <c r="P4434" t="n">
        <v>0.4239704329461458</v>
      </c>
      <c r="Q4434" t="n">
        <v>0.9878964290168767</v>
      </c>
      <c r="R4434" t="n">
        <v>0.1064474666701496</v>
      </c>
      <c r="S4434" t="n">
        <v>0.9943750777244751</v>
      </c>
      <c r="T4434" t="n">
        <v>0.9698868668828105</v>
      </c>
      <c r="U4434" t="n">
        <v>0.2563847347013043</v>
      </c>
      <c r="V4434" t="n">
        <v>0.5788762615187302</v>
      </c>
      <c r="W4434" t="n">
        <v>0.5358608489785329</v>
      </c>
      <c r="X4434" t="n">
        <v>0.8023932230182449</v>
      </c>
    </row>
    <row r="4435">
      <c r="A4435" t="inlineStr">
        <is>
          <t>4207908</t>
        </is>
      </c>
      <c r="B4435" t="inlineStr">
        <is>
          <t>Irineópolis</t>
        </is>
      </c>
      <c r="C4435" t="inlineStr">
        <is>
          <t>SC</t>
        </is>
      </c>
      <c r="D4435" t="inlineStr">
        <is>
          <t>REGIÃO SUL</t>
        </is>
      </c>
      <c r="E4435" s="70">
        <f>SUMPRODUCT(N4435:Q4435,PAINEL_PESOS!$C$16:$C$19)</f>
        <v/>
      </c>
      <c r="F4435" s="70">
        <f>SUMPRODUCT(R4435:T4435,PAINEL_PESOS!$C$21:$C$23)</f>
        <v/>
      </c>
      <c r="G4435" s="70">
        <f>SUMPRODUCT(U4435:V4435,PAINEL_PESOS!$C$25:$C$26)</f>
        <v/>
      </c>
      <c r="H4435" s="70">
        <f>SUMPRODUCT(W4435:X4435,PAINEL_PESOS!$C$28:$C$29)</f>
        <v/>
      </c>
      <c r="I4435" s="70" t="n">
        <v>0.9990110249288333</v>
      </c>
      <c r="J4435" s="70" t="n">
        <v>0.7270735722965781</v>
      </c>
      <c r="K4435" s="71">
        <f>IF(NOT(AND(PAINEL_PESOS!$D$12="OK - 100%",PAINEL_PESOS!$F$20="OK - 100%",PAINEL_PESOS!$F$24="OK - 100%",PAINEL_PESOS!$F$27="OK - 100%",PAINEL_PESOS!$F$30="OK - 100%")),"", (E4435*PAINEL_PESOS!$B$7+F4435*PAINEL_PESOS!$B$8+G4435*PAINEL_PESOS!$B$9+H4435*PAINEL_PESOS!$B$10)*I4435)</f>
        <v/>
      </c>
      <c r="L4435" s="71">
        <f>IF(K4435="","",K4435-J4435)</f>
        <v/>
      </c>
      <c r="M4435" s="71">
        <f>IF(L4435="","",ABS(L4435))</f>
        <v/>
      </c>
      <c r="N4435" t="n">
        <v>1</v>
      </c>
      <c r="O4435" t="n">
        <v>0.9765</v>
      </c>
      <c r="P4435" t="n">
        <v>0.6843717001055967</v>
      </c>
      <c r="Q4435" t="n">
        <v>0.9964991781081262</v>
      </c>
      <c r="R4435" t="n">
        <v>0.3028791122613616</v>
      </c>
      <c r="S4435" t="n">
        <v>0.9995455146519991</v>
      </c>
      <c r="T4435" t="n">
        <v>0.9978030131401874</v>
      </c>
      <c r="U4435" t="n">
        <v>0.431830122800435</v>
      </c>
      <c r="V4435" t="n">
        <v>0.7648444417768399</v>
      </c>
      <c r="W4435" t="n">
        <v>0.4743805131693563</v>
      </c>
      <c r="X4435" t="n">
        <v>0.7891211239258604</v>
      </c>
    </row>
    <row r="4436">
      <c r="A4436" t="inlineStr">
        <is>
          <t>4208005</t>
        </is>
      </c>
      <c r="B4436" t="inlineStr">
        <is>
          <t>Itá</t>
        </is>
      </c>
      <c r="C4436" t="inlineStr">
        <is>
          <t>SC</t>
        </is>
      </c>
      <c r="D4436" t="inlineStr">
        <is>
          <t>REGIÃO SUL</t>
        </is>
      </c>
      <c r="E4436" s="70">
        <f>SUMPRODUCT(N4436:Q4436,PAINEL_PESOS!$C$16:$C$19)</f>
        <v/>
      </c>
      <c r="F4436" s="70">
        <f>SUMPRODUCT(R4436:T4436,PAINEL_PESOS!$C$21:$C$23)</f>
        <v/>
      </c>
      <c r="G4436" s="70">
        <f>SUMPRODUCT(U4436:V4436,PAINEL_PESOS!$C$25:$C$26)</f>
        <v/>
      </c>
      <c r="H4436" s="70">
        <f>SUMPRODUCT(W4436:X4436,PAINEL_PESOS!$C$28:$C$29)</f>
        <v/>
      </c>
      <c r="I4436" s="70" t="n">
        <v>0.9923937715287311</v>
      </c>
      <c r="J4436" s="70" t="n">
        <v>0.7056918858241517</v>
      </c>
      <c r="K4436" s="71">
        <f>IF(NOT(AND(PAINEL_PESOS!$D$12="OK - 100%",PAINEL_PESOS!$F$20="OK - 100%",PAINEL_PESOS!$F$24="OK - 100%",PAINEL_PESOS!$F$27="OK - 100%",PAINEL_PESOS!$F$30="OK - 100%")),"", (E4436*PAINEL_PESOS!$B$7+F4436*PAINEL_PESOS!$B$8+G4436*PAINEL_PESOS!$B$9+H4436*PAINEL_PESOS!$B$10)*I4436)</f>
        <v/>
      </c>
      <c r="L4436" s="71">
        <f>IF(K4436="","",K4436-J4436)</f>
        <v/>
      </c>
      <c r="M4436" s="71">
        <f>IF(L4436="","",ABS(L4436))</f>
        <v/>
      </c>
      <c r="N4436" t="n">
        <v>1</v>
      </c>
      <c r="O4436" t="n">
        <v>0.9865</v>
      </c>
      <c r="P4436" t="n">
        <v>0.7025343189017952</v>
      </c>
      <c r="Q4436" t="n">
        <v>0.9909557053248865</v>
      </c>
      <c r="R4436" t="n">
        <v>0.2892127968861406</v>
      </c>
      <c r="S4436" t="n">
        <v>0.9922871274521408</v>
      </c>
      <c r="T4436" t="n">
        <v>0.9707147089090593</v>
      </c>
      <c r="U4436" t="n">
        <v>0.2817396897686541</v>
      </c>
      <c r="V4436" t="n">
        <v>0.6350977987913489</v>
      </c>
      <c r="W4436" t="n">
        <v>0.6157003035468364</v>
      </c>
      <c r="X4436" t="n">
        <v>0.8147962141171975</v>
      </c>
    </row>
    <row r="4437">
      <c r="A4437" t="inlineStr">
        <is>
          <t>4208104</t>
        </is>
      </c>
      <c r="B4437" t="inlineStr">
        <is>
          <t>Itaiópolis</t>
        </is>
      </c>
      <c r="C4437" t="inlineStr">
        <is>
          <t>SC</t>
        </is>
      </c>
      <c r="D4437" t="inlineStr">
        <is>
          <t>REGIÃO SUL</t>
        </is>
      </c>
      <c r="E4437" s="70">
        <f>SUMPRODUCT(N4437:Q4437,PAINEL_PESOS!$C$16:$C$19)</f>
        <v/>
      </c>
      <c r="F4437" s="70">
        <f>SUMPRODUCT(R4437:T4437,PAINEL_PESOS!$C$21:$C$23)</f>
        <v/>
      </c>
      <c r="G4437" s="70">
        <f>SUMPRODUCT(U4437:V4437,PAINEL_PESOS!$C$25:$C$26)</f>
        <v/>
      </c>
      <c r="H4437" s="70">
        <f>SUMPRODUCT(W4437:X4437,PAINEL_PESOS!$C$28:$C$29)</f>
        <v/>
      </c>
      <c r="I4437" s="70" t="n">
        <v>0.9986262470722874</v>
      </c>
      <c r="J4437" s="70" t="n">
        <v>0.7066281299983066</v>
      </c>
      <c r="K4437" s="71">
        <f>IF(NOT(AND(PAINEL_PESOS!$D$12="OK - 100%",PAINEL_PESOS!$F$20="OK - 100%",PAINEL_PESOS!$F$24="OK - 100%",PAINEL_PESOS!$F$27="OK - 100%",PAINEL_PESOS!$F$30="OK - 100%")),"", (E4437*PAINEL_PESOS!$B$7+F4437*PAINEL_PESOS!$B$8+G4437*PAINEL_PESOS!$B$9+H4437*PAINEL_PESOS!$B$10)*I4437)</f>
        <v/>
      </c>
      <c r="L4437" s="71">
        <f>IF(K4437="","",K4437-J4437)</f>
        <v/>
      </c>
      <c r="M4437" s="71">
        <f>IF(L4437="","",ABS(L4437))</f>
        <v/>
      </c>
      <c r="N4437" t="n">
        <v>1</v>
      </c>
      <c r="O4437" t="n">
        <v>0.9492</v>
      </c>
      <c r="P4437" t="n">
        <v>0.6744456177402323</v>
      </c>
      <c r="Q4437" t="n">
        <v>0.9981066830656498</v>
      </c>
      <c r="R4437" t="n">
        <v>0.3772156375425913</v>
      </c>
      <c r="S4437" t="n">
        <v>0.9928415561903552</v>
      </c>
      <c r="T4437" t="n">
        <v>0.9975043944305649</v>
      </c>
      <c r="U4437" t="n">
        <v>0.4548910691626393</v>
      </c>
      <c r="V4437" t="n">
        <v>0.5782071419413414</v>
      </c>
      <c r="W4437" t="n">
        <v>0.4425720462153257</v>
      </c>
      <c r="X4437" t="n">
        <v>0.7958807829026775</v>
      </c>
    </row>
    <row r="4438">
      <c r="A4438" t="inlineStr">
        <is>
          <t>4208203</t>
        </is>
      </c>
      <c r="B4438" t="inlineStr">
        <is>
          <t>Itajaí</t>
        </is>
      </c>
      <c r="C4438" t="inlineStr">
        <is>
          <t>SC</t>
        </is>
      </c>
      <c r="D4438" t="inlineStr">
        <is>
          <t>REGIÃO SUL</t>
        </is>
      </c>
      <c r="E4438" s="70">
        <f>SUMPRODUCT(N4438:Q4438,PAINEL_PESOS!$C$16:$C$19)</f>
        <v/>
      </c>
      <c r="F4438" s="70">
        <f>SUMPRODUCT(R4438:T4438,PAINEL_PESOS!$C$21:$C$23)</f>
        <v/>
      </c>
      <c r="G4438" s="70">
        <f>SUMPRODUCT(U4438:V4438,PAINEL_PESOS!$C$25:$C$26)</f>
        <v/>
      </c>
      <c r="H4438" s="70">
        <f>SUMPRODUCT(W4438:X4438,PAINEL_PESOS!$C$28:$C$29)</f>
        <v/>
      </c>
      <c r="I4438" s="70" t="n">
        <v>0.9682775683563635</v>
      </c>
      <c r="J4438" s="70" t="n">
        <v>0.7096025733956685</v>
      </c>
      <c r="K4438" s="71">
        <f>IF(NOT(AND(PAINEL_PESOS!$D$12="OK - 100%",PAINEL_PESOS!$F$20="OK - 100%",PAINEL_PESOS!$F$24="OK - 100%",PAINEL_PESOS!$F$27="OK - 100%",PAINEL_PESOS!$F$30="OK - 100%")),"", (E4438*PAINEL_PESOS!$B$7+F4438*PAINEL_PESOS!$B$8+G4438*PAINEL_PESOS!$B$9+H4438*PAINEL_PESOS!$B$10)*I4438)</f>
        <v/>
      </c>
      <c r="L4438" s="71">
        <f>IF(K4438="","",K4438-J4438)</f>
        <v/>
      </c>
      <c r="M4438" s="71">
        <f>IF(L4438="","",ABS(L4438))</f>
        <v/>
      </c>
      <c r="N4438" t="n">
        <v>1</v>
      </c>
      <c r="O4438" t="n">
        <v>0.9888</v>
      </c>
      <c r="P4438" t="n">
        <v>0.7703273495248152</v>
      </c>
      <c r="Q4438" t="n">
        <v>0.8855887587428936</v>
      </c>
      <c r="R4438" t="n">
        <v>0.7091857130479393</v>
      </c>
      <c r="S4438" t="n">
        <v>0.9437424495586598</v>
      </c>
      <c r="T4438" t="n">
        <v>0.9328058295684356</v>
      </c>
      <c r="U4438" t="n">
        <v>0.5538462769576417</v>
      </c>
      <c r="V4438" t="n">
        <v>0.4380090134615979</v>
      </c>
      <c r="W4438" t="n">
        <v>0.5446027139281999</v>
      </c>
      <c r="X4438" t="n">
        <v>0.7801642331533697</v>
      </c>
    </row>
    <row r="4439">
      <c r="A4439" t="inlineStr">
        <is>
          <t>4208302</t>
        </is>
      </c>
      <c r="B4439" t="inlineStr">
        <is>
          <t>Itapema</t>
        </is>
      </c>
      <c r="C4439" t="inlineStr">
        <is>
          <t>SC</t>
        </is>
      </c>
      <c r="D4439" t="inlineStr">
        <is>
          <t>REGIÃO SUL</t>
        </is>
      </c>
      <c r="E4439" s="70">
        <f>SUMPRODUCT(N4439:Q4439,PAINEL_PESOS!$C$16:$C$19)</f>
        <v/>
      </c>
      <c r="F4439" s="70">
        <f>SUMPRODUCT(R4439:T4439,PAINEL_PESOS!$C$21:$C$23)</f>
        <v/>
      </c>
      <c r="G4439" s="70">
        <f>SUMPRODUCT(U4439:V4439,PAINEL_PESOS!$C$25:$C$26)</f>
        <v/>
      </c>
      <c r="H4439" s="70">
        <f>SUMPRODUCT(W4439:X4439,PAINEL_PESOS!$C$28:$C$29)</f>
        <v/>
      </c>
      <c r="I4439" s="70" t="n">
        <v>0.9677217447495561</v>
      </c>
      <c r="J4439" s="70" t="n">
        <v>0.7154480022993496</v>
      </c>
      <c r="K4439" s="71">
        <f>IF(NOT(AND(PAINEL_PESOS!$D$12="OK - 100%",PAINEL_PESOS!$F$20="OK - 100%",PAINEL_PESOS!$F$24="OK - 100%",PAINEL_PESOS!$F$27="OK - 100%",PAINEL_PESOS!$F$30="OK - 100%")),"", (E4439*PAINEL_PESOS!$B$7+F4439*PAINEL_PESOS!$B$8+G4439*PAINEL_PESOS!$B$9+H4439*PAINEL_PESOS!$B$10)*I4439)</f>
        <v/>
      </c>
      <c r="L4439" s="71">
        <f>IF(K4439="","",K4439-J4439)</f>
        <v/>
      </c>
      <c r="M4439" s="71">
        <f>IF(L4439="","",ABS(L4439))</f>
        <v/>
      </c>
      <c r="N4439" t="n">
        <v>1</v>
      </c>
      <c r="O4439" t="n">
        <v>1</v>
      </c>
      <c r="P4439" t="n">
        <v>0.8689545934530095</v>
      </c>
      <c r="Q4439" t="n">
        <v>0.8188284216626192</v>
      </c>
      <c r="R4439" t="n">
        <v>0.4706554630148006</v>
      </c>
      <c r="S4439" t="n">
        <v>0.9886874770306723</v>
      </c>
      <c r="T4439" t="n">
        <v>0.9668472672810148</v>
      </c>
      <c r="U4439" t="n">
        <v>0.6086942255050098</v>
      </c>
      <c r="V4439" t="n">
        <v>0.4659587640843392</v>
      </c>
      <c r="W4439" t="n">
        <v>0.6106148824342165</v>
      </c>
      <c r="X4439" t="n">
        <v>0.7678740331090745</v>
      </c>
    </row>
    <row r="4440">
      <c r="A4440" t="inlineStr">
        <is>
          <t>4208401</t>
        </is>
      </c>
      <c r="B4440" t="inlineStr">
        <is>
          <t>Itapiranga</t>
        </is>
      </c>
      <c r="C4440" t="inlineStr">
        <is>
          <t>SC</t>
        </is>
      </c>
      <c r="D4440" t="inlineStr">
        <is>
          <t>REGIÃO SUL</t>
        </is>
      </c>
      <c r="E4440" s="70">
        <f>SUMPRODUCT(N4440:Q4440,PAINEL_PESOS!$C$16:$C$19)</f>
        <v/>
      </c>
      <c r="F4440" s="70">
        <f>SUMPRODUCT(R4440:T4440,PAINEL_PESOS!$C$21:$C$23)</f>
        <v/>
      </c>
      <c r="G4440" s="70">
        <f>SUMPRODUCT(U4440:V4440,PAINEL_PESOS!$C$25:$C$26)</f>
        <v/>
      </c>
      <c r="H4440" s="70">
        <f>SUMPRODUCT(W4440:X4440,PAINEL_PESOS!$C$28:$C$29)</f>
        <v/>
      </c>
      <c r="I4440" s="70" t="n">
        <v>0.9776367189969746</v>
      </c>
      <c r="J4440" s="70" t="n">
        <v>0.6833595472285248</v>
      </c>
      <c r="K4440" s="71">
        <f>IF(NOT(AND(PAINEL_PESOS!$D$12="OK - 100%",PAINEL_PESOS!$F$20="OK - 100%",PAINEL_PESOS!$F$24="OK - 100%",PAINEL_PESOS!$F$27="OK - 100%",PAINEL_PESOS!$F$30="OK - 100%")),"", (E4440*PAINEL_PESOS!$B$7+F4440*PAINEL_PESOS!$B$8+G4440*PAINEL_PESOS!$B$9+H4440*PAINEL_PESOS!$B$10)*I4440)</f>
        <v/>
      </c>
      <c r="L4440" s="71">
        <f>IF(K4440="","",K4440-J4440)</f>
        <v/>
      </c>
      <c r="M4440" s="71">
        <f>IF(L4440="","",ABS(L4440))</f>
        <v/>
      </c>
      <c r="N4440" t="n">
        <v>1</v>
      </c>
      <c r="O4440" t="n">
        <v>0.9752</v>
      </c>
      <c r="P4440" t="n">
        <v>0.7541710665258712</v>
      </c>
      <c r="Q4440" t="n">
        <v>0.9782420439494595</v>
      </c>
      <c r="R4440" t="n">
        <v>0.3748660407539203</v>
      </c>
      <c r="S4440" t="n">
        <v>0.8514145642082314</v>
      </c>
      <c r="T4440" t="n">
        <v>0.959736876425879</v>
      </c>
      <c r="U4440" t="n">
        <v>0.2268321650383775</v>
      </c>
      <c r="V4440" t="n">
        <v>0.589704517136564</v>
      </c>
      <c r="W4440" t="n">
        <v>0.6614329291767159</v>
      </c>
      <c r="X4440" t="n">
        <v>0.8028091319857372</v>
      </c>
    </row>
    <row r="4441">
      <c r="A4441" t="inlineStr">
        <is>
          <t>4208450</t>
        </is>
      </c>
      <c r="B4441" t="inlineStr">
        <is>
          <t>Itapoá</t>
        </is>
      </c>
      <c r="C4441" t="inlineStr">
        <is>
          <t>SC</t>
        </is>
      </c>
      <c r="D4441" t="inlineStr">
        <is>
          <t>REGIÃO SUL</t>
        </is>
      </c>
      <c r="E4441" s="70">
        <f>SUMPRODUCT(N4441:Q4441,PAINEL_PESOS!$C$16:$C$19)</f>
        <v/>
      </c>
      <c r="F4441" s="70">
        <f>SUMPRODUCT(R4441:T4441,PAINEL_PESOS!$C$21:$C$23)</f>
        <v/>
      </c>
      <c r="G4441" s="70">
        <f>SUMPRODUCT(U4441:V4441,PAINEL_PESOS!$C$25:$C$26)</f>
        <v/>
      </c>
      <c r="H4441" s="70">
        <f>SUMPRODUCT(W4441:X4441,PAINEL_PESOS!$C$28:$C$29)</f>
        <v/>
      </c>
      <c r="I4441" s="70" t="n">
        <v>0.9963527126309584</v>
      </c>
      <c r="J4441" s="70" t="n">
        <v>0.7625155668379152</v>
      </c>
      <c r="K4441" s="71">
        <f>IF(NOT(AND(PAINEL_PESOS!$D$12="OK - 100%",PAINEL_PESOS!$F$20="OK - 100%",PAINEL_PESOS!$F$24="OK - 100%",PAINEL_PESOS!$F$27="OK - 100%",PAINEL_PESOS!$F$30="OK - 100%")),"", (E4441*PAINEL_PESOS!$B$7+F4441*PAINEL_PESOS!$B$8+G4441*PAINEL_PESOS!$B$9+H4441*PAINEL_PESOS!$B$10)*I4441)</f>
        <v/>
      </c>
      <c r="L4441" s="71">
        <f>IF(K4441="","",K4441-J4441)</f>
        <v/>
      </c>
      <c r="M4441" s="71">
        <f>IF(L4441="","",ABS(L4441))</f>
        <v/>
      </c>
      <c r="N4441" t="n">
        <v>1</v>
      </c>
      <c r="O4441" t="n">
        <v>1</v>
      </c>
      <c r="P4441" t="n">
        <v>0.8059134107708553</v>
      </c>
      <c r="Q4441" t="n">
        <v>0.9800573934460551</v>
      </c>
      <c r="R4441" t="n">
        <v>0.4099541592691644</v>
      </c>
      <c r="S4441" t="n">
        <v>0.9997213668025231</v>
      </c>
      <c r="T4441" t="n">
        <v>0.9963061903224358</v>
      </c>
      <c r="U4441" t="n">
        <v>0.8233920706420974</v>
      </c>
      <c r="V4441" t="n">
        <v>0.6191632272200087</v>
      </c>
      <c r="W4441" t="n">
        <v>0.3407672604890704</v>
      </c>
      <c r="X4441" t="n">
        <v>0.84215911569145</v>
      </c>
    </row>
    <row r="4442">
      <c r="A4442" t="inlineStr">
        <is>
          <t>4208500</t>
        </is>
      </c>
      <c r="B4442" t="inlineStr">
        <is>
          <t>Ituporanga</t>
        </is>
      </c>
      <c r="C4442" t="inlineStr">
        <is>
          <t>SC</t>
        </is>
      </c>
      <c r="D4442" t="inlineStr">
        <is>
          <t>REGIÃO SUL</t>
        </is>
      </c>
      <c r="E4442" s="70">
        <f>SUMPRODUCT(N4442:Q4442,PAINEL_PESOS!$C$16:$C$19)</f>
        <v/>
      </c>
      <c r="F4442" s="70">
        <f>SUMPRODUCT(R4442:T4442,PAINEL_PESOS!$C$21:$C$23)</f>
        <v/>
      </c>
      <c r="G4442" s="70">
        <f>SUMPRODUCT(U4442:V4442,PAINEL_PESOS!$C$25:$C$26)</f>
        <v/>
      </c>
      <c r="H4442" s="70">
        <f>SUMPRODUCT(W4442:X4442,PAINEL_PESOS!$C$28:$C$29)</f>
        <v/>
      </c>
      <c r="I4442" s="70" t="n">
        <v>0.9878354482704241</v>
      </c>
      <c r="J4442" s="70" t="n">
        <v>0.6763503492292912</v>
      </c>
      <c r="K4442" s="71">
        <f>IF(NOT(AND(PAINEL_PESOS!$D$12="OK - 100%",PAINEL_PESOS!$F$20="OK - 100%",PAINEL_PESOS!$F$24="OK - 100%",PAINEL_PESOS!$F$27="OK - 100%",PAINEL_PESOS!$F$30="OK - 100%")),"", (E4442*PAINEL_PESOS!$B$7+F4442*PAINEL_PESOS!$B$8+G4442*PAINEL_PESOS!$B$9+H4442*PAINEL_PESOS!$B$10)*I4442)</f>
        <v/>
      </c>
      <c r="L4442" s="71">
        <f>IF(K4442="","",K4442-J4442)</f>
        <v/>
      </c>
      <c r="M4442" s="71">
        <f>IF(L4442="","",ABS(L4442))</f>
        <v/>
      </c>
      <c r="N4442" t="n">
        <v>1</v>
      </c>
      <c r="O4442" t="n">
        <v>0.9921</v>
      </c>
      <c r="P4442" t="n">
        <v>0.5611404435058078</v>
      </c>
      <c r="Q4442" t="n">
        <v>0.9843228889399166</v>
      </c>
      <c r="R4442" t="n">
        <v>0.3874094247706779</v>
      </c>
      <c r="S4442" t="n">
        <v>0.9883894384231394</v>
      </c>
      <c r="T4442" t="n">
        <v>0.9531607318849813</v>
      </c>
      <c r="U4442" t="n">
        <v>0.5522471885600606</v>
      </c>
      <c r="V4442" t="n">
        <v>0.2805640433406258</v>
      </c>
      <c r="W4442" t="n">
        <v>0.5426781334187581</v>
      </c>
      <c r="X4442" t="n">
        <v>0.780522553141907</v>
      </c>
    </row>
    <row r="4443">
      <c r="A4443" t="inlineStr">
        <is>
          <t>4208609</t>
        </is>
      </c>
      <c r="B4443" t="inlineStr">
        <is>
          <t>Jaborá</t>
        </is>
      </c>
      <c r="C4443" t="inlineStr">
        <is>
          <t>SC</t>
        </is>
      </c>
      <c r="D4443" t="inlineStr">
        <is>
          <t>REGIÃO SUL</t>
        </is>
      </c>
      <c r="E4443" s="70">
        <f>SUMPRODUCT(N4443:Q4443,PAINEL_PESOS!$C$16:$C$19)</f>
        <v/>
      </c>
      <c r="F4443" s="70">
        <f>SUMPRODUCT(R4443:T4443,PAINEL_PESOS!$C$21:$C$23)</f>
        <v/>
      </c>
      <c r="G4443" s="70">
        <f>SUMPRODUCT(U4443:V4443,PAINEL_PESOS!$C$25:$C$26)</f>
        <v/>
      </c>
      <c r="H4443" s="70">
        <f>SUMPRODUCT(W4443:X4443,PAINEL_PESOS!$C$28:$C$29)</f>
        <v/>
      </c>
      <c r="I4443" s="70" t="n">
        <v>0.9924185236571508</v>
      </c>
      <c r="J4443" s="70" t="n">
        <v>0.7139373149718711</v>
      </c>
      <c r="K4443" s="71">
        <f>IF(NOT(AND(PAINEL_PESOS!$D$12="OK - 100%",PAINEL_PESOS!$F$20="OK - 100%",PAINEL_PESOS!$F$24="OK - 100%",PAINEL_PESOS!$F$27="OK - 100%",PAINEL_PESOS!$F$30="OK - 100%")),"", (E4443*PAINEL_PESOS!$B$7+F4443*PAINEL_PESOS!$B$8+G4443*PAINEL_PESOS!$B$9+H4443*PAINEL_PESOS!$B$10)*I4443)</f>
        <v/>
      </c>
      <c r="L4443" s="71">
        <f>IF(K4443="","",K4443-J4443)</f>
        <v/>
      </c>
      <c r="M4443" s="71">
        <f>IF(L4443="","",ABS(L4443))</f>
        <v/>
      </c>
      <c r="N4443" t="n">
        <v>1</v>
      </c>
      <c r="O4443" t="n">
        <v>0.9818</v>
      </c>
      <c r="P4443" t="n">
        <v>0.6934530095036959</v>
      </c>
      <c r="Q4443" t="n">
        <v>0.9941275877240006</v>
      </c>
      <c r="R4443" t="n">
        <v>0.2101154292060858</v>
      </c>
      <c r="S4443" t="n">
        <v>0.9923278966471715</v>
      </c>
      <c r="T4443" t="n">
        <v>0.9685514588327981</v>
      </c>
      <c r="U4443" t="n">
        <v>0.2817396897686542</v>
      </c>
      <c r="V4443" t="n">
        <v>0.7608745461046784</v>
      </c>
      <c r="W4443" t="n">
        <v>0.6157003035468364</v>
      </c>
      <c r="X4443" t="n">
        <v>0.8147962141171975</v>
      </c>
    </row>
    <row r="4444">
      <c r="A4444" t="inlineStr">
        <is>
          <t>4208708</t>
        </is>
      </c>
      <c r="B4444" t="inlineStr">
        <is>
          <t>Jacinto Machado</t>
        </is>
      </c>
      <c r="C4444" t="inlineStr">
        <is>
          <t>SC</t>
        </is>
      </c>
      <c r="D4444" t="inlineStr">
        <is>
          <t>REGIÃO SUL</t>
        </is>
      </c>
      <c r="E4444" s="70">
        <f>SUMPRODUCT(N4444:Q4444,PAINEL_PESOS!$C$16:$C$19)</f>
        <v/>
      </c>
      <c r="F4444" s="70">
        <f>SUMPRODUCT(R4444:T4444,PAINEL_PESOS!$C$21:$C$23)</f>
        <v/>
      </c>
      <c r="G4444" s="70">
        <f>SUMPRODUCT(U4444:V4444,PAINEL_PESOS!$C$25:$C$26)</f>
        <v/>
      </c>
      <c r="H4444" s="70">
        <f>SUMPRODUCT(W4444:X4444,PAINEL_PESOS!$C$28:$C$29)</f>
        <v/>
      </c>
      <c r="I4444" s="70" t="n">
        <v>0.8778014680862378</v>
      </c>
      <c r="J4444" s="70" t="n">
        <v>0.5892888739448615</v>
      </c>
      <c r="K4444" s="71">
        <f>IF(NOT(AND(PAINEL_PESOS!$D$12="OK - 100%",PAINEL_PESOS!$F$20="OK - 100%",PAINEL_PESOS!$F$24="OK - 100%",PAINEL_PESOS!$F$27="OK - 100%",PAINEL_PESOS!$F$30="OK - 100%")),"", (E4444*PAINEL_PESOS!$B$7+F4444*PAINEL_PESOS!$B$8+G4444*PAINEL_PESOS!$B$9+H4444*PAINEL_PESOS!$B$10)*I4444)</f>
        <v/>
      </c>
      <c r="L4444" s="71">
        <f>IF(K4444="","",K4444-J4444)</f>
        <v/>
      </c>
      <c r="M4444" s="71">
        <f>IF(L4444="","",ABS(L4444))</f>
        <v/>
      </c>
      <c r="N4444" t="n">
        <v>1</v>
      </c>
      <c r="O4444" t="n">
        <v>0.9833</v>
      </c>
      <c r="P4444" t="n">
        <v>1</v>
      </c>
      <c r="Q4444" t="n">
        <v>0.9807374215950562</v>
      </c>
      <c r="R4444" t="n">
        <v>0.3162165718737878</v>
      </c>
      <c r="S4444" t="n">
        <v>0.9832582628244977</v>
      </c>
      <c r="T4444" t="n">
        <v>0.3825948394780799</v>
      </c>
      <c r="U4444" t="n">
        <v>0.3513188992029728</v>
      </c>
      <c r="V4444" t="n">
        <v>0.5144445902468725</v>
      </c>
      <c r="W4444" t="n">
        <v>0.5559177733882897</v>
      </c>
      <c r="X4444" t="n">
        <v>0.8455093379876509</v>
      </c>
    </row>
    <row r="4445">
      <c r="A4445" t="inlineStr">
        <is>
          <t>4208807</t>
        </is>
      </c>
      <c r="B4445" t="inlineStr">
        <is>
          <t>Jaguaruna</t>
        </is>
      </c>
      <c r="C4445" t="inlineStr">
        <is>
          <t>SC</t>
        </is>
      </c>
      <c r="D4445" t="inlineStr">
        <is>
          <t>REGIÃO SUL</t>
        </is>
      </c>
      <c r="E4445" s="70">
        <f>SUMPRODUCT(N4445:Q4445,PAINEL_PESOS!$C$16:$C$19)</f>
        <v/>
      </c>
      <c r="F4445" s="70">
        <f>SUMPRODUCT(R4445:T4445,PAINEL_PESOS!$C$21:$C$23)</f>
        <v/>
      </c>
      <c r="G4445" s="70">
        <f>SUMPRODUCT(U4445:V4445,PAINEL_PESOS!$C$25:$C$26)</f>
        <v/>
      </c>
      <c r="H4445" s="70">
        <f>SUMPRODUCT(W4445:X4445,PAINEL_PESOS!$C$28:$C$29)</f>
        <v/>
      </c>
      <c r="I4445" s="70" t="n">
        <v>0.9515856217105837</v>
      </c>
      <c r="J4445" s="70" t="n">
        <v>0.6219806423875821</v>
      </c>
      <c r="K4445" s="71">
        <f>IF(NOT(AND(PAINEL_PESOS!$D$12="OK - 100%",PAINEL_PESOS!$F$20="OK - 100%",PAINEL_PESOS!$F$24="OK - 100%",PAINEL_PESOS!$F$27="OK - 100%",PAINEL_PESOS!$F$30="OK - 100%")),"", (E4445*PAINEL_PESOS!$B$7+F4445*PAINEL_PESOS!$B$8+G4445*PAINEL_PESOS!$B$9+H4445*PAINEL_PESOS!$B$10)*I4445)</f>
        <v/>
      </c>
      <c r="L4445" s="71">
        <f>IF(K4445="","",K4445-J4445)</f>
        <v/>
      </c>
      <c r="M4445" s="71">
        <f>IF(L4445="","",ABS(L4445))</f>
        <v/>
      </c>
      <c r="N4445" t="n">
        <v>1</v>
      </c>
      <c r="O4445" t="n">
        <v>0.9965000000000001</v>
      </c>
      <c r="P4445" t="n">
        <v>0.7740232312565998</v>
      </c>
      <c r="Q4445" t="n">
        <v>0.9885525657930089</v>
      </c>
      <c r="R4445" t="n">
        <v>0.3340914968737456</v>
      </c>
      <c r="S4445" t="n">
        <v>0.996409319791151</v>
      </c>
      <c r="T4445" t="n">
        <v>0.7657487804326424</v>
      </c>
      <c r="U4445" t="n">
        <v>0.1890477040815474</v>
      </c>
      <c r="V4445" t="n">
        <v>0.5110148694588672</v>
      </c>
      <c r="W4445" t="n">
        <v>0.4301012525211576</v>
      </c>
      <c r="X4445" t="n">
        <v>0.8218026667929995</v>
      </c>
    </row>
    <row r="4446">
      <c r="A4446" t="inlineStr">
        <is>
          <t>4208906</t>
        </is>
      </c>
      <c r="B4446" t="inlineStr">
        <is>
          <t>Jaraguá do Sul</t>
        </is>
      </c>
      <c r="C4446" t="inlineStr">
        <is>
          <t>SC</t>
        </is>
      </c>
      <c r="D4446" t="inlineStr">
        <is>
          <t>REGIÃO SUL</t>
        </is>
      </c>
      <c r="E4446" s="70">
        <f>SUMPRODUCT(N4446:Q4446,PAINEL_PESOS!$C$16:$C$19)</f>
        <v/>
      </c>
      <c r="F4446" s="70">
        <f>SUMPRODUCT(R4446:T4446,PAINEL_PESOS!$C$21:$C$23)</f>
        <v/>
      </c>
      <c r="G4446" s="70">
        <f>SUMPRODUCT(U4446:V4446,PAINEL_PESOS!$C$25:$C$26)</f>
        <v/>
      </c>
      <c r="H4446" s="70">
        <f>SUMPRODUCT(W4446:X4446,PAINEL_PESOS!$C$28:$C$29)</f>
        <v/>
      </c>
      <c r="I4446" s="70" t="n">
        <v>0.9843944157963204</v>
      </c>
      <c r="J4446" s="70" t="n">
        <v>0.7110387633200911</v>
      </c>
      <c r="K4446" s="71">
        <f>IF(NOT(AND(PAINEL_PESOS!$D$12="OK - 100%",PAINEL_PESOS!$F$20="OK - 100%",PAINEL_PESOS!$F$24="OK - 100%",PAINEL_PESOS!$F$27="OK - 100%",PAINEL_PESOS!$F$30="OK - 100%")),"", (E4446*PAINEL_PESOS!$B$7+F4446*PAINEL_PESOS!$B$8+G4446*PAINEL_PESOS!$B$9+H4446*PAINEL_PESOS!$B$10)*I4446)</f>
        <v/>
      </c>
      <c r="L4446" s="71">
        <f>IF(K4446="","",K4446-J4446)</f>
        <v/>
      </c>
      <c r="M4446" s="71">
        <f>IF(L4446="","",ABS(L4446))</f>
        <v/>
      </c>
      <c r="N4446" t="n">
        <v>1</v>
      </c>
      <c r="O4446" t="n">
        <v>0.9916</v>
      </c>
      <c r="P4446" t="n">
        <v>0.6313621964097149</v>
      </c>
      <c r="Q4446" t="n">
        <v>0.9469920183725453</v>
      </c>
      <c r="R4446" t="n">
        <v>0.6027220415380847</v>
      </c>
      <c r="S4446" t="n">
        <v>0.9427106850881288</v>
      </c>
      <c r="T4446" t="n">
        <v>0.981215946822962</v>
      </c>
      <c r="U4446" t="n">
        <v>0.6126408387846687</v>
      </c>
      <c r="V4446" t="n">
        <v>0.5021704648656833</v>
      </c>
      <c r="W4446" t="n">
        <v>0.3860191039177084</v>
      </c>
      <c r="X4446" t="n">
        <v>0.8082468044694542</v>
      </c>
    </row>
    <row r="4447">
      <c r="A4447" t="inlineStr">
        <is>
          <t>4208955</t>
        </is>
      </c>
      <c r="B4447" t="inlineStr">
        <is>
          <t>Jardinópolis</t>
        </is>
      </c>
      <c r="C4447" t="inlineStr">
        <is>
          <t>SC</t>
        </is>
      </c>
      <c r="D4447" t="inlineStr">
        <is>
          <t>REGIÃO SUL</t>
        </is>
      </c>
      <c r="E4447" s="70">
        <f>SUMPRODUCT(N4447:Q4447,PAINEL_PESOS!$C$16:$C$19)</f>
        <v/>
      </c>
      <c r="F4447" s="70">
        <f>SUMPRODUCT(R4447:T4447,PAINEL_PESOS!$C$21:$C$23)</f>
        <v/>
      </c>
      <c r="G4447" s="70">
        <f>SUMPRODUCT(U4447:V4447,PAINEL_PESOS!$C$25:$C$26)</f>
        <v/>
      </c>
      <c r="H4447" s="70">
        <f>SUMPRODUCT(W4447:X4447,PAINEL_PESOS!$C$28:$C$29)</f>
        <v/>
      </c>
      <c r="I4447" s="70" t="n">
        <v>0.9841310401070279</v>
      </c>
      <c r="J4447" s="70" t="n">
        <v>0.6534474294440722</v>
      </c>
      <c r="K4447" s="71">
        <f>IF(NOT(AND(PAINEL_PESOS!$D$12="OK - 100%",PAINEL_PESOS!$F$20="OK - 100%",PAINEL_PESOS!$F$24="OK - 100%",PAINEL_PESOS!$F$27="OK - 100%",PAINEL_PESOS!$F$30="OK - 100%")),"", (E4447*PAINEL_PESOS!$B$7+F4447*PAINEL_PESOS!$B$8+G4447*PAINEL_PESOS!$B$9+H4447*PAINEL_PESOS!$B$10)*I4447)</f>
        <v/>
      </c>
      <c r="L4447" s="71">
        <f>IF(K4447="","",K4447-J4447)</f>
        <v/>
      </c>
      <c r="M4447" s="71">
        <f>IF(L4447="","",ABS(L4447))</f>
        <v/>
      </c>
      <c r="N4447" t="n">
        <v>1</v>
      </c>
      <c r="O4447" t="n">
        <v>0.984</v>
      </c>
      <c r="P4447" t="n">
        <v>0.5706441393875397</v>
      </c>
      <c r="Q4447" t="n">
        <v>0.9854265055878932</v>
      </c>
      <c r="R4447" t="n">
        <v>0.1114386797509408</v>
      </c>
      <c r="S4447" t="n">
        <v>0.9985278869130261</v>
      </c>
      <c r="T4447" t="n">
        <v>0.9290280134019074</v>
      </c>
      <c r="U4447" t="n">
        <v>0.2563847347013043</v>
      </c>
      <c r="V4447" t="n">
        <v>0.5878694913206033</v>
      </c>
      <c r="W4447" t="n">
        <v>0.5358608489785329</v>
      </c>
      <c r="X4447" t="n">
        <v>0.8023932230182449</v>
      </c>
    </row>
    <row r="4448">
      <c r="A4448" t="inlineStr">
        <is>
          <t>4209003</t>
        </is>
      </c>
      <c r="B4448" t="inlineStr">
        <is>
          <t>Joaçaba</t>
        </is>
      </c>
      <c r="C4448" t="inlineStr">
        <is>
          <t>SC</t>
        </is>
      </c>
      <c r="D4448" t="inlineStr">
        <is>
          <t>REGIÃO SUL</t>
        </is>
      </c>
      <c r="E4448" s="70">
        <f>SUMPRODUCT(N4448:Q4448,PAINEL_PESOS!$C$16:$C$19)</f>
        <v/>
      </c>
      <c r="F4448" s="70">
        <f>SUMPRODUCT(R4448:T4448,PAINEL_PESOS!$C$21:$C$23)</f>
        <v/>
      </c>
      <c r="G4448" s="70">
        <f>SUMPRODUCT(U4448:V4448,PAINEL_PESOS!$C$25:$C$26)</f>
        <v/>
      </c>
      <c r="H4448" s="70">
        <f>SUMPRODUCT(W4448:X4448,PAINEL_PESOS!$C$28:$C$29)</f>
        <v/>
      </c>
      <c r="I4448" s="70" t="n">
        <v>0.9777732663831749</v>
      </c>
      <c r="J4448" s="70" t="n">
        <v>0.7091330563852025</v>
      </c>
      <c r="K4448" s="71">
        <f>IF(NOT(AND(PAINEL_PESOS!$D$12="OK - 100%",PAINEL_PESOS!$F$20="OK - 100%",PAINEL_PESOS!$F$24="OK - 100%",PAINEL_PESOS!$F$27="OK - 100%",PAINEL_PESOS!$F$30="OK - 100%")),"", (E4448*PAINEL_PESOS!$B$7+F4448*PAINEL_PESOS!$B$8+G4448*PAINEL_PESOS!$B$9+H4448*PAINEL_PESOS!$B$10)*I4448)</f>
        <v/>
      </c>
      <c r="L4448" s="71">
        <f>IF(K4448="","",K4448-J4448)</f>
        <v/>
      </c>
      <c r="M4448" s="71">
        <f>IF(L4448="","",ABS(L4448))</f>
        <v/>
      </c>
      <c r="N4448" t="n">
        <v>1</v>
      </c>
      <c r="O4448" t="n">
        <v>1</v>
      </c>
      <c r="P4448" t="n">
        <v>0.7067581837381204</v>
      </c>
      <c r="Q4448" t="n">
        <v>0.9368869435437062</v>
      </c>
      <c r="R4448" t="n">
        <v>0.440449894384502</v>
      </c>
      <c r="S4448" t="n">
        <v>0.8845070695602526</v>
      </c>
      <c r="T4448" t="n">
        <v>0.9763744305958995</v>
      </c>
      <c r="U4448" t="n">
        <v>0.2817396897686542</v>
      </c>
      <c r="V4448" t="n">
        <v>0.7337448034068208</v>
      </c>
      <c r="W4448" t="n">
        <v>0.6157003035468364</v>
      </c>
      <c r="X4448" t="n">
        <v>0.8147962141171975</v>
      </c>
    </row>
    <row r="4449">
      <c r="A4449" t="inlineStr">
        <is>
          <t>4209102</t>
        </is>
      </c>
      <c r="B4449" t="inlineStr">
        <is>
          <t>Joinville</t>
        </is>
      </c>
      <c r="C4449" t="inlineStr">
        <is>
          <t>SC</t>
        </is>
      </c>
      <c r="D4449" t="inlineStr">
        <is>
          <t>REGIÃO SUL</t>
        </is>
      </c>
      <c r="E4449" s="70">
        <f>SUMPRODUCT(N4449:Q4449,PAINEL_PESOS!$C$16:$C$19)</f>
        <v/>
      </c>
      <c r="F4449" s="70">
        <f>SUMPRODUCT(R4449:T4449,PAINEL_PESOS!$C$21:$C$23)</f>
        <v/>
      </c>
      <c r="G4449" s="70">
        <f>SUMPRODUCT(U4449:V4449,PAINEL_PESOS!$C$25:$C$26)</f>
        <v/>
      </c>
      <c r="H4449" s="70">
        <f>SUMPRODUCT(W4449:X4449,PAINEL_PESOS!$C$28:$C$29)</f>
        <v/>
      </c>
      <c r="I4449" s="70" t="n">
        <v>0.9774528900947864</v>
      </c>
      <c r="J4449" s="70" t="n">
        <v>0.7146630530627919</v>
      </c>
      <c r="K4449" s="71">
        <f>IF(NOT(AND(PAINEL_PESOS!$D$12="OK - 100%",PAINEL_PESOS!$F$20="OK - 100%",PAINEL_PESOS!$F$24="OK - 100%",PAINEL_PESOS!$F$27="OK - 100%",PAINEL_PESOS!$F$30="OK - 100%")),"", (E4449*PAINEL_PESOS!$B$7+F4449*PAINEL_PESOS!$B$8+G4449*PAINEL_PESOS!$B$9+H4449*PAINEL_PESOS!$B$10)*I4449)</f>
        <v/>
      </c>
      <c r="L4449" s="71">
        <f>IF(K4449="","",K4449-J4449)</f>
        <v/>
      </c>
      <c r="M4449" s="71">
        <f>IF(L4449="","",ABS(L4449))</f>
        <v/>
      </c>
      <c r="N4449" t="n">
        <v>1</v>
      </c>
      <c r="O4449" t="n">
        <v>0.9903999999999999</v>
      </c>
      <c r="P4449" t="n">
        <v>0.5254487856388597</v>
      </c>
      <c r="Q4449" t="n">
        <v>0.8951033893206778</v>
      </c>
      <c r="R4449" t="n">
        <v>0.7122899053943862</v>
      </c>
      <c r="S4449" t="n">
        <v>0.9663975813248803</v>
      </c>
      <c r="T4449" t="n">
        <v>0.9717667916081767</v>
      </c>
      <c r="U4449" t="n">
        <v>0.7430197963783187</v>
      </c>
      <c r="V4449" t="n">
        <v>0.4465180463786363</v>
      </c>
      <c r="W4449" t="n">
        <v>0.3579598915806969</v>
      </c>
      <c r="X4449" t="n">
        <v>0.82924333871693</v>
      </c>
    </row>
    <row r="4450">
      <c r="A4450" t="inlineStr">
        <is>
          <t>4209151</t>
        </is>
      </c>
      <c r="B4450" t="inlineStr">
        <is>
          <t>José Boiteux</t>
        </is>
      </c>
      <c r="C4450" t="inlineStr">
        <is>
          <t>SC</t>
        </is>
      </c>
      <c r="D4450" t="inlineStr">
        <is>
          <t>REGIÃO SUL</t>
        </is>
      </c>
      <c r="E4450" s="70">
        <f>SUMPRODUCT(N4450:Q4450,PAINEL_PESOS!$C$16:$C$19)</f>
        <v/>
      </c>
      <c r="F4450" s="70">
        <f>SUMPRODUCT(R4450:T4450,PAINEL_PESOS!$C$21:$C$23)</f>
        <v/>
      </c>
      <c r="G4450" s="70">
        <f>SUMPRODUCT(U4450:V4450,PAINEL_PESOS!$C$25:$C$26)</f>
        <v/>
      </c>
      <c r="H4450" s="70">
        <f>SUMPRODUCT(W4450:X4450,PAINEL_PESOS!$C$28:$C$29)</f>
        <v/>
      </c>
      <c r="I4450" s="70" t="n">
        <v>0.999630316907025</v>
      </c>
      <c r="J4450" s="70" t="n">
        <v>0.7108342961743908</v>
      </c>
      <c r="K4450" s="71">
        <f>IF(NOT(AND(PAINEL_PESOS!$D$12="OK - 100%",PAINEL_PESOS!$F$20="OK - 100%",PAINEL_PESOS!$F$24="OK - 100%",PAINEL_PESOS!$F$27="OK - 100%",PAINEL_PESOS!$F$30="OK - 100%")),"", (E4450*PAINEL_PESOS!$B$7+F4450*PAINEL_PESOS!$B$8+G4450*PAINEL_PESOS!$B$9+H4450*PAINEL_PESOS!$B$10)*I4450)</f>
        <v/>
      </c>
      <c r="L4450" s="71">
        <f>IF(K4450="","",K4450-J4450)</f>
        <v/>
      </c>
      <c r="M4450" s="71">
        <f>IF(L4450="","",ABS(L4450))</f>
        <v/>
      </c>
      <c r="N4450" t="n">
        <v>1</v>
      </c>
      <c r="O4450" t="n">
        <v>0.9606</v>
      </c>
      <c r="P4450" t="n">
        <v>0.7853220696937698</v>
      </c>
      <c r="Q4450" t="n">
        <v>0.9986353017967725</v>
      </c>
      <c r="R4450" t="n">
        <v>0.1799028143822233</v>
      </c>
      <c r="S4450" t="n">
        <v>0.9992173524924811</v>
      </c>
      <c r="T4450" t="n">
        <v>0.9994721632175085</v>
      </c>
      <c r="U4450" t="n">
        <v>0.5522438069054796</v>
      </c>
      <c r="V4450" t="n">
        <v>0.488662291993232</v>
      </c>
      <c r="W4450" t="n">
        <v>0.5426746562443343</v>
      </c>
      <c r="X4450" t="n">
        <v>0.7805230866084044</v>
      </c>
    </row>
    <row r="4451">
      <c r="A4451" t="inlineStr">
        <is>
          <t>4209177</t>
        </is>
      </c>
      <c r="B4451" t="inlineStr">
        <is>
          <t>Jupiá</t>
        </is>
      </c>
      <c r="C4451" t="inlineStr">
        <is>
          <t>SC</t>
        </is>
      </c>
      <c r="D4451" t="inlineStr">
        <is>
          <t>REGIÃO SUL</t>
        </is>
      </c>
      <c r="E4451" s="70">
        <f>SUMPRODUCT(N4451:Q4451,PAINEL_PESOS!$C$16:$C$19)</f>
        <v/>
      </c>
      <c r="F4451" s="70">
        <f>SUMPRODUCT(R4451:T4451,PAINEL_PESOS!$C$21:$C$23)</f>
        <v/>
      </c>
      <c r="G4451" s="70">
        <f>SUMPRODUCT(U4451:V4451,PAINEL_PESOS!$C$25:$C$26)</f>
        <v/>
      </c>
      <c r="H4451" s="70">
        <f>SUMPRODUCT(W4451:X4451,PAINEL_PESOS!$C$28:$C$29)</f>
        <v/>
      </c>
      <c r="I4451" s="70" t="n">
        <v>0.9943792442828866</v>
      </c>
      <c r="J4451" s="70" t="n">
        <v>0.6863938139510077</v>
      </c>
      <c r="K4451" s="71">
        <f>IF(NOT(AND(PAINEL_PESOS!$D$12="OK - 100%",PAINEL_PESOS!$F$20="OK - 100%",PAINEL_PESOS!$F$24="OK - 100%",PAINEL_PESOS!$F$27="OK - 100%",PAINEL_PESOS!$F$30="OK - 100%")),"", (E4451*PAINEL_PESOS!$B$7+F4451*PAINEL_PESOS!$B$8+G4451*PAINEL_PESOS!$B$9+H4451*PAINEL_PESOS!$B$10)*I4451)</f>
        <v/>
      </c>
      <c r="L4451" s="71">
        <f>IF(K4451="","",K4451-J4451)</f>
        <v/>
      </c>
      <c r="M4451" s="71">
        <f>IF(L4451="","",ABS(L4451))</f>
        <v/>
      </c>
      <c r="N4451" t="n">
        <v>1</v>
      </c>
      <c r="O4451" t="n">
        <v>1</v>
      </c>
      <c r="P4451" t="n">
        <v>0.7256599788806759</v>
      </c>
      <c r="Q4451" t="n">
        <v>0.9941360176351867</v>
      </c>
      <c r="R4451" t="n">
        <v>0.1380536081389015</v>
      </c>
      <c r="S4451" t="n">
        <v>0.9965889118877613</v>
      </c>
      <c r="T4451" t="n">
        <v>0.9769047362781806</v>
      </c>
      <c r="U4451" t="n">
        <v>0.2562510911114486</v>
      </c>
      <c r="V4451" t="n">
        <v>0.6602334185151597</v>
      </c>
      <c r="W4451" t="n">
        <v>0.5358243087339281</v>
      </c>
      <c r="X4451" t="n">
        <v>0.8022844016999616</v>
      </c>
    </row>
    <row r="4452">
      <c r="A4452" t="inlineStr">
        <is>
          <t>4209201</t>
        </is>
      </c>
      <c r="B4452" t="inlineStr">
        <is>
          <t>Lacerdópolis</t>
        </is>
      </c>
      <c r="C4452" t="inlineStr">
        <is>
          <t>SC</t>
        </is>
      </c>
      <c r="D4452" t="inlineStr">
        <is>
          <t>REGIÃO SUL</t>
        </is>
      </c>
      <c r="E4452" s="70">
        <f>SUMPRODUCT(N4452:Q4452,PAINEL_PESOS!$C$16:$C$19)</f>
        <v/>
      </c>
      <c r="F4452" s="70">
        <f>SUMPRODUCT(R4452:T4452,PAINEL_PESOS!$C$21:$C$23)</f>
        <v/>
      </c>
      <c r="G4452" s="70">
        <f>SUMPRODUCT(U4452:V4452,PAINEL_PESOS!$C$25:$C$26)</f>
        <v/>
      </c>
      <c r="H4452" s="70">
        <f>SUMPRODUCT(W4452:X4452,PAINEL_PESOS!$C$28:$C$29)</f>
        <v/>
      </c>
      <c r="I4452" s="70" t="n">
        <v>0.9854779199654</v>
      </c>
      <c r="J4452" s="70" t="n">
        <v>0.6898746635710189</v>
      </c>
      <c r="K4452" s="71">
        <f>IF(NOT(AND(PAINEL_PESOS!$D$12="OK - 100%",PAINEL_PESOS!$F$20="OK - 100%",PAINEL_PESOS!$F$24="OK - 100%",PAINEL_PESOS!$F$27="OK - 100%",PAINEL_PESOS!$F$30="OK - 100%")),"", (E4452*PAINEL_PESOS!$B$7+F4452*PAINEL_PESOS!$B$8+G4452*PAINEL_PESOS!$B$9+H4452*PAINEL_PESOS!$B$10)*I4452)</f>
        <v/>
      </c>
      <c r="L4452" s="71">
        <f>IF(K4452="","",K4452-J4452)</f>
        <v/>
      </c>
      <c r="M4452" s="71">
        <f>IF(L4452="","",ABS(L4452))</f>
        <v/>
      </c>
      <c r="N4452" t="n">
        <v>1</v>
      </c>
      <c r="O4452" t="n">
        <v>1</v>
      </c>
      <c r="P4452" t="n">
        <v>0.5166842661034847</v>
      </c>
      <c r="Q4452" t="n">
        <v>0.9859338983838091</v>
      </c>
      <c r="R4452" t="n">
        <v>0.1876693090535151</v>
      </c>
      <c r="S4452" t="n">
        <v>0.9838691811688823</v>
      </c>
      <c r="T4452" t="n">
        <v>0.941448454154006</v>
      </c>
      <c r="U4452" t="n">
        <v>0.2817396897686542</v>
      </c>
      <c r="V4452" t="n">
        <v>0.728122433812028</v>
      </c>
      <c r="W4452" t="n">
        <v>0.6157003035468364</v>
      </c>
      <c r="X4452" t="n">
        <v>0.8147962141171975</v>
      </c>
    </row>
    <row r="4453">
      <c r="A4453" t="inlineStr">
        <is>
          <t>4209300</t>
        </is>
      </c>
      <c r="B4453" t="inlineStr">
        <is>
          <t>Lages</t>
        </is>
      </c>
      <c r="C4453" t="inlineStr">
        <is>
          <t>SC</t>
        </is>
      </c>
      <c r="D4453" t="inlineStr">
        <is>
          <t>REGIÃO SUL</t>
        </is>
      </c>
      <c r="E4453" s="70">
        <f>SUMPRODUCT(N4453:Q4453,PAINEL_PESOS!$C$16:$C$19)</f>
        <v/>
      </c>
      <c r="F4453" s="70">
        <f>SUMPRODUCT(R4453:T4453,PAINEL_PESOS!$C$21:$C$23)</f>
        <v/>
      </c>
      <c r="G4453" s="70">
        <f>SUMPRODUCT(U4453:V4453,PAINEL_PESOS!$C$25:$C$26)</f>
        <v/>
      </c>
      <c r="H4453" s="70">
        <f>SUMPRODUCT(W4453:X4453,PAINEL_PESOS!$C$28:$C$29)</f>
        <v/>
      </c>
      <c r="I4453" s="70" t="n">
        <v>0.9899713678121914</v>
      </c>
      <c r="J4453" s="70" t="n">
        <v>0.6864743004718529</v>
      </c>
      <c r="K4453" s="71">
        <f>IF(NOT(AND(PAINEL_PESOS!$D$12="OK - 100%",PAINEL_PESOS!$F$20="OK - 100%",PAINEL_PESOS!$F$24="OK - 100%",PAINEL_PESOS!$F$27="OK - 100%",PAINEL_PESOS!$F$30="OK - 100%")),"", (E4453*PAINEL_PESOS!$B$7+F4453*PAINEL_PESOS!$B$8+G4453*PAINEL_PESOS!$B$9+H4453*PAINEL_PESOS!$B$10)*I4453)</f>
        <v/>
      </c>
      <c r="L4453" s="71">
        <f>IF(K4453="","",K4453-J4453)</f>
        <v/>
      </c>
      <c r="M4453" s="71">
        <f>IF(L4453="","",ABS(L4453))</f>
        <v/>
      </c>
      <c r="N4453" t="n">
        <v>1</v>
      </c>
      <c r="O4453" t="n">
        <v>0.9964</v>
      </c>
      <c r="P4453" t="n">
        <v>0.5544878563885955</v>
      </c>
      <c r="Q4453" t="n">
        <v>0.9528108607140245</v>
      </c>
      <c r="R4453" t="n">
        <v>0.544489443988184</v>
      </c>
      <c r="S4453" t="n">
        <v>0.9782641977712144</v>
      </c>
      <c r="T4453" t="n">
        <v>0.9925151984044417</v>
      </c>
      <c r="U4453" t="n">
        <v>0.2088075610093296</v>
      </c>
      <c r="V4453" t="n">
        <v>0.4606086294028212</v>
      </c>
      <c r="W4453" t="n">
        <v>0.6395634285521712</v>
      </c>
      <c r="X4453" t="n">
        <v>0.8097526429420662</v>
      </c>
    </row>
    <row r="4454">
      <c r="A4454" t="inlineStr">
        <is>
          <t>4209409</t>
        </is>
      </c>
      <c r="B4454" t="inlineStr">
        <is>
          <t>Laguna</t>
        </is>
      </c>
      <c r="C4454" t="inlineStr">
        <is>
          <t>SC</t>
        </is>
      </c>
      <c r="D4454" t="inlineStr">
        <is>
          <t>REGIÃO SUL</t>
        </is>
      </c>
      <c r="E4454" s="70">
        <f>SUMPRODUCT(N4454:Q4454,PAINEL_PESOS!$C$16:$C$19)</f>
        <v/>
      </c>
      <c r="F4454" s="70">
        <f>SUMPRODUCT(R4454:T4454,PAINEL_PESOS!$C$21:$C$23)</f>
        <v/>
      </c>
      <c r="G4454" s="70">
        <f>SUMPRODUCT(U4454:V4454,PAINEL_PESOS!$C$25:$C$26)</f>
        <v/>
      </c>
      <c r="H4454" s="70">
        <f>SUMPRODUCT(W4454:X4454,PAINEL_PESOS!$C$28:$C$29)</f>
        <v/>
      </c>
      <c r="I4454" s="70" t="n">
        <v>0.9841199955496267</v>
      </c>
      <c r="J4454" s="70" t="n">
        <v>0.6985945541886369</v>
      </c>
      <c r="K4454" s="71">
        <f>IF(NOT(AND(PAINEL_PESOS!$D$12="OK - 100%",PAINEL_PESOS!$F$20="OK - 100%",PAINEL_PESOS!$F$24="OK - 100%",PAINEL_PESOS!$F$27="OK - 100%",PAINEL_PESOS!$F$30="OK - 100%")),"", (E4454*PAINEL_PESOS!$B$7+F4454*PAINEL_PESOS!$B$8+G4454*PAINEL_PESOS!$B$9+H4454*PAINEL_PESOS!$B$10)*I4454)</f>
        <v/>
      </c>
      <c r="L4454" s="71">
        <f>IF(K4454="","",K4454-J4454)</f>
        <v/>
      </c>
      <c r="M4454" s="71">
        <f>IF(L4454="","",ABS(L4454))</f>
        <v/>
      </c>
      <c r="N4454" t="n">
        <v>1</v>
      </c>
      <c r="O4454" t="n">
        <v>0.989</v>
      </c>
      <c r="P4454" t="n">
        <v>0.6380147835269272</v>
      </c>
      <c r="Q4454" t="n">
        <v>0.9767325602972771</v>
      </c>
      <c r="R4454" t="n">
        <v>0.3771814058847598</v>
      </c>
      <c r="S4454" t="n">
        <v>0.9948325366232521</v>
      </c>
      <c r="T4454" t="n">
        <v>0.9363211277902401</v>
      </c>
      <c r="U4454" t="n">
        <v>0.4658711841548089</v>
      </c>
      <c r="V4454" t="n">
        <v>0.5063386475674809</v>
      </c>
      <c r="W4454" t="n">
        <v>0.5522470511670173</v>
      </c>
      <c r="X4454" t="n">
        <v>0.8137173924623515</v>
      </c>
    </row>
    <row r="4455">
      <c r="A4455" t="inlineStr">
        <is>
          <t>4209458</t>
        </is>
      </c>
      <c r="B4455" t="inlineStr">
        <is>
          <t>Lajeado Grande</t>
        </is>
      </c>
      <c r="C4455" t="inlineStr">
        <is>
          <t>SC</t>
        </is>
      </c>
      <c r="D4455" t="inlineStr">
        <is>
          <t>REGIÃO SUL</t>
        </is>
      </c>
      <c r="E4455" s="70">
        <f>SUMPRODUCT(N4455:Q4455,PAINEL_PESOS!$C$16:$C$19)</f>
        <v/>
      </c>
      <c r="F4455" s="70">
        <f>SUMPRODUCT(R4455:T4455,PAINEL_PESOS!$C$21:$C$23)</f>
        <v/>
      </c>
      <c r="G4455" s="70">
        <f>SUMPRODUCT(U4455:V4455,PAINEL_PESOS!$C$25:$C$26)</f>
        <v/>
      </c>
      <c r="H4455" s="70">
        <f>SUMPRODUCT(W4455:X4455,PAINEL_PESOS!$C$28:$C$29)</f>
        <v/>
      </c>
      <c r="I4455" s="70" t="n">
        <v>0.9923087736303218</v>
      </c>
      <c r="J4455" s="70" t="n">
        <v>0.662109946353048</v>
      </c>
      <c r="K4455" s="71">
        <f>IF(NOT(AND(PAINEL_PESOS!$D$12="OK - 100%",PAINEL_PESOS!$F$20="OK - 100%",PAINEL_PESOS!$F$24="OK - 100%",PAINEL_PESOS!$F$27="OK - 100%",PAINEL_PESOS!$F$30="OK - 100%")),"", (E4455*PAINEL_PESOS!$B$7+F4455*PAINEL_PESOS!$B$8+G4455*PAINEL_PESOS!$B$9+H4455*PAINEL_PESOS!$B$10)*I4455)</f>
        <v/>
      </c>
      <c r="L4455" s="71">
        <f>IF(K4455="","",K4455-J4455)</f>
        <v/>
      </c>
      <c r="M4455" s="71">
        <f>IF(L4455="","",ABS(L4455))</f>
        <v/>
      </c>
      <c r="N4455" t="n">
        <v>1</v>
      </c>
      <c r="O4455" t="n">
        <v>1</v>
      </c>
      <c r="P4455" t="n">
        <v>0.4265047518479409</v>
      </c>
      <c r="Q4455" t="n">
        <v>0.9921630396082155</v>
      </c>
      <c r="R4455" t="n">
        <v>0.1369545836282274</v>
      </c>
      <c r="S4455" t="n">
        <v>0.9937165574197208</v>
      </c>
      <c r="T4455" t="n">
        <v>0.968803542597649</v>
      </c>
      <c r="U4455" t="n">
        <v>0.2563847347013043</v>
      </c>
      <c r="V4455" t="n">
        <v>0.6343123444713843</v>
      </c>
      <c r="W4455" t="n">
        <v>0.5358608489785329</v>
      </c>
      <c r="X4455" t="n">
        <v>0.8023932230182449</v>
      </c>
    </row>
    <row r="4456">
      <c r="A4456" t="inlineStr">
        <is>
          <t>4209508</t>
        </is>
      </c>
      <c r="B4456" t="inlineStr">
        <is>
          <t>Laurentino</t>
        </is>
      </c>
      <c r="C4456" t="inlineStr">
        <is>
          <t>SC</t>
        </is>
      </c>
      <c r="D4456" t="inlineStr">
        <is>
          <t>REGIÃO SUL</t>
        </is>
      </c>
      <c r="E4456" s="70">
        <f>SUMPRODUCT(N4456:Q4456,PAINEL_PESOS!$C$16:$C$19)</f>
        <v/>
      </c>
      <c r="F4456" s="70">
        <f>SUMPRODUCT(R4456:T4456,PAINEL_PESOS!$C$21:$C$23)</f>
        <v/>
      </c>
      <c r="G4456" s="70">
        <f>SUMPRODUCT(U4456:V4456,PAINEL_PESOS!$C$25:$C$26)</f>
        <v/>
      </c>
      <c r="H4456" s="70">
        <f>SUMPRODUCT(W4456:X4456,PAINEL_PESOS!$C$28:$C$29)</f>
        <v/>
      </c>
      <c r="I4456" s="70" t="n">
        <v>0.9923603009519427</v>
      </c>
      <c r="J4456" s="70" t="n">
        <v>0.7066443164842041</v>
      </c>
      <c r="K4456" s="71">
        <f>IF(NOT(AND(PAINEL_PESOS!$D$12="OK - 100%",PAINEL_PESOS!$F$20="OK - 100%",PAINEL_PESOS!$F$24="OK - 100%",PAINEL_PESOS!$F$27="OK - 100%",PAINEL_PESOS!$F$30="OK - 100%")),"", (E4456*PAINEL_PESOS!$B$7+F4456*PAINEL_PESOS!$B$8+G4456*PAINEL_PESOS!$B$9+H4456*PAINEL_PESOS!$B$10)*I4456)</f>
        <v/>
      </c>
      <c r="L4456" s="71">
        <f>IF(K4456="","",K4456-J4456)</f>
        <v/>
      </c>
      <c r="M4456" s="71">
        <f>IF(L4456="","",ABS(L4456))</f>
        <v/>
      </c>
      <c r="N4456" t="n">
        <v>1</v>
      </c>
      <c r="O4456" t="n">
        <v>1</v>
      </c>
      <c r="P4456" t="n">
        <v>0.7847940865892291</v>
      </c>
      <c r="Q4456" t="n">
        <v>0.9873064864403308</v>
      </c>
      <c r="R4456" t="n">
        <v>0.2867995728377063</v>
      </c>
      <c r="S4456" t="n">
        <v>0.9682773103830749</v>
      </c>
      <c r="T4456" t="n">
        <v>0.983405166827358</v>
      </c>
      <c r="U4456" t="n">
        <v>0.5522471885600606</v>
      </c>
      <c r="V4456" t="n">
        <v>0.442855889304594</v>
      </c>
      <c r="W4456" t="n">
        <v>0.5426781334187581</v>
      </c>
      <c r="X4456" t="n">
        <v>0.780522553141907</v>
      </c>
    </row>
    <row r="4457">
      <c r="A4457" t="inlineStr">
        <is>
          <t>4209607</t>
        </is>
      </c>
      <c r="B4457" t="inlineStr">
        <is>
          <t>Lauro Muller</t>
        </is>
      </c>
      <c r="C4457" t="inlineStr">
        <is>
          <t>SC</t>
        </is>
      </c>
      <c r="D4457" t="inlineStr">
        <is>
          <t>REGIÃO SUL</t>
        </is>
      </c>
      <c r="E4457" s="70">
        <f>SUMPRODUCT(N4457:Q4457,PAINEL_PESOS!$C$16:$C$19)</f>
        <v/>
      </c>
      <c r="F4457" s="70">
        <f>SUMPRODUCT(R4457:T4457,PAINEL_PESOS!$C$21:$C$23)</f>
        <v/>
      </c>
      <c r="G4457" s="70">
        <f>SUMPRODUCT(U4457:V4457,PAINEL_PESOS!$C$25:$C$26)</f>
        <v/>
      </c>
      <c r="H4457" s="70">
        <f>SUMPRODUCT(W4457:X4457,PAINEL_PESOS!$C$28:$C$29)</f>
        <v/>
      </c>
      <c r="I4457" s="70" t="n">
        <v>0.9935598719284567</v>
      </c>
      <c r="J4457" s="70" t="n">
        <v>0.661825476090335</v>
      </c>
      <c r="K4457" s="71">
        <f>IF(NOT(AND(PAINEL_PESOS!$D$12="OK - 100%",PAINEL_PESOS!$F$20="OK - 100%",PAINEL_PESOS!$F$24="OK - 100%",PAINEL_PESOS!$F$27="OK - 100%",PAINEL_PESOS!$F$30="OK - 100%")),"", (E4457*PAINEL_PESOS!$B$7+F4457*PAINEL_PESOS!$B$8+G4457*PAINEL_PESOS!$B$9+H4457*PAINEL_PESOS!$B$10)*I4457)</f>
        <v/>
      </c>
      <c r="L4457" s="71">
        <f>IF(K4457="","",K4457-J4457)</f>
        <v/>
      </c>
      <c r="M4457" s="71">
        <f>IF(L4457="","",ABS(L4457))</f>
        <v/>
      </c>
      <c r="N4457" t="n">
        <v>0.4</v>
      </c>
      <c r="O4457" t="n">
        <v>0.9695</v>
      </c>
      <c r="P4457" t="n">
        <v>0.5653643083421331</v>
      </c>
      <c r="Q4457" t="n">
        <v>0.9877410475127807</v>
      </c>
      <c r="R4457" t="n">
        <v>0.2767303597966765</v>
      </c>
      <c r="S4457" t="n">
        <v>0.992828250619369</v>
      </c>
      <c r="T4457" t="n">
        <v>0.9922197814463353</v>
      </c>
      <c r="U4457" t="n">
        <v>0.472159840793721</v>
      </c>
      <c r="V4457" t="n">
        <v>0.505919397729827</v>
      </c>
      <c r="W4457" t="n">
        <v>0.5563428866570909</v>
      </c>
      <c r="X4457" t="n">
        <v>0.8253456893904447</v>
      </c>
    </row>
    <row r="4458">
      <c r="A4458" t="inlineStr">
        <is>
          <t>4209706</t>
        </is>
      </c>
      <c r="B4458" t="inlineStr">
        <is>
          <t>Lebon Régis</t>
        </is>
      </c>
      <c r="C4458" t="inlineStr">
        <is>
          <t>SC</t>
        </is>
      </c>
      <c r="D4458" t="inlineStr">
        <is>
          <t>REGIÃO SUL</t>
        </is>
      </c>
      <c r="E4458" s="70">
        <f>SUMPRODUCT(N4458:Q4458,PAINEL_PESOS!$C$16:$C$19)</f>
        <v/>
      </c>
      <c r="F4458" s="70">
        <f>SUMPRODUCT(R4458:T4458,PAINEL_PESOS!$C$21:$C$23)</f>
        <v/>
      </c>
      <c r="G4458" s="70">
        <f>SUMPRODUCT(U4458:V4458,PAINEL_PESOS!$C$25:$C$26)</f>
        <v/>
      </c>
      <c r="H4458" s="70">
        <f>SUMPRODUCT(W4458:X4458,PAINEL_PESOS!$C$28:$C$29)</f>
        <v/>
      </c>
      <c r="I4458" s="70" t="n">
        <v>0.9958829608400218</v>
      </c>
      <c r="J4458" s="70" t="n">
        <v>0.7012067232214542</v>
      </c>
      <c r="K4458" s="71">
        <f>IF(NOT(AND(PAINEL_PESOS!$D$12="OK - 100%",PAINEL_PESOS!$F$20="OK - 100%",PAINEL_PESOS!$F$24="OK - 100%",PAINEL_PESOS!$F$27="OK - 100%",PAINEL_PESOS!$F$30="OK - 100%")),"", (E4458*PAINEL_PESOS!$B$7+F4458*PAINEL_PESOS!$B$8+G4458*PAINEL_PESOS!$B$9+H4458*PAINEL_PESOS!$B$10)*I4458)</f>
        <v/>
      </c>
      <c r="L4458" s="71">
        <f>IF(K4458="","",K4458-J4458)</f>
        <v/>
      </c>
      <c r="M4458" s="71">
        <f>IF(L4458="","",ABS(L4458))</f>
        <v/>
      </c>
      <c r="N4458" t="n">
        <v>1</v>
      </c>
      <c r="O4458" t="n">
        <v>0.9906</v>
      </c>
      <c r="P4458" t="n">
        <v>0.5853220696937698</v>
      </c>
      <c r="Q4458" t="n">
        <v>0.9967802627231537</v>
      </c>
      <c r="R4458" t="n">
        <v>0.2737589336326912</v>
      </c>
      <c r="S4458" t="n">
        <v>0.9942459515199981</v>
      </c>
      <c r="T4458" t="n">
        <v>0.9837369584498057</v>
      </c>
      <c r="U4458" t="n">
        <v>0.338950535433873</v>
      </c>
      <c r="V4458" t="n">
        <v>0.7010589997186305</v>
      </c>
      <c r="W4458" t="n">
        <v>0.5074632627213771</v>
      </c>
      <c r="X4458" t="n">
        <v>0.7978592337084049</v>
      </c>
    </row>
    <row r="4459">
      <c r="A4459" t="inlineStr">
        <is>
          <t>4209805</t>
        </is>
      </c>
      <c r="B4459" t="inlineStr">
        <is>
          <t>Leoberto Leal</t>
        </is>
      </c>
      <c r="C4459" t="inlineStr">
        <is>
          <t>SC</t>
        </is>
      </c>
      <c r="D4459" t="inlineStr">
        <is>
          <t>REGIÃO SUL</t>
        </is>
      </c>
      <c r="E4459" s="70">
        <f>SUMPRODUCT(N4459:Q4459,PAINEL_PESOS!$C$16:$C$19)</f>
        <v/>
      </c>
      <c r="F4459" s="70">
        <f>SUMPRODUCT(R4459:T4459,PAINEL_PESOS!$C$21:$C$23)</f>
        <v/>
      </c>
      <c r="G4459" s="70">
        <f>SUMPRODUCT(U4459:V4459,PAINEL_PESOS!$C$25:$C$26)</f>
        <v/>
      </c>
      <c r="H4459" s="70">
        <f>SUMPRODUCT(W4459:X4459,PAINEL_PESOS!$C$28:$C$29)</f>
        <v/>
      </c>
      <c r="I4459" s="70" t="n">
        <v>0.9992205555950509</v>
      </c>
      <c r="J4459" s="70" t="n">
        <v>0.7104020376980338</v>
      </c>
      <c r="K4459" s="71">
        <f>IF(NOT(AND(PAINEL_PESOS!$D$12="OK - 100%",PAINEL_PESOS!$F$20="OK - 100%",PAINEL_PESOS!$F$24="OK - 100%",PAINEL_PESOS!$F$27="OK - 100%",PAINEL_PESOS!$F$30="OK - 100%")),"", (E4459*PAINEL_PESOS!$B$7+F4459*PAINEL_PESOS!$B$8+G4459*PAINEL_PESOS!$B$9+H4459*PAINEL_PESOS!$B$10)*I4459)</f>
        <v/>
      </c>
      <c r="L4459" s="71">
        <f>IF(K4459="","",K4459-J4459)</f>
        <v/>
      </c>
      <c r="M4459" s="71">
        <f>IF(L4459="","",ABS(L4459))</f>
        <v/>
      </c>
      <c r="N4459" t="n">
        <v>1</v>
      </c>
      <c r="O4459" t="n">
        <v>1</v>
      </c>
      <c r="P4459" t="n">
        <v>0.5949313621964097</v>
      </c>
      <c r="Q4459" t="n">
        <v>0.9990690320252531</v>
      </c>
      <c r="R4459" t="n">
        <v>0.1787201358302506</v>
      </c>
      <c r="S4459" t="n">
        <v>0.9999578571456498</v>
      </c>
      <c r="T4459" t="n">
        <v>0.996728449365933</v>
      </c>
      <c r="U4459" t="n">
        <v>0.6085658633547857</v>
      </c>
      <c r="V4459" t="n">
        <v>0.4534492975889075</v>
      </c>
      <c r="W4459" t="n">
        <v>0.6104603923554659</v>
      </c>
      <c r="X4459" t="n">
        <v>0.767902796199512</v>
      </c>
    </row>
    <row r="4460">
      <c r="A4460" t="inlineStr">
        <is>
          <t>4209854</t>
        </is>
      </c>
      <c r="B4460" t="inlineStr">
        <is>
          <t>Lindóia do Sul</t>
        </is>
      </c>
      <c r="C4460" t="inlineStr">
        <is>
          <t>SC</t>
        </is>
      </c>
      <c r="D4460" t="inlineStr">
        <is>
          <t>REGIÃO SUL</t>
        </is>
      </c>
      <c r="E4460" s="70">
        <f>SUMPRODUCT(N4460:Q4460,PAINEL_PESOS!$C$16:$C$19)</f>
        <v/>
      </c>
      <c r="F4460" s="70">
        <f>SUMPRODUCT(R4460:T4460,PAINEL_PESOS!$C$21:$C$23)</f>
        <v/>
      </c>
      <c r="G4460" s="70">
        <f>SUMPRODUCT(U4460:V4460,PAINEL_PESOS!$C$25:$C$26)</f>
        <v/>
      </c>
      <c r="H4460" s="70">
        <f>SUMPRODUCT(W4460:X4460,PAINEL_PESOS!$C$28:$C$29)</f>
        <v/>
      </c>
      <c r="I4460" s="70" t="n">
        <v>0.9940056815021091</v>
      </c>
      <c r="J4460" s="70" t="n">
        <v>0.7117162651681268</v>
      </c>
      <c r="K4460" s="71">
        <f>IF(NOT(AND(PAINEL_PESOS!$D$12="OK - 100%",PAINEL_PESOS!$F$20="OK - 100%",PAINEL_PESOS!$F$24="OK - 100%",PAINEL_PESOS!$F$27="OK - 100%",PAINEL_PESOS!$F$30="OK - 100%")),"", (E4460*PAINEL_PESOS!$B$7+F4460*PAINEL_PESOS!$B$8+G4460*PAINEL_PESOS!$B$9+H4460*PAINEL_PESOS!$B$10)*I4460)</f>
        <v/>
      </c>
      <c r="L4460" s="71">
        <f>IF(K4460="","",K4460-J4460)</f>
        <v/>
      </c>
      <c r="M4460" s="71">
        <f>IF(L4460="","",ABS(L4460))</f>
        <v/>
      </c>
      <c r="N4460" t="n">
        <v>1</v>
      </c>
      <c r="O4460" t="n">
        <v>0.984</v>
      </c>
      <c r="P4460" t="n">
        <v>0.675818373812038</v>
      </c>
      <c r="Q4460" t="n">
        <v>0.9942139420362912</v>
      </c>
      <c r="R4460" t="n">
        <v>0.194669536675696</v>
      </c>
      <c r="S4460" t="n">
        <v>0.9978082850938006</v>
      </c>
      <c r="T4460" t="n">
        <v>0.9744104496780917</v>
      </c>
      <c r="U4460" t="n">
        <v>0.2817396897686542</v>
      </c>
      <c r="V4460" t="n">
        <v>0.7442214268431864</v>
      </c>
      <c r="W4460" t="n">
        <v>0.6157003035468364</v>
      </c>
      <c r="X4460" t="n">
        <v>0.8147962141171975</v>
      </c>
    </row>
    <row r="4461">
      <c r="A4461" t="inlineStr">
        <is>
          <t>4209904</t>
        </is>
      </c>
      <c r="B4461" t="inlineStr">
        <is>
          <t>Lontras</t>
        </is>
      </c>
      <c r="C4461" t="inlineStr">
        <is>
          <t>SC</t>
        </is>
      </c>
      <c r="D4461" t="inlineStr">
        <is>
          <t>REGIÃO SUL</t>
        </is>
      </c>
      <c r="E4461" s="70">
        <f>SUMPRODUCT(N4461:Q4461,PAINEL_PESOS!$C$16:$C$19)</f>
        <v/>
      </c>
      <c r="F4461" s="70">
        <f>SUMPRODUCT(R4461:T4461,PAINEL_PESOS!$C$21:$C$23)</f>
        <v/>
      </c>
      <c r="G4461" s="70">
        <f>SUMPRODUCT(U4461:V4461,PAINEL_PESOS!$C$25:$C$26)</f>
        <v/>
      </c>
      <c r="H4461" s="70">
        <f>SUMPRODUCT(W4461:X4461,PAINEL_PESOS!$C$28:$C$29)</f>
        <v/>
      </c>
      <c r="I4461" s="70" t="n">
        <v>0.9938532911163493</v>
      </c>
      <c r="J4461" s="70" t="n">
        <v>0.6969404974797727</v>
      </c>
      <c r="K4461" s="71">
        <f>IF(NOT(AND(PAINEL_PESOS!$D$12="OK - 100%",PAINEL_PESOS!$F$20="OK - 100%",PAINEL_PESOS!$F$24="OK - 100%",PAINEL_PESOS!$F$27="OK - 100%",PAINEL_PESOS!$F$30="OK - 100%")),"", (E4461*PAINEL_PESOS!$B$7+F4461*PAINEL_PESOS!$B$8+G4461*PAINEL_PESOS!$B$9+H4461*PAINEL_PESOS!$B$10)*I4461)</f>
        <v/>
      </c>
      <c r="L4461" s="71">
        <f>IF(K4461="","",K4461-J4461)</f>
        <v/>
      </c>
      <c r="M4461" s="71">
        <f>IF(L4461="","",ABS(L4461))</f>
        <v/>
      </c>
      <c r="N4461" t="n">
        <v>1</v>
      </c>
      <c r="O4461" t="n">
        <v>0.9902</v>
      </c>
      <c r="P4461" t="n">
        <v>0.5175290390707498</v>
      </c>
      <c r="Q4461" t="n">
        <v>0.9916638510945076</v>
      </c>
      <c r="R4461" t="n">
        <v>0.2941596354769212</v>
      </c>
      <c r="S4461" t="n">
        <v>0.9919533048882174</v>
      </c>
      <c r="T4461" t="n">
        <v>0.9779706868412722</v>
      </c>
      <c r="U4461" t="n">
        <v>0.5522471885600606</v>
      </c>
      <c r="V4461" t="n">
        <v>0.4754736550640396</v>
      </c>
      <c r="W4461" t="n">
        <v>0.5426781334187581</v>
      </c>
      <c r="X4461" t="n">
        <v>0.780522553141907</v>
      </c>
    </row>
    <row r="4462">
      <c r="A4462" t="inlineStr">
        <is>
          <t>4210001</t>
        </is>
      </c>
      <c r="B4462" t="inlineStr">
        <is>
          <t>Luiz Alves</t>
        </is>
      </c>
      <c r="C4462" t="inlineStr">
        <is>
          <t>SC</t>
        </is>
      </c>
      <c r="D4462" t="inlineStr">
        <is>
          <t>REGIÃO SUL</t>
        </is>
      </c>
      <c r="E4462" s="70">
        <f>SUMPRODUCT(N4462:Q4462,PAINEL_PESOS!$C$16:$C$19)</f>
        <v/>
      </c>
      <c r="F4462" s="70">
        <f>SUMPRODUCT(R4462:T4462,PAINEL_PESOS!$C$21:$C$23)</f>
        <v/>
      </c>
      <c r="G4462" s="70">
        <f>SUMPRODUCT(U4462:V4462,PAINEL_PESOS!$C$25:$C$26)</f>
        <v/>
      </c>
      <c r="H4462" s="70">
        <f>SUMPRODUCT(W4462:X4462,PAINEL_PESOS!$C$28:$C$29)</f>
        <v/>
      </c>
      <c r="I4462" s="70" t="n">
        <v>0.9950594296015728</v>
      </c>
      <c r="J4462" s="70" t="n">
        <v>0.7043689891131193</v>
      </c>
      <c r="K4462" s="71">
        <f>IF(NOT(AND(PAINEL_PESOS!$D$12="OK - 100%",PAINEL_PESOS!$F$20="OK - 100%",PAINEL_PESOS!$F$24="OK - 100%",PAINEL_PESOS!$F$27="OK - 100%",PAINEL_PESOS!$F$30="OK - 100%")),"", (E4462*PAINEL_PESOS!$B$7+F4462*PAINEL_PESOS!$B$8+G4462*PAINEL_PESOS!$B$9+H4462*PAINEL_PESOS!$B$10)*I4462)</f>
        <v/>
      </c>
      <c r="L4462" s="71">
        <f>IF(K4462="","",K4462-J4462)</f>
        <v/>
      </c>
      <c r="M4462" s="71">
        <f>IF(L4462="","",ABS(L4462))</f>
        <v/>
      </c>
      <c r="N4462" t="n">
        <v>1</v>
      </c>
      <c r="O4462" t="n">
        <v>0.9083</v>
      </c>
      <c r="P4462" t="n">
        <v>0.6100316789862725</v>
      </c>
      <c r="Q4462" t="n">
        <v>0.9955166654105286</v>
      </c>
      <c r="R4462" t="n">
        <v>0.3574515467315341</v>
      </c>
      <c r="S4462" t="n">
        <v>0.992324448906918</v>
      </c>
      <c r="T4462" t="n">
        <v>0.9812436462271971</v>
      </c>
      <c r="U4462" t="n">
        <v>0.5522842619241253</v>
      </c>
      <c r="V4462" t="n">
        <v>0.4765869502113005</v>
      </c>
      <c r="W4462" t="n">
        <v>0.5425819664009823</v>
      </c>
      <c r="X4462" t="n">
        <v>0.7805395720049672</v>
      </c>
    </row>
    <row r="4463">
      <c r="A4463" t="inlineStr">
        <is>
          <t>4210035</t>
        </is>
      </c>
      <c r="B4463" t="inlineStr">
        <is>
          <t>Luzerna</t>
        </is>
      </c>
      <c r="C4463" t="inlineStr">
        <is>
          <t>SC</t>
        </is>
      </c>
      <c r="D4463" t="inlineStr">
        <is>
          <t>REGIÃO SUL</t>
        </is>
      </c>
      <c r="E4463" s="70">
        <f>SUMPRODUCT(N4463:Q4463,PAINEL_PESOS!$C$16:$C$19)</f>
        <v/>
      </c>
      <c r="F4463" s="70">
        <f>SUMPRODUCT(R4463:T4463,PAINEL_PESOS!$C$21:$C$23)</f>
        <v/>
      </c>
      <c r="G4463" s="70">
        <f>SUMPRODUCT(U4463:V4463,PAINEL_PESOS!$C$25:$C$26)</f>
        <v/>
      </c>
      <c r="H4463" s="70">
        <f>SUMPRODUCT(W4463:X4463,PAINEL_PESOS!$C$28:$C$29)</f>
        <v/>
      </c>
      <c r="I4463" s="70" t="n">
        <v>0.9922689955639726</v>
      </c>
      <c r="J4463" s="70" t="n">
        <v>0.7108816933673514</v>
      </c>
      <c r="K4463" s="71">
        <f>IF(NOT(AND(PAINEL_PESOS!$D$12="OK - 100%",PAINEL_PESOS!$F$20="OK - 100%",PAINEL_PESOS!$F$24="OK - 100%",PAINEL_PESOS!$F$27="OK - 100%",PAINEL_PESOS!$F$30="OK - 100%")),"", (E4463*PAINEL_PESOS!$B$7+F4463*PAINEL_PESOS!$B$8+G4463*PAINEL_PESOS!$B$9+H4463*PAINEL_PESOS!$B$10)*I4463)</f>
        <v/>
      </c>
      <c r="L4463" s="71">
        <f>IF(K4463="","",K4463-J4463)</f>
        <v/>
      </c>
      <c r="M4463" s="71">
        <f>IF(L4463="","",ABS(L4463))</f>
        <v/>
      </c>
      <c r="N4463" t="n">
        <v>1</v>
      </c>
      <c r="O4463" t="n">
        <v>1</v>
      </c>
      <c r="P4463" t="n">
        <v>0.6374868004223866</v>
      </c>
      <c r="Q4463" t="n">
        <v>0.9766893066081579</v>
      </c>
      <c r="R4463" t="n">
        <v>0.2457395649820101</v>
      </c>
      <c r="S4463" t="n">
        <v>0.9905919426658057</v>
      </c>
      <c r="T4463" t="n">
        <v>0.9811834662342359</v>
      </c>
      <c r="U4463" t="n">
        <v>0.2817396897686542</v>
      </c>
      <c r="V4463" t="n">
        <v>0.7336951608190334</v>
      </c>
      <c r="W4463" t="n">
        <v>0.6157003035468364</v>
      </c>
      <c r="X4463" t="n">
        <v>0.8147962141171975</v>
      </c>
    </row>
    <row r="4464">
      <c r="A4464" t="inlineStr">
        <is>
          <t>4210050</t>
        </is>
      </c>
      <c r="B4464" t="inlineStr">
        <is>
          <t>Macieira</t>
        </is>
      </c>
      <c r="C4464" t="inlineStr">
        <is>
          <t>SC</t>
        </is>
      </c>
      <c r="D4464" t="inlineStr">
        <is>
          <t>REGIÃO SUL</t>
        </is>
      </c>
      <c r="E4464" s="70">
        <f>SUMPRODUCT(N4464:Q4464,PAINEL_PESOS!$C$16:$C$19)</f>
        <v/>
      </c>
      <c r="F4464" s="70">
        <f>SUMPRODUCT(R4464:T4464,PAINEL_PESOS!$C$21:$C$23)</f>
        <v/>
      </c>
      <c r="G4464" s="70">
        <f>SUMPRODUCT(U4464:V4464,PAINEL_PESOS!$C$25:$C$26)</f>
        <v/>
      </c>
      <c r="H4464" s="70">
        <f>SUMPRODUCT(W4464:X4464,PAINEL_PESOS!$C$28:$C$29)</f>
        <v/>
      </c>
      <c r="I4464" s="70" t="n">
        <v>0.9977420268229142</v>
      </c>
      <c r="J4464" s="70" t="n">
        <v>0.715358976627401</v>
      </c>
      <c r="K4464" s="71">
        <f>IF(NOT(AND(PAINEL_PESOS!$D$12="OK - 100%",PAINEL_PESOS!$F$20="OK - 100%",PAINEL_PESOS!$F$24="OK - 100%",PAINEL_PESOS!$F$27="OK - 100%",PAINEL_PESOS!$F$30="OK - 100%")),"", (E4464*PAINEL_PESOS!$B$7+F4464*PAINEL_PESOS!$B$8+G4464*PAINEL_PESOS!$B$9+H4464*PAINEL_PESOS!$B$10)*I4464)</f>
        <v/>
      </c>
      <c r="L4464" s="71">
        <f>IF(K4464="","",K4464-J4464)</f>
        <v/>
      </c>
      <c r="M4464" s="71">
        <f>IF(L4464="","",ABS(L4464))</f>
        <v/>
      </c>
      <c r="N4464" t="n">
        <v>1</v>
      </c>
      <c r="O4464" t="n">
        <v>0.9832</v>
      </c>
      <c r="P4464" t="n">
        <v>0.7900739176346357</v>
      </c>
      <c r="Q4464" t="n">
        <v>0.9984912142703095</v>
      </c>
      <c r="R4464" t="n">
        <v>0.0956257073786594</v>
      </c>
      <c r="S4464" t="n">
        <v>0.9994531821414818</v>
      </c>
      <c r="T4464" t="n">
        <v>0.9898075225086276</v>
      </c>
      <c r="U4464" t="n">
        <v>0.281849005119414</v>
      </c>
      <c r="V4464" t="n">
        <v>0.7506271490095568</v>
      </c>
      <c r="W4464" t="n">
        <v>0.6131908251052883</v>
      </c>
      <c r="X4464" t="n">
        <v>0.8143493279629517</v>
      </c>
    </row>
    <row r="4465">
      <c r="A4465" t="inlineStr">
        <is>
          <t>4210100</t>
        </is>
      </c>
      <c r="B4465" t="inlineStr">
        <is>
          <t>Mafra</t>
        </is>
      </c>
      <c r="C4465" t="inlineStr">
        <is>
          <t>SC</t>
        </is>
      </c>
      <c r="D4465" t="inlineStr">
        <is>
          <t>REGIÃO SUL</t>
        </is>
      </c>
      <c r="E4465" s="70">
        <f>SUMPRODUCT(N4465:Q4465,PAINEL_PESOS!$C$16:$C$19)</f>
        <v/>
      </c>
      <c r="F4465" s="70">
        <f>SUMPRODUCT(R4465:T4465,PAINEL_PESOS!$C$21:$C$23)</f>
        <v/>
      </c>
      <c r="G4465" s="70">
        <f>SUMPRODUCT(U4465:V4465,PAINEL_PESOS!$C$25:$C$26)</f>
        <v/>
      </c>
      <c r="H4465" s="70">
        <f>SUMPRODUCT(W4465:X4465,PAINEL_PESOS!$C$28:$C$29)</f>
        <v/>
      </c>
      <c r="I4465" s="70" t="n">
        <v>0.9982006649236146</v>
      </c>
      <c r="J4465" s="70" t="n">
        <v>0.7037935169989902</v>
      </c>
      <c r="K4465" s="71">
        <f>IF(NOT(AND(PAINEL_PESOS!$D$12="OK - 100%",PAINEL_PESOS!$F$20="OK - 100%",PAINEL_PESOS!$F$24="OK - 100%",PAINEL_PESOS!$F$27="OK - 100%",PAINEL_PESOS!$F$30="OK - 100%")),"", (E4465*PAINEL_PESOS!$B$7+F4465*PAINEL_PESOS!$B$8+G4465*PAINEL_PESOS!$B$9+H4465*PAINEL_PESOS!$B$10)*I4465)</f>
        <v/>
      </c>
      <c r="L4465" s="71">
        <f>IF(K4465="","",K4465-J4465)</f>
        <v/>
      </c>
      <c r="M4465" s="71">
        <f>IF(L4465="","",ABS(L4465))</f>
        <v/>
      </c>
      <c r="N4465" t="n">
        <v>1</v>
      </c>
      <c r="O4465" t="n">
        <v>0.9908</v>
      </c>
      <c r="P4465" t="n">
        <v>0.4651531151003168</v>
      </c>
      <c r="Q4465" t="n">
        <v>0.9920631975755768</v>
      </c>
      <c r="R4465" t="n">
        <v>0.4573245509463969</v>
      </c>
      <c r="S4465" t="n">
        <v>0.9965874205999886</v>
      </c>
      <c r="T4465" t="n">
        <v>0.9982172149842669</v>
      </c>
      <c r="U4465" t="n">
        <v>0.3941190665845888</v>
      </c>
      <c r="V4465" t="n">
        <v>0.702066063472663</v>
      </c>
      <c r="W4465" t="n">
        <v>0.3800834484028837</v>
      </c>
      <c r="X4465" t="n">
        <v>0.805467754778639</v>
      </c>
    </row>
    <row r="4466">
      <c r="A4466" t="inlineStr">
        <is>
          <t>4210209</t>
        </is>
      </c>
      <c r="B4466" t="inlineStr">
        <is>
          <t>Major Gercino</t>
        </is>
      </c>
      <c r="C4466" t="inlineStr">
        <is>
          <t>SC</t>
        </is>
      </c>
      <c r="D4466" t="inlineStr">
        <is>
          <t>REGIÃO SUL</t>
        </is>
      </c>
      <c r="E4466" s="70">
        <f>SUMPRODUCT(N4466:Q4466,PAINEL_PESOS!$C$16:$C$19)</f>
        <v/>
      </c>
      <c r="F4466" s="70">
        <f>SUMPRODUCT(R4466:T4466,PAINEL_PESOS!$C$21:$C$23)</f>
        <v/>
      </c>
      <c r="G4466" s="70">
        <f>SUMPRODUCT(U4466:V4466,PAINEL_PESOS!$C$25:$C$26)</f>
        <v/>
      </c>
      <c r="H4466" s="70">
        <f>SUMPRODUCT(W4466:X4466,PAINEL_PESOS!$C$28:$C$29)</f>
        <v/>
      </c>
      <c r="I4466" s="70" t="n">
        <v>0.9996310888051503</v>
      </c>
      <c r="J4466" s="70" t="n">
        <v>0.653699514793423</v>
      </c>
      <c r="K4466" s="71">
        <f>IF(NOT(AND(PAINEL_PESOS!$D$12="OK - 100%",PAINEL_PESOS!$F$20="OK - 100%",PAINEL_PESOS!$F$24="OK - 100%",PAINEL_PESOS!$F$27="OK - 100%",PAINEL_PESOS!$F$30="OK - 100%")),"", (E4466*PAINEL_PESOS!$B$7+F4466*PAINEL_PESOS!$B$8+G4466*PAINEL_PESOS!$B$9+H4466*PAINEL_PESOS!$B$10)*I4466)</f>
        <v/>
      </c>
      <c r="L4466" s="71">
        <f>IF(K4466="","",K4466-J4466)</f>
        <v/>
      </c>
      <c r="M4466" s="71">
        <f>IF(L4466="","",ABS(L4466))</f>
        <v/>
      </c>
      <c r="N4466" t="n">
        <v>0.2</v>
      </c>
      <c r="O4466" t="n">
        <v>0.9616</v>
      </c>
      <c r="P4466" t="n">
        <v>0.4936642027455121</v>
      </c>
      <c r="Q4466" t="n">
        <v>0.9986521295897219</v>
      </c>
      <c r="R4466" t="n">
        <v>0.1154596812680625</v>
      </c>
      <c r="S4466" t="n">
        <v>0.9992703652322953</v>
      </c>
      <c r="T4466" t="n">
        <v>0.9996571015675962</v>
      </c>
      <c r="U4466" t="n">
        <v>0.6086942255050097</v>
      </c>
      <c r="V4466" t="n">
        <v>0.5077933476257648</v>
      </c>
      <c r="W4466" t="n">
        <v>0.6106148824342165</v>
      </c>
      <c r="X4466" t="n">
        <v>0.7678740331090745</v>
      </c>
    </row>
    <row r="4467">
      <c r="A4467" t="inlineStr">
        <is>
          <t>4210308</t>
        </is>
      </c>
      <c r="B4467" t="inlineStr">
        <is>
          <t>Major Vieira</t>
        </is>
      </c>
      <c r="C4467" t="inlineStr">
        <is>
          <t>SC</t>
        </is>
      </c>
      <c r="D4467" t="inlineStr">
        <is>
          <t>REGIÃO SUL</t>
        </is>
      </c>
      <c r="E4467" s="70">
        <f>SUMPRODUCT(N4467:Q4467,PAINEL_PESOS!$C$16:$C$19)</f>
        <v/>
      </c>
      <c r="F4467" s="70">
        <f>SUMPRODUCT(R4467:T4467,PAINEL_PESOS!$C$21:$C$23)</f>
        <v/>
      </c>
      <c r="G4467" s="70">
        <f>SUMPRODUCT(U4467:V4467,PAINEL_PESOS!$C$25:$C$26)</f>
        <v/>
      </c>
      <c r="H4467" s="70">
        <f>SUMPRODUCT(W4467:X4467,PAINEL_PESOS!$C$28:$C$29)</f>
        <v/>
      </c>
      <c r="I4467" s="70" t="n">
        <v>0.9988088787676636</v>
      </c>
      <c r="J4467" s="70" t="n">
        <v>0.6893529765123246</v>
      </c>
      <c r="K4467" s="71">
        <f>IF(NOT(AND(PAINEL_PESOS!$D$12="OK - 100%",PAINEL_PESOS!$F$20="OK - 100%",PAINEL_PESOS!$F$24="OK - 100%",PAINEL_PESOS!$F$27="OK - 100%",PAINEL_PESOS!$F$30="OK - 100%")),"", (E4467*PAINEL_PESOS!$B$7+F4467*PAINEL_PESOS!$B$8+G4467*PAINEL_PESOS!$B$9+H4467*PAINEL_PESOS!$B$10)*I4467)</f>
        <v/>
      </c>
      <c r="L4467" s="71">
        <f>IF(K4467="","",K4467-J4467)</f>
        <v/>
      </c>
      <c r="M4467" s="71">
        <f>IF(L4467="","",ABS(L4467))</f>
        <v/>
      </c>
      <c r="N4467" t="n">
        <v>1</v>
      </c>
      <c r="O4467" t="n">
        <v>0.9824000000000001</v>
      </c>
      <c r="P4467" t="n">
        <v>0.5258711721224921</v>
      </c>
      <c r="Q4467" t="n">
        <v>0.9976345147815963</v>
      </c>
      <c r="R4467" t="n">
        <v>0.2632283541448739</v>
      </c>
      <c r="S4467" t="n">
        <v>0.9968470854860388</v>
      </c>
      <c r="T4467" t="n">
        <v>0.9970436688397384</v>
      </c>
      <c r="U4467" t="n">
        <v>0.3987341831427198</v>
      </c>
      <c r="V4467" t="n">
        <v>0.6727842007319225</v>
      </c>
      <c r="W4467" t="n">
        <v>0.3875560996840217</v>
      </c>
      <c r="X4467" t="n">
        <v>0.8046270701054921</v>
      </c>
    </row>
    <row r="4468">
      <c r="A4468" t="inlineStr">
        <is>
          <t>4210407</t>
        </is>
      </c>
      <c r="B4468" t="inlineStr">
        <is>
          <t>Maracajá</t>
        </is>
      </c>
      <c r="C4468" t="inlineStr">
        <is>
          <t>SC</t>
        </is>
      </c>
      <c r="D4468" t="inlineStr">
        <is>
          <t>REGIÃO SUL</t>
        </is>
      </c>
      <c r="E4468" s="70">
        <f>SUMPRODUCT(N4468:Q4468,PAINEL_PESOS!$C$16:$C$19)</f>
        <v/>
      </c>
      <c r="F4468" s="70">
        <f>SUMPRODUCT(R4468:T4468,PAINEL_PESOS!$C$21:$C$23)</f>
        <v/>
      </c>
      <c r="G4468" s="70">
        <f>SUMPRODUCT(U4468:V4468,PAINEL_PESOS!$C$25:$C$26)</f>
        <v/>
      </c>
      <c r="H4468" s="70">
        <f>SUMPRODUCT(W4468:X4468,PAINEL_PESOS!$C$28:$C$29)</f>
        <v/>
      </c>
      <c r="I4468" s="70" t="n">
        <v>0.8927539931544811</v>
      </c>
      <c r="J4468" s="70" t="n">
        <v>0.5749168341734919</v>
      </c>
      <c r="K4468" s="71">
        <f>IF(NOT(AND(PAINEL_PESOS!$D$12="OK - 100%",PAINEL_PESOS!$F$20="OK - 100%",PAINEL_PESOS!$F$24="OK - 100%",PAINEL_PESOS!$F$27="OK - 100%",PAINEL_PESOS!$F$30="OK - 100%")),"", (E4468*PAINEL_PESOS!$B$7+F4468*PAINEL_PESOS!$B$8+G4468*PAINEL_PESOS!$B$9+H4468*PAINEL_PESOS!$B$10)*I4468)</f>
        <v/>
      </c>
      <c r="L4468" s="71">
        <f>IF(K4468="","",K4468-J4468)</f>
        <v/>
      </c>
      <c r="M4468" s="71">
        <f>IF(L4468="","",ABS(L4468))</f>
        <v/>
      </c>
      <c r="N4468" t="n">
        <v>1</v>
      </c>
      <c r="O4468" t="n">
        <v>0.9794</v>
      </c>
      <c r="P4468" t="n">
        <v>0.564519535374868</v>
      </c>
      <c r="Q4468" t="n">
        <v>0.9666025619512565</v>
      </c>
      <c r="R4468" t="n">
        <v>0.2481634100411994</v>
      </c>
      <c r="S4468" t="n">
        <v>0.9761064477283165</v>
      </c>
      <c r="T4468" t="n">
        <v>0.4747583648817467</v>
      </c>
      <c r="U4468" t="n">
        <v>0.3826659326023141</v>
      </c>
      <c r="V4468" t="n">
        <v>0.5151964173636769</v>
      </c>
      <c r="W4468" t="n">
        <v>0.5258118078138427</v>
      </c>
      <c r="X4468" t="n">
        <v>0.8402293271970008</v>
      </c>
    </row>
    <row r="4469">
      <c r="A4469" t="inlineStr">
        <is>
          <t>4210506</t>
        </is>
      </c>
      <c r="B4469" t="inlineStr">
        <is>
          <t>Maravilha</t>
        </is>
      </c>
      <c r="C4469" t="inlineStr">
        <is>
          <t>SC</t>
        </is>
      </c>
      <c r="D4469" t="inlineStr">
        <is>
          <t>REGIÃO SUL</t>
        </is>
      </c>
      <c r="E4469" s="70">
        <f>SUMPRODUCT(N4469:Q4469,PAINEL_PESOS!$C$16:$C$19)</f>
        <v/>
      </c>
      <c r="F4469" s="70">
        <f>SUMPRODUCT(R4469:T4469,PAINEL_PESOS!$C$21:$C$23)</f>
        <v/>
      </c>
      <c r="G4469" s="70">
        <f>SUMPRODUCT(U4469:V4469,PAINEL_PESOS!$C$25:$C$26)</f>
        <v/>
      </c>
      <c r="H4469" s="70">
        <f>SUMPRODUCT(W4469:X4469,PAINEL_PESOS!$C$28:$C$29)</f>
        <v/>
      </c>
      <c r="I4469" s="70" t="n">
        <v>0.9605111877173853</v>
      </c>
      <c r="J4469" s="70" t="n">
        <v>0.641340490089381</v>
      </c>
      <c r="K4469" s="71">
        <f>IF(NOT(AND(PAINEL_PESOS!$D$12="OK - 100%",PAINEL_PESOS!$F$20="OK - 100%",PAINEL_PESOS!$F$24="OK - 100%",PAINEL_PESOS!$F$27="OK - 100%",PAINEL_PESOS!$F$30="OK - 100%")),"", (E4469*PAINEL_PESOS!$B$7+F4469*PAINEL_PESOS!$B$8+G4469*PAINEL_PESOS!$B$9+H4469*PAINEL_PESOS!$B$10)*I4469)</f>
        <v/>
      </c>
      <c r="L4469" s="71">
        <f>IF(K4469="","",K4469-J4469)</f>
        <v/>
      </c>
      <c r="M4469" s="71">
        <f>IF(L4469="","",ABS(L4469))</f>
        <v/>
      </c>
      <c r="N4469" t="n">
        <v>1</v>
      </c>
      <c r="O4469" t="n">
        <v>0.9749</v>
      </c>
      <c r="P4469" t="n">
        <v>0.5190073917634637</v>
      </c>
      <c r="Q4469" t="n">
        <v>0.8974481925411858</v>
      </c>
      <c r="R4469" t="n">
        <v>0.4313173849717612</v>
      </c>
      <c r="S4469" t="n">
        <v>0.734164511524662</v>
      </c>
      <c r="T4469" t="n">
        <v>0.9678510766062633</v>
      </c>
      <c r="U4469" t="n">
        <v>0.2339008984290208</v>
      </c>
      <c r="V4469" t="n">
        <v>0.5557522832278572</v>
      </c>
      <c r="W4469" t="n">
        <v>0.6313971127873563</v>
      </c>
      <c r="X4469" t="n">
        <v>0.802709649956272</v>
      </c>
    </row>
    <row r="4470">
      <c r="A4470" t="inlineStr">
        <is>
          <t>4210555</t>
        </is>
      </c>
      <c r="B4470" t="inlineStr">
        <is>
          <t>Marema</t>
        </is>
      </c>
      <c r="C4470" t="inlineStr">
        <is>
          <t>SC</t>
        </is>
      </c>
      <c r="D4470" t="inlineStr">
        <is>
          <t>REGIÃO SUL</t>
        </is>
      </c>
      <c r="E4470" s="70">
        <f>SUMPRODUCT(N4470:Q4470,PAINEL_PESOS!$C$16:$C$19)</f>
        <v/>
      </c>
      <c r="F4470" s="70">
        <f>SUMPRODUCT(R4470:T4470,PAINEL_PESOS!$C$21:$C$23)</f>
        <v/>
      </c>
      <c r="G4470" s="70">
        <f>SUMPRODUCT(U4470:V4470,PAINEL_PESOS!$C$25:$C$26)</f>
        <v/>
      </c>
      <c r="H4470" s="70">
        <f>SUMPRODUCT(W4470:X4470,PAINEL_PESOS!$C$28:$C$29)</f>
        <v/>
      </c>
      <c r="I4470" s="70" t="n">
        <v>0.9921094885978634</v>
      </c>
      <c r="J4470" s="70" t="n">
        <v>0.6732699729055424</v>
      </c>
      <c r="K4470" s="71">
        <f>IF(NOT(AND(PAINEL_PESOS!$D$12="OK - 100%",PAINEL_PESOS!$F$20="OK - 100%",PAINEL_PESOS!$F$24="OK - 100%",PAINEL_PESOS!$F$27="OK - 100%",PAINEL_PESOS!$F$30="OK - 100%")),"", (E4470*PAINEL_PESOS!$B$7+F4470*PAINEL_PESOS!$B$8+G4470*PAINEL_PESOS!$B$9+H4470*PAINEL_PESOS!$B$10)*I4470)</f>
        <v/>
      </c>
      <c r="L4470" s="71">
        <f>IF(K4470="","",K4470-J4470)</f>
        <v/>
      </c>
      <c r="M4470" s="71">
        <f>IF(L4470="","",ABS(L4470))</f>
        <v/>
      </c>
      <c r="N4470" t="n">
        <v>1</v>
      </c>
      <c r="O4470" t="n">
        <v>0.9677</v>
      </c>
      <c r="P4470" t="n">
        <v>0.6562829989440339</v>
      </c>
      <c r="Q4470" t="n">
        <v>0.9959811929861347</v>
      </c>
      <c r="R4470" t="n">
        <v>0.1391196645727426</v>
      </c>
      <c r="S4470" t="n">
        <v>0.9999668541778091</v>
      </c>
      <c r="T4470" t="n">
        <v>0.9625098867220296</v>
      </c>
      <c r="U4470" t="n">
        <v>0.2563847347013043</v>
      </c>
      <c r="V4470" t="n">
        <v>0.6233121757484144</v>
      </c>
      <c r="W4470" t="n">
        <v>0.5358608489785329</v>
      </c>
      <c r="X4470" t="n">
        <v>0.8023932230182449</v>
      </c>
    </row>
    <row r="4471">
      <c r="A4471" t="inlineStr">
        <is>
          <t>4210605</t>
        </is>
      </c>
      <c r="B4471" t="inlineStr">
        <is>
          <t>Massaranduba</t>
        </is>
      </c>
      <c r="C4471" t="inlineStr">
        <is>
          <t>SC</t>
        </is>
      </c>
      <c r="D4471" t="inlineStr">
        <is>
          <t>REGIÃO SUL</t>
        </is>
      </c>
      <c r="E4471" s="70">
        <f>SUMPRODUCT(N4471:Q4471,PAINEL_PESOS!$C$16:$C$19)</f>
        <v/>
      </c>
      <c r="F4471" s="70">
        <f>SUMPRODUCT(R4471:T4471,PAINEL_PESOS!$C$21:$C$23)</f>
        <v/>
      </c>
      <c r="G4471" s="70">
        <f>SUMPRODUCT(U4471:V4471,PAINEL_PESOS!$C$25:$C$26)</f>
        <v/>
      </c>
      <c r="H4471" s="70">
        <f>SUMPRODUCT(W4471:X4471,PAINEL_PESOS!$C$28:$C$29)</f>
        <v/>
      </c>
      <c r="I4471" s="70" t="n">
        <v>0.9721234542277363</v>
      </c>
      <c r="J4471" s="70" t="n">
        <v>0.6693795199580079</v>
      </c>
      <c r="K4471" s="71">
        <f>IF(NOT(AND(PAINEL_PESOS!$D$12="OK - 100%",PAINEL_PESOS!$F$20="OK - 100%",PAINEL_PESOS!$F$24="OK - 100%",PAINEL_PESOS!$F$27="OK - 100%",PAINEL_PESOS!$F$30="OK - 100%")),"", (E4471*PAINEL_PESOS!$B$7+F4471*PAINEL_PESOS!$B$8+G4471*PAINEL_PESOS!$B$9+H4471*PAINEL_PESOS!$B$10)*I4471)</f>
        <v/>
      </c>
      <c r="L4471" s="71">
        <f>IF(K4471="","",K4471-J4471)</f>
        <v/>
      </c>
      <c r="M4471" s="71">
        <f>IF(L4471="","",ABS(L4471))</f>
        <v/>
      </c>
      <c r="N4471" t="n">
        <v>1</v>
      </c>
      <c r="O4471" t="n">
        <v>1</v>
      </c>
      <c r="P4471" t="n">
        <v>0.4479408658922914</v>
      </c>
      <c r="Q4471" t="n">
        <v>0.9941492949015498</v>
      </c>
      <c r="R4471" t="n">
        <v>0.3499099340018685</v>
      </c>
      <c r="S4471" t="n">
        <v>0.993855343703973</v>
      </c>
      <c r="T4471" t="n">
        <v>0.8630507604558969</v>
      </c>
      <c r="U4471" t="n">
        <v>0.5972618946286057</v>
      </c>
      <c r="V4471" t="n">
        <v>0.4919806320860879</v>
      </c>
      <c r="W4471" t="n">
        <v>0.425911550512334</v>
      </c>
      <c r="X4471" t="n">
        <v>0.8011869610695386</v>
      </c>
    </row>
    <row r="4472">
      <c r="A4472" t="inlineStr">
        <is>
          <t>4210704</t>
        </is>
      </c>
      <c r="B4472" t="inlineStr">
        <is>
          <t>Matos Costa</t>
        </is>
      </c>
      <c r="C4472" t="inlineStr">
        <is>
          <t>SC</t>
        </is>
      </c>
      <c r="D4472" t="inlineStr">
        <is>
          <t>REGIÃO SUL</t>
        </is>
      </c>
      <c r="E4472" s="70">
        <f>SUMPRODUCT(N4472:Q4472,PAINEL_PESOS!$C$16:$C$19)</f>
        <v/>
      </c>
      <c r="F4472" s="70">
        <f>SUMPRODUCT(R4472:T4472,PAINEL_PESOS!$C$21:$C$23)</f>
        <v/>
      </c>
      <c r="G4472" s="70">
        <f>SUMPRODUCT(U4472:V4472,PAINEL_PESOS!$C$25:$C$26)</f>
        <v/>
      </c>
      <c r="H4472" s="70">
        <f>SUMPRODUCT(W4472:X4472,PAINEL_PESOS!$C$28:$C$29)</f>
        <v/>
      </c>
      <c r="I4472" s="70" t="n">
        <v>0.9992485217051695</v>
      </c>
      <c r="J4472" s="70" t="n">
        <v>0.7146656256582355</v>
      </c>
      <c r="K4472" s="71">
        <f>IF(NOT(AND(PAINEL_PESOS!$D$12="OK - 100%",PAINEL_PESOS!$F$20="OK - 100%",PAINEL_PESOS!$F$24="OK - 100%",PAINEL_PESOS!$F$27="OK - 100%",PAINEL_PESOS!$F$30="OK - 100%")),"", (E4472*PAINEL_PESOS!$B$7+F4472*PAINEL_PESOS!$B$8+G4472*PAINEL_PESOS!$B$9+H4472*PAINEL_PESOS!$B$10)*I4472)</f>
        <v/>
      </c>
      <c r="L4472" s="71">
        <f>IF(K4472="","",K4472-J4472)</f>
        <v/>
      </c>
      <c r="M4472" s="71">
        <f>IF(L4472="","",ABS(L4472))</f>
        <v/>
      </c>
      <c r="N4472" t="n">
        <v>1</v>
      </c>
      <c r="O4472" t="n">
        <v>0.981</v>
      </c>
      <c r="P4472" t="n">
        <v>0.4271383315733896</v>
      </c>
      <c r="Q4472" t="n">
        <v>0.9988886920760931</v>
      </c>
      <c r="R4472" t="n">
        <v>0.1054912274474569</v>
      </c>
      <c r="S4472" t="n">
        <v>0.9995514509729766</v>
      </c>
      <c r="T4472" t="n">
        <v>0.9971826879709754</v>
      </c>
      <c r="U4472" t="n">
        <v>0.5355134576344219</v>
      </c>
      <c r="V4472" t="n">
        <v>0.7598820767489318</v>
      </c>
      <c r="W4472" t="n">
        <v>0.5346455072828303</v>
      </c>
      <c r="X4472" t="n">
        <v>0.7865865509403941</v>
      </c>
    </row>
    <row r="4473">
      <c r="A4473" t="inlineStr">
        <is>
          <t>4210803</t>
        </is>
      </c>
      <c r="B4473" t="inlineStr">
        <is>
          <t>Meleiro</t>
        </is>
      </c>
      <c r="C4473" t="inlineStr">
        <is>
          <t>SC</t>
        </is>
      </c>
      <c r="D4473" t="inlineStr">
        <is>
          <t>REGIÃO SUL</t>
        </is>
      </c>
      <c r="E4473" s="70">
        <f>SUMPRODUCT(N4473:Q4473,PAINEL_PESOS!$C$16:$C$19)</f>
        <v/>
      </c>
      <c r="F4473" s="70">
        <f>SUMPRODUCT(R4473:T4473,PAINEL_PESOS!$C$21:$C$23)</f>
        <v/>
      </c>
      <c r="G4473" s="70">
        <f>SUMPRODUCT(U4473:V4473,PAINEL_PESOS!$C$25:$C$26)</f>
        <v/>
      </c>
      <c r="H4473" s="70">
        <f>SUMPRODUCT(W4473:X4473,PAINEL_PESOS!$C$28:$C$29)</f>
        <v/>
      </c>
      <c r="I4473" s="70" t="n">
        <v>0.8411925186268723</v>
      </c>
      <c r="J4473" s="70" t="n">
        <v>0.5357196466140312</v>
      </c>
      <c r="K4473" s="71">
        <f>IF(NOT(AND(PAINEL_PESOS!$D$12="OK - 100%",PAINEL_PESOS!$F$20="OK - 100%",PAINEL_PESOS!$F$24="OK - 100%",PAINEL_PESOS!$F$27="OK - 100%",PAINEL_PESOS!$F$30="OK - 100%")),"", (E4473*PAINEL_PESOS!$B$7+F4473*PAINEL_PESOS!$B$8+G4473*PAINEL_PESOS!$B$9+H4473*PAINEL_PESOS!$B$10)*I4473)</f>
        <v/>
      </c>
      <c r="L4473" s="71">
        <f>IF(K4473="","",K4473-J4473)</f>
        <v/>
      </c>
      <c r="M4473" s="71">
        <f>IF(L4473="","",ABS(L4473))</f>
        <v/>
      </c>
      <c r="N4473" t="n">
        <v>1</v>
      </c>
      <c r="O4473" t="n">
        <v>0.9789</v>
      </c>
      <c r="P4473" t="n">
        <v>0.74350580781415</v>
      </c>
      <c r="Q4473" t="n">
        <v>0.9906121824988348</v>
      </c>
      <c r="R4473" t="n">
        <v>0.2742789556349669</v>
      </c>
      <c r="S4473" t="n">
        <v>0.9958295483933769</v>
      </c>
      <c r="T4473" t="n">
        <v>0.1908876044553265</v>
      </c>
      <c r="U4473" t="n">
        <v>0.3826659326023141</v>
      </c>
      <c r="V4473" t="n">
        <v>0.515645411094969</v>
      </c>
      <c r="W4473" t="n">
        <v>0.5258118078138427</v>
      </c>
      <c r="X4473" t="n">
        <v>0.8402293271970008</v>
      </c>
    </row>
    <row r="4474">
      <c r="A4474" t="inlineStr">
        <is>
          <t>4210852</t>
        </is>
      </c>
      <c r="B4474" t="inlineStr">
        <is>
          <t>Mirim Doce</t>
        </is>
      </c>
      <c r="C4474" t="inlineStr">
        <is>
          <t>SC</t>
        </is>
      </c>
      <c r="D4474" t="inlineStr">
        <is>
          <t>REGIÃO SUL</t>
        </is>
      </c>
      <c r="E4474" s="70">
        <f>SUMPRODUCT(N4474:Q4474,PAINEL_PESOS!$C$16:$C$19)</f>
        <v/>
      </c>
      <c r="F4474" s="70">
        <f>SUMPRODUCT(R4474:T4474,PAINEL_PESOS!$C$21:$C$23)</f>
        <v/>
      </c>
      <c r="G4474" s="70">
        <f>SUMPRODUCT(U4474:V4474,PAINEL_PESOS!$C$25:$C$26)</f>
        <v/>
      </c>
      <c r="H4474" s="70">
        <f>SUMPRODUCT(W4474:X4474,PAINEL_PESOS!$C$28:$C$29)</f>
        <v/>
      </c>
      <c r="I4474" s="70" t="n">
        <v>0.9768832814814251</v>
      </c>
      <c r="J4474" s="70" t="n">
        <v>0.6851281552917738</v>
      </c>
      <c r="K4474" s="71">
        <f>IF(NOT(AND(PAINEL_PESOS!$D$12="OK - 100%",PAINEL_PESOS!$F$20="OK - 100%",PAINEL_PESOS!$F$24="OK - 100%",PAINEL_PESOS!$F$27="OK - 100%",PAINEL_PESOS!$F$30="OK - 100%")),"", (E4474*PAINEL_PESOS!$B$7+F4474*PAINEL_PESOS!$B$8+G4474*PAINEL_PESOS!$B$9+H4474*PAINEL_PESOS!$B$10)*I4474)</f>
        <v/>
      </c>
      <c r="L4474" s="71">
        <f>IF(K4474="","",K4474-J4474)</f>
        <v/>
      </c>
      <c r="M4474" s="71">
        <f>IF(L4474="","",ABS(L4474))</f>
        <v/>
      </c>
      <c r="N4474" t="n">
        <v>1</v>
      </c>
      <c r="O4474" t="n">
        <v>0.9851</v>
      </c>
      <c r="P4474" t="n">
        <v>0.8099260823653643</v>
      </c>
      <c r="Q4474" t="n">
        <v>0.998890109557621</v>
      </c>
      <c r="R4474" t="n">
        <v>0.1354027935926826</v>
      </c>
      <c r="S4474" t="n">
        <v>0.9988050996569645</v>
      </c>
      <c r="T4474" t="n">
        <v>0.8830225664965217</v>
      </c>
      <c r="U4474" t="n">
        <v>0.5522273493503437</v>
      </c>
      <c r="V4474" t="n">
        <v>0.4935157933597664</v>
      </c>
      <c r="W4474" t="n">
        <v>0.5426820778877729</v>
      </c>
      <c r="X4474" t="n">
        <v>0.7805232122129144</v>
      </c>
    </row>
    <row r="4475">
      <c r="A4475" t="inlineStr">
        <is>
          <t>4210902</t>
        </is>
      </c>
      <c r="B4475" t="inlineStr">
        <is>
          <t>Modelo</t>
        </is>
      </c>
      <c r="C4475" t="inlineStr">
        <is>
          <t>SC</t>
        </is>
      </c>
      <c r="D4475" t="inlineStr">
        <is>
          <t>REGIÃO SUL</t>
        </is>
      </c>
      <c r="E4475" s="70">
        <f>SUMPRODUCT(N4475:Q4475,PAINEL_PESOS!$C$16:$C$19)</f>
        <v/>
      </c>
      <c r="F4475" s="70">
        <f>SUMPRODUCT(R4475:T4475,PAINEL_PESOS!$C$21:$C$23)</f>
        <v/>
      </c>
      <c r="G4475" s="70">
        <f>SUMPRODUCT(U4475:V4475,PAINEL_PESOS!$C$25:$C$26)</f>
        <v/>
      </c>
      <c r="H4475" s="70">
        <f>SUMPRODUCT(W4475:X4475,PAINEL_PESOS!$C$28:$C$29)</f>
        <v/>
      </c>
      <c r="I4475" s="70" t="n">
        <v>0.9863626601567469</v>
      </c>
      <c r="J4475" s="70" t="n">
        <v>0.664471512260324</v>
      </c>
      <c r="K4475" s="71">
        <f>IF(NOT(AND(PAINEL_PESOS!$D$12="OK - 100%",PAINEL_PESOS!$F$20="OK - 100%",PAINEL_PESOS!$F$24="OK - 100%",PAINEL_PESOS!$F$27="OK - 100%",PAINEL_PESOS!$F$30="OK - 100%")),"", (E4475*PAINEL_PESOS!$B$7+F4475*PAINEL_PESOS!$B$8+G4475*PAINEL_PESOS!$B$9+H4475*PAINEL_PESOS!$B$10)*I4475)</f>
        <v/>
      </c>
      <c r="L4475" s="71">
        <f>IF(K4475="","",K4475-J4475)</f>
        <v/>
      </c>
      <c r="M4475" s="71">
        <f>IF(L4475="","",ABS(L4475))</f>
        <v/>
      </c>
      <c r="N4475" t="n">
        <v>1</v>
      </c>
      <c r="O4475" t="n">
        <v>0.9667</v>
      </c>
      <c r="P4475" t="n">
        <v>0.6656810982048574</v>
      </c>
      <c r="Q4475" t="n">
        <v>0.9723515363999122</v>
      </c>
      <c r="R4475" t="n">
        <v>0.1957515876267525</v>
      </c>
      <c r="S4475" t="n">
        <v>0.9864885441967617</v>
      </c>
      <c r="T4475" t="n">
        <v>0.954562500908566</v>
      </c>
      <c r="U4475" t="n">
        <v>0.2563847347013043</v>
      </c>
      <c r="V4475" t="n">
        <v>0.567727156207128</v>
      </c>
      <c r="W4475" t="n">
        <v>0.5358608489785329</v>
      </c>
      <c r="X4475" t="n">
        <v>0.8023932230182449</v>
      </c>
    </row>
    <row r="4476">
      <c r="A4476" t="inlineStr">
        <is>
          <t>4211009</t>
        </is>
      </c>
      <c r="B4476" t="inlineStr">
        <is>
          <t>Mondaí</t>
        </is>
      </c>
      <c r="C4476" t="inlineStr">
        <is>
          <t>SC</t>
        </is>
      </c>
      <c r="D4476" t="inlineStr">
        <is>
          <t>REGIÃO SUL</t>
        </is>
      </c>
      <c r="E4476" s="70">
        <f>SUMPRODUCT(N4476:Q4476,PAINEL_PESOS!$C$16:$C$19)</f>
        <v/>
      </c>
      <c r="F4476" s="70">
        <f>SUMPRODUCT(R4476:T4476,PAINEL_PESOS!$C$21:$C$23)</f>
        <v/>
      </c>
      <c r="G4476" s="70">
        <f>SUMPRODUCT(U4476:V4476,PAINEL_PESOS!$C$25:$C$26)</f>
        <v/>
      </c>
      <c r="H4476" s="70">
        <f>SUMPRODUCT(W4476:X4476,PAINEL_PESOS!$C$28:$C$29)</f>
        <v/>
      </c>
      <c r="I4476" s="70" t="n">
        <v>0.9878301856637305</v>
      </c>
      <c r="J4476" s="70" t="n">
        <v>0.6759156677181493</v>
      </c>
      <c r="K4476" s="71">
        <f>IF(NOT(AND(PAINEL_PESOS!$D$12="OK - 100%",PAINEL_PESOS!$F$20="OK - 100%",PAINEL_PESOS!$F$24="OK - 100%",PAINEL_PESOS!$F$27="OK - 100%",PAINEL_PESOS!$F$30="OK - 100%")),"", (E4476*PAINEL_PESOS!$B$7+F4476*PAINEL_PESOS!$B$8+G4476*PAINEL_PESOS!$B$9+H4476*PAINEL_PESOS!$B$10)*I4476)</f>
        <v/>
      </c>
      <c r="L4476" s="71">
        <f>IF(K4476="","",K4476-J4476)</f>
        <v/>
      </c>
      <c r="M4476" s="71">
        <f>IF(L4476="","",ABS(L4476))</f>
        <v/>
      </c>
      <c r="N4476" t="n">
        <v>0.8</v>
      </c>
      <c r="O4476" t="n">
        <v>0.9885</v>
      </c>
      <c r="P4476" t="n">
        <v>0.5529039070749735</v>
      </c>
      <c r="Q4476" t="n">
        <v>0.9746813424039721</v>
      </c>
      <c r="R4476" t="n">
        <v>0.3662109647695167</v>
      </c>
      <c r="S4476" t="n">
        <v>0.983598429721728</v>
      </c>
      <c r="T4476" t="n">
        <v>0.9619250924657171</v>
      </c>
      <c r="U4476" t="n">
        <v>0.2268321650383775</v>
      </c>
      <c r="V4476" t="n">
        <v>0.583669026453108</v>
      </c>
      <c r="W4476" t="n">
        <v>0.6614329291767159</v>
      </c>
      <c r="X4476" t="n">
        <v>0.8028091319857372</v>
      </c>
    </row>
    <row r="4477">
      <c r="A4477" t="inlineStr">
        <is>
          <t>4211058</t>
        </is>
      </c>
      <c r="B4477" t="inlineStr">
        <is>
          <t>Monte Carlo</t>
        </is>
      </c>
      <c r="C4477" t="inlineStr">
        <is>
          <t>SC</t>
        </is>
      </c>
      <c r="D4477" t="inlineStr">
        <is>
          <t>REGIÃO SUL</t>
        </is>
      </c>
      <c r="E4477" s="70">
        <f>SUMPRODUCT(N4477:Q4477,PAINEL_PESOS!$C$16:$C$19)</f>
        <v/>
      </c>
      <c r="F4477" s="70">
        <f>SUMPRODUCT(R4477:T4477,PAINEL_PESOS!$C$21:$C$23)</f>
        <v/>
      </c>
      <c r="G4477" s="70">
        <f>SUMPRODUCT(U4477:V4477,PAINEL_PESOS!$C$25:$C$26)</f>
        <v/>
      </c>
      <c r="H4477" s="70">
        <f>SUMPRODUCT(W4477:X4477,PAINEL_PESOS!$C$28:$C$29)</f>
        <v/>
      </c>
      <c r="I4477" s="70" t="n">
        <v>0.9948615663986494</v>
      </c>
      <c r="J4477" s="70" t="n">
        <v>0.6490649518812176</v>
      </c>
      <c r="K4477" s="71">
        <f>IF(NOT(AND(PAINEL_PESOS!$D$12="OK - 100%",PAINEL_PESOS!$F$20="OK - 100%",PAINEL_PESOS!$F$24="OK - 100%",PAINEL_PESOS!$F$27="OK - 100%",PAINEL_PESOS!$F$30="OK - 100%")),"", (E4477*PAINEL_PESOS!$B$7+F4477*PAINEL_PESOS!$B$8+G4477*PAINEL_PESOS!$B$9+H4477*PAINEL_PESOS!$B$10)*I4477)</f>
        <v/>
      </c>
      <c r="L4477" s="71">
        <f>IF(K4477="","",K4477-J4477)</f>
        <v/>
      </c>
      <c r="M4477" s="71">
        <f>IF(L4477="","",ABS(L4477))</f>
        <v/>
      </c>
      <c r="N4477" t="n">
        <v>0.4</v>
      </c>
      <c r="O4477" t="n">
        <v>0.8864</v>
      </c>
      <c r="P4477" t="n">
        <v>0.7204857444561774</v>
      </c>
      <c r="Q4477" t="n">
        <v>0.974485529766203</v>
      </c>
      <c r="R4477" t="n">
        <v>0.239786079800386</v>
      </c>
      <c r="S4477" t="n">
        <v>0.9999642337772606</v>
      </c>
      <c r="T4477" t="n">
        <v>0.9925803202352703</v>
      </c>
      <c r="U4477" t="n">
        <v>0.2833539128932003</v>
      </c>
      <c r="V4477" t="n">
        <v>0.6413207890943042</v>
      </c>
      <c r="W4477" t="n">
        <v>0.5158029661153051</v>
      </c>
      <c r="X4477" t="n">
        <v>0.799955113371882</v>
      </c>
    </row>
    <row r="4478">
      <c r="A4478" t="inlineStr">
        <is>
          <t>4211108</t>
        </is>
      </c>
      <c r="B4478" t="inlineStr">
        <is>
          <t>Monte Castelo</t>
        </is>
      </c>
      <c r="C4478" t="inlineStr">
        <is>
          <t>SC</t>
        </is>
      </c>
      <c r="D4478" t="inlineStr">
        <is>
          <t>REGIÃO SUL</t>
        </is>
      </c>
      <c r="E4478" s="70">
        <f>SUMPRODUCT(N4478:Q4478,PAINEL_PESOS!$C$16:$C$19)</f>
        <v/>
      </c>
      <c r="F4478" s="70">
        <f>SUMPRODUCT(R4478:T4478,PAINEL_PESOS!$C$21:$C$23)</f>
        <v/>
      </c>
      <c r="G4478" s="70">
        <f>SUMPRODUCT(U4478:V4478,PAINEL_PESOS!$C$25:$C$26)</f>
        <v/>
      </c>
      <c r="H4478" s="70">
        <f>SUMPRODUCT(W4478:X4478,PAINEL_PESOS!$C$28:$C$29)</f>
        <v/>
      </c>
      <c r="I4478" s="70" t="n">
        <v>0.9992732255994653</v>
      </c>
      <c r="J4478" s="70" t="n">
        <v>0.6776096726468478</v>
      </c>
      <c r="K4478" s="71">
        <f>IF(NOT(AND(PAINEL_PESOS!$D$12="OK - 100%",PAINEL_PESOS!$F$20="OK - 100%",PAINEL_PESOS!$F$24="OK - 100%",PAINEL_PESOS!$F$27="OK - 100%",PAINEL_PESOS!$F$30="OK - 100%")),"", (E4478*PAINEL_PESOS!$B$7+F4478*PAINEL_PESOS!$B$8+G4478*PAINEL_PESOS!$B$9+H4478*PAINEL_PESOS!$B$10)*I4478)</f>
        <v/>
      </c>
      <c r="L4478" s="71">
        <f>IF(K4478="","",K4478-J4478)</f>
        <v/>
      </c>
      <c r="M4478" s="71">
        <f>IF(L4478="","",ABS(L4478))</f>
        <v/>
      </c>
      <c r="N4478" t="n">
        <v>1</v>
      </c>
      <c r="O4478" t="n">
        <v>0.9527</v>
      </c>
      <c r="P4478" t="n">
        <v>0.4769799366420274</v>
      </c>
      <c r="Q4478" t="n">
        <v>0.9973508303919114</v>
      </c>
      <c r="R4478" t="n">
        <v>0.2277599749687118</v>
      </c>
      <c r="S4478" t="n">
        <v>0.9997915951000438</v>
      </c>
      <c r="T4478" t="n">
        <v>0.9983523610308163</v>
      </c>
      <c r="U4478" t="n">
        <v>0.4033905423356934</v>
      </c>
      <c r="V4478" t="n">
        <v>0.630167048750277</v>
      </c>
      <c r="W4478" t="n">
        <v>0.3898208786351956</v>
      </c>
      <c r="X4478" t="n">
        <v>0.8039901941748493</v>
      </c>
    </row>
    <row r="4479">
      <c r="A4479" t="inlineStr">
        <is>
          <t>4211207</t>
        </is>
      </c>
      <c r="B4479" t="inlineStr">
        <is>
          <t>Morro da Fumaça</t>
        </is>
      </c>
      <c r="C4479" t="inlineStr">
        <is>
          <t>SC</t>
        </is>
      </c>
      <c r="D4479" t="inlineStr">
        <is>
          <t>REGIÃO SUL</t>
        </is>
      </c>
      <c r="E4479" s="70">
        <f>SUMPRODUCT(N4479:Q4479,PAINEL_PESOS!$C$16:$C$19)</f>
        <v/>
      </c>
      <c r="F4479" s="70">
        <f>SUMPRODUCT(R4479:T4479,PAINEL_PESOS!$C$21:$C$23)</f>
        <v/>
      </c>
      <c r="G4479" s="70">
        <f>SUMPRODUCT(U4479:V4479,PAINEL_PESOS!$C$25:$C$26)</f>
        <v/>
      </c>
      <c r="H4479" s="70">
        <f>SUMPRODUCT(W4479:X4479,PAINEL_PESOS!$C$28:$C$29)</f>
        <v/>
      </c>
      <c r="I4479" s="70" t="n">
        <v>0.9670854321080323</v>
      </c>
      <c r="J4479" s="70" t="n">
        <v>0.6341727723054073</v>
      </c>
      <c r="K4479" s="71">
        <f>IF(NOT(AND(PAINEL_PESOS!$D$12="OK - 100%",PAINEL_PESOS!$F$20="OK - 100%",PAINEL_PESOS!$F$24="OK - 100%",PAINEL_PESOS!$F$27="OK - 100%",PAINEL_PESOS!$F$30="OK - 100%")),"", (E4479*PAINEL_PESOS!$B$7+F4479*PAINEL_PESOS!$B$8+G4479*PAINEL_PESOS!$B$9+H4479*PAINEL_PESOS!$B$10)*I4479)</f>
        <v/>
      </c>
      <c r="L4479" s="71">
        <f>IF(K4479="","",K4479-J4479)</f>
        <v/>
      </c>
      <c r="M4479" s="71">
        <f>IF(L4479="","",ABS(L4479))</f>
        <v/>
      </c>
      <c r="N4479" t="n">
        <v>1</v>
      </c>
      <c r="O4479" t="n">
        <v>1</v>
      </c>
      <c r="P4479" t="n">
        <v>0.7171066525871173</v>
      </c>
      <c r="Q4479" t="n">
        <v>0.9540334604320536</v>
      </c>
      <c r="R4479" t="n">
        <v>0.3471361780077047</v>
      </c>
      <c r="S4479" t="n">
        <v>0.9478350457037206</v>
      </c>
      <c r="T4479" t="n">
        <v>0.8890780543720126</v>
      </c>
      <c r="U4479" t="n">
        <v>0.1890477040815474</v>
      </c>
      <c r="V4479" t="n">
        <v>0.5134992395082782</v>
      </c>
      <c r="W4479" t="n">
        <v>0.4301012525211576</v>
      </c>
      <c r="X4479" t="n">
        <v>0.8218026667929995</v>
      </c>
    </row>
    <row r="4480">
      <c r="A4480" t="inlineStr">
        <is>
          <t>4211256</t>
        </is>
      </c>
      <c r="B4480" t="inlineStr">
        <is>
          <t>Morro Grande</t>
        </is>
      </c>
      <c r="C4480" t="inlineStr">
        <is>
          <t>SC</t>
        </is>
      </c>
      <c r="D4480" t="inlineStr">
        <is>
          <t>REGIÃO SUL</t>
        </is>
      </c>
      <c r="E4480" s="70">
        <f>SUMPRODUCT(N4480:Q4480,PAINEL_PESOS!$C$16:$C$19)</f>
        <v/>
      </c>
      <c r="F4480" s="70">
        <f>SUMPRODUCT(R4480:T4480,PAINEL_PESOS!$C$21:$C$23)</f>
        <v/>
      </c>
      <c r="G4480" s="70">
        <f>SUMPRODUCT(U4480:V4480,PAINEL_PESOS!$C$25:$C$26)</f>
        <v/>
      </c>
      <c r="H4480" s="70">
        <f>SUMPRODUCT(W4480:X4480,PAINEL_PESOS!$C$28:$C$29)</f>
        <v/>
      </c>
      <c r="I4480" s="70" t="n">
        <v>0.9406832656839412</v>
      </c>
      <c r="J4480" s="70" t="n">
        <v>0.5089848644952834</v>
      </c>
      <c r="K4480" s="71">
        <f>IF(NOT(AND(PAINEL_PESOS!$D$12="OK - 100%",PAINEL_PESOS!$F$20="OK - 100%",PAINEL_PESOS!$F$24="OK - 100%",PAINEL_PESOS!$F$27="OK - 100%",PAINEL_PESOS!$F$30="OK - 100%")),"", (E4480*PAINEL_PESOS!$B$7+F4480*PAINEL_PESOS!$B$8+G4480*PAINEL_PESOS!$B$9+H4480*PAINEL_PESOS!$B$10)*I4480)</f>
        <v/>
      </c>
      <c r="L4480" s="71">
        <f>IF(K4480="","",K4480-J4480)</f>
        <v/>
      </c>
      <c r="M4480" s="71">
        <f>IF(L4480="","",ABS(L4480))</f>
        <v/>
      </c>
      <c r="N4480" t="n">
        <v>0.2</v>
      </c>
      <c r="O4480" t="n">
        <v>0</v>
      </c>
      <c r="P4480" t="n">
        <v>0.4192185850052798</v>
      </c>
      <c r="Q4480" t="n">
        <v>0.9968804198284782</v>
      </c>
      <c r="R4480" t="n">
        <v>0.1915311661021161</v>
      </c>
      <c r="S4480" t="n">
        <v>0.996099227685401</v>
      </c>
      <c r="T4480" t="n">
        <v>0.6994060213742515</v>
      </c>
      <c r="U4480" t="n">
        <v>0.3826586960952775</v>
      </c>
      <c r="V4480" t="n">
        <v>0.51385723657393</v>
      </c>
      <c r="W4480" t="n">
        <v>0.5258203382623312</v>
      </c>
      <c r="X4480" t="n">
        <v>0.8402296360542564</v>
      </c>
    </row>
    <row r="4481">
      <c r="A4481" t="inlineStr">
        <is>
          <t>4211306</t>
        </is>
      </c>
      <c r="B4481" t="inlineStr">
        <is>
          <t>Navegantes</t>
        </is>
      </c>
      <c r="C4481" t="inlineStr">
        <is>
          <t>SC</t>
        </is>
      </c>
      <c r="D4481" t="inlineStr">
        <is>
          <t>REGIÃO SUL</t>
        </is>
      </c>
      <c r="E4481" s="70">
        <f>SUMPRODUCT(N4481:Q4481,PAINEL_PESOS!$C$16:$C$19)</f>
        <v/>
      </c>
      <c r="F4481" s="70">
        <f>SUMPRODUCT(R4481:T4481,PAINEL_PESOS!$C$21:$C$23)</f>
        <v/>
      </c>
      <c r="G4481" s="70">
        <f>SUMPRODUCT(U4481:V4481,PAINEL_PESOS!$C$25:$C$26)</f>
        <v/>
      </c>
      <c r="H4481" s="70">
        <f>SUMPRODUCT(W4481:X4481,PAINEL_PESOS!$C$28:$C$29)</f>
        <v/>
      </c>
      <c r="I4481" s="70" t="n">
        <v>0.951441348985828</v>
      </c>
      <c r="J4481" s="70" t="n">
        <v>0.6443300680331242</v>
      </c>
      <c r="K4481" s="71">
        <f>IF(NOT(AND(PAINEL_PESOS!$D$12="OK - 100%",PAINEL_PESOS!$F$20="OK - 100%",PAINEL_PESOS!$F$24="OK - 100%",PAINEL_PESOS!$F$27="OK - 100%",PAINEL_PESOS!$F$30="OK - 100%")),"", (E4481*PAINEL_PESOS!$B$7+F4481*PAINEL_PESOS!$B$8+G4481*PAINEL_PESOS!$B$9+H4481*PAINEL_PESOS!$B$10)*I4481)</f>
        <v/>
      </c>
      <c r="L4481" s="71">
        <f>IF(K4481="","",K4481-J4481)</f>
        <v/>
      </c>
      <c r="M4481" s="71">
        <f>IF(L4481="","",ABS(L4481))</f>
        <v/>
      </c>
      <c r="N4481" t="n">
        <v>1</v>
      </c>
      <c r="O4481" t="n">
        <v>0.9588</v>
      </c>
      <c r="P4481" t="n">
        <v>0.5915522703273495</v>
      </c>
      <c r="Q4481" t="n">
        <v>0.7774387307535171</v>
      </c>
      <c r="R4481" t="n">
        <v>0.5398519905000653</v>
      </c>
      <c r="S4481" t="n">
        <v>0.9302270729617382</v>
      </c>
      <c r="T4481" t="n">
        <v>0.9172052568443126</v>
      </c>
      <c r="U4481" t="n">
        <v>0.4207370091803888</v>
      </c>
      <c r="V4481" t="n">
        <v>0.4545880637344897</v>
      </c>
      <c r="W4481" t="n">
        <v>0.5175314658454612</v>
      </c>
      <c r="X4481" t="n">
        <v>0.7694426831193062</v>
      </c>
    </row>
    <row r="4482">
      <c r="A4482" t="inlineStr">
        <is>
          <t>4211405</t>
        </is>
      </c>
      <c r="B4482" t="inlineStr">
        <is>
          <t>Nova Erechim</t>
        </is>
      </c>
      <c r="C4482" t="inlineStr">
        <is>
          <t>SC</t>
        </is>
      </c>
      <c r="D4482" t="inlineStr">
        <is>
          <t>REGIÃO SUL</t>
        </is>
      </c>
      <c r="E4482" s="70">
        <f>SUMPRODUCT(N4482:Q4482,PAINEL_PESOS!$C$16:$C$19)</f>
        <v/>
      </c>
      <c r="F4482" s="70">
        <f>SUMPRODUCT(R4482:T4482,PAINEL_PESOS!$C$21:$C$23)</f>
        <v/>
      </c>
      <c r="G4482" s="70">
        <f>SUMPRODUCT(U4482:V4482,PAINEL_PESOS!$C$25:$C$26)</f>
        <v/>
      </c>
      <c r="H4482" s="70">
        <f>SUMPRODUCT(W4482:X4482,PAINEL_PESOS!$C$28:$C$29)</f>
        <v/>
      </c>
      <c r="I4482" s="70" t="n">
        <v>0.966354040698797</v>
      </c>
      <c r="J4482" s="70" t="n">
        <v>0.6377785976108505</v>
      </c>
      <c r="K4482" s="71">
        <f>IF(NOT(AND(PAINEL_PESOS!$D$12="OK - 100%",PAINEL_PESOS!$F$20="OK - 100%",PAINEL_PESOS!$F$24="OK - 100%",PAINEL_PESOS!$F$27="OK - 100%",PAINEL_PESOS!$F$30="OK - 100%")),"", (E4482*PAINEL_PESOS!$B$7+F4482*PAINEL_PESOS!$B$8+G4482*PAINEL_PESOS!$B$9+H4482*PAINEL_PESOS!$B$10)*I4482)</f>
        <v/>
      </c>
      <c r="L4482" s="71">
        <f>IF(K4482="","",K4482-J4482)</f>
        <v/>
      </c>
      <c r="M4482" s="71">
        <f>IF(L4482="","",ABS(L4482))</f>
        <v/>
      </c>
      <c r="N4482" t="n">
        <v>1</v>
      </c>
      <c r="O4482" t="n">
        <v>0.9817</v>
      </c>
      <c r="P4482" t="n">
        <v>0.5893347412882788</v>
      </c>
      <c r="Q4482" t="n">
        <v>0.9518292054744042</v>
      </c>
      <c r="R4482" t="n">
        <v>0.2211433992726266</v>
      </c>
      <c r="S4482" t="n">
        <v>0.882892405868942</v>
      </c>
      <c r="T4482" t="n">
        <v>0.8982839657221237</v>
      </c>
      <c r="U4482" t="n">
        <v>0.2563847347013043</v>
      </c>
      <c r="V4482" t="n">
        <v>0.5889246212953214</v>
      </c>
      <c r="W4482" t="n">
        <v>0.5358608489785329</v>
      </c>
      <c r="X4482" t="n">
        <v>0.8023932230182449</v>
      </c>
    </row>
    <row r="4483">
      <c r="A4483" t="inlineStr">
        <is>
          <t>4211454</t>
        </is>
      </c>
      <c r="B4483" t="inlineStr">
        <is>
          <t>Nova Itaberaba</t>
        </is>
      </c>
      <c r="C4483" t="inlineStr">
        <is>
          <t>SC</t>
        </is>
      </c>
      <c r="D4483" t="inlineStr">
        <is>
          <t>REGIÃO SUL</t>
        </is>
      </c>
      <c r="E4483" s="70">
        <f>SUMPRODUCT(N4483:Q4483,PAINEL_PESOS!$C$16:$C$19)</f>
        <v/>
      </c>
      <c r="F4483" s="70">
        <f>SUMPRODUCT(R4483:T4483,PAINEL_PESOS!$C$21:$C$23)</f>
        <v/>
      </c>
      <c r="G4483" s="70">
        <f>SUMPRODUCT(U4483:V4483,PAINEL_PESOS!$C$25:$C$26)</f>
        <v/>
      </c>
      <c r="H4483" s="70">
        <f>SUMPRODUCT(W4483:X4483,PAINEL_PESOS!$C$28:$C$29)</f>
        <v/>
      </c>
      <c r="I4483" s="70" t="n">
        <v>0.9910801822810171</v>
      </c>
      <c r="J4483" s="70" t="n">
        <v>0.6925656051326131</v>
      </c>
      <c r="K4483" s="71">
        <f>IF(NOT(AND(PAINEL_PESOS!$D$12="OK - 100%",PAINEL_PESOS!$F$20="OK - 100%",PAINEL_PESOS!$F$24="OK - 100%",PAINEL_PESOS!$F$27="OK - 100%",PAINEL_PESOS!$F$30="OK - 100%")),"", (E4483*PAINEL_PESOS!$B$7+F4483*PAINEL_PESOS!$B$8+G4483*PAINEL_PESOS!$B$9+H4483*PAINEL_PESOS!$B$10)*I4483)</f>
        <v/>
      </c>
      <c r="L4483" s="71">
        <f>IF(K4483="","",K4483-J4483)</f>
        <v/>
      </c>
      <c r="M4483" s="71">
        <f>IF(L4483="","",ABS(L4483))</f>
        <v/>
      </c>
      <c r="N4483" t="n">
        <v>1</v>
      </c>
      <c r="O4483" t="n">
        <v>1</v>
      </c>
      <c r="P4483" t="n">
        <v>0.9388595564941922</v>
      </c>
      <c r="Q4483" t="n">
        <v>0.9876520217339175</v>
      </c>
      <c r="R4483" t="n">
        <v>0.1903325661079867</v>
      </c>
      <c r="S4483" t="n">
        <v>0.992648890835109</v>
      </c>
      <c r="T4483" t="n">
        <v>0.9662061942024515</v>
      </c>
      <c r="U4483" t="n">
        <v>0.2563847347013043</v>
      </c>
      <c r="V4483" t="n">
        <v>0.5997037385039881</v>
      </c>
      <c r="W4483" t="n">
        <v>0.5358608489785329</v>
      </c>
      <c r="X4483" t="n">
        <v>0.8023932230182449</v>
      </c>
    </row>
    <row r="4484">
      <c r="A4484" t="inlineStr">
        <is>
          <t>4211504</t>
        </is>
      </c>
      <c r="B4484" t="inlineStr">
        <is>
          <t>Nova Trento</t>
        </is>
      </c>
      <c r="C4484" t="inlineStr">
        <is>
          <t>SC</t>
        </is>
      </c>
      <c r="D4484" t="inlineStr">
        <is>
          <t>REGIÃO SUL</t>
        </is>
      </c>
      <c r="E4484" s="70">
        <f>SUMPRODUCT(N4484:Q4484,PAINEL_PESOS!$C$16:$C$19)</f>
        <v/>
      </c>
      <c r="F4484" s="70">
        <f>SUMPRODUCT(R4484:T4484,PAINEL_PESOS!$C$21:$C$23)</f>
        <v/>
      </c>
      <c r="G4484" s="70">
        <f>SUMPRODUCT(U4484:V4484,PAINEL_PESOS!$C$25:$C$26)</f>
        <v/>
      </c>
      <c r="H4484" s="70">
        <f>SUMPRODUCT(W4484:X4484,PAINEL_PESOS!$C$28:$C$29)</f>
        <v/>
      </c>
      <c r="I4484" s="70" t="n">
        <v>0.9986415804792306</v>
      </c>
      <c r="J4484" s="70" t="n">
        <v>0.7349514527563836</v>
      </c>
      <c r="K4484" s="71">
        <f>IF(NOT(AND(PAINEL_PESOS!$D$12="OK - 100%",PAINEL_PESOS!$F$20="OK - 100%",PAINEL_PESOS!$F$24="OK - 100%",PAINEL_PESOS!$F$27="OK - 100%",PAINEL_PESOS!$F$30="OK - 100%")),"", (E4484*PAINEL_PESOS!$B$7+F4484*PAINEL_PESOS!$B$8+G4484*PAINEL_PESOS!$B$9+H4484*PAINEL_PESOS!$B$10)*I4484)</f>
        <v/>
      </c>
      <c r="L4484" s="71">
        <f>IF(K4484="","",K4484-J4484)</f>
        <v/>
      </c>
      <c r="M4484" s="71">
        <f>IF(L4484="","",ABS(L4484))</f>
        <v/>
      </c>
      <c r="N4484" t="n">
        <v>1</v>
      </c>
      <c r="O4484" t="n">
        <v>1</v>
      </c>
      <c r="P4484" t="n">
        <v>0.6980992608236536</v>
      </c>
      <c r="Q4484" t="n">
        <v>0.9966095646308937</v>
      </c>
      <c r="R4484" t="n">
        <v>0.3427289546017377</v>
      </c>
      <c r="S4484" t="n">
        <v>0.9903676456978968</v>
      </c>
      <c r="T4484" t="n">
        <v>0.9998154504863218</v>
      </c>
      <c r="U4484" t="n">
        <v>0.608629398995392</v>
      </c>
      <c r="V4484" t="n">
        <v>0.4979255335684478</v>
      </c>
      <c r="W4484" t="n">
        <v>0.6105368605830828</v>
      </c>
      <c r="X4484" t="n">
        <v>0.7678885592817479</v>
      </c>
    </row>
    <row r="4485">
      <c r="A4485" t="inlineStr">
        <is>
          <t>4211603</t>
        </is>
      </c>
      <c r="B4485" t="inlineStr">
        <is>
          <t>Nova Veneza</t>
        </is>
      </c>
      <c r="C4485" t="inlineStr">
        <is>
          <t>SC</t>
        </is>
      </c>
      <c r="D4485" t="inlineStr">
        <is>
          <t>REGIÃO SUL</t>
        </is>
      </c>
      <c r="E4485" s="70">
        <f>SUMPRODUCT(N4485:Q4485,PAINEL_PESOS!$C$16:$C$19)</f>
        <v/>
      </c>
      <c r="F4485" s="70">
        <f>SUMPRODUCT(R4485:T4485,PAINEL_PESOS!$C$21:$C$23)</f>
        <v/>
      </c>
      <c r="G4485" s="70">
        <f>SUMPRODUCT(U4485:V4485,PAINEL_PESOS!$C$25:$C$26)</f>
        <v/>
      </c>
      <c r="H4485" s="70">
        <f>SUMPRODUCT(W4485:X4485,PAINEL_PESOS!$C$28:$C$29)</f>
        <v/>
      </c>
      <c r="I4485" s="70" t="n">
        <v>0.903570901138013</v>
      </c>
      <c r="J4485" s="70" t="n">
        <v>0.5853188498344899</v>
      </c>
      <c r="K4485" s="71">
        <f>IF(NOT(AND(PAINEL_PESOS!$D$12="OK - 100%",PAINEL_PESOS!$F$20="OK - 100%",PAINEL_PESOS!$F$24="OK - 100%",PAINEL_PESOS!$F$27="OK - 100%",PAINEL_PESOS!$F$30="OK - 100%")),"", (E4485*PAINEL_PESOS!$B$7+F4485*PAINEL_PESOS!$B$8+G4485*PAINEL_PESOS!$B$9+H4485*PAINEL_PESOS!$B$10)*I4485)</f>
        <v/>
      </c>
      <c r="L4485" s="71">
        <f>IF(K4485="","",K4485-J4485)</f>
        <v/>
      </c>
      <c r="M4485" s="71">
        <f>IF(L4485="","",ABS(L4485))</f>
        <v/>
      </c>
      <c r="N4485" t="n">
        <v>1</v>
      </c>
      <c r="O4485" t="n">
        <v>0.9959</v>
      </c>
      <c r="P4485" t="n">
        <v>0.423442449841605</v>
      </c>
      <c r="Q4485" t="n">
        <v>0.98022675086952</v>
      </c>
      <c r="R4485" t="n">
        <v>0.372337428707876</v>
      </c>
      <c r="S4485" t="n">
        <v>0.9271032889105619</v>
      </c>
      <c r="T4485" t="n">
        <v>0.5292571417696025</v>
      </c>
      <c r="U4485" t="n">
        <v>0.3826659326023141</v>
      </c>
      <c r="V4485" t="n">
        <v>0.5146491093864842</v>
      </c>
      <c r="W4485" t="n">
        <v>0.5258118078138427</v>
      </c>
      <c r="X4485" t="n">
        <v>0.8402293271970008</v>
      </c>
    </row>
    <row r="4486">
      <c r="A4486" t="inlineStr">
        <is>
          <t>4211652</t>
        </is>
      </c>
      <c r="B4486" t="inlineStr">
        <is>
          <t>Novo Horizonte</t>
        </is>
      </c>
      <c r="C4486" t="inlineStr">
        <is>
          <t>SC</t>
        </is>
      </c>
      <c r="D4486" t="inlineStr">
        <is>
          <t>REGIÃO SUL</t>
        </is>
      </c>
      <c r="E4486" s="70">
        <f>SUMPRODUCT(N4486:Q4486,PAINEL_PESOS!$C$16:$C$19)</f>
        <v/>
      </c>
      <c r="F4486" s="70">
        <f>SUMPRODUCT(R4486:T4486,PAINEL_PESOS!$C$21:$C$23)</f>
        <v/>
      </c>
      <c r="G4486" s="70">
        <f>SUMPRODUCT(U4486:V4486,PAINEL_PESOS!$C$25:$C$26)</f>
        <v/>
      </c>
      <c r="H4486" s="70">
        <f>SUMPRODUCT(W4486:X4486,PAINEL_PESOS!$C$28:$C$29)</f>
        <v/>
      </c>
      <c r="I4486" s="70" t="n">
        <v>0.9956626649082888</v>
      </c>
      <c r="J4486" s="70" t="n">
        <v>0.6695326648651465</v>
      </c>
      <c r="K4486" s="71">
        <f>IF(NOT(AND(PAINEL_PESOS!$D$12="OK - 100%",PAINEL_PESOS!$F$20="OK - 100%",PAINEL_PESOS!$F$24="OK - 100%",PAINEL_PESOS!$F$27="OK - 100%",PAINEL_PESOS!$F$30="OK - 100%")),"", (E4486*PAINEL_PESOS!$B$7+F4486*PAINEL_PESOS!$B$8+G4486*PAINEL_PESOS!$B$9+H4486*PAINEL_PESOS!$B$10)*I4486)</f>
        <v/>
      </c>
      <c r="L4486" s="71">
        <f>IF(K4486="","",K4486-J4486)</f>
        <v/>
      </c>
      <c r="M4486" s="71">
        <f>IF(L4486="","",ABS(L4486))</f>
        <v/>
      </c>
      <c r="N4486" t="n">
        <v>1</v>
      </c>
      <c r="O4486" t="n">
        <v>0.9826</v>
      </c>
      <c r="P4486" t="n">
        <v>0.4949313621964097</v>
      </c>
      <c r="Q4486" t="n">
        <v>0.9948985620175693</v>
      </c>
      <c r="R4486" t="n">
        <v>0.1737680787820996</v>
      </c>
      <c r="S4486" t="n">
        <v>0.9993862776415458</v>
      </c>
      <c r="T4486" t="n">
        <v>0.9817882403193645</v>
      </c>
      <c r="U4486" t="n">
        <v>0.2563847347013043</v>
      </c>
      <c r="V4486" t="n">
        <v>0.6121122559556987</v>
      </c>
      <c r="W4486" t="n">
        <v>0.5358608489785329</v>
      </c>
      <c r="X4486" t="n">
        <v>0.8023932230182449</v>
      </c>
    </row>
    <row r="4487">
      <c r="A4487" t="inlineStr">
        <is>
          <t>4211702</t>
        </is>
      </c>
      <c r="B4487" t="inlineStr">
        <is>
          <t>Orleans</t>
        </is>
      </c>
      <c r="C4487" t="inlineStr">
        <is>
          <t>SC</t>
        </is>
      </c>
      <c r="D4487" t="inlineStr">
        <is>
          <t>REGIÃO SUL</t>
        </is>
      </c>
      <c r="E4487" s="70">
        <f>SUMPRODUCT(N4487:Q4487,PAINEL_PESOS!$C$16:$C$19)</f>
        <v/>
      </c>
      <c r="F4487" s="70">
        <f>SUMPRODUCT(R4487:T4487,PAINEL_PESOS!$C$21:$C$23)</f>
        <v/>
      </c>
      <c r="G4487" s="70">
        <f>SUMPRODUCT(U4487:V4487,PAINEL_PESOS!$C$25:$C$26)</f>
        <v/>
      </c>
      <c r="H4487" s="70">
        <f>SUMPRODUCT(W4487:X4487,PAINEL_PESOS!$C$28:$C$29)</f>
        <v/>
      </c>
      <c r="I4487" s="70" t="n">
        <v>0.9972811136525965</v>
      </c>
      <c r="J4487" s="70" t="n">
        <v>0.7135520252007224</v>
      </c>
      <c r="K4487" s="71">
        <f>IF(NOT(AND(PAINEL_PESOS!$D$12="OK - 100%",PAINEL_PESOS!$F$20="OK - 100%",PAINEL_PESOS!$F$24="OK - 100%",PAINEL_PESOS!$F$27="OK - 100%",PAINEL_PESOS!$F$30="OK - 100%")),"", (E4487*PAINEL_PESOS!$B$7+F4487*PAINEL_PESOS!$B$8+G4487*PAINEL_PESOS!$B$9+H4487*PAINEL_PESOS!$B$10)*I4487)</f>
        <v/>
      </c>
      <c r="L4487" s="71">
        <f>IF(K4487="","",K4487-J4487)</f>
        <v/>
      </c>
      <c r="M4487" s="71">
        <f>IF(L4487="","",ABS(L4487))</f>
        <v/>
      </c>
      <c r="N4487" t="n">
        <v>1</v>
      </c>
      <c r="O4487" t="n">
        <v>1</v>
      </c>
      <c r="P4487" t="n">
        <v>0.5820485744456178</v>
      </c>
      <c r="Q4487" t="n">
        <v>0.9920085994998188</v>
      </c>
      <c r="R4487" t="n">
        <v>0.3775014389452342</v>
      </c>
      <c r="S4487" t="n">
        <v>0.9968524499106514</v>
      </c>
      <c r="T4487" t="n">
        <v>0.9940334882014679</v>
      </c>
      <c r="U4487" t="n">
        <v>0.4721897942517076</v>
      </c>
      <c r="V4487" t="n">
        <v>0.504141432904763</v>
      </c>
      <c r="W4487" t="n">
        <v>0.556353681608628</v>
      </c>
      <c r="X4487" t="n">
        <v>0.8253406363218603</v>
      </c>
    </row>
    <row r="4488">
      <c r="A4488" t="inlineStr">
        <is>
          <t>4211751</t>
        </is>
      </c>
      <c r="B4488" t="inlineStr">
        <is>
          <t>Otacílio Costa</t>
        </is>
      </c>
      <c r="C4488" t="inlineStr">
        <is>
          <t>SC</t>
        </is>
      </c>
      <c r="D4488" t="inlineStr">
        <is>
          <t>REGIÃO SUL</t>
        </is>
      </c>
      <c r="E4488" s="70">
        <f>SUMPRODUCT(N4488:Q4488,PAINEL_PESOS!$C$16:$C$19)</f>
        <v/>
      </c>
      <c r="F4488" s="70">
        <f>SUMPRODUCT(R4488:T4488,PAINEL_PESOS!$C$21:$C$23)</f>
        <v/>
      </c>
      <c r="G4488" s="70">
        <f>SUMPRODUCT(U4488:V4488,PAINEL_PESOS!$C$25:$C$26)</f>
        <v/>
      </c>
      <c r="H4488" s="70">
        <f>SUMPRODUCT(W4488:X4488,PAINEL_PESOS!$C$28:$C$29)</f>
        <v/>
      </c>
      <c r="I4488" s="70" t="n">
        <v>0.9962278440399831</v>
      </c>
      <c r="J4488" s="70" t="n">
        <v>0.6842308920823762</v>
      </c>
      <c r="K4488" s="71">
        <f>IF(NOT(AND(PAINEL_PESOS!$D$12="OK - 100%",PAINEL_PESOS!$F$20="OK - 100%",PAINEL_PESOS!$F$24="OK - 100%",PAINEL_PESOS!$F$27="OK - 100%",PAINEL_PESOS!$F$30="OK - 100%")),"", (E4488*PAINEL_PESOS!$B$7+F4488*PAINEL_PESOS!$B$8+G4488*PAINEL_PESOS!$B$9+H4488*PAINEL_PESOS!$B$10)*I4488)</f>
        <v/>
      </c>
      <c r="L4488" s="71">
        <f>IF(K4488="","",K4488-J4488)</f>
        <v/>
      </c>
      <c r="M4488" s="71">
        <f>IF(L4488="","",ABS(L4488))</f>
        <v/>
      </c>
      <c r="N4488" t="n">
        <v>1</v>
      </c>
      <c r="O4488" t="n">
        <v>0.967</v>
      </c>
      <c r="P4488" t="n">
        <v>0.5517423442449841</v>
      </c>
      <c r="Q4488" t="n">
        <v>0.9946213632599494</v>
      </c>
      <c r="R4488" t="n">
        <v>0.3675890544299044</v>
      </c>
      <c r="S4488" t="n">
        <v>0.9683246796814857</v>
      </c>
      <c r="T4488" t="n">
        <v>0.9984881120592795</v>
      </c>
      <c r="U4488" t="n">
        <v>0.3527470532069701</v>
      </c>
      <c r="V4488" t="n">
        <v>0.4314442414942685</v>
      </c>
      <c r="W4488" t="n">
        <v>0.6144553523105485</v>
      </c>
      <c r="X4488" t="n">
        <v>0.7829771267174545</v>
      </c>
    </row>
    <row r="4489">
      <c r="A4489" t="inlineStr">
        <is>
          <t>4211801</t>
        </is>
      </c>
      <c r="B4489" t="inlineStr">
        <is>
          <t>Ouro</t>
        </is>
      </c>
      <c r="C4489" t="inlineStr">
        <is>
          <t>SC</t>
        </is>
      </c>
      <c r="D4489" t="inlineStr">
        <is>
          <t>REGIÃO SUL</t>
        </is>
      </c>
      <c r="E4489" s="70">
        <f>SUMPRODUCT(N4489:Q4489,PAINEL_PESOS!$C$16:$C$19)</f>
        <v/>
      </c>
      <c r="F4489" s="70">
        <f>SUMPRODUCT(R4489:T4489,PAINEL_PESOS!$C$21:$C$23)</f>
        <v/>
      </c>
      <c r="G4489" s="70">
        <f>SUMPRODUCT(U4489:V4489,PAINEL_PESOS!$C$25:$C$26)</f>
        <v/>
      </c>
      <c r="H4489" s="70">
        <f>SUMPRODUCT(W4489:X4489,PAINEL_PESOS!$C$28:$C$29)</f>
        <v/>
      </c>
      <c r="I4489" s="70" t="n">
        <v>0.9913928979841302</v>
      </c>
      <c r="J4489" s="70" t="n">
        <v>0.7155620012117831</v>
      </c>
      <c r="K4489" s="71">
        <f>IF(NOT(AND(PAINEL_PESOS!$D$12="OK - 100%",PAINEL_PESOS!$F$20="OK - 100%",PAINEL_PESOS!$F$24="OK - 100%",PAINEL_PESOS!$F$27="OK - 100%",PAINEL_PESOS!$F$30="OK - 100%")),"", (E4489*PAINEL_PESOS!$B$7+F4489*PAINEL_PESOS!$B$8+G4489*PAINEL_PESOS!$B$9+H4489*PAINEL_PESOS!$B$10)*I4489)</f>
        <v/>
      </c>
      <c r="L4489" s="71">
        <f>IF(K4489="","",K4489-J4489)</f>
        <v/>
      </c>
      <c r="M4489" s="71">
        <f>IF(L4489="","",ABS(L4489))</f>
        <v/>
      </c>
      <c r="N4489" t="n">
        <v>1</v>
      </c>
      <c r="O4489" t="n">
        <v>0.996</v>
      </c>
      <c r="P4489" t="n">
        <v>0.7496304118268216</v>
      </c>
      <c r="Q4489" t="n">
        <v>0.9851058363939356</v>
      </c>
      <c r="R4489" t="n">
        <v>0.2344883241076439</v>
      </c>
      <c r="S4489" t="n">
        <v>0.9976075489062199</v>
      </c>
      <c r="T4489" t="n">
        <v>0.9674743436197328</v>
      </c>
      <c r="U4489" t="n">
        <v>0.2817396897686542</v>
      </c>
      <c r="V4489" t="n">
        <v>0.7302106199791307</v>
      </c>
      <c r="W4489" t="n">
        <v>0.6157003035468364</v>
      </c>
      <c r="X4489" t="n">
        <v>0.8147962141171975</v>
      </c>
    </row>
    <row r="4490">
      <c r="A4490" t="inlineStr">
        <is>
          <t>4211850</t>
        </is>
      </c>
      <c r="B4490" t="inlineStr">
        <is>
          <t>Ouro Verde</t>
        </is>
      </c>
      <c r="C4490" t="inlineStr">
        <is>
          <t>SC</t>
        </is>
      </c>
      <c r="D4490" t="inlineStr">
        <is>
          <t>REGIÃO SUL</t>
        </is>
      </c>
      <c r="E4490" s="70">
        <f>SUMPRODUCT(N4490:Q4490,PAINEL_PESOS!$C$16:$C$19)</f>
        <v/>
      </c>
      <c r="F4490" s="70">
        <f>SUMPRODUCT(R4490:T4490,PAINEL_PESOS!$C$21:$C$23)</f>
        <v/>
      </c>
      <c r="G4490" s="70">
        <f>SUMPRODUCT(U4490:V4490,PAINEL_PESOS!$C$25:$C$26)</f>
        <v/>
      </c>
      <c r="H4490" s="70">
        <f>SUMPRODUCT(W4490:X4490,PAINEL_PESOS!$C$28:$C$29)</f>
        <v/>
      </c>
      <c r="I4490" s="70" t="n">
        <v>0.9978250448770135</v>
      </c>
      <c r="J4490" s="70" t="n">
        <v>0.6808422549628502</v>
      </c>
      <c r="K4490" s="71">
        <f>IF(NOT(AND(PAINEL_PESOS!$D$12="OK - 100%",PAINEL_PESOS!$F$20="OK - 100%",PAINEL_PESOS!$F$24="OK - 100%",PAINEL_PESOS!$F$27="OK - 100%",PAINEL_PESOS!$F$30="OK - 100%")),"", (E4490*PAINEL_PESOS!$B$7+F4490*PAINEL_PESOS!$B$8+G4490*PAINEL_PESOS!$B$9+H4490*PAINEL_PESOS!$B$10)*I4490)</f>
        <v/>
      </c>
      <c r="L4490" s="71">
        <f>IF(K4490="","",K4490-J4490)</f>
        <v/>
      </c>
      <c r="M4490" s="71">
        <f>IF(L4490="","",ABS(L4490))</f>
        <v/>
      </c>
      <c r="N4490" t="n">
        <v>1</v>
      </c>
      <c r="O4490" t="n">
        <v>0.9571</v>
      </c>
      <c r="P4490" t="n">
        <v>0.5384371700105597</v>
      </c>
      <c r="Q4490" t="n">
        <v>0.9948939660433733</v>
      </c>
      <c r="R4490" t="n">
        <v>0.1793809721042983</v>
      </c>
      <c r="S4490" t="n">
        <v>0.9999945130681018</v>
      </c>
      <c r="T4490" t="n">
        <v>0.9926575212541268</v>
      </c>
      <c r="U4490" t="n">
        <v>0.2563847347013044</v>
      </c>
      <c r="V4490" t="n">
        <v>0.6707338930690449</v>
      </c>
      <c r="W4490" t="n">
        <v>0.5358608489785329</v>
      </c>
      <c r="X4490" t="n">
        <v>0.8023932230182449</v>
      </c>
    </row>
    <row r="4491">
      <c r="A4491" t="inlineStr">
        <is>
          <t>4211876</t>
        </is>
      </c>
      <c r="B4491" t="inlineStr">
        <is>
          <t>Paial</t>
        </is>
      </c>
      <c r="C4491" t="inlineStr">
        <is>
          <t>SC</t>
        </is>
      </c>
      <c r="D4491" t="inlineStr">
        <is>
          <t>REGIÃO SUL</t>
        </is>
      </c>
      <c r="E4491" s="70">
        <f>SUMPRODUCT(N4491:Q4491,PAINEL_PESOS!$C$16:$C$19)</f>
        <v/>
      </c>
      <c r="F4491" s="70">
        <f>SUMPRODUCT(R4491:T4491,PAINEL_PESOS!$C$21:$C$23)</f>
        <v/>
      </c>
      <c r="G4491" s="70">
        <f>SUMPRODUCT(U4491:V4491,PAINEL_PESOS!$C$25:$C$26)</f>
        <v/>
      </c>
      <c r="H4491" s="70">
        <f>SUMPRODUCT(W4491:X4491,PAINEL_PESOS!$C$28:$C$29)</f>
        <v/>
      </c>
      <c r="I4491" s="70" t="n">
        <v>0.9962187819716259</v>
      </c>
      <c r="J4491" s="70" t="n">
        <v>0.6636894473410427</v>
      </c>
      <c r="K4491" s="71">
        <f>IF(NOT(AND(PAINEL_PESOS!$D$12="OK - 100%",PAINEL_PESOS!$F$20="OK - 100%",PAINEL_PESOS!$F$24="OK - 100%",PAINEL_PESOS!$F$27="OK - 100%",PAINEL_PESOS!$F$30="OK - 100%")),"", (E4491*PAINEL_PESOS!$B$7+F4491*PAINEL_PESOS!$B$8+G4491*PAINEL_PESOS!$B$9+H4491*PAINEL_PESOS!$B$10)*I4491)</f>
        <v/>
      </c>
      <c r="L4491" s="71">
        <f>IF(K4491="","",K4491-J4491)</f>
        <v/>
      </c>
      <c r="M4491" s="71">
        <f>IF(L4491="","",ABS(L4491))</f>
        <v/>
      </c>
      <c r="N4491" t="n">
        <v>0.2</v>
      </c>
      <c r="O4491" t="n">
        <v>1</v>
      </c>
      <c r="P4491" t="n">
        <v>1</v>
      </c>
      <c r="Q4491" t="n">
        <v>0.995502544757538</v>
      </c>
      <c r="R4491" t="n">
        <v>0.1005633535368883</v>
      </c>
      <c r="S4491" t="n">
        <v>0.9995887499968859</v>
      </c>
      <c r="T4491" t="n">
        <v>0.9841227671269548</v>
      </c>
      <c r="U4491" t="n">
        <v>0.2817396897686542</v>
      </c>
      <c r="V4491" t="n">
        <v>0.6301641560210224</v>
      </c>
      <c r="W4491" t="n">
        <v>0.6157003035468364</v>
      </c>
      <c r="X4491" t="n">
        <v>0.8147962141171975</v>
      </c>
    </row>
    <row r="4492">
      <c r="A4492" t="inlineStr">
        <is>
          <t>4211892</t>
        </is>
      </c>
      <c r="B4492" t="inlineStr">
        <is>
          <t>Painel</t>
        </is>
      </c>
      <c r="C4492" t="inlineStr">
        <is>
          <t>SC</t>
        </is>
      </c>
      <c r="D4492" t="inlineStr">
        <is>
          <t>REGIÃO SUL</t>
        </is>
      </c>
      <c r="E4492" s="70">
        <f>SUMPRODUCT(N4492:Q4492,PAINEL_PESOS!$C$16:$C$19)</f>
        <v/>
      </c>
      <c r="F4492" s="70">
        <f>SUMPRODUCT(R4492:T4492,PAINEL_PESOS!$C$21:$C$23)</f>
        <v/>
      </c>
      <c r="G4492" s="70">
        <f>SUMPRODUCT(U4492:V4492,PAINEL_PESOS!$C$25:$C$26)</f>
        <v/>
      </c>
      <c r="H4492" s="70">
        <f>SUMPRODUCT(W4492:X4492,PAINEL_PESOS!$C$28:$C$29)</f>
        <v/>
      </c>
      <c r="I4492" s="70" t="n">
        <v>0.9988973633773676</v>
      </c>
      <c r="J4492" s="70" t="n">
        <v>0.6736804843509127</v>
      </c>
      <c r="K4492" s="71">
        <f>IF(NOT(AND(PAINEL_PESOS!$D$12="OK - 100%",PAINEL_PESOS!$F$20="OK - 100%",PAINEL_PESOS!$F$24="OK - 100%",PAINEL_PESOS!$F$27="OK - 100%",PAINEL_PESOS!$F$30="OK - 100%")),"", (E4492*PAINEL_PESOS!$B$7+F4492*PAINEL_PESOS!$B$8+G4492*PAINEL_PESOS!$B$9+H4492*PAINEL_PESOS!$B$10)*I4492)</f>
        <v/>
      </c>
      <c r="L4492" s="71">
        <f>IF(K4492="","",K4492-J4492)</f>
        <v/>
      </c>
      <c r="M4492" s="71">
        <f>IF(L4492="","",ABS(L4492))</f>
        <v/>
      </c>
      <c r="N4492" t="n">
        <v>1</v>
      </c>
      <c r="O4492" t="n">
        <v>0.9587</v>
      </c>
      <c r="P4492" t="n">
        <v>0.6955649419218586</v>
      </c>
      <c r="Q4492" t="n">
        <v>0.9989678205943682</v>
      </c>
      <c r="R4492" t="n">
        <v>0.138909280283748</v>
      </c>
      <c r="S4492" t="n">
        <v>1</v>
      </c>
      <c r="T4492" t="n">
        <v>0.9951323163687498</v>
      </c>
      <c r="U4492" t="n">
        <v>0.2397466612601706</v>
      </c>
      <c r="V4492" t="n">
        <v>0.455258713220046</v>
      </c>
      <c r="W4492" t="n">
        <v>0.6401713910798397</v>
      </c>
      <c r="X4492" t="n">
        <v>0.8109054881722154</v>
      </c>
    </row>
    <row r="4493">
      <c r="A4493" t="inlineStr">
        <is>
          <t>4211900</t>
        </is>
      </c>
      <c r="B4493" t="inlineStr">
        <is>
          <t>Palhoça</t>
        </is>
      </c>
      <c r="C4493" t="inlineStr">
        <is>
          <t>SC</t>
        </is>
      </c>
      <c r="D4493" t="inlineStr">
        <is>
          <t>REGIÃO SUL</t>
        </is>
      </c>
      <c r="E4493" s="70">
        <f>SUMPRODUCT(N4493:Q4493,PAINEL_PESOS!$C$16:$C$19)</f>
        <v/>
      </c>
      <c r="F4493" s="70">
        <f>SUMPRODUCT(R4493:T4493,PAINEL_PESOS!$C$21:$C$23)</f>
        <v/>
      </c>
      <c r="G4493" s="70">
        <f>SUMPRODUCT(U4493:V4493,PAINEL_PESOS!$C$25:$C$26)</f>
        <v/>
      </c>
      <c r="H4493" s="70">
        <f>SUMPRODUCT(W4493:X4493,PAINEL_PESOS!$C$28:$C$29)</f>
        <v/>
      </c>
      <c r="I4493" s="70" t="n">
        <v>0.9789883328226243</v>
      </c>
      <c r="J4493" s="70" t="n">
        <v>0.7023101103181536</v>
      </c>
      <c r="K4493" s="71">
        <f>IF(NOT(AND(PAINEL_PESOS!$D$12="OK - 100%",PAINEL_PESOS!$F$20="OK - 100%",PAINEL_PESOS!$F$24="OK - 100%",PAINEL_PESOS!$F$27="OK - 100%",PAINEL_PESOS!$F$30="OK - 100%")),"", (E4493*PAINEL_PESOS!$B$7+F4493*PAINEL_PESOS!$B$8+G4493*PAINEL_PESOS!$B$9+H4493*PAINEL_PESOS!$B$10)*I4493)</f>
        <v/>
      </c>
      <c r="L4493" s="71">
        <f>IF(K4493="","",K4493-J4493)</f>
        <v/>
      </c>
      <c r="M4493" s="71">
        <f>IF(L4493="","",ABS(L4493))</f>
        <v/>
      </c>
      <c r="N4493" t="n">
        <v>0.6</v>
      </c>
      <c r="O4493" t="n">
        <v>1</v>
      </c>
      <c r="P4493" t="n">
        <v>0.7163674762407604</v>
      </c>
      <c r="Q4493" t="n">
        <v>0.8864104374583536</v>
      </c>
      <c r="R4493" t="n">
        <v>0.5642409781567229</v>
      </c>
      <c r="S4493" t="n">
        <v>0.9776672238021613</v>
      </c>
      <c r="T4493" t="n">
        <v>0.983647228709908</v>
      </c>
      <c r="U4493" t="n">
        <v>0.6086942255050098</v>
      </c>
      <c r="V4493" t="n">
        <v>0.4667925567050708</v>
      </c>
      <c r="W4493" t="n">
        <v>0.6106148824342165</v>
      </c>
      <c r="X4493" t="n">
        <v>0.7678740331090745</v>
      </c>
    </row>
    <row r="4494">
      <c r="A4494" t="inlineStr">
        <is>
          <t>4212007</t>
        </is>
      </c>
      <c r="B4494" t="inlineStr">
        <is>
          <t>Palma Sola</t>
        </is>
      </c>
      <c r="C4494" t="inlineStr">
        <is>
          <t>SC</t>
        </is>
      </c>
      <c r="D4494" t="inlineStr">
        <is>
          <t>REGIÃO SUL</t>
        </is>
      </c>
      <c r="E4494" s="70">
        <f>SUMPRODUCT(N4494:Q4494,PAINEL_PESOS!$C$16:$C$19)</f>
        <v/>
      </c>
      <c r="F4494" s="70">
        <f>SUMPRODUCT(R4494:T4494,PAINEL_PESOS!$C$21:$C$23)</f>
        <v/>
      </c>
      <c r="G4494" s="70">
        <f>SUMPRODUCT(U4494:V4494,PAINEL_PESOS!$C$25:$C$26)</f>
        <v/>
      </c>
      <c r="H4494" s="70">
        <f>SUMPRODUCT(W4494:X4494,PAINEL_PESOS!$C$28:$C$29)</f>
        <v/>
      </c>
      <c r="I4494" s="70" t="n">
        <v>0.9920137683812361</v>
      </c>
      <c r="J4494" s="70" t="n">
        <v>0.6735274563821091</v>
      </c>
      <c r="K4494" s="71">
        <f>IF(NOT(AND(PAINEL_PESOS!$D$12="OK - 100%",PAINEL_PESOS!$F$20="OK - 100%",PAINEL_PESOS!$F$24="OK - 100%",PAINEL_PESOS!$F$27="OK - 100%",PAINEL_PESOS!$F$30="OK - 100%")),"", (E4494*PAINEL_PESOS!$B$7+F4494*PAINEL_PESOS!$B$8+G4494*PAINEL_PESOS!$B$9+H4494*PAINEL_PESOS!$B$10)*I4494)</f>
        <v/>
      </c>
      <c r="L4494" s="71">
        <f>IF(K4494="","",K4494-J4494)</f>
        <v/>
      </c>
      <c r="M4494" s="71">
        <f>IF(L4494="","",ABS(L4494))</f>
        <v/>
      </c>
      <c r="N4494" t="n">
        <v>1</v>
      </c>
      <c r="O4494" t="n">
        <v>1</v>
      </c>
      <c r="P4494" t="n">
        <v>0.5711721224920803</v>
      </c>
      <c r="Q4494" t="n">
        <v>0.987380260929611</v>
      </c>
      <c r="R4494" t="n">
        <v>0.2496965456383468</v>
      </c>
      <c r="S4494" t="n">
        <v>0.9901217458499844</v>
      </c>
      <c r="T4494" t="n">
        <v>0.972223436774976</v>
      </c>
      <c r="U4494" t="n">
        <v>0.227147253151836</v>
      </c>
      <c r="V4494" t="n">
        <v>0.4870712749596823</v>
      </c>
      <c r="W4494" t="n">
        <v>0.6607030989773309</v>
      </c>
      <c r="X4494" t="n">
        <v>0.8027053436246333</v>
      </c>
    </row>
    <row r="4495">
      <c r="A4495" t="inlineStr">
        <is>
          <t>4212056</t>
        </is>
      </c>
      <c r="B4495" t="inlineStr">
        <is>
          <t>Palmeira</t>
        </is>
      </c>
      <c r="C4495" t="inlineStr">
        <is>
          <t>SC</t>
        </is>
      </c>
      <c r="D4495" t="inlineStr">
        <is>
          <t>REGIÃO SUL</t>
        </is>
      </c>
      <c r="E4495" s="70">
        <f>SUMPRODUCT(N4495:Q4495,PAINEL_PESOS!$C$16:$C$19)</f>
        <v/>
      </c>
      <c r="F4495" s="70">
        <f>SUMPRODUCT(R4495:T4495,PAINEL_PESOS!$C$21:$C$23)</f>
        <v/>
      </c>
      <c r="G4495" s="70">
        <f>SUMPRODUCT(U4495:V4495,PAINEL_PESOS!$C$25:$C$26)</f>
        <v/>
      </c>
      <c r="H4495" s="70">
        <f>SUMPRODUCT(W4495:X4495,PAINEL_PESOS!$C$28:$C$29)</f>
        <v/>
      </c>
      <c r="I4495" s="70" t="n">
        <v>0.9990661494968135</v>
      </c>
      <c r="J4495" s="70" t="n">
        <v>0.6737307171065039</v>
      </c>
      <c r="K4495" s="71">
        <f>IF(NOT(AND(PAINEL_PESOS!$D$12="OK - 100%",PAINEL_PESOS!$F$20="OK - 100%",PAINEL_PESOS!$F$24="OK - 100%",PAINEL_PESOS!$F$27="OK - 100%",PAINEL_PESOS!$F$30="OK - 100%")),"", (E4495*PAINEL_PESOS!$B$7+F4495*PAINEL_PESOS!$B$8+G4495*PAINEL_PESOS!$B$9+H4495*PAINEL_PESOS!$B$10)*I4495)</f>
        <v/>
      </c>
      <c r="L4495" s="71">
        <f>IF(K4495="","",K4495-J4495)</f>
        <v/>
      </c>
      <c r="M4495" s="71">
        <f>IF(L4495="","",ABS(L4495))</f>
        <v/>
      </c>
      <c r="N4495" t="n">
        <v>1</v>
      </c>
      <c r="O4495" t="n">
        <v>0.9587</v>
      </c>
      <c r="P4495" t="n">
        <v>0.5657866948257656</v>
      </c>
      <c r="Q4495" t="n">
        <v>0.9983061633178933</v>
      </c>
      <c r="R4495" t="n">
        <v>0.1965318988595864</v>
      </c>
      <c r="S4495" t="n">
        <v>0.9976163828943286</v>
      </c>
      <c r="T4495" t="n">
        <v>0.9975263697931804</v>
      </c>
      <c r="U4495" t="n">
        <v>0.3231094234647649</v>
      </c>
      <c r="V4495" t="n">
        <v>0.4408011518058798</v>
      </c>
      <c r="W4495" t="n">
        <v>0.6251185362411009</v>
      </c>
      <c r="X4495" t="n">
        <v>0.7833417768099384</v>
      </c>
    </row>
    <row r="4496">
      <c r="A4496" t="inlineStr">
        <is>
          <t>4212106</t>
        </is>
      </c>
      <c r="B4496" t="inlineStr">
        <is>
          <t>Palmitos</t>
        </is>
      </c>
      <c r="C4496" t="inlineStr">
        <is>
          <t>SC</t>
        </is>
      </c>
      <c r="D4496" t="inlineStr">
        <is>
          <t>REGIÃO SUL</t>
        </is>
      </c>
      <c r="E4496" s="70">
        <f>SUMPRODUCT(N4496:Q4496,PAINEL_PESOS!$C$16:$C$19)</f>
        <v/>
      </c>
      <c r="F4496" s="70">
        <f>SUMPRODUCT(R4496:T4496,PAINEL_PESOS!$C$21:$C$23)</f>
        <v/>
      </c>
      <c r="G4496" s="70">
        <f>SUMPRODUCT(U4496:V4496,PAINEL_PESOS!$C$25:$C$26)</f>
        <v/>
      </c>
      <c r="H4496" s="70">
        <f>SUMPRODUCT(W4496:X4496,PAINEL_PESOS!$C$28:$C$29)</f>
        <v/>
      </c>
      <c r="I4496" s="70" t="n">
        <v>0.98843516093984</v>
      </c>
      <c r="J4496" s="70" t="n">
        <v>0.6938114450521472</v>
      </c>
      <c r="K4496" s="71">
        <f>IF(NOT(AND(PAINEL_PESOS!$D$12="OK - 100%",PAINEL_PESOS!$F$20="OK - 100%",PAINEL_PESOS!$F$24="OK - 100%",PAINEL_PESOS!$F$27="OK - 100%",PAINEL_PESOS!$F$30="OK - 100%")),"", (E4496*PAINEL_PESOS!$B$7+F4496*PAINEL_PESOS!$B$8+G4496*PAINEL_PESOS!$B$9+H4496*PAINEL_PESOS!$B$10)*I4496)</f>
        <v/>
      </c>
      <c r="L4496" s="71">
        <f>IF(K4496="","",K4496-J4496)</f>
        <v/>
      </c>
      <c r="M4496" s="71">
        <f>IF(L4496="","",ABS(L4496))</f>
        <v/>
      </c>
      <c r="N4496" t="n">
        <v>1</v>
      </c>
      <c r="O4496" t="n">
        <v>0.9812</v>
      </c>
      <c r="P4496" t="n">
        <v>0.5501583949313622</v>
      </c>
      <c r="Q4496" t="n">
        <v>0.9829545644041798</v>
      </c>
      <c r="R4496" t="n">
        <v>0.3633064977037505</v>
      </c>
      <c r="S4496" t="n">
        <v>0.996138382284421</v>
      </c>
      <c r="T4496" t="n">
        <v>0.9542443033724116</v>
      </c>
      <c r="U4496" t="n">
        <v>0.2818630902554037</v>
      </c>
      <c r="V4496" t="n">
        <v>0.5843307859870054</v>
      </c>
      <c r="W4496" t="n">
        <v>0.6542116492494234</v>
      </c>
      <c r="X4496" t="n">
        <v>0.7954116802119727</v>
      </c>
    </row>
    <row r="4497">
      <c r="A4497" t="inlineStr">
        <is>
          <t>4212205</t>
        </is>
      </c>
      <c r="B4497" t="inlineStr">
        <is>
          <t>Papanduva</t>
        </is>
      </c>
      <c r="C4497" t="inlineStr">
        <is>
          <t>SC</t>
        </is>
      </c>
      <c r="D4497" t="inlineStr">
        <is>
          <t>REGIÃO SUL</t>
        </is>
      </c>
      <c r="E4497" s="70">
        <f>SUMPRODUCT(N4497:Q4497,PAINEL_PESOS!$C$16:$C$19)</f>
        <v/>
      </c>
      <c r="F4497" s="70">
        <f>SUMPRODUCT(R4497:T4497,PAINEL_PESOS!$C$21:$C$23)</f>
        <v/>
      </c>
      <c r="G4497" s="70">
        <f>SUMPRODUCT(U4497:V4497,PAINEL_PESOS!$C$25:$C$26)</f>
        <v/>
      </c>
      <c r="H4497" s="70">
        <f>SUMPRODUCT(W4497:X4497,PAINEL_PESOS!$C$28:$C$29)</f>
        <v/>
      </c>
      <c r="I4497" s="70" t="n">
        <v>0.9981408991545894</v>
      </c>
      <c r="J4497" s="70" t="n">
        <v>0.7188256844989043</v>
      </c>
      <c r="K4497" s="71">
        <f>IF(NOT(AND(PAINEL_PESOS!$D$12="OK - 100%",PAINEL_PESOS!$F$20="OK - 100%",PAINEL_PESOS!$F$24="OK - 100%",PAINEL_PESOS!$F$27="OK - 100%",PAINEL_PESOS!$F$30="OK - 100%")),"", (E4497*PAINEL_PESOS!$B$7+F4497*PAINEL_PESOS!$B$8+G4497*PAINEL_PESOS!$B$9+H4497*PAINEL_PESOS!$B$10)*I4497)</f>
        <v/>
      </c>
      <c r="L4497" s="71">
        <f>IF(K4497="","",K4497-J4497)</f>
        <v/>
      </c>
      <c r="M4497" s="71">
        <f>IF(L4497="","",ABS(L4497))</f>
        <v/>
      </c>
      <c r="N4497" t="n">
        <v>1</v>
      </c>
      <c r="O4497" t="n">
        <v>1</v>
      </c>
      <c r="P4497" t="n">
        <v>0.6240760295670538</v>
      </c>
      <c r="Q4497" t="n">
        <v>0.9941818852308272</v>
      </c>
      <c r="R4497" t="n">
        <v>0.3610941182233937</v>
      </c>
      <c r="S4497" t="n">
        <v>0.9992480508991015</v>
      </c>
      <c r="T4497" t="n">
        <v>0.9951371686788218</v>
      </c>
      <c r="U4497" t="n">
        <v>0.4864487868242195</v>
      </c>
      <c r="V4497" t="n">
        <v>0.6294954278879683</v>
      </c>
      <c r="W4497" t="n">
        <v>0.4750211583587082</v>
      </c>
      <c r="X4497" t="n">
        <v>0.7909024550731386</v>
      </c>
    </row>
    <row r="4498">
      <c r="A4498" t="inlineStr">
        <is>
          <t>4212239</t>
        </is>
      </c>
      <c r="B4498" t="inlineStr">
        <is>
          <t>Paraíso</t>
        </is>
      </c>
      <c r="C4498" t="inlineStr">
        <is>
          <t>SC</t>
        </is>
      </c>
      <c r="D4498" t="inlineStr">
        <is>
          <t>REGIÃO SUL</t>
        </is>
      </c>
      <c r="E4498" s="70">
        <f>SUMPRODUCT(N4498:Q4498,PAINEL_PESOS!$C$16:$C$19)</f>
        <v/>
      </c>
      <c r="F4498" s="70">
        <f>SUMPRODUCT(R4498:T4498,PAINEL_PESOS!$C$21:$C$23)</f>
        <v/>
      </c>
      <c r="G4498" s="70">
        <f>SUMPRODUCT(U4498:V4498,PAINEL_PESOS!$C$25:$C$26)</f>
        <v/>
      </c>
      <c r="H4498" s="70">
        <f>SUMPRODUCT(W4498:X4498,PAINEL_PESOS!$C$28:$C$29)</f>
        <v/>
      </c>
      <c r="I4498" s="70" t="n">
        <v>0.9852006831865696</v>
      </c>
      <c r="J4498" s="70" t="n">
        <v>0.6693086801506942</v>
      </c>
      <c r="K4498" s="71">
        <f>IF(NOT(AND(PAINEL_PESOS!$D$12="OK - 100%",PAINEL_PESOS!$F$20="OK - 100%",PAINEL_PESOS!$F$24="OK - 100%",PAINEL_PESOS!$F$27="OK - 100%",PAINEL_PESOS!$F$30="OK - 100%")),"", (E4498*PAINEL_PESOS!$B$7+F4498*PAINEL_PESOS!$B$8+G4498*PAINEL_PESOS!$B$9+H4498*PAINEL_PESOS!$B$10)*I4498)</f>
        <v/>
      </c>
      <c r="L4498" s="71">
        <f>IF(K4498="","",K4498-J4498)</f>
        <v/>
      </c>
      <c r="M4498" s="71">
        <f>IF(L4498="","",ABS(L4498))</f>
        <v/>
      </c>
      <c r="N4498" t="n">
        <v>1</v>
      </c>
      <c r="O4498" t="n">
        <v>0.9651999999999999</v>
      </c>
      <c r="P4498" t="n">
        <v>0.5732840549102429</v>
      </c>
      <c r="Q4498" t="n">
        <v>0.9834588888262717</v>
      </c>
      <c r="R4498" t="n">
        <v>0.1914470932251687</v>
      </c>
      <c r="S4498" t="n">
        <v>0.9826166837659234</v>
      </c>
      <c r="T4498" t="n">
        <v>0.9421763149294851</v>
      </c>
      <c r="U4498" t="n">
        <v>0.2268321650383775</v>
      </c>
      <c r="V4498" t="n">
        <v>0.5720298559096698</v>
      </c>
      <c r="W4498" t="n">
        <v>0.6614329291767159</v>
      </c>
      <c r="X4498" t="n">
        <v>0.8028091319857372</v>
      </c>
    </row>
    <row r="4499">
      <c r="A4499" t="inlineStr">
        <is>
          <t>4212254</t>
        </is>
      </c>
      <c r="B4499" t="inlineStr">
        <is>
          <t>Passo de Torres</t>
        </is>
      </c>
      <c r="C4499" t="inlineStr">
        <is>
          <t>SC</t>
        </is>
      </c>
      <c r="D4499" t="inlineStr">
        <is>
          <t>REGIÃO SUL</t>
        </is>
      </c>
      <c r="E4499" s="70">
        <f>SUMPRODUCT(N4499:Q4499,PAINEL_PESOS!$C$16:$C$19)</f>
        <v/>
      </c>
      <c r="F4499" s="70">
        <f>SUMPRODUCT(R4499:T4499,PAINEL_PESOS!$C$21:$C$23)</f>
        <v/>
      </c>
      <c r="G4499" s="70">
        <f>SUMPRODUCT(U4499:V4499,PAINEL_PESOS!$C$25:$C$26)</f>
        <v/>
      </c>
      <c r="H4499" s="70">
        <f>SUMPRODUCT(W4499:X4499,PAINEL_PESOS!$C$28:$C$29)</f>
        <v/>
      </c>
      <c r="I4499" s="70" t="n">
        <v>0.9210866068714548</v>
      </c>
      <c r="J4499" s="70" t="n">
        <v>0.5834907110211519</v>
      </c>
      <c r="K4499" s="71">
        <f>IF(NOT(AND(PAINEL_PESOS!$D$12="OK - 100%",PAINEL_PESOS!$F$20="OK - 100%",PAINEL_PESOS!$F$24="OK - 100%",PAINEL_PESOS!$F$27="OK - 100%",PAINEL_PESOS!$F$30="OK - 100%")),"", (E4499*PAINEL_PESOS!$B$7+F4499*PAINEL_PESOS!$B$8+G4499*PAINEL_PESOS!$B$9+H4499*PAINEL_PESOS!$B$10)*I4499)</f>
        <v/>
      </c>
      <c r="L4499" s="71">
        <f>IF(K4499="","",K4499-J4499)</f>
        <v/>
      </c>
      <c r="M4499" s="71">
        <f>IF(L4499="","",ABS(L4499))</f>
        <v/>
      </c>
      <c r="N4499" t="n">
        <v>0.6</v>
      </c>
      <c r="O4499" t="n">
        <v>0.948</v>
      </c>
      <c r="P4499" t="n">
        <v>0.6120380147835269</v>
      </c>
      <c r="Q4499" t="n">
        <v>0.9353349563246695</v>
      </c>
      <c r="R4499" t="n">
        <v>0.2328641901425346</v>
      </c>
      <c r="S4499" t="n">
        <v>0.9896147978506505</v>
      </c>
      <c r="T4499" t="n">
        <v>0.6232296944730842</v>
      </c>
      <c r="U4499" t="n">
        <v>0.1765843453207105</v>
      </c>
      <c r="V4499" t="n">
        <v>0.5144394679881908</v>
      </c>
      <c r="W4499" t="n">
        <v>0.7237243756976895</v>
      </c>
      <c r="X4499" t="n">
        <v>0.8749395347664745</v>
      </c>
    </row>
    <row r="4500">
      <c r="A4500" t="inlineStr">
        <is>
          <t>4212270</t>
        </is>
      </c>
      <c r="B4500" t="inlineStr">
        <is>
          <t>Passos Maia</t>
        </is>
      </c>
      <c r="C4500" t="inlineStr">
        <is>
          <t>SC</t>
        </is>
      </c>
      <c r="D4500" t="inlineStr">
        <is>
          <t>REGIÃO SUL</t>
        </is>
      </c>
      <c r="E4500" s="70">
        <f>SUMPRODUCT(N4500:Q4500,PAINEL_PESOS!$C$16:$C$19)</f>
        <v/>
      </c>
      <c r="F4500" s="70">
        <f>SUMPRODUCT(R4500:T4500,PAINEL_PESOS!$C$21:$C$23)</f>
        <v/>
      </c>
      <c r="G4500" s="70">
        <f>SUMPRODUCT(U4500:V4500,PAINEL_PESOS!$C$25:$C$26)</f>
        <v/>
      </c>
      <c r="H4500" s="70">
        <f>SUMPRODUCT(W4500:X4500,PAINEL_PESOS!$C$28:$C$29)</f>
        <v/>
      </c>
      <c r="I4500" s="70" t="n">
        <v>0.9990190014193001</v>
      </c>
      <c r="J4500" s="70" t="n">
        <v>0.7048359737069037</v>
      </c>
      <c r="K4500" s="71">
        <f>IF(NOT(AND(PAINEL_PESOS!$D$12="OK - 100%",PAINEL_PESOS!$F$20="OK - 100%",PAINEL_PESOS!$F$24="OK - 100%",PAINEL_PESOS!$F$27="OK - 100%",PAINEL_PESOS!$F$30="OK - 100%")),"", (E4500*PAINEL_PESOS!$B$7+F4500*PAINEL_PESOS!$B$8+G4500*PAINEL_PESOS!$B$9+H4500*PAINEL_PESOS!$B$10)*I4500)</f>
        <v/>
      </c>
      <c r="L4500" s="71">
        <f>IF(K4500="","",K4500-J4500)</f>
        <v/>
      </c>
      <c r="M4500" s="71">
        <f>IF(L4500="","",ABS(L4500))</f>
        <v/>
      </c>
      <c r="N4500" t="n">
        <v>1</v>
      </c>
      <c r="O4500" t="n">
        <v>0.9769</v>
      </c>
      <c r="P4500" t="n">
        <v>0.6710665258711721</v>
      </c>
      <c r="Q4500" t="n">
        <v>0.9991959221294157</v>
      </c>
      <c r="R4500" t="n">
        <v>0.2026350958856762</v>
      </c>
      <c r="S4500" t="n">
        <v>0.9999225819763947</v>
      </c>
      <c r="T4500" t="n">
        <v>0.9956187556356579</v>
      </c>
      <c r="U4500" t="n">
        <v>0.2567586345892335</v>
      </c>
      <c r="V4500" t="n">
        <v>0.7586823960826203</v>
      </c>
      <c r="W4500" t="n">
        <v>0.5371929217480235</v>
      </c>
      <c r="X4500" t="n">
        <v>0.8025586340546391</v>
      </c>
    </row>
    <row r="4501">
      <c r="A4501" t="inlineStr">
        <is>
          <t>4212304</t>
        </is>
      </c>
      <c r="B4501" t="inlineStr">
        <is>
          <t>Paulo Lopes</t>
        </is>
      </c>
      <c r="C4501" t="inlineStr">
        <is>
          <t>SC</t>
        </is>
      </c>
      <c r="D4501" t="inlineStr">
        <is>
          <t>REGIÃO SUL</t>
        </is>
      </c>
      <c r="E4501" s="70">
        <f>SUMPRODUCT(N4501:Q4501,PAINEL_PESOS!$C$16:$C$19)</f>
        <v/>
      </c>
      <c r="F4501" s="70">
        <f>SUMPRODUCT(R4501:T4501,PAINEL_PESOS!$C$21:$C$23)</f>
        <v/>
      </c>
      <c r="G4501" s="70">
        <f>SUMPRODUCT(U4501:V4501,PAINEL_PESOS!$C$25:$C$26)</f>
        <v/>
      </c>
      <c r="H4501" s="70">
        <f>SUMPRODUCT(W4501:X4501,PAINEL_PESOS!$C$28:$C$29)</f>
        <v/>
      </c>
      <c r="I4501" s="70" t="n">
        <v>0.9906545083060966</v>
      </c>
      <c r="J4501" s="70" t="n">
        <v>0.6887189390885908</v>
      </c>
      <c r="K4501" s="71">
        <f>IF(NOT(AND(PAINEL_PESOS!$D$12="OK - 100%",PAINEL_PESOS!$F$20="OK - 100%",PAINEL_PESOS!$F$24="OK - 100%",PAINEL_PESOS!$F$27="OK - 100%",PAINEL_PESOS!$F$30="OK - 100%")),"", (E4501*PAINEL_PESOS!$B$7+F4501*PAINEL_PESOS!$B$8+G4501*PAINEL_PESOS!$B$9+H4501*PAINEL_PESOS!$B$10)*I4501)</f>
        <v/>
      </c>
      <c r="L4501" s="71">
        <f>IF(K4501="","",K4501-J4501)</f>
        <v/>
      </c>
      <c r="M4501" s="71">
        <f>IF(L4501="","",ABS(L4501))</f>
        <v/>
      </c>
      <c r="N4501" t="n">
        <v>0.8</v>
      </c>
      <c r="O4501" t="n">
        <v>0.9847</v>
      </c>
      <c r="P4501" t="n">
        <v>0.5073917634635692</v>
      </c>
      <c r="Q4501" t="n">
        <v>0.9979236727335922</v>
      </c>
      <c r="R4501" t="n">
        <v>0.2633601461419276</v>
      </c>
      <c r="S4501" t="n">
        <v>0.9995205163885129</v>
      </c>
      <c r="T4501" t="n">
        <v>0.9539755828365378</v>
      </c>
      <c r="U4501" t="n">
        <v>0.5484036784863197</v>
      </c>
      <c r="V4501" t="n">
        <v>0.5105085991618897</v>
      </c>
      <c r="W4501" t="n">
        <v>0.5866488297865526</v>
      </c>
      <c r="X4501" t="n">
        <v>0.7932556120432335</v>
      </c>
    </row>
    <row r="4502">
      <c r="A4502" t="inlineStr">
        <is>
          <t>4212403</t>
        </is>
      </c>
      <c r="B4502" t="inlineStr">
        <is>
          <t>Pedras Grandes</t>
        </is>
      </c>
      <c r="C4502" t="inlineStr">
        <is>
          <t>SC</t>
        </is>
      </c>
      <c r="D4502" t="inlineStr">
        <is>
          <t>REGIÃO SUL</t>
        </is>
      </c>
      <c r="E4502" s="70">
        <f>SUMPRODUCT(N4502:Q4502,PAINEL_PESOS!$C$16:$C$19)</f>
        <v/>
      </c>
      <c r="F4502" s="70">
        <f>SUMPRODUCT(R4502:T4502,PAINEL_PESOS!$C$21:$C$23)</f>
        <v/>
      </c>
      <c r="G4502" s="70">
        <f>SUMPRODUCT(U4502:V4502,PAINEL_PESOS!$C$25:$C$26)</f>
        <v/>
      </c>
      <c r="H4502" s="70">
        <f>SUMPRODUCT(W4502:X4502,PAINEL_PESOS!$C$28:$C$29)</f>
        <v/>
      </c>
      <c r="I4502" s="70" t="n">
        <v>0.9963098444937258</v>
      </c>
      <c r="J4502" s="70" t="n">
        <v>0.6561199886044874</v>
      </c>
      <c r="K4502" s="71">
        <f>IF(NOT(AND(PAINEL_PESOS!$D$12="OK - 100%",PAINEL_PESOS!$F$20="OK - 100%",PAINEL_PESOS!$F$24="OK - 100%",PAINEL_PESOS!$F$27="OK - 100%",PAINEL_PESOS!$F$30="OK - 100%")),"", (E4502*PAINEL_PESOS!$B$7+F4502*PAINEL_PESOS!$B$8+G4502*PAINEL_PESOS!$B$9+H4502*PAINEL_PESOS!$B$10)*I4502)</f>
        <v/>
      </c>
      <c r="L4502" s="71">
        <f>IF(K4502="","",K4502-J4502)</f>
        <v/>
      </c>
      <c r="M4502" s="71">
        <f>IF(L4502="","",ABS(L4502))</f>
        <v/>
      </c>
      <c r="N4502" t="n">
        <v>0.2</v>
      </c>
      <c r="O4502" t="n">
        <v>0.9875</v>
      </c>
      <c r="P4502" t="n">
        <v>0.8028511087645195</v>
      </c>
      <c r="Q4502" t="n">
        <v>0.99414031425442</v>
      </c>
      <c r="R4502" t="n">
        <v>0.2339254656435781</v>
      </c>
      <c r="S4502" t="n">
        <v>0.9922359789134538</v>
      </c>
      <c r="T4502" t="n">
        <v>0.9887623922235884</v>
      </c>
      <c r="U4502" t="n">
        <v>0.4294869481956581</v>
      </c>
      <c r="V4502" t="n">
        <v>0.5079333923715438</v>
      </c>
      <c r="W4502" t="n">
        <v>0.5373120837721984</v>
      </c>
      <c r="X4502" t="n">
        <v>0.8248071012326907</v>
      </c>
    </row>
    <row r="4503">
      <c r="A4503" t="inlineStr">
        <is>
          <t>4212502</t>
        </is>
      </c>
      <c r="B4503" t="inlineStr">
        <is>
          <t>Penha</t>
        </is>
      </c>
      <c r="C4503" t="inlineStr">
        <is>
          <t>SC</t>
        </is>
      </c>
      <c r="D4503" t="inlineStr">
        <is>
          <t>REGIÃO SUL</t>
        </is>
      </c>
      <c r="E4503" s="70">
        <f>SUMPRODUCT(N4503:Q4503,PAINEL_PESOS!$C$16:$C$19)</f>
        <v/>
      </c>
      <c r="F4503" s="70">
        <f>SUMPRODUCT(R4503:T4503,PAINEL_PESOS!$C$21:$C$23)</f>
        <v/>
      </c>
      <c r="G4503" s="70">
        <f>SUMPRODUCT(U4503:V4503,PAINEL_PESOS!$C$25:$C$26)</f>
        <v/>
      </c>
      <c r="H4503" s="70">
        <f>SUMPRODUCT(W4503:X4503,PAINEL_PESOS!$C$28:$C$29)</f>
        <v/>
      </c>
      <c r="I4503" s="70" t="n">
        <v>0.9856194440545815</v>
      </c>
      <c r="J4503" s="70" t="n">
        <v>0.6452980111225618</v>
      </c>
      <c r="K4503" s="71">
        <f>IF(NOT(AND(PAINEL_PESOS!$D$12="OK - 100%",PAINEL_PESOS!$F$20="OK - 100%",PAINEL_PESOS!$F$24="OK - 100%",PAINEL_PESOS!$F$27="OK - 100%",PAINEL_PESOS!$F$30="OK - 100%")),"", (E4503*PAINEL_PESOS!$B$7+F4503*PAINEL_PESOS!$B$8+G4503*PAINEL_PESOS!$B$9+H4503*PAINEL_PESOS!$B$10)*I4503)</f>
        <v/>
      </c>
      <c r="L4503" s="71">
        <f>IF(K4503="","",K4503-J4503)</f>
        <v/>
      </c>
      <c r="M4503" s="71">
        <f>IF(L4503="","",ABS(L4503))</f>
        <v/>
      </c>
      <c r="N4503" t="n">
        <v>0.8</v>
      </c>
      <c r="O4503" t="n">
        <v>0.9991</v>
      </c>
      <c r="P4503" t="n">
        <v>0.7019007391763463</v>
      </c>
      <c r="Q4503" t="n">
        <v>0.9165583265913767</v>
      </c>
      <c r="R4503" t="n">
        <v>0.3728370025322009</v>
      </c>
      <c r="S4503" t="n">
        <v>0.9796111184873793</v>
      </c>
      <c r="T4503" t="n">
        <v>0.9974894470101571</v>
      </c>
      <c r="U4503" t="n">
        <v>0.2583831152982901</v>
      </c>
      <c r="V4503" t="n">
        <v>0.4616662807475379</v>
      </c>
      <c r="W4503" t="n">
        <v>0.4864870294532272</v>
      </c>
      <c r="X4503" t="n">
        <v>0.7557641979224802</v>
      </c>
    </row>
    <row r="4504">
      <c r="A4504" t="inlineStr">
        <is>
          <t>4212601</t>
        </is>
      </c>
      <c r="B4504" t="inlineStr">
        <is>
          <t>Peritiba</t>
        </is>
      </c>
      <c r="C4504" t="inlineStr">
        <is>
          <t>SC</t>
        </is>
      </c>
      <c r="D4504" t="inlineStr">
        <is>
          <t>REGIÃO SUL</t>
        </is>
      </c>
      <c r="E4504" s="70">
        <f>SUMPRODUCT(N4504:Q4504,PAINEL_PESOS!$C$16:$C$19)</f>
        <v/>
      </c>
      <c r="F4504" s="70">
        <f>SUMPRODUCT(R4504:T4504,PAINEL_PESOS!$C$21:$C$23)</f>
        <v/>
      </c>
      <c r="G4504" s="70">
        <f>SUMPRODUCT(U4504:V4504,PAINEL_PESOS!$C$25:$C$26)</f>
        <v/>
      </c>
      <c r="H4504" s="70">
        <f>SUMPRODUCT(W4504:X4504,PAINEL_PESOS!$C$28:$C$29)</f>
        <v/>
      </c>
      <c r="I4504" s="70" t="n">
        <v>0.9940283849113954</v>
      </c>
      <c r="J4504" s="70" t="n">
        <v>0.7127719292924892</v>
      </c>
      <c r="K4504" s="71">
        <f>IF(NOT(AND(PAINEL_PESOS!$D$12="OK - 100%",PAINEL_PESOS!$F$20="OK - 100%",PAINEL_PESOS!$F$24="OK - 100%",PAINEL_PESOS!$F$27="OK - 100%",PAINEL_PESOS!$F$30="OK - 100%")),"", (E4504*PAINEL_PESOS!$B$7+F4504*PAINEL_PESOS!$B$8+G4504*PAINEL_PESOS!$B$9+H4504*PAINEL_PESOS!$B$10)*I4504)</f>
        <v/>
      </c>
      <c r="L4504" s="71">
        <f>IF(K4504="","",K4504-J4504)</f>
        <v/>
      </c>
      <c r="M4504" s="71">
        <f>IF(L4504="","",ABS(L4504))</f>
        <v/>
      </c>
      <c r="N4504" t="n">
        <v>1</v>
      </c>
      <c r="O4504" t="n">
        <v>0.9439</v>
      </c>
      <c r="P4504" t="n">
        <v>0.7497360084477297</v>
      </c>
      <c r="Q4504" t="n">
        <v>0.9907300642407546</v>
      </c>
      <c r="R4504" t="n">
        <v>0.1770890970998339</v>
      </c>
      <c r="S4504" t="n">
        <v>0.9942462277871912</v>
      </c>
      <c r="T4504" t="n">
        <v>0.978540788073702</v>
      </c>
      <c r="U4504" t="n">
        <v>0.2817396897686542</v>
      </c>
      <c r="V4504" t="n">
        <v>0.7487612076584695</v>
      </c>
      <c r="W4504" t="n">
        <v>0.6157003035468364</v>
      </c>
      <c r="X4504" t="n">
        <v>0.8147962141171975</v>
      </c>
    </row>
    <row r="4505">
      <c r="A4505" t="inlineStr">
        <is>
          <t>4212650</t>
        </is>
      </c>
      <c r="B4505" t="inlineStr">
        <is>
          <t>Pescaria Brava</t>
        </is>
      </c>
      <c r="C4505" t="inlineStr">
        <is>
          <t>SC</t>
        </is>
      </c>
      <c r="D4505" t="inlineStr">
        <is>
          <t>REGIÃO SUL</t>
        </is>
      </c>
      <c r="E4505" s="70">
        <f>SUMPRODUCT(N4505:Q4505,PAINEL_PESOS!$C$16:$C$19)</f>
        <v/>
      </c>
      <c r="F4505" s="70">
        <f>SUMPRODUCT(R4505:T4505,PAINEL_PESOS!$C$21:$C$23)</f>
        <v/>
      </c>
      <c r="G4505" s="70">
        <f>SUMPRODUCT(U4505:V4505,PAINEL_PESOS!$C$25:$C$26)</f>
        <v/>
      </c>
      <c r="H4505" s="70">
        <f>SUMPRODUCT(W4505:X4505,PAINEL_PESOS!$C$28:$C$29)</f>
        <v/>
      </c>
      <c r="I4505" s="70" t="n">
        <v>0.9970210441972009</v>
      </c>
      <c r="J4505" s="70" t="n">
        <v>0.6386607618798752</v>
      </c>
      <c r="K4505" s="71">
        <f>IF(NOT(AND(PAINEL_PESOS!$D$12="OK - 100%",PAINEL_PESOS!$F$20="OK - 100%",PAINEL_PESOS!$F$24="OK - 100%",PAINEL_PESOS!$F$27="OK - 100%",PAINEL_PESOS!$F$30="OK - 100%")),"", (E4505*PAINEL_PESOS!$B$7+F4505*PAINEL_PESOS!$B$8+G4505*PAINEL_PESOS!$B$9+H4505*PAINEL_PESOS!$B$10)*I4505)</f>
        <v/>
      </c>
      <c r="L4505" s="71">
        <f>IF(K4505="","",K4505-J4505)</f>
        <v/>
      </c>
      <c r="M4505" s="71">
        <f>IF(L4505="","",ABS(L4505))</f>
        <v/>
      </c>
      <c r="N4505" t="n">
        <v>0.2</v>
      </c>
      <c r="O4505" t="n">
        <v>1</v>
      </c>
      <c r="P4505" t="n">
        <v>0.4541710665258712</v>
      </c>
      <c r="Q4505" t="n">
        <v>0.9854891764851329</v>
      </c>
      <c r="R4505" t="n">
        <v>0.1758313972392037</v>
      </c>
      <c r="S4505" t="n">
        <v>0.9997598363391325</v>
      </c>
      <c r="T4505" t="n">
        <v>0.9956470295945686</v>
      </c>
      <c r="U4505" t="n">
        <v>0.4721898424778645</v>
      </c>
      <c r="V4505" t="n">
        <v>0.5033459476008303</v>
      </c>
      <c r="W4505" t="n">
        <v>0.5563531218094327</v>
      </c>
      <c r="X4505" t="n">
        <v>0.8253406998418888</v>
      </c>
    </row>
    <row r="4506">
      <c r="A4506" t="inlineStr">
        <is>
          <t>4212700</t>
        </is>
      </c>
      <c r="B4506" t="inlineStr">
        <is>
          <t>Petrolândia</t>
        </is>
      </c>
      <c r="C4506" t="inlineStr">
        <is>
          <t>SC</t>
        </is>
      </c>
      <c r="D4506" t="inlineStr">
        <is>
          <t>REGIÃO SUL</t>
        </is>
      </c>
      <c r="E4506" s="70">
        <f>SUMPRODUCT(N4506:Q4506,PAINEL_PESOS!$C$16:$C$19)</f>
        <v/>
      </c>
      <c r="F4506" s="70">
        <f>SUMPRODUCT(R4506:T4506,PAINEL_PESOS!$C$21:$C$23)</f>
        <v/>
      </c>
      <c r="G4506" s="70">
        <f>SUMPRODUCT(U4506:V4506,PAINEL_PESOS!$C$25:$C$26)</f>
        <v/>
      </c>
      <c r="H4506" s="70">
        <f>SUMPRODUCT(W4506:X4506,PAINEL_PESOS!$C$28:$C$29)</f>
        <v/>
      </c>
      <c r="I4506" s="70" t="n">
        <v>0.9947712048956447</v>
      </c>
      <c r="J4506" s="70" t="n">
        <v>0.6659722345501309</v>
      </c>
      <c r="K4506" s="71">
        <f>IF(NOT(AND(PAINEL_PESOS!$D$12="OK - 100%",PAINEL_PESOS!$F$20="OK - 100%",PAINEL_PESOS!$F$24="OK - 100%",PAINEL_PESOS!$F$27="OK - 100%",PAINEL_PESOS!$F$30="OK - 100%")),"", (E4506*PAINEL_PESOS!$B$7+F4506*PAINEL_PESOS!$B$8+G4506*PAINEL_PESOS!$B$9+H4506*PAINEL_PESOS!$B$10)*I4506)</f>
        <v/>
      </c>
      <c r="L4506" s="71">
        <f>IF(K4506="","",K4506-J4506)</f>
        <v/>
      </c>
      <c r="M4506" s="71">
        <f>IF(L4506="","",ABS(L4506))</f>
        <v/>
      </c>
      <c r="N4506" t="n">
        <v>1</v>
      </c>
      <c r="O4506" t="n">
        <v>0.9901</v>
      </c>
      <c r="P4506" t="n">
        <v>0.4007391763463569</v>
      </c>
      <c r="Q4506" t="n">
        <v>0.9968920917542456</v>
      </c>
      <c r="R4506" t="n">
        <v>0.2208540438015849</v>
      </c>
      <c r="S4506" t="n">
        <v>0.9988134253356238</v>
      </c>
      <c r="T4506" t="n">
        <v>0.9760073970363273</v>
      </c>
      <c r="U4506" t="n">
        <v>0.5001388567387344</v>
      </c>
      <c r="V4506" t="n">
        <v>0.3554048089144732</v>
      </c>
      <c r="W4506" t="n">
        <v>0.5614259459583624</v>
      </c>
      <c r="X4506" t="n">
        <v>0.781163674182392</v>
      </c>
    </row>
    <row r="4507">
      <c r="A4507" t="inlineStr">
        <is>
          <t>4212809</t>
        </is>
      </c>
      <c r="B4507" t="inlineStr">
        <is>
          <t>Balneário Piçarras</t>
        </is>
      </c>
      <c r="C4507" t="inlineStr">
        <is>
          <t>SC</t>
        </is>
      </c>
      <c r="D4507" t="inlineStr">
        <is>
          <t>REGIÃO SUL</t>
        </is>
      </c>
      <c r="E4507" s="70">
        <f>SUMPRODUCT(N4507:Q4507,PAINEL_PESOS!$C$16:$C$19)</f>
        <v/>
      </c>
      <c r="F4507" s="70">
        <f>SUMPRODUCT(R4507:T4507,PAINEL_PESOS!$C$21:$C$23)</f>
        <v/>
      </c>
      <c r="G4507" s="70">
        <f>SUMPRODUCT(U4507:V4507,PAINEL_PESOS!$C$25:$C$26)</f>
        <v/>
      </c>
      <c r="H4507" s="70">
        <f>SUMPRODUCT(W4507:X4507,PAINEL_PESOS!$C$28:$C$29)</f>
        <v/>
      </c>
      <c r="I4507" s="70" t="n">
        <v>0.9856792348911736</v>
      </c>
      <c r="J4507" s="70" t="n">
        <v>0.6768705933284973</v>
      </c>
      <c r="K4507" s="71">
        <f>IF(NOT(AND(PAINEL_PESOS!$D$12="OK - 100%",PAINEL_PESOS!$F$20="OK - 100%",PAINEL_PESOS!$F$24="OK - 100%",PAINEL_PESOS!$F$27="OK - 100%",PAINEL_PESOS!$F$30="OK - 100%")),"", (E4507*PAINEL_PESOS!$B$7+F4507*PAINEL_PESOS!$B$8+G4507*PAINEL_PESOS!$B$9+H4507*PAINEL_PESOS!$B$10)*I4507)</f>
        <v/>
      </c>
      <c r="L4507" s="71">
        <f>IF(K4507="","",K4507-J4507)</f>
        <v/>
      </c>
      <c r="M4507" s="71">
        <f>IF(L4507="","",ABS(L4507))</f>
        <v/>
      </c>
      <c r="N4507" t="n">
        <v>1</v>
      </c>
      <c r="O4507" t="n">
        <v>0.9792999999999999</v>
      </c>
      <c r="P4507" t="n">
        <v>0.8162618796198522</v>
      </c>
      <c r="Q4507" t="n">
        <v>0.9651533071932321</v>
      </c>
      <c r="R4507" t="n">
        <v>0.4148644402204933</v>
      </c>
      <c r="S4507" t="n">
        <v>0.9921017916505949</v>
      </c>
      <c r="T4507" t="n">
        <v>0.953800814775015</v>
      </c>
      <c r="U4507" t="n">
        <v>0.3162431142036442</v>
      </c>
      <c r="V4507" t="n">
        <v>0.4650027685816884</v>
      </c>
      <c r="W4507" t="n">
        <v>0.4975507065398785</v>
      </c>
      <c r="X4507" t="n">
        <v>0.7606389632859152</v>
      </c>
    </row>
    <row r="4508">
      <c r="A4508" t="inlineStr">
        <is>
          <t>4212908</t>
        </is>
      </c>
      <c r="B4508" t="inlineStr">
        <is>
          <t>Pinhalzinho</t>
        </is>
      </c>
      <c r="C4508" t="inlineStr">
        <is>
          <t>SC</t>
        </is>
      </c>
      <c r="D4508" t="inlineStr">
        <is>
          <t>REGIÃO SUL</t>
        </is>
      </c>
      <c r="E4508" s="70">
        <f>SUMPRODUCT(N4508:Q4508,PAINEL_PESOS!$C$16:$C$19)</f>
        <v/>
      </c>
      <c r="F4508" s="70">
        <f>SUMPRODUCT(R4508:T4508,PAINEL_PESOS!$C$21:$C$23)</f>
        <v/>
      </c>
      <c r="G4508" s="70">
        <f>SUMPRODUCT(U4508:V4508,PAINEL_PESOS!$C$25:$C$26)</f>
        <v/>
      </c>
      <c r="H4508" s="70">
        <f>SUMPRODUCT(W4508:X4508,PAINEL_PESOS!$C$28:$C$29)</f>
        <v/>
      </c>
      <c r="I4508" s="70" t="n">
        <v>0.9621651179324011</v>
      </c>
      <c r="J4508" s="70" t="n">
        <v>0.6447296667408218</v>
      </c>
      <c r="K4508" s="71">
        <f>IF(NOT(AND(PAINEL_PESOS!$D$12="OK - 100%",PAINEL_PESOS!$F$20="OK - 100%",PAINEL_PESOS!$F$24="OK - 100%",PAINEL_PESOS!$F$27="OK - 100%",PAINEL_PESOS!$F$30="OK - 100%")),"", (E4508*PAINEL_PESOS!$B$7+F4508*PAINEL_PESOS!$B$8+G4508*PAINEL_PESOS!$B$9+H4508*PAINEL_PESOS!$B$10)*I4508)</f>
        <v/>
      </c>
      <c r="L4508" s="71">
        <f>IF(K4508="","",K4508-J4508)</f>
        <v/>
      </c>
      <c r="M4508" s="71">
        <f>IF(L4508="","",ABS(L4508))</f>
        <v/>
      </c>
      <c r="N4508" t="n">
        <v>1</v>
      </c>
      <c r="O4508" t="n">
        <v>0.9737</v>
      </c>
      <c r="P4508" t="n">
        <v>0.5788806758183738</v>
      </c>
      <c r="Q4508" t="n">
        <v>0.8777332646653365</v>
      </c>
      <c r="R4508" t="n">
        <v>0.4076163801781367</v>
      </c>
      <c r="S4508" t="n">
        <v>0.8700367760318918</v>
      </c>
      <c r="T4508" t="n">
        <v>0.9309891571260499</v>
      </c>
      <c r="U4508" t="n">
        <v>0.2563847347013043</v>
      </c>
      <c r="V4508" t="n">
        <v>0.5784331797609035</v>
      </c>
      <c r="W4508" t="n">
        <v>0.5358608489785329</v>
      </c>
      <c r="X4508" t="n">
        <v>0.8023932230182449</v>
      </c>
    </row>
    <row r="4509">
      <c r="A4509" t="inlineStr">
        <is>
          <t>4213005</t>
        </is>
      </c>
      <c r="B4509" t="inlineStr">
        <is>
          <t>Pinheiro Preto</t>
        </is>
      </c>
      <c r="C4509" t="inlineStr">
        <is>
          <t>SC</t>
        </is>
      </c>
      <c r="D4509" t="inlineStr">
        <is>
          <t>REGIÃO SUL</t>
        </is>
      </c>
      <c r="E4509" s="70">
        <f>SUMPRODUCT(N4509:Q4509,PAINEL_PESOS!$C$16:$C$19)</f>
        <v/>
      </c>
      <c r="F4509" s="70">
        <f>SUMPRODUCT(R4509:T4509,PAINEL_PESOS!$C$21:$C$23)</f>
        <v/>
      </c>
      <c r="G4509" s="70">
        <f>SUMPRODUCT(U4509:V4509,PAINEL_PESOS!$C$25:$C$26)</f>
        <v/>
      </c>
      <c r="H4509" s="70">
        <f>SUMPRODUCT(W4509:X4509,PAINEL_PESOS!$C$28:$C$29)</f>
        <v/>
      </c>
      <c r="I4509" s="70" t="n">
        <v>0.9740082265999326</v>
      </c>
      <c r="J4509" s="70" t="n">
        <v>0.6797663374988498</v>
      </c>
      <c r="K4509" s="71">
        <f>IF(NOT(AND(PAINEL_PESOS!$D$12="OK - 100%",PAINEL_PESOS!$F$20="OK - 100%",PAINEL_PESOS!$F$24="OK - 100%",PAINEL_PESOS!$F$27="OK - 100%",PAINEL_PESOS!$F$30="OK - 100%")),"", (E4509*PAINEL_PESOS!$B$7+F4509*PAINEL_PESOS!$B$8+G4509*PAINEL_PESOS!$B$9+H4509*PAINEL_PESOS!$B$10)*I4509)</f>
        <v/>
      </c>
      <c r="L4509" s="71">
        <f>IF(K4509="","",K4509-J4509)</f>
        <v/>
      </c>
      <c r="M4509" s="71">
        <f>IF(L4509="","",ABS(L4509))</f>
        <v/>
      </c>
      <c r="N4509" t="n">
        <v>1</v>
      </c>
      <c r="O4509" t="n">
        <v>0.9869</v>
      </c>
      <c r="P4509" t="n">
        <v>0.665364308342133</v>
      </c>
      <c r="Q4509" t="n">
        <v>0.9796278623176757</v>
      </c>
      <c r="R4509" t="n">
        <v>0.2392576729708082</v>
      </c>
      <c r="S4509" t="n">
        <v>0.8009643199793859</v>
      </c>
      <c r="T4509" t="n">
        <v>0.9607454287010391</v>
      </c>
      <c r="U4509" t="n">
        <v>0.2817396897686542</v>
      </c>
      <c r="V4509" t="n">
        <v>0.721088675451679</v>
      </c>
      <c r="W4509" t="n">
        <v>0.6157003035468364</v>
      </c>
      <c r="X4509" t="n">
        <v>0.8147962141171975</v>
      </c>
    </row>
    <row r="4510">
      <c r="A4510" t="inlineStr">
        <is>
          <t>4213104</t>
        </is>
      </c>
      <c r="B4510" t="inlineStr">
        <is>
          <t>Piratuba</t>
        </is>
      </c>
      <c r="C4510" t="inlineStr">
        <is>
          <t>SC</t>
        </is>
      </c>
      <c r="D4510" t="inlineStr">
        <is>
          <t>REGIÃO SUL</t>
        </is>
      </c>
      <c r="E4510" s="70">
        <f>SUMPRODUCT(N4510:Q4510,PAINEL_PESOS!$C$16:$C$19)</f>
        <v/>
      </c>
      <c r="F4510" s="70">
        <f>SUMPRODUCT(R4510:T4510,PAINEL_PESOS!$C$21:$C$23)</f>
        <v/>
      </c>
      <c r="G4510" s="70">
        <f>SUMPRODUCT(U4510:V4510,PAINEL_PESOS!$C$25:$C$26)</f>
        <v/>
      </c>
      <c r="H4510" s="70">
        <f>SUMPRODUCT(W4510:X4510,PAINEL_PESOS!$C$28:$C$29)</f>
        <v/>
      </c>
      <c r="I4510" s="70" t="n">
        <v>0.9941925964273823</v>
      </c>
      <c r="J4510" s="70" t="n">
        <v>0.7186627691701268</v>
      </c>
      <c r="K4510" s="71">
        <f>IF(NOT(AND(PAINEL_PESOS!$D$12="OK - 100%",PAINEL_PESOS!$F$20="OK - 100%",PAINEL_PESOS!$F$24="OK - 100%",PAINEL_PESOS!$F$27="OK - 100%",PAINEL_PESOS!$F$30="OK - 100%")),"", (E4510*PAINEL_PESOS!$B$7+F4510*PAINEL_PESOS!$B$8+G4510*PAINEL_PESOS!$B$9+H4510*PAINEL_PESOS!$B$10)*I4510)</f>
        <v/>
      </c>
      <c r="L4510" s="71">
        <f>IF(K4510="","",K4510-J4510)</f>
        <v/>
      </c>
      <c r="M4510" s="71">
        <f>IF(L4510="","",ABS(L4510))</f>
        <v/>
      </c>
      <c r="N4510" t="n">
        <v>1</v>
      </c>
      <c r="O4510" t="n">
        <v>0.9915</v>
      </c>
      <c r="P4510" t="n">
        <v>0.617740232312566</v>
      </c>
      <c r="Q4510" t="n">
        <v>0.9899559436860409</v>
      </c>
      <c r="R4510" t="n">
        <v>0.3408556940931494</v>
      </c>
      <c r="S4510" t="n">
        <v>0.9986181000713246</v>
      </c>
      <c r="T4510" t="n">
        <v>0.9788405670777567</v>
      </c>
      <c r="U4510" t="n">
        <v>0.2817396897686542</v>
      </c>
      <c r="V4510" t="n">
        <v>0.7255085015343299</v>
      </c>
      <c r="W4510" t="n">
        <v>0.6157003035468364</v>
      </c>
      <c r="X4510" t="n">
        <v>0.8147962141171975</v>
      </c>
    </row>
    <row r="4511">
      <c r="A4511" t="inlineStr">
        <is>
          <t>4213153</t>
        </is>
      </c>
      <c r="B4511" t="inlineStr">
        <is>
          <t>Planalto Alegre</t>
        </is>
      </c>
      <c r="C4511" t="inlineStr">
        <is>
          <t>SC</t>
        </is>
      </c>
      <c r="D4511" t="inlineStr">
        <is>
          <t>REGIÃO SUL</t>
        </is>
      </c>
      <c r="E4511" s="70">
        <f>SUMPRODUCT(N4511:Q4511,PAINEL_PESOS!$C$16:$C$19)</f>
        <v/>
      </c>
      <c r="F4511" s="70">
        <f>SUMPRODUCT(R4511:T4511,PAINEL_PESOS!$C$21:$C$23)</f>
        <v/>
      </c>
      <c r="G4511" s="70">
        <f>SUMPRODUCT(U4511:V4511,PAINEL_PESOS!$C$25:$C$26)</f>
        <v/>
      </c>
      <c r="H4511" s="70">
        <f>SUMPRODUCT(W4511:X4511,PAINEL_PESOS!$C$28:$C$29)</f>
        <v/>
      </c>
      <c r="I4511" s="70" t="n">
        <v>0.9933101356429175</v>
      </c>
      <c r="J4511" s="70" t="n">
        <v>0.7015028844495027</v>
      </c>
      <c r="K4511" s="71">
        <f>IF(NOT(AND(PAINEL_PESOS!$D$12="OK - 100%",PAINEL_PESOS!$F$20="OK - 100%",PAINEL_PESOS!$F$24="OK - 100%",PAINEL_PESOS!$F$27="OK - 100%",PAINEL_PESOS!$F$30="OK - 100%")),"", (E4511*PAINEL_PESOS!$B$7+F4511*PAINEL_PESOS!$B$8+G4511*PAINEL_PESOS!$B$9+H4511*PAINEL_PESOS!$B$10)*I4511)</f>
        <v/>
      </c>
      <c r="L4511" s="71">
        <f>IF(K4511="","",K4511-J4511)</f>
        <v/>
      </c>
      <c r="M4511" s="71">
        <f>IF(L4511="","",ABS(L4511))</f>
        <v/>
      </c>
      <c r="N4511" t="n">
        <v>1</v>
      </c>
      <c r="O4511" t="n">
        <v>1</v>
      </c>
      <c r="P4511" t="n">
        <v>0.94688489968321</v>
      </c>
      <c r="Q4511" t="n">
        <v>0.9856152987242671</v>
      </c>
      <c r="R4511" t="n">
        <v>0.1633483344376901</v>
      </c>
      <c r="S4511" t="n">
        <v>0.9946896005341408</v>
      </c>
      <c r="T4511" t="n">
        <v>0.9783438024472003</v>
      </c>
      <c r="U4511" t="n">
        <v>0.2707374437049877</v>
      </c>
      <c r="V4511" t="n">
        <v>0.5981077069958323</v>
      </c>
      <c r="W4511" t="n">
        <v>0.5810556621970062</v>
      </c>
      <c r="X4511" t="n">
        <v>0.8094141986636633</v>
      </c>
    </row>
    <row r="4512">
      <c r="A4512" t="inlineStr">
        <is>
          <t>4213203</t>
        </is>
      </c>
      <c r="B4512" t="inlineStr">
        <is>
          <t>Pomerode</t>
        </is>
      </c>
      <c r="C4512" t="inlineStr">
        <is>
          <t>SC</t>
        </is>
      </c>
      <c r="D4512" t="inlineStr">
        <is>
          <t>REGIÃO SUL</t>
        </is>
      </c>
      <c r="E4512" s="70">
        <f>SUMPRODUCT(N4512:Q4512,PAINEL_PESOS!$C$16:$C$19)</f>
        <v/>
      </c>
      <c r="F4512" s="70">
        <f>SUMPRODUCT(R4512:T4512,PAINEL_PESOS!$C$21:$C$23)</f>
        <v/>
      </c>
      <c r="G4512" s="70">
        <f>SUMPRODUCT(U4512:V4512,PAINEL_PESOS!$C$25:$C$26)</f>
        <v/>
      </c>
      <c r="H4512" s="70">
        <f>SUMPRODUCT(W4512:X4512,PAINEL_PESOS!$C$28:$C$29)</f>
        <v/>
      </c>
      <c r="I4512" s="70" t="n">
        <v>0.9915133632661594</v>
      </c>
      <c r="J4512" s="70" t="n">
        <v>0.710631035565268</v>
      </c>
      <c r="K4512" s="71">
        <f>IF(NOT(AND(PAINEL_PESOS!$D$12="OK - 100%",PAINEL_PESOS!$F$20="OK - 100%",PAINEL_PESOS!$F$24="OK - 100%",PAINEL_PESOS!$F$27="OK - 100%",PAINEL_PESOS!$F$30="OK - 100%")),"", (E4512*PAINEL_PESOS!$B$7+F4512*PAINEL_PESOS!$B$8+G4512*PAINEL_PESOS!$B$9+H4512*PAINEL_PESOS!$B$10)*I4512)</f>
        <v/>
      </c>
      <c r="L4512" s="71">
        <f>IF(K4512="","",K4512-J4512)</f>
        <v/>
      </c>
      <c r="M4512" s="71">
        <f>IF(L4512="","",ABS(L4512))</f>
        <v/>
      </c>
      <c r="N4512" t="n">
        <v>1</v>
      </c>
      <c r="O4512" t="n">
        <v>0.9961</v>
      </c>
      <c r="P4512" t="n">
        <v>0.6196409714889124</v>
      </c>
      <c r="Q4512" t="n">
        <v>0.9692913630163223</v>
      </c>
      <c r="R4512" t="n">
        <v>0.4540750980006234</v>
      </c>
      <c r="S4512" t="n">
        <v>0.9589874551120821</v>
      </c>
      <c r="T4512" t="n">
        <v>0.99777359123909</v>
      </c>
      <c r="U4512" t="n">
        <v>0.5523838608099372</v>
      </c>
      <c r="V4512" t="n">
        <v>0.4586751545847744</v>
      </c>
      <c r="W4512" t="n">
        <v>0.5423236103530755</v>
      </c>
      <c r="X4512" t="n">
        <v>0.780585293774258</v>
      </c>
    </row>
    <row r="4513">
      <c r="A4513" t="inlineStr">
        <is>
          <t>4213302</t>
        </is>
      </c>
      <c r="B4513" t="inlineStr">
        <is>
          <t>Ponte Alta</t>
        </is>
      </c>
      <c r="C4513" t="inlineStr">
        <is>
          <t>SC</t>
        </is>
      </c>
      <c r="D4513" t="inlineStr">
        <is>
          <t>REGIÃO SUL</t>
        </is>
      </c>
      <c r="E4513" s="70">
        <f>SUMPRODUCT(N4513:Q4513,PAINEL_PESOS!$C$16:$C$19)</f>
        <v/>
      </c>
      <c r="F4513" s="70">
        <f>SUMPRODUCT(R4513:T4513,PAINEL_PESOS!$C$21:$C$23)</f>
        <v/>
      </c>
      <c r="G4513" s="70">
        <f>SUMPRODUCT(U4513:V4513,PAINEL_PESOS!$C$25:$C$26)</f>
        <v/>
      </c>
      <c r="H4513" s="70">
        <f>SUMPRODUCT(W4513:X4513,PAINEL_PESOS!$C$28:$C$29)</f>
        <v/>
      </c>
      <c r="I4513" s="70" t="n">
        <v>0.9994156239409573</v>
      </c>
      <c r="J4513" s="70" t="n">
        <v>0.6821346672747753</v>
      </c>
      <c r="K4513" s="71">
        <f>IF(NOT(AND(PAINEL_PESOS!$D$12="OK - 100%",PAINEL_PESOS!$F$20="OK - 100%",PAINEL_PESOS!$F$24="OK - 100%",PAINEL_PESOS!$F$27="OK - 100%",PAINEL_PESOS!$F$30="OK - 100%")),"", (E4513*PAINEL_PESOS!$B$7+F4513*PAINEL_PESOS!$B$8+G4513*PAINEL_PESOS!$B$9+H4513*PAINEL_PESOS!$B$10)*I4513)</f>
        <v/>
      </c>
      <c r="L4513" s="71">
        <f>IF(K4513="","",K4513-J4513)</f>
        <v/>
      </c>
      <c r="M4513" s="71">
        <f>IF(L4513="","",ABS(L4513))</f>
        <v/>
      </c>
      <c r="N4513" t="n">
        <v>1</v>
      </c>
      <c r="O4513" t="n">
        <v>0.9679</v>
      </c>
      <c r="P4513" t="n">
        <v>0.6068637803590285</v>
      </c>
      <c r="Q4513" t="n">
        <v>0.9986023359597643</v>
      </c>
      <c r="R4513" t="n">
        <v>0.1967381907175988</v>
      </c>
      <c r="S4513" t="n">
        <v>0.999871364482523</v>
      </c>
      <c r="T4513" t="n">
        <v>0.9981137703372006</v>
      </c>
      <c r="U4513" t="n">
        <v>0.3234439533195059</v>
      </c>
      <c r="V4513" t="n">
        <v>0.4790859487607086</v>
      </c>
      <c r="W4513" t="n">
        <v>0.6245045351720273</v>
      </c>
      <c r="X4513" t="n">
        <v>0.7834018091001536</v>
      </c>
    </row>
    <row r="4514">
      <c r="A4514" t="inlineStr">
        <is>
          <t>4213351</t>
        </is>
      </c>
      <c r="B4514" t="inlineStr">
        <is>
          <t>Ponte Alta do Norte</t>
        </is>
      </c>
      <c r="C4514" t="inlineStr">
        <is>
          <t>SC</t>
        </is>
      </c>
      <c r="D4514" t="inlineStr">
        <is>
          <t>REGIÃO SUL</t>
        </is>
      </c>
      <c r="E4514" s="70">
        <f>SUMPRODUCT(N4514:Q4514,PAINEL_PESOS!$C$16:$C$19)</f>
        <v/>
      </c>
      <c r="F4514" s="70">
        <f>SUMPRODUCT(R4514:T4514,PAINEL_PESOS!$C$21:$C$23)</f>
        <v/>
      </c>
      <c r="G4514" s="70">
        <f>SUMPRODUCT(U4514:V4514,PAINEL_PESOS!$C$25:$C$26)</f>
        <v/>
      </c>
      <c r="H4514" s="70">
        <f>SUMPRODUCT(W4514:X4514,PAINEL_PESOS!$C$28:$C$29)</f>
        <v/>
      </c>
      <c r="I4514" s="70" t="n">
        <v>0.9993198698528715</v>
      </c>
      <c r="J4514" s="70" t="n">
        <v>0.6580214305449759</v>
      </c>
      <c r="K4514" s="71">
        <f>IF(NOT(AND(PAINEL_PESOS!$D$12="OK - 100%",PAINEL_PESOS!$F$20="OK - 100%",PAINEL_PESOS!$F$24="OK - 100%",PAINEL_PESOS!$F$27="OK - 100%",PAINEL_PESOS!$F$30="OK - 100%")),"", (E4514*PAINEL_PESOS!$B$7+F4514*PAINEL_PESOS!$B$8+G4514*PAINEL_PESOS!$B$9+H4514*PAINEL_PESOS!$B$10)*I4514)</f>
        <v/>
      </c>
      <c r="L4514" s="71">
        <f>IF(K4514="","",K4514-J4514)</f>
        <v/>
      </c>
      <c r="M4514" s="71">
        <f>IF(L4514="","",ABS(L4514))</f>
        <v/>
      </c>
      <c r="N4514" t="n">
        <v>1</v>
      </c>
      <c r="O4514" t="n">
        <v>0.9587</v>
      </c>
      <c r="P4514" t="n">
        <v>0.3956705385427667</v>
      </c>
      <c r="Q4514" t="n">
        <v>0.997100826878183</v>
      </c>
      <c r="R4514" t="n">
        <v>0.1722663562092859</v>
      </c>
      <c r="S4514" t="n">
        <v>0.9988351549933627</v>
      </c>
      <c r="T4514" t="n">
        <v>0.9992333246882752</v>
      </c>
      <c r="U4514" t="n">
        <v>0.3033673513466324</v>
      </c>
      <c r="V4514" t="n">
        <v>0.5256844132504098</v>
      </c>
      <c r="W4514" t="n">
        <v>0.5175968585514771</v>
      </c>
      <c r="X4514" t="n">
        <v>0.7984800063478514</v>
      </c>
    </row>
    <row r="4515">
      <c r="A4515" t="inlineStr">
        <is>
          <t>4213401</t>
        </is>
      </c>
      <c r="B4515" t="inlineStr">
        <is>
          <t>Ponte Serrada</t>
        </is>
      </c>
      <c r="C4515" t="inlineStr">
        <is>
          <t>SC</t>
        </is>
      </c>
      <c r="D4515" t="inlineStr">
        <is>
          <t>REGIÃO SUL</t>
        </is>
      </c>
      <c r="E4515" s="70">
        <f>SUMPRODUCT(N4515:Q4515,PAINEL_PESOS!$C$16:$C$19)</f>
        <v/>
      </c>
      <c r="F4515" s="70">
        <f>SUMPRODUCT(R4515:T4515,PAINEL_PESOS!$C$21:$C$23)</f>
        <v/>
      </c>
      <c r="G4515" s="70">
        <f>SUMPRODUCT(U4515:V4515,PAINEL_PESOS!$C$25:$C$26)</f>
        <v/>
      </c>
      <c r="H4515" s="70">
        <f>SUMPRODUCT(W4515:X4515,PAINEL_PESOS!$C$28:$C$29)</f>
        <v/>
      </c>
      <c r="I4515" s="70" t="n">
        <v>0.998651100843663</v>
      </c>
      <c r="J4515" s="70" t="n">
        <v>0.7036012587320315</v>
      </c>
      <c r="K4515" s="71">
        <f>IF(NOT(AND(PAINEL_PESOS!$D$12="OK - 100%",PAINEL_PESOS!$F$20="OK - 100%",PAINEL_PESOS!$F$24="OK - 100%",PAINEL_PESOS!$F$27="OK - 100%",PAINEL_PESOS!$F$30="OK - 100%")),"", (E4515*PAINEL_PESOS!$B$7+F4515*PAINEL_PESOS!$B$8+G4515*PAINEL_PESOS!$B$9+H4515*PAINEL_PESOS!$B$10)*I4515)</f>
        <v/>
      </c>
      <c r="L4515" s="71">
        <f>IF(K4515="","",K4515-J4515)</f>
        <v/>
      </c>
      <c r="M4515" s="71">
        <f>IF(L4515="","",ABS(L4515))</f>
        <v/>
      </c>
      <c r="N4515" t="n">
        <v>1</v>
      </c>
      <c r="O4515" t="n">
        <v>1</v>
      </c>
      <c r="P4515" t="n">
        <v>0.448363252375924</v>
      </c>
      <c r="Q4515" t="n">
        <v>0.995846853060639</v>
      </c>
      <c r="R4515" t="n">
        <v>0.2570142946056951</v>
      </c>
      <c r="S4515" t="n">
        <v>0.9982119100376035</v>
      </c>
      <c r="T4515" t="n">
        <v>0.9969764414315755</v>
      </c>
      <c r="U4515" t="n">
        <v>0.2688450643465338</v>
      </c>
      <c r="V4515" t="n">
        <v>0.7604091736182049</v>
      </c>
      <c r="W4515" t="n">
        <v>0.5750968058151295</v>
      </c>
      <c r="X4515" t="n">
        <v>0.8084884954125079</v>
      </c>
    </row>
    <row r="4516">
      <c r="A4516" t="inlineStr">
        <is>
          <t>4213500</t>
        </is>
      </c>
      <c r="B4516" t="inlineStr">
        <is>
          <t>Porto Belo</t>
        </is>
      </c>
      <c r="C4516" t="inlineStr">
        <is>
          <t>SC</t>
        </is>
      </c>
      <c r="D4516" t="inlineStr">
        <is>
          <t>REGIÃO SUL</t>
        </is>
      </c>
      <c r="E4516" s="70">
        <f>SUMPRODUCT(N4516:Q4516,PAINEL_PESOS!$C$16:$C$19)</f>
        <v/>
      </c>
      <c r="F4516" s="70">
        <f>SUMPRODUCT(R4516:T4516,PAINEL_PESOS!$C$21:$C$23)</f>
        <v/>
      </c>
      <c r="G4516" s="70">
        <f>SUMPRODUCT(U4516:V4516,PAINEL_PESOS!$C$25:$C$26)</f>
        <v/>
      </c>
      <c r="H4516" s="70">
        <f>SUMPRODUCT(W4516:X4516,PAINEL_PESOS!$C$28:$C$29)</f>
        <v/>
      </c>
      <c r="I4516" s="70" t="n">
        <v>0.9920868386753525</v>
      </c>
      <c r="J4516" s="70" t="n">
        <v>0.7272891483881176</v>
      </c>
      <c r="K4516" s="71">
        <f>IF(NOT(AND(PAINEL_PESOS!$D$12="OK - 100%",PAINEL_PESOS!$F$20="OK - 100%",PAINEL_PESOS!$F$24="OK - 100%",PAINEL_PESOS!$F$27="OK - 100%",PAINEL_PESOS!$F$30="OK - 100%")),"", (E4516*PAINEL_PESOS!$B$7+F4516*PAINEL_PESOS!$B$8+G4516*PAINEL_PESOS!$B$9+H4516*PAINEL_PESOS!$B$10)*I4516)</f>
        <v/>
      </c>
      <c r="L4516" s="71">
        <f>IF(K4516="","",K4516-J4516)</f>
        <v/>
      </c>
      <c r="M4516" s="71">
        <f>IF(L4516="","",ABS(L4516))</f>
        <v/>
      </c>
      <c r="N4516" t="n">
        <v>1</v>
      </c>
      <c r="O4516" t="n">
        <v>0.99</v>
      </c>
      <c r="P4516" t="n">
        <v>0.6697993664202746</v>
      </c>
      <c r="Q4516" t="n">
        <v>0.9644758614129372</v>
      </c>
      <c r="R4516" t="n">
        <v>0.4145576084273856</v>
      </c>
      <c r="S4516" t="n">
        <v>0.9920756492179441</v>
      </c>
      <c r="T4516" t="n">
        <v>0.9888701166010291</v>
      </c>
      <c r="U4516" t="n">
        <v>0.6086942255050098</v>
      </c>
      <c r="V4516" t="n">
        <v>0.4683986713876208</v>
      </c>
      <c r="W4516" t="n">
        <v>0.6106148824342165</v>
      </c>
      <c r="X4516" t="n">
        <v>0.7678740331090745</v>
      </c>
    </row>
    <row r="4517">
      <c r="A4517" t="inlineStr">
        <is>
          <t>4213609</t>
        </is>
      </c>
      <c r="B4517" t="inlineStr">
        <is>
          <t>Porto União</t>
        </is>
      </c>
      <c r="C4517" t="inlineStr">
        <is>
          <t>SC</t>
        </is>
      </c>
      <c r="D4517" t="inlineStr">
        <is>
          <t>REGIÃO SUL</t>
        </is>
      </c>
      <c r="E4517" s="70">
        <f>SUMPRODUCT(N4517:Q4517,PAINEL_PESOS!$C$16:$C$19)</f>
        <v/>
      </c>
      <c r="F4517" s="70">
        <f>SUMPRODUCT(R4517:T4517,PAINEL_PESOS!$C$21:$C$23)</f>
        <v/>
      </c>
      <c r="G4517" s="70">
        <f>SUMPRODUCT(U4517:V4517,PAINEL_PESOS!$C$25:$C$26)</f>
        <v/>
      </c>
      <c r="H4517" s="70">
        <f>SUMPRODUCT(W4517:X4517,PAINEL_PESOS!$C$28:$C$29)</f>
        <v/>
      </c>
      <c r="I4517" s="70" t="n">
        <v>0.9971132173798394</v>
      </c>
      <c r="J4517" s="70" t="n">
        <v>0.747794032900696</v>
      </c>
      <c r="K4517" s="71">
        <f>IF(NOT(AND(PAINEL_PESOS!$D$12="OK - 100%",PAINEL_PESOS!$F$20="OK - 100%",PAINEL_PESOS!$F$24="OK - 100%",PAINEL_PESOS!$F$27="OK - 100%",PAINEL_PESOS!$F$30="OK - 100%")),"", (E4517*PAINEL_PESOS!$B$7+F4517*PAINEL_PESOS!$B$8+G4517*PAINEL_PESOS!$B$9+H4517*PAINEL_PESOS!$B$10)*I4517)</f>
        <v/>
      </c>
      <c r="L4517" s="71">
        <f>IF(K4517="","",K4517-J4517)</f>
        <v/>
      </c>
      <c r="M4517" s="71">
        <f>IF(L4517="","",ABS(L4517))</f>
        <v/>
      </c>
      <c r="N4517" t="n">
        <v>1</v>
      </c>
      <c r="O4517" t="n">
        <v>0.996</v>
      </c>
      <c r="P4517" t="n">
        <v>0.6613516367476241</v>
      </c>
      <c r="Q4517" t="n">
        <v>0.9898616528261373</v>
      </c>
      <c r="R4517" t="n">
        <v>0.371017776064938</v>
      </c>
      <c r="S4517" t="n">
        <v>0.9887479619160886</v>
      </c>
      <c r="T4517" t="n">
        <v>0.9978869976619485</v>
      </c>
      <c r="U4517" t="n">
        <v>0.5153944263061505</v>
      </c>
      <c r="V4517" t="n">
        <v>0.7782389740144036</v>
      </c>
      <c r="W4517" t="n">
        <v>0.5222534941625825</v>
      </c>
      <c r="X4517" t="n">
        <v>0.7884099823980855</v>
      </c>
    </row>
    <row r="4518">
      <c r="A4518" t="inlineStr">
        <is>
          <t>4213708</t>
        </is>
      </c>
      <c r="B4518" t="inlineStr">
        <is>
          <t>Pouso Redondo</t>
        </is>
      </c>
      <c r="C4518" t="inlineStr">
        <is>
          <t>SC</t>
        </is>
      </c>
      <c r="D4518" t="inlineStr">
        <is>
          <t>REGIÃO SUL</t>
        </is>
      </c>
      <c r="E4518" s="70">
        <f>SUMPRODUCT(N4518:Q4518,PAINEL_PESOS!$C$16:$C$19)</f>
        <v/>
      </c>
      <c r="F4518" s="70">
        <f>SUMPRODUCT(R4518:T4518,PAINEL_PESOS!$C$21:$C$23)</f>
        <v/>
      </c>
      <c r="G4518" s="70">
        <f>SUMPRODUCT(U4518:V4518,PAINEL_PESOS!$C$25:$C$26)</f>
        <v/>
      </c>
      <c r="H4518" s="70">
        <f>SUMPRODUCT(W4518:X4518,PAINEL_PESOS!$C$28:$C$29)</f>
        <v/>
      </c>
      <c r="I4518" s="70" t="n">
        <v>0.9720242893587036</v>
      </c>
      <c r="J4518" s="70" t="n">
        <v>0.6527135352803295</v>
      </c>
      <c r="K4518" s="71">
        <f>IF(NOT(AND(PAINEL_PESOS!$D$12="OK - 100%",PAINEL_PESOS!$F$20="OK - 100%",PAINEL_PESOS!$F$24="OK - 100%",PAINEL_PESOS!$F$27="OK - 100%",PAINEL_PESOS!$F$30="OK - 100%")),"", (E4518*PAINEL_PESOS!$B$7+F4518*PAINEL_PESOS!$B$8+G4518*PAINEL_PESOS!$B$9+H4518*PAINEL_PESOS!$B$10)*I4518)</f>
        <v/>
      </c>
      <c r="L4518" s="71">
        <f>IF(K4518="","",K4518-J4518)</f>
        <v/>
      </c>
      <c r="M4518" s="71">
        <f>IF(L4518="","",ABS(L4518))</f>
        <v/>
      </c>
      <c r="N4518" t="n">
        <v>0.8</v>
      </c>
      <c r="O4518" t="n">
        <v>0.9663</v>
      </c>
      <c r="P4518" t="n">
        <v>0.4036958817317846</v>
      </c>
      <c r="Q4518" t="n">
        <v>0.9875092443276163</v>
      </c>
      <c r="R4518" t="n">
        <v>0.3367294604492259</v>
      </c>
      <c r="S4518" t="n">
        <v>0.9888163366225711</v>
      </c>
      <c r="T4518" t="n">
        <v>0.8682848251131778</v>
      </c>
      <c r="U4518" t="n">
        <v>0.5522471885039861</v>
      </c>
      <c r="V4518" t="n">
        <v>0.4552394351221811</v>
      </c>
      <c r="W4518" t="n">
        <v>0.5426781334389329</v>
      </c>
      <c r="X4518" t="n">
        <v>0.7805225531425968</v>
      </c>
    </row>
    <row r="4519">
      <c r="A4519" t="inlineStr">
        <is>
          <t>4213807</t>
        </is>
      </c>
      <c r="B4519" t="inlineStr">
        <is>
          <t>Praia Grande</t>
        </is>
      </c>
      <c r="C4519" t="inlineStr">
        <is>
          <t>SC</t>
        </is>
      </c>
      <c r="D4519" t="inlineStr">
        <is>
          <t>REGIÃO SUL</t>
        </is>
      </c>
      <c r="E4519" s="70">
        <f>SUMPRODUCT(N4519:Q4519,PAINEL_PESOS!$C$16:$C$19)</f>
        <v/>
      </c>
      <c r="F4519" s="70">
        <f>SUMPRODUCT(R4519:T4519,PAINEL_PESOS!$C$21:$C$23)</f>
        <v/>
      </c>
      <c r="G4519" s="70">
        <f>SUMPRODUCT(U4519:V4519,PAINEL_PESOS!$C$25:$C$26)</f>
        <v/>
      </c>
      <c r="H4519" s="70">
        <f>SUMPRODUCT(W4519:X4519,PAINEL_PESOS!$C$28:$C$29)</f>
        <v/>
      </c>
      <c r="I4519" s="70" t="n">
        <v>0.8555402638585472</v>
      </c>
      <c r="J4519" s="70" t="n">
        <v>0.4912043377115457</v>
      </c>
      <c r="K4519" s="71">
        <f>IF(NOT(AND(PAINEL_PESOS!$D$12="OK - 100%",PAINEL_PESOS!$F$20="OK - 100%",PAINEL_PESOS!$F$24="OK - 100%",PAINEL_PESOS!$F$27="OK - 100%",PAINEL_PESOS!$F$30="OK - 100%")),"", (E4519*PAINEL_PESOS!$B$7+F4519*PAINEL_PESOS!$B$8+G4519*PAINEL_PESOS!$B$9+H4519*PAINEL_PESOS!$B$10)*I4519)</f>
        <v/>
      </c>
      <c r="L4519" s="71">
        <f>IF(K4519="","",K4519-J4519)</f>
        <v/>
      </c>
      <c r="M4519" s="71">
        <f>IF(L4519="","",ABS(L4519))</f>
        <v/>
      </c>
      <c r="N4519" t="n">
        <v>1</v>
      </c>
      <c r="O4519" t="n">
        <v>0</v>
      </c>
      <c r="P4519" t="n">
        <v>0.6426610348468849</v>
      </c>
      <c r="Q4519" t="n">
        <v>0.9658945470052801</v>
      </c>
      <c r="R4519" t="n">
        <v>0.2360319399063933</v>
      </c>
      <c r="S4519" t="n">
        <v>0.9913901261272665</v>
      </c>
      <c r="T4519" t="n">
        <v>0.2695378077736541</v>
      </c>
      <c r="U4519" t="n">
        <v>0.176837533643675</v>
      </c>
      <c r="V4519" t="n">
        <v>0.5154089848034629</v>
      </c>
      <c r="W4519" t="n">
        <v>0.7237271581381676</v>
      </c>
      <c r="X4519" t="n">
        <v>0.87493690021271</v>
      </c>
    </row>
    <row r="4520">
      <c r="A4520" t="inlineStr">
        <is>
          <t>4213906</t>
        </is>
      </c>
      <c r="B4520" t="inlineStr">
        <is>
          <t>Presidente Castello Branco</t>
        </is>
      </c>
      <c r="C4520" t="inlineStr">
        <is>
          <t>SC</t>
        </is>
      </c>
      <c r="D4520" t="inlineStr">
        <is>
          <t>REGIÃO SUL</t>
        </is>
      </c>
      <c r="E4520" s="70">
        <f>SUMPRODUCT(N4520:Q4520,PAINEL_PESOS!$C$16:$C$19)</f>
        <v/>
      </c>
      <c r="F4520" s="70">
        <f>SUMPRODUCT(R4520:T4520,PAINEL_PESOS!$C$21:$C$23)</f>
        <v/>
      </c>
      <c r="G4520" s="70">
        <f>SUMPRODUCT(U4520:V4520,PAINEL_PESOS!$C$25:$C$26)</f>
        <v/>
      </c>
      <c r="H4520" s="70">
        <f>SUMPRODUCT(W4520:X4520,PAINEL_PESOS!$C$28:$C$29)</f>
        <v/>
      </c>
      <c r="I4520" s="70" t="n">
        <v>0.9902100435220995</v>
      </c>
      <c r="J4520" s="70" t="n">
        <v>0.7083529576259059</v>
      </c>
      <c r="K4520" s="71">
        <f>IF(NOT(AND(PAINEL_PESOS!$D$12="OK - 100%",PAINEL_PESOS!$F$20="OK - 100%",PAINEL_PESOS!$F$24="OK - 100%",PAINEL_PESOS!$F$27="OK - 100%",PAINEL_PESOS!$F$30="OK - 100%")),"", (E4520*PAINEL_PESOS!$B$7+F4520*PAINEL_PESOS!$B$8+G4520*PAINEL_PESOS!$B$9+H4520*PAINEL_PESOS!$B$10)*I4520)</f>
        <v/>
      </c>
      <c r="L4520" s="71">
        <f>IF(K4520="","",K4520-J4520)</f>
        <v/>
      </c>
      <c r="M4520" s="71">
        <f>IF(L4520="","",ABS(L4520))</f>
        <v/>
      </c>
      <c r="N4520" t="n">
        <v>1</v>
      </c>
      <c r="O4520" t="n">
        <v>0.9826</v>
      </c>
      <c r="P4520" t="n">
        <v>0.7940865892291447</v>
      </c>
      <c r="Q4520" t="n">
        <v>0.9932343718211241</v>
      </c>
      <c r="R4520" t="n">
        <v>0.1180354395659251</v>
      </c>
      <c r="S4520" t="n">
        <v>0.9978412091105531</v>
      </c>
      <c r="T4520" t="n">
        <v>0.9555065806831581</v>
      </c>
      <c r="U4520" t="n">
        <v>0.2817396897686542</v>
      </c>
      <c r="V4520" t="n">
        <v>0.7447312736940745</v>
      </c>
      <c r="W4520" t="n">
        <v>0.6157003035468364</v>
      </c>
      <c r="X4520" t="n">
        <v>0.8147962141171975</v>
      </c>
    </row>
    <row r="4521">
      <c r="A4521" t="inlineStr">
        <is>
          <t>4214003</t>
        </is>
      </c>
      <c r="B4521" t="inlineStr">
        <is>
          <t>Presidente Getúlio</t>
        </is>
      </c>
      <c r="C4521" t="inlineStr">
        <is>
          <t>SC</t>
        </is>
      </c>
      <c r="D4521" t="inlineStr">
        <is>
          <t>REGIÃO SUL</t>
        </is>
      </c>
      <c r="E4521" s="70">
        <f>SUMPRODUCT(N4521:Q4521,PAINEL_PESOS!$C$16:$C$19)</f>
        <v/>
      </c>
      <c r="F4521" s="70">
        <f>SUMPRODUCT(R4521:T4521,PAINEL_PESOS!$C$21:$C$23)</f>
        <v/>
      </c>
      <c r="G4521" s="70">
        <f>SUMPRODUCT(U4521:V4521,PAINEL_PESOS!$C$25:$C$26)</f>
        <v/>
      </c>
      <c r="H4521" s="70">
        <f>SUMPRODUCT(W4521:X4521,PAINEL_PESOS!$C$28:$C$29)</f>
        <v/>
      </c>
      <c r="I4521" s="70" t="n">
        <v>0.9932437255891126</v>
      </c>
      <c r="J4521" s="70" t="n">
        <v>0.7158987877237225</v>
      </c>
      <c r="K4521" s="71">
        <f>IF(NOT(AND(PAINEL_PESOS!$D$12="OK - 100%",PAINEL_PESOS!$F$20="OK - 100%",PAINEL_PESOS!$F$24="OK - 100%",PAINEL_PESOS!$F$27="OK - 100%",PAINEL_PESOS!$F$30="OK - 100%")),"", (E4521*PAINEL_PESOS!$B$7+F4521*PAINEL_PESOS!$B$8+G4521*PAINEL_PESOS!$B$9+H4521*PAINEL_PESOS!$B$10)*I4521)</f>
        <v/>
      </c>
      <c r="L4521" s="71">
        <f>IF(K4521="","",K4521-J4521)</f>
        <v/>
      </c>
      <c r="M4521" s="71">
        <f>IF(L4521="","",ABS(L4521))</f>
        <v/>
      </c>
      <c r="N4521" t="n">
        <v>1</v>
      </c>
      <c r="O4521" t="n">
        <v>0.9933999999999999</v>
      </c>
      <c r="P4521" t="n">
        <v>0.708025343189018</v>
      </c>
      <c r="Q4521" t="n">
        <v>0.9884035293748685</v>
      </c>
      <c r="R4521" t="n">
        <v>0.3535626716482922</v>
      </c>
      <c r="S4521" t="n">
        <v>0.967096150653795</v>
      </c>
      <c r="T4521" t="n">
        <v>0.9878193841761188</v>
      </c>
      <c r="U4521" t="n">
        <v>0.5522471885600606</v>
      </c>
      <c r="V4521" t="n">
        <v>0.506800197447193</v>
      </c>
      <c r="W4521" t="n">
        <v>0.5426781334187581</v>
      </c>
      <c r="X4521" t="n">
        <v>0.780522553141907</v>
      </c>
    </row>
    <row r="4522">
      <c r="A4522" t="inlineStr">
        <is>
          <t>4214102</t>
        </is>
      </c>
      <c r="B4522" t="inlineStr">
        <is>
          <t>Presidente Nereu</t>
        </is>
      </c>
      <c r="C4522" t="inlineStr">
        <is>
          <t>SC</t>
        </is>
      </c>
      <c r="D4522" t="inlineStr">
        <is>
          <t>REGIÃO SUL</t>
        </is>
      </c>
      <c r="E4522" s="70">
        <f>SUMPRODUCT(N4522:Q4522,PAINEL_PESOS!$C$16:$C$19)</f>
        <v/>
      </c>
      <c r="F4522" s="70">
        <f>SUMPRODUCT(R4522:T4522,PAINEL_PESOS!$C$21:$C$23)</f>
        <v/>
      </c>
      <c r="G4522" s="70">
        <f>SUMPRODUCT(U4522:V4522,PAINEL_PESOS!$C$25:$C$26)</f>
        <v/>
      </c>
      <c r="H4522" s="70">
        <f>SUMPRODUCT(W4522:X4522,PAINEL_PESOS!$C$28:$C$29)</f>
        <v/>
      </c>
      <c r="I4522" s="70" t="n">
        <v>0.9995578783927204</v>
      </c>
      <c r="J4522" s="70" t="n">
        <v>0.6968406184090634</v>
      </c>
      <c r="K4522" s="71">
        <f>IF(NOT(AND(PAINEL_PESOS!$D$12="OK - 100%",PAINEL_PESOS!$F$20="OK - 100%",PAINEL_PESOS!$F$24="OK - 100%",PAINEL_PESOS!$F$27="OK - 100%",PAINEL_PESOS!$F$30="OK - 100%")),"", (E4522*PAINEL_PESOS!$B$7+F4522*PAINEL_PESOS!$B$8+G4522*PAINEL_PESOS!$B$9+H4522*PAINEL_PESOS!$B$10)*I4522)</f>
        <v/>
      </c>
      <c r="L4522" s="71">
        <f>IF(K4522="","",K4522-J4522)</f>
        <v/>
      </c>
      <c r="M4522" s="71">
        <f>IF(L4522="","",ABS(L4522))</f>
        <v/>
      </c>
      <c r="N4522" t="n">
        <v>1</v>
      </c>
      <c r="O4522" t="n">
        <v>0.9851</v>
      </c>
      <c r="P4522" t="n">
        <v>0.6939809926082365</v>
      </c>
      <c r="Q4522" t="n">
        <v>0.999007199274053</v>
      </c>
      <c r="R4522" t="n">
        <v>0.1096468888349387</v>
      </c>
      <c r="S4522" t="n">
        <v>0.9997475270774956</v>
      </c>
      <c r="T4522" t="n">
        <v>0.9985916383356414</v>
      </c>
      <c r="U4522" t="n">
        <v>0.5522471885600606</v>
      </c>
      <c r="V4522" t="n">
        <v>0.4573747365810101</v>
      </c>
      <c r="W4522" t="n">
        <v>0.5426781334187581</v>
      </c>
      <c r="X4522" t="n">
        <v>0.780522553141907</v>
      </c>
    </row>
    <row r="4523">
      <c r="A4523" t="inlineStr">
        <is>
          <t>4214151</t>
        </is>
      </c>
      <c r="B4523" t="inlineStr">
        <is>
          <t>Princesa</t>
        </is>
      </c>
      <c r="C4523" t="inlineStr">
        <is>
          <t>SC</t>
        </is>
      </c>
      <c r="D4523" t="inlineStr">
        <is>
          <t>REGIÃO SUL</t>
        </is>
      </c>
      <c r="E4523" s="70">
        <f>SUMPRODUCT(N4523:Q4523,PAINEL_PESOS!$C$16:$C$19)</f>
        <v/>
      </c>
      <c r="F4523" s="70">
        <f>SUMPRODUCT(R4523:T4523,PAINEL_PESOS!$C$21:$C$23)</f>
        <v/>
      </c>
      <c r="G4523" s="70">
        <f>SUMPRODUCT(U4523:V4523,PAINEL_PESOS!$C$25:$C$26)</f>
        <v/>
      </c>
      <c r="H4523" s="70">
        <f>SUMPRODUCT(W4523:X4523,PAINEL_PESOS!$C$28:$C$29)</f>
        <v/>
      </c>
      <c r="I4523" s="70" t="n">
        <v>0.986211332936046</v>
      </c>
      <c r="J4523" s="70" t="n">
        <v>0.6746470387088427</v>
      </c>
      <c r="K4523" s="71">
        <f>IF(NOT(AND(PAINEL_PESOS!$D$12="OK - 100%",PAINEL_PESOS!$F$20="OK - 100%",PAINEL_PESOS!$F$24="OK - 100%",PAINEL_PESOS!$F$27="OK - 100%",PAINEL_PESOS!$F$30="OK - 100%")),"", (E4523*PAINEL_PESOS!$B$7+F4523*PAINEL_PESOS!$B$8+G4523*PAINEL_PESOS!$B$9+H4523*PAINEL_PESOS!$B$10)*I4523)</f>
        <v/>
      </c>
      <c r="L4523" s="71">
        <f>IF(K4523="","",K4523-J4523)</f>
        <v/>
      </c>
      <c r="M4523" s="71">
        <f>IF(L4523="","",ABS(L4523))</f>
        <v/>
      </c>
      <c r="N4523" t="n">
        <v>1</v>
      </c>
      <c r="O4523" t="n">
        <v>0.9167</v>
      </c>
      <c r="P4523" t="n">
        <v>0.7428722280887012</v>
      </c>
      <c r="Q4523" t="n">
        <v>0.9823770537928641</v>
      </c>
      <c r="R4523" t="n">
        <v>0.1569822035923135</v>
      </c>
      <c r="S4523" t="n">
        <v>0.9949306968102137</v>
      </c>
      <c r="T4523" t="n">
        <v>0.9433606286123162</v>
      </c>
      <c r="U4523" t="n">
        <v>0.2268321650383775</v>
      </c>
      <c r="V4523" t="n">
        <v>0.5637387882558826</v>
      </c>
      <c r="W4523" t="n">
        <v>0.6614329291767159</v>
      </c>
      <c r="X4523" t="n">
        <v>0.8028091319857372</v>
      </c>
    </row>
    <row r="4524">
      <c r="A4524" t="inlineStr">
        <is>
          <t>4214201</t>
        </is>
      </c>
      <c r="B4524" t="inlineStr">
        <is>
          <t>Quilombo</t>
        </is>
      </c>
      <c r="C4524" t="inlineStr">
        <is>
          <t>SC</t>
        </is>
      </c>
      <c r="D4524" t="inlineStr">
        <is>
          <t>REGIÃO SUL</t>
        </is>
      </c>
      <c r="E4524" s="70">
        <f>SUMPRODUCT(N4524:Q4524,PAINEL_PESOS!$C$16:$C$19)</f>
        <v/>
      </c>
      <c r="F4524" s="70">
        <f>SUMPRODUCT(R4524:T4524,PAINEL_PESOS!$C$21:$C$23)</f>
        <v/>
      </c>
      <c r="G4524" s="70">
        <f>SUMPRODUCT(U4524:V4524,PAINEL_PESOS!$C$25:$C$26)</f>
        <v/>
      </c>
      <c r="H4524" s="70">
        <f>SUMPRODUCT(W4524:X4524,PAINEL_PESOS!$C$28:$C$29)</f>
        <v/>
      </c>
      <c r="I4524" s="70" t="n">
        <v>0.9826142461106442</v>
      </c>
      <c r="J4524" s="70" t="n">
        <v>0.6524195930669284</v>
      </c>
      <c r="K4524" s="71">
        <f>IF(NOT(AND(PAINEL_PESOS!$D$12="OK - 100%",PAINEL_PESOS!$F$20="OK - 100%",PAINEL_PESOS!$F$24="OK - 100%",PAINEL_PESOS!$F$27="OK - 100%",PAINEL_PESOS!$F$30="OK - 100%")),"", (E4524*PAINEL_PESOS!$B$7+F4524*PAINEL_PESOS!$B$8+G4524*PAINEL_PESOS!$B$9+H4524*PAINEL_PESOS!$B$10)*I4524)</f>
        <v/>
      </c>
      <c r="L4524" s="71">
        <f>IF(K4524="","",K4524-J4524)</f>
        <v/>
      </c>
      <c r="M4524" s="71">
        <f>IF(L4524="","",ABS(L4524))</f>
        <v/>
      </c>
      <c r="N4524" t="n">
        <v>1</v>
      </c>
      <c r="O4524" t="n">
        <v>0.9735</v>
      </c>
      <c r="P4524" t="n">
        <v>0.3488912354804646</v>
      </c>
      <c r="Q4524" t="n">
        <v>0.980656048021284</v>
      </c>
      <c r="R4524" t="n">
        <v>0.3077636015454624</v>
      </c>
      <c r="S4524" t="n">
        <v>0.9094802015702035</v>
      </c>
      <c r="T4524" t="n">
        <v>0.9605835920375059</v>
      </c>
      <c r="U4524" t="n">
        <v>0.2563847347013043</v>
      </c>
      <c r="V4524" t="n">
        <v>0.6136573572539896</v>
      </c>
      <c r="W4524" t="n">
        <v>0.5358608489785329</v>
      </c>
      <c r="X4524" t="n">
        <v>0.8023932230182449</v>
      </c>
    </row>
    <row r="4525">
      <c r="A4525" t="inlineStr">
        <is>
          <t>4214300</t>
        </is>
      </c>
      <c r="B4525" t="inlineStr">
        <is>
          <t>Rancho Queimado</t>
        </is>
      </c>
      <c r="C4525" t="inlineStr">
        <is>
          <t>SC</t>
        </is>
      </c>
      <c r="D4525" t="inlineStr">
        <is>
          <t>REGIÃO SUL</t>
        </is>
      </c>
      <c r="E4525" s="70">
        <f>SUMPRODUCT(N4525:Q4525,PAINEL_PESOS!$C$16:$C$19)</f>
        <v/>
      </c>
      <c r="F4525" s="70">
        <f>SUMPRODUCT(R4525:T4525,PAINEL_PESOS!$C$21:$C$23)</f>
        <v/>
      </c>
      <c r="G4525" s="70">
        <f>SUMPRODUCT(U4525:V4525,PAINEL_PESOS!$C$25:$C$26)</f>
        <v/>
      </c>
      <c r="H4525" s="70">
        <f>SUMPRODUCT(W4525:X4525,PAINEL_PESOS!$C$28:$C$29)</f>
        <v/>
      </c>
      <c r="I4525" s="70" t="n">
        <v>0.9982417815598335</v>
      </c>
      <c r="J4525" s="70" t="n">
        <v>0.7084452888994029</v>
      </c>
      <c r="K4525" s="71">
        <f>IF(NOT(AND(PAINEL_PESOS!$D$12="OK - 100%",PAINEL_PESOS!$F$20="OK - 100%",PAINEL_PESOS!$F$24="OK - 100%",PAINEL_PESOS!$F$27="OK - 100%",PAINEL_PESOS!$F$30="OK - 100%")),"", (E4525*PAINEL_PESOS!$B$7+F4525*PAINEL_PESOS!$B$8+G4525*PAINEL_PESOS!$B$9+H4525*PAINEL_PESOS!$B$10)*I4525)</f>
        <v/>
      </c>
      <c r="L4525" s="71">
        <f>IF(K4525="","",K4525-J4525)</f>
        <v/>
      </c>
      <c r="M4525" s="71">
        <f>IF(L4525="","",ABS(L4525))</f>
        <v/>
      </c>
      <c r="N4525" t="n">
        <v>0.8</v>
      </c>
      <c r="O4525" t="n">
        <v>0.997</v>
      </c>
      <c r="P4525" t="n">
        <v>0.7026399155227032</v>
      </c>
      <c r="Q4525" t="n">
        <v>0.9989665216516141</v>
      </c>
      <c r="R4525" t="n">
        <v>0.2064517934083474</v>
      </c>
      <c r="S4525" t="n">
        <v>0.9958863500633669</v>
      </c>
      <c r="T4525" t="n">
        <v>0.9935813120822538</v>
      </c>
      <c r="U4525" t="n">
        <v>0.6085270759427887</v>
      </c>
      <c r="V4525" t="n">
        <v>0.4772963058547792</v>
      </c>
      <c r="W4525" t="n">
        <v>0.6105315063482152</v>
      </c>
      <c r="X4525" t="n">
        <v>0.7679402645019821</v>
      </c>
    </row>
    <row r="4526">
      <c r="A4526" t="inlineStr">
        <is>
          <t>4214409</t>
        </is>
      </c>
      <c r="B4526" t="inlineStr">
        <is>
          <t>Rio das Antas</t>
        </is>
      </c>
      <c r="C4526" t="inlineStr">
        <is>
          <t>SC</t>
        </is>
      </c>
      <c r="D4526" t="inlineStr">
        <is>
          <t>REGIÃO SUL</t>
        </is>
      </c>
      <c r="E4526" s="70">
        <f>SUMPRODUCT(N4526:Q4526,PAINEL_PESOS!$C$16:$C$19)</f>
        <v/>
      </c>
      <c r="F4526" s="70">
        <f>SUMPRODUCT(R4526:T4526,PAINEL_PESOS!$C$21:$C$23)</f>
        <v/>
      </c>
      <c r="G4526" s="70">
        <f>SUMPRODUCT(U4526:V4526,PAINEL_PESOS!$C$25:$C$26)</f>
        <v/>
      </c>
      <c r="H4526" s="70">
        <f>SUMPRODUCT(W4526:X4526,PAINEL_PESOS!$C$28:$C$29)</f>
        <v/>
      </c>
      <c r="I4526" s="70" t="n">
        <v>0.9878948952443121</v>
      </c>
      <c r="J4526" s="70" t="n">
        <v>0.6915923242299572</v>
      </c>
      <c r="K4526" s="71">
        <f>IF(NOT(AND(PAINEL_PESOS!$D$12="OK - 100%",PAINEL_PESOS!$F$20="OK - 100%",PAINEL_PESOS!$F$24="OK - 100%",PAINEL_PESOS!$F$27="OK - 100%",PAINEL_PESOS!$F$30="OK - 100%")),"", (E4526*PAINEL_PESOS!$B$7+F4526*PAINEL_PESOS!$B$8+G4526*PAINEL_PESOS!$B$9+H4526*PAINEL_PESOS!$B$10)*I4526)</f>
        <v/>
      </c>
      <c r="L4526" s="71">
        <f>IF(K4526="","",K4526-J4526)</f>
        <v/>
      </c>
      <c r="M4526" s="71">
        <f>IF(L4526="","",ABS(L4526))</f>
        <v/>
      </c>
      <c r="N4526" t="n">
        <v>1</v>
      </c>
      <c r="O4526" t="n">
        <v>0.9696</v>
      </c>
      <c r="P4526" t="n">
        <v>0.4526927138331573</v>
      </c>
      <c r="Q4526" t="n">
        <v>0.991667503371449</v>
      </c>
      <c r="R4526" t="n">
        <v>0.2409080165644968</v>
      </c>
      <c r="S4526" t="n">
        <v>0.9913483418574017</v>
      </c>
      <c r="T4526" t="n">
        <v>0.9472756643927992</v>
      </c>
      <c r="U4526" t="n">
        <v>0.2817397123540506</v>
      </c>
      <c r="V4526" t="n">
        <v>0.7282975518643655</v>
      </c>
      <c r="W4526" t="n">
        <v>0.6156989115459028</v>
      </c>
      <c r="X4526" t="n">
        <v>0.8147960073327953</v>
      </c>
    </row>
    <row r="4527">
      <c r="A4527" t="inlineStr">
        <is>
          <t>4214508</t>
        </is>
      </c>
      <c r="B4527" t="inlineStr">
        <is>
          <t>Rio do Campo</t>
        </is>
      </c>
      <c r="C4527" t="inlineStr">
        <is>
          <t>SC</t>
        </is>
      </c>
      <c r="D4527" t="inlineStr">
        <is>
          <t>REGIÃO SUL</t>
        </is>
      </c>
      <c r="E4527" s="70">
        <f>SUMPRODUCT(N4527:Q4527,PAINEL_PESOS!$C$16:$C$19)</f>
        <v/>
      </c>
      <c r="F4527" s="70">
        <f>SUMPRODUCT(R4527:T4527,PAINEL_PESOS!$C$21:$C$23)</f>
        <v/>
      </c>
      <c r="G4527" s="70">
        <f>SUMPRODUCT(U4527:V4527,PAINEL_PESOS!$C$25:$C$26)</f>
        <v/>
      </c>
      <c r="H4527" s="70">
        <f>SUMPRODUCT(W4527:X4527,PAINEL_PESOS!$C$28:$C$29)</f>
        <v/>
      </c>
      <c r="I4527" s="70" t="n">
        <v>0.9846798519549347</v>
      </c>
      <c r="J4527" s="70" t="n">
        <v>0.7025787782875419</v>
      </c>
      <c r="K4527" s="71">
        <f>IF(NOT(AND(PAINEL_PESOS!$D$12="OK - 100%",PAINEL_PESOS!$F$20="OK - 100%",PAINEL_PESOS!$F$24="OK - 100%",PAINEL_PESOS!$F$27="OK - 100%",PAINEL_PESOS!$F$30="OK - 100%")),"", (E4527*PAINEL_PESOS!$B$7+F4527*PAINEL_PESOS!$B$8+G4527*PAINEL_PESOS!$B$9+H4527*PAINEL_PESOS!$B$10)*I4527)</f>
        <v/>
      </c>
      <c r="L4527" s="71">
        <f>IF(K4527="","",K4527-J4527)</f>
        <v/>
      </c>
      <c r="M4527" s="71">
        <f>IF(L4527="","",ABS(L4527))</f>
        <v/>
      </c>
      <c r="N4527" t="n">
        <v>1</v>
      </c>
      <c r="O4527" t="n">
        <v>0.9828</v>
      </c>
      <c r="P4527" t="n">
        <v>0.8156282998944033</v>
      </c>
      <c r="Q4527" t="n">
        <v>0.9981533830605283</v>
      </c>
      <c r="R4527" t="n">
        <v>0.2207270813744231</v>
      </c>
      <c r="S4527" t="n">
        <v>0.9917777502516213</v>
      </c>
      <c r="T4527" t="n">
        <v>0.9260743530343086</v>
      </c>
      <c r="U4527" t="n">
        <v>0.5518527760568284</v>
      </c>
      <c r="V4527" t="n">
        <v>0.5090587823773253</v>
      </c>
      <c r="W4527" t="n">
        <v>0.5426026757575906</v>
      </c>
      <c r="X4527" t="n">
        <v>0.7805543070598675</v>
      </c>
    </row>
    <row r="4528">
      <c r="A4528" t="inlineStr">
        <is>
          <t>4214607</t>
        </is>
      </c>
      <c r="B4528" t="inlineStr">
        <is>
          <t>Rio do Oeste</t>
        </is>
      </c>
      <c r="C4528" t="inlineStr">
        <is>
          <t>SC</t>
        </is>
      </c>
      <c r="D4528" t="inlineStr">
        <is>
          <t>REGIÃO SUL</t>
        </is>
      </c>
      <c r="E4528" s="70">
        <f>SUMPRODUCT(N4528:Q4528,PAINEL_PESOS!$C$16:$C$19)</f>
        <v/>
      </c>
      <c r="F4528" s="70">
        <f>SUMPRODUCT(R4528:T4528,PAINEL_PESOS!$C$21:$C$23)</f>
        <v/>
      </c>
      <c r="G4528" s="70">
        <f>SUMPRODUCT(U4528:V4528,PAINEL_PESOS!$C$25:$C$26)</f>
        <v/>
      </c>
      <c r="H4528" s="70">
        <f>SUMPRODUCT(W4528:X4528,PAINEL_PESOS!$C$28:$C$29)</f>
        <v/>
      </c>
      <c r="I4528" s="70" t="n">
        <v>0.9787851397241195</v>
      </c>
      <c r="J4528" s="70" t="n">
        <v>0.6824807930191975</v>
      </c>
      <c r="K4528" s="71">
        <f>IF(NOT(AND(PAINEL_PESOS!$D$12="OK - 100%",PAINEL_PESOS!$F$20="OK - 100%",PAINEL_PESOS!$F$24="OK - 100%",PAINEL_PESOS!$F$27="OK - 100%",PAINEL_PESOS!$F$30="OK - 100%")),"", (E4528*PAINEL_PESOS!$B$7+F4528*PAINEL_PESOS!$B$8+G4528*PAINEL_PESOS!$B$9+H4528*PAINEL_PESOS!$B$10)*I4528)</f>
        <v/>
      </c>
      <c r="L4528" s="71">
        <f>IF(K4528="","",K4528-J4528)</f>
        <v/>
      </c>
      <c r="M4528" s="71">
        <f>IF(L4528="","",ABS(L4528))</f>
        <v/>
      </c>
      <c r="N4528" t="n">
        <v>1</v>
      </c>
      <c r="O4528" t="n">
        <v>1</v>
      </c>
      <c r="P4528" t="n">
        <v>0.6250263991552271</v>
      </c>
      <c r="Q4528" t="n">
        <v>0.9950829690930945</v>
      </c>
      <c r="R4528" t="n">
        <v>0.2463877757531115</v>
      </c>
      <c r="S4528" t="n">
        <v>0.9942776115142689</v>
      </c>
      <c r="T4528" t="n">
        <v>0.8967111131490146</v>
      </c>
      <c r="U4528" t="n">
        <v>0.5522471885600606</v>
      </c>
      <c r="V4528" t="n">
        <v>0.4677665714695205</v>
      </c>
      <c r="W4528" t="n">
        <v>0.5426781334187581</v>
      </c>
      <c r="X4528" t="n">
        <v>0.780522553141907</v>
      </c>
    </row>
    <row r="4529">
      <c r="A4529" t="inlineStr">
        <is>
          <t>4214706</t>
        </is>
      </c>
      <c r="B4529" t="inlineStr">
        <is>
          <t>Rio dos Cedros</t>
        </is>
      </c>
      <c r="C4529" t="inlineStr">
        <is>
          <t>SC</t>
        </is>
      </c>
      <c r="D4529" t="inlineStr">
        <is>
          <t>REGIÃO SUL</t>
        </is>
      </c>
      <c r="E4529" s="70">
        <f>SUMPRODUCT(N4529:Q4529,PAINEL_PESOS!$C$16:$C$19)</f>
        <v/>
      </c>
      <c r="F4529" s="70">
        <f>SUMPRODUCT(R4529:T4529,PAINEL_PESOS!$C$21:$C$23)</f>
        <v/>
      </c>
      <c r="G4529" s="70">
        <f>SUMPRODUCT(U4529:V4529,PAINEL_PESOS!$C$25:$C$26)</f>
        <v/>
      </c>
      <c r="H4529" s="70">
        <f>SUMPRODUCT(W4529:X4529,PAINEL_PESOS!$C$28:$C$29)</f>
        <v/>
      </c>
      <c r="I4529" s="70" t="n">
        <v>0.9949736786221292</v>
      </c>
      <c r="J4529" s="70" t="n">
        <v>0.7163309538017905</v>
      </c>
      <c r="K4529" s="71">
        <f>IF(NOT(AND(PAINEL_PESOS!$D$12="OK - 100%",PAINEL_PESOS!$F$20="OK - 100%",PAINEL_PESOS!$F$24="OK - 100%",PAINEL_PESOS!$F$27="OK - 100%",PAINEL_PESOS!$F$30="OK - 100%")),"", (E4529*PAINEL_PESOS!$B$7+F4529*PAINEL_PESOS!$B$8+G4529*PAINEL_PESOS!$B$9+H4529*PAINEL_PESOS!$B$10)*I4529)</f>
        <v/>
      </c>
      <c r="L4529" s="71">
        <f>IF(K4529="","",K4529-J4529)</f>
        <v/>
      </c>
      <c r="M4529" s="71">
        <f>IF(L4529="","",ABS(L4529))</f>
        <v/>
      </c>
      <c r="N4529" t="n">
        <v>1</v>
      </c>
      <c r="O4529" t="n">
        <v>0.9449</v>
      </c>
      <c r="P4529" t="n">
        <v>0.8307286166842661</v>
      </c>
      <c r="Q4529" t="n">
        <v>0.9974493648077696</v>
      </c>
      <c r="R4529" t="n">
        <v>0.2918636507816748</v>
      </c>
      <c r="S4529" t="n">
        <v>0.9950548675955574</v>
      </c>
      <c r="T4529" t="n">
        <v>0.9782288655779764</v>
      </c>
      <c r="U4529" t="n">
        <v>0.5522045852346416</v>
      </c>
      <c r="V4529" t="n">
        <v>0.4877068781675907</v>
      </c>
      <c r="W4529" t="n">
        <v>0.5424956117448415</v>
      </c>
      <c r="X4529" t="n">
        <v>0.7805528951709971</v>
      </c>
    </row>
    <row r="4530">
      <c r="A4530" t="inlineStr">
        <is>
          <t>4214805</t>
        </is>
      </c>
      <c r="B4530" t="inlineStr">
        <is>
          <t>Rio do Sul</t>
        </is>
      </c>
      <c r="C4530" t="inlineStr">
        <is>
          <t>SC</t>
        </is>
      </c>
      <c r="D4530" t="inlineStr">
        <is>
          <t>REGIÃO SUL</t>
        </is>
      </c>
      <c r="E4530" s="70">
        <f>SUMPRODUCT(N4530:Q4530,PAINEL_PESOS!$C$16:$C$19)</f>
        <v/>
      </c>
      <c r="F4530" s="70">
        <f>SUMPRODUCT(R4530:T4530,PAINEL_PESOS!$C$21:$C$23)</f>
        <v/>
      </c>
      <c r="G4530" s="70">
        <f>SUMPRODUCT(U4530:V4530,PAINEL_PESOS!$C$25:$C$26)</f>
        <v/>
      </c>
      <c r="H4530" s="70">
        <f>SUMPRODUCT(W4530:X4530,PAINEL_PESOS!$C$28:$C$29)</f>
        <v/>
      </c>
      <c r="I4530" s="70" t="n">
        <v>0.9820866361149496</v>
      </c>
      <c r="J4530" s="70" t="n">
        <v>0.6983042259359429</v>
      </c>
      <c r="K4530" s="71">
        <f>IF(NOT(AND(PAINEL_PESOS!$D$12="OK - 100%",PAINEL_PESOS!$F$20="OK - 100%",PAINEL_PESOS!$F$24="OK - 100%",PAINEL_PESOS!$F$27="OK - 100%",PAINEL_PESOS!$F$30="OK - 100%")),"", (E4530*PAINEL_PESOS!$B$7+F4530*PAINEL_PESOS!$B$8+G4530*PAINEL_PESOS!$B$9+H4530*PAINEL_PESOS!$B$10)*I4530)</f>
        <v/>
      </c>
      <c r="L4530" s="71">
        <f>IF(K4530="","",K4530-J4530)</f>
        <v/>
      </c>
      <c r="M4530" s="71">
        <f>IF(L4530="","",ABS(L4530))</f>
        <v/>
      </c>
      <c r="N4530" t="n">
        <v>1</v>
      </c>
      <c r="O4530" t="n">
        <v>0.9977</v>
      </c>
      <c r="P4530" t="n">
        <v>0.5608236536430834</v>
      </c>
      <c r="Q4530" t="n">
        <v>0.9396984420739969</v>
      </c>
      <c r="R4530" t="n">
        <v>0.4890476432186688</v>
      </c>
      <c r="S4530" t="n">
        <v>0.9434465582507519</v>
      </c>
      <c r="T4530" t="n">
        <v>0.9731783291294679</v>
      </c>
      <c r="U4530" t="n">
        <v>0.5522471885600606</v>
      </c>
      <c r="V4530" t="n">
        <v>0.4599903396427051</v>
      </c>
      <c r="W4530" t="n">
        <v>0.5426781334187581</v>
      </c>
      <c r="X4530" t="n">
        <v>0.780522553141907</v>
      </c>
    </row>
    <row r="4531">
      <c r="A4531" t="inlineStr">
        <is>
          <t>4214904</t>
        </is>
      </c>
      <c r="B4531" t="inlineStr">
        <is>
          <t>Rio Fortuna</t>
        </is>
      </c>
      <c r="C4531" t="inlineStr">
        <is>
          <t>SC</t>
        </is>
      </c>
      <c r="D4531" t="inlineStr">
        <is>
          <t>REGIÃO SUL</t>
        </is>
      </c>
      <c r="E4531" s="70">
        <f>SUMPRODUCT(N4531:Q4531,PAINEL_PESOS!$C$16:$C$19)</f>
        <v/>
      </c>
      <c r="F4531" s="70">
        <f>SUMPRODUCT(R4531:T4531,PAINEL_PESOS!$C$21:$C$23)</f>
        <v/>
      </c>
      <c r="G4531" s="70">
        <f>SUMPRODUCT(U4531:V4531,PAINEL_PESOS!$C$25:$C$26)</f>
        <v/>
      </c>
      <c r="H4531" s="70">
        <f>SUMPRODUCT(W4531:X4531,PAINEL_PESOS!$C$28:$C$29)</f>
        <v/>
      </c>
      <c r="I4531" s="70" t="n">
        <v>0.9979105092107938</v>
      </c>
      <c r="J4531" s="70" t="n">
        <v>0.7150974115314197</v>
      </c>
      <c r="K4531" s="71">
        <f>IF(NOT(AND(PAINEL_PESOS!$D$12="OK - 100%",PAINEL_PESOS!$F$20="OK - 100%",PAINEL_PESOS!$F$24="OK - 100%",PAINEL_PESOS!$F$27="OK - 100%",PAINEL_PESOS!$F$30="OK - 100%")),"", (E4531*PAINEL_PESOS!$B$7+F4531*PAINEL_PESOS!$B$8+G4531*PAINEL_PESOS!$B$9+H4531*PAINEL_PESOS!$B$10)*I4531)</f>
        <v/>
      </c>
      <c r="L4531" s="71">
        <f>IF(K4531="","",K4531-J4531)</f>
        <v/>
      </c>
      <c r="M4531" s="71">
        <f>IF(L4531="","",ABS(L4531))</f>
        <v/>
      </c>
      <c r="N4531" t="n">
        <v>1</v>
      </c>
      <c r="O4531" t="n">
        <v>1</v>
      </c>
      <c r="P4531" t="n">
        <v>0.7748680042238648</v>
      </c>
      <c r="Q4531" t="n">
        <v>0.9982243246056904</v>
      </c>
      <c r="R4531" t="n">
        <v>0.2527634479101866</v>
      </c>
      <c r="S4531" t="n">
        <v>0.9982835891176771</v>
      </c>
      <c r="T4531" t="n">
        <v>0.99137065702464</v>
      </c>
      <c r="U4531" t="n">
        <v>0.4721912955269844</v>
      </c>
      <c r="V4531" t="n">
        <v>0.4973810227036349</v>
      </c>
      <c r="W4531" t="n">
        <v>0.5563538214887694</v>
      </c>
      <c r="X4531" t="n">
        <v>0.8253404034459075</v>
      </c>
    </row>
    <row r="4532">
      <c r="A4532" t="inlineStr">
        <is>
          <t>4215000</t>
        </is>
      </c>
      <c r="B4532" t="inlineStr">
        <is>
          <t>Rio Negrinho</t>
        </is>
      </c>
      <c r="C4532" t="inlineStr">
        <is>
          <t>SC</t>
        </is>
      </c>
      <c r="D4532" t="inlineStr">
        <is>
          <t>REGIÃO SUL</t>
        </is>
      </c>
      <c r="E4532" s="70">
        <f>SUMPRODUCT(N4532:Q4532,PAINEL_PESOS!$C$16:$C$19)</f>
        <v/>
      </c>
      <c r="F4532" s="70">
        <f>SUMPRODUCT(R4532:T4532,PAINEL_PESOS!$C$21:$C$23)</f>
        <v/>
      </c>
      <c r="G4532" s="70">
        <f>SUMPRODUCT(U4532:V4532,PAINEL_PESOS!$C$25:$C$26)</f>
        <v/>
      </c>
      <c r="H4532" s="70">
        <f>SUMPRODUCT(W4532:X4532,PAINEL_PESOS!$C$28:$C$29)</f>
        <v/>
      </c>
      <c r="I4532" s="70" t="n">
        <v>0.9977175055832612</v>
      </c>
      <c r="J4532" s="70" t="n">
        <v>0.6997325838532592</v>
      </c>
      <c r="K4532" s="71">
        <f>IF(NOT(AND(PAINEL_PESOS!$D$12="OK - 100%",PAINEL_PESOS!$F$20="OK - 100%",PAINEL_PESOS!$F$24="OK - 100%",PAINEL_PESOS!$F$27="OK - 100%",PAINEL_PESOS!$F$30="OK - 100%")),"", (E4532*PAINEL_PESOS!$B$7+F4532*PAINEL_PESOS!$B$8+G4532*PAINEL_PESOS!$B$9+H4532*PAINEL_PESOS!$B$10)*I4532)</f>
        <v/>
      </c>
      <c r="L4532" s="71">
        <f>IF(K4532="","",K4532-J4532)</f>
        <v/>
      </c>
      <c r="M4532" s="71">
        <f>IF(L4532="","",ABS(L4532))</f>
        <v/>
      </c>
      <c r="N4532" t="n">
        <v>1</v>
      </c>
      <c r="O4532" t="n">
        <v>1</v>
      </c>
      <c r="P4532" t="n">
        <v>0.6462513199577613</v>
      </c>
      <c r="Q4532" t="n">
        <v>0.9921716945672504</v>
      </c>
      <c r="R4532" t="n">
        <v>0.3968779873799375</v>
      </c>
      <c r="S4532" t="n">
        <v>0.9885088208714248</v>
      </c>
      <c r="T4532" t="n">
        <v>0.9991592051898399</v>
      </c>
      <c r="U4532" t="n">
        <v>0.3943531786588281</v>
      </c>
      <c r="V4532" t="n">
        <v>0.6216964479268177</v>
      </c>
      <c r="W4532" t="n">
        <v>0.3802681474601014</v>
      </c>
      <c r="X4532" t="n">
        <v>0.8054403632954603</v>
      </c>
    </row>
    <row r="4533">
      <c r="A4533" t="inlineStr">
        <is>
          <t>4215059</t>
        </is>
      </c>
      <c r="B4533" t="inlineStr">
        <is>
          <t>Rio Rufino</t>
        </is>
      </c>
      <c r="C4533" t="inlineStr">
        <is>
          <t>SC</t>
        </is>
      </c>
      <c r="D4533" t="inlineStr">
        <is>
          <t>REGIÃO SUL</t>
        </is>
      </c>
      <c r="E4533" s="70">
        <f>SUMPRODUCT(N4533:Q4533,PAINEL_PESOS!$C$16:$C$19)</f>
        <v/>
      </c>
      <c r="F4533" s="70">
        <f>SUMPRODUCT(R4533:T4533,PAINEL_PESOS!$C$21:$C$23)</f>
        <v/>
      </c>
      <c r="G4533" s="70">
        <f>SUMPRODUCT(U4533:V4533,PAINEL_PESOS!$C$25:$C$26)</f>
        <v/>
      </c>
      <c r="H4533" s="70">
        <f>SUMPRODUCT(W4533:X4533,PAINEL_PESOS!$C$28:$C$29)</f>
        <v/>
      </c>
      <c r="I4533" s="70" t="n">
        <v>0.9990021043779995</v>
      </c>
      <c r="J4533" s="70" t="n">
        <v>0.739573263381438</v>
      </c>
      <c r="K4533" s="71">
        <f>IF(NOT(AND(PAINEL_PESOS!$D$12="OK - 100%",PAINEL_PESOS!$F$20="OK - 100%",PAINEL_PESOS!$F$24="OK - 100%",PAINEL_PESOS!$F$27="OK - 100%",PAINEL_PESOS!$F$30="OK - 100%")),"", (E4533*PAINEL_PESOS!$B$7+F4533*PAINEL_PESOS!$B$8+G4533*PAINEL_PESOS!$B$9+H4533*PAINEL_PESOS!$B$10)*I4533)</f>
        <v/>
      </c>
      <c r="L4533" s="71">
        <f>IF(K4533="","",K4533-J4533)</f>
        <v/>
      </c>
      <c r="M4533" s="71">
        <f>IF(L4533="","",ABS(L4533))</f>
        <v/>
      </c>
      <c r="N4533" t="n">
        <v>1</v>
      </c>
      <c r="O4533" t="n">
        <v>1</v>
      </c>
      <c r="P4533" t="n">
        <v>0.8982048574445618</v>
      </c>
      <c r="Q4533" t="n">
        <v>0.9982316921003253</v>
      </c>
      <c r="R4533" t="n">
        <v>0.1260359079329906</v>
      </c>
      <c r="S4533" t="n">
        <v>0.9996038341477544</v>
      </c>
      <c r="T4533" t="n">
        <v>0.9963874625649589</v>
      </c>
      <c r="U4533" t="n">
        <v>0.6756284656326002</v>
      </c>
      <c r="V4533" t="n">
        <v>0.4456401941168338</v>
      </c>
      <c r="W4533" t="n">
        <v>0.6545438562102153</v>
      </c>
      <c r="X4533" t="n">
        <v>0.7837805461917177</v>
      </c>
    </row>
    <row r="4534">
      <c r="A4534" t="inlineStr">
        <is>
          <t>4215075</t>
        </is>
      </c>
      <c r="B4534" t="inlineStr">
        <is>
          <t>Riqueza</t>
        </is>
      </c>
      <c r="C4534" t="inlineStr">
        <is>
          <t>SC</t>
        </is>
      </c>
      <c r="D4534" t="inlineStr">
        <is>
          <t>REGIÃO SUL</t>
        </is>
      </c>
      <c r="E4534" s="70">
        <f>SUMPRODUCT(N4534:Q4534,PAINEL_PESOS!$C$16:$C$19)</f>
        <v/>
      </c>
      <c r="F4534" s="70">
        <f>SUMPRODUCT(R4534:T4534,PAINEL_PESOS!$C$21:$C$23)</f>
        <v/>
      </c>
      <c r="G4534" s="70">
        <f>SUMPRODUCT(U4534:V4534,PAINEL_PESOS!$C$25:$C$26)</f>
        <v/>
      </c>
      <c r="H4534" s="70">
        <f>SUMPRODUCT(W4534:X4534,PAINEL_PESOS!$C$28:$C$29)</f>
        <v/>
      </c>
      <c r="I4534" s="70" t="n">
        <v>0.9898879549395779</v>
      </c>
      <c r="J4534" s="70" t="n">
        <v>0.6823527745125811</v>
      </c>
      <c r="K4534" s="71">
        <f>IF(NOT(AND(PAINEL_PESOS!$D$12="OK - 100%",PAINEL_PESOS!$F$20="OK - 100%",PAINEL_PESOS!$F$24="OK - 100%",PAINEL_PESOS!$F$27="OK - 100%",PAINEL_PESOS!$F$30="OK - 100%")),"", (E4534*PAINEL_PESOS!$B$7+F4534*PAINEL_PESOS!$B$8+G4534*PAINEL_PESOS!$B$9+H4534*PAINEL_PESOS!$B$10)*I4534)</f>
        <v/>
      </c>
      <c r="L4534" s="71">
        <f>IF(K4534="","",K4534-J4534)</f>
        <v/>
      </c>
      <c r="M4534" s="71">
        <f>IF(L4534="","",ABS(L4534))</f>
        <v/>
      </c>
      <c r="N4534" t="n">
        <v>1</v>
      </c>
      <c r="O4534" t="n">
        <v>0.9752999999999999</v>
      </c>
      <c r="P4534" t="n">
        <v>0.6703273495248152</v>
      </c>
      <c r="Q4534" t="n">
        <v>0.9874889728399707</v>
      </c>
      <c r="R4534" t="n">
        <v>0.1935644738830341</v>
      </c>
      <c r="S4534" t="n">
        <v>0.9969636856644901</v>
      </c>
      <c r="T4534" t="n">
        <v>0.9582010224685281</v>
      </c>
      <c r="U4534" t="n">
        <v>0.2268321650383775</v>
      </c>
      <c r="V4534" t="n">
        <v>0.5744674288638828</v>
      </c>
      <c r="W4534" t="n">
        <v>0.6614329291767159</v>
      </c>
      <c r="X4534" t="n">
        <v>0.8028091319857372</v>
      </c>
    </row>
    <row r="4535">
      <c r="A4535" t="inlineStr">
        <is>
          <t>4215109</t>
        </is>
      </c>
      <c r="B4535" t="inlineStr">
        <is>
          <t>Rodeio</t>
        </is>
      </c>
      <c r="C4535" t="inlineStr">
        <is>
          <t>SC</t>
        </is>
      </c>
      <c r="D4535" t="inlineStr">
        <is>
          <t>REGIÃO SUL</t>
        </is>
      </c>
      <c r="E4535" s="70">
        <f>SUMPRODUCT(N4535:Q4535,PAINEL_PESOS!$C$16:$C$19)</f>
        <v/>
      </c>
      <c r="F4535" s="70">
        <f>SUMPRODUCT(R4535:T4535,PAINEL_PESOS!$C$21:$C$23)</f>
        <v/>
      </c>
      <c r="G4535" s="70">
        <f>SUMPRODUCT(U4535:V4535,PAINEL_PESOS!$C$25:$C$26)</f>
        <v/>
      </c>
      <c r="H4535" s="70">
        <f>SUMPRODUCT(W4535:X4535,PAINEL_PESOS!$C$28:$C$29)</f>
        <v/>
      </c>
      <c r="I4535" s="70" t="n">
        <v>0.9847740031160018</v>
      </c>
      <c r="J4535" s="70" t="n">
        <v>0.6390461342128365</v>
      </c>
      <c r="K4535" s="71">
        <f>IF(NOT(AND(PAINEL_PESOS!$D$12="OK - 100%",PAINEL_PESOS!$F$20="OK - 100%",PAINEL_PESOS!$F$24="OK - 100%",PAINEL_PESOS!$F$27="OK - 100%",PAINEL_PESOS!$F$30="OK - 100%")),"", (E4535*PAINEL_PESOS!$B$7+F4535*PAINEL_PESOS!$B$8+G4535*PAINEL_PESOS!$B$9+H4535*PAINEL_PESOS!$B$10)*I4535)</f>
        <v/>
      </c>
      <c r="L4535" s="71">
        <f>IF(K4535="","",K4535-J4535)</f>
        <v/>
      </c>
      <c r="M4535" s="71">
        <f>IF(L4535="","",ABS(L4535))</f>
        <v/>
      </c>
      <c r="N4535" t="n">
        <v>0.4</v>
      </c>
      <c r="O4535" t="n">
        <v>0.9867</v>
      </c>
      <c r="P4535" t="n">
        <v>0.3972544878563886</v>
      </c>
      <c r="Q4535" t="n">
        <v>0.9855794372191494</v>
      </c>
      <c r="R4535" t="n">
        <v>0.2717120861296104</v>
      </c>
      <c r="S4535" t="n">
        <v>0.9820832886908516</v>
      </c>
      <c r="T4535" t="n">
        <v>0.9390164400511959</v>
      </c>
      <c r="U4535" t="n">
        <v>0.5522471885600606</v>
      </c>
      <c r="V4535" t="n">
        <v>0.4693241388721172</v>
      </c>
      <c r="W4535" t="n">
        <v>0.5426781334187581</v>
      </c>
      <c r="X4535" t="n">
        <v>0.780522553141907</v>
      </c>
    </row>
    <row r="4536">
      <c r="A4536" t="inlineStr">
        <is>
          <t>4215208</t>
        </is>
      </c>
      <c r="B4536" t="inlineStr">
        <is>
          <t>Romelândia</t>
        </is>
      </c>
      <c r="C4536" t="inlineStr">
        <is>
          <t>SC</t>
        </is>
      </c>
      <c r="D4536" t="inlineStr">
        <is>
          <t>REGIÃO SUL</t>
        </is>
      </c>
      <c r="E4536" s="70">
        <f>SUMPRODUCT(N4536:Q4536,PAINEL_PESOS!$C$16:$C$19)</f>
        <v/>
      </c>
      <c r="F4536" s="70">
        <f>SUMPRODUCT(R4536:T4536,PAINEL_PESOS!$C$21:$C$23)</f>
        <v/>
      </c>
      <c r="G4536" s="70">
        <f>SUMPRODUCT(U4536:V4536,PAINEL_PESOS!$C$25:$C$26)</f>
        <v/>
      </c>
      <c r="H4536" s="70">
        <f>SUMPRODUCT(W4536:X4536,PAINEL_PESOS!$C$28:$C$29)</f>
        <v/>
      </c>
      <c r="I4536" s="70" t="n">
        <v>0.9903217778023879</v>
      </c>
      <c r="J4536" s="70" t="n">
        <v>0.6697796223303478</v>
      </c>
      <c r="K4536" s="71">
        <f>IF(NOT(AND(PAINEL_PESOS!$D$12="OK - 100%",PAINEL_PESOS!$F$20="OK - 100%",PAINEL_PESOS!$F$24="OK - 100%",PAINEL_PESOS!$F$27="OK - 100%",PAINEL_PESOS!$F$30="OK - 100%")),"", (E4536*PAINEL_PESOS!$B$7+F4536*PAINEL_PESOS!$B$8+G4536*PAINEL_PESOS!$B$9+H4536*PAINEL_PESOS!$B$10)*I4536)</f>
        <v/>
      </c>
      <c r="L4536" s="71">
        <f>IF(K4536="","",K4536-J4536)</f>
        <v/>
      </c>
      <c r="M4536" s="71">
        <f>IF(L4536="","",ABS(L4536))</f>
        <v/>
      </c>
      <c r="N4536" t="n">
        <v>1</v>
      </c>
      <c r="O4536" t="n">
        <v>0.9409</v>
      </c>
      <c r="P4536" t="n">
        <v>0.6071805702217529</v>
      </c>
      <c r="Q4536" t="n">
        <v>0.9889950109181551</v>
      </c>
      <c r="R4536" t="n">
        <v>0.1555464463519054</v>
      </c>
      <c r="S4536" t="n">
        <v>0.9999324095866409</v>
      </c>
      <c r="T4536" t="n">
        <v>0.9581954945984761</v>
      </c>
      <c r="U4536" t="n">
        <v>0.2268321650383775</v>
      </c>
      <c r="V4536" t="n">
        <v>0.5418737364326583</v>
      </c>
      <c r="W4536" t="n">
        <v>0.6614329291767159</v>
      </c>
      <c r="X4536" t="n">
        <v>0.8028091319857372</v>
      </c>
    </row>
    <row r="4537">
      <c r="A4537" t="inlineStr">
        <is>
          <t>4215307</t>
        </is>
      </c>
      <c r="B4537" t="inlineStr">
        <is>
          <t>Salete</t>
        </is>
      </c>
      <c r="C4537" t="inlineStr">
        <is>
          <t>SC</t>
        </is>
      </c>
      <c r="D4537" t="inlineStr">
        <is>
          <t>REGIÃO SUL</t>
        </is>
      </c>
      <c r="E4537" s="70">
        <f>SUMPRODUCT(N4537:Q4537,PAINEL_PESOS!$C$16:$C$19)</f>
        <v/>
      </c>
      <c r="F4537" s="70">
        <f>SUMPRODUCT(R4537:T4537,PAINEL_PESOS!$C$21:$C$23)</f>
        <v/>
      </c>
      <c r="G4537" s="70">
        <f>SUMPRODUCT(U4537:V4537,PAINEL_PESOS!$C$25:$C$26)</f>
        <v/>
      </c>
      <c r="H4537" s="70">
        <f>SUMPRODUCT(W4537:X4537,PAINEL_PESOS!$C$28:$C$29)</f>
        <v/>
      </c>
      <c r="I4537" s="70" t="n">
        <v>0.9947051940675389</v>
      </c>
      <c r="J4537" s="70" t="n">
        <v>0.7030748233091259</v>
      </c>
      <c r="K4537" s="71">
        <f>IF(NOT(AND(PAINEL_PESOS!$D$12="OK - 100%",PAINEL_PESOS!$F$20="OK - 100%",PAINEL_PESOS!$F$24="OK - 100%",PAINEL_PESOS!$F$27="OK - 100%",PAINEL_PESOS!$F$30="OK - 100%")),"", (E4537*PAINEL_PESOS!$B$7+F4537*PAINEL_PESOS!$B$8+G4537*PAINEL_PESOS!$B$9+H4537*PAINEL_PESOS!$B$10)*I4537)</f>
        <v/>
      </c>
      <c r="L4537" s="71">
        <f>IF(K4537="","",K4537-J4537)</f>
        <v/>
      </c>
      <c r="M4537" s="71">
        <f>IF(L4537="","",ABS(L4537))</f>
        <v/>
      </c>
      <c r="N4537" t="n">
        <v>1</v>
      </c>
      <c r="O4537" t="n">
        <v>1</v>
      </c>
      <c r="P4537" t="n">
        <v>0.6</v>
      </c>
      <c r="Q4537" t="n">
        <v>0.9924420211406824</v>
      </c>
      <c r="R4537" t="n">
        <v>0.2553062757259769</v>
      </c>
      <c r="S4537" t="n">
        <v>0.9943503479231186</v>
      </c>
      <c r="T4537" t="n">
        <v>0.9807637025341741</v>
      </c>
      <c r="U4537" t="n">
        <v>0.5522471885600607</v>
      </c>
      <c r="V4537" t="n">
        <v>0.4959224994330941</v>
      </c>
      <c r="W4537" t="n">
        <v>0.5426781334187581</v>
      </c>
      <c r="X4537" t="n">
        <v>0.780522553141907</v>
      </c>
    </row>
    <row r="4538">
      <c r="A4538" t="inlineStr">
        <is>
          <t>4215356</t>
        </is>
      </c>
      <c r="B4538" t="inlineStr">
        <is>
          <t>Saltinho</t>
        </is>
      </c>
      <c r="C4538" t="inlineStr">
        <is>
          <t>SC</t>
        </is>
      </c>
      <c r="D4538" t="inlineStr">
        <is>
          <t>REGIÃO SUL</t>
        </is>
      </c>
      <c r="E4538" s="70">
        <f>SUMPRODUCT(N4538:Q4538,PAINEL_PESOS!$C$16:$C$19)</f>
        <v/>
      </c>
      <c r="F4538" s="70">
        <f>SUMPRODUCT(R4538:T4538,PAINEL_PESOS!$C$21:$C$23)</f>
        <v/>
      </c>
      <c r="G4538" s="70">
        <f>SUMPRODUCT(U4538:V4538,PAINEL_PESOS!$C$25:$C$26)</f>
        <v/>
      </c>
      <c r="H4538" s="70">
        <f>SUMPRODUCT(W4538:X4538,PAINEL_PESOS!$C$28:$C$29)</f>
        <v/>
      </c>
      <c r="I4538" s="70" t="n">
        <v>0.9908792168412917</v>
      </c>
      <c r="J4538" s="70" t="n">
        <v>0.6601144601968759</v>
      </c>
      <c r="K4538" s="71">
        <f>IF(NOT(AND(PAINEL_PESOS!$D$12="OK - 100%",PAINEL_PESOS!$F$20="OK - 100%",PAINEL_PESOS!$F$24="OK - 100%",PAINEL_PESOS!$F$27="OK - 100%",PAINEL_PESOS!$F$30="OK - 100%")),"", (E4538*PAINEL_PESOS!$B$7+F4538*PAINEL_PESOS!$B$8+G4538*PAINEL_PESOS!$B$9+H4538*PAINEL_PESOS!$B$10)*I4538)</f>
        <v/>
      </c>
      <c r="L4538" s="71">
        <f>IF(K4538="","",K4538-J4538)</f>
        <v/>
      </c>
      <c r="M4538" s="71">
        <f>IF(L4538="","",ABS(L4538))</f>
        <v/>
      </c>
      <c r="N4538" t="n">
        <v>1</v>
      </c>
      <c r="O4538" t="n">
        <v>0.9826</v>
      </c>
      <c r="P4538" t="n">
        <v>0.5803590285110876</v>
      </c>
      <c r="Q4538" t="n">
        <v>0.9894837697010219</v>
      </c>
      <c r="R4538" t="n">
        <v>0.1425144549424234</v>
      </c>
      <c r="S4538" t="n">
        <v>0.9957850690935728</v>
      </c>
      <c r="T4538" t="n">
        <v>0.9624304404541639</v>
      </c>
      <c r="U4538" t="n">
        <v>0.253086919639674</v>
      </c>
      <c r="V4538" t="n">
        <v>0.5474169043456356</v>
      </c>
      <c r="W4538" t="n">
        <v>0.5498736235738101</v>
      </c>
      <c r="X4538" t="n">
        <v>0.80243963491653</v>
      </c>
    </row>
    <row r="4539">
      <c r="A4539" t="inlineStr">
        <is>
          <t>4215406</t>
        </is>
      </c>
      <c r="B4539" t="inlineStr">
        <is>
          <t>Salto Veloso</t>
        </is>
      </c>
      <c r="C4539" t="inlineStr">
        <is>
          <t>SC</t>
        </is>
      </c>
      <c r="D4539" t="inlineStr">
        <is>
          <t>REGIÃO SUL</t>
        </is>
      </c>
      <c r="E4539" s="70">
        <f>SUMPRODUCT(N4539:Q4539,PAINEL_PESOS!$C$16:$C$19)</f>
        <v/>
      </c>
      <c r="F4539" s="70">
        <f>SUMPRODUCT(R4539:T4539,PAINEL_PESOS!$C$21:$C$23)</f>
        <v/>
      </c>
      <c r="G4539" s="70">
        <f>SUMPRODUCT(U4539:V4539,PAINEL_PESOS!$C$25:$C$26)</f>
        <v/>
      </c>
      <c r="H4539" s="70">
        <f>SUMPRODUCT(W4539:X4539,PAINEL_PESOS!$C$28:$C$29)</f>
        <v/>
      </c>
      <c r="I4539" s="70" t="n">
        <v>0.9908134177038429</v>
      </c>
      <c r="J4539" s="70" t="n">
        <v>0.7133865733672318</v>
      </c>
      <c r="K4539" s="71">
        <f>IF(NOT(AND(PAINEL_PESOS!$D$12="OK - 100%",PAINEL_PESOS!$F$20="OK - 100%",PAINEL_PESOS!$F$24="OK - 100%",PAINEL_PESOS!$F$27="OK - 100%",PAINEL_PESOS!$F$30="OK - 100%")),"", (E4539*PAINEL_PESOS!$B$7+F4539*PAINEL_PESOS!$B$8+G4539*PAINEL_PESOS!$B$9+H4539*PAINEL_PESOS!$B$10)*I4539)</f>
        <v/>
      </c>
      <c r="L4539" s="71">
        <f>IF(K4539="","",K4539-J4539)</f>
        <v/>
      </c>
      <c r="M4539" s="71">
        <f>IF(L4539="","",ABS(L4539))</f>
        <v/>
      </c>
      <c r="N4539" t="n">
        <v>1</v>
      </c>
      <c r="O4539" t="n">
        <v>0.9908</v>
      </c>
      <c r="P4539" t="n">
        <v>0.6937697993664202</v>
      </c>
      <c r="Q4539" t="n">
        <v>0.9860663094635337</v>
      </c>
      <c r="R4539" t="n">
        <v>0.2460986738231026</v>
      </c>
      <c r="S4539" t="n">
        <v>0.9790690224294797</v>
      </c>
      <c r="T4539" t="n">
        <v>0.9714693839862026</v>
      </c>
      <c r="U4539" t="n">
        <v>0.2817396897686542</v>
      </c>
      <c r="V4539" t="n">
        <v>0.748028386649633</v>
      </c>
      <c r="W4539" t="n">
        <v>0.6157003035468364</v>
      </c>
      <c r="X4539" t="n">
        <v>0.8147962141171975</v>
      </c>
    </row>
    <row r="4540">
      <c r="A4540" t="inlineStr">
        <is>
          <t>4215455</t>
        </is>
      </c>
      <c r="B4540" t="inlineStr">
        <is>
          <t>Sangão</t>
        </is>
      </c>
      <c r="C4540" t="inlineStr">
        <is>
          <t>SC</t>
        </is>
      </c>
      <c r="D4540" t="inlineStr">
        <is>
          <t>REGIÃO SUL</t>
        </is>
      </c>
      <c r="E4540" s="70">
        <f>SUMPRODUCT(N4540:Q4540,PAINEL_PESOS!$C$16:$C$19)</f>
        <v/>
      </c>
      <c r="F4540" s="70">
        <f>SUMPRODUCT(R4540:T4540,PAINEL_PESOS!$C$21:$C$23)</f>
        <v/>
      </c>
      <c r="G4540" s="70">
        <f>SUMPRODUCT(U4540:V4540,PAINEL_PESOS!$C$25:$C$26)</f>
        <v/>
      </c>
      <c r="H4540" s="70">
        <f>SUMPRODUCT(W4540:X4540,PAINEL_PESOS!$C$28:$C$29)</f>
        <v/>
      </c>
      <c r="I4540" s="70" t="n">
        <v>0.9635419075480836</v>
      </c>
      <c r="J4540" s="70" t="n">
        <v>0.5968761496864402</v>
      </c>
      <c r="K4540" s="71">
        <f>IF(NOT(AND(PAINEL_PESOS!$D$12="OK - 100%",PAINEL_PESOS!$F$20="OK - 100%",PAINEL_PESOS!$F$24="OK - 100%",PAINEL_PESOS!$F$27="OK - 100%",PAINEL_PESOS!$F$30="OK - 100%")),"", (E4540*PAINEL_PESOS!$B$7+F4540*PAINEL_PESOS!$B$8+G4540*PAINEL_PESOS!$B$9+H4540*PAINEL_PESOS!$B$10)*I4540)</f>
        <v/>
      </c>
      <c r="L4540" s="71">
        <f>IF(K4540="","",K4540-J4540)</f>
        <v/>
      </c>
      <c r="M4540" s="71">
        <f>IF(L4540="","",ABS(L4540))</f>
        <v/>
      </c>
      <c r="N4540" t="n">
        <v>0.2</v>
      </c>
      <c r="O4540" t="n">
        <v>1</v>
      </c>
      <c r="P4540" t="n">
        <v>1</v>
      </c>
      <c r="Q4540" t="n">
        <v>0.969058805341534</v>
      </c>
      <c r="R4540" t="n">
        <v>0.3119634434441738</v>
      </c>
      <c r="S4540" t="n">
        <v>0.9731851471294186</v>
      </c>
      <c r="T4540" t="n">
        <v>0.8394994752007159</v>
      </c>
      <c r="U4540" t="n">
        <v>0.1890477040815474</v>
      </c>
      <c r="V4540" t="n">
        <v>0.5137709123639558</v>
      </c>
      <c r="W4540" t="n">
        <v>0.4301012525211576</v>
      </c>
      <c r="X4540" t="n">
        <v>0.8218026667929995</v>
      </c>
    </row>
    <row r="4541">
      <c r="A4541" t="inlineStr">
        <is>
          <t>4215505</t>
        </is>
      </c>
      <c r="B4541" t="inlineStr">
        <is>
          <t>Santa Cecília</t>
        </is>
      </c>
      <c r="C4541" t="inlineStr">
        <is>
          <t>SC</t>
        </is>
      </c>
      <c r="D4541" t="inlineStr">
        <is>
          <t>REGIÃO SUL</t>
        </is>
      </c>
      <c r="E4541" s="70">
        <f>SUMPRODUCT(N4541:Q4541,PAINEL_PESOS!$C$16:$C$19)</f>
        <v/>
      </c>
      <c r="F4541" s="70">
        <f>SUMPRODUCT(R4541:T4541,PAINEL_PESOS!$C$21:$C$23)</f>
        <v/>
      </c>
      <c r="G4541" s="70">
        <f>SUMPRODUCT(U4541:V4541,PAINEL_PESOS!$C$25:$C$26)</f>
        <v/>
      </c>
      <c r="H4541" s="70">
        <f>SUMPRODUCT(W4541:X4541,PAINEL_PESOS!$C$28:$C$29)</f>
        <v/>
      </c>
      <c r="I4541" s="70" t="n">
        <v>0.9989948285734084</v>
      </c>
      <c r="J4541" s="70" t="n">
        <v>0.6943454445449254</v>
      </c>
      <c r="K4541" s="71">
        <f>IF(NOT(AND(PAINEL_PESOS!$D$12="OK - 100%",PAINEL_PESOS!$F$20="OK - 100%",PAINEL_PESOS!$F$24="OK - 100%",PAINEL_PESOS!$F$27="OK - 100%",PAINEL_PESOS!$F$30="OK - 100%")),"", (E4541*PAINEL_PESOS!$B$7+F4541*PAINEL_PESOS!$B$8+G4541*PAINEL_PESOS!$B$9+H4541*PAINEL_PESOS!$B$10)*I4541)</f>
        <v/>
      </c>
      <c r="L4541" s="71">
        <f>IF(K4541="","",K4541-J4541)</f>
        <v/>
      </c>
      <c r="M4541" s="71">
        <f>IF(L4541="","",ABS(L4541))</f>
        <v/>
      </c>
      <c r="N4541" t="n">
        <v>1</v>
      </c>
      <c r="O4541" t="n">
        <v>0.9532</v>
      </c>
      <c r="P4541" t="n">
        <v>0.6864836325237592</v>
      </c>
      <c r="Q4541" t="n">
        <v>0.9964369765346104</v>
      </c>
      <c r="R4541" t="n">
        <v>0.308021096446927</v>
      </c>
      <c r="S4541" t="n">
        <v>0.9964051683270436</v>
      </c>
      <c r="T4541" t="n">
        <v>0.999087809223894</v>
      </c>
      <c r="U4541" t="n">
        <v>0.3186203085391705</v>
      </c>
      <c r="V4541" t="n">
        <v>0.5788061807905496</v>
      </c>
      <c r="W4541" t="n">
        <v>0.5106217530944109</v>
      </c>
      <c r="X4541" t="n">
        <v>0.7985680676937822</v>
      </c>
    </row>
    <row r="4542">
      <c r="A4542" t="inlineStr">
        <is>
          <t>4215554</t>
        </is>
      </c>
      <c r="B4542" t="inlineStr">
        <is>
          <t>Santa Helena</t>
        </is>
      </c>
      <c r="C4542" t="inlineStr">
        <is>
          <t>SC</t>
        </is>
      </c>
      <c r="D4542" t="inlineStr">
        <is>
          <t>REGIÃO SUL</t>
        </is>
      </c>
      <c r="E4542" s="70">
        <f>SUMPRODUCT(N4542:Q4542,PAINEL_PESOS!$C$16:$C$19)</f>
        <v/>
      </c>
      <c r="F4542" s="70">
        <f>SUMPRODUCT(R4542:T4542,PAINEL_PESOS!$C$21:$C$23)</f>
        <v/>
      </c>
      <c r="G4542" s="70">
        <f>SUMPRODUCT(U4542:V4542,PAINEL_PESOS!$C$25:$C$26)</f>
        <v/>
      </c>
      <c r="H4542" s="70">
        <f>SUMPRODUCT(W4542:X4542,PAINEL_PESOS!$C$28:$C$29)</f>
        <v/>
      </c>
      <c r="I4542" s="70" t="n">
        <v>0.9876436379074324</v>
      </c>
      <c r="J4542" s="70" t="n">
        <v>0.6890078696260483</v>
      </c>
      <c r="K4542" s="71">
        <f>IF(NOT(AND(PAINEL_PESOS!$D$12="OK - 100%",PAINEL_PESOS!$F$20="OK - 100%",PAINEL_PESOS!$F$24="OK - 100%",PAINEL_PESOS!$F$27="OK - 100%",PAINEL_PESOS!$F$30="OK - 100%")),"", (E4542*PAINEL_PESOS!$B$7+F4542*PAINEL_PESOS!$B$8+G4542*PAINEL_PESOS!$B$9+H4542*PAINEL_PESOS!$B$10)*I4542)</f>
        <v/>
      </c>
      <c r="L4542" s="71">
        <f>IF(K4542="","",K4542-J4542)</f>
        <v/>
      </c>
      <c r="M4542" s="71">
        <f>IF(L4542="","",ABS(L4542))</f>
        <v/>
      </c>
      <c r="N4542" t="n">
        <v>1</v>
      </c>
      <c r="O4542" t="n">
        <v>0.9953</v>
      </c>
      <c r="P4542" t="n">
        <v>0.8491024287222809</v>
      </c>
      <c r="Q4542" t="n">
        <v>0.9855675271331636</v>
      </c>
      <c r="R4542" t="n">
        <v>0.1525839465000557</v>
      </c>
      <c r="S4542" t="n">
        <v>0.9912501598927594</v>
      </c>
      <c r="T4542" t="n">
        <v>0.950127086674445</v>
      </c>
      <c r="U4542" t="n">
        <v>0.2268321650383775</v>
      </c>
      <c r="V4542" t="n">
        <v>0.5789907789408422</v>
      </c>
      <c r="W4542" t="n">
        <v>0.6614329291767159</v>
      </c>
      <c r="X4542" t="n">
        <v>0.8028091319857372</v>
      </c>
    </row>
    <row r="4543">
      <c r="A4543" t="inlineStr">
        <is>
          <t>4215604</t>
        </is>
      </c>
      <c r="B4543" t="inlineStr">
        <is>
          <t>Santa Rosa de Lima</t>
        </is>
      </c>
      <c r="C4543" t="inlineStr">
        <is>
          <t>SC</t>
        </is>
      </c>
      <c r="D4543" t="inlineStr">
        <is>
          <t>REGIÃO SUL</t>
        </is>
      </c>
      <c r="E4543" s="70">
        <f>SUMPRODUCT(N4543:Q4543,PAINEL_PESOS!$C$16:$C$19)</f>
        <v/>
      </c>
      <c r="F4543" s="70">
        <f>SUMPRODUCT(R4543:T4543,PAINEL_PESOS!$C$21:$C$23)</f>
        <v/>
      </c>
      <c r="G4543" s="70">
        <f>SUMPRODUCT(U4543:V4543,PAINEL_PESOS!$C$25:$C$26)</f>
        <v/>
      </c>
      <c r="H4543" s="70">
        <f>SUMPRODUCT(W4543:X4543,PAINEL_PESOS!$C$28:$C$29)</f>
        <v/>
      </c>
      <c r="I4543" s="70" t="n">
        <v>0.9989487247418752</v>
      </c>
      <c r="J4543" s="70" t="n">
        <v>0.7004731763463389</v>
      </c>
      <c r="K4543" s="71">
        <f>IF(NOT(AND(PAINEL_PESOS!$D$12="OK - 100%",PAINEL_PESOS!$F$20="OK - 100%",PAINEL_PESOS!$F$24="OK - 100%",PAINEL_PESOS!$F$27="OK - 100%",PAINEL_PESOS!$F$30="OK - 100%")),"", (E4543*PAINEL_PESOS!$B$7+F4543*PAINEL_PESOS!$B$8+G4543*PAINEL_PESOS!$B$9+H4543*PAINEL_PESOS!$B$10)*I4543)</f>
        <v/>
      </c>
      <c r="L4543" s="71">
        <f>IF(K4543="","",K4543-J4543)</f>
        <v/>
      </c>
      <c r="M4543" s="71">
        <f>IF(L4543="","",ABS(L4543))</f>
        <v/>
      </c>
      <c r="N4543" t="n">
        <v>1</v>
      </c>
      <c r="O4543" t="n">
        <v>1</v>
      </c>
      <c r="P4543" t="n">
        <v>0.6795142555438226</v>
      </c>
      <c r="Q4543" t="n">
        <v>0.9986664648640604</v>
      </c>
      <c r="R4543" t="n">
        <v>0.1370538517396663</v>
      </c>
      <c r="S4543" t="n">
        <v>0.9993801682548888</v>
      </c>
      <c r="T4543" t="n">
        <v>0.9958880107226202</v>
      </c>
      <c r="U4543" t="n">
        <v>0.4721956385208204</v>
      </c>
      <c r="V4543" t="n">
        <v>0.4951532819278675</v>
      </c>
      <c r="W4543" t="n">
        <v>0.5563559127484554</v>
      </c>
      <c r="X4543" t="n">
        <v>0.825339517552993</v>
      </c>
    </row>
    <row r="4544">
      <c r="A4544" t="inlineStr">
        <is>
          <t>4215653</t>
        </is>
      </c>
      <c r="B4544" t="inlineStr">
        <is>
          <t>Santa Rosa do Sul</t>
        </is>
      </c>
      <c r="C4544" t="inlineStr">
        <is>
          <t>SC</t>
        </is>
      </c>
      <c r="D4544" t="inlineStr">
        <is>
          <t>REGIÃO SUL</t>
        </is>
      </c>
      <c r="E4544" s="70">
        <f>SUMPRODUCT(N4544:Q4544,PAINEL_PESOS!$C$16:$C$19)</f>
        <v/>
      </c>
      <c r="F4544" s="70">
        <f>SUMPRODUCT(R4544:T4544,PAINEL_PESOS!$C$21:$C$23)</f>
        <v/>
      </c>
      <c r="G4544" s="70">
        <f>SUMPRODUCT(U4544:V4544,PAINEL_PESOS!$C$25:$C$26)</f>
        <v/>
      </c>
      <c r="H4544" s="70">
        <f>SUMPRODUCT(W4544:X4544,PAINEL_PESOS!$C$28:$C$29)</f>
        <v/>
      </c>
      <c r="I4544" s="70" t="n">
        <v>0.9411759759484835</v>
      </c>
      <c r="J4544" s="70" t="n">
        <v>0.6481658539974094</v>
      </c>
      <c r="K4544" s="71">
        <f>IF(NOT(AND(PAINEL_PESOS!$D$12="OK - 100%",PAINEL_PESOS!$F$20="OK - 100%",PAINEL_PESOS!$F$24="OK - 100%",PAINEL_PESOS!$F$27="OK - 100%",PAINEL_PESOS!$F$30="OK - 100%")),"", (E4544*PAINEL_PESOS!$B$7+F4544*PAINEL_PESOS!$B$8+G4544*PAINEL_PESOS!$B$9+H4544*PAINEL_PESOS!$B$10)*I4544)</f>
        <v/>
      </c>
      <c r="L4544" s="71">
        <f>IF(K4544="","",K4544-J4544)</f>
        <v/>
      </c>
      <c r="M4544" s="71">
        <f>IF(L4544="","",ABS(L4544))</f>
        <v/>
      </c>
      <c r="N4544" t="n">
        <v>1</v>
      </c>
      <c r="O4544" t="n">
        <v>1</v>
      </c>
      <c r="P4544" t="n">
        <v>0.8965153115100317</v>
      </c>
      <c r="Q4544" t="n">
        <v>0.9647765811310945</v>
      </c>
      <c r="R4544" t="n">
        <v>0.2249722977640881</v>
      </c>
      <c r="S4544" t="n">
        <v>0.9916044040340898</v>
      </c>
      <c r="T4544" t="n">
        <v>0.7171435140350151</v>
      </c>
      <c r="U4544" t="n">
        <v>0.1781101592040966</v>
      </c>
      <c r="V4544" t="n">
        <v>0.5145681509448421</v>
      </c>
      <c r="W4544" t="n">
        <v>0.7222590446714823</v>
      </c>
      <c r="X4544" t="n">
        <v>0.8746825427794498</v>
      </c>
    </row>
    <row r="4545">
      <c r="A4545" t="inlineStr">
        <is>
          <t>4215679</t>
        </is>
      </c>
      <c r="B4545" t="inlineStr">
        <is>
          <t>Santa Terezinha</t>
        </is>
      </c>
      <c r="C4545" t="inlineStr">
        <is>
          <t>SC</t>
        </is>
      </c>
      <c r="D4545" t="inlineStr">
        <is>
          <t>REGIÃO SUL</t>
        </is>
      </c>
      <c r="E4545" s="70">
        <f>SUMPRODUCT(N4545:Q4545,PAINEL_PESOS!$C$16:$C$19)</f>
        <v/>
      </c>
      <c r="F4545" s="70">
        <f>SUMPRODUCT(R4545:T4545,PAINEL_PESOS!$C$21:$C$23)</f>
        <v/>
      </c>
      <c r="G4545" s="70">
        <f>SUMPRODUCT(U4545:V4545,PAINEL_PESOS!$C$25:$C$26)</f>
        <v/>
      </c>
      <c r="H4545" s="70">
        <f>SUMPRODUCT(W4545:X4545,PAINEL_PESOS!$C$28:$C$29)</f>
        <v/>
      </c>
      <c r="I4545" s="70" t="n">
        <v>0.9994763946124439</v>
      </c>
      <c r="J4545" s="70" t="n">
        <v>0.7116165681016228</v>
      </c>
      <c r="K4545" s="71">
        <f>IF(NOT(AND(PAINEL_PESOS!$D$12="OK - 100%",PAINEL_PESOS!$F$20="OK - 100%",PAINEL_PESOS!$F$24="OK - 100%",PAINEL_PESOS!$F$27="OK - 100%",PAINEL_PESOS!$F$30="OK - 100%")),"", (E4545*PAINEL_PESOS!$B$7+F4545*PAINEL_PESOS!$B$8+G4545*PAINEL_PESOS!$B$9+H4545*PAINEL_PESOS!$B$10)*I4545)</f>
        <v/>
      </c>
      <c r="L4545" s="71">
        <f>IF(K4545="","",K4545-J4545)</f>
        <v/>
      </c>
      <c r="M4545" s="71">
        <f>IF(L4545="","",ABS(L4545))</f>
        <v/>
      </c>
      <c r="N4545" t="n">
        <v>1</v>
      </c>
      <c r="O4545" t="n">
        <v>0.9797</v>
      </c>
      <c r="P4545" t="n">
        <v>0.61129883843717</v>
      </c>
      <c r="Q4545" t="n">
        <v>0.9985344651610342</v>
      </c>
      <c r="R4545" t="n">
        <v>0.24477480698901</v>
      </c>
      <c r="S4545" t="n">
        <v>0.999774086453358</v>
      </c>
      <c r="T4545" t="n">
        <v>0.9985161036124256</v>
      </c>
      <c r="U4545" t="n">
        <v>0.5522471885600606</v>
      </c>
      <c r="V4545" t="n">
        <v>0.53032376494828</v>
      </c>
      <c r="W4545" t="n">
        <v>0.5426781334187581</v>
      </c>
      <c r="X4545" t="n">
        <v>0.7805225531419068</v>
      </c>
    </row>
    <row r="4546">
      <c r="A4546" t="inlineStr">
        <is>
          <t>4215687</t>
        </is>
      </c>
      <c r="B4546" t="inlineStr">
        <is>
          <t>Santa Terezinha do Progresso</t>
        </is>
      </c>
      <c r="C4546" t="inlineStr">
        <is>
          <t>SC</t>
        </is>
      </c>
      <c r="D4546" t="inlineStr">
        <is>
          <t>REGIÃO SUL</t>
        </is>
      </c>
      <c r="E4546" s="70">
        <f>SUMPRODUCT(N4546:Q4546,PAINEL_PESOS!$C$16:$C$19)</f>
        <v/>
      </c>
      <c r="F4546" s="70">
        <f>SUMPRODUCT(R4546:T4546,PAINEL_PESOS!$C$21:$C$23)</f>
        <v/>
      </c>
      <c r="G4546" s="70">
        <f>SUMPRODUCT(U4546:V4546,PAINEL_PESOS!$C$25:$C$26)</f>
        <v/>
      </c>
      <c r="H4546" s="70">
        <f>SUMPRODUCT(W4546:X4546,PAINEL_PESOS!$C$28:$C$29)</f>
        <v/>
      </c>
      <c r="I4546" s="70" t="n">
        <v>0.990180834938876</v>
      </c>
      <c r="J4546" s="70" t="n">
        <v>0.6537273499414874</v>
      </c>
      <c r="K4546" s="71">
        <f>IF(NOT(AND(PAINEL_PESOS!$D$12="OK - 100%",PAINEL_PESOS!$F$20="OK - 100%",PAINEL_PESOS!$F$24="OK - 100%",PAINEL_PESOS!$F$27="OK - 100%",PAINEL_PESOS!$F$30="OK - 100%")),"", (E4546*PAINEL_PESOS!$B$7+F4546*PAINEL_PESOS!$B$8+G4546*PAINEL_PESOS!$B$9+H4546*PAINEL_PESOS!$B$10)*I4546)</f>
        <v/>
      </c>
      <c r="L4546" s="71">
        <f>IF(K4546="","",K4546-J4546)</f>
        <v/>
      </c>
      <c r="M4546" s="71">
        <f>IF(L4546="","",ABS(L4546))</f>
        <v/>
      </c>
      <c r="N4546" t="n">
        <v>1</v>
      </c>
      <c r="O4546" t="n">
        <v>1</v>
      </c>
      <c r="P4546" t="n">
        <v>0.3684266103484688</v>
      </c>
      <c r="Q4546" t="n">
        <v>0.9868558730828316</v>
      </c>
      <c r="R4546" t="n">
        <v>0.1181695123202949</v>
      </c>
      <c r="S4546" t="n">
        <v>0.9954627679019612</v>
      </c>
      <c r="T4546" t="n">
        <v>0.9607831327256671</v>
      </c>
      <c r="U4546" t="n">
        <v>0.2268417583511807</v>
      </c>
      <c r="V4546" t="n">
        <v>0.5300527202630068</v>
      </c>
      <c r="W4546" t="n">
        <v>0.6613921661480381</v>
      </c>
      <c r="X4546" t="n">
        <v>0.8028089969739642</v>
      </c>
    </row>
    <row r="4547">
      <c r="A4547" t="inlineStr">
        <is>
          <t>4215695</t>
        </is>
      </c>
      <c r="B4547" t="inlineStr">
        <is>
          <t>Santiago do Sul</t>
        </is>
      </c>
      <c r="C4547" t="inlineStr">
        <is>
          <t>SC</t>
        </is>
      </c>
      <c r="D4547" t="inlineStr">
        <is>
          <t>REGIÃO SUL</t>
        </is>
      </c>
      <c r="E4547" s="70">
        <f>SUMPRODUCT(N4547:Q4547,PAINEL_PESOS!$C$16:$C$19)</f>
        <v/>
      </c>
      <c r="F4547" s="70">
        <f>SUMPRODUCT(R4547:T4547,PAINEL_PESOS!$C$21:$C$23)</f>
        <v/>
      </c>
      <c r="G4547" s="70">
        <f>SUMPRODUCT(U4547:V4547,PAINEL_PESOS!$C$25:$C$26)</f>
        <v/>
      </c>
      <c r="H4547" s="70">
        <f>SUMPRODUCT(W4547:X4547,PAINEL_PESOS!$C$28:$C$29)</f>
        <v/>
      </c>
      <c r="I4547" s="70" t="n">
        <v>0.9939104349359518</v>
      </c>
      <c r="J4547" s="70" t="n">
        <v>0.6848051490954985</v>
      </c>
      <c r="K4547" s="71">
        <f>IF(NOT(AND(PAINEL_PESOS!$D$12="OK - 100%",PAINEL_PESOS!$F$20="OK - 100%",PAINEL_PESOS!$F$24="OK - 100%",PAINEL_PESOS!$F$27="OK - 100%",PAINEL_PESOS!$F$30="OK - 100%")),"", (E4547*PAINEL_PESOS!$B$7+F4547*PAINEL_PESOS!$B$8+G4547*PAINEL_PESOS!$B$9+H4547*PAINEL_PESOS!$B$10)*I4547)</f>
        <v/>
      </c>
      <c r="L4547" s="71">
        <f>IF(K4547="","",K4547-J4547)</f>
        <v/>
      </c>
      <c r="M4547" s="71">
        <f>IF(L4547="","",ABS(L4547))</f>
        <v/>
      </c>
      <c r="N4547" t="n">
        <v>1</v>
      </c>
      <c r="O4547" t="n">
        <v>0.9375</v>
      </c>
      <c r="P4547" t="n">
        <v>0.91129883843717</v>
      </c>
      <c r="Q4547" t="n">
        <v>0.9891600530149408</v>
      </c>
      <c r="R4547" t="n">
        <v>0.084849157345412</v>
      </c>
      <c r="S4547" t="n">
        <v>0.997551201958004</v>
      </c>
      <c r="T4547" t="n">
        <v>0.9776774508753604</v>
      </c>
      <c r="U4547" t="n">
        <v>0.2563847347013043</v>
      </c>
      <c r="V4547" t="n">
        <v>0.6250034583117321</v>
      </c>
      <c r="W4547" t="n">
        <v>0.5358608489785329</v>
      </c>
      <c r="X4547" t="n">
        <v>0.8023932230182449</v>
      </c>
    </row>
    <row r="4548">
      <c r="A4548" t="inlineStr">
        <is>
          <t>4215703</t>
        </is>
      </c>
      <c r="B4548" t="inlineStr">
        <is>
          <t>Santo Amaro da Imperatriz</t>
        </is>
      </c>
      <c r="C4548" t="inlineStr">
        <is>
          <t>SC</t>
        </is>
      </c>
      <c r="D4548" t="inlineStr">
        <is>
          <t>REGIÃO SUL</t>
        </is>
      </c>
      <c r="E4548" s="70">
        <f>SUMPRODUCT(N4548:Q4548,PAINEL_PESOS!$C$16:$C$19)</f>
        <v/>
      </c>
      <c r="F4548" s="70">
        <f>SUMPRODUCT(R4548:T4548,PAINEL_PESOS!$C$21:$C$23)</f>
        <v/>
      </c>
      <c r="G4548" s="70">
        <f>SUMPRODUCT(U4548:V4548,PAINEL_PESOS!$C$25:$C$26)</f>
        <v/>
      </c>
      <c r="H4548" s="70">
        <f>SUMPRODUCT(W4548:X4548,PAINEL_PESOS!$C$28:$C$29)</f>
        <v/>
      </c>
      <c r="I4548" s="70" t="n">
        <v>0.9969052073936163</v>
      </c>
      <c r="J4548" s="70" t="n">
        <v>0.7199532900897397</v>
      </c>
      <c r="K4548" s="71">
        <f>IF(NOT(AND(PAINEL_PESOS!$D$12="OK - 100%",PAINEL_PESOS!$F$20="OK - 100%",PAINEL_PESOS!$F$24="OK - 100%",PAINEL_PESOS!$F$27="OK - 100%",PAINEL_PESOS!$F$30="OK - 100%")),"", (E4548*PAINEL_PESOS!$B$7+F4548*PAINEL_PESOS!$B$8+G4548*PAINEL_PESOS!$B$9+H4548*PAINEL_PESOS!$B$10)*I4548)</f>
        <v/>
      </c>
      <c r="L4548" s="71">
        <f>IF(K4548="","",K4548-J4548)</f>
        <v/>
      </c>
      <c r="M4548" s="71">
        <f>IF(L4548="","",ABS(L4548))</f>
        <v/>
      </c>
      <c r="N4548" t="n">
        <v>1</v>
      </c>
      <c r="O4548" t="n">
        <v>0.9806</v>
      </c>
      <c r="P4548" t="n">
        <v>0.4770855332629355</v>
      </c>
      <c r="Q4548" t="n">
        <v>0.9907964970074932</v>
      </c>
      <c r="R4548" t="n">
        <v>0.3978514333356552</v>
      </c>
      <c r="S4548" t="n">
        <v>0.9943854565662855</v>
      </c>
      <c r="T4548" t="n">
        <v>0.9934186575734327</v>
      </c>
      <c r="U4548" t="n">
        <v>0.6086073144764417</v>
      </c>
      <c r="V4548" t="n">
        <v>0.4757301877952299</v>
      </c>
      <c r="W4548" t="n">
        <v>0.6105803344928008</v>
      </c>
      <c r="X4548" t="n">
        <v>0.7679106215834032</v>
      </c>
    </row>
    <row r="4549">
      <c r="A4549" t="inlineStr">
        <is>
          <t>4215752</t>
        </is>
      </c>
      <c r="B4549" t="inlineStr">
        <is>
          <t>São Bernardino</t>
        </is>
      </c>
      <c r="C4549" t="inlineStr">
        <is>
          <t>SC</t>
        </is>
      </c>
      <c r="D4549" t="inlineStr">
        <is>
          <t>REGIÃO SUL</t>
        </is>
      </c>
      <c r="E4549" s="70">
        <f>SUMPRODUCT(N4549:Q4549,PAINEL_PESOS!$C$16:$C$19)</f>
        <v/>
      </c>
      <c r="F4549" s="70">
        <f>SUMPRODUCT(R4549:T4549,PAINEL_PESOS!$C$21:$C$23)</f>
        <v/>
      </c>
      <c r="G4549" s="70">
        <f>SUMPRODUCT(U4549:V4549,PAINEL_PESOS!$C$25:$C$26)</f>
        <v/>
      </c>
      <c r="H4549" s="70">
        <f>SUMPRODUCT(W4549:X4549,PAINEL_PESOS!$C$28:$C$29)</f>
        <v/>
      </c>
      <c r="I4549" s="70" t="n">
        <v>0.9894362157873363</v>
      </c>
      <c r="J4549" s="70" t="n">
        <v>0.6668294250861966</v>
      </c>
      <c r="K4549" s="71">
        <f>IF(NOT(AND(PAINEL_PESOS!$D$12="OK - 100%",PAINEL_PESOS!$F$20="OK - 100%",PAINEL_PESOS!$F$24="OK - 100%",PAINEL_PESOS!$F$27="OK - 100%",PAINEL_PESOS!$F$30="OK - 100%")),"", (E4549*PAINEL_PESOS!$B$7+F4549*PAINEL_PESOS!$B$8+G4549*PAINEL_PESOS!$B$9+H4549*PAINEL_PESOS!$B$10)*I4549)</f>
        <v/>
      </c>
      <c r="L4549" s="71">
        <f>IF(K4549="","",K4549-J4549)</f>
        <v/>
      </c>
      <c r="M4549" s="71">
        <f>IF(L4549="","",ABS(L4549))</f>
        <v/>
      </c>
      <c r="N4549" t="n">
        <v>1</v>
      </c>
      <c r="O4549" t="n">
        <v>0.9340000000000001</v>
      </c>
      <c r="P4549" t="n">
        <v>0.8232312565997888</v>
      </c>
      <c r="Q4549" t="n">
        <v>0.9943951086668765</v>
      </c>
      <c r="R4549" t="n">
        <v>0.1387187677240907</v>
      </c>
      <c r="S4549" t="n">
        <v>0.9907730542009167</v>
      </c>
      <c r="T4549" t="n">
        <v>0.9535520825132976</v>
      </c>
      <c r="U4549" t="n">
        <v>0.2563838436914603</v>
      </c>
      <c r="V4549" t="n">
        <v>0.5324401714742864</v>
      </c>
      <c r="W4549" t="n">
        <v>0.535864634976193</v>
      </c>
      <c r="X4549" t="n">
        <v>0.8023932355578982</v>
      </c>
    </row>
    <row r="4550">
      <c r="A4550" t="inlineStr">
        <is>
          <t>4215802</t>
        </is>
      </c>
      <c r="B4550" t="inlineStr">
        <is>
          <t>São Bento do Sul</t>
        </is>
      </c>
      <c r="C4550" t="inlineStr">
        <is>
          <t>SC</t>
        </is>
      </c>
      <c r="D4550" t="inlineStr">
        <is>
          <t>REGIÃO SUL</t>
        </is>
      </c>
      <c r="E4550" s="70">
        <f>SUMPRODUCT(N4550:Q4550,PAINEL_PESOS!$C$16:$C$19)</f>
        <v/>
      </c>
      <c r="F4550" s="70">
        <f>SUMPRODUCT(R4550:T4550,PAINEL_PESOS!$C$21:$C$23)</f>
        <v/>
      </c>
      <c r="G4550" s="70">
        <f>SUMPRODUCT(U4550:V4550,PAINEL_PESOS!$C$25:$C$26)</f>
        <v/>
      </c>
      <c r="H4550" s="70">
        <f>SUMPRODUCT(W4550:X4550,PAINEL_PESOS!$C$28:$C$29)</f>
        <v/>
      </c>
      <c r="I4550" s="70" t="n">
        <v>0.994300384801061</v>
      </c>
      <c r="J4550" s="70" t="n">
        <v>0.7169329248143933</v>
      </c>
      <c r="K4550" s="71">
        <f>IF(NOT(AND(PAINEL_PESOS!$D$12="OK - 100%",PAINEL_PESOS!$F$20="OK - 100%",PAINEL_PESOS!$F$24="OK - 100%",PAINEL_PESOS!$F$27="OK - 100%",PAINEL_PESOS!$F$30="OK - 100%")),"", (E4550*PAINEL_PESOS!$B$7+F4550*PAINEL_PESOS!$B$8+G4550*PAINEL_PESOS!$B$9+H4550*PAINEL_PESOS!$B$10)*I4550)</f>
        <v/>
      </c>
      <c r="L4550" s="71">
        <f>IF(K4550="","",K4550-J4550)</f>
        <v/>
      </c>
      <c r="M4550" s="71">
        <f>IF(L4550="","",ABS(L4550))</f>
        <v/>
      </c>
      <c r="N4550" t="n">
        <v>1</v>
      </c>
      <c r="O4550" t="n">
        <v>0.9983</v>
      </c>
      <c r="P4550" t="n">
        <v>0.5941921858500527</v>
      </c>
      <c r="Q4550" t="n">
        <v>0.9710230405511563</v>
      </c>
      <c r="R4550" t="n">
        <v>0.4971459539050014</v>
      </c>
      <c r="S4550" t="n">
        <v>0.9847861994142552</v>
      </c>
      <c r="T4550" t="n">
        <v>0.9990420823098382</v>
      </c>
      <c r="U4550" t="n">
        <v>0.5004108942941712</v>
      </c>
      <c r="V4550" t="n">
        <v>0.6424532796810336</v>
      </c>
      <c r="W4550" t="n">
        <v>0.3829054987345216</v>
      </c>
      <c r="X4550" t="n">
        <v>0.806830611297934</v>
      </c>
    </row>
    <row r="4551">
      <c r="A4551" t="inlineStr">
        <is>
          <t>4215901</t>
        </is>
      </c>
      <c r="B4551" t="inlineStr">
        <is>
          <t>São Bonifácio</t>
        </is>
      </c>
      <c r="C4551" t="inlineStr">
        <is>
          <t>SC</t>
        </is>
      </c>
      <c r="D4551" t="inlineStr">
        <is>
          <t>REGIÃO SUL</t>
        </is>
      </c>
      <c r="E4551" s="70">
        <f>SUMPRODUCT(N4551:Q4551,PAINEL_PESOS!$C$16:$C$19)</f>
        <v/>
      </c>
      <c r="F4551" s="70">
        <f>SUMPRODUCT(R4551:T4551,PAINEL_PESOS!$C$21:$C$23)</f>
        <v/>
      </c>
      <c r="G4551" s="70">
        <f>SUMPRODUCT(U4551:V4551,PAINEL_PESOS!$C$25:$C$26)</f>
        <v/>
      </c>
      <c r="H4551" s="70">
        <f>SUMPRODUCT(W4551:X4551,PAINEL_PESOS!$C$28:$C$29)</f>
        <v/>
      </c>
      <c r="I4551" s="70" t="n">
        <v>0.9991226598223608</v>
      </c>
      <c r="J4551" s="70" t="n">
        <v>0.7093402708829019</v>
      </c>
      <c r="K4551" s="71">
        <f>IF(NOT(AND(PAINEL_PESOS!$D$12="OK - 100%",PAINEL_PESOS!$F$20="OK - 100%",PAINEL_PESOS!$F$24="OK - 100%",PAINEL_PESOS!$F$27="OK - 100%",PAINEL_PESOS!$F$30="OK - 100%")),"", (E4551*PAINEL_PESOS!$B$7+F4551*PAINEL_PESOS!$B$8+G4551*PAINEL_PESOS!$B$9+H4551*PAINEL_PESOS!$B$10)*I4551)</f>
        <v/>
      </c>
      <c r="L4551" s="71">
        <f>IF(K4551="","",K4551-J4551)</f>
        <v/>
      </c>
      <c r="M4551" s="71">
        <f>IF(L4551="","",ABS(L4551))</f>
        <v/>
      </c>
      <c r="N4551" t="n">
        <v>1</v>
      </c>
      <c r="O4551" t="n">
        <v>0.9612000000000001</v>
      </c>
      <c r="P4551" t="n">
        <v>0.7351636747624076</v>
      </c>
      <c r="Q4551" t="n">
        <v>0.9992818854235925</v>
      </c>
      <c r="R4551" t="n">
        <v>0.2207295586066838</v>
      </c>
      <c r="S4551" t="n">
        <v>0.9993459985094236</v>
      </c>
      <c r="T4551" t="n">
        <v>0.9963356574124546</v>
      </c>
      <c r="U4551" t="n">
        <v>0.4723836939578788</v>
      </c>
      <c r="V4551" t="n">
        <v>0.5002019799031638</v>
      </c>
      <c r="W4551" t="n">
        <v>0.5564301795739677</v>
      </c>
      <c r="X4551" t="n">
        <v>0.8252590907524912</v>
      </c>
    </row>
    <row r="4552">
      <c r="A4552" t="inlineStr">
        <is>
          <t>4216008</t>
        </is>
      </c>
      <c r="B4552" t="inlineStr">
        <is>
          <t>São Carlos</t>
        </is>
      </c>
      <c r="C4552" t="inlineStr">
        <is>
          <t>SC</t>
        </is>
      </c>
      <c r="D4552" t="inlineStr">
        <is>
          <t>REGIÃO SUL</t>
        </is>
      </c>
      <c r="E4552" s="70">
        <f>SUMPRODUCT(N4552:Q4552,PAINEL_PESOS!$C$16:$C$19)</f>
        <v/>
      </c>
      <c r="F4552" s="70">
        <f>SUMPRODUCT(R4552:T4552,PAINEL_PESOS!$C$21:$C$23)</f>
        <v/>
      </c>
      <c r="G4552" s="70">
        <f>SUMPRODUCT(U4552:V4552,PAINEL_PESOS!$C$25:$C$26)</f>
        <v/>
      </c>
      <c r="H4552" s="70">
        <f>SUMPRODUCT(W4552:X4552,PAINEL_PESOS!$C$28:$C$29)</f>
        <v/>
      </c>
      <c r="I4552" s="70" t="n">
        <v>0.9859636715636148</v>
      </c>
      <c r="J4552" s="70" t="n">
        <v>0.6960211261549971</v>
      </c>
      <c r="K4552" s="71">
        <f>IF(NOT(AND(PAINEL_PESOS!$D$12="OK - 100%",PAINEL_PESOS!$F$20="OK - 100%",PAINEL_PESOS!$F$24="OK - 100%",PAINEL_PESOS!$F$27="OK - 100%",PAINEL_PESOS!$F$30="OK - 100%")),"", (E4552*PAINEL_PESOS!$B$7+F4552*PAINEL_PESOS!$B$8+G4552*PAINEL_PESOS!$B$9+H4552*PAINEL_PESOS!$B$10)*I4552)</f>
        <v/>
      </c>
      <c r="L4552" s="71">
        <f>IF(K4552="","",K4552-J4552)</f>
        <v/>
      </c>
      <c r="M4552" s="71">
        <f>IF(L4552="","",ABS(L4552))</f>
        <v/>
      </c>
      <c r="N4552" t="n">
        <v>1</v>
      </c>
      <c r="O4552" t="n">
        <v>1</v>
      </c>
      <c r="P4552" t="n">
        <v>0.7721224920802534</v>
      </c>
      <c r="Q4552" t="n">
        <v>0.981173287065134</v>
      </c>
      <c r="R4552" t="n">
        <v>0.3237675027696935</v>
      </c>
      <c r="S4552" t="n">
        <v>0.9877037523576624</v>
      </c>
      <c r="T4552" t="n">
        <v>0.945754931438388</v>
      </c>
      <c r="U4552" t="n">
        <v>0.2864070303918926</v>
      </c>
      <c r="V4552" t="n">
        <v>0.5875336452350628</v>
      </c>
      <c r="W4552" t="n">
        <v>0.5955337298646176</v>
      </c>
      <c r="X4552" t="n">
        <v>0.7964985553827367</v>
      </c>
    </row>
    <row r="4553">
      <c r="A4553" t="inlineStr">
        <is>
          <t>4216057</t>
        </is>
      </c>
      <c r="B4553" t="inlineStr">
        <is>
          <t>São Cristovão do Sul</t>
        </is>
      </c>
      <c r="C4553" t="inlineStr">
        <is>
          <t>SC</t>
        </is>
      </c>
      <c r="D4553" t="inlineStr">
        <is>
          <t>REGIÃO SUL</t>
        </is>
      </c>
      <c r="E4553" s="70">
        <f>SUMPRODUCT(N4553:Q4553,PAINEL_PESOS!$C$16:$C$19)</f>
        <v/>
      </c>
      <c r="F4553" s="70">
        <f>SUMPRODUCT(R4553:T4553,PAINEL_PESOS!$C$21:$C$23)</f>
        <v/>
      </c>
      <c r="G4553" s="70">
        <f>SUMPRODUCT(U4553:V4553,PAINEL_PESOS!$C$25:$C$26)</f>
        <v/>
      </c>
      <c r="H4553" s="70">
        <f>SUMPRODUCT(W4553:X4553,PAINEL_PESOS!$C$28:$C$29)</f>
        <v/>
      </c>
      <c r="I4553" s="70" t="n">
        <v>0.9991110968923733</v>
      </c>
      <c r="J4553" s="70" t="n">
        <v>0.6727692240384869</v>
      </c>
      <c r="K4553" s="71">
        <f>IF(NOT(AND(PAINEL_PESOS!$D$12="OK - 100%",PAINEL_PESOS!$F$20="OK - 100%",PAINEL_PESOS!$F$24="OK - 100%",PAINEL_PESOS!$F$27="OK - 100%",PAINEL_PESOS!$F$30="OK - 100%")),"", (E4553*PAINEL_PESOS!$B$7+F4553*PAINEL_PESOS!$B$8+G4553*PAINEL_PESOS!$B$9+H4553*PAINEL_PESOS!$B$10)*I4553)</f>
        <v/>
      </c>
      <c r="L4553" s="71">
        <f>IF(K4553="","",K4553-J4553)</f>
        <v/>
      </c>
      <c r="M4553" s="71">
        <f>IF(L4553="","",ABS(L4553))</f>
        <v/>
      </c>
      <c r="N4553" t="n">
        <v>1</v>
      </c>
      <c r="O4553" t="n">
        <v>0.9451000000000001</v>
      </c>
      <c r="P4553" t="n">
        <v>0.6732840549102428</v>
      </c>
      <c r="Q4553" t="n">
        <v>0.9963203496428724</v>
      </c>
      <c r="R4553" t="n">
        <v>0.1929123687421132</v>
      </c>
      <c r="S4553" t="n">
        <v>0.9980907941869661</v>
      </c>
      <c r="T4553" t="n">
        <v>0.999190707494591</v>
      </c>
      <c r="U4553" t="n">
        <v>0.292747726435228</v>
      </c>
      <c r="V4553" t="n">
        <v>0.4909276474791098</v>
      </c>
      <c r="W4553" t="n">
        <v>0.5395282210458111</v>
      </c>
      <c r="X4553" t="n">
        <v>0.7962572178393963</v>
      </c>
    </row>
    <row r="4554">
      <c r="A4554" t="inlineStr">
        <is>
          <t>4216107</t>
        </is>
      </c>
      <c r="B4554" t="inlineStr">
        <is>
          <t>São Domingos</t>
        </is>
      </c>
      <c r="C4554" t="inlineStr">
        <is>
          <t>SC</t>
        </is>
      </c>
      <c r="D4554" t="inlineStr">
        <is>
          <t>REGIÃO SUL</t>
        </is>
      </c>
      <c r="E4554" s="70">
        <f>SUMPRODUCT(N4554:Q4554,PAINEL_PESOS!$C$16:$C$19)</f>
        <v/>
      </c>
      <c r="F4554" s="70">
        <f>SUMPRODUCT(R4554:T4554,PAINEL_PESOS!$C$21:$C$23)</f>
        <v/>
      </c>
      <c r="G4554" s="70">
        <f>SUMPRODUCT(U4554:V4554,PAINEL_PESOS!$C$25:$C$26)</f>
        <v/>
      </c>
      <c r="H4554" s="70">
        <f>SUMPRODUCT(W4554:X4554,PAINEL_PESOS!$C$28:$C$29)</f>
        <v/>
      </c>
      <c r="I4554" s="70" t="n">
        <v>0.9958314696963759</v>
      </c>
      <c r="J4554" s="70" t="n">
        <v>0.6933882438048102</v>
      </c>
      <c r="K4554" s="71">
        <f>IF(NOT(AND(PAINEL_PESOS!$D$12="OK - 100%",PAINEL_PESOS!$F$20="OK - 100%",PAINEL_PESOS!$F$24="OK - 100%",PAINEL_PESOS!$F$27="OK - 100%",PAINEL_PESOS!$F$30="OK - 100%")),"", (E4554*PAINEL_PESOS!$B$7+F4554*PAINEL_PESOS!$B$8+G4554*PAINEL_PESOS!$B$9+H4554*PAINEL_PESOS!$B$10)*I4554)</f>
        <v/>
      </c>
      <c r="L4554" s="71">
        <f>IF(K4554="","",K4554-J4554)</f>
        <v/>
      </c>
      <c r="M4554" s="71">
        <f>IF(L4554="","",ABS(L4554))</f>
        <v/>
      </c>
      <c r="N4554" t="n">
        <v>1</v>
      </c>
      <c r="O4554" t="n">
        <v>0.9831</v>
      </c>
      <c r="P4554" t="n">
        <v>0.613727560718057</v>
      </c>
      <c r="Q4554" t="n">
        <v>0.993435931674026</v>
      </c>
      <c r="R4554" t="n">
        <v>0.2867843383304417</v>
      </c>
      <c r="S4554" t="n">
        <v>0.986388360505829</v>
      </c>
      <c r="T4554" t="n">
        <v>0.989303685412416</v>
      </c>
      <c r="U4554" t="n">
        <v>0.256343469364161</v>
      </c>
      <c r="V4554" t="n">
        <v>0.6723240297251647</v>
      </c>
      <c r="W4554" t="n">
        <v>0.5358495663909091</v>
      </c>
      <c r="X4554" t="n">
        <v>0.8023596220921383</v>
      </c>
    </row>
    <row r="4555">
      <c r="A4555" t="inlineStr">
        <is>
          <t>4216206</t>
        </is>
      </c>
      <c r="B4555" t="inlineStr">
        <is>
          <t>São Francisco do Sul</t>
        </is>
      </c>
      <c r="C4555" t="inlineStr">
        <is>
          <t>SC</t>
        </is>
      </c>
      <c r="D4555" t="inlineStr">
        <is>
          <t>REGIÃO SUL</t>
        </is>
      </c>
      <c r="E4555" s="70">
        <f>SUMPRODUCT(N4555:Q4555,PAINEL_PESOS!$C$16:$C$19)</f>
        <v/>
      </c>
      <c r="F4555" s="70">
        <f>SUMPRODUCT(R4555:T4555,PAINEL_PESOS!$C$21:$C$23)</f>
        <v/>
      </c>
      <c r="G4555" s="70">
        <f>SUMPRODUCT(U4555:V4555,PAINEL_PESOS!$C$25:$C$26)</f>
        <v/>
      </c>
      <c r="H4555" s="70">
        <f>SUMPRODUCT(W4555:X4555,PAINEL_PESOS!$C$28:$C$29)</f>
        <v/>
      </c>
      <c r="I4555" s="70" t="n">
        <v>0.9946225191202597</v>
      </c>
      <c r="J4555" s="70" t="n">
        <v>0.7385035393486444</v>
      </c>
      <c r="K4555" s="71">
        <f>IF(NOT(AND(PAINEL_PESOS!$D$12="OK - 100%",PAINEL_PESOS!$F$20="OK - 100%",PAINEL_PESOS!$F$24="OK - 100%",PAINEL_PESOS!$F$27="OK - 100%",PAINEL_PESOS!$F$30="OK - 100%")),"", (E4555*PAINEL_PESOS!$B$7+F4555*PAINEL_PESOS!$B$8+G4555*PAINEL_PESOS!$B$9+H4555*PAINEL_PESOS!$B$10)*I4555)</f>
        <v/>
      </c>
      <c r="L4555" s="71">
        <f>IF(K4555="","",K4555-J4555)</f>
        <v/>
      </c>
      <c r="M4555" s="71">
        <f>IF(L4555="","",ABS(L4555))</f>
        <v/>
      </c>
      <c r="N4555" t="n">
        <v>0.8</v>
      </c>
      <c r="O4555" t="n">
        <v>1</v>
      </c>
      <c r="P4555" t="n">
        <v>0.6978880675818374</v>
      </c>
      <c r="Q4555" t="n">
        <v>0.9783949380878767</v>
      </c>
      <c r="R4555" t="n">
        <v>0.5331958311602625</v>
      </c>
      <c r="S4555" t="n">
        <v>0.9757860130916306</v>
      </c>
      <c r="T4555" t="n">
        <v>0.9989775980938604</v>
      </c>
      <c r="U4555" t="n">
        <v>0.8233920706420973</v>
      </c>
      <c r="V4555" t="n">
        <v>0.5235374807770388</v>
      </c>
      <c r="W4555" t="n">
        <v>0.3407672604890704</v>
      </c>
      <c r="X4555" t="n">
        <v>0.84215911569145</v>
      </c>
    </row>
    <row r="4556">
      <c r="A4556" t="inlineStr">
        <is>
          <t>4216255</t>
        </is>
      </c>
      <c r="B4556" t="inlineStr">
        <is>
          <t>São João do Oeste</t>
        </is>
      </c>
      <c r="C4556" t="inlineStr">
        <is>
          <t>SC</t>
        </is>
      </c>
      <c r="D4556" t="inlineStr">
        <is>
          <t>REGIÃO SUL</t>
        </is>
      </c>
      <c r="E4556" s="70">
        <f>SUMPRODUCT(N4556:Q4556,PAINEL_PESOS!$C$16:$C$19)</f>
        <v/>
      </c>
      <c r="F4556" s="70">
        <f>SUMPRODUCT(R4556:T4556,PAINEL_PESOS!$C$21:$C$23)</f>
        <v/>
      </c>
      <c r="G4556" s="70">
        <f>SUMPRODUCT(U4556:V4556,PAINEL_PESOS!$C$25:$C$26)</f>
        <v/>
      </c>
      <c r="H4556" s="70">
        <f>SUMPRODUCT(W4556:X4556,PAINEL_PESOS!$C$28:$C$29)</f>
        <v/>
      </c>
      <c r="I4556" s="70" t="n">
        <v>0.9852451560433966</v>
      </c>
      <c r="J4556" s="70" t="n">
        <v>0.694762310831894</v>
      </c>
      <c r="K4556" s="71">
        <f>IF(NOT(AND(PAINEL_PESOS!$D$12="OK - 100%",PAINEL_PESOS!$F$20="OK - 100%",PAINEL_PESOS!$F$24="OK - 100%",PAINEL_PESOS!$F$27="OK - 100%",PAINEL_PESOS!$F$30="OK - 100%")),"", (E4556*PAINEL_PESOS!$B$7+F4556*PAINEL_PESOS!$B$8+G4556*PAINEL_PESOS!$B$9+H4556*PAINEL_PESOS!$B$10)*I4556)</f>
        <v/>
      </c>
      <c r="L4556" s="71">
        <f>IF(K4556="","",K4556-J4556)</f>
        <v/>
      </c>
      <c r="M4556" s="71">
        <f>IF(L4556="","",ABS(L4556))</f>
        <v/>
      </c>
      <c r="N4556" t="n">
        <v>1</v>
      </c>
      <c r="O4556" t="n">
        <v>0.9973</v>
      </c>
      <c r="P4556" t="n">
        <v>0.8227032734952482</v>
      </c>
      <c r="Q4556" t="n">
        <v>0.9846634352468405</v>
      </c>
      <c r="R4556" t="n">
        <v>0.2730407899051726</v>
      </c>
      <c r="S4556" t="n">
        <v>0.977932860032746</v>
      </c>
      <c r="T4556" t="n">
        <v>0.9434546495395447</v>
      </c>
      <c r="U4556" t="n">
        <v>0.2268321650383775</v>
      </c>
      <c r="V4556" t="n">
        <v>0.5849757316156674</v>
      </c>
      <c r="W4556" t="n">
        <v>0.6614329291767159</v>
      </c>
      <c r="X4556" t="n">
        <v>0.8028091319857372</v>
      </c>
    </row>
    <row r="4557">
      <c r="A4557" t="inlineStr">
        <is>
          <t>4216305</t>
        </is>
      </c>
      <c r="B4557" t="inlineStr">
        <is>
          <t>São João Batista</t>
        </is>
      </c>
      <c r="C4557" t="inlineStr">
        <is>
          <t>SC</t>
        </is>
      </c>
      <c r="D4557" t="inlineStr">
        <is>
          <t>REGIÃO SUL</t>
        </is>
      </c>
      <c r="E4557" s="70">
        <f>SUMPRODUCT(N4557:Q4557,PAINEL_PESOS!$C$16:$C$19)</f>
        <v/>
      </c>
      <c r="F4557" s="70">
        <f>SUMPRODUCT(R4557:T4557,PAINEL_PESOS!$C$21:$C$23)</f>
        <v/>
      </c>
      <c r="G4557" s="70">
        <f>SUMPRODUCT(U4557:V4557,PAINEL_PESOS!$C$25:$C$26)</f>
        <v/>
      </c>
      <c r="H4557" s="70">
        <f>SUMPRODUCT(W4557:X4557,PAINEL_PESOS!$C$28:$C$29)</f>
        <v/>
      </c>
      <c r="I4557" s="70" t="n">
        <v>0.9907605506010534</v>
      </c>
      <c r="J4557" s="70" t="n">
        <v>0.7159112045855089</v>
      </c>
      <c r="K4557" s="71">
        <f>IF(NOT(AND(PAINEL_PESOS!$D$12="OK - 100%",PAINEL_PESOS!$F$20="OK - 100%",PAINEL_PESOS!$F$24="OK - 100%",PAINEL_PESOS!$F$27="OK - 100%",PAINEL_PESOS!$F$30="OK - 100%")),"", (E4557*PAINEL_PESOS!$B$7+F4557*PAINEL_PESOS!$B$8+G4557*PAINEL_PESOS!$B$9+H4557*PAINEL_PESOS!$B$10)*I4557)</f>
        <v/>
      </c>
      <c r="L4557" s="71">
        <f>IF(K4557="","",K4557-J4557)</f>
        <v/>
      </c>
      <c r="M4557" s="71">
        <f>IF(L4557="","",ABS(L4557))</f>
        <v/>
      </c>
      <c r="N4557" t="n">
        <v>1</v>
      </c>
      <c r="O4557" t="n">
        <v>1</v>
      </c>
      <c r="P4557" t="n">
        <v>0.5162618796198521</v>
      </c>
      <c r="Q4557" t="n">
        <v>0.9722811223547287</v>
      </c>
      <c r="R4557" t="n">
        <v>0.3702135754950936</v>
      </c>
      <c r="S4557" t="n">
        <v>0.9465089336412273</v>
      </c>
      <c r="T4557" t="n">
        <v>0.9957228722789581</v>
      </c>
      <c r="U4557" t="n">
        <v>0.6086942255050098</v>
      </c>
      <c r="V4557" t="n">
        <v>0.507615226648207</v>
      </c>
      <c r="W4557" t="n">
        <v>0.6106148824342165</v>
      </c>
      <c r="X4557" t="n">
        <v>0.7678740331090745</v>
      </c>
    </row>
    <row r="4558">
      <c r="A4558" t="inlineStr">
        <is>
          <t>4216354</t>
        </is>
      </c>
      <c r="B4558" t="inlineStr">
        <is>
          <t>São João do Itaperiú</t>
        </is>
      </c>
      <c r="C4558" t="inlineStr">
        <is>
          <t>SC</t>
        </is>
      </c>
      <c r="D4558" t="inlineStr">
        <is>
          <t>REGIÃO SUL</t>
        </is>
      </c>
      <c r="E4558" s="70">
        <f>SUMPRODUCT(N4558:Q4558,PAINEL_PESOS!$C$16:$C$19)</f>
        <v/>
      </c>
      <c r="F4558" s="70">
        <f>SUMPRODUCT(R4558:T4558,PAINEL_PESOS!$C$21:$C$23)</f>
        <v/>
      </c>
      <c r="G4558" s="70">
        <f>SUMPRODUCT(U4558:V4558,PAINEL_PESOS!$C$25:$C$26)</f>
        <v/>
      </c>
      <c r="H4558" s="70">
        <f>SUMPRODUCT(W4558:X4558,PAINEL_PESOS!$C$28:$C$29)</f>
        <v/>
      </c>
      <c r="I4558" s="70" t="n">
        <v>0.9760433439583773</v>
      </c>
      <c r="J4558" s="70" t="n">
        <v>0.6529398178124831</v>
      </c>
      <c r="K4558" s="71">
        <f>IF(NOT(AND(PAINEL_PESOS!$D$12="OK - 100%",PAINEL_PESOS!$F$20="OK - 100%",PAINEL_PESOS!$F$24="OK - 100%",PAINEL_PESOS!$F$27="OK - 100%",PAINEL_PESOS!$F$30="OK - 100%")),"", (E4558*PAINEL_PESOS!$B$7+F4558*PAINEL_PESOS!$B$8+G4558*PAINEL_PESOS!$B$9+H4558*PAINEL_PESOS!$B$10)*I4558)</f>
        <v/>
      </c>
      <c r="L4558" s="71">
        <f>IF(K4558="","",K4558-J4558)</f>
        <v/>
      </c>
      <c r="M4558" s="71">
        <f>IF(L4558="","",ABS(L4558))</f>
        <v/>
      </c>
      <c r="N4558" t="n">
        <v>0.6</v>
      </c>
      <c r="O4558" t="n">
        <v>0.9487</v>
      </c>
      <c r="P4558" t="n">
        <v>0.6953537486800423</v>
      </c>
      <c r="Q4558" t="n">
        <v>0.9977813272494607</v>
      </c>
      <c r="R4558" t="n">
        <v>0.2715412695213244</v>
      </c>
      <c r="S4558" t="n">
        <v>0.9901336035228947</v>
      </c>
      <c r="T4558" t="n">
        <v>0.8824846540807434</v>
      </c>
      <c r="U4558" t="n">
        <v>0.6102497758254785</v>
      </c>
      <c r="V4558" t="n">
        <v>0.4918767673662626</v>
      </c>
      <c r="W4558" t="n">
        <v>0.3920754770186113</v>
      </c>
      <c r="X4558" t="n">
        <v>0.8071688077122076</v>
      </c>
    </row>
    <row r="4559">
      <c r="A4559" t="inlineStr">
        <is>
          <t>4216404</t>
        </is>
      </c>
      <c r="B4559" t="inlineStr">
        <is>
          <t>São João do Sul</t>
        </is>
      </c>
      <c r="C4559" t="inlineStr">
        <is>
          <t>SC</t>
        </is>
      </c>
      <c r="D4559" t="inlineStr">
        <is>
          <t>REGIÃO SUL</t>
        </is>
      </c>
      <c r="E4559" s="70">
        <f>SUMPRODUCT(N4559:Q4559,PAINEL_PESOS!$C$16:$C$19)</f>
        <v/>
      </c>
      <c r="F4559" s="70">
        <f>SUMPRODUCT(R4559:T4559,PAINEL_PESOS!$C$21:$C$23)</f>
        <v/>
      </c>
      <c r="G4559" s="70">
        <f>SUMPRODUCT(U4559:V4559,PAINEL_PESOS!$C$25:$C$26)</f>
        <v/>
      </c>
      <c r="H4559" s="70">
        <f>SUMPRODUCT(W4559:X4559,PAINEL_PESOS!$C$28:$C$29)</f>
        <v/>
      </c>
      <c r="I4559" s="70" t="n">
        <v>0.8366827520634601</v>
      </c>
      <c r="J4559" s="70" t="n">
        <v>0.482184553652271</v>
      </c>
      <c r="K4559" s="71">
        <f>IF(NOT(AND(PAINEL_PESOS!$D$12="OK - 100%",PAINEL_PESOS!$F$20="OK - 100%",PAINEL_PESOS!$F$24="OK - 100%",PAINEL_PESOS!$F$27="OK - 100%",PAINEL_PESOS!$F$30="OK - 100%")),"", (E4559*PAINEL_PESOS!$B$7+F4559*PAINEL_PESOS!$B$8+G4559*PAINEL_PESOS!$B$9+H4559*PAINEL_PESOS!$B$10)*I4559)</f>
        <v/>
      </c>
      <c r="L4559" s="71">
        <f>IF(K4559="","",K4559-J4559)</f>
        <v/>
      </c>
      <c r="M4559" s="71">
        <f>IF(L4559="","",ABS(L4559))</f>
        <v/>
      </c>
      <c r="N4559" t="n">
        <v>0.2</v>
      </c>
      <c r="O4559" t="n">
        <v>0.9913999999999999</v>
      </c>
      <c r="P4559" t="n">
        <v>0.5724392819429778</v>
      </c>
      <c r="Q4559" t="n">
        <v>0.9687654527455248</v>
      </c>
      <c r="R4559" t="n">
        <v>0.2670856594333775</v>
      </c>
      <c r="S4559" t="n">
        <v>0.9920273905611087</v>
      </c>
      <c r="T4559" t="n">
        <v>0.1714683042297663</v>
      </c>
      <c r="U4559" t="n">
        <v>0.1765843453207105</v>
      </c>
      <c r="V4559" t="n">
        <v>0.5151694323566516</v>
      </c>
      <c r="W4559" t="n">
        <v>0.7237243756976895</v>
      </c>
      <c r="X4559" t="n">
        <v>0.8749395347664745</v>
      </c>
    </row>
    <row r="4560">
      <c r="A4560" t="inlineStr">
        <is>
          <t>4216503</t>
        </is>
      </c>
      <c r="B4560" t="inlineStr">
        <is>
          <t>São Joaquim</t>
        </is>
      </c>
      <c r="C4560" t="inlineStr">
        <is>
          <t>SC</t>
        </is>
      </c>
      <c r="D4560" t="inlineStr">
        <is>
          <t>REGIÃO SUL</t>
        </is>
      </c>
      <c r="E4560" s="70">
        <f>SUMPRODUCT(N4560:Q4560,PAINEL_PESOS!$C$16:$C$19)</f>
        <v/>
      </c>
      <c r="F4560" s="70">
        <f>SUMPRODUCT(R4560:T4560,PAINEL_PESOS!$C$21:$C$23)</f>
        <v/>
      </c>
      <c r="G4560" s="70">
        <f>SUMPRODUCT(U4560:V4560,PAINEL_PESOS!$C$25:$C$26)</f>
        <v/>
      </c>
      <c r="H4560" s="70">
        <f>SUMPRODUCT(W4560:X4560,PAINEL_PESOS!$C$28:$C$29)</f>
        <v/>
      </c>
      <c r="I4560" s="70" t="n">
        <v>0.9984547911085071</v>
      </c>
      <c r="J4560" s="70" t="n">
        <v>0.6956207104772947</v>
      </c>
      <c r="K4560" s="71">
        <f>IF(NOT(AND(PAINEL_PESOS!$D$12="OK - 100%",PAINEL_PESOS!$F$20="OK - 100%",PAINEL_PESOS!$F$24="OK - 100%",PAINEL_PESOS!$F$27="OK - 100%",PAINEL_PESOS!$F$30="OK - 100%")),"", (E4560*PAINEL_PESOS!$B$7+F4560*PAINEL_PESOS!$B$8+G4560*PAINEL_PESOS!$B$9+H4560*PAINEL_PESOS!$B$10)*I4560)</f>
        <v/>
      </c>
      <c r="L4560" s="71">
        <f>IF(K4560="","",K4560-J4560)</f>
        <v/>
      </c>
      <c r="M4560" s="71">
        <f>IF(L4560="","",ABS(L4560))</f>
        <v/>
      </c>
      <c r="N4560" t="n">
        <v>1</v>
      </c>
      <c r="O4560" t="n">
        <v>0.9942</v>
      </c>
      <c r="P4560" t="n">
        <v>0.605702217529039</v>
      </c>
      <c r="Q4560" t="n">
        <v>0.9953153694709613</v>
      </c>
      <c r="R4560" t="n">
        <v>0.3824285726783382</v>
      </c>
      <c r="S4560" t="n">
        <v>0.99912490492339</v>
      </c>
      <c r="T4560" t="n">
        <v>0.9959649636488392</v>
      </c>
      <c r="U4560" t="n">
        <v>0.2699934403257693</v>
      </c>
      <c r="V4560" t="n">
        <v>0.4850633012174043</v>
      </c>
      <c r="W4560" t="n">
        <v>0.6120198453009308</v>
      </c>
      <c r="X4560" t="n">
        <v>0.8238803516306321</v>
      </c>
    </row>
    <row r="4561">
      <c r="A4561" t="inlineStr">
        <is>
          <t>4216602</t>
        </is>
      </c>
      <c r="B4561" t="inlineStr">
        <is>
          <t>São José</t>
        </is>
      </c>
      <c r="C4561" t="inlineStr">
        <is>
          <t>SC</t>
        </is>
      </c>
      <c r="D4561" t="inlineStr">
        <is>
          <t>REGIÃO SUL</t>
        </is>
      </c>
      <c r="E4561" s="70">
        <f>SUMPRODUCT(N4561:Q4561,PAINEL_PESOS!$C$16:$C$19)</f>
        <v/>
      </c>
      <c r="F4561" s="70">
        <f>SUMPRODUCT(R4561:T4561,PAINEL_PESOS!$C$21:$C$23)</f>
        <v/>
      </c>
      <c r="G4561" s="70">
        <f>SUMPRODUCT(U4561:V4561,PAINEL_PESOS!$C$25:$C$26)</f>
        <v/>
      </c>
      <c r="H4561" s="70">
        <f>SUMPRODUCT(W4561:X4561,PAINEL_PESOS!$C$28:$C$29)</f>
        <v/>
      </c>
      <c r="I4561" s="70" t="n">
        <v>0.9573382277484851</v>
      </c>
      <c r="J4561" s="70" t="n">
        <v>0.6939569936346693</v>
      </c>
      <c r="K4561" s="71">
        <f>IF(NOT(AND(PAINEL_PESOS!$D$12="OK - 100%",PAINEL_PESOS!$F$20="OK - 100%",PAINEL_PESOS!$F$24="OK - 100%",PAINEL_PESOS!$F$27="OK - 100%",PAINEL_PESOS!$F$30="OK - 100%")),"", (E4561*PAINEL_PESOS!$B$7+F4561*PAINEL_PESOS!$B$8+G4561*PAINEL_PESOS!$B$9+H4561*PAINEL_PESOS!$B$10)*I4561)</f>
        <v/>
      </c>
      <c r="L4561" s="71">
        <f>IF(K4561="","",K4561-J4561)</f>
        <v/>
      </c>
      <c r="M4561" s="71">
        <f>IF(L4561="","",ABS(L4561))</f>
        <v/>
      </c>
      <c r="N4561" t="n">
        <v>1</v>
      </c>
      <c r="O4561" t="n">
        <v>0.9739</v>
      </c>
      <c r="P4561" t="n">
        <v>0.5794086589229145</v>
      </c>
      <c r="Q4561" t="n">
        <v>0.7352279430060968</v>
      </c>
      <c r="R4561" t="n">
        <v>0.6031232393516613</v>
      </c>
      <c r="S4561" t="n">
        <v>0.9381860228773403</v>
      </c>
      <c r="T4561" t="n">
        <v>0.9980852441213141</v>
      </c>
      <c r="U4561" t="n">
        <v>0.6086942255050098</v>
      </c>
      <c r="V4561" t="n">
        <v>0.4746727513978357</v>
      </c>
      <c r="W4561" t="n">
        <v>0.6106148824342165</v>
      </c>
      <c r="X4561" t="n">
        <v>0.7678740331090745</v>
      </c>
    </row>
    <row r="4562">
      <c r="A4562" t="inlineStr">
        <is>
          <t>4216701</t>
        </is>
      </c>
      <c r="B4562" t="inlineStr">
        <is>
          <t>São José do Cedro</t>
        </is>
      </c>
      <c r="C4562" t="inlineStr">
        <is>
          <t>SC</t>
        </is>
      </c>
      <c r="D4562" t="inlineStr">
        <is>
          <t>REGIÃO SUL</t>
        </is>
      </c>
      <c r="E4562" s="70">
        <f>SUMPRODUCT(N4562:Q4562,PAINEL_PESOS!$C$16:$C$19)</f>
        <v/>
      </c>
      <c r="F4562" s="70">
        <f>SUMPRODUCT(R4562:T4562,PAINEL_PESOS!$C$21:$C$23)</f>
        <v/>
      </c>
      <c r="G4562" s="70">
        <f>SUMPRODUCT(U4562:V4562,PAINEL_PESOS!$C$25:$C$26)</f>
        <v/>
      </c>
      <c r="H4562" s="70">
        <f>SUMPRODUCT(W4562:X4562,PAINEL_PESOS!$C$28:$C$29)</f>
        <v/>
      </c>
      <c r="I4562" s="70" t="n">
        <v>0.9808401470044354</v>
      </c>
      <c r="J4562" s="70" t="n">
        <v>0.6800253774555044</v>
      </c>
      <c r="K4562" s="71">
        <f>IF(NOT(AND(PAINEL_PESOS!$D$12="OK - 100%",PAINEL_PESOS!$F$20="OK - 100%",PAINEL_PESOS!$F$24="OK - 100%",PAINEL_PESOS!$F$27="OK - 100%",PAINEL_PESOS!$F$30="OK - 100%")),"", (E4562*PAINEL_PESOS!$B$7+F4562*PAINEL_PESOS!$B$8+G4562*PAINEL_PESOS!$B$9+H4562*PAINEL_PESOS!$B$10)*I4562)</f>
        <v/>
      </c>
      <c r="L4562" s="71">
        <f>IF(K4562="","",K4562-J4562)</f>
        <v/>
      </c>
      <c r="M4562" s="71">
        <f>IF(L4562="","",ABS(L4562))</f>
        <v/>
      </c>
      <c r="N4562" t="n">
        <v>1</v>
      </c>
      <c r="O4562" t="n">
        <v>0.998</v>
      </c>
      <c r="P4562" t="n">
        <v>0.7077085533262936</v>
      </c>
      <c r="Q4562" t="n">
        <v>0.9560508305258394</v>
      </c>
      <c r="R4562" t="n">
        <v>0.3093581408788187</v>
      </c>
      <c r="S4562" t="n">
        <v>0.9843647480179721</v>
      </c>
      <c r="T4562" t="n">
        <v>0.9371790395258309</v>
      </c>
      <c r="U4562" t="n">
        <v>0.2268321650383775</v>
      </c>
      <c r="V4562" t="n">
        <v>0.5372507492724031</v>
      </c>
      <c r="W4562" t="n">
        <v>0.6614329291767159</v>
      </c>
      <c r="X4562" t="n">
        <v>0.8028091319857372</v>
      </c>
    </row>
    <row r="4563">
      <c r="A4563" t="inlineStr">
        <is>
          <t>4216800</t>
        </is>
      </c>
      <c r="B4563" t="inlineStr">
        <is>
          <t>São José do Cerrito</t>
        </is>
      </c>
      <c r="C4563" t="inlineStr">
        <is>
          <t>SC</t>
        </is>
      </c>
      <c r="D4563" t="inlineStr">
        <is>
          <t>REGIÃO SUL</t>
        </is>
      </c>
      <c r="E4563" s="70">
        <f>SUMPRODUCT(N4563:Q4563,PAINEL_PESOS!$C$16:$C$19)</f>
        <v/>
      </c>
      <c r="F4563" s="70">
        <f>SUMPRODUCT(R4563:T4563,PAINEL_PESOS!$C$21:$C$23)</f>
        <v/>
      </c>
      <c r="G4563" s="70">
        <f>SUMPRODUCT(U4563:V4563,PAINEL_PESOS!$C$25:$C$26)</f>
        <v/>
      </c>
      <c r="H4563" s="70">
        <f>SUMPRODUCT(W4563:X4563,PAINEL_PESOS!$C$28:$C$29)</f>
        <v/>
      </c>
      <c r="I4563" s="70" t="n">
        <v>0.9987086330405901</v>
      </c>
      <c r="J4563" s="70" t="n">
        <v>0.6809768126451169</v>
      </c>
      <c r="K4563" s="71">
        <f>IF(NOT(AND(PAINEL_PESOS!$D$12="OK - 100%",PAINEL_PESOS!$F$20="OK - 100%",PAINEL_PESOS!$F$24="OK - 100%",PAINEL_PESOS!$F$27="OK - 100%",PAINEL_PESOS!$F$30="OK - 100%")),"", (E4563*PAINEL_PESOS!$B$7+F4563*PAINEL_PESOS!$B$8+G4563*PAINEL_PESOS!$B$9+H4563*PAINEL_PESOS!$B$10)*I4563)</f>
        <v/>
      </c>
      <c r="L4563" s="71">
        <f>IF(K4563="","",K4563-J4563)</f>
        <v/>
      </c>
      <c r="M4563" s="71">
        <f>IF(L4563="","",ABS(L4563))</f>
        <v/>
      </c>
      <c r="N4563" t="n">
        <v>1</v>
      </c>
      <c r="O4563" t="n">
        <v>0.9495</v>
      </c>
      <c r="P4563" t="n">
        <v>0.5652587117212249</v>
      </c>
      <c r="Q4563" t="n">
        <v>0.9980211593783227</v>
      </c>
      <c r="R4563" t="n">
        <v>0.2483030815111541</v>
      </c>
      <c r="S4563" t="n">
        <v>0.9999747462098206</v>
      </c>
      <c r="T4563" t="n">
        <v>0.994886446368844</v>
      </c>
      <c r="U4563" t="n">
        <v>0.2935049446155553</v>
      </c>
      <c r="V4563" t="n">
        <v>0.5105799098193269</v>
      </c>
      <c r="W4563" t="n">
        <v>0.6014609352728605</v>
      </c>
      <c r="X4563" t="n">
        <v>0.7974801508365497</v>
      </c>
    </row>
    <row r="4564">
      <c r="A4564" t="inlineStr">
        <is>
          <t>4216909</t>
        </is>
      </c>
      <c r="B4564" t="inlineStr">
        <is>
          <t>São Lourenço do Oeste</t>
        </is>
      </c>
      <c r="C4564" t="inlineStr">
        <is>
          <t>SC</t>
        </is>
      </c>
      <c r="D4564" t="inlineStr">
        <is>
          <t>REGIÃO SUL</t>
        </is>
      </c>
      <c r="E4564" s="70">
        <f>SUMPRODUCT(N4564:Q4564,PAINEL_PESOS!$C$16:$C$19)</f>
        <v/>
      </c>
      <c r="F4564" s="70">
        <f>SUMPRODUCT(R4564:T4564,PAINEL_PESOS!$C$21:$C$23)</f>
        <v/>
      </c>
      <c r="G4564" s="70">
        <f>SUMPRODUCT(U4564:V4564,PAINEL_PESOS!$C$25:$C$26)</f>
        <v/>
      </c>
      <c r="H4564" s="70">
        <f>SUMPRODUCT(W4564:X4564,PAINEL_PESOS!$C$28:$C$29)</f>
        <v/>
      </c>
      <c r="I4564" s="70" t="n">
        <v>0.9879123602576096</v>
      </c>
      <c r="J4564" s="70" t="n">
        <v>0.6854589070436611</v>
      </c>
      <c r="K4564" s="71">
        <f>IF(NOT(AND(PAINEL_PESOS!$D$12="OK - 100%",PAINEL_PESOS!$F$20="OK - 100%",PAINEL_PESOS!$F$24="OK - 100%",PAINEL_PESOS!$F$27="OK - 100%",PAINEL_PESOS!$F$30="OK - 100%")),"", (E4564*PAINEL_PESOS!$B$7+F4564*PAINEL_PESOS!$B$8+G4564*PAINEL_PESOS!$B$9+H4564*PAINEL_PESOS!$B$10)*I4564)</f>
        <v/>
      </c>
      <c r="L4564" s="71">
        <f>IF(K4564="","",K4564-J4564)</f>
        <v/>
      </c>
      <c r="M4564" s="71">
        <f>IF(L4564="","",ABS(L4564))</f>
        <v/>
      </c>
      <c r="N4564" t="n">
        <v>1</v>
      </c>
      <c r="O4564" t="n">
        <v>0.9874000000000001</v>
      </c>
      <c r="P4564" t="n">
        <v>0.7224920802534318</v>
      </c>
      <c r="Q4564" t="n">
        <v>0.9731587399535834</v>
      </c>
      <c r="R4564" t="n">
        <v>0.4027419069403773</v>
      </c>
      <c r="S4564" t="n">
        <v>0.9625123353342173</v>
      </c>
      <c r="T4564" t="n">
        <v>0.9723769917594837</v>
      </c>
      <c r="U4564" t="n">
        <v>0.256301799651864</v>
      </c>
      <c r="V4564" t="n">
        <v>0.5563550296769868</v>
      </c>
      <c r="W4564" t="n">
        <v>0.535838173240803</v>
      </c>
      <c r="X4564" t="n">
        <v>0.802325691897435</v>
      </c>
    </row>
    <row r="4565">
      <c r="A4565" t="inlineStr">
        <is>
          <t>4217006</t>
        </is>
      </c>
      <c r="B4565" t="inlineStr">
        <is>
          <t>São Ludgero</t>
        </is>
      </c>
      <c r="C4565" t="inlineStr">
        <is>
          <t>SC</t>
        </is>
      </c>
      <c r="D4565" t="inlineStr">
        <is>
          <t>REGIÃO SUL</t>
        </is>
      </c>
      <c r="E4565" s="70">
        <f>SUMPRODUCT(N4565:Q4565,PAINEL_PESOS!$C$16:$C$19)</f>
        <v/>
      </c>
      <c r="F4565" s="70">
        <f>SUMPRODUCT(R4565:T4565,PAINEL_PESOS!$C$21:$C$23)</f>
        <v/>
      </c>
      <c r="G4565" s="70">
        <f>SUMPRODUCT(U4565:V4565,PAINEL_PESOS!$C$25:$C$26)</f>
        <v/>
      </c>
      <c r="H4565" s="70">
        <f>SUMPRODUCT(W4565:X4565,PAINEL_PESOS!$C$28:$C$29)</f>
        <v/>
      </c>
      <c r="I4565" s="70" t="n">
        <v>0.9935748140089099</v>
      </c>
      <c r="J4565" s="70" t="n">
        <v>0.7180249478396937</v>
      </c>
      <c r="K4565" s="71">
        <f>IF(NOT(AND(PAINEL_PESOS!$D$12="OK - 100%",PAINEL_PESOS!$F$20="OK - 100%",PAINEL_PESOS!$F$24="OK - 100%",PAINEL_PESOS!$F$27="OK - 100%",PAINEL_PESOS!$F$30="OK - 100%")),"", (E4565*PAINEL_PESOS!$B$7+F4565*PAINEL_PESOS!$B$8+G4565*PAINEL_PESOS!$B$9+H4565*PAINEL_PESOS!$B$10)*I4565)</f>
        <v/>
      </c>
      <c r="L4565" s="71">
        <f>IF(K4565="","",K4565-J4565)</f>
        <v/>
      </c>
      <c r="M4565" s="71">
        <f>IF(L4565="","",ABS(L4565))</f>
        <v/>
      </c>
      <c r="N4565" t="n">
        <v>1</v>
      </c>
      <c r="O4565" t="n">
        <v>1</v>
      </c>
      <c r="P4565" t="n">
        <v>0.7263991552270328</v>
      </c>
      <c r="Q4565" t="n">
        <v>0.980477333881725</v>
      </c>
      <c r="R4565" t="n">
        <v>0.3656199413203145</v>
      </c>
      <c r="S4565" t="n">
        <v>0.9904170294327027</v>
      </c>
      <c r="T4565" t="n">
        <v>0.9853518662992246</v>
      </c>
      <c r="U4565" t="n">
        <v>0.4721898424778645</v>
      </c>
      <c r="V4565" t="n">
        <v>0.5130980047404219</v>
      </c>
      <c r="W4565" t="n">
        <v>0.5563531218094327</v>
      </c>
      <c r="X4565" t="n">
        <v>0.8253406998418888</v>
      </c>
    </row>
    <row r="4566">
      <c r="A4566" t="inlineStr">
        <is>
          <t>4217105</t>
        </is>
      </c>
      <c r="B4566" t="inlineStr">
        <is>
          <t>São Martinho</t>
        </is>
      </c>
      <c r="C4566" t="inlineStr">
        <is>
          <t>SC</t>
        </is>
      </c>
      <c r="D4566" t="inlineStr">
        <is>
          <t>REGIÃO SUL</t>
        </is>
      </c>
      <c r="E4566" s="70">
        <f>SUMPRODUCT(N4566:Q4566,PAINEL_PESOS!$C$16:$C$19)</f>
        <v/>
      </c>
      <c r="F4566" s="70">
        <f>SUMPRODUCT(R4566:T4566,PAINEL_PESOS!$C$21:$C$23)</f>
        <v/>
      </c>
      <c r="G4566" s="70">
        <f>SUMPRODUCT(U4566:V4566,PAINEL_PESOS!$C$25:$C$26)</f>
        <v/>
      </c>
      <c r="H4566" s="70">
        <f>SUMPRODUCT(W4566:X4566,PAINEL_PESOS!$C$28:$C$29)</f>
        <v/>
      </c>
      <c r="I4566" s="70" t="n">
        <v>0.9989462226524211</v>
      </c>
      <c r="J4566" s="70" t="n">
        <v>0.6544443113813925</v>
      </c>
      <c r="K4566" s="71">
        <f>IF(NOT(AND(PAINEL_PESOS!$D$12="OK - 100%",PAINEL_PESOS!$F$20="OK - 100%",PAINEL_PESOS!$F$24="OK - 100%",PAINEL_PESOS!$F$27="OK - 100%",PAINEL_PESOS!$F$30="OK - 100%")),"", (E4566*PAINEL_PESOS!$B$7+F4566*PAINEL_PESOS!$B$8+G4566*PAINEL_PESOS!$B$9+H4566*PAINEL_PESOS!$B$10)*I4566)</f>
        <v/>
      </c>
      <c r="L4566" s="71">
        <f>IF(K4566="","",K4566-J4566)</f>
        <v/>
      </c>
      <c r="M4566" s="71">
        <f>IF(L4566="","",ABS(L4566))</f>
        <v/>
      </c>
      <c r="N4566" t="n">
        <v>0.2</v>
      </c>
      <c r="O4566" t="n">
        <v>0.9931</v>
      </c>
      <c r="P4566" t="n">
        <v>0.7005279831045407</v>
      </c>
      <c r="Q4566" t="n">
        <v>0.9981151225180168</v>
      </c>
      <c r="R4566" t="n">
        <v>0.1662590323636502</v>
      </c>
      <c r="S4566" t="n">
        <v>0.9984501234389611</v>
      </c>
      <c r="T4566" t="n">
        <v>0.9967284429303137</v>
      </c>
      <c r="U4566" t="n">
        <v>0.4721898424778645</v>
      </c>
      <c r="V4566" t="n">
        <v>0.5003638036171929</v>
      </c>
      <c r="W4566" t="n">
        <v>0.5563531218094327</v>
      </c>
      <c r="X4566" t="n">
        <v>0.8253406998418888</v>
      </c>
    </row>
    <row r="4567">
      <c r="A4567" t="inlineStr">
        <is>
          <t>4217154</t>
        </is>
      </c>
      <c r="B4567" t="inlineStr">
        <is>
          <t>São Miguel da Boa Vista</t>
        </is>
      </c>
      <c r="C4567" t="inlineStr">
        <is>
          <t>SC</t>
        </is>
      </c>
      <c r="D4567" t="inlineStr">
        <is>
          <t>REGIÃO SUL</t>
        </is>
      </c>
      <c r="E4567" s="70">
        <f>SUMPRODUCT(N4567:Q4567,PAINEL_PESOS!$C$16:$C$19)</f>
        <v/>
      </c>
      <c r="F4567" s="70">
        <f>SUMPRODUCT(R4567:T4567,PAINEL_PESOS!$C$21:$C$23)</f>
        <v/>
      </c>
      <c r="G4567" s="70">
        <f>SUMPRODUCT(U4567:V4567,PAINEL_PESOS!$C$25:$C$26)</f>
        <v/>
      </c>
      <c r="H4567" s="70">
        <f>SUMPRODUCT(W4567:X4567,PAINEL_PESOS!$C$28:$C$29)</f>
        <v/>
      </c>
      <c r="I4567" s="70" t="n">
        <v>0.9889103290275505</v>
      </c>
      <c r="J4567" s="70" t="n">
        <v>0.6473317206873245</v>
      </c>
      <c r="K4567" s="71">
        <f>IF(NOT(AND(PAINEL_PESOS!$D$12="OK - 100%",PAINEL_PESOS!$F$20="OK - 100%",PAINEL_PESOS!$F$24="OK - 100%",PAINEL_PESOS!$F$27="OK - 100%",PAINEL_PESOS!$F$30="OK - 100%")),"", (E4567*PAINEL_PESOS!$B$7+F4567*PAINEL_PESOS!$B$8+G4567*PAINEL_PESOS!$B$9+H4567*PAINEL_PESOS!$B$10)*I4567)</f>
        <v/>
      </c>
      <c r="L4567" s="71">
        <f>IF(K4567="","",K4567-J4567)</f>
        <v/>
      </c>
      <c r="M4567" s="71">
        <f>IF(L4567="","",ABS(L4567))</f>
        <v/>
      </c>
      <c r="N4567" t="n">
        <v>1</v>
      </c>
      <c r="O4567" t="n">
        <v>0.7188</v>
      </c>
      <c r="P4567" t="n">
        <v>0.557972544878564</v>
      </c>
      <c r="Q4567" t="n">
        <v>0.9832128753286249</v>
      </c>
      <c r="R4567" t="n">
        <v>0.1006689120540032</v>
      </c>
      <c r="S4567" t="n">
        <v>0.9999836520744607</v>
      </c>
      <c r="T4567" t="n">
        <v>0.9548905926233684</v>
      </c>
      <c r="U4567" t="n">
        <v>0.2268321650383775</v>
      </c>
      <c r="V4567" t="n">
        <v>0.545298307963225</v>
      </c>
      <c r="W4567" t="n">
        <v>0.6614329291767159</v>
      </c>
      <c r="X4567" t="n">
        <v>0.8028091319857372</v>
      </c>
    </row>
    <row r="4568">
      <c r="A4568" t="inlineStr">
        <is>
          <t>4217204</t>
        </is>
      </c>
      <c r="B4568" t="inlineStr">
        <is>
          <t>São Miguel do Oeste</t>
        </is>
      </c>
      <c r="C4568" t="inlineStr">
        <is>
          <t>SC</t>
        </is>
      </c>
      <c r="D4568" t="inlineStr">
        <is>
          <t>REGIÃO SUL</t>
        </is>
      </c>
      <c r="E4568" s="70">
        <f>SUMPRODUCT(N4568:Q4568,PAINEL_PESOS!$C$16:$C$19)</f>
        <v/>
      </c>
      <c r="F4568" s="70">
        <f>SUMPRODUCT(R4568:T4568,PAINEL_PESOS!$C$21:$C$23)</f>
        <v/>
      </c>
      <c r="G4568" s="70">
        <f>SUMPRODUCT(U4568:V4568,PAINEL_PESOS!$C$25:$C$26)</f>
        <v/>
      </c>
      <c r="H4568" s="70">
        <f>SUMPRODUCT(W4568:X4568,PAINEL_PESOS!$C$28:$C$29)</f>
        <v/>
      </c>
      <c r="I4568" s="70" t="n">
        <v>0.9528417485244488</v>
      </c>
      <c r="J4568" s="70" t="n">
        <v>0.6126886991960128</v>
      </c>
      <c r="K4568" s="71">
        <f>IF(NOT(AND(PAINEL_PESOS!$D$12="OK - 100%",PAINEL_PESOS!$F$20="OK - 100%",PAINEL_PESOS!$F$24="OK - 100%",PAINEL_PESOS!$F$27="OK - 100%",PAINEL_PESOS!$F$30="OK - 100%")),"", (E4568*PAINEL_PESOS!$B$7+F4568*PAINEL_PESOS!$B$8+G4568*PAINEL_PESOS!$B$9+H4568*PAINEL_PESOS!$B$10)*I4568)</f>
        <v/>
      </c>
      <c r="L4568" s="71">
        <f>IF(K4568="","",K4568-J4568)</f>
        <v/>
      </c>
      <c r="M4568" s="71">
        <f>IF(L4568="","",ABS(L4568))</f>
        <v/>
      </c>
      <c r="N4568" t="n">
        <v>0.6</v>
      </c>
      <c r="O4568" t="n">
        <v>0.9784</v>
      </c>
      <c r="P4568" t="n">
        <v>0.483104540654699</v>
      </c>
      <c r="Q4568" t="n">
        <v>0.8396186250690462</v>
      </c>
      <c r="R4568" t="n">
        <v>0.4516991309884702</v>
      </c>
      <c r="S4568" t="n">
        <v>0.7656769911300331</v>
      </c>
      <c r="T4568" t="n">
        <v>0.945770565396474</v>
      </c>
      <c r="U4568" t="n">
        <v>0.2268321650383775</v>
      </c>
      <c r="V4568" t="n">
        <v>0.5603625738441793</v>
      </c>
      <c r="W4568" t="n">
        <v>0.6614329291767159</v>
      </c>
      <c r="X4568" t="n">
        <v>0.8028091319857372</v>
      </c>
    </row>
    <row r="4569">
      <c r="A4569" t="inlineStr">
        <is>
          <t>4217253</t>
        </is>
      </c>
      <c r="B4569" t="inlineStr">
        <is>
          <t>São Pedro de Alcântara</t>
        </is>
      </c>
      <c r="C4569" t="inlineStr">
        <is>
          <t>SC</t>
        </is>
      </c>
      <c r="D4569" t="inlineStr">
        <is>
          <t>REGIÃO SUL</t>
        </is>
      </c>
      <c r="E4569" s="70">
        <f>SUMPRODUCT(N4569:Q4569,PAINEL_PESOS!$C$16:$C$19)</f>
        <v/>
      </c>
      <c r="F4569" s="70">
        <f>SUMPRODUCT(R4569:T4569,PAINEL_PESOS!$C$21:$C$23)</f>
        <v/>
      </c>
      <c r="G4569" s="70">
        <f>SUMPRODUCT(U4569:V4569,PAINEL_PESOS!$C$25:$C$26)</f>
        <v/>
      </c>
      <c r="H4569" s="70">
        <f>SUMPRODUCT(W4569:X4569,PAINEL_PESOS!$C$28:$C$29)</f>
        <v/>
      </c>
      <c r="I4569" s="70" t="n">
        <v>0.9988558120395364</v>
      </c>
      <c r="J4569" s="70" t="n">
        <v>0.6820892315400865</v>
      </c>
      <c r="K4569" s="71">
        <f>IF(NOT(AND(PAINEL_PESOS!$D$12="OK - 100%",PAINEL_PESOS!$F$20="OK - 100%",PAINEL_PESOS!$F$24="OK - 100%",PAINEL_PESOS!$F$27="OK - 100%",PAINEL_PESOS!$F$30="OK - 100%")),"", (E4569*PAINEL_PESOS!$B$7+F4569*PAINEL_PESOS!$B$8+G4569*PAINEL_PESOS!$B$9+H4569*PAINEL_PESOS!$B$10)*I4569)</f>
        <v/>
      </c>
      <c r="L4569" s="71">
        <f>IF(K4569="","",K4569-J4569)</f>
        <v/>
      </c>
      <c r="M4569" s="71">
        <f>IF(L4569="","",ABS(L4569))</f>
        <v/>
      </c>
      <c r="N4569" t="n">
        <v>1</v>
      </c>
      <c r="O4569" t="n">
        <v>0.3636</v>
      </c>
      <c r="P4569" t="n">
        <v>0.7360084477296727</v>
      </c>
      <c r="Q4569" t="n">
        <v>0.9963073099456731</v>
      </c>
      <c r="R4569" t="n">
        <v>0.1661135313679151</v>
      </c>
      <c r="S4569" t="n">
        <v>0.9996111106583354</v>
      </c>
      <c r="T4569" t="n">
        <v>0.9970692928945746</v>
      </c>
      <c r="U4569" t="n">
        <v>0.6086942255050098</v>
      </c>
      <c r="V4569" t="n">
        <v>0.4859608673755706</v>
      </c>
      <c r="W4569" t="n">
        <v>0.6106148824342165</v>
      </c>
      <c r="X4569" t="n">
        <v>0.7678740331090745</v>
      </c>
    </row>
    <row r="4570">
      <c r="A4570" t="inlineStr">
        <is>
          <t>4217303</t>
        </is>
      </c>
      <c r="B4570" t="inlineStr">
        <is>
          <t>Saudades</t>
        </is>
      </c>
      <c r="C4570" t="inlineStr">
        <is>
          <t>SC</t>
        </is>
      </c>
      <c r="D4570" t="inlineStr">
        <is>
          <t>REGIÃO SUL</t>
        </is>
      </c>
      <c r="E4570" s="70">
        <f>SUMPRODUCT(N4570:Q4570,PAINEL_PESOS!$C$16:$C$19)</f>
        <v/>
      </c>
      <c r="F4570" s="70">
        <f>SUMPRODUCT(R4570:T4570,PAINEL_PESOS!$C$21:$C$23)</f>
        <v/>
      </c>
      <c r="G4570" s="70">
        <f>SUMPRODUCT(U4570:V4570,PAINEL_PESOS!$C$25:$C$26)</f>
        <v/>
      </c>
      <c r="H4570" s="70">
        <f>SUMPRODUCT(W4570:X4570,PAINEL_PESOS!$C$28:$C$29)</f>
        <v/>
      </c>
      <c r="I4570" s="70" t="n">
        <v>0.9815932130906877</v>
      </c>
      <c r="J4570" s="70" t="n">
        <v>0.6766209374781633</v>
      </c>
      <c r="K4570" s="71">
        <f>IF(NOT(AND(PAINEL_PESOS!$D$12="OK - 100%",PAINEL_PESOS!$F$20="OK - 100%",PAINEL_PESOS!$F$24="OK - 100%",PAINEL_PESOS!$F$27="OK - 100%",PAINEL_PESOS!$F$30="OK - 100%")),"", (E4570*PAINEL_PESOS!$B$7+F4570*PAINEL_PESOS!$B$8+G4570*PAINEL_PESOS!$B$9+H4570*PAINEL_PESOS!$B$10)*I4570)</f>
        <v/>
      </c>
      <c r="L4570" s="71">
        <f>IF(K4570="","",K4570-J4570)</f>
        <v/>
      </c>
      <c r="M4570" s="71">
        <f>IF(L4570="","",ABS(L4570))</f>
        <v/>
      </c>
      <c r="N4570" t="n">
        <v>1</v>
      </c>
      <c r="O4570" t="n">
        <v>0.9944</v>
      </c>
      <c r="P4570" t="n">
        <v>0.7681098204857444</v>
      </c>
      <c r="Q4570" t="n">
        <v>0.973019402059308</v>
      </c>
      <c r="R4570" t="n">
        <v>0.3142637164374021</v>
      </c>
      <c r="S4570" t="n">
        <v>0.9585836352479434</v>
      </c>
      <c r="T4570" t="n">
        <v>0.9396464473915289</v>
      </c>
      <c r="U4570" t="n">
        <v>0.2563847347013043</v>
      </c>
      <c r="V4570" t="n">
        <v>0.577071912026655</v>
      </c>
      <c r="W4570" t="n">
        <v>0.5358608489785329</v>
      </c>
      <c r="X4570" t="n">
        <v>0.8023932230182447</v>
      </c>
    </row>
    <row r="4571">
      <c r="A4571" t="inlineStr">
        <is>
          <t>4217402</t>
        </is>
      </c>
      <c r="B4571" t="inlineStr">
        <is>
          <t>Schroeder</t>
        </is>
      </c>
      <c r="C4571" t="inlineStr">
        <is>
          <t>SC</t>
        </is>
      </c>
      <c r="D4571" t="inlineStr">
        <is>
          <t>REGIÃO SUL</t>
        </is>
      </c>
      <c r="E4571" s="70">
        <f>SUMPRODUCT(N4571:Q4571,PAINEL_PESOS!$C$16:$C$19)</f>
        <v/>
      </c>
      <c r="F4571" s="70">
        <f>SUMPRODUCT(R4571:T4571,PAINEL_PESOS!$C$21:$C$23)</f>
        <v/>
      </c>
      <c r="G4571" s="70">
        <f>SUMPRODUCT(U4571:V4571,PAINEL_PESOS!$C$25:$C$26)</f>
        <v/>
      </c>
      <c r="H4571" s="70">
        <f>SUMPRODUCT(W4571:X4571,PAINEL_PESOS!$C$28:$C$29)</f>
        <v/>
      </c>
      <c r="I4571" s="70" t="n">
        <v>0.9926163905921761</v>
      </c>
      <c r="J4571" s="70" t="n">
        <v>0.6883126097719928</v>
      </c>
      <c r="K4571" s="71">
        <f>IF(NOT(AND(PAINEL_PESOS!$D$12="OK - 100%",PAINEL_PESOS!$F$20="OK - 100%",PAINEL_PESOS!$F$24="OK - 100%",PAINEL_PESOS!$F$27="OK - 100%",PAINEL_PESOS!$F$30="OK - 100%")),"", (E4571*PAINEL_PESOS!$B$7+F4571*PAINEL_PESOS!$B$8+G4571*PAINEL_PESOS!$B$9+H4571*PAINEL_PESOS!$B$10)*I4571)</f>
        <v/>
      </c>
      <c r="L4571" s="71">
        <f>IF(K4571="","",K4571-J4571)</f>
        <v/>
      </c>
      <c r="M4571" s="71">
        <f>IF(L4571="","",ABS(L4571))</f>
        <v/>
      </c>
      <c r="N4571" t="n">
        <v>1</v>
      </c>
      <c r="O4571" t="n">
        <v>0.9951</v>
      </c>
      <c r="P4571" t="n">
        <v>0.4592397043294615</v>
      </c>
      <c r="Q4571" t="n">
        <v>0.9784098171444633</v>
      </c>
      <c r="R4571" t="n">
        <v>0.3361019525162584</v>
      </c>
      <c r="S4571" t="n">
        <v>0.9833250515898815</v>
      </c>
      <c r="T4571" t="n">
        <v>0.984885092867897</v>
      </c>
      <c r="U4571" t="n">
        <v>0.6126919347366986</v>
      </c>
      <c r="V4571" t="n">
        <v>0.4880295811750629</v>
      </c>
      <c r="W4571" t="n">
        <v>0.3858865627941523</v>
      </c>
      <c r="X4571" t="n">
        <v>0.8082702605283383</v>
      </c>
    </row>
    <row r="4572">
      <c r="A4572" t="inlineStr">
        <is>
          <t>4217501</t>
        </is>
      </c>
      <c r="B4572" t="inlineStr">
        <is>
          <t>Seara</t>
        </is>
      </c>
      <c r="C4572" t="inlineStr">
        <is>
          <t>SC</t>
        </is>
      </c>
      <c r="D4572" t="inlineStr">
        <is>
          <t>REGIÃO SUL</t>
        </is>
      </c>
      <c r="E4572" s="70">
        <f>SUMPRODUCT(N4572:Q4572,PAINEL_PESOS!$C$16:$C$19)</f>
        <v/>
      </c>
      <c r="F4572" s="70">
        <f>SUMPRODUCT(R4572:T4572,PAINEL_PESOS!$C$21:$C$23)</f>
        <v/>
      </c>
      <c r="G4572" s="70">
        <f>SUMPRODUCT(U4572:V4572,PAINEL_PESOS!$C$25:$C$26)</f>
        <v/>
      </c>
      <c r="H4572" s="70">
        <f>SUMPRODUCT(W4572:X4572,PAINEL_PESOS!$C$28:$C$29)</f>
        <v/>
      </c>
      <c r="I4572" s="70" t="n">
        <v>0.9817808953214678</v>
      </c>
      <c r="J4572" s="70" t="n">
        <v>0.6736197791382574</v>
      </c>
      <c r="K4572" s="71">
        <f>IF(NOT(AND(PAINEL_PESOS!$D$12="OK - 100%",PAINEL_PESOS!$F$20="OK - 100%",PAINEL_PESOS!$F$24="OK - 100%",PAINEL_PESOS!$F$27="OK - 100%",PAINEL_PESOS!$F$30="OK - 100%")),"", (E4572*PAINEL_PESOS!$B$7+F4572*PAINEL_PESOS!$B$8+G4572*PAINEL_PESOS!$B$9+H4572*PAINEL_PESOS!$B$10)*I4572)</f>
        <v/>
      </c>
      <c r="L4572" s="71">
        <f>IF(K4572="","",K4572-J4572)</f>
        <v/>
      </c>
      <c r="M4572" s="71">
        <f>IF(L4572="","",ABS(L4572))</f>
        <v/>
      </c>
      <c r="N4572" t="n">
        <v>1</v>
      </c>
      <c r="O4572" t="n">
        <v>0.9674</v>
      </c>
      <c r="P4572" t="n">
        <v>0.3553326293558606</v>
      </c>
      <c r="Q4572" t="n">
        <v>0.9808631460016857</v>
      </c>
      <c r="R4572" t="n">
        <v>0.3837969195555326</v>
      </c>
      <c r="S4572" t="n">
        <v>0.8815060214651416</v>
      </c>
      <c r="T4572" t="n">
        <v>0.9682241649674003</v>
      </c>
      <c r="U4572" t="n">
        <v>0.2817396897686542</v>
      </c>
      <c r="V4572" t="n">
        <v>0.6359100444198414</v>
      </c>
      <c r="W4572" t="n">
        <v>0.6157003035468364</v>
      </c>
      <c r="X4572" t="n">
        <v>0.8147962141171975</v>
      </c>
    </row>
    <row r="4573">
      <c r="A4573" t="inlineStr">
        <is>
          <t>4217550</t>
        </is>
      </c>
      <c r="B4573" t="inlineStr">
        <is>
          <t>Serra Alta</t>
        </is>
      </c>
      <c r="C4573" t="inlineStr">
        <is>
          <t>SC</t>
        </is>
      </c>
      <c r="D4573" t="inlineStr">
        <is>
          <t>REGIÃO SUL</t>
        </is>
      </c>
      <c r="E4573" s="70">
        <f>SUMPRODUCT(N4573:Q4573,PAINEL_PESOS!$C$16:$C$19)</f>
        <v/>
      </c>
      <c r="F4573" s="70">
        <f>SUMPRODUCT(R4573:T4573,PAINEL_PESOS!$C$21:$C$23)</f>
        <v/>
      </c>
      <c r="G4573" s="70">
        <f>SUMPRODUCT(U4573:V4573,PAINEL_PESOS!$C$25:$C$26)</f>
        <v/>
      </c>
      <c r="H4573" s="70">
        <f>SUMPRODUCT(W4573:X4573,PAINEL_PESOS!$C$28:$C$29)</f>
        <v/>
      </c>
      <c r="I4573" s="70" t="n">
        <v>0.9803560795180929</v>
      </c>
      <c r="J4573" s="70" t="n">
        <v>0.6345226427124762</v>
      </c>
      <c r="K4573" s="71">
        <f>IF(NOT(AND(PAINEL_PESOS!$D$12="OK - 100%",PAINEL_PESOS!$F$20="OK - 100%",PAINEL_PESOS!$F$24="OK - 100%",PAINEL_PESOS!$F$27="OK - 100%",PAINEL_PESOS!$F$30="OK - 100%")),"", (E4573*PAINEL_PESOS!$B$7+F4573*PAINEL_PESOS!$B$8+G4573*PAINEL_PESOS!$B$9+H4573*PAINEL_PESOS!$B$10)*I4573)</f>
        <v/>
      </c>
      <c r="L4573" s="71">
        <f>IF(K4573="","",K4573-J4573)</f>
        <v/>
      </c>
      <c r="M4573" s="71">
        <f>IF(L4573="","",ABS(L4573))</f>
        <v/>
      </c>
      <c r="N4573" t="n">
        <v>1</v>
      </c>
      <c r="O4573" t="n">
        <v>0.98</v>
      </c>
      <c r="P4573" t="n">
        <v>0.3211193241816261</v>
      </c>
      <c r="Q4573" t="n">
        <v>0.9766108714295249</v>
      </c>
      <c r="R4573" t="n">
        <v>0.1655337214694049</v>
      </c>
      <c r="S4573" t="n">
        <v>0.9903939475694542</v>
      </c>
      <c r="T4573" t="n">
        <v>0.9181564709157205</v>
      </c>
      <c r="U4573" t="n">
        <v>0.2563847347013043</v>
      </c>
      <c r="V4573" t="n">
        <v>0.5616686408682011</v>
      </c>
      <c r="W4573" t="n">
        <v>0.5358608489785329</v>
      </c>
      <c r="X4573" t="n">
        <v>0.8023932230182449</v>
      </c>
    </row>
    <row r="4574">
      <c r="A4574" t="inlineStr">
        <is>
          <t>4217600</t>
        </is>
      </c>
      <c r="B4574" t="inlineStr">
        <is>
          <t>Siderópolis</t>
        </is>
      </c>
      <c r="C4574" t="inlineStr">
        <is>
          <t>SC</t>
        </is>
      </c>
      <c r="D4574" t="inlineStr">
        <is>
          <t>REGIÃO SUL</t>
        </is>
      </c>
      <c r="E4574" s="70">
        <f>SUMPRODUCT(N4574:Q4574,PAINEL_PESOS!$C$16:$C$19)</f>
        <v/>
      </c>
      <c r="F4574" s="70">
        <f>SUMPRODUCT(R4574:T4574,PAINEL_PESOS!$C$21:$C$23)</f>
        <v/>
      </c>
      <c r="G4574" s="70">
        <f>SUMPRODUCT(U4574:V4574,PAINEL_PESOS!$C$25:$C$26)</f>
        <v/>
      </c>
      <c r="H4574" s="70">
        <f>SUMPRODUCT(W4574:X4574,PAINEL_PESOS!$C$28:$C$29)</f>
        <v/>
      </c>
      <c r="I4574" s="70" t="n">
        <v>0.9940948775241758</v>
      </c>
      <c r="J4574" s="70" t="n">
        <v>0.6788909222699405</v>
      </c>
      <c r="K4574" s="71">
        <f>IF(NOT(AND(PAINEL_PESOS!$D$12="OK - 100%",PAINEL_PESOS!$F$20="OK - 100%",PAINEL_PESOS!$F$24="OK - 100%",PAINEL_PESOS!$F$27="OK - 100%",PAINEL_PESOS!$F$30="OK - 100%")),"", (E4574*PAINEL_PESOS!$B$7+F4574*PAINEL_PESOS!$B$8+G4574*PAINEL_PESOS!$B$9+H4574*PAINEL_PESOS!$B$10)*I4574)</f>
        <v/>
      </c>
      <c r="L4574" s="71">
        <f>IF(K4574="","",K4574-J4574)</f>
        <v/>
      </c>
      <c r="M4574" s="71">
        <f>IF(L4574="","",ABS(L4574))</f>
        <v/>
      </c>
      <c r="N4574" t="n">
        <v>1</v>
      </c>
      <c r="O4574" t="n">
        <v>0.9961</v>
      </c>
      <c r="P4574" t="n">
        <v>0.354065469904963</v>
      </c>
      <c r="Q4574" t="n">
        <v>0.9811657267655698</v>
      </c>
      <c r="R4574" t="n">
        <v>0.3248819681722694</v>
      </c>
      <c r="S4574" t="n">
        <v>0.9945794093311664</v>
      </c>
      <c r="T4574" t="n">
        <v>0.9858434877842926</v>
      </c>
      <c r="U4574" t="n">
        <v>0.3824900397961345</v>
      </c>
      <c r="V4574" t="n">
        <v>0.5124197969093671</v>
      </c>
      <c r="W4574" t="n">
        <v>0.5257309287182864</v>
      </c>
      <c r="X4574" t="n">
        <v>0.8402130875212592</v>
      </c>
    </row>
    <row r="4575">
      <c r="A4575" t="inlineStr">
        <is>
          <t>4217709</t>
        </is>
      </c>
      <c r="B4575" t="inlineStr">
        <is>
          <t>Sombrio</t>
        </is>
      </c>
      <c r="C4575" t="inlineStr">
        <is>
          <t>SC</t>
        </is>
      </c>
      <c r="D4575" t="inlineStr">
        <is>
          <t>REGIÃO SUL</t>
        </is>
      </c>
      <c r="E4575" s="70">
        <f>SUMPRODUCT(N4575:Q4575,PAINEL_PESOS!$C$16:$C$19)</f>
        <v/>
      </c>
      <c r="F4575" s="70">
        <f>SUMPRODUCT(R4575:T4575,PAINEL_PESOS!$C$21:$C$23)</f>
        <v/>
      </c>
      <c r="G4575" s="70">
        <f>SUMPRODUCT(U4575:V4575,PAINEL_PESOS!$C$25:$C$26)</f>
        <v/>
      </c>
      <c r="H4575" s="70">
        <f>SUMPRODUCT(W4575:X4575,PAINEL_PESOS!$C$28:$C$29)</f>
        <v/>
      </c>
      <c r="I4575" s="70" t="n">
        <v>0.9061202672173145</v>
      </c>
      <c r="J4575" s="70" t="n">
        <v>0.5427264750112133</v>
      </c>
      <c r="K4575" s="71">
        <f>IF(NOT(AND(PAINEL_PESOS!$D$12="OK - 100%",PAINEL_PESOS!$F$20="OK - 100%",PAINEL_PESOS!$F$24="OK - 100%",PAINEL_PESOS!$F$27="OK - 100%",PAINEL_PESOS!$F$30="OK - 100%")),"", (E4575*PAINEL_PESOS!$B$7+F4575*PAINEL_PESOS!$B$8+G4575*PAINEL_PESOS!$B$9+H4575*PAINEL_PESOS!$B$10)*I4575)</f>
        <v/>
      </c>
      <c r="L4575" s="71">
        <f>IF(K4575="","",K4575-J4575)</f>
        <v/>
      </c>
      <c r="M4575" s="71">
        <f>IF(L4575="","",ABS(L4575))</f>
        <v/>
      </c>
      <c r="N4575" t="n">
        <v>0.2</v>
      </c>
      <c r="O4575" t="n">
        <v>1</v>
      </c>
      <c r="P4575" t="n">
        <v>0.4340021119324181</v>
      </c>
      <c r="Q4575" t="n">
        <v>0.8899080671410405</v>
      </c>
      <c r="R4575" t="n">
        <v>0.3702592983079539</v>
      </c>
      <c r="S4575" t="n">
        <v>0.9159588315300295</v>
      </c>
      <c r="T4575" t="n">
        <v>0.5744319792006125</v>
      </c>
      <c r="U4575" t="n">
        <v>0.1805356321314386</v>
      </c>
      <c r="V4575" t="n">
        <v>0.514522819828658</v>
      </c>
      <c r="W4575" t="n">
        <v>0.7199297168469297</v>
      </c>
      <c r="X4575" t="n">
        <v>0.8742740217180938</v>
      </c>
    </row>
    <row r="4576">
      <c r="A4576" t="inlineStr">
        <is>
          <t>4217758</t>
        </is>
      </c>
      <c r="B4576" t="inlineStr">
        <is>
          <t>Sul Brasil</t>
        </is>
      </c>
      <c r="C4576" t="inlineStr">
        <is>
          <t>SC</t>
        </is>
      </c>
      <c r="D4576" t="inlineStr">
        <is>
          <t>REGIÃO SUL</t>
        </is>
      </c>
      <c r="E4576" s="70">
        <f>SUMPRODUCT(N4576:Q4576,PAINEL_PESOS!$C$16:$C$19)</f>
        <v/>
      </c>
      <c r="F4576" s="70">
        <f>SUMPRODUCT(R4576:T4576,PAINEL_PESOS!$C$21:$C$23)</f>
        <v/>
      </c>
      <c r="G4576" s="70">
        <f>SUMPRODUCT(U4576:V4576,PAINEL_PESOS!$C$25:$C$26)</f>
        <v/>
      </c>
      <c r="H4576" s="70">
        <f>SUMPRODUCT(W4576:X4576,PAINEL_PESOS!$C$28:$C$29)</f>
        <v/>
      </c>
      <c r="I4576" s="70" t="n">
        <v>0.9849202866933986</v>
      </c>
      <c r="J4576" s="70" t="n">
        <v>0.6794796391079367</v>
      </c>
      <c r="K4576" s="71">
        <f>IF(NOT(AND(PAINEL_PESOS!$D$12="OK - 100%",PAINEL_PESOS!$F$20="OK - 100%",PAINEL_PESOS!$F$24="OK - 100%",PAINEL_PESOS!$F$27="OK - 100%",PAINEL_PESOS!$F$30="OK - 100%")),"", (E4576*PAINEL_PESOS!$B$7+F4576*PAINEL_PESOS!$B$8+G4576*PAINEL_PESOS!$B$9+H4576*PAINEL_PESOS!$B$10)*I4576)</f>
        <v/>
      </c>
      <c r="L4576" s="71">
        <f>IF(K4576="","",K4576-J4576)</f>
        <v/>
      </c>
      <c r="M4576" s="71">
        <f>IF(L4576="","",ABS(L4576))</f>
        <v/>
      </c>
      <c r="N4576" t="n">
        <v>1</v>
      </c>
      <c r="O4576" t="n">
        <v>0.9833</v>
      </c>
      <c r="P4576" t="n">
        <v>0.9577613516367476</v>
      </c>
      <c r="Q4576" t="n">
        <v>0.981350753284548</v>
      </c>
      <c r="R4576" t="n">
        <v>0.1490151309754364</v>
      </c>
      <c r="S4576" t="n">
        <v>0.9985691688156072</v>
      </c>
      <c r="T4576" t="n">
        <v>0.9358747847874269</v>
      </c>
      <c r="U4576" t="n">
        <v>0.2563847347013043</v>
      </c>
      <c r="V4576" t="n">
        <v>0.5742454184230841</v>
      </c>
      <c r="W4576" t="n">
        <v>0.5358608489785329</v>
      </c>
      <c r="X4576" t="n">
        <v>0.8023932230182447</v>
      </c>
    </row>
    <row r="4577">
      <c r="A4577" t="inlineStr">
        <is>
          <t>4217808</t>
        </is>
      </c>
      <c r="B4577" t="inlineStr">
        <is>
          <t>Taió</t>
        </is>
      </c>
      <c r="C4577" t="inlineStr">
        <is>
          <t>SC</t>
        </is>
      </c>
      <c r="D4577" t="inlineStr">
        <is>
          <t>REGIÃO SUL</t>
        </is>
      </c>
      <c r="E4577" s="70">
        <f>SUMPRODUCT(N4577:Q4577,PAINEL_PESOS!$C$16:$C$19)</f>
        <v/>
      </c>
      <c r="F4577" s="70">
        <f>SUMPRODUCT(R4577:T4577,PAINEL_PESOS!$C$21:$C$23)</f>
        <v/>
      </c>
      <c r="G4577" s="70">
        <f>SUMPRODUCT(U4577:V4577,PAINEL_PESOS!$C$25:$C$26)</f>
        <v/>
      </c>
      <c r="H4577" s="70">
        <f>SUMPRODUCT(W4577:X4577,PAINEL_PESOS!$C$28:$C$29)</f>
        <v/>
      </c>
      <c r="I4577" s="70" t="n">
        <v>0.9833438554137089</v>
      </c>
      <c r="J4577" s="70" t="n">
        <v>0.7004392647124236</v>
      </c>
      <c r="K4577" s="71">
        <f>IF(NOT(AND(PAINEL_PESOS!$D$12="OK - 100%",PAINEL_PESOS!$F$20="OK - 100%",PAINEL_PESOS!$F$24="OK - 100%",PAINEL_PESOS!$F$27="OK - 100%",PAINEL_PESOS!$F$30="OK - 100%")),"", (E4577*PAINEL_PESOS!$B$7+F4577*PAINEL_PESOS!$B$8+G4577*PAINEL_PESOS!$B$9+H4577*PAINEL_PESOS!$B$10)*I4577)</f>
        <v/>
      </c>
      <c r="L4577" s="71">
        <f>IF(K4577="","",K4577-J4577)</f>
        <v/>
      </c>
      <c r="M4577" s="71">
        <f>IF(L4577="","",ABS(L4577))</f>
        <v/>
      </c>
      <c r="N4577" t="n">
        <v>1</v>
      </c>
      <c r="O4577" t="n">
        <v>0.9948</v>
      </c>
      <c r="P4577" t="n">
        <v>0.6487856388595565</v>
      </c>
      <c r="Q4577" t="n">
        <v>0.994929468037378</v>
      </c>
      <c r="R4577" t="n">
        <v>0.3488364744518196</v>
      </c>
      <c r="S4577" t="n">
        <v>0.973081019431526</v>
      </c>
      <c r="T4577" t="n">
        <v>0.9284786621497448</v>
      </c>
      <c r="U4577" t="n">
        <v>0.5521785032794793</v>
      </c>
      <c r="V4577" t="n">
        <v>0.5035290763821367</v>
      </c>
      <c r="W4577" t="n">
        <v>0.5426712115466577</v>
      </c>
      <c r="X4577" t="n">
        <v>0.7805275089982181</v>
      </c>
    </row>
    <row r="4578">
      <c r="A4578" t="inlineStr">
        <is>
          <t>4217907</t>
        </is>
      </c>
      <c r="B4578" t="inlineStr">
        <is>
          <t>Tangará</t>
        </is>
      </c>
      <c r="C4578" t="inlineStr">
        <is>
          <t>SC</t>
        </is>
      </c>
      <c r="D4578" t="inlineStr">
        <is>
          <t>REGIÃO SUL</t>
        </is>
      </c>
      <c r="E4578" s="70">
        <f>SUMPRODUCT(N4578:Q4578,PAINEL_PESOS!$C$16:$C$19)</f>
        <v/>
      </c>
      <c r="F4578" s="70">
        <f>SUMPRODUCT(R4578:T4578,PAINEL_PESOS!$C$21:$C$23)</f>
        <v/>
      </c>
      <c r="G4578" s="70">
        <f>SUMPRODUCT(U4578:V4578,PAINEL_PESOS!$C$25:$C$26)</f>
        <v/>
      </c>
      <c r="H4578" s="70">
        <f>SUMPRODUCT(W4578:X4578,PAINEL_PESOS!$C$28:$C$29)</f>
        <v/>
      </c>
      <c r="I4578" s="70" t="n">
        <v>0.991924537681012</v>
      </c>
      <c r="J4578" s="70" t="n">
        <v>0.7065448250673361</v>
      </c>
      <c r="K4578" s="71">
        <f>IF(NOT(AND(PAINEL_PESOS!$D$12="OK - 100%",PAINEL_PESOS!$F$20="OK - 100%",PAINEL_PESOS!$F$24="OK - 100%",PAINEL_PESOS!$F$27="OK - 100%",PAINEL_PESOS!$F$30="OK - 100%")),"", (E4578*PAINEL_PESOS!$B$7+F4578*PAINEL_PESOS!$B$8+G4578*PAINEL_PESOS!$B$9+H4578*PAINEL_PESOS!$B$10)*I4578)</f>
        <v/>
      </c>
      <c r="L4578" s="71">
        <f>IF(K4578="","",K4578-J4578)</f>
        <v/>
      </c>
      <c r="M4578" s="71">
        <f>IF(L4578="","",ABS(L4578))</f>
        <v/>
      </c>
      <c r="N4578" t="n">
        <v>1</v>
      </c>
      <c r="O4578" t="n">
        <v>0.9828</v>
      </c>
      <c r="P4578" t="n">
        <v>0.6026399155227032</v>
      </c>
      <c r="Q4578" t="n">
        <v>0.9923008963394845</v>
      </c>
      <c r="R4578" t="n">
        <v>0.3195763128074386</v>
      </c>
      <c r="S4578" t="n">
        <v>0.9579493945362376</v>
      </c>
      <c r="T4578" t="n">
        <v>0.981926948930848</v>
      </c>
      <c r="U4578" t="n">
        <v>0.2817330165210137</v>
      </c>
      <c r="V4578" t="n">
        <v>0.6912338721201994</v>
      </c>
      <c r="W4578" t="n">
        <v>0.6154755356874154</v>
      </c>
      <c r="X4578" t="n">
        <v>0.8147610170128705</v>
      </c>
    </row>
    <row r="4579">
      <c r="A4579" t="inlineStr">
        <is>
          <t>4217956</t>
        </is>
      </c>
      <c r="B4579" t="inlineStr">
        <is>
          <t>Tigrinhos</t>
        </is>
      </c>
      <c r="C4579" t="inlineStr">
        <is>
          <t>SC</t>
        </is>
      </c>
      <c r="D4579" t="inlineStr">
        <is>
          <t>REGIÃO SUL</t>
        </is>
      </c>
      <c r="E4579" s="70">
        <f>SUMPRODUCT(N4579:Q4579,PAINEL_PESOS!$C$16:$C$19)</f>
        <v/>
      </c>
      <c r="F4579" s="70">
        <f>SUMPRODUCT(R4579:T4579,PAINEL_PESOS!$C$21:$C$23)</f>
        <v/>
      </c>
      <c r="G4579" s="70">
        <f>SUMPRODUCT(U4579:V4579,PAINEL_PESOS!$C$25:$C$26)</f>
        <v/>
      </c>
      <c r="H4579" s="70">
        <f>SUMPRODUCT(W4579:X4579,PAINEL_PESOS!$C$28:$C$29)</f>
        <v/>
      </c>
      <c r="I4579" s="70" t="n">
        <v>0.9890245573155306</v>
      </c>
      <c r="J4579" s="70" t="n">
        <v>0.6548168257567299</v>
      </c>
      <c r="K4579" s="71">
        <f>IF(NOT(AND(PAINEL_PESOS!$D$12="OK - 100%",PAINEL_PESOS!$F$20="OK - 100%",PAINEL_PESOS!$F$24="OK - 100%",PAINEL_PESOS!$F$27="OK - 100%",PAINEL_PESOS!$F$30="OK - 100%")),"", (E4579*PAINEL_PESOS!$B$7+F4579*PAINEL_PESOS!$B$8+G4579*PAINEL_PESOS!$B$9+H4579*PAINEL_PESOS!$B$10)*I4579)</f>
        <v/>
      </c>
      <c r="L4579" s="71">
        <f>IF(K4579="","",K4579-J4579)</f>
        <v/>
      </c>
      <c r="M4579" s="71">
        <f>IF(L4579="","",ABS(L4579))</f>
        <v/>
      </c>
      <c r="N4579" t="n">
        <v>1</v>
      </c>
      <c r="O4579" t="n">
        <v>1</v>
      </c>
      <c r="P4579" t="n">
        <v>0.4536430834213305</v>
      </c>
      <c r="Q4579" t="n">
        <v>0.9827179916909539</v>
      </c>
      <c r="R4579" t="n">
        <v>0.1174738476151181</v>
      </c>
      <c r="S4579" t="n">
        <v>0.9988182225410468</v>
      </c>
      <c r="T4579" t="n">
        <v>0.9563046918855733</v>
      </c>
      <c r="U4579" t="n">
        <v>0.2395802473026356</v>
      </c>
      <c r="V4579" t="n">
        <v>0.547281257568105</v>
      </c>
      <c r="W4579" t="n">
        <v>0.6072649422057343</v>
      </c>
      <c r="X4579" t="n">
        <v>0.8026297214711015</v>
      </c>
    </row>
    <row r="4580">
      <c r="A4580" t="inlineStr">
        <is>
          <t>4218004</t>
        </is>
      </c>
      <c r="B4580" t="inlineStr">
        <is>
          <t>Tijucas</t>
        </is>
      </c>
      <c r="C4580" t="inlineStr">
        <is>
          <t>SC</t>
        </is>
      </c>
      <c r="D4580" t="inlineStr">
        <is>
          <t>REGIÃO SUL</t>
        </is>
      </c>
      <c r="E4580" s="70">
        <f>SUMPRODUCT(N4580:Q4580,PAINEL_PESOS!$C$16:$C$19)</f>
        <v/>
      </c>
      <c r="F4580" s="70">
        <f>SUMPRODUCT(R4580:T4580,PAINEL_PESOS!$C$21:$C$23)</f>
        <v/>
      </c>
      <c r="G4580" s="70">
        <f>SUMPRODUCT(U4580:V4580,PAINEL_PESOS!$C$25:$C$26)</f>
        <v/>
      </c>
      <c r="H4580" s="70">
        <f>SUMPRODUCT(W4580:X4580,PAINEL_PESOS!$C$28:$C$29)</f>
        <v/>
      </c>
      <c r="I4580" s="70" t="n">
        <v>0.983318344087468</v>
      </c>
      <c r="J4580" s="70" t="n">
        <v>0.7135946983304815</v>
      </c>
      <c r="K4580" s="71">
        <f>IF(NOT(AND(PAINEL_PESOS!$D$12="OK - 100%",PAINEL_PESOS!$F$20="OK - 100%",PAINEL_PESOS!$F$24="OK - 100%",PAINEL_PESOS!$F$27="OK - 100%",PAINEL_PESOS!$F$30="OK - 100%")),"", (E4580*PAINEL_PESOS!$B$7+F4580*PAINEL_PESOS!$B$8+G4580*PAINEL_PESOS!$B$9+H4580*PAINEL_PESOS!$B$10)*I4580)</f>
        <v/>
      </c>
      <c r="L4580" s="71">
        <f>IF(K4580="","",K4580-J4580)</f>
        <v/>
      </c>
      <c r="M4580" s="71">
        <f>IF(L4580="","",ABS(L4580))</f>
        <v/>
      </c>
      <c r="N4580" t="n">
        <v>0.8</v>
      </c>
      <c r="O4580" t="n">
        <v>1</v>
      </c>
      <c r="P4580" t="n">
        <v>0.7072861668426611</v>
      </c>
      <c r="Q4580" t="n">
        <v>0.9838184834157683</v>
      </c>
      <c r="R4580" t="n">
        <v>0.4678288307856399</v>
      </c>
      <c r="S4580" t="n">
        <v>0.9913728284992352</v>
      </c>
      <c r="T4580" t="n">
        <v>0.9288203149115483</v>
      </c>
      <c r="U4580" t="n">
        <v>0.6086942255050098</v>
      </c>
      <c r="V4580" t="n">
        <v>0.4808545707445345</v>
      </c>
      <c r="W4580" t="n">
        <v>0.6106148824342165</v>
      </c>
      <c r="X4580" t="n">
        <v>0.7678740331090745</v>
      </c>
    </row>
    <row r="4581">
      <c r="A4581" t="inlineStr">
        <is>
          <t>4218103</t>
        </is>
      </c>
      <c r="B4581" t="inlineStr">
        <is>
          <t>Timbé do Sul</t>
        </is>
      </c>
      <c r="C4581" t="inlineStr">
        <is>
          <t>SC</t>
        </is>
      </c>
      <c r="D4581" t="inlineStr">
        <is>
          <t>REGIÃO SUL</t>
        </is>
      </c>
      <c r="E4581" s="70">
        <f>SUMPRODUCT(N4581:Q4581,PAINEL_PESOS!$C$16:$C$19)</f>
        <v/>
      </c>
      <c r="F4581" s="70">
        <f>SUMPRODUCT(R4581:T4581,PAINEL_PESOS!$C$21:$C$23)</f>
        <v/>
      </c>
      <c r="G4581" s="70">
        <f>SUMPRODUCT(U4581:V4581,PAINEL_PESOS!$C$25:$C$26)</f>
        <v/>
      </c>
      <c r="H4581" s="70">
        <f>SUMPRODUCT(W4581:X4581,PAINEL_PESOS!$C$28:$C$29)</f>
        <v/>
      </c>
      <c r="I4581" s="70" t="n">
        <v>0.9533291502891669</v>
      </c>
      <c r="J4581" s="70" t="n">
        <v>0.6371879063482448</v>
      </c>
      <c r="K4581" s="71">
        <f>IF(NOT(AND(PAINEL_PESOS!$D$12="OK - 100%",PAINEL_PESOS!$F$20="OK - 100%",PAINEL_PESOS!$F$24="OK - 100%",PAINEL_PESOS!$F$27="OK - 100%",PAINEL_PESOS!$F$30="OK - 100%")),"", (E4581*PAINEL_PESOS!$B$7+F4581*PAINEL_PESOS!$B$8+G4581*PAINEL_PESOS!$B$9+H4581*PAINEL_PESOS!$B$10)*I4581)</f>
        <v/>
      </c>
      <c r="L4581" s="71">
        <f>IF(K4581="","",K4581-J4581)</f>
        <v/>
      </c>
      <c r="M4581" s="71">
        <f>IF(L4581="","",ABS(L4581))</f>
        <v/>
      </c>
      <c r="N4581" t="n">
        <v>0.6</v>
      </c>
      <c r="O4581" t="n">
        <v>0.9833</v>
      </c>
      <c r="P4581" t="n">
        <v>0.9828933474128828</v>
      </c>
      <c r="Q4581" t="n">
        <v>0.9950715350136291</v>
      </c>
      <c r="R4581" t="n">
        <v>0.1931941594861076</v>
      </c>
      <c r="S4581" t="n">
        <v>0.9989810507282677</v>
      </c>
      <c r="T4581" t="n">
        <v>0.7643600678740826</v>
      </c>
      <c r="U4581" t="n">
        <v>0.3826599859686664</v>
      </c>
      <c r="V4581" t="n">
        <v>0.5133213933934619</v>
      </c>
      <c r="W4581" t="n">
        <v>0.5258487599085829</v>
      </c>
      <c r="X4581" t="n">
        <v>0.8402354112534214</v>
      </c>
    </row>
    <row r="4582">
      <c r="A4582" t="inlineStr">
        <is>
          <t>4218202</t>
        </is>
      </c>
      <c r="B4582" t="inlineStr">
        <is>
          <t>Timbó</t>
        </is>
      </c>
      <c r="C4582" t="inlineStr">
        <is>
          <t>SC</t>
        </is>
      </c>
      <c r="D4582" t="inlineStr">
        <is>
          <t>REGIÃO SUL</t>
        </is>
      </c>
      <c r="E4582" s="70">
        <f>SUMPRODUCT(N4582:Q4582,PAINEL_PESOS!$C$16:$C$19)</f>
        <v/>
      </c>
      <c r="F4582" s="70">
        <f>SUMPRODUCT(R4582:T4582,PAINEL_PESOS!$C$21:$C$23)</f>
        <v/>
      </c>
      <c r="G4582" s="70">
        <f>SUMPRODUCT(U4582:V4582,PAINEL_PESOS!$C$25:$C$26)</f>
        <v/>
      </c>
      <c r="H4582" s="70">
        <f>SUMPRODUCT(W4582:X4582,PAINEL_PESOS!$C$28:$C$29)</f>
        <v/>
      </c>
      <c r="I4582" s="70" t="n">
        <v>0.9770714482524124</v>
      </c>
      <c r="J4582" s="70" t="n">
        <v>0.6810610729279349</v>
      </c>
      <c r="K4582" s="71">
        <f>IF(NOT(AND(PAINEL_PESOS!$D$12="OK - 100%",PAINEL_PESOS!$F$20="OK - 100%",PAINEL_PESOS!$F$24="OK - 100%",PAINEL_PESOS!$F$27="OK - 100%",PAINEL_PESOS!$F$30="OK - 100%")),"", (E4582*PAINEL_PESOS!$B$7+F4582*PAINEL_PESOS!$B$8+G4582*PAINEL_PESOS!$B$9+H4582*PAINEL_PESOS!$B$10)*I4582)</f>
        <v/>
      </c>
      <c r="L4582" s="71">
        <f>IF(K4582="","",K4582-J4582)</f>
        <v/>
      </c>
      <c r="M4582" s="71">
        <f>IF(L4582="","",ABS(L4582))</f>
        <v/>
      </c>
      <c r="N4582" t="n">
        <v>1</v>
      </c>
      <c r="O4582" t="n">
        <v>0.9956</v>
      </c>
      <c r="P4582" t="n">
        <v>0.6198521647307287</v>
      </c>
      <c r="Q4582" t="n">
        <v>0.942551318051046</v>
      </c>
      <c r="R4582" t="n">
        <v>0.4398789893508033</v>
      </c>
      <c r="S4582" t="n">
        <v>0.9259370312499616</v>
      </c>
      <c r="T4582" t="n">
        <v>0.9495112170585293</v>
      </c>
      <c r="U4582" t="n">
        <v>0.5522471885600606</v>
      </c>
      <c r="V4582" t="n">
        <v>0.3783450158077108</v>
      </c>
      <c r="W4582" t="n">
        <v>0.5426781334187581</v>
      </c>
      <c r="X4582" t="n">
        <v>0.780522553141907</v>
      </c>
    </row>
    <row r="4583">
      <c r="A4583" t="inlineStr">
        <is>
          <t>4218251</t>
        </is>
      </c>
      <c r="B4583" t="inlineStr">
        <is>
          <t>Timbó Grande</t>
        </is>
      </c>
      <c r="C4583" t="inlineStr">
        <is>
          <t>SC</t>
        </is>
      </c>
      <c r="D4583" t="inlineStr">
        <is>
          <t>REGIÃO SUL</t>
        </is>
      </c>
      <c r="E4583" s="70">
        <f>SUMPRODUCT(N4583:Q4583,PAINEL_PESOS!$C$16:$C$19)</f>
        <v/>
      </c>
      <c r="F4583" s="70">
        <f>SUMPRODUCT(R4583:T4583,PAINEL_PESOS!$C$21:$C$23)</f>
        <v/>
      </c>
      <c r="G4583" s="70">
        <f>SUMPRODUCT(U4583:V4583,PAINEL_PESOS!$C$25:$C$26)</f>
        <v/>
      </c>
      <c r="H4583" s="70">
        <f>SUMPRODUCT(W4583:X4583,PAINEL_PESOS!$C$28:$C$29)</f>
        <v/>
      </c>
      <c r="I4583" s="70" t="n">
        <v>0.9984353023612008</v>
      </c>
      <c r="J4583" s="70" t="n">
        <v>0.7191710397351715</v>
      </c>
      <c r="K4583" s="71">
        <f>IF(NOT(AND(PAINEL_PESOS!$D$12="OK - 100%",PAINEL_PESOS!$F$20="OK - 100%",PAINEL_PESOS!$F$24="OK - 100%",PAINEL_PESOS!$F$27="OK - 100%",PAINEL_PESOS!$F$30="OK - 100%")),"", (E4583*PAINEL_PESOS!$B$7+F4583*PAINEL_PESOS!$B$8+G4583*PAINEL_PESOS!$B$9+H4583*PAINEL_PESOS!$B$10)*I4583)</f>
        <v/>
      </c>
      <c r="L4583" s="71">
        <f>IF(K4583="","",K4583-J4583)</f>
        <v/>
      </c>
      <c r="M4583" s="71">
        <f>IF(L4583="","",ABS(L4583))</f>
        <v/>
      </c>
      <c r="N4583" t="n">
        <v>1</v>
      </c>
      <c r="O4583" t="n">
        <v>0.9003</v>
      </c>
      <c r="P4583" t="n">
        <v>0.6089757127771911</v>
      </c>
      <c r="Q4583" t="n">
        <v>0.9972879569234665</v>
      </c>
      <c r="R4583" t="n">
        <v>0.2336443081429332</v>
      </c>
      <c r="S4583" t="n">
        <v>0.98917204187824</v>
      </c>
      <c r="T4583" t="n">
        <v>0.9987447822692347</v>
      </c>
      <c r="U4583" t="n">
        <v>0.4618566465448378</v>
      </c>
      <c r="V4583" t="n">
        <v>0.783650185463217</v>
      </c>
      <c r="W4583" t="n">
        <v>0.4892927287144489</v>
      </c>
      <c r="X4583" t="n">
        <v>0.7932625571941452</v>
      </c>
    </row>
    <row r="4584">
      <c r="A4584" t="inlineStr">
        <is>
          <t>4218301</t>
        </is>
      </c>
      <c r="B4584" t="inlineStr">
        <is>
          <t>Três Barras</t>
        </is>
      </c>
      <c r="C4584" t="inlineStr">
        <is>
          <t>SC</t>
        </is>
      </c>
      <c r="D4584" t="inlineStr">
        <is>
          <t>REGIÃO SUL</t>
        </is>
      </c>
      <c r="E4584" s="70">
        <f>SUMPRODUCT(N4584:Q4584,PAINEL_PESOS!$C$16:$C$19)</f>
        <v/>
      </c>
      <c r="F4584" s="70">
        <f>SUMPRODUCT(R4584:T4584,PAINEL_PESOS!$C$21:$C$23)</f>
        <v/>
      </c>
      <c r="G4584" s="70">
        <f>SUMPRODUCT(U4584:V4584,PAINEL_PESOS!$C$25:$C$26)</f>
        <v/>
      </c>
      <c r="H4584" s="70">
        <f>SUMPRODUCT(W4584:X4584,PAINEL_PESOS!$C$28:$C$29)</f>
        <v/>
      </c>
      <c r="I4584" s="70" t="n">
        <v>0.9945124055668232</v>
      </c>
      <c r="J4584" s="70" t="n">
        <v>0.7023483608115983</v>
      </c>
      <c r="K4584" s="71">
        <f>IF(NOT(AND(PAINEL_PESOS!$D$12="OK - 100%",PAINEL_PESOS!$F$20="OK - 100%",PAINEL_PESOS!$F$24="OK - 100%",PAINEL_PESOS!$F$27="OK - 100%",PAINEL_PESOS!$F$30="OK - 100%")),"", (E4584*PAINEL_PESOS!$B$7+F4584*PAINEL_PESOS!$B$8+G4584*PAINEL_PESOS!$B$9+H4584*PAINEL_PESOS!$B$10)*I4584)</f>
        <v/>
      </c>
      <c r="L4584" s="71">
        <f>IF(K4584="","",K4584-J4584)</f>
        <v/>
      </c>
      <c r="M4584" s="71">
        <f>IF(L4584="","",ABS(L4584))</f>
        <v/>
      </c>
      <c r="N4584" t="n">
        <v>1</v>
      </c>
      <c r="O4584" t="n">
        <v>1</v>
      </c>
      <c r="P4584" t="n">
        <v>0.5477296726504752</v>
      </c>
      <c r="Q4584" t="n">
        <v>0.9930581150346282</v>
      </c>
      <c r="R4584" t="n">
        <v>0.4131745992498775</v>
      </c>
      <c r="S4584" t="n">
        <v>0.9484106754219135</v>
      </c>
      <c r="T4584" t="n">
        <v>0.9995154603927336</v>
      </c>
      <c r="U4584" t="n">
        <v>0.3941190665845888</v>
      </c>
      <c r="V4584" t="n">
        <v>0.7256593258730955</v>
      </c>
      <c r="W4584" t="n">
        <v>0.3800834484028837</v>
      </c>
      <c r="X4584" t="n">
        <v>0.805467754778639</v>
      </c>
    </row>
    <row r="4585">
      <c r="A4585" t="inlineStr">
        <is>
          <t>4218350</t>
        </is>
      </c>
      <c r="B4585" t="inlineStr">
        <is>
          <t>Treviso</t>
        </is>
      </c>
      <c r="C4585" t="inlineStr">
        <is>
          <t>SC</t>
        </is>
      </c>
      <c r="D4585" t="inlineStr">
        <is>
          <t>REGIÃO SUL</t>
        </is>
      </c>
      <c r="E4585" s="70">
        <f>SUMPRODUCT(N4585:Q4585,PAINEL_PESOS!$C$16:$C$19)</f>
        <v/>
      </c>
      <c r="F4585" s="70">
        <f>SUMPRODUCT(R4585:T4585,PAINEL_PESOS!$C$21:$C$23)</f>
        <v/>
      </c>
      <c r="G4585" s="70">
        <f>SUMPRODUCT(U4585:V4585,PAINEL_PESOS!$C$25:$C$26)</f>
        <v/>
      </c>
      <c r="H4585" s="70">
        <f>SUMPRODUCT(W4585:X4585,PAINEL_PESOS!$C$28:$C$29)</f>
        <v/>
      </c>
      <c r="I4585" s="70" t="n">
        <v>0.9417724672968153</v>
      </c>
      <c r="J4585" s="70" t="n">
        <v>0.6655625201714738</v>
      </c>
      <c r="K4585" s="71">
        <f>IF(NOT(AND(PAINEL_PESOS!$D$12="OK - 100%",PAINEL_PESOS!$F$20="OK - 100%",PAINEL_PESOS!$F$24="OK - 100%",PAINEL_PESOS!$F$27="OK - 100%",PAINEL_PESOS!$F$30="OK - 100%")),"", (E4585*PAINEL_PESOS!$B$7+F4585*PAINEL_PESOS!$B$8+G4585*PAINEL_PESOS!$B$9+H4585*PAINEL_PESOS!$B$10)*I4585)</f>
        <v/>
      </c>
      <c r="L4585" s="71">
        <f>IF(K4585="","",K4585-J4585)</f>
        <v/>
      </c>
      <c r="M4585" s="71">
        <f>IF(L4585="","",ABS(L4585))</f>
        <v/>
      </c>
      <c r="N4585" t="n">
        <v>1</v>
      </c>
      <c r="O4585" t="n">
        <v>0.9836</v>
      </c>
      <c r="P4585" t="n">
        <v>0.8944033790918691</v>
      </c>
      <c r="Q4585" t="n">
        <v>0.9922237706493072</v>
      </c>
      <c r="R4585" t="n">
        <v>0.1936712242247025</v>
      </c>
      <c r="S4585" t="n">
        <v>0.9986958872714349</v>
      </c>
      <c r="T4585" t="n">
        <v>0.9961582847735688</v>
      </c>
      <c r="U4585" t="n">
        <v>0.3827737280237344</v>
      </c>
      <c r="V4585" t="n">
        <v>0.5107370188263224</v>
      </c>
      <c r="W4585" t="n">
        <v>0.5258485825013811</v>
      </c>
      <c r="X4585" t="n">
        <v>0.8402113998537654</v>
      </c>
    </row>
    <row r="4586">
      <c r="A4586" t="inlineStr">
        <is>
          <t>4218400</t>
        </is>
      </c>
      <c r="B4586" t="inlineStr">
        <is>
          <t>Treze de Maio</t>
        </is>
      </c>
      <c r="C4586" t="inlineStr">
        <is>
          <t>SC</t>
        </is>
      </c>
      <c r="D4586" t="inlineStr">
        <is>
          <t>REGIÃO SUL</t>
        </is>
      </c>
      <c r="E4586" s="70">
        <f>SUMPRODUCT(N4586:Q4586,PAINEL_PESOS!$C$16:$C$19)</f>
        <v/>
      </c>
      <c r="F4586" s="70">
        <f>SUMPRODUCT(R4586:T4586,PAINEL_PESOS!$C$21:$C$23)</f>
        <v/>
      </c>
      <c r="G4586" s="70">
        <f>SUMPRODUCT(U4586:V4586,PAINEL_PESOS!$C$25:$C$26)</f>
        <v/>
      </c>
      <c r="H4586" s="70">
        <f>SUMPRODUCT(W4586:X4586,PAINEL_PESOS!$C$28:$C$29)</f>
        <v/>
      </c>
      <c r="I4586" s="70" t="n">
        <v>0.9738711014056453</v>
      </c>
      <c r="J4586" s="70" t="n">
        <v>0.5991929040361539</v>
      </c>
      <c r="K4586" s="71">
        <f>IF(NOT(AND(PAINEL_PESOS!$D$12="OK - 100%",PAINEL_PESOS!$F$20="OK - 100%",PAINEL_PESOS!$F$24="OK - 100%",PAINEL_PESOS!$F$27="OK - 100%",PAINEL_PESOS!$F$30="OK - 100%")),"", (E4586*PAINEL_PESOS!$B$7+F4586*PAINEL_PESOS!$B$8+G4586*PAINEL_PESOS!$B$9+H4586*PAINEL_PESOS!$B$10)*I4586)</f>
        <v/>
      </c>
      <c r="L4586" s="71">
        <f>IF(K4586="","",K4586-J4586)</f>
        <v/>
      </c>
      <c r="M4586" s="71">
        <f>IF(L4586="","",ABS(L4586))</f>
        <v/>
      </c>
      <c r="N4586" t="n">
        <v>0.6</v>
      </c>
      <c r="O4586" t="n">
        <v>1</v>
      </c>
      <c r="P4586" t="n">
        <v>0.5771911298838437</v>
      </c>
      <c r="Q4586" t="n">
        <v>0.9938140422057696</v>
      </c>
      <c r="R4586" t="n">
        <v>0.2171906658253278</v>
      </c>
      <c r="S4586" t="n">
        <v>0.983667685822827</v>
      </c>
      <c r="T4586" t="n">
        <v>0.8758768358267943</v>
      </c>
      <c r="U4586" t="n">
        <v>0.1896826803829916</v>
      </c>
      <c r="V4586" t="n">
        <v>0.5102833084797649</v>
      </c>
      <c r="W4586" t="n">
        <v>0.4303843857399188</v>
      </c>
      <c r="X4586" t="n">
        <v>0.8218106012076808</v>
      </c>
    </row>
    <row r="4587">
      <c r="A4587" t="inlineStr">
        <is>
          <t>4218509</t>
        </is>
      </c>
      <c r="B4587" t="inlineStr">
        <is>
          <t>Treze Tílias</t>
        </is>
      </c>
      <c r="C4587" t="inlineStr">
        <is>
          <t>SC</t>
        </is>
      </c>
      <c r="D4587" t="inlineStr">
        <is>
          <t>REGIÃO SUL</t>
        </is>
      </c>
      <c r="E4587" s="70">
        <f>SUMPRODUCT(N4587:Q4587,PAINEL_PESOS!$C$16:$C$19)</f>
        <v/>
      </c>
      <c r="F4587" s="70">
        <f>SUMPRODUCT(R4587:T4587,PAINEL_PESOS!$C$21:$C$23)</f>
        <v/>
      </c>
      <c r="G4587" s="70">
        <f>SUMPRODUCT(U4587:V4587,PAINEL_PESOS!$C$25:$C$26)</f>
        <v/>
      </c>
      <c r="H4587" s="70">
        <f>SUMPRODUCT(W4587:X4587,PAINEL_PESOS!$C$28:$C$29)</f>
        <v/>
      </c>
      <c r="I4587" s="70" t="n">
        <v>0.9859516602748067</v>
      </c>
      <c r="J4587" s="70" t="n">
        <v>0.7150721258493296</v>
      </c>
      <c r="K4587" s="71">
        <f>IF(NOT(AND(PAINEL_PESOS!$D$12="OK - 100%",PAINEL_PESOS!$F$20="OK - 100%",PAINEL_PESOS!$F$24="OK - 100%",PAINEL_PESOS!$F$27="OK - 100%",PAINEL_PESOS!$F$30="OK - 100%")),"", (E4587*PAINEL_PESOS!$B$7+F4587*PAINEL_PESOS!$B$8+G4587*PAINEL_PESOS!$B$9+H4587*PAINEL_PESOS!$B$10)*I4587)</f>
        <v/>
      </c>
      <c r="L4587" s="71">
        <f>IF(K4587="","",K4587-J4587)</f>
        <v/>
      </c>
      <c r="M4587" s="71">
        <f>IF(L4587="","",ABS(L4587))</f>
        <v/>
      </c>
      <c r="N4587" t="n">
        <v>1</v>
      </c>
      <c r="O4587" t="n">
        <v>0.9776</v>
      </c>
      <c r="P4587" t="n">
        <v>0.7137275607180571</v>
      </c>
      <c r="Q4587" t="n">
        <v>0.9869937582707268</v>
      </c>
      <c r="R4587" t="n">
        <v>0.3620257046030304</v>
      </c>
      <c r="S4587" t="n">
        <v>0.9260077583310768</v>
      </c>
      <c r="T4587" t="n">
        <v>0.9677286516016302</v>
      </c>
      <c r="U4587" t="n">
        <v>0.2816837718219012</v>
      </c>
      <c r="V4587" t="n">
        <v>0.7471077650430489</v>
      </c>
      <c r="W4587" t="n">
        <v>0.6155242252080074</v>
      </c>
      <c r="X4587" t="n">
        <v>0.8147688604975989</v>
      </c>
    </row>
    <row r="4588">
      <c r="A4588" t="inlineStr">
        <is>
          <t>4218608</t>
        </is>
      </c>
      <c r="B4588" t="inlineStr">
        <is>
          <t>Trombudo Central</t>
        </is>
      </c>
      <c r="C4588" t="inlineStr">
        <is>
          <t>SC</t>
        </is>
      </c>
      <c r="D4588" t="inlineStr">
        <is>
          <t>REGIÃO SUL</t>
        </is>
      </c>
      <c r="E4588" s="70">
        <f>SUMPRODUCT(N4588:Q4588,PAINEL_PESOS!$C$16:$C$19)</f>
        <v/>
      </c>
      <c r="F4588" s="70">
        <f>SUMPRODUCT(R4588:T4588,PAINEL_PESOS!$C$21:$C$23)</f>
        <v/>
      </c>
      <c r="G4588" s="70">
        <f>SUMPRODUCT(U4588:V4588,PAINEL_PESOS!$C$25:$C$26)</f>
        <v/>
      </c>
      <c r="H4588" s="70">
        <f>SUMPRODUCT(W4588:X4588,PAINEL_PESOS!$C$28:$C$29)</f>
        <v/>
      </c>
      <c r="I4588" s="70" t="n">
        <v>0.9895445775793454</v>
      </c>
      <c r="J4588" s="70" t="n">
        <v>0.6906154281689357</v>
      </c>
      <c r="K4588" s="71">
        <f>IF(NOT(AND(PAINEL_PESOS!$D$12="OK - 100%",PAINEL_PESOS!$F$20="OK - 100%",PAINEL_PESOS!$F$24="OK - 100%",PAINEL_PESOS!$F$27="OK - 100%",PAINEL_PESOS!$F$30="OK - 100%")),"", (E4588*PAINEL_PESOS!$B$7+F4588*PAINEL_PESOS!$B$8+G4588*PAINEL_PESOS!$B$9+H4588*PAINEL_PESOS!$B$10)*I4588)</f>
        <v/>
      </c>
      <c r="L4588" s="71">
        <f>IF(K4588="","",K4588-J4588)</f>
        <v/>
      </c>
      <c r="M4588" s="71">
        <f>IF(L4588="","",ABS(L4588))</f>
        <v/>
      </c>
      <c r="N4588" t="n">
        <v>1</v>
      </c>
      <c r="O4588" t="n">
        <v>1</v>
      </c>
      <c r="P4588" t="n">
        <v>0.6656810982048574</v>
      </c>
      <c r="Q4588" t="n">
        <v>0.9882335565288776</v>
      </c>
      <c r="R4588" t="n">
        <v>0.2667881876536107</v>
      </c>
      <c r="S4588" t="n">
        <v>0.9844753508912335</v>
      </c>
      <c r="T4588" t="n">
        <v>0.961251796477017</v>
      </c>
      <c r="U4588" t="n">
        <v>0.5522471885600606</v>
      </c>
      <c r="V4588" t="n">
        <v>0.4058837509097504</v>
      </c>
      <c r="W4588" t="n">
        <v>0.5426781334187581</v>
      </c>
      <c r="X4588" t="n">
        <v>0.780522553141907</v>
      </c>
    </row>
    <row r="4589">
      <c r="A4589" t="inlineStr">
        <is>
          <t>4218707</t>
        </is>
      </c>
      <c r="B4589" t="inlineStr">
        <is>
          <t>Tubarão</t>
        </is>
      </c>
      <c r="C4589" t="inlineStr">
        <is>
          <t>SC</t>
        </is>
      </c>
      <c r="D4589" t="inlineStr">
        <is>
          <t>REGIÃO SUL</t>
        </is>
      </c>
      <c r="E4589" s="70">
        <f>SUMPRODUCT(N4589:Q4589,PAINEL_PESOS!$C$16:$C$19)</f>
        <v/>
      </c>
      <c r="F4589" s="70">
        <f>SUMPRODUCT(R4589:T4589,PAINEL_PESOS!$C$21:$C$23)</f>
        <v/>
      </c>
      <c r="G4589" s="70">
        <f>SUMPRODUCT(U4589:V4589,PAINEL_PESOS!$C$25:$C$26)</f>
        <v/>
      </c>
      <c r="H4589" s="70">
        <f>SUMPRODUCT(W4589:X4589,PAINEL_PESOS!$C$28:$C$29)</f>
        <v/>
      </c>
      <c r="I4589" s="70" t="n">
        <v>0.9458695910922775</v>
      </c>
      <c r="J4589" s="70" t="n">
        <v>0.6584342094505693</v>
      </c>
      <c r="K4589" s="71">
        <f>IF(NOT(AND(PAINEL_PESOS!$D$12="OK - 100%",PAINEL_PESOS!$F$20="OK - 100%",PAINEL_PESOS!$F$24="OK - 100%",PAINEL_PESOS!$F$27="OK - 100%",PAINEL_PESOS!$F$30="OK - 100%")),"", (E4589*PAINEL_PESOS!$B$7+F4589*PAINEL_PESOS!$B$8+G4589*PAINEL_PESOS!$B$9+H4589*PAINEL_PESOS!$B$10)*I4589)</f>
        <v/>
      </c>
      <c r="L4589" s="71">
        <f>IF(K4589="","",K4589-J4589)</f>
        <v/>
      </c>
      <c r="M4589" s="71">
        <f>IF(L4589="","",ABS(L4589))</f>
        <v/>
      </c>
      <c r="N4589" t="n">
        <v>1</v>
      </c>
      <c r="O4589" t="n">
        <v>1</v>
      </c>
      <c r="P4589" t="n">
        <v>0.7898627243928195</v>
      </c>
      <c r="Q4589" t="n">
        <v>0.9396859907394853</v>
      </c>
      <c r="R4589" t="n">
        <v>0.5136614646018367</v>
      </c>
      <c r="S4589" t="n">
        <v>0.9584821581437979</v>
      </c>
      <c r="T4589" t="n">
        <v>0.7637797579977587</v>
      </c>
      <c r="U4589" t="n">
        <v>0.3706579692720353</v>
      </c>
      <c r="V4589" t="n">
        <v>0.507721278588944</v>
      </c>
      <c r="W4589" t="n">
        <v>0.511080493520408</v>
      </c>
      <c r="X4589" t="n">
        <v>0.8240719973981182</v>
      </c>
    </row>
    <row r="4590">
      <c r="A4590" t="inlineStr">
        <is>
          <t>4218756</t>
        </is>
      </c>
      <c r="B4590" t="inlineStr">
        <is>
          <t>Tunápolis</t>
        </is>
      </c>
      <c r="C4590" t="inlineStr">
        <is>
          <t>SC</t>
        </is>
      </c>
      <c r="D4590" t="inlineStr">
        <is>
          <t>REGIÃO SUL</t>
        </is>
      </c>
      <c r="E4590" s="70">
        <f>SUMPRODUCT(N4590:Q4590,PAINEL_PESOS!$C$16:$C$19)</f>
        <v/>
      </c>
      <c r="F4590" s="70">
        <f>SUMPRODUCT(R4590:T4590,PAINEL_PESOS!$C$21:$C$23)</f>
        <v/>
      </c>
      <c r="G4590" s="70">
        <f>SUMPRODUCT(U4590:V4590,PAINEL_PESOS!$C$25:$C$26)</f>
        <v/>
      </c>
      <c r="H4590" s="70">
        <f>SUMPRODUCT(W4590:X4590,PAINEL_PESOS!$C$28:$C$29)</f>
        <v/>
      </c>
      <c r="I4590" s="70" t="n">
        <v>0.9834013617062823</v>
      </c>
      <c r="J4590" s="70" t="n">
        <v>0.6426970945137931</v>
      </c>
      <c r="K4590" s="71">
        <f>IF(NOT(AND(PAINEL_PESOS!$D$12="OK - 100%",PAINEL_PESOS!$F$20="OK - 100%",PAINEL_PESOS!$F$24="OK - 100%",PAINEL_PESOS!$F$27="OK - 100%",PAINEL_PESOS!$F$30="OK - 100%")),"", (E4590*PAINEL_PESOS!$B$7+F4590*PAINEL_PESOS!$B$8+G4590*PAINEL_PESOS!$B$9+H4590*PAINEL_PESOS!$B$10)*I4590)</f>
        <v/>
      </c>
      <c r="L4590" s="71">
        <f>IF(K4590="","",K4590-J4590)</f>
        <v/>
      </c>
      <c r="M4590" s="71">
        <f>IF(L4590="","",ABS(L4590))</f>
        <v/>
      </c>
      <c r="N4590" t="n">
        <v>0.2</v>
      </c>
      <c r="O4590" t="n">
        <v>0.9556</v>
      </c>
      <c r="P4590" t="n">
        <v>0.9288278775079196</v>
      </c>
      <c r="Q4590" t="n">
        <v>0.9883522775486699</v>
      </c>
      <c r="R4590" t="n">
        <v>0.2071103323128515</v>
      </c>
      <c r="S4590" t="n">
        <v>0.9965026940966955</v>
      </c>
      <c r="T4590" t="n">
        <v>0.9240686768949522</v>
      </c>
      <c r="U4590" t="n">
        <v>0.2268321650383775</v>
      </c>
      <c r="V4590" t="n">
        <v>0.582441646985421</v>
      </c>
      <c r="W4590" t="n">
        <v>0.6614329291767159</v>
      </c>
      <c r="X4590" t="n">
        <v>0.8028091319857372</v>
      </c>
    </row>
    <row r="4591">
      <c r="A4591" t="inlineStr">
        <is>
          <t>4218806</t>
        </is>
      </c>
      <c r="B4591" t="inlineStr">
        <is>
          <t>Turvo</t>
        </is>
      </c>
      <c r="C4591" t="inlineStr">
        <is>
          <t>SC</t>
        </is>
      </c>
      <c r="D4591" t="inlineStr">
        <is>
          <t>REGIÃO SUL</t>
        </is>
      </c>
      <c r="E4591" s="70">
        <f>SUMPRODUCT(N4591:Q4591,PAINEL_PESOS!$C$16:$C$19)</f>
        <v/>
      </c>
      <c r="F4591" s="70">
        <f>SUMPRODUCT(R4591:T4591,PAINEL_PESOS!$C$21:$C$23)</f>
        <v/>
      </c>
      <c r="G4591" s="70">
        <f>SUMPRODUCT(U4591:V4591,PAINEL_PESOS!$C$25:$C$26)</f>
        <v/>
      </c>
      <c r="H4591" s="70">
        <f>SUMPRODUCT(W4591:X4591,PAINEL_PESOS!$C$28:$C$29)</f>
        <v/>
      </c>
      <c r="I4591" s="70" t="n">
        <v>0.8377033016119847</v>
      </c>
      <c r="J4591" s="70" t="n">
        <v>0.5260062840896497</v>
      </c>
      <c r="K4591" s="71">
        <f>IF(NOT(AND(PAINEL_PESOS!$D$12="OK - 100%",PAINEL_PESOS!$F$20="OK - 100%",PAINEL_PESOS!$F$24="OK - 100%",PAINEL_PESOS!$F$27="OK - 100%",PAINEL_PESOS!$F$30="OK - 100%")),"", (E4591*PAINEL_PESOS!$B$7+F4591*PAINEL_PESOS!$B$8+G4591*PAINEL_PESOS!$B$9+H4591*PAINEL_PESOS!$B$10)*I4591)</f>
        <v/>
      </c>
      <c r="L4591" s="71">
        <f>IF(K4591="","",K4591-J4591)</f>
        <v/>
      </c>
      <c r="M4591" s="71">
        <f>IF(L4591="","",ABS(L4591))</f>
        <v/>
      </c>
      <c r="N4591" t="n">
        <v>1</v>
      </c>
      <c r="O4591" t="n">
        <v>0.9974</v>
      </c>
      <c r="P4591" t="n">
        <v>0.5373812038014784</v>
      </c>
      <c r="Q4591" t="n">
        <v>0.9798742793738568</v>
      </c>
      <c r="R4591" t="n">
        <v>0.3446160992913062</v>
      </c>
      <c r="S4591" t="n">
        <v>0.9830659314577029</v>
      </c>
      <c r="T4591" t="n">
        <v>0.1757669918406956</v>
      </c>
      <c r="U4591" t="n">
        <v>0.3826659326023141</v>
      </c>
      <c r="V4591" t="n">
        <v>0.5149840800442158</v>
      </c>
      <c r="W4591" t="n">
        <v>0.5258118078138427</v>
      </c>
      <c r="X4591" t="n">
        <v>0.8402293271970008</v>
      </c>
    </row>
    <row r="4592">
      <c r="A4592" t="inlineStr">
        <is>
          <t>4218855</t>
        </is>
      </c>
      <c r="B4592" t="inlineStr">
        <is>
          <t>União do Oeste</t>
        </is>
      </c>
      <c r="C4592" t="inlineStr">
        <is>
          <t>SC</t>
        </is>
      </c>
      <c r="D4592" t="inlineStr">
        <is>
          <t>REGIÃO SUL</t>
        </is>
      </c>
      <c r="E4592" s="70">
        <f>SUMPRODUCT(N4592:Q4592,PAINEL_PESOS!$C$16:$C$19)</f>
        <v/>
      </c>
      <c r="F4592" s="70">
        <f>SUMPRODUCT(R4592:T4592,PAINEL_PESOS!$C$21:$C$23)</f>
        <v/>
      </c>
      <c r="G4592" s="70">
        <f>SUMPRODUCT(U4592:V4592,PAINEL_PESOS!$C$25:$C$26)</f>
        <v/>
      </c>
      <c r="H4592" s="70">
        <f>SUMPRODUCT(W4592:X4592,PAINEL_PESOS!$C$28:$C$29)</f>
        <v/>
      </c>
      <c r="I4592" s="70" t="n">
        <v>0.9875274288637924</v>
      </c>
      <c r="J4592" s="70" t="n">
        <v>0.6567762137435259</v>
      </c>
      <c r="K4592" s="71">
        <f>IF(NOT(AND(PAINEL_PESOS!$D$12="OK - 100%",PAINEL_PESOS!$F$20="OK - 100%",PAINEL_PESOS!$F$24="OK - 100%",PAINEL_PESOS!$F$27="OK - 100%",PAINEL_PESOS!$F$30="OK - 100%")),"", (E4592*PAINEL_PESOS!$B$7+F4592*PAINEL_PESOS!$B$8+G4592*PAINEL_PESOS!$B$9+H4592*PAINEL_PESOS!$B$10)*I4592)</f>
        <v/>
      </c>
      <c r="L4592" s="71">
        <f>IF(K4592="","",K4592-J4592)</f>
        <v/>
      </c>
      <c r="M4592" s="71">
        <f>IF(L4592="","",ABS(L4592))</f>
        <v/>
      </c>
      <c r="N4592" t="n">
        <v>1</v>
      </c>
      <c r="O4592" t="n">
        <v>0.9909</v>
      </c>
      <c r="P4592" t="n">
        <v>0.508870116156283</v>
      </c>
      <c r="Q4592" t="n">
        <v>0.9849413941925642</v>
      </c>
      <c r="R4592" t="n">
        <v>0.1436488070338705</v>
      </c>
      <c r="S4592" t="n">
        <v>0.9982223932315254</v>
      </c>
      <c r="T4592" t="n">
        <v>0.9471736230247388</v>
      </c>
      <c r="U4592" t="n">
        <v>0.2563847347013044</v>
      </c>
      <c r="V4592" t="n">
        <v>0.5908797983645627</v>
      </c>
      <c r="W4592" t="n">
        <v>0.5358608489785329</v>
      </c>
      <c r="X4592" t="n">
        <v>0.8023932230182449</v>
      </c>
    </row>
    <row r="4593">
      <c r="A4593" t="inlineStr">
        <is>
          <t>4218905</t>
        </is>
      </c>
      <c r="B4593" t="inlineStr">
        <is>
          <t>Urubici</t>
        </is>
      </c>
      <c r="C4593" t="inlineStr">
        <is>
          <t>SC</t>
        </is>
      </c>
      <c r="D4593" t="inlineStr">
        <is>
          <t>REGIÃO SUL</t>
        </is>
      </c>
      <c r="E4593" s="70">
        <f>SUMPRODUCT(N4593:Q4593,PAINEL_PESOS!$C$16:$C$19)</f>
        <v/>
      </c>
      <c r="F4593" s="70">
        <f>SUMPRODUCT(R4593:T4593,PAINEL_PESOS!$C$21:$C$23)</f>
        <v/>
      </c>
      <c r="G4593" s="70">
        <f>SUMPRODUCT(U4593:V4593,PAINEL_PESOS!$C$25:$C$26)</f>
        <v/>
      </c>
      <c r="H4593" s="70">
        <f>SUMPRODUCT(W4593:X4593,PAINEL_PESOS!$C$28:$C$29)</f>
        <v/>
      </c>
      <c r="I4593" s="70" t="n">
        <v>0.9985861726826554</v>
      </c>
      <c r="J4593" s="70" t="n">
        <v>0.7277147950039531</v>
      </c>
      <c r="K4593" s="71">
        <f>IF(NOT(AND(PAINEL_PESOS!$D$12="OK - 100%",PAINEL_PESOS!$F$20="OK - 100%",PAINEL_PESOS!$F$24="OK - 100%",PAINEL_PESOS!$F$27="OK - 100%",PAINEL_PESOS!$F$30="OK - 100%")),"", (E4593*PAINEL_PESOS!$B$7+F4593*PAINEL_PESOS!$B$8+G4593*PAINEL_PESOS!$B$9+H4593*PAINEL_PESOS!$B$10)*I4593)</f>
        <v/>
      </c>
      <c r="L4593" s="71">
        <f>IF(K4593="","",K4593-J4593)</f>
        <v/>
      </c>
      <c r="M4593" s="71">
        <f>IF(L4593="","",ABS(L4593))</f>
        <v/>
      </c>
      <c r="N4593" t="n">
        <v>1</v>
      </c>
      <c r="O4593" t="n">
        <v>0.9789</v>
      </c>
      <c r="P4593" t="n">
        <v>0.7480464625131996</v>
      </c>
      <c r="Q4593" t="n">
        <v>0.9975492295709695</v>
      </c>
      <c r="R4593" t="n">
        <v>0.2747698454703602</v>
      </c>
      <c r="S4593" t="n">
        <v>0.9999109930156133</v>
      </c>
      <c r="T4593" t="n">
        <v>0.9946315844484052</v>
      </c>
      <c r="U4593" t="n">
        <v>0.5393475359256498</v>
      </c>
      <c r="V4593" t="n">
        <v>0.4741216629793195</v>
      </c>
      <c r="W4593" t="n">
        <v>0.6481741162649115</v>
      </c>
      <c r="X4593" t="n">
        <v>0.7931948082017124</v>
      </c>
    </row>
    <row r="4594">
      <c r="A4594" t="inlineStr">
        <is>
          <t>4218954</t>
        </is>
      </c>
      <c r="B4594" t="inlineStr">
        <is>
          <t>Urupema</t>
        </is>
      </c>
      <c r="C4594" t="inlineStr">
        <is>
          <t>SC</t>
        </is>
      </c>
      <c r="D4594" t="inlineStr">
        <is>
          <t>REGIÃO SUL</t>
        </is>
      </c>
      <c r="E4594" s="70">
        <f>SUMPRODUCT(N4594:Q4594,PAINEL_PESOS!$C$16:$C$19)</f>
        <v/>
      </c>
      <c r="F4594" s="70">
        <f>SUMPRODUCT(R4594:T4594,PAINEL_PESOS!$C$21:$C$23)</f>
        <v/>
      </c>
      <c r="G4594" s="70">
        <f>SUMPRODUCT(U4594:V4594,PAINEL_PESOS!$C$25:$C$26)</f>
        <v/>
      </c>
      <c r="H4594" s="70">
        <f>SUMPRODUCT(W4594:X4594,PAINEL_PESOS!$C$28:$C$29)</f>
        <v/>
      </c>
      <c r="I4594" s="70" t="n">
        <v>0.9990553542722549</v>
      </c>
      <c r="J4594" s="70" t="n">
        <v>0.6792581815129694</v>
      </c>
      <c r="K4594" s="71">
        <f>IF(NOT(AND(PAINEL_PESOS!$D$12="OK - 100%",PAINEL_PESOS!$F$20="OK - 100%",PAINEL_PESOS!$F$24="OK - 100%",PAINEL_PESOS!$F$27="OK - 100%",PAINEL_PESOS!$F$30="OK - 100%")),"", (E4594*PAINEL_PESOS!$B$7+F4594*PAINEL_PESOS!$B$8+G4594*PAINEL_PESOS!$B$9+H4594*PAINEL_PESOS!$B$10)*I4594)</f>
        <v/>
      </c>
      <c r="L4594" s="71">
        <f>IF(K4594="","",K4594-J4594)</f>
        <v/>
      </c>
      <c r="M4594" s="71">
        <f>IF(L4594="","",ABS(L4594))</f>
        <v/>
      </c>
      <c r="N4594" t="n">
        <v>1</v>
      </c>
      <c r="O4594" t="n">
        <v>0.9872</v>
      </c>
      <c r="P4594" t="n">
        <v>0.750791974656811</v>
      </c>
      <c r="Q4594" t="n">
        <v>0.9982378753965852</v>
      </c>
      <c r="R4594" t="n">
        <v>0.1550669757389758</v>
      </c>
      <c r="S4594" t="n">
        <v>1</v>
      </c>
      <c r="T4594" t="n">
        <v>0.9964832567717494</v>
      </c>
      <c r="U4594" t="n">
        <v>0.2326035186917813</v>
      </c>
      <c r="V4594" t="n">
        <v>0.4555754415758891</v>
      </c>
      <c r="W4594" t="n">
        <v>0.6343408535232212</v>
      </c>
      <c r="X4594" t="n">
        <v>0.8142020120294657</v>
      </c>
    </row>
    <row r="4595">
      <c r="A4595" t="inlineStr">
        <is>
          <t>4219002</t>
        </is>
      </c>
      <c r="B4595" t="inlineStr">
        <is>
          <t>Urussanga</t>
        </is>
      </c>
      <c r="C4595" t="inlineStr">
        <is>
          <t>SC</t>
        </is>
      </c>
      <c r="D4595" t="inlineStr">
        <is>
          <t>REGIÃO SUL</t>
        </is>
      </c>
      <c r="E4595" s="70">
        <f>SUMPRODUCT(N4595:Q4595,PAINEL_PESOS!$C$16:$C$19)</f>
        <v/>
      </c>
      <c r="F4595" s="70">
        <f>SUMPRODUCT(R4595:T4595,PAINEL_PESOS!$C$21:$C$23)</f>
        <v/>
      </c>
      <c r="G4595" s="70">
        <f>SUMPRODUCT(U4595:V4595,PAINEL_PESOS!$C$25:$C$26)</f>
        <v/>
      </c>
      <c r="H4595" s="70">
        <f>SUMPRODUCT(W4595:X4595,PAINEL_PESOS!$C$28:$C$29)</f>
        <v/>
      </c>
      <c r="I4595" s="70" t="n">
        <v>0.9907654743452389</v>
      </c>
      <c r="J4595" s="70" t="n">
        <v>0.6499179507573393</v>
      </c>
      <c r="K4595" s="71">
        <f>IF(NOT(AND(PAINEL_PESOS!$D$12="OK - 100%",PAINEL_PESOS!$F$20="OK - 100%",PAINEL_PESOS!$F$24="OK - 100%",PAINEL_PESOS!$F$27="OK - 100%",PAINEL_PESOS!$F$30="OK - 100%")),"", (E4595*PAINEL_PESOS!$B$7+F4595*PAINEL_PESOS!$B$8+G4595*PAINEL_PESOS!$B$9+H4595*PAINEL_PESOS!$B$10)*I4595)</f>
        <v/>
      </c>
      <c r="L4595" s="71">
        <f>IF(K4595="","",K4595-J4595)</f>
        <v/>
      </c>
      <c r="M4595" s="71">
        <f>IF(L4595="","",ABS(L4595))</f>
        <v/>
      </c>
      <c r="N4595" t="n">
        <v>0.2</v>
      </c>
      <c r="O4595" t="n">
        <v>1</v>
      </c>
      <c r="P4595" t="n">
        <v>1</v>
      </c>
      <c r="Q4595" t="n">
        <v>0.9854788522756132</v>
      </c>
      <c r="R4595" t="n">
        <v>0.3641694225371222</v>
      </c>
      <c r="S4595" t="n">
        <v>0.9715282963013478</v>
      </c>
      <c r="T4595" t="n">
        <v>0.9908597211493655</v>
      </c>
      <c r="U4595" t="n">
        <v>0.294612187100465</v>
      </c>
      <c r="V4595" t="n">
        <v>0.5080651677835428</v>
      </c>
      <c r="W4595" t="n">
        <v>0.4775620022644888</v>
      </c>
      <c r="X4595" t="n">
        <v>0.823787515584999</v>
      </c>
    </row>
    <row r="4596">
      <c r="A4596" t="inlineStr">
        <is>
          <t>4219101</t>
        </is>
      </c>
      <c r="B4596" t="inlineStr">
        <is>
          <t>Vargeão</t>
        </is>
      </c>
      <c r="C4596" t="inlineStr">
        <is>
          <t>SC</t>
        </is>
      </c>
      <c r="D4596" t="inlineStr">
        <is>
          <t>REGIÃO SUL</t>
        </is>
      </c>
      <c r="E4596" s="70">
        <f>SUMPRODUCT(N4596:Q4596,PAINEL_PESOS!$C$16:$C$19)</f>
        <v/>
      </c>
      <c r="F4596" s="70">
        <f>SUMPRODUCT(R4596:T4596,PAINEL_PESOS!$C$21:$C$23)</f>
        <v/>
      </c>
      <c r="G4596" s="70">
        <f>SUMPRODUCT(U4596:V4596,PAINEL_PESOS!$C$25:$C$26)</f>
        <v/>
      </c>
      <c r="H4596" s="70">
        <f>SUMPRODUCT(W4596:X4596,PAINEL_PESOS!$C$28:$C$29)</f>
        <v/>
      </c>
      <c r="I4596" s="70" t="n">
        <v>0.9948752699270309</v>
      </c>
      <c r="J4596" s="70" t="n">
        <v>0.6850021982103632</v>
      </c>
      <c r="K4596" s="71">
        <f>IF(NOT(AND(PAINEL_PESOS!$D$12="OK - 100%",PAINEL_PESOS!$F$20="OK - 100%",PAINEL_PESOS!$F$24="OK - 100%",PAINEL_PESOS!$F$27="OK - 100%",PAINEL_PESOS!$F$30="OK - 100%")),"", (E4596*PAINEL_PESOS!$B$7+F4596*PAINEL_PESOS!$B$8+G4596*PAINEL_PESOS!$B$9+H4596*PAINEL_PESOS!$B$10)*I4596)</f>
        <v/>
      </c>
      <c r="L4596" s="71">
        <f>IF(K4596="","",K4596-J4596)</f>
        <v/>
      </c>
      <c r="M4596" s="71">
        <f>IF(L4596="","",ABS(L4596))</f>
        <v/>
      </c>
      <c r="N4596" t="n">
        <v>1</v>
      </c>
      <c r="O4596" t="n">
        <v>0.978</v>
      </c>
      <c r="P4596" t="n">
        <v>0.5597676874340021</v>
      </c>
      <c r="Q4596" t="n">
        <v>0.9959533762093525</v>
      </c>
      <c r="R4596" t="n">
        <v>0.2328330866310908</v>
      </c>
      <c r="S4596" t="n">
        <v>0.9905840010747665</v>
      </c>
      <c r="T4596" t="n">
        <v>0.9806928813567845</v>
      </c>
      <c r="U4596" t="n">
        <v>0.2581225456784809</v>
      </c>
      <c r="V4596" t="n">
        <v>0.6692798303070328</v>
      </c>
      <c r="W4596" t="n">
        <v>0.5413329896386935</v>
      </c>
      <c r="X4596" t="n">
        <v>0.8032433153975974</v>
      </c>
    </row>
    <row r="4597">
      <c r="A4597" t="inlineStr">
        <is>
          <t>4219150</t>
        </is>
      </c>
      <c r="B4597" t="inlineStr">
        <is>
          <t>Vargem</t>
        </is>
      </c>
      <c r="C4597" t="inlineStr">
        <is>
          <t>SC</t>
        </is>
      </c>
      <c r="D4597" t="inlineStr">
        <is>
          <t>REGIÃO SUL</t>
        </is>
      </c>
      <c r="E4597" s="70">
        <f>SUMPRODUCT(N4597:Q4597,PAINEL_PESOS!$C$16:$C$19)</f>
        <v/>
      </c>
      <c r="F4597" s="70">
        <f>SUMPRODUCT(R4597:T4597,PAINEL_PESOS!$C$21:$C$23)</f>
        <v/>
      </c>
      <c r="G4597" s="70">
        <f>SUMPRODUCT(U4597:V4597,PAINEL_PESOS!$C$25:$C$26)</f>
        <v/>
      </c>
      <c r="H4597" s="70">
        <f>SUMPRODUCT(W4597:X4597,PAINEL_PESOS!$C$28:$C$29)</f>
        <v/>
      </c>
      <c r="I4597" s="70" t="n">
        <v>0.9987870854207573</v>
      </c>
      <c r="J4597" s="70" t="n">
        <v>0.6554743095181219</v>
      </c>
      <c r="K4597" s="71">
        <f>IF(NOT(AND(PAINEL_PESOS!$D$12="OK - 100%",PAINEL_PESOS!$F$20="OK - 100%",PAINEL_PESOS!$F$24="OK - 100%",PAINEL_PESOS!$F$27="OK - 100%",PAINEL_PESOS!$F$30="OK - 100%")),"", (E4597*PAINEL_PESOS!$B$7+F4597*PAINEL_PESOS!$B$8+G4597*PAINEL_PESOS!$B$9+H4597*PAINEL_PESOS!$B$10)*I4597)</f>
        <v/>
      </c>
      <c r="L4597" s="71">
        <f>IF(K4597="","",K4597-J4597)</f>
        <v/>
      </c>
      <c r="M4597" s="71">
        <f>IF(L4597="","",ABS(L4597))</f>
        <v/>
      </c>
      <c r="N4597" t="n">
        <v>1</v>
      </c>
      <c r="O4597" t="n">
        <v>0.9455</v>
      </c>
      <c r="P4597" t="n">
        <v>0.3664202745512144</v>
      </c>
      <c r="Q4597" t="n">
        <v>0.9972695898343524</v>
      </c>
      <c r="R4597" t="n">
        <v>0.1291652970594972</v>
      </c>
      <c r="S4597" t="n">
        <v>0.9999677143946386</v>
      </c>
      <c r="T4597" t="n">
        <v>0.9958436218164664</v>
      </c>
      <c r="U4597" t="n">
        <v>0.2845318047559192</v>
      </c>
      <c r="V4597" t="n">
        <v>0.5820313389713039</v>
      </c>
      <c r="W4597" t="n">
        <v>0.5177745340869506</v>
      </c>
      <c r="X4597" t="n">
        <v>0.7945787758999717</v>
      </c>
    </row>
    <row r="4598">
      <c r="A4598" t="inlineStr">
        <is>
          <t>4219176</t>
        </is>
      </c>
      <c r="B4598" t="inlineStr">
        <is>
          <t>Vargem Bonita</t>
        </is>
      </c>
      <c r="C4598" t="inlineStr">
        <is>
          <t>SC</t>
        </is>
      </c>
      <c r="D4598" t="inlineStr">
        <is>
          <t>REGIÃO SUL</t>
        </is>
      </c>
      <c r="E4598" s="70">
        <f>SUMPRODUCT(N4598:Q4598,PAINEL_PESOS!$C$16:$C$19)</f>
        <v/>
      </c>
      <c r="F4598" s="70">
        <f>SUMPRODUCT(R4598:T4598,PAINEL_PESOS!$C$21:$C$23)</f>
        <v/>
      </c>
      <c r="G4598" s="70">
        <f>SUMPRODUCT(U4598:V4598,PAINEL_PESOS!$C$25:$C$26)</f>
        <v/>
      </c>
      <c r="H4598" s="70">
        <f>SUMPRODUCT(W4598:X4598,PAINEL_PESOS!$C$28:$C$29)</f>
        <v/>
      </c>
      <c r="I4598" s="70" t="n">
        <v>0.9900879325190036</v>
      </c>
      <c r="J4598" s="70" t="n">
        <v>0.7009346325729759</v>
      </c>
      <c r="K4598" s="71">
        <f>IF(NOT(AND(PAINEL_PESOS!$D$12="OK - 100%",PAINEL_PESOS!$F$20="OK - 100%",PAINEL_PESOS!$F$24="OK - 100%",PAINEL_PESOS!$F$27="OK - 100%",PAINEL_PESOS!$F$30="OK - 100%")),"", (E4598*PAINEL_PESOS!$B$7+F4598*PAINEL_PESOS!$B$8+G4598*PAINEL_PESOS!$B$9+H4598*PAINEL_PESOS!$B$10)*I4598)</f>
        <v/>
      </c>
      <c r="L4598" s="71">
        <f>IF(K4598="","",K4598-J4598)</f>
        <v/>
      </c>
      <c r="M4598" s="71">
        <f>IF(L4598="","",ABS(L4598))</f>
        <v/>
      </c>
      <c r="N4598" t="n">
        <v>1</v>
      </c>
      <c r="O4598" t="n">
        <v>0.9875</v>
      </c>
      <c r="P4598" t="n">
        <v>0.5095036958817318</v>
      </c>
      <c r="Q4598" t="n">
        <v>0.9960210533536052</v>
      </c>
      <c r="R4598" t="n">
        <v>0.3065203686012809</v>
      </c>
      <c r="S4598" t="n">
        <v>0.9020104560243993</v>
      </c>
      <c r="T4598" t="n">
        <v>0.9945651891289784</v>
      </c>
      <c r="U4598" t="n">
        <v>0.2763232418749692</v>
      </c>
      <c r="V4598" t="n">
        <v>0.7612576631174388</v>
      </c>
      <c r="W4598" t="n">
        <v>0.5986446138648491</v>
      </c>
      <c r="X4598" t="n">
        <v>0.8121466272875277</v>
      </c>
    </row>
    <row r="4599">
      <c r="A4599" t="inlineStr">
        <is>
          <t>4219200</t>
        </is>
      </c>
      <c r="B4599" t="inlineStr">
        <is>
          <t>Vidal Ramos</t>
        </is>
      </c>
      <c r="C4599" t="inlineStr">
        <is>
          <t>SC</t>
        </is>
      </c>
      <c r="D4599" t="inlineStr">
        <is>
          <t>REGIÃO SUL</t>
        </is>
      </c>
      <c r="E4599" s="70">
        <f>SUMPRODUCT(N4599:Q4599,PAINEL_PESOS!$C$16:$C$19)</f>
        <v/>
      </c>
      <c r="F4599" s="70">
        <f>SUMPRODUCT(R4599:T4599,PAINEL_PESOS!$C$21:$C$23)</f>
        <v/>
      </c>
      <c r="G4599" s="70">
        <f>SUMPRODUCT(U4599:V4599,PAINEL_PESOS!$C$25:$C$26)</f>
        <v/>
      </c>
      <c r="H4599" s="70">
        <f>SUMPRODUCT(W4599:X4599,PAINEL_PESOS!$C$28:$C$29)</f>
        <v/>
      </c>
      <c r="I4599" s="70" t="n">
        <v>0.9986795375766084</v>
      </c>
      <c r="J4599" s="70" t="n">
        <v>0.6930265681079736</v>
      </c>
      <c r="K4599" s="71">
        <f>IF(NOT(AND(PAINEL_PESOS!$D$12="OK - 100%",PAINEL_PESOS!$F$20="OK - 100%",PAINEL_PESOS!$F$24="OK - 100%",PAINEL_PESOS!$F$27="OK - 100%",PAINEL_PESOS!$F$30="OK - 100%")),"", (E4599*PAINEL_PESOS!$B$7+F4599*PAINEL_PESOS!$B$8+G4599*PAINEL_PESOS!$B$9+H4599*PAINEL_PESOS!$B$10)*I4599)</f>
        <v/>
      </c>
      <c r="L4599" s="71">
        <f>IF(K4599="","",K4599-J4599)</f>
        <v/>
      </c>
      <c r="M4599" s="71">
        <f>IF(L4599="","",ABS(L4599))</f>
        <v/>
      </c>
      <c r="N4599" t="n">
        <v>1</v>
      </c>
      <c r="O4599" t="n">
        <v>0.9902</v>
      </c>
      <c r="P4599" t="n">
        <v>0.5418162618796198</v>
      </c>
      <c r="Q4599" t="n">
        <v>0.9980495742185258</v>
      </c>
      <c r="R4599" t="n">
        <v>0.2597305056968287</v>
      </c>
      <c r="S4599" t="n">
        <v>0.9982562835157459</v>
      </c>
      <c r="T4599" t="n">
        <v>0.9960809553171597</v>
      </c>
      <c r="U4599" t="n">
        <v>0.5523185324165517</v>
      </c>
      <c r="V4599" t="n">
        <v>0.408209303041138</v>
      </c>
      <c r="W4599" t="n">
        <v>0.5427639992132186</v>
      </c>
      <c r="X4599" t="n">
        <v>0.7805065665773876</v>
      </c>
    </row>
    <row r="4600">
      <c r="A4600" t="inlineStr">
        <is>
          <t>4219309</t>
        </is>
      </c>
      <c r="B4600" t="inlineStr">
        <is>
          <t>Videira</t>
        </is>
      </c>
      <c r="C4600" t="inlineStr">
        <is>
          <t>SC</t>
        </is>
      </c>
      <c r="D4600" t="inlineStr">
        <is>
          <t>REGIÃO SUL</t>
        </is>
      </c>
      <c r="E4600" s="70">
        <f>SUMPRODUCT(N4600:Q4600,PAINEL_PESOS!$C$16:$C$19)</f>
        <v/>
      </c>
      <c r="F4600" s="70">
        <f>SUMPRODUCT(R4600:T4600,PAINEL_PESOS!$C$21:$C$23)</f>
        <v/>
      </c>
      <c r="G4600" s="70">
        <f>SUMPRODUCT(U4600:V4600,PAINEL_PESOS!$C$25:$C$26)</f>
        <v/>
      </c>
      <c r="H4600" s="70">
        <f>SUMPRODUCT(W4600:X4600,PAINEL_PESOS!$C$28:$C$29)</f>
        <v/>
      </c>
      <c r="I4600" s="70" t="n">
        <v>0.9697735645456573</v>
      </c>
      <c r="J4600" s="70" t="n">
        <v>0.6857746859508356</v>
      </c>
      <c r="K4600" s="71">
        <f>IF(NOT(AND(PAINEL_PESOS!$D$12="OK - 100%",PAINEL_PESOS!$F$20="OK - 100%",PAINEL_PESOS!$F$24="OK - 100%",PAINEL_PESOS!$F$27="OK - 100%",PAINEL_PESOS!$F$30="OK - 100%")),"", (E4600*PAINEL_PESOS!$B$7+F4600*PAINEL_PESOS!$B$8+G4600*PAINEL_PESOS!$B$9+H4600*PAINEL_PESOS!$B$10)*I4600)</f>
        <v/>
      </c>
      <c r="L4600" s="71">
        <f>IF(K4600="","",K4600-J4600)</f>
        <v/>
      </c>
      <c r="M4600" s="71">
        <f>IF(L4600="","",ABS(L4600))</f>
        <v/>
      </c>
      <c r="N4600" t="n">
        <v>1</v>
      </c>
      <c r="O4600" t="n">
        <v>1</v>
      </c>
      <c r="P4600" t="n">
        <v>0.4803590285110877</v>
      </c>
      <c r="Q4600" t="n">
        <v>0.9351635161646292</v>
      </c>
      <c r="R4600" t="n">
        <v>0.478470672276772</v>
      </c>
      <c r="S4600" t="n">
        <v>0.8396631644966861</v>
      </c>
      <c r="T4600" t="n">
        <v>0.9514215917333082</v>
      </c>
      <c r="U4600" t="n">
        <v>0.2817396897686542</v>
      </c>
      <c r="V4600" t="n">
        <v>0.7241598740459421</v>
      </c>
      <c r="W4600" t="n">
        <v>0.6157003035468364</v>
      </c>
      <c r="X4600" t="n">
        <v>0.8147962141171975</v>
      </c>
    </row>
    <row r="4601">
      <c r="A4601" t="inlineStr">
        <is>
          <t>4219358</t>
        </is>
      </c>
      <c r="B4601" t="inlineStr">
        <is>
          <t>Vitor Meireles</t>
        </is>
      </c>
      <c r="C4601" t="inlineStr">
        <is>
          <t>SC</t>
        </is>
      </c>
      <c r="D4601" t="inlineStr">
        <is>
          <t>REGIÃO SUL</t>
        </is>
      </c>
      <c r="E4601" s="70">
        <f>SUMPRODUCT(N4601:Q4601,PAINEL_PESOS!$C$16:$C$19)</f>
        <v/>
      </c>
      <c r="F4601" s="70">
        <f>SUMPRODUCT(R4601:T4601,PAINEL_PESOS!$C$21:$C$23)</f>
        <v/>
      </c>
      <c r="G4601" s="70">
        <f>SUMPRODUCT(U4601:V4601,PAINEL_PESOS!$C$25:$C$26)</f>
        <v/>
      </c>
      <c r="H4601" s="70">
        <f>SUMPRODUCT(W4601:X4601,PAINEL_PESOS!$C$28:$C$29)</f>
        <v/>
      </c>
      <c r="I4601" s="70" t="n">
        <v>0.9990247481335963</v>
      </c>
      <c r="J4601" s="70" t="n">
        <v>0.7076230694756619</v>
      </c>
      <c r="K4601" s="71">
        <f>IF(NOT(AND(PAINEL_PESOS!$D$12="OK - 100%",PAINEL_PESOS!$F$20="OK - 100%",PAINEL_PESOS!$F$24="OK - 100%",PAINEL_PESOS!$F$27="OK - 100%",PAINEL_PESOS!$F$30="OK - 100%")),"", (E4601*PAINEL_PESOS!$B$7+F4601*PAINEL_PESOS!$B$8+G4601*PAINEL_PESOS!$B$9+H4601*PAINEL_PESOS!$B$10)*I4601)</f>
        <v/>
      </c>
      <c r="L4601" s="71">
        <f>IF(K4601="","",K4601-J4601)</f>
        <v/>
      </c>
      <c r="M4601" s="71">
        <f>IF(L4601="","",ABS(L4601))</f>
        <v/>
      </c>
      <c r="N4601" t="n">
        <v>1</v>
      </c>
      <c r="O4601" t="n">
        <v>0.901</v>
      </c>
      <c r="P4601" t="n">
        <v>0.7565997888067582</v>
      </c>
      <c r="Q4601" t="n">
        <v>0.9983223632961528</v>
      </c>
      <c r="R4601" t="n">
        <v>0.1912055693427548</v>
      </c>
      <c r="S4601" t="n">
        <v>0.9983686474669569</v>
      </c>
      <c r="T4601" t="n">
        <v>0.9969861318524572</v>
      </c>
      <c r="U4601" t="n">
        <v>0.5522471885600606</v>
      </c>
      <c r="V4601" t="n">
        <v>0.5053949807889984</v>
      </c>
      <c r="W4601" t="n">
        <v>0.5426781334187581</v>
      </c>
      <c r="X4601" t="n">
        <v>0.780522553141907</v>
      </c>
    </row>
    <row r="4602">
      <c r="A4602" t="inlineStr">
        <is>
          <t>4219408</t>
        </is>
      </c>
      <c r="B4602" t="inlineStr">
        <is>
          <t>Witmarsum</t>
        </is>
      </c>
      <c r="C4602" t="inlineStr">
        <is>
          <t>SC</t>
        </is>
      </c>
      <c r="D4602" t="inlineStr">
        <is>
          <t>REGIÃO SUL</t>
        </is>
      </c>
      <c r="E4602" s="70">
        <f>SUMPRODUCT(N4602:Q4602,PAINEL_PESOS!$C$16:$C$19)</f>
        <v/>
      </c>
      <c r="F4602" s="70">
        <f>SUMPRODUCT(R4602:T4602,PAINEL_PESOS!$C$21:$C$23)</f>
        <v/>
      </c>
      <c r="G4602" s="70">
        <f>SUMPRODUCT(U4602:V4602,PAINEL_PESOS!$C$25:$C$26)</f>
        <v/>
      </c>
      <c r="H4602" s="70">
        <f>SUMPRODUCT(W4602:X4602,PAINEL_PESOS!$C$28:$C$29)</f>
        <v/>
      </c>
      <c r="I4602" s="70" t="n">
        <v>0.9973686349263539</v>
      </c>
      <c r="J4602" s="70" t="n">
        <v>0.7068413523789562</v>
      </c>
      <c r="K4602" s="71">
        <f>IF(NOT(AND(PAINEL_PESOS!$D$12="OK - 100%",PAINEL_PESOS!$F$20="OK - 100%",PAINEL_PESOS!$F$24="OK - 100%",PAINEL_PESOS!$F$27="OK - 100%",PAINEL_PESOS!$F$30="OK - 100%")),"", (E4602*PAINEL_PESOS!$B$7+F4602*PAINEL_PESOS!$B$8+G4602*PAINEL_PESOS!$B$9+H4602*PAINEL_PESOS!$B$10)*I4602)</f>
        <v/>
      </c>
      <c r="L4602" s="71">
        <f>IF(K4602="","",K4602-J4602)</f>
        <v/>
      </c>
      <c r="M4602" s="71">
        <f>IF(L4602="","",ABS(L4602))</f>
        <v/>
      </c>
      <c r="N4602" t="n">
        <v>1</v>
      </c>
      <c r="O4602" t="n">
        <v>0.9755</v>
      </c>
      <c r="P4602" t="n">
        <v>0.7369588173178458</v>
      </c>
      <c r="Q4602" t="n">
        <v>0.9967964436861592</v>
      </c>
      <c r="R4602" t="n">
        <v>0.1931690085269158</v>
      </c>
      <c r="S4602" t="n">
        <v>0.9942389450226358</v>
      </c>
      <c r="T4602" t="n">
        <v>0.9913977997823766</v>
      </c>
      <c r="U4602" t="n">
        <v>0.5522471885600606</v>
      </c>
      <c r="V4602" t="n">
        <v>0.4870370628195877</v>
      </c>
      <c r="W4602" t="n">
        <v>0.5426781334187581</v>
      </c>
      <c r="X4602" t="n">
        <v>0.780522553141907</v>
      </c>
    </row>
    <row r="4603">
      <c r="A4603" t="inlineStr">
        <is>
          <t>4219507</t>
        </is>
      </c>
      <c r="B4603" t="inlineStr">
        <is>
          <t>Xanxerê</t>
        </is>
      </c>
      <c r="C4603" t="inlineStr">
        <is>
          <t>SC</t>
        </is>
      </c>
      <c r="D4603" t="inlineStr">
        <is>
          <t>REGIÃO SUL</t>
        </is>
      </c>
      <c r="E4603" s="70">
        <f>SUMPRODUCT(N4603:Q4603,PAINEL_PESOS!$C$16:$C$19)</f>
        <v/>
      </c>
      <c r="F4603" s="70">
        <f>SUMPRODUCT(R4603:T4603,PAINEL_PESOS!$C$21:$C$23)</f>
        <v/>
      </c>
      <c r="G4603" s="70">
        <f>SUMPRODUCT(U4603:V4603,PAINEL_PESOS!$C$25:$C$26)</f>
        <v/>
      </c>
      <c r="H4603" s="70">
        <f>SUMPRODUCT(W4603:X4603,PAINEL_PESOS!$C$28:$C$29)</f>
        <v/>
      </c>
      <c r="I4603" s="70" t="n">
        <v>0.986492779556013</v>
      </c>
      <c r="J4603" s="70" t="n">
        <v>0.6491688420787268</v>
      </c>
      <c r="K4603" s="71">
        <f>IF(NOT(AND(PAINEL_PESOS!$D$12="OK - 100%",PAINEL_PESOS!$F$20="OK - 100%",PAINEL_PESOS!$F$24="OK - 100%",PAINEL_PESOS!$F$27="OK - 100%",PAINEL_PESOS!$F$30="OK - 100%")),"", (E4603*PAINEL_PESOS!$B$7+F4603*PAINEL_PESOS!$B$8+G4603*PAINEL_PESOS!$B$9+H4603*PAINEL_PESOS!$B$10)*I4603)</f>
        <v/>
      </c>
      <c r="L4603" s="71">
        <f>IF(K4603="","",K4603-J4603)</f>
        <v/>
      </c>
      <c r="M4603" s="71">
        <f>IF(L4603="","",ABS(L4603))</f>
        <v/>
      </c>
      <c r="N4603" t="n">
        <v>0.2</v>
      </c>
      <c r="O4603" t="n">
        <v>0.9887</v>
      </c>
      <c r="P4603" t="n">
        <v>0.5666314677930306</v>
      </c>
      <c r="Q4603" t="n">
        <v>0.9380966432573365</v>
      </c>
      <c r="R4603" t="n">
        <v>0.4529149300420718</v>
      </c>
      <c r="S4603" t="n">
        <v>0.9762502486270572</v>
      </c>
      <c r="T4603" t="n">
        <v>0.9856794160914337</v>
      </c>
      <c r="U4603" t="n">
        <v>0.2702016120838658</v>
      </c>
      <c r="V4603" t="n">
        <v>0.6491263982179146</v>
      </c>
      <c r="W4603" t="n">
        <v>0.5793683981392634</v>
      </c>
      <c r="X4603" t="n">
        <v>0.8091520836329067</v>
      </c>
    </row>
    <row r="4604">
      <c r="A4604" t="inlineStr">
        <is>
          <t>4219606</t>
        </is>
      </c>
      <c r="B4604" t="inlineStr">
        <is>
          <t>Xavantina</t>
        </is>
      </c>
      <c r="C4604" t="inlineStr">
        <is>
          <t>SC</t>
        </is>
      </c>
      <c r="D4604" t="inlineStr">
        <is>
          <t>REGIÃO SUL</t>
        </is>
      </c>
      <c r="E4604" s="70">
        <f>SUMPRODUCT(N4604:Q4604,PAINEL_PESOS!$C$16:$C$19)</f>
        <v/>
      </c>
      <c r="F4604" s="70">
        <f>SUMPRODUCT(R4604:T4604,PAINEL_PESOS!$C$21:$C$23)</f>
        <v/>
      </c>
      <c r="G4604" s="70">
        <f>SUMPRODUCT(U4604:V4604,PAINEL_PESOS!$C$25:$C$26)</f>
        <v/>
      </c>
      <c r="H4604" s="70">
        <f>SUMPRODUCT(W4604:X4604,PAINEL_PESOS!$C$28:$C$29)</f>
        <v/>
      </c>
      <c r="I4604" s="70" t="n">
        <v>0.9923625317371231</v>
      </c>
      <c r="J4604" s="70" t="n">
        <v>0.6657715204478143</v>
      </c>
      <c r="K4604" s="71">
        <f>IF(NOT(AND(PAINEL_PESOS!$D$12="OK - 100%",PAINEL_PESOS!$F$20="OK - 100%",PAINEL_PESOS!$F$24="OK - 100%",PAINEL_PESOS!$F$27="OK - 100%",PAINEL_PESOS!$F$30="OK - 100%")),"", (E4604*PAINEL_PESOS!$B$7+F4604*PAINEL_PESOS!$B$8+G4604*PAINEL_PESOS!$B$9+H4604*PAINEL_PESOS!$B$10)*I4604)</f>
        <v/>
      </c>
      <c r="L4604" s="71">
        <f>IF(K4604="","",K4604-J4604)</f>
        <v/>
      </c>
      <c r="M4604" s="71">
        <f>IF(L4604="","",ABS(L4604))</f>
        <v/>
      </c>
      <c r="N4604" t="n">
        <v>0.6</v>
      </c>
      <c r="O4604" t="n">
        <v>0.9765</v>
      </c>
      <c r="P4604" t="n">
        <v>0.5458289334741289</v>
      </c>
      <c r="Q4604" t="n">
        <v>0.9951207470914423</v>
      </c>
      <c r="R4604" t="n">
        <v>0.2149346591127015</v>
      </c>
      <c r="S4604" t="n">
        <v>0.9998745957189804</v>
      </c>
      <c r="T4604" t="n">
        <v>0.9644514320202422</v>
      </c>
      <c r="U4604" t="n">
        <v>0.2817396897686542</v>
      </c>
      <c r="V4604" t="n">
        <v>0.6433622004323729</v>
      </c>
      <c r="W4604" t="n">
        <v>0.6157003035468364</v>
      </c>
      <c r="X4604" t="n">
        <v>0.8147962141171975</v>
      </c>
    </row>
    <row r="4605">
      <c r="A4605" t="inlineStr">
        <is>
          <t>4219705</t>
        </is>
      </c>
      <c r="B4605" t="inlineStr">
        <is>
          <t>Xaxim</t>
        </is>
      </c>
      <c r="C4605" t="inlineStr">
        <is>
          <t>SC</t>
        </is>
      </c>
      <c r="D4605" t="inlineStr">
        <is>
          <t>REGIÃO SUL</t>
        </is>
      </c>
      <c r="E4605" s="70">
        <f>SUMPRODUCT(N4605:Q4605,PAINEL_PESOS!$C$16:$C$19)</f>
        <v/>
      </c>
      <c r="F4605" s="70">
        <f>SUMPRODUCT(R4605:T4605,PAINEL_PESOS!$C$21:$C$23)</f>
        <v/>
      </c>
      <c r="G4605" s="70">
        <f>SUMPRODUCT(U4605:V4605,PAINEL_PESOS!$C$25:$C$26)</f>
        <v/>
      </c>
      <c r="H4605" s="70">
        <f>SUMPRODUCT(W4605:X4605,PAINEL_PESOS!$C$28:$C$29)</f>
        <v/>
      </c>
      <c r="I4605" s="70" t="n">
        <v>0.978593177899216</v>
      </c>
      <c r="J4605" s="70" t="n">
        <v>0.6733768750254921</v>
      </c>
      <c r="K4605" s="71">
        <f>IF(NOT(AND(PAINEL_PESOS!$D$12="OK - 100%",PAINEL_PESOS!$F$20="OK - 100%",PAINEL_PESOS!$F$24="OK - 100%",PAINEL_PESOS!$F$27="OK - 100%",PAINEL_PESOS!$F$30="OK - 100%")),"", (E4605*PAINEL_PESOS!$B$7+F4605*PAINEL_PESOS!$B$8+G4605*PAINEL_PESOS!$B$9+H4605*PAINEL_PESOS!$B$10)*I4605)</f>
        <v/>
      </c>
      <c r="L4605" s="71">
        <f>IF(K4605="","",K4605-J4605)</f>
        <v/>
      </c>
      <c r="M4605" s="71">
        <f>IF(L4605="","",ABS(L4605))</f>
        <v/>
      </c>
      <c r="N4605" t="n">
        <v>1</v>
      </c>
      <c r="O4605" t="n">
        <v>0.981</v>
      </c>
      <c r="P4605" t="n">
        <v>0.4983104540654699</v>
      </c>
      <c r="Q4605" t="n">
        <v>0.9604025016030724</v>
      </c>
      <c r="R4605" t="n">
        <v>0.3971815994455501</v>
      </c>
      <c r="S4605" t="n">
        <v>0.8504496677634664</v>
      </c>
      <c r="T4605" t="n">
        <v>0.9790342104182688</v>
      </c>
      <c r="U4605" t="n">
        <v>0.2724134725132114</v>
      </c>
      <c r="V4605" t="n">
        <v>0.6315755538979974</v>
      </c>
      <c r="W4605" t="n">
        <v>0.5863332588456257</v>
      </c>
      <c r="X4605" t="n">
        <v>0.8102340687969279</v>
      </c>
    </row>
    <row r="4606">
      <c r="A4606" t="inlineStr">
        <is>
          <t>4219853</t>
        </is>
      </c>
      <c r="B4606" t="inlineStr">
        <is>
          <t>Zortéa</t>
        </is>
      </c>
      <c r="C4606" t="inlineStr">
        <is>
          <t>SC</t>
        </is>
      </c>
      <c r="D4606" t="inlineStr">
        <is>
          <t>REGIÃO SUL</t>
        </is>
      </c>
      <c r="E4606" s="70">
        <f>SUMPRODUCT(N4606:Q4606,PAINEL_PESOS!$C$16:$C$19)</f>
        <v/>
      </c>
      <c r="F4606" s="70">
        <f>SUMPRODUCT(R4606:T4606,PAINEL_PESOS!$C$21:$C$23)</f>
        <v/>
      </c>
      <c r="G4606" s="70">
        <f>SUMPRODUCT(U4606:V4606,PAINEL_PESOS!$C$25:$C$26)</f>
        <v/>
      </c>
      <c r="H4606" s="70">
        <f>SUMPRODUCT(W4606:X4606,PAINEL_PESOS!$C$28:$C$29)</f>
        <v/>
      </c>
      <c r="I4606" s="70" t="n">
        <v>0.9955246271181813</v>
      </c>
      <c r="J4606" s="70" t="n">
        <v>0.688779888218274</v>
      </c>
      <c r="K4606" s="71">
        <f>IF(NOT(AND(PAINEL_PESOS!$D$12="OK - 100%",PAINEL_PESOS!$F$20="OK - 100%",PAINEL_PESOS!$F$24="OK - 100%",PAINEL_PESOS!$F$27="OK - 100%",PAINEL_PESOS!$F$30="OK - 100%")),"", (E4606*PAINEL_PESOS!$B$7+F4606*PAINEL_PESOS!$B$8+G4606*PAINEL_PESOS!$B$9+H4606*PAINEL_PESOS!$B$10)*I4606)</f>
        <v/>
      </c>
      <c r="L4606" s="71">
        <f>IF(K4606="","",K4606-J4606)</f>
        <v/>
      </c>
      <c r="M4606" s="71">
        <f>IF(L4606="","",ABS(L4606))</f>
        <v/>
      </c>
      <c r="N4606" t="n">
        <v>1</v>
      </c>
      <c r="O4606" t="n">
        <v>1</v>
      </c>
      <c r="P4606" t="n">
        <v>0.3664202745512144</v>
      </c>
      <c r="Q4606" t="n">
        <v>0.9846684768441603</v>
      </c>
      <c r="R4606" t="n">
        <v>0.1573255731191506</v>
      </c>
      <c r="S4606" t="n">
        <v>0.9995617474499733</v>
      </c>
      <c r="T4606" t="n">
        <v>0.9885413760974063</v>
      </c>
      <c r="U4606" t="n">
        <v>0.2817396897686542</v>
      </c>
      <c r="V4606" t="n">
        <v>0.7169439600184981</v>
      </c>
      <c r="W4606" t="n">
        <v>0.6157003035468364</v>
      </c>
      <c r="X4606" t="n">
        <v>0.8147962141171975</v>
      </c>
    </row>
    <row r="4607">
      <c r="A4607" t="inlineStr">
        <is>
          <t>4220000</t>
        </is>
      </c>
      <c r="B4607" t="inlineStr">
        <is>
          <t>Balneário Rincão</t>
        </is>
      </c>
      <c r="C4607" t="inlineStr">
        <is>
          <t>SC</t>
        </is>
      </c>
      <c r="D4607" t="inlineStr">
        <is>
          <t>REGIÃO SUL</t>
        </is>
      </c>
      <c r="E4607" s="70">
        <f>SUMPRODUCT(N4607:Q4607,PAINEL_PESOS!$C$16:$C$19)</f>
        <v/>
      </c>
      <c r="F4607" s="70">
        <f>SUMPRODUCT(R4607:T4607,PAINEL_PESOS!$C$21:$C$23)</f>
        <v/>
      </c>
      <c r="G4607" s="70">
        <f>SUMPRODUCT(U4607:V4607,PAINEL_PESOS!$C$25:$C$26)</f>
        <v/>
      </c>
      <c r="H4607" s="70">
        <f>SUMPRODUCT(W4607:X4607,PAINEL_PESOS!$C$28:$C$29)</f>
        <v/>
      </c>
      <c r="I4607" s="70" t="n">
        <v>0.9862448247878113</v>
      </c>
      <c r="J4607" s="70" t="n">
        <v>0.6480138652993246</v>
      </c>
      <c r="K4607" s="71">
        <f>IF(NOT(AND(PAINEL_PESOS!$D$12="OK - 100%",PAINEL_PESOS!$F$20="OK - 100%",PAINEL_PESOS!$F$24="OK - 100%",PAINEL_PESOS!$F$27="OK - 100%",PAINEL_PESOS!$F$30="OK - 100%")),"", (E4607*PAINEL_PESOS!$B$7+F4607*PAINEL_PESOS!$B$8+G4607*PAINEL_PESOS!$B$9+H4607*PAINEL_PESOS!$B$10)*I4607)</f>
        <v/>
      </c>
      <c r="L4607" s="71">
        <f>IF(K4607="","",K4607-J4607)</f>
        <v/>
      </c>
      <c r="M4607" s="71">
        <f>IF(L4607="","",ABS(L4607))</f>
        <v/>
      </c>
      <c r="N4607" t="n">
        <v>1</v>
      </c>
      <c r="O4607" t="n">
        <v>1</v>
      </c>
      <c r="P4607" t="n">
        <v>0.5406546990496304</v>
      </c>
      <c r="Q4607" t="n">
        <v>0.9116314934687189</v>
      </c>
      <c r="R4607" t="n">
        <v>0.2639008915748048</v>
      </c>
      <c r="S4607" t="n">
        <v>0.9974833071525548</v>
      </c>
      <c r="T4607" t="n">
        <v>0.9966504862328285</v>
      </c>
      <c r="U4607" t="n">
        <v>0.2332817148854426</v>
      </c>
      <c r="V4607" t="n">
        <v>0.5136528457250698</v>
      </c>
      <c r="W4607" t="n">
        <v>0.4519672811962901</v>
      </c>
      <c r="X4607" t="n">
        <v>0.8260124207072747</v>
      </c>
    </row>
    <row r="4608">
      <c r="A4608" t="inlineStr">
        <is>
          <t>4300034</t>
        </is>
      </c>
      <c r="B4608" t="inlineStr">
        <is>
          <t>Aceguá</t>
        </is>
      </c>
      <c r="C4608" t="inlineStr">
        <is>
          <t>RS</t>
        </is>
      </c>
      <c r="D4608" t="inlineStr">
        <is>
          <t>REGIÃO SUL</t>
        </is>
      </c>
      <c r="E4608" s="70">
        <f>SUMPRODUCT(N4608:Q4608,PAINEL_PESOS!$C$16:$C$19)</f>
        <v/>
      </c>
      <c r="F4608" s="70">
        <f>SUMPRODUCT(R4608:T4608,PAINEL_PESOS!$C$21:$C$23)</f>
        <v/>
      </c>
      <c r="G4608" s="70">
        <f>SUMPRODUCT(U4608:V4608,PAINEL_PESOS!$C$25:$C$26)</f>
        <v/>
      </c>
      <c r="H4608" s="70">
        <f>SUMPRODUCT(W4608:X4608,PAINEL_PESOS!$C$28:$C$29)</f>
        <v/>
      </c>
      <c r="I4608" s="70" t="n">
        <v>0.8299068366942846</v>
      </c>
      <c r="J4608" s="70" t="n">
        <v>0.492178100340713</v>
      </c>
      <c r="K4608" s="71">
        <f>IF(NOT(AND(PAINEL_PESOS!$D$12="OK - 100%",PAINEL_PESOS!$F$20="OK - 100%",PAINEL_PESOS!$F$24="OK - 100%",PAINEL_PESOS!$F$27="OK - 100%",PAINEL_PESOS!$F$30="OK - 100%")),"", (E4608*PAINEL_PESOS!$B$7+F4608*PAINEL_PESOS!$B$8+G4608*PAINEL_PESOS!$B$9+H4608*PAINEL_PESOS!$B$10)*I4608)</f>
        <v/>
      </c>
      <c r="L4608" s="71">
        <f>IF(K4608="","",K4608-J4608)</f>
        <v/>
      </c>
      <c r="M4608" s="71">
        <f>IF(L4608="","",ABS(L4608))</f>
        <v/>
      </c>
      <c r="N4608" t="n">
        <v>1</v>
      </c>
      <c r="O4608" t="n">
        <v>1</v>
      </c>
      <c r="P4608" t="n">
        <v>0.930728616684266</v>
      </c>
      <c r="Q4608" t="n">
        <v>0.9922632928919366</v>
      </c>
      <c r="R4608" t="n">
        <v>0.2550333377972479</v>
      </c>
      <c r="S4608" t="n">
        <v>0.9987133308940616</v>
      </c>
      <c r="T4608" t="n">
        <v>0.1324777960829402</v>
      </c>
      <c r="U4608" t="n">
        <v>0.08021438438803589</v>
      </c>
      <c r="V4608" t="n">
        <v>0.5470492423737793</v>
      </c>
      <c r="W4608" t="n">
        <v>0.5251897139245818</v>
      </c>
      <c r="X4608" t="n">
        <v>0.7063189027589405</v>
      </c>
    </row>
    <row r="4609">
      <c r="A4609" t="inlineStr">
        <is>
          <t>4300059</t>
        </is>
      </c>
      <c r="B4609" t="inlineStr">
        <is>
          <t>Água Santa</t>
        </is>
      </c>
      <c r="C4609" t="inlineStr">
        <is>
          <t>RS</t>
        </is>
      </c>
      <c r="D4609" t="inlineStr">
        <is>
          <t>REGIÃO SUL</t>
        </is>
      </c>
      <c r="E4609" s="70">
        <f>SUMPRODUCT(N4609:Q4609,PAINEL_PESOS!$C$16:$C$19)</f>
        <v/>
      </c>
      <c r="F4609" s="70">
        <f>SUMPRODUCT(R4609:T4609,PAINEL_PESOS!$C$21:$C$23)</f>
        <v/>
      </c>
      <c r="G4609" s="70">
        <f>SUMPRODUCT(U4609:V4609,PAINEL_PESOS!$C$25:$C$26)</f>
        <v/>
      </c>
      <c r="H4609" s="70">
        <f>SUMPRODUCT(W4609:X4609,PAINEL_PESOS!$C$28:$C$29)</f>
        <v/>
      </c>
      <c r="I4609" s="70" t="n">
        <v>0.9948065272237627</v>
      </c>
      <c r="J4609" s="70" t="n">
        <v>0.7121286984477273</v>
      </c>
      <c r="K4609" s="71">
        <f>IF(NOT(AND(PAINEL_PESOS!$D$12="OK - 100%",PAINEL_PESOS!$F$20="OK - 100%",PAINEL_PESOS!$F$24="OK - 100%",PAINEL_PESOS!$F$27="OK - 100%",PAINEL_PESOS!$F$30="OK - 100%")),"", (E4609*PAINEL_PESOS!$B$7+F4609*PAINEL_PESOS!$B$8+G4609*PAINEL_PESOS!$B$9+H4609*PAINEL_PESOS!$B$10)*I4609)</f>
        <v/>
      </c>
      <c r="L4609" s="71">
        <f>IF(K4609="","",K4609-J4609)</f>
        <v/>
      </c>
      <c r="M4609" s="71">
        <f>IF(L4609="","",ABS(L4609))</f>
        <v/>
      </c>
      <c r="N4609" t="n">
        <v>1</v>
      </c>
      <c r="O4609" t="n">
        <v>0.9911</v>
      </c>
      <c r="P4609" t="n">
        <v>0.7021119324181626</v>
      </c>
      <c r="Q4609" t="n">
        <v>0.9954190263893864</v>
      </c>
      <c r="R4609" t="n">
        <v>0.2635718402195053</v>
      </c>
      <c r="S4609" t="n">
        <v>0.9991735907220942</v>
      </c>
      <c r="T4609" t="n">
        <v>0.9772374562936722</v>
      </c>
      <c r="U4609" t="n">
        <v>0.282547631859272</v>
      </c>
      <c r="V4609" t="n">
        <v>0.6740522643886308</v>
      </c>
      <c r="W4609" t="n">
        <v>0.6170408403924943</v>
      </c>
      <c r="X4609" t="n">
        <v>0.8154932781746617</v>
      </c>
    </row>
    <row r="4610">
      <c r="A4610" t="inlineStr">
        <is>
          <t>4300109</t>
        </is>
      </c>
      <c r="B4610" t="inlineStr">
        <is>
          <t>Agudo</t>
        </is>
      </c>
      <c r="C4610" t="inlineStr">
        <is>
          <t>RS</t>
        </is>
      </c>
      <c r="D4610" t="inlineStr">
        <is>
          <t>REGIÃO SUL</t>
        </is>
      </c>
      <c r="E4610" s="70">
        <f>SUMPRODUCT(N4610:Q4610,PAINEL_PESOS!$C$16:$C$19)</f>
        <v/>
      </c>
      <c r="F4610" s="70">
        <f>SUMPRODUCT(R4610:T4610,PAINEL_PESOS!$C$21:$C$23)</f>
        <v/>
      </c>
      <c r="G4610" s="70">
        <f>SUMPRODUCT(U4610:V4610,PAINEL_PESOS!$C$25:$C$26)</f>
        <v/>
      </c>
      <c r="H4610" s="70">
        <f>SUMPRODUCT(W4610:X4610,PAINEL_PESOS!$C$28:$C$29)</f>
        <v/>
      </c>
      <c r="I4610" s="70" t="n">
        <v>0.9027547884066058</v>
      </c>
      <c r="J4610" s="70" t="n">
        <v>0.6124829832124939</v>
      </c>
      <c r="K4610" s="71">
        <f>IF(NOT(AND(PAINEL_PESOS!$D$12="OK - 100%",PAINEL_PESOS!$F$20="OK - 100%",PAINEL_PESOS!$F$24="OK - 100%",PAINEL_PESOS!$F$27="OK - 100%",PAINEL_PESOS!$F$30="OK - 100%")),"", (E4610*PAINEL_PESOS!$B$7+F4610*PAINEL_PESOS!$B$8+G4610*PAINEL_PESOS!$B$9+H4610*PAINEL_PESOS!$B$10)*I4610)</f>
        <v/>
      </c>
      <c r="L4610" s="71">
        <f>IF(K4610="","",K4610-J4610)</f>
        <v/>
      </c>
      <c r="M4610" s="71">
        <f>IF(L4610="","",ABS(L4610))</f>
        <v/>
      </c>
      <c r="N4610" t="n">
        <v>1</v>
      </c>
      <c r="O4610" t="n">
        <v>1</v>
      </c>
      <c r="P4610" t="n">
        <v>0.7244984160506864</v>
      </c>
      <c r="Q4610" t="n">
        <v>0.989603749436139</v>
      </c>
      <c r="R4610" t="n">
        <v>0.3219984169640401</v>
      </c>
      <c r="S4610" t="n">
        <v>0.9935155011960979</v>
      </c>
      <c r="T4610" t="n">
        <v>0.5074786674843075</v>
      </c>
      <c r="U4610" t="n">
        <v>0.1755666371131922</v>
      </c>
      <c r="V4610" t="n">
        <v>0.5328668314368122</v>
      </c>
      <c r="W4610" t="n">
        <v>0.8140201579202304</v>
      </c>
      <c r="X4610" t="n">
        <v>0.8328466298083766</v>
      </c>
    </row>
    <row r="4611">
      <c r="A4611" t="inlineStr">
        <is>
          <t>4300208</t>
        </is>
      </c>
      <c r="B4611" t="inlineStr">
        <is>
          <t>Ajuricaba</t>
        </is>
      </c>
      <c r="C4611" t="inlineStr">
        <is>
          <t>RS</t>
        </is>
      </c>
      <c r="D4611" t="inlineStr">
        <is>
          <t>REGIÃO SUL</t>
        </is>
      </c>
      <c r="E4611" s="70">
        <f>SUMPRODUCT(N4611:Q4611,PAINEL_PESOS!$C$16:$C$19)</f>
        <v/>
      </c>
      <c r="F4611" s="70">
        <f>SUMPRODUCT(R4611:T4611,PAINEL_PESOS!$C$21:$C$23)</f>
        <v/>
      </c>
      <c r="G4611" s="70">
        <f>SUMPRODUCT(U4611:V4611,PAINEL_PESOS!$C$25:$C$26)</f>
        <v/>
      </c>
      <c r="H4611" s="70">
        <f>SUMPRODUCT(W4611:X4611,PAINEL_PESOS!$C$28:$C$29)</f>
        <v/>
      </c>
      <c r="I4611" s="70" t="n">
        <v>0.9981240444283677</v>
      </c>
      <c r="J4611" s="70" t="n">
        <v>0.6969739082078673</v>
      </c>
      <c r="K4611" s="71">
        <f>IF(NOT(AND(PAINEL_PESOS!$D$12="OK - 100%",PAINEL_PESOS!$F$20="OK - 100%",PAINEL_PESOS!$F$24="OK - 100%",PAINEL_PESOS!$F$27="OK - 100%",PAINEL_PESOS!$F$30="OK - 100%")),"", (E4611*PAINEL_PESOS!$B$7+F4611*PAINEL_PESOS!$B$8+G4611*PAINEL_PESOS!$B$9+H4611*PAINEL_PESOS!$B$10)*I4611)</f>
        <v/>
      </c>
      <c r="L4611" s="71">
        <f>IF(K4611="","",K4611-J4611)</f>
        <v/>
      </c>
      <c r="M4611" s="71">
        <f>IF(L4611="","",ABS(L4611))</f>
        <v/>
      </c>
      <c r="N4611" t="n">
        <v>1</v>
      </c>
      <c r="O4611" t="n">
        <v>0.9849</v>
      </c>
      <c r="P4611" t="n">
        <v>0.5350580781414995</v>
      </c>
      <c r="Q4611" t="n">
        <v>0.9945175960141568</v>
      </c>
      <c r="R4611" t="n">
        <v>0.2553239047961368</v>
      </c>
      <c r="S4611" t="n">
        <v>0.9993855909910316</v>
      </c>
      <c r="T4611" t="n">
        <v>0.9947400694143006</v>
      </c>
      <c r="U4611" t="n">
        <v>0.1285168007396703</v>
      </c>
      <c r="V4611" t="n">
        <v>0.6119754227832386</v>
      </c>
      <c r="W4611" t="n">
        <v>0.7902906118281925</v>
      </c>
      <c r="X4611" t="n">
        <v>0.7986171457138485</v>
      </c>
    </row>
    <row r="4612">
      <c r="A4612" t="inlineStr">
        <is>
          <t>4300307</t>
        </is>
      </c>
      <c r="B4612" t="inlineStr">
        <is>
          <t>Alecrim</t>
        </is>
      </c>
      <c r="C4612" t="inlineStr">
        <is>
          <t>RS</t>
        </is>
      </c>
      <c r="D4612" t="inlineStr">
        <is>
          <t>REGIÃO SUL</t>
        </is>
      </c>
      <c r="E4612" s="70">
        <f>SUMPRODUCT(N4612:Q4612,PAINEL_PESOS!$C$16:$C$19)</f>
        <v/>
      </c>
      <c r="F4612" s="70">
        <f>SUMPRODUCT(R4612:T4612,PAINEL_PESOS!$C$21:$C$23)</f>
        <v/>
      </c>
      <c r="G4612" s="70">
        <f>SUMPRODUCT(U4612:V4612,PAINEL_PESOS!$C$25:$C$26)</f>
        <v/>
      </c>
      <c r="H4612" s="70">
        <f>SUMPRODUCT(W4612:X4612,PAINEL_PESOS!$C$28:$C$29)</f>
        <v/>
      </c>
      <c r="I4612" s="70" t="n">
        <v>0.9976058667621206</v>
      </c>
      <c r="J4612" s="70" t="n">
        <v>0.6880018355211069</v>
      </c>
      <c r="K4612" s="71">
        <f>IF(NOT(AND(PAINEL_PESOS!$D$12="OK - 100%",PAINEL_PESOS!$F$20="OK - 100%",PAINEL_PESOS!$F$24="OK - 100%",PAINEL_PESOS!$F$27="OK - 100%",PAINEL_PESOS!$F$30="OK - 100%")),"", (E4612*PAINEL_PESOS!$B$7+F4612*PAINEL_PESOS!$B$8+G4612*PAINEL_PESOS!$B$9+H4612*PAINEL_PESOS!$B$10)*I4612)</f>
        <v/>
      </c>
      <c r="L4612" s="71">
        <f>IF(K4612="","",K4612-J4612)</f>
        <v/>
      </c>
      <c r="M4612" s="71">
        <f>IF(L4612="","",ABS(L4612))</f>
        <v/>
      </c>
      <c r="N4612" t="n">
        <v>1</v>
      </c>
      <c r="O4612" t="n">
        <v>1</v>
      </c>
      <c r="P4612" t="n">
        <v>0.5200633579725449</v>
      </c>
      <c r="Q4612" t="n">
        <v>0.9944463693205711</v>
      </c>
      <c r="R4612" t="n">
        <v>0.1694764092024005</v>
      </c>
      <c r="S4612" t="n">
        <v>0.9998756779616534</v>
      </c>
      <c r="T4612" t="n">
        <v>0.9919161994017203</v>
      </c>
      <c r="U4612" t="n">
        <v>0.2268321650383775</v>
      </c>
      <c r="V4612" t="n">
        <v>0.6280490384720188</v>
      </c>
      <c r="W4612" t="n">
        <v>0.6614329291767159</v>
      </c>
      <c r="X4612" t="n">
        <v>0.8028091319857372</v>
      </c>
    </row>
    <row r="4613">
      <c r="A4613" t="inlineStr">
        <is>
          <t>4300406</t>
        </is>
      </c>
      <c r="B4613" t="inlineStr">
        <is>
          <t>Alegrete</t>
        </is>
      </c>
      <c r="C4613" t="inlineStr">
        <is>
          <t>RS</t>
        </is>
      </c>
      <c r="D4613" t="inlineStr">
        <is>
          <t>REGIÃO SUL</t>
        </is>
      </c>
      <c r="E4613" s="70">
        <f>SUMPRODUCT(N4613:Q4613,PAINEL_PESOS!$C$16:$C$19)</f>
        <v/>
      </c>
      <c r="F4613" s="70">
        <f>SUMPRODUCT(R4613:T4613,PAINEL_PESOS!$C$21:$C$23)</f>
        <v/>
      </c>
      <c r="G4613" s="70">
        <f>SUMPRODUCT(U4613:V4613,PAINEL_PESOS!$C$25:$C$26)</f>
        <v/>
      </c>
      <c r="H4613" s="70">
        <f>SUMPRODUCT(W4613:X4613,PAINEL_PESOS!$C$28:$C$29)</f>
        <v/>
      </c>
      <c r="I4613" s="70" t="n">
        <v>0.7615333638223099</v>
      </c>
      <c r="J4613" s="70" t="n">
        <v>0.4506771424017449</v>
      </c>
      <c r="K4613" s="71">
        <f>IF(NOT(AND(PAINEL_PESOS!$D$12="OK - 100%",PAINEL_PESOS!$F$20="OK - 100%",PAINEL_PESOS!$F$24="OK - 100%",PAINEL_PESOS!$F$27="OK - 100%",PAINEL_PESOS!$F$30="OK - 100%")),"", (E4613*PAINEL_PESOS!$B$7+F4613*PAINEL_PESOS!$B$8+G4613*PAINEL_PESOS!$B$9+H4613*PAINEL_PESOS!$B$10)*I4613)</f>
        <v/>
      </c>
      <c r="L4613" s="71">
        <f>IF(K4613="","",K4613-J4613)</f>
        <v/>
      </c>
      <c r="M4613" s="71">
        <f>IF(L4613="","",ABS(L4613))</f>
        <v/>
      </c>
      <c r="N4613" t="n">
        <v>1</v>
      </c>
      <c r="O4613" t="n">
        <v>0.9993</v>
      </c>
      <c r="P4613" t="n">
        <v>0.2791974656810981</v>
      </c>
      <c r="Q4613" t="n">
        <v>0.9270987124463075</v>
      </c>
      <c r="R4613" t="n">
        <v>0.4516062496088945</v>
      </c>
      <c r="S4613" t="n">
        <v>0.9850714978622986</v>
      </c>
      <c r="T4613" t="n">
        <v>0</v>
      </c>
      <c r="U4613" t="n">
        <v>0.0787529824805633</v>
      </c>
      <c r="V4613" t="n">
        <v>0.6246200960688877</v>
      </c>
      <c r="W4613" t="n">
        <v>0.7157076994767336</v>
      </c>
      <c r="X4613" t="n">
        <v>0.7547538023857711</v>
      </c>
    </row>
    <row r="4614">
      <c r="A4614" t="inlineStr">
        <is>
          <t>4300455</t>
        </is>
      </c>
      <c r="B4614" t="inlineStr">
        <is>
          <t>Alegria</t>
        </is>
      </c>
      <c r="C4614" t="inlineStr">
        <is>
          <t>RS</t>
        </is>
      </c>
      <c r="D4614" t="inlineStr">
        <is>
          <t>REGIÃO SUL</t>
        </is>
      </c>
      <c r="E4614" s="70">
        <f>SUMPRODUCT(N4614:Q4614,PAINEL_PESOS!$C$16:$C$19)</f>
        <v/>
      </c>
      <c r="F4614" s="70">
        <f>SUMPRODUCT(R4614:T4614,PAINEL_PESOS!$C$21:$C$23)</f>
        <v/>
      </c>
      <c r="G4614" s="70">
        <f>SUMPRODUCT(U4614:V4614,PAINEL_PESOS!$C$25:$C$26)</f>
        <v/>
      </c>
      <c r="H4614" s="70">
        <f>SUMPRODUCT(W4614:X4614,PAINEL_PESOS!$C$28:$C$29)</f>
        <v/>
      </c>
      <c r="I4614" s="70" t="n">
        <v>0.9968393390767775</v>
      </c>
      <c r="J4614" s="70" t="n">
        <v>0.7016771533423747</v>
      </c>
      <c r="K4614" s="71">
        <f>IF(NOT(AND(PAINEL_PESOS!$D$12="OK - 100%",PAINEL_PESOS!$F$20="OK - 100%",PAINEL_PESOS!$F$24="OK - 100%",PAINEL_PESOS!$F$27="OK - 100%",PAINEL_PESOS!$F$30="OK - 100%")),"", (E4614*PAINEL_PESOS!$B$7+F4614*PAINEL_PESOS!$B$8+G4614*PAINEL_PESOS!$B$9+H4614*PAINEL_PESOS!$B$10)*I4614)</f>
        <v/>
      </c>
      <c r="L4614" s="71">
        <f>IF(K4614="","",K4614-J4614)</f>
        <v/>
      </c>
      <c r="M4614" s="71">
        <f>IF(L4614="","",ABS(L4614))</f>
        <v/>
      </c>
      <c r="N4614" t="n">
        <v>1</v>
      </c>
      <c r="O4614" t="n">
        <v>0.8056</v>
      </c>
      <c r="P4614" t="n">
        <v>1</v>
      </c>
      <c r="Q4614" t="n">
        <v>0.9959088248980775</v>
      </c>
      <c r="R4614" t="n">
        <v>0.1580451403774422</v>
      </c>
      <c r="S4614" t="n">
        <v>0.99993733669401</v>
      </c>
      <c r="T4614" t="n">
        <v>0.9868660817952642</v>
      </c>
      <c r="U4614" t="n">
        <v>0.2268321650383775</v>
      </c>
      <c r="V4614" t="n">
        <v>0.6094879119095851</v>
      </c>
      <c r="W4614" t="n">
        <v>0.6614329291767159</v>
      </c>
      <c r="X4614" t="n">
        <v>0.8028091319857372</v>
      </c>
    </row>
    <row r="4615">
      <c r="A4615" t="inlineStr">
        <is>
          <t>4300471</t>
        </is>
      </c>
      <c r="B4615" t="inlineStr">
        <is>
          <t>Almirante Tamandaré do Sul</t>
        </is>
      </c>
      <c r="C4615" t="inlineStr">
        <is>
          <t>RS</t>
        </is>
      </c>
      <c r="D4615" t="inlineStr">
        <is>
          <t>REGIÃO SUL</t>
        </is>
      </c>
      <c r="E4615" s="70">
        <f>SUMPRODUCT(N4615:Q4615,PAINEL_PESOS!$C$16:$C$19)</f>
        <v/>
      </c>
      <c r="F4615" s="70">
        <f>SUMPRODUCT(R4615:T4615,PAINEL_PESOS!$C$21:$C$23)</f>
        <v/>
      </c>
      <c r="G4615" s="70">
        <f>SUMPRODUCT(U4615:V4615,PAINEL_PESOS!$C$25:$C$26)</f>
        <v/>
      </c>
      <c r="H4615" s="70">
        <f>SUMPRODUCT(W4615:X4615,PAINEL_PESOS!$C$28:$C$29)</f>
        <v/>
      </c>
      <c r="I4615" s="70" t="n">
        <v>0.9969213910711364</v>
      </c>
      <c r="J4615" s="70" t="n">
        <v>0.7063050462930974</v>
      </c>
      <c r="K4615" s="71">
        <f>IF(NOT(AND(PAINEL_PESOS!$D$12="OK - 100%",PAINEL_PESOS!$F$20="OK - 100%",PAINEL_PESOS!$F$24="OK - 100%",PAINEL_PESOS!$F$27="OK - 100%",PAINEL_PESOS!$F$30="OK - 100%")),"", (E4615*PAINEL_PESOS!$B$7+F4615*PAINEL_PESOS!$B$8+G4615*PAINEL_PESOS!$B$9+H4615*PAINEL_PESOS!$B$10)*I4615)</f>
        <v/>
      </c>
      <c r="L4615" s="71">
        <f>IF(K4615="","",K4615-J4615)</f>
        <v/>
      </c>
      <c r="M4615" s="71">
        <f>IF(L4615="","",ABS(L4615))</f>
        <v/>
      </c>
      <c r="N4615" t="n">
        <v>1</v>
      </c>
      <c r="O4615" t="n">
        <v>0.9333</v>
      </c>
      <c r="P4615" t="n">
        <v>0.8157338965153116</v>
      </c>
      <c r="Q4615" t="n">
        <v>0.9979875872362722</v>
      </c>
      <c r="R4615" t="n">
        <v>0.2044804060049277</v>
      </c>
      <c r="S4615" t="n">
        <v>0.9932989192994092</v>
      </c>
      <c r="T4615" t="n">
        <v>0.9886586392953345</v>
      </c>
      <c r="U4615" t="n">
        <v>0.2057454075904005</v>
      </c>
      <c r="V4615" t="n">
        <v>0.616951632539956</v>
      </c>
      <c r="W4615" t="n">
        <v>0.6966957901962259</v>
      </c>
      <c r="X4615" t="n">
        <v>0.8173607038960449</v>
      </c>
    </row>
    <row r="4616">
      <c r="A4616" t="inlineStr">
        <is>
          <t>4300505</t>
        </is>
      </c>
      <c r="B4616" t="inlineStr">
        <is>
          <t>Alpestre</t>
        </is>
      </c>
      <c r="C4616" t="inlineStr">
        <is>
          <t>RS</t>
        </is>
      </c>
      <c r="D4616" t="inlineStr">
        <is>
          <t>REGIÃO SUL</t>
        </is>
      </c>
      <c r="E4616" s="70">
        <f>SUMPRODUCT(N4616:Q4616,PAINEL_PESOS!$C$16:$C$19)</f>
        <v/>
      </c>
      <c r="F4616" s="70">
        <f>SUMPRODUCT(R4616:T4616,PAINEL_PESOS!$C$21:$C$23)</f>
        <v/>
      </c>
      <c r="G4616" s="70">
        <f>SUMPRODUCT(U4616:V4616,PAINEL_PESOS!$C$25:$C$26)</f>
        <v/>
      </c>
      <c r="H4616" s="70">
        <f>SUMPRODUCT(W4616:X4616,PAINEL_PESOS!$C$28:$C$29)</f>
        <v/>
      </c>
      <c r="I4616" s="70" t="n">
        <v>0.9970767213940054</v>
      </c>
      <c r="J4616" s="70" t="n">
        <v>0.6940934247144821</v>
      </c>
      <c r="K4616" s="71">
        <f>IF(NOT(AND(PAINEL_PESOS!$D$12="OK - 100%",PAINEL_PESOS!$F$20="OK - 100%",PAINEL_PESOS!$F$24="OK - 100%",PAINEL_PESOS!$F$27="OK - 100%",PAINEL_PESOS!$F$30="OK - 100%")),"", (E4616*PAINEL_PESOS!$B$7+F4616*PAINEL_PESOS!$B$8+G4616*PAINEL_PESOS!$B$9+H4616*PAINEL_PESOS!$B$10)*I4616)</f>
        <v/>
      </c>
      <c r="L4616" s="71">
        <f>IF(K4616="","",K4616-J4616)</f>
        <v/>
      </c>
      <c r="M4616" s="71">
        <f>IF(L4616="","",ABS(L4616))</f>
        <v/>
      </c>
      <c r="N4616" t="n">
        <v>1</v>
      </c>
      <c r="O4616" t="n">
        <v>1</v>
      </c>
      <c r="P4616" t="n">
        <v>0.5324181626187963</v>
      </c>
      <c r="Q4616" t="n">
        <v>0.9937603186939167</v>
      </c>
      <c r="R4616" t="n">
        <v>0.2331545105279535</v>
      </c>
      <c r="S4616" t="n">
        <v>0.9999119978218004</v>
      </c>
      <c r="T4616" t="n">
        <v>0.9896906558924876</v>
      </c>
      <c r="U4616" t="n">
        <v>0.2966920490156188</v>
      </c>
      <c r="V4616" t="n">
        <v>0.5919530092825496</v>
      </c>
      <c r="W4616" t="n">
        <v>0.6316959766880528</v>
      </c>
      <c r="X4616" t="n">
        <v>0.8037588306946957</v>
      </c>
    </row>
    <row r="4617">
      <c r="A4617" t="inlineStr">
        <is>
          <t>4300554</t>
        </is>
      </c>
      <c r="B4617" t="inlineStr">
        <is>
          <t>Alto Alegre</t>
        </is>
      </c>
      <c r="C4617" t="inlineStr">
        <is>
          <t>RS</t>
        </is>
      </c>
      <c r="D4617" t="inlineStr">
        <is>
          <t>REGIÃO SUL</t>
        </is>
      </c>
      <c r="E4617" s="70">
        <f>SUMPRODUCT(N4617:Q4617,PAINEL_PESOS!$C$16:$C$19)</f>
        <v/>
      </c>
      <c r="F4617" s="70">
        <f>SUMPRODUCT(R4617:T4617,PAINEL_PESOS!$C$21:$C$23)</f>
        <v/>
      </c>
      <c r="G4617" s="70">
        <f>SUMPRODUCT(U4617:V4617,PAINEL_PESOS!$C$25:$C$26)</f>
        <v/>
      </c>
      <c r="H4617" s="70">
        <f>SUMPRODUCT(W4617:X4617,PAINEL_PESOS!$C$28:$C$29)</f>
        <v/>
      </c>
      <c r="I4617" s="70" t="n">
        <v>0.9961572952984999</v>
      </c>
      <c r="J4617" s="70" t="n">
        <v>0.6984347971542653</v>
      </c>
      <c r="K4617" s="71">
        <f>IF(NOT(AND(PAINEL_PESOS!$D$12="OK - 100%",PAINEL_PESOS!$F$20="OK - 100%",PAINEL_PESOS!$F$24="OK - 100%",PAINEL_PESOS!$F$27="OK - 100%",PAINEL_PESOS!$F$30="OK - 100%")),"", (E4617*PAINEL_PESOS!$B$7+F4617*PAINEL_PESOS!$B$8+G4617*PAINEL_PESOS!$B$9+H4617*PAINEL_PESOS!$B$10)*I4617)</f>
        <v/>
      </c>
      <c r="L4617" s="71">
        <f>IF(K4617="","",K4617-J4617)</f>
        <v/>
      </c>
      <c r="M4617" s="71">
        <f>IF(L4617="","",ABS(L4617))</f>
        <v/>
      </c>
      <c r="N4617" t="n">
        <v>1</v>
      </c>
      <c r="O4617" t="n">
        <v>0.9906</v>
      </c>
      <c r="P4617" t="n">
        <v>0.6447729672650475</v>
      </c>
      <c r="Q4617" t="n">
        <v>0.9955026530957817</v>
      </c>
      <c r="R4617" t="n">
        <v>0.0988347481849334</v>
      </c>
      <c r="S4617" t="n">
        <v>0.999320508453568</v>
      </c>
      <c r="T4617" t="n">
        <v>0.9839205019423483</v>
      </c>
      <c r="U4617" t="n">
        <v>0.1755579619011872</v>
      </c>
      <c r="V4617" t="n">
        <v>0.5831254699375474</v>
      </c>
      <c r="W4617" t="n">
        <v>0.81401200487615</v>
      </c>
      <c r="X4617" t="n">
        <v>0.8328484791461133</v>
      </c>
    </row>
    <row r="4618">
      <c r="A4618" t="inlineStr">
        <is>
          <t>4300570</t>
        </is>
      </c>
      <c r="B4618" t="inlineStr">
        <is>
          <t>Alto Feliz</t>
        </is>
      </c>
      <c r="C4618" t="inlineStr">
        <is>
          <t>RS</t>
        </is>
      </c>
      <c r="D4618" t="inlineStr">
        <is>
          <t>REGIÃO SUL</t>
        </is>
      </c>
      <c r="E4618" s="70">
        <f>SUMPRODUCT(N4618:Q4618,PAINEL_PESOS!$C$16:$C$19)</f>
        <v/>
      </c>
      <c r="F4618" s="70">
        <f>SUMPRODUCT(R4618:T4618,PAINEL_PESOS!$C$21:$C$23)</f>
        <v/>
      </c>
      <c r="G4618" s="70">
        <f>SUMPRODUCT(U4618:V4618,PAINEL_PESOS!$C$25:$C$26)</f>
        <v/>
      </c>
      <c r="H4618" s="70">
        <f>SUMPRODUCT(W4618:X4618,PAINEL_PESOS!$C$28:$C$29)</f>
        <v/>
      </c>
      <c r="I4618" s="70" t="n">
        <v>0.9838159355127866</v>
      </c>
      <c r="J4618" s="70" t="n">
        <v>0.7384360949155774</v>
      </c>
      <c r="K4618" s="71">
        <f>IF(NOT(AND(PAINEL_PESOS!$D$12="OK - 100%",PAINEL_PESOS!$F$20="OK - 100%",PAINEL_PESOS!$F$24="OK - 100%",PAINEL_PESOS!$F$27="OK - 100%",PAINEL_PESOS!$F$30="OK - 100%")),"", (E4618*PAINEL_PESOS!$B$7+F4618*PAINEL_PESOS!$B$8+G4618*PAINEL_PESOS!$B$9+H4618*PAINEL_PESOS!$B$10)*I4618)</f>
        <v/>
      </c>
      <c r="L4618" s="71">
        <f>IF(K4618="","",K4618-J4618)</f>
        <v/>
      </c>
      <c r="M4618" s="71">
        <f>IF(L4618="","",ABS(L4618))</f>
        <v/>
      </c>
      <c r="N4618" t="n">
        <v>1</v>
      </c>
      <c r="O4618" t="n">
        <v>1</v>
      </c>
      <c r="P4618" t="n">
        <v>0.9497360084477297</v>
      </c>
      <c r="Q4618" t="n">
        <v>0.9644896611731141</v>
      </c>
      <c r="R4618" t="n">
        <v>0.1956661279640379</v>
      </c>
      <c r="S4618" t="n">
        <v>0.9512783504420489</v>
      </c>
      <c r="T4618" t="n">
        <v>0.9609513983229047</v>
      </c>
      <c r="U4618" t="n">
        <v>0.4467205206302504</v>
      </c>
      <c r="V4618" t="n">
        <v>0.4907028950850163</v>
      </c>
      <c r="W4618" t="n">
        <v>0.8012753336300165</v>
      </c>
      <c r="X4618" t="n">
        <v>0.9035932028935316</v>
      </c>
    </row>
    <row r="4619">
      <c r="A4619" t="inlineStr">
        <is>
          <t>4300604</t>
        </is>
      </c>
      <c r="B4619" t="inlineStr">
        <is>
          <t>Alvorada</t>
        </is>
      </c>
      <c r="C4619" t="inlineStr">
        <is>
          <t>RS</t>
        </is>
      </c>
      <c r="D4619" t="inlineStr">
        <is>
          <t>REGIÃO SUL</t>
        </is>
      </c>
      <c r="E4619" s="70">
        <f>SUMPRODUCT(N4619:Q4619,PAINEL_PESOS!$C$16:$C$19)</f>
        <v/>
      </c>
      <c r="F4619" s="70">
        <f>SUMPRODUCT(R4619:T4619,PAINEL_PESOS!$C$21:$C$23)</f>
        <v/>
      </c>
      <c r="G4619" s="70">
        <f>SUMPRODUCT(U4619:V4619,PAINEL_PESOS!$C$25:$C$26)</f>
        <v/>
      </c>
      <c r="H4619" s="70">
        <f>SUMPRODUCT(W4619:X4619,PAINEL_PESOS!$C$28:$C$29)</f>
        <v/>
      </c>
      <c r="I4619" s="70" t="n">
        <v>0.8725073805709536</v>
      </c>
      <c r="J4619" s="70" t="n">
        <v>0.5860804141827982</v>
      </c>
      <c r="K4619" s="71">
        <f>IF(NOT(AND(PAINEL_PESOS!$D$12="OK - 100%",PAINEL_PESOS!$F$20="OK - 100%",PAINEL_PESOS!$F$24="OK - 100%",PAINEL_PESOS!$F$27="OK - 100%",PAINEL_PESOS!$F$30="OK - 100%")),"", (E4619*PAINEL_PESOS!$B$7+F4619*PAINEL_PESOS!$B$8+G4619*PAINEL_PESOS!$B$9+H4619*PAINEL_PESOS!$B$10)*I4619)</f>
        <v/>
      </c>
      <c r="L4619" s="71">
        <f>IF(K4619="","",K4619-J4619)</f>
        <v/>
      </c>
      <c r="M4619" s="71">
        <f>IF(L4619="","",ABS(L4619))</f>
        <v/>
      </c>
      <c r="N4619" t="n">
        <v>1</v>
      </c>
      <c r="O4619" t="n">
        <v>0.9779</v>
      </c>
      <c r="P4619" t="n">
        <v>0.7438225976768743</v>
      </c>
      <c r="Q4619" t="n">
        <v>0.1823224543572779</v>
      </c>
      <c r="R4619" t="n">
        <v>0.478480017101676</v>
      </c>
      <c r="S4619" t="n">
        <v>0.8244473016092884</v>
      </c>
      <c r="T4619" t="n">
        <v>0.9517869879638097</v>
      </c>
      <c r="U4619" t="n">
        <v>0.1511953056168144</v>
      </c>
      <c r="V4619" t="n">
        <v>0.5083089713757309</v>
      </c>
      <c r="W4619" t="n">
        <v>0.8298884179422187</v>
      </c>
      <c r="X4619" t="n">
        <v>0.9291996753378288</v>
      </c>
    </row>
    <row r="4620">
      <c r="A4620" t="inlineStr">
        <is>
          <t>4300638</t>
        </is>
      </c>
      <c r="B4620" t="inlineStr">
        <is>
          <t>Amaral Ferrador</t>
        </is>
      </c>
      <c r="C4620" t="inlineStr">
        <is>
          <t>RS</t>
        </is>
      </c>
      <c r="D4620" t="inlineStr">
        <is>
          <t>REGIÃO SUL</t>
        </is>
      </c>
      <c r="E4620" s="70">
        <f>SUMPRODUCT(N4620:Q4620,PAINEL_PESOS!$C$16:$C$19)</f>
        <v/>
      </c>
      <c r="F4620" s="70">
        <f>SUMPRODUCT(R4620:T4620,PAINEL_PESOS!$C$21:$C$23)</f>
        <v/>
      </c>
      <c r="G4620" s="70">
        <f>SUMPRODUCT(U4620:V4620,PAINEL_PESOS!$C$25:$C$26)</f>
        <v/>
      </c>
      <c r="H4620" s="70">
        <f>SUMPRODUCT(W4620:X4620,PAINEL_PESOS!$C$28:$C$29)</f>
        <v/>
      </c>
      <c r="I4620" s="70" t="n">
        <v>0.9889970741732612</v>
      </c>
      <c r="J4620" s="70" t="n">
        <v>0.6416918206787624</v>
      </c>
      <c r="K4620" s="71">
        <f>IF(NOT(AND(PAINEL_PESOS!$D$12="OK - 100%",PAINEL_PESOS!$F$20="OK - 100%",PAINEL_PESOS!$F$24="OK - 100%",PAINEL_PESOS!$F$27="OK - 100%",PAINEL_PESOS!$F$30="OK - 100%")),"", (E4620*PAINEL_PESOS!$B$7+F4620*PAINEL_PESOS!$B$8+G4620*PAINEL_PESOS!$B$9+H4620*PAINEL_PESOS!$B$10)*I4620)</f>
        <v/>
      </c>
      <c r="L4620" s="71">
        <f>IF(K4620="","",K4620-J4620)</f>
        <v/>
      </c>
      <c r="M4620" s="71">
        <f>IF(L4620="","",ABS(L4620))</f>
        <v/>
      </c>
      <c r="N4620" t="n">
        <v>0.4</v>
      </c>
      <c r="O4620" t="n">
        <v>1</v>
      </c>
      <c r="P4620" t="n">
        <v>0.5669482576557551</v>
      </c>
      <c r="Q4620" t="n">
        <v>0.990454463375861</v>
      </c>
      <c r="R4620" t="n">
        <v>0.1811420181873161</v>
      </c>
      <c r="S4620" t="n">
        <v>0.9999883961227004</v>
      </c>
      <c r="T4620" t="n">
        <v>0.9503027299027772</v>
      </c>
      <c r="U4620" t="n">
        <v>0.2758576120078438</v>
      </c>
      <c r="V4620" t="n">
        <v>0.506314834152663</v>
      </c>
      <c r="W4620" t="n">
        <v>0.7412142725324277</v>
      </c>
      <c r="X4620" t="n">
        <v>0.7676033592265739</v>
      </c>
    </row>
    <row r="4621">
      <c r="A4621" t="inlineStr">
        <is>
          <t>4300646</t>
        </is>
      </c>
      <c r="B4621" t="inlineStr">
        <is>
          <t>Ametista do Sul</t>
        </is>
      </c>
      <c r="C4621" t="inlineStr">
        <is>
          <t>RS</t>
        </is>
      </c>
      <c r="D4621" t="inlineStr">
        <is>
          <t>REGIÃO SUL</t>
        </is>
      </c>
      <c r="E4621" s="70">
        <f>SUMPRODUCT(N4621:Q4621,PAINEL_PESOS!$C$16:$C$19)</f>
        <v/>
      </c>
      <c r="F4621" s="70">
        <f>SUMPRODUCT(R4621:T4621,PAINEL_PESOS!$C$21:$C$23)</f>
        <v/>
      </c>
      <c r="G4621" s="70">
        <f>SUMPRODUCT(U4621:V4621,PAINEL_PESOS!$C$25:$C$26)</f>
        <v/>
      </c>
      <c r="H4621" s="70">
        <f>SUMPRODUCT(W4621:X4621,PAINEL_PESOS!$C$28:$C$29)</f>
        <v/>
      </c>
      <c r="I4621" s="70" t="n">
        <v>0.9913433865361194</v>
      </c>
      <c r="J4621" s="70" t="n">
        <v>0.6862116812216461</v>
      </c>
      <c r="K4621" s="71">
        <f>IF(NOT(AND(PAINEL_PESOS!$D$12="OK - 100%",PAINEL_PESOS!$F$20="OK - 100%",PAINEL_PESOS!$F$24="OK - 100%",PAINEL_PESOS!$F$27="OK - 100%",PAINEL_PESOS!$F$30="OK - 100%")),"", (E4621*PAINEL_PESOS!$B$7+F4621*PAINEL_PESOS!$B$8+G4621*PAINEL_PESOS!$B$9+H4621*PAINEL_PESOS!$B$10)*I4621)</f>
        <v/>
      </c>
      <c r="L4621" s="71">
        <f>IF(K4621="","",K4621-J4621)</f>
        <v/>
      </c>
      <c r="M4621" s="71">
        <f>IF(L4621="","",ABS(L4621))</f>
        <v/>
      </c>
      <c r="N4621" t="n">
        <v>1</v>
      </c>
      <c r="O4621" t="n">
        <v>1</v>
      </c>
      <c r="P4621" t="n">
        <v>0.570960929250264</v>
      </c>
      <c r="Q4621" t="n">
        <v>0.9727902843201114</v>
      </c>
      <c r="R4621" t="n">
        <v>0.1958079022801868</v>
      </c>
      <c r="S4621" t="n">
        <v>0.9786389009926456</v>
      </c>
      <c r="T4621" t="n">
        <v>0.9849423407740148</v>
      </c>
      <c r="U4621" t="n">
        <v>0.2417104106751855</v>
      </c>
      <c r="V4621" t="n">
        <v>0.5946624695524896</v>
      </c>
      <c r="W4621" t="n">
        <v>0.681162374100946</v>
      </c>
      <c r="X4621" t="n">
        <v>0.8086269533739247</v>
      </c>
    </row>
    <row r="4622">
      <c r="A4622" t="inlineStr">
        <is>
          <t>4300661</t>
        </is>
      </c>
      <c r="B4622" t="inlineStr">
        <is>
          <t>André da Rocha</t>
        </is>
      </c>
      <c r="C4622" t="inlineStr">
        <is>
          <t>RS</t>
        </is>
      </c>
      <c r="D4622" t="inlineStr">
        <is>
          <t>REGIÃO SUL</t>
        </is>
      </c>
      <c r="E4622" s="70">
        <f>SUMPRODUCT(N4622:Q4622,PAINEL_PESOS!$C$16:$C$19)</f>
        <v/>
      </c>
      <c r="F4622" s="70">
        <f>SUMPRODUCT(R4622:T4622,PAINEL_PESOS!$C$21:$C$23)</f>
        <v/>
      </c>
      <c r="G4622" s="70">
        <f>SUMPRODUCT(U4622:V4622,PAINEL_PESOS!$C$25:$C$26)</f>
        <v/>
      </c>
      <c r="H4622" s="70">
        <f>SUMPRODUCT(W4622:X4622,PAINEL_PESOS!$C$28:$C$29)</f>
        <v/>
      </c>
      <c r="I4622" s="70" t="n">
        <v>0.9991039076156605</v>
      </c>
      <c r="J4622" s="70" t="n">
        <v>0.6906541376609553</v>
      </c>
      <c r="K4622" s="71">
        <f>IF(NOT(AND(PAINEL_PESOS!$D$12="OK - 100%",PAINEL_PESOS!$F$20="OK - 100%",PAINEL_PESOS!$F$24="OK - 100%",PAINEL_PESOS!$F$27="OK - 100%",PAINEL_PESOS!$F$30="OK - 100%")),"", (E4622*PAINEL_PESOS!$B$7+F4622*PAINEL_PESOS!$B$8+G4622*PAINEL_PESOS!$B$9+H4622*PAINEL_PESOS!$B$10)*I4622)</f>
        <v/>
      </c>
      <c r="L4622" s="71">
        <f>IF(K4622="","",K4622-J4622)</f>
        <v/>
      </c>
      <c r="M4622" s="71">
        <f>IF(L4622="","",ABS(L4622))</f>
        <v/>
      </c>
      <c r="N4622" t="n">
        <v>1</v>
      </c>
      <c r="O4622" t="n">
        <v>0.9583</v>
      </c>
      <c r="P4622" t="n">
        <v>0.3595564941921859</v>
      </c>
      <c r="Q4622" t="n">
        <v>0.9992783563092367</v>
      </c>
      <c r="R4622" t="n">
        <v>0.1397572251417921</v>
      </c>
      <c r="S4622" t="n">
        <v>0.999849715398148</v>
      </c>
      <c r="T4622" t="n">
        <v>0.9960233685112577</v>
      </c>
      <c r="U4622" t="n">
        <v>0.3499794979505939</v>
      </c>
      <c r="V4622" t="n">
        <v>0.4952933383135878</v>
      </c>
      <c r="W4622" t="n">
        <v>0.7289237366007746</v>
      </c>
      <c r="X4622" t="n">
        <v>0.8736711237477994</v>
      </c>
    </row>
    <row r="4623">
      <c r="A4623" t="inlineStr">
        <is>
          <t>4300703</t>
        </is>
      </c>
      <c r="B4623" t="inlineStr">
        <is>
          <t>Anta Gorda</t>
        </is>
      </c>
      <c r="C4623" t="inlineStr">
        <is>
          <t>RS</t>
        </is>
      </c>
      <c r="D4623" t="inlineStr">
        <is>
          <t>REGIÃO SUL</t>
        </is>
      </c>
      <c r="E4623" s="70">
        <f>SUMPRODUCT(N4623:Q4623,PAINEL_PESOS!$C$16:$C$19)</f>
        <v/>
      </c>
      <c r="F4623" s="70">
        <f>SUMPRODUCT(R4623:T4623,PAINEL_PESOS!$C$21:$C$23)</f>
        <v/>
      </c>
      <c r="G4623" s="70">
        <f>SUMPRODUCT(U4623:V4623,PAINEL_PESOS!$C$25:$C$26)</f>
        <v/>
      </c>
      <c r="H4623" s="70">
        <f>SUMPRODUCT(W4623:X4623,PAINEL_PESOS!$C$28:$C$29)</f>
        <v/>
      </c>
      <c r="I4623" s="70" t="n">
        <v>0.990160596623455</v>
      </c>
      <c r="J4623" s="70" t="n">
        <v>0.6901632504552341</v>
      </c>
      <c r="K4623" s="71">
        <f>IF(NOT(AND(PAINEL_PESOS!$D$12="OK - 100%",PAINEL_PESOS!$F$20="OK - 100%",PAINEL_PESOS!$F$24="OK - 100%",PAINEL_PESOS!$F$27="OK - 100%",PAINEL_PESOS!$F$30="OK - 100%")),"", (E4623*PAINEL_PESOS!$B$7+F4623*PAINEL_PESOS!$B$8+G4623*PAINEL_PESOS!$B$9+H4623*PAINEL_PESOS!$B$10)*I4623)</f>
        <v/>
      </c>
      <c r="L4623" s="71">
        <f>IF(K4623="","",K4623-J4623)</f>
        <v/>
      </c>
      <c r="M4623" s="71">
        <f>IF(L4623="","",ABS(L4623))</f>
        <v/>
      </c>
      <c r="N4623" t="n">
        <v>0.6</v>
      </c>
      <c r="O4623" t="n">
        <v>0.9875</v>
      </c>
      <c r="P4623" t="n">
        <v>0.7244984160506864</v>
      </c>
      <c r="Q4623" t="n">
        <v>0.9848830472365672</v>
      </c>
      <c r="R4623" t="n">
        <v>0.2421322962081054</v>
      </c>
      <c r="S4623" t="n">
        <v>0.9809032676020895</v>
      </c>
      <c r="T4623" t="n">
        <v>0.9681481715181861</v>
      </c>
      <c r="U4623" t="n">
        <v>0.3499794979505939</v>
      </c>
      <c r="V4623" t="n">
        <v>0.5143679644978103</v>
      </c>
      <c r="W4623" t="n">
        <v>0.7289237366007746</v>
      </c>
      <c r="X4623" t="n">
        <v>0.8736711237477994</v>
      </c>
    </row>
    <row r="4624">
      <c r="A4624" t="inlineStr">
        <is>
          <t>4300802</t>
        </is>
      </c>
      <c r="B4624" t="inlineStr">
        <is>
          <t>Antônio Prado</t>
        </is>
      </c>
      <c r="C4624" t="inlineStr">
        <is>
          <t>RS</t>
        </is>
      </c>
      <c r="D4624" t="inlineStr">
        <is>
          <t>REGIÃO SUL</t>
        </is>
      </c>
      <c r="E4624" s="70">
        <f>SUMPRODUCT(N4624:Q4624,PAINEL_PESOS!$C$16:$C$19)</f>
        <v/>
      </c>
      <c r="F4624" s="70">
        <f>SUMPRODUCT(R4624:T4624,PAINEL_PESOS!$C$21:$C$23)</f>
        <v/>
      </c>
      <c r="G4624" s="70">
        <f>SUMPRODUCT(U4624:V4624,PAINEL_PESOS!$C$25:$C$26)</f>
        <v/>
      </c>
      <c r="H4624" s="70">
        <f>SUMPRODUCT(W4624:X4624,PAINEL_PESOS!$C$28:$C$29)</f>
        <v/>
      </c>
      <c r="I4624" s="70" t="n">
        <v>0.9862329881475328</v>
      </c>
      <c r="J4624" s="70" t="n">
        <v>0.7087458174473791</v>
      </c>
      <c r="K4624" s="71">
        <f>IF(NOT(AND(PAINEL_PESOS!$D$12="OK - 100%",PAINEL_PESOS!$F$20="OK - 100%",PAINEL_PESOS!$F$24="OK - 100%",PAINEL_PESOS!$F$27="OK - 100%",PAINEL_PESOS!$F$30="OK - 100%")),"", (E4624*PAINEL_PESOS!$B$7+F4624*PAINEL_PESOS!$B$8+G4624*PAINEL_PESOS!$B$9+H4624*PAINEL_PESOS!$B$10)*I4624)</f>
        <v/>
      </c>
      <c r="L4624" s="71">
        <f>IF(K4624="","",K4624-J4624)</f>
        <v/>
      </c>
      <c r="M4624" s="71">
        <f>IF(L4624="","",ABS(L4624))</f>
        <v/>
      </c>
      <c r="N4624" t="n">
        <v>1</v>
      </c>
      <c r="O4624" t="n">
        <v>1</v>
      </c>
      <c r="P4624" t="n">
        <v>0.5783526927138332</v>
      </c>
      <c r="Q4624" t="n">
        <v>0.9823351879557178</v>
      </c>
      <c r="R4624" t="n">
        <v>0.3381358600287653</v>
      </c>
      <c r="S4624" t="n">
        <v>0.9778166774353274</v>
      </c>
      <c r="T4624" t="n">
        <v>0.9504742128613074</v>
      </c>
      <c r="U4624" t="n">
        <v>0.3499794979505939</v>
      </c>
      <c r="V4624" t="n">
        <v>0.5052452038559472</v>
      </c>
      <c r="W4624" t="n">
        <v>0.7289237366007746</v>
      </c>
      <c r="X4624" t="n">
        <v>0.8736711237477994</v>
      </c>
    </row>
    <row r="4625">
      <c r="A4625" t="inlineStr">
        <is>
          <t>4300851</t>
        </is>
      </c>
      <c r="B4625" t="inlineStr">
        <is>
          <t>Arambaré</t>
        </is>
      </c>
      <c r="C4625" t="inlineStr">
        <is>
          <t>RS</t>
        </is>
      </c>
      <c r="D4625" t="inlineStr">
        <is>
          <t>REGIÃO SUL</t>
        </is>
      </c>
      <c r="E4625" s="70">
        <f>SUMPRODUCT(N4625:Q4625,PAINEL_PESOS!$C$16:$C$19)</f>
        <v/>
      </c>
      <c r="F4625" s="70">
        <f>SUMPRODUCT(R4625:T4625,PAINEL_PESOS!$C$21:$C$23)</f>
        <v/>
      </c>
      <c r="G4625" s="70">
        <f>SUMPRODUCT(U4625:V4625,PAINEL_PESOS!$C$25:$C$26)</f>
        <v/>
      </c>
      <c r="H4625" s="70">
        <f>SUMPRODUCT(W4625:X4625,PAINEL_PESOS!$C$28:$C$29)</f>
        <v/>
      </c>
      <c r="I4625" s="70" t="n">
        <v>0.8265411109150242</v>
      </c>
      <c r="J4625" s="70" t="n">
        <v>0.5197165118906703</v>
      </c>
      <c r="K4625" s="71">
        <f>IF(NOT(AND(PAINEL_PESOS!$D$12="OK - 100%",PAINEL_PESOS!$F$20="OK - 100%",PAINEL_PESOS!$F$24="OK - 100%",PAINEL_PESOS!$F$27="OK - 100%",PAINEL_PESOS!$F$30="OK - 100%")),"", (E4625*PAINEL_PESOS!$B$7+F4625*PAINEL_PESOS!$B$8+G4625*PAINEL_PESOS!$B$9+H4625*PAINEL_PESOS!$B$10)*I4625)</f>
        <v/>
      </c>
      <c r="L4625" s="71">
        <f>IF(K4625="","",K4625-J4625)</f>
        <v/>
      </c>
      <c r="M4625" s="71">
        <f>IF(L4625="","",ABS(L4625))</f>
        <v/>
      </c>
      <c r="N4625" t="n">
        <v>1</v>
      </c>
      <c r="O4625" t="n">
        <v>1</v>
      </c>
      <c r="P4625" t="n">
        <v>0.7561774023231257</v>
      </c>
      <c r="Q4625" t="n">
        <v>0.9920703772359967</v>
      </c>
      <c r="R4625" t="n">
        <v>0.2087632869516234</v>
      </c>
      <c r="S4625" t="n">
        <v>0.9999937658915879</v>
      </c>
      <c r="T4625" t="n">
        <v>0.1151718774561088</v>
      </c>
      <c r="U4625" t="n">
        <v>0.1839287149556185</v>
      </c>
      <c r="V4625" t="n">
        <v>0.5069252628343919</v>
      </c>
      <c r="W4625" t="n">
        <v>0.7479027367066672</v>
      </c>
      <c r="X4625" t="n">
        <v>0.8347787486248247</v>
      </c>
    </row>
    <row r="4626">
      <c r="A4626" t="inlineStr">
        <is>
          <t>4300877</t>
        </is>
      </c>
      <c r="B4626" t="inlineStr">
        <is>
          <t>Araricá</t>
        </is>
      </c>
      <c r="C4626" t="inlineStr">
        <is>
          <t>RS</t>
        </is>
      </c>
      <c r="D4626" t="inlineStr">
        <is>
          <t>REGIÃO SUL</t>
        </is>
      </c>
      <c r="E4626" s="70">
        <f>SUMPRODUCT(N4626:Q4626,PAINEL_PESOS!$C$16:$C$19)</f>
        <v/>
      </c>
      <c r="F4626" s="70">
        <f>SUMPRODUCT(R4626:T4626,PAINEL_PESOS!$C$21:$C$23)</f>
        <v/>
      </c>
      <c r="G4626" s="70">
        <f>SUMPRODUCT(U4626:V4626,PAINEL_PESOS!$C$25:$C$26)</f>
        <v/>
      </c>
      <c r="H4626" s="70">
        <f>SUMPRODUCT(W4626:X4626,PAINEL_PESOS!$C$28:$C$29)</f>
        <v/>
      </c>
      <c r="I4626" s="70" t="n">
        <v>0.9622906949395577</v>
      </c>
      <c r="J4626" s="70" t="n">
        <v>0.6676432220661779</v>
      </c>
      <c r="K4626" s="71">
        <f>IF(NOT(AND(PAINEL_PESOS!$D$12="OK - 100%",PAINEL_PESOS!$F$20="OK - 100%",PAINEL_PESOS!$F$24="OK - 100%",PAINEL_PESOS!$F$27="OK - 100%",PAINEL_PESOS!$F$30="OK - 100%")),"", (E4626*PAINEL_PESOS!$B$7+F4626*PAINEL_PESOS!$B$8+G4626*PAINEL_PESOS!$B$9+H4626*PAINEL_PESOS!$B$10)*I4626)</f>
        <v/>
      </c>
      <c r="L4626" s="71">
        <f>IF(K4626="","",K4626-J4626)</f>
        <v/>
      </c>
      <c r="M4626" s="71">
        <f>IF(L4626="","",ABS(L4626))</f>
        <v/>
      </c>
      <c r="N4626" t="n">
        <v>0.2</v>
      </c>
      <c r="O4626" t="n">
        <v>1</v>
      </c>
      <c r="P4626" t="n">
        <v>1</v>
      </c>
      <c r="Q4626" t="n">
        <v>0.8802974991862175</v>
      </c>
      <c r="R4626" t="n">
        <v>0.2391838535583572</v>
      </c>
      <c r="S4626" t="n">
        <v>0.7522476395643837</v>
      </c>
      <c r="T4626" t="n">
        <v>0.9855363979412051</v>
      </c>
      <c r="U4626" t="n">
        <v>0.4600650195994982</v>
      </c>
      <c r="V4626" t="n">
        <v>0.5089583657176215</v>
      </c>
      <c r="W4626" t="n">
        <v>0.8184867953662156</v>
      </c>
      <c r="X4626" t="n">
        <v>0.9048118405320588</v>
      </c>
    </row>
    <row r="4627">
      <c r="A4627" t="inlineStr">
        <is>
          <t>4300901</t>
        </is>
      </c>
      <c r="B4627" t="inlineStr">
        <is>
          <t>Aratiba</t>
        </is>
      </c>
      <c r="C4627" t="inlineStr">
        <is>
          <t>RS</t>
        </is>
      </c>
      <c r="D4627" t="inlineStr">
        <is>
          <t>REGIÃO SUL</t>
        </is>
      </c>
      <c r="E4627" s="70">
        <f>SUMPRODUCT(N4627:Q4627,PAINEL_PESOS!$C$16:$C$19)</f>
        <v/>
      </c>
      <c r="F4627" s="70">
        <f>SUMPRODUCT(R4627:T4627,PAINEL_PESOS!$C$21:$C$23)</f>
        <v/>
      </c>
      <c r="G4627" s="70">
        <f>SUMPRODUCT(U4627:V4627,PAINEL_PESOS!$C$25:$C$26)</f>
        <v/>
      </c>
      <c r="H4627" s="70">
        <f>SUMPRODUCT(W4627:X4627,PAINEL_PESOS!$C$28:$C$29)</f>
        <v/>
      </c>
      <c r="I4627" s="70" t="n">
        <v>0.9957315247356341</v>
      </c>
      <c r="J4627" s="70" t="n">
        <v>0.7286155245312824</v>
      </c>
      <c r="K4627" s="71">
        <f>IF(NOT(AND(PAINEL_PESOS!$D$12="OK - 100%",PAINEL_PESOS!$F$20="OK - 100%",PAINEL_PESOS!$F$24="OK - 100%",PAINEL_PESOS!$F$27="OK - 100%",PAINEL_PESOS!$F$30="OK - 100%")),"", (E4627*PAINEL_PESOS!$B$7+F4627*PAINEL_PESOS!$B$8+G4627*PAINEL_PESOS!$B$9+H4627*PAINEL_PESOS!$B$10)*I4627)</f>
        <v/>
      </c>
      <c r="L4627" s="71">
        <f>IF(K4627="","",K4627-J4627)</f>
        <v/>
      </c>
      <c r="M4627" s="71">
        <f>IF(L4627="","",ABS(L4627))</f>
        <v/>
      </c>
      <c r="N4627" t="n">
        <v>1</v>
      </c>
      <c r="O4627" t="n">
        <v>1</v>
      </c>
      <c r="P4627" t="n">
        <v>0.896832101372756</v>
      </c>
      <c r="Q4627" t="n">
        <v>0.9952068093328768</v>
      </c>
      <c r="R4627" t="n">
        <v>0.3612653172192861</v>
      </c>
      <c r="S4627" t="n">
        <v>0.998752536877627</v>
      </c>
      <c r="T4627" t="n">
        <v>0.9821866791170688</v>
      </c>
      <c r="U4627" t="n">
        <v>0.2817396897686542</v>
      </c>
      <c r="V4627" t="n">
        <v>0.6341861209758894</v>
      </c>
      <c r="W4627" t="n">
        <v>0.6157003035468364</v>
      </c>
      <c r="X4627" t="n">
        <v>0.8147962141171975</v>
      </c>
    </row>
    <row r="4628">
      <c r="A4628" t="inlineStr">
        <is>
          <t>4301008</t>
        </is>
      </c>
      <c r="B4628" t="inlineStr">
        <is>
          <t>Arroio do Meio</t>
        </is>
      </c>
      <c r="C4628" t="inlineStr">
        <is>
          <t>RS</t>
        </is>
      </c>
      <c r="D4628" t="inlineStr">
        <is>
          <t>REGIÃO SUL</t>
        </is>
      </c>
      <c r="E4628" s="70">
        <f>SUMPRODUCT(N4628:Q4628,PAINEL_PESOS!$C$16:$C$19)</f>
        <v/>
      </c>
      <c r="F4628" s="70">
        <f>SUMPRODUCT(R4628:T4628,PAINEL_PESOS!$C$21:$C$23)</f>
        <v/>
      </c>
      <c r="G4628" s="70">
        <f>SUMPRODUCT(U4628:V4628,PAINEL_PESOS!$C$25:$C$26)</f>
        <v/>
      </c>
      <c r="H4628" s="70">
        <f>SUMPRODUCT(W4628:X4628,PAINEL_PESOS!$C$28:$C$29)</f>
        <v/>
      </c>
      <c r="I4628" s="70" t="n">
        <v>0.9573662842694199</v>
      </c>
      <c r="J4628" s="70" t="n">
        <v>0.6780049050199856</v>
      </c>
      <c r="K4628" s="71">
        <f>IF(NOT(AND(PAINEL_PESOS!$D$12="OK - 100%",PAINEL_PESOS!$F$20="OK - 100%",PAINEL_PESOS!$F$24="OK - 100%",PAINEL_PESOS!$F$27="OK - 100%",PAINEL_PESOS!$F$30="OK - 100%")),"", (E4628*PAINEL_PESOS!$B$7+F4628*PAINEL_PESOS!$B$8+G4628*PAINEL_PESOS!$B$9+H4628*PAINEL_PESOS!$B$10)*I4628)</f>
        <v/>
      </c>
      <c r="L4628" s="71">
        <f>IF(K4628="","",K4628-J4628)</f>
        <v/>
      </c>
      <c r="M4628" s="71">
        <f>IF(L4628="","",ABS(L4628))</f>
        <v/>
      </c>
      <c r="N4628" t="n">
        <v>1</v>
      </c>
      <c r="O4628" t="n">
        <v>0.995</v>
      </c>
      <c r="P4628" t="n">
        <v>0.7117212249208025</v>
      </c>
      <c r="Q4628" t="n">
        <v>0.8941635338980571</v>
      </c>
      <c r="R4628" t="n">
        <v>0.407685844929752</v>
      </c>
      <c r="S4628" t="n">
        <v>0.7754160283311391</v>
      </c>
      <c r="T4628" t="n">
        <v>0.928667401751288</v>
      </c>
      <c r="U4628" t="n">
        <v>0.3499794979505939</v>
      </c>
      <c r="V4628" t="n">
        <v>0.5047212229529393</v>
      </c>
      <c r="W4628" t="n">
        <v>0.7289237366007746</v>
      </c>
      <c r="X4628" t="n">
        <v>0.8736711237477994</v>
      </c>
    </row>
    <row r="4629">
      <c r="A4629" t="inlineStr">
        <is>
          <t>4301057</t>
        </is>
      </c>
      <c r="B4629" t="inlineStr">
        <is>
          <t>Arroio do Sal</t>
        </is>
      </c>
      <c r="C4629" t="inlineStr">
        <is>
          <t>RS</t>
        </is>
      </c>
      <c r="D4629" t="inlineStr">
        <is>
          <t>REGIÃO SUL</t>
        </is>
      </c>
      <c r="E4629" s="70">
        <f>SUMPRODUCT(N4629:Q4629,PAINEL_PESOS!$C$16:$C$19)</f>
        <v/>
      </c>
      <c r="F4629" s="70">
        <f>SUMPRODUCT(R4629:T4629,PAINEL_PESOS!$C$21:$C$23)</f>
        <v/>
      </c>
      <c r="G4629" s="70">
        <f>SUMPRODUCT(U4629:V4629,PAINEL_PESOS!$C$25:$C$26)</f>
        <v/>
      </c>
      <c r="H4629" s="70">
        <f>SUMPRODUCT(W4629:X4629,PAINEL_PESOS!$C$28:$C$29)</f>
        <v/>
      </c>
      <c r="I4629" s="70" t="n">
        <v>0.9844843539680851</v>
      </c>
      <c r="J4629" s="70" t="n">
        <v>0.6447866054091546</v>
      </c>
      <c r="K4629" s="71">
        <f>IF(NOT(AND(PAINEL_PESOS!$D$12="OK - 100%",PAINEL_PESOS!$F$20="OK - 100%",PAINEL_PESOS!$F$24="OK - 100%",PAINEL_PESOS!$F$27="OK - 100%",PAINEL_PESOS!$F$30="OK - 100%")),"", (E4629*PAINEL_PESOS!$B$7+F4629*PAINEL_PESOS!$B$8+G4629*PAINEL_PESOS!$B$9+H4629*PAINEL_PESOS!$B$10)*I4629)</f>
        <v/>
      </c>
      <c r="L4629" s="71">
        <f>IF(K4629="","",K4629-J4629)</f>
        <v/>
      </c>
      <c r="M4629" s="71">
        <f>IF(L4629="","",ABS(L4629))</f>
        <v/>
      </c>
      <c r="N4629" t="n">
        <v>0.2</v>
      </c>
      <c r="O4629" t="n">
        <v>0.9938</v>
      </c>
      <c r="P4629" t="n">
        <v>0.8184794086589229</v>
      </c>
      <c r="Q4629" t="n">
        <v>0.9015928434694813</v>
      </c>
      <c r="R4629" t="n">
        <v>0.2477189892137272</v>
      </c>
      <c r="S4629" t="n">
        <v>0.9987587635921177</v>
      </c>
      <c r="T4629" t="n">
        <v>0.9940062273201742</v>
      </c>
      <c r="U4629" t="n">
        <v>0.1765843453207105</v>
      </c>
      <c r="V4629" t="n">
        <v>0.5137480743065272</v>
      </c>
      <c r="W4629" t="n">
        <v>0.7237243756976895</v>
      </c>
      <c r="X4629" t="n">
        <v>0.8749395347664745</v>
      </c>
    </row>
    <row r="4630">
      <c r="A4630" t="inlineStr">
        <is>
          <t>4301073</t>
        </is>
      </c>
      <c r="B4630" t="inlineStr">
        <is>
          <t>Arroio do Padre</t>
        </is>
      </c>
      <c r="C4630" t="inlineStr">
        <is>
          <t>RS</t>
        </is>
      </c>
      <c r="D4630" t="inlineStr">
        <is>
          <t>REGIÃO SUL</t>
        </is>
      </c>
      <c r="E4630" s="70">
        <f>SUMPRODUCT(N4630:Q4630,PAINEL_PESOS!$C$16:$C$19)</f>
        <v/>
      </c>
      <c r="F4630" s="70">
        <f>SUMPRODUCT(R4630:T4630,PAINEL_PESOS!$C$21:$C$23)</f>
        <v/>
      </c>
      <c r="G4630" s="70">
        <f>SUMPRODUCT(U4630:V4630,PAINEL_PESOS!$C$25:$C$26)</f>
        <v/>
      </c>
      <c r="H4630" s="70">
        <f>SUMPRODUCT(W4630:X4630,PAINEL_PESOS!$C$28:$C$29)</f>
        <v/>
      </c>
      <c r="I4630" s="70" t="n">
        <v>0.9938577387413261</v>
      </c>
      <c r="J4630" s="70" t="n">
        <v>0.70660935805009</v>
      </c>
      <c r="K4630" s="71">
        <f>IF(NOT(AND(PAINEL_PESOS!$D$12="OK - 100%",PAINEL_PESOS!$F$20="OK - 100%",PAINEL_PESOS!$F$24="OK - 100%",PAINEL_PESOS!$F$27="OK - 100%",PAINEL_PESOS!$F$30="OK - 100%")),"", (E4630*PAINEL_PESOS!$B$7+F4630*PAINEL_PESOS!$B$8+G4630*PAINEL_PESOS!$B$9+H4630*PAINEL_PESOS!$B$10)*I4630)</f>
        <v/>
      </c>
      <c r="L4630" s="71">
        <f>IF(K4630="","",K4630-J4630)</f>
        <v/>
      </c>
      <c r="M4630" s="71">
        <f>IF(L4630="","",ABS(L4630))</f>
        <v/>
      </c>
      <c r="N4630" t="n">
        <v>1</v>
      </c>
      <c r="O4630" t="n">
        <v>1</v>
      </c>
      <c r="P4630" t="n">
        <v>1</v>
      </c>
      <c r="Q4630" t="n">
        <v>0.9887063609455397</v>
      </c>
      <c r="R4630" t="n">
        <v>0.125809588365931</v>
      </c>
      <c r="S4630" t="n">
        <v>0.9990257025242044</v>
      </c>
      <c r="T4630" t="n">
        <v>0.9771146938567116</v>
      </c>
      <c r="U4630" t="n">
        <v>0.2303538334377013</v>
      </c>
      <c r="V4630" t="n">
        <v>0.5061322982542531</v>
      </c>
      <c r="W4630" t="n">
        <v>0.7600052878147369</v>
      </c>
      <c r="X4630" t="n">
        <v>0.7956662950346762</v>
      </c>
    </row>
    <row r="4631">
      <c r="A4631" t="inlineStr">
        <is>
          <t>4301107</t>
        </is>
      </c>
      <c r="B4631" t="inlineStr">
        <is>
          <t>Arroio dos Ratos</t>
        </is>
      </c>
      <c r="C4631" t="inlineStr">
        <is>
          <t>RS</t>
        </is>
      </c>
      <c r="D4631" t="inlineStr">
        <is>
          <t>REGIÃO SUL</t>
        </is>
      </c>
      <c r="E4631" s="70">
        <f>SUMPRODUCT(N4631:Q4631,PAINEL_PESOS!$C$16:$C$19)</f>
        <v/>
      </c>
      <c r="F4631" s="70">
        <f>SUMPRODUCT(R4631:T4631,PAINEL_PESOS!$C$21:$C$23)</f>
        <v/>
      </c>
      <c r="G4631" s="70">
        <f>SUMPRODUCT(U4631:V4631,PAINEL_PESOS!$C$25:$C$26)</f>
        <v/>
      </c>
      <c r="H4631" s="70">
        <f>SUMPRODUCT(W4631:X4631,PAINEL_PESOS!$C$28:$C$29)</f>
        <v/>
      </c>
      <c r="I4631" s="70" t="n">
        <v>0.9765990380335551</v>
      </c>
      <c r="J4631" s="70" t="n">
        <v>0.6954367811412784</v>
      </c>
      <c r="K4631" s="71">
        <f>IF(NOT(AND(PAINEL_PESOS!$D$12="OK - 100%",PAINEL_PESOS!$F$20="OK - 100%",PAINEL_PESOS!$F$24="OK - 100%",PAINEL_PESOS!$F$27="OK - 100%",PAINEL_PESOS!$F$30="OK - 100%")),"", (E4631*PAINEL_PESOS!$B$7+F4631*PAINEL_PESOS!$B$8+G4631*PAINEL_PESOS!$B$9+H4631*PAINEL_PESOS!$B$10)*I4631)</f>
        <v/>
      </c>
      <c r="L4631" s="71">
        <f>IF(K4631="","",K4631-J4631)</f>
        <v/>
      </c>
      <c r="M4631" s="71">
        <f>IF(L4631="","",ABS(L4631))</f>
        <v/>
      </c>
      <c r="N4631" t="n">
        <v>1</v>
      </c>
      <c r="O4631" t="n">
        <v>1</v>
      </c>
      <c r="P4631" t="n">
        <v>0.6899683210137275</v>
      </c>
      <c r="Q4631" t="n">
        <v>0.9774276421413639</v>
      </c>
      <c r="R4631" t="n">
        <v>0.2604361257986818</v>
      </c>
      <c r="S4631" t="n">
        <v>0.9986843120128561</v>
      </c>
      <c r="T4631" t="n">
        <v>0.9877537621532575</v>
      </c>
      <c r="U4631" t="n">
        <v>0.2307524372072936</v>
      </c>
      <c r="V4631" t="n">
        <v>0.4886948273931596</v>
      </c>
      <c r="W4631" t="n">
        <v>0.7837866545257659</v>
      </c>
      <c r="X4631" t="n">
        <v>0.8619569314435163</v>
      </c>
    </row>
    <row r="4632">
      <c r="A4632" t="inlineStr">
        <is>
          <t>4301206</t>
        </is>
      </c>
      <c r="B4632" t="inlineStr">
        <is>
          <t>Arroio do Tigre</t>
        </is>
      </c>
      <c r="C4632" t="inlineStr">
        <is>
          <t>RS</t>
        </is>
      </c>
      <c r="D4632" t="inlineStr">
        <is>
          <t>REGIÃO SUL</t>
        </is>
      </c>
      <c r="E4632" s="70">
        <f>SUMPRODUCT(N4632:Q4632,PAINEL_PESOS!$C$16:$C$19)</f>
        <v/>
      </c>
      <c r="F4632" s="70">
        <f>SUMPRODUCT(R4632:T4632,PAINEL_PESOS!$C$21:$C$23)</f>
        <v/>
      </c>
      <c r="G4632" s="70">
        <f>SUMPRODUCT(U4632:V4632,PAINEL_PESOS!$C$25:$C$26)</f>
        <v/>
      </c>
      <c r="H4632" s="70">
        <f>SUMPRODUCT(W4632:X4632,PAINEL_PESOS!$C$28:$C$29)</f>
        <v/>
      </c>
      <c r="I4632" s="70" t="n">
        <v>0.9934826346001087</v>
      </c>
      <c r="J4632" s="70" t="n">
        <v>0.7051456843304512</v>
      </c>
      <c r="K4632" s="71">
        <f>IF(NOT(AND(PAINEL_PESOS!$D$12="OK - 100%",PAINEL_PESOS!$F$20="OK - 100%",PAINEL_PESOS!$F$24="OK - 100%",PAINEL_PESOS!$F$27="OK - 100%",PAINEL_PESOS!$F$30="OK - 100%")),"", (E4632*PAINEL_PESOS!$B$7+F4632*PAINEL_PESOS!$B$8+G4632*PAINEL_PESOS!$B$9+H4632*PAINEL_PESOS!$B$10)*I4632)</f>
        <v/>
      </c>
      <c r="L4632" s="71">
        <f>IF(K4632="","",K4632-J4632)</f>
        <v/>
      </c>
      <c r="M4632" s="71">
        <f>IF(L4632="","",ABS(L4632))</f>
        <v/>
      </c>
      <c r="N4632" t="n">
        <v>1</v>
      </c>
      <c r="O4632" t="n">
        <v>1</v>
      </c>
      <c r="P4632" t="n">
        <v>0.6326293558606124</v>
      </c>
      <c r="Q4632" t="n">
        <v>0.9772697006777155</v>
      </c>
      <c r="R4632" t="n">
        <v>0.2749613140900101</v>
      </c>
      <c r="S4632" t="n">
        <v>0.9858355699282769</v>
      </c>
      <c r="T4632" t="n">
        <v>0.9892518595335582</v>
      </c>
      <c r="U4632" t="n">
        <v>0.1755579619011872</v>
      </c>
      <c r="V4632" t="n">
        <v>0.5507717277654133</v>
      </c>
      <c r="W4632" t="n">
        <v>0.81401200487615</v>
      </c>
      <c r="X4632" t="n">
        <v>0.8328484791461133</v>
      </c>
    </row>
    <row r="4633">
      <c r="A4633" t="inlineStr">
        <is>
          <t>4301305</t>
        </is>
      </c>
      <c r="B4633" t="inlineStr">
        <is>
          <t>Arroio Grande</t>
        </is>
      </c>
      <c r="C4633" t="inlineStr">
        <is>
          <t>RS</t>
        </is>
      </c>
      <c r="D4633" t="inlineStr">
        <is>
          <t>REGIÃO SUL</t>
        </is>
      </c>
      <c r="E4633" s="70">
        <f>SUMPRODUCT(N4633:Q4633,PAINEL_PESOS!$C$16:$C$19)</f>
        <v/>
      </c>
      <c r="F4633" s="70">
        <f>SUMPRODUCT(R4633:T4633,PAINEL_PESOS!$C$21:$C$23)</f>
        <v/>
      </c>
      <c r="G4633" s="70">
        <f>SUMPRODUCT(U4633:V4633,PAINEL_PESOS!$C$25:$C$26)</f>
        <v/>
      </c>
      <c r="H4633" s="70">
        <f>SUMPRODUCT(W4633:X4633,PAINEL_PESOS!$C$28:$C$29)</f>
        <v/>
      </c>
      <c r="I4633" s="70" t="n">
        <v>0.8469285920780533</v>
      </c>
      <c r="J4633" s="70" t="n">
        <v>0.5038715841123907</v>
      </c>
      <c r="K4633" s="71">
        <f>IF(NOT(AND(PAINEL_PESOS!$D$12="OK - 100%",PAINEL_PESOS!$F$20="OK - 100%",PAINEL_PESOS!$F$24="OK - 100%",PAINEL_PESOS!$F$27="OK - 100%",PAINEL_PESOS!$F$30="OK - 100%")),"", (E4633*PAINEL_PESOS!$B$7+F4633*PAINEL_PESOS!$B$8+G4633*PAINEL_PESOS!$B$9+H4633*PAINEL_PESOS!$B$10)*I4633)</f>
        <v/>
      </c>
      <c r="L4633" s="71">
        <f>IF(K4633="","",K4633-J4633)</f>
        <v/>
      </c>
      <c r="M4633" s="71">
        <f>IF(L4633="","",ABS(L4633))</f>
        <v/>
      </c>
      <c r="N4633" t="n">
        <v>1</v>
      </c>
      <c r="O4633" t="n">
        <v>0.9957</v>
      </c>
      <c r="P4633" t="n">
        <v>0.7534318901795143</v>
      </c>
      <c r="Q4633" t="n">
        <v>0.9930285039377525</v>
      </c>
      <c r="R4633" t="n">
        <v>0.3420139703848162</v>
      </c>
      <c r="S4633" t="n">
        <v>0.9997898480195551</v>
      </c>
      <c r="T4633" t="n">
        <v>0.2194070893683403</v>
      </c>
      <c r="U4633" t="n">
        <v>0.0563655947881945</v>
      </c>
      <c r="V4633" t="n">
        <v>0.5056786065413872</v>
      </c>
      <c r="W4633" t="n">
        <v>0.5033152208306377</v>
      </c>
      <c r="X4633" t="n">
        <v>0.7822720466610492</v>
      </c>
    </row>
    <row r="4634">
      <c r="A4634" t="inlineStr">
        <is>
          <t>4301404</t>
        </is>
      </c>
      <c r="B4634" t="inlineStr">
        <is>
          <t>Arvorezinha</t>
        </is>
      </c>
      <c r="C4634" t="inlineStr">
        <is>
          <t>RS</t>
        </is>
      </c>
      <c r="D4634" t="inlineStr">
        <is>
          <t>REGIÃO SUL</t>
        </is>
      </c>
      <c r="E4634" s="70">
        <f>SUMPRODUCT(N4634:Q4634,PAINEL_PESOS!$C$16:$C$19)</f>
        <v/>
      </c>
      <c r="F4634" s="70">
        <f>SUMPRODUCT(R4634:T4634,PAINEL_PESOS!$C$21:$C$23)</f>
        <v/>
      </c>
      <c r="G4634" s="70">
        <f>SUMPRODUCT(U4634:V4634,PAINEL_PESOS!$C$25:$C$26)</f>
        <v/>
      </c>
      <c r="H4634" s="70">
        <f>SUMPRODUCT(W4634:X4634,PAINEL_PESOS!$C$28:$C$29)</f>
        <v/>
      </c>
      <c r="I4634" s="70" t="n">
        <v>0.9945573233393936</v>
      </c>
      <c r="J4634" s="70" t="n">
        <v>0.7264663221598702</v>
      </c>
      <c r="K4634" s="71">
        <f>IF(NOT(AND(PAINEL_PESOS!$D$12="OK - 100%",PAINEL_PESOS!$F$20="OK - 100%",PAINEL_PESOS!$F$24="OK - 100%",PAINEL_PESOS!$F$27="OK - 100%",PAINEL_PESOS!$F$30="OK - 100%")),"", (E4634*PAINEL_PESOS!$B$7+F4634*PAINEL_PESOS!$B$8+G4634*PAINEL_PESOS!$B$9+H4634*PAINEL_PESOS!$B$10)*I4634)</f>
        <v/>
      </c>
      <c r="L4634" s="71">
        <f>IF(K4634="","",K4634-J4634)</f>
        <v/>
      </c>
      <c r="M4634" s="71">
        <f>IF(L4634="","",ABS(L4634))</f>
        <v/>
      </c>
      <c r="N4634" t="n">
        <v>1</v>
      </c>
      <c r="O4634" t="n">
        <v>0.9785</v>
      </c>
      <c r="P4634" t="n">
        <v>0.6757127771911299</v>
      </c>
      <c r="Q4634" t="n">
        <v>0.9803448450336889</v>
      </c>
      <c r="R4634" t="n">
        <v>0.2603588873066971</v>
      </c>
      <c r="S4634" t="n">
        <v>0.9926909641025589</v>
      </c>
      <c r="T4634" t="n">
        <v>0.9897462740481412</v>
      </c>
      <c r="U4634" t="n">
        <v>0.3499794979505939</v>
      </c>
      <c r="V4634" t="n">
        <v>0.5784844627229917</v>
      </c>
      <c r="W4634" t="n">
        <v>0.7289237366007746</v>
      </c>
      <c r="X4634" t="n">
        <v>0.8736711237477994</v>
      </c>
    </row>
    <row r="4635">
      <c r="A4635" t="inlineStr">
        <is>
          <t>4301503</t>
        </is>
      </c>
      <c r="B4635" t="inlineStr">
        <is>
          <t>Augusto Pestana</t>
        </is>
      </c>
      <c r="C4635" t="inlineStr">
        <is>
          <t>RS</t>
        </is>
      </c>
      <c r="D4635" t="inlineStr">
        <is>
          <t>REGIÃO SUL</t>
        </is>
      </c>
      <c r="E4635" s="70">
        <f>SUMPRODUCT(N4635:Q4635,PAINEL_PESOS!$C$16:$C$19)</f>
        <v/>
      </c>
      <c r="F4635" s="70">
        <f>SUMPRODUCT(R4635:T4635,PAINEL_PESOS!$C$21:$C$23)</f>
        <v/>
      </c>
      <c r="G4635" s="70">
        <f>SUMPRODUCT(U4635:V4635,PAINEL_PESOS!$C$25:$C$26)</f>
        <v/>
      </c>
      <c r="H4635" s="70">
        <f>SUMPRODUCT(W4635:X4635,PAINEL_PESOS!$C$28:$C$29)</f>
        <v/>
      </c>
      <c r="I4635" s="70" t="n">
        <v>0.9969524061084453</v>
      </c>
      <c r="J4635" s="70" t="n">
        <v>0.6850313014458302</v>
      </c>
      <c r="K4635" s="71">
        <f>IF(NOT(AND(PAINEL_PESOS!$D$12="OK - 100%",PAINEL_PESOS!$F$20="OK - 100%",PAINEL_PESOS!$F$24="OK - 100%",PAINEL_PESOS!$F$27="OK - 100%",PAINEL_PESOS!$F$30="OK - 100%")),"", (E4635*PAINEL_PESOS!$B$7+F4635*PAINEL_PESOS!$B$8+G4635*PAINEL_PESOS!$B$9+H4635*PAINEL_PESOS!$B$10)*I4635)</f>
        <v/>
      </c>
      <c r="L4635" s="71">
        <f>IF(K4635="","",K4635-J4635)</f>
        <v/>
      </c>
      <c r="M4635" s="71">
        <f>IF(L4635="","",ABS(L4635))</f>
        <v/>
      </c>
      <c r="N4635" t="n">
        <v>1</v>
      </c>
      <c r="O4635" t="n">
        <v>0.4821</v>
      </c>
      <c r="P4635" t="n">
        <v>0.8750791974656811</v>
      </c>
      <c r="Q4635" t="n">
        <v>0.9960780290374004</v>
      </c>
      <c r="R4635" t="n">
        <v>0.2469191544457001</v>
      </c>
      <c r="S4635" t="n">
        <v>0.998546343376896</v>
      </c>
      <c r="T4635" t="n">
        <v>0.9879178442000965</v>
      </c>
      <c r="U4635" t="n">
        <v>0.1285168007396703</v>
      </c>
      <c r="V4635" t="n">
        <v>0.6140276449184363</v>
      </c>
      <c r="W4635" t="n">
        <v>0.7902906118281925</v>
      </c>
      <c r="X4635" t="n">
        <v>0.7986171457138485</v>
      </c>
    </row>
    <row r="4636">
      <c r="A4636" t="inlineStr">
        <is>
          <t>4301552</t>
        </is>
      </c>
      <c r="B4636" t="inlineStr">
        <is>
          <t>Áurea</t>
        </is>
      </c>
      <c r="C4636" t="inlineStr">
        <is>
          <t>RS</t>
        </is>
      </c>
      <c r="D4636" t="inlineStr">
        <is>
          <t>REGIÃO SUL</t>
        </is>
      </c>
      <c r="E4636" s="70">
        <f>SUMPRODUCT(N4636:Q4636,PAINEL_PESOS!$C$16:$C$19)</f>
        <v/>
      </c>
      <c r="F4636" s="70">
        <f>SUMPRODUCT(R4636:T4636,PAINEL_PESOS!$C$21:$C$23)</f>
        <v/>
      </c>
      <c r="G4636" s="70">
        <f>SUMPRODUCT(U4636:V4636,PAINEL_PESOS!$C$25:$C$26)</f>
        <v/>
      </c>
      <c r="H4636" s="70">
        <f>SUMPRODUCT(W4636:X4636,PAINEL_PESOS!$C$28:$C$29)</f>
        <v/>
      </c>
      <c r="I4636" s="70" t="n">
        <v>0.9960553303231711</v>
      </c>
      <c r="J4636" s="70" t="n">
        <v>0.7129431282951292</v>
      </c>
      <c r="K4636" s="71">
        <f>IF(NOT(AND(PAINEL_PESOS!$D$12="OK - 100%",PAINEL_PESOS!$F$20="OK - 100%",PAINEL_PESOS!$F$24="OK - 100%",PAINEL_PESOS!$F$27="OK - 100%",PAINEL_PESOS!$F$30="OK - 100%")),"", (E4636*PAINEL_PESOS!$B$7+F4636*PAINEL_PESOS!$B$8+G4636*PAINEL_PESOS!$B$9+H4636*PAINEL_PESOS!$B$10)*I4636)</f>
        <v/>
      </c>
      <c r="L4636" s="71">
        <f>IF(K4636="","",K4636-J4636)</f>
        <v/>
      </c>
      <c r="M4636" s="71">
        <f>IF(L4636="","",ABS(L4636))</f>
        <v/>
      </c>
      <c r="N4636" t="n">
        <v>1</v>
      </c>
      <c r="O4636" t="n">
        <v>1</v>
      </c>
      <c r="P4636" t="n">
        <v>0.8454065469904963</v>
      </c>
      <c r="Q4636" t="n">
        <v>0.9930943578740073</v>
      </c>
      <c r="R4636" t="n">
        <v>0.1831181810954024</v>
      </c>
      <c r="S4636" t="n">
        <v>0.9974317689219419</v>
      </c>
      <c r="T4636" t="n">
        <v>0.9859630547802963</v>
      </c>
      <c r="U4636" t="n">
        <v>0.2817396897686542</v>
      </c>
      <c r="V4636" t="n">
        <v>0.650304065437281</v>
      </c>
      <c r="W4636" t="n">
        <v>0.6157003035468364</v>
      </c>
      <c r="X4636" t="n">
        <v>0.8147962141171975</v>
      </c>
    </row>
    <row r="4637">
      <c r="A4637" t="inlineStr">
        <is>
          <t>4301602</t>
        </is>
      </c>
      <c r="B4637" t="inlineStr">
        <is>
          <t>Bagé</t>
        </is>
      </c>
      <c r="C4637" t="inlineStr">
        <is>
          <t>RS</t>
        </is>
      </c>
      <c r="D4637" t="inlineStr">
        <is>
          <t>REGIÃO SUL</t>
        </is>
      </c>
      <c r="E4637" s="70">
        <f>SUMPRODUCT(N4637:Q4637,PAINEL_PESOS!$C$16:$C$19)</f>
        <v/>
      </c>
      <c r="F4637" s="70">
        <f>SUMPRODUCT(R4637:T4637,PAINEL_PESOS!$C$21:$C$23)</f>
        <v/>
      </c>
      <c r="G4637" s="70">
        <f>SUMPRODUCT(U4637:V4637,PAINEL_PESOS!$C$25:$C$26)</f>
        <v/>
      </c>
      <c r="H4637" s="70">
        <f>SUMPRODUCT(W4637:X4637,PAINEL_PESOS!$C$28:$C$29)</f>
        <v/>
      </c>
      <c r="I4637" s="70" t="n">
        <v>0.904788996194547</v>
      </c>
      <c r="J4637" s="70" t="n">
        <v>0.5668058880941347</v>
      </c>
      <c r="K4637" s="71">
        <f>IF(NOT(AND(PAINEL_PESOS!$D$12="OK - 100%",PAINEL_PESOS!$F$20="OK - 100%",PAINEL_PESOS!$F$24="OK - 100%",PAINEL_PESOS!$F$27="OK - 100%",PAINEL_PESOS!$F$30="OK - 100%")),"", (E4637*PAINEL_PESOS!$B$7+F4637*PAINEL_PESOS!$B$8+G4637*PAINEL_PESOS!$B$9+H4637*PAINEL_PESOS!$B$10)*I4637)</f>
        <v/>
      </c>
      <c r="L4637" s="71">
        <f>IF(K4637="","",K4637-J4637)</f>
        <v/>
      </c>
      <c r="M4637" s="71">
        <f>IF(L4637="","",ABS(L4637))</f>
        <v/>
      </c>
      <c r="N4637" t="n">
        <v>1</v>
      </c>
      <c r="O4637" t="n">
        <v>0.9943</v>
      </c>
      <c r="P4637" t="n">
        <v>0.3748680042238648</v>
      </c>
      <c r="Q4637" t="n">
        <v>0.931556711526374</v>
      </c>
      <c r="R4637" t="n">
        <v>0.4847423578233039</v>
      </c>
      <c r="S4637" t="n">
        <v>0.9824493587689336</v>
      </c>
      <c r="T4637" t="n">
        <v>0.5385772540328426</v>
      </c>
      <c r="U4637" t="n">
        <v>0.1667506742563847</v>
      </c>
      <c r="V4637" t="n">
        <v>0.4958617857829145</v>
      </c>
      <c r="W4637" t="n">
        <v>0.6323804309155899</v>
      </c>
      <c r="X4637" t="n">
        <v>0.7290727003558423</v>
      </c>
    </row>
    <row r="4638">
      <c r="A4638" t="inlineStr">
        <is>
          <t>4301636</t>
        </is>
      </c>
      <c r="B4638" t="inlineStr">
        <is>
          <t>Balneário Pinhal</t>
        </is>
      </c>
      <c r="C4638" t="inlineStr">
        <is>
          <t>RS</t>
        </is>
      </c>
      <c r="D4638" t="inlineStr">
        <is>
          <t>REGIÃO SUL</t>
        </is>
      </c>
      <c r="E4638" s="70">
        <f>SUMPRODUCT(N4638:Q4638,PAINEL_PESOS!$C$16:$C$19)</f>
        <v/>
      </c>
      <c r="F4638" s="70">
        <f>SUMPRODUCT(R4638:T4638,PAINEL_PESOS!$C$21:$C$23)</f>
        <v/>
      </c>
      <c r="G4638" s="70">
        <f>SUMPRODUCT(U4638:V4638,PAINEL_PESOS!$C$25:$C$26)</f>
        <v/>
      </c>
      <c r="H4638" s="70">
        <f>SUMPRODUCT(W4638:X4638,PAINEL_PESOS!$C$28:$C$29)</f>
        <v/>
      </c>
      <c r="I4638" s="70" t="n">
        <v>0.9266491085081041</v>
      </c>
      <c r="J4638" s="70" t="n">
        <v>0.5796187845297535</v>
      </c>
      <c r="K4638" s="71">
        <f>IF(NOT(AND(PAINEL_PESOS!$D$12="OK - 100%",PAINEL_PESOS!$F$20="OK - 100%",PAINEL_PESOS!$F$24="OK - 100%",PAINEL_PESOS!$F$27="OK - 100%",PAINEL_PESOS!$F$30="OK - 100%")),"", (E4638*PAINEL_PESOS!$B$7+F4638*PAINEL_PESOS!$B$8+G4638*PAINEL_PESOS!$B$9+H4638*PAINEL_PESOS!$B$10)*I4638)</f>
        <v/>
      </c>
      <c r="L4638" s="71">
        <f>IF(K4638="","",K4638-J4638)</f>
        <v/>
      </c>
      <c r="M4638" s="71">
        <f>IF(L4638="","",ABS(L4638))</f>
        <v/>
      </c>
      <c r="N4638" t="n">
        <v>0.2</v>
      </c>
      <c r="O4638" t="n">
        <v>0.9757</v>
      </c>
      <c r="P4638" t="n">
        <v>0.8690601900739177</v>
      </c>
      <c r="Q4638" t="n">
        <v>0.8496647088536364</v>
      </c>
      <c r="R4638" t="n">
        <v>0.2421018618248675</v>
      </c>
      <c r="S4638" t="n">
        <v>0.9633138342445658</v>
      </c>
      <c r="T4638" t="n">
        <v>0.6996386271601337</v>
      </c>
      <c r="U4638" t="n">
        <v>0.1765843453207105</v>
      </c>
      <c r="V4638" t="n">
        <v>0.5115010690795527</v>
      </c>
      <c r="W4638" t="n">
        <v>0.7237243756976895</v>
      </c>
      <c r="X4638" t="n">
        <v>0.8749395347664745</v>
      </c>
    </row>
    <row r="4639">
      <c r="A4639" t="inlineStr">
        <is>
          <t>4301651</t>
        </is>
      </c>
      <c r="B4639" t="inlineStr">
        <is>
          <t>Barão</t>
        </is>
      </c>
      <c r="C4639" t="inlineStr">
        <is>
          <t>RS</t>
        </is>
      </c>
      <c r="D4639" t="inlineStr">
        <is>
          <t>REGIÃO SUL</t>
        </is>
      </c>
      <c r="E4639" s="70">
        <f>SUMPRODUCT(N4639:Q4639,PAINEL_PESOS!$C$16:$C$19)</f>
        <v/>
      </c>
      <c r="F4639" s="70">
        <f>SUMPRODUCT(R4639:T4639,PAINEL_PESOS!$C$21:$C$23)</f>
        <v/>
      </c>
      <c r="G4639" s="70">
        <f>SUMPRODUCT(U4639:V4639,PAINEL_PESOS!$C$25:$C$26)</f>
        <v/>
      </c>
      <c r="H4639" s="70">
        <f>SUMPRODUCT(W4639:X4639,PAINEL_PESOS!$C$28:$C$29)</f>
        <v/>
      </c>
      <c r="I4639" s="70" t="n">
        <v>0.9867321962145443</v>
      </c>
      <c r="J4639" s="70" t="n">
        <v>0.6993429125875982</v>
      </c>
      <c r="K4639" s="71">
        <f>IF(NOT(AND(PAINEL_PESOS!$D$12="OK - 100%",PAINEL_PESOS!$F$20="OK - 100%",PAINEL_PESOS!$F$24="OK - 100%",PAINEL_PESOS!$F$27="OK - 100%",PAINEL_PESOS!$F$30="OK - 100%")),"", (E4639*PAINEL_PESOS!$B$7+F4639*PAINEL_PESOS!$B$8+G4639*PAINEL_PESOS!$B$9+H4639*PAINEL_PESOS!$B$10)*I4639)</f>
        <v/>
      </c>
      <c r="L4639" s="71">
        <f>IF(K4639="","",K4639-J4639)</f>
        <v/>
      </c>
      <c r="M4639" s="71">
        <f>IF(L4639="","",ABS(L4639))</f>
        <v/>
      </c>
      <c r="N4639" t="n">
        <v>0.4</v>
      </c>
      <c r="O4639" t="n">
        <v>1</v>
      </c>
      <c r="P4639" t="n">
        <v>0.9189017951425554</v>
      </c>
      <c r="Q4639" t="n">
        <v>0.9698334126229939</v>
      </c>
      <c r="R4639" t="n">
        <v>0.272988674621244</v>
      </c>
      <c r="S4639" t="n">
        <v>0.967924523983408</v>
      </c>
      <c r="T4639" t="n">
        <v>0.9660558417006543</v>
      </c>
      <c r="U4639" t="n">
        <v>0.40482214134842</v>
      </c>
      <c r="V4639" t="n">
        <v>0.4888949554878427</v>
      </c>
      <c r="W4639" t="n">
        <v>0.7699399748545007</v>
      </c>
      <c r="X4639" t="n">
        <v>0.8906339991739242</v>
      </c>
    </row>
    <row r="4640">
      <c r="A4640" t="inlineStr">
        <is>
          <t>4301701</t>
        </is>
      </c>
      <c r="B4640" t="inlineStr">
        <is>
          <t>Barão de Cotegipe</t>
        </is>
      </c>
      <c r="C4640" t="inlineStr">
        <is>
          <t>RS</t>
        </is>
      </c>
      <c r="D4640" t="inlineStr">
        <is>
          <t>REGIÃO SUL</t>
        </is>
      </c>
      <c r="E4640" s="70">
        <f>SUMPRODUCT(N4640:Q4640,PAINEL_PESOS!$C$16:$C$19)</f>
        <v/>
      </c>
      <c r="F4640" s="70">
        <f>SUMPRODUCT(R4640:T4640,PAINEL_PESOS!$C$21:$C$23)</f>
        <v/>
      </c>
      <c r="G4640" s="70">
        <f>SUMPRODUCT(U4640:V4640,PAINEL_PESOS!$C$25:$C$26)</f>
        <v/>
      </c>
      <c r="H4640" s="70">
        <f>SUMPRODUCT(W4640:X4640,PAINEL_PESOS!$C$28:$C$29)</f>
        <v/>
      </c>
      <c r="I4640" s="70" t="n">
        <v>0.9957666270239764</v>
      </c>
      <c r="J4640" s="70" t="n">
        <v>0.6965706170273909</v>
      </c>
      <c r="K4640" s="71">
        <f>IF(NOT(AND(PAINEL_PESOS!$D$12="OK - 100%",PAINEL_PESOS!$F$20="OK - 100%",PAINEL_PESOS!$F$24="OK - 100%",PAINEL_PESOS!$F$27="OK - 100%",PAINEL_PESOS!$F$30="OK - 100%")),"", (E4640*PAINEL_PESOS!$B$7+F4640*PAINEL_PESOS!$B$8+G4640*PAINEL_PESOS!$B$9+H4640*PAINEL_PESOS!$B$10)*I4640)</f>
        <v/>
      </c>
      <c r="L4640" s="71">
        <f>IF(K4640="","",K4640-J4640)</f>
        <v/>
      </c>
      <c r="M4640" s="71">
        <f>IF(L4640="","",ABS(L4640))</f>
        <v/>
      </c>
      <c r="N4640" t="n">
        <v>1</v>
      </c>
      <c r="O4640" t="n">
        <v>0.9413</v>
      </c>
      <c r="P4640" t="n">
        <v>0.620063357972545</v>
      </c>
      <c r="Q4640" t="n">
        <v>0.9900778024675138</v>
      </c>
      <c r="R4640" t="n">
        <v>0.2397097836688909</v>
      </c>
      <c r="S4640" t="n">
        <v>0.9933692943008505</v>
      </c>
      <c r="T4640" t="n">
        <v>0.9884674671516904</v>
      </c>
      <c r="U4640" t="n">
        <v>0.2817396897686542</v>
      </c>
      <c r="V4640" t="n">
        <v>0.6272681572970615</v>
      </c>
      <c r="W4640" t="n">
        <v>0.6157003035468364</v>
      </c>
      <c r="X4640" t="n">
        <v>0.8147962141171975</v>
      </c>
    </row>
    <row r="4641">
      <c r="A4641" t="inlineStr">
        <is>
          <t>4301750</t>
        </is>
      </c>
      <c r="B4641" t="inlineStr">
        <is>
          <t>Barão do Triunfo</t>
        </is>
      </c>
      <c r="C4641" t="inlineStr">
        <is>
          <t>RS</t>
        </is>
      </c>
      <c r="D4641" t="inlineStr">
        <is>
          <t>REGIÃO SUL</t>
        </is>
      </c>
      <c r="E4641" s="70">
        <f>SUMPRODUCT(N4641:Q4641,PAINEL_PESOS!$C$16:$C$19)</f>
        <v/>
      </c>
      <c r="F4641" s="70">
        <f>SUMPRODUCT(R4641:T4641,PAINEL_PESOS!$C$21:$C$23)</f>
        <v/>
      </c>
      <c r="G4641" s="70">
        <f>SUMPRODUCT(U4641:V4641,PAINEL_PESOS!$C$25:$C$26)</f>
        <v/>
      </c>
      <c r="H4641" s="70">
        <f>SUMPRODUCT(W4641:X4641,PAINEL_PESOS!$C$28:$C$29)</f>
        <v/>
      </c>
      <c r="I4641" s="70" t="n">
        <v>0.9921908156921883</v>
      </c>
      <c r="J4641" s="70" t="n">
        <v>0.692674266528133</v>
      </c>
      <c r="K4641" s="71">
        <f>IF(NOT(AND(PAINEL_PESOS!$D$12="OK - 100%",PAINEL_PESOS!$F$20="OK - 100%",PAINEL_PESOS!$F$24="OK - 100%",PAINEL_PESOS!$F$27="OK - 100%",PAINEL_PESOS!$F$30="OK - 100%")),"", (E4641*PAINEL_PESOS!$B$7+F4641*PAINEL_PESOS!$B$8+G4641*PAINEL_PESOS!$B$9+H4641*PAINEL_PESOS!$B$10)*I4641)</f>
        <v/>
      </c>
      <c r="L4641" s="71">
        <f>IF(K4641="","",K4641-J4641)</f>
        <v/>
      </c>
      <c r="M4641" s="71">
        <f>IF(L4641="","",ABS(L4641))</f>
        <v/>
      </c>
      <c r="N4641" t="n">
        <v>1</v>
      </c>
      <c r="O4641" t="n">
        <v>0.9954</v>
      </c>
      <c r="P4641" t="n">
        <v>0.5625131995776136</v>
      </c>
      <c r="Q4641" t="n">
        <v>0.9926112318424057</v>
      </c>
      <c r="R4641" t="n">
        <v>0.162325625818117</v>
      </c>
      <c r="S4641" t="n">
        <v>0.9999588607297842</v>
      </c>
      <c r="T4641" t="n">
        <v>0.9653023221488783</v>
      </c>
      <c r="U4641" t="n">
        <v>0.2560187589630558</v>
      </c>
      <c r="V4641" t="n">
        <v>0.5069344947186947</v>
      </c>
      <c r="W4641" t="n">
        <v>0.7694492080459255</v>
      </c>
      <c r="X4641" t="n">
        <v>0.858952609671329</v>
      </c>
    </row>
    <row r="4642">
      <c r="A4642" t="inlineStr">
        <is>
          <t>4301800</t>
        </is>
      </c>
      <c r="B4642" t="inlineStr">
        <is>
          <t>Barracão</t>
        </is>
      </c>
      <c r="C4642" t="inlineStr">
        <is>
          <t>RS</t>
        </is>
      </c>
      <c r="D4642" t="inlineStr">
        <is>
          <t>REGIÃO SUL</t>
        </is>
      </c>
      <c r="E4642" s="70">
        <f>SUMPRODUCT(N4642:Q4642,PAINEL_PESOS!$C$16:$C$19)</f>
        <v/>
      </c>
      <c r="F4642" s="70">
        <f>SUMPRODUCT(R4642:T4642,PAINEL_PESOS!$C$21:$C$23)</f>
        <v/>
      </c>
      <c r="G4642" s="70">
        <f>SUMPRODUCT(U4642:V4642,PAINEL_PESOS!$C$25:$C$26)</f>
        <v/>
      </c>
      <c r="H4642" s="70">
        <f>SUMPRODUCT(W4642:X4642,PAINEL_PESOS!$C$28:$C$29)</f>
        <v/>
      </c>
      <c r="I4642" s="70" t="n">
        <v>0.998610017100298</v>
      </c>
      <c r="J4642" s="70" t="n">
        <v>0.707926288950833</v>
      </c>
      <c r="K4642" s="71">
        <f>IF(NOT(AND(PAINEL_PESOS!$D$12="OK - 100%",PAINEL_PESOS!$F$20="OK - 100%",PAINEL_PESOS!$F$24="OK - 100%",PAINEL_PESOS!$F$27="OK - 100%",PAINEL_PESOS!$F$30="OK - 100%")),"", (E4642*PAINEL_PESOS!$B$7+F4642*PAINEL_PESOS!$B$8+G4642*PAINEL_PESOS!$B$9+H4642*PAINEL_PESOS!$B$10)*I4642)</f>
        <v/>
      </c>
      <c r="L4642" s="71">
        <f>IF(K4642="","",K4642-J4642)</f>
        <v/>
      </c>
      <c r="M4642" s="71">
        <f>IF(L4642="","",ABS(L4642))</f>
        <v/>
      </c>
      <c r="N4642" t="n">
        <v>1</v>
      </c>
      <c r="O4642" t="n">
        <v>0.9706</v>
      </c>
      <c r="P4642" t="n">
        <v>0.7011615628299894</v>
      </c>
      <c r="Q4642" t="n">
        <v>0.9966950442886692</v>
      </c>
      <c r="R4642" t="n">
        <v>0.232265508069915</v>
      </c>
      <c r="S4642" t="n">
        <v>0.9994992613451071</v>
      </c>
      <c r="T4642" t="n">
        <v>0.9955664946742682</v>
      </c>
      <c r="U4642" t="n">
        <v>0.2757464467562354</v>
      </c>
      <c r="V4642" t="n">
        <v>0.646290866153026</v>
      </c>
      <c r="W4642" t="n">
        <v>0.6282191047018427</v>
      </c>
      <c r="X4642" t="n">
        <v>0.8019210817667037</v>
      </c>
    </row>
    <row r="4643">
      <c r="A4643" t="inlineStr">
        <is>
          <t>4301859</t>
        </is>
      </c>
      <c r="B4643" t="inlineStr">
        <is>
          <t>Barra do Guarita</t>
        </is>
      </c>
      <c r="C4643" t="inlineStr">
        <is>
          <t>RS</t>
        </is>
      </c>
      <c r="D4643" t="inlineStr">
        <is>
          <t>REGIÃO SUL</t>
        </is>
      </c>
      <c r="E4643" s="70">
        <f>SUMPRODUCT(N4643:Q4643,PAINEL_PESOS!$C$16:$C$19)</f>
        <v/>
      </c>
      <c r="F4643" s="70">
        <f>SUMPRODUCT(R4643:T4643,PAINEL_PESOS!$C$21:$C$23)</f>
        <v/>
      </c>
      <c r="G4643" s="70">
        <f>SUMPRODUCT(U4643:V4643,PAINEL_PESOS!$C$25:$C$26)</f>
        <v/>
      </c>
      <c r="H4643" s="70">
        <f>SUMPRODUCT(W4643:X4643,PAINEL_PESOS!$C$28:$C$29)</f>
        <v/>
      </c>
      <c r="I4643" s="70" t="n">
        <v>0.9961307278229004</v>
      </c>
      <c r="J4643" s="70" t="n">
        <v>0.6951868565937145</v>
      </c>
      <c r="K4643" s="71">
        <f>IF(NOT(AND(PAINEL_PESOS!$D$12="OK - 100%",PAINEL_PESOS!$F$20="OK - 100%",PAINEL_PESOS!$F$24="OK - 100%",PAINEL_PESOS!$F$27="OK - 100%",PAINEL_PESOS!$F$30="OK - 100%")),"", (E4643*PAINEL_PESOS!$B$7+F4643*PAINEL_PESOS!$B$8+G4643*PAINEL_PESOS!$B$9+H4643*PAINEL_PESOS!$B$10)*I4643)</f>
        <v/>
      </c>
      <c r="L4643" s="71">
        <f>IF(K4643="","",K4643-J4643)</f>
        <v/>
      </c>
      <c r="M4643" s="71">
        <f>IF(L4643="","",ABS(L4643))</f>
        <v/>
      </c>
      <c r="N4643" t="n">
        <v>1</v>
      </c>
      <c r="O4643" t="n">
        <v>1</v>
      </c>
      <c r="P4643" t="n">
        <v>0.8436114044350581</v>
      </c>
      <c r="Q4643" t="n">
        <v>0.9832419250447582</v>
      </c>
      <c r="R4643" t="n">
        <v>0.08582935489297119</v>
      </c>
      <c r="S4643" t="n">
        <v>1</v>
      </c>
      <c r="T4643" t="n">
        <v>0.9925912477666745</v>
      </c>
      <c r="U4643" t="n">
        <v>0.2268321650383775</v>
      </c>
      <c r="V4643" t="n">
        <v>0.5929827500418863</v>
      </c>
      <c r="W4643" t="n">
        <v>0.6614329291767159</v>
      </c>
      <c r="X4643" t="n">
        <v>0.8028091319857372</v>
      </c>
    </row>
    <row r="4644">
      <c r="A4644" t="inlineStr">
        <is>
          <t>4301875</t>
        </is>
      </c>
      <c r="B4644" t="inlineStr">
        <is>
          <t>Barra do Quaraí</t>
        </is>
      </c>
      <c r="C4644" t="inlineStr">
        <is>
          <t>RS</t>
        </is>
      </c>
      <c r="D4644" t="inlineStr">
        <is>
          <t>REGIÃO SUL</t>
        </is>
      </c>
      <c r="E4644" s="70">
        <f>SUMPRODUCT(N4644:Q4644,PAINEL_PESOS!$C$16:$C$19)</f>
        <v/>
      </c>
      <c r="F4644" s="70">
        <f>SUMPRODUCT(R4644:T4644,PAINEL_PESOS!$C$21:$C$23)</f>
        <v/>
      </c>
      <c r="G4644" s="70">
        <f>SUMPRODUCT(U4644:V4644,PAINEL_PESOS!$C$25:$C$26)</f>
        <v/>
      </c>
      <c r="H4644" s="70">
        <f>SUMPRODUCT(W4644:X4644,PAINEL_PESOS!$C$28:$C$29)</f>
        <v/>
      </c>
      <c r="I4644" s="70" t="n">
        <v>0.7567568275875816</v>
      </c>
      <c r="J4644" s="70" t="n">
        <v>0.4573488538853689</v>
      </c>
      <c r="K4644" s="71">
        <f>IF(NOT(AND(PAINEL_PESOS!$D$12="OK - 100%",PAINEL_PESOS!$F$20="OK - 100%",PAINEL_PESOS!$F$24="OK - 100%",PAINEL_PESOS!$F$27="OK - 100%",PAINEL_PESOS!$F$30="OK - 100%")),"", (E4644*PAINEL_PESOS!$B$7+F4644*PAINEL_PESOS!$B$8+G4644*PAINEL_PESOS!$B$9+H4644*PAINEL_PESOS!$B$10)*I4644)</f>
        <v/>
      </c>
      <c r="L4644" s="71">
        <f>IF(K4644="","",K4644-J4644)</f>
        <v/>
      </c>
      <c r="M4644" s="71">
        <f>IF(L4644="","",ABS(L4644))</f>
        <v/>
      </c>
      <c r="N4644" t="n">
        <v>1</v>
      </c>
      <c r="O4644" t="n">
        <v>0.97</v>
      </c>
      <c r="P4644" t="n">
        <v>0.8366420274551214</v>
      </c>
      <c r="Q4644" t="n">
        <v>0.9925134329134908</v>
      </c>
      <c r="R4644" t="n">
        <v>0.2419441778519343</v>
      </c>
      <c r="S4644" t="n">
        <v>0.9998738387077103</v>
      </c>
      <c r="T4644" t="n">
        <v>0</v>
      </c>
      <c r="U4644" t="n">
        <v>0.0484375770622411</v>
      </c>
      <c r="V4644" t="n">
        <v>0.636815226665519</v>
      </c>
      <c r="W4644" t="n">
        <v>0.6304801563071458</v>
      </c>
      <c r="X4644" t="n">
        <v>0.7916409206184148</v>
      </c>
    </row>
    <row r="4645">
      <c r="A4645" t="inlineStr">
        <is>
          <t>4301909</t>
        </is>
      </c>
      <c r="B4645" t="inlineStr">
        <is>
          <t>Barra do Ribeiro</t>
        </is>
      </c>
      <c r="C4645" t="inlineStr">
        <is>
          <t>RS</t>
        </is>
      </c>
      <c r="D4645" t="inlineStr">
        <is>
          <t>REGIÃO SUL</t>
        </is>
      </c>
      <c r="E4645" s="70">
        <f>SUMPRODUCT(N4645:Q4645,PAINEL_PESOS!$C$16:$C$19)</f>
        <v/>
      </c>
      <c r="F4645" s="70">
        <f>SUMPRODUCT(R4645:T4645,PAINEL_PESOS!$C$21:$C$23)</f>
        <v/>
      </c>
      <c r="G4645" s="70">
        <f>SUMPRODUCT(U4645:V4645,PAINEL_PESOS!$C$25:$C$26)</f>
        <v/>
      </c>
      <c r="H4645" s="70">
        <f>SUMPRODUCT(W4645:X4645,PAINEL_PESOS!$C$28:$C$29)</f>
        <v/>
      </c>
      <c r="I4645" s="70" t="n">
        <v>0.8851436777873731</v>
      </c>
      <c r="J4645" s="70" t="n">
        <v>0.5939534197079755</v>
      </c>
      <c r="K4645" s="71">
        <f>IF(NOT(AND(PAINEL_PESOS!$D$12="OK - 100%",PAINEL_PESOS!$F$20="OK - 100%",PAINEL_PESOS!$F$24="OK - 100%",PAINEL_PESOS!$F$27="OK - 100%",PAINEL_PESOS!$F$30="OK - 100%")),"", (E4645*PAINEL_PESOS!$B$7+F4645*PAINEL_PESOS!$B$8+G4645*PAINEL_PESOS!$B$9+H4645*PAINEL_PESOS!$B$10)*I4645)</f>
        <v/>
      </c>
      <c r="L4645" s="71">
        <f>IF(K4645="","",K4645-J4645)</f>
        <v/>
      </c>
      <c r="M4645" s="71">
        <f>IF(L4645="","",ABS(L4645))</f>
        <v/>
      </c>
      <c r="N4645" t="n">
        <v>1</v>
      </c>
      <c r="O4645" t="n">
        <v>1</v>
      </c>
      <c r="P4645" t="n">
        <v>0.8614572333685322</v>
      </c>
      <c r="Q4645" t="n">
        <v>0.9916285446671094</v>
      </c>
      <c r="R4645" t="n">
        <v>0.2943322181474869</v>
      </c>
      <c r="S4645" t="n">
        <v>0.9973265370168962</v>
      </c>
      <c r="T4645" t="n">
        <v>0.4158209288939166</v>
      </c>
      <c r="U4645" t="n">
        <v>0.1959211352890288</v>
      </c>
      <c r="V4645" t="n">
        <v>0.5075775741104985</v>
      </c>
      <c r="W4645" t="n">
        <v>0.7384241932416464</v>
      </c>
      <c r="X4645" t="n">
        <v>0.8614133644119072</v>
      </c>
    </row>
    <row r="4646">
      <c r="A4646" t="inlineStr">
        <is>
          <t>4301925</t>
        </is>
      </c>
      <c r="B4646" t="inlineStr">
        <is>
          <t>Barra do Rio Azul</t>
        </is>
      </c>
      <c r="C4646" t="inlineStr">
        <is>
          <t>RS</t>
        </is>
      </c>
      <c r="D4646" t="inlineStr">
        <is>
          <t>REGIÃO SUL</t>
        </is>
      </c>
      <c r="E4646" s="70">
        <f>SUMPRODUCT(N4646:Q4646,PAINEL_PESOS!$C$16:$C$19)</f>
        <v/>
      </c>
      <c r="F4646" s="70">
        <f>SUMPRODUCT(R4646:T4646,PAINEL_PESOS!$C$21:$C$23)</f>
        <v/>
      </c>
      <c r="G4646" s="70">
        <f>SUMPRODUCT(U4646:V4646,PAINEL_PESOS!$C$25:$C$26)</f>
        <v/>
      </c>
      <c r="H4646" s="70">
        <f>SUMPRODUCT(W4646:X4646,PAINEL_PESOS!$C$28:$C$29)</f>
        <v/>
      </c>
      <c r="I4646" s="70" t="n">
        <v>0.9964725954167011</v>
      </c>
      <c r="J4646" s="70" t="n">
        <v>0.7109282099474061</v>
      </c>
      <c r="K4646" s="71">
        <f>IF(NOT(AND(PAINEL_PESOS!$D$12="OK - 100%",PAINEL_PESOS!$F$20="OK - 100%",PAINEL_PESOS!$F$24="OK - 100%",PAINEL_PESOS!$F$27="OK - 100%",PAINEL_PESOS!$F$30="OK - 100%")),"", (E4646*PAINEL_PESOS!$B$7+F4646*PAINEL_PESOS!$B$8+G4646*PAINEL_PESOS!$B$9+H4646*PAINEL_PESOS!$B$10)*I4646)</f>
        <v/>
      </c>
      <c r="L4646" s="71">
        <f>IF(K4646="","",K4646-J4646)</f>
        <v/>
      </c>
      <c r="M4646" s="71">
        <f>IF(L4646="","",ABS(L4646))</f>
        <v/>
      </c>
      <c r="N4646" t="n">
        <v>1</v>
      </c>
      <c r="O4646" t="n">
        <v>1</v>
      </c>
      <c r="P4646" t="n">
        <v>0.9472016895459344</v>
      </c>
      <c r="Q4646" t="n">
        <v>0.9972379385476183</v>
      </c>
      <c r="R4646" t="n">
        <v>0.1064606130516606</v>
      </c>
      <c r="S4646" t="n">
        <v>0.9999869647611055</v>
      </c>
      <c r="T4646" t="n">
        <v>0.9839917643211321</v>
      </c>
      <c r="U4646" t="n">
        <v>0.2817396897686542</v>
      </c>
      <c r="V4646" t="n">
        <v>0.6294762981913344</v>
      </c>
      <c r="W4646" t="n">
        <v>0.6157003035468364</v>
      </c>
      <c r="X4646" t="n">
        <v>0.8147962141171975</v>
      </c>
    </row>
    <row r="4647">
      <c r="A4647" t="inlineStr">
        <is>
          <t>4301958</t>
        </is>
      </c>
      <c r="B4647" t="inlineStr">
        <is>
          <t>Barra Funda</t>
        </is>
      </c>
      <c r="C4647" t="inlineStr">
        <is>
          <t>RS</t>
        </is>
      </c>
      <c r="D4647" t="inlineStr">
        <is>
          <t>REGIÃO SUL</t>
        </is>
      </c>
      <c r="E4647" s="70">
        <f>SUMPRODUCT(N4647:Q4647,PAINEL_PESOS!$C$16:$C$19)</f>
        <v/>
      </c>
      <c r="F4647" s="70">
        <f>SUMPRODUCT(R4647:T4647,PAINEL_PESOS!$C$21:$C$23)</f>
        <v/>
      </c>
      <c r="G4647" s="70">
        <f>SUMPRODUCT(U4647:V4647,PAINEL_PESOS!$C$25:$C$26)</f>
        <v/>
      </c>
      <c r="H4647" s="70">
        <f>SUMPRODUCT(W4647:X4647,PAINEL_PESOS!$C$28:$C$29)</f>
        <v/>
      </c>
      <c r="I4647" s="70" t="n">
        <v>0.9871044049177141</v>
      </c>
      <c r="J4647" s="70" t="n">
        <v>0.667706533297043</v>
      </c>
      <c r="K4647" s="71">
        <f>IF(NOT(AND(PAINEL_PESOS!$D$12="OK - 100%",PAINEL_PESOS!$F$20="OK - 100%",PAINEL_PESOS!$F$24="OK - 100%",PAINEL_PESOS!$F$27="OK - 100%",PAINEL_PESOS!$F$30="OK - 100%")),"", (E4647*PAINEL_PESOS!$B$7+F4647*PAINEL_PESOS!$B$8+G4647*PAINEL_PESOS!$B$9+H4647*PAINEL_PESOS!$B$10)*I4647)</f>
        <v/>
      </c>
      <c r="L4647" s="71">
        <f>IF(K4647="","",K4647-J4647)</f>
        <v/>
      </c>
      <c r="M4647" s="71">
        <f>IF(L4647="","",ABS(L4647))</f>
        <v/>
      </c>
      <c r="N4647" t="n">
        <v>1</v>
      </c>
      <c r="O4647" t="n">
        <v>1</v>
      </c>
      <c r="P4647" t="n">
        <v>0.410559662090813</v>
      </c>
      <c r="Q4647" t="n">
        <v>0.9858314422677125</v>
      </c>
      <c r="R4647" t="n">
        <v>0.1774718968841399</v>
      </c>
      <c r="S4647" t="n">
        <v>0.9152622178231878</v>
      </c>
      <c r="T4647" t="n">
        <v>0.9796282836865789</v>
      </c>
      <c r="U4647" t="n">
        <v>0.2057454075904005</v>
      </c>
      <c r="V4647" t="n">
        <v>0.6118635671185525</v>
      </c>
      <c r="W4647" t="n">
        <v>0.6966957901962259</v>
      </c>
      <c r="X4647" t="n">
        <v>0.8173607038960449</v>
      </c>
    </row>
    <row r="4648">
      <c r="A4648" t="inlineStr">
        <is>
          <t>4302006</t>
        </is>
      </c>
      <c r="B4648" t="inlineStr">
        <is>
          <t>Barros Cassal</t>
        </is>
      </c>
      <c r="C4648" t="inlineStr">
        <is>
          <t>RS</t>
        </is>
      </c>
      <c r="D4648" t="inlineStr">
        <is>
          <t>REGIÃO SUL</t>
        </is>
      </c>
      <c r="E4648" s="70">
        <f>SUMPRODUCT(N4648:Q4648,PAINEL_PESOS!$C$16:$C$19)</f>
        <v/>
      </c>
      <c r="F4648" s="70">
        <f>SUMPRODUCT(R4648:T4648,PAINEL_PESOS!$C$21:$C$23)</f>
        <v/>
      </c>
      <c r="G4648" s="70">
        <f>SUMPRODUCT(U4648:V4648,PAINEL_PESOS!$C$25:$C$26)</f>
        <v/>
      </c>
      <c r="H4648" s="70">
        <f>SUMPRODUCT(W4648:X4648,PAINEL_PESOS!$C$28:$C$29)</f>
        <v/>
      </c>
      <c r="I4648" s="70" t="n">
        <v>0.996428742367341</v>
      </c>
      <c r="J4648" s="70" t="n">
        <v>0.710127932750578</v>
      </c>
      <c r="K4648" s="71">
        <f>IF(NOT(AND(PAINEL_PESOS!$D$12="OK - 100%",PAINEL_PESOS!$F$20="OK - 100%",PAINEL_PESOS!$F$24="OK - 100%",PAINEL_PESOS!$F$27="OK - 100%",PAINEL_PESOS!$F$30="OK - 100%")),"", (E4648*PAINEL_PESOS!$B$7+F4648*PAINEL_PESOS!$B$8+G4648*PAINEL_PESOS!$B$9+H4648*PAINEL_PESOS!$B$10)*I4648)</f>
        <v/>
      </c>
      <c r="L4648" s="71">
        <f>IF(K4648="","",K4648-J4648)</f>
        <v/>
      </c>
      <c r="M4648" s="71">
        <f>IF(L4648="","",ABS(L4648))</f>
        <v/>
      </c>
      <c r="N4648" t="n">
        <v>1</v>
      </c>
      <c r="O4648" t="n">
        <v>1</v>
      </c>
      <c r="P4648" t="n">
        <v>0.534635691657867</v>
      </c>
      <c r="Q4648" t="n">
        <v>0.9883777853321494</v>
      </c>
      <c r="R4648" t="n">
        <v>0.2239109785721878</v>
      </c>
      <c r="S4648" t="n">
        <v>0.9998869665091338</v>
      </c>
      <c r="T4648" t="n">
        <v>0.9903381062318442</v>
      </c>
      <c r="U4648" t="n">
        <v>0.2898905311941521</v>
      </c>
      <c r="V4648" t="n">
        <v>0.5324645361491335</v>
      </c>
      <c r="W4648" t="n">
        <v>0.7925840225437363</v>
      </c>
      <c r="X4648" t="n">
        <v>0.8488480459280047</v>
      </c>
    </row>
    <row r="4649">
      <c r="A4649" t="inlineStr">
        <is>
          <t>4302055</t>
        </is>
      </c>
      <c r="B4649" t="inlineStr">
        <is>
          <t>Benjamin Constant do Sul</t>
        </is>
      </c>
      <c r="C4649" t="inlineStr">
        <is>
          <t>RS</t>
        </is>
      </c>
      <c r="D4649" t="inlineStr">
        <is>
          <t>REGIÃO SUL</t>
        </is>
      </c>
      <c r="E4649" s="70">
        <f>SUMPRODUCT(N4649:Q4649,PAINEL_PESOS!$C$16:$C$19)</f>
        <v/>
      </c>
      <c r="F4649" s="70">
        <f>SUMPRODUCT(R4649:T4649,PAINEL_PESOS!$C$21:$C$23)</f>
        <v/>
      </c>
      <c r="G4649" s="70">
        <f>SUMPRODUCT(U4649:V4649,PAINEL_PESOS!$C$25:$C$26)</f>
        <v/>
      </c>
      <c r="H4649" s="70">
        <f>SUMPRODUCT(W4649:X4649,PAINEL_PESOS!$C$28:$C$29)</f>
        <v/>
      </c>
      <c r="I4649" s="70" t="n">
        <v>0.998538308283221</v>
      </c>
      <c r="J4649" s="70" t="n">
        <v>0.661926771181641</v>
      </c>
      <c r="K4649" s="71">
        <f>IF(NOT(AND(PAINEL_PESOS!$D$12="OK - 100%",PAINEL_PESOS!$F$20="OK - 100%",PAINEL_PESOS!$F$24="OK - 100%",PAINEL_PESOS!$F$27="OK - 100%",PAINEL_PESOS!$F$30="OK - 100%")),"", (E4649*PAINEL_PESOS!$B$7+F4649*PAINEL_PESOS!$B$8+G4649*PAINEL_PESOS!$B$9+H4649*PAINEL_PESOS!$B$10)*I4649)</f>
        <v/>
      </c>
      <c r="L4649" s="71">
        <f>IF(K4649="","",K4649-J4649)</f>
        <v/>
      </c>
      <c r="M4649" s="71">
        <f>IF(L4649="","",ABS(L4649))</f>
        <v/>
      </c>
      <c r="N4649" t="n">
        <v>0.2</v>
      </c>
      <c r="O4649" t="n">
        <v>1</v>
      </c>
      <c r="P4649" t="n">
        <v>1</v>
      </c>
      <c r="Q4649" t="n">
        <v>0.9956178617327511</v>
      </c>
      <c r="R4649" t="n">
        <v>0.0639955413824041</v>
      </c>
      <c r="S4649" t="n">
        <v>0.9999551230925207</v>
      </c>
      <c r="T4649" t="n">
        <v>0.9958032269139484</v>
      </c>
      <c r="U4649" t="n">
        <v>0.2817396897686542</v>
      </c>
      <c r="V4649" t="n">
        <v>0.6199513636965176</v>
      </c>
      <c r="W4649" t="n">
        <v>0.6157003035468364</v>
      </c>
      <c r="X4649" t="n">
        <v>0.8147962141171975</v>
      </c>
    </row>
    <row r="4650">
      <c r="A4650" t="inlineStr">
        <is>
          <t>4302105</t>
        </is>
      </c>
      <c r="B4650" t="inlineStr">
        <is>
          <t>Bento Gonçalves</t>
        </is>
      </c>
      <c r="C4650" t="inlineStr">
        <is>
          <t>RS</t>
        </is>
      </c>
      <c r="D4650" t="inlineStr">
        <is>
          <t>REGIÃO SUL</t>
        </is>
      </c>
      <c r="E4650" s="70">
        <f>SUMPRODUCT(N4650:Q4650,PAINEL_PESOS!$C$16:$C$19)</f>
        <v/>
      </c>
      <c r="F4650" s="70">
        <f>SUMPRODUCT(R4650:T4650,PAINEL_PESOS!$C$21:$C$23)</f>
        <v/>
      </c>
      <c r="G4650" s="70">
        <f>SUMPRODUCT(U4650:V4650,PAINEL_PESOS!$C$25:$C$26)</f>
        <v/>
      </c>
      <c r="H4650" s="70">
        <f>SUMPRODUCT(W4650:X4650,PAINEL_PESOS!$C$28:$C$29)</f>
        <v/>
      </c>
      <c r="I4650" s="70" t="n">
        <v>0.9273948583201417</v>
      </c>
      <c r="J4650" s="70" t="n">
        <v>0.6388691731907864</v>
      </c>
      <c r="K4650" s="71">
        <f>IF(NOT(AND(PAINEL_PESOS!$D$12="OK - 100%",PAINEL_PESOS!$F$20="OK - 100%",PAINEL_PESOS!$F$24="OK - 100%",PAINEL_PESOS!$F$27="OK - 100%",PAINEL_PESOS!$F$30="OK - 100%")),"", (E4650*PAINEL_PESOS!$B$7+F4650*PAINEL_PESOS!$B$8+G4650*PAINEL_PESOS!$B$9+H4650*PAINEL_PESOS!$B$10)*I4650)</f>
        <v/>
      </c>
      <c r="L4650" s="71">
        <f>IF(K4650="","",K4650-J4650)</f>
        <v/>
      </c>
      <c r="M4650" s="71">
        <f>IF(L4650="","",ABS(L4650))</f>
        <v/>
      </c>
      <c r="N4650" t="n">
        <v>1</v>
      </c>
      <c r="O4650" t="n">
        <v>0.9954</v>
      </c>
      <c r="P4650" t="n">
        <v>0.5284054910242872</v>
      </c>
      <c r="Q4650" t="n">
        <v>0.6336331317546295</v>
      </c>
      <c r="R4650" t="n">
        <v>0.5522730019895501</v>
      </c>
      <c r="S4650" t="n">
        <v>0.6731880893473525</v>
      </c>
      <c r="T4650" t="n">
        <v>0.9864421710608235</v>
      </c>
      <c r="U4650" t="n">
        <v>0.3499794979505939</v>
      </c>
      <c r="V4650" t="n">
        <v>0.5051907650078823</v>
      </c>
      <c r="W4650" t="n">
        <v>0.7289237366007746</v>
      </c>
      <c r="X4650" t="n">
        <v>0.8736711237477994</v>
      </c>
    </row>
    <row r="4651">
      <c r="A4651" t="inlineStr">
        <is>
          <t>4302154</t>
        </is>
      </c>
      <c r="B4651" t="inlineStr">
        <is>
          <t>Boa Vista das Missões</t>
        </is>
      </c>
      <c r="C4651" t="inlineStr">
        <is>
          <t>RS</t>
        </is>
      </c>
      <c r="D4651" t="inlineStr">
        <is>
          <t>REGIÃO SUL</t>
        </is>
      </c>
      <c r="E4651" s="70">
        <f>SUMPRODUCT(N4651:Q4651,PAINEL_PESOS!$C$16:$C$19)</f>
        <v/>
      </c>
      <c r="F4651" s="70">
        <f>SUMPRODUCT(R4651:T4651,PAINEL_PESOS!$C$21:$C$23)</f>
        <v/>
      </c>
      <c r="G4651" s="70">
        <f>SUMPRODUCT(U4651:V4651,PAINEL_PESOS!$C$25:$C$26)</f>
        <v/>
      </c>
      <c r="H4651" s="70">
        <f>SUMPRODUCT(W4651:X4651,PAINEL_PESOS!$C$28:$C$29)</f>
        <v/>
      </c>
      <c r="I4651" s="70" t="n">
        <v>0.9829834217386123</v>
      </c>
      <c r="J4651" s="70" t="n">
        <v>0.6508486758077847</v>
      </c>
      <c r="K4651" s="71">
        <f>IF(NOT(AND(PAINEL_PESOS!$D$12="OK - 100%",PAINEL_PESOS!$F$20="OK - 100%",PAINEL_PESOS!$F$24="OK - 100%",PAINEL_PESOS!$F$27="OK - 100%",PAINEL_PESOS!$F$30="OK - 100%")),"", (E4651*PAINEL_PESOS!$B$7+F4651*PAINEL_PESOS!$B$8+G4651*PAINEL_PESOS!$B$9+H4651*PAINEL_PESOS!$B$10)*I4651)</f>
        <v/>
      </c>
      <c r="L4651" s="71">
        <f>IF(K4651="","",K4651-J4651)</f>
        <v/>
      </c>
      <c r="M4651" s="71">
        <f>IF(L4651="","",ABS(L4651))</f>
        <v/>
      </c>
      <c r="N4651" t="n">
        <v>0.2</v>
      </c>
      <c r="O4651" t="n">
        <v>1</v>
      </c>
      <c r="P4651" t="n">
        <v>1</v>
      </c>
      <c r="Q4651" t="n">
        <v>0.9962736250395546</v>
      </c>
      <c r="R4651" t="n">
        <v>0.1806801798981947</v>
      </c>
      <c r="S4651" t="n">
        <v>0.9998857859355486</v>
      </c>
      <c r="T4651" t="n">
        <v>0.9155022118432545</v>
      </c>
      <c r="U4651" t="n">
        <v>0.2230570638058512</v>
      </c>
      <c r="V4651" t="n">
        <v>0.6051920877821337</v>
      </c>
      <c r="W4651" t="n">
        <v>0.6677459372542062</v>
      </c>
      <c r="X4651" t="n">
        <v>0.8054142578420633</v>
      </c>
    </row>
    <row r="4652">
      <c r="A4652" t="inlineStr">
        <is>
          <t>4302204</t>
        </is>
      </c>
      <c r="B4652" t="inlineStr">
        <is>
          <t>Boa Vista do Buricá</t>
        </is>
      </c>
      <c r="C4652" t="inlineStr">
        <is>
          <t>RS</t>
        </is>
      </c>
      <c r="D4652" t="inlineStr">
        <is>
          <t>REGIÃO SUL</t>
        </is>
      </c>
      <c r="E4652" s="70">
        <f>SUMPRODUCT(N4652:Q4652,PAINEL_PESOS!$C$16:$C$19)</f>
        <v/>
      </c>
      <c r="F4652" s="70">
        <f>SUMPRODUCT(R4652:T4652,PAINEL_PESOS!$C$21:$C$23)</f>
        <v/>
      </c>
      <c r="G4652" s="70">
        <f>SUMPRODUCT(U4652:V4652,PAINEL_PESOS!$C$25:$C$26)</f>
        <v/>
      </c>
      <c r="H4652" s="70">
        <f>SUMPRODUCT(W4652:X4652,PAINEL_PESOS!$C$28:$C$29)</f>
        <v/>
      </c>
      <c r="I4652" s="70" t="n">
        <v>0.9923667374343832</v>
      </c>
      <c r="J4652" s="70" t="n">
        <v>0.6906373318592763</v>
      </c>
      <c r="K4652" s="71">
        <f>IF(NOT(AND(PAINEL_PESOS!$D$12="OK - 100%",PAINEL_PESOS!$F$20="OK - 100%",PAINEL_PESOS!$F$24="OK - 100%",PAINEL_PESOS!$F$27="OK - 100%",PAINEL_PESOS!$F$30="OK - 100%")),"", (E4652*PAINEL_PESOS!$B$7+F4652*PAINEL_PESOS!$B$8+G4652*PAINEL_PESOS!$B$9+H4652*PAINEL_PESOS!$B$10)*I4652)</f>
        <v/>
      </c>
      <c r="L4652" s="71">
        <f>IF(K4652="","",K4652-J4652)</f>
        <v/>
      </c>
      <c r="M4652" s="71">
        <f>IF(L4652="","",ABS(L4652))</f>
        <v/>
      </c>
      <c r="N4652" t="n">
        <v>1</v>
      </c>
      <c r="O4652" t="n">
        <v>1</v>
      </c>
      <c r="P4652" t="n">
        <v>0.5974656810982049</v>
      </c>
      <c r="Q4652" t="n">
        <v>0.9848050421723327</v>
      </c>
      <c r="R4652" t="n">
        <v>0.2479615890816081</v>
      </c>
      <c r="S4652" t="n">
        <v>0.994401031396777</v>
      </c>
      <c r="T4652" t="n">
        <v>0.9741511378516085</v>
      </c>
      <c r="U4652" t="n">
        <v>0.2268321650383775</v>
      </c>
      <c r="V4652" t="n">
        <v>0.6077121624089866</v>
      </c>
      <c r="W4652" t="n">
        <v>0.6614329291767159</v>
      </c>
      <c r="X4652" t="n">
        <v>0.8028091319857372</v>
      </c>
    </row>
    <row r="4653">
      <c r="A4653" t="inlineStr">
        <is>
          <t>4302220</t>
        </is>
      </c>
      <c r="B4653" t="inlineStr">
        <is>
          <t>Boa Vista do Cadeado</t>
        </is>
      </c>
      <c r="C4653" t="inlineStr">
        <is>
          <t>RS</t>
        </is>
      </c>
      <c r="D4653" t="inlineStr">
        <is>
          <t>REGIÃO SUL</t>
        </is>
      </c>
      <c r="E4653" s="70">
        <f>SUMPRODUCT(N4653:Q4653,PAINEL_PESOS!$C$16:$C$19)</f>
        <v/>
      </c>
      <c r="F4653" s="70">
        <f>SUMPRODUCT(R4653:T4653,PAINEL_PESOS!$C$21:$C$23)</f>
        <v/>
      </c>
      <c r="G4653" s="70">
        <f>SUMPRODUCT(U4653:V4653,PAINEL_PESOS!$C$25:$C$26)</f>
        <v/>
      </c>
      <c r="H4653" s="70">
        <f>SUMPRODUCT(W4653:X4653,PAINEL_PESOS!$C$28:$C$29)</f>
        <v/>
      </c>
      <c r="I4653" s="70" t="n">
        <v>0.9737737450579319</v>
      </c>
      <c r="J4653" s="70" t="n">
        <v>0.6943127412474495</v>
      </c>
      <c r="K4653" s="71">
        <f>IF(NOT(AND(PAINEL_PESOS!$D$12="OK - 100%",PAINEL_PESOS!$F$20="OK - 100%",PAINEL_PESOS!$F$24="OK - 100%",PAINEL_PESOS!$F$27="OK - 100%",PAINEL_PESOS!$F$30="OK - 100%")),"", (E4653*PAINEL_PESOS!$B$7+F4653*PAINEL_PESOS!$B$8+G4653*PAINEL_PESOS!$B$9+H4653*PAINEL_PESOS!$B$10)*I4653)</f>
        <v/>
      </c>
      <c r="L4653" s="71">
        <f>IF(K4653="","",K4653-J4653)</f>
        <v/>
      </c>
      <c r="M4653" s="71">
        <f>IF(L4653="","",ABS(L4653))</f>
        <v/>
      </c>
      <c r="N4653" t="n">
        <v>1</v>
      </c>
      <c r="O4653" t="n">
        <v>0.9861</v>
      </c>
      <c r="P4653" t="n">
        <v>0.9738120380147836</v>
      </c>
      <c r="Q4653" t="n">
        <v>0.9992392734518037</v>
      </c>
      <c r="R4653" t="n">
        <v>0.2223646992838506</v>
      </c>
      <c r="S4653" t="n">
        <v>0.9999731218557896</v>
      </c>
      <c r="T4653" t="n">
        <v>0.8665006941391326</v>
      </c>
      <c r="U4653" t="n">
        <v>0.1285168007396703</v>
      </c>
      <c r="V4653" t="n">
        <v>0.6145398626451835</v>
      </c>
      <c r="W4653" t="n">
        <v>0.7902906118281925</v>
      </c>
      <c r="X4653" t="n">
        <v>0.7986171457138485</v>
      </c>
    </row>
    <row r="4654">
      <c r="A4654" t="inlineStr">
        <is>
          <t>4302238</t>
        </is>
      </c>
      <c r="B4654" t="inlineStr">
        <is>
          <t>Boa Vista do Incra</t>
        </is>
      </c>
      <c r="C4654" t="inlineStr">
        <is>
          <t>RS</t>
        </is>
      </c>
      <c r="D4654" t="inlineStr">
        <is>
          <t>REGIÃO SUL</t>
        </is>
      </c>
      <c r="E4654" s="70">
        <f>SUMPRODUCT(N4654:Q4654,PAINEL_PESOS!$C$16:$C$19)</f>
        <v/>
      </c>
      <c r="F4654" s="70">
        <f>SUMPRODUCT(R4654:T4654,PAINEL_PESOS!$C$21:$C$23)</f>
        <v/>
      </c>
      <c r="G4654" s="70">
        <f>SUMPRODUCT(U4654:V4654,PAINEL_PESOS!$C$25:$C$26)</f>
        <v/>
      </c>
      <c r="H4654" s="70">
        <f>SUMPRODUCT(W4654:X4654,PAINEL_PESOS!$C$28:$C$29)</f>
        <v/>
      </c>
      <c r="I4654" s="70" t="n">
        <v>0.9655815480248376</v>
      </c>
      <c r="J4654" s="70" t="n">
        <v>0.6959123408685624</v>
      </c>
      <c r="K4654" s="71">
        <f>IF(NOT(AND(PAINEL_PESOS!$D$12="OK - 100%",PAINEL_PESOS!$F$20="OK - 100%",PAINEL_PESOS!$F$24="OK - 100%",PAINEL_PESOS!$F$27="OK - 100%",PAINEL_PESOS!$F$30="OK - 100%")),"", (E4654*PAINEL_PESOS!$B$7+F4654*PAINEL_PESOS!$B$8+G4654*PAINEL_PESOS!$B$9+H4654*PAINEL_PESOS!$B$10)*I4654)</f>
        <v/>
      </c>
      <c r="L4654" s="71">
        <f>IF(K4654="","",K4654-J4654)</f>
        <v/>
      </c>
      <c r="M4654" s="71">
        <f>IF(L4654="","",ABS(L4654))</f>
        <v/>
      </c>
      <c r="N4654" t="n">
        <v>1</v>
      </c>
      <c r="O4654" t="n">
        <v>1</v>
      </c>
      <c r="P4654" t="n">
        <v>1</v>
      </c>
      <c r="Q4654" t="n">
        <v>0.9983025752594265</v>
      </c>
      <c r="R4654" t="n">
        <v>0.1927690107689824</v>
      </c>
      <c r="S4654" t="n">
        <v>1</v>
      </c>
      <c r="T4654" t="n">
        <v>0.825118666309645</v>
      </c>
      <c r="U4654" t="n">
        <v>0.1755579619011872</v>
      </c>
      <c r="V4654" t="n">
        <v>0.598918621570369</v>
      </c>
      <c r="W4654" t="n">
        <v>0.81401200487615</v>
      </c>
      <c r="X4654" t="n">
        <v>0.8328484791461133</v>
      </c>
    </row>
    <row r="4655">
      <c r="A4655" t="inlineStr">
        <is>
          <t>4302253</t>
        </is>
      </c>
      <c r="B4655" t="inlineStr">
        <is>
          <t>Boa Vista do Sul</t>
        </is>
      </c>
      <c r="C4655" t="inlineStr">
        <is>
          <t>RS</t>
        </is>
      </c>
      <c r="D4655" t="inlineStr">
        <is>
          <t>REGIÃO SUL</t>
        </is>
      </c>
      <c r="E4655" s="70">
        <f>SUMPRODUCT(N4655:Q4655,PAINEL_PESOS!$C$16:$C$19)</f>
        <v/>
      </c>
      <c r="F4655" s="70">
        <f>SUMPRODUCT(R4655:T4655,PAINEL_PESOS!$C$21:$C$23)</f>
        <v/>
      </c>
      <c r="G4655" s="70">
        <f>SUMPRODUCT(U4655:V4655,PAINEL_PESOS!$C$25:$C$26)</f>
        <v/>
      </c>
      <c r="H4655" s="70">
        <f>SUMPRODUCT(W4655:X4655,PAINEL_PESOS!$C$28:$C$29)</f>
        <v/>
      </c>
      <c r="I4655" s="70" t="n">
        <v>0.9840675215458038</v>
      </c>
      <c r="J4655" s="70" t="n">
        <v>0.7017782504990935</v>
      </c>
      <c r="K4655" s="71">
        <f>IF(NOT(AND(PAINEL_PESOS!$D$12="OK - 100%",PAINEL_PESOS!$F$20="OK - 100%",PAINEL_PESOS!$F$24="OK - 100%",PAINEL_PESOS!$F$27="OK - 100%",PAINEL_PESOS!$F$30="OK - 100%")),"", (E4655*PAINEL_PESOS!$B$7+F4655*PAINEL_PESOS!$B$8+G4655*PAINEL_PESOS!$B$9+H4655*PAINEL_PESOS!$B$10)*I4655)</f>
        <v/>
      </c>
      <c r="L4655" s="71">
        <f>IF(K4655="","",K4655-J4655)</f>
        <v/>
      </c>
      <c r="M4655" s="71">
        <f>IF(L4655="","",ABS(L4655))</f>
        <v/>
      </c>
      <c r="N4655" t="n">
        <v>1</v>
      </c>
      <c r="O4655" t="n">
        <v>1</v>
      </c>
      <c r="P4655" t="n">
        <v>0.7897571277719113</v>
      </c>
      <c r="Q4655" t="n">
        <v>0.9822340691449194</v>
      </c>
      <c r="R4655" t="n">
        <v>0.1572226244431871</v>
      </c>
      <c r="S4655" t="n">
        <v>0.9684379505030407</v>
      </c>
      <c r="T4655" t="n">
        <v>0.9426694541497143</v>
      </c>
      <c r="U4655" t="n">
        <v>0.3499794979505939</v>
      </c>
      <c r="V4655" t="n">
        <v>0.4876661064525569</v>
      </c>
      <c r="W4655" t="n">
        <v>0.7289237366007746</v>
      </c>
      <c r="X4655" t="n">
        <v>0.8736711237477994</v>
      </c>
    </row>
    <row r="4656">
      <c r="A4656" t="inlineStr">
        <is>
          <t>4302303</t>
        </is>
      </c>
      <c r="B4656" t="inlineStr">
        <is>
          <t>Bom Jesus</t>
        </is>
      </c>
      <c r="C4656" t="inlineStr">
        <is>
          <t>RS</t>
        </is>
      </c>
      <c r="D4656" t="inlineStr">
        <is>
          <t>REGIÃO SUL</t>
        </is>
      </c>
      <c r="E4656" s="70">
        <f>SUMPRODUCT(N4656:Q4656,PAINEL_PESOS!$C$16:$C$19)</f>
        <v/>
      </c>
      <c r="F4656" s="70">
        <f>SUMPRODUCT(R4656:T4656,PAINEL_PESOS!$C$21:$C$23)</f>
        <v/>
      </c>
      <c r="G4656" s="70">
        <f>SUMPRODUCT(U4656:V4656,PAINEL_PESOS!$C$25:$C$26)</f>
        <v/>
      </c>
      <c r="H4656" s="70">
        <f>SUMPRODUCT(W4656:X4656,PAINEL_PESOS!$C$28:$C$29)</f>
        <v/>
      </c>
      <c r="I4656" s="70" t="n">
        <v>0.9986045761257732</v>
      </c>
      <c r="J4656" s="70" t="n">
        <v>0.7021265933168154</v>
      </c>
      <c r="K4656" s="71">
        <f>IF(NOT(AND(PAINEL_PESOS!$D$12="OK - 100%",PAINEL_PESOS!$F$20="OK - 100%",PAINEL_PESOS!$F$24="OK - 100%",PAINEL_PESOS!$F$27="OK - 100%",PAINEL_PESOS!$F$30="OK - 100%")),"", (E4656*PAINEL_PESOS!$B$7+F4656*PAINEL_PESOS!$B$8+G4656*PAINEL_PESOS!$B$9+H4656*PAINEL_PESOS!$B$10)*I4656)</f>
        <v/>
      </c>
      <c r="L4656" s="71">
        <f>IF(K4656="","",K4656-J4656)</f>
        <v/>
      </c>
      <c r="M4656" s="71">
        <f>IF(L4656="","",ABS(L4656))</f>
        <v/>
      </c>
      <c r="N4656" t="n">
        <v>1</v>
      </c>
      <c r="O4656" t="n">
        <v>1</v>
      </c>
      <c r="P4656" t="n">
        <v>0.7214361140443506</v>
      </c>
      <c r="Q4656" t="n">
        <v>0.9984914902213855</v>
      </c>
      <c r="R4656" t="n">
        <v>0.296306871576362</v>
      </c>
      <c r="S4656" t="n">
        <v>0.999877559228405</v>
      </c>
      <c r="T4656" t="n">
        <v>0.9940402886890553</v>
      </c>
      <c r="U4656" t="n">
        <v>0.2508396204380725</v>
      </c>
      <c r="V4656" t="n">
        <v>0.4909030945839611</v>
      </c>
      <c r="W4656" t="n">
        <v>0.6407255342420889</v>
      </c>
      <c r="X4656" t="n">
        <v>0.8556132819380666</v>
      </c>
    </row>
    <row r="4657">
      <c r="A4657" t="inlineStr">
        <is>
          <t>4302352</t>
        </is>
      </c>
      <c r="B4657" t="inlineStr">
        <is>
          <t>Bom Princípio</t>
        </is>
      </c>
      <c r="C4657" t="inlineStr">
        <is>
          <t>RS</t>
        </is>
      </c>
      <c r="D4657" t="inlineStr">
        <is>
          <t>REGIÃO SUL</t>
        </is>
      </c>
      <c r="E4657" s="70">
        <f>SUMPRODUCT(N4657:Q4657,PAINEL_PESOS!$C$16:$C$19)</f>
        <v/>
      </c>
      <c r="F4657" s="70">
        <f>SUMPRODUCT(R4657:T4657,PAINEL_PESOS!$C$21:$C$23)</f>
        <v/>
      </c>
      <c r="G4657" s="70">
        <f>SUMPRODUCT(U4657:V4657,PAINEL_PESOS!$C$25:$C$26)</f>
        <v/>
      </c>
      <c r="H4657" s="70">
        <f>SUMPRODUCT(W4657:X4657,PAINEL_PESOS!$C$28:$C$29)</f>
        <v/>
      </c>
      <c r="I4657" s="70" t="n">
        <v>0.9685506725535515</v>
      </c>
      <c r="J4657" s="70" t="n">
        <v>0.7303640637674339</v>
      </c>
      <c r="K4657" s="71">
        <f>IF(NOT(AND(PAINEL_PESOS!$D$12="OK - 100%",PAINEL_PESOS!$F$20="OK - 100%",PAINEL_PESOS!$F$24="OK - 100%",PAINEL_PESOS!$F$27="OK - 100%",PAINEL_PESOS!$F$30="OK - 100%")),"", (E4657*PAINEL_PESOS!$B$7+F4657*PAINEL_PESOS!$B$8+G4657*PAINEL_PESOS!$B$9+H4657*PAINEL_PESOS!$B$10)*I4657)</f>
        <v/>
      </c>
      <c r="L4657" s="71">
        <f>IF(K4657="","",K4657-J4657)</f>
        <v/>
      </c>
      <c r="M4657" s="71">
        <f>IF(L4657="","",ABS(L4657))</f>
        <v/>
      </c>
      <c r="N4657" t="n">
        <v>1</v>
      </c>
      <c r="O4657" t="n">
        <v>0.9647</v>
      </c>
      <c r="P4657" t="n">
        <v>1</v>
      </c>
      <c r="Q4657" t="n">
        <v>0.9064303002370699</v>
      </c>
      <c r="R4657" t="n">
        <v>0.3405942192022549</v>
      </c>
      <c r="S4657" t="n">
        <v>0.908453083100214</v>
      </c>
      <c r="T4657" t="n">
        <v>0.9330978201277077</v>
      </c>
      <c r="U4657" t="n">
        <v>0.4467205206302504</v>
      </c>
      <c r="V4657" t="n">
        <v>0.490717195666424</v>
      </c>
      <c r="W4657" t="n">
        <v>0.8012753336300165</v>
      </c>
      <c r="X4657" t="n">
        <v>0.9035932028935316</v>
      </c>
    </row>
    <row r="4658">
      <c r="A4658" t="inlineStr">
        <is>
          <t>4302378</t>
        </is>
      </c>
      <c r="B4658" t="inlineStr">
        <is>
          <t>Bom Progresso</t>
        </is>
      </c>
      <c r="C4658" t="inlineStr">
        <is>
          <t>RS</t>
        </is>
      </c>
      <c r="D4658" t="inlineStr">
        <is>
          <t>REGIÃO SUL</t>
        </is>
      </c>
      <c r="E4658" s="70">
        <f>SUMPRODUCT(N4658:Q4658,PAINEL_PESOS!$C$16:$C$19)</f>
        <v/>
      </c>
      <c r="F4658" s="70">
        <f>SUMPRODUCT(R4658:T4658,PAINEL_PESOS!$C$21:$C$23)</f>
        <v/>
      </c>
      <c r="G4658" s="70">
        <f>SUMPRODUCT(U4658:V4658,PAINEL_PESOS!$C$25:$C$26)</f>
        <v/>
      </c>
      <c r="H4658" s="70">
        <f>SUMPRODUCT(W4658:X4658,PAINEL_PESOS!$C$28:$C$29)</f>
        <v/>
      </c>
      <c r="I4658" s="70" t="n">
        <v>0.9983710423066576</v>
      </c>
      <c r="J4658" s="70" t="n">
        <v>0.6880634356191816</v>
      </c>
      <c r="K4658" s="71">
        <f>IF(NOT(AND(PAINEL_PESOS!$D$12="OK - 100%",PAINEL_PESOS!$F$20="OK - 100%",PAINEL_PESOS!$F$24="OK - 100%",PAINEL_PESOS!$F$27="OK - 100%",PAINEL_PESOS!$F$30="OK - 100%")),"", (E4658*PAINEL_PESOS!$B$7+F4658*PAINEL_PESOS!$B$8+G4658*PAINEL_PESOS!$B$9+H4658*PAINEL_PESOS!$B$10)*I4658)</f>
        <v/>
      </c>
      <c r="L4658" s="71">
        <f>IF(K4658="","",K4658-J4658)</f>
        <v/>
      </c>
      <c r="M4658" s="71">
        <f>IF(L4658="","",ABS(L4658))</f>
        <v/>
      </c>
      <c r="N4658" t="n">
        <v>1</v>
      </c>
      <c r="O4658" t="n">
        <v>1</v>
      </c>
      <c r="P4658" t="n">
        <v>0.6498416050686379</v>
      </c>
      <c r="Q4658" t="n">
        <v>0.9943416673186872</v>
      </c>
      <c r="R4658" t="n">
        <v>0.1003148867063382</v>
      </c>
      <c r="S4658" t="n">
        <v>0.9998522259243801</v>
      </c>
      <c r="T4658" t="n">
        <v>0.9959408229722092</v>
      </c>
      <c r="U4658" t="n">
        <v>0.2268321650383775</v>
      </c>
      <c r="V4658" t="n">
        <v>0.6029175720324746</v>
      </c>
      <c r="W4658" t="n">
        <v>0.6614329291767159</v>
      </c>
      <c r="X4658" t="n">
        <v>0.8028091319857372</v>
      </c>
    </row>
    <row r="4659">
      <c r="A4659" t="inlineStr">
        <is>
          <t>4302402</t>
        </is>
      </c>
      <c r="B4659" t="inlineStr">
        <is>
          <t>Bom Retiro do Sul</t>
        </is>
      </c>
      <c r="C4659" t="inlineStr">
        <is>
          <t>RS</t>
        </is>
      </c>
      <c r="D4659" t="inlineStr">
        <is>
          <t>REGIÃO SUL</t>
        </is>
      </c>
      <c r="E4659" s="70">
        <f>SUMPRODUCT(N4659:Q4659,PAINEL_PESOS!$C$16:$C$19)</f>
        <v/>
      </c>
      <c r="F4659" s="70">
        <f>SUMPRODUCT(R4659:T4659,PAINEL_PESOS!$C$21:$C$23)</f>
        <v/>
      </c>
      <c r="G4659" s="70">
        <f>SUMPRODUCT(U4659:V4659,PAINEL_PESOS!$C$25:$C$26)</f>
        <v/>
      </c>
      <c r="H4659" s="70">
        <f>SUMPRODUCT(W4659:X4659,PAINEL_PESOS!$C$28:$C$29)</f>
        <v/>
      </c>
      <c r="I4659" s="70" t="n">
        <v>0.9547985148903517</v>
      </c>
      <c r="J4659" s="70" t="n">
        <v>0.648831304139265</v>
      </c>
      <c r="K4659" s="71">
        <f>IF(NOT(AND(PAINEL_PESOS!$D$12="OK - 100%",PAINEL_PESOS!$F$20="OK - 100%",PAINEL_PESOS!$F$24="OK - 100%",PAINEL_PESOS!$F$27="OK - 100%",PAINEL_PESOS!$F$30="OK - 100%")),"", (E4659*PAINEL_PESOS!$B$7+F4659*PAINEL_PESOS!$B$8+G4659*PAINEL_PESOS!$B$9+H4659*PAINEL_PESOS!$B$10)*I4659)</f>
        <v/>
      </c>
      <c r="L4659" s="71">
        <f>IF(K4659="","",K4659-J4659)</f>
        <v/>
      </c>
      <c r="M4659" s="71">
        <f>IF(L4659="","",ABS(L4659))</f>
        <v/>
      </c>
      <c r="N4659" t="n">
        <v>1</v>
      </c>
      <c r="O4659" t="n">
        <v>1</v>
      </c>
      <c r="P4659" t="n">
        <v>0.5295670538542767</v>
      </c>
      <c r="Q4659" t="n">
        <v>0.8930354578395092</v>
      </c>
      <c r="R4659" t="n">
        <v>0.282034353439074</v>
      </c>
      <c r="S4659" t="n">
        <v>0.697162835482072</v>
      </c>
      <c r="T4659" t="n">
        <v>0.949661059885074</v>
      </c>
      <c r="U4659" t="n">
        <v>0.3499794979505939</v>
      </c>
      <c r="V4659" t="n">
        <v>0.4866019058569498</v>
      </c>
      <c r="W4659" t="n">
        <v>0.7289237366007746</v>
      </c>
      <c r="X4659" t="n">
        <v>0.8736711237477994</v>
      </c>
    </row>
    <row r="4660">
      <c r="A4660" t="inlineStr">
        <is>
          <t>4302451</t>
        </is>
      </c>
      <c r="B4660" t="inlineStr">
        <is>
          <t>Boqueirão do Leão</t>
        </is>
      </c>
      <c r="C4660" t="inlineStr">
        <is>
          <t>RS</t>
        </is>
      </c>
      <c r="D4660" t="inlineStr">
        <is>
          <t>REGIÃO SUL</t>
        </is>
      </c>
      <c r="E4660" s="70">
        <f>SUMPRODUCT(N4660:Q4660,PAINEL_PESOS!$C$16:$C$19)</f>
        <v/>
      </c>
      <c r="F4660" s="70">
        <f>SUMPRODUCT(R4660:T4660,PAINEL_PESOS!$C$21:$C$23)</f>
        <v/>
      </c>
      <c r="G4660" s="70">
        <f>SUMPRODUCT(U4660:V4660,PAINEL_PESOS!$C$25:$C$26)</f>
        <v/>
      </c>
      <c r="H4660" s="70">
        <f>SUMPRODUCT(W4660:X4660,PAINEL_PESOS!$C$28:$C$29)</f>
        <v/>
      </c>
      <c r="I4660" s="70" t="n">
        <v>0.9929345868204104</v>
      </c>
      <c r="J4660" s="70" t="n">
        <v>0.7004363768683484</v>
      </c>
      <c r="K4660" s="71">
        <f>IF(NOT(AND(PAINEL_PESOS!$D$12="OK - 100%",PAINEL_PESOS!$F$20="OK - 100%",PAINEL_PESOS!$F$24="OK - 100%",PAINEL_PESOS!$F$27="OK - 100%",PAINEL_PESOS!$F$30="OK - 100%")),"", (E4660*PAINEL_PESOS!$B$7+F4660*PAINEL_PESOS!$B$8+G4660*PAINEL_PESOS!$B$9+H4660*PAINEL_PESOS!$B$10)*I4660)</f>
        <v/>
      </c>
      <c r="L4660" s="71">
        <f>IF(K4660="","",K4660-J4660)</f>
        <v/>
      </c>
      <c r="M4660" s="71">
        <f>IF(L4660="","",ABS(L4660))</f>
        <v/>
      </c>
      <c r="N4660" t="n">
        <v>1</v>
      </c>
      <c r="O4660" t="n">
        <v>0.9867</v>
      </c>
      <c r="P4660" t="n">
        <v>0.4469904963041183</v>
      </c>
      <c r="Q4660" t="n">
        <v>0.9766700317144665</v>
      </c>
      <c r="R4660" t="n">
        <v>0.1937372919300224</v>
      </c>
      <c r="S4660" t="n">
        <v>0.9994358916868334</v>
      </c>
      <c r="T4660" t="n">
        <v>0.980971928203436</v>
      </c>
      <c r="U4660" t="n">
        <v>0.2935643928674545</v>
      </c>
      <c r="V4660" t="n">
        <v>0.5558995227766579</v>
      </c>
      <c r="W4660" t="n">
        <v>0.7890295052712037</v>
      </c>
      <c r="X4660" t="n">
        <v>0.8502599518182818</v>
      </c>
    </row>
    <row r="4661">
      <c r="A4661" t="inlineStr">
        <is>
          <t>4302501</t>
        </is>
      </c>
      <c r="B4661" t="inlineStr">
        <is>
          <t>Bossoroca</t>
        </is>
      </c>
      <c r="C4661" t="inlineStr">
        <is>
          <t>RS</t>
        </is>
      </c>
      <c r="D4661" t="inlineStr">
        <is>
          <t>REGIÃO SUL</t>
        </is>
      </c>
      <c r="E4661" s="70">
        <f>SUMPRODUCT(N4661:Q4661,PAINEL_PESOS!$C$16:$C$19)</f>
        <v/>
      </c>
      <c r="F4661" s="70">
        <f>SUMPRODUCT(R4661:T4661,PAINEL_PESOS!$C$21:$C$23)</f>
        <v/>
      </c>
      <c r="G4661" s="70">
        <f>SUMPRODUCT(U4661:V4661,PAINEL_PESOS!$C$25:$C$26)</f>
        <v/>
      </c>
      <c r="H4661" s="70">
        <f>SUMPRODUCT(W4661:X4661,PAINEL_PESOS!$C$28:$C$29)</f>
        <v/>
      </c>
      <c r="I4661" s="70" t="n">
        <v>0.9767809649343372</v>
      </c>
      <c r="J4661" s="70" t="n">
        <v>0.6779268656846246</v>
      </c>
      <c r="K4661" s="71">
        <f>IF(NOT(AND(PAINEL_PESOS!$D$12="OK - 100%",PAINEL_PESOS!$F$20="OK - 100%",PAINEL_PESOS!$F$24="OK - 100%",PAINEL_PESOS!$F$27="OK - 100%",PAINEL_PESOS!$F$30="OK - 100%")),"", (E4661*PAINEL_PESOS!$B$7+F4661*PAINEL_PESOS!$B$8+G4661*PAINEL_PESOS!$B$9+H4661*PAINEL_PESOS!$B$10)*I4661)</f>
        <v/>
      </c>
      <c r="L4661" s="71">
        <f>IF(K4661="","",K4661-J4661)</f>
        <v/>
      </c>
      <c r="M4661" s="71">
        <f>IF(L4661="","",ABS(L4661))</f>
        <v/>
      </c>
      <c r="N4661" t="n">
        <v>1</v>
      </c>
      <c r="O4661" t="n">
        <v>1</v>
      </c>
      <c r="P4661" t="n">
        <v>0.6974656810982049</v>
      </c>
      <c r="Q4661" t="n">
        <v>0.9978677143953889</v>
      </c>
      <c r="R4661" t="n">
        <v>0.2153478041991788</v>
      </c>
      <c r="S4661" t="n">
        <v>1</v>
      </c>
      <c r="T4661" t="n">
        <v>0.8826843029217518</v>
      </c>
      <c r="U4661" t="n">
        <v>0.124335339982465</v>
      </c>
      <c r="V4661" t="n">
        <v>0.6220336393732335</v>
      </c>
      <c r="W4661" t="n">
        <v>0.7844504514041067</v>
      </c>
      <c r="X4661" t="n">
        <v>0.7751605815435556</v>
      </c>
    </row>
    <row r="4662">
      <c r="A4662" t="inlineStr">
        <is>
          <t>4302584</t>
        </is>
      </c>
      <c r="B4662" t="inlineStr">
        <is>
          <t>Bozano</t>
        </is>
      </c>
      <c r="C4662" t="inlineStr">
        <is>
          <t>RS</t>
        </is>
      </c>
      <c r="D4662" t="inlineStr">
        <is>
          <t>REGIÃO SUL</t>
        </is>
      </c>
      <c r="E4662" s="70">
        <f>SUMPRODUCT(N4662:Q4662,PAINEL_PESOS!$C$16:$C$19)</f>
        <v/>
      </c>
      <c r="F4662" s="70">
        <f>SUMPRODUCT(R4662:T4662,PAINEL_PESOS!$C$21:$C$23)</f>
        <v/>
      </c>
      <c r="G4662" s="70">
        <f>SUMPRODUCT(U4662:V4662,PAINEL_PESOS!$C$25:$C$26)</f>
        <v/>
      </c>
      <c r="H4662" s="70">
        <f>SUMPRODUCT(W4662:X4662,PAINEL_PESOS!$C$28:$C$29)</f>
        <v/>
      </c>
      <c r="I4662" s="70" t="n">
        <v>0.9985837602873096</v>
      </c>
      <c r="J4662" s="70" t="n">
        <v>0.6898953892795602</v>
      </c>
      <c r="K4662" s="71">
        <f>IF(NOT(AND(PAINEL_PESOS!$D$12="OK - 100%",PAINEL_PESOS!$F$20="OK - 100%",PAINEL_PESOS!$F$24="OK - 100%",PAINEL_PESOS!$F$27="OK - 100%",PAINEL_PESOS!$F$30="OK - 100%")),"", (E4662*PAINEL_PESOS!$B$7+F4662*PAINEL_PESOS!$B$8+G4662*PAINEL_PESOS!$B$9+H4662*PAINEL_PESOS!$B$10)*I4662)</f>
        <v/>
      </c>
      <c r="L4662" s="71">
        <f>IF(K4662="","",K4662-J4662)</f>
        <v/>
      </c>
      <c r="M4662" s="71">
        <f>IF(L4662="","",ABS(L4662))</f>
        <v/>
      </c>
      <c r="N4662" t="n">
        <v>1</v>
      </c>
      <c r="O4662" t="n">
        <v>0.6081</v>
      </c>
      <c r="P4662" t="n">
        <v>0.9328405491024288</v>
      </c>
      <c r="Q4662" t="n">
        <v>0.9968850364135492</v>
      </c>
      <c r="R4662" t="n">
        <v>0.1457734835281397</v>
      </c>
      <c r="S4662" t="n">
        <v>0.9999822174603517</v>
      </c>
      <c r="T4662" t="n">
        <v>0.9950807236629698</v>
      </c>
      <c r="U4662" t="n">
        <v>0.1285168007396703</v>
      </c>
      <c r="V4662" t="n">
        <v>0.6134290237571918</v>
      </c>
      <c r="W4662" t="n">
        <v>0.7902906118281925</v>
      </c>
      <c r="X4662" t="n">
        <v>0.7986171457138485</v>
      </c>
    </row>
    <row r="4663">
      <c r="A4663" t="inlineStr">
        <is>
          <t>4302600</t>
        </is>
      </c>
      <c r="B4663" t="inlineStr">
        <is>
          <t>Braga</t>
        </is>
      </c>
      <c r="C4663" t="inlineStr">
        <is>
          <t>RS</t>
        </is>
      </c>
      <c r="D4663" t="inlineStr">
        <is>
          <t>REGIÃO SUL</t>
        </is>
      </c>
      <c r="E4663" s="70">
        <f>SUMPRODUCT(N4663:Q4663,PAINEL_PESOS!$C$16:$C$19)</f>
        <v/>
      </c>
      <c r="F4663" s="70">
        <f>SUMPRODUCT(R4663:T4663,PAINEL_PESOS!$C$21:$C$23)</f>
        <v/>
      </c>
      <c r="G4663" s="70">
        <f>SUMPRODUCT(U4663:V4663,PAINEL_PESOS!$C$25:$C$26)</f>
        <v/>
      </c>
      <c r="H4663" s="70">
        <f>SUMPRODUCT(W4663:X4663,PAINEL_PESOS!$C$28:$C$29)</f>
        <v/>
      </c>
      <c r="I4663" s="70" t="n">
        <v>0.9979427960570789</v>
      </c>
      <c r="J4663" s="70" t="n">
        <v>0.6867066888999523</v>
      </c>
      <c r="K4663" s="71">
        <f>IF(NOT(AND(PAINEL_PESOS!$D$12="OK - 100%",PAINEL_PESOS!$F$20="OK - 100%",PAINEL_PESOS!$F$24="OK - 100%",PAINEL_PESOS!$F$27="OK - 100%",PAINEL_PESOS!$F$30="OK - 100%")),"", (E4663*PAINEL_PESOS!$B$7+F4663*PAINEL_PESOS!$B$8+G4663*PAINEL_PESOS!$B$9+H4663*PAINEL_PESOS!$B$10)*I4663)</f>
        <v/>
      </c>
      <c r="L4663" s="71">
        <f>IF(K4663="","",K4663-J4663)</f>
        <v/>
      </c>
      <c r="M4663" s="71">
        <f>IF(L4663="","",ABS(L4663))</f>
        <v/>
      </c>
      <c r="N4663" t="n">
        <v>1</v>
      </c>
      <c r="O4663" t="n">
        <v>1</v>
      </c>
      <c r="P4663" t="n">
        <v>0.5929250263991552</v>
      </c>
      <c r="Q4663" t="n">
        <v>0.9952903492470115</v>
      </c>
      <c r="R4663" t="n">
        <v>0.1375743669653844</v>
      </c>
      <c r="S4663" t="n">
        <v>0.9999335315237851</v>
      </c>
      <c r="T4663" t="n">
        <v>0.9929951155564696</v>
      </c>
      <c r="U4663" t="n">
        <v>0.2268321650383775</v>
      </c>
      <c r="V4663" t="n">
        <v>0.5994611176961582</v>
      </c>
      <c r="W4663" t="n">
        <v>0.6614329291767159</v>
      </c>
      <c r="X4663" t="n">
        <v>0.8028091319857372</v>
      </c>
    </row>
    <row r="4664">
      <c r="A4664" t="inlineStr">
        <is>
          <t>4302659</t>
        </is>
      </c>
      <c r="B4664" t="inlineStr">
        <is>
          <t>Brochier</t>
        </is>
      </c>
      <c r="C4664" t="inlineStr">
        <is>
          <t>RS</t>
        </is>
      </c>
      <c r="D4664" t="inlineStr">
        <is>
          <t>REGIÃO SUL</t>
        </is>
      </c>
      <c r="E4664" s="70">
        <f>SUMPRODUCT(N4664:Q4664,PAINEL_PESOS!$C$16:$C$19)</f>
        <v/>
      </c>
      <c r="F4664" s="70">
        <f>SUMPRODUCT(R4664:T4664,PAINEL_PESOS!$C$21:$C$23)</f>
        <v/>
      </c>
      <c r="G4664" s="70">
        <f>SUMPRODUCT(U4664:V4664,PAINEL_PESOS!$C$25:$C$26)</f>
        <v/>
      </c>
      <c r="H4664" s="70">
        <f>SUMPRODUCT(W4664:X4664,PAINEL_PESOS!$C$28:$C$29)</f>
        <v/>
      </c>
      <c r="I4664" s="70" t="n">
        <v>0.9913333038289662</v>
      </c>
      <c r="J4664" s="70" t="n">
        <v>0.7200203899196198</v>
      </c>
      <c r="K4664" s="71">
        <f>IF(NOT(AND(PAINEL_PESOS!$D$12="OK - 100%",PAINEL_PESOS!$F$20="OK - 100%",PAINEL_PESOS!$F$24="OK - 100%",PAINEL_PESOS!$F$27="OK - 100%",PAINEL_PESOS!$F$30="OK - 100%")),"", (E4664*PAINEL_PESOS!$B$7+F4664*PAINEL_PESOS!$B$8+G4664*PAINEL_PESOS!$B$9+H4664*PAINEL_PESOS!$B$10)*I4664)</f>
        <v/>
      </c>
      <c r="L4664" s="71">
        <f>IF(K4664="","",K4664-J4664)</f>
        <v/>
      </c>
      <c r="M4664" s="71">
        <f>IF(L4664="","",ABS(L4664))</f>
        <v/>
      </c>
      <c r="N4664" t="n">
        <v>1</v>
      </c>
      <c r="O4664" t="n">
        <v>0.6528</v>
      </c>
      <c r="P4664" t="n">
        <v>1</v>
      </c>
      <c r="Q4664" t="n">
        <v>0.9755791049730711</v>
      </c>
      <c r="R4664" t="n">
        <v>0.1553620511673203</v>
      </c>
      <c r="S4664" t="n">
        <v>0.9867961749374428</v>
      </c>
      <c r="T4664" t="n">
        <v>0.9786421597037182</v>
      </c>
      <c r="U4664" t="n">
        <v>0.4186789308469504</v>
      </c>
      <c r="V4664" t="n">
        <v>0.4885624952259057</v>
      </c>
      <c r="W4664" t="n">
        <v>0.7803033225031661</v>
      </c>
      <c r="X4664" t="n">
        <v>0.8949199157437101</v>
      </c>
    </row>
    <row r="4665">
      <c r="A4665" t="inlineStr">
        <is>
          <t>4302709</t>
        </is>
      </c>
      <c r="B4665" t="inlineStr">
        <is>
          <t>Butiá</t>
        </is>
      </c>
      <c r="C4665" t="inlineStr">
        <is>
          <t>RS</t>
        </is>
      </c>
      <c r="D4665" t="inlineStr">
        <is>
          <t>REGIÃO SUL</t>
        </is>
      </c>
      <c r="E4665" s="70">
        <f>SUMPRODUCT(N4665:Q4665,PAINEL_PESOS!$C$16:$C$19)</f>
        <v/>
      </c>
      <c r="F4665" s="70">
        <f>SUMPRODUCT(R4665:T4665,PAINEL_PESOS!$C$21:$C$23)</f>
        <v/>
      </c>
      <c r="G4665" s="70">
        <f>SUMPRODUCT(U4665:V4665,PAINEL_PESOS!$C$25:$C$26)</f>
        <v/>
      </c>
      <c r="H4665" s="70">
        <f>SUMPRODUCT(W4665:X4665,PAINEL_PESOS!$C$28:$C$29)</f>
        <v/>
      </c>
      <c r="I4665" s="70" t="n">
        <v>0.98156054501902</v>
      </c>
      <c r="J4665" s="70" t="n">
        <v>0.693881352890883</v>
      </c>
      <c r="K4665" s="71">
        <f>IF(NOT(AND(PAINEL_PESOS!$D$12="OK - 100%",PAINEL_PESOS!$F$20="OK - 100%",PAINEL_PESOS!$F$24="OK - 100%",PAINEL_PESOS!$F$27="OK - 100%",PAINEL_PESOS!$F$30="OK - 100%")),"", (E4665*PAINEL_PESOS!$B$7+F4665*PAINEL_PESOS!$B$8+G4665*PAINEL_PESOS!$B$9+H4665*PAINEL_PESOS!$B$10)*I4665)</f>
        <v/>
      </c>
      <c r="L4665" s="71">
        <f>IF(K4665="","",K4665-J4665)</f>
        <v/>
      </c>
      <c r="M4665" s="71">
        <f>IF(L4665="","",ABS(L4665))</f>
        <v/>
      </c>
      <c r="N4665" t="n">
        <v>1</v>
      </c>
      <c r="O4665" t="n">
        <v>1</v>
      </c>
      <c r="P4665" t="n">
        <v>0.5318901795142557</v>
      </c>
      <c r="Q4665" t="n">
        <v>0.9806851317854054</v>
      </c>
      <c r="R4665" t="n">
        <v>0.2920466280966849</v>
      </c>
      <c r="S4665" t="n">
        <v>0.9996265878425016</v>
      </c>
      <c r="T4665" t="n">
        <v>0.9820232694683773</v>
      </c>
      <c r="U4665" t="n">
        <v>0.2278582081681326</v>
      </c>
      <c r="V4665" t="n">
        <v>0.4876640659031384</v>
      </c>
      <c r="W4665" t="n">
        <v>0.8290308632006044</v>
      </c>
      <c r="X4665" t="n">
        <v>0.8386936142659263</v>
      </c>
    </row>
    <row r="4666">
      <c r="A4666" t="inlineStr">
        <is>
          <t>4302808</t>
        </is>
      </c>
      <c r="B4666" t="inlineStr">
        <is>
          <t>Caçapava do Sul</t>
        </is>
      </c>
      <c r="C4666" t="inlineStr">
        <is>
          <t>RS</t>
        </is>
      </c>
      <c r="D4666" t="inlineStr">
        <is>
          <t>REGIÃO SUL</t>
        </is>
      </c>
      <c r="E4666" s="70">
        <f>SUMPRODUCT(N4666:Q4666,PAINEL_PESOS!$C$16:$C$19)</f>
        <v/>
      </c>
      <c r="F4666" s="70">
        <f>SUMPRODUCT(R4666:T4666,PAINEL_PESOS!$C$21:$C$23)</f>
        <v/>
      </c>
      <c r="G4666" s="70">
        <f>SUMPRODUCT(U4666:V4666,PAINEL_PESOS!$C$25:$C$26)</f>
        <v/>
      </c>
      <c r="H4666" s="70">
        <f>SUMPRODUCT(W4666:X4666,PAINEL_PESOS!$C$28:$C$29)</f>
        <v/>
      </c>
      <c r="I4666" s="70" t="n">
        <v>0.9763582840548146</v>
      </c>
      <c r="J4666" s="70" t="n">
        <v>0.6863370889247606</v>
      </c>
      <c r="K4666" s="71">
        <f>IF(NOT(AND(PAINEL_PESOS!$D$12="OK - 100%",PAINEL_PESOS!$F$20="OK - 100%",PAINEL_PESOS!$F$24="OK - 100%",PAINEL_PESOS!$F$27="OK - 100%",PAINEL_PESOS!$F$30="OK - 100%")),"", (E4666*PAINEL_PESOS!$B$7+F4666*PAINEL_PESOS!$B$8+G4666*PAINEL_PESOS!$B$9+H4666*PAINEL_PESOS!$B$10)*I4666)</f>
        <v/>
      </c>
      <c r="L4666" s="71">
        <f>IF(K4666="","",K4666-J4666)</f>
        <v/>
      </c>
      <c r="M4666" s="71">
        <f>IF(L4666="","",ABS(L4666))</f>
        <v/>
      </c>
      <c r="N4666" t="n">
        <v>1</v>
      </c>
      <c r="O4666" t="n">
        <v>1</v>
      </c>
      <c r="P4666" t="n">
        <v>0.6240760295670538</v>
      </c>
      <c r="Q4666" t="n">
        <v>0.986230986140151</v>
      </c>
      <c r="R4666" t="n">
        <v>0.3605164518900256</v>
      </c>
      <c r="S4666" t="n">
        <v>0.9937782986998008</v>
      </c>
      <c r="T4666" t="n">
        <v>0.8909221888339325</v>
      </c>
      <c r="U4666" t="n">
        <v>0.2169964234581017</v>
      </c>
      <c r="V4666" t="n">
        <v>0.4977107209248882</v>
      </c>
      <c r="W4666" t="n">
        <v>0.811153815050349</v>
      </c>
      <c r="X4666" t="n">
        <v>0.7958236736532868</v>
      </c>
    </row>
    <row r="4667">
      <c r="A4667" t="inlineStr">
        <is>
          <t>4302907</t>
        </is>
      </c>
      <c r="B4667" t="inlineStr">
        <is>
          <t>Cacequi</t>
        </is>
      </c>
      <c r="C4667" t="inlineStr">
        <is>
          <t>RS</t>
        </is>
      </c>
      <c r="D4667" t="inlineStr">
        <is>
          <t>REGIÃO SUL</t>
        </is>
      </c>
      <c r="E4667" s="70">
        <f>SUMPRODUCT(N4667:Q4667,PAINEL_PESOS!$C$16:$C$19)</f>
        <v/>
      </c>
      <c r="F4667" s="70">
        <f>SUMPRODUCT(R4667:T4667,PAINEL_PESOS!$C$21:$C$23)</f>
        <v/>
      </c>
      <c r="G4667" s="70">
        <f>SUMPRODUCT(U4667:V4667,PAINEL_PESOS!$C$25:$C$26)</f>
        <v/>
      </c>
      <c r="H4667" s="70">
        <f>SUMPRODUCT(W4667:X4667,PAINEL_PESOS!$C$28:$C$29)</f>
        <v/>
      </c>
      <c r="I4667" s="70" t="n">
        <v>0.8438533679382125</v>
      </c>
      <c r="J4667" s="70" t="n">
        <v>0.5113822377559586</v>
      </c>
      <c r="K4667" s="71">
        <f>IF(NOT(AND(PAINEL_PESOS!$D$12="OK - 100%",PAINEL_PESOS!$F$20="OK - 100%",PAINEL_PESOS!$F$24="OK - 100%",PAINEL_PESOS!$F$27="OK - 100%",PAINEL_PESOS!$F$30="OK - 100%")),"", (E4667*PAINEL_PESOS!$B$7+F4667*PAINEL_PESOS!$B$8+G4667*PAINEL_PESOS!$B$9+H4667*PAINEL_PESOS!$B$10)*I4667)</f>
        <v/>
      </c>
      <c r="L4667" s="71">
        <f>IF(K4667="","",K4667-J4667)</f>
        <v/>
      </c>
      <c r="M4667" s="71">
        <f>IF(L4667="","",ABS(L4667))</f>
        <v/>
      </c>
      <c r="N4667" t="n">
        <v>0.6</v>
      </c>
      <c r="O4667" t="n">
        <v>1</v>
      </c>
      <c r="P4667" t="n">
        <v>0.5408658922914467</v>
      </c>
      <c r="Q4667" t="n">
        <v>0.9867710221437253</v>
      </c>
      <c r="R4667" t="n">
        <v>0.2920038990102154</v>
      </c>
      <c r="S4667" t="n">
        <v>0.9999531830418305</v>
      </c>
      <c r="T4667" t="n">
        <v>0.2047095144509333</v>
      </c>
      <c r="U4667" t="n">
        <v>0.084118283327867</v>
      </c>
      <c r="V4667" t="n">
        <v>0.6036588445031802</v>
      </c>
      <c r="W4667" t="n">
        <v>0.8221310385256427</v>
      </c>
      <c r="X4667" t="n">
        <v>0.7765629252206453</v>
      </c>
    </row>
    <row r="4668">
      <c r="A4668" t="inlineStr">
        <is>
          <t>4303004</t>
        </is>
      </c>
      <c r="B4668" t="inlineStr">
        <is>
          <t>Cachoeira do Sul</t>
        </is>
      </c>
      <c r="C4668" t="inlineStr">
        <is>
          <t>RS</t>
        </is>
      </c>
      <c r="D4668" t="inlineStr">
        <is>
          <t>REGIÃO SUL</t>
        </is>
      </c>
      <c r="E4668" s="70">
        <f>SUMPRODUCT(N4668:Q4668,PAINEL_PESOS!$C$16:$C$19)</f>
        <v/>
      </c>
      <c r="F4668" s="70">
        <f>SUMPRODUCT(R4668:T4668,PAINEL_PESOS!$C$21:$C$23)</f>
        <v/>
      </c>
      <c r="G4668" s="70">
        <f>SUMPRODUCT(U4668:V4668,PAINEL_PESOS!$C$25:$C$26)</f>
        <v/>
      </c>
      <c r="H4668" s="70">
        <f>SUMPRODUCT(W4668:X4668,PAINEL_PESOS!$C$28:$C$29)</f>
        <v/>
      </c>
      <c r="I4668" s="70" t="n">
        <v>0.936506899672649</v>
      </c>
      <c r="J4668" s="70" t="n">
        <v>0.6591010608702984</v>
      </c>
      <c r="K4668" s="71">
        <f>IF(NOT(AND(PAINEL_PESOS!$D$12="OK - 100%",PAINEL_PESOS!$F$20="OK - 100%",PAINEL_PESOS!$F$24="OK - 100%",PAINEL_PESOS!$F$27="OK - 100%",PAINEL_PESOS!$F$30="OK - 100%")),"", (E4668*PAINEL_PESOS!$B$7+F4668*PAINEL_PESOS!$B$8+G4668*PAINEL_PESOS!$B$9+H4668*PAINEL_PESOS!$B$10)*I4668)</f>
        <v/>
      </c>
      <c r="L4668" s="71">
        <f>IF(K4668="","",K4668-J4668)</f>
        <v/>
      </c>
      <c r="M4668" s="71">
        <f>IF(L4668="","",ABS(L4668))</f>
        <v/>
      </c>
      <c r="N4668" t="n">
        <v>1</v>
      </c>
      <c r="O4668" t="n">
        <v>1</v>
      </c>
      <c r="P4668" t="n">
        <v>0.5472016895459345</v>
      </c>
      <c r="Q4668" t="n">
        <v>0.9878666683479861</v>
      </c>
      <c r="R4668" t="n">
        <v>0.4594206843249492</v>
      </c>
      <c r="S4668" t="n">
        <v>0.9978896983363217</v>
      </c>
      <c r="T4668" t="n">
        <v>0.6813079149772696</v>
      </c>
      <c r="U4668" t="n">
        <v>0.2178751637611622</v>
      </c>
      <c r="V4668" t="n">
        <v>0.5451805199481244</v>
      </c>
      <c r="W4668" t="n">
        <v>0.8546140979021599</v>
      </c>
      <c r="X4668" t="n">
        <v>0.8193437695960326</v>
      </c>
    </row>
    <row r="4669">
      <c r="A4669" t="inlineStr">
        <is>
          <t>4303103</t>
        </is>
      </c>
      <c r="B4669" t="inlineStr">
        <is>
          <t>Cachoeirinha</t>
        </is>
      </c>
      <c r="C4669" t="inlineStr">
        <is>
          <t>RS</t>
        </is>
      </c>
      <c r="D4669" t="inlineStr">
        <is>
          <t>REGIÃO SUL</t>
        </is>
      </c>
      <c r="E4669" s="70">
        <f>SUMPRODUCT(N4669:Q4669,PAINEL_PESOS!$C$16:$C$19)</f>
        <v/>
      </c>
      <c r="F4669" s="70">
        <f>SUMPRODUCT(R4669:T4669,PAINEL_PESOS!$C$21:$C$23)</f>
        <v/>
      </c>
      <c r="G4669" s="70">
        <f>SUMPRODUCT(U4669:V4669,PAINEL_PESOS!$C$25:$C$26)</f>
        <v/>
      </c>
      <c r="H4669" s="70">
        <f>SUMPRODUCT(W4669:X4669,PAINEL_PESOS!$C$28:$C$29)</f>
        <v/>
      </c>
      <c r="I4669" s="70" t="n">
        <v>0.8520383561577973</v>
      </c>
      <c r="J4669" s="70" t="n">
        <v>0.5451903923369793</v>
      </c>
      <c r="K4669" s="71">
        <f>IF(NOT(AND(PAINEL_PESOS!$D$12="OK - 100%",PAINEL_PESOS!$F$20="OK - 100%",PAINEL_PESOS!$F$24="OK - 100%",PAINEL_PESOS!$F$27="OK - 100%",PAINEL_PESOS!$F$30="OK - 100%")),"", (E4669*PAINEL_PESOS!$B$7+F4669*PAINEL_PESOS!$B$8+G4669*PAINEL_PESOS!$B$9+H4669*PAINEL_PESOS!$B$10)*I4669)</f>
        <v/>
      </c>
      <c r="L4669" s="71">
        <f>IF(K4669="","",K4669-J4669)</f>
        <v/>
      </c>
      <c r="M4669" s="71">
        <f>IF(L4669="","",ABS(L4669))</f>
        <v/>
      </c>
      <c r="N4669" t="n">
        <v>1</v>
      </c>
      <c r="O4669" t="n">
        <v>0.9828</v>
      </c>
      <c r="P4669" t="n">
        <v>0.7421330517423442</v>
      </c>
      <c r="Q4669" t="n">
        <v>0.1371562693372966</v>
      </c>
      <c r="R4669" t="n">
        <v>0.5379664053542889</v>
      </c>
      <c r="S4669" t="n">
        <v>0.2940421852883818</v>
      </c>
      <c r="T4669" t="n">
        <v>0.9985739236999489</v>
      </c>
      <c r="U4669" t="n">
        <v>0.2064639203103873</v>
      </c>
      <c r="V4669" t="n">
        <v>0.5083185253311571</v>
      </c>
      <c r="W4669" t="n">
        <v>0.8278736898122648</v>
      </c>
      <c r="X4669" t="n">
        <v>0.9248390257584708</v>
      </c>
    </row>
    <row r="4670">
      <c r="A4670" t="inlineStr">
        <is>
          <t>4303202</t>
        </is>
      </c>
      <c r="B4670" t="inlineStr">
        <is>
          <t>Cacique Doble</t>
        </is>
      </c>
      <c r="C4670" t="inlineStr">
        <is>
          <t>RS</t>
        </is>
      </c>
      <c r="D4670" t="inlineStr">
        <is>
          <t>REGIÃO SUL</t>
        </is>
      </c>
      <c r="E4670" s="70">
        <f>SUMPRODUCT(N4670:Q4670,PAINEL_PESOS!$C$16:$C$19)</f>
        <v/>
      </c>
      <c r="F4670" s="70">
        <f>SUMPRODUCT(R4670:T4670,PAINEL_PESOS!$C$21:$C$23)</f>
        <v/>
      </c>
      <c r="G4670" s="70">
        <f>SUMPRODUCT(U4670:V4670,PAINEL_PESOS!$C$25:$C$26)</f>
        <v/>
      </c>
      <c r="H4670" s="70">
        <f>SUMPRODUCT(W4670:X4670,PAINEL_PESOS!$C$28:$C$29)</f>
        <v/>
      </c>
      <c r="I4670" s="70" t="n">
        <v>0.9971836133100854</v>
      </c>
      <c r="J4670" s="70" t="n">
        <v>0.7200195526696209</v>
      </c>
      <c r="K4670" s="71">
        <f>IF(NOT(AND(PAINEL_PESOS!$D$12="OK - 100%",PAINEL_PESOS!$F$20="OK - 100%",PAINEL_PESOS!$F$24="OK - 100%",PAINEL_PESOS!$F$27="OK - 100%",PAINEL_PESOS!$F$30="OK - 100%")),"", (E4670*PAINEL_PESOS!$B$7+F4670*PAINEL_PESOS!$B$8+G4670*PAINEL_PESOS!$B$9+H4670*PAINEL_PESOS!$B$10)*I4670)</f>
        <v/>
      </c>
      <c r="L4670" s="71">
        <f>IF(K4670="","",K4670-J4670)</f>
        <v/>
      </c>
      <c r="M4670" s="71">
        <f>IF(L4670="","",ABS(L4670))</f>
        <v/>
      </c>
      <c r="N4670" t="n">
        <v>1</v>
      </c>
      <c r="O4670" t="n">
        <v>0.983</v>
      </c>
      <c r="P4670" t="n">
        <v>0.8508975712777191</v>
      </c>
      <c r="Q4670" t="n">
        <v>0.9914143194327956</v>
      </c>
      <c r="R4670" t="n">
        <v>0.1696613086158494</v>
      </c>
      <c r="S4670" t="n">
        <v>0.9994618274465327</v>
      </c>
      <c r="T4670" t="n">
        <v>0.9921679443990408</v>
      </c>
      <c r="U4670" t="n">
        <v>0.2817396897686542</v>
      </c>
      <c r="V4670" t="n">
        <v>0.7106721949383064</v>
      </c>
      <c r="W4670" t="n">
        <v>0.6157003035468364</v>
      </c>
      <c r="X4670" t="n">
        <v>0.8147962141171975</v>
      </c>
    </row>
    <row r="4671">
      <c r="A4671" t="inlineStr">
        <is>
          <t>4303301</t>
        </is>
      </c>
      <c r="B4671" t="inlineStr">
        <is>
          <t>Caibaté</t>
        </is>
      </c>
      <c r="C4671" t="inlineStr">
        <is>
          <t>RS</t>
        </is>
      </c>
      <c r="D4671" t="inlineStr">
        <is>
          <t>REGIÃO SUL</t>
        </is>
      </c>
      <c r="E4671" s="70">
        <f>SUMPRODUCT(N4671:Q4671,PAINEL_PESOS!$C$16:$C$19)</f>
        <v/>
      </c>
      <c r="F4671" s="70">
        <f>SUMPRODUCT(R4671:T4671,PAINEL_PESOS!$C$21:$C$23)</f>
        <v/>
      </c>
      <c r="G4671" s="70">
        <f>SUMPRODUCT(U4671:V4671,PAINEL_PESOS!$C$25:$C$26)</f>
        <v/>
      </c>
      <c r="H4671" s="70">
        <f>SUMPRODUCT(W4671:X4671,PAINEL_PESOS!$C$28:$C$29)</f>
        <v/>
      </c>
      <c r="I4671" s="70" t="n">
        <v>0.9917683723873945</v>
      </c>
      <c r="J4671" s="70" t="n">
        <v>0.6868396793374015</v>
      </c>
      <c r="K4671" s="71">
        <f>IF(NOT(AND(PAINEL_PESOS!$D$12="OK - 100%",PAINEL_PESOS!$F$20="OK - 100%",PAINEL_PESOS!$F$24="OK - 100%",PAINEL_PESOS!$F$27="OK - 100%",PAINEL_PESOS!$F$30="OK - 100%")),"", (E4671*PAINEL_PESOS!$B$7+F4671*PAINEL_PESOS!$B$8+G4671*PAINEL_PESOS!$B$9+H4671*PAINEL_PESOS!$B$10)*I4671)</f>
        <v/>
      </c>
      <c r="L4671" s="71">
        <f>IF(K4671="","",K4671-J4671)</f>
        <v/>
      </c>
      <c r="M4671" s="71">
        <f>IF(L4671="","",ABS(L4671))</f>
        <v/>
      </c>
      <c r="N4671" t="n">
        <v>1</v>
      </c>
      <c r="O4671" t="n">
        <v>0.9937</v>
      </c>
      <c r="P4671" t="n">
        <v>0.5600844772967266</v>
      </c>
      <c r="Q4671" t="n">
        <v>0.991116066816691</v>
      </c>
      <c r="R4671" t="n">
        <v>0.1845107855249871</v>
      </c>
      <c r="S4671" t="n">
        <v>0.999838109638154</v>
      </c>
      <c r="T4671" t="n">
        <v>0.9642295083422265</v>
      </c>
      <c r="U4671" t="n">
        <v>0.1285168007396703</v>
      </c>
      <c r="V4671" t="n">
        <v>0.6180628803904749</v>
      </c>
      <c r="W4671" t="n">
        <v>0.7902906118281925</v>
      </c>
      <c r="X4671" t="n">
        <v>0.7986171457138485</v>
      </c>
    </row>
    <row r="4672">
      <c r="A4672" t="inlineStr">
        <is>
          <t>4303400</t>
        </is>
      </c>
      <c r="B4672" t="inlineStr">
        <is>
          <t>Caiçara</t>
        </is>
      </c>
      <c r="C4672" t="inlineStr">
        <is>
          <t>RS</t>
        </is>
      </c>
      <c r="D4672" t="inlineStr">
        <is>
          <t>REGIÃO SUL</t>
        </is>
      </c>
      <c r="E4672" s="70">
        <f>SUMPRODUCT(N4672:Q4672,PAINEL_PESOS!$C$16:$C$19)</f>
        <v/>
      </c>
      <c r="F4672" s="70">
        <f>SUMPRODUCT(R4672:T4672,PAINEL_PESOS!$C$21:$C$23)</f>
        <v/>
      </c>
      <c r="G4672" s="70">
        <f>SUMPRODUCT(U4672:V4672,PAINEL_PESOS!$C$25:$C$26)</f>
        <v/>
      </c>
      <c r="H4672" s="70">
        <f>SUMPRODUCT(W4672:X4672,PAINEL_PESOS!$C$28:$C$29)</f>
        <v/>
      </c>
      <c r="I4672" s="70" t="n">
        <v>0.9959616573962736</v>
      </c>
      <c r="J4672" s="70" t="n">
        <v>0.6820576843973718</v>
      </c>
      <c r="K4672" s="71">
        <f>IF(NOT(AND(PAINEL_PESOS!$D$12="OK - 100%",PAINEL_PESOS!$F$20="OK - 100%",PAINEL_PESOS!$F$24="OK - 100%",PAINEL_PESOS!$F$27="OK - 100%",PAINEL_PESOS!$F$30="OK - 100%")),"", (E4672*PAINEL_PESOS!$B$7+F4672*PAINEL_PESOS!$B$8+G4672*PAINEL_PESOS!$B$9+H4672*PAINEL_PESOS!$B$10)*I4672)</f>
        <v/>
      </c>
      <c r="L4672" s="71">
        <f>IF(K4672="","",K4672-J4672)</f>
        <v/>
      </c>
      <c r="M4672" s="71">
        <f>IF(L4672="","",ABS(L4672))</f>
        <v/>
      </c>
      <c r="N4672" t="n">
        <v>1</v>
      </c>
      <c r="O4672" t="n">
        <v>1</v>
      </c>
      <c r="P4672" t="n">
        <v>0.5084477296726505</v>
      </c>
      <c r="Q4672" t="n">
        <v>0.9899742093002318</v>
      </c>
      <c r="R4672" t="n">
        <v>0.1731744969849462</v>
      </c>
      <c r="S4672" t="n">
        <v>0.9999870956182093</v>
      </c>
      <c r="T4672" t="n">
        <v>0.9866873877817115</v>
      </c>
      <c r="U4672" t="n">
        <v>0.2220416246707336</v>
      </c>
      <c r="V4672" t="n">
        <v>0.5918749434722745</v>
      </c>
      <c r="W4672" t="n">
        <v>0.6694440309124542</v>
      </c>
      <c r="X4672" t="n">
        <v>0.8061149931557623</v>
      </c>
    </row>
    <row r="4673">
      <c r="A4673" t="inlineStr">
        <is>
          <t>4303509</t>
        </is>
      </c>
      <c r="B4673" t="inlineStr">
        <is>
          <t>Camaquã</t>
        </is>
      </c>
      <c r="C4673" t="inlineStr">
        <is>
          <t>RS</t>
        </is>
      </c>
      <c r="D4673" t="inlineStr">
        <is>
          <t>REGIÃO SUL</t>
        </is>
      </c>
      <c r="E4673" s="70">
        <f>SUMPRODUCT(N4673:Q4673,PAINEL_PESOS!$C$16:$C$19)</f>
        <v/>
      </c>
      <c r="F4673" s="70">
        <f>SUMPRODUCT(R4673:T4673,PAINEL_PESOS!$C$21:$C$23)</f>
        <v/>
      </c>
      <c r="G4673" s="70">
        <f>SUMPRODUCT(U4673:V4673,PAINEL_PESOS!$C$25:$C$26)</f>
        <v/>
      </c>
      <c r="H4673" s="70">
        <f>SUMPRODUCT(W4673:X4673,PAINEL_PESOS!$C$28:$C$29)</f>
        <v/>
      </c>
      <c r="I4673" s="70" t="n">
        <v>0.8527583670208951</v>
      </c>
      <c r="J4673" s="70" t="n">
        <v>0.5478650755272436</v>
      </c>
      <c r="K4673" s="71">
        <f>IF(NOT(AND(PAINEL_PESOS!$D$12="OK - 100%",PAINEL_PESOS!$F$20="OK - 100%",PAINEL_PESOS!$F$24="OK - 100%",PAINEL_PESOS!$F$27="OK - 100%",PAINEL_PESOS!$F$30="OK - 100%")),"", (E4673*PAINEL_PESOS!$B$7+F4673*PAINEL_PESOS!$B$8+G4673*PAINEL_PESOS!$B$9+H4673*PAINEL_PESOS!$B$10)*I4673)</f>
        <v/>
      </c>
      <c r="L4673" s="71">
        <f>IF(K4673="","",K4673-J4673)</f>
        <v/>
      </c>
      <c r="M4673" s="71">
        <f>IF(L4673="","",ABS(L4673))</f>
        <v/>
      </c>
      <c r="N4673" t="n">
        <v>1</v>
      </c>
      <c r="O4673" t="n">
        <v>0.9962</v>
      </c>
      <c r="P4673" t="n">
        <v>0.5564941921858501</v>
      </c>
      <c r="Q4673" t="n">
        <v>0.969851680726501</v>
      </c>
      <c r="R4673" t="n">
        <v>0.4531865349367444</v>
      </c>
      <c r="S4673" t="n">
        <v>0.9924079683535333</v>
      </c>
      <c r="T4673" t="n">
        <v>0.254278155435778</v>
      </c>
      <c r="U4673" t="n">
        <v>0.1652210841591375</v>
      </c>
      <c r="V4673" t="n">
        <v>0.5067706810079202</v>
      </c>
      <c r="W4673" t="n">
        <v>0.7479840378548871</v>
      </c>
      <c r="X4673" t="n">
        <v>0.8252009747058051</v>
      </c>
    </row>
    <row r="4674">
      <c r="A4674" t="inlineStr">
        <is>
          <t>4303558</t>
        </is>
      </c>
      <c r="B4674" t="inlineStr">
        <is>
          <t>Camargo</t>
        </is>
      </c>
      <c r="C4674" t="inlineStr">
        <is>
          <t>RS</t>
        </is>
      </c>
      <c r="D4674" t="inlineStr">
        <is>
          <t>REGIÃO SUL</t>
        </is>
      </c>
      <c r="E4674" s="70">
        <f>SUMPRODUCT(N4674:Q4674,PAINEL_PESOS!$C$16:$C$19)</f>
        <v/>
      </c>
      <c r="F4674" s="70">
        <f>SUMPRODUCT(R4674:T4674,PAINEL_PESOS!$C$21:$C$23)</f>
        <v/>
      </c>
      <c r="G4674" s="70">
        <f>SUMPRODUCT(U4674:V4674,PAINEL_PESOS!$C$25:$C$26)</f>
        <v/>
      </c>
      <c r="H4674" s="70">
        <f>SUMPRODUCT(W4674:X4674,PAINEL_PESOS!$C$28:$C$29)</f>
        <v/>
      </c>
      <c r="I4674" s="70" t="n">
        <v>0.9867850731533215</v>
      </c>
      <c r="J4674" s="70" t="n">
        <v>0.6907138775064052</v>
      </c>
      <c r="K4674" s="71">
        <f>IF(NOT(AND(PAINEL_PESOS!$D$12="OK - 100%",PAINEL_PESOS!$F$20="OK - 100%",PAINEL_PESOS!$F$24="OK - 100%",PAINEL_PESOS!$F$27="OK - 100%",PAINEL_PESOS!$F$30="OK - 100%")),"", (E4674*PAINEL_PESOS!$B$7+F4674*PAINEL_PESOS!$B$8+G4674*PAINEL_PESOS!$B$9+H4674*PAINEL_PESOS!$B$10)*I4674)</f>
        <v/>
      </c>
      <c r="L4674" s="71">
        <f>IF(K4674="","",K4674-J4674)</f>
        <v/>
      </c>
      <c r="M4674" s="71">
        <f>IF(L4674="","",ABS(L4674))</f>
        <v/>
      </c>
      <c r="N4674" t="n">
        <v>0.2</v>
      </c>
      <c r="O4674" t="n">
        <v>0.9968</v>
      </c>
      <c r="P4674" t="n">
        <v>0.9091869060190074</v>
      </c>
      <c r="Q4674" t="n">
        <v>0.9852013616237163</v>
      </c>
      <c r="R4674" t="n">
        <v>0.2992711006103076</v>
      </c>
      <c r="S4674" t="n">
        <v>0.9900514872837791</v>
      </c>
      <c r="T4674" t="n">
        <v>0.9463593327892981</v>
      </c>
      <c r="U4674" t="n">
        <v>0.3499794979505939</v>
      </c>
      <c r="V4674" t="n">
        <v>0.6110876825741562</v>
      </c>
      <c r="W4674" t="n">
        <v>0.7289237366007746</v>
      </c>
      <c r="X4674" t="n">
        <v>0.8736711237477994</v>
      </c>
    </row>
    <row r="4675">
      <c r="A4675" t="inlineStr">
        <is>
          <t>4303608</t>
        </is>
      </c>
      <c r="B4675" t="inlineStr">
        <is>
          <t>Cambará do Sul</t>
        </is>
      </c>
      <c r="C4675" t="inlineStr">
        <is>
          <t>RS</t>
        </is>
      </c>
      <c r="D4675" t="inlineStr">
        <is>
          <t>REGIÃO SUL</t>
        </is>
      </c>
      <c r="E4675" s="70">
        <f>SUMPRODUCT(N4675:Q4675,PAINEL_PESOS!$C$16:$C$19)</f>
        <v/>
      </c>
      <c r="F4675" s="70">
        <f>SUMPRODUCT(R4675:T4675,PAINEL_PESOS!$C$21:$C$23)</f>
        <v/>
      </c>
      <c r="G4675" s="70">
        <f>SUMPRODUCT(U4675:V4675,PAINEL_PESOS!$C$25:$C$26)</f>
        <v/>
      </c>
      <c r="H4675" s="70">
        <f>SUMPRODUCT(W4675:X4675,PAINEL_PESOS!$C$28:$C$29)</f>
        <v/>
      </c>
      <c r="I4675" s="70" t="n">
        <v>0.9909528870490887</v>
      </c>
      <c r="J4675" s="70" t="n">
        <v>0.7079750472701094</v>
      </c>
      <c r="K4675" s="71">
        <f>IF(NOT(AND(PAINEL_PESOS!$D$12="OK - 100%",PAINEL_PESOS!$F$20="OK - 100%",PAINEL_PESOS!$F$24="OK - 100%",PAINEL_PESOS!$F$27="OK - 100%",PAINEL_PESOS!$F$30="OK - 100%")),"", (E4675*PAINEL_PESOS!$B$7+F4675*PAINEL_PESOS!$B$8+G4675*PAINEL_PESOS!$B$9+H4675*PAINEL_PESOS!$B$10)*I4675)</f>
        <v/>
      </c>
      <c r="L4675" s="71">
        <f>IF(K4675="","",K4675-J4675)</f>
        <v/>
      </c>
      <c r="M4675" s="71">
        <f>IF(L4675="","",ABS(L4675))</f>
        <v/>
      </c>
      <c r="N4675" t="n">
        <v>1</v>
      </c>
      <c r="O4675" t="n">
        <v>1</v>
      </c>
      <c r="P4675" t="n">
        <v>0.6832101372756072</v>
      </c>
      <c r="Q4675" t="n">
        <v>0.9965266945097824</v>
      </c>
      <c r="R4675" t="n">
        <v>0.224204039238966</v>
      </c>
      <c r="S4675" t="n">
        <v>0.9166405731043651</v>
      </c>
      <c r="T4675" t="n">
        <v>0.99215171936334</v>
      </c>
      <c r="U4675" t="n">
        <v>0.3443322852139216</v>
      </c>
      <c r="V4675" t="n">
        <v>0.5137951585149623</v>
      </c>
      <c r="W4675" t="n">
        <v>0.7227759856055098</v>
      </c>
      <c r="X4675" t="n">
        <v>0.8727398360908323</v>
      </c>
    </row>
    <row r="4676">
      <c r="A4676" t="inlineStr">
        <is>
          <t>4303673</t>
        </is>
      </c>
      <c r="B4676" t="inlineStr">
        <is>
          <t>Campestre da Serra</t>
        </is>
      </c>
      <c r="C4676" t="inlineStr">
        <is>
          <t>RS</t>
        </is>
      </c>
      <c r="D4676" t="inlineStr">
        <is>
          <t>REGIÃO SUL</t>
        </is>
      </c>
      <c r="E4676" s="70">
        <f>SUMPRODUCT(N4676:Q4676,PAINEL_PESOS!$C$16:$C$19)</f>
        <v/>
      </c>
      <c r="F4676" s="70">
        <f>SUMPRODUCT(R4676:T4676,PAINEL_PESOS!$C$21:$C$23)</f>
        <v/>
      </c>
      <c r="G4676" s="70">
        <f>SUMPRODUCT(U4676:V4676,PAINEL_PESOS!$C$25:$C$26)</f>
        <v/>
      </c>
      <c r="H4676" s="70">
        <f>SUMPRODUCT(W4676:X4676,PAINEL_PESOS!$C$28:$C$29)</f>
        <v/>
      </c>
      <c r="I4676" s="70" t="n">
        <v>0.9964551935784379</v>
      </c>
      <c r="J4676" s="70" t="n">
        <v>0.6668344289647852</v>
      </c>
      <c r="K4676" s="71">
        <f>IF(NOT(AND(PAINEL_PESOS!$D$12="OK - 100%",PAINEL_PESOS!$F$20="OK - 100%",PAINEL_PESOS!$F$24="OK - 100%",PAINEL_PESOS!$F$27="OK - 100%",PAINEL_PESOS!$F$30="OK - 100%")),"", (E4676*PAINEL_PESOS!$B$7+F4676*PAINEL_PESOS!$B$8+G4676*PAINEL_PESOS!$B$9+H4676*PAINEL_PESOS!$B$10)*I4676)</f>
        <v/>
      </c>
      <c r="L4676" s="71">
        <f>IF(K4676="","",K4676-J4676)</f>
        <v/>
      </c>
      <c r="M4676" s="71">
        <f>IF(L4676="","",ABS(L4676))</f>
        <v/>
      </c>
      <c r="N4676" t="n">
        <v>0.2</v>
      </c>
      <c r="O4676" t="n">
        <v>1</v>
      </c>
      <c r="P4676" t="n">
        <v>0.7143611404435057</v>
      </c>
      <c r="Q4676" t="n">
        <v>0.9979676306135602</v>
      </c>
      <c r="R4676" t="n">
        <v>0.2100488376713683</v>
      </c>
      <c r="S4676" t="n">
        <v>0.9957660631288481</v>
      </c>
      <c r="T4676" t="n">
        <v>0.9851684841039003</v>
      </c>
      <c r="U4676" t="n">
        <v>0.3499794979505939</v>
      </c>
      <c r="V4676" t="n">
        <v>0.4842587618265677</v>
      </c>
      <c r="W4676" t="n">
        <v>0.7289237366007746</v>
      </c>
      <c r="X4676" t="n">
        <v>0.8736711237477994</v>
      </c>
    </row>
    <row r="4677">
      <c r="A4677" t="inlineStr">
        <is>
          <t>4303707</t>
        </is>
      </c>
      <c r="B4677" t="inlineStr">
        <is>
          <t>Campina das Missões</t>
        </is>
      </c>
      <c r="C4677" t="inlineStr">
        <is>
          <t>RS</t>
        </is>
      </c>
      <c r="D4677" t="inlineStr">
        <is>
          <t>REGIÃO SUL</t>
        </is>
      </c>
      <c r="E4677" s="70">
        <f>SUMPRODUCT(N4677:Q4677,PAINEL_PESOS!$C$16:$C$19)</f>
        <v/>
      </c>
      <c r="F4677" s="70">
        <f>SUMPRODUCT(R4677:T4677,PAINEL_PESOS!$C$21:$C$23)</f>
        <v/>
      </c>
      <c r="G4677" s="70">
        <f>SUMPRODUCT(U4677:V4677,PAINEL_PESOS!$C$25:$C$26)</f>
        <v/>
      </c>
      <c r="H4677" s="70">
        <f>SUMPRODUCT(W4677:X4677,PAINEL_PESOS!$C$28:$C$29)</f>
        <v/>
      </c>
      <c r="I4677" s="70" t="n">
        <v>0.995323636305729</v>
      </c>
      <c r="J4677" s="70" t="n">
        <v>0.7067516605456421</v>
      </c>
      <c r="K4677" s="71">
        <f>IF(NOT(AND(PAINEL_PESOS!$D$12="OK - 100%",PAINEL_PESOS!$F$20="OK - 100%",PAINEL_PESOS!$F$24="OK - 100%",PAINEL_PESOS!$F$27="OK - 100%",PAINEL_PESOS!$F$30="OK - 100%")),"", (E4677*PAINEL_PESOS!$B$7+F4677*PAINEL_PESOS!$B$8+G4677*PAINEL_PESOS!$B$9+H4677*PAINEL_PESOS!$B$10)*I4677)</f>
        <v/>
      </c>
      <c r="L4677" s="71">
        <f>IF(K4677="","",K4677-J4677)</f>
        <v/>
      </c>
      <c r="M4677" s="71">
        <f>IF(L4677="","",ABS(L4677))</f>
        <v/>
      </c>
      <c r="N4677" t="n">
        <v>1</v>
      </c>
      <c r="O4677" t="n">
        <v>0.997</v>
      </c>
      <c r="P4677" t="n">
        <v>0.8362196409714889</v>
      </c>
      <c r="Q4677" t="n">
        <v>0.9925200250437518</v>
      </c>
      <c r="R4677" t="n">
        <v>0.1959430119658757</v>
      </c>
      <c r="S4677" t="n">
        <v>0.9995920436575271</v>
      </c>
      <c r="T4677" t="n">
        <v>0.9816864742219152</v>
      </c>
      <c r="U4677" t="n">
        <v>0.2268321650383775</v>
      </c>
      <c r="V4677" t="n">
        <v>0.625152652727434</v>
      </c>
      <c r="W4677" t="n">
        <v>0.6614329291767159</v>
      </c>
      <c r="X4677" t="n">
        <v>0.8028091319857372</v>
      </c>
    </row>
    <row r="4678">
      <c r="A4678" t="inlineStr">
        <is>
          <t>4303806</t>
        </is>
      </c>
      <c r="B4678" t="inlineStr">
        <is>
          <t>Campinas do Sul</t>
        </is>
      </c>
      <c r="C4678" t="inlineStr">
        <is>
          <t>RS</t>
        </is>
      </c>
      <c r="D4678" t="inlineStr">
        <is>
          <t>REGIÃO SUL</t>
        </is>
      </c>
      <c r="E4678" s="70">
        <f>SUMPRODUCT(N4678:Q4678,PAINEL_PESOS!$C$16:$C$19)</f>
        <v/>
      </c>
      <c r="F4678" s="70">
        <f>SUMPRODUCT(R4678:T4678,PAINEL_PESOS!$C$21:$C$23)</f>
        <v/>
      </c>
      <c r="G4678" s="70">
        <f>SUMPRODUCT(U4678:V4678,PAINEL_PESOS!$C$25:$C$26)</f>
        <v/>
      </c>
      <c r="H4678" s="70">
        <f>SUMPRODUCT(W4678:X4678,PAINEL_PESOS!$C$28:$C$29)</f>
        <v/>
      </c>
      <c r="I4678" s="70" t="n">
        <v>0.9964426708684677</v>
      </c>
      <c r="J4678" s="70" t="n">
        <v>0.7029310928538764</v>
      </c>
      <c r="K4678" s="71">
        <f>IF(NOT(AND(PAINEL_PESOS!$D$12="OK - 100%",PAINEL_PESOS!$F$20="OK - 100%",PAINEL_PESOS!$F$24="OK - 100%",PAINEL_PESOS!$F$27="OK - 100%",PAINEL_PESOS!$F$30="OK - 100%")),"", (E4678*PAINEL_PESOS!$B$7+F4678*PAINEL_PESOS!$B$8+G4678*PAINEL_PESOS!$B$9+H4678*PAINEL_PESOS!$B$10)*I4678)</f>
        <v/>
      </c>
      <c r="L4678" s="71">
        <f>IF(K4678="","",K4678-J4678)</f>
        <v/>
      </c>
      <c r="M4678" s="71">
        <f>IF(L4678="","",ABS(L4678))</f>
        <v/>
      </c>
      <c r="N4678" t="n">
        <v>1</v>
      </c>
      <c r="O4678" t="n">
        <v>0.987</v>
      </c>
      <c r="P4678" t="n">
        <v>0.6842661034846885</v>
      </c>
      <c r="Q4678" t="n">
        <v>0.9934961031441246</v>
      </c>
      <c r="R4678" t="n">
        <v>0.230642888365156</v>
      </c>
      <c r="S4678" t="n">
        <v>0.9993236981665099</v>
      </c>
      <c r="T4678" t="n">
        <v>0.9868589154010536</v>
      </c>
      <c r="U4678" t="n">
        <v>0.2817396897686542</v>
      </c>
      <c r="V4678" t="n">
        <v>0.6210236386546129</v>
      </c>
      <c r="W4678" t="n">
        <v>0.6157003035468364</v>
      </c>
      <c r="X4678" t="n">
        <v>0.8147962141171975</v>
      </c>
    </row>
    <row r="4679">
      <c r="A4679" t="inlineStr">
        <is>
          <t>4303905</t>
        </is>
      </c>
      <c r="B4679" t="inlineStr">
        <is>
          <t>Campo Bom</t>
        </is>
      </c>
      <c r="C4679" t="inlineStr">
        <is>
          <t>RS</t>
        </is>
      </c>
      <c r="D4679" t="inlineStr">
        <is>
          <t>REGIÃO SUL</t>
        </is>
      </c>
      <c r="E4679" s="70">
        <f>SUMPRODUCT(N4679:Q4679,PAINEL_PESOS!$C$16:$C$19)</f>
        <v/>
      </c>
      <c r="F4679" s="70">
        <f>SUMPRODUCT(R4679:T4679,PAINEL_PESOS!$C$21:$C$23)</f>
        <v/>
      </c>
      <c r="G4679" s="70">
        <f>SUMPRODUCT(U4679:V4679,PAINEL_PESOS!$C$25:$C$26)</f>
        <v/>
      </c>
      <c r="H4679" s="70">
        <f>SUMPRODUCT(W4679:X4679,PAINEL_PESOS!$C$28:$C$29)</f>
        <v/>
      </c>
      <c r="I4679" s="70" t="n">
        <v>0.8638152341062086</v>
      </c>
      <c r="J4679" s="70" t="n">
        <v>0.5452565103548052</v>
      </c>
      <c r="K4679" s="71">
        <f>IF(NOT(AND(PAINEL_PESOS!$D$12="OK - 100%",PAINEL_PESOS!$F$20="OK - 100%",PAINEL_PESOS!$F$24="OK - 100%",PAINEL_PESOS!$F$27="OK - 100%",PAINEL_PESOS!$F$30="OK - 100%")),"", (E4679*PAINEL_PESOS!$B$7+F4679*PAINEL_PESOS!$B$8+G4679*PAINEL_PESOS!$B$9+H4679*PAINEL_PESOS!$B$10)*I4679)</f>
        <v/>
      </c>
      <c r="L4679" s="71">
        <f>IF(K4679="","",K4679-J4679)</f>
        <v/>
      </c>
      <c r="M4679" s="71">
        <f>IF(L4679="","",ABS(L4679))</f>
        <v/>
      </c>
      <c r="N4679" t="n">
        <v>0.4</v>
      </c>
      <c r="O4679" t="n">
        <v>0.9798</v>
      </c>
      <c r="P4679" t="n">
        <v>0.8721224920802535</v>
      </c>
      <c r="Q4679" t="n">
        <v>0.4919759758922785</v>
      </c>
      <c r="R4679" t="n">
        <v>0.4871359964641321</v>
      </c>
      <c r="S4679" t="n">
        <v>0</v>
      </c>
      <c r="T4679" t="n">
        <v>0.9914870646326124</v>
      </c>
      <c r="U4679" t="n">
        <v>0.4601065908287347</v>
      </c>
      <c r="V4679" t="n">
        <v>0.5085906963537241</v>
      </c>
      <c r="W4679" t="n">
        <v>0.8185404130871191</v>
      </c>
      <c r="X4679" t="n">
        <v>0.904815636872764</v>
      </c>
    </row>
    <row r="4680">
      <c r="A4680" t="inlineStr">
        <is>
          <t>4304002</t>
        </is>
      </c>
      <c r="B4680" t="inlineStr">
        <is>
          <t>Campo Novo</t>
        </is>
      </c>
      <c r="C4680" t="inlineStr">
        <is>
          <t>RS</t>
        </is>
      </c>
      <c r="D4680" t="inlineStr">
        <is>
          <t>REGIÃO SUL</t>
        </is>
      </c>
      <c r="E4680" s="70">
        <f>SUMPRODUCT(N4680:Q4680,PAINEL_PESOS!$C$16:$C$19)</f>
        <v/>
      </c>
      <c r="F4680" s="70">
        <f>SUMPRODUCT(R4680:T4680,PAINEL_PESOS!$C$21:$C$23)</f>
        <v/>
      </c>
      <c r="G4680" s="70">
        <f>SUMPRODUCT(U4680:V4680,PAINEL_PESOS!$C$25:$C$26)</f>
        <v/>
      </c>
      <c r="H4680" s="70">
        <f>SUMPRODUCT(W4680:X4680,PAINEL_PESOS!$C$28:$C$29)</f>
        <v/>
      </c>
      <c r="I4680" s="70" t="n">
        <v>0.9872805700559919</v>
      </c>
      <c r="J4680" s="70" t="n">
        <v>0.6872645067347543</v>
      </c>
      <c r="K4680" s="71">
        <f>IF(NOT(AND(PAINEL_PESOS!$D$12="OK - 100%",PAINEL_PESOS!$F$20="OK - 100%",PAINEL_PESOS!$F$24="OK - 100%",PAINEL_PESOS!$F$27="OK - 100%",PAINEL_PESOS!$F$30="OK - 100%")),"", (E4680*PAINEL_PESOS!$B$7+F4680*PAINEL_PESOS!$B$8+G4680*PAINEL_PESOS!$B$9+H4680*PAINEL_PESOS!$B$10)*I4680)</f>
        <v/>
      </c>
      <c r="L4680" s="71">
        <f>IF(K4680="","",K4680-J4680)</f>
        <v/>
      </c>
      <c r="M4680" s="71">
        <f>IF(L4680="","",ABS(L4680))</f>
        <v/>
      </c>
      <c r="N4680" t="n">
        <v>1</v>
      </c>
      <c r="O4680" t="n">
        <v>0.9771</v>
      </c>
      <c r="P4680" t="n">
        <v>0.6868004223864836</v>
      </c>
      <c r="Q4680" t="n">
        <v>0.9959513389591764</v>
      </c>
      <c r="R4680" t="n">
        <v>0.2281999254963225</v>
      </c>
      <c r="S4680" t="n">
        <v>0.9990786858784955</v>
      </c>
      <c r="T4680" t="n">
        <v>0.9380848786571552</v>
      </c>
      <c r="U4680" t="n">
        <v>0.2268321650383775</v>
      </c>
      <c r="V4680" t="n">
        <v>0.6043741553811374</v>
      </c>
      <c r="W4680" t="n">
        <v>0.6614329291767159</v>
      </c>
      <c r="X4680" t="n">
        <v>0.8028091319857372</v>
      </c>
    </row>
    <row r="4681">
      <c r="A4681" t="inlineStr">
        <is>
          <t>4304101</t>
        </is>
      </c>
      <c r="B4681" t="inlineStr">
        <is>
          <t>Campos Borges</t>
        </is>
      </c>
      <c r="C4681" t="inlineStr">
        <is>
          <t>RS</t>
        </is>
      </c>
      <c r="D4681" t="inlineStr">
        <is>
          <t>REGIÃO SUL</t>
        </is>
      </c>
      <c r="E4681" s="70">
        <f>SUMPRODUCT(N4681:Q4681,PAINEL_PESOS!$C$16:$C$19)</f>
        <v/>
      </c>
      <c r="F4681" s="70">
        <f>SUMPRODUCT(R4681:T4681,PAINEL_PESOS!$C$21:$C$23)</f>
        <v/>
      </c>
      <c r="G4681" s="70">
        <f>SUMPRODUCT(U4681:V4681,PAINEL_PESOS!$C$25:$C$26)</f>
        <v/>
      </c>
      <c r="H4681" s="70">
        <f>SUMPRODUCT(W4681:X4681,PAINEL_PESOS!$C$28:$C$29)</f>
        <v/>
      </c>
      <c r="I4681" s="70" t="n">
        <v>0.9936068200704872</v>
      </c>
      <c r="J4681" s="70" t="n">
        <v>0.7055989961176586</v>
      </c>
      <c r="K4681" s="71">
        <f>IF(NOT(AND(PAINEL_PESOS!$D$12="OK - 100%",PAINEL_PESOS!$F$20="OK - 100%",PAINEL_PESOS!$F$24="OK - 100%",PAINEL_PESOS!$F$27="OK - 100%",PAINEL_PESOS!$F$30="OK - 100%")),"", (E4681*PAINEL_PESOS!$B$7+F4681*PAINEL_PESOS!$B$8+G4681*PAINEL_PESOS!$B$9+H4681*PAINEL_PESOS!$B$10)*I4681)</f>
        <v/>
      </c>
      <c r="L4681" s="71">
        <f>IF(K4681="","",K4681-J4681)</f>
        <v/>
      </c>
      <c r="M4681" s="71">
        <f>IF(L4681="","",ABS(L4681))</f>
        <v/>
      </c>
      <c r="N4681" t="n">
        <v>1</v>
      </c>
      <c r="O4681" t="n">
        <v>0.9902</v>
      </c>
      <c r="P4681" t="n">
        <v>0.7928194297782472</v>
      </c>
      <c r="Q4681" t="n">
        <v>0.9943269940666254</v>
      </c>
      <c r="R4681" t="n">
        <v>0.1337043034115421</v>
      </c>
      <c r="S4681" t="n">
        <v>0.9995980524801504</v>
      </c>
      <c r="T4681" t="n">
        <v>0.9715294206636861</v>
      </c>
      <c r="U4681" t="n">
        <v>0.1755579619011872</v>
      </c>
      <c r="V4681" t="n">
        <v>0.5667995001295221</v>
      </c>
      <c r="W4681" t="n">
        <v>0.81401200487615</v>
      </c>
      <c r="X4681" t="n">
        <v>0.8328484791461133</v>
      </c>
    </row>
    <row r="4682">
      <c r="A4682" t="inlineStr">
        <is>
          <t>4304200</t>
        </is>
      </c>
      <c r="B4682" t="inlineStr">
        <is>
          <t>Candelária</t>
        </is>
      </c>
      <c r="C4682" t="inlineStr">
        <is>
          <t>RS</t>
        </is>
      </c>
      <c r="D4682" t="inlineStr">
        <is>
          <t>REGIÃO SUL</t>
        </is>
      </c>
      <c r="E4682" s="70">
        <f>SUMPRODUCT(N4682:Q4682,PAINEL_PESOS!$C$16:$C$19)</f>
        <v/>
      </c>
      <c r="F4682" s="70">
        <f>SUMPRODUCT(R4682:T4682,PAINEL_PESOS!$C$21:$C$23)</f>
        <v/>
      </c>
      <c r="G4682" s="70">
        <f>SUMPRODUCT(U4682:V4682,PAINEL_PESOS!$C$25:$C$26)</f>
        <v/>
      </c>
      <c r="H4682" s="70">
        <f>SUMPRODUCT(W4682:X4682,PAINEL_PESOS!$C$28:$C$29)</f>
        <v/>
      </c>
      <c r="I4682" s="70" t="n">
        <v>0.8952896227334164</v>
      </c>
      <c r="J4682" s="70" t="n">
        <v>0.61350776019183</v>
      </c>
      <c r="K4682" s="71">
        <f>IF(NOT(AND(PAINEL_PESOS!$D$12="OK - 100%",PAINEL_PESOS!$F$20="OK - 100%",PAINEL_PESOS!$F$24="OK - 100%",PAINEL_PESOS!$F$27="OK - 100%",PAINEL_PESOS!$F$30="OK - 100%")),"", (E4682*PAINEL_PESOS!$B$7+F4682*PAINEL_PESOS!$B$8+G4682*PAINEL_PESOS!$B$9+H4682*PAINEL_PESOS!$B$10)*I4682)</f>
        <v/>
      </c>
      <c r="L4682" s="71">
        <f>IF(K4682="","",K4682-J4682)</f>
        <v/>
      </c>
      <c r="M4682" s="71">
        <f>IF(L4682="","",ABS(L4682))</f>
        <v/>
      </c>
      <c r="N4682" t="n">
        <v>1</v>
      </c>
      <c r="O4682" t="n">
        <v>1</v>
      </c>
      <c r="P4682" t="n">
        <v>0.6676874340021119</v>
      </c>
      <c r="Q4682" t="n">
        <v>0.9692011494820423</v>
      </c>
      <c r="R4682" t="n">
        <v>0.365104146903116</v>
      </c>
      <c r="S4682" t="n">
        <v>0.9605178969077225</v>
      </c>
      <c r="T4682" t="n">
        <v>0.4802144660535432</v>
      </c>
      <c r="U4682" t="n">
        <v>0.2257985512580115</v>
      </c>
      <c r="V4682" t="n">
        <v>0.550593369759208</v>
      </c>
      <c r="W4682" t="n">
        <v>0.8612285731189289</v>
      </c>
      <c r="X4682" t="n">
        <v>0.8221384448826993</v>
      </c>
    </row>
    <row r="4683">
      <c r="A4683" t="inlineStr">
        <is>
          <t>4304309</t>
        </is>
      </c>
      <c r="B4683" t="inlineStr">
        <is>
          <t>Cândido Godói</t>
        </is>
      </c>
      <c r="C4683" t="inlineStr">
        <is>
          <t>RS</t>
        </is>
      </c>
      <c r="D4683" t="inlineStr">
        <is>
          <t>REGIÃO SUL</t>
        </is>
      </c>
      <c r="E4683" s="70">
        <f>SUMPRODUCT(N4683:Q4683,PAINEL_PESOS!$C$16:$C$19)</f>
        <v/>
      </c>
      <c r="F4683" s="70">
        <f>SUMPRODUCT(R4683:T4683,PAINEL_PESOS!$C$21:$C$23)</f>
        <v/>
      </c>
      <c r="G4683" s="70">
        <f>SUMPRODUCT(U4683:V4683,PAINEL_PESOS!$C$25:$C$26)</f>
        <v/>
      </c>
      <c r="H4683" s="70">
        <f>SUMPRODUCT(W4683:X4683,PAINEL_PESOS!$C$28:$C$29)</f>
        <v/>
      </c>
      <c r="I4683" s="70" t="n">
        <v>0.9954160375991404</v>
      </c>
      <c r="J4683" s="70" t="n">
        <v>0.7046253339003925</v>
      </c>
      <c r="K4683" s="71">
        <f>IF(NOT(AND(PAINEL_PESOS!$D$12="OK - 100%",PAINEL_PESOS!$F$20="OK - 100%",PAINEL_PESOS!$F$24="OK - 100%",PAINEL_PESOS!$F$27="OK - 100%",PAINEL_PESOS!$F$30="OK - 100%")),"", (E4683*PAINEL_PESOS!$B$7+F4683*PAINEL_PESOS!$B$8+G4683*PAINEL_PESOS!$B$9+H4683*PAINEL_PESOS!$B$10)*I4683)</f>
        <v/>
      </c>
      <c r="L4683" s="71">
        <f>IF(K4683="","",K4683-J4683)</f>
        <v/>
      </c>
      <c r="M4683" s="71">
        <f>IF(L4683="","",ABS(L4683))</f>
        <v/>
      </c>
      <c r="N4683" t="n">
        <v>1</v>
      </c>
      <c r="O4683" t="n">
        <v>1</v>
      </c>
      <c r="P4683" t="n">
        <v>0.7268215417106653</v>
      </c>
      <c r="Q4683" t="n">
        <v>0.9924142976775088</v>
      </c>
      <c r="R4683" t="n">
        <v>0.2532187323454695</v>
      </c>
      <c r="S4683" t="n">
        <v>0.9985168450643761</v>
      </c>
      <c r="T4683" t="n">
        <v>0.9826962748382461</v>
      </c>
      <c r="U4683" t="n">
        <v>0.2268321650383775</v>
      </c>
      <c r="V4683" t="n">
        <v>0.6226480929490082</v>
      </c>
      <c r="W4683" t="n">
        <v>0.6614329291767159</v>
      </c>
      <c r="X4683" t="n">
        <v>0.8028091319857372</v>
      </c>
    </row>
    <row r="4684">
      <c r="A4684" t="inlineStr">
        <is>
          <t>4304358</t>
        </is>
      </c>
      <c r="B4684" t="inlineStr">
        <is>
          <t>Candiota</t>
        </is>
      </c>
      <c r="C4684" t="inlineStr">
        <is>
          <t>RS</t>
        </is>
      </c>
      <c r="D4684" t="inlineStr">
        <is>
          <t>REGIÃO SUL</t>
        </is>
      </c>
      <c r="E4684" s="70">
        <f>SUMPRODUCT(N4684:Q4684,PAINEL_PESOS!$C$16:$C$19)</f>
        <v/>
      </c>
      <c r="F4684" s="70">
        <f>SUMPRODUCT(R4684:T4684,PAINEL_PESOS!$C$21:$C$23)</f>
        <v/>
      </c>
      <c r="G4684" s="70">
        <f>SUMPRODUCT(U4684:V4684,PAINEL_PESOS!$C$25:$C$26)</f>
        <v/>
      </c>
      <c r="H4684" s="70">
        <f>SUMPRODUCT(W4684:X4684,PAINEL_PESOS!$C$28:$C$29)</f>
        <v/>
      </c>
      <c r="I4684" s="70" t="n">
        <v>0.9257009610462685</v>
      </c>
      <c r="J4684" s="70" t="n">
        <v>0.5770930399372423</v>
      </c>
      <c r="K4684" s="71">
        <f>IF(NOT(AND(PAINEL_PESOS!$D$12="OK - 100%",PAINEL_PESOS!$F$20="OK - 100%",PAINEL_PESOS!$F$24="OK - 100%",PAINEL_PESOS!$F$27="OK - 100%",PAINEL_PESOS!$F$30="OK - 100%")),"", (E4684*PAINEL_PESOS!$B$7+F4684*PAINEL_PESOS!$B$8+G4684*PAINEL_PESOS!$B$9+H4684*PAINEL_PESOS!$B$10)*I4684)</f>
        <v/>
      </c>
      <c r="L4684" s="71">
        <f>IF(K4684="","",K4684-J4684)</f>
        <v/>
      </c>
      <c r="M4684" s="71">
        <f>IF(L4684="","",ABS(L4684))</f>
        <v/>
      </c>
      <c r="N4684" t="n">
        <v>0.2</v>
      </c>
      <c r="O4684" t="n">
        <v>0.9074</v>
      </c>
      <c r="P4684" t="n">
        <v>1</v>
      </c>
      <c r="Q4684" t="n">
        <v>0.9857751003544711</v>
      </c>
      <c r="R4684" t="n">
        <v>0.3951000741703412</v>
      </c>
      <c r="S4684" t="n">
        <v>0.9896842246142693</v>
      </c>
      <c r="T4684" t="n">
        <v>0.9336190424330219</v>
      </c>
      <c r="U4684" t="n">
        <v>0.103729337627729</v>
      </c>
      <c r="V4684" t="n">
        <v>0.5390157559292801</v>
      </c>
      <c r="W4684" t="n">
        <v>0.5309247336492853</v>
      </c>
      <c r="X4684" t="n">
        <v>0.7214359838559072</v>
      </c>
    </row>
    <row r="4685">
      <c r="A4685" t="inlineStr">
        <is>
          <t>4304408</t>
        </is>
      </c>
      <c r="B4685" t="inlineStr">
        <is>
          <t>Canela</t>
        </is>
      </c>
      <c r="C4685" t="inlineStr">
        <is>
          <t>RS</t>
        </is>
      </c>
      <c r="D4685" t="inlineStr">
        <is>
          <t>REGIÃO SUL</t>
        </is>
      </c>
      <c r="E4685" s="70">
        <f>SUMPRODUCT(N4685:Q4685,PAINEL_PESOS!$C$16:$C$19)</f>
        <v/>
      </c>
      <c r="F4685" s="70">
        <f>SUMPRODUCT(R4685:T4685,PAINEL_PESOS!$C$21:$C$23)</f>
        <v/>
      </c>
      <c r="G4685" s="70">
        <f>SUMPRODUCT(U4685:V4685,PAINEL_PESOS!$C$25:$C$26)</f>
        <v/>
      </c>
      <c r="H4685" s="70">
        <f>SUMPRODUCT(W4685:X4685,PAINEL_PESOS!$C$28:$C$29)</f>
        <v/>
      </c>
      <c r="I4685" s="70" t="n">
        <v>0.9712431941737177</v>
      </c>
      <c r="J4685" s="70" t="n">
        <v>0.7307376783325957</v>
      </c>
      <c r="K4685" s="71">
        <f>IF(NOT(AND(PAINEL_PESOS!$D$12="OK - 100%",PAINEL_PESOS!$F$20="OK - 100%",PAINEL_PESOS!$F$24="OK - 100%",PAINEL_PESOS!$F$27="OK - 100%",PAINEL_PESOS!$F$30="OK - 100%")),"", (E4685*PAINEL_PESOS!$B$7+F4685*PAINEL_PESOS!$B$8+G4685*PAINEL_PESOS!$B$9+H4685*PAINEL_PESOS!$B$10)*I4685)</f>
        <v/>
      </c>
      <c r="L4685" s="71">
        <f>IF(K4685="","",K4685-J4685)</f>
        <v/>
      </c>
      <c r="M4685" s="71">
        <f>IF(L4685="","",ABS(L4685))</f>
        <v/>
      </c>
      <c r="N4685" t="n">
        <v>1</v>
      </c>
      <c r="O4685" t="n">
        <v>0.9946</v>
      </c>
      <c r="P4685" t="n">
        <v>0.7340021119324182</v>
      </c>
      <c r="Q4685" t="n">
        <v>0.8474194911660664</v>
      </c>
      <c r="R4685" t="n">
        <v>0.4084836768691378</v>
      </c>
      <c r="S4685" t="n">
        <v>0.9230320381537936</v>
      </c>
      <c r="T4685" t="n">
        <v>0.9947578012606026</v>
      </c>
      <c r="U4685" t="n">
        <v>0.4546395682801696</v>
      </c>
      <c r="V4685" t="n">
        <v>0.5096833836579062</v>
      </c>
      <c r="W4685" t="n">
        <v>0.8114891592616733</v>
      </c>
      <c r="X4685" t="n">
        <v>0.9043163810023328</v>
      </c>
    </row>
    <row r="4686">
      <c r="A4686" t="inlineStr">
        <is>
          <t>4304507</t>
        </is>
      </c>
      <c r="B4686" t="inlineStr">
        <is>
          <t>Canguçu</t>
        </is>
      </c>
      <c r="C4686" t="inlineStr">
        <is>
          <t>RS</t>
        </is>
      </c>
      <c r="D4686" t="inlineStr">
        <is>
          <t>REGIÃO SUL</t>
        </is>
      </c>
      <c r="E4686" s="70">
        <f>SUMPRODUCT(N4686:Q4686,PAINEL_PESOS!$C$16:$C$19)</f>
        <v/>
      </c>
      <c r="F4686" s="70">
        <f>SUMPRODUCT(R4686:T4686,PAINEL_PESOS!$C$21:$C$23)</f>
        <v/>
      </c>
      <c r="G4686" s="70">
        <f>SUMPRODUCT(U4686:V4686,PAINEL_PESOS!$C$25:$C$26)</f>
        <v/>
      </c>
      <c r="H4686" s="70">
        <f>SUMPRODUCT(W4686:X4686,PAINEL_PESOS!$C$28:$C$29)</f>
        <v/>
      </c>
      <c r="I4686" s="70" t="n">
        <v>0.9861247255945378</v>
      </c>
      <c r="J4686" s="70" t="n">
        <v>0.6980276133024143</v>
      </c>
      <c r="K4686" s="71">
        <f>IF(NOT(AND(PAINEL_PESOS!$D$12="OK - 100%",PAINEL_PESOS!$F$20="OK - 100%",PAINEL_PESOS!$F$24="OK - 100%",PAINEL_PESOS!$F$27="OK - 100%",PAINEL_PESOS!$F$30="OK - 100%")),"", (E4686*PAINEL_PESOS!$B$7+F4686*PAINEL_PESOS!$B$8+G4686*PAINEL_PESOS!$B$9+H4686*PAINEL_PESOS!$B$10)*I4686)</f>
        <v/>
      </c>
      <c r="L4686" s="71">
        <f>IF(K4686="","",K4686-J4686)</f>
        <v/>
      </c>
      <c r="M4686" s="71">
        <f>IF(L4686="","",ABS(L4686))</f>
        <v/>
      </c>
      <c r="N4686" t="n">
        <v>1</v>
      </c>
      <c r="O4686" t="n">
        <v>0.9841</v>
      </c>
      <c r="P4686" t="n">
        <v>0.7173178458289335</v>
      </c>
      <c r="Q4686" t="n">
        <v>0.9899856072250379</v>
      </c>
      <c r="R4686" t="n">
        <v>0.4018234055741806</v>
      </c>
      <c r="S4686" t="n">
        <v>0.9994898146683779</v>
      </c>
      <c r="T4686" t="n">
        <v>0.9359577585600241</v>
      </c>
      <c r="U4686" t="n">
        <v>0.2796722136500172</v>
      </c>
      <c r="V4686" t="n">
        <v>0.5060141302705108</v>
      </c>
      <c r="W4686" t="n">
        <v>0.7066066772083316</v>
      </c>
      <c r="X4686" t="n">
        <v>0.7666183230397688</v>
      </c>
    </row>
    <row r="4687">
      <c r="A4687" t="inlineStr">
        <is>
          <t>4304606</t>
        </is>
      </c>
      <c r="B4687" t="inlineStr">
        <is>
          <t>Canoas</t>
        </is>
      </c>
      <c r="C4687" t="inlineStr">
        <is>
          <t>RS</t>
        </is>
      </c>
      <c r="D4687" t="inlineStr">
        <is>
          <t>REGIÃO SUL</t>
        </is>
      </c>
      <c r="E4687" s="70">
        <f>SUMPRODUCT(N4687:Q4687,PAINEL_PESOS!$C$16:$C$19)</f>
        <v/>
      </c>
      <c r="F4687" s="70">
        <f>SUMPRODUCT(R4687:T4687,PAINEL_PESOS!$C$21:$C$23)</f>
        <v/>
      </c>
      <c r="G4687" s="70">
        <f>SUMPRODUCT(U4687:V4687,PAINEL_PESOS!$C$25:$C$26)</f>
        <v/>
      </c>
      <c r="H4687" s="70">
        <f>SUMPRODUCT(W4687:X4687,PAINEL_PESOS!$C$28:$C$29)</f>
        <v/>
      </c>
      <c r="I4687" s="70" t="n">
        <v>0.75</v>
      </c>
      <c r="J4687" s="70" t="n">
        <v>0.4720092359179408</v>
      </c>
      <c r="K4687" s="71">
        <f>IF(NOT(AND(PAINEL_PESOS!$D$12="OK - 100%",PAINEL_PESOS!$F$20="OK - 100%",PAINEL_PESOS!$F$24="OK - 100%",PAINEL_PESOS!$F$27="OK - 100%",PAINEL_PESOS!$F$30="OK - 100%")),"", (E4687*PAINEL_PESOS!$B$7+F4687*PAINEL_PESOS!$B$8+G4687*PAINEL_PESOS!$B$9+H4687*PAINEL_PESOS!$B$10)*I4687)</f>
        <v/>
      </c>
      <c r="L4687" s="71">
        <f>IF(K4687="","",K4687-J4687)</f>
        <v/>
      </c>
      <c r="M4687" s="71">
        <f>IF(L4687="","",ABS(L4687))</f>
        <v/>
      </c>
      <c r="N4687" t="n">
        <v>1</v>
      </c>
      <c r="O4687" t="n">
        <v>0.9695</v>
      </c>
      <c r="P4687" t="n">
        <v>0.4300950369588173</v>
      </c>
      <c r="Q4687" t="n">
        <v>0.1105606721875363</v>
      </c>
      <c r="R4687" t="n">
        <v>0.6620263486176731</v>
      </c>
      <c r="S4687" t="n">
        <v>0.4611803715504385</v>
      </c>
      <c r="T4687" t="n">
        <v>0.6985005550643553</v>
      </c>
      <c r="U4687" t="n">
        <v>0.3171270581375909</v>
      </c>
      <c r="V4687" t="n">
        <v>0.5081413173045197</v>
      </c>
      <c r="W4687" t="n">
        <v>0.8238396437634258</v>
      </c>
      <c r="X4687" t="n">
        <v>0.916107792524344</v>
      </c>
    </row>
    <row r="4688">
      <c r="A4688" t="inlineStr">
        <is>
          <t>4304614</t>
        </is>
      </c>
      <c r="B4688" t="inlineStr">
        <is>
          <t>Canudos do Vale</t>
        </is>
      </c>
      <c r="C4688" t="inlineStr">
        <is>
          <t>RS</t>
        </is>
      </c>
      <c r="D4688" t="inlineStr">
        <is>
          <t>REGIÃO SUL</t>
        </is>
      </c>
      <c r="E4688" s="70">
        <f>SUMPRODUCT(N4688:Q4688,PAINEL_PESOS!$C$16:$C$19)</f>
        <v/>
      </c>
      <c r="F4688" s="70">
        <f>SUMPRODUCT(R4688:T4688,PAINEL_PESOS!$C$21:$C$23)</f>
        <v/>
      </c>
      <c r="G4688" s="70">
        <f>SUMPRODUCT(U4688:V4688,PAINEL_PESOS!$C$25:$C$26)</f>
        <v/>
      </c>
      <c r="H4688" s="70">
        <f>SUMPRODUCT(W4688:X4688,PAINEL_PESOS!$C$28:$C$29)</f>
        <v/>
      </c>
      <c r="I4688" s="70" t="n">
        <v>0.9825881690385033</v>
      </c>
      <c r="J4688" s="70" t="n">
        <v>0.705415040281836</v>
      </c>
      <c r="K4688" s="71">
        <f>IF(NOT(AND(PAINEL_PESOS!$D$12="OK - 100%",PAINEL_PESOS!$F$20="OK - 100%",PAINEL_PESOS!$F$24="OK - 100%",PAINEL_PESOS!$F$27="OK - 100%",PAINEL_PESOS!$F$30="OK - 100%")),"", (E4688*PAINEL_PESOS!$B$7+F4688*PAINEL_PESOS!$B$8+G4688*PAINEL_PESOS!$B$9+H4688*PAINEL_PESOS!$B$10)*I4688)</f>
        <v/>
      </c>
      <c r="L4688" s="71">
        <f>IF(K4688="","",K4688-J4688)</f>
        <v/>
      </c>
      <c r="M4688" s="71">
        <f>IF(L4688="","",ABS(L4688))</f>
        <v/>
      </c>
      <c r="N4688" t="n">
        <v>1</v>
      </c>
      <c r="O4688" t="n">
        <v>1</v>
      </c>
      <c r="P4688" t="n">
        <v>0.9472016895459344</v>
      </c>
      <c r="Q4688" t="n">
        <v>0.9799567968256739</v>
      </c>
      <c r="R4688" t="n">
        <v>0.09143621946301191</v>
      </c>
      <c r="S4688" t="n">
        <v>0.9934269611938449</v>
      </c>
      <c r="T4688" t="n">
        <v>0.926556097766686</v>
      </c>
      <c r="U4688" t="n">
        <v>0.3499794979505939</v>
      </c>
      <c r="V4688" t="n">
        <v>0.4862222882881222</v>
      </c>
      <c r="W4688" t="n">
        <v>0.7289237366007746</v>
      </c>
      <c r="X4688" t="n">
        <v>0.8736711237477994</v>
      </c>
    </row>
    <row r="4689">
      <c r="A4689" t="inlineStr">
        <is>
          <t>4304622</t>
        </is>
      </c>
      <c r="B4689" t="inlineStr">
        <is>
          <t>Capão Bonito do Sul</t>
        </is>
      </c>
      <c r="C4689" t="inlineStr">
        <is>
          <t>RS</t>
        </is>
      </c>
      <c r="D4689" t="inlineStr">
        <is>
          <t>REGIÃO SUL</t>
        </is>
      </c>
      <c r="E4689" s="70">
        <f>SUMPRODUCT(N4689:Q4689,PAINEL_PESOS!$C$16:$C$19)</f>
        <v/>
      </c>
      <c r="F4689" s="70">
        <f>SUMPRODUCT(R4689:T4689,PAINEL_PESOS!$C$21:$C$23)</f>
        <v/>
      </c>
      <c r="G4689" s="70">
        <f>SUMPRODUCT(U4689:V4689,PAINEL_PESOS!$C$25:$C$26)</f>
        <v/>
      </c>
      <c r="H4689" s="70">
        <f>SUMPRODUCT(W4689:X4689,PAINEL_PESOS!$C$28:$C$29)</f>
        <v/>
      </c>
      <c r="I4689" s="70" t="n">
        <v>0.9991621758015916</v>
      </c>
      <c r="J4689" s="70" t="n">
        <v>0.7019372488127886</v>
      </c>
      <c r="K4689" s="71">
        <f>IF(NOT(AND(PAINEL_PESOS!$D$12="OK - 100%",PAINEL_PESOS!$F$20="OK - 100%",PAINEL_PESOS!$F$24="OK - 100%",PAINEL_PESOS!$F$27="OK - 100%",PAINEL_PESOS!$F$30="OK - 100%")),"", (E4689*PAINEL_PESOS!$B$7+F4689*PAINEL_PESOS!$B$8+G4689*PAINEL_PESOS!$B$9+H4689*PAINEL_PESOS!$B$10)*I4689)</f>
        <v/>
      </c>
      <c r="L4689" s="71">
        <f>IF(K4689="","",K4689-J4689)</f>
        <v/>
      </c>
      <c r="M4689" s="71">
        <f>IF(L4689="","",ABS(L4689))</f>
        <v/>
      </c>
      <c r="N4689" t="n">
        <v>1</v>
      </c>
      <c r="O4689" t="n">
        <v>0.9861</v>
      </c>
      <c r="P4689" t="n">
        <v>0.875818373812038</v>
      </c>
      <c r="Q4689" t="n">
        <v>0.9989680396542016</v>
      </c>
      <c r="R4689" t="n">
        <v>0.2044400057886013</v>
      </c>
      <c r="S4689" t="n">
        <v>0.9997052687059962</v>
      </c>
      <c r="T4689" t="n">
        <v>0.9966148484052483</v>
      </c>
      <c r="U4689" t="n">
        <v>0.2410154820418247</v>
      </c>
      <c r="V4689" t="n">
        <v>0.5253365152358147</v>
      </c>
      <c r="W4689" t="n">
        <v>0.6438152500684335</v>
      </c>
      <c r="X4689" t="n">
        <v>0.8124228663597832</v>
      </c>
    </row>
    <row r="4690">
      <c r="A4690" t="inlineStr">
        <is>
          <t>4304630</t>
        </is>
      </c>
      <c r="B4690" t="inlineStr">
        <is>
          <t>Capão da Canoa</t>
        </is>
      </c>
      <c r="C4690" t="inlineStr">
        <is>
          <t>RS</t>
        </is>
      </c>
      <c r="D4690" t="inlineStr">
        <is>
          <t>REGIÃO SUL</t>
        </is>
      </c>
      <c r="E4690" s="70">
        <f>SUMPRODUCT(N4690:Q4690,PAINEL_PESOS!$C$16:$C$19)</f>
        <v/>
      </c>
      <c r="F4690" s="70">
        <f>SUMPRODUCT(R4690:T4690,PAINEL_PESOS!$C$21:$C$23)</f>
        <v/>
      </c>
      <c r="G4690" s="70">
        <f>SUMPRODUCT(U4690:V4690,PAINEL_PESOS!$C$25:$C$26)</f>
        <v/>
      </c>
      <c r="H4690" s="70">
        <f>SUMPRODUCT(W4690:X4690,PAINEL_PESOS!$C$28:$C$29)</f>
        <v/>
      </c>
      <c r="I4690" s="70" t="n">
        <v>0.952824821934396</v>
      </c>
      <c r="J4690" s="70" t="n">
        <v>0.6750096580425311</v>
      </c>
      <c r="K4690" s="71">
        <f>IF(NOT(AND(PAINEL_PESOS!$D$12="OK - 100%",PAINEL_PESOS!$F$20="OK - 100%",PAINEL_PESOS!$F$24="OK - 100%",PAINEL_PESOS!$F$27="OK - 100%",PAINEL_PESOS!$F$30="OK - 100%")),"", (E4690*PAINEL_PESOS!$B$7+F4690*PAINEL_PESOS!$B$8+G4690*PAINEL_PESOS!$B$9+H4690*PAINEL_PESOS!$B$10)*I4690)</f>
        <v/>
      </c>
      <c r="L4690" s="71">
        <f>IF(K4690="","",K4690-J4690)</f>
        <v/>
      </c>
      <c r="M4690" s="71">
        <f>IF(L4690="","",ABS(L4690))</f>
        <v/>
      </c>
      <c r="N4690" t="n">
        <v>1</v>
      </c>
      <c r="O4690" t="n">
        <v>0.9987</v>
      </c>
      <c r="P4690" t="n">
        <v>0.8523759239704329</v>
      </c>
      <c r="Q4690" t="n">
        <v>0.6865302037483881</v>
      </c>
      <c r="R4690" t="n">
        <v>0.4346007401518798</v>
      </c>
      <c r="S4690" t="n">
        <v>0.9847110850305373</v>
      </c>
      <c r="T4690" t="n">
        <v>0.9963508850319165</v>
      </c>
      <c r="U4690" t="n">
        <v>0.1765843453207105</v>
      </c>
      <c r="V4690" t="n">
        <v>0.512946616957941</v>
      </c>
      <c r="W4690" t="n">
        <v>0.7237243756976895</v>
      </c>
      <c r="X4690" t="n">
        <v>0.8749395347664745</v>
      </c>
    </row>
    <row r="4691">
      <c r="A4691" t="inlineStr">
        <is>
          <t>4304655</t>
        </is>
      </c>
      <c r="B4691" t="inlineStr">
        <is>
          <t>Capão do Cipó</t>
        </is>
      </c>
      <c r="C4691" t="inlineStr">
        <is>
          <t>RS</t>
        </is>
      </c>
      <c r="D4691" t="inlineStr">
        <is>
          <t>REGIÃO SUL</t>
        </is>
      </c>
      <c r="E4691" s="70">
        <f>SUMPRODUCT(N4691:Q4691,PAINEL_PESOS!$C$16:$C$19)</f>
        <v/>
      </c>
      <c r="F4691" s="70">
        <f>SUMPRODUCT(R4691:T4691,PAINEL_PESOS!$C$21:$C$23)</f>
        <v/>
      </c>
      <c r="G4691" s="70">
        <f>SUMPRODUCT(U4691:V4691,PAINEL_PESOS!$C$25:$C$26)</f>
        <v/>
      </c>
      <c r="H4691" s="70">
        <f>SUMPRODUCT(W4691:X4691,PAINEL_PESOS!$C$28:$C$29)</f>
        <v/>
      </c>
      <c r="I4691" s="70" t="n">
        <v>0.9748508590193146</v>
      </c>
      <c r="J4691" s="70" t="n">
        <v>0.6481588430135653</v>
      </c>
      <c r="K4691" s="71">
        <f>IF(NOT(AND(PAINEL_PESOS!$D$12="OK - 100%",PAINEL_PESOS!$F$20="OK - 100%",PAINEL_PESOS!$F$24="OK - 100%",PAINEL_PESOS!$F$27="OK - 100%",PAINEL_PESOS!$F$30="OK - 100%")),"", (E4691*PAINEL_PESOS!$B$7+F4691*PAINEL_PESOS!$B$8+G4691*PAINEL_PESOS!$B$9+H4691*PAINEL_PESOS!$B$10)*I4691)</f>
        <v/>
      </c>
      <c r="L4691" s="71">
        <f>IF(K4691="","",K4691-J4691)</f>
        <v/>
      </c>
      <c r="M4691" s="71">
        <f>IF(L4691="","",ABS(L4691))</f>
        <v/>
      </c>
      <c r="N4691" t="n">
        <v>0.2</v>
      </c>
      <c r="O4691" t="n">
        <v>1</v>
      </c>
      <c r="P4691" t="n">
        <v>1</v>
      </c>
      <c r="Q4691" t="n">
        <v>0.9975417932573643</v>
      </c>
      <c r="R4691" t="n">
        <v>0.2031921227918807</v>
      </c>
      <c r="S4691" t="n">
        <v>0.9999961736870876</v>
      </c>
      <c r="T4691" t="n">
        <v>0.8729956785904508</v>
      </c>
      <c r="U4691" t="n">
        <v>0.1408090864346644</v>
      </c>
      <c r="V4691" t="n">
        <v>0.6186554429915159</v>
      </c>
      <c r="W4691" t="n">
        <v>0.7998907182354363</v>
      </c>
      <c r="X4691" t="n">
        <v>0.7767912374123059</v>
      </c>
    </row>
    <row r="4692">
      <c r="A4692" t="inlineStr">
        <is>
          <t>4304663</t>
        </is>
      </c>
      <c r="B4692" t="inlineStr">
        <is>
          <t>Capão do Leão</t>
        </is>
      </c>
      <c r="C4692" t="inlineStr">
        <is>
          <t>RS</t>
        </is>
      </c>
      <c r="D4692" t="inlineStr">
        <is>
          <t>REGIÃO SUL</t>
        </is>
      </c>
      <c r="E4692" s="70">
        <f>SUMPRODUCT(N4692:Q4692,PAINEL_PESOS!$C$16:$C$19)</f>
        <v/>
      </c>
      <c r="F4692" s="70">
        <f>SUMPRODUCT(R4692:T4692,PAINEL_PESOS!$C$21:$C$23)</f>
        <v/>
      </c>
      <c r="G4692" s="70">
        <f>SUMPRODUCT(U4692:V4692,PAINEL_PESOS!$C$25:$C$26)</f>
        <v/>
      </c>
      <c r="H4692" s="70">
        <f>SUMPRODUCT(W4692:X4692,PAINEL_PESOS!$C$28:$C$29)</f>
        <v/>
      </c>
      <c r="I4692" s="70" t="n">
        <v>0.8875288035453032</v>
      </c>
      <c r="J4692" s="70" t="n">
        <v>0.5746803267643152</v>
      </c>
      <c r="K4692" s="71">
        <f>IF(NOT(AND(PAINEL_PESOS!$D$12="OK - 100%",PAINEL_PESOS!$F$20="OK - 100%",PAINEL_PESOS!$F$24="OK - 100%",PAINEL_PESOS!$F$27="OK - 100%",PAINEL_PESOS!$F$30="OK - 100%")),"", (E4692*PAINEL_PESOS!$B$7+F4692*PAINEL_PESOS!$B$8+G4692*PAINEL_PESOS!$B$9+H4692*PAINEL_PESOS!$B$10)*I4692)</f>
        <v/>
      </c>
      <c r="L4692" s="71">
        <f>IF(K4692="","",K4692-J4692)</f>
        <v/>
      </c>
      <c r="M4692" s="71">
        <f>IF(L4692="","",ABS(L4692))</f>
        <v/>
      </c>
      <c r="N4692" t="n">
        <v>1</v>
      </c>
      <c r="O4692" t="n">
        <v>1</v>
      </c>
      <c r="P4692" t="n">
        <v>0.7551214361140444</v>
      </c>
      <c r="Q4692" t="n">
        <v>0.9699886788188147</v>
      </c>
      <c r="R4692" t="n">
        <v>0.3304930824893277</v>
      </c>
      <c r="S4692" t="n">
        <v>0.993185987384998</v>
      </c>
      <c r="T4692" t="n">
        <v>0.4349046017049951</v>
      </c>
      <c r="U4692" t="n">
        <v>0.2257751353567317</v>
      </c>
      <c r="V4692" t="n">
        <v>0.5059543225092504</v>
      </c>
      <c r="W4692" t="n">
        <v>0.6361799070763093</v>
      </c>
      <c r="X4692" t="n">
        <v>0.777195376265327</v>
      </c>
    </row>
    <row r="4693">
      <c r="A4693" t="inlineStr">
        <is>
          <t>4304671</t>
        </is>
      </c>
      <c r="B4693" t="inlineStr">
        <is>
          <t>Capivari do Sul</t>
        </is>
      </c>
      <c r="C4693" t="inlineStr">
        <is>
          <t>RS</t>
        </is>
      </c>
      <c r="D4693" t="inlineStr">
        <is>
          <t>REGIÃO SUL</t>
        </is>
      </c>
      <c r="E4693" s="70">
        <f>SUMPRODUCT(N4693:Q4693,PAINEL_PESOS!$C$16:$C$19)</f>
        <v/>
      </c>
      <c r="F4693" s="70">
        <f>SUMPRODUCT(R4693:T4693,PAINEL_PESOS!$C$21:$C$23)</f>
        <v/>
      </c>
      <c r="G4693" s="70">
        <f>SUMPRODUCT(U4693:V4693,PAINEL_PESOS!$C$25:$C$26)</f>
        <v/>
      </c>
      <c r="H4693" s="70">
        <f>SUMPRODUCT(W4693:X4693,PAINEL_PESOS!$C$28:$C$29)</f>
        <v/>
      </c>
      <c r="I4693" s="70" t="n">
        <v>0.8105313943713647</v>
      </c>
      <c r="J4693" s="70" t="n">
        <v>0.4859468181689838</v>
      </c>
      <c r="K4693" s="71">
        <f>IF(NOT(AND(PAINEL_PESOS!$D$12="OK - 100%",PAINEL_PESOS!$F$20="OK - 100%",PAINEL_PESOS!$F$24="OK - 100%",PAINEL_PESOS!$F$27="OK - 100%",PAINEL_PESOS!$F$30="OK - 100%")),"", (E4693*PAINEL_PESOS!$B$7+F4693*PAINEL_PESOS!$B$8+G4693*PAINEL_PESOS!$B$9+H4693*PAINEL_PESOS!$B$10)*I4693)</f>
        <v/>
      </c>
      <c r="L4693" s="71">
        <f>IF(K4693="","",K4693-J4693)</f>
        <v/>
      </c>
      <c r="M4693" s="71">
        <f>IF(L4693="","",ABS(L4693))</f>
        <v/>
      </c>
      <c r="N4693" t="n">
        <v>0.6</v>
      </c>
      <c r="O4693" t="n">
        <v>0.9676</v>
      </c>
      <c r="P4693" t="n">
        <v>0.7430834213305175</v>
      </c>
      <c r="Q4693" t="n">
        <v>0.9929021977318822</v>
      </c>
      <c r="R4693" t="n">
        <v>0.2591333959309743</v>
      </c>
      <c r="S4693" t="n">
        <v>0.9978768124598937</v>
      </c>
      <c r="T4693" t="n">
        <v>0.03329320823412374</v>
      </c>
      <c r="U4693" t="n">
        <v>0.1765843453207105</v>
      </c>
      <c r="V4693" t="n">
        <v>0.5090848094874945</v>
      </c>
      <c r="W4693" t="n">
        <v>0.7237243756976895</v>
      </c>
      <c r="X4693" t="n">
        <v>0.8749395347664745</v>
      </c>
    </row>
    <row r="4694">
      <c r="A4694" t="inlineStr">
        <is>
          <t>4304689</t>
        </is>
      </c>
      <c r="B4694" t="inlineStr">
        <is>
          <t>Capela de Santana</t>
        </is>
      </c>
      <c r="C4694" t="inlineStr">
        <is>
          <t>RS</t>
        </is>
      </c>
      <c r="D4694" t="inlineStr">
        <is>
          <t>REGIÃO SUL</t>
        </is>
      </c>
      <c r="E4694" s="70">
        <f>SUMPRODUCT(N4694:Q4694,PAINEL_PESOS!$C$16:$C$19)</f>
        <v/>
      </c>
      <c r="F4694" s="70">
        <f>SUMPRODUCT(R4694:T4694,PAINEL_PESOS!$C$21:$C$23)</f>
        <v/>
      </c>
      <c r="G4694" s="70">
        <f>SUMPRODUCT(U4694:V4694,PAINEL_PESOS!$C$25:$C$26)</f>
        <v/>
      </c>
      <c r="H4694" s="70">
        <f>SUMPRODUCT(W4694:X4694,PAINEL_PESOS!$C$28:$C$29)</f>
        <v/>
      </c>
      <c r="I4694" s="70" t="n">
        <v>0.898757227398273</v>
      </c>
      <c r="J4694" s="70" t="n">
        <v>0.5841938659385235</v>
      </c>
      <c r="K4694" s="71">
        <f>IF(NOT(AND(PAINEL_PESOS!$D$12="OK - 100%",PAINEL_PESOS!$F$20="OK - 100%",PAINEL_PESOS!$F$24="OK - 100%",PAINEL_PESOS!$F$27="OK - 100%",PAINEL_PESOS!$F$30="OK - 100%")),"", (E4694*PAINEL_PESOS!$B$7+F4694*PAINEL_PESOS!$B$8+G4694*PAINEL_PESOS!$B$9+H4694*PAINEL_PESOS!$B$10)*I4694)</f>
        <v/>
      </c>
      <c r="L4694" s="71">
        <f>IF(K4694="","",K4694-J4694)</f>
        <v/>
      </c>
      <c r="M4694" s="71">
        <f>IF(L4694="","",ABS(L4694))</f>
        <v/>
      </c>
      <c r="N4694" t="n">
        <v>0.2</v>
      </c>
      <c r="O4694" t="n">
        <v>0.9917</v>
      </c>
      <c r="P4694" t="n">
        <v>0.6699049630411826</v>
      </c>
      <c r="Q4694" t="n">
        <v>0.9693188943873277</v>
      </c>
      <c r="R4694" t="n">
        <v>0.2371239027384865</v>
      </c>
      <c r="S4694" t="n">
        <v>0.9794243078695156</v>
      </c>
      <c r="T4694" t="n">
        <v>0.4953712838325679</v>
      </c>
      <c r="U4694" t="n">
        <v>0.4468970577163313</v>
      </c>
      <c r="V4694" t="n">
        <v>0.491263846881663</v>
      </c>
      <c r="W4694" t="n">
        <v>0.8015030275516168</v>
      </c>
      <c r="X4694" t="n">
        <v>0.903609324498261</v>
      </c>
    </row>
    <row r="4695">
      <c r="A4695" t="inlineStr">
        <is>
          <t>4304697</t>
        </is>
      </c>
      <c r="B4695" t="inlineStr">
        <is>
          <t>Capitão</t>
        </is>
      </c>
      <c r="C4695" t="inlineStr">
        <is>
          <t>RS</t>
        </is>
      </c>
      <c r="D4695" t="inlineStr">
        <is>
          <t>REGIÃO SUL</t>
        </is>
      </c>
      <c r="E4695" s="70">
        <f>SUMPRODUCT(N4695:Q4695,PAINEL_PESOS!$C$16:$C$19)</f>
        <v/>
      </c>
      <c r="F4695" s="70">
        <f>SUMPRODUCT(R4695:T4695,PAINEL_PESOS!$C$21:$C$23)</f>
        <v/>
      </c>
      <c r="G4695" s="70">
        <f>SUMPRODUCT(U4695:V4695,PAINEL_PESOS!$C$25:$C$26)</f>
        <v/>
      </c>
      <c r="H4695" s="70">
        <f>SUMPRODUCT(W4695:X4695,PAINEL_PESOS!$C$28:$C$29)</f>
        <v/>
      </c>
      <c r="I4695" s="70" t="n">
        <v>0.9686070011053592</v>
      </c>
      <c r="J4695" s="70" t="n">
        <v>0.6512123496557429</v>
      </c>
      <c r="K4695" s="71">
        <f>IF(NOT(AND(PAINEL_PESOS!$D$12="OK - 100%",PAINEL_PESOS!$F$20="OK - 100%",PAINEL_PESOS!$F$24="OK - 100%",PAINEL_PESOS!$F$27="OK - 100%",PAINEL_PESOS!$F$30="OK - 100%")),"", (E4695*PAINEL_PESOS!$B$7+F4695*PAINEL_PESOS!$B$8+G4695*PAINEL_PESOS!$B$9+H4695*PAINEL_PESOS!$B$10)*I4695)</f>
        <v/>
      </c>
      <c r="L4695" s="71">
        <f>IF(K4695="","",K4695-J4695)</f>
        <v/>
      </c>
      <c r="M4695" s="71">
        <f>IF(L4695="","",ABS(L4695))</f>
        <v/>
      </c>
      <c r="N4695" t="n">
        <v>1</v>
      </c>
      <c r="O4695" t="n">
        <v>1</v>
      </c>
      <c r="P4695" t="n">
        <v>0.276663146779303</v>
      </c>
      <c r="Q4695" t="n">
        <v>0.9747635764379367</v>
      </c>
      <c r="R4695" t="n">
        <v>0.1177073691420607</v>
      </c>
      <c r="S4695" t="n">
        <v>0.9566722609764351</v>
      </c>
      <c r="T4695" t="n">
        <v>0.8691052678968887</v>
      </c>
      <c r="U4695" t="n">
        <v>0.3499794979505939</v>
      </c>
      <c r="V4695" t="n">
        <v>0.5046032154520206</v>
      </c>
      <c r="W4695" t="n">
        <v>0.7289237366007746</v>
      </c>
      <c r="X4695" t="n">
        <v>0.8736711237477994</v>
      </c>
    </row>
    <row r="4696">
      <c r="A4696" t="inlineStr">
        <is>
          <t>4304705</t>
        </is>
      </c>
      <c r="B4696" t="inlineStr">
        <is>
          <t>Carazinho</t>
        </is>
      </c>
      <c r="C4696" t="inlineStr">
        <is>
          <t>RS</t>
        </is>
      </c>
      <c r="D4696" t="inlineStr">
        <is>
          <t>REGIÃO SUL</t>
        </is>
      </c>
      <c r="E4696" s="70">
        <f>SUMPRODUCT(N4696:Q4696,PAINEL_PESOS!$C$16:$C$19)</f>
        <v/>
      </c>
      <c r="F4696" s="70">
        <f>SUMPRODUCT(R4696:T4696,PAINEL_PESOS!$C$21:$C$23)</f>
        <v/>
      </c>
      <c r="G4696" s="70">
        <f>SUMPRODUCT(U4696:V4696,PAINEL_PESOS!$C$25:$C$26)</f>
        <v/>
      </c>
      <c r="H4696" s="70">
        <f>SUMPRODUCT(W4696:X4696,PAINEL_PESOS!$C$28:$C$29)</f>
        <v/>
      </c>
      <c r="I4696" s="70" t="n">
        <v>0.9877713851955414</v>
      </c>
      <c r="J4696" s="70" t="n">
        <v>0.7041087537173968</v>
      </c>
      <c r="K4696" s="71">
        <f>IF(NOT(AND(PAINEL_PESOS!$D$12="OK - 100%",PAINEL_PESOS!$F$20="OK - 100%",PAINEL_PESOS!$F$24="OK - 100%",PAINEL_PESOS!$F$27="OK - 100%",PAINEL_PESOS!$F$30="OK - 100%")),"", (E4696*PAINEL_PESOS!$B$7+F4696*PAINEL_PESOS!$B$8+G4696*PAINEL_PESOS!$B$9+H4696*PAINEL_PESOS!$B$10)*I4696)</f>
        <v/>
      </c>
      <c r="L4696" s="71">
        <f>IF(K4696="","",K4696-J4696)</f>
        <v/>
      </c>
      <c r="M4696" s="71">
        <f>IF(L4696="","",ABS(L4696))</f>
        <v/>
      </c>
      <c r="N4696" t="n">
        <v>1</v>
      </c>
      <c r="O4696" t="n">
        <v>1</v>
      </c>
      <c r="P4696" t="n">
        <v>0.4224920802534319</v>
      </c>
      <c r="Q4696" t="n">
        <v>0.9562194904325707</v>
      </c>
      <c r="R4696" t="n">
        <v>0.4692923436475092</v>
      </c>
      <c r="S4696" t="n">
        <v>0.9942651620142268</v>
      </c>
      <c r="T4696" t="n">
        <v>0.9708921479347229</v>
      </c>
      <c r="U4696" t="n">
        <v>0.1907011305026464</v>
      </c>
      <c r="V4696" t="n">
        <v>0.6193406762122986</v>
      </c>
      <c r="W4696" t="n">
        <v>0.7551617385477912</v>
      </c>
      <c r="X4696" t="n">
        <v>0.8250792232015106</v>
      </c>
    </row>
    <row r="4697">
      <c r="A4697" t="inlineStr">
        <is>
          <t>4304713</t>
        </is>
      </c>
      <c r="B4697" t="inlineStr">
        <is>
          <t>Caraá</t>
        </is>
      </c>
      <c r="C4697" t="inlineStr">
        <is>
          <t>RS</t>
        </is>
      </c>
      <c r="D4697" t="inlineStr">
        <is>
          <t>REGIÃO SUL</t>
        </is>
      </c>
      <c r="E4697" s="70">
        <f>SUMPRODUCT(N4697:Q4697,PAINEL_PESOS!$C$16:$C$19)</f>
        <v/>
      </c>
      <c r="F4697" s="70">
        <f>SUMPRODUCT(R4697:T4697,PAINEL_PESOS!$C$21:$C$23)</f>
        <v/>
      </c>
      <c r="G4697" s="70">
        <f>SUMPRODUCT(U4697:V4697,PAINEL_PESOS!$C$25:$C$26)</f>
        <v/>
      </c>
      <c r="H4697" s="70">
        <f>SUMPRODUCT(W4697:X4697,PAINEL_PESOS!$C$28:$C$29)</f>
        <v/>
      </c>
      <c r="I4697" s="70" t="n">
        <v>0.9863756682334313</v>
      </c>
      <c r="J4697" s="70" t="n">
        <v>0.7269668142603184</v>
      </c>
      <c r="K4697" s="71">
        <f>IF(NOT(AND(PAINEL_PESOS!$D$12="OK - 100%",PAINEL_PESOS!$F$20="OK - 100%",PAINEL_PESOS!$F$24="OK - 100%",PAINEL_PESOS!$F$27="OK - 100%",PAINEL_PESOS!$F$30="OK - 100%")),"", (E4697*PAINEL_PESOS!$B$7+F4697*PAINEL_PESOS!$B$8+G4697*PAINEL_PESOS!$B$9+H4697*PAINEL_PESOS!$B$10)*I4697)</f>
        <v/>
      </c>
      <c r="L4697" s="71">
        <f>IF(K4697="","",K4697-J4697)</f>
        <v/>
      </c>
      <c r="M4697" s="71">
        <f>IF(L4697="","",ABS(L4697))</f>
        <v/>
      </c>
      <c r="N4697" t="n">
        <v>0.8</v>
      </c>
      <c r="O4697" t="n">
        <v>1</v>
      </c>
      <c r="P4697" t="n">
        <v>0.8272439281942978</v>
      </c>
      <c r="Q4697" t="n">
        <v>0.9864827374774323</v>
      </c>
      <c r="R4697" t="n">
        <v>0.1721589712837875</v>
      </c>
      <c r="S4697" t="n">
        <v>0.971838870458586</v>
      </c>
      <c r="T4697" t="n">
        <v>0.9506738119569605</v>
      </c>
      <c r="U4697" t="n">
        <v>0.4592452751120596</v>
      </c>
      <c r="V4697" t="n">
        <v>0.5104691810656052</v>
      </c>
      <c r="W4697" t="n">
        <v>0.8183149386469302</v>
      </c>
      <c r="X4697" t="n">
        <v>0.9047239555043742</v>
      </c>
    </row>
    <row r="4698">
      <c r="A4698" t="inlineStr">
        <is>
          <t>4304804</t>
        </is>
      </c>
      <c r="B4698" t="inlineStr">
        <is>
          <t>Carlos Barbosa</t>
        </is>
      </c>
      <c r="C4698" t="inlineStr">
        <is>
          <t>RS</t>
        </is>
      </c>
      <c r="D4698" t="inlineStr">
        <is>
          <t>REGIÃO SUL</t>
        </is>
      </c>
      <c r="E4698" s="70">
        <f>SUMPRODUCT(N4698:Q4698,PAINEL_PESOS!$C$16:$C$19)</f>
        <v/>
      </c>
      <c r="F4698" s="70">
        <f>SUMPRODUCT(R4698:T4698,PAINEL_PESOS!$C$21:$C$23)</f>
        <v/>
      </c>
      <c r="G4698" s="70">
        <f>SUMPRODUCT(U4698:V4698,PAINEL_PESOS!$C$25:$C$26)</f>
        <v/>
      </c>
      <c r="H4698" s="70">
        <f>SUMPRODUCT(W4698:X4698,PAINEL_PESOS!$C$28:$C$29)</f>
        <v/>
      </c>
      <c r="I4698" s="70" t="n">
        <v>0.969995682415235</v>
      </c>
      <c r="J4698" s="70" t="n">
        <v>0.7171230082840983</v>
      </c>
      <c r="K4698" s="71">
        <f>IF(NOT(AND(PAINEL_PESOS!$D$12="OK - 100%",PAINEL_PESOS!$F$20="OK - 100%",PAINEL_PESOS!$F$24="OK - 100%",PAINEL_PESOS!$F$27="OK - 100%",PAINEL_PESOS!$F$30="OK - 100%")),"", (E4698*PAINEL_PESOS!$B$7+F4698*PAINEL_PESOS!$B$8+G4698*PAINEL_PESOS!$B$9+H4698*PAINEL_PESOS!$B$10)*I4698)</f>
        <v/>
      </c>
      <c r="L4698" s="71">
        <f>IF(K4698="","",K4698-J4698)</f>
        <v/>
      </c>
      <c r="M4698" s="71">
        <f>IF(L4698="","",ABS(L4698))</f>
        <v/>
      </c>
      <c r="N4698" t="n">
        <v>1</v>
      </c>
      <c r="O4698" t="n">
        <v>1</v>
      </c>
      <c r="P4698" t="n">
        <v>0.7718057022175291</v>
      </c>
      <c r="Q4698" t="n">
        <v>0.9064808745301542</v>
      </c>
      <c r="R4698" t="n">
        <v>0.4710340195344735</v>
      </c>
      <c r="S4698" t="n">
        <v>0.8933024234159606</v>
      </c>
      <c r="T4698" t="n">
        <v>0.9487986211846389</v>
      </c>
      <c r="U4698" t="n">
        <v>0.3947218622515568</v>
      </c>
      <c r="V4698" t="n">
        <v>0.4885916392931655</v>
      </c>
      <c r="W4698" t="n">
        <v>0.7623860819675198</v>
      </c>
      <c r="X4698" t="n">
        <v>0.8875099744100856</v>
      </c>
    </row>
    <row r="4699">
      <c r="A4699" t="inlineStr">
        <is>
          <t>4304853</t>
        </is>
      </c>
      <c r="B4699" t="inlineStr">
        <is>
          <t>Carlos Gomes</t>
        </is>
      </c>
      <c r="C4699" t="inlineStr">
        <is>
          <t>RS</t>
        </is>
      </c>
      <c r="D4699" t="inlineStr">
        <is>
          <t>REGIÃO SUL</t>
        </is>
      </c>
      <c r="E4699" s="70">
        <f>SUMPRODUCT(N4699:Q4699,PAINEL_PESOS!$C$16:$C$19)</f>
        <v/>
      </c>
      <c r="F4699" s="70">
        <f>SUMPRODUCT(R4699:T4699,PAINEL_PESOS!$C$21:$C$23)</f>
        <v/>
      </c>
      <c r="G4699" s="70">
        <f>SUMPRODUCT(U4699:V4699,PAINEL_PESOS!$C$25:$C$26)</f>
        <v/>
      </c>
      <c r="H4699" s="70">
        <f>SUMPRODUCT(W4699:X4699,PAINEL_PESOS!$C$28:$C$29)</f>
        <v/>
      </c>
      <c r="I4699" s="70" t="n">
        <v>0.9972380418817146</v>
      </c>
      <c r="J4699" s="70" t="n">
        <v>0.6767619525610034</v>
      </c>
      <c r="K4699" s="71">
        <f>IF(NOT(AND(PAINEL_PESOS!$D$12="OK - 100%",PAINEL_PESOS!$F$20="OK - 100%",PAINEL_PESOS!$F$24="OK - 100%",PAINEL_PESOS!$F$27="OK - 100%",PAINEL_PESOS!$F$30="OK - 100%")),"", (E4699*PAINEL_PESOS!$B$7+F4699*PAINEL_PESOS!$B$8+G4699*PAINEL_PESOS!$B$9+H4699*PAINEL_PESOS!$B$10)*I4699)</f>
        <v/>
      </c>
      <c r="L4699" s="71">
        <f>IF(K4699="","",K4699-J4699)</f>
        <v/>
      </c>
      <c r="M4699" s="71">
        <f>IF(L4699="","",ABS(L4699))</f>
        <v/>
      </c>
      <c r="N4699" t="n">
        <v>0.2</v>
      </c>
      <c r="O4699" t="n">
        <v>1</v>
      </c>
      <c r="P4699" t="n">
        <v>1</v>
      </c>
      <c r="Q4699" t="n">
        <v>0.9926574492108328</v>
      </c>
      <c r="R4699" t="n">
        <v>0.08386013965179701</v>
      </c>
      <c r="S4699" t="n">
        <v>0.9991277268569916</v>
      </c>
      <c r="T4699" t="n">
        <v>0.9916678159830419</v>
      </c>
      <c r="U4699" t="n">
        <v>0.2817396897686541</v>
      </c>
      <c r="V4699" t="n">
        <v>0.7374218208171621</v>
      </c>
      <c r="W4699" t="n">
        <v>0.6157003035468364</v>
      </c>
      <c r="X4699" t="n">
        <v>0.8147962141171975</v>
      </c>
    </row>
    <row r="4700">
      <c r="A4700" t="inlineStr">
        <is>
          <t>4304903</t>
        </is>
      </c>
      <c r="B4700" t="inlineStr">
        <is>
          <t>Casca</t>
        </is>
      </c>
      <c r="C4700" t="inlineStr">
        <is>
          <t>RS</t>
        </is>
      </c>
      <c r="D4700" t="inlineStr">
        <is>
          <t>REGIÃO SUL</t>
        </is>
      </c>
      <c r="E4700" s="70">
        <f>SUMPRODUCT(N4700:Q4700,PAINEL_PESOS!$C$16:$C$19)</f>
        <v/>
      </c>
      <c r="F4700" s="70">
        <f>SUMPRODUCT(R4700:T4700,PAINEL_PESOS!$C$21:$C$23)</f>
        <v/>
      </c>
      <c r="G4700" s="70">
        <f>SUMPRODUCT(U4700:V4700,PAINEL_PESOS!$C$25:$C$26)</f>
        <v/>
      </c>
      <c r="H4700" s="70">
        <f>SUMPRODUCT(W4700:X4700,PAINEL_PESOS!$C$28:$C$29)</f>
        <v/>
      </c>
      <c r="I4700" s="70" t="n">
        <v>0.9873568133239008</v>
      </c>
      <c r="J4700" s="70" t="n">
        <v>0.720681638955026</v>
      </c>
      <c r="K4700" s="71">
        <f>IF(NOT(AND(PAINEL_PESOS!$D$12="OK - 100%",PAINEL_PESOS!$F$20="OK - 100%",PAINEL_PESOS!$F$24="OK - 100%",PAINEL_PESOS!$F$27="OK - 100%",PAINEL_PESOS!$F$30="OK - 100%")),"", (E4700*PAINEL_PESOS!$B$7+F4700*PAINEL_PESOS!$B$8+G4700*PAINEL_PESOS!$B$9+H4700*PAINEL_PESOS!$B$10)*I4700)</f>
        <v/>
      </c>
      <c r="L4700" s="71">
        <f>IF(K4700="","",K4700-J4700)</f>
        <v/>
      </c>
      <c r="M4700" s="71">
        <f>IF(L4700="","",ABS(L4700))</f>
        <v/>
      </c>
      <c r="N4700" t="n">
        <v>1</v>
      </c>
      <c r="O4700" t="n">
        <v>1</v>
      </c>
      <c r="P4700" t="n">
        <v>0.626504751847941</v>
      </c>
      <c r="Q4700" t="n">
        <v>0.9712867228700465</v>
      </c>
      <c r="R4700" t="n">
        <v>0.3328734504567531</v>
      </c>
      <c r="S4700" t="n">
        <v>0.9857714095532049</v>
      </c>
      <c r="T4700" t="n">
        <v>0.9612364885220335</v>
      </c>
      <c r="U4700" t="n">
        <v>0.3499794979505939</v>
      </c>
      <c r="V4700" t="n">
        <v>0.5678892268556415</v>
      </c>
      <c r="W4700" t="n">
        <v>0.7289237366007746</v>
      </c>
      <c r="X4700" t="n">
        <v>0.8736711237477994</v>
      </c>
    </row>
    <row r="4701">
      <c r="A4701" t="inlineStr">
        <is>
          <t>4304952</t>
        </is>
      </c>
      <c r="B4701" t="inlineStr">
        <is>
          <t>Caseiros</t>
        </is>
      </c>
      <c r="C4701" t="inlineStr">
        <is>
          <t>RS</t>
        </is>
      </c>
      <c r="D4701" t="inlineStr">
        <is>
          <t>REGIÃO SUL</t>
        </is>
      </c>
      <c r="E4701" s="70">
        <f>SUMPRODUCT(N4701:Q4701,PAINEL_PESOS!$C$16:$C$19)</f>
        <v/>
      </c>
      <c r="F4701" s="70">
        <f>SUMPRODUCT(R4701:T4701,PAINEL_PESOS!$C$21:$C$23)</f>
        <v/>
      </c>
      <c r="G4701" s="70">
        <f>SUMPRODUCT(U4701:V4701,PAINEL_PESOS!$C$25:$C$26)</f>
        <v/>
      </c>
      <c r="H4701" s="70">
        <f>SUMPRODUCT(W4701:X4701,PAINEL_PESOS!$C$28:$C$29)</f>
        <v/>
      </c>
      <c r="I4701" s="70" t="n">
        <v>0.9970900304252628</v>
      </c>
      <c r="J4701" s="70" t="n">
        <v>0.6960698272854631</v>
      </c>
      <c r="K4701" s="71">
        <f>IF(NOT(AND(PAINEL_PESOS!$D$12="OK - 100%",PAINEL_PESOS!$F$20="OK - 100%",PAINEL_PESOS!$F$24="OK - 100%",PAINEL_PESOS!$F$27="OK - 100%",PAINEL_PESOS!$F$30="OK - 100%")),"", (E4701*PAINEL_PESOS!$B$7+F4701*PAINEL_PESOS!$B$8+G4701*PAINEL_PESOS!$B$9+H4701*PAINEL_PESOS!$B$10)*I4701)</f>
        <v/>
      </c>
      <c r="L4701" s="71">
        <f>IF(K4701="","",K4701-J4701)</f>
        <v/>
      </c>
      <c r="M4701" s="71">
        <f>IF(L4701="","",ABS(L4701))</f>
        <v/>
      </c>
      <c r="N4701" t="n">
        <v>1</v>
      </c>
      <c r="O4701" t="n">
        <v>1</v>
      </c>
      <c r="P4701" t="n">
        <v>0.6555438225976769</v>
      </c>
      <c r="Q4701" t="n">
        <v>0.9958456597881469</v>
      </c>
      <c r="R4701" t="n">
        <v>0.1828017661675664</v>
      </c>
      <c r="S4701" t="n">
        <v>0.9992173086972347</v>
      </c>
      <c r="T4701" t="n">
        <v>0.9886909305062088</v>
      </c>
      <c r="U4701" t="n">
        <v>0.290261497914094</v>
      </c>
      <c r="V4701" t="n">
        <v>0.569725792086373</v>
      </c>
      <c r="W4701" t="n">
        <v>0.6298396805433425</v>
      </c>
      <c r="X4701" t="n">
        <v>0.822148530863376</v>
      </c>
    </row>
    <row r="4702">
      <c r="A4702" t="inlineStr">
        <is>
          <t>4305009</t>
        </is>
      </c>
      <c r="B4702" t="inlineStr">
        <is>
          <t>Catuípe</t>
        </is>
      </c>
      <c r="C4702" t="inlineStr">
        <is>
          <t>RS</t>
        </is>
      </c>
      <c r="D4702" t="inlineStr">
        <is>
          <t>REGIÃO SUL</t>
        </is>
      </c>
      <c r="E4702" s="70">
        <f>SUMPRODUCT(N4702:Q4702,PAINEL_PESOS!$C$16:$C$19)</f>
        <v/>
      </c>
      <c r="F4702" s="70">
        <f>SUMPRODUCT(R4702:T4702,PAINEL_PESOS!$C$21:$C$23)</f>
        <v/>
      </c>
      <c r="G4702" s="70">
        <f>SUMPRODUCT(U4702:V4702,PAINEL_PESOS!$C$25:$C$26)</f>
        <v/>
      </c>
      <c r="H4702" s="70">
        <f>SUMPRODUCT(W4702:X4702,PAINEL_PESOS!$C$28:$C$29)</f>
        <v/>
      </c>
      <c r="I4702" s="70" t="n">
        <v>0.9934809261467886</v>
      </c>
      <c r="J4702" s="70" t="n">
        <v>0.6902171068286546</v>
      </c>
      <c r="K4702" s="71">
        <f>IF(NOT(AND(PAINEL_PESOS!$D$12="OK - 100%",PAINEL_PESOS!$F$20="OK - 100%",PAINEL_PESOS!$F$24="OK - 100%",PAINEL_PESOS!$F$27="OK - 100%",PAINEL_PESOS!$F$30="OK - 100%")),"", (E4702*PAINEL_PESOS!$B$7+F4702*PAINEL_PESOS!$B$8+G4702*PAINEL_PESOS!$B$9+H4702*PAINEL_PESOS!$B$10)*I4702)</f>
        <v/>
      </c>
      <c r="L4702" s="71">
        <f>IF(K4702="","",K4702-J4702)</f>
        <v/>
      </c>
      <c r="M4702" s="71">
        <f>IF(L4702="","",ABS(L4702))</f>
        <v/>
      </c>
      <c r="N4702" t="n">
        <v>1</v>
      </c>
      <c r="O4702" t="n">
        <v>0.9772</v>
      </c>
      <c r="P4702" t="n">
        <v>0.5198521647307286</v>
      </c>
      <c r="Q4702" t="n">
        <v>0.9959604555591878</v>
      </c>
      <c r="R4702" t="n">
        <v>0.264971361477307</v>
      </c>
      <c r="S4702" t="n">
        <v>0.9997869643037545</v>
      </c>
      <c r="T4702" t="n">
        <v>0.9696414136252369</v>
      </c>
      <c r="U4702" t="n">
        <v>0.1566064585242694</v>
      </c>
      <c r="V4702" t="n">
        <v>0.6119675213722695</v>
      </c>
      <c r="W4702" t="n">
        <v>0.753474716017653</v>
      </c>
      <c r="X4702" t="n">
        <v>0.7998148370478025</v>
      </c>
    </row>
    <row r="4703">
      <c r="A4703" t="inlineStr">
        <is>
          <t>4305108</t>
        </is>
      </c>
      <c r="B4703" t="inlineStr">
        <is>
          <t>Caxias do Sul</t>
        </is>
      </c>
      <c r="C4703" t="inlineStr">
        <is>
          <t>RS</t>
        </is>
      </c>
      <c r="D4703" t="inlineStr">
        <is>
          <t>REGIÃO SUL</t>
        </is>
      </c>
      <c r="E4703" s="70">
        <f>SUMPRODUCT(N4703:Q4703,PAINEL_PESOS!$C$16:$C$19)</f>
        <v/>
      </c>
      <c r="F4703" s="70">
        <f>SUMPRODUCT(R4703:T4703,PAINEL_PESOS!$C$21:$C$23)</f>
        <v/>
      </c>
      <c r="G4703" s="70">
        <f>SUMPRODUCT(U4703:V4703,PAINEL_PESOS!$C$25:$C$26)</f>
        <v/>
      </c>
      <c r="H4703" s="70">
        <f>SUMPRODUCT(W4703:X4703,PAINEL_PESOS!$C$28:$C$29)</f>
        <v/>
      </c>
      <c r="I4703" s="70" t="n">
        <v>0.9613057361889592</v>
      </c>
      <c r="J4703" s="70" t="n">
        <v>0.7078106780528629</v>
      </c>
      <c r="K4703" s="71">
        <f>IF(NOT(AND(PAINEL_PESOS!$D$12="OK - 100%",PAINEL_PESOS!$F$20="OK - 100%",PAINEL_PESOS!$F$24="OK - 100%",PAINEL_PESOS!$F$27="OK - 100%",PAINEL_PESOS!$F$30="OK - 100%")),"", (E4703*PAINEL_PESOS!$B$7+F4703*PAINEL_PESOS!$B$8+G4703*PAINEL_PESOS!$B$9+H4703*PAINEL_PESOS!$B$10)*I4703)</f>
        <v/>
      </c>
      <c r="L4703" s="71">
        <f>IF(K4703="","",K4703-J4703)</f>
        <v/>
      </c>
      <c r="M4703" s="71">
        <f>IF(L4703="","",ABS(L4703))</f>
        <v/>
      </c>
      <c r="N4703" t="n">
        <v>1</v>
      </c>
      <c r="O4703" t="n">
        <v>0.9922</v>
      </c>
      <c r="P4703" t="n">
        <v>0.5027455121436114</v>
      </c>
      <c r="Q4703" t="n">
        <v>0.8367213500085788</v>
      </c>
      <c r="R4703" t="n">
        <v>0.6865224828989275</v>
      </c>
      <c r="S4703" t="n">
        <v>0.8959367796009314</v>
      </c>
      <c r="T4703" t="n">
        <v>0.9478417157292636</v>
      </c>
      <c r="U4703" t="n">
        <v>0.3952069816063308</v>
      </c>
      <c r="V4703" t="n">
        <v>0.4920938717787787</v>
      </c>
      <c r="W4703" t="n">
        <v>0.76274889764897</v>
      </c>
      <c r="X4703" t="n">
        <v>0.8876600222318534</v>
      </c>
    </row>
    <row r="4704">
      <c r="A4704" t="inlineStr">
        <is>
          <t>4305116</t>
        </is>
      </c>
      <c r="B4704" t="inlineStr">
        <is>
          <t>Centenário</t>
        </is>
      </c>
      <c r="C4704" t="inlineStr">
        <is>
          <t>RS</t>
        </is>
      </c>
      <c r="D4704" t="inlineStr">
        <is>
          <t>REGIÃO SUL</t>
        </is>
      </c>
      <c r="E4704" s="70">
        <f>SUMPRODUCT(N4704:Q4704,PAINEL_PESOS!$C$16:$C$19)</f>
        <v/>
      </c>
      <c r="F4704" s="70">
        <f>SUMPRODUCT(R4704:T4704,PAINEL_PESOS!$C$21:$C$23)</f>
        <v/>
      </c>
      <c r="G4704" s="70">
        <f>SUMPRODUCT(U4704:V4704,PAINEL_PESOS!$C$25:$C$26)</f>
        <v/>
      </c>
      <c r="H4704" s="70">
        <f>SUMPRODUCT(W4704:X4704,PAINEL_PESOS!$C$28:$C$29)</f>
        <v/>
      </c>
      <c r="I4704" s="70" t="n">
        <v>0.9955427847752815</v>
      </c>
      <c r="J4704" s="70" t="n">
        <v>0.6783237527789265</v>
      </c>
      <c r="K4704" s="71">
        <f>IF(NOT(AND(PAINEL_PESOS!$D$12="OK - 100%",PAINEL_PESOS!$F$20="OK - 100%",PAINEL_PESOS!$F$24="OK - 100%",PAINEL_PESOS!$F$27="OK - 100%",PAINEL_PESOS!$F$30="OK - 100%")),"", (E4704*PAINEL_PESOS!$B$7+F4704*PAINEL_PESOS!$B$8+G4704*PAINEL_PESOS!$B$9+H4704*PAINEL_PESOS!$B$10)*I4704)</f>
        <v/>
      </c>
      <c r="L4704" s="71">
        <f>IF(K4704="","",K4704-J4704)</f>
        <v/>
      </c>
      <c r="M4704" s="71">
        <f>IF(L4704="","",ABS(L4704))</f>
        <v/>
      </c>
      <c r="N4704" t="n">
        <v>0.2</v>
      </c>
      <c r="O4704" t="n">
        <v>1</v>
      </c>
      <c r="P4704" t="n">
        <v>1</v>
      </c>
      <c r="Q4704" t="n">
        <v>0.9895900201902111</v>
      </c>
      <c r="R4704" t="n">
        <v>0.1488075434134034</v>
      </c>
      <c r="S4704" t="n">
        <v>1</v>
      </c>
      <c r="T4704" t="n">
        <v>0.9847955090234743</v>
      </c>
      <c r="U4704" t="n">
        <v>0.2817396897686542</v>
      </c>
      <c r="V4704" t="n">
        <v>0.7214525408921457</v>
      </c>
      <c r="W4704" t="n">
        <v>0.6157003035468364</v>
      </c>
      <c r="X4704" t="n">
        <v>0.8147962141171975</v>
      </c>
    </row>
    <row r="4705">
      <c r="A4705" t="inlineStr">
        <is>
          <t>4305124</t>
        </is>
      </c>
      <c r="B4705" t="inlineStr">
        <is>
          <t>Cerrito</t>
        </is>
      </c>
      <c r="C4705" t="inlineStr">
        <is>
          <t>RS</t>
        </is>
      </c>
      <c r="D4705" t="inlineStr">
        <is>
          <t>REGIÃO SUL</t>
        </is>
      </c>
      <c r="E4705" s="70">
        <f>SUMPRODUCT(N4705:Q4705,PAINEL_PESOS!$C$16:$C$19)</f>
        <v/>
      </c>
      <c r="F4705" s="70">
        <f>SUMPRODUCT(R4705:T4705,PAINEL_PESOS!$C$21:$C$23)</f>
        <v/>
      </c>
      <c r="G4705" s="70">
        <f>SUMPRODUCT(U4705:V4705,PAINEL_PESOS!$C$25:$C$26)</f>
        <v/>
      </c>
      <c r="H4705" s="70">
        <f>SUMPRODUCT(W4705:X4705,PAINEL_PESOS!$C$28:$C$29)</f>
        <v/>
      </c>
      <c r="I4705" s="70" t="n">
        <v>0.9876354940663369</v>
      </c>
      <c r="J4705" s="70" t="n">
        <v>0.6638760281853812</v>
      </c>
      <c r="K4705" s="71">
        <f>IF(NOT(AND(PAINEL_PESOS!$D$12="OK - 100%",PAINEL_PESOS!$F$20="OK - 100%",PAINEL_PESOS!$F$24="OK - 100%",PAINEL_PESOS!$F$27="OK - 100%",PAINEL_PESOS!$F$30="OK - 100%")),"", (E4705*PAINEL_PESOS!$B$7+F4705*PAINEL_PESOS!$B$8+G4705*PAINEL_PESOS!$B$9+H4705*PAINEL_PESOS!$B$10)*I4705)</f>
        <v/>
      </c>
      <c r="L4705" s="71">
        <f>IF(K4705="","",K4705-J4705)</f>
        <v/>
      </c>
      <c r="M4705" s="71">
        <f>IF(L4705="","",ABS(L4705))</f>
        <v/>
      </c>
      <c r="N4705" t="n">
        <v>1</v>
      </c>
      <c r="O4705" t="n">
        <v>1</v>
      </c>
      <c r="P4705" t="n">
        <v>0.6665258711721225</v>
      </c>
      <c r="Q4705" t="n">
        <v>0.9905985981298183</v>
      </c>
      <c r="R4705" t="n">
        <v>0.1545786017136506</v>
      </c>
      <c r="S4705" t="n">
        <v>0.9998740777976285</v>
      </c>
      <c r="T4705" t="n">
        <v>0.9434082581583608</v>
      </c>
      <c r="U4705" t="n">
        <v>0.3011276787113028</v>
      </c>
      <c r="V4705" t="n">
        <v>0.505856580295813</v>
      </c>
      <c r="W4705" t="n">
        <v>0.5916839175818124</v>
      </c>
      <c r="X4705" t="n">
        <v>0.7516939658750346</v>
      </c>
    </row>
    <row r="4706">
      <c r="A4706" t="inlineStr">
        <is>
          <t>4305132</t>
        </is>
      </c>
      <c r="B4706" t="inlineStr">
        <is>
          <t>Cerro Branco</t>
        </is>
      </c>
      <c r="C4706" t="inlineStr">
        <is>
          <t>RS</t>
        </is>
      </c>
      <c r="D4706" t="inlineStr">
        <is>
          <t>REGIÃO SUL</t>
        </is>
      </c>
      <c r="E4706" s="70">
        <f>SUMPRODUCT(N4706:Q4706,PAINEL_PESOS!$C$16:$C$19)</f>
        <v/>
      </c>
      <c r="F4706" s="70">
        <f>SUMPRODUCT(R4706:T4706,PAINEL_PESOS!$C$21:$C$23)</f>
        <v/>
      </c>
      <c r="G4706" s="70">
        <f>SUMPRODUCT(U4706:V4706,PAINEL_PESOS!$C$25:$C$26)</f>
        <v/>
      </c>
      <c r="H4706" s="70">
        <f>SUMPRODUCT(W4706:X4706,PAINEL_PESOS!$C$28:$C$29)</f>
        <v/>
      </c>
      <c r="I4706" s="70" t="n">
        <v>0.9309794343486738</v>
      </c>
      <c r="J4706" s="70" t="n">
        <v>0.6045624993291238</v>
      </c>
      <c r="K4706" s="71">
        <f>IF(NOT(AND(PAINEL_PESOS!$D$12="OK - 100%",PAINEL_PESOS!$F$20="OK - 100%",PAINEL_PESOS!$F$24="OK - 100%",PAINEL_PESOS!$F$27="OK - 100%",PAINEL_PESOS!$F$30="OK - 100%")),"", (E4706*PAINEL_PESOS!$B$7+F4706*PAINEL_PESOS!$B$8+G4706*PAINEL_PESOS!$B$9+H4706*PAINEL_PESOS!$B$10)*I4706)</f>
        <v/>
      </c>
      <c r="L4706" s="71">
        <f>IF(K4706="","",K4706-J4706)</f>
        <v/>
      </c>
      <c r="M4706" s="71">
        <f>IF(L4706="","",ABS(L4706))</f>
        <v/>
      </c>
      <c r="N4706" t="n">
        <v>0.8</v>
      </c>
      <c r="O4706" t="n">
        <v>0.8029999999999999</v>
      </c>
      <c r="P4706" t="n">
        <v>0.5776135163674763</v>
      </c>
      <c r="Q4706" t="n">
        <v>0.9792900941708007</v>
      </c>
      <c r="R4706" t="n">
        <v>0.1329863038344834</v>
      </c>
      <c r="S4706" t="n">
        <v>0.9998371316246083</v>
      </c>
      <c r="T4706" t="n">
        <v>0.655610053585902</v>
      </c>
      <c r="U4706" t="n">
        <v>0.2215538745131165</v>
      </c>
      <c r="V4706" t="n">
        <v>0.5209890544630609</v>
      </c>
      <c r="W4706" t="n">
        <v>0.8572393868502243</v>
      </c>
      <c r="X4706" t="n">
        <v>0.8230433035628408</v>
      </c>
    </row>
    <row r="4707">
      <c r="A4707" t="inlineStr">
        <is>
          <t>4305157</t>
        </is>
      </c>
      <c r="B4707" t="inlineStr">
        <is>
          <t>Cerro Grande</t>
        </is>
      </c>
      <c r="C4707" t="inlineStr">
        <is>
          <t>RS</t>
        </is>
      </c>
      <c r="D4707" t="inlineStr">
        <is>
          <t>REGIÃO SUL</t>
        </is>
      </c>
      <c r="E4707" s="70">
        <f>SUMPRODUCT(N4707:Q4707,PAINEL_PESOS!$C$16:$C$19)</f>
        <v/>
      </c>
      <c r="F4707" s="70">
        <f>SUMPRODUCT(R4707:T4707,PAINEL_PESOS!$C$21:$C$23)</f>
        <v/>
      </c>
      <c r="G4707" s="70">
        <f>SUMPRODUCT(U4707:V4707,PAINEL_PESOS!$C$25:$C$26)</f>
        <v/>
      </c>
      <c r="H4707" s="70">
        <f>SUMPRODUCT(W4707:X4707,PAINEL_PESOS!$C$28:$C$29)</f>
        <v/>
      </c>
      <c r="I4707" s="70" t="n">
        <v>0.9962061259152729</v>
      </c>
      <c r="J4707" s="70" t="n">
        <v>0.6991228083302625</v>
      </c>
      <c r="K4707" s="71">
        <f>IF(NOT(AND(PAINEL_PESOS!$D$12="OK - 100%",PAINEL_PESOS!$F$20="OK - 100%",PAINEL_PESOS!$F$24="OK - 100%",PAINEL_PESOS!$F$27="OK - 100%",PAINEL_PESOS!$F$30="OK - 100%")),"", (E4707*PAINEL_PESOS!$B$7+F4707*PAINEL_PESOS!$B$8+G4707*PAINEL_PESOS!$B$9+H4707*PAINEL_PESOS!$B$10)*I4707)</f>
        <v/>
      </c>
      <c r="L4707" s="71">
        <f>IF(K4707="","",K4707-J4707)</f>
        <v/>
      </c>
      <c r="M4707" s="71">
        <f>IF(L4707="","",ABS(L4707))</f>
        <v/>
      </c>
      <c r="N4707" t="n">
        <v>1</v>
      </c>
      <c r="O4707" t="n">
        <v>1</v>
      </c>
      <c r="P4707" t="n">
        <v>0.8329461457233369</v>
      </c>
      <c r="Q4707" t="n">
        <v>0.989644792176709</v>
      </c>
      <c r="R4707" t="n">
        <v>0.0841258075341918</v>
      </c>
      <c r="S4707" t="n">
        <v>0.999991434877927</v>
      </c>
      <c r="T4707" t="n">
        <v>0.9881959667673663</v>
      </c>
      <c r="U4707" t="n">
        <v>0.2057454075904005</v>
      </c>
      <c r="V4707" t="n">
        <v>0.6016428368568224</v>
      </c>
      <c r="W4707" t="n">
        <v>0.6966957901962259</v>
      </c>
      <c r="X4707" t="n">
        <v>0.8173607038960449</v>
      </c>
    </row>
    <row r="4708">
      <c r="A4708" t="inlineStr">
        <is>
          <t>4305173</t>
        </is>
      </c>
      <c r="B4708" t="inlineStr">
        <is>
          <t>Cerro Grande do Sul</t>
        </is>
      </c>
      <c r="C4708" t="inlineStr">
        <is>
          <t>RS</t>
        </is>
      </c>
      <c r="D4708" t="inlineStr">
        <is>
          <t>REGIÃO SUL</t>
        </is>
      </c>
      <c r="E4708" s="70">
        <f>SUMPRODUCT(N4708:Q4708,PAINEL_PESOS!$C$16:$C$19)</f>
        <v/>
      </c>
      <c r="F4708" s="70">
        <f>SUMPRODUCT(R4708:T4708,PAINEL_PESOS!$C$21:$C$23)</f>
        <v/>
      </c>
      <c r="G4708" s="70">
        <f>SUMPRODUCT(U4708:V4708,PAINEL_PESOS!$C$25:$C$26)</f>
        <v/>
      </c>
      <c r="H4708" s="70">
        <f>SUMPRODUCT(W4708:X4708,PAINEL_PESOS!$C$28:$C$29)</f>
        <v/>
      </c>
      <c r="I4708" s="70" t="n">
        <v>0.9694735595237024</v>
      </c>
      <c r="J4708" s="70" t="n">
        <v>0.6396100387815048</v>
      </c>
      <c r="K4708" s="71">
        <f>IF(NOT(AND(PAINEL_PESOS!$D$12="OK - 100%",PAINEL_PESOS!$F$20="OK - 100%",PAINEL_PESOS!$F$24="OK - 100%",PAINEL_PESOS!$F$27="OK - 100%",PAINEL_PESOS!$F$30="OK - 100%")),"", (E4708*PAINEL_PESOS!$B$7+F4708*PAINEL_PESOS!$B$8+G4708*PAINEL_PESOS!$B$9+H4708*PAINEL_PESOS!$B$10)*I4708)</f>
        <v/>
      </c>
      <c r="L4708" s="71">
        <f>IF(K4708="","",K4708-J4708)</f>
        <v/>
      </c>
      <c r="M4708" s="71">
        <f>IF(L4708="","",ABS(L4708))</f>
        <v/>
      </c>
      <c r="N4708" t="n">
        <v>0.2</v>
      </c>
      <c r="O4708" t="n">
        <v>1</v>
      </c>
      <c r="P4708" t="n">
        <v>0.746673706441394</v>
      </c>
      <c r="Q4708" t="n">
        <v>0.9793415056680463</v>
      </c>
      <c r="R4708" t="n">
        <v>0.2155611755605035</v>
      </c>
      <c r="S4708" t="n">
        <v>0.9996622801867563</v>
      </c>
      <c r="T4708" t="n">
        <v>0.8559696025268549</v>
      </c>
      <c r="U4708" t="n">
        <v>0.3277299430049329</v>
      </c>
      <c r="V4708" t="n">
        <v>0.5069060180644025</v>
      </c>
      <c r="W4708" t="n">
        <v>0.7462183692254298</v>
      </c>
      <c r="X4708" t="n">
        <v>0.85334151875496</v>
      </c>
    </row>
    <row r="4709">
      <c r="A4709" t="inlineStr">
        <is>
          <t>4305207</t>
        </is>
      </c>
      <c r="B4709" t="inlineStr">
        <is>
          <t>Cerro Largo</t>
        </is>
      </c>
      <c r="C4709" t="inlineStr">
        <is>
          <t>RS</t>
        </is>
      </c>
      <c r="D4709" t="inlineStr">
        <is>
          <t>REGIÃO SUL</t>
        </is>
      </c>
      <c r="E4709" s="70">
        <f>SUMPRODUCT(N4709:Q4709,PAINEL_PESOS!$C$16:$C$19)</f>
        <v/>
      </c>
      <c r="F4709" s="70">
        <f>SUMPRODUCT(R4709:T4709,PAINEL_PESOS!$C$21:$C$23)</f>
        <v/>
      </c>
      <c r="G4709" s="70">
        <f>SUMPRODUCT(U4709:V4709,PAINEL_PESOS!$C$25:$C$26)</f>
        <v/>
      </c>
      <c r="H4709" s="70">
        <f>SUMPRODUCT(W4709:X4709,PAINEL_PESOS!$C$28:$C$29)</f>
        <v/>
      </c>
      <c r="I4709" s="70" t="n">
        <v>0.9917428355710203</v>
      </c>
      <c r="J4709" s="70" t="n">
        <v>0.701996926618089</v>
      </c>
      <c r="K4709" s="71">
        <f>IF(NOT(AND(PAINEL_PESOS!$D$12="OK - 100%",PAINEL_PESOS!$F$20="OK - 100%",PAINEL_PESOS!$F$24="OK - 100%",PAINEL_PESOS!$F$27="OK - 100%",PAINEL_PESOS!$F$30="OK - 100%")),"", (E4709*PAINEL_PESOS!$B$7+F4709*PAINEL_PESOS!$B$8+G4709*PAINEL_PESOS!$B$9+H4709*PAINEL_PESOS!$B$10)*I4709)</f>
        <v/>
      </c>
      <c r="L4709" s="71">
        <f>IF(K4709="","",K4709-J4709)</f>
        <v/>
      </c>
      <c r="M4709" s="71">
        <f>IF(L4709="","",ABS(L4709))</f>
        <v/>
      </c>
      <c r="N4709" t="n">
        <v>1</v>
      </c>
      <c r="O4709" t="n">
        <v>1</v>
      </c>
      <c r="P4709" t="n">
        <v>0.6309398099260823</v>
      </c>
      <c r="Q4709" t="n">
        <v>0.9709268708970732</v>
      </c>
      <c r="R4709" t="n">
        <v>0.325176217040616</v>
      </c>
      <c r="S4709" t="n">
        <v>0.9939928731480981</v>
      </c>
      <c r="T4709" t="n">
        <v>0.9816248668721081</v>
      </c>
      <c r="U4709" t="n">
        <v>0.1696656989821548</v>
      </c>
      <c r="V4709" t="n">
        <v>0.621541662273841</v>
      </c>
      <c r="W4709" t="n">
        <v>0.7363585361143898</v>
      </c>
      <c r="X4709" t="n">
        <v>0.8003716590370331</v>
      </c>
    </row>
    <row r="4710">
      <c r="A4710" t="inlineStr">
        <is>
          <t>4305306</t>
        </is>
      </c>
      <c r="B4710" t="inlineStr">
        <is>
          <t>Chapada</t>
        </is>
      </c>
      <c r="C4710" t="inlineStr">
        <is>
          <t>RS</t>
        </is>
      </c>
      <c r="D4710" t="inlineStr">
        <is>
          <t>REGIÃO SUL</t>
        </is>
      </c>
      <c r="E4710" s="70">
        <f>SUMPRODUCT(N4710:Q4710,PAINEL_PESOS!$C$16:$C$19)</f>
        <v/>
      </c>
      <c r="F4710" s="70">
        <f>SUMPRODUCT(R4710:T4710,PAINEL_PESOS!$C$21:$C$23)</f>
        <v/>
      </c>
      <c r="G4710" s="70">
        <f>SUMPRODUCT(U4710:V4710,PAINEL_PESOS!$C$25:$C$26)</f>
        <v/>
      </c>
      <c r="H4710" s="70">
        <f>SUMPRODUCT(W4710:X4710,PAINEL_PESOS!$C$28:$C$29)</f>
        <v/>
      </c>
      <c r="I4710" s="70" t="n">
        <v>0.9851839127337616</v>
      </c>
      <c r="J4710" s="70" t="n">
        <v>0.6883641989971551</v>
      </c>
      <c r="K4710" s="71">
        <f>IF(NOT(AND(PAINEL_PESOS!$D$12="OK - 100%",PAINEL_PESOS!$F$20="OK - 100%",PAINEL_PESOS!$F$24="OK - 100%",PAINEL_PESOS!$F$27="OK - 100%",PAINEL_PESOS!$F$30="OK - 100%")),"", (E4710*PAINEL_PESOS!$B$7+F4710*PAINEL_PESOS!$B$8+G4710*PAINEL_PESOS!$B$9+H4710*PAINEL_PESOS!$B$10)*I4710)</f>
        <v/>
      </c>
      <c r="L4710" s="71">
        <f>IF(K4710="","",K4710-J4710)</f>
        <v/>
      </c>
      <c r="M4710" s="71">
        <f>IF(L4710="","",ABS(L4710))</f>
        <v/>
      </c>
      <c r="N4710" t="n">
        <v>1</v>
      </c>
      <c r="O4710" t="n">
        <v>0.9576</v>
      </c>
      <c r="P4710" t="n">
        <v>0.5557550158394932</v>
      </c>
      <c r="Q4710" t="n">
        <v>0.9963800970625581</v>
      </c>
      <c r="R4710" t="n">
        <v>0.2978215492385859</v>
      </c>
      <c r="S4710" t="n">
        <v>0.9955590647921758</v>
      </c>
      <c r="T4710" t="n">
        <v>0.9283765456915343</v>
      </c>
      <c r="U4710" t="n">
        <v>0.1984616145589922</v>
      </c>
      <c r="V4710" t="n">
        <v>0.6117329706734294</v>
      </c>
      <c r="W4710" t="n">
        <v>0.7229736286014263</v>
      </c>
      <c r="X4710" t="n">
        <v>0.8205243322031067</v>
      </c>
    </row>
    <row r="4711">
      <c r="A4711" t="inlineStr">
        <is>
          <t>4305355</t>
        </is>
      </c>
      <c r="B4711" t="inlineStr">
        <is>
          <t>Charqueadas</t>
        </is>
      </c>
      <c r="C4711" t="inlineStr">
        <is>
          <t>RS</t>
        </is>
      </c>
      <c r="D4711" t="inlineStr">
        <is>
          <t>REGIÃO SUL</t>
        </is>
      </c>
      <c r="E4711" s="70">
        <f>SUMPRODUCT(N4711:Q4711,PAINEL_PESOS!$C$16:$C$19)</f>
        <v/>
      </c>
      <c r="F4711" s="70">
        <f>SUMPRODUCT(R4711:T4711,PAINEL_PESOS!$C$21:$C$23)</f>
        <v/>
      </c>
      <c r="G4711" s="70">
        <f>SUMPRODUCT(U4711:V4711,PAINEL_PESOS!$C$25:$C$26)</f>
        <v/>
      </c>
      <c r="H4711" s="70">
        <f>SUMPRODUCT(W4711:X4711,PAINEL_PESOS!$C$28:$C$29)</f>
        <v/>
      </c>
      <c r="I4711" s="70" t="n">
        <v>0.8698109504179267</v>
      </c>
      <c r="J4711" s="70" t="n">
        <v>0.5722627363313001</v>
      </c>
      <c r="K4711" s="71">
        <f>IF(NOT(AND(PAINEL_PESOS!$D$12="OK - 100%",PAINEL_PESOS!$F$20="OK - 100%",PAINEL_PESOS!$F$24="OK - 100%",PAINEL_PESOS!$F$27="OK - 100%",PAINEL_PESOS!$F$30="OK - 100%")),"", (E4711*PAINEL_PESOS!$B$7+F4711*PAINEL_PESOS!$B$8+G4711*PAINEL_PESOS!$B$9+H4711*PAINEL_PESOS!$B$10)*I4711)</f>
        <v/>
      </c>
      <c r="L4711" s="71">
        <f>IF(K4711="","",K4711-J4711)</f>
        <v/>
      </c>
      <c r="M4711" s="71">
        <f>IF(L4711="","",ABS(L4711))</f>
        <v/>
      </c>
      <c r="N4711" t="n">
        <v>1</v>
      </c>
      <c r="O4711" t="n">
        <v>1</v>
      </c>
      <c r="P4711" t="n">
        <v>0.6967265047518479</v>
      </c>
      <c r="Q4711" t="n">
        <v>0.8904656630501978</v>
      </c>
      <c r="R4711" t="n">
        <v>0.4034496197247874</v>
      </c>
      <c r="S4711" t="n">
        <v>0.8575438729552962</v>
      </c>
      <c r="T4711" t="n">
        <v>0.3977943966440342</v>
      </c>
      <c r="U4711" t="n">
        <v>0.2311545349577236</v>
      </c>
      <c r="V4711" t="n">
        <v>0.4900308208013184</v>
      </c>
      <c r="W4711" t="n">
        <v>0.7775008373765406</v>
      </c>
      <c r="X4711" t="n">
        <v>0.8651889242741055</v>
      </c>
    </row>
    <row r="4712">
      <c r="A4712" t="inlineStr">
        <is>
          <t>4305371</t>
        </is>
      </c>
      <c r="B4712" t="inlineStr">
        <is>
          <t>Charrua</t>
        </is>
      </c>
      <c r="C4712" t="inlineStr">
        <is>
          <t>RS</t>
        </is>
      </c>
      <c r="D4712" t="inlineStr">
        <is>
          <t>REGIÃO SUL</t>
        </is>
      </c>
      <c r="E4712" s="70">
        <f>SUMPRODUCT(N4712:Q4712,PAINEL_PESOS!$C$16:$C$19)</f>
        <v/>
      </c>
      <c r="F4712" s="70">
        <f>SUMPRODUCT(R4712:T4712,PAINEL_PESOS!$C$21:$C$23)</f>
        <v/>
      </c>
      <c r="G4712" s="70">
        <f>SUMPRODUCT(U4712:V4712,PAINEL_PESOS!$C$25:$C$26)</f>
        <v/>
      </c>
      <c r="H4712" s="70">
        <f>SUMPRODUCT(W4712:X4712,PAINEL_PESOS!$C$28:$C$29)</f>
        <v/>
      </c>
      <c r="I4712" s="70" t="n">
        <v>0.9980955146490358</v>
      </c>
      <c r="J4712" s="70" t="n">
        <v>0.7072507316554625</v>
      </c>
      <c r="K4712" s="71">
        <f>IF(NOT(AND(PAINEL_PESOS!$D$12="OK - 100%",PAINEL_PESOS!$F$20="OK - 100%",PAINEL_PESOS!$F$24="OK - 100%",PAINEL_PESOS!$F$27="OK - 100%",PAINEL_PESOS!$F$30="OK - 100%")),"", (E4712*PAINEL_PESOS!$B$7+F4712*PAINEL_PESOS!$B$8+G4712*PAINEL_PESOS!$B$9+H4712*PAINEL_PESOS!$B$10)*I4712)</f>
        <v/>
      </c>
      <c r="L4712" s="71">
        <f>IF(K4712="","",K4712-J4712)</f>
        <v/>
      </c>
      <c r="M4712" s="71">
        <f>IF(L4712="","",ABS(L4712))</f>
        <v/>
      </c>
      <c r="N4712" t="n">
        <v>1</v>
      </c>
      <c r="O4712" t="n">
        <v>0.72</v>
      </c>
      <c r="P4712" t="n">
        <v>0.9340021119324182</v>
      </c>
      <c r="Q4712" t="n">
        <v>0.9952044667676251</v>
      </c>
      <c r="R4712" t="n">
        <v>0.1505422609374114</v>
      </c>
      <c r="S4712" t="n">
        <v>0.9999967815832354</v>
      </c>
      <c r="T4712" t="n">
        <v>0.9938168645966635</v>
      </c>
      <c r="U4712" t="n">
        <v>0.2817396897686542</v>
      </c>
      <c r="V4712" t="n">
        <v>0.7023919020895218</v>
      </c>
      <c r="W4712" t="n">
        <v>0.6157003035468364</v>
      </c>
      <c r="X4712" t="n">
        <v>0.8147962141171975</v>
      </c>
    </row>
    <row r="4713">
      <c r="A4713" t="inlineStr">
        <is>
          <t>4305405</t>
        </is>
      </c>
      <c r="B4713" t="inlineStr">
        <is>
          <t>Chiapetta</t>
        </is>
      </c>
      <c r="C4713" t="inlineStr">
        <is>
          <t>RS</t>
        </is>
      </c>
      <c r="D4713" t="inlineStr">
        <is>
          <t>REGIÃO SUL</t>
        </is>
      </c>
      <c r="E4713" s="70">
        <f>SUMPRODUCT(N4713:Q4713,PAINEL_PESOS!$C$16:$C$19)</f>
        <v/>
      </c>
      <c r="F4713" s="70">
        <f>SUMPRODUCT(R4713:T4713,PAINEL_PESOS!$C$21:$C$23)</f>
        <v/>
      </c>
      <c r="G4713" s="70">
        <f>SUMPRODUCT(U4713:V4713,PAINEL_PESOS!$C$25:$C$26)</f>
        <v/>
      </c>
      <c r="H4713" s="70">
        <f>SUMPRODUCT(W4713:X4713,PAINEL_PESOS!$C$28:$C$29)</f>
        <v/>
      </c>
      <c r="I4713" s="70" t="n">
        <v>0.9685676216032711</v>
      </c>
      <c r="J4713" s="70" t="n">
        <v>0.6710812619044728</v>
      </c>
      <c r="K4713" s="71">
        <f>IF(NOT(AND(PAINEL_PESOS!$D$12="OK - 100%",PAINEL_PESOS!$F$20="OK - 100%",PAINEL_PESOS!$F$24="OK - 100%",PAINEL_PESOS!$F$27="OK - 100%",PAINEL_PESOS!$F$30="OK - 100%")),"", (E4713*PAINEL_PESOS!$B$7+F4713*PAINEL_PESOS!$B$8+G4713*PAINEL_PESOS!$B$9+H4713*PAINEL_PESOS!$B$10)*I4713)</f>
        <v/>
      </c>
      <c r="L4713" s="71">
        <f>IF(K4713="","",K4713-J4713)</f>
        <v/>
      </c>
      <c r="M4713" s="71">
        <f>IF(L4713="","",ABS(L4713))</f>
        <v/>
      </c>
      <c r="N4713" t="n">
        <v>1</v>
      </c>
      <c r="O4713" t="n">
        <v>0.9967</v>
      </c>
      <c r="P4713" t="n">
        <v>0.7416050686378036</v>
      </c>
      <c r="Q4713" t="n">
        <v>0.9982032185582925</v>
      </c>
      <c r="R4713" t="n">
        <v>0.220863232188701</v>
      </c>
      <c r="S4713" t="n">
        <v>0.99997162899039</v>
      </c>
      <c r="T4713" t="n">
        <v>0.8404607426158376</v>
      </c>
      <c r="U4713" t="n">
        <v>0.2265097807656907</v>
      </c>
      <c r="V4713" t="n">
        <v>0.6092640229596573</v>
      </c>
      <c r="W4713" t="n">
        <v>0.6618554642565382</v>
      </c>
      <c r="X4713" t="n">
        <v>0.8027953861134107</v>
      </c>
    </row>
    <row r="4714">
      <c r="A4714" t="inlineStr">
        <is>
          <t>4305439</t>
        </is>
      </c>
      <c r="B4714" t="inlineStr">
        <is>
          <t>Chuí</t>
        </is>
      </c>
      <c r="C4714" t="inlineStr">
        <is>
          <t>RS</t>
        </is>
      </c>
      <c r="D4714" t="inlineStr">
        <is>
          <t>REGIÃO SUL</t>
        </is>
      </c>
      <c r="E4714" s="70">
        <f>SUMPRODUCT(N4714:Q4714,PAINEL_PESOS!$C$16:$C$19)</f>
        <v/>
      </c>
      <c r="F4714" s="70">
        <f>SUMPRODUCT(R4714:T4714,PAINEL_PESOS!$C$21:$C$23)</f>
        <v/>
      </c>
      <c r="G4714" s="70">
        <f>SUMPRODUCT(U4714:V4714,PAINEL_PESOS!$C$25:$C$26)</f>
        <v/>
      </c>
      <c r="H4714" s="70">
        <f>SUMPRODUCT(W4714:X4714,PAINEL_PESOS!$C$28:$C$29)</f>
        <v/>
      </c>
      <c r="I4714" s="70" t="n">
        <v>0.9250788358906744</v>
      </c>
      <c r="J4714" s="70" t="n">
        <v>0.5383139202696018</v>
      </c>
      <c r="K4714" s="71">
        <f>IF(NOT(AND(PAINEL_PESOS!$D$12="OK - 100%",PAINEL_PESOS!$F$20="OK - 100%",PAINEL_PESOS!$F$24="OK - 100%",PAINEL_PESOS!$F$27="OK - 100%",PAINEL_PESOS!$F$30="OK - 100%")),"", (E4714*PAINEL_PESOS!$B$7+F4714*PAINEL_PESOS!$B$8+G4714*PAINEL_PESOS!$B$9+H4714*PAINEL_PESOS!$B$10)*I4714)</f>
        <v/>
      </c>
      <c r="L4714" s="71">
        <f>IF(K4714="","",K4714-J4714)</f>
        <v/>
      </c>
      <c r="M4714" s="71">
        <f>IF(L4714="","",ABS(L4714))</f>
        <v/>
      </c>
      <c r="N4714" t="n">
        <v>1</v>
      </c>
      <c r="O4714" t="n">
        <v>1</v>
      </c>
      <c r="P4714" t="n">
        <v>0.3796198521647307</v>
      </c>
      <c r="Q4714" t="n">
        <v>0.9748181782087388</v>
      </c>
      <c r="R4714" t="n">
        <v>0.2843334731443882</v>
      </c>
      <c r="S4714" t="n">
        <v>0.9997651423722211</v>
      </c>
      <c r="T4714" t="n">
        <v>0.626703882566187</v>
      </c>
      <c r="U4714" t="n">
        <v>0.0071697766409714</v>
      </c>
      <c r="V4714" t="n">
        <v>0.5053124838334155</v>
      </c>
      <c r="W4714" t="n">
        <v>0.3677231998784772</v>
      </c>
      <c r="X4714" t="n">
        <v>0.8239983903823632</v>
      </c>
    </row>
    <row r="4715">
      <c r="A4715" t="inlineStr">
        <is>
          <t>4305447</t>
        </is>
      </c>
      <c r="B4715" t="inlineStr">
        <is>
          <t>Chuvisca</t>
        </is>
      </c>
      <c r="C4715" t="inlineStr">
        <is>
          <t>RS</t>
        </is>
      </c>
      <c r="D4715" t="inlineStr">
        <is>
          <t>REGIÃO SUL</t>
        </is>
      </c>
      <c r="E4715" s="70">
        <f>SUMPRODUCT(N4715:Q4715,PAINEL_PESOS!$C$16:$C$19)</f>
        <v/>
      </c>
      <c r="F4715" s="70">
        <f>SUMPRODUCT(R4715:T4715,PAINEL_PESOS!$C$21:$C$23)</f>
        <v/>
      </c>
      <c r="G4715" s="70">
        <f>SUMPRODUCT(U4715:V4715,PAINEL_PESOS!$C$25:$C$26)</f>
        <v/>
      </c>
      <c r="H4715" s="70">
        <f>SUMPRODUCT(W4715:X4715,PAINEL_PESOS!$C$28:$C$29)</f>
        <v/>
      </c>
      <c r="I4715" s="70" t="n">
        <v>0.9967739755468673</v>
      </c>
      <c r="J4715" s="70" t="n">
        <v>0.6900339147786625</v>
      </c>
      <c r="K4715" s="71">
        <f>IF(NOT(AND(PAINEL_PESOS!$D$12="OK - 100%",PAINEL_PESOS!$F$20="OK - 100%",PAINEL_PESOS!$F$24="OK - 100%",PAINEL_PESOS!$F$27="OK - 100%",PAINEL_PESOS!$F$30="OK - 100%")),"", (E4715*PAINEL_PESOS!$B$7+F4715*PAINEL_PESOS!$B$8+G4715*PAINEL_PESOS!$B$9+H4715*PAINEL_PESOS!$B$10)*I4715)</f>
        <v/>
      </c>
      <c r="L4715" s="71">
        <f>IF(K4715="","",K4715-J4715)</f>
        <v/>
      </c>
      <c r="M4715" s="71">
        <f>IF(L4715="","",ABS(L4715))</f>
        <v/>
      </c>
      <c r="N4715" t="n">
        <v>1</v>
      </c>
      <c r="O4715" t="n">
        <v>0.9954</v>
      </c>
      <c r="P4715" t="n">
        <v>0.6842661034846885</v>
      </c>
      <c r="Q4715" t="n">
        <v>0.9858428759290434</v>
      </c>
      <c r="R4715" t="n">
        <v>0.1752197340855558</v>
      </c>
      <c r="S4715" t="n">
        <v>0.9991282536052167</v>
      </c>
      <c r="T4715" t="n">
        <v>0.9945404169833794</v>
      </c>
      <c r="U4715" t="n">
        <v>0.221272730536466</v>
      </c>
      <c r="V4715" t="n">
        <v>0.5066279295349235</v>
      </c>
      <c r="W4715" t="n">
        <v>0.7437214031613136</v>
      </c>
      <c r="X4715" t="n">
        <v>0.787835329125636</v>
      </c>
    </row>
    <row r="4716">
      <c r="A4716" t="inlineStr">
        <is>
          <t>4305454</t>
        </is>
      </c>
      <c r="B4716" t="inlineStr">
        <is>
          <t>Cidreira</t>
        </is>
      </c>
      <c r="C4716" t="inlineStr">
        <is>
          <t>RS</t>
        </is>
      </c>
      <c r="D4716" t="inlineStr">
        <is>
          <t>REGIÃO SUL</t>
        </is>
      </c>
      <c r="E4716" s="70">
        <f>SUMPRODUCT(N4716:Q4716,PAINEL_PESOS!$C$16:$C$19)</f>
        <v/>
      </c>
      <c r="F4716" s="70">
        <f>SUMPRODUCT(R4716:T4716,PAINEL_PESOS!$C$21:$C$23)</f>
        <v/>
      </c>
      <c r="G4716" s="70">
        <f>SUMPRODUCT(U4716:V4716,PAINEL_PESOS!$C$25:$C$26)</f>
        <v/>
      </c>
      <c r="H4716" s="70">
        <f>SUMPRODUCT(W4716:X4716,PAINEL_PESOS!$C$28:$C$29)</f>
        <v/>
      </c>
      <c r="I4716" s="70" t="n">
        <v>0.9270954055081363</v>
      </c>
      <c r="J4716" s="70" t="n">
        <v>0.6204970566417494</v>
      </c>
      <c r="K4716" s="71">
        <f>IF(NOT(AND(PAINEL_PESOS!$D$12="OK - 100%",PAINEL_PESOS!$F$20="OK - 100%",PAINEL_PESOS!$F$24="OK - 100%",PAINEL_PESOS!$F$27="OK - 100%",PAINEL_PESOS!$F$30="OK - 100%")),"", (E4716*PAINEL_PESOS!$B$7+F4716*PAINEL_PESOS!$B$8+G4716*PAINEL_PESOS!$B$9+H4716*PAINEL_PESOS!$B$10)*I4716)</f>
        <v/>
      </c>
      <c r="L4716" s="71">
        <f>IF(K4716="","",K4716-J4716)</f>
        <v/>
      </c>
      <c r="M4716" s="71">
        <f>IF(L4716="","",ABS(L4716))</f>
        <v/>
      </c>
      <c r="N4716" t="n">
        <v>1</v>
      </c>
      <c r="O4716" t="n">
        <v>1</v>
      </c>
      <c r="P4716" t="n">
        <v>0.6513199577613515</v>
      </c>
      <c r="Q4716" t="n">
        <v>0.9271743202645257</v>
      </c>
      <c r="R4716" t="n">
        <v>0.2608827681429316</v>
      </c>
      <c r="S4716" t="n">
        <v>0.9997631940981655</v>
      </c>
      <c r="T4716" t="n">
        <v>0.6566502888374939</v>
      </c>
      <c r="U4716" t="n">
        <v>0.1765843453207105</v>
      </c>
      <c r="V4716" t="n">
        <v>0.5116389495571131</v>
      </c>
      <c r="W4716" t="n">
        <v>0.7237243756976895</v>
      </c>
      <c r="X4716" t="n">
        <v>0.8749395347664745</v>
      </c>
    </row>
    <row r="4717">
      <c r="A4717" t="inlineStr">
        <is>
          <t>4305504</t>
        </is>
      </c>
      <c r="B4717" t="inlineStr">
        <is>
          <t>Ciríaco</t>
        </is>
      </c>
      <c r="C4717" t="inlineStr">
        <is>
          <t>RS</t>
        </is>
      </c>
      <c r="D4717" t="inlineStr">
        <is>
          <t>REGIÃO SUL</t>
        </is>
      </c>
      <c r="E4717" s="70">
        <f>SUMPRODUCT(N4717:Q4717,PAINEL_PESOS!$C$16:$C$19)</f>
        <v/>
      </c>
      <c r="F4717" s="70">
        <f>SUMPRODUCT(R4717:T4717,PAINEL_PESOS!$C$21:$C$23)</f>
        <v/>
      </c>
      <c r="G4717" s="70">
        <f>SUMPRODUCT(U4717:V4717,PAINEL_PESOS!$C$25:$C$26)</f>
        <v/>
      </c>
      <c r="H4717" s="70">
        <f>SUMPRODUCT(W4717:X4717,PAINEL_PESOS!$C$28:$C$29)</f>
        <v/>
      </c>
      <c r="I4717" s="70" t="n">
        <v>0.995988564307092</v>
      </c>
      <c r="J4717" s="70" t="n">
        <v>0.7318412211795174</v>
      </c>
      <c r="K4717" s="71">
        <f>IF(NOT(AND(PAINEL_PESOS!$D$12="OK - 100%",PAINEL_PESOS!$F$20="OK - 100%",PAINEL_PESOS!$F$24="OK - 100%",PAINEL_PESOS!$F$27="OK - 100%",PAINEL_PESOS!$F$30="OK - 100%")),"", (E4717*PAINEL_PESOS!$B$7+F4717*PAINEL_PESOS!$B$8+G4717*PAINEL_PESOS!$B$9+H4717*PAINEL_PESOS!$B$10)*I4717)</f>
        <v/>
      </c>
      <c r="L4717" s="71">
        <f>IF(K4717="","",K4717-J4717)</f>
        <v/>
      </c>
      <c r="M4717" s="71">
        <f>IF(L4717="","",ABS(L4717))</f>
        <v/>
      </c>
      <c r="N4717" t="n">
        <v>1</v>
      </c>
      <c r="O4717" t="n">
        <v>1</v>
      </c>
      <c r="P4717" t="n">
        <v>0.8104540654699049</v>
      </c>
      <c r="Q4717" t="n">
        <v>0.9935725061418906</v>
      </c>
      <c r="R4717" t="n">
        <v>0.2086941200831309</v>
      </c>
      <c r="S4717" t="n">
        <v>0.9993740821607622</v>
      </c>
      <c r="T4717" t="n">
        <v>0.9844398589156472</v>
      </c>
      <c r="U4717" t="n">
        <v>0.3334335381110241</v>
      </c>
      <c r="V4717" t="n">
        <v>0.6203248236882486</v>
      </c>
      <c r="W4717" t="n">
        <v>0.7014706937784109</v>
      </c>
      <c r="X4717" t="n">
        <v>0.8593958507618469</v>
      </c>
    </row>
    <row r="4718">
      <c r="A4718" t="inlineStr">
        <is>
          <t>4305587</t>
        </is>
      </c>
      <c r="B4718" t="inlineStr">
        <is>
          <t>Colinas</t>
        </is>
      </c>
      <c r="C4718" t="inlineStr">
        <is>
          <t>RS</t>
        </is>
      </c>
      <c r="D4718" t="inlineStr">
        <is>
          <t>REGIÃO SUL</t>
        </is>
      </c>
      <c r="E4718" s="70">
        <f>SUMPRODUCT(N4718:Q4718,PAINEL_PESOS!$C$16:$C$19)</f>
        <v/>
      </c>
      <c r="F4718" s="70">
        <f>SUMPRODUCT(R4718:T4718,PAINEL_PESOS!$C$21:$C$23)</f>
        <v/>
      </c>
      <c r="G4718" s="70">
        <f>SUMPRODUCT(U4718:V4718,PAINEL_PESOS!$C$25:$C$26)</f>
        <v/>
      </c>
      <c r="H4718" s="70">
        <f>SUMPRODUCT(W4718:X4718,PAINEL_PESOS!$C$28:$C$29)</f>
        <v/>
      </c>
      <c r="I4718" s="70" t="n">
        <v>0.9709317334319524</v>
      </c>
      <c r="J4718" s="70" t="n">
        <v>0.6473005272050787</v>
      </c>
      <c r="K4718" s="71">
        <f>IF(NOT(AND(PAINEL_PESOS!$D$12="OK - 100%",PAINEL_PESOS!$F$20="OK - 100%",PAINEL_PESOS!$F$24="OK - 100%",PAINEL_PESOS!$F$27="OK - 100%",PAINEL_PESOS!$F$30="OK - 100%")),"", (E4718*PAINEL_PESOS!$B$7+F4718*PAINEL_PESOS!$B$8+G4718*PAINEL_PESOS!$B$9+H4718*PAINEL_PESOS!$B$10)*I4718)</f>
        <v/>
      </c>
      <c r="L4718" s="71">
        <f>IF(K4718="","",K4718-J4718)</f>
        <v/>
      </c>
      <c r="M4718" s="71">
        <f>IF(L4718="","",ABS(L4718))</f>
        <v/>
      </c>
      <c r="N4718" t="n">
        <v>1</v>
      </c>
      <c r="O4718" t="n">
        <v>0.9722</v>
      </c>
      <c r="P4718" t="n">
        <v>0.1794086589229145</v>
      </c>
      <c r="Q4718" t="n">
        <v>0.9523483312891728</v>
      </c>
      <c r="R4718" t="n">
        <v>0.1196266209654489</v>
      </c>
      <c r="S4718" t="n">
        <v>0.9784472009375248</v>
      </c>
      <c r="T4718" t="n">
        <v>0.8876828219160239</v>
      </c>
      <c r="U4718" t="n">
        <v>0.3499794979505939</v>
      </c>
      <c r="V4718" t="n">
        <v>0.5050473996511073</v>
      </c>
      <c r="W4718" t="n">
        <v>0.7289237366007746</v>
      </c>
      <c r="X4718" t="n">
        <v>0.8736711237477994</v>
      </c>
    </row>
    <row r="4719">
      <c r="A4719" t="inlineStr">
        <is>
          <t>4305603</t>
        </is>
      </c>
      <c r="B4719" t="inlineStr">
        <is>
          <t>Colorado</t>
        </is>
      </c>
      <c r="C4719" t="inlineStr">
        <is>
          <t>RS</t>
        </is>
      </c>
      <c r="D4719" t="inlineStr">
        <is>
          <t>REGIÃO SUL</t>
        </is>
      </c>
      <c r="E4719" s="70">
        <f>SUMPRODUCT(N4719:Q4719,PAINEL_PESOS!$C$16:$C$19)</f>
        <v/>
      </c>
      <c r="F4719" s="70">
        <f>SUMPRODUCT(R4719:T4719,PAINEL_PESOS!$C$21:$C$23)</f>
        <v/>
      </c>
      <c r="G4719" s="70">
        <f>SUMPRODUCT(U4719:V4719,PAINEL_PESOS!$C$25:$C$26)</f>
        <v/>
      </c>
      <c r="H4719" s="70">
        <f>SUMPRODUCT(W4719:X4719,PAINEL_PESOS!$C$28:$C$29)</f>
        <v/>
      </c>
      <c r="I4719" s="70" t="n">
        <v>0.9987981687602289</v>
      </c>
      <c r="J4719" s="70" t="n">
        <v>0.7196447623262899</v>
      </c>
      <c r="K4719" s="71">
        <f>IF(NOT(AND(PAINEL_PESOS!$D$12="OK - 100%",PAINEL_PESOS!$F$20="OK - 100%",PAINEL_PESOS!$F$24="OK - 100%",PAINEL_PESOS!$F$27="OK - 100%",PAINEL_PESOS!$F$30="OK - 100%")),"", (E4719*PAINEL_PESOS!$B$7+F4719*PAINEL_PESOS!$B$8+G4719*PAINEL_PESOS!$B$9+H4719*PAINEL_PESOS!$B$10)*I4719)</f>
        <v/>
      </c>
      <c r="L4719" s="71">
        <f>IF(K4719="","",K4719-J4719)</f>
        <v/>
      </c>
      <c r="M4719" s="71">
        <f>IF(L4719="","",ABS(L4719))</f>
        <v/>
      </c>
      <c r="N4719" t="n">
        <v>1</v>
      </c>
      <c r="O4719" t="n">
        <v>0.9843</v>
      </c>
      <c r="P4719" t="n">
        <v>0.7469904963041183</v>
      </c>
      <c r="Q4719" t="n">
        <v>0.9972176598334374</v>
      </c>
      <c r="R4719" t="n">
        <v>0.1937075672152063</v>
      </c>
      <c r="S4719" t="n">
        <v>0.9998213342615687</v>
      </c>
      <c r="T4719" t="n">
        <v>0.9960027250465664</v>
      </c>
      <c r="U4719" t="n">
        <v>0.1755579619011872</v>
      </c>
      <c r="V4719" t="n">
        <v>0.6177252816932868</v>
      </c>
      <c r="W4719" t="n">
        <v>0.81401200487615</v>
      </c>
      <c r="X4719" t="n">
        <v>0.8328484791461133</v>
      </c>
    </row>
    <row r="4720">
      <c r="A4720" t="inlineStr">
        <is>
          <t>4305702</t>
        </is>
      </c>
      <c r="B4720" t="inlineStr">
        <is>
          <t>Condor</t>
        </is>
      </c>
      <c r="C4720" t="inlineStr">
        <is>
          <t>RS</t>
        </is>
      </c>
      <c r="D4720" t="inlineStr">
        <is>
          <t>REGIÃO SUL</t>
        </is>
      </c>
      <c r="E4720" s="70">
        <f>SUMPRODUCT(N4720:Q4720,PAINEL_PESOS!$C$16:$C$19)</f>
        <v/>
      </c>
      <c r="F4720" s="70">
        <f>SUMPRODUCT(R4720:T4720,PAINEL_PESOS!$C$21:$C$23)</f>
        <v/>
      </c>
      <c r="G4720" s="70">
        <f>SUMPRODUCT(U4720:V4720,PAINEL_PESOS!$C$25:$C$26)</f>
        <v/>
      </c>
      <c r="H4720" s="70">
        <f>SUMPRODUCT(W4720:X4720,PAINEL_PESOS!$C$28:$C$29)</f>
        <v/>
      </c>
      <c r="I4720" s="70" t="n">
        <v>0.9876304578062319</v>
      </c>
      <c r="J4720" s="70" t="n">
        <v>0.6917328390990227</v>
      </c>
      <c r="K4720" s="71">
        <f>IF(NOT(AND(PAINEL_PESOS!$D$12="OK - 100%",PAINEL_PESOS!$F$20="OK - 100%",PAINEL_PESOS!$F$24="OK - 100%",PAINEL_PESOS!$F$27="OK - 100%",PAINEL_PESOS!$F$30="OK - 100%")),"", (E4720*PAINEL_PESOS!$B$7+F4720*PAINEL_PESOS!$B$8+G4720*PAINEL_PESOS!$B$9+H4720*PAINEL_PESOS!$B$10)*I4720)</f>
        <v/>
      </c>
      <c r="L4720" s="71">
        <f>IF(K4720="","",K4720-J4720)</f>
        <v/>
      </c>
      <c r="M4720" s="71">
        <f>IF(L4720="","",ABS(L4720))</f>
        <v/>
      </c>
      <c r="N4720" t="n">
        <v>1</v>
      </c>
      <c r="O4720" t="n">
        <v>0.9755</v>
      </c>
      <c r="P4720" t="n">
        <v>0.6271383315733896</v>
      </c>
      <c r="Q4720" t="n">
        <v>0.9959591248777513</v>
      </c>
      <c r="R4720" t="n">
        <v>0.2745339001182384</v>
      </c>
      <c r="S4720" t="n">
        <v>0.9973767624625689</v>
      </c>
      <c r="T4720" t="n">
        <v>0.9405402724012421</v>
      </c>
      <c r="U4720" t="n">
        <v>0.1285311225864188</v>
      </c>
      <c r="V4720" t="n">
        <v>0.6114846395898257</v>
      </c>
      <c r="W4720" t="n">
        <v>0.7902718408050013</v>
      </c>
      <c r="X4720" t="n">
        <v>0.7986177563710473</v>
      </c>
    </row>
    <row r="4721">
      <c r="A4721" t="inlineStr">
        <is>
          <t>4305801</t>
        </is>
      </c>
      <c r="B4721" t="inlineStr">
        <is>
          <t>Constantina</t>
        </is>
      </c>
      <c r="C4721" t="inlineStr">
        <is>
          <t>RS</t>
        </is>
      </c>
      <c r="D4721" t="inlineStr">
        <is>
          <t>REGIÃO SUL</t>
        </is>
      </c>
      <c r="E4721" s="70">
        <f>SUMPRODUCT(N4721:Q4721,PAINEL_PESOS!$C$16:$C$19)</f>
        <v/>
      </c>
      <c r="F4721" s="70">
        <f>SUMPRODUCT(R4721:T4721,PAINEL_PESOS!$C$21:$C$23)</f>
        <v/>
      </c>
      <c r="G4721" s="70">
        <f>SUMPRODUCT(U4721:V4721,PAINEL_PESOS!$C$25:$C$26)</f>
        <v/>
      </c>
      <c r="H4721" s="70">
        <f>SUMPRODUCT(W4721:X4721,PAINEL_PESOS!$C$28:$C$29)</f>
        <v/>
      </c>
      <c r="I4721" s="70" t="n">
        <v>0.9935820440303096</v>
      </c>
      <c r="J4721" s="70" t="n">
        <v>0.7070059974880279</v>
      </c>
      <c r="K4721" s="71">
        <f>IF(NOT(AND(PAINEL_PESOS!$D$12="OK - 100%",PAINEL_PESOS!$F$20="OK - 100%",PAINEL_PESOS!$F$24="OK - 100%",PAINEL_PESOS!$F$27="OK - 100%",PAINEL_PESOS!$F$30="OK - 100%")),"", (E4721*PAINEL_PESOS!$B$7+F4721*PAINEL_PESOS!$B$8+G4721*PAINEL_PESOS!$B$9+H4721*PAINEL_PESOS!$B$10)*I4721)</f>
        <v/>
      </c>
      <c r="L4721" s="71">
        <f>IF(K4721="","",K4721-J4721)</f>
        <v/>
      </c>
      <c r="M4721" s="71">
        <f>IF(L4721="","",ABS(L4721))</f>
        <v/>
      </c>
      <c r="N4721" t="n">
        <v>1</v>
      </c>
      <c r="O4721" t="n">
        <v>0.9821</v>
      </c>
      <c r="P4721" t="n">
        <v>0.7743400211193242</v>
      </c>
      <c r="Q4721" t="n">
        <v>0.9800043483945535</v>
      </c>
      <c r="R4721" t="n">
        <v>0.2747994959609936</v>
      </c>
      <c r="S4721" t="n">
        <v>0.9897868998752642</v>
      </c>
      <c r="T4721" t="n">
        <v>0.9860146913909582</v>
      </c>
      <c r="U4721" t="n">
        <v>0.2057454075904005</v>
      </c>
      <c r="V4721" t="n">
        <v>0.6041579139305482</v>
      </c>
      <c r="W4721" t="n">
        <v>0.6966957901962259</v>
      </c>
      <c r="X4721" t="n">
        <v>0.8173607038960449</v>
      </c>
    </row>
    <row r="4722">
      <c r="A4722" t="inlineStr">
        <is>
          <t>4305835</t>
        </is>
      </c>
      <c r="B4722" t="inlineStr">
        <is>
          <t>Coqueiro Baixo</t>
        </is>
      </c>
      <c r="C4722" t="inlineStr">
        <is>
          <t>RS</t>
        </is>
      </c>
      <c r="D4722" t="inlineStr">
        <is>
          <t>REGIÃO SUL</t>
        </is>
      </c>
      <c r="E4722" s="70">
        <f>SUMPRODUCT(N4722:Q4722,PAINEL_PESOS!$C$16:$C$19)</f>
        <v/>
      </c>
      <c r="F4722" s="70">
        <f>SUMPRODUCT(R4722:T4722,PAINEL_PESOS!$C$21:$C$23)</f>
        <v/>
      </c>
      <c r="G4722" s="70">
        <f>SUMPRODUCT(U4722:V4722,PAINEL_PESOS!$C$25:$C$26)</f>
        <v/>
      </c>
      <c r="H4722" s="70">
        <f>SUMPRODUCT(W4722:X4722,PAINEL_PESOS!$C$28:$C$29)</f>
        <v/>
      </c>
      <c r="I4722" s="70" t="n">
        <v>0.9883689134007489</v>
      </c>
      <c r="J4722" s="70" t="n">
        <v>0.7135774974586141</v>
      </c>
      <c r="K4722" s="71">
        <f>IF(NOT(AND(PAINEL_PESOS!$D$12="OK - 100%",PAINEL_PESOS!$F$20="OK - 100%",PAINEL_PESOS!$F$24="OK - 100%",PAINEL_PESOS!$F$27="OK - 100%",PAINEL_PESOS!$F$30="OK - 100%")),"", (E4722*PAINEL_PESOS!$B$7+F4722*PAINEL_PESOS!$B$8+G4722*PAINEL_PESOS!$B$9+H4722*PAINEL_PESOS!$B$10)*I4722)</f>
        <v/>
      </c>
      <c r="L4722" s="71">
        <f>IF(K4722="","",K4722-J4722)</f>
        <v/>
      </c>
      <c r="M4722" s="71">
        <f>IF(L4722="","",ABS(L4722))</f>
        <v/>
      </c>
      <c r="N4722" t="n">
        <v>1</v>
      </c>
      <c r="O4722" t="n">
        <v>1</v>
      </c>
      <c r="P4722" t="n">
        <v>0.9623020063357972</v>
      </c>
      <c r="Q4722" t="n">
        <v>0.9868146243717735</v>
      </c>
      <c r="R4722" t="n">
        <v>0.0746812811553642</v>
      </c>
      <c r="S4722" t="n">
        <v>0.9999280289036504</v>
      </c>
      <c r="T4722" t="n">
        <v>0.9495819899932388</v>
      </c>
      <c r="U4722" t="n">
        <v>0.3499794979505939</v>
      </c>
      <c r="V4722" t="n">
        <v>0.499205255286406</v>
      </c>
      <c r="W4722" t="n">
        <v>0.7289237366007746</v>
      </c>
      <c r="X4722" t="n">
        <v>0.8736711237477994</v>
      </c>
    </row>
    <row r="4723">
      <c r="A4723" t="inlineStr">
        <is>
          <t>4305850</t>
        </is>
      </c>
      <c r="B4723" t="inlineStr">
        <is>
          <t>Coqueiros do Sul</t>
        </is>
      </c>
      <c r="C4723" t="inlineStr">
        <is>
          <t>RS</t>
        </is>
      </c>
      <c r="D4723" t="inlineStr">
        <is>
          <t>REGIÃO SUL</t>
        </is>
      </c>
      <c r="E4723" s="70">
        <f>SUMPRODUCT(N4723:Q4723,PAINEL_PESOS!$C$16:$C$19)</f>
        <v/>
      </c>
      <c r="F4723" s="70">
        <f>SUMPRODUCT(R4723:T4723,PAINEL_PESOS!$C$21:$C$23)</f>
        <v/>
      </c>
      <c r="G4723" s="70">
        <f>SUMPRODUCT(U4723:V4723,PAINEL_PESOS!$C$25:$C$26)</f>
        <v/>
      </c>
      <c r="H4723" s="70">
        <f>SUMPRODUCT(W4723:X4723,PAINEL_PESOS!$C$28:$C$29)</f>
        <v/>
      </c>
      <c r="I4723" s="70" t="n">
        <v>0.9984404949782776</v>
      </c>
      <c r="J4723" s="70" t="n">
        <v>0.6710427111823888</v>
      </c>
      <c r="K4723" s="71">
        <f>IF(NOT(AND(PAINEL_PESOS!$D$12="OK - 100%",PAINEL_PESOS!$F$20="OK - 100%",PAINEL_PESOS!$F$24="OK - 100%",PAINEL_PESOS!$F$27="OK - 100%",PAINEL_PESOS!$F$30="OK - 100%")),"", (E4723*PAINEL_PESOS!$B$7+F4723*PAINEL_PESOS!$B$8+G4723*PAINEL_PESOS!$B$9+H4723*PAINEL_PESOS!$B$10)*I4723)</f>
        <v/>
      </c>
      <c r="L4723" s="71">
        <f>IF(K4723="","",K4723-J4723)</f>
        <v/>
      </c>
      <c r="M4723" s="71">
        <f>IF(L4723="","",ABS(L4723))</f>
        <v/>
      </c>
      <c r="N4723" t="n">
        <v>0.2</v>
      </c>
      <c r="O4723" t="n">
        <v>1</v>
      </c>
      <c r="P4723" t="n">
        <v>1</v>
      </c>
      <c r="Q4723" t="n">
        <v>0.9966158744764639</v>
      </c>
      <c r="R4723" t="n">
        <v>0.1602165144928536</v>
      </c>
      <c r="S4723" t="n">
        <v>0.9999851438467739</v>
      </c>
      <c r="T4723" t="n">
        <v>0.9945445137896698</v>
      </c>
      <c r="U4723" t="n">
        <v>0.2057454075904005</v>
      </c>
      <c r="V4723" t="n">
        <v>0.6221194347750579</v>
      </c>
      <c r="W4723" t="n">
        <v>0.6966957901962259</v>
      </c>
      <c r="X4723" t="n">
        <v>0.8173607038960449</v>
      </c>
    </row>
    <row r="4724">
      <c r="A4724" t="inlineStr">
        <is>
          <t>4305871</t>
        </is>
      </c>
      <c r="B4724" t="inlineStr">
        <is>
          <t>Coronel Barros</t>
        </is>
      </c>
      <c r="C4724" t="inlineStr">
        <is>
          <t>RS</t>
        </is>
      </c>
      <c r="D4724" t="inlineStr">
        <is>
          <t>REGIÃO SUL</t>
        </is>
      </c>
      <c r="E4724" s="70">
        <f>SUMPRODUCT(N4724:Q4724,PAINEL_PESOS!$C$16:$C$19)</f>
        <v/>
      </c>
      <c r="F4724" s="70">
        <f>SUMPRODUCT(R4724:T4724,PAINEL_PESOS!$C$21:$C$23)</f>
        <v/>
      </c>
      <c r="G4724" s="70">
        <f>SUMPRODUCT(U4724:V4724,PAINEL_PESOS!$C$25:$C$26)</f>
        <v/>
      </c>
      <c r="H4724" s="70">
        <f>SUMPRODUCT(W4724:X4724,PAINEL_PESOS!$C$28:$C$29)</f>
        <v/>
      </c>
      <c r="I4724" s="70" t="n">
        <v>0.9940030415894107</v>
      </c>
      <c r="J4724" s="70" t="n">
        <v>0.7116750724070352</v>
      </c>
      <c r="K4724" s="71">
        <f>IF(NOT(AND(PAINEL_PESOS!$D$12="OK - 100%",PAINEL_PESOS!$F$20="OK - 100%",PAINEL_PESOS!$F$24="OK - 100%",PAINEL_PESOS!$F$27="OK - 100%",PAINEL_PESOS!$F$30="OK - 100%")),"", (E4724*PAINEL_PESOS!$B$7+F4724*PAINEL_PESOS!$B$8+G4724*PAINEL_PESOS!$B$9+H4724*PAINEL_PESOS!$B$10)*I4724)</f>
        <v/>
      </c>
      <c r="L4724" s="71">
        <f>IF(K4724="","",K4724-J4724)</f>
        <v/>
      </c>
      <c r="M4724" s="71">
        <f>IF(L4724="","",ABS(L4724))</f>
        <v/>
      </c>
      <c r="N4724" t="n">
        <v>1</v>
      </c>
      <c r="O4724" t="n">
        <v>1</v>
      </c>
      <c r="P4724" t="n">
        <v>0.9502639915522704</v>
      </c>
      <c r="Q4724" t="n">
        <v>0.9958000642916344</v>
      </c>
      <c r="R4724" t="n">
        <v>0.1627275147634847</v>
      </c>
      <c r="S4724" t="n">
        <v>0.9999728729589342</v>
      </c>
      <c r="T4724" t="n">
        <v>0.9729042420734437</v>
      </c>
      <c r="U4724" t="n">
        <v>0.1285168007396703</v>
      </c>
      <c r="V4724" t="n">
        <v>0.6135566496603779</v>
      </c>
      <c r="W4724" t="n">
        <v>0.7902906118281925</v>
      </c>
      <c r="X4724" t="n">
        <v>0.7986171457138485</v>
      </c>
    </row>
    <row r="4725">
      <c r="A4725" t="inlineStr">
        <is>
          <t>4305900</t>
        </is>
      </c>
      <c r="B4725" t="inlineStr">
        <is>
          <t>Coronel Bicaco</t>
        </is>
      </c>
      <c r="C4725" t="inlineStr">
        <is>
          <t>RS</t>
        </is>
      </c>
      <c r="D4725" t="inlineStr">
        <is>
          <t>REGIÃO SUL</t>
        </is>
      </c>
      <c r="E4725" s="70">
        <f>SUMPRODUCT(N4725:Q4725,PAINEL_PESOS!$C$16:$C$19)</f>
        <v/>
      </c>
      <c r="F4725" s="70">
        <f>SUMPRODUCT(R4725:T4725,PAINEL_PESOS!$C$21:$C$23)</f>
        <v/>
      </c>
      <c r="G4725" s="70">
        <f>SUMPRODUCT(U4725:V4725,PAINEL_PESOS!$C$25:$C$26)</f>
        <v/>
      </c>
      <c r="H4725" s="70">
        <f>SUMPRODUCT(W4725:X4725,PAINEL_PESOS!$C$28:$C$29)</f>
        <v/>
      </c>
      <c r="I4725" s="70" t="n">
        <v>0.9952642085266606</v>
      </c>
      <c r="J4725" s="70" t="n">
        <v>0.6873179307191363</v>
      </c>
      <c r="K4725" s="71">
        <f>IF(NOT(AND(PAINEL_PESOS!$D$12="OK - 100%",PAINEL_PESOS!$F$20="OK - 100%",PAINEL_PESOS!$F$24="OK - 100%",PAINEL_PESOS!$F$27="OK - 100%",PAINEL_PESOS!$F$30="OK - 100%")),"", (E4725*PAINEL_PESOS!$B$7+F4725*PAINEL_PESOS!$B$8+G4725*PAINEL_PESOS!$B$9+H4725*PAINEL_PESOS!$B$10)*I4725)</f>
        <v/>
      </c>
      <c r="L4725" s="71">
        <f>IF(K4725="","",K4725-J4725)</f>
        <v/>
      </c>
      <c r="M4725" s="71">
        <f>IF(L4725="","",ABS(L4725))</f>
        <v/>
      </c>
      <c r="N4725" t="n">
        <v>1</v>
      </c>
      <c r="O4725" t="n">
        <v>0.9184</v>
      </c>
      <c r="P4725" t="n">
        <v>0.5567053854276663</v>
      </c>
      <c r="Q4725" t="n">
        <v>0.9977282329021447</v>
      </c>
      <c r="R4725" t="n">
        <v>0.2585887587644661</v>
      </c>
      <c r="S4725" t="n">
        <v>0.999798041615377</v>
      </c>
      <c r="T4725" t="n">
        <v>0.9775232165932469</v>
      </c>
      <c r="U4725" t="n">
        <v>0.2268321650383775</v>
      </c>
      <c r="V4725" t="n">
        <v>0.6066095941649079</v>
      </c>
      <c r="W4725" t="n">
        <v>0.6614329291767159</v>
      </c>
      <c r="X4725" t="n">
        <v>0.8028091319857372</v>
      </c>
    </row>
    <row r="4726">
      <c r="A4726" t="inlineStr">
        <is>
          <t>4305934</t>
        </is>
      </c>
      <c r="B4726" t="inlineStr">
        <is>
          <t>Coronel Pilar</t>
        </is>
      </c>
      <c r="C4726" t="inlineStr">
        <is>
          <t>RS</t>
        </is>
      </c>
      <c r="D4726" t="inlineStr">
        <is>
          <t>REGIÃO SUL</t>
        </is>
      </c>
      <c r="E4726" s="70">
        <f>SUMPRODUCT(N4726:Q4726,PAINEL_PESOS!$C$16:$C$19)</f>
        <v/>
      </c>
      <c r="F4726" s="70">
        <f>SUMPRODUCT(R4726:T4726,PAINEL_PESOS!$C$21:$C$23)</f>
        <v/>
      </c>
      <c r="G4726" s="70">
        <f>SUMPRODUCT(U4726:V4726,PAINEL_PESOS!$C$25:$C$26)</f>
        <v/>
      </c>
      <c r="H4726" s="70">
        <f>SUMPRODUCT(W4726:X4726,PAINEL_PESOS!$C$28:$C$29)</f>
        <v/>
      </c>
      <c r="I4726" s="70" t="n">
        <v>0.9931024469066758</v>
      </c>
      <c r="J4726" s="70" t="n">
        <v>0.6924051873859693</v>
      </c>
      <c r="K4726" s="71">
        <f>IF(NOT(AND(PAINEL_PESOS!$D$12="OK - 100%",PAINEL_PESOS!$F$20="OK - 100%",PAINEL_PESOS!$F$24="OK - 100%",PAINEL_PESOS!$F$27="OK - 100%",PAINEL_PESOS!$F$30="OK - 100%")),"", (E4726*PAINEL_PESOS!$B$7+F4726*PAINEL_PESOS!$B$8+G4726*PAINEL_PESOS!$B$9+H4726*PAINEL_PESOS!$B$10)*I4726)</f>
        <v/>
      </c>
      <c r="L4726" s="71">
        <f>IF(K4726="","",K4726-J4726)</f>
        <v/>
      </c>
      <c r="M4726" s="71">
        <f>IF(L4726="","",ABS(L4726))</f>
        <v/>
      </c>
      <c r="N4726" t="n">
        <v>1</v>
      </c>
      <c r="O4726" t="n">
        <v>0.8332999999999999</v>
      </c>
      <c r="P4726" t="n">
        <v>0.6832101372756072</v>
      </c>
      <c r="Q4726" t="n">
        <v>0.9903927663909082</v>
      </c>
      <c r="R4726" t="n">
        <v>0.0782051083013076</v>
      </c>
      <c r="S4726" t="n">
        <v>1</v>
      </c>
      <c r="T4726" t="n">
        <v>0.9715755833642501</v>
      </c>
      <c r="U4726" t="n">
        <v>0.3499794979505939</v>
      </c>
      <c r="V4726" t="n">
        <v>0.5051678068378996</v>
      </c>
      <c r="W4726" t="n">
        <v>0.7289237366007746</v>
      </c>
      <c r="X4726" t="n">
        <v>0.8736711237477994</v>
      </c>
    </row>
    <row r="4727">
      <c r="A4727" t="inlineStr">
        <is>
          <t>4305959</t>
        </is>
      </c>
      <c r="B4727" t="inlineStr">
        <is>
          <t>Cotiporã</t>
        </is>
      </c>
      <c r="C4727" t="inlineStr">
        <is>
          <t>RS</t>
        </is>
      </c>
      <c r="D4727" t="inlineStr">
        <is>
          <t>REGIÃO SUL</t>
        </is>
      </c>
      <c r="E4727" s="70">
        <f>SUMPRODUCT(N4727:Q4727,PAINEL_PESOS!$C$16:$C$19)</f>
        <v/>
      </c>
      <c r="F4727" s="70">
        <f>SUMPRODUCT(R4727:T4727,PAINEL_PESOS!$C$21:$C$23)</f>
        <v/>
      </c>
      <c r="G4727" s="70">
        <f>SUMPRODUCT(U4727:V4727,PAINEL_PESOS!$C$25:$C$26)</f>
        <v/>
      </c>
      <c r="H4727" s="70">
        <f>SUMPRODUCT(W4727:X4727,PAINEL_PESOS!$C$28:$C$29)</f>
        <v/>
      </c>
      <c r="I4727" s="70" t="n">
        <v>0.99430625267405</v>
      </c>
      <c r="J4727" s="70" t="n">
        <v>0.699185336626325</v>
      </c>
      <c r="K4727" s="71">
        <f>IF(NOT(AND(PAINEL_PESOS!$D$12="OK - 100%",PAINEL_PESOS!$F$20="OK - 100%",PAINEL_PESOS!$F$24="OK - 100%",PAINEL_PESOS!$F$27="OK - 100%",PAINEL_PESOS!$F$30="OK - 100%")),"", (E4727*PAINEL_PESOS!$B$7+F4727*PAINEL_PESOS!$B$8+G4727*PAINEL_PESOS!$B$9+H4727*PAINEL_PESOS!$B$10)*I4727)</f>
        <v/>
      </c>
      <c r="L4727" s="71">
        <f>IF(K4727="","",K4727-J4727)</f>
        <v/>
      </c>
      <c r="M4727" s="71">
        <f>IF(L4727="","",ABS(L4727))</f>
        <v/>
      </c>
      <c r="N4727" t="n">
        <v>0.8</v>
      </c>
      <c r="O4727" t="n">
        <v>0.9918</v>
      </c>
      <c r="P4727" t="n">
        <v>0.6989440337909187</v>
      </c>
      <c r="Q4727" t="n">
        <v>0.9887516913832356</v>
      </c>
      <c r="R4727" t="n">
        <v>0.1965543339023647</v>
      </c>
      <c r="S4727" t="n">
        <v>0.988283293243144</v>
      </c>
      <c r="T4727" t="n">
        <v>0.9839755641194909</v>
      </c>
      <c r="U4727" t="n">
        <v>0.3499794979505939</v>
      </c>
      <c r="V4727" t="n">
        <v>0.4873152605532414</v>
      </c>
      <c r="W4727" t="n">
        <v>0.7289237366007746</v>
      </c>
      <c r="X4727" t="n">
        <v>0.8736711237477994</v>
      </c>
    </row>
    <row r="4728">
      <c r="A4728" t="inlineStr">
        <is>
          <t>4305975</t>
        </is>
      </c>
      <c r="B4728" t="inlineStr">
        <is>
          <t>Coxilha</t>
        </is>
      </c>
      <c r="C4728" t="inlineStr">
        <is>
          <t>RS</t>
        </is>
      </c>
      <c r="D4728" t="inlineStr">
        <is>
          <t>REGIÃO SUL</t>
        </is>
      </c>
      <c r="E4728" s="70">
        <f>SUMPRODUCT(N4728:Q4728,PAINEL_PESOS!$C$16:$C$19)</f>
        <v/>
      </c>
      <c r="F4728" s="70">
        <f>SUMPRODUCT(R4728:T4728,PAINEL_PESOS!$C$21:$C$23)</f>
        <v/>
      </c>
      <c r="G4728" s="70">
        <f>SUMPRODUCT(U4728:V4728,PAINEL_PESOS!$C$25:$C$26)</f>
        <v/>
      </c>
      <c r="H4728" s="70">
        <f>SUMPRODUCT(W4728:X4728,PAINEL_PESOS!$C$28:$C$29)</f>
        <v/>
      </c>
      <c r="I4728" s="70" t="n">
        <v>0.9950698371131841</v>
      </c>
      <c r="J4728" s="70" t="n">
        <v>0.6722413975112811</v>
      </c>
      <c r="K4728" s="71">
        <f>IF(NOT(AND(PAINEL_PESOS!$D$12="OK - 100%",PAINEL_PESOS!$F$20="OK - 100%",PAINEL_PESOS!$F$24="OK - 100%",PAINEL_PESOS!$F$27="OK - 100%",PAINEL_PESOS!$F$30="OK - 100%")),"", (E4728*PAINEL_PESOS!$B$7+F4728*PAINEL_PESOS!$B$8+G4728*PAINEL_PESOS!$B$9+H4728*PAINEL_PESOS!$B$10)*I4728)</f>
        <v/>
      </c>
      <c r="L4728" s="71">
        <f>IF(K4728="","",K4728-J4728)</f>
        <v/>
      </c>
      <c r="M4728" s="71">
        <f>IF(L4728="","",ABS(L4728))</f>
        <v/>
      </c>
      <c r="N4728" t="n">
        <v>0.4</v>
      </c>
      <c r="O4728" t="n">
        <v>0.7537999999999999</v>
      </c>
      <c r="P4728" t="n">
        <v>1</v>
      </c>
      <c r="Q4728" t="n">
        <v>0.9965504258795534</v>
      </c>
      <c r="R4728" t="n">
        <v>0.2465642508593921</v>
      </c>
      <c r="S4728" t="n">
        <v>0.9997243483517081</v>
      </c>
      <c r="T4728" t="n">
        <v>0.9774041386708778</v>
      </c>
      <c r="U4728" t="n">
        <v>0.2817396897686542</v>
      </c>
      <c r="V4728" t="n">
        <v>0.6347033775496715</v>
      </c>
      <c r="W4728" t="n">
        <v>0.6157003035468364</v>
      </c>
      <c r="X4728" t="n">
        <v>0.8147962141171975</v>
      </c>
    </row>
    <row r="4729">
      <c r="A4729" t="inlineStr">
        <is>
          <t>4306007</t>
        </is>
      </c>
      <c r="B4729" t="inlineStr">
        <is>
          <t>Crissiumal</t>
        </is>
      </c>
      <c r="C4729" t="inlineStr">
        <is>
          <t>RS</t>
        </is>
      </c>
      <c r="D4729" t="inlineStr">
        <is>
          <t>REGIÃO SUL</t>
        </is>
      </c>
      <c r="E4729" s="70">
        <f>SUMPRODUCT(N4729:Q4729,PAINEL_PESOS!$C$16:$C$19)</f>
        <v/>
      </c>
      <c r="F4729" s="70">
        <f>SUMPRODUCT(R4729:T4729,PAINEL_PESOS!$C$21:$C$23)</f>
        <v/>
      </c>
      <c r="G4729" s="70">
        <f>SUMPRODUCT(U4729:V4729,PAINEL_PESOS!$C$25:$C$26)</f>
        <v/>
      </c>
      <c r="H4729" s="70">
        <f>SUMPRODUCT(W4729:X4729,PAINEL_PESOS!$C$28:$C$29)</f>
        <v/>
      </c>
      <c r="I4729" s="70" t="n">
        <v>0.9963070737166205</v>
      </c>
      <c r="J4729" s="70" t="n">
        <v>0.6974856959265123</v>
      </c>
      <c r="K4729" s="71">
        <f>IF(NOT(AND(PAINEL_PESOS!$D$12="OK - 100%",PAINEL_PESOS!$F$20="OK - 100%",PAINEL_PESOS!$F$24="OK - 100%",PAINEL_PESOS!$F$27="OK - 100%",PAINEL_PESOS!$F$30="OK - 100%")),"", (E4729*PAINEL_PESOS!$B$7+F4729*PAINEL_PESOS!$B$8+G4729*PAINEL_PESOS!$B$9+H4729*PAINEL_PESOS!$B$10)*I4729)</f>
        <v/>
      </c>
      <c r="L4729" s="71">
        <f>IF(K4729="","",K4729-J4729)</f>
        <v/>
      </c>
      <c r="M4729" s="71">
        <f>IF(L4729="","",ABS(L4729))</f>
        <v/>
      </c>
      <c r="N4729" t="n">
        <v>1</v>
      </c>
      <c r="O4729" t="n">
        <v>1</v>
      </c>
      <c r="P4729" t="n">
        <v>0.5934530095036958</v>
      </c>
      <c r="Q4729" t="n">
        <v>0.9900463904845936</v>
      </c>
      <c r="R4729" t="n">
        <v>0.2803494591454957</v>
      </c>
      <c r="S4729" t="n">
        <v>0.9937430751803554</v>
      </c>
      <c r="T4729" t="n">
        <v>0.9911107586971328</v>
      </c>
      <c r="U4729" t="n">
        <v>0.2268321650383775</v>
      </c>
      <c r="V4729" t="n">
        <v>0.6076085974976024</v>
      </c>
      <c r="W4729" t="n">
        <v>0.6614329291767159</v>
      </c>
      <c r="X4729" t="n">
        <v>0.8028091319857372</v>
      </c>
    </row>
    <row r="4730">
      <c r="A4730" t="inlineStr">
        <is>
          <t>4306056</t>
        </is>
      </c>
      <c r="B4730" t="inlineStr">
        <is>
          <t>Cristal</t>
        </is>
      </c>
      <c r="C4730" t="inlineStr">
        <is>
          <t>RS</t>
        </is>
      </c>
      <c r="D4730" t="inlineStr">
        <is>
          <t>REGIÃO SUL</t>
        </is>
      </c>
      <c r="E4730" s="70">
        <f>SUMPRODUCT(N4730:Q4730,PAINEL_PESOS!$C$16:$C$19)</f>
        <v/>
      </c>
      <c r="F4730" s="70">
        <f>SUMPRODUCT(R4730:T4730,PAINEL_PESOS!$C$21:$C$23)</f>
        <v/>
      </c>
      <c r="G4730" s="70">
        <f>SUMPRODUCT(U4730:V4730,PAINEL_PESOS!$C$25:$C$26)</f>
        <v/>
      </c>
      <c r="H4730" s="70">
        <f>SUMPRODUCT(W4730:X4730,PAINEL_PESOS!$C$28:$C$29)</f>
        <v/>
      </c>
      <c r="I4730" s="70" t="n">
        <v>0.9214775227184879</v>
      </c>
      <c r="J4730" s="70" t="n">
        <v>0.6186187769449657</v>
      </c>
      <c r="K4730" s="71">
        <f>IF(NOT(AND(PAINEL_PESOS!$D$12="OK - 100%",PAINEL_PESOS!$F$20="OK - 100%",PAINEL_PESOS!$F$24="OK - 100%",PAINEL_PESOS!$F$27="OK - 100%",PAINEL_PESOS!$F$30="OK - 100%")),"", (E4730*PAINEL_PESOS!$B$7+F4730*PAINEL_PESOS!$B$8+G4730*PAINEL_PESOS!$B$9+H4730*PAINEL_PESOS!$B$10)*I4730)</f>
        <v/>
      </c>
      <c r="L4730" s="71">
        <f>IF(K4730="","",K4730-J4730)</f>
        <v/>
      </c>
      <c r="M4730" s="71">
        <f>IF(L4730="","",ABS(L4730))</f>
        <v/>
      </c>
      <c r="N4730" t="n">
        <v>1</v>
      </c>
      <c r="O4730" t="n">
        <v>1</v>
      </c>
      <c r="P4730" t="n">
        <v>0.7455121436114045</v>
      </c>
      <c r="Q4730" t="n">
        <v>0.9905600045740717</v>
      </c>
      <c r="R4730" t="n">
        <v>0.2324265508582577</v>
      </c>
      <c r="S4730" t="n">
        <v>0.9998335603856591</v>
      </c>
      <c r="T4730" t="n">
        <v>0.6024225629074232</v>
      </c>
      <c r="U4730" t="n">
        <v>0.2557825381833976</v>
      </c>
      <c r="V4730" t="n">
        <v>0.506547454149768</v>
      </c>
      <c r="W4730" t="n">
        <v>0.7421363379671362</v>
      </c>
      <c r="X4730" t="n">
        <v>0.7750442160790454</v>
      </c>
    </row>
    <row r="4731">
      <c r="A4731" t="inlineStr">
        <is>
          <t>4306072</t>
        </is>
      </c>
      <c r="B4731" t="inlineStr">
        <is>
          <t>Cristal do Sul</t>
        </is>
      </c>
      <c r="C4731" t="inlineStr">
        <is>
          <t>RS</t>
        </is>
      </c>
      <c r="D4731" t="inlineStr">
        <is>
          <t>REGIÃO SUL</t>
        </is>
      </c>
      <c r="E4731" s="70">
        <f>SUMPRODUCT(N4731:Q4731,PAINEL_PESOS!$C$16:$C$19)</f>
        <v/>
      </c>
      <c r="F4731" s="70">
        <f>SUMPRODUCT(R4731:T4731,PAINEL_PESOS!$C$21:$C$23)</f>
        <v/>
      </c>
      <c r="G4731" s="70">
        <f>SUMPRODUCT(U4731:V4731,PAINEL_PESOS!$C$25:$C$26)</f>
        <v/>
      </c>
      <c r="H4731" s="70">
        <f>SUMPRODUCT(W4731:X4731,PAINEL_PESOS!$C$28:$C$29)</f>
        <v/>
      </c>
      <c r="I4731" s="70" t="n">
        <v>0.9956680396638582</v>
      </c>
      <c r="J4731" s="70" t="n">
        <v>0.6620330362844559</v>
      </c>
      <c r="K4731" s="71">
        <f>IF(NOT(AND(PAINEL_PESOS!$D$12="OK - 100%",PAINEL_PESOS!$F$20="OK - 100%",PAINEL_PESOS!$F$24="OK - 100%",PAINEL_PESOS!$F$27="OK - 100%",PAINEL_PESOS!$F$30="OK - 100%")),"", (E4731*PAINEL_PESOS!$B$7+F4731*PAINEL_PESOS!$B$8+G4731*PAINEL_PESOS!$B$9+H4731*PAINEL_PESOS!$B$10)*I4731)</f>
        <v/>
      </c>
      <c r="L4731" s="71">
        <f>IF(K4731="","",K4731-J4731)</f>
        <v/>
      </c>
      <c r="M4731" s="71">
        <f>IF(L4731="","",ABS(L4731))</f>
        <v/>
      </c>
      <c r="N4731" t="n">
        <v>0.2</v>
      </c>
      <c r="O4731" t="n">
        <v>1</v>
      </c>
      <c r="P4731" t="n">
        <v>1</v>
      </c>
      <c r="Q4731" t="n">
        <v>0.991099747799031</v>
      </c>
      <c r="R4731" t="n">
        <v>0.1279593016134859</v>
      </c>
      <c r="S4731" t="n">
        <v>0.9998937440005669</v>
      </c>
      <c r="T4731" t="n">
        <v>0.9843870887727373</v>
      </c>
      <c r="U4731" t="n">
        <v>0.2057454075904005</v>
      </c>
      <c r="V4731" t="n">
        <v>0.5957954534221721</v>
      </c>
      <c r="W4731" t="n">
        <v>0.6966957901962259</v>
      </c>
      <c r="X4731" t="n">
        <v>0.8173607038960449</v>
      </c>
    </row>
    <row r="4732">
      <c r="A4732" t="inlineStr">
        <is>
          <t>4306106</t>
        </is>
      </c>
      <c r="B4732" t="inlineStr">
        <is>
          <t>Cruz Alta</t>
        </is>
      </c>
      <c r="C4732" t="inlineStr">
        <is>
          <t>RS</t>
        </is>
      </c>
      <c r="D4732" t="inlineStr">
        <is>
          <t>REGIÃO SUL</t>
        </is>
      </c>
      <c r="E4732" s="70">
        <f>SUMPRODUCT(N4732:Q4732,PAINEL_PESOS!$C$16:$C$19)</f>
        <v/>
      </c>
      <c r="F4732" s="70">
        <f>SUMPRODUCT(R4732:T4732,PAINEL_PESOS!$C$21:$C$23)</f>
        <v/>
      </c>
      <c r="G4732" s="70">
        <f>SUMPRODUCT(U4732:V4732,PAINEL_PESOS!$C$25:$C$26)</f>
        <v/>
      </c>
      <c r="H4732" s="70">
        <f>SUMPRODUCT(W4732:X4732,PAINEL_PESOS!$C$28:$C$29)</f>
        <v/>
      </c>
      <c r="I4732" s="70" t="n">
        <v>0.9681787525189463</v>
      </c>
      <c r="J4732" s="70" t="n">
        <v>0.688431739882447</v>
      </c>
      <c r="K4732" s="71">
        <f>IF(NOT(AND(PAINEL_PESOS!$D$12="OK - 100%",PAINEL_PESOS!$F$20="OK - 100%",PAINEL_PESOS!$F$24="OK - 100%",PAINEL_PESOS!$F$27="OK - 100%",PAINEL_PESOS!$F$30="OK - 100%")),"", (E4732*PAINEL_PESOS!$B$7+F4732*PAINEL_PESOS!$B$8+G4732*PAINEL_PESOS!$B$9+H4732*PAINEL_PESOS!$B$10)*I4732)</f>
        <v/>
      </c>
      <c r="L4732" s="71">
        <f>IF(K4732="","",K4732-J4732)</f>
        <v/>
      </c>
      <c r="M4732" s="71">
        <f>IF(L4732="","",ABS(L4732))</f>
        <v/>
      </c>
      <c r="N4732" t="n">
        <v>1</v>
      </c>
      <c r="O4732" t="n">
        <v>0.9991</v>
      </c>
      <c r="P4732" t="n">
        <v>0.487117212249208</v>
      </c>
      <c r="Q4732" t="n">
        <v>0.9854520800113081</v>
      </c>
      <c r="R4732" t="n">
        <v>0.484425300862449</v>
      </c>
      <c r="S4732" t="n">
        <v>0.9957400439422167</v>
      </c>
      <c r="T4732" t="n">
        <v>0.8469861390551183</v>
      </c>
      <c r="U4732" t="n">
        <v>0.1587377811584317</v>
      </c>
      <c r="V4732" t="n">
        <v>0.6163225886407651</v>
      </c>
      <c r="W4732" t="n">
        <v>0.8055301113878787</v>
      </c>
      <c r="X4732" t="n">
        <v>0.8206086193896911</v>
      </c>
    </row>
    <row r="4733">
      <c r="A4733" t="inlineStr">
        <is>
          <t>4306130</t>
        </is>
      </c>
      <c r="B4733" t="inlineStr">
        <is>
          <t>Cruzaltense</t>
        </is>
      </c>
      <c r="C4733" t="inlineStr">
        <is>
          <t>RS</t>
        </is>
      </c>
      <c r="D4733" t="inlineStr">
        <is>
          <t>REGIÃO SUL</t>
        </is>
      </c>
      <c r="E4733" s="70">
        <f>SUMPRODUCT(N4733:Q4733,PAINEL_PESOS!$C$16:$C$19)</f>
        <v/>
      </c>
      <c r="F4733" s="70">
        <f>SUMPRODUCT(R4733:T4733,PAINEL_PESOS!$C$21:$C$23)</f>
        <v/>
      </c>
      <c r="G4733" s="70">
        <f>SUMPRODUCT(U4733:V4733,PAINEL_PESOS!$C$25:$C$26)</f>
        <v/>
      </c>
      <c r="H4733" s="70">
        <f>SUMPRODUCT(W4733:X4733,PAINEL_PESOS!$C$28:$C$29)</f>
        <v/>
      </c>
      <c r="I4733" s="70" t="n">
        <v>0.998104143022467</v>
      </c>
      <c r="J4733" s="70" t="n">
        <v>0.6649012434203792</v>
      </c>
      <c r="K4733" s="71">
        <f>IF(NOT(AND(PAINEL_PESOS!$D$12="OK - 100%",PAINEL_PESOS!$F$20="OK - 100%",PAINEL_PESOS!$F$24="OK - 100%",PAINEL_PESOS!$F$27="OK - 100%",PAINEL_PESOS!$F$30="OK - 100%")),"", (E4733*PAINEL_PESOS!$B$7+F4733*PAINEL_PESOS!$B$8+G4733*PAINEL_PESOS!$B$9+H4733*PAINEL_PESOS!$B$10)*I4733)</f>
        <v/>
      </c>
      <c r="L4733" s="71">
        <f>IF(K4733="","",K4733-J4733)</f>
        <v/>
      </c>
      <c r="M4733" s="71">
        <f>IF(L4733="","",ABS(L4733))</f>
        <v/>
      </c>
      <c r="N4733" t="n">
        <v>1</v>
      </c>
      <c r="O4733" t="n">
        <v>1</v>
      </c>
      <c r="P4733" t="n">
        <v>0.1623020063357972</v>
      </c>
      <c r="Q4733" t="n">
        <v>0.9963661491232445</v>
      </c>
      <c r="R4733" t="n">
        <v>0.1336372236999755</v>
      </c>
      <c r="S4733" t="n">
        <v>0.9997542109471879</v>
      </c>
      <c r="T4733" t="n">
        <v>0.9931032558834927</v>
      </c>
      <c r="U4733" t="n">
        <v>0.2817396897686542</v>
      </c>
      <c r="V4733" t="n">
        <v>0.6200801514855294</v>
      </c>
      <c r="W4733" t="n">
        <v>0.6157003035468364</v>
      </c>
      <c r="X4733" t="n">
        <v>0.8147962141171975</v>
      </c>
    </row>
    <row r="4734">
      <c r="A4734" t="inlineStr">
        <is>
          <t>4306205</t>
        </is>
      </c>
      <c r="B4734" t="inlineStr">
        <is>
          <t>Cruzeiro do Sul</t>
        </is>
      </c>
      <c r="C4734" t="inlineStr">
        <is>
          <t>RS</t>
        </is>
      </c>
      <c r="D4734" t="inlineStr">
        <is>
          <t>REGIÃO SUL</t>
        </is>
      </c>
      <c r="E4734" s="70">
        <f>SUMPRODUCT(N4734:Q4734,PAINEL_PESOS!$C$16:$C$19)</f>
        <v/>
      </c>
      <c r="F4734" s="70">
        <f>SUMPRODUCT(R4734:T4734,PAINEL_PESOS!$C$21:$C$23)</f>
        <v/>
      </c>
      <c r="G4734" s="70">
        <f>SUMPRODUCT(U4734:V4734,PAINEL_PESOS!$C$25:$C$26)</f>
        <v/>
      </c>
      <c r="H4734" s="70">
        <f>SUMPRODUCT(W4734:X4734,PAINEL_PESOS!$C$28:$C$29)</f>
        <v/>
      </c>
      <c r="I4734" s="70" t="n">
        <v>0.9243939254645904</v>
      </c>
      <c r="J4734" s="70" t="n">
        <v>0.6242097375491045</v>
      </c>
      <c r="K4734" s="71">
        <f>IF(NOT(AND(PAINEL_PESOS!$D$12="OK - 100%",PAINEL_PESOS!$F$20="OK - 100%",PAINEL_PESOS!$F$24="OK - 100%",PAINEL_PESOS!$F$27="OK - 100%",PAINEL_PESOS!$F$30="OK - 100%")),"", (E4734*PAINEL_PESOS!$B$7+F4734*PAINEL_PESOS!$B$8+G4734*PAINEL_PESOS!$B$9+H4734*PAINEL_PESOS!$B$10)*I4734)</f>
        <v/>
      </c>
      <c r="L4734" s="71">
        <f>IF(K4734="","",K4734-J4734)</f>
        <v/>
      </c>
      <c r="M4734" s="71">
        <f>IF(L4734="","",ABS(L4734))</f>
        <v/>
      </c>
      <c r="N4734" t="n">
        <v>0.8</v>
      </c>
      <c r="O4734" t="n">
        <v>0.9964</v>
      </c>
      <c r="P4734" t="n">
        <v>0.6232312565997888</v>
      </c>
      <c r="Q4734" t="n">
        <v>0.9334871833827018</v>
      </c>
      <c r="R4734" t="n">
        <v>0.3098874812329345</v>
      </c>
      <c r="S4734" t="n">
        <v>0.9389452035575307</v>
      </c>
      <c r="T4734" t="n">
        <v>0.6533519220723529</v>
      </c>
      <c r="U4734" t="n">
        <v>0.3499794979505939</v>
      </c>
      <c r="V4734" t="n">
        <v>0.50485360111985</v>
      </c>
      <c r="W4734" t="n">
        <v>0.7289237366007746</v>
      </c>
      <c r="X4734" t="n">
        <v>0.8736711237477994</v>
      </c>
    </row>
    <row r="4735">
      <c r="A4735" t="inlineStr">
        <is>
          <t>4306304</t>
        </is>
      </c>
      <c r="B4735" t="inlineStr">
        <is>
          <t>David Canabarro</t>
        </is>
      </c>
      <c r="C4735" t="inlineStr">
        <is>
          <t>RS</t>
        </is>
      </c>
      <c r="D4735" t="inlineStr">
        <is>
          <t>REGIÃO SUL</t>
        </is>
      </c>
      <c r="E4735" s="70">
        <f>SUMPRODUCT(N4735:Q4735,PAINEL_PESOS!$C$16:$C$19)</f>
        <v/>
      </c>
      <c r="F4735" s="70">
        <f>SUMPRODUCT(R4735:T4735,PAINEL_PESOS!$C$21:$C$23)</f>
        <v/>
      </c>
      <c r="G4735" s="70">
        <f>SUMPRODUCT(U4735:V4735,PAINEL_PESOS!$C$25:$C$26)</f>
        <v/>
      </c>
      <c r="H4735" s="70">
        <f>SUMPRODUCT(W4735:X4735,PAINEL_PESOS!$C$28:$C$29)</f>
        <v/>
      </c>
      <c r="I4735" s="70" t="n">
        <v>0.9955218131930887</v>
      </c>
      <c r="J4735" s="70" t="n">
        <v>0.7219322707176257</v>
      </c>
      <c r="K4735" s="71">
        <f>IF(NOT(AND(PAINEL_PESOS!$D$12="OK - 100%",PAINEL_PESOS!$F$20="OK - 100%",PAINEL_PESOS!$F$24="OK - 100%",PAINEL_PESOS!$F$27="OK - 100%",PAINEL_PESOS!$F$30="OK - 100%")),"", (E4735*PAINEL_PESOS!$B$7+F4735*PAINEL_PESOS!$B$8+G4735*PAINEL_PESOS!$B$9+H4735*PAINEL_PESOS!$B$10)*I4735)</f>
        <v/>
      </c>
      <c r="L4735" s="71">
        <f>IF(K4735="","",K4735-J4735)</f>
        <v/>
      </c>
      <c r="M4735" s="71">
        <f>IF(L4735="","",ABS(L4735))</f>
        <v/>
      </c>
      <c r="N4735" t="n">
        <v>1</v>
      </c>
      <c r="O4735" t="n">
        <v>1</v>
      </c>
      <c r="P4735" t="n">
        <v>0.6639915522703274</v>
      </c>
      <c r="Q4735" t="n">
        <v>0.9879024965656606</v>
      </c>
      <c r="R4735" t="n">
        <v>0.1973648003696595</v>
      </c>
      <c r="S4735" t="n">
        <v>0.9975961467960509</v>
      </c>
      <c r="T4735" t="n">
        <v>0.9869887985623133</v>
      </c>
      <c r="U4735" t="n">
        <v>0.3499794979505939</v>
      </c>
      <c r="V4735" t="n">
        <v>0.568283542717568</v>
      </c>
      <c r="W4735" t="n">
        <v>0.7289237366007746</v>
      </c>
      <c r="X4735" t="n">
        <v>0.8736711237477994</v>
      </c>
    </row>
    <row r="4736">
      <c r="A4736" t="inlineStr">
        <is>
          <t>4306320</t>
        </is>
      </c>
      <c r="B4736" t="inlineStr">
        <is>
          <t>Derrubadas</t>
        </is>
      </c>
      <c r="C4736" t="inlineStr">
        <is>
          <t>RS</t>
        </is>
      </c>
      <c r="D4736" t="inlineStr">
        <is>
          <t>REGIÃO SUL</t>
        </is>
      </c>
      <c r="E4736" s="70">
        <f>SUMPRODUCT(N4736:Q4736,PAINEL_PESOS!$C$16:$C$19)</f>
        <v/>
      </c>
      <c r="F4736" s="70">
        <f>SUMPRODUCT(R4736:T4736,PAINEL_PESOS!$C$21:$C$23)</f>
        <v/>
      </c>
      <c r="G4736" s="70">
        <f>SUMPRODUCT(U4736:V4736,PAINEL_PESOS!$C$25:$C$26)</f>
        <v/>
      </c>
      <c r="H4736" s="70">
        <f>SUMPRODUCT(W4736:X4736,PAINEL_PESOS!$C$28:$C$29)</f>
        <v/>
      </c>
      <c r="I4736" s="70" t="n">
        <v>0.9992646840814274</v>
      </c>
      <c r="J4736" s="70" t="n">
        <v>0.7058976700093437</v>
      </c>
      <c r="K4736" s="71">
        <f>IF(NOT(AND(PAINEL_PESOS!$D$12="OK - 100%",PAINEL_PESOS!$F$20="OK - 100%",PAINEL_PESOS!$F$24="OK - 100%",PAINEL_PESOS!$F$27="OK - 100%",PAINEL_PESOS!$F$30="OK - 100%")),"", (E4736*PAINEL_PESOS!$B$7+F4736*PAINEL_PESOS!$B$8+G4736*PAINEL_PESOS!$B$9+H4736*PAINEL_PESOS!$B$10)*I4736)</f>
        <v/>
      </c>
      <c r="L4736" s="71">
        <f>IF(K4736="","",K4736-J4736)</f>
        <v/>
      </c>
      <c r="M4736" s="71">
        <f>IF(L4736="","",ABS(L4736))</f>
        <v/>
      </c>
      <c r="N4736" t="n">
        <v>1</v>
      </c>
      <c r="O4736" t="n">
        <v>1</v>
      </c>
      <c r="P4736" t="n">
        <v>0.8688489968321014</v>
      </c>
      <c r="Q4736" t="n">
        <v>0.9980576931917507</v>
      </c>
      <c r="R4736" t="n">
        <v>0.1443123576846851</v>
      </c>
      <c r="S4736" t="n">
        <v>0.9997293933010761</v>
      </c>
      <c r="T4736" t="n">
        <v>0.9978075001805321</v>
      </c>
      <c r="U4736" t="n">
        <v>0.2268321650383775</v>
      </c>
      <c r="V4736" t="n">
        <v>0.5989098060521052</v>
      </c>
      <c r="W4736" t="n">
        <v>0.6614329291767159</v>
      </c>
      <c r="X4736" t="n">
        <v>0.8028091319857372</v>
      </c>
    </row>
    <row r="4737">
      <c r="A4737" t="inlineStr">
        <is>
          <t>4306353</t>
        </is>
      </c>
      <c r="B4737" t="inlineStr">
        <is>
          <t>Dezesseis de Novembro</t>
        </is>
      </c>
      <c r="C4737" t="inlineStr">
        <is>
          <t>RS</t>
        </is>
      </c>
      <c r="D4737" t="inlineStr">
        <is>
          <t>REGIÃO SUL</t>
        </is>
      </c>
      <c r="E4737" s="70">
        <f>SUMPRODUCT(N4737:Q4737,PAINEL_PESOS!$C$16:$C$19)</f>
        <v/>
      </c>
      <c r="F4737" s="70">
        <f>SUMPRODUCT(R4737:T4737,PAINEL_PESOS!$C$21:$C$23)</f>
        <v/>
      </c>
      <c r="G4737" s="70">
        <f>SUMPRODUCT(U4737:V4737,PAINEL_PESOS!$C$25:$C$26)</f>
        <v/>
      </c>
      <c r="H4737" s="70">
        <f>SUMPRODUCT(W4737:X4737,PAINEL_PESOS!$C$28:$C$29)</f>
        <v/>
      </c>
      <c r="I4737" s="70" t="n">
        <v>0.9955333398572026</v>
      </c>
      <c r="J4737" s="70" t="n">
        <v>0.6699668942382545</v>
      </c>
      <c r="K4737" s="71">
        <f>IF(NOT(AND(PAINEL_PESOS!$D$12="OK - 100%",PAINEL_PESOS!$F$20="OK - 100%",PAINEL_PESOS!$F$24="OK - 100%",PAINEL_PESOS!$F$27="OK - 100%",PAINEL_PESOS!$F$30="OK - 100%")),"", (E4737*PAINEL_PESOS!$B$7+F4737*PAINEL_PESOS!$B$8+G4737*PAINEL_PESOS!$B$9+H4737*PAINEL_PESOS!$B$10)*I4737)</f>
        <v/>
      </c>
      <c r="L4737" s="71">
        <f>IF(K4737="","",K4737-J4737)</f>
        <v/>
      </c>
      <c r="M4737" s="71">
        <f>IF(L4737="","",ABS(L4737))</f>
        <v/>
      </c>
      <c r="N4737" t="n">
        <v>1</v>
      </c>
      <c r="O4737" t="n">
        <v>0.3537999999999999</v>
      </c>
      <c r="P4737" t="n">
        <v>1</v>
      </c>
      <c r="Q4737" t="n">
        <v>0.9964143603641515</v>
      </c>
      <c r="R4737" t="n">
        <v>0.0666366797307674</v>
      </c>
      <c r="S4737" t="n">
        <v>0.9999966119018057</v>
      </c>
      <c r="T4737" t="n">
        <v>0.9797668523713244</v>
      </c>
      <c r="U4737" t="n">
        <v>0.1333868309429919</v>
      </c>
      <c r="V4737" t="n">
        <v>0.6267851532734479</v>
      </c>
      <c r="W4737" t="n">
        <v>0.7906215076146751</v>
      </c>
      <c r="X4737" t="n">
        <v>0.7936152467441924</v>
      </c>
    </row>
    <row r="4738">
      <c r="A4738" t="inlineStr">
        <is>
          <t>4306379</t>
        </is>
      </c>
      <c r="B4738" t="inlineStr">
        <is>
          <t>Dilermando de Aguiar</t>
        </is>
      </c>
      <c r="C4738" t="inlineStr">
        <is>
          <t>RS</t>
        </is>
      </c>
      <c r="D4738" t="inlineStr">
        <is>
          <t>REGIÃO SUL</t>
        </is>
      </c>
      <c r="E4738" s="70">
        <f>SUMPRODUCT(N4738:Q4738,PAINEL_PESOS!$C$16:$C$19)</f>
        <v/>
      </c>
      <c r="F4738" s="70">
        <f>SUMPRODUCT(R4738:T4738,PAINEL_PESOS!$C$21:$C$23)</f>
        <v/>
      </c>
      <c r="G4738" s="70">
        <f>SUMPRODUCT(U4738:V4738,PAINEL_PESOS!$C$25:$C$26)</f>
        <v/>
      </c>
      <c r="H4738" s="70">
        <f>SUMPRODUCT(W4738:X4738,PAINEL_PESOS!$C$28:$C$29)</f>
        <v/>
      </c>
      <c r="I4738" s="70" t="n">
        <v>0.8997103913891471</v>
      </c>
      <c r="J4738" s="70" t="n">
        <v>0.5873013429374077</v>
      </c>
      <c r="K4738" s="71">
        <f>IF(NOT(AND(PAINEL_PESOS!$D$12="OK - 100%",PAINEL_PESOS!$F$20="OK - 100%",PAINEL_PESOS!$F$24="OK - 100%",PAINEL_PESOS!$F$27="OK - 100%",PAINEL_PESOS!$F$30="OK - 100%")),"", (E4738*PAINEL_PESOS!$B$7+F4738*PAINEL_PESOS!$B$8+G4738*PAINEL_PESOS!$B$9+H4738*PAINEL_PESOS!$B$10)*I4738)</f>
        <v/>
      </c>
      <c r="L4738" s="71">
        <f>IF(K4738="","",K4738-J4738)</f>
        <v/>
      </c>
      <c r="M4738" s="71">
        <f>IF(L4738="","",ABS(L4738))</f>
        <v/>
      </c>
      <c r="N4738" t="n">
        <v>1</v>
      </c>
      <c r="O4738" t="n">
        <v>0.966</v>
      </c>
      <c r="P4738" t="n">
        <v>0.5915522703273495</v>
      </c>
      <c r="Q4738" t="n">
        <v>0.9930840229216973</v>
      </c>
      <c r="R4738" t="n">
        <v>0.1955588468789598</v>
      </c>
      <c r="S4738" t="n">
        <v>0.9999934754359122</v>
      </c>
      <c r="T4738" t="n">
        <v>0.4897356775115521</v>
      </c>
      <c r="U4738" t="n">
        <v>0.1464152698958215</v>
      </c>
      <c r="V4738" t="n">
        <v>0.5666988703136404</v>
      </c>
      <c r="W4738" t="n">
        <v>0.8231103642994653</v>
      </c>
      <c r="X4738" t="n">
        <v>0.7870688148526699</v>
      </c>
    </row>
    <row r="4739">
      <c r="A4739" t="inlineStr">
        <is>
          <t>4306403</t>
        </is>
      </c>
      <c r="B4739" t="inlineStr">
        <is>
          <t>Dois Irmãos</t>
        </is>
      </c>
      <c r="C4739" t="inlineStr">
        <is>
          <t>RS</t>
        </is>
      </c>
      <c r="D4739" t="inlineStr">
        <is>
          <t>REGIÃO SUL</t>
        </is>
      </c>
      <c r="E4739" s="70">
        <f>SUMPRODUCT(N4739:Q4739,PAINEL_PESOS!$C$16:$C$19)</f>
        <v/>
      </c>
      <c r="F4739" s="70">
        <f>SUMPRODUCT(R4739:T4739,PAINEL_PESOS!$C$21:$C$23)</f>
        <v/>
      </c>
      <c r="G4739" s="70">
        <f>SUMPRODUCT(U4739:V4739,PAINEL_PESOS!$C$25:$C$26)</f>
        <v/>
      </c>
      <c r="H4739" s="70">
        <f>SUMPRODUCT(W4739:X4739,PAINEL_PESOS!$C$28:$C$29)</f>
        <v/>
      </c>
      <c r="I4739" s="70" t="n">
        <v>0.9207551738627962</v>
      </c>
      <c r="J4739" s="70" t="n">
        <v>0.6392279617698258</v>
      </c>
      <c r="K4739" s="71">
        <f>IF(NOT(AND(PAINEL_PESOS!$D$12="OK - 100%",PAINEL_PESOS!$F$20="OK - 100%",PAINEL_PESOS!$F$24="OK - 100%",PAINEL_PESOS!$F$27="OK - 100%",PAINEL_PESOS!$F$30="OK - 100%")),"", (E4739*PAINEL_PESOS!$B$7+F4739*PAINEL_PESOS!$B$8+G4739*PAINEL_PESOS!$B$9+H4739*PAINEL_PESOS!$B$10)*I4739)</f>
        <v/>
      </c>
      <c r="L4739" s="71">
        <f>IF(K4739="","",K4739-J4739)</f>
        <v/>
      </c>
      <c r="M4739" s="71">
        <f>IF(L4739="","",ABS(L4739))</f>
        <v/>
      </c>
      <c r="N4739" t="n">
        <v>0.8</v>
      </c>
      <c r="O4739" t="n">
        <v>0.9979</v>
      </c>
      <c r="P4739" t="n">
        <v>0.8674762407602956</v>
      </c>
      <c r="Q4739" t="n">
        <v>0.7585507486859064</v>
      </c>
      <c r="R4739" t="n">
        <v>0.4364458717880308</v>
      </c>
      <c r="S4739" t="n">
        <v>0.3431417128786042</v>
      </c>
      <c r="T4739" t="n">
        <v>0.9895383010924296</v>
      </c>
      <c r="U4739" t="n">
        <v>0.4477619760763549</v>
      </c>
      <c r="V4739" t="n">
        <v>0.5084954891337828</v>
      </c>
      <c r="W4739" t="n">
        <v>0.802618581555764</v>
      </c>
      <c r="X4739" t="n">
        <v>0.9036883100090852</v>
      </c>
    </row>
    <row r="4740">
      <c r="A4740" t="inlineStr">
        <is>
          <t>4306429</t>
        </is>
      </c>
      <c r="B4740" t="inlineStr">
        <is>
          <t>Dois Irmãos das Missões</t>
        </is>
      </c>
      <c r="C4740" t="inlineStr">
        <is>
          <t>RS</t>
        </is>
      </c>
      <c r="D4740" t="inlineStr">
        <is>
          <t>REGIÃO SUL</t>
        </is>
      </c>
      <c r="E4740" s="70">
        <f>SUMPRODUCT(N4740:Q4740,PAINEL_PESOS!$C$16:$C$19)</f>
        <v/>
      </c>
      <c r="F4740" s="70">
        <f>SUMPRODUCT(R4740:T4740,PAINEL_PESOS!$C$21:$C$23)</f>
        <v/>
      </c>
      <c r="G4740" s="70">
        <f>SUMPRODUCT(U4740:V4740,PAINEL_PESOS!$C$25:$C$26)</f>
        <v/>
      </c>
      <c r="H4740" s="70">
        <f>SUMPRODUCT(W4740:X4740,PAINEL_PESOS!$C$28:$C$29)</f>
        <v/>
      </c>
      <c r="I4740" s="70" t="n">
        <v>0.9832786241861862</v>
      </c>
      <c r="J4740" s="70" t="n">
        <v>0.664695477198436</v>
      </c>
      <c r="K4740" s="71">
        <f>IF(NOT(AND(PAINEL_PESOS!$D$12="OK - 100%",PAINEL_PESOS!$F$20="OK - 100%",PAINEL_PESOS!$F$24="OK - 100%",PAINEL_PESOS!$F$27="OK - 100%",PAINEL_PESOS!$F$30="OK - 100%")),"", (E4740*PAINEL_PESOS!$B$7+F4740*PAINEL_PESOS!$B$8+G4740*PAINEL_PESOS!$B$9+H4740*PAINEL_PESOS!$B$10)*I4740)</f>
        <v/>
      </c>
      <c r="L4740" s="71">
        <f>IF(K4740="","",K4740-J4740)</f>
        <v/>
      </c>
      <c r="M4740" s="71">
        <f>IF(L4740="","",ABS(L4740))</f>
        <v/>
      </c>
      <c r="N4740" t="n">
        <v>1</v>
      </c>
      <c r="O4740" t="n">
        <v>1</v>
      </c>
      <c r="P4740" t="n">
        <v>0.4720168954593453</v>
      </c>
      <c r="Q4740" t="n">
        <v>0.998260569263502</v>
      </c>
      <c r="R4740" t="n">
        <v>0.1506244280493506</v>
      </c>
      <c r="S4740" t="n">
        <v>1</v>
      </c>
      <c r="T4740" t="n">
        <v>0.9157033833370645</v>
      </c>
      <c r="U4740" t="n">
        <v>0.2268321650383775</v>
      </c>
      <c r="V4740" t="n">
        <v>0.6042280664344926</v>
      </c>
      <c r="W4740" t="n">
        <v>0.6614329291767159</v>
      </c>
      <c r="X4740" t="n">
        <v>0.8028091319857372</v>
      </c>
    </row>
    <row r="4741">
      <c r="A4741" t="inlineStr">
        <is>
          <t>4306452</t>
        </is>
      </c>
      <c r="B4741" t="inlineStr">
        <is>
          <t>Dois Lajeados</t>
        </is>
      </c>
      <c r="C4741" t="inlineStr">
        <is>
          <t>RS</t>
        </is>
      </c>
      <c r="D4741" t="inlineStr">
        <is>
          <t>REGIÃO SUL</t>
        </is>
      </c>
      <c r="E4741" s="70">
        <f>SUMPRODUCT(N4741:Q4741,PAINEL_PESOS!$C$16:$C$19)</f>
        <v/>
      </c>
      <c r="F4741" s="70">
        <f>SUMPRODUCT(R4741:T4741,PAINEL_PESOS!$C$21:$C$23)</f>
        <v/>
      </c>
      <c r="G4741" s="70">
        <f>SUMPRODUCT(U4741:V4741,PAINEL_PESOS!$C$25:$C$26)</f>
        <v/>
      </c>
      <c r="H4741" s="70">
        <f>SUMPRODUCT(W4741:X4741,PAINEL_PESOS!$C$28:$C$29)</f>
        <v/>
      </c>
      <c r="I4741" s="70" t="n">
        <v>0.9913549366824891</v>
      </c>
      <c r="J4741" s="70" t="n">
        <v>0.7116441096918735</v>
      </c>
      <c r="K4741" s="71">
        <f>IF(NOT(AND(PAINEL_PESOS!$D$12="OK - 100%",PAINEL_PESOS!$F$20="OK - 100%",PAINEL_PESOS!$F$24="OK - 100%",PAINEL_PESOS!$F$27="OK - 100%",PAINEL_PESOS!$F$30="OK - 100%")),"", (E4741*PAINEL_PESOS!$B$7+F4741*PAINEL_PESOS!$B$8+G4741*PAINEL_PESOS!$B$9+H4741*PAINEL_PESOS!$B$10)*I4741)</f>
        <v/>
      </c>
      <c r="L4741" s="71">
        <f>IF(K4741="","",K4741-J4741)</f>
        <v/>
      </c>
      <c r="M4741" s="71">
        <f>IF(L4741="","",ABS(L4741))</f>
        <v/>
      </c>
      <c r="N4741" t="n">
        <v>1</v>
      </c>
      <c r="O4741" t="n">
        <v>1</v>
      </c>
      <c r="P4741" t="n">
        <v>0.7777191129883844</v>
      </c>
      <c r="Q4741" t="n">
        <v>0.9876657941881553</v>
      </c>
      <c r="R4741" t="n">
        <v>0.1766945494735583</v>
      </c>
      <c r="S4741" t="n">
        <v>0.9966156614404535</v>
      </c>
      <c r="T4741" t="n">
        <v>0.9658539919138669</v>
      </c>
      <c r="U4741" t="n">
        <v>0.3499794979505939</v>
      </c>
      <c r="V4741" t="n">
        <v>0.4814234645105077</v>
      </c>
      <c r="W4741" t="n">
        <v>0.7289237366007746</v>
      </c>
      <c r="X4741" t="n">
        <v>0.8736711237477994</v>
      </c>
    </row>
    <row r="4742">
      <c r="A4742" t="inlineStr">
        <is>
          <t>4306502</t>
        </is>
      </c>
      <c r="B4742" t="inlineStr">
        <is>
          <t>Dom Feliciano</t>
        </is>
      </c>
      <c r="C4742" t="inlineStr">
        <is>
          <t>RS</t>
        </is>
      </c>
      <c r="D4742" t="inlineStr">
        <is>
          <t>REGIÃO SUL</t>
        </is>
      </c>
      <c r="E4742" s="70">
        <f>SUMPRODUCT(N4742:Q4742,PAINEL_PESOS!$C$16:$C$19)</f>
        <v/>
      </c>
      <c r="F4742" s="70">
        <f>SUMPRODUCT(R4742:T4742,PAINEL_PESOS!$C$21:$C$23)</f>
        <v/>
      </c>
      <c r="G4742" s="70">
        <f>SUMPRODUCT(U4742:V4742,PAINEL_PESOS!$C$25:$C$26)</f>
        <v/>
      </c>
      <c r="H4742" s="70">
        <f>SUMPRODUCT(W4742:X4742,PAINEL_PESOS!$C$28:$C$29)</f>
        <v/>
      </c>
      <c r="I4742" s="70" t="n">
        <v>0.9978040010850947</v>
      </c>
      <c r="J4742" s="70" t="n">
        <v>0.6795412998165612</v>
      </c>
      <c r="K4742" s="71">
        <f>IF(NOT(AND(PAINEL_PESOS!$D$12="OK - 100%",PAINEL_PESOS!$F$20="OK - 100%",PAINEL_PESOS!$F$24="OK - 100%",PAINEL_PESOS!$F$27="OK - 100%",PAINEL_PESOS!$F$30="OK - 100%")),"", (E4742*PAINEL_PESOS!$B$7+F4742*PAINEL_PESOS!$B$8+G4742*PAINEL_PESOS!$B$9+H4742*PAINEL_PESOS!$B$10)*I4742)</f>
        <v/>
      </c>
      <c r="L4742" s="71">
        <f>IF(K4742="","",K4742-J4742)</f>
        <v/>
      </c>
      <c r="M4742" s="71">
        <f>IF(L4742="","",ABS(L4742))</f>
        <v/>
      </c>
      <c r="N4742" t="n">
        <v>0.6</v>
      </c>
      <c r="O4742" t="n">
        <v>1</v>
      </c>
      <c r="P4742" t="n">
        <v>0.6414994720168954</v>
      </c>
      <c r="Q4742" t="n">
        <v>0.993561587669719</v>
      </c>
      <c r="R4742" t="n">
        <v>0.2634464079174969</v>
      </c>
      <c r="S4742" t="n">
        <v>0.9999542687390193</v>
      </c>
      <c r="T4742" t="n">
        <v>0.9935717227764778</v>
      </c>
      <c r="U4742" t="n">
        <v>0.2612027365441975</v>
      </c>
      <c r="V4742" t="n">
        <v>0.5065109312026836</v>
      </c>
      <c r="W4742" t="n">
        <v>0.7738819283954681</v>
      </c>
      <c r="X4742" t="n">
        <v>0.7845204558326969</v>
      </c>
    </row>
    <row r="4743">
      <c r="A4743" t="inlineStr">
        <is>
          <t>4306551</t>
        </is>
      </c>
      <c r="B4743" t="inlineStr">
        <is>
          <t>Dom Pedro de Alcântara</t>
        </is>
      </c>
      <c r="C4743" t="inlineStr">
        <is>
          <t>RS</t>
        </is>
      </c>
      <c r="D4743" t="inlineStr">
        <is>
          <t>REGIÃO SUL</t>
        </is>
      </c>
      <c r="E4743" s="70">
        <f>SUMPRODUCT(N4743:Q4743,PAINEL_PESOS!$C$16:$C$19)</f>
        <v/>
      </c>
      <c r="F4743" s="70">
        <f>SUMPRODUCT(R4743:T4743,PAINEL_PESOS!$C$21:$C$23)</f>
        <v/>
      </c>
      <c r="G4743" s="70">
        <f>SUMPRODUCT(U4743:V4743,PAINEL_PESOS!$C$25:$C$26)</f>
        <v/>
      </c>
      <c r="H4743" s="70">
        <f>SUMPRODUCT(W4743:X4743,PAINEL_PESOS!$C$28:$C$29)</f>
        <v/>
      </c>
      <c r="I4743" s="70" t="n">
        <v>0.9631878373603034</v>
      </c>
      <c r="J4743" s="70" t="n">
        <v>0.6068280351184311</v>
      </c>
      <c r="K4743" s="71">
        <f>IF(NOT(AND(PAINEL_PESOS!$D$12="OK - 100%",PAINEL_PESOS!$F$20="OK - 100%",PAINEL_PESOS!$F$24="OK - 100%",PAINEL_PESOS!$F$27="OK - 100%",PAINEL_PESOS!$F$30="OK - 100%")),"", (E4743*PAINEL_PESOS!$B$7+F4743*PAINEL_PESOS!$B$8+G4743*PAINEL_PESOS!$B$9+H4743*PAINEL_PESOS!$B$10)*I4743)</f>
        <v/>
      </c>
      <c r="L4743" s="71">
        <f>IF(K4743="","",K4743-J4743)</f>
        <v/>
      </c>
      <c r="M4743" s="71">
        <f>IF(L4743="","",ABS(L4743))</f>
        <v/>
      </c>
      <c r="N4743" t="n">
        <v>0.2</v>
      </c>
      <c r="O4743" t="n">
        <v>0.8332999999999999</v>
      </c>
      <c r="P4743" t="n">
        <v>0.9085533262935586</v>
      </c>
      <c r="Q4743" t="n">
        <v>0.9786457971008227</v>
      </c>
      <c r="R4743" t="n">
        <v>0.1123488557663235</v>
      </c>
      <c r="S4743" t="n">
        <v>0.9986052761337973</v>
      </c>
      <c r="T4743" t="n">
        <v>0.8240732996248978</v>
      </c>
      <c r="U4743" t="n">
        <v>0.1765843453207105</v>
      </c>
      <c r="V4743" t="n">
        <v>0.5146474980752109</v>
      </c>
      <c r="W4743" t="n">
        <v>0.7237243756976895</v>
      </c>
      <c r="X4743" t="n">
        <v>0.8749395347664745</v>
      </c>
    </row>
    <row r="4744">
      <c r="A4744" t="inlineStr">
        <is>
          <t>4306601</t>
        </is>
      </c>
      <c r="B4744" t="inlineStr">
        <is>
          <t>Dom Pedrito</t>
        </is>
      </c>
      <c r="C4744" t="inlineStr">
        <is>
          <t>RS</t>
        </is>
      </c>
      <c r="D4744" t="inlineStr">
        <is>
          <t>REGIÃO SUL</t>
        </is>
      </c>
      <c r="E4744" s="70">
        <f>SUMPRODUCT(N4744:Q4744,PAINEL_PESOS!$C$16:$C$19)</f>
        <v/>
      </c>
      <c r="F4744" s="70">
        <f>SUMPRODUCT(R4744:T4744,PAINEL_PESOS!$C$21:$C$23)</f>
        <v/>
      </c>
      <c r="G4744" s="70">
        <f>SUMPRODUCT(U4744:V4744,PAINEL_PESOS!$C$25:$C$26)</f>
        <v/>
      </c>
      <c r="H4744" s="70">
        <f>SUMPRODUCT(W4744:X4744,PAINEL_PESOS!$C$28:$C$29)</f>
        <v/>
      </c>
      <c r="I4744" s="70" t="n">
        <v>0.7518589110681655</v>
      </c>
      <c r="J4744" s="70" t="n">
        <v>0.4406901652717876</v>
      </c>
      <c r="K4744" s="71">
        <f>IF(NOT(AND(PAINEL_PESOS!$D$12="OK - 100%",PAINEL_PESOS!$F$20="OK - 100%",PAINEL_PESOS!$F$24="OK - 100%",PAINEL_PESOS!$F$27="OK - 100%",PAINEL_PESOS!$F$30="OK - 100%")),"", (E4744*PAINEL_PESOS!$B$7+F4744*PAINEL_PESOS!$B$8+G4744*PAINEL_PESOS!$B$9+H4744*PAINEL_PESOS!$B$10)*I4744)</f>
        <v/>
      </c>
      <c r="L4744" s="71">
        <f>IF(K4744="","",K4744-J4744)</f>
        <v/>
      </c>
      <c r="M4744" s="71">
        <f>IF(L4744="","",ABS(L4744))</f>
        <v/>
      </c>
      <c r="N4744" t="n">
        <v>1</v>
      </c>
      <c r="O4744" t="n">
        <v>1</v>
      </c>
      <c r="P4744" t="n">
        <v>0.5496304118268216</v>
      </c>
      <c r="Q4744" t="n">
        <v>0.9649240181521255</v>
      </c>
      <c r="R4744" t="n">
        <v>0.4230331863913397</v>
      </c>
      <c r="S4744" t="n">
        <v>0.9972172294508819</v>
      </c>
      <c r="T4744" t="n">
        <v>0</v>
      </c>
      <c r="U4744" t="n">
        <v>0.07489356617501559</v>
      </c>
      <c r="V4744" t="n">
        <v>0.5323601042401511</v>
      </c>
      <c r="W4744" t="n">
        <v>0.6519934770799598</v>
      </c>
      <c r="X4744" t="n">
        <v>0.7257150302459778</v>
      </c>
    </row>
    <row r="4745">
      <c r="A4745" t="inlineStr">
        <is>
          <t>4306700</t>
        </is>
      </c>
      <c r="B4745" t="inlineStr">
        <is>
          <t>Dona Francisca</t>
        </is>
      </c>
      <c r="C4745" t="inlineStr">
        <is>
          <t>RS</t>
        </is>
      </c>
      <c r="D4745" t="inlineStr">
        <is>
          <t>REGIÃO SUL</t>
        </is>
      </c>
      <c r="E4745" s="70">
        <f>SUMPRODUCT(N4745:Q4745,PAINEL_PESOS!$C$16:$C$19)</f>
        <v/>
      </c>
      <c r="F4745" s="70">
        <f>SUMPRODUCT(R4745:T4745,PAINEL_PESOS!$C$21:$C$23)</f>
        <v/>
      </c>
      <c r="G4745" s="70">
        <f>SUMPRODUCT(U4745:V4745,PAINEL_PESOS!$C$25:$C$26)</f>
        <v/>
      </c>
      <c r="H4745" s="70">
        <f>SUMPRODUCT(W4745:X4745,PAINEL_PESOS!$C$28:$C$29)</f>
        <v/>
      </c>
      <c r="I4745" s="70" t="n">
        <v>0.8983000336985614</v>
      </c>
      <c r="J4745" s="70" t="n">
        <v>0.5906541177379518</v>
      </c>
      <c r="K4745" s="71">
        <f>IF(NOT(AND(PAINEL_PESOS!$D$12="OK - 100%",PAINEL_PESOS!$F$20="OK - 100%",PAINEL_PESOS!$F$24="OK - 100%",PAINEL_PESOS!$F$27="OK - 100%",PAINEL_PESOS!$F$30="OK - 100%")),"", (E4745*PAINEL_PESOS!$B$7+F4745*PAINEL_PESOS!$B$8+G4745*PAINEL_PESOS!$B$9+H4745*PAINEL_PESOS!$B$10)*I4745)</f>
        <v/>
      </c>
      <c r="L4745" s="71">
        <f>IF(K4745="","",K4745-J4745)</f>
        <v/>
      </c>
      <c r="M4745" s="71">
        <f>IF(L4745="","",ABS(L4745))</f>
        <v/>
      </c>
      <c r="N4745" t="n">
        <v>1</v>
      </c>
      <c r="O4745" t="n">
        <v>1</v>
      </c>
      <c r="P4745" t="n">
        <v>0.6254487856388595</v>
      </c>
      <c r="Q4745" t="n">
        <v>0.9901897387377651</v>
      </c>
      <c r="R4745" t="n">
        <v>0.1399272378754832</v>
      </c>
      <c r="S4745" t="n">
        <v>0.9985135287134945</v>
      </c>
      <c r="T4745" t="n">
        <v>0.4835623102490881</v>
      </c>
      <c r="U4745" t="n">
        <v>0.1755579619011872</v>
      </c>
      <c r="V4745" t="n">
        <v>0.5486214577499045</v>
      </c>
      <c r="W4745" t="n">
        <v>0.81401200487615</v>
      </c>
      <c r="X4745" t="n">
        <v>0.8328484791461133</v>
      </c>
    </row>
    <row r="4746">
      <c r="A4746" t="inlineStr">
        <is>
          <t>4306734</t>
        </is>
      </c>
      <c r="B4746" t="inlineStr">
        <is>
          <t>Doutor Maurício Cardoso</t>
        </is>
      </c>
      <c r="C4746" t="inlineStr">
        <is>
          <t>RS</t>
        </is>
      </c>
      <c r="D4746" t="inlineStr">
        <is>
          <t>REGIÃO SUL</t>
        </is>
      </c>
      <c r="E4746" s="70">
        <f>SUMPRODUCT(N4746:Q4746,PAINEL_PESOS!$C$16:$C$19)</f>
        <v/>
      </c>
      <c r="F4746" s="70">
        <f>SUMPRODUCT(R4746:T4746,PAINEL_PESOS!$C$21:$C$23)</f>
        <v/>
      </c>
      <c r="G4746" s="70">
        <f>SUMPRODUCT(U4746:V4746,PAINEL_PESOS!$C$25:$C$26)</f>
        <v/>
      </c>
      <c r="H4746" s="70">
        <f>SUMPRODUCT(W4746:X4746,PAINEL_PESOS!$C$28:$C$29)</f>
        <v/>
      </c>
      <c r="I4746" s="70" t="n">
        <v>0.9980368283333221</v>
      </c>
      <c r="J4746" s="70" t="n">
        <v>0.7054153967398473</v>
      </c>
      <c r="K4746" s="71">
        <f>IF(NOT(AND(PAINEL_PESOS!$D$12="OK - 100%",PAINEL_PESOS!$F$20="OK - 100%",PAINEL_PESOS!$F$24="OK - 100%",PAINEL_PESOS!$F$27="OK - 100%",PAINEL_PESOS!$F$30="OK - 100%")),"", (E4746*PAINEL_PESOS!$B$7+F4746*PAINEL_PESOS!$B$8+G4746*PAINEL_PESOS!$B$9+H4746*PAINEL_PESOS!$B$10)*I4746)</f>
        <v/>
      </c>
      <c r="L4746" s="71">
        <f>IF(K4746="","",K4746-J4746)</f>
        <v/>
      </c>
      <c r="M4746" s="71">
        <f>IF(L4746="","",ABS(L4746))</f>
        <v/>
      </c>
      <c r="N4746" t="n">
        <v>1</v>
      </c>
      <c r="O4746" t="n">
        <v>0.9955000000000001</v>
      </c>
      <c r="P4746" t="n">
        <v>0.7696937697993664</v>
      </c>
      <c r="Q4746" t="n">
        <v>0.9956489810789513</v>
      </c>
      <c r="R4746" t="n">
        <v>0.2066016430480497</v>
      </c>
      <c r="S4746" t="n">
        <v>0.9989173998351983</v>
      </c>
      <c r="T4746" t="n">
        <v>0.993651706803556</v>
      </c>
      <c r="U4746" t="n">
        <v>0.2268321650383775</v>
      </c>
      <c r="V4746" t="n">
        <v>0.6168143437075396</v>
      </c>
      <c r="W4746" t="n">
        <v>0.6614329291767159</v>
      </c>
      <c r="X4746" t="n">
        <v>0.8028091319857372</v>
      </c>
    </row>
    <row r="4747">
      <c r="A4747" t="inlineStr">
        <is>
          <t>4306759</t>
        </is>
      </c>
      <c r="B4747" t="inlineStr">
        <is>
          <t>Doutor Ricardo</t>
        </is>
      </c>
      <c r="C4747" t="inlineStr">
        <is>
          <t>RS</t>
        </is>
      </c>
      <c r="D4747" t="inlineStr">
        <is>
          <t>REGIÃO SUL</t>
        </is>
      </c>
      <c r="E4747" s="70">
        <f>SUMPRODUCT(N4747:Q4747,PAINEL_PESOS!$C$16:$C$19)</f>
        <v/>
      </c>
      <c r="F4747" s="70">
        <f>SUMPRODUCT(R4747:T4747,PAINEL_PESOS!$C$21:$C$23)</f>
        <v/>
      </c>
      <c r="G4747" s="70">
        <f>SUMPRODUCT(U4747:V4747,PAINEL_PESOS!$C$25:$C$26)</f>
        <v/>
      </c>
      <c r="H4747" s="70">
        <f>SUMPRODUCT(W4747:X4747,PAINEL_PESOS!$C$28:$C$29)</f>
        <v/>
      </c>
      <c r="I4747" s="70" t="n">
        <v>0.9927724155018555</v>
      </c>
      <c r="J4747" s="70" t="n">
        <v>0.7186443682671682</v>
      </c>
      <c r="K4747" s="71">
        <f>IF(NOT(AND(PAINEL_PESOS!$D$12="OK - 100%",PAINEL_PESOS!$F$20="OK - 100%",PAINEL_PESOS!$F$24="OK - 100%",PAINEL_PESOS!$F$27="OK - 100%",PAINEL_PESOS!$F$30="OK - 100%")),"", (E4747*PAINEL_PESOS!$B$7+F4747*PAINEL_PESOS!$B$8+G4747*PAINEL_PESOS!$B$9+H4747*PAINEL_PESOS!$B$10)*I4747)</f>
        <v/>
      </c>
      <c r="L4747" s="71">
        <f>IF(K4747="","",K4747-J4747)</f>
        <v/>
      </c>
      <c r="M4747" s="71">
        <f>IF(L4747="","",ABS(L4747))</f>
        <v/>
      </c>
      <c r="N4747" t="n">
        <v>1</v>
      </c>
      <c r="O4747" t="n">
        <v>0.9955000000000001</v>
      </c>
      <c r="P4747" t="n">
        <v>0.954699049630412</v>
      </c>
      <c r="Q4747" t="n">
        <v>0.9811509537813974</v>
      </c>
      <c r="R4747" t="n">
        <v>0.1189029865566324</v>
      </c>
      <c r="S4747" t="n">
        <v>0.985030213315527</v>
      </c>
      <c r="T4747" t="n">
        <v>0.9829116611574502</v>
      </c>
      <c r="U4747" t="n">
        <v>0.3499794979505939</v>
      </c>
      <c r="V4747" t="n">
        <v>0.481530692594354</v>
      </c>
      <c r="W4747" t="n">
        <v>0.7289237366007746</v>
      </c>
      <c r="X4747" t="n">
        <v>0.8736711237477995</v>
      </c>
    </row>
    <row r="4748">
      <c r="A4748" t="inlineStr">
        <is>
          <t>4306767</t>
        </is>
      </c>
      <c r="B4748" t="inlineStr">
        <is>
          <t>Eldorado do Sul</t>
        </is>
      </c>
      <c r="C4748" t="inlineStr">
        <is>
          <t>RS</t>
        </is>
      </c>
      <c r="D4748" t="inlineStr">
        <is>
          <t>REGIÃO SUL</t>
        </is>
      </c>
      <c r="E4748" s="70">
        <f>SUMPRODUCT(N4748:Q4748,PAINEL_PESOS!$C$16:$C$19)</f>
        <v/>
      </c>
      <c r="F4748" s="70">
        <f>SUMPRODUCT(R4748:T4748,PAINEL_PESOS!$C$21:$C$23)</f>
        <v/>
      </c>
      <c r="G4748" s="70">
        <f>SUMPRODUCT(U4748:V4748,PAINEL_PESOS!$C$25:$C$26)</f>
        <v/>
      </c>
      <c r="H4748" s="70">
        <f>SUMPRODUCT(W4748:X4748,PAINEL_PESOS!$C$28:$C$29)</f>
        <v/>
      </c>
      <c r="I4748" s="70" t="n">
        <v>0.8615173045660696</v>
      </c>
      <c r="J4748" s="70" t="n">
        <v>0.5309559179623701</v>
      </c>
      <c r="K4748" s="71">
        <f>IF(NOT(AND(PAINEL_PESOS!$D$12="OK - 100%",PAINEL_PESOS!$F$20="OK - 100%",PAINEL_PESOS!$F$24="OK - 100%",PAINEL_PESOS!$F$27="OK - 100%",PAINEL_PESOS!$F$30="OK - 100%")),"", (E4748*PAINEL_PESOS!$B$7+F4748*PAINEL_PESOS!$B$8+G4748*PAINEL_PESOS!$B$9+H4748*PAINEL_PESOS!$B$10)*I4748)</f>
        <v/>
      </c>
      <c r="L4748" s="71">
        <f>IF(K4748="","",K4748-J4748)</f>
        <v/>
      </c>
      <c r="M4748" s="71">
        <f>IF(L4748="","",ABS(L4748))</f>
        <v/>
      </c>
      <c r="N4748" t="n">
        <v>0.4</v>
      </c>
      <c r="O4748" t="n">
        <v>0.9794</v>
      </c>
      <c r="P4748" t="n">
        <v>0.527349524815206</v>
      </c>
      <c r="Q4748" t="n">
        <v>0.9516132507840888</v>
      </c>
      <c r="R4748" t="n">
        <v>0.435873820055921</v>
      </c>
      <c r="S4748" t="n">
        <v>0.9754349779479214</v>
      </c>
      <c r="T4748" t="n">
        <v>0.3079949768588981</v>
      </c>
      <c r="U4748" t="n">
        <v>0.2058518045115624</v>
      </c>
      <c r="V4748" t="n">
        <v>0.5074256928968951</v>
      </c>
      <c r="W4748" t="n">
        <v>0.7764764391035247</v>
      </c>
      <c r="X4748" t="n">
        <v>0.8652881890795181</v>
      </c>
    </row>
    <row r="4749">
      <c r="A4749" t="inlineStr">
        <is>
          <t>4306809</t>
        </is>
      </c>
      <c r="B4749" t="inlineStr">
        <is>
          <t>Encantado</t>
        </is>
      </c>
      <c r="C4749" t="inlineStr">
        <is>
          <t>RS</t>
        </is>
      </c>
      <c r="D4749" t="inlineStr">
        <is>
          <t>REGIÃO SUL</t>
        </is>
      </c>
      <c r="E4749" s="70">
        <f>SUMPRODUCT(N4749:Q4749,PAINEL_PESOS!$C$16:$C$19)</f>
        <v/>
      </c>
      <c r="F4749" s="70">
        <f>SUMPRODUCT(R4749:T4749,PAINEL_PESOS!$C$21:$C$23)</f>
        <v/>
      </c>
      <c r="G4749" s="70">
        <f>SUMPRODUCT(U4749:V4749,PAINEL_PESOS!$C$25:$C$26)</f>
        <v/>
      </c>
      <c r="H4749" s="70">
        <f>SUMPRODUCT(W4749:X4749,PAINEL_PESOS!$C$28:$C$29)</f>
        <v/>
      </c>
      <c r="I4749" s="70" t="n">
        <v>0.9390943936561061</v>
      </c>
      <c r="J4749" s="70" t="n">
        <v>0.6409476944407634</v>
      </c>
      <c r="K4749" s="71">
        <f>IF(NOT(AND(PAINEL_PESOS!$D$12="OK - 100%",PAINEL_PESOS!$F$20="OK - 100%",PAINEL_PESOS!$F$24="OK - 100%",PAINEL_PESOS!$F$27="OK - 100%",PAINEL_PESOS!$F$30="OK - 100%")),"", (E4749*PAINEL_PESOS!$B$7+F4749*PAINEL_PESOS!$B$8+G4749*PAINEL_PESOS!$B$9+H4749*PAINEL_PESOS!$B$10)*I4749)</f>
        <v/>
      </c>
      <c r="L4749" s="71">
        <f>IF(K4749="","",K4749-J4749)</f>
        <v/>
      </c>
      <c r="M4749" s="71">
        <f>IF(L4749="","",ABS(L4749))</f>
        <v/>
      </c>
      <c r="N4749" t="n">
        <v>1</v>
      </c>
      <c r="O4749" t="n">
        <v>1</v>
      </c>
      <c r="P4749" t="n">
        <v>0.6503695881731785</v>
      </c>
      <c r="Q4749" t="n">
        <v>0.8478476597193633</v>
      </c>
      <c r="R4749" t="n">
        <v>0.3776664361485549</v>
      </c>
      <c r="S4749" t="n">
        <v>0.5693992124992575</v>
      </c>
      <c r="T4749" t="n">
        <v>0.9336797770378267</v>
      </c>
      <c r="U4749" t="n">
        <v>0.3499794979505939</v>
      </c>
      <c r="V4749" t="n">
        <v>0.5046210827203634</v>
      </c>
      <c r="W4749" t="n">
        <v>0.7289237366007746</v>
      </c>
      <c r="X4749" t="n">
        <v>0.8736711237477994</v>
      </c>
    </row>
    <row r="4750">
      <c r="A4750" t="inlineStr">
        <is>
          <t>4306908</t>
        </is>
      </c>
      <c r="B4750" t="inlineStr">
        <is>
          <t>Encruzilhada do Sul</t>
        </is>
      </c>
      <c r="C4750" t="inlineStr">
        <is>
          <t>RS</t>
        </is>
      </c>
      <c r="D4750" t="inlineStr">
        <is>
          <t>REGIÃO SUL</t>
        </is>
      </c>
      <c r="E4750" s="70">
        <f>SUMPRODUCT(N4750:Q4750,PAINEL_PESOS!$C$16:$C$19)</f>
        <v/>
      </c>
      <c r="F4750" s="70">
        <f>SUMPRODUCT(R4750:T4750,PAINEL_PESOS!$C$21:$C$23)</f>
        <v/>
      </c>
      <c r="G4750" s="70">
        <f>SUMPRODUCT(U4750:V4750,PAINEL_PESOS!$C$25:$C$26)</f>
        <v/>
      </c>
      <c r="H4750" s="70">
        <f>SUMPRODUCT(W4750:X4750,PAINEL_PESOS!$C$28:$C$29)</f>
        <v/>
      </c>
      <c r="I4750" s="70" t="n">
        <v>0.9914157091978707</v>
      </c>
      <c r="J4750" s="70" t="n">
        <v>0.710025491161565</v>
      </c>
      <c r="K4750" s="71">
        <f>IF(NOT(AND(PAINEL_PESOS!$D$12="OK - 100%",PAINEL_PESOS!$F$20="OK - 100%",PAINEL_PESOS!$F$24="OK - 100%",PAINEL_PESOS!$F$27="OK - 100%",PAINEL_PESOS!$F$30="OK - 100%")),"", (E4750*PAINEL_PESOS!$B$7+F4750*PAINEL_PESOS!$B$8+G4750*PAINEL_PESOS!$B$9+H4750*PAINEL_PESOS!$B$10)*I4750)</f>
        <v/>
      </c>
      <c r="L4750" s="71">
        <f>IF(K4750="","",K4750-J4750)</f>
        <v/>
      </c>
      <c r="M4750" s="71">
        <f>IF(L4750="","",ABS(L4750))</f>
        <v/>
      </c>
      <c r="N4750" t="n">
        <v>1</v>
      </c>
      <c r="O4750" t="n">
        <v>1</v>
      </c>
      <c r="P4750" t="n">
        <v>0.7295670538542767</v>
      </c>
      <c r="Q4750" t="n">
        <v>0.9955407961417885</v>
      </c>
      <c r="R4750" t="n">
        <v>0.3616062290712818</v>
      </c>
      <c r="S4750" t="n">
        <v>0.9996643452437204</v>
      </c>
      <c r="T4750" t="n">
        <v>0.9593944415520427</v>
      </c>
      <c r="U4750" t="n">
        <v>0.2556190944230952</v>
      </c>
      <c r="V4750" t="n">
        <v>0.48471692943287</v>
      </c>
      <c r="W4750" t="n">
        <v>0.7897351895544147</v>
      </c>
      <c r="X4750" t="n">
        <v>0.7896515014310992</v>
      </c>
    </row>
    <row r="4751">
      <c r="A4751" t="inlineStr">
        <is>
          <t>4306924</t>
        </is>
      </c>
      <c r="B4751" t="inlineStr">
        <is>
          <t>Engenho Velho</t>
        </is>
      </c>
      <c r="C4751" t="inlineStr">
        <is>
          <t>RS</t>
        </is>
      </c>
      <c r="D4751" t="inlineStr">
        <is>
          <t>REGIÃO SUL</t>
        </is>
      </c>
      <c r="E4751" s="70">
        <f>SUMPRODUCT(N4751:Q4751,PAINEL_PESOS!$C$16:$C$19)</f>
        <v/>
      </c>
      <c r="F4751" s="70">
        <f>SUMPRODUCT(R4751:T4751,PAINEL_PESOS!$C$21:$C$23)</f>
        <v/>
      </c>
      <c r="G4751" s="70">
        <f>SUMPRODUCT(U4751:V4751,PAINEL_PESOS!$C$25:$C$26)</f>
        <v/>
      </c>
      <c r="H4751" s="70">
        <f>SUMPRODUCT(W4751:X4751,PAINEL_PESOS!$C$28:$C$29)</f>
        <v/>
      </c>
      <c r="I4751" s="70" t="n">
        <v>0.997622503088671</v>
      </c>
      <c r="J4751" s="70" t="n">
        <v>0.6944465131763904</v>
      </c>
      <c r="K4751" s="71">
        <f>IF(NOT(AND(PAINEL_PESOS!$D$12="OK - 100%",PAINEL_PESOS!$F$20="OK - 100%",PAINEL_PESOS!$F$24="OK - 100%",PAINEL_PESOS!$F$27="OK - 100%",PAINEL_PESOS!$F$30="OK - 100%")),"", (E4751*PAINEL_PESOS!$B$7+F4751*PAINEL_PESOS!$B$8+G4751*PAINEL_PESOS!$B$9+H4751*PAINEL_PESOS!$B$10)*I4751)</f>
        <v/>
      </c>
      <c r="L4751" s="71">
        <f>IF(K4751="","",K4751-J4751)</f>
        <v/>
      </c>
      <c r="M4751" s="71">
        <f>IF(L4751="","",ABS(L4751))</f>
        <v/>
      </c>
      <c r="N4751" t="n">
        <v>1</v>
      </c>
      <c r="O4751" t="n">
        <v>0.8889</v>
      </c>
      <c r="P4751" t="n">
        <v>0.8491024287222809</v>
      </c>
      <c r="Q4751" t="n">
        <v>0.994374773852456</v>
      </c>
      <c r="R4751" t="n">
        <v>0.0654161011172093</v>
      </c>
      <c r="S4751" t="n">
        <v>0.9996816201575649</v>
      </c>
      <c r="T4751" t="n">
        <v>0.9921355792301216</v>
      </c>
      <c r="U4751" t="n">
        <v>0.2057454075904005</v>
      </c>
      <c r="V4751" t="n">
        <v>0.6113325686216011</v>
      </c>
      <c r="W4751" t="n">
        <v>0.6966957901962259</v>
      </c>
      <c r="X4751" t="n">
        <v>0.8173607038960449</v>
      </c>
    </row>
    <row r="4752">
      <c r="A4752" t="inlineStr">
        <is>
          <t>4306932</t>
        </is>
      </c>
      <c r="B4752" t="inlineStr">
        <is>
          <t>Entre-Ijuís</t>
        </is>
      </c>
      <c r="C4752" t="inlineStr">
        <is>
          <t>RS</t>
        </is>
      </c>
      <c r="D4752" t="inlineStr">
        <is>
          <t>REGIÃO SUL</t>
        </is>
      </c>
      <c r="E4752" s="70">
        <f>SUMPRODUCT(N4752:Q4752,PAINEL_PESOS!$C$16:$C$19)</f>
        <v/>
      </c>
      <c r="F4752" s="70">
        <f>SUMPRODUCT(R4752:T4752,PAINEL_PESOS!$C$21:$C$23)</f>
        <v/>
      </c>
      <c r="G4752" s="70">
        <f>SUMPRODUCT(U4752:V4752,PAINEL_PESOS!$C$25:$C$26)</f>
        <v/>
      </c>
      <c r="H4752" s="70">
        <f>SUMPRODUCT(W4752:X4752,PAINEL_PESOS!$C$28:$C$29)</f>
        <v/>
      </c>
      <c r="I4752" s="70" t="n">
        <v>0.9784206716521278</v>
      </c>
      <c r="J4752" s="70" t="n">
        <v>0.7060323428209989</v>
      </c>
      <c r="K4752" s="71">
        <f>IF(NOT(AND(PAINEL_PESOS!$D$12="OK - 100%",PAINEL_PESOS!$F$20="OK - 100%",PAINEL_PESOS!$F$24="OK - 100%",PAINEL_PESOS!$F$27="OK - 100%",PAINEL_PESOS!$F$30="OK - 100%")),"", (E4752*PAINEL_PESOS!$B$7+F4752*PAINEL_PESOS!$B$8+G4752*PAINEL_PESOS!$B$9+H4752*PAINEL_PESOS!$B$10)*I4752)</f>
        <v/>
      </c>
      <c r="L4752" s="71">
        <f>IF(K4752="","",K4752-J4752)</f>
        <v/>
      </c>
      <c r="M4752" s="71">
        <f>IF(L4752="","",ABS(L4752))</f>
        <v/>
      </c>
      <c r="N4752" t="n">
        <v>1</v>
      </c>
      <c r="O4752" t="n">
        <v>0.9957</v>
      </c>
      <c r="P4752" t="n">
        <v>0.9985216473072862</v>
      </c>
      <c r="Q4752" t="n">
        <v>0.9946484981432381</v>
      </c>
      <c r="R4752" t="n">
        <v>0.2761857488878185</v>
      </c>
      <c r="S4752" t="n">
        <v>0.9997213318424145</v>
      </c>
      <c r="T4752" t="n">
        <v>0.8931475634840766</v>
      </c>
      <c r="U4752" t="n">
        <v>0.1314626334299088</v>
      </c>
      <c r="V4752" t="n">
        <v>0.6148161426382627</v>
      </c>
      <c r="W4752" t="n">
        <v>0.7904907673886689</v>
      </c>
      <c r="X4752" t="n">
        <v>0.7955915469222777</v>
      </c>
    </row>
    <row r="4753">
      <c r="A4753" t="inlineStr">
        <is>
          <t>4306957</t>
        </is>
      </c>
      <c r="B4753" t="inlineStr">
        <is>
          <t>Entre Rios do Sul</t>
        </is>
      </c>
      <c r="C4753" t="inlineStr">
        <is>
          <t>RS</t>
        </is>
      </c>
      <c r="D4753" t="inlineStr">
        <is>
          <t>REGIÃO SUL</t>
        </is>
      </c>
      <c r="E4753" s="70">
        <f>SUMPRODUCT(N4753:Q4753,PAINEL_PESOS!$C$16:$C$19)</f>
        <v/>
      </c>
      <c r="F4753" s="70">
        <f>SUMPRODUCT(R4753:T4753,PAINEL_PESOS!$C$21:$C$23)</f>
        <v/>
      </c>
      <c r="G4753" s="70">
        <f>SUMPRODUCT(U4753:V4753,PAINEL_PESOS!$C$25:$C$26)</f>
        <v/>
      </c>
      <c r="H4753" s="70">
        <f>SUMPRODUCT(W4753:X4753,PAINEL_PESOS!$C$28:$C$29)</f>
        <v/>
      </c>
      <c r="I4753" s="70" t="n">
        <v>0.9972662284512581</v>
      </c>
      <c r="J4753" s="70" t="n">
        <v>0.6969799619035941</v>
      </c>
      <c r="K4753" s="71">
        <f>IF(NOT(AND(PAINEL_PESOS!$D$12="OK - 100%",PAINEL_PESOS!$F$20="OK - 100%",PAINEL_PESOS!$F$24="OK - 100%",PAINEL_PESOS!$F$27="OK - 100%",PAINEL_PESOS!$F$30="OK - 100%")),"", (E4753*PAINEL_PESOS!$B$7+F4753*PAINEL_PESOS!$B$8+G4753*PAINEL_PESOS!$B$9+H4753*PAINEL_PESOS!$B$10)*I4753)</f>
        <v/>
      </c>
      <c r="L4753" s="71">
        <f>IF(K4753="","",K4753-J4753)</f>
        <v/>
      </c>
      <c r="M4753" s="71">
        <f>IF(L4753="","",ABS(L4753))</f>
        <v/>
      </c>
      <c r="N4753" t="n">
        <v>1</v>
      </c>
      <c r="O4753" t="n">
        <v>1</v>
      </c>
      <c r="P4753" t="n">
        <v>0.613727560718057</v>
      </c>
      <c r="Q4753" t="n">
        <v>0.9931047371953448</v>
      </c>
      <c r="R4753" t="n">
        <v>0.1986409909487075</v>
      </c>
      <c r="S4753" t="n">
        <v>0.9994169915641475</v>
      </c>
      <c r="T4753" t="n">
        <v>0.9913562420870651</v>
      </c>
      <c r="U4753" t="n">
        <v>0.2817396897686542</v>
      </c>
      <c r="V4753" t="n">
        <v>0.6158627129997263</v>
      </c>
      <c r="W4753" t="n">
        <v>0.6157003035468364</v>
      </c>
      <c r="X4753" t="n">
        <v>0.8147962141171975</v>
      </c>
    </row>
    <row r="4754">
      <c r="A4754" t="inlineStr">
        <is>
          <t>4306973</t>
        </is>
      </c>
      <c r="B4754" t="inlineStr">
        <is>
          <t>Erebango</t>
        </is>
      </c>
      <c r="C4754" t="inlineStr">
        <is>
          <t>RS</t>
        </is>
      </c>
      <c r="D4754" t="inlineStr">
        <is>
          <t>REGIÃO SUL</t>
        </is>
      </c>
      <c r="E4754" s="70">
        <f>SUMPRODUCT(N4754:Q4754,PAINEL_PESOS!$C$16:$C$19)</f>
        <v/>
      </c>
      <c r="F4754" s="70">
        <f>SUMPRODUCT(R4754:T4754,PAINEL_PESOS!$C$21:$C$23)</f>
        <v/>
      </c>
      <c r="G4754" s="70">
        <f>SUMPRODUCT(U4754:V4754,PAINEL_PESOS!$C$25:$C$26)</f>
        <v/>
      </c>
      <c r="H4754" s="70">
        <f>SUMPRODUCT(W4754:X4754,PAINEL_PESOS!$C$28:$C$29)</f>
        <v/>
      </c>
      <c r="I4754" s="70" t="n">
        <v>0.9977077065254469</v>
      </c>
      <c r="J4754" s="70" t="n">
        <v>0.6869810707569803</v>
      </c>
      <c r="K4754" s="71">
        <f>IF(NOT(AND(PAINEL_PESOS!$D$12="OK - 100%",PAINEL_PESOS!$F$20="OK - 100%",PAINEL_PESOS!$F$24="OK - 100%",PAINEL_PESOS!$F$27="OK - 100%",PAINEL_PESOS!$F$30="OK - 100%")),"", (E4754*PAINEL_PESOS!$B$7+F4754*PAINEL_PESOS!$B$8+G4754*PAINEL_PESOS!$B$9+H4754*PAINEL_PESOS!$B$10)*I4754)</f>
        <v/>
      </c>
      <c r="L4754" s="71">
        <f>IF(K4754="","",K4754-J4754)</f>
        <v/>
      </c>
      <c r="M4754" s="71">
        <f>IF(L4754="","",ABS(L4754))</f>
        <v/>
      </c>
      <c r="N4754" t="n">
        <v>1</v>
      </c>
      <c r="O4754" t="n">
        <v>0.9941</v>
      </c>
      <c r="P4754" t="n">
        <v>0.4531151003167899</v>
      </c>
      <c r="Q4754" t="n">
        <v>0.9910431528320394</v>
      </c>
      <c r="R4754" t="n">
        <v>0.1684488884298928</v>
      </c>
      <c r="S4754" t="n">
        <v>0.9986836892119081</v>
      </c>
      <c r="T4754" t="n">
        <v>0.9954947610044659</v>
      </c>
      <c r="U4754" t="n">
        <v>0.2817396897686542</v>
      </c>
      <c r="V4754" t="n">
        <v>0.6353587156438973</v>
      </c>
      <c r="W4754" t="n">
        <v>0.6157003035468364</v>
      </c>
      <c r="X4754" t="n">
        <v>0.8147962141171975</v>
      </c>
    </row>
    <row r="4755">
      <c r="A4755" t="inlineStr">
        <is>
          <t>4307005</t>
        </is>
      </c>
      <c r="B4755" t="inlineStr">
        <is>
          <t>Erechim</t>
        </is>
      </c>
      <c r="C4755" t="inlineStr">
        <is>
          <t>RS</t>
        </is>
      </c>
      <c r="D4755" t="inlineStr">
        <is>
          <t>REGIÃO SUL</t>
        </is>
      </c>
      <c r="E4755" s="70">
        <f>SUMPRODUCT(N4755:Q4755,PAINEL_PESOS!$C$16:$C$19)</f>
        <v/>
      </c>
      <c r="F4755" s="70">
        <f>SUMPRODUCT(R4755:T4755,PAINEL_PESOS!$C$21:$C$23)</f>
        <v/>
      </c>
      <c r="G4755" s="70">
        <f>SUMPRODUCT(U4755:V4755,PAINEL_PESOS!$C$25:$C$26)</f>
        <v/>
      </c>
      <c r="H4755" s="70">
        <f>SUMPRODUCT(W4755:X4755,PAINEL_PESOS!$C$28:$C$29)</f>
        <v/>
      </c>
      <c r="I4755" s="70" t="n">
        <v>0.9735002913102272</v>
      </c>
      <c r="J4755" s="70" t="n">
        <v>0.6915289955191685</v>
      </c>
      <c r="K4755" s="71">
        <f>IF(NOT(AND(PAINEL_PESOS!$D$12="OK - 100%",PAINEL_PESOS!$F$20="OK - 100%",PAINEL_PESOS!$F$24="OK - 100%",PAINEL_PESOS!$F$27="OK - 100%",PAINEL_PESOS!$F$30="OK - 100%")),"", (E4755*PAINEL_PESOS!$B$7+F4755*PAINEL_PESOS!$B$8+G4755*PAINEL_PESOS!$B$9+H4755*PAINEL_PESOS!$B$10)*I4755)</f>
        <v/>
      </c>
      <c r="L4755" s="71">
        <f>IF(K4755="","",K4755-J4755)</f>
        <v/>
      </c>
      <c r="M4755" s="71">
        <f>IF(L4755="","",ABS(L4755))</f>
        <v/>
      </c>
      <c r="N4755" t="n">
        <v>1</v>
      </c>
      <c r="O4755" t="n">
        <v>0.9992</v>
      </c>
      <c r="P4755" t="n">
        <v>0.5430834213305173</v>
      </c>
      <c r="Q4755" t="n">
        <v>0.8823367942565836</v>
      </c>
      <c r="R4755" t="n">
        <v>0.5462232109380671</v>
      </c>
      <c r="S4755" t="n">
        <v>0.890891287987595</v>
      </c>
      <c r="T4755" t="n">
        <v>0.9916001752940482</v>
      </c>
      <c r="U4755" t="n">
        <v>0.2817396897686542</v>
      </c>
      <c r="V4755" t="n">
        <v>0.6391357444755205</v>
      </c>
      <c r="W4755" t="n">
        <v>0.6157003035468364</v>
      </c>
      <c r="X4755" t="n">
        <v>0.8147962141171975</v>
      </c>
    </row>
    <row r="4756">
      <c r="A4756" t="inlineStr">
        <is>
          <t>4307054</t>
        </is>
      </c>
      <c r="B4756" t="inlineStr">
        <is>
          <t>Ernestina</t>
        </is>
      </c>
      <c r="C4756" t="inlineStr">
        <is>
          <t>RS</t>
        </is>
      </c>
      <c r="D4756" t="inlineStr">
        <is>
          <t>REGIÃO SUL</t>
        </is>
      </c>
      <c r="E4756" s="70">
        <f>SUMPRODUCT(N4756:Q4756,PAINEL_PESOS!$C$16:$C$19)</f>
        <v/>
      </c>
      <c r="F4756" s="70">
        <f>SUMPRODUCT(R4756:T4756,PAINEL_PESOS!$C$21:$C$23)</f>
        <v/>
      </c>
      <c r="G4756" s="70">
        <f>SUMPRODUCT(U4756:V4756,PAINEL_PESOS!$C$25:$C$26)</f>
        <v/>
      </c>
      <c r="H4756" s="70">
        <f>SUMPRODUCT(W4756:X4756,PAINEL_PESOS!$C$28:$C$29)</f>
        <v/>
      </c>
      <c r="I4756" s="70" t="n">
        <v>0.99671409817275</v>
      </c>
      <c r="J4756" s="70" t="n">
        <v>0.7223617184354213</v>
      </c>
      <c r="K4756" s="71">
        <f>IF(NOT(AND(PAINEL_PESOS!$D$12="OK - 100%",PAINEL_PESOS!$F$20="OK - 100%",PAINEL_PESOS!$F$24="OK - 100%",PAINEL_PESOS!$F$27="OK - 100%",PAINEL_PESOS!$F$30="OK - 100%")),"", (E4756*PAINEL_PESOS!$B$7+F4756*PAINEL_PESOS!$B$8+G4756*PAINEL_PESOS!$B$9+H4756*PAINEL_PESOS!$B$10)*I4756)</f>
        <v/>
      </c>
      <c r="L4756" s="71">
        <f>IF(K4756="","",K4756-J4756)</f>
        <v/>
      </c>
      <c r="M4756" s="71">
        <f>IF(L4756="","",ABS(L4756))</f>
        <v/>
      </c>
      <c r="N4756" t="n">
        <v>1</v>
      </c>
      <c r="O4756" t="n">
        <v>0.947</v>
      </c>
      <c r="P4756" t="n">
        <v>0.90960929250264</v>
      </c>
      <c r="Q4756" t="n">
        <v>0.9871615107228287</v>
      </c>
      <c r="R4756" t="n">
        <v>0.1752306506185364</v>
      </c>
      <c r="S4756" t="n">
        <v>0.9994473557451947</v>
      </c>
      <c r="T4756" t="n">
        <v>0.9929212928420845</v>
      </c>
      <c r="U4756" t="n">
        <v>0.1755579619011872</v>
      </c>
      <c r="V4756" t="n">
        <v>0.6085751792900256</v>
      </c>
      <c r="W4756" t="n">
        <v>0.81401200487615</v>
      </c>
      <c r="X4756" t="n">
        <v>0.8328484791461133</v>
      </c>
    </row>
    <row r="4757">
      <c r="A4757" t="inlineStr">
        <is>
          <t>4307104</t>
        </is>
      </c>
      <c r="B4757" t="inlineStr">
        <is>
          <t>Herval</t>
        </is>
      </c>
      <c r="C4757" t="inlineStr">
        <is>
          <t>RS</t>
        </is>
      </c>
      <c r="D4757" t="inlineStr">
        <is>
          <t>REGIÃO SUL</t>
        </is>
      </c>
      <c r="E4757" s="70">
        <f>SUMPRODUCT(N4757:Q4757,PAINEL_PESOS!$C$16:$C$19)</f>
        <v/>
      </c>
      <c r="F4757" s="70">
        <f>SUMPRODUCT(R4757:T4757,PAINEL_PESOS!$C$21:$C$23)</f>
        <v/>
      </c>
      <c r="G4757" s="70">
        <f>SUMPRODUCT(U4757:V4757,PAINEL_PESOS!$C$25:$C$26)</f>
        <v/>
      </c>
      <c r="H4757" s="70">
        <f>SUMPRODUCT(W4757:X4757,PAINEL_PESOS!$C$28:$C$29)</f>
        <v/>
      </c>
      <c r="I4757" s="70" t="n">
        <v>0.9963942581825761</v>
      </c>
      <c r="J4757" s="70" t="n">
        <v>0.6556701181957085</v>
      </c>
      <c r="K4757" s="71">
        <f>IF(NOT(AND(PAINEL_PESOS!$D$12="OK - 100%",PAINEL_PESOS!$F$20="OK - 100%",PAINEL_PESOS!$F$24="OK - 100%",PAINEL_PESOS!$F$27="OK - 100%",PAINEL_PESOS!$F$30="OK - 100%")),"", (E4757*PAINEL_PESOS!$B$7+F4757*PAINEL_PESOS!$B$8+G4757*PAINEL_PESOS!$B$9+H4757*PAINEL_PESOS!$B$10)*I4757)</f>
        <v/>
      </c>
      <c r="L4757" s="71">
        <f>IF(K4757="","",K4757-J4757)</f>
        <v/>
      </c>
      <c r="M4757" s="71">
        <f>IF(L4757="","",ABS(L4757))</f>
        <v/>
      </c>
      <c r="N4757" t="n">
        <v>1</v>
      </c>
      <c r="O4757" t="n">
        <v>1</v>
      </c>
      <c r="P4757" t="n">
        <v>0.710454065469905</v>
      </c>
      <c r="Q4757" t="n">
        <v>0.9960579897102986</v>
      </c>
      <c r="R4757" t="n">
        <v>0.1938989616156393</v>
      </c>
      <c r="S4757" t="n">
        <v>1</v>
      </c>
      <c r="T4757" t="n">
        <v>0.9844442597980136</v>
      </c>
      <c r="U4757" t="n">
        <v>0.1612361972347471</v>
      </c>
      <c r="V4757" t="n">
        <v>0.505553796579024</v>
      </c>
      <c r="W4757" t="n">
        <v>0.5452674004237065</v>
      </c>
      <c r="X4757" t="n">
        <v>0.7468005704612046</v>
      </c>
    </row>
    <row r="4758">
      <c r="A4758" t="inlineStr">
        <is>
          <t>4307203</t>
        </is>
      </c>
      <c r="B4758" t="inlineStr">
        <is>
          <t>Erval Grande</t>
        </is>
      </c>
      <c r="C4758" t="inlineStr">
        <is>
          <t>RS</t>
        </is>
      </c>
      <c r="D4758" t="inlineStr">
        <is>
          <t>REGIÃO SUL</t>
        </is>
      </c>
      <c r="E4758" s="70">
        <f>SUMPRODUCT(N4758:Q4758,PAINEL_PESOS!$C$16:$C$19)</f>
        <v/>
      </c>
      <c r="F4758" s="70">
        <f>SUMPRODUCT(R4758:T4758,PAINEL_PESOS!$C$21:$C$23)</f>
        <v/>
      </c>
      <c r="G4758" s="70">
        <f>SUMPRODUCT(U4758:V4758,PAINEL_PESOS!$C$25:$C$26)</f>
        <v/>
      </c>
      <c r="H4758" s="70">
        <f>SUMPRODUCT(W4758:X4758,PAINEL_PESOS!$C$28:$C$29)</f>
        <v/>
      </c>
      <c r="I4758" s="70" t="n">
        <v>0.9973403471639191</v>
      </c>
      <c r="J4758" s="70" t="n">
        <v>0.7040315125649848</v>
      </c>
      <c r="K4758" s="71">
        <f>IF(NOT(AND(PAINEL_PESOS!$D$12="OK - 100%",PAINEL_PESOS!$F$20="OK - 100%",PAINEL_PESOS!$F$24="OK - 100%",PAINEL_PESOS!$F$27="OK - 100%",PAINEL_PESOS!$F$30="OK - 100%")),"", (E4758*PAINEL_PESOS!$B$7+F4758*PAINEL_PESOS!$B$8+G4758*PAINEL_PESOS!$B$9+H4758*PAINEL_PESOS!$B$10)*I4758)</f>
        <v/>
      </c>
      <c r="L4758" s="71">
        <f>IF(K4758="","",K4758-J4758)</f>
        <v/>
      </c>
      <c r="M4758" s="71">
        <f>IF(L4758="","",ABS(L4758))</f>
        <v/>
      </c>
      <c r="N4758" t="n">
        <v>1</v>
      </c>
      <c r="O4758" t="n">
        <v>0.9968</v>
      </c>
      <c r="P4758" t="n">
        <v>0.7450897571277719</v>
      </c>
      <c r="Q4758" t="n">
        <v>0.9961097423892034</v>
      </c>
      <c r="R4758" t="n">
        <v>0.1742128482721168</v>
      </c>
      <c r="S4758" t="n">
        <v>0.9996814923665182</v>
      </c>
      <c r="T4758" t="n">
        <v>0.989401487126117</v>
      </c>
      <c r="U4758" t="n">
        <v>0.2817396897686542</v>
      </c>
      <c r="V4758" t="n">
        <v>0.6238387074991409</v>
      </c>
      <c r="W4758" t="n">
        <v>0.6157003035468364</v>
      </c>
      <c r="X4758" t="n">
        <v>0.8147962141171975</v>
      </c>
    </row>
    <row r="4759">
      <c r="A4759" t="inlineStr">
        <is>
          <t>4307302</t>
        </is>
      </c>
      <c r="B4759" t="inlineStr">
        <is>
          <t>Erval Seco</t>
        </is>
      </c>
      <c r="C4759" t="inlineStr">
        <is>
          <t>RS</t>
        </is>
      </c>
      <c r="D4759" t="inlineStr">
        <is>
          <t>REGIÃO SUL</t>
        </is>
      </c>
      <c r="E4759" s="70">
        <f>SUMPRODUCT(N4759:Q4759,PAINEL_PESOS!$C$16:$C$19)</f>
        <v/>
      </c>
      <c r="F4759" s="70">
        <f>SUMPRODUCT(R4759:T4759,PAINEL_PESOS!$C$21:$C$23)</f>
        <v/>
      </c>
      <c r="G4759" s="70">
        <f>SUMPRODUCT(U4759:V4759,PAINEL_PESOS!$C$25:$C$26)</f>
        <v/>
      </c>
      <c r="H4759" s="70">
        <f>SUMPRODUCT(W4759:X4759,PAINEL_PESOS!$C$28:$C$29)</f>
        <v/>
      </c>
      <c r="I4759" s="70" t="n">
        <v>0.9973665674128523</v>
      </c>
      <c r="J4759" s="70" t="n">
        <v>0.7032466971557061</v>
      </c>
      <c r="K4759" s="71">
        <f>IF(NOT(AND(PAINEL_PESOS!$D$12="OK - 100%",PAINEL_PESOS!$F$20="OK - 100%",PAINEL_PESOS!$F$24="OK - 100%",PAINEL_PESOS!$F$27="OK - 100%",PAINEL_PESOS!$F$30="OK - 100%")),"", (E4759*PAINEL_PESOS!$B$7+F4759*PAINEL_PESOS!$B$8+G4759*PAINEL_PESOS!$B$9+H4759*PAINEL_PESOS!$B$10)*I4759)</f>
        <v/>
      </c>
      <c r="L4759" s="71">
        <f>IF(K4759="","",K4759-J4759)</f>
        <v/>
      </c>
      <c r="M4759" s="71">
        <f>IF(L4759="","",ABS(L4759))</f>
        <v/>
      </c>
      <c r="N4759" t="n">
        <v>1</v>
      </c>
      <c r="O4759" t="n">
        <v>1</v>
      </c>
      <c r="P4759" t="n">
        <v>0.7419218585005281</v>
      </c>
      <c r="Q4759" t="n">
        <v>0.9960224330794936</v>
      </c>
      <c r="R4759" t="n">
        <v>0.2322016399110098</v>
      </c>
      <c r="S4759" t="n">
        <v>0.999556695317655</v>
      </c>
      <c r="T4759" t="n">
        <v>0.9896540966248759</v>
      </c>
      <c r="U4759" t="n">
        <v>0.2268321650383775</v>
      </c>
      <c r="V4759" t="n">
        <v>0.5998403251311817</v>
      </c>
      <c r="W4759" t="n">
        <v>0.6614329291767159</v>
      </c>
      <c r="X4759" t="n">
        <v>0.8028091319857372</v>
      </c>
    </row>
    <row r="4760">
      <c r="A4760" t="inlineStr">
        <is>
          <t>4307401</t>
        </is>
      </c>
      <c r="B4760" t="inlineStr">
        <is>
          <t>Esmeralda</t>
        </is>
      </c>
      <c r="C4760" t="inlineStr">
        <is>
          <t>RS</t>
        </is>
      </c>
      <c r="D4760" t="inlineStr">
        <is>
          <t>REGIÃO SUL</t>
        </is>
      </c>
      <c r="E4760" s="70">
        <f>SUMPRODUCT(N4760:Q4760,PAINEL_PESOS!$C$16:$C$19)</f>
        <v/>
      </c>
      <c r="F4760" s="70">
        <f>SUMPRODUCT(R4760:T4760,PAINEL_PESOS!$C$21:$C$23)</f>
        <v/>
      </c>
      <c r="G4760" s="70">
        <f>SUMPRODUCT(U4760:V4760,PAINEL_PESOS!$C$25:$C$26)</f>
        <v/>
      </c>
      <c r="H4760" s="70">
        <f>SUMPRODUCT(W4760:X4760,PAINEL_PESOS!$C$28:$C$29)</f>
        <v/>
      </c>
      <c r="I4760" s="70" t="n">
        <v>0.9994689106631423</v>
      </c>
      <c r="J4760" s="70" t="n">
        <v>0.6942471931711885</v>
      </c>
      <c r="K4760" s="71">
        <f>IF(NOT(AND(PAINEL_PESOS!$D$12="OK - 100%",PAINEL_PESOS!$F$20="OK - 100%",PAINEL_PESOS!$F$24="OK - 100%",PAINEL_PESOS!$F$27="OK - 100%",PAINEL_PESOS!$F$30="OK - 100%")),"", (E4760*PAINEL_PESOS!$B$7+F4760*PAINEL_PESOS!$B$8+G4760*PAINEL_PESOS!$B$9+H4760*PAINEL_PESOS!$B$10)*I4760)</f>
        <v/>
      </c>
      <c r="L4760" s="71">
        <f>IF(K4760="","",K4760-J4760)</f>
        <v/>
      </c>
      <c r="M4760" s="71">
        <f>IF(L4760="","",ABS(L4760))</f>
        <v/>
      </c>
      <c r="N4760" t="n">
        <v>1</v>
      </c>
      <c r="O4760" t="n">
        <v>0.9808</v>
      </c>
      <c r="P4760" t="n">
        <v>0.7017951425554383</v>
      </c>
      <c r="Q4760" t="n">
        <v>0.998891348962462</v>
      </c>
      <c r="R4760" t="n">
        <v>0.2503612103238182</v>
      </c>
      <c r="S4760" t="n">
        <v>0.9999968554239729</v>
      </c>
      <c r="T4760" t="n">
        <v>0.9981141488869093</v>
      </c>
      <c r="U4760" t="n">
        <v>0.233806104325088</v>
      </c>
      <c r="V4760" t="n">
        <v>0.5239250080318117</v>
      </c>
      <c r="W4760" t="n">
        <v>0.6587162503211368</v>
      </c>
      <c r="X4760" t="n">
        <v>0.8007566861253373</v>
      </c>
    </row>
    <row r="4761">
      <c r="A4761" t="inlineStr">
        <is>
          <t>4307450</t>
        </is>
      </c>
      <c r="B4761" t="inlineStr">
        <is>
          <t>Esperança do Sul</t>
        </is>
      </c>
      <c r="C4761" t="inlineStr">
        <is>
          <t>RS</t>
        </is>
      </c>
      <c r="D4761" t="inlineStr">
        <is>
          <t>REGIÃO SUL</t>
        </is>
      </c>
      <c r="E4761" s="70">
        <f>SUMPRODUCT(N4761:Q4761,PAINEL_PESOS!$C$16:$C$19)</f>
        <v/>
      </c>
      <c r="F4761" s="70">
        <f>SUMPRODUCT(R4761:T4761,PAINEL_PESOS!$C$21:$C$23)</f>
        <v/>
      </c>
      <c r="G4761" s="70">
        <f>SUMPRODUCT(U4761:V4761,PAINEL_PESOS!$C$25:$C$26)</f>
        <v/>
      </c>
      <c r="H4761" s="70">
        <f>SUMPRODUCT(W4761:X4761,PAINEL_PESOS!$C$28:$C$29)</f>
        <v/>
      </c>
      <c r="I4761" s="70" t="n">
        <v>0.9981072524919472</v>
      </c>
      <c r="J4761" s="70" t="n">
        <v>0.6771237165198523</v>
      </c>
      <c r="K4761" s="71">
        <f>IF(NOT(AND(PAINEL_PESOS!$D$12="OK - 100%",PAINEL_PESOS!$F$20="OK - 100%",PAINEL_PESOS!$F$24="OK - 100%",PAINEL_PESOS!$F$27="OK - 100%",PAINEL_PESOS!$F$30="OK - 100%")),"", (E4761*PAINEL_PESOS!$B$7+F4761*PAINEL_PESOS!$B$8+G4761*PAINEL_PESOS!$B$9+H4761*PAINEL_PESOS!$B$10)*I4761)</f>
        <v/>
      </c>
      <c r="L4761" s="71">
        <f>IF(K4761="","",K4761-J4761)</f>
        <v/>
      </c>
      <c r="M4761" s="71">
        <f>IF(L4761="","",ABS(L4761))</f>
        <v/>
      </c>
      <c r="N4761" t="n">
        <v>1</v>
      </c>
      <c r="O4761" t="n">
        <v>0.6912</v>
      </c>
      <c r="P4761" t="n">
        <v>0.7521647307286167</v>
      </c>
      <c r="Q4761" t="n">
        <v>0.9968133570732229</v>
      </c>
      <c r="R4761" t="n">
        <v>0.1303606316742482</v>
      </c>
      <c r="S4761" t="n">
        <v>0.9975025028996011</v>
      </c>
      <c r="T4761" t="n">
        <v>0.9937621339373245</v>
      </c>
      <c r="U4761" t="n">
        <v>0.2268321650383775</v>
      </c>
      <c r="V4761" t="n">
        <v>0.6016820533290737</v>
      </c>
      <c r="W4761" t="n">
        <v>0.6614329291767159</v>
      </c>
      <c r="X4761" t="n">
        <v>0.8028091319857372</v>
      </c>
    </row>
    <row r="4762">
      <c r="A4762" t="inlineStr">
        <is>
          <t>4307500</t>
        </is>
      </c>
      <c r="B4762" t="inlineStr">
        <is>
          <t>Espumoso</t>
        </is>
      </c>
      <c r="C4762" t="inlineStr">
        <is>
          <t>RS</t>
        </is>
      </c>
      <c r="D4762" t="inlineStr">
        <is>
          <t>REGIÃO SUL</t>
        </is>
      </c>
      <c r="E4762" s="70">
        <f>SUMPRODUCT(N4762:Q4762,PAINEL_PESOS!$C$16:$C$19)</f>
        <v/>
      </c>
      <c r="F4762" s="70">
        <f>SUMPRODUCT(R4762:T4762,PAINEL_PESOS!$C$21:$C$23)</f>
        <v/>
      </c>
      <c r="G4762" s="70">
        <f>SUMPRODUCT(U4762:V4762,PAINEL_PESOS!$C$25:$C$26)</f>
        <v/>
      </c>
      <c r="H4762" s="70">
        <f>SUMPRODUCT(W4762:X4762,PAINEL_PESOS!$C$28:$C$29)</f>
        <v/>
      </c>
      <c r="I4762" s="70" t="n">
        <v>0.9962481561612575</v>
      </c>
      <c r="J4762" s="70" t="n">
        <v>0.7228300363417487</v>
      </c>
      <c r="K4762" s="71">
        <f>IF(NOT(AND(PAINEL_PESOS!$D$12="OK - 100%",PAINEL_PESOS!$F$20="OK - 100%",PAINEL_PESOS!$F$24="OK - 100%",PAINEL_PESOS!$F$27="OK - 100%",PAINEL_PESOS!$F$30="OK - 100%")),"", (E4762*PAINEL_PESOS!$B$7+F4762*PAINEL_PESOS!$B$8+G4762*PAINEL_PESOS!$B$9+H4762*PAINEL_PESOS!$B$10)*I4762)</f>
        <v/>
      </c>
      <c r="L4762" s="71">
        <f>IF(K4762="","",K4762-J4762)</f>
        <v/>
      </c>
      <c r="M4762" s="71">
        <f>IF(L4762="","",ABS(L4762))</f>
        <v/>
      </c>
      <c r="N4762" t="n">
        <v>1</v>
      </c>
      <c r="O4762" t="n">
        <v>0.9966</v>
      </c>
      <c r="P4762" t="n">
        <v>0.7786694825765575</v>
      </c>
      <c r="Q4762" t="n">
        <v>0.9858147134604962</v>
      </c>
      <c r="R4762" t="n">
        <v>0.3313158252693422</v>
      </c>
      <c r="S4762" t="n">
        <v>0.9965475180553992</v>
      </c>
      <c r="T4762" t="n">
        <v>0.9927588468059079</v>
      </c>
      <c r="U4762" t="n">
        <v>0.1755579619011872</v>
      </c>
      <c r="V4762" t="n">
        <v>0.5543755549610994</v>
      </c>
      <c r="W4762" t="n">
        <v>0.8140120048761501</v>
      </c>
      <c r="X4762" t="n">
        <v>0.8328484791461133</v>
      </c>
    </row>
    <row r="4763">
      <c r="A4763" t="inlineStr">
        <is>
          <t>4307559</t>
        </is>
      </c>
      <c r="B4763" t="inlineStr">
        <is>
          <t>Estação</t>
        </is>
      </c>
      <c r="C4763" t="inlineStr">
        <is>
          <t>RS</t>
        </is>
      </c>
      <c r="D4763" t="inlineStr">
        <is>
          <t>REGIÃO SUL</t>
        </is>
      </c>
      <c r="E4763" s="70">
        <f>SUMPRODUCT(N4763:Q4763,PAINEL_PESOS!$C$16:$C$19)</f>
        <v/>
      </c>
      <c r="F4763" s="70">
        <f>SUMPRODUCT(R4763:T4763,PAINEL_PESOS!$C$21:$C$23)</f>
        <v/>
      </c>
      <c r="G4763" s="70">
        <f>SUMPRODUCT(U4763:V4763,PAINEL_PESOS!$C$25:$C$26)</f>
        <v/>
      </c>
      <c r="H4763" s="70">
        <f>SUMPRODUCT(W4763:X4763,PAINEL_PESOS!$C$28:$C$29)</f>
        <v/>
      </c>
      <c r="I4763" s="70" t="n">
        <v>0.9867898120742279</v>
      </c>
      <c r="J4763" s="70" t="n">
        <v>0.6822542003597271</v>
      </c>
      <c r="K4763" s="71">
        <f>IF(NOT(AND(PAINEL_PESOS!$D$12="OK - 100%",PAINEL_PESOS!$F$20="OK - 100%",PAINEL_PESOS!$F$24="OK - 100%",PAINEL_PESOS!$F$27="OK - 100%",PAINEL_PESOS!$F$30="OK - 100%")),"", (E4763*PAINEL_PESOS!$B$7+F4763*PAINEL_PESOS!$B$8+G4763*PAINEL_PESOS!$B$9+H4763*PAINEL_PESOS!$B$10)*I4763)</f>
        <v/>
      </c>
      <c r="L4763" s="71">
        <f>IF(K4763="","",K4763-J4763)</f>
        <v/>
      </c>
      <c r="M4763" s="71">
        <f>IF(L4763="","",ABS(L4763))</f>
        <v/>
      </c>
      <c r="N4763" t="n">
        <v>1</v>
      </c>
      <c r="O4763" t="n">
        <v>0.9891</v>
      </c>
      <c r="P4763" t="n">
        <v>0.5230200633579725</v>
      </c>
      <c r="Q4763" t="n">
        <v>0.973156159905434</v>
      </c>
      <c r="R4763" t="n">
        <v>0.258772307717358</v>
      </c>
      <c r="S4763" t="n">
        <v>0.9125288831712883</v>
      </c>
      <c r="T4763" t="n">
        <v>0.9883082434105103</v>
      </c>
      <c r="U4763" t="n">
        <v>0.2817396897686542</v>
      </c>
      <c r="V4763" t="n">
        <v>0.6364865377198282</v>
      </c>
      <c r="W4763" t="n">
        <v>0.6157003035468364</v>
      </c>
      <c r="X4763" t="n">
        <v>0.8147962141171975</v>
      </c>
    </row>
    <row r="4764">
      <c r="A4764" t="inlineStr">
        <is>
          <t>4307609</t>
        </is>
      </c>
      <c r="B4764" t="inlineStr">
        <is>
          <t>Estância Velha</t>
        </is>
      </c>
      <c r="C4764" t="inlineStr">
        <is>
          <t>RS</t>
        </is>
      </c>
      <c r="D4764" t="inlineStr">
        <is>
          <t>REGIÃO SUL</t>
        </is>
      </c>
      <c r="E4764" s="70">
        <f>SUMPRODUCT(N4764:Q4764,PAINEL_PESOS!$C$16:$C$19)</f>
        <v/>
      </c>
      <c r="F4764" s="70">
        <f>SUMPRODUCT(R4764:T4764,PAINEL_PESOS!$C$21:$C$23)</f>
        <v/>
      </c>
      <c r="G4764" s="70">
        <f>SUMPRODUCT(U4764:V4764,PAINEL_PESOS!$C$25:$C$26)</f>
        <v/>
      </c>
      <c r="H4764" s="70">
        <f>SUMPRODUCT(W4764:X4764,PAINEL_PESOS!$C$28:$C$29)</f>
        <v/>
      </c>
      <c r="I4764" s="70" t="n">
        <v>0.9040186530858518</v>
      </c>
      <c r="J4764" s="70" t="n">
        <v>0.5811926961398539</v>
      </c>
      <c r="K4764" s="71">
        <f>IF(NOT(AND(PAINEL_PESOS!$D$12="OK - 100%",PAINEL_PESOS!$F$20="OK - 100%",PAINEL_PESOS!$F$24="OK - 100%",PAINEL_PESOS!$F$27="OK - 100%",PAINEL_PESOS!$F$30="OK - 100%")),"", (E4764*PAINEL_PESOS!$B$7+F4764*PAINEL_PESOS!$B$8+G4764*PAINEL_PESOS!$B$9+H4764*PAINEL_PESOS!$B$10)*I4764)</f>
        <v/>
      </c>
      <c r="L4764" s="71">
        <f>IF(K4764="","",K4764-J4764)</f>
        <v/>
      </c>
      <c r="M4764" s="71">
        <f>IF(L4764="","",ABS(L4764))</f>
        <v/>
      </c>
      <c r="N4764" t="n">
        <v>0.4</v>
      </c>
      <c r="O4764" t="n">
        <v>0.9882</v>
      </c>
      <c r="P4764" t="n">
        <v>0.6704329461457234</v>
      </c>
      <c r="Q4764" t="n">
        <v>0.6348155146043997</v>
      </c>
      <c r="R4764" t="n">
        <v>0.4238919820999084</v>
      </c>
      <c r="S4764" t="n">
        <v>0.2678858046534403</v>
      </c>
      <c r="T4764" t="n">
        <v>0.9912959459929448</v>
      </c>
      <c r="U4764" t="n">
        <v>0.4592654427068898</v>
      </c>
      <c r="V4764" t="n">
        <v>0.4929589037999048</v>
      </c>
      <c r="W4764" t="n">
        <v>0.8174555174498254</v>
      </c>
      <c r="X4764" t="n">
        <v>0.9047388220921404</v>
      </c>
    </row>
    <row r="4765">
      <c r="A4765" t="inlineStr">
        <is>
          <t>4307708</t>
        </is>
      </c>
      <c r="B4765" t="inlineStr">
        <is>
          <t>Esteio</t>
        </is>
      </c>
      <c r="C4765" t="inlineStr">
        <is>
          <t>RS</t>
        </is>
      </c>
      <c r="D4765" t="inlineStr">
        <is>
          <t>REGIÃO SUL</t>
        </is>
      </c>
      <c r="E4765" s="70">
        <f>SUMPRODUCT(N4765:Q4765,PAINEL_PESOS!$C$16:$C$19)</f>
        <v/>
      </c>
      <c r="F4765" s="70">
        <f>SUMPRODUCT(R4765:T4765,PAINEL_PESOS!$C$21:$C$23)</f>
        <v/>
      </c>
      <c r="G4765" s="70">
        <f>SUMPRODUCT(U4765:V4765,PAINEL_PESOS!$C$25:$C$26)</f>
        <v/>
      </c>
      <c r="H4765" s="70">
        <f>SUMPRODUCT(W4765:X4765,PAINEL_PESOS!$C$28:$C$29)</f>
        <v/>
      </c>
      <c r="I4765" s="70" t="n">
        <v>0.8245038551879096</v>
      </c>
      <c r="J4765" s="70" t="n">
        <v>0.536587134267157</v>
      </c>
      <c r="K4765" s="71">
        <f>IF(NOT(AND(PAINEL_PESOS!$D$12="OK - 100%",PAINEL_PESOS!$F$20="OK - 100%",PAINEL_PESOS!$F$24="OK - 100%",PAINEL_PESOS!$F$27="OK - 100%",PAINEL_PESOS!$F$30="OK - 100%")),"", (E4765*PAINEL_PESOS!$B$7+F4765*PAINEL_PESOS!$B$8+G4765*PAINEL_PESOS!$B$9+H4765*PAINEL_PESOS!$B$10)*I4765)</f>
        <v/>
      </c>
      <c r="L4765" s="71">
        <f>IF(K4765="","",K4765-J4765)</f>
        <v/>
      </c>
      <c r="M4765" s="71">
        <f>IF(L4765="","",ABS(L4765))</f>
        <v/>
      </c>
      <c r="N4765" t="n">
        <v>1</v>
      </c>
      <c r="O4765" t="n">
        <v>1</v>
      </c>
      <c r="P4765" t="n">
        <v>0.8429778247096094</v>
      </c>
      <c r="Q4765" t="n">
        <v>0.2770699615704771</v>
      </c>
      <c r="R4765" t="n">
        <v>0.4754452367058213</v>
      </c>
      <c r="S4765" t="n">
        <v>0.5844251177349968</v>
      </c>
      <c r="T4765" t="n">
        <v>0.3720200636213902</v>
      </c>
      <c r="U4765" t="n">
        <v>0.460172297703119</v>
      </c>
      <c r="V4765" t="n">
        <v>0.5081636449193174</v>
      </c>
      <c r="W4765" t="n">
        <v>0.8186251604693084</v>
      </c>
      <c r="X4765" t="n">
        <v>0.9048216373131268</v>
      </c>
    </row>
    <row r="4766">
      <c r="A4766" t="inlineStr">
        <is>
          <t>4307807</t>
        </is>
      </c>
      <c r="B4766" t="inlineStr">
        <is>
          <t>Estrela</t>
        </is>
      </c>
      <c r="C4766" t="inlineStr">
        <is>
          <t>RS</t>
        </is>
      </c>
      <c r="D4766" t="inlineStr">
        <is>
          <t>REGIÃO SUL</t>
        </is>
      </c>
      <c r="E4766" s="70">
        <f>SUMPRODUCT(N4766:Q4766,PAINEL_PESOS!$C$16:$C$19)</f>
        <v/>
      </c>
      <c r="F4766" s="70">
        <f>SUMPRODUCT(R4766:T4766,PAINEL_PESOS!$C$21:$C$23)</f>
        <v/>
      </c>
      <c r="G4766" s="70">
        <f>SUMPRODUCT(U4766:V4766,PAINEL_PESOS!$C$25:$C$26)</f>
        <v/>
      </c>
      <c r="H4766" s="70">
        <f>SUMPRODUCT(W4766:X4766,PAINEL_PESOS!$C$28:$C$29)</f>
        <v/>
      </c>
      <c r="I4766" s="70" t="n">
        <v>0.9550749806677808</v>
      </c>
      <c r="J4766" s="70" t="n">
        <v>0.6731435652548289</v>
      </c>
      <c r="K4766" s="71">
        <f>IF(NOT(AND(PAINEL_PESOS!$D$12="OK - 100%",PAINEL_PESOS!$F$20="OK - 100%",PAINEL_PESOS!$F$24="OK - 100%",PAINEL_PESOS!$F$27="OK - 100%",PAINEL_PESOS!$F$30="OK - 100%")),"", (E4766*PAINEL_PESOS!$B$7+F4766*PAINEL_PESOS!$B$8+G4766*PAINEL_PESOS!$B$9+H4766*PAINEL_PESOS!$B$10)*I4766)</f>
        <v/>
      </c>
      <c r="L4766" s="71">
        <f>IF(K4766="","",K4766-J4766)</f>
        <v/>
      </c>
      <c r="M4766" s="71">
        <f>IF(L4766="","",ABS(L4766))</f>
        <v/>
      </c>
      <c r="N4766" t="n">
        <v>1</v>
      </c>
      <c r="O4766" t="n">
        <v>1</v>
      </c>
      <c r="P4766" t="n">
        <v>0.5764519535374868</v>
      </c>
      <c r="Q4766" t="n">
        <v>0.8402958781910435</v>
      </c>
      <c r="R4766" t="n">
        <v>0.4266058975809417</v>
      </c>
      <c r="S4766" t="n">
        <v>0.8638645541470713</v>
      </c>
      <c r="T4766" t="n">
        <v>0.9182517782731376</v>
      </c>
      <c r="U4766" t="n">
        <v>0.3499794979505939</v>
      </c>
      <c r="V4766" t="n">
        <v>0.5050265185634258</v>
      </c>
      <c r="W4766" t="n">
        <v>0.7289237366007746</v>
      </c>
      <c r="X4766" t="n">
        <v>0.8736711237477994</v>
      </c>
    </row>
    <row r="4767">
      <c r="A4767" t="inlineStr">
        <is>
          <t>4307815</t>
        </is>
      </c>
      <c r="B4767" t="inlineStr">
        <is>
          <t>Estrela Velha</t>
        </is>
      </c>
      <c r="C4767" t="inlineStr">
        <is>
          <t>RS</t>
        </is>
      </c>
      <c r="D4767" t="inlineStr">
        <is>
          <t>REGIÃO SUL</t>
        </is>
      </c>
      <c r="E4767" s="70">
        <f>SUMPRODUCT(N4767:Q4767,PAINEL_PESOS!$C$16:$C$19)</f>
        <v/>
      </c>
      <c r="F4767" s="70">
        <f>SUMPRODUCT(R4767:T4767,PAINEL_PESOS!$C$21:$C$23)</f>
        <v/>
      </c>
      <c r="G4767" s="70">
        <f>SUMPRODUCT(U4767:V4767,PAINEL_PESOS!$C$25:$C$26)</f>
        <v/>
      </c>
      <c r="H4767" s="70">
        <f>SUMPRODUCT(W4767:X4767,PAINEL_PESOS!$C$28:$C$29)</f>
        <v/>
      </c>
      <c r="I4767" s="70" t="n">
        <v>0.9732271807732521</v>
      </c>
      <c r="J4767" s="70" t="n">
        <v>0.6952413826680144</v>
      </c>
      <c r="K4767" s="71">
        <f>IF(NOT(AND(PAINEL_PESOS!$D$12="OK - 100%",PAINEL_PESOS!$F$20="OK - 100%",PAINEL_PESOS!$F$24="OK - 100%",PAINEL_PESOS!$F$27="OK - 100%",PAINEL_PESOS!$F$30="OK - 100%")),"", (E4767*PAINEL_PESOS!$B$7+F4767*PAINEL_PESOS!$B$8+G4767*PAINEL_PESOS!$B$9+H4767*PAINEL_PESOS!$B$10)*I4767)</f>
        <v/>
      </c>
      <c r="L4767" s="71">
        <f>IF(K4767="","",K4767-J4767)</f>
        <v/>
      </c>
      <c r="M4767" s="71">
        <f>IF(L4767="","",ABS(L4767))</f>
        <v/>
      </c>
      <c r="N4767" t="n">
        <v>1</v>
      </c>
      <c r="O4767" t="n">
        <v>0.9903999999999999</v>
      </c>
      <c r="P4767" t="n">
        <v>0.9931362196409717</v>
      </c>
      <c r="Q4767" t="n">
        <v>0.9907811852072043</v>
      </c>
      <c r="R4767" t="n">
        <v>0.1641805318950207</v>
      </c>
      <c r="S4767" t="n">
        <v>1</v>
      </c>
      <c r="T4767" t="n">
        <v>0.8686397862558535</v>
      </c>
      <c r="U4767" t="n">
        <v>0.1755579619011872</v>
      </c>
      <c r="V4767" t="n">
        <v>0.5501453162517109</v>
      </c>
      <c r="W4767" t="n">
        <v>0.81401200487615</v>
      </c>
      <c r="X4767" t="n">
        <v>0.8328484791461133</v>
      </c>
    </row>
    <row r="4768">
      <c r="A4768" t="inlineStr">
        <is>
          <t>4307831</t>
        </is>
      </c>
      <c r="B4768" t="inlineStr">
        <is>
          <t>Eugênio de Castro</t>
        </is>
      </c>
      <c r="C4768" t="inlineStr">
        <is>
          <t>RS</t>
        </is>
      </c>
      <c r="D4768" t="inlineStr">
        <is>
          <t>REGIÃO SUL</t>
        </is>
      </c>
      <c r="E4768" s="70">
        <f>SUMPRODUCT(N4768:Q4768,PAINEL_PESOS!$C$16:$C$19)</f>
        <v/>
      </c>
      <c r="F4768" s="70">
        <f>SUMPRODUCT(R4768:T4768,PAINEL_PESOS!$C$21:$C$23)</f>
        <v/>
      </c>
      <c r="G4768" s="70">
        <f>SUMPRODUCT(U4768:V4768,PAINEL_PESOS!$C$25:$C$26)</f>
        <v/>
      </c>
      <c r="H4768" s="70">
        <f>SUMPRODUCT(W4768:X4768,PAINEL_PESOS!$C$28:$C$29)</f>
        <v/>
      </c>
      <c r="I4768" s="70" t="n">
        <v>0.9805501775814707</v>
      </c>
      <c r="J4768" s="70" t="n">
        <v>0.6539291042763254</v>
      </c>
      <c r="K4768" s="71">
        <f>IF(NOT(AND(PAINEL_PESOS!$D$12="OK - 100%",PAINEL_PESOS!$F$20="OK - 100%",PAINEL_PESOS!$F$24="OK - 100%",PAINEL_PESOS!$F$27="OK - 100%",PAINEL_PESOS!$F$30="OK - 100%")),"", (E4768*PAINEL_PESOS!$B$7+F4768*PAINEL_PESOS!$B$8+G4768*PAINEL_PESOS!$B$9+H4768*PAINEL_PESOS!$B$10)*I4768)</f>
        <v/>
      </c>
      <c r="L4768" s="71">
        <f>IF(K4768="","",K4768-J4768)</f>
        <v/>
      </c>
      <c r="M4768" s="71">
        <f>IF(L4768="","",ABS(L4768))</f>
        <v/>
      </c>
      <c r="N4768" t="n">
        <v>0.2</v>
      </c>
      <c r="O4768" t="n">
        <v>1</v>
      </c>
      <c r="P4768" t="n">
        <v>1</v>
      </c>
      <c r="Q4768" t="n">
        <v>0.9982040657077806</v>
      </c>
      <c r="R4768" t="n">
        <v>0.205190874227337</v>
      </c>
      <c r="S4768" t="n">
        <v>0.9999986058237389</v>
      </c>
      <c r="T4768" t="n">
        <v>0.9017745379706844</v>
      </c>
      <c r="U4768" t="n">
        <v>0.1319467356321619</v>
      </c>
      <c r="V4768" t="n">
        <v>0.6138921136344115</v>
      </c>
      <c r="W4768" t="n">
        <v>0.7905236598702889</v>
      </c>
      <c r="X4768" t="n">
        <v>0.7950943363906045</v>
      </c>
    </row>
    <row r="4769">
      <c r="A4769" t="inlineStr">
        <is>
          <t>4307864</t>
        </is>
      </c>
      <c r="B4769" t="inlineStr">
        <is>
          <t>Fagundes Varela</t>
        </is>
      </c>
      <c r="C4769" t="inlineStr">
        <is>
          <t>RS</t>
        </is>
      </c>
      <c r="D4769" t="inlineStr">
        <is>
          <t>REGIÃO SUL</t>
        </is>
      </c>
      <c r="E4769" s="70">
        <f>SUMPRODUCT(N4769:Q4769,PAINEL_PESOS!$C$16:$C$19)</f>
        <v/>
      </c>
      <c r="F4769" s="70">
        <f>SUMPRODUCT(R4769:T4769,PAINEL_PESOS!$C$21:$C$23)</f>
        <v/>
      </c>
      <c r="G4769" s="70">
        <f>SUMPRODUCT(U4769:V4769,PAINEL_PESOS!$C$25:$C$26)</f>
        <v/>
      </c>
      <c r="H4769" s="70">
        <f>SUMPRODUCT(W4769:X4769,PAINEL_PESOS!$C$28:$C$29)</f>
        <v/>
      </c>
      <c r="I4769" s="70" t="n">
        <v>0.9916629812750138</v>
      </c>
      <c r="J4769" s="70" t="n">
        <v>0.713381718839167</v>
      </c>
      <c r="K4769" s="71">
        <f>IF(NOT(AND(PAINEL_PESOS!$D$12="OK - 100%",PAINEL_PESOS!$F$20="OK - 100%",PAINEL_PESOS!$F$24="OK - 100%",PAINEL_PESOS!$F$27="OK - 100%",PAINEL_PESOS!$F$30="OK - 100%")),"", (E4769*PAINEL_PESOS!$B$7+F4769*PAINEL_PESOS!$B$8+G4769*PAINEL_PESOS!$B$9+H4769*PAINEL_PESOS!$B$10)*I4769)</f>
        <v/>
      </c>
      <c r="L4769" s="71">
        <f>IF(K4769="","",K4769-J4769)</f>
        <v/>
      </c>
      <c r="M4769" s="71">
        <f>IF(L4769="","",ABS(L4769))</f>
        <v/>
      </c>
      <c r="N4769" t="n">
        <v>1</v>
      </c>
      <c r="O4769" t="n">
        <v>1</v>
      </c>
      <c r="P4769" t="n">
        <v>0.7863780359028512</v>
      </c>
      <c r="Q4769" t="n">
        <v>0.9888049982583905</v>
      </c>
      <c r="R4769" t="n">
        <v>0.1892976792295196</v>
      </c>
      <c r="S4769" t="n">
        <v>0.9926965197490475</v>
      </c>
      <c r="T4769" t="n">
        <v>0.9682691553582539</v>
      </c>
      <c r="U4769" t="n">
        <v>0.3499794979505939</v>
      </c>
      <c r="V4769" t="n">
        <v>0.4813587951065045</v>
      </c>
      <c r="W4769" t="n">
        <v>0.7289237366007746</v>
      </c>
      <c r="X4769" t="n">
        <v>0.8736711237477994</v>
      </c>
    </row>
    <row r="4770">
      <c r="A4770" t="inlineStr">
        <is>
          <t>4307906</t>
        </is>
      </c>
      <c r="B4770" t="inlineStr">
        <is>
          <t>Farroupilha</t>
        </is>
      </c>
      <c r="C4770" t="inlineStr">
        <is>
          <t>RS</t>
        </is>
      </c>
      <c r="D4770" t="inlineStr">
        <is>
          <t>REGIÃO SUL</t>
        </is>
      </c>
      <c r="E4770" s="70">
        <f>SUMPRODUCT(N4770:Q4770,PAINEL_PESOS!$C$16:$C$19)</f>
        <v/>
      </c>
      <c r="F4770" s="70">
        <f>SUMPRODUCT(R4770:T4770,PAINEL_PESOS!$C$21:$C$23)</f>
        <v/>
      </c>
      <c r="G4770" s="70">
        <f>SUMPRODUCT(U4770:V4770,PAINEL_PESOS!$C$25:$C$26)</f>
        <v/>
      </c>
      <c r="H4770" s="70">
        <f>SUMPRODUCT(W4770:X4770,PAINEL_PESOS!$C$28:$C$29)</f>
        <v/>
      </c>
      <c r="I4770" s="70" t="n">
        <v>0.9527831991655585</v>
      </c>
      <c r="J4770" s="70" t="n">
        <v>0.6800534426638655</v>
      </c>
      <c r="K4770" s="71">
        <f>IF(NOT(AND(PAINEL_PESOS!$D$12="OK - 100%",PAINEL_PESOS!$F$20="OK - 100%",PAINEL_PESOS!$F$24="OK - 100%",PAINEL_PESOS!$F$27="OK - 100%",PAINEL_PESOS!$F$30="OK - 100%")),"", (E4770*PAINEL_PESOS!$B$7+F4770*PAINEL_PESOS!$B$8+G4770*PAINEL_PESOS!$B$9+H4770*PAINEL_PESOS!$B$10)*I4770)</f>
        <v/>
      </c>
      <c r="L4770" s="71">
        <f>IF(K4770="","",K4770-J4770)</f>
        <v/>
      </c>
      <c r="M4770" s="71">
        <f>IF(L4770="","",ABS(L4770))</f>
        <v/>
      </c>
      <c r="N4770" t="n">
        <v>1</v>
      </c>
      <c r="O4770" t="n">
        <v>1</v>
      </c>
      <c r="P4770" t="n">
        <v>0.5915522703273495</v>
      </c>
      <c r="Q4770" t="n">
        <v>0.8456071804848617</v>
      </c>
      <c r="R4770" t="n">
        <v>0.4956884400138385</v>
      </c>
      <c r="S4770" t="n">
        <v>0.7770730322131839</v>
      </c>
      <c r="T4770" t="n">
        <v>0.9362170138596538</v>
      </c>
      <c r="U4770" t="n">
        <v>0.387411808018653</v>
      </c>
      <c r="V4770" t="n">
        <v>0.4892254370283984</v>
      </c>
      <c r="W4770" t="n">
        <v>0.7569189690151137</v>
      </c>
      <c r="X4770" t="n">
        <v>0.8852489685280117</v>
      </c>
    </row>
    <row r="4771">
      <c r="A4771" t="inlineStr">
        <is>
          <t>4308003</t>
        </is>
      </c>
      <c r="B4771" t="inlineStr">
        <is>
          <t>Faxinal do Soturno</t>
        </is>
      </c>
      <c r="C4771" t="inlineStr">
        <is>
          <t>RS</t>
        </is>
      </c>
      <c r="D4771" t="inlineStr">
        <is>
          <t>REGIÃO SUL</t>
        </is>
      </c>
      <c r="E4771" s="70">
        <f>SUMPRODUCT(N4771:Q4771,PAINEL_PESOS!$C$16:$C$19)</f>
        <v/>
      </c>
      <c r="F4771" s="70">
        <f>SUMPRODUCT(R4771:T4771,PAINEL_PESOS!$C$21:$C$23)</f>
        <v/>
      </c>
      <c r="G4771" s="70">
        <f>SUMPRODUCT(U4771:V4771,PAINEL_PESOS!$C$25:$C$26)</f>
        <v/>
      </c>
      <c r="H4771" s="70">
        <f>SUMPRODUCT(W4771:X4771,PAINEL_PESOS!$C$28:$C$29)</f>
        <v/>
      </c>
      <c r="I4771" s="70" t="n">
        <v>0.919484983201911</v>
      </c>
      <c r="J4771" s="70" t="n">
        <v>0.6185101309636059</v>
      </c>
      <c r="K4771" s="71">
        <f>IF(NOT(AND(PAINEL_PESOS!$D$12="OK - 100%",PAINEL_PESOS!$F$20="OK - 100%",PAINEL_PESOS!$F$24="OK - 100%",PAINEL_PESOS!$F$27="OK - 100%",PAINEL_PESOS!$F$30="OK - 100%")),"", (E4771*PAINEL_PESOS!$B$7+F4771*PAINEL_PESOS!$B$8+G4771*PAINEL_PESOS!$B$9+H4771*PAINEL_PESOS!$B$10)*I4771)</f>
        <v/>
      </c>
      <c r="L4771" s="71">
        <f>IF(K4771="","",K4771-J4771)</f>
        <v/>
      </c>
      <c r="M4771" s="71">
        <f>IF(L4771="","",ABS(L4771))</f>
        <v/>
      </c>
      <c r="N4771" t="n">
        <v>1</v>
      </c>
      <c r="O4771" t="n">
        <v>1</v>
      </c>
      <c r="P4771" t="n">
        <v>0.6084477296726505</v>
      </c>
      <c r="Q4771" t="n">
        <v>0.9807378017491877</v>
      </c>
      <c r="R4771" t="n">
        <v>0.231800533069212</v>
      </c>
      <c r="S4771" t="n">
        <v>0.9973080516738282</v>
      </c>
      <c r="T4771" t="n">
        <v>0.5960176971378904</v>
      </c>
      <c r="U4771" t="n">
        <v>0.1755579619011872</v>
      </c>
      <c r="V4771" t="n">
        <v>0.5475993894904384</v>
      </c>
      <c r="W4771" t="n">
        <v>0.8140120048761501</v>
      </c>
      <c r="X4771" t="n">
        <v>0.8328484791461133</v>
      </c>
    </row>
    <row r="4772">
      <c r="A4772" t="inlineStr">
        <is>
          <t>4308052</t>
        </is>
      </c>
      <c r="B4772" t="inlineStr">
        <is>
          <t>Faxinalzinho</t>
        </is>
      </c>
      <c r="C4772" t="inlineStr">
        <is>
          <t>RS</t>
        </is>
      </c>
      <c r="D4772" t="inlineStr">
        <is>
          <t>REGIÃO SUL</t>
        </is>
      </c>
      <c r="E4772" s="70">
        <f>SUMPRODUCT(N4772:Q4772,PAINEL_PESOS!$C$16:$C$19)</f>
        <v/>
      </c>
      <c r="F4772" s="70">
        <f>SUMPRODUCT(R4772:T4772,PAINEL_PESOS!$C$21:$C$23)</f>
        <v/>
      </c>
      <c r="G4772" s="70">
        <f>SUMPRODUCT(U4772:V4772,PAINEL_PESOS!$C$25:$C$26)</f>
        <v/>
      </c>
      <c r="H4772" s="70">
        <f>SUMPRODUCT(W4772:X4772,PAINEL_PESOS!$C$28:$C$29)</f>
        <v/>
      </c>
      <c r="I4772" s="70" t="n">
        <v>0.9972557210716104</v>
      </c>
      <c r="J4772" s="70" t="n">
        <v>0.7015544433220611</v>
      </c>
      <c r="K4772" s="71">
        <f>IF(NOT(AND(PAINEL_PESOS!$D$12="OK - 100%",PAINEL_PESOS!$F$20="OK - 100%",PAINEL_PESOS!$F$24="OK - 100%",PAINEL_PESOS!$F$27="OK - 100%",PAINEL_PESOS!$F$30="OK - 100%")),"", (E4772*PAINEL_PESOS!$B$7+F4772*PAINEL_PESOS!$B$8+G4772*PAINEL_PESOS!$B$9+H4772*PAINEL_PESOS!$B$10)*I4772)</f>
        <v/>
      </c>
      <c r="L4772" s="71">
        <f>IF(K4772="","",K4772-J4772)</f>
        <v/>
      </c>
      <c r="M4772" s="71">
        <f>IF(L4772="","",ABS(L4772))</f>
        <v/>
      </c>
      <c r="N4772" t="n">
        <v>1</v>
      </c>
      <c r="O4772" t="n">
        <v>0.997</v>
      </c>
      <c r="P4772" t="n">
        <v>0.7633579725448786</v>
      </c>
      <c r="Q4772" t="n">
        <v>0.9957595187179427</v>
      </c>
      <c r="R4772" t="n">
        <v>0.1411112638059071</v>
      </c>
      <c r="S4772" t="n">
        <v>0.9996868398117843</v>
      </c>
      <c r="T4772" t="n">
        <v>0.9892224117586556</v>
      </c>
      <c r="U4772" t="n">
        <v>0.2817396897686542</v>
      </c>
      <c r="V4772" t="n">
        <v>0.617571389142813</v>
      </c>
      <c r="W4772" t="n">
        <v>0.6157003035468364</v>
      </c>
      <c r="X4772" t="n">
        <v>0.8147962141171975</v>
      </c>
    </row>
    <row r="4773">
      <c r="A4773" t="inlineStr">
        <is>
          <t>4308078</t>
        </is>
      </c>
      <c r="B4773" t="inlineStr">
        <is>
          <t>Fazenda Vilanova</t>
        </is>
      </c>
      <c r="C4773" t="inlineStr">
        <is>
          <t>RS</t>
        </is>
      </c>
      <c r="D4773" t="inlineStr">
        <is>
          <t>REGIÃO SUL</t>
        </is>
      </c>
      <c r="E4773" s="70">
        <f>SUMPRODUCT(N4773:Q4773,PAINEL_PESOS!$C$16:$C$19)</f>
        <v/>
      </c>
      <c r="F4773" s="70">
        <f>SUMPRODUCT(R4773:T4773,PAINEL_PESOS!$C$21:$C$23)</f>
        <v/>
      </c>
      <c r="G4773" s="70">
        <f>SUMPRODUCT(U4773:V4773,PAINEL_PESOS!$C$25:$C$26)</f>
        <v/>
      </c>
      <c r="H4773" s="70">
        <f>SUMPRODUCT(W4773:X4773,PAINEL_PESOS!$C$28:$C$29)</f>
        <v/>
      </c>
      <c r="I4773" s="70" t="n">
        <v>0.9830536148361736</v>
      </c>
      <c r="J4773" s="70" t="n">
        <v>0.7101670866180302</v>
      </c>
      <c r="K4773" s="71">
        <f>IF(NOT(AND(PAINEL_PESOS!$D$12="OK - 100%",PAINEL_PESOS!$F$20="OK - 100%",PAINEL_PESOS!$F$24="OK - 100%",PAINEL_PESOS!$F$27="OK - 100%",PAINEL_PESOS!$F$30="OK - 100%")),"", (E4773*PAINEL_PESOS!$B$7+F4773*PAINEL_PESOS!$B$8+G4773*PAINEL_PESOS!$B$9+H4773*PAINEL_PESOS!$B$10)*I4773)</f>
        <v/>
      </c>
      <c r="L4773" s="71">
        <f>IF(K4773="","",K4773-J4773)</f>
        <v/>
      </c>
      <c r="M4773" s="71">
        <f>IF(L4773="","",ABS(L4773))</f>
        <v/>
      </c>
      <c r="N4773" t="n">
        <v>1</v>
      </c>
      <c r="O4773" t="n">
        <v>1</v>
      </c>
      <c r="P4773" t="n">
        <v>0.9472016895459344</v>
      </c>
      <c r="Q4773" t="n">
        <v>0.9548048468359409</v>
      </c>
      <c r="R4773" t="n">
        <v>0.1644882986227271</v>
      </c>
      <c r="S4773" t="n">
        <v>0.9565502622777804</v>
      </c>
      <c r="T4773" t="n">
        <v>0.9619509877710474</v>
      </c>
      <c r="U4773" t="n">
        <v>0.3499794979505939</v>
      </c>
      <c r="V4773" t="n">
        <v>0.48703717906335</v>
      </c>
      <c r="W4773" t="n">
        <v>0.7289237366007746</v>
      </c>
      <c r="X4773" t="n">
        <v>0.8736711237477994</v>
      </c>
    </row>
    <row r="4774">
      <c r="A4774" t="inlineStr">
        <is>
          <t>4308102</t>
        </is>
      </c>
      <c r="B4774" t="inlineStr">
        <is>
          <t>Feliz</t>
        </is>
      </c>
      <c r="C4774" t="inlineStr">
        <is>
          <t>RS</t>
        </is>
      </c>
      <c r="D4774" t="inlineStr">
        <is>
          <t>REGIÃO SUL</t>
        </is>
      </c>
      <c r="E4774" s="70">
        <f>SUMPRODUCT(N4774:Q4774,PAINEL_PESOS!$C$16:$C$19)</f>
        <v/>
      </c>
      <c r="F4774" s="70">
        <f>SUMPRODUCT(R4774:T4774,PAINEL_PESOS!$C$21:$C$23)</f>
        <v/>
      </c>
      <c r="G4774" s="70">
        <f>SUMPRODUCT(U4774:V4774,PAINEL_PESOS!$C$25:$C$26)</f>
        <v/>
      </c>
      <c r="H4774" s="70">
        <f>SUMPRODUCT(W4774:X4774,PAINEL_PESOS!$C$28:$C$29)</f>
        <v/>
      </c>
      <c r="I4774" s="70" t="n">
        <v>0.950041800937988</v>
      </c>
      <c r="J4774" s="70" t="n">
        <v>0.6978968366112962</v>
      </c>
      <c r="K4774" s="71">
        <f>IF(NOT(AND(PAINEL_PESOS!$D$12="OK - 100%",PAINEL_PESOS!$F$20="OK - 100%",PAINEL_PESOS!$F$24="OK - 100%",PAINEL_PESOS!$F$27="OK - 100%",PAINEL_PESOS!$F$30="OK - 100%")),"", (E4774*PAINEL_PESOS!$B$7+F4774*PAINEL_PESOS!$B$8+G4774*PAINEL_PESOS!$B$9+H4774*PAINEL_PESOS!$B$10)*I4774)</f>
        <v/>
      </c>
      <c r="L4774" s="71">
        <f>IF(K4774="","",K4774-J4774)</f>
        <v/>
      </c>
      <c r="M4774" s="71">
        <f>IF(L4774="","",ABS(L4774))</f>
        <v/>
      </c>
      <c r="N4774" t="n">
        <v>1</v>
      </c>
      <c r="O4774" t="n">
        <v>1</v>
      </c>
      <c r="P4774" t="n">
        <v>0.8525871172122492</v>
      </c>
      <c r="Q4774" t="n">
        <v>0.9017720776999094</v>
      </c>
      <c r="R4774" t="n">
        <v>0.3086240896840728</v>
      </c>
      <c r="S4774" t="n">
        <v>0.8979635673176343</v>
      </c>
      <c r="T4774" t="n">
        <v>0.828393591378657</v>
      </c>
      <c r="U4774" t="n">
        <v>0.4467205206302504</v>
      </c>
      <c r="V4774" t="n">
        <v>0.4913445887509384</v>
      </c>
      <c r="W4774" t="n">
        <v>0.8012753336300165</v>
      </c>
      <c r="X4774" t="n">
        <v>0.9035932028935316</v>
      </c>
    </row>
    <row r="4775">
      <c r="A4775" t="inlineStr">
        <is>
          <t>4308201</t>
        </is>
      </c>
      <c r="B4775" t="inlineStr">
        <is>
          <t>Flores da Cunha</t>
        </is>
      </c>
      <c r="C4775" t="inlineStr">
        <is>
          <t>RS</t>
        </is>
      </c>
      <c r="D4775" t="inlineStr">
        <is>
          <t>REGIÃO SUL</t>
        </is>
      </c>
      <c r="E4775" s="70">
        <f>SUMPRODUCT(N4775:Q4775,PAINEL_PESOS!$C$16:$C$19)</f>
        <v/>
      </c>
      <c r="F4775" s="70">
        <f>SUMPRODUCT(R4775:T4775,PAINEL_PESOS!$C$21:$C$23)</f>
        <v/>
      </c>
      <c r="G4775" s="70">
        <f>SUMPRODUCT(U4775:V4775,PAINEL_PESOS!$C$25:$C$26)</f>
        <v/>
      </c>
      <c r="H4775" s="70">
        <f>SUMPRODUCT(W4775:X4775,PAINEL_PESOS!$C$28:$C$29)</f>
        <v/>
      </c>
      <c r="I4775" s="70" t="n">
        <v>0.9733201380510372</v>
      </c>
      <c r="J4775" s="70" t="n">
        <v>0.698973401060364</v>
      </c>
      <c r="K4775" s="71">
        <f>IF(NOT(AND(PAINEL_PESOS!$D$12="OK - 100%",PAINEL_PESOS!$F$20="OK - 100%",PAINEL_PESOS!$F$24="OK - 100%",PAINEL_PESOS!$F$27="OK - 100%",PAINEL_PESOS!$F$30="OK - 100%")),"", (E4775*PAINEL_PESOS!$B$7+F4775*PAINEL_PESOS!$B$8+G4775*PAINEL_PESOS!$B$9+H4775*PAINEL_PESOS!$B$10)*I4775)</f>
        <v/>
      </c>
      <c r="L4775" s="71">
        <f>IF(K4775="","",K4775-J4775)</f>
        <v/>
      </c>
      <c r="M4775" s="71">
        <f>IF(L4775="","",ABS(L4775))</f>
        <v/>
      </c>
      <c r="N4775" t="n">
        <v>1</v>
      </c>
      <c r="O4775" t="n">
        <v>0.9964</v>
      </c>
      <c r="P4775" t="n">
        <v>0.6199577613516367</v>
      </c>
      <c r="Q4775" t="n">
        <v>0.9430306678493864</v>
      </c>
      <c r="R4775" t="n">
        <v>0.4584421924987082</v>
      </c>
      <c r="S4775" t="n">
        <v>0.8786603973693203</v>
      </c>
      <c r="T4775" t="n">
        <v>0.9482341701203701</v>
      </c>
      <c r="U4775" t="n">
        <v>0.3499794979505939</v>
      </c>
      <c r="V4775" t="n">
        <v>0.4892383298142209</v>
      </c>
      <c r="W4775" t="n">
        <v>0.7289237366007746</v>
      </c>
      <c r="X4775" t="n">
        <v>0.8736711237477994</v>
      </c>
    </row>
    <row r="4776">
      <c r="A4776" t="inlineStr">
        <is>
          <t>4308250</t>
        </is>
      </c>
      <c r="B4776" t="inlineStr">
        <is>
          <t>Floriano Peixoto</t>
        </is>
      </c>
      <c r="C4776" t="inlineStr">
        <is>
          <t>RS</t>
        </is>
      </c>
      <c r="D4776" t="inlineStr">
        <is>
          <t>REGIÃO SUL</t>
        </is>
      </c>
      <c r="E4776" s="70">
        <f>SUMPRODUCT(N4776:Q4776,PAINEL_PESOS!$C$16:$C$19)</f>
        <v/>
      </c>
      <c r="F4776" s="70">
        <f>SUMPRODUCT(R4776:T4776,PAINEL_PESOS!$C$21:$C$23)</f>
        <v/>
      </c>
      <c r="G4776" s="70">
        <f>SUMPRODUCT(U4776:V4776,PAINEL_PESOS!$C$25:$C$26)</f>
        <v/>
      </c>
      <c r="H4776" s="70">
        <f>SUMPRODUCT(W4776:X4776,PAINEL_PESOS!$C$28:$C$29)</f>
        <v/>
      </c>
      <c r="I4776" s="70" t="n">
        <v>0.9985523103964223</v>
      </c>
      <c r="J4776" s="70" t="n">
        <v>0.7167930537377638</v>
      </c>
      <c r="K4776" s="71">
        <f>IF(NOT(AND(PAINEL_PESOS!$D$12="OK - 100%",PAINEL_PESOS!$F$20="OK - 100%",PAINEL_PESOS!$F$24="OK - 100%",PAINEL_PESOS!$F$27="OK - 100%",PAINEL_PESOS!$F$30="OK - 100%")),"", (E4776*PAINEL_PESOS!$B$7+F4776*PAINEL_PESOS!$B$8+G4776*PAINEL_PESOS!$B$9+H4776*PAINEL_PESOS!$B$10)*I4776)</f>
        <v/>
      </c>
      <c r="L4776" s="71">
        <f>IF(K4776="","",K4776-J4776)</f>
        <v/>
      </c>
      <c r="M4776" s="71">
        <f>IF(L4776="","",ABS(L4776))</f>
        <v/>
      </c>
      <c r="N4776" t="n">
        <v>1</v>
      </c>
      <c r="O4776" t="n">
        <v>1</v>
      </c>
      <c r="P4776" t="n">
        <v>0.8239704329461457</v>
      </c>
      <c r="Q4776" t="n">
        <v>0.9959928665268442</v>
      </c>
      <c r="R4776" t="n">
        <v>0.1050579646622682</v>
      </c>
      <c r="S4776" t="n">
        <v>0.999576339126841</v>
      </c>
      <c r="T4776" t="n">
        <v>0.9957599625890659</v>
      </c>
      <c r="U4776" t="n">
        <v>0.2817396897686542</v>
      </c>
      <c r="V4776" t="n">
        <v>0.7201773147877781</v>
      </c>
      <c r="W4776" t="n">
        <v>0.6157003035468364</v>
      </c>
      <c r="X4776" t="n">
        <v>0.8147962141171975</v>
      </c>
    </row>
    <row r="4777">
      <c r="A4777" t="inlineStr">
        <is>
          <t>4308300</t>
        </is>
      </c>
      <c r="B4777" t="inlineStr">
        <is>
          <t>Fontoura Xavier</t>
        </is>
      </c>
      <c r="C4777" t="inlineStr">
        <is>
          <t>RS</t>
        </is>
      </c>
      <c r="D4777" t="inlineStr">
        <is>
          <t>REGIÃO SUL</t>
        </is>
      </c>
      <c r="E4777" s="70">
        <f>SUMPRODUCT(N4777:Q4777,PAINEL_PESOS!$C$16:$C$19)</f>
        <v/>
      </c>
      <c r="F4777" s="70">
        <f>SUMPRODUCT(R4777:T4777,PAINEL_PESOS!$C$21:$C$23)</f>
        <v/>
      </c>
      <c r="G4777" s="70">
        <f>SUMPRODUCT(U4777:V4777,PAINEL_PESOS!$C$25:$C$26)</f>
        <v/>
      </c>
      <c r="H4777" s="70">
        <f>SUMPRODUCT(W4777:X4777,PAINEL_PESOS!$C$28:$C$29)</f>
        <v/>
      </c>
      <c r="I4777" s="70" t="n">
        <v>0.9964283505250188</v>
      </c>
      <c r="J4777" s="70" t="n">
        <v>0.7249941044920859</v>
      </c>
      <c r="K4777" s="71">
        <f>IF(NOT(AND(PAINEL_PESOS!$D$12="OK - 100%",PAINEL_PESOS!$F$20="OK - 100%",PAINEL_PESOS!$F$24="OK - 100%",PAINEL_PESOS!$F$27="OK - 100%",PAINEL_PESOS!$F$30="OK - 100%")),"", (E4777*PAINEL_PESOS!$B$7+F4777*PAINEL_PESOS!$B$8+G4777*PAINEL_PESOS!$B$9+H4777*PAINEL_PESOS!$B$10)*I4777)</f>
        <v/>
      </c>
      <c r="L4777" s="71">
        <f>IF(K4777="","",K4777-J4777)</f>
        <v/>
      </c>
      <c r="M4777" s="71">
        <f>IF(L4777="","",ABS(L4777))</f>
        <v/>
      </c>
      <c r="N4777" t="n">
        <v>1</v>
      </c>
      <c r="O4777" t="n">
        <v>0.9974</v>
      </c>
      <c r="P4777" t="n">
        <v>0.637170010559662</v>
      </c>
      <c r="Q4777" t="n">
        <v>0.9875436092987961</v>
      </c>
      <c r="R4777" t="n">
        <v>0.2190027397440448</v>
      </c>
      <c r="S4777" t="n">
        <v>0.9965932022334509</v>
      </c>
      <c r="T4777" t="n">
        <v>0.9923840338515262</v>
      </c>
      <c r="U4777" t="n">
        <v>0.3499794979505939</v>
      </c>
      <c r="V4777" t="n">
        <v>0.5851246690061147</v>
      </c>
      <c r="W4777" t="n">
        <v>0.7289237366007746</v>
      </c>
      <c r="X4777" t="n">
        <v>0.8736711237477994</v>
      </c>
    </row>
    <row r="4778">
      <c r="A4778" t="inlineStr">
        <is>
          <t>4308409</t>
        </is>
      </c>
      <c r="B4778" t="inlineStr">
        <is>
          <t>Formigueiro</t>
        </is>
      </c>
      <c r="C4778" t="inlineStr">
        <is>
          <t>RS</t>
        </is>
      </c>
      <c r="D4778" t="inlineStr">
        <is>
          <t>REGIÃO SUL</t>
        </is>
      </c>
      <c r="E4778" s="70">
        <f>SUMPRODUCT(N4778:Q4778,PAINEL_PESOS!$C$16:$C$19)</f>
        <v/>
      </c>
      <c r="F4778" s="70">
        <f>SUMPRODUCT(R4778:T4778,PAINEL_PESOS!$C$21:$C$23)</f>
        <v/>
      </c>
      <c r="G4778" s="70">
        <f>SUMPRODUCT(U4778:V4778,PAINEL_PESOS!$C$25:$C$26)</f>
        <v/>
      </c>
      <c r="H4778" s="70">
        <f>SUMPRODUCT(W4778:X4778,PAINEL_PESOS!$C$28:$C$29)</f>
        <v/>
      </c>
      <c r="I4778" s="70" t="n">
        <v>0.798048484251584</v>
      </c>
      <c r="J4778" s="70" t="n">
        <v>0.4899645986518365</v>
      </c>
      <c r="K4778" s="71">
        <f>IF(NOT(AND(PAINEL_PESOS!$D$12="OK - 100%",PAINEL_PESOS!$F$20="OK - 100%",PAINEL_PESOS!$F$24="OK - 100%",PAINEL_PESOS!$F$27="OK - 100%",PAINEL_PESOS!$F$30="OK - 100%")),"", (E4778*PAINEL_PESOS!$B$7+F4778*PAINEL_PESOS!$B$8+G4778*PAINEL_PESOS!$B$9+H4778*PAINEL_PESOS!$B$10)*I4778)</f>
        <v/>
      </c>
      <c r="L4778" s="71">
        <f>IF(K4778="","",K4778-J4778)</f>
        <v/>
      </c>
      <c r="M4778" s="71">
        <f>IF(L4778="","",ABS(L4778))</f>
        <v/>
      </c>
      <c r="N4778" t="n">
        <v>1</v>
      </c>
      <c r="O4778" t="n">
        <v>1</v>
      </c>
      <c r="P4778" t="n">
        <v>0.6611404435058078</v>
      </c>
      <c r="Q4778" t="n">
        <v>0.982517550883682</v>
      </c>
      <c r="R4778" t="n">
        <v>0.2199784481419702</v>
      </c>
      <c r="S4778" t="n">
        <v>0.9980812835761114</v>
      </c>
      <c r="T4778" t="n">
        <v>0</v>
      </c>
      <c r="U4778" t="n">
        <v>0.1484429084691148</v>
      </c>
      <c r="V4778" t="n">
        <v>0.5319395891202653</v>
      </c>
      <c r="W4778" t="n">
        <v>0.8102366307198909</v>
      </c>
      <c r="X4778" t="n">
        <v>0.7871394376073716</v>
      </c>
    </row>
    <row r="4779">
      <c r="A4779" t="inlineStr">
        <is>
          <t>4308433</t>
        </is>
      </c>
      <c r="B4779" t="inlineStr">
        <is>
          <t>Forquetinha</t>
        </is>
      </c>
      <c r="C4779" t="inlineStr">
        <is>
          <t>RS</t>
        </is>
      </c>
      <c r="D4779" t="inlineStr">
        <is>
          <t>REGIÃO SUL</t>
        </is>
      </c>
      <c r="E4779" s="70">
        <f>SUMPRODUCT(N4779:Q4779,PAINEL_PESOS!$C$16:$C$19)</f>
        <v/>
      </c>
      <c r="F4779" s="70">
        <f>SUMPRODUCT(R4779:T4779,PAINEL_PESOS!$C$21:$C$23)</f>
        <v/>
      </c>
      <c r="G4779" s="70">
        <f>SUMPRODUCT(U4779:V4779,PAINEL_PESOS!$C$25:$C$26)</f>
        <v/>
      </c>
      <c r="H4779" s="70">
        <f>SUMPRODUCT(W4779:X4779,PAINEL_PESOS!$C$28:$C$29)</f>
        <v/>
      </c>
      <c r="I4779" s="70" t="n">
        <v>0.9871505859531715</v>
      </c>
      <c r="J4779" s="70" t="n">
        <v>0.6978428359529755</v>
      </c>
      <c r="K4779" s="71">
        <f>IF(NOT(AND(PAINEL_PESOS!$D$12="OK - 100%",PAINEL_PESOS!$F$20="OK - 100%",PAINEL_PESOS!$F$24="OK - 100%",PAINEL_PESOS!$F$27="OK - 100%",PAINEL_PESOS!$F$30="OK - 100%")),"", (E4779*PAINEL_PESOS!$B$7+F4779*PAINEL_PESOS!$B$8+G4779*PAINEL_PESOS!$B$9+H4779*PAINEL_PESOS!$B$10)*I4779)</f>
        <v/>
      </c>
      <c r="L4779" s="71">
        <f>IF(K4779="","",K4779-J4779)</f>
        <v/>
      </c>
      <c r="M4779" s="71">
        <f>IF(L4779="","",ABS(L4779))</f>
        <v/>
      </c>
      <c r="N4779" t="n">
        <v>1</v>
      </c>
      <c r="O4779" t="n">
        <v>1</v>
      </c>
      <c r="P4779" t="n">
        <v>0.7066525871172122</v>
      </c>
      <c r="Q4779" t="n">
        <v>0.9803663437220915</v>
      </c>
      <c r="R4779" t="n">
        <v>0.0879504345073707</v>
      </c>
      <c r="S4779" t="n">
        <v>0.9927107587207878</v>
      </c>
      <c r="T4779" t="n">
        <v>0.9515920335098023</v>
      </c>
      <c r="U4779" t="n">
        <v>0.3499794979505939</v>
      </c>
      <c r="V4779" t="n">
        <v>0.5044921022309351</v>
      </c>
      <c r="W4779" t="n">
        <v>0.7289237366007746</v>
      </c>
      <c r="X4779" t="n">
        <v>0.8736711237477994</v>
      </c>
    </row>
    <row r="4780">
      <c r="A4780" t="inlineStr">
        <is>
          <t>4308458</t>
        </is>
      </c>
      <c r="B4780" t="inlineStr">
        <is>
          <t>Fortaleza dos Valos</t>
        </is>
      </c>
      <c r="C4780" t="inlineStr">
        <is>
          <t>RS</t>
        </is>
      </c>
      <c r="D4780" t="inlineStr">
        <is>
          <t>REGIÃO SUL</t>
        </is>
      </c>
      <c r="E4780" s="70">
        <f>SUMPRODUCT(N4780:Q4780,PAINEL_PESOS!$C$16:$C$19)</f>
        <v/>
      </c>
      <c r="F4780" s="70">
        <f>SUMPRODUCT(R4780:T4780,PAINEL_PESOS!$C$21:$C$23)</f>
        <v/>
      </c>
      <c r="G4780" s="70">
        <f>SUMPRODUCT(U4780:V4780,PAINEL_PESOS!$C$25:$C$26)</f>
        <v/>
      </c>
      <c r="H4780" s="70">
        <f>SUMPRODUCT(W4780:X4780,PAINEL_PESOS!$C$28:$C$29)</f>
        <v/>
      </c>
      <c r="I4780" s="70" t="n">
        <v>0.9650290169012339</v>
      </c>
      <c r="J4780" s="70" t="n">
        <v>0.675255448962347</v>
      </c>
      <c r="K4780" s="71">
        <f>IF(NOT(AND(PAINEL_PESOS!$D$12="OK - 100%",PAINEL_PESOS!$F$20="OK - 100%",PAINEL_PESOS!$F$24="OK - 100%",PAINEL_PESOS!$F$27="OK - 100%",PAINEL_PESOS!$F$30="OK - 100%")),"", (E4780*PAINEL_PESOS!$B$7+F4780*PAINEL_PESOS!$B$8+G4780*PAINEL_PESOS!$B$9+H4780*PAINEL_PESOS!$B$10)*I4780)</f>
        <v/>
      </c>
      <c r="L4780" s="71">
        <f>IF(K4780="","",K4780-J4780)</f>
        <v/>
      </c>
      <c r="M4780" s="71">
        <f>IF(L4780="","",ABS(L4780))</f>
        <v/>
      </c>
      <c r="N4780" t="n">
        <v>1</v>
      </c>
      <c r="O4780" t="n">
        <v>1</v>
      </c>
      <c r="P4780" t="n">
        <v>0.6047518479408659</v>
      </c>
      <c r="Q4780" t="n">
        <v>0.9978833142018786</v>
      </c>
      <c r="R4780" t="n">
        <v>0.241465274511565</v>
      </c>
      <c r="S4780" t="n">
        <v>0.9999960724719121</v>
      </c>
      <c r="T4780" t="n">
        <v>0.822516825010151</v>
      </c>
      <c r="U4780" t="n">
        <v>0.1755579619011872</v>
      </c>
      <c r="V4780" t="n">
        <v>0.5980828366818995</v>
      </c>
      <c r="W4780" t="n">
        <v>0.81401200487615</v>
      </c>
      <c r="X4780" t="n">
        <v>0.8328484791461133</v>
      </c>
    </row>
    <row r="4781">
      <c r="A4781" t="inlineStr">
        <is>
          <t>4308508</t>
        </is>
      </c>
      <c r="B4781" t="inlineStr">
        <is>
          <t>Frederico Westphalen</t>
        </is>
      </c>
      <c r="C4781" t="inlineStr">
        <is>
          <t>RS</t>
        </is>
      </c>
      <c r="D4781" t="inlineStr">
        <is>
          <t>REGIÃO SUL</t>
        </is>
      </c>
      <c r="E4781" s="70">
        <f>SUMPRODUCT(N4781:Q4781,PAINEL_PESOS!$C$16:$C$19)</f>
        <v/>
      </c>
      <c r="F4781" s="70">
        <f>SUMPRODUCT(R4781:T4781,PAINEL_PESOS!$C$21:$C$23)</f>
        <v/>
      </c>
      <c r="G4781" s="70">
        <f>SUMPRODUCT(U4781:V4781,PAINEL_PESOS!$C$25:$C$26)</f>
        <v/>
      </c>
      <c r="H4781" s="70">
        <f>SUMPRODUCT(W4781:X4781,PAINEL_PESOS!$C$28:$C$29)</f>
        <v/>
      </c>
      <c r="I4781" s="70" t="n">
        <v>0.9822705885208457</v>
      </c>
      <c r="J4781" s="70" t="n">
        <v>0.6891393038251947</v>
      </c>
      <c r="K4781" s="71">
        <f>IF(NOT(AND(PAINEL_PESOS!$D$12="OK - 100%",PAINEL_PESOS!$F$20="OK - 100%",PAINEL_PESOS!$F$24="OK - 100%",PAINEL_PESOS!$F$27="OK - 100%",PAINEL_PESOS!$F$30="OK - 100%")),"", (E4781*PAINEL_PESOS!$B$7+F4781*PAINEL_PESOS!$B$8+G4781*PAINEL_PESOS!$B$9+H4781*PAINEL_PESOS!$B$10)*I4781)</f>
        <v/>
      </c>
      <c r="L4781" s="71">
        <f>IF(K4781="","",K4781-J4781)</f>
        <v/>
      </c>
      <c r="M4781" s="71">
        <f>IF(L4781="","",ABS(L4781))</f>
        <v/>
      </c>
      <c r="N4781" t="n">
        <v>1</v>
      </c>
      <c r="O4781" t="n">
        <v>1</v>
      </c>
      <c r="P4781" t="n">
        <v>0.5691657866948259</v>
      </c>
      <c r="Q4781" t="n">
        <v>0.9409990937801639</v>
      </c>
      <c r="R4781" t="n">
        <v>0.4001004500066977</v>
      </c>
      <c r="S4781" t="n">
        <v>0.9543743974700152</v>
      </c>
      <c r="T4781" t="n">
        <v>0.96857842096726</v>
      </c>
      <c r="U4781" t="n">
        <v>0.2100633566680524</v>
      </c>
      <c r="V4781" t="n">
        <v>0.5949189960059034</v>
      </c>
      <c r="W4781" t="n">
        <v>0.6894749911430662</v>
      </c>
      <c r="X4781" t="n">
        <v>0.8143809690238859</v>
      </c>
    </row>
    <row r="4782">
      <c r="A4782" t="inlineStr">
        <is>
          <t>4308607</t>
        </is>
      </c>
      <c r="B4782" t="inlineStr">
        <is>
          <t>Garibaldi</t>
        </is>
      </c>
      <c r="C4782" t="inlineStr">
        <is>
          <t>RS</t>
        </is>
      </c>
      <c r="D4782" t="inlineStr">
        <is>
          <t>REGIÃO SUL</t>
        </is>
      </c>
      <c r="E4782" s="70">
        <f>SUMPRODUCT(N4782:Q4782,PAINEL_PESOS!$C$16:$C$19)</f>
        <v/>
      </c>
      <c r="F4782" s="70">
        <f>SUMPRODUCT(R4782:T4782,PAINEL_PESOS!$C$21:$C$23)</f>
        <v/>
      </c>
      <c r="G4782" s="70">
        <f>SUMPRODUCT(U4782:V4782,PAINEL_PESOS!$C$25:$C$26)</f>
        <v/>
      </c>
      <c r="H4782" s="70">
        <f>SUMPRODUCT(W4782:X4782,PAINEL_PESOS!$C$28:$C$29)</f>
        <v/>
      </c>
      <c r="I4782" s="70" t="n">
        <v>0.9444509796008971</v>
      </c>
      <c r="J4782" s="70" t="n">
        <v>0.6570170611354574</v>
      </c>
      <c r="K4782" s="71">
        <f>IF(NOT(AND(PAINEL_PESOS!$D$12="OK - 100%",PAINEL_PESOS!$F$20="OK - 100%",PAINEL_PESOS!$F$24="OK - 100%",PAINEL_PESOS!$F$27="OK - 100%",PAINEL_PESOS!$F$30="OK - 100%")),"", (E4782*PAINEL_PESOS!$B$7+F4782*PAINEL_PESOS!$B$8+G4782*PAINEL_PESOS!$B$9+H4782*PAINEL_PESOS!$B$10)*I4782)</f>
        <v/>
      </c>
      <c r="L4782" s="71">
        <f>IF(K4782="","",K4782-J4782)</f>
        <v/>
      </c>
      <c r="M4782" s="71">
        <f>IF(L4782="","",ABS(L4782))</f>
        <v/>
      </c>
      <c r="N4782" t="n">
        <v>1</v>
      </c>
      <c r="O4782" t="n">
        <v>0.9995000000000001</v>
      </c>
      <c r="P4782" t="n">
        <v>0.683843717001056</v>
      </c>
      <c r="Q4782" t="n">
        <v>0.8529801058913528</v>
      </c>
      <c r="R4782" t="n">
        <v>0.4646796839559132</v>
      </c>
      <c r="S4782" t="n">
        <v>0.6284944799537294</v>
      </c>
      <c r="T4782" t="n">
        <v>0.9419090329233203</v>
      </c>
      <c r="U4782" t="n">
        <v>0.3499794979505939</v>
      </c>
      <c r="V4782" t="n">
        <v>0.4878240780711934</v>
      </c>
      <c r="W4782" t="n">
        <v>0.7289237366007746</v>
      </c>
      <c r="X4782" t="n">
        <v>0.8736711237477994</v>
      </c>
    </row>
    <row r="4783">
      <c r="A4783" t="inlineStr">
        <is>
          <t>4308656</t>
        </is>
      </c>
      <c r="B4783" t="inlineStr">
        <is>
          <t>Garruchos</t>
        </is>
      </c>
      <c r="C4783" t="inlineStr">
        <is>
          <t>RS</t>
        </is>
      </c>
      <c r="D4783" t="inlineStr">
        <is>
          <t>REGIÃO SUL</t>
        </is>
      </c>
      <c r="E4783" s="70">
        <f>SUMPRODUCT(N4783:Q4783,PAINEL_PESOS!$C$16:$C$19)</f>
        <v/>
      </c>
      <c r="F4783" s="70">
        <f>SUMPRODUCT(R4783:T4783,PAINEL_PESOS!$C$21:$C$23)</f>
        <v/>
      </c>
      <c r="G4783" s="70">
        <f>SUMPRODUCT(U4783:V4783,PAINEL_PESOS!$C$25:$C$26)</f>
        <v/>
      </c>
      <c r="H4783" s="70">
        <f>SUMPRODUCT(W4783:X4783,PAINEL_PESOS!$C$28:$C$29)</f>
        <v/>
      </c>
      <c r="I4783" s="70" t="n">
        <v>0.994781584685254</v>
      </c>
      <c r="J4783" s="70" t="n">
        <v>0.699933529286566</v>
      </c>
      <c r="K4783" s="71">
        <f>IF(NOT(AND(PAINEL_PESOS!$D$12="OK - 100%",PAINEL_PESOS!$F$20="OK - 100%",PAINEL_PESOS!$F$24="OK - 100%",PAINEL_PESOS!$F$27="OK - 100%",PAINEL_PESOS!$F$30="OK - 100%")),"", (E4783*PAINEL_PESOS!$B$7+F4783*PAINEL_PESOS!$B$8+G4783*PAINEL_PESOS!$B$9+H4783*PAINEL_PESOS!$B$10)*I4783)</f>
        <v/>
      </c>
      <c r="L4783" s="71">
        <f>IF(K4783="","",K4783-J4783)</f>
        <v/>
      </c>
      <c r="M4783" s="71">
        <f>IF(L4783="","",ABS(L4783))</f>
        <v/>
      </c>
      <c r="N4783" t="n">
        <v>1</v>
      </c>
      <c r="O4783" t="n">
        <v>0.975</v>
      </c>
      <c r="P4783" t="n">
        <v>0.854065469904963</v>
      </c>
      <c r="Q4783" t="n">
        <v>0.9990435210393125</v>
      </c>
      <c r="R4783" t="n">
        <v>0.1571021425303177</v>
      </c>
      <c r="S4783" t="n">
        <v>0.9999903945856038</v>
      </c>
      <c r="T4783" t="n">
        <v>0.9740312308151721</v>
      </c>
      <c r="U4783" t="n">
        <v>0.1059504205820267</v>
      </c>
      <c r="V4783" t="n">
        <v>0.6403248924659597</v>
      </c>
      <c r="W4783" t="n">
        <v>0.7782761411371302</v>
      </c>
      <c r="X4783" t="n">
        <v>0.7694867406275246</v>
      </c>
    </row>
    <row r="4784">
      <c r="A4784" t="inlineStr">
        <is>
          <t>4308706</t>
        </is>
      </c>
      <c r="B4784" t="inlineStr">
        <is>
          <t>Gaurama</t>
        </is>
      </c>
      <c r="C4784" t="inlineStr">
        <is>
          <t>RS</t>
        </is>
      </c>
      <c r="D4784" t="inlineStr">
        <is>
          <t>REGIÃO SUL</t>
        </is>
      </c>
      <c r="E4784" s="70">
        <f>SUMPRODUCT(N4784:Q4784,PAINEL_PESOS!$C$16:$C$19)</f>
        <v/>
      </c>
      <c r="F4784" s="70">
        <f>SUMPRODUCT(R4784:T4784,PAINEL_PESOS!$C$21:$C$23)</f>
        <v/>
      </c>
      <c r="G4784" s="70">
        <f>SUMPRODUCT(U4784:V4784,PAINEL_PESOS!$C$25:$C$26)</f>
        <v/>
      </c>
      <c r="H4784" s="70">
        <f>SUMPRODUCT(W4784:X4784,PAINEL_PESOS!$C$28:$C$29)</f>
        <v/>
      </c>
      <c r="I4784" s="70" t="n">
        <v>0.9955354195522202</v>
      </c>
      <c r="J4784" s="70" t="n">
        <v>0.7119561434108959</v>
      </c>
      <c r="K4784" s="71">
        <f>IF(NOT(AND(PAINEL_PESOS!$D$12="OK - 100%",PAINEL_PESOS!$F$20="OK - 100%",PAINEL_PESOS!$F$24="OK - 100%",PAINEL_PESOS!$F$27="OK - 100%",PAINEL_PESOS!$F$30="OK - 100%")),"", (E4784*PAINEL_PESOS!$B$7+F4784*PAINEL_PESOS!$B$8+G4784*PAINEL_PESOS!$B$9+H4784*PAINEL_PESOS!$B$10)*I4784)</f>
        <v/>
      </c>
      <c r="L4784" s="71">
        <f>IF(K4784="","",K4784-J4784)</f>
        <v/>
      </c>
      <c r="M4784" s="71">
        <f>IF(L4784="","",ABS(L4784))</f>
        <v/>
      </c>
      <c r="N4784" t="n">
        <v>1</v>
      </c>
      <c r="O4784" t="n">
        <v>1</v>
      </c>
      <c r="P4784" t="n">
        <v>0.7650475184794087</v>
      </c>
      <c r="Q4784" t="n">
        <v>0.9897366782511966</v>
      </c>
      <c r="R4784" t="n">
        <v>0.2464706742747512</v>
      </c>
      <c r="S4784" t="n">
        <v>0.9849370203098874</v>
      </c>
      <c r="T4784" t="n">
        <v>0.9911340285692497</v>
      </c>
      <c r="U4784" t="n">
        <v>0.2817396897686542</v>
      </c>
      <c r="V4784" t="n">
        <v>0.6498690807413185</v>
      </c>
      <c r="W4784" t="n">
        <v>0.6157003035468364</v>
      </c>
      <c r="X4784" t="n">
        <v>0.8147962141171975</v>
      </c>
    </row>
    <row r="4785">
      <c r="A4785" t="inlineStr">
        <is>
          <t>4308805</t>
        </is>
      </c>
      <c r="B4785" t="inlineStr">
        <is>
          <t>General Câmara</t>
        </is>
      </c>
      <c r="C4785" t="inlineStr">
        <is>
          <t>RS</t>
        </is>
      </c>
      <c r="D4785" t="inlineStr">
        <is>
          <t>REGIÃO SUL</t>
        </is>
      </c>
      <c r="E4785" s="70">
        <f>SUMPRODUCT(N4785:Q4785,PAINEL_PESOS!$C$16:$C$19)</f>
        <v/>
      </c>
      <c r="F4785" s="70">
        <f>SUMPRODUCT(R4785:T4785,PAINEL_PESOS!$C$21:$C$23)</f>
        <v/>
      </c>
      <c r="G4785" s="70">
        <f>SUMPRODUCT(U4785:V4785,PAINEL_PESOS!$C$25:$C$26)</f>
        <v/>
      </c>
      <c r="H4785" s="70">
        <f>SUMPRODUCT(W4785:X4785,PAINEL_PESOS!$C$28:$C$29)</f>
        <v/>
      </c>
      <c r="I4785" s="70" t="n">
        <v>0.9416512402481525</v>
      </c>
      <c r="J4785" s="70" t="n">
        <v>0.632877085980576</v>
      </c>
      <c r="K4785" s="71">
        <f>IF(NOT(AND(PAINEL_PESOS!$D$12="OK - 100%",PAINEL_PESOS!$F$20="OK - 100%",PAINEL_PESOS!$F$24="OK - 100%",PAINEL_PESOS!$F$27="OK - 100%",PAINEL_PESOS!$F$30="OK - 100%")),"", (E4785*PAINEL_PESOS!$B$7+F4785*PAINEL_PESOS!$B$8+G4785*PAINEL_PESOS!$B$9+H4785*PAINEL_PESOS!$B$10)*I4785)</f>
        <v/>
      </c>
      <c r="L4785" s="71">
        <f>IF(K4785="","",K4785-J4785)</f>
        <v/>
      </c>
      <c r="M4785" s="71">
        <f>IF(L4785="","",ABS(L4785))</f>
        <v/>
      </c>
      <c r="N4785" t="n">
        <v>1</v>
      </c>
      <c r="O4785" t="n">
        <v>0.7128</v>
      </c>
      <c r="P4785" t="n">
        <v>0.6570221752903908</v>
      </c>
      <c r="Q4785" t="n">
        <v>0.9876597408986302</v>
      </c>
      <c r="R4785" t="n">
        <v>0.2089544370567695</v>
      </c>
      <c r="S4785" t="n">
        <v>0.9999968622565635</v>
      </c>
      <c r="T4785" t="n">
        <v>0.7073058583916465</v>
      </c>
      <c r="U4785" t="n">
        <v>0.2950498803569471</v>
      </c>
      <c r="V4785" t="n">
        <v>0.4871241237250356</v>
      </c>
      <c r="W4785" t="n">
        <v>0.7874468375215882</v>
      </c>
      <c r="X4785" t="n">
        <v>0.8508764002493255</v>
      </c>
    </row>
    <row r="4786">
      <c r="A4786" t="inlineStr">
        <is>
          <t>4308854</t>
        </is>
      </c>
      <c r="B4786" t="inlineStr">
        <is>
          <t>Gentil</t>
        </is>
      </c>
      <c r="C4786" t="inlineStr">
        <is>
          <t>RS</t>
        </is>
      </c>
      <c r="D4786" t="inlineStr">
        <is>
          <t>REGIÃO SUL</t>
        </is>
      </c>
      <c r="E4786" s="70">
        <f>SUMPRODUCT(N4786:Q4786,PAINEL_PESOS!$C$16:$C$19)</f>
        <v/>
      </c>
      <c r="F4786" s="70">
        <f>SUMPRODUCT(R4786:T4786,PAINEL_PESOS!$C$21:$C$23)</f>
        <v/>
      </c>
      <c r="G4786" s="70">
        <f>SUMPRODUCT(U4786:V4786,PAINEL_PESOS!$C$25:$C$26)</f>
        <v/>
      </c>
      <c r="H4786" s="70">
        <f>SUMPRODUCT(W4786:X4786,PAINEL_PESOS!$C$28:$C$29)</f>
        <v/>
      </c>
      <c r="I4786" s="70" t="n">
        <v>0.9969923673840363</v>
      </c>
      <c r="J4786" s="70" t="n">
        <v>0.7093191823240123</v>
      </c>
      <c r="K4786" s="71">
        <f>IF(NOT(AND(PAINEL_PESOS!$D$12="OK - 100%",PAINEL_PESOS!$F$20="OK - 100%",PAINEL_PESOS!$F$24="OK - 100%",PAINEL_PESOS!$F$27="OK - 100%",PAINEL_PESOS!$F$30="OK - 100%")),"", (E4786*PAINEL_PESOS!$B$7+F4786*PAINEL_PESOS!$B$8+G4786*PAINEL_PESOS!$B$9+H4786*PAINEL_PESOS!$B$10)*I4786)</f>
        <v/>
      </c>
      <c r="L4786" s="71">
        <f>IF(K4786="","",K4786-J4786)</f>
        <v/>
      </c>
      <c r="M4786" s="71">
        <f>IF(L4786="","",ABS(L4786))</f>
        <v/>
      </c>
      <c r="N4786" t="n">
        <v>1</v>
      </c>
      <c r="O4786" t="n">
        <v>0.8967000000000001</v>
      </c>
      <c r="P4786" t="n">
        <v>0.4720168954593453</v>
      </c>
      <c r="Q4786" t="n">
        <v>0.994380218602634</v>
      </c>
      <c r="R4786" t="n">
        <v>0.1685784847441674</v>
      </c>
      <c r="S4786" t="n">
        <v>0.9947212841420379</v>
      </c>
      <c r="T4786" t="n">
        <v>0.9910222783386827</v>
      </c>
      <c r="U4786" t="n">
        <v>0.3491856777653573</v>
      </c>
      <c r="V4786" t="n">
        <v>0.6241301093587497</v>
      </c>
      <c r="W4786" t="n">
        <v>0.7276066308087948</v>
      </c>
      <c r="X4786" t="n">
        <v>0.8729862435742775</v>
      </c>
    </row>
    <row r="4787">
      <c r="A4787" t="inlineStr">
        <is>
          <t>4308904</t>
        </is>
      </c>
      <c r="B4787" t="inlineStr">
        <is>
          <t>Getúlio Vargas</t>
        </is>
      </c>
      <c r="C4787" t="inlineStr">
        <is>
          <t>RS</t>
        </is>
      </c>
      <c r="D4787" t="inlineStr">
        <is>
          <t>REGIÃO SUL</t>
        </is>
      </c>
      <c r="E4787" s="70">
        <f>SUMPRODUCT(N4787:Q4787,PAINEL_PESOS!$C$16:$C$19)</f>
        <v/>
      </c>
      <c r="F4787" s="70">
        <f>SUMPRODUCT(R4787:T4787,PAINEL_PESOS!$C$21:$C$23)</f>
        <v/>
      </c>
      <c r="G4787" s="70">
        <f>SUMPRODUCT(U4787:V4787,PAINEL_PESOS!$C$25:$C$26)</f>
        <v/>
      </c>
      <c r="H4787" s="70">
        <f>SUMPRODUCT(W4787:X4787,PAINEL_PESOS!$C$28:$C$29)</f>
        <v/>
      </c>
      <c r="I4787" s="70" t="n">
        <v>0.9934208296863154</v>
      </c>
      <c r="J4787" s="70" t="n">
        <v>0.699803167816032</v>
      </c>
      <c r="K4787" s="71">
        <f>IF(NOT(AND(PAINEL_PESOS!$D$12="OK - 100%",PAINEL_PESOS!$F$20="OK - 100%",PAINEL_PESOS!$F$24="OK - 100%",PAINEL_PESOS!$F$27="OK - 100%",PAINEL_PESOS!$F$30="OK - 100%")),"", (E4787*PAINEL_PESOS!$B$7+F4787*PAINEL_PESOS!$B$8+G4787*PAINEL_PESOS!$B$9+H4787*PAINEL_PESOS!$B$10)*I4787)</f>
        <v/>
      </c>
      <c r="L4787" s="71">
        <f>IF(K4787="","",K4787-J4787)</f>
        <v/>
      </c>
      <c r="M4787" s="71">
        <f>IF(L4787="","",ABS(L4787))</f>
        <v/>
      </c>
      <c r="N4787" t="n">
        <v>1</v>
      </c>
      <c r="O4787" t="n">
        <v>0.9983</v>
      </c>
      <c r="P4787" t="n">
        <v>0.5041182682154171</v>
      </c>
      <c r="Q4787" t="n">
        <v>0.9719747225567361</v>
      </c>
      <c r="R4787" t="n">
        <v>0.3333024253409005</v>
      </c>
      <c r="S4787" t="n">
        <v>0.992534033125542</v>
      </c>
      <c r="T4787" t="n">
        <v>0.9900446770483906</v>
      </c>
      <c r="U4787" t="n">
        <v>0.2817396897686542</v>
      </c>
      <c r="V4787" t="n">
        <v>0.6421488119487834</v>
      </c>
      <c r="W4787" t="n">
        <v>0.6157003035468364</v>
      </c>
      <c r="X4787" t="n">
        <v>0.8147962141171975</v>
      </c>
    </row>
    <row r="4788">
      <c r="A4788" t="inlineStr">
        <is>
          <t>4309001</t>
        </is>
      </c>
      <c r="B4788" t="inlineStr">
        <is>
          <t>Giruá</t>
        </is>
      </c>
      <c r="C4788" t="inlineStr">
        <is>
          <t>RS</t>
        </is>
      </c>
      <c r="D4788" t="inlineStr">
        <is>
          <t>REGIÃO SUL</t>
        </is>
      </c>
      <c r="E4788" s="70">
        <f>SUMPRODUCT(N4788:Q4788,PAINEL_PESOS!$C$16:$C$19)</f>
        <v/>
      </c>
      <c r="F4788" s="70">
        <f>SUMPRODUCT(R4788:T4788,PAINEL_PESOS!$C$21:$C$23)</f>
        <v/>
      </c>
      <c r="G4788" s="70">
        <f>SUMPRODUCT(U4788:V4788,PAINEL_PESOS!$C$25:$C$26)</f>
        <v/>
      </c>
      <c r="H4788" s="70">
        <f>SUMPRODUCT(W4788:X4788,PAINEL_PESOS!$C$28:$C$29)</f>
        <v/>
      </c>
      <c r="I4788" s="70" t="n">
        <v>0.9945127080140709</v>
      </c>
      <c r="J4788" s="70" t="n">
        <v>0.7044220662462338</v>
      </c>
      <c r="K4788" s="71">
        <f>IF(NOT(AND(PAINEL_PESOS!$D$12="OK - 100%",PAINEL_PESOS!$F$20="OK - 100%",PAINEL_PESOS!$F$24="OK - 100%",PAINEL_PESOS!$F$27="OK - 100%",PAINEL_PESOS!$F$30="OK - 100%")),"", (E4788*PAINEL_PESOS!$B$7+F4788*PAINEL_PESOS!$B$8+G4788*PAINEL_PESOS!$B$9+H4788*PAINEL_PESOS!$B$10)*I4788)</f>
        <v/>
      </c>
      <c r="L4788" s="71">
        <f>IF(K4788="","",K4788-J4788)</f>
        <v/>
      </c>
      <c r="M4788" s="71">
        <f>IF(L4788="","",ABS(L4788))</f>
        <v/>
      </c>
      <c r="N4788" t="n">
        <v>1</v>
      </c>
      <c r="O4788" t="n">
        <v>0.9991</v>
      </c>
      <c r="P4788" t="n">
        <v>0.6351636747624076</v>
      </c>
      <c r="Q4788" t="n">
        <v>0.9934498207782291</v>
      </c>
      <c r="R4788" t="n">
        <v>0.3469358571620437</v>
      </c>
      <c r="S4788" t="n">
        <v>0.9985486556414424</v>
      </c>
      <c r="T4788" t="n">
        <v>0.9772660030716893</v>
      </c>
      <c r="U4788" t="n">
        <v>0.226781617845394</v>
      </c>
      <c r="V4788" t="n">
        <v>0.6130252405023511</v>
      </c>
      <c r="W4788" t="n">
        <v>0.6614991791896093</v>
      </c>
      <c r="X4788" t="n">
        <v>0.8028069767464154</v>
      </c>
    </row>
    <row r="4789">
      <c r="A4789" t="inlineStr">
        <is>
          <t>4309050</t>
        </is>
      </c>
      <c r="B4789" t="inlineStr">
        <is>
          <t>Glorinha</t>
        </is>
      </c>
      <c r="C4789" t="inlineStr">
        <is>
          <t>RS</t>
        </is>
      </c>
      <c r="D4789" t="inlineStr">
        <is>
          <t>REGIÃO SUL</t>
        </is>
      </c>
      <c r="E4789" s="70">
        <f>SUMPRODUCT(N4789:Q4789,PAINEL_PESOS!$C$16:$C$19)</f>
        <v/>
      </c>
      <c r="F4789" s="70">
        <f>SUMPRODUCT(R4789:T4789,PAINEL_PESOS!$C$21:$C$23)</f>
        <v/>
      </c>
      <c r="G4789" s="70">
        <f>SUMPRODUCT(U4789:V4789,PAINEL_PESOS!$C$25:$C$26)</f>
        <v/>
      </c>
      <c r="H4789" s="70">
        <f>SUMPRODUCT(W4789:X4789,PAINEL_PESOS!$C$28:$C$29)</f>
        <v/>
      </c>
      <c r="I4789" s="70" t="n">
        <v>0.823976865016526</v>
      </c>
      <c r="J4789" s="70" t="n">
        <v>0.5310243187687831</v>
      </c>
      <c r="K4789" s="71">
        <f>IF(NOT(AND(PAINEL_PESOS!$D$12="OK - 100%",PAINEL_PESOS!$F$20="OK - 100%",PAINEL_PESOS!$F$24="OK - 100%",PAINEL_PESOS!$F$27="OK - 100%",PAINEL_PESOS!$F$30="OK - 100%")),"", (E4789*PAINEL_PESOS!$B$7+F4789*PAINEL_PESOS!$B$8+G4789*PAINEL_PESOS!$B$9+H4789*PAINEL_PESOS!$B$10)*I4789)</f>
        <v/>
      </c>
      <c r="L4789" s="71">
        <f>IF(K4789="","",K4789-J4789)</f>
        <v/>
      </c>
      <c r="M4789" s="71">
        <f>IF(L4789="","",ABS(L4789))</f>
        <v/>
      </c>
      <c r="N4789" t="n">
        <v>1</v>
      </c>
      <c r="O4789" t="n">
        <v>0.9958</v>
      </c>
      <c r="P4789" t="n">
        <v>0.7561774023231257</v>
      </c>
      <c r="Q4789" t="n">
        <v>0.9215882668915255</v>
      </c>
      <c r="R4789" t="n">
        <v>0.29661744590798</v>
      </c>
      <c r="S4789" t="n">
        <v>0.9343022784397191</v>
      </c>
      <c r="T4789" t="n">
        <v>0.1176737594940804</v>
      </c>
      <c r="U4789" t="n">
        <v>0.1517131648931819</v>
      </c>
      <c r="V4789" t="n">
        <v>0.5091339857048418</v>
      </c>
      <c r="W4789" t="n">
        <v>0.8298695402182655</v>
      </c>
      <c r="X4789" t="n">
        <v>0.9291588166543214</v>
      </c>
    </row>
    <row r="4790">
      <c r="A4790" t="inlineStr">
        <is>
          <t>4309100</t>
        </is>
      </c>
      <c r="B4790" t="inlineStr">
        <is>
          <t>Gramado</t>
        </is>
      </c>
      <c r="C4790" t="inlineStr">
        <is>
          <t>RS</t>
        </is>
      </c>
      <c r="D4790" t="inlineStr">
        <is>
          <t>REGIÃO SUL</t>
        </is>
      </c>
      <c r="E4790" s="70">
        <f>SUMPRODUCT(N4790:Q4790,PAINEL_PESOS!$C$16:$C$19)</f>
        <v/>
      </c>
      <c r="F4790" s="70">
        <f>SUMPRODUCT(R4790:T4790,PAINEL_PESOS!$C$21:$C$23)</f>
        <v/>
      </c>
      <c r="G4790" s="70">
        <f>SUMPRODUCT(U4790:V4790,PAINEL_PESOS!$C$25:$C$26)</f>
        <v/>
      </c>
      <c r="H4790" s="70">
        <f>SUMPRODUCT(W4790:X4790,PAINEL_PESOS!$C$28:$C$29)</f>
        <v/>
      </c>
      <c r="I4790" s="70" t="n">
        <v>0.9645307821796679</v>
      </c>
      <c r="J4790" s="70" t="n">
        <v>0.7179091542814818</v>
      </c>
      <c r="K4790" s="71">
        <f>IF(NOT(AND(PAINEL_PESOS!$D$12="OK - 100%",PAINEL_PESOS!$F$20="OK - 100%",PAINEL_PESOS!$F$24="OK - 100%",PAINEL_PESOS!$F$27="OK - 100%",PAINEL_PESOS!$F$30="OK - 100%")),"", (E4790*PAINEL_PESOS!$B$7+F4790*PAINEL_PESOS!$B$8+G4790*PAINEL_PESOS!$B$9+H4790*PAINEL_PESOS!$B$10)*I4790)</f>
        <v/>
      </c>
      <c r="L4790" s="71">
        <f>IF(K4790="","",K4790-J4790)</f>
        <v/>
      </c>
      <c r="M4790" s="71">
        <f>IF(L4790="","",ABS(L4790))</f>
        <v/>
      </c>
      <c r="N4790" t="n">
        <v>1</v>
      </c>
      <c r="O4790" t="n">
        <v>0.9888</v>
      </c>
      <c r="P4790" t="n">
        <v>0.6058078141499472</v>
      </c>
      <c r="Q4790" t="n">
        <v>0.7882832408221948</v>
      </c>
      <c r="R4790" t="n">
        <v>0.4646899014771823</v>
      </c>
      <c r="S4790" t="n">
        <v>0.9540538349398233</v>
      </c>
      <c r="T4790" t="n">
        <v>0.9892442522127285</v>
      </c>
      <c r="U4790" t="n">
        <v>0.4510192183599614</v>
      </c>
      <c r="V4790" t="n">
        <v>0.4958782177154233</v>
      </c>
      <c r="W4790" t="n">
        <v>0.8068197060085455</v>
      </c>
      <c r="X4790" t="n">
        <v>0.9039857657662292</v>
      </c>
    </row>
    <row r="4791">
      <c r="A4791" t="inlineStr">
        <is>
          <t>4309126</t>
        </is>
      </c>
      <c r="B4791" t="inlineStr">
        <is>
          <t>Gramado dos Loureiros</t>
        </is>
      </c>
      <c r="C4791" t="inlineStr">
        <is>
          <t>RS</t>
        </is>
      </c>
      <c r="D4791" t="inlineStr">
        <is>
          <t>REGIÃO SUL</t>
        </is>
      </c>
      <c r="E4791" s="70">
        <f>SUMPRODUCT(N4791:Q4791,PAINEL_PESOS!$C$16:$C$19)</f>
        <v/>
      </c>
      <c r="F4791" s="70">
        <f>SUMPRODUCT(R4791:T4791,PAINEL_PESOS!$C$21:$C$23)</f>
        <v/>
      </c>
      <c r="G4791" s="70">
        <f>SUMPRODUCT(U4791:V4791,PAINEL_PESOS!$C$25:$C$26)</f>
        <v/>
      </c>
      <c r="H4791" s="70">
        <f>SUMPRODUCT(W4791:X4791,PAINEL_PESOS!$C$28:$C$29)</f>
        <v/>
      </c>
      <c r="I4791" s="70" t="n">
        <v>0.9983883101502494</v>
      </c>
      <c r="J4791" s="70" t="n">
        <v>0.6668563826014937</v>
      </c>
      <c r="K4791" s="71">
        <f>IF(NOT(AND(PAINEL_PESOS!$D$12="OK - 100%",PAINEL_PESOS!$F$20="OK - 100%",PAINEL_PESOS!$F$24="OK - 100%",PAINEL_PESOS!$F$27="OK - 100%",PAINEL_PESOS!$F$30="OK - 100%")),"", (E4791*PAINEL_PESOS!$B$7+F4791*PAINEL_PESOS!$B$8+G4791*PAINEL_PESOS!$B$9+H4791*PAINEL_PESOS!$B$10)*I4791)</f>
        <v/>
      </c>
      <c r="L4791" s="71">
        <f>IF(K4791="","",K4791-J4791)</f>
        <v/>
      </c>
      <c r="M4791" s="71">
        <f>IF(L4791="","",ABS(L4791))</f>
        <v/>
      </c>
      <c r="N4791" t="n">
        <v>0.2</v>
      </c>
      <c r="O4791" t="n">
        <v>1</v>
      </c>
      <c r="P4791" t="n">
        <v>1</v>
      </c>
      <c r="Q4791" t="n">
        <v>0.9938993277131569</v>
      </c>
      <c r="R4791" t="n">
        <v>0.1166626388143417</v>
      </c>
      <c r="S4791" t="n">
        <v>0.9998083673013078</v>
      </c>
      <c r="T4791" t="n">
        <v>0.9963798596411342</v>
      </c>
      <c r="U4791" t="n">
        <v>0.2777255211324692</v>
      </c>
      <c r="V4791" t="n">
        <v>0.6030894371025236</v>
      </c>
      <c r="W4791" t="n">
        <v>0.6531367387650036</v>
      </c>
      <c r="X4791" t="n">
        <v>0.8039944613035052</v>
      </c>
    </row>
    <row r="4792">
      <c r="A4792" t="inlineStr">
        <is>
          <t>4309159</t>
        </is>
      </c>
      <c r="B4792" t="inlineStr">
        <is>
          <t>Gramado Xavier</t>
        </is>
      </c>
      <c r="C4792" t="inlineStr">
        <is>
          <t>RS</t>
        </is>
      </c>
      <c r="D4792" t="inlineStr">
        <is>
          <t>REGIÃO SUL</t>
        </is>
      </c>
      <c r="E4792" s="70">
        <f>SUMPRODUCT(N4792:Q4792,PAINEL_PESOS!$C$16:$C$19)</f>
        <v/>
      </c>
      <c r="F4792" s="70">
        <f>SUMPRODUCT(R4792:T4792,PAINEL_PESOS!$C$21:$C$23)</f>
        <v/>
      </c>
      <c r="G4792" s="70">
        <f>SUMPRODUCT(U4792:V4792,PAINEL_PESOS!$C$25:$C$26)</f>
        <v/>
      </c>
      <c r="H4792" s="70">
        <f>SUMPRODUCT(W4792:X4792,PAINEL_PESOS!$C$28:$C$29)</f>
        <v/>
      </c>
      <c r="I4792" s="70" t="n">
        <v>0.9962835410453404</v>
      </c>
      <c r="J4792" s="70" t="n">
        <v>0.700584271637107</v>
      </c>
      <c r="K4792" s="71">
        <f>IF(NOT(AND(PAINEL_PESOS!$D$12="OK - 100%",PAINEL_PESOS!$F$20="OK - 100%",PAINEL_PESOS!$F$24="OK - 100%",PAINEL_PESOS!$F$27="OK - 100%",PAINEL_PESOS!$F$30="OK - 100%")),"", (E4792*PAINEL_PESOS!$B$7+F4792*PAINEL_PESOS!$B$8+G4792*PAINEL_PESOS!$B$9+H4792*PAINEL_PESOS!$B$10)*I4792)</f>
        <v/>
      </c>
      <c r="L4792" s="71">
        <f>IF(K4792="","",K4792-J4792)</f>
        <v/>
      </c>
      <c r="M4792" s="71">
        <f>IF(L4792="","",ABS(L4792))</f>
        <v/>
      </c>
      <c r="N4792" t="n">
        <v>1</v>
      </c>
      <c r="O4792" t="n">
        <v>0.9818</v>
      </c>
      <c r="P4792" t="n">
        <v>0.4368532206969377</v>
      </c>
      <c r="Q4792" t="n">
        <v>0.9812778727832742</v>
      </c>
      <c r="R4792" t="n">
        <v>0.1495151032007415</v>
      </c>
      <c r="S4792" t="n">
        <v>0.999992778586435</v>
      </c>
      <c r="T4792" t="n">
        <v>0.9948826827320184</v>
      </c>
      <c r="U4792" t="n">
        <v>0.2258742614429743</v>
      </c>
      <c r="V4792" t="n">
        <v>0.5868301245329514</v>
      </c>
      <c r="W4792" t="n">
        <v>0.861147909990558</v>
      </c>
      <c r="X4792" t="n">
        <v>0.8221698631376927</v>
      </c>
    </row>
    <row r="4793">
      <c r="A4793" t="inlineStr">
        <is>
          <t>4309209</t>
        </is>
      </c>
      <c r="B4793" t="inlineStr">
        <is>
          <t>Gravataí</t>
        </is>
      </c>
      <c r="C4793" t="inlineStr">
        <is>
          <t>RS</t>
        </is>
      </c>
      <c r="D4793" t="inlineStr">
        <is>
          <t>REGIÃO SUL</t>
        </is>
      </c>
      <c r="E4793" s="70">
        <f>SUMPRODUCT(N4793:Q4793,PAINEL_PESOS!$C$16:$C$19)</f>
        <v/>
      </c>
      <c r="F4793" s="70">
        <f>SUMPRODUCT(R4793:T4793,PAINEL_PESOS!$C$21:$C$23)</f>
        <v/>
      </c>
      <c r="G4793" s="70">
        <f>SUMPRODUCT(U4793:V4793,PAINEL_PESOS!$C$25:$C$26)</f>
        <v/>
      </c>
      <c r="H4793" s="70">
        <f>SUMPRODUCT(W4793:X4793,PAINEL_PESOS!$C$28:$C$29)</f>
        <v/>
      </c>
      <c r="I4793" s="70" t="n">
        <v>0.9256658856407027</v>
      </c>
      <c r="J4793" s="70" t="n">
        <v>0.6425584533726743</v>
      </c>
      <c r="K4793" s="71">
        <f>IF(NOT(AND(PAINEL_PESOS!$D$12="OK - 100%",PAINEL_PESOS!$F$20="OK - 100%",PAINEL_PESOS!$F$24="OK - 100%",PAINEL_PESOS!$F$27="OK - 100%",PAINEL_PESOS!$F$30="OK - 100%")),"", (E4793*PAINEL_PESOS!$B$7+F4793*PAINEL_PESOS!$B$8+G4793*PAINEL_PESOS!$B$9+H4793*PAINEL_PESOS!$B$10)*I4793)</f>
        <v/>
      </c>
      <c r="L4793" s="71">
        <f>IF(K4793="","",K4793-J4793)</f>
        <v/>
      </c>
      <c r="M4793" s="71">
        <f>IF(L4793="","",ABS(L4793))</f>
        <v/>
      </c>
      <c r="N4793" t="n">
        <v>1</v>
      </c>
      <c r="O4793" t="n">
        <v>0.9944</v>
      </c>
      <c r="P4793" t="n">
        <v>0.4771911298838437</v>
      </c>
      <c r="Q4793" t="n">
        <v>0.6124079610727071</v>
      </c>
      <c r="R4793" t="n">
        <v>0.6029415235274571</v>
      </c>
      <c r="S4793" t="n">
        <v>0.7922831523394462</v>
      </c>
      <c r="T4793" t="n">
        <v>0.9335018675719422</v>
      </c>
      <c r="U4793" t="n">
        <v>0.1962262652145958</v>
      </c>
      <c r="V4793" t="n">
        <v>0.5086608069003858</v>
      </c>
      <c r="W4793" t="n">
        <v>0.8282468870023991</v>
      </c>
      <c r="X4793" t="n">
        <v>0.9256467685729884</v>
      </c>
    </row>
    <row r="4794">
      <c r="A4794" t="inlineStr">
        <is>
          <t>4309258</t>
        </is>
      </c>
      <c r="B4794" t="inlineStr">
        <is>
          <t>Guabiju</t>
        </is>
      </c>
      <c r="C4794" t="inlineStr">
        <is>
          <t>RS</t>
        </is>
      </c>
      <c r="D4794" t="inlineStr">
        <is>
          <t>REGIÃO SUL</t>
        </is>
      </c>
      <c r="E4794" s="70">
        <f>SUMPRODUCT(N4794:Q4794,PAINEL_PESOS!$C$16:$C$19)</f>
        <v/>
      </c>
      <c r="F4794" s="70">
        <f>SUMPRODUCT(R4794:T4794,PAINEL_PESOS!$C$21:$C$23)</f>
        <v/>
      </c>
      <c r="G4794" s="70">
        <f>SUMPRODUCT(U4794:V4794,PAINEL_PESOS!$C$25:$C$26)</f>
        <v/>
      </c>
      <c r="H4794" s="70">
        <f>SUMPRODUCT(W4794:X4794,PAINEL_PESOS!$C$28:$C$29)</f>
        <v/>
      </c>
      <c r="I4794" s="70" t="n">
        <v>0.9967429814986328</v>
      </c>
      <c r="J4794" s="70" t="n">
        <v>0.7105307123935314</v>
      </c>
      <c r="K4794" s="71">
        <f>IF(NOT(AND(PAINEL_PESOS!$D$12="OK - 100%",PAINEL_PESOS!$F$20="OK - 100%",PAINEL_PESOS!$F$24="OK - 100%",PAINEL_PESOS!$F$27="OK - 100%",PAINEL_PESOS!$F$30="OK - 100%")),"", (E4794*PAINEL_PESOS!$B$7+F4794*PAINEL_PESOS!$B$8+G4794*PAINEL_PESOS!$B$9+H4794*PAINEL_PESOS!$B$10)*I4794)</f>
        <v/>
      </c>
      <c r="L4794" s="71">
        <f>IF(K4794="","",K4794-J4794)</f>
        <v/>
      </c>
      <c r="M4794" s="71">
        <f>IF(L4794="","",ABS(L4794))</f>
        <v/>
      </c>
      <c r="N4794" t="n">
        <v>1</v>
      </c>
      <c r="O4794" t="n">
        <v>1</v>
      </c>
      <c r="P4794" t="n">
        <v>0.6480464625131996</v>
      </c>
      <c r="Q4794" t="n">
        <v>0.9954393434483005</v>
      </c>
      <c r="R4794" t="n">
        <v>0.1360564161655234</v>
      </c>
      <c r="S4794" t="n">
        <v>0.9980812909452562</v>
      </c>
      <c r="T4794" t="n">
        <v>0.9875127572792455</v>
      </c>
      <c r="U4794" t="n">
        <v>0.3499794979505939</v>
      </c>
      <c r="V4794" t="n">
        <v>0.5140689848302078</v>
      </c>
      <c r="W4794" t="n">
        <v>0.7289237366007746</v>
      </c>
      <c r="X4794" t="n">
        <v>0.8736711237477994</v>
      </c>
    </row>
    <row r="4795">
      <c r="A4795" t="inlineStr">
        <is>
          <t>4309308</t>
        </is>
      </c>
      <c r="B4795" t="inlineStr">
        <is>
          <t>Guaíba</t>
        </is>
      </c>
      <c r="C4795" t="inlineStr">
        <is>
          <t>RS</t>
        </is>
      </c>
      <c r="D4795" t="inlineStr">
        <is>
          <t>REGIÃO SUL</t>
        </is>
      </c>
      <c r="E4795" s="70">
        <f>SUMPRODUCT(N4795:Q4795,PAINEL_PESOS!$C$16:$C$19)</f>
        <v/>
      </c>
      <c r="F4795" s="70">
        <f>SUMPRODUCT(R4795:T4795,PAINEL_PESOS!$C$21:$C$23)</f>
        <v/>
      </c>
      <c r="G4795" s="70">
        <f>SUMPRODUCT(U4795:V4795,PAINEL_PESOS!$C$25:$C$26)</f>
        <v/>
      </c>
      <c r="H4795" s="70">
        <f>SUMPRODUCT(W4795:X4795,PAINEL_PESOS!$C$28:$C$29)</f>
        <v/>
      </c>
      <c r="I4795" s="70" t="n">
        <v>0.8701544161888164</v>
      </c>
      <c r="J4795" s="70" t="n">
        <v>0.5207710096612754</v>
      </c>
      <c r="K4795" s="71">
        <f>IF(NOT(AND(PAINEL_PESOS!$D$12="OK - 100%",PAINEL_PESOS!$F$20="OK - 100%",PAINEL_PESOS!$F$24="OK - 100%",PAINEL_PESOS!$F$27="OK - 100%",PAINEL_PESOS!$F$30="OK - 100%")),"", (E4795*PAINEL_PESOS!$B$7+F4795*PAINEL_PESOS!$B$8+G4795*PAINEL_PESOS!$B$9+H4795*PAINEL_PESOS!$B$10)*I4795)</f>
        <v/>
      </c>
      <c r="L4795" s="71">
        <f>IF(K4795="","",K4795-J4795)</f>
        <v/>
      </c>
      <c r="M4795" s="71">
        <f>IF(L4795="","",ABS(L4795))</f>
        <v/>
      </c>
      <c r="N4795" t="n">
        <v>1</v>
      </c>
      <c r="O4795" t="n">
        <v>0.9892</v>
      </c>
      <c r="P4795" t="n">
        <v>0.5440337909186906</v>
      </c>
      <c r="Q4795" t="n">
        <v>0.8693828174018586</v>
      </c>
      <c r="R4795" t="n">
        <v>0.5516408000322021</v>
      </c>
      <c r="S4795" t="n">
        <v>0</v>
      </c>
      <c r="T4795" t="n">
        <v>0.6447594570598889</v>
      </c>
      <c r="U4795" t="n">
        <v>0.157423386636431</v>
      </c>
      <c r="V4795" t="n">
        <v>0.5075346188272456</v>
      </c>
      <c r="W4795" t="n">
        <v>0.76344049868607</v>
      </c>
      <c r="X4795" t="n">
        <v>0.8605421649764634</v>
      </c>
    </row>
    <row r="4796">
      <c r="A4796" t="inlineStr">
        <is>
          <t>4309407</t>
        </is>
      </c>
      <c r="B4796" t="inlineStr">
        <is>
          <t>Guaporé</t>
        </is>
      </c>
      <c r="C4796" t="inlineStr">
        <is>
          <t>RS</t>
        </is>
      </c>
      <c r="D4796" t="inlineStr">
        <is>
          <t>REGIÃO SUL</t>
        </is>
      </c>
      <c r="E4796" s="70">
        <f>SUMPRODUCT(N4796:Q4796,PAINEL_PESOS!$C$16:$C$19)</f>
        <v/>
      </c>
      <c r="F4796" s="70">
        <f>SUMPRODUCT(R4796:T4796,PAINEL_PESOS!$C$21:$C$23)</f>
        <v/>
      </c>
      <c r="G4796" s="70">
        <f>SUMPRODUCT(U4796:V4796,PAINEL_PESOS!$C$25:$C$26)</f>
        <v/>
      </c>
      <c r="H4796" s="70">
        <f>SUMPRODUCT(W4796:X4796,PAINEL_PESOS!$C$28:$C$29)</f>
        <v/>
      </c>
      <c r="I4796" s="70" t="n">
        <v>0.9813914782072035</v>
      </c>
      <c r="J4796" s="70" t="n">
        <v>0.6976174028483833</v>
      </c>
      <c r="K4796" s="71">
        <f>IF(NOT(AND(PAINEL_PESOS!$D$12="OK - 100%",PAINEL_PESOS!$F$20="OK - 100%",PAINEL_PESOS!$F$24="OK - 100%",PAINEL_PESOS!$F$27="OK - 100%",PAINEL_PESOS!$F$30="OK - 100%")),"", (E4796*PAINEL_PESOS!$B$7+F4796*PAINEL_PESOS!$B$8+G4796*PAINEL_PESOS!$B$9+H4796*PAINEL_PESOS!$B$10)*I4796)</f>
        <v/>
      </c>
      <c r="L4796" s="71">
        <f>IF(K4796="","",K4796-J4796)</f>
        <v/>
      </c>
      <c r="M4796" s="71">
        <f>IF(L4796="","",ABS(L4796))</f>
        <v/>
      </c>
      <c r="N4796" t="n">
        <v>1</v>
      </c>
      <c r="O4796" t="n">
        <v>0.9983</v>
      </c>
      <c r="P4796" t="n">
        <v>0.4662090813093982</v>
      </c>
      <c r="Q4796" t="n">
        <v>0.9232748449061581</v>
      </c>
      <c r="R4796" t="n">
        <v>0.3673479648887877</v>
      </c>
      <c r="S4796" t="n">
        <v>0.9349120295925994</v>
      </c>
      <c r="T4796" t="n">
        <v>0.9860458591633747</v>
      </c>
      <c r="U4796" t="n">
        <v>0.3499794979505939</v>
      </c>
      <c r="V4796" t="n">
        <v>0.5147578899358527</v>
      </c>
      <c r="W4796" t="n">
        <v>0.7289237366007746</v>
      </c>
      <c r="X4796" t="n">
        <v>0.8736711237477994</v>
      </c>
    </row>
    <row r="4797">
      <c r="A4797" t="inlineStr">
        <is>
          <t>4309506</t>
        </is>
      </c>
      <c r="B4797" t="inlineStr">
        <is>
          <t>Guarani das Missões</t>
        </is>
      </c>
      <c r="C4797" t="inlineStr">
        <is>
          <t>RS</t>
        </is>
      </c>
      <c r="D4797" t="inlineStr">
        <is>
          <t>REGIÃO SUL</t>
        </is>
      </c>
      <c r="E4797" s="70">
        <f>SUMPRODUCT(N4797:Q4797,PAINEL_PESOS!$C$16:$C$19)</f>
        <v/>
      </c>
      <c r="F4797" s="70">
        <f>SUMPRODUCT(R4797:T4797,PAINEL_PESOS!$C$21:$C$23)</f>
        <v/>
      </c>
      <c r="G4797" s="70">
        <f>SUMPRODUCT(U4797:V4797,PAINEL_PESOS!$C$25:$C$26)</f>
        <v/>
      </c>
      <c r="H4797" s="70">
        <f>SUMPRODUCT(W4797:X4797,PAINEL_PESOS!$C$28:$C$29)</f>
        <v/>
      </c>
      <c r="I4797" s="70" t="n">
        <v>0.9971495488851325</v>
      </c>
      <c r="J4797" s="70" t="n">
        <v>0.7077450442435779</v>
      </c>
      <c r="K4797" s="71">
        <f>IF(NOT(AND(PAINEL_PESOS!$D$12="OK - 100%",PAINEL_PESOS!$F$20="OK - 100%",PAINEL_PESOS!$F$24="OK - 100%",PAINEL_PESOS!$F$27="OK - 100%",PAINEL_PESOS!$F$30="OK - 100%")),"", (E4797*PAINEL_PESOS!$B$7+F4797*PAINEL_PESOS!$B$8+G4797*PAINEL_PESOS!$B$9+H4797*PAINEL_PESOS!$B$10)*I4797)</f>
        <v/>
      </c>
      <c r="L4797" s="71">
        <f>IF(K4797="","",K4797-J4797)</f>
        <v/>
      </c>
      <c r="M4797" s="71">
        <f>IF(L4797="","",ABS(L4797))</f>
        <v/>
      </c>
      <c r="N4797" t="n">
        <v>1</v>
      </c>
      <c r="O4797" t="n">
        <v>0.9712</v>
      </c>
      <c r="P4797" t="n">
        <v>0.7808870116156283</v>
      </c>
      <c r="Q4797" t="n">
        <v>0.9922121364118556</v>
      </c>
      <c r="R4797" t="n">
        <v>0.2309188780409728</v>
      </c>
      <c r="S4797" t="n">
        <v>0.9942053785696736</v>
      </c>
      <c r="T4797" t="n">
        <v>0.9936726286826896</v>
      </c>
      <c r="U4797" t="n">
        <v>0.1606986178489693</v>
      </c>
      <c r="V4797" t="n">
        <v>0.6179988955805151</v>
      </c>
      <c r="W4797" t="n">
        <v>0.7481113003258861</v>
      </c>
      <c r="X4797" t="n">
        <v>0.7999893191934353</v>
      </c>
    </row>
    <row r="4798">
      <c r="A4798" t="inlineStr">
        <is>
          <t>4309555</t>
        </is>
      </c>
      <c r="B4798" t="inlineStr">
        <is>
          <t>Harmonia</t>
        </is>
      </c>
      <c r="C4798" t="inlineStr">
        <is>
          <t>RS</t>
        </is>
      </c>
      <c r="D4798" t="inlineStr">
        <is>
          <t>REGIÃO SUL</t>
        </is>
      </c>
      <c r="E4798" s="70">
        <f>SUMPRODUCT(N4798:Q4798,PAINEL_PESOS!$C$16:$C$19)</f>
        <v/>
      </c>
      <c r="F4798" s="70">
        <f>SUMPRODUCT(R4798:T4798,PAINEL_PESOS!$C$21:$C$23)</f>
        <v/>
      </c>
      <c r="G4798" s="70">
        <f>SUMPRODUCT(U4798:V4798,PAINEL_PESOS!$C$25:$C$26)</f>
        <v/>
      </c>
      <c r="H4798" s="70">
        <f>SUMPRODUCT(W4798:X4798,PAINEL_PESOS!$C$28:$C$29)</f>
        <v/>
      </c>
      <c r="I4798" s="70" t="n">
        <v>0.9466707805626647</v>
      </c>
      <c r="J4798" s="70" t="n">
        <v>0.6796364618150103</v>
      </c>
      <c r="K4798" s="71">
        <f>IF(NOT(AND(PAINEL_PESOS!$D$12="OK - 100%",PAINEL_PESOS!$F$20="OK - 100%",PAINEL_PESOS!$F$24="OK - 100%",PAINEL_PESOS!$F$27="OK - 100%",PAINEL_PESOS!$F$30="OK - 100%")),"", (E4798*PAINEL_PESOS!$B$7+F4798*PAINEL_PESOS!$B$8+G4798*PAINEL_PESOS!$B$9+H4798*PAINEL_PESOS!$B$10)*I4798)</f>
        <v/>
      </c>
      <c r="L4798" s="71">
        <f>IF(K4798="","",K4798-J4798)</f>
        <v/>
      </c>
      <c r="M4798" s="71">
        <f>IF(L4798="","",ABS(L4798))</f>
        <v/>
      </c>
      <c r="N4798" t="n">
        <v>1</v>
      </c>
      <c r="O4798" t="n">
        <v>1</v>
      </c>
      <c r="P4798" t="n">
        <v>0.7888067581837381</v>
      </c>
      <c r="Q4798" t="n">
        <v>0.8987487903700169</v>
      </c>
      <c r="R4798" t="n">
        <v>0.2344085153480757</v>
      </c>
      <c r="S4798" t="n">
        <v>0.8117613550053711</v>
      </c>
      <c r="T4798" t="n">
        <v>0.8403762354122464</v>
      </c>
      <c r="U4798" t="n">
        <v>0.4467205206302504</v>
      </c>
      <c r="V4798" t="n">
        <v>0.4903175254771217</v>
      </c>
      <c r="W4798" t="n">
        <v>0.8012753336300165</v>
      </c>
      <c r="X4798" t="n">
        <v>0.9035932028935316</v>
      </c>
    </row>
    <row r="4799">
      <c r="A4799" t="inlineStr">
        <is>
          <t>4309571</t>
        </is>
      </c>
      <c r="B4799" t="inlineStr">
        <is>
          <t>Herveiras</t>
        </is>
      </c>
      <c r="C4799" t="inlineStr">
        <is>
          <t>RS</t>
        </is>
      </c>
      <c r="D4799" t="inlineStr">
        <is>
          <t>REGIÃO SUL</t>
        </is>
      </c>
      <c r="E4799" s="70">
        <f>SUMPRODUCT(N4799:Q4799,PAINEL_PESOS!$C$16:$C$19)</f>
        <v/>
      </c>
      <c r="F4799" s="70">
        <f>SUMPRODUCT(R4799:T4799,PAINEL_PESOS!$C$21:$C$23)</f>
        <v/>
      </c>
      <c r="G4799" s="70">
        <f>SUMPRODUCT(U4799:V4799,PAINEL_PESOS!$C$25:$C$26)</f>
        <v/>
      </c>
      <c r="H4799" s="70">
        <f>SUMPRODUCT(W4799:X4799,PAINEL_PESOS!$C$28:$C$29)</f>
        <v/>
      </c>
      <c r="I4799" s="70" t="n">
        <v>0.9957316739216707</v>
      </c>
      <c r="J4799" s="70" t="n">
        <v>0.7119756618285804</v>
      </c>
      <c r="K4799" s="71">
        <f>IF(NOT(AND(PAINEL_PESOS!$D$12="OK - 100%",PAINEL_PESOS!$F$20="OK - 100%",PAINEL_PESOS!$F$24="OK - 100%",PAINEL_PESOS!$F$27="OK - 100%",PAINEL_PESOS!$F$30="OK - 100%")),"", (E4799*PAINEL_PESOS!$B$7+F4799*PAINEL_PESOS!$B$8+G4799*PAINEL_PESOS!$B$9+H4799*PAINEL_PESOS!$B$10)*I4799)</f>
        <v/>
      </c>
      <c r="L4799" s="71">
        <f>IF(K4799="","",K4799-J4799)</f>
        <v/>
      </c>
      <c r="M4799" s="71">
        <f>IF(L4799="","",ABS(L4799))</f>
        <v/>
      </c>
      <c r="N4799" t="n">
        <v>1</v>
      </c>
      <c r="O4799" t="n">
        <v>0.8837</v>
      </c>
      <c r="P4799" t="n">
        <v>0.8119324181626189</v>
      </c>
      <c r="Q4799" t="n">
        <v>0.9827361551088218</v>
      </c>
      <c r="R4799" t="n">
        <v>0.117569449355598</v>
      </c>
      <c r="S4799" t="n">
        <v>0.9999544049369029</v>
      </c>
      <c r="T4799" t="n">
        <v>0.9909046997888785</v>
      </c>
      <c r="U4799" t="n">
        <v>0.2257985512580114</v>
      </c>
      <c r="V4799" t="n">
        <v>0.5662521714176089</v>
      </c>
      <c r="W4799" t="n">
        <v>0.8612285731189289</v>
      </c>
      <c r="X4799" t="n">
        <v>0.8221384448826993</v>
      </c>
    </row>
    <row r="4800">
      <c r="A4800" t="inlineStr">
        <is>
          <t>4309605</t>
        </is>
      </c>
      <c r="B4800" t="inlineStr">
        <is>
          <t>Horizontina</t>
        </is>
      </c>
      <c r="C4800" t="inlineStr">
        <is>
          <t>RS</t>
        </is>
      </c>
      <c r="D4800" t="inlineStr">
        <is>
          <t>REGIÃO SUL</t>
        </is>
      </c>
      <c r="E4800" s="70">
        <f>SUMPRODUCT(N4800:Q4800,PAINEL_PESOS!$C$16:$C$19)</f>
        <v/>
      </c>
      <c r="F4800" s="70">
        <f>SUMPRODUCT(R4800:T4800,PAINEL_PESOS!$C$21:$C$23)</f>
        <v/>
      </c>
      <c r="G4800" s="70">
        <f>SUMPRODUCT(U4800:V4800,PAINEL_PESOS!$C$25:$C$26)</f>
        <v/>
      </c>
      <c r="H4800" s="70">
        <f>SUMPRODUCT(W4800:X4800,PAINEL_PESOS!$C$28:$C$29)</f>
        <v/>
      </c>
      <c r="I4800" s="70" t="n">
        <v>0.9932387758735248</v>
      </c>
      <c r="J4800" s="70" t="n">
        <v>0.7108626102919386</v>
      </c>
      <c r="K4800" s="71">
        <f>IF(NOT(AND(PAINEL_PESOS!$D$12="OK - 100%",PAINEL_PESOS!$F$20="OK - 100%",PAINEL_PESOS!$F$24="OK - 100%",PAINEL_PESOS!$F$27="OK - 100%",PAINEL_PESOS!$F$30="OK - 100%")),"", (E4800*PAINEL_PESOS!$B$7+F4800*PAINEL_PESOS!$B$8+G4800*PAINEL_PESOS!$B$9+H4800*PAINEL_PESOS!$B$10)*I4800)</f>
        <v/>
      </c>
      <c r="L4800" s="71">
        <f>IF(K4800="","",K4800-J4800)</f>
        <v/>
      </c>
      <c r="M4800" s="71">
        <f>IF(L4800="","",ABS(L4800))</f>
        <v/>
      </c>
      <c r="N4800" t="n">
        <v>1</v>
      </c>
      <c r="O4800" t="n">
        <v>1</v>
      </c>
      <c r="P4800" t="n">
        <v>0.6928194297782471</v>
      </c>
      <c r="Q4800" t="n">
        <v>0.9722057905158403</v>
      </c>
      <c r="R4800" t="n">
        <v>0.4019530361582287</v>
      </c>
      <c r="S4800" t="n">
        <v>0.9905358587846704</v>
      </c>
      <c r="T4800" t="n">
        <v>0.9897591552903873</v>
      </c>
      <c r="U4800" t="n">
        <v>0.2268321650383775</v>
      </c>
      <c r="V4800" t="n">
        <v>0.6138608321587695</v>
      </c>
      <c r="W4800" t="n">
        <v>0.6614329291767159</v>
      </c>
      <c r="X4800" t="n">
        <v>0.8028091319857372</v>
      </c>
    </row>
    <row r="4801">
      <c r="A4801" t="inlineStr">
        <is>
          <t>4309654</t>
        </is>
      </c>
      <c r="B4801" t="inlineStr">
        <is>
          <t>Hulha Negra</t>
        </is>
      </c>
      <c r="C4801" t="inlineStr">
        <is>
          <t>RS</t>
        </is>
      </c>
      <c r="D4801" t="inlineStr">
        <is>
          <t>REGIÃO SUL</t>
        </is>
      </c>
      <c r="E4801" s="70">
        <f>SUMPRODUCT(N4801:Q4801,PAINEL_PESOS!$C$16:$C$19)</f>
        <v/>
      </c>
      <c r="F4801" s="70">
        <f>SUMPRODUCT(R4801:T4801,PAINEL_PESOS!$C$21:$C$23)</f>
        <v/>
      </c>
      <c r="G4801" s="70">
        <f>SUMPRODUCT(U4801:V4801,PAINEL_PESOS!$C$25:$C$26)</f>
        <v/>
      </c>
      <c r="H4801" s="70">
        <f>SUMPRODUCT(W4801:X4801,PAINEL_PESOS!$C$28:$C$29)</f>
        <v/>
      </c>
      <c r="I4801" s="70" t="n">
        <v>0.9616413785229218</v>
      </c>
      <c r="J4801" s="70" t="n">
        <v>0.5090453381850755</v>
      </c>
      <c r="K4801" s="71">
        <f>IF(NOT(AND(PAINEL_PESOS!$D$12="OK - 100%",PAINEL_PESOS!$F$20="OK - 100%",PAINEL_PESOS!$F$24="OK - 100%",PAINEL_PESOS!$F$27="OK - 100%",PAINEL_PESOS!$F$30="OK - 100%")),"", (E4801*PAINEL_PESOS!$B$7+F4801*PAINEL_PESOS!$B$8+G4801*PAINEL_PESOS!$B$9+H4801*PAINEL_PESOS!$B$10)*I4801)</f>
        <v/>
      </c>
      <c r="L4801" s="71">
        <f>IF(K4801="","",K4801-J4801)</f>
        <v/>
      </c>
      <c r="M4801" s="71">
        <f>IF(L4801="","",ABS(L4801))</f>
        <v/>
      </c>
      <c r="N4801" t="n">
        <v>0.6</v>
      </c>
      <c r="O4801" t="n">
        <v>0</v>
      </c>
      <c r="P4801" t="n">
        <v>0.3777191129883843</v>
      </c>
      <c r="Q4801" t="n">
        <v>0.9738412836382105</v>
      </c>
      <c r="R4801" t="n">
        <v>0.2068456655151997</v>
      </c>
      <c r="S4801" t="n">
        <v>0.9760095913811072</v>
      </c>
      <c r="T4801" t="n">
        <v>0.8255189049023148</v>
      </c>
      <c r="U4801" t="n">
        <v>0.1062485484981285</v>
      </c>
      <c r="V4801" t="n">
        <v>0.5460361937617271</v>
      </c>
      <c r="W4801" t="n">
        <v>0.5529842077583712</v>
      </c>
      <c r="X4801" t="n">
        <v>0.7148386909204576</v>
      </c>
    </row>
    <row r="4802">
      <c r="A4802" t="inlineStr">
        <is>
          <t>4309704</t>
        </is>
      </c>
      <c r="B4802" t="inlineStr">
        <is>
          <t>Humaitá</t>
        </is>
      </c>
      <c r="C4802" t="inlineStr">
        <is>
          <t>RS</t>
        </is>
      </c>
      <c r="D4802" t="inlineStr">
        <is>
          <t>REGIÃO SUL</t>
        </is>
      </c>
      <c r="E4802" s="70">
        <f>SUMPRODUCT(N4802:Q4802,PAINEL_PESOS!$C$16:$C$19)</f>
        <v/>
      </c>
      <c r="F4802" s="70">
        <f>SUMPRODUCT(R4802:T4802,PAINEL_PESOS!$C$21:$C$23)</f>
        <v/>
      </c>
      <c r="G4802" s="70">
        <f>SUMPRODUCT(U4802:V4802,PAINEL_PESOS!$C$25:$C$26)</f>
        <v/>
      </c>
      <c r="H4802" s="70">
        <f>SUMPRODUCT(W4802:X4802,PAINEL_PESOS!$C$28:$C$29)</f>
        <v/>
      </c>
      <c r="I4802" s="70" t="n">
        <v>0.9959047037702731</v>
      </c>
      <c r="J4802" s="70" t="n">
        <v>0.7017036432682254</v>
      </c>
      <c r="K4802" s="71">
        <f>IF(NOT(AND(PAINEL_PESOS!$D$12="OK - 100%",PAINEL_PESOS!$F$20="OK - 100%",PAINEL_PESOS!$F$24="OK - 100%",PAINEL_PESOS!$F$27="OK - 100%",PAINEL_PESOS!$F$30="OK - 100%")),"", (E4802*PAINEL_PESOS!$B$7+F4802*PAINEL_PESOS!$B$8+G4802*PAINEL_PESOS!$B$9+H4802*PAINEL_PESOS!$B$10)*I4802)</f>
        <v/>
      </c>
      <c r="L4802" s="71">
        <f>IF(K4802="","",K4802-J4802)</f>
        <v/>
      </c>
      <c r="M4802" s="71">
        <f>IF(L4802="","",ABS(L4802))</f>
        <v/>
      </c>
      <c r="N4802" t="n">
        <v>1</v>
      </c>
      <c r="O4802" t="n">
        <v>0.982</v>
      </c>
      <c r="P4802" t="n">
        <v>0.7945089757127772</v>
      </c>
      <c r="Q4802" t="n">
        <v>0.9923749784920204</v>
      </c>
      <c r="R4802" t="n">
        <v>0.202289898399342</v>
      </c>
      <c r="S4802" t="n">
        <v>0.9981946793353732</v>
      </c>
      <c r="T4802" t="n">
        <v>0.9853877040974293</v>
      </c>
      <c r="U4802" t="n">
        <v>0.2268321650383775</v>
      </c>
      <c r="V4802" t="n">
        <v>0.6039487650914553</v>
      </c>
      <c r="W4802" t="n">
        <v>0.6614329291767159</v>
      </c>
      <c r="X4802" t="n">
        <v>0.8028091319857372</v>
      </c>
    </row>
    <row r="4803">
      <c r="A4803" t="inlineStr">
        <is>
          <t>4309753</t>
        </is>
      </c>
      <c r="B4803" t="inlineStr">
        <is>
          <t>Ibarama</t>
        </is>
      </c>
      <c r="C4803" t="inlineStr">
        <is>
          <t>RS</t>
        </is>
      </c>
      <c r="D4803" t="inlineStr">
        <is>
          <t>REGIÃO SUL</t>
        </is>
      </c>
      <c r="E4803" s="70">
        <f>SUMPRODUCT(N4803:Q4803,PAINEL_PESOS!$C$16:$C$19)</f>
        <v/>
      </c>
      <c r="F4803" s="70">
        <f>SUMPRODUCT(R4803:T4803,PAINEL_PESOS!$C$21:$C$23)</f>
        <v/>
      </c>
      <c r="G4803" s="70">
        <f>SUMPRODUCT(U4803:V4803,PAINEL_PESOS!$C$25:$C$26)</f>
        <v/>
      </c>
      <c r="H4803" s="70">
        <f>SUMPRODUCT(W4803:X4803,PAINEL_PESOS!$C$28:$C$29)</f>
        <v/>
      </c>
      <c r="I4803" s="70" t="n">
        <v>0.9970093941923831</v>
      </c>
      <c r="J4803" s="70" t="n">
        <v>0.7161255206461284</v>
      </c>
      <c r="K4803" s="71">
        <f>IF(NOT(AND(PAINEL_PESOS!$D$12="OK - 100%",PAINEL_PESOS!$F$20="OK - 100%",PAINEL_PESOS!$F$24="OK - 100%",PAINEL_PESOS!$F$27="OK - 100%",PAINEL_PESOS!$F$30="OK - 100%")),"", (E4803*PAINEL_PESOS!$B$7+F4803*PAINEL_PESOS!$B$8+G4803*PAINEL_PESOS!$B$9+H4803*PAINEL_PESOS!$B$10)*I4803)</f>
        <v/>
      </c>
      <c r="L4803" s="71">
        <f>IF(K4803="","",K4803-J4803)</f>
        <v/>
      </c>
      <c r="M4803" s="71">
        <f>IF(L4803="","",ABS(L4803))</f>
        <v/>
      </c>
      <c r="N4803" t="n">
        <v>1</v>
      </c>
      <c r="O4803" t="n">
        <v>1</v>
      </c>
      <c r="P4803" t="n">
        <v>0.9254487856388596</v>
      </c>
      <c r="Q4803" t="n">
        <v>0.9888070960623798</v>
      </c>
      <c r="R4803" t="n">
        <v>0.1341048881653633</v>
      </c>
      <c r="S4803" t="n">
        <v>0.9971427383027182</v>
      </c>
      <c r="T4803" t="n">
        <v>0.9942193055009378</v>
      </c>
      <c r="U4803" t="n">
        <v>0.1755579619011872</v>
      </c>
      <c r="V4803" t="n">
        <v>0.5496644091982064</v>
      </c>
      <c r="W4803" t="n">
        <v>0.81401200487615</v>
      </c>
      <c r="X4803" t="n">
        <v>0.8328484791461133</v>
      </c>
    </row>
    <row r="4804">
      <c r="A4804" t="inlineStr">
        <is>
          <t>4309803</t>
        </is>
      </c>
      <c r="B4804" t="inlineStr">
        <is>
          <t>Ibiaçá</t>
        </is>
      </c>
      <c r="C4804" t="inlineStr">
        <is>
          <t>RS</t>
        </is>
      </c>
      <c r="D4804" t="inlineStr">
        <is>
          <t>REGIÃO SUL</t>
        </is>
      </c>
      <c r="E4804" s="70">
        <f>SUMPRODUCT(N4804:Q4804,PAINEL_PESOS!$C$16:$C$19)</f>
        <v/>
      </c>
      <c r="F4804" s="70">
        <f>SUMPRODUCT(R4804:T4804,PAINEL_PESOS!$C$21:$C$23)</f>
        <v/>
      </c>
      <c r="G4804" s="70">
        <f>SUMPRODUCT(U4804:V4804,PAINEL_PESOS!$C$25:$C$26)</f>
        <v/>
      </c>
      <c r="H4804" s="70">
        <f>SUMPRODUCT(W4804:X4804,PAINEL_PESOS!$C$28:$C$29)</f>
        <v/>
      </c>
      <c r="I4804" s="70" t="n">
        <v>0.9978807220129721</v>
      </c>
      <c r="J4804" s="70" t="n">
        <v>0.7245644601655323</v>
      </c>
      <c r="K4804" s="71">
        <f>IF(NOT(AND(PAINEL_PESOS!$D$12="OK - 100%",PAINEL_PESOS!$F$20="OK - 100%",PAINEL_PESOS!$F$24="OK - 100%",PAINEL_PESOS!$F$27="OK - 100%",PAINEL_PESOS!$F$30="OK - 100%")),"", (E4804*PAINEL_PESOS!$B$7+F4804*PAINEL_PESOS!$B$8+G4804*PAINEL_PESOS!$B$9+H4804*PAINEL_PESOS!$B$10)*I4804)</f>
        <v/>
      </c>
      <c r="L4804" s="71">
        <f>IF(K4804="","",K4804-J4804)</f>
        <v/>
      </c>
      <c r="M4804" s="71">
        <f>IF(L4804="","",ABS(L4804))</f>
        <v/>
      </c>
      <c r="N4804" t="n">
        <v>1</v>
      </c>
      <c r="O4804" t="n">
        <v>0.9954</v>
      </c>
      <c r="P4804" t="n">
        <v>0.9077085533262936</v>
      </c>
      <c r="Q4804" t="n">
        <v>0.9951826837705231</v>
      </c>
      <c r="R4804" t="n">
        <v>0.2318722177258749</v>
      </c>
      <c r="S4804" t="n">
        <v>0.9989921656943528</v>
      </c>
      <c r="T4804" t="n">
        <v>0.9931626857343793</v>
      </c>
      <c r="U4804" t="n">
        <v>0.2817396897686542</v>
      </c>
      <c r="V4804" t="n">
        <v>0.6647596600670497</v>
      </c>
      <c r="W4804" t="n">
        <v>0.6157003035468364</v>
      </c>
      <c r="X4804" t="n">
        <v>0.8147962141171975</v>
      </c>
    </row>
    <row r="4805">
      <c r="A4805" t="inlineStr">
        <is>
          <t>4309902</t>
        </is>
      </c>
      <c r="B4805" t="inlineStr">
        <is>
          <t>Ibiraiaras</t>
        </is>
      </c>
      <c r="C4805" t="inlineStr">
        <is>
          <t>RS</t>
        </is>
      </c>
      <c r="D4805" t="inlineStr">
        <is>
          <t>REGIÃO SUL</t>
        </is>
      </c>
      <c r="E4805" s="70">
        <f>SUMPRODUCT(N4805:Q4805,PAINEL_PESOS!$C$16:$C$19)</f>
        <v/>
      </c>
      <c r="F4805" s="70">
        <f>SUMPRODUCT(R4805:T4805,PAINEL_PESOS!$C$21:$C$23)</f>
        <v/>
      </c>
      <c r="G4805" s="70">
        <f>SUMPRODUCT(U4805:V4805,PAINEL_PESOS!$C$25:$C$26)</f>
        <v/>
      </c>
      <c r="H4805" s="70">
        <f>SUMPRODUCT(W4805:X4805,PAINEL_PESOS!$C$28:$C$29)</f>
        <v/>
      </c>
      <c r="I4805" s="70" t="n">
        <v>0.9951784975267224</v>
      </c>
      <c r="J4805" s="70" t="n">
        <v>0.7208404614825363</v>
      </c>
      <c r="K4805" s="71">
        <f>IF(NOT(AND(PAINEL_PESOS!$D$12="OK - 100%",PAINEL_PESOS!$F$20="OK - 100%",PAINEL_PESOS!$F$24="OK - 100%",PAINEL_PESOS!$F$27="OK - 100%",PAINEL_PESOS!$F$30="OK - 100%")),"", (E4805*PAINEL_PESOS!$B$7+F4805*PAINEL_PESOS!$B$8+G4805*PAINEL_PESOS!$B$9+H4805*PAINEL_PESOS!$B$10)*I4805)</f>
        <v/>
      </c>
      <c r="L4805" s="71">
        <f>IF(K4805="","",K4805-J4805)</f>
        <v/>
      </c>
      <c r="M4805" s="71">
        <f>IF(L4805="","",ABS(L4805))</f>
        <v/>
      </c>
      <c r="N4805" t="n">
        <v>1</v>
      </c>
      <c r="O4805" t="n">
        <v>1</v>
      </c>
      <c r="P4805" t="n">
        <v>0.6808870116156283</v>
      </c>
      <c r="Q4805" t="n">
        <v>0.9928177974963299</v>
      </c>
      <c r="R4805" t="n">
        <v>0.2545060647685621</v>
      </c>
      <c r="S4805" t="n">
        <v>0.9991826821526452</v>
      </c>
      <c r="T4805" t="n">
        <v>0.9808932595960548</v>
      </c>
      <c r="U4805" t="n">
        <v>0.3468220056361159</v>
      </c>
      <c r="V4805" t="n">
        <v>0.526635146137621</v>
      </c>
      <c r="W4805" t="n">
        <v>0.7236848279752774</v>
      </c>
      <c r="X4805" t="n">
        <v>0.8709469502832643</v>
      </c>
    </row>
    <row r="4806">
      <c r="A4806" t="inlineStr">
        <is>
          <t>4309951</t>
        </is>
      </c>
      <c r="B4806" t="inlineStr">
        <is>
          <t>Ibirapuitã</t>
        </is>
      </c>
      <c r="C4806" t="inlineStr">
        <is>
          <t>RS</t>
        </is>
      </c>
      <c r="D4806" t="inlineStr">
        <is>
          <t>REGIÃO SUL</t>
        </is>
      </c>
      <c r="E4806" s="70">
        <f>SUMPRODUCT(N4806:Q4806,PAINEL_PESOS!$C$16:$C$19)</f>
        <v/>
      </c>
      <c r="F4806" s="70">
        <f>SUMPRODUCT(R4806:T4806,PAINEL_PESOS!$C$21:$C$23)</f>
        <v/>
      </c>
      <c r="G4806" s="70">
        <f>SUMPRODUCT(U4806:V4806,PAINEL_PESOS!$C$25:$C$26)</f>
        <v/>
      </c>
      <c r="H4806" s="70">
        <f>SUMPRODUCT(W4806:X4806,PAINEL_PESOS!$C$28:$C$29)</f>
        <v/>
      </c>
      <c r="I4806" s="70" t="n">
        <v>0.9977888240083381</v>
      </c>
      <c r="J4806" s="70" t="n">
        <v>0.6778513340353541</v>
      </c>
      <c r="K4806" s="71">
        <f>IF(NOT(AND(PAINEL_PESOS!$D$12="OK - 100%",PAINEL_PESOS!$F$20="OK - 100%",PAINEL_PESOS!$F$24="OK - 100%",PAINEL_PESOS!$F$27="OK - 100%",PAINEL_PESOS!$F$30="OK - 100%")),"", (E4806*PAINEL_PESOS!$B$7+F4806*PAINEL_PESOS!$B$8+G4806*PAINEL_PESOS!$B$9+H4806*PAINEL_PESOS!$B$10)*I4806)</f>
        <v/>
      </c>
      <c r="L4806" s="71">
        <f>IF(K4806="","",K4806-J4806)</f>
        <v/>
      </c>
      <c r="M4806" s="71">
        <f>IF(L4806="","",ABS(L4806))</f>
        <v/>
      </c>
      <c r="N4806" t="n">
        <v>0.2</v>
      </c>
      <c r="O4806" t="n">
        <v>1</v>
      </c>
      <c r="P4806" t="n">
        <v>1</v>
      </c>
      <c r="Q4806" t="n">
        <v>0.9933562535490521</v>
      </c>
      <c r="R4806" t="n">
        <v>0.1884301349933185</v>
      </c>
      <c r="S4806" t="n">
        <v>0.9999929343474315</v>
      </c>
      <c r="T4806" t="n">
        <v>0.9936158053872092</v>
      </c>
      <c r="U4806" t="n">
        <v>0.1956644686415673</v>
      </c>
      <c r="V4806" t="n">
        <v>0.5460351070140663</v>
      </c>
      <c r="W4806" t="n">
        <v>0.804203423445463</v>
      </c>
      <c r="X4806" t="n">
        <v>0.8375543245218326</v>
      </c>
    </row>
    <row r="4807">
      <c r="A4807" t="inlineStr">
        <is>
          <t>4310009</t>
        </is>
      </c>
      <c r="B4807" t="inlineStr">
        <is>
          <t>Ibirubá</t>
        </is>
      </c>
      <c r="C4807" t="inlineStr">
        <is>
          <t>RS</t>
        </is>
      </c>
      <c r="D4807" t="inlineStr">
        <is>
          <t>REGIÃO SUL</t>
        </is>
      </c>
      <c r="E4807" s="70">
        <f>SUMPRODUCT(N4807:Q4807,PAINEL_PESOS!$C$16:$C$19)</f>
        <v/>
      </c>
      <c r="F4807" s="70">
        <f>SUMPRODUCT(R4807:T4807,PAINEL_PESOS!$C$21:$C$23)</f>
        <v/>
      </c>
      <c r="G4807" s="70">
        <f>SUMPRODUCT(U4807:V4807,PAINEL_PESOS!$C$25:$C$26)</f>
        <v/>
      </c>
      <c r="H4807" s="70">
        <f>SUMPRODUCT(W4807:X4807,PAINEL_PESOS!$C$28:$C$29)</f>
        <v/>
      </c>
      <c r="I4807" s="70" t="n">
        <v>0.9831824940939807</v>
      </c>
      <c r="J4807" s="70" t="n">
        <v>0.7117781428136718</v>
      </c>
      <c r="K4807" s="71">
        <f>IF(NOT(AND(PAINEL_PESOS!$D$12="OK - 100%",PAINEL_PESOS!$F$20="OK - 100%",PAINEL_PESOS!$F$24="OK - 100%",PAINEL_PESOS!$F$27="OK - 100%",PAINEL_PESOS!$F$30="OK - 100%")),"", (E4807*PAINEL_PESOS!$B$7+F4807*PAINEL_PESOS!$B$8+G4807*PAINEL_PESOS!$B$9+H4807*PAINEL_PESOS!$B$10)*I4807)</f>
        <v/>
      </c>
      <c r="L4807" s="71">
        <f>IF(K4807="","",K4807-J4807)</f>
        <v/>
      </c>
      <c r="M4807" s="71">
        <f>IF(L4807="","",ABS(L4807))</f>
        <v/>
      </c>
      <c r="N4807" t="n">
        <v>1</v>
      </c>
      <c r="O4807" t="n">
        <v>1</v>
      </c>
      <c r="P4807" t="n">
        <v>0.6297782470960929</v>
      </c>
      <c r="Q4807" t="n">
        <v>0.9898133943651486</v>
      </c>
      <c r="R4807" t="n">
        <v>0.3955772437798432</v>
      </c>
      <c r="S4807" t="n">
        <v>0.9980845617606778</v>
      </c>
      <c r="T4807" t="n">
        <v>0.9214075191489431</v>
      </c>
      <c r="U4807" t="n">
        <v>0.1755579619011872</v>
      </c>
      <c r="V4807" t="n">
        <v>0.6160320279051739</v>
      </c>
      <c r="W4807" t="n">
        <v>0.81401200487615</v>
      </c>
      <c r="X4807" t="n">
        <v>0.8328484791461133</v>
      </c>
    </row>
    <row r="4808">
      <c r="A4808" t="inlineStr">
        <is>
          <t>4310108</t>
        </is>
      </c>
      <c r="B4808" t="inlineStr">
        <is>
          <t>Igrejinha</t>
        </is>
      </c>
      <c r="C4808" t="inlineStr">
        <is>
          <t>RS</t>
        </is>
      </c>
      <c r="D4808" t="inlineStr">
        <is>
          <t>REGIÃO SUL</t>
        </is>
      </c>
      <c r="E4808" s="70">
        <f>SUMPRODUCT(N4808:Q4808,PAINEL_PESOS!$C$16:$C$19)</f>
        <v/>
      </c>
      <c r="F4808" s="70">
        <f>SUMPRODUCT(R4808:T4808,PAINEL_PESOS!$C$21:$C$23)</f>
        <v/>
      </c>
      <c r="G4808" s="70">
        <f>SUMPRODUCT(U4808:V4808,PAINEL_PESOS!$C$25:$C$26)</f>
        <v/>
      </c>
      <c r="H4808" s="70">
        <f>SUMPRODUCT(W4808:X4808,PAINEL_PESOS!$C$28:$C$29)</f>
        <v/>
      </c>
      <c r="I4808" s="70" t="n">
        <v>0.9095134876645201</v>
      </c>
      <c r="J4808" s="70" t="n">
        <v>0.5852838812727518</v>
      </c>
      <c r="K4808" s="71">
        <f>IF(NOT(AND(PAINEL_PESOS!$D$12="OK - 100%",PAINEL_PESOS!$F$20="OK - 100%",PAINEL_PESOS!$F$24="OK - 100%",PAINEL_PESOS!$F$27="OK - 100%",PAINEL_PESOS!$F$30="OK - 100%")),"", (E4808*PAINEL_PESOS!$B$7+F4808*PAINEL_PESOS!$B$8+G4808*PAINEL_PESOS!$B$9+H4808*PAINEL_PESOS!$B$10)*I4808)</f>
        <v/>
      </c>
      <c r="L4808" s="71">
        <f>IF(K4808="","",K4808-J4808)</f>
        <v/>
      </c>
      <c r="M4808" s="71">
        <f>IF(L4808="","",ABS(L4808))</f>
        <v/>
      </c>
      <c r="N4808" t="n">
        <v>0.4</v>
      </c>
      <c r="O4808" t="n">
        <v>0.9836</v>
      </c>
      <c r="P4808" t="n">
        <v>0.6555438225976769</v>
      </c>
      <c r="Q4808" t="n">
        <v>0.8139072959364202</v>
      </c>
      <c r="R4808" t="n">
        <v>0.4370346824393724</v>
      </c>
      <c r="S4808" t="n">
        <v>0.121298633618881</v>
      </c>
      <c r="T4808" t="n">
        <v>0.9878167207417357</v>
      </c>
      <c r="U4808" t="n">
        <v>0.4591840901733653</v>
      </c>
      <c r="V4808" t="n">
        <v>0.5095468042599773</v>
      </c>
      <c r="W4808" t="n">
        <v>0.8173505906165942</v>
      </c>
      <c r="X4808" t="n">
        <v>0.9047313928690895</v>
      </c>
    </row>
    <row r="4809">
      <c r="A4809" t="inlineStr">
        <is>
          <t>4310207</t>
        </is>
      </c>
      <c r="B4809" t="inlineStr">
        <is>
          <t>Ijuí</t>
        </is>
      </c>
      <c r="C4809" t="inlineStr">
        <is>
          <t>RS</t>
        </is>
      </c>
      <c r="D4809" t="inlineStr">
        <is>
          <t>REGIÃO SUL</t>
        </is>
      </c>
      <c r="E4809" s="70">
        <f>SUMPRODUCT(N4809:Q4809,PAINEL_PESOS!$C$16:$C$19)</f>
        <v/>
      </c>
      <c r="F4809" s="70">
        <f>SUMPRODUCT(R4809:T4809,PAINEL_PESOS!$C$21:$C$23)</f>
        <v/>
      </c>
      <c r="G4809" s="70">
        <f>SUMPRODUCT(U4809:V4809,PAINEL_PESOS!$C$25:$C$26)</f>
        <v/>
      </c>
      <c r="H4809" s="70">
        <f>SUMPRODUCT(W4809:X4809,PAINEL_PESOS!$C$28:$C$29)</f>
        <v/>
      </c>
      <c r="I4809" s="70" t="n">
        <v>0.9921456119727488</v>
      </c>
      <c r="J4809" s="70" t="n">
        <v>0.7036024308627652</v>
      </c>
      <c r="K4809" s="71">
        <f>IF(NOT(AND(PAINEL_PESOS!$D$12="OK - 100%",PAINEL_PESOS!$F$20="OK - 100%",PAINEL_PESOS!$F$24="OK - 100%",PAINEL_PESOS!$F$27="OK - 100%",PAINEL_PESOS!$F$30="OK - 100%")),"", (E4809*PAINEL_PESOS!$B$7+F4809*PAINEL_PESOS!$B$8+G4809*PAINEL_PESOS!$B$9+H4809*PAINEL_PESOS!$B$10)*I4809)</f>
        <v/>
      </c>
      <c r="L4809" s="71">
        <f>IF(K4809="","",K4809-J4809)</f>
        <v/>
      </c>
      <c r="M4809" s="71">
        <f>IF(L4809="","",ABS(L4809))</f>
        <v/>
      </c>
      <c r="N4809" t="n">
        <v>1</v>
      </c>
      <c r="O4809" t="n">
        <v>0.9939</v>
      </c>
      <c r="P4809" t="n">
        <v>0.4059134107708554</v>
      </c>
      <c r="Q4809" t="n">
        <v>0.9605402766917439</v>
      </c>
      <c r="R4809" t="n">
        <v>0.5151830286851886</v>
      </c>
      <c r="S4809" t="n">
        <v>0.9841399327136638</v>
      </c>
      <c r="T4809" t="n">
        <v>0.9956819139241267</v>
      </c>
      <c r="U4809" t="n">
        <v>0.1286864575248553</v>
      </c>
      <c r="V4809" t="n">
        <v>0.6124878634035285</v>
      </c>
      <c r="W4809" t="n">
        <v>0.7900682500402769</v>
      </c>
      <c r="X4809" t="n">
        <v>0.7986243795670666</v>
      </c>
    </row>
    <row r="4810">
      <c r="A4810" t="inlineStr">
        <is>
          <t>4310306</t>
        </is>
      </c>
      <c r="B4810" t="inlineStr">
        <is>
          <t>Ilópolis</t>
        </is>
      </c>
      <c r="C4810" t="inlineStr">
        <is>
          <t>RS</t>
        </is>
      </c>
      <c r="D4810" t="inlineStr">
        <is>
          <t>REGIÃO SUL</t>
        </is>
      </c>
      <c r="E4810" s="70">
        <f>SUMPRODUCT(N4810:Q4810,PAINEL_PESOS!$C$16:$C$19)</f>
        <v/>
      </c>
      <c r="F4810" s="70">
        <f>SUMPRODUCT(R4810:T4810,PAINEL_PESOS!$C$21:$C$23)</f>
        <v/>
      </c>
      <c r="G4810" s="70">
        <f>SUMPRODUCT(U4810:V4810,PAINEL_PESOS!$C$25:$C$26)</f>
        <v/>
      </c>
      <c r="H4810" s="70">
        <f>SUMPRODUCT(W4810:X4810,PAINEL_PESOS!$C$28:$C$29)</f>
        <v/>
      </c>
      <c r="I4810" s="70" t="n">
        <v>0.9939918733292235</v>
      </c>
      <c r="J4810" s="70" t="n">
        <v>0.7268040852930133</v>
      </c>
      <c r="K4810" s="71">
        <f>IF(NOT(AND(PAINEL_PESOS!$D$12="OK - 100%",PAINEL_PESOS!$F$20="OK - 100%",PAINEL_PESOS!$F$24="OK - 100%",PAINEL_PESOS!$F$27="OK - 100%",PAINEL_PESOS!$F$30="OK - 100%")),"", (E4810*PAINEL_PESOS!$B$7+F4810*PAINEL_PESOS!$B$8+G4810*PAINEL_PESOS!$B$9+H4810*PAINEL_PESOS!$B$10)*I4810)</f>
        <v/>
      </c>
      <c r="L4810" s="71">
        <f>IF(K4810="","",K4810-J4810)</f>
        <v/>
      </c>
      <c r="M4810" s="71">
        <f>IF(L4810="","",ABS(L4810))</f>
        <v/>
      </c>
      <c r="N4810" t="n">
        <v>1</v>
      </c>
      <c r="O4810" t="n">
        <v>0.9844000000000001</v>
      </c>
      <c r="P4810" t="n">
        <v>0.8109820485744457</v>
      </c>
      <c r="Q4810" t="n">
        <v>0.9821240542211701</v>
      </c>
      <c r="R4810" t="n">
        <v>0.1760691433476976</v>
      </c>
      <c r="S4810" t="n">
        <v>0.9855284747059601</v>
      </c>
      <c r="T4810" t="n">
        <v>0.9884781463344035</v>
      </c>
      <c r="U4810" t="n">
        <v>0.3499794979505939</v>
      </c>
      <c r="V4810" t="n">
        <v>0.5748664334301072</v>
      </c>
      <c r="W4810" t="n">
        <v>0.7289237366007746</v>
      </c>
      <c r="X4810" t="n">
        <v>0.8736711237477994</v>
      </c>
    </row>
    <row r="4811">
      <c r="A4811" t="inlineStr">
        <is>
          <t>4310330</t>
        </is>
      </c>
      <c r="B4811" t="inlineStr">
        <is>
          <t>Imbé</t>
        </is>
      </c>
      <c r="C4811" t="inlineStr">
        <is>
          <t>RS</t>
        </is>
      </c>
      <c r="D4811" t="inlineStr">
        <is>
          <t>REGIÃO SUL</t>
        </is>
      </c>
      <c r="E4811" s="70">
        <f>SUMPRODUCT(N4811:Q4811,PAINEL_PESOS!$C$16:$C$19)</f>
        <v/>
      </c>
      <c r="F4811" s="70">
        <f>SUMPRODUCT(R4811:T4811,PAINEL_PESOS!$C$21:$C$23)</f>
        <v/>
      </c>
      <c r="G4811" s="70">
        <f>SUMPRODUCT(U4811:V4811,PAINEL_PESOS!$C$25:$C$26)</f>
        <v/>
      </c>
      <c r="H4811" s="70">
        <f>SUMPRODUCT(W4811:X4811,PAINEL_PESOS!$C$28:$C$29)</f>
        <v/>
      </c>
      <c r="I4811" s="70" t="n">
        <v>0.9298272488921897</v>
      </c>
      <c r="J4811" s="70" t="n">
        <v>0.6315370751769023</v>
      </c>
      <c r="K4811" s="71">
        <f>IF(NOT(AND(PAINEL_PESOS!$D$12="OK - 100%",PAINEL_PESOS!$F$20="OK - 100%",PAINEL_PESOS!$F$24="OK - 100%",PAINEL_PESOS!$F$27="OK - 100%",PAINEL_PESOS!$F$30="OK - 100%")),"", (E4811*PAINEL_PESOS!$B$7+F4811*PAINEL_PESOS!$B$8+G4811*PAINEL_PESOS!$B$9+H4811*PAINEL_PESOS!$B$10)*I4811)</f>
        <v/>
      </c>
      <c r="L4811" s="71">
        <f>IF(K4811="","",K4811-J4811)</f>
        <v/>
      </c>
      <c r="M4811" s="71">
        <f>IF(L4811="","",ABS(L4811))</f>
        <v/>
      </c>
      <c r="N4811" t="n">
        <v>0.8</v>
      </c>
      <c r="O4811" t="n">
        <v>1</v>
      </c>
      <c r="P4811" t="n">
        <v>0.8879619852164731</v>
      </c>
      <c r="Q4811" t="n">
        <v>0.5249897767076681</v>
      </c>
      <c r="R4811" t="n">
        <v>0.3198945316104389</v>
      </c>
      <c r="S4811" t="n">
        <v>0.9932533016046082</v>
      </c>
      <c r="T4811" t="n">
        <v>0.9964523070711492</v>
      </c>
      <c r="U4811" t="n">
        <v>0.1765843453207105</v>
      </c>
      <c r="V4811" t="n">
        <v>0.5121287368988305</v>
      </c>
      <c r="W4811" t="n">
        <v>0.7237243756976895</v>
      </c>
      <c r="X4811" t="n">
        <v>0.8749395347664745</v>
      </c>
    </row>
    <row r="4812">
      <c r="A4812" t="inlineStr">
        <is>
          <t>4310363</t>
        </is>
      </c>
      <c r="B4812" t="inlineStr">
        <is>
          <t>Imigrante</t>
        </is>
      </c>
      <c r="C4812" t="inlineStr">
        <is>
          <t>RS</t>
        </is>
      </c>
      <c r="D4812" t="inlineStr">
        <is>
          <t>REGIÃO SUL</t>
        </is>
      </c>
      <c r="E4812" s="70">
        <f>SUMPRODUCT(N4812:Q4812,PAINEL_PESOS!$C$16:$C$19)</f>
        <v/>
      </c>
      <c r="F4812" s="70">
        <f>SUMPRODUCT(R4812:T4812,PAINEL_PESOS!$C$21:$C$23)</f>
        <v/>
      </c>
      <c r="G4812" s="70">
        <f>SUMPRODUCT(U4812:V4812,PAINEL_PESOS!$C$25:$C$26)</f>
        <v/>
      </c>
      <c r="H4812" s="70">
        <f>SUMPRODUCT(W4812:X4812,PAINEL_PESOS!$C$28:$C$29)</f>
        <v/>
      </c>
      <c r="I4812" s="70" t="n">
        <v>0.9799544535262156</v>
      </c>
      <c r="J4812" s="70" t="n">
        <v>0.7030740262156456</v>
      </c>
      <c r="K4812" s="71">
        <f>IF(NOT(AND(PAINEL_PESOS!$D$12="OK - 100%",PAINEL_PESOS!$F$20="OK - 100%",PAINEL_PESOS!$F$24="OK - 100%",PAINEL_PESOS!$F$27="OK - 100%",PAINEL_PESOS!$F$30="OK - 100%")),"", (E4812*PAINEL_PESOS!$B$7+F4812*PAINEL_PESOS!$B$8+G4812*PAINEL_PESOS!$B$9+H4812*PAINEL_PESOS!$B$10)*I4812)</f>
        <v/>
      </c>
      <c r="L4812" s="71">
        <f>IF(K4812="","",K4812-J4812)</f>
        <v/>
      </c>
      <c r="M4812" s="71">
        <f>IF(L4812="","",ABS(L4812))</f>
        <v/>
      </c>
      <c r="N4812" t="n">
        <v>1</v>
      </c>
      <c r="O4812" t="n">
        <v>0.9355</v>
      </c>
      <c r="P4812" t="n">
        <v>0.7567053854276663</v>
      </c>
      <c r="Q4812" t="n">
        <v>0.9754653460458247</v>
      </c>
      <c r="R4812" t="n">
        <v>0.2958425739061509</v>
      </c>
      <c r="S4812" t="n">
        <v>0.9395099503517301</v>
      </c>
      <c r="T4812" t="n">
        <v>0.9367318337103931</v>
      </c>
      <c r="U4812" t="n">
        <v>0.3499794979505939</v>
      </c>
      <c r="V4812" t="n">
        <v>0.5051805989377695</v>
      </c>
      <c r="W4812" t="n">
        <v>0.7289237366007746</v>
      </c>
      <c r="X4812" t="n">
        <v>0.8736711237477994</v>
      </c>
    </row>
    <row r="4813">
      <c r="A4813" t="inlineStr">
        <is>
          <t>4310405</t>
        </is>
      </c>
      <c r="B4813" t="inlineStr">
        <is>
          <t>Independência</t>
        </is>
      </c>
      <c r="C4813" t="inlineStr">
        <is>
          <t>RS</t>
        </is>
      </c>
      <c r="D4813" t="inlineStr">
        <is>
          <t>REGIÃO SUL</t>
        </is>
      </c>
      <c r="E4813" s="70">
        <f>SUMPRODUCT(N4813:Q4813,PAINEL_PESOS!$C$16:$C$19)</f>
        <v/>
      </c>
      <c r="F4813" s="70">
        <f>SUMPRODUCT(R4813:T4813,PAINEL_PESOS!$C$21:$C$23)</f>
        <v/>
      </c>
      <c r="G4813" s="70">
        <f>SUMPRODUCT(U4813:V4813,PAINEL_PESOS!$C$25:$C$26)</f>
        <v/>
      </c>
      <c r="H4813" s="70">
        <f>SUMPRODUCT(W4813:X4813,PAINEL_PESOS!$C$28:$C$29)</f>
        <v/>
      </c>
      <c r="I4813" s="70" t="n">
        <v>0.9889523541643768</v>
      </c>
      <c r="J4813" s="70" t="n">
        <v>0.6979745617422258</v>
      </c>
      <c r="K4813" s="71">
        <f>IF(NOT(AND(PAINEL_PESOS!$D$12="OK - 100%",PAINEL_PESOS!$F$20="OK - 100%",PAINEL_PESOS!$F$24="OK - 100%",PAINEL_PESOS!$F$27="OK - 100%",PAINEL_PESOS!$F$30="OK - 100%")),"", (E4813*PAINEL_PESOS!$B$7+F4813*PAINEL_PESOS!$B$8+G4813*PAINEL_PESOS!$B$9+H4813*PAINEL_PESOS!$B$10)*I4813)</f>
        <v/>
      </c>
      <c r="L4813" s="71">
        <f>IF(K4813="","",K4813-J4813)</f>
        <v/>
      </c>
      <c r="M4813" s="71">
        <f>IF(L4813="","",ABS(L4813))</f>
        <v/>
      </c>
      <c r="N4813" t="n">
        <v>1</v>
      </c>
      <c r="O4813" t="n">
        <v>1</v>
      </c>
      <c r="P4813" t="n">
        <v>0.7406546990496304</v>
      </c>
      <c r="Q4813" t="n">
        <v>0.9961527633964369</v>
      </c>
      <c r="R4813" t="n">
        <v>0.268988863277686</v>
      </c>
      <c r="S4813" t="n">
        <v>0.9990043071342437</v>
      </c>
      <c r="T4813" t="n">
        <v>0.9465636984842705</v>
      </c>
      <c r="U4813" t="n">
        <v>0.2268321650383775</v>
      </c>
      <c r="V4813" t="n">
        <v>0.6103242148337977</v>
      </c>
      <c r="W4813" t="n">
        <v>0.6614329291767159</v>
      </c>
      <c r="X4813" t="n">
        <v>0.8028091319857372</v>
      </c>
    </row>
    <row r="4814">
      <c r="A4814" t="inlineStr">
        <is>
          <t>4310413</t>
        </is>
      </c>
      <c r="B4814" t="inlineStr">
        <is>
          <t>Inhacorá</t>
        </is>
      </c>
      <c r="C4814" t="inlineStr">
        <is>
          <t>RS</t>
        </is>
      </c>
      <c r="D4814" t="inlineStr">
        <is>
          <t>REGIÃO SUL</t>
        </is>
      </c>
      <c r="E4814" s="70">
        <f>SUMPRODUCT(N4814:Q4814,PAINEL_PESOS!$C$16:$C$19)</f>
        <v/>
      </c>
      <c r="F4814" s="70">
        <f>SUMPRODUCT(R4814:T4814,PAINEL_PESOS!$C$21:$C$23)</f>
        <v/>
      </c>
      <c r="G4814" s="70">
        <f>SUMPRODUCT(U4814:V4814,PAINEL_PESOS!$C$25:$C$26)</f>
        <v/>
      </c>
      <c r="H4814" s="70">
        <f>SUMPRODUCT(W4814:X4814,PAINEL_PESOS!$C$28:$C$29)</f>
        <v/>
      </c>
      <c r="I4814" s="70" t="n">
        <v>0.9858669252363097</v>
      </c>
      <c r="J4814" s="70" t="n">
        <v>0.6960798794696527</v>
      </c>
      <c r="K4814" s="71">
        <f>IF(NOT(AND(PAINEL_PESOS!$D$12="OK - 100%",PAINEL_PESOS!$F$20="OK - 100%",PAINEL_PESOS!$F$24="OK - 100%",PAINEL_PESOS!$F$27="OK - 100%",PAINEL_PESOS!$F$30="OK - 100%")),"", (E4814*PAINEL_PESOS!$B$7+F4814*PAINEL_PESOS!$B$8+G4814*PAINEL_PESOS!$B$9+H4814*PAINEL_PESOS!$B$10)*I4814)</f>
        <v/>
      </c>
      <c r="L4814" s="71">
        <f>IF(K4814="","",K4814-J4814)</f>
        <v/>
      </c>
      <c r="M4814" s="71">
        <f>IF(L4814="","",ABS(L4814))</f>
        <v/>
      </c>
      <c r="N4814" t="n">
        <v>1</v>
      </c>
      <c r="O4814" t="n">
        <v>0.9865</v>
      </c>
      <c r="P4814" t="n">
        <v>0.9995776135163674</v>
      </c>
      <c r="Q4814" t="n">
        <v>0.9931837318118184</v>
      </c>
      <c r="R4814" t="n">
        <v>0.10382474359855</v>
      </c>
      <c r="S4814" t="n">
        <v>0.999994172056501</v>
      </c>
      <c r="T4814" t="n">
        <v>0.932297947972371</v>
      </c>
      <c r="U4814" t="n">
        <v>0.2268321650383775</v>
      </c>
      <c r="V4814" t="n">
        <v>0.6103531330282675</v>
      </c>
      <c r="W4814" t="n">
        <v>0.6614329291767159</v>
      </c>
      <c r="X4814" t="n">
        <v>0.8028091319857372</v>
      </c>
    </row>
    <row r="4815">
      <c r="A4815" t="inlineStr">
        <is>
          <t>4310439</t>
        </is>
      </c>
      <c r="B4815" t="inlineStr">
        <is>
          <t>Ipê</t>
        </is>
      </c>
      <c r="C4815" t="inlineStr">
        <is>
          <t>RS</t>
        </is>
      </c>
      <c r="D4815" t="inlineStr">
        <is>
          <t>REGIÃO SUL</t>
        </is>
      </c>
      <c r="E4815" s="70">
        <f>SUMPRODUCT(N4815:Q4815,PAINEL_PESOS!$C$16:$C$19)</f>
        <v/>
      </c>
      <c r="F4815" s="70">
        <f>SUMPRODUCT(R4815:T4815,PAINEL_PESOS!$C$21:$C$23)</f>
        <v/>
      </c>
      <c r="G4815" s="70">
        <f>SUMPRODUCT(U4815:V4815,PAINEL_PESOS!$C$25:$C$26)</f>
        <v/>
      </c>
      <c r="H4815" s="70">
        <f>SUMPRODUCT(W4815:X4815,PAINEL_PESOS!$C$28:$C$29)</f>
        <v/>
      </c>
      <c r="I4815" s="70" t="n">
        <v>0.9933455590297231</v>
      </c>
      <c r="J4815" s="70" t="n">
        <v>0.6973327157581223</v>
      </c>
      <c r="K4815" s="71">
        <f>IF(NOT(AND(PAINEL_PESOS!$D$12="OK - 100%",PAINEL_PESOS!$F$20="OK - 100%",PAINEL_PESOS!$F$24="OK - 100%",PAINEL_PESOS!$F$27="OK - 100%",PAINEL_PESOS!$F$30="OK - 100%")),"", (E4815*PAINEL_PESOS!$B$7+F4815*PAINEL_PESOS!$B$8+G4815*PAINEL_PESOS!$B$9+H4815*PAINEL_PESOS!$B$10)*I4815)</f>
        <v/>
      </c>
      <c r="L4815" s="71">
        <f>IF(K4815="","",K4815-J4815)</f>
        <v/>
      </c>
      <c r="M4815" s="71">
        <f>IF(L4815="","",ABS(L4815))</f>
        <v/>
      </c>
      <c r="N4815" t="n">
        <v>0.8</v>
      </c>
      <c r="O4815" t="n">
        <v>1</v>
      </c>
      <c r="P4815" t="n">
        <v>0.5983104540654699</v>
      </c>
      <c r="Q4815" t="n">
        <v>0.9967568244374249</v>
      </c>
      <c r="R4815" t="n">
        <v>0.2575967949375434</v>
      </c>
      <c r="S4815" t="n">
        <v>0.9994682819546229</v>
      </c>
      <c r="T4815" t="n">
        <v>0.9685217665277928</v>
      </c>
      <c r="U4815" t="n">
        <v>0.3499794979505939</v>
      </c>
      <c r="V4815" t="n">
        <v>0.4822007282369452</v>
      </c>
      <c r="W4815" t="n">
        <v>0.7289237366007746</v>
      </c>
      <c r="X4815" t="n">
        <v>0.8736711237477994</v>
      </c>
    </row>
    <row r="4816">
      <c r="A4816" t="inlineStr">
        <is>
          <t>4310462</t>
        </is>
      </c>
      <c r="B4816" t="inlineStr">
        <is>
          <t>Ipiranga do Sul</t>
        </is>
      </c>
      <c r="C4816" t="inlineStr">
        <is>
          <t>RS</t>
        </is>
      </c>
      <c r="D4816" t="inlineStr">
        <is>
          <t>REGIÃO SUL</t>
        </is>
      </c>
      <c r="E4816" s="70">
        <f>SUMPRODUCT(N4816:Q4816,PAINEL_PESOS!$C$16:$C$19)</f>
        <v/>
      </c>
      <c r="F4816" s="70">
        <f>SUMPRODUCT(R4816:T4816,PAINEL_PESOS!$C$21:$C$23)</f>
        <v/>
      </c>
      <c r="G4816" s="70">
        <f>SUMPRODUCT(U4816:V4816,PAINEL_PESOS!$C$25:$C$26)</f>
        <v/>
      </c>
      <c r="H4816" s="70">
        <f>SUMPRODUCT(W4816:X4816,PAINEL_PESOS!$C$28:$C$29)</f>
        <v/>
      </c>
      <c r="I4816" s="70" t="n">
        <v>0.9972895268871732</v>
      </c>
      <c r="J4816" s="70" t="n">
        <v>0.6685049252229082</v>
      </c>
      <c r="K4816" s="71">
        <f>IF(NOT(AND(PAINEL_PESOS!$D$12="OK - 100%",PAINEL_PESOS!$F$20="OK - 100%",PAINEL_PESOS!$F$24="OK - 100%",PAINEL_PESOS!$F$27="OK - 100%",PAINEL_PESOS!$F$30="OK - 100%")),"", (E4816*PAINEL_PESOS!$B$7+F4816*PAINEL_PESOS!$B$8+G4816*PAINEL_PESOS!$B$9+H4816*PAINEL_PESOS!$B$10)*I4816)</f>
        <v/>
      </c>
      <c r="L4816" s="71">
        <f>IF(K4816="","",K4816-J4816)</f>
        <v/>
      </c>
      <c r="M4816" s="71">
        <f>IF(L4816="","",ABS(L4816))</f>
        <v/>
      </c>
      <c r="N4816" t="n">
        <v>0.2</v>
      </c>
      <c r="O4816" t="n">
        <v>1</v>
      </c>
      <c r="P4816" t="n">
        <v>1</v>
      </c>
      <c r="Q4816" t="n">
        <v>0.9943822198855757</v>
      </c>
      <c r="R4816" t="n">
        <v>0.148065459368069</v>
      </c>
      <c r="S4816" t="n">
        <v>0.9989681850072759</v>
      </c>
      <c r="T4816" t="n">
        <v>0.990722425027733</v>
      </c>
      <c r="U4816" t="n">
        <v>0.2817396897686542</v>
      </c>
      <c r="V4816" t="n">
        <v>0.6279764855130749</v>
      </c>
      <c r="W4816" t="n">
        <v>0.6157003035468364</v>
      </c>
      <c r="X4816" t="n">
        <v>0.8147962141171975</v>
      </c>
    </row>
    <row r="4817">
      <c r="A4817" t="inlineStr">
        <is>
          <t>4310504</t>
        </is>
      </c>
      <c r="B4817" t="inlineStr">
        <is>
          <t>Iraí</t>
        </is>
      </c>
      <c r="C4817" t="inlineStr">
        <is>
          <t>RS</t>
        </is>
      </c>
      <c r="D4817" t="inlineStr">
        <is>
          <t>REGIÃO SUL</t>
        </is>
      </c>
      <c r="E4817" s="70">
        <f>SUMPRODUCT(N4817:Q4817,PAINEL_PESOS!$C$16:$C$19)</f>
        <v/>
      </c>
      <c r="F4817" s="70">
        <f>SUMPRODUCT(R4817:T4817,PAINEL_PESOS!$C$21:$C$23)</f>
        <v/>
      </c>
      <c r="G4817" s="70">
        <f>SUMPRODUCT(U4817:V4817,PAINEL_PESOS!$C$25:$C$26)</f>
        <v/>
      </c>
      <c r="H4817" s="70">
        <f>SUMPRODUCT(W4817:X4817,PAINEL_PESOS!$C$28:$C$29)</f>
        <v/>
      </c>
      <c r="I4817" s="70" t="n">
        <v>0.9952448135592099</v>
      </c>
      <c r="J4817" s="70" t="n">
        <v>0.7035891996071089</v>
      </c>
      <c r="K4817" s="71">
        <f>IF(NOT(AND(PAINEL_PESOS!$D$12="OK - 100%",PAINEL_PESOS!$F$20="OK - 100%",PAINEL_PESOS!$F$24="OK - 100%",PAINEL_PESOS!$F$27="OK - 100%",PAINEL_PESOS!$F$30="OK - 100%")),"", (E4817*PAINEL_PESOS!$B$7+F4817*PAINEL_PESOS!$B$8+G4817*PAINEL_PESOS!$B$9+H4817*PAINEL_PESOS!$B$10)*I4817)</f>
        <v/>
      </c>
      <c r="L4817" s="71">
        <f>IF(K4817="","",K4817-J4817)</f>
        <v/>
      </c>
      <c r="M4817" s="71">
        <f>IF(L4817="","",ABS(L4817))</f>
        <v/>
      </c>
      <c r="N4817" t="n">
        <v>1</v>
      </c>
      <c r="O4817" t="n">
        <v>1</v>
      </c>
      <c r="P4817" t="n">
        <v>0.7159450897571278</v>
      </c>
      <c r="Q4817" t="n">
        <v>0.9850005868985116</v>
      </c>
      <c r="R4817" t="n">
        <v>0.2172894653663235</v>
      </c>
      <c r="S4817" t="n">
        <v>0.9997381976360066</v>
      </c>
      <c r="T4817" t="n">
        <v>0.9867582216569933</v>
      </c>
      <c r="U4817" t="n">
        <v>0.2852544096257241</v>
      </c>
      <c r="V4817" t="n">
        <v>0.5902809455576885</v>
      </c>
      <c r="W4817" t="n">
        <v>0.6623555620298721</v>
      </c>
      <c r="X4817" t="n">
        <v>0.7980527175627131</v>
      </c>
    </row>
    <row r="4818">
      <c r="A4818" t="inlineStr">
        <is>
          <t>4310538</t>
        </is>
      </c>
      <c r="B4818" t="inlineStr">
        <is>
          <t>Itaara</t>
        </is>
      </c>
      <c r="C4818" t="inlineStr">
        <is>
          <t>RS</t>
        </is>
      </c>
      <c r="D4818" t="inlineStr">
        <is>
          <t>REGIÃO SUL</t>
        </is>
      </c>
      <c r="E4818" s="70">
        <f>SUMPRODUCT(N4818:Q4818,PAINEL_PESOS!$C$16:$C$19)</f>
        <v/>
      </c>
      <c r="F4818" s="70">
        <f>SUMPRODUCT(R4818:T4818,PAINEL_PESOS!$C$21:$C$23)</f>
        <v/>
      </c>
      <c r="G4818" s="70">
        <f>SUMPRODUCT(U4818:V4818,PAINEL_PESOS!$C$25:$C$26)</f>
        <v/>
      </c>
      <c r="H4818" s="70">
        <f>SUMPRODUCT(W4818:X4818,PAINEL_PESOS!$C$28:$C$29)</f>
        <v/>
      </c>
      <c r="I4818" s="70" t="n">
        <v>0.9914586557621901</v>
      </c>
      <c r="J4818" s="70" t="n">
        <v>0.7022171613347854</v>
      </c>
      <c r="K4818" s="71">
        <f>IF(NOT(AND(PAINEL_PESOS!$D$12="OK - 100%",PAINEL_PESOS!$F$20="OK - 100%",PAINEL_PESOS!$F$24="OK - 100%",PAINEL_PESOS!$F$27="OK - 100%",PAINEL_PESOS!$F$30="OK - 100%")),"", (E4818*PAINEL_PESOS!$B$7+F4818*PAINEL_PESOS!$B$8+G4818*PAINEL_PESOS!$B$9+H4818*PAINEL_PESOS!$B$10)*I4818)</f>
        <v/>
      </c>
      <c r="L4818" s="71">
        <f>IF(K4818="","",K4818-J4818)</f>
        <v/>
      </c>
      <c r="M4818" s="71">
        <f>IF(L4818="","",ABS(L4818))</f>
        <v/>
      </c>
      <c r="N4818" t="n">
        <v>1</v>
      </c>
      <c r="O4818" t="n">
        <v>1</v>
      </c>
      <c r="P4818" t="n">
        <v>0.695987328405491</v>
      </c>
      <c r="Q4818" t="n">
        <v>0.9606256163219877</v>
      </c>
      <c r="R4818" t="n">
        <v>0.2335560612616492</v>
      </c>
      <c r="S4818" t="n">
        <v>0.9993555086653599</v>
      </c>
      <c r="T4818" t="n">
        <v>0.9909313412713204</v>
      </c>
      <c r="U4818" t="n">
        <v>0.1620323466822844</v>
      </c>
      <c r="V4818" t="n">
        <v>0.549258963384142</v>
      </c>
      <c r="W4818" t="n">
        <v>0.8295050708600398</v>
      </c>
      <c r="X4818" t="n">
        <v>0.8144688949245085</v>
      </c>
    </row>
    <row r="4819">
      <c r="A4819" t="inlineStr">
        <is>
          <t>4310553</t>
        </is>
      </c>
      <c r="B4819" t="inlineStr">
        <is>
          <t>Itacurubi</t>
        </is>
      </c>
      <c r="C4819" t="inlineStr">
        <is>
          <t>RS</t>
        </is>
      </c>
      <c r="D4819" t="inlineStr">
        <is>
          <t>REGIÃO SUL</t>
        </is>
      </c>
      <c r="E4819" s="70">
        <f>SUMPRODUCT(N4819:Q4819,PAINEL_PESOS!$C$16:$C$19)</f>
        <v/>
      </c>
      <c r="F4819" s="70">
        <f>SUMPRODUCT(R4819:T4819,PAINEL_PESOS!$C$21:$C$23)</f>
        <v/>
      </c>
      <c r="G4819" s="70">
        <f>SUMPRODUCT(U4819:V4819,PAINEL_PESOS!$C$25:$C$26)</f>
        <v/>
      </c>
      <c r="H4819" s="70">
        <f>SUMPRODUCT(W4819:X4819,PAINEL_PESOS!$C$28:$C$29)</f>
        <v/>
      </c>
      <c r="I4819" s="70" t="n">
        <v>0.9852321567478188</v>
      </c>
      <c r="J4819" s="70" t="n">
        <v>0.6406097835494524</v>
      </c>
      <c r="K4819" s="71">
        <f>IF(NOT(AND(PAINEL_PESOS!$D$12="OK - 100%",PAINEL_PESOS!$F$20="OK - 100%",PAINEL_PESOS!$F$24="OK - 100%",PAINEL_PESOS!$F$27="OK - 100%",PAINEL_PESOS!$F$30="OK - 100%")),"", (E4819*PAINEL_PESOS!$B$7+F4819*PAINEL_PESOS!$B$8+G4819*PAINEL_PESOS!$B$9+H4819*PAINEL_PESOS!$B$10)*I4819)</f>
        <v/>
      </c>
      <c r="L4819" s="71">
        <f>IF(K4819="","",K4819-J4819)</f>
        <v/>
      </c>
      <c r="M4819" s="71">
        <f>IF(L4819="","",ABS(L4819))</f>
        <v/>
      </c>
      <c r="N4819" t="n">
        <v>1</v>
      </c>
      <c r="O4819" t="n">
        <v>0.3390000000000001</v>
      </c>
      <c r="P4819" t="n">
        <v>0.7888067581837381</v>
      </c>
      <c r="Q4819" t="n">
        <v>0.997822612894823</v>
      </c>
      <c r="R4819" t="n">
        <v>0.1416895130361643</v>
      </c>
      <c r="S4819" t="n">
        <v>1</v>
      </c>
      <c r="T4819" t="n">
        <v>0.9259871733777938</v>
      </c>
      <c r="U4819" t="n">
        <v>0.0953140104895475</v>
      </c>
      <c r="V4819" t="n">
        <v>0.6241875148529593</v>
      </c>
      <c r="W4819" t="n">
        <v>0.7747189106470773</v>
      </c>
      <c r="X4819" t="n">
        <v>0.7662098552567422</v>
      </c>
    </row>
    <row r="4820">
      <c r="A4820" t="inlineStr">
        <is>
          <t>4310579</t>
        </is>
      </c>
      <c r="B4820" t="inlineStr">
        <is>
          <t>Itapuca</t>
        </is>
      </c>
      <c r="C4820" t="inlineStr">
        <is>
          <t>RS</t>
        </is>
      </c>
      <c r="D4820" t="inlineStr">
        <is>
          <t>REGIÃO SUL</t>
        </is>
      </c>
      <c r="E4820" s="70">
        <f>SUMPRODUCT(N4820:Q4820,PAINEL_PESOS!$C$16:$C$19)</f>
        <v/>
      </c>
      <c r="F4820" s="70">
        <f>SUMPRODUCT(R4820:T4820,PAINEL_PESOS!$C$21:$C$23)</f>
        <v/>
      </c>
      <c r="G4820" s="70">
        <f>SUMPRODUCT(U4820:V4820,PAINEL_PESOS!$C$25:$C$26)</f>
        <v/>
      </c>
      <c r="H4820" s="70">
        <f>SUMPRODUCT(W4820:X4820,PAINEL_PESOS!$C$28:$C$29)</f>
        <v/>
      </c>
      <c r="I4820" s="70" t="n">
        <v>0.9973342046749832</v>
      </c>
      <c r="J4820" s="70" t="n">
        <v>0.7269847311135632</v>
      </c>
      <c r="K4820" s="71">
        <f>IF(NOT(AND(PAINEL_PESOS!$D$12="OK - 100%",PAINEL_PESOS!$F$20="OK - 100%",PAINEL_PESOS!$F$24="OK - 100%",PAINEL_PESOS!$F$27="OK - 100%",PAINEL_PESOS!$F$30="OK - 100%")),"", (E4820*PAINEL_PESOS!$B$7+F4820*PAINEL_PESOS!$B$8+G4820*PAINEL_PESOS!$B$9+H4820*PAINEL_PESOS!$B$10)*I4820)</f>
        <v/>
      </c>
      <c r="L4820" s="71">
        <f>IF(K4820="","",K4820-J4820)</f>
        <v/>
      </c>
      <c r="M4820" s="71">
        <f>IF(L4820="","",ABS(L4820))</f>
        <v/>
      </c>
      <c r="N4820" t="n">
        <v>1</v>
      </c>
      <c r="O4820" t="n">
        <v>0.9559</v>
      </c>
      <c r="P4820" t="n">
        <v>0.8869060190073917</v>
      </c>
      <c r="Q4820" t="n">
        <v>0.9953124893147934</v>
      </c>
      <c r="R4820" t="n">
        <v>0.1231764348523414</v>
      </c>
      <c r="S4820" t="n">
        <v>0.9997228907105427</v>
      </c>
      <c r="T4820" t="n">
        <v>0.9899669153157175</v>
      </c>
      <c r="U4820" t="n">
        <v>0.3499794979505939</v>
      </c>
      <c r="V4820" t="n">
        <v>0.5512121233130853</v>
      </c>
      <c r="W4820" t="n">
        <v>0.7289237366007746</v>
      </c>
      <c r="X4820" t="n">
        <v>0.8736711237477994</v>
      </c>
    </row>
    <row r="4821">
      <c r="A4821" t="inlineStr">
        <is>
          <t>4310603</t>
        </is>
      </c>
      <c r="B4821" t="inlineStr">
        <is>
          <t>Itaqui</t>
        </is>
      </c>
      <c r="C4821" t="inlineStr">
        <is>
          <t>RS</t>
        </is>
      </c>
      <c r="D4821" t="inlineStr">
        <is>
          <t>REGIÃO SUL</t>
        </is>
      </c>
      <c r="E4821" s="70">
        <f>SUMPRODUCT(N4821:Q4821,PAINEL_PESOS!$C$16:$C$19)</f>
        <v/>
      </c>
      <c r="F4821" s="70">
        <f>SUMPRODUCT(R4821:T4821,PAINEL_PESOS!$C$21:$C$23)</f>
        <v/>
      </c>
      <c r="G4821" s="70">
        <f>SUMPRODUCT(U4821:V4821,PAINEL_PESOS!$C$25:$C$26)</f>
        <v/>
      </c>
      <c r="H4821" s="70">
        <f>SUMPRODUCT(W4821:X4821,PAINEL_PESOS!$C$28:$C$29)</f>
        <v/>
      </c>
      <c r="I4821" s="70" t="n">
        <v>0.8836532597706044</v>
      </c>
      <c r="J4821" s="70" t="n">
        <v>0.5633919253499844</v>
      </c>
      <c r="K4821" s="71">
        <f>IF(NOT(AND(PAINEL_PESOS!$D$12="OK - 100%",PAINEL_PESOS!$F$20="OK - 100%",PAINEL_PESOS!$F$24="OK - 100%",PAINEL_PESOS!$F$27="OK - 100%",PAINEL_PESOS!$F$30="OK - 100%")),"", (E4821*PAINEL_PESOS!$B$7+F4821*PAINEL_PESOS!$B$8+G4821*PAINEL_PESOS!$B$9+H4821*PAINEL_PESOS!$B$10)*I4821)</f>
        <v/>
      </c>
      <c r="L4821" s="71">
        <f>IF(K4821="","",K4821-J4821)</f>
        <v/>
      </c>
      <c r="M4821" s="71">
        <f>IF(L4821="","",ABS(L4821))</f>
        <v/>
      </c>
      <c r="N4821" t="n">
        <v>1</v>
      </c>
      <c r="O4821" t="n">
        <v>0.9945000000000001</v>
      </c>
      <c r="P4821" t="n">
        <v>0.377507919746568</v>
      </c>
      <c r="Q4821" t="n">
        <v>0.9935980858842829</v>
      </c>
      <c r="R4821" t="n">
        <v>0.4135761522540486</v>
      </c>
      <c r="S4821" t="n">
        <v>0.9990981589448158</v>
      </c>
      <c r="T4821" t="n">
        <v>0.4074436360627889</v>
      </c>
      <c r="U4821" t="n">
        <v>0.07616912946166129</v>
      </c>
      <c r="V4821" t="n">
        <v>0.6377398843390937</v>
      </c>
      <c r="W4821" t="n">
        <v>0.7325440258439401</v>
      </c>
      <c r="X4821" t="n">
        <v>0.7579021008992757</v>
      </c>
    </row>
    <row r="4822">
      <c r="A4822" t="inlineStr">
        <is>
          <t>4310652</t>
        </is>
      </c>
      <c r="B4822" t="inlineStr">
        <is>
          <t>Itati</t>
        </is>
      </c>
      <c r="C4822" t="inlineStr">
        <is>
          <t>RS</t>
        </is>
      </c>
      <c r="D4822" t="inlineStr">
        <is>
          <t>REGIÃO SUL</t>
        </is>
      </c>
      <c r="E4822" s="70">
        <f>SUMPRODUCT(N4822:Q4822,PAINEL_PESOS!$C$16:$C$19)</f>
        <v/>
      </c>
      <c r="F4822" s="70">
        <f>SUMPRODUCT(R4822:T4822,PAINEL_PESOS!$C$21:$C$23)</f>
        <v/>
      </c>
      <c r="G4822" s="70">
        <f>SUMPRODUCT(U4822:V4822,PAINEL_PESOS!$C$25:$C$26)</f>
        <v/>
      </c>
      <c r="H4822" s="70">
        <f>SUMPRODUCT(W4822:X4822,PAINEL_PESOS!$C$28:$C$29)</f>
        <v/>
      </c>
      <c r="I4822" s="70" t="n">
        <v>0.9956385290299565</v>
      </c>
      <c r="J4822" s="70" t="n">
        <v>0.6588734459421044</v>
      </c>
      <c r="K4822" s="71">
        <f>IF(NOT(AND(PAINEL_PESOS!$D$12="OK - 100%",PAINEL_PESOS!$F$20="OK - 100%",PAINEL_PESOS!$F$24="OK - 100%",PAINEL_PESOS!$F$27="OK - 100%",PAINEL_PESOS!$F$30="OK - 100%")),"", (E4822*PAINEL_PESOS!$B$7+F4822*PAINEL_PESOS!$B$8+G4822*PAINEL_PESOS!$B$9+H4822*PAINEL_PESOS!$B$10)*I4822)</f>
        <v/>
      </c>
      <c r="L4822" s="71">
        <f>IF(K4822="","",K4822-J4822)</f>
        <v/>
      </c>
      <c r="M4822" s="71">
        <f>IF(L4822="","",ABS(L4822))</f>
        <v/>
      </c>
      <c r="N4822" t="n">
        <v>0.2</v>
      </c>
      <c r="O4822" t="n">
        <v>1</v>
      </c>
      <c r="P4822" t="n">
        <v>1</v>
      </c>
      <c r="Q4822" t="n">
        <v>0.994733230208941</v>
      </c>
      <c r="R4822" t="n">
        <v>0.1323199524459571</v>
      </c>
      <c r="S4822" t="n">
        <v>0.9984434530001003</v>
      </c>
      <c r="T4822" t="n">
        <v>0.9821834644404281</v>
      </c>
      <c r="U4822" t="n">
        <v>0.1765843453207105</v>
      </c>
      <c r="V4822" t="n">
        <v>0.5128314155298834</v>
      </c>
      <c r="W4822" t="n">
        <v>0.7237243756976895</v>
      </c>
      <c r="X4822" t="n">
        <v>0.8749395347664745</v>
      </c>
    </row>
    <row r="4823">
      <c r="A4823" t="inlineStr">
        <is>
          <t>4310702</t>
        </is>
      </c>
      <c r="B4823" t="inlineStr">
        <is>
          <t>Itatiba do Sul</t>
        </is>
      </c>
      <c r="C4823" t="inlineStr">
        <is>
          <t>RS</t>
        </is>
      </c>
      <c r="D4823" t="inlineStr">
        <is>
          <t>REGIÃO SUL</t>
        </is>
      </c>
      <c r="E4823" s="70">
        <f>SUMPRODUCT(N4823:Q4823,PAINEL_PESOS!$C$16:$C$19)</f>
        <v/>
      </c>
      <c r="F4823" s="70">
        <f>SUMPRODUCT(R4823:T4823,PAINEL_PESOS!$C$21:$C$23)</f>
        <v/>
      </c>
      <c r="G4823" s="70">
        <f>SUMPRODUCT(U4823:V4823,PAINEL_PESOS!$C$25:$C$26)</f>
        <v/>
      </c>
      <c r="H4823" s="70">
        <f>SUMPRODUCT(W4823:X4823,PAINEL_PESOS!$C$28:$C$29)</f>
        <v/>
      </c>
      <c r="I4823" s="70" t="n">
        <v>0.9978215517268966</v>
      </c>
      <c r="J4823" s="70" t="n">
        <v>0.6951520161854476</v>
      </c>
      <c r="K4823" s="71">
        <f>IF(NOT(AND(PAINEL_PESOS!$D$12="OK - 100%",PAINEL_PESOS!$F$20="OK - 100%",PAINEL_PESOS!$F$24="OK - 100%",PAINEL_PESOS!$F$27="OK - 100%",PAINEL_PESOS!$F$30="OK - 100%")),"", (E4823*PAINEL_PESOS!$B$7+F4823*PAINEL_PESOS!$B$8+G4823*PAINEL_PESOS!$B$9+H4823*PAINEL_PESOS!$B$10)*I4823)</f>
        <v/>
      </c>
      <c r="L4823" s="71">
        <f>IF(K4823="","",K4823-J4823)</f>
        <v/>
      </c>
      <c r="M4823" s="71">
        <f>IF(L4823="","",ABS(L4823))</f>
        <v/>
      </c>
      <c r="N4823" t="n">
        <v>1</v>
      </c>
      <c r="O4823" t="n">
        <v>1</v>
      </c>
      <c r="P4823" t="n">
        <v>0.668532206969377</v>
      </c>
      <c r="Q4823" t="n">
        <v>0.9951538955515212</v>
      </c>
      <c r="R4823" t="n">
        <v>0.1139701187434402</v>
      </c>
      <c r="S4823" t="n">
        <v>0.9997306388005818</v>
      </c>
      <c r="T4823" t="n">
        <v>0.9925605213421587</v>
      </c>
      <c r="U4823" t="n">
        <v>0.2817396897686541</v>
      </c>
      <c r="V4823" t="n">
        <v>0.6251039556703678</v>
      </c>
      <c r="W4823" t="n">
        <v>0.6157003035468364</v>
      </c>
      <c r="X4823" t="n">
        <v>0.8147962141171975</v>
      </c>
    </row>
    <row r="4824">
      <c r="A4824" t="inlineStr">
        <is>
          <t>4310751</t>
        </is>
      </c>
      <c r="B4824" t="inlineStr">
        <is>
          <t>Ivorá</t>
        </is>
      </c>
      <c r="C4824" t="inlineStr">
        <is>
          <t>RS</t>
        </is>
      </c>
      <c r="D4824" t="inlineStr">
        <is>
          <t>REGIÃO SUL</t>
        </is>
      </c>
      <c r="E4824" s="70">
        <f>SUMPRODUCT(N4824:Q4824,PAINEL_PESOS!$C$16:$C$19)</f>
        <v/>
      </c>
      <c r="F4824" s="70">
        <f>SUMPRODUCT(R4824:T4824,PAINEL_PESOS!$C$21:$C$23)</f>
        <v/>
      </c>
      <c r="G4824" s="70">
        <f>SUMPRODUCT(U4824:V4824,PAINEL_PESOS!$C$25:$C$26)</f>
        <v/>
      </c>
      <c r="H4824" s="70">
        <f>SUMPRODUCT(W4824:X4824,PAINEL_PESOS!$C$28:$C$29)</f>
        <v/>
      </c>
      <c r="I4824" s="70" t="n">
        <v>0.9957462335345416</v>
      </c>
      <c r="J4824" s="70" t="n">
        <v>0.6935410612138463</v>
      </c>
      <c r="K4824" s="71">
        <f>IF(NOT(AND(PAINEL_PESOS!$D$12="OK - 100%",PAINEL_PESOS!$F$20="OK - 100%",PAINEL_PESOS!$F$24="OK - 100%",PAINEL_PESOS!$F$27="OK - 100%",PAINEL_PESOS!$F$30="OK - 100%")),"", (E4824*PAINEL_PESOS!$B$7+F4824*PAINEL_PESOS!$B$8+G4824*PAINEL_PESOS!$B$9+H4824*PAINEL_PESOS!$B$10)*I4824)</f>
        <v/>
      </c>
      <c r="L4824" s="71">
        <f>IF(K4824="","",K4824-J4824)</f>
        <v/>
      </c>
      <c r="M4824" s="71">
        <f>IF(L4824="","",ABS(L4824))</f>
        <v/>
      </c>
      <c r="N4824" t="n">
        <v>1</v>
      </c>
      <c r="O4824" t="n">
        <v>0.9899</v>
      </c>
      <c r="P4824" t="n">
        <v>0.6816261879619853</v>
      </c>
      <c r="Q4824" t="n">
        <v>0.9914585970362452</v>
      </c>
      <c r="R4824" t="n">
        <v>0.0711645952798259</v>
      </c>
      <c r="S4824" t="n">
        <v>0.9999434837885219</v>
      </c>
      <c r="T4824" t="n">
        <v>0.9844974059776799</v>
      </c>
      <c r="U4824" t="n">
        <v>0.1755579619011872</v>
      </c>
      <c r="V4824" t="n">
        <v>0.5477161115299274</v>
      </c>
      <c r="W4824" t="n">
        <v>0.81401200487615</v>
      </c>
      <c r="X4824" t="n">
        <v>0.8328484791461133</v>
      </c>
    </row>
    <row r="4825">
      <c r="A4825" t="inlineStr">
        <is>
          <t>4310801</t>
        </is>
      </c>
      <c r="B4825" t="inlineStr">
        <is>
          <t>Ivoti</t>
        </is>
      </c>
      <c r="C4825" t="inlineStr">
        <is>
          <t>RS</t>
        </is>
      </c>
      <c r="D4825" t="inlineStr">
        <is>
          <t>REGIÃO SUL</t>
        </is>
      </c>
      <c r="E4825" s="70">
        <f>SUMPRODUCT(N4825:Q4825,PAINEL_PESOS!$C$16:$C$19)</f>
        <v/>
      </c>
      <c r="F4825" s="70">
        <f>SUMPRODUCT(R4825:T4825,PAINEL_PESOS!$C$21:$C$23)</f>
        <v/>
      </c>
      <c r="G4825" s="70">
        <f>SUMPRODUCT(U4825:V4825,PAINEL_PESOS!$C$25:$C$26)</f>
        <v/>
      </c>
      <c r="H4825" s="70">
        <f>SUMPRODUCT(W4825:X4825,PAINEL_PESOS!$C$28:$C$29)</f>
        <v/>
      </c>
      <c r="I4825" s="70" t="n">
        <v>0.9293460235752778</v>
      </c>
      <c r="J4825" s="70" t="n">
        <v>0.6418834851633922</v>
      </c>
      <c r="K4825" s="71">
        <f>IF(NOT(AND(PAINEL_PESOS!$D$12="OK - 100%",PAINEL_PESOS!$F$20="OK - 100%",PAINEL_PESOS!$F$24="OK - 100%",PAINEL_PESOS!$F$27="OK - 100%",PAINEL_PESOS!$F$30="OK - 100%")),"", (E4825*PAINEL_PESOS!$B$7+F4825*PAINEL_PESOS!$B$8+G4825*PAINEL_PESOS!$B$9+H4825*PAINEL_PESOS!$B$10)*I4825)</f>
        <v/>
      </c>
      <c r="L4825" s="71">
        <f>IF(K4825="","",K4825-J4825)</f>
        <v/>
      </c>
      <c r="M4825" s="71">
        <f>IF(L4825="","",ABS(L4825))</f>
        <v/>
      </c>
      <c r="N4825" t="n">
        <v>1</v>
      </c>
      <c r="O4825" t="n">
        <v>0.9928</v>
      </c>
      <c r="P4825" t="n">
        <v>0.4794086589229145</v>
      </c>
      <c r="Q4825" t="n">
        <v>0.7175682260931996</v>
      </c>
      <c r="R4825" t="n">
        <v>0.3857843634172149</v>
      </c>
      <c r="S4825" t="n">
        <v>0.575857720774238</v>
      </c>
      <c r="T4825" t="n">
        <v>0.9646408275556572</v>
      </c>
      <c r="U4825" t="n">
        <v>0.4474032935959134</v>
      </c>
      <c r="V4825" t="n">
        <v>0.4931720169097314</v>
      </c>
      <c r="W4825" t="n">
        <v>0.8021559602312925</v>
      </c>
      <c r="X4825" t="n">
        <v>0.9036555546413524</v>
      </c>
    </row>
    <row r="4826">
      <c r="A4826" t="inlineStr">
        <is>
          <t>4310850</t>
        </is>
      </c>
      <c r="B4826" t="inlineStr">
        <is>
          <t>Jaboticaba</t>
        </is>
      </c>
      <c r="C4826" t="inlineStr">
        <is>
          <t>RS</t>
        </is>
      </c>
      <c r="D4826" t="inlineStr">
        <is>
          <t>REGIÃO SUL</t>
        </is>
      </c>
      <c r="E4826" s="70">
        <f>SUMPRODUCT(N4826:Q4826,PAINEL_PESOS!$C$16:$C$19)</f>
        <v/>
      </c>
      <c r="F4826" s="70">
        <f>SUMPRODUCT(R4826:T4826,PAINEL_PESOS!$C$21:$C$23)</f>
        <v/>
      </c>
      <c r="G4826" s="70">
        <f>SUMPRODUCT(U4826:V4826,PAINEL_PESOS!$C$25:$C$26)</f>
        <v/>
      </c>
      <c r="H4826" s="70">
        <f>SUMPRODUCT(W4826:X4826,PAINEL_PESOS!$C$28:$C$29)</f>
        <v/>
      </c>
      <c r="I4826" s="70" t="n">
        <v>0.996104898568329</v>
      </c>
      <c r="J4826" s="70" t="n">
        <v>0.6857254623334722</v>
      </c>
      <c r="K4826" s="71">
        <f>IF(NOT(AND(PAINEL_PESOS!$D$12="OK - 100%",PAINEL_PESOS!$F$20="OK - 100%",PAINEL_PESOS!$F$24="OK - 100%",PAINEL_PESOS!$F$27="OK - 100%",PAINEL_PESOS!$F$30="OK - 100%")),"", (E4826*PAINEL_PESOS!$B$7+F4826*PAINEL_PESOS!$B$8+G4826*PAINEL_PESOS!$B$9+H4826*PAINEL_PESOS!$B$10)*I4826)</f>
        <v/>
      </c>
      <c r="L4826" s="71">
        <f>IF(K4826="","",K4826-J4826)</f>
        <v/>
      </c>
      <c r="M4826" s="71">
        <f>IF(L4826="","",ABS(L4826))</f>
        <v/>
      </c>
      <c r="N4826" t="n">
        <v>1</v>
      </c>
      <c r="O4826" t="n">
        <v>0.7451000000000001</v>
      </c>
      <c r="P4826" t="n">
        <v>0.8095036958817318</v>
      </c>
      <c r="Q4826" t="n">
        <v>0.9925087133915934</v>
      </c>
      <c r="R4826" t="n">
        <v>0.1352498885862543</v>
      </c>
      <c r="S4826" t="n">
        <v>0.9998859620306269</v>
      </c>
      <c r="T4826" t="n">
        <v>0.9856026754409731</v>
      </c>
      <c r="U4826" t="n">
        <v>0.2057647880288678</v>
      </c>
      <c r="V4826" t="n">
        <v>0.6000976282667525</v>
      </c>
      <c r="W4826" t="n">
        <v>0.6966633807700798</v>
      </c>
      <c r="X4826" t="n">
        <v>0.8173473298225438</v>
      </c>
    </row>
    <row r="4827">
      <c r="A4827" t="inlineStr">
        <is>
          <t>4310876</t>
        </is>
      </c>
      <c r="B4827" t="inlineStr">
        <is>
          <t>Jacuizinho</t>
        </is>
      </c>
      <c r="C4827" t="inlineStr">
        <is>
          <t>RS</t>
        </is>
      </c>
      <c r="D4827" t="inlineStr">
        <is>
          <t>REGIÃO SUL</t>
        </is>
      </c>
      <c r="E4827" s="70">
        <f>SUMPRODUCT(N4827:Q4827,PAINEL_PESOS!$C$16:$C$19)</f>
        <v/>
      </c>
      <c r="F4827" s="70">
        <f>SUMPRODUCT(R4827:T4827,PAINEL_PESOS!$C$21:$C$23)</f>
        <v/>
      </c>
      <c r="G4827" s="70">
        <f>SUMPRODUCT(U4827:V4827,PAINEL_PESOS!$C$25:$C$26)</f>
        <v/>
      </c>
      <c r="H4827" s="70">
        <f>SUMPRODUCT(W4827:X4827,PAINEL_PESOS!$C$28:$C$29)</f>
        <v/>
      </c>
      <c r="I4827" s="70" t="n">
        <v>0.9711674255615314</v>
      </c>
      <c r="J4827" s="70" t="n">
        <v>0.6547540279714834</v>
      </c>
      <c r="K4827" s="71">
        <f>IF(NOT(AND(PAINEL_PESOS!$D$12="OK - 100%",PAINEL_PESOS!$F$20="OK - 100%",PAINEL_PESOS!$F$24="OK - 100%",PAINEL_PESOS!$F$27="OK - 100%",PAINEL_PESOS!$F$30="OK - 100%")),"", (E4827*PAINEL_PESOS!$B$7+F4827*PAINEL_PESOS!$B$8+G4827*PAINEL_PESOS!$B$9+H4827*PAINEL_PESOS!$B$10)*I4827)</f>
        <v/>
      </c>
      <c r="L4827" s="71">
        <f>IF(K4827="","",K4827-J4827)</f>
        <v/>
      </c>
      <c r="M4827" s="71">
        <f>IF(L4827="","",ABS(L4827))</f>
        <v/>
      </c>
      <c r="N4827" t="n">
        <v>0.8</v>
      </c>
      <c r="O4827" t="n">
        <v>0.8332999999999999</v>
      </c>
      <c r="P4827" t="n">
        <v>0.7360084477296727</v>
      </c>
      <c r="Q4827" t="n">
        <v>0.9942364146853154</v>
      </c>
      <c r="R4827" t="n">
        <v>0.1501671148879121</v>
      </c>
      <c r="S4827" t="n">
        <v>1</v>
      </c>
      <c r="T4827" t="n">
        <v>0.8560147811626055</v>
      </c>
      <c r="U4827" t="n">
        <v>0.1755579619011872</v>
      </c>
      <c r="V4827" t="n">
        <v>0.5518964482484993</v>
      </c>
      <c r="W4827" t="n">
        <v>0.81401200487615</v>
      </c>
      <c r="X4827" t="n">
        <v>0.8328484791461133</v>
      </c>
    </row>
    <row r="4828">
      <c r="A4828" t="inlineStr">
        <is>
          <t>4310900</t>
        </is>
      </c>
      <c r="B4828" t="inlineStr">
        <is>
          <t>Jacutinga</t>
        </is>
      </c>
      <c r="C4828" t="inlineStr">
        <is>
          <t>RS</t>
        </is>
      </c>
      <c r="D4828" t="inlineStr">
        <is>
          <t>REGIÃO SUL</t>
        </is>
      </c>
      <c r="E4828" s="70">
        <f>SUMPRODUCT(N4828:Q4828,PAINEL_PESOS!$C$16:$C$19)</f>
        <v/>
      </c>
      <c r="F4828" s="70">
        <f>SUMPRODUCT(R4828:T4828,PAINEL_PESOS!$C$21:$C$23)</f>
        <v/>
      </c>
      <c r="G4828" s="70">
        <f>SUMPRODUCT(U4828:V4828,PAINEL_PESOS!$C$25:$C$26)</f>
        <v/>
      </c>
      <c r="H4828" s="70">
        <f>SUMPRODUCT(W4828:X4828,PAINEL_PESOS!$C$28:$C$29)</f>
        <v/>
      </c>
      <c r="I4828" s="70" t="n">
        <v>0.9979981668675463</v>
      </c>
      <c r="J4828" s="70" t="n">
        <v>0.7110696180861626</v>
      </c>
      <c r="K4828" s="71">
        <f>IF(NOT(AND(PAINEL_PESOS!$D$12="OK - 100%",PAINEL_PESOS!$F$20="OK - 100%",PAINEL_PESOS!$F$24="OK - 100%",PAINEL_PESOS!$F$27="OK - 100%",PAINEL_PESOS!$F$30="OK - 100%")),"", (E4828*PAINEL_PESOS!$B$7+F4828*PAINEL_PESOS!$B$8+G4828*PAINEL_PESOS!$B$9+H4828*PAINEL_PESOS!$B$10)*I4828)</f>
        <v/>
      </c>
      <c r="L4828" s="71">
        <f>IF(K4828="","",K4828-J4828)</f>
        <v/>
      </c>
      <c r="M4828" s="71">
        <f>IF(L4828="","",ABS(L4828))</f>
        <v/>
      </c>
      <c r="N4828" t="n">
        <v>1</v>
      </c>
      <c r="O4828" t="n">
        <v>1</v>
      </c>
      <c r="P4828" t="n">
        <v>0.8304118268215417</v>
      </c>
      <c r="Q4828" t="n">
        <v>0.9938858062031287</v>
      </c>
      <c r="R4828" t="n">
        <v>0.1887226960893981</v>
      </c>
      <c r="S4828" t="n">
        <v>0.998490387774791</v>
      </c>
      <c r="T4828" t="n">
        <v>0.9949513085617812</v>
      </c>
      <c r="U4828" t="n">
        <v>0.2817396897686542</v>
      </c>
      <c r="V4828" t="n">
        <v>0.6208060425783406</v>
      </c>
      <c r="W4828" t="n">
        <v>0.6157003035468364</v>
      </c>
      <c r="X4828" t="n">
        <v>0.8147962141171975</v>
      </c>
    </row>
    <row r="4829">
      <c r="A4829" t="inlineStr">
        <is>
          <t>4311007</t>
        </is>
      </c>
      <c r="B4829" t="inlineStr">
        <is>
          <t>Jaguarão</t>
        </is>
      </c>
      <c r="C4829" t="inlineStr">
        <is>
          <t>RS</t>
        </is>
      </c>
      <c r="D4829" t="inlineStr">
        <is>
          <t>REGIÃO SUL</t>
        </is>
      </c>
      <c r="E4829" s="70">
        <f>SUMPRODUCT(N4829:Q4829,PAINEL_PESOS!$C$16:$C$19)</f>
        <v/>
      </c>
      <c r="F4829" s="70">
        <f>SUMPRODUCT(R4829:T4829,PAINEL_PESOS!$C$21:$C$23)</f>
        <v/>
      </c>
      <c r="G4829" s="70">
        <f>SUMPRODUCT(U4829:V4829,PAINEL_PESOS!$C$25:$C$26)</f>
        <v/>
      </c>
      <c r="H4829" s="70">
        <f>SUMPRODUCT(W4829:X4829,PAINEL_PESOS!$C$28:$C$29)</f>
        <v/>
      </c>
      <c r="I4829" s="70" t="n">
        <v>0.8709928638046556</v>
      </c>
      <c r="J4829" s="70" t="n">
        <v>0.5284135399979858</v>
      </c>
      <c r="K4829" s="71">
        <f>IF(NOT(AND(PAINEL_PESOS!$D$12="OK - 100%",PAINEL_PESOS!$F$20="OK - 100%",PAINEL_PESOS!$F$24="OK - 100%",PAINEL_PESOS!$F$27="OK - 100%",PAINEL_PESOS!$F$30="OK - 100%")),"", (E4829*PAINEL_PESOS!$B$7+F4829*PAINEL_PESOS!$B$8+G4829*PAINEL_PESOS!$B$9+H4829*PAINEL_PESOS!$B$10)*I4829)</f>
        <v/>
      </c>
      <c r="L4829" s="71">
        <f>IF(K4829="","",K4829-J4829)</f>
        <v/>
      </c>
      <c r="M4829" s="71">
        <f>IF(L4829="","",ABS(L4829))</f>
        <v/>
      </c>
      <c r="N4829" t="n">
        <v>1</v>
      </c>
      <c r="O4829" t="n">
        <v>1</v>
      </c>
      <c r="P4829" t="n">
        <v>0.7782470960929251</v>
      </c>
      <c r="Q4829" t="n">
        <v>0.9869012764090459</v>
      </c>
      <c r="R4829" t="n">
        <v>0.3485220469436568</v>
      </c>
      <c r="S4829" t="n">
        <v>0.9997741201270985</v>
      </c>
      <c r="T4829" t="n">
        <v>0.3439500883970736</v>
      </c>
      <c r="U4829" t="n">
        <v>0.0736447993172961</v>
      </c>
      <c r="V4829" t="n">
        <v>0.5055382400124127</v>
      </c>
      <c r="W4829" t="n">
        <v>0.5154046391308678</v>
      </c>
      <c r="X4829" t="n">
        <v>0.7481101935103119</v>
      </c>
    </row>
    <row r="4830">
      <c r="A4830" t="inlineStr">
        <is>
          <t>4311106</t>
        </is>
      </c>
      <c r="B4830" t="inlineStr">
        <is>
          <t>Jaguari</t>
        </is>
      </c>
      <c r="C4830" t="inlineStr">
        <is>
          <t>RS</t>
        </is>
      </c>
      <c r="D4830" t="inlineStr">
        <is>
          <t>REGIÃO SUL</t>
        </is>
      </c>
      <c r="E4830" s="70">
        <f>SUMPRODUCT(N4830:Q4830,PAINEL_PESOS!$C$16:$C$19)</f>
        <v/>
      </c>
      <c r="F4830" s="70">
        <f>SUMPRODUCT(R4830:T4830,PAINEL_PESOS!$C$21:$C$23)</f>
        <v/>
      </c>
      <c r="G4830" s="70">
        <f>SUMPRODUCT(U4830:V4830,PAINEL_PESOS!$C$25:$C$26)</f>
        <v/>
      </c>
      <c r="H4830" s="70">
        <f>SUMPRODUCT(W4830:X4830,PAINEL_PESOS!$C$28:$C$29)</f>
        <v/>
      </c>
      <c r="I4830" s="70" t="n">
        <v>0.9208262267185197</v>
      </c>
      <c r="J4830" s="70" t="n">
        <v>0.6323069929801038</v>
      </c>
      <c r="K4830" s="71">
        <f>IF(NOT(AND(PAINEL_PESOS!$D$12="OK - 100%",PAINEL_PESOS!$F$20="OK - 100%",PAINEL_PESOS!$F$24="OK - 100%",PAINEL_PESOS!$F$27="OK - 100%",PAINEL_PESOS!$F$30="OK - 100%")),"", (E4830*PAINEL_PESOS!$B$7+F4830*PAINEL_PESOS!$B$8+G4830*PAINEL_PESOS!$B$9+H4830*PAINEL_PESOS!$B$10)*I4830)</f>
        <v/>
      </c>
      <c r="L4830" s="71">
        <f>IF(K4830="","",K4830-J4830)</f>
        <v/>
      </c>
      <c r="M4830" s="71">
        <f>IF(L4830="","",ABS(L4830))</f>
        <v/>
      </c>
      <c r="N4830" t="n">
        <v>1</v>
      </c>
      <c r="O4830" t="n">
        <v>1</v>
      </c>
      <c r="P4830" t="n">
        <v>0.775818373812038</v>
      </c>
      <c r="Q4830" t="n">
        <v>0.9747620853309036</v>
      </c>
      <c r="R4830" t="n">
        <v>0.2409071602048806</v>
      </c>
      <c r="S4830" t="n">
        <v>0.9913109997244532</v>
      </c>
      <c r="T4830" t="n">
        <v>0.6063687970403352</v>
      </c>
      <c r="U4830" t="n">
        <v>0.1564038647305887</v>
      </c>
      <c r="V4830" t="n">
        <v>0.6198815759197041</v>
      </c>
      <c r="W4830" t="n">
        <v>0.84885092873794</v>
      </c>
      <c r="X4830" t="n">
        <v>0.7672369801482037</v>
      </c>
    </row>
    <row r="4831">
      <c r="A4831" t="inlineStr">
        <is>
          <t>4311122</t>
        </is>
      </c>
      <c r="B4831" t="inlineStr">
        <is>
          <t>Jaquirana</t>
        </is>
      </c>
      <c r="C4831" t="inlineStr">
        <is>
          <t>RS</t>
        </is>
      </c>
      <c r="D4831" t="inlineStr">
        <is>
          <t>REGIÃO SUL</t>
        </is>
      </c>
      <c r="E4831" s="70">
        <f>SUMPRODUCT(N4831:Q4831,PAINEL_PESOS!$C$16:$C$19)</f>
        <v/>
      </c>
      <c r="F4831" s="70">
        <f>SUMPRODUCT(R4831:T4831,PAINEL_PESOS!$C$21:$C$23)</f>
        <v/>
      </c>
      <c r="G4831" s="70">
        <f>SUMPRODUCT(U4831:V4831,PAINEL_PESOS!$C$25:$C$26)</f>
        <v/>
      </c>
      <c r="H4831" s="70">
        <f>SUMPRODUCT(W4831:X4831,PAINEL_PESOS!$C$28:$C$29)</f>
        <v/>
      </c>
      <c r="I4831" s="70" t="n">
        <v>0.9976213943668054</v>
      </c>
      <c r="J4831" s="70" t="n">
        <v>0.7124446011383166</v>
      </c>
      <c r="K4831" s="71">
        <f>IF(NOT(AND(PAINEL_PESOS!$D$12="OK - 100%",PAINEL_PESOS!$F$20="OK - 100%",PAINEL_PESOS!$F$24="OK - 100%",PAINEL_PESOS!$F$27="OK - 100%",PAINEL_PESOS!$F$30="OK - 100%")),"", (E4831*PAINEL_PESOS!$B$7+F4831*PAINEL_PESOS!$B$8+G4831*PAINEL_PESOS!$B$9+H4831*PAINEL_PESOS!$B$10)*I4831)</f>
        <v/>
      </c>
      <c r="L4831" s="71">
        <f>IF(K4831="","",K4831-J4831)</f>
        <v/>
      </c>
      <c r="M4831" s="71">
        <f>IF(L4831="","",ABS(L4831))</f>
        <v/>
      </c>
      <c r="N4831" t="n">
        <v>1</v>
      </c>
      <c r="O4831" t="n">
        <v>1</v>
      </c>
      <c r="P4831" t="n">
        <v>0.6747624076029567</v>
      </c>
      <c r="Q4831" t="n">
        <v>0.9974155674570033</v>
      </c>
      <c r="R4831" t="n">
        <v>0.1307895412622517</v>
      </c>
      <c r="S4831" t="n">
        <v>0.9999429525882125</v>
      </c>
      <c r="T4831" t="n">
        <v>0.9897700308970417</v>
      </c>
      <c r="U4831" t="n">
        <v>0.3499794979505939</v>
      </c>
      <c r="V4831" t="n">
        <v>0.5108144350154058</v>
      </c>
      <c r="W4831" t="n">
        <v>0.7289237366007746</v>
      </c>
      <c r="X4831" t="n">
        <v>0.8736711237477994</v>
      </c>
    </row>
    <row r="4832">
      <c r="A4832" t="inlineStr">
        <is>
          <t>4311130</t>
        </is>
      </c>
      <c r="B4832" t="inlineStr">
        <is>
          <t>Jari</t>
        </is>
      </c>
      <c r="C4832" t="inlineStr">
        <is>
          <t>RS</t>
        </is>
      </c>
      <c r="D4832" t="inlineStr">
        <is>
          <t>REGIÃO SUL</t>
        </is>
      </c>
      <c r="E4832" s="70">
        <f>SUMPRODUCT(N4832:Q4832,PAINEL_PESOS!$C$16:$C$19)</f>
        <v/>
      </c>
      <c r="F4832" s="70">
        <f>SUMPRODUCT(R4832:T4832,PAINEL_PESOS!$C$21:$C$23)</f>
        <v/>
      </c>
      <c r="G4832" s="70">
        <f>SUMPRODUCT(U4832:V4832,PAINEL_PESOS!$C$25:$C$26)</f>
        <v/>
      </c>
      <c r="H4832" s="70">
        <f>SUMPRODUCT(W4832:X4832,PAINEL_PESOS!$C$28:$C$29)</f>
        <v/>
      </c>
      <c r="I4832" s="70" t="n">
        <v>0.9722995176470133</v>
      </c>
      <c r="J4832" s="70" t="n">
        <v>0.6936165303086393</v>
      </c>
      <c r="K4832" s="71">
        <f>IF(NOT(AND(PAINEL_PESOS!$D$12="OK - 100%",PAINEL_PESOS!$F$20="OK - 100%",PAINEL_PESOS!$F$24="OK - 100%",PAINEL_PESOS!$F$27="OK - 100%",PAINEL_PESOS!$F$30="OK - 100%")),"", (E4832*PAINEL_PESOS!$B$7+F4832*PAINEL_PESOS!$B$8+G4832*PAINEL_PESOS!$B$9+H4832*PAINEL_PESOS!$B$10)*I4832)</f>
        <v/>
      </c>
      <c r="L4832" s="71">
        <f>IF(K4832="","",K4832-J4832)</f>
        <v/>
      </c>
      <c r="M4832" s="71">
        <f>IF(L4832="","",ABS(L4832))</f>
        <v/>
      </c>
      <c r="N4832" t="n">
        <v>1</v>
      </c>
      <c r="O4832" t="n">
        <v>1</v>
      </c>
      <c r="P4832" t="n">
        <v>0.8826821541710665</v>
      </c>
      <c r="Q4832" t="n">
        <v>0.993738104892954</v>
      </c>
      <c r="R4832" t="n">
        <v>0.1994985185294334</v>
      </c>
      <c r="S4832" t="n">
        <v>0.9999701729532267</v>
      </c>
      <c r="T4832" t="n">
        <v>0.862132022714958</v>
      </c>
      <c r="U4832" t="n">
        <v>0.1517067381335655</v>
      </c>
      <c r="V4832" t="n">
        <v>0.6190637014636076</v>
      </c>
      <c r="W4832" t="n">
        <v>0.8500970953243323</v>
      </c>
      <c r="X4832" t="n">
        <v>0.7735412929918072</v>
      </c>
    </row>
    <row r="4833">
      <c r="A4833" t="inlineStr">
        <is>
          <t>4311155</t>
        </is>
      </c>
      <c r="B4833" t="inlineStr">
        <is>
          <t>Jóia</t>
        </is>
      </c>
      <c r="C4833" t="inlineStr">
        <is>
          <t>RS</t>
        </is>
      </c>
      <c r="D4833" t="inlineStr">
        <is>
          <t>REGIÃO SUL</t>
        </is>
      </c>
      <c r="E4833" s="70">
        <f>SUMPRODUCT(N4833:Q4833,PAINEL_PESOS!$C$16:$C$19)</f>
        <v/>
      </c>
      <c r="F4833" s="70">
        <f>SUMPRODUCT(R4833:T4833,PAINEL_PESOS!$C$21:$C$23)</f>
        <v/>
      </c>
      <c r="G4833" s="70">
        <f>SUMPRODUCT(U4833:V4833,PAINEL_PESOS!$C$25:$C$26)</f>
        <v/>
      </c>
      <c r="H4833" s="70">
        <f>SUMPRODUCT(W4833:X4833,PAINEL_PESOS!$C$28:$C$29)</f>
        <v/>
      </c>
      <c r="I4833" s="70" t="n">
        <v>0.973839517605627</v>
      </c>
      <c r="J4833" s="70" t="n">
        <v>0.65024499418144</v>
      </c>
      <c r="K4833" s="71">
        <f>IF(NOT(AND(PAINEL_PESOS!$D$12="OK - 100%",PAINEL_PESOS!$F$20="OK - 100%",PAINEL_PESOS!$F$24="OK - 100%",PAINEL_PESOS!$F$27="OK - 100%",PAINEL_PESOS!$F$30="OK - 100%")),"", (E4833*PAINEL_PESOS!$B$7+F4833*PAINEL_PESOS!$B$8+G4833*PAINEL_PESOS!$B$9+H4833*PAINEL_PESOS!$B$10)*I4833)</f>
        <v/>
      </c>
      <c r="L4833" s="71">
        <f>IF(K4833="","",K4833-J4833)</f>
        <v/>
      </c>
      <c r="M4833" s="71">
        <f>IF(L4833="","",ABS(L4833))</f>
        <v/>
      </c>
      <c r="N4833" t="n">
        <v>0.2</v>
      </c>
      <c r="O4833" t="n">
        <v>1</v>
      </c>
      <c r="P4833" t="n">
        <v>1</v>
      </c>
      <c r="Q4833" t="n">
        <v>0.9974362299120485</v>
      </c>
      <c r="R4833" t="n">
        <v>0.2456269763961024</v>
      </c>
      <c r="S4833" t="n">
        <v>0.9999964134385827</v>
      </c>
      <c r="T4833" t="n">
        <v>0.8678775777771652</v>
      </c>
      <c r="U4833" t="n">
        <v>0.1360384913351665</v>
      </c>
      <c r="V4833" t="n">
        <v>0.6161239757945288</v>
      </c>
      <c r="W4833" t="n">
        <v>0.7909352389513081</v>
      </c>
      <c r="X4833" t="n">
        <v>0.7908849738151253</v>
      </c>
    </row>
    <row r="4834">
      <c r="A4834" t="inlineStr">
        <is>
          <t>4311205</t>
        </is>
      </c>
      <c r="B4834" t="inlineStr">
        <is>
          <t>Júlio de Castilhos</t>
        </is>
      </c>
      <c r="C4834" t="inlineStr">
        <is>
          <t>RS</t>
        </is>
      </c>
      <c r="D4834" t="inlineStr">
        <is>
          <t>REGIÃO SUL</t>
        </is>
      </c>
      <c r="E4834" s="70">
        <f>SUMPRODUCT(N4834:Q4834,PAINEL_PESOS!$C$16:$C$19)</f>
        <v/>
      </c>
      <c r="F4834" s="70">
        <f>SUMPRODUCT(R4834:T4834,PAINEL_PESOS!$C$21:$C$23)</f>
        <v/>
      </c>
      <c r="G4834" s="70">
        <f>SUMPRODUCT(U4834:V4834,PAINEL_PESOS!$C$25:$C$26)</f>
        <v/>
      </c>
      <c r="H4834" s="70">
        <f>SUMPRODUCT(W4834:X4834,PAINEL_PESOS!$C$28:$C$29)</f>
        <v/>
      </c>
      <c r="I4834" s="70" t="n">
        <v>0.9817798837149728</v>
      </c>
      <c r="J4834" s="70" t="n">
        <v>0.6993698257340168</v>
      </c>
      <c r="K4834" s="71">
        <f>IF(NOT(AND(PAINEL_PESOS!$D$12="OK - 100%",PAINEL_PESOS!$F$20="OK - 100%",PAINEL_PESOS!$F$24="OK - 100%",PAINEL_PESOS!$F$27="OK - 100%",PAINEL_PESOS!$F$30="OK - 100%")),"", (E4834*PAINEL_PESOS!$B$7+F4834*PAINEL_PESOS!$B$8+G4834*PAINEL_PESOS!$B$9+H4834*PAINEL_PESOS!$B$10)*I4834)</f>
        <v/>
      </c>
      <c r="L4834" s="71">
        <f>IF(K4834="","",K4834-J4834)</f>
        <v/>
      </c>
      <c r="M4834" s="71">
        <f>IF(L4834="","",ABS(L4834))</f>
        <v/>
      </c>
      <c r="N4834" t="n">
        <v>1</v>
      </c>
      <c r="O4834" t="n">
        <v>1</v>
      </c>
      <c r="P4834" t="n">
        <v>0.5504751847940865</v>
      </c>
      <c r="Q4834" t="n">
        <v>0.9929723702795734</v>
      </c>
      <c r="R4834" t="n">
        <v>0.3704407458312797</v>
      </c>
      <c r="S4834" t="n">
        <v>0.997380296719539</v>
      </c>
      <c r="T4834" t="n">
        <v>0.9123504738594406</v>
      </c>
      <c r="U4834" t="n">
        <v>0.1636206640689379</v>
      </c>
      <c r="V4834" t="n">
        <v>0.5990195286032032</v>
      </c>
      <c r="W4834" t="n">
        <v>0.8276857150912619</v>
      </c>
      <c r="X4834" t="n">
        <v>0.8166272154671361</v>
      </c>
    </row>
    <row r="4835">
      <c r="A4835" t="inlineStr">
        <is>
          <t>4311239</t>
        </is>
      </c>
      <c r="B4835" t="inlineStr">
        <is>
          <t>Lagoa Bonita do Sul</t>
        </is>
      </c>
      <c r="C4835" t="inlineStr">
        <is>
          <t>RS</t>
        </is>
      </c>
      <c r="D4835" t="inlineStr">
        <is>
          <t>REGIÃO SUL</t>
        </is>
      </c>
      <c r="E4835" s="70">
        <f>SUMPRODUCT(N4835:Q4835,PAINEL_PESOS!$C$16:$C$19)</f>
        <v/>
      </c>
      <c r="F4835" s="70">
        <f>SUMPRODUCT(R4835:T4835,PAINEL_PESOS!$C$21:$C$23)</f>
        <v/>
      </c>
      <c r="G4835" s="70">
        <f>SUMPRODUCT(U4835:V4835,PAINEL_PESOS!$C$25:$C$26)</f>
        <v/>
      </c>
      <c r="H4835" s="70">
        <f>SUMPRODUCT(W4835:X4835,PAINEL_PESOS!$C$28:$C$29)</f>
        <v/>
      </c>
      <c r="I4835" s="70" t="n">
        <v>0.9965559791202944</v>
      </c>
      <c r="J4835" s="70" t="n">
        <v>0.7079297658054424</v>
      </c>
      <c r="K4835" s="71">
        <f>IF(NOT(AND(PAINEL_PESOS!$D$12="OK - 100%",PAINEL_PESOS!$F$20="OK - 100%",PAINEL_PESOS!$F$24="OK - 100%",PAINEL_PESOS!$F$27="OK - 100%",PAINEL_PESOS!$F$30="OK - 100%")),"", (E4835*PAINEL_PESOS!$B$7+F4835*PAINEL_PESOS!$B$8+G4835*PAINEL_PESOS!$B$9+H4835*PAINEL_PESOS!$B$10)*I4835)</f>
        <v/>
      </c>
      <c r="L4835" s="71">
        <f>IF(K4835="","",K4835-J4835)</f>
        <v/>
      </c>
      <c r="M4835" s="71">
        <f>IF(L4835="","",ABS(L4835))</f>
        <v/>
      </c>
      <c r="N4835" t="n">
        <v>1</v>
      </c>
      <c r="O4835" t="n">
        <v>1</v>
      </c>
      <c r="P4835" t="n">
        <v>0.8044350580781415</v>
      </c>
      <c r="Q4835" t="n">
        <v>0.9850928016844601</v>
      </c>
      <c r="R4835" t="n">
        <v>0.1129842259142979</v>
      </c>
      <c r="S4835" t="n">
        <v>1</v>
      </c>
      <c r="T4835" t="n">
        <v>0.9934157114423854</v>
      </c>
      <c r="U4835" t="n">
        <v>0.1901651142042426</v>
      </c>
      <c r="V4835" t="n">
        <v>0.5363403229150769</v>
      </c>
      <c r="W4835" t="n">
        <v>0.8277399410405015</v>
      </c>
      <c r="X4835" t="n">
        <v>0.8297346004345098</v>
      </c>
    </row>
    <row r="4836">
      <c r="A4836" t="inlineStr">
        <is>
          <t>4311254</t>
        </is>
      </c>
      <c r="B4836" t="inlineStr">
        <is>
          <t>Lagoão</t>
        </is>
      </c>
      <c r="C4836" t="inlineStr">
        <is>
          <t>RS</t>
        </is>
      </c>
      <c r="D4836" t="inlineStr">
        <is>
          <t>REGIÃO SUL</t>
        </is>
      </c>
      <c r="E4836" s="70">
        <f>SUMPRODUCT(N4836:Q4836,PAINEL_PESOS!$C$16:$C$19)</f>
        <v/>
      </c>
      <c r="F4836" s="70">
        <f>SUMPRODUCT(R4836:T4836,PAINEL_PESOS!$C$21:$C$23)</f>
        <v/>
      </c>
      <c r="G4836" s="70">
        <f>SUMPRODUCT(U4836:V4836,PAINEL_PESOS!$C$25:$C$26)</f>
        <v/>
      </c>
      <c r="H4836" s="70">
        <f>SUMPRODUCT(W4836:X4836,PAINEL_PESOS!$C$28:$C$29)</f>
        <v/>
      </c>
      <c r="I4836" s="70" t="n">
        <v>0.9968222711356982</v>
      </c>
      <c r="J4836" s="70" t="n">
        <v>0.7097041005292751</v>
      </c>
      <c r="K4836" s="71">
        <f>IF(NOT(AND(PAINEL_PESOS!$D$12="OK - 100%",PAINEL_PESOS!$F$20="OK - 100%",PAINEL_PESOS!$F$24="OK - 100%",PAINEL_PESOS!$F$27="OK - 100%",PAINEL_PESOS!$F$30="OK - 100%")),"", (E4836*PAINEL_PESOS!$B$7+F4836*PAINEL_PESOS!$B$8+G4836*PAINEL_PESOS!$B$9+H4836*PAINEL_PESOS!$B$10)*I4836)</f>
        <v/>
      </c>
      <c r="L4836" s="71">
        <f>IF(K4836="","",K4836-J4836)</f>
        <v/>
      </c>
      <c r="M4836" s="71">
        <f>IF(L4836="","",ABS(L4836))</f>
        <v/>
      </c>
      <c r="N4836" t="n">
        <v>1</v>
      </c>
      <c r="O4836" t="n">
        <v>1</v>
      </c>
      <c r="P4836" t="n">
        <v>0.721013727560718</v>
      </c>
      <c r="Q4836" t="n">
        <v>0.9910848243877931</v>
      </c>
      <c r="R4836" t="n">
        <v>0.167033342393516</v>
      </c>
      <c r="S4836" t="n">
        <v>0.9998823495066038</v>
      </c>
      <c r="T4836" t="n">
        <v>0.990364089037853</v>
      </c>
      <c r="U4836" t="n">
        <v>0.1989670822868484</v>
      </c>
      <c r="V4836" t="n">
        <v>0.5386590651431696</v>
      </c>
      <c r="W4836" t="n">
        <v>0.8360121116492378</v>
      </c>
      <c r="X4836" t="n">
        <v>0.8278582414793898</v>
      </c>
    </row>
    <row r="4837">
      <c r="A4837" t="inlineStr">
        <is>
          <t>4311270</t>
        </is>
      </c>
      <c r="B4837" t="inlineStr">
        <is>
          <t>Lagoa dos Três Cantos</t>
        </is>
      </c>
      <c r="C4837" t="inlineStr">
        <is>
          <t>RS</t>
        </is>
      </c>
      <c r="D4837" t="inlineStr">
        <is>
          <t>REGIÃO SUL</t>
        </is>
      </c>
      <c r="E4837" s="70">
        <f>SUMPRODUCT(N4837:Q4837,PAINEL_PESOS!$C$16:$C$19)</f>
        <v/>
      </c>
      <c r="F4837" s="70">
        <f>SUMPRODUCT(R4837:T4837,PAINEL_PESOS!$C$21:$C$23)</f>
        <v/>
      </c>
      <c r="G4837" s="70">
        <f>SUMPRODUCT(U4837:V4837,PAINEL_PESOS!$C$25:$C$26)</f>
        <v/>
      </c>
      <c r="H4837" s="70">
        <f>SUMPRODUCT(W4837:X4837,PAINEL_PESOS!$C$28:$C$29)</f>
        <v/>
      </c>
      <c r="I4837" s="70" t="n">
        <v>0.9977140186637863</v>
      </c>
      <c r="J4837" s="70" t="n">
        <v>0.7111690020546262</v>
      </c>
      <c r="K4837" s="71">
        <f>IF(NOT(AND(PAINEL_PESOS!$D$12="OK - 100%",PAINEL_PESOS!$F$20="OK - 100%",PAINEL_PESOS!$F$24="OK - 100%",PAINEL_PESOS!$F$27="OK - 100%",PAINEL_PESOS!$F$30="OK - 100%")),"", (E4837*PAINEL_PESOS!$B$7+F4837*PAINEL_PESOS!$B$8+G4837*PAINEL_PESOS!$B$9+H4837*PAINEL_PESOS!$B$10)*I4837)</f>
        <v/>
      </c>
      <c r="L4837" s="71">
        <f>IF(K4837="","",K4837-J4837)</f>
        <v/>
      </c>
      <c r="M4837" s="71">
        <f>IF(L4837="","",ABS(L4837))</f>
        <v/>
      </c>
      <c r="N4837" t="n">
        <v>1</v>
      </c>
      <c r="O4837" t="n">
        <v>0.8611</v>
      </c>
      <c r="P4837" t="n">
        <v>0.8944033790918691</v>
      </c>
      <c r="Q4837" t="n">
        <v>0.9933418790231676</v>
      </c>
      <c r="R4837" t="n">
        <v>0.110315655319037</v>
      </c>
      <c r="S4837" t="n">
        <v>0.9995326678622316</v>
      </c>
      <c r="T4837" t="n">
        <v>0.9934398559454423</v>
      </c>
      <c r="U4837" t="n">
        <v>0.1755579619011872</v>
      </c>
      <c r="V4837" t="n">
        <v>0.6033543735905136</v>
      </c>
      <c r="W4837" t="n">
        <v>0.81401200487615</v>
      </c>
      <c r="X4837" t="n">
        <v>0.8328484791461133</v>
      </c>
    </row>
    <row r="4838">
      <c r="A4838" t="inlineStr">
        <is>
          <t>4311304</t>
        </is>
      </c>
      <c r="B4838" t="inlineStr">
        <is>
          <t>Lagoa Vermelha</t>
        </is>
      </c>
      <c r="C4838" t="inlineStr">
        <is>
          <t>RS</t>
        </is>
      </c>
      <c r="D4838" t="inlineStr">
        <is>
          <t>REGIÃO SUL</t>
        </is>
      </c>
      <c r="E4838" s="70">
        <f>SUMPRODUCT(N4838:Q4838,PAINEL_PESOS!$C$16:$C$19)</f>
        <v/>
      </c>
      <c r="F4838" s="70">
        <f>SUMPRODUCT(R4838:T4838,PAINEL_PESOS!$C$21:$C$23)</f>
        <v/>
      </c>
      <c r="G4838" s="70">
        <f>SUMPRODUCT(U4838:V4838,PAINEL_PESOS!$C$25:$C$26)</f>
        <v/>
      </c>
      <c r="H4838" s="70">
        <f>SUMPRODUCT(W4838:X4838,PAINEL_PESOS!$C$28:$C$29)</f>
        <v/>
      </c>
      <c r="I4838" s="70" t="n">
        <v>0.9980287038170431</v>
      </c>
      <c r="J4838" s="70" t="n">
        <v>0.7202974190029316</v>
      </c>
      <c r="K4838" s="71">
        <f>IF(NOT(AND(PAINEL_PESOS!$D$12="OK - 100%",PAINEL_PESOS!$F$20="OK - 100%",PAINEL_PESOS!$F$24="OK - 100%",PAINEL_PESOS!$F$27="OK - 100%",PAINEL_PESOS!$F$30="OK - 100%")),"", (E4838*PAINEL_PESOS!$B$7+F4838*PAINEL_PESOS!$B$8+G4838*PAINEL_PESOS!$B$9+H4838*PAINEL_PESOS!$B$10)*I4838)</f>
        <v/>
      </c>
      <c r="L4838" s="71">
        <f>IF(K4838="","",K4838-J4838)</f>
        <v/>
      </c>
      <c r="M4838" s="71">
        <f>IF(L4838="","",ABS(L4838))</f>
        <v/>
      </c>
      <c r="N4838" t="n">
        <v>1</v>
      </c>
      <c r="O4838" t="n">
        <v>1</v>
      </c>
      <c r="P4838" t="n">
        <v>0.6495248152059134</v>
      </c>
      <c r="Q4838" t="n">
        <v>0.9918920536127732</v>
      </c>
      <c r="R4838" t="n">
        <v>0.3899194792008411</v>
      </c>
      <c r="S4838" t="n">
        <v>0.9973426218524998</v>
      </c>
      <c r="T4838" t="n">
        <v>0.9971030113972231</v>
      </c>
      <c r="U4838" t="n">
        <v>0.2942162097939896</v>
      </c>
      <c r="V4838" t="n">
        <v>0.5648443368661688</v>
      </c>
      <c r="W4838" t="n">
        <v>0.6680265383971246</v>
      </c>
      <c r="X4838" t="n">
        <v>0.8363888842302127</v>
      </c>
    </row>
    <row r="4839">
      <c r="A4839" t="inlineStr">
        <is>
          <t>4311403</t>
        </is>
      </c>
      <c r="B4839" t="inlineStr">
        <is>
          <t>Lajeado</t>
        </is>
      </c>
      <c r="C4839" t="inlineStr">
        <is>
          <t>RS</t>
        </is>
      </c>
      <c r="D4839" t="inlineStr">
        <is>
          <t>REGIÃO SUL</t>
        </is>
      </c>
      <c r="E4839" s="70">
        <f>SUMPRODUCT(N4839:Q4839,PAINEL_PESOS!$C$16:$C$19)</f>
        <v/>
      </c>
      <c r="F4839" s="70">
        <f>SUMPRODUCT(R4839:T4839,PAINEL_PESOS!$C$21:$C$23)</f>
        <v/>
      </c>
      <c r="G4839" s="70">
        <f>SUMPRODUCT(U4839:V4839,PAINEL_PESOS!$C$25:$C$26)</f>
        <v/>
      </c>
      <c r="H4839" s="70">
        <f>SUMPRODUCT(W4839:X4839,PAINEL_PESOS!$C$28:$C$29)</f>
        <v/>
      </c>
      <c r="I4839" s="70" t="n">
        <v>0.8502236025672857</v>
      </c>
      <c r="J4839" s="70" t="n">
        <v>0.5251020443856679</v>
      </c>
      <c r="K4839" s="71">
        <f>IF(NOT(AND(PAINEL_PESOS!$D$12="OK - 100%",PAINEL_PESOS!$F$20="OK - 100%",PAINEL_PESOS!$F$24="OK - 100%",PAINEL_PESOS!$F$27="OK - 100%",PAINEL_PESOS!$F$30="OK - 100%")),"", (E4839*PAINEL_PESOS!$B$7+F4839*PAINEL_PESOS!$B$8+G4839*PAINEL_PESOS!$B$9+H4839*PAINEL_PESOS!$B$10)*I4839)</f>
        <v/>
      </c>
      <c r="L4839" s="71">
        <f>IF(K4839="","",K4839-J4839)</f>
        <v/>
      </c>
      <c r="M4839" s="71">
        <f>IF(L4839="","",ABS(L4839))</f>
        <v/>
      </c>
      <c r="N4839" t="n">
        <v>1</v>
      </c>
      <c r="O4839" t="n">
        <v>0.9957</v>
      </c>
      <c r="P4839" t="n">
        <v>0.5939809926082364</v>
      </c>
      <c r="Q4839" t="n">
        <v>0.4044664326024408</v>
      </c>
      <c r="R4839" t="n">
        <v>0.5239848506267447</v>
      </c>
      <c r="S4839" t="n">
        <v>0</v>
      </c>
      <c r="T4839" t="n">
        <v>0.9555351942120008</v>
      </c>
      <c r="U4839" t="n">
        <v>0.3499794979505939</v>
      </c>
      <c r="V4839" t="n">
        <v>0.5048423751430535</v>
      </c>
      <c r="W4839" t="n">
        <v>0.7289237366007746</v>
      </c>
      <c r="X4839" t="n">
        <v>0.8736711237477994</v>
      </c>
    </row>
    <row r="4840">
      <c r="A4840" t="inlineStr">
        <is>
          <t>4311429</t>
        </is>
      </c>
      <c r="B4840" t="inlineStr">
        <is>
          <t>Lajeado do Bugre</t>
        </is>
      </c>
      <c r="C4840" t="inlineStr">
        <is>
          <t>RS</t>
        </is>
      </c>
      <c r="D4840" t="inlineStr">
        <is>
          <t>REGIÃO SUL</t>
        </is>
      </c>
      <c r="E4840" s="70">
        <f>SUMPRODUCT(N4840:Q4840,PAINEL_PESOS!$C$16:$C$19)</f>
        <v/>
      </c>
      <c r="F4840" s="70">
        <f>SUMPRODUCT(R4840:T4840,PAINEL_PESOS!$C$21:$C$23)</f>
        <v/>
      </c>
      <c r="G4840" s="70">
        <f>SUMPRODUCT(U4840:V4840,PAINEL_PESOS!$C$25:$C$26)</f>
        <v/>
      </c>
      <c r="H4840" s="70">
        <f>SUMPRODUCT(W4840:X4840,PAINEL_PESOS!$C$28:$C$29)</f>
        <v/>
      </c>
      <c r="I4840" s="70" t="n">
        <v>0.9964488040066997</v>
      </c>
      <c r="J4840" s="70" t="n">
        <v>0.6479615722372899</v>
      </c>
      <c r="K4840" s="71">
        <f>IF(NOT(AND(PAINEL_PESOS!$D$12="OK - 100%",PAINEL_PESOS!$F$20="OK - 100%",PAINEL_PESOS!$F$24="OK - 100%",PAINEL_PESOS!$F$27="OK - 100%",PAINEL_PESOS!$F$30="OK - 100%")),"", (E4840*PAINEL_PESOS!$B$7+F4840*PAINEL_PESOS!$B$8+G4840*PAINEL_PESOS!$B$9+H4840*PAINEL_PESOS!$B$10)*I4840)</f>
        <v/>
      </c>
      <c r="L4840" s="71">
        <f>IF(K4840="","",K4840-J4840)</f>
        <v/>
      </c>
      <c r="M4840" s="71">
        <f>IF(L4840="","",ABS(L4840))</f>
        <v/>
      </c>
      <c r="N4840" t="n">
        <v>1</v>
      </c>
      <c r="O4840" t="n">
        <v>0</v>
      </c>
      <c r="P4840" t="n">
        <v>1</v>
      </c>
      <c r="Q4840" t="n">
        <v>0.9860687372501549</v>
      </c>
      <c r="R4840" t="n">
        <v>0.0892799898868292</v>
      </c>
      <c r="S4840" t="n">
        <v>0.9981965505651028</v>
      </c>
      <c r="T4840" t="n">
        <v>0.9929014837818572</v>
      </c>
      <c r="U4840" t="n">
        <v>0.2057454075904005</v>
      </c>
      <c r="V4840" t="n">
        <v>0.6024115375662868</v>
      </c>
      <c r="W4840" t="n">
        <v>0.6966957901962259</v>
      </c>
      <c r="X4840" t="n">
        <v>0.8173607038960449</v>
      </c>
    </row>
    <row r="4841">
      <c r="A4841" t="inlineStr">
        <is>
          <t>4311502</t>
        </is>
      </c>
      <c r="B4841" t="inlineStr">
        <is>
          <t>Lavras do Sul</t>
        </is>
      </c>
      <c r="C4841" t="inlineStr">
        <is>
          <t>RS</t>
        </is>
      </c>
      <c r="D4841" t="inlineStr">
        <is>
          <t>REGIÃO SUL</t>
        </is>
      </c>
      <c r="E4841" s="70">
        <f>SUMPRODUCT(N4841:Q4841,PAINEL_PESOS!$C$16:$C$19)</f>
        <v/>
      </c>
      <c r="F4841" s="70">
        <f>SUMPRODUCT(R4841:T4841,PAINEL_PESOS!$C$21:$C$23)</f>
        <v/>
      </c>
      <c r="G4841" s="70">
        <f>SUMPRODUCT(U4841:V4841,PAINEL_PESOS!$C$25:$C$26)</f>
        <v/>
      </c>
      <c r="H4841" s="70">
        <f>SUMPRODUCT(W4841:X4841,PAINEL_PESOS!$C$28:$C$29)</f>
        <v/>
      </c>
      <c r="I4841" s="70" t="n">
        <v>0.89690771238591</v>
      </c>
      <c r="J4841" s="70" t="n">
        <v>0.5773183519788792</v>
      </c>
      <c r="K4841" s="71">
        <f>IF(NOT(AND(PAINEL_PESOS!$D$12="OK - 100%",PAINEL_PESOS!$F$20="OK - 100%",PAINEL_PESOS!$F$24="OK - 100%",PAINEL_PESOS!$F$27="OK - 100%",PAINEL_PESOS!$F$30="OK - 100%")),"", (E4841*PAINEL_PESOS!$B$7+F4841*PAINEL_PESOS!$B$8+G4841*PAINEL_PESOS!$B$9+H4841*PAINEL_PESOS!$B$10)*I4841)</f>
        <v/>
      </c>
      <c r="L4841" s="71">
        <f>IF(K4841="","",K4841-J4841)</f>
        <v/>
      </c>
      <c r="M4841" s="71">
        <f>IF(L4841="","",ABS(L4841))</f>
        <v/>
      </c>
      <c r="N4841" t="n">
        <v>1</v>
      </c>
      <c r="O4841" t="n">
        <v>1</v>
      </c>
      <c r="P4841" t="n">
        <v>0.6614572333685322</v>
      </c>
      <c r="Q4841" t="n">
        <v>0.9901593005464889</v>
      </c>
      <c r="R4841" t="n">
        <v>0.2519135048747538</v>
      </c>
      <c r="S4841" t="n">
        <v>0.9998289045146735</v>
      </c>
      <c r="T4841" t="n">
        <v>0.4762140056731974</v>
      </c>
      <c r="U4841" t="n">
        <v>0.1782785246487525</v>
      </c>
      <c r="V4841" t="n">
        <v>0.5486987196753228</v>
      </c>
      <c r="W4841" t="n">
        <v>0.6987752692573417</v>
      </c>
      <c r="X4841" t="n">
        <v>0.7458796949542701</v>
      </c>
    </row>
    <row r="4842">
      <c r="A4842" t="inlineStr">
        <is>
          <t>4311601</t>
        </is>
      </c>
      <c r="B4842" t="inlineStr">
        <is>
          <t>Liberato Salzano</t>
        </is>
      </c>
      <c r="C4842" t="inlineStr">
        <is>
          <t>RS</t>
        </is>
      </c>
      <c r="D4842" t="inlineStr">
        <is>
          <t>REGIÃO SUL</t>
        </is>
      </c>
      <c r="E4842" s="70">
        <f>SUMPRODUCT(N4842:Q4842,PAINEL_PESOS!$C$16:$C$19)</f>
        <v/>
      </c>
      <c r="F4842" s="70">
        <f>SUMPRODUCT(R4842:T4842,PAINEL_PESOS!$C$21:$C$23)</f>
        <v/>
      </c>
      <c r="G4842" s="70">
        <f>SUMPRODUCT(U4842:V4842,PAINEL_PESOS!$C$25:$C$26)</f>
        <v/>
      </c>
      <c r="H4842" s="70">
        <f>SUMPRODUCT(W4842:X4842,PAINEL_PESOS!$C$28:$C$29)</f>
        <v/>
      </c>
      <c r="I4842" s="70" t="n">
        <v>0.9963082088335705</v>
      </c>
      <c r="J4842" s="70" t="n">
        <v>0.6995442059076107</v>
      </c>
      <c r="K4842" s="71">
        <f>IF(NOT(AND(PAINEL_PESOS!$D$12="OK - 100%",PAINEL_PESOS!$F$20="OK - 100%",PAINEL_PESOS!$F$24="OK - 100%",PAINEL_PESOS!$F$27="OK - 100%",PAINEL_PESOS!$F$30="OK - 100%")),"", (E4842*PAINEL_PESOS!$B$7+F4842*PAINEL_PESOS!$B$8+G4842*PAINEL_PESOS!$B$9+H4842*PAINEL_PESOS!$B$10)*I4842)</f>
        <v/>
      </c>
      <c r="L4842" s="71">
        <f>IF(K4842="","",K4842-J4842)</f>
        <v/>
      </c>
      <c r="M4842" s="71">
        <f>IF(L4842="","",ABS(L4842))</f>
        <v/>
      </c>
      <c r="N4842" t="n">
        <v>1</v>
      </c>
      <c r="O4842" t="n">
        <v>0.9906</v>
      </c>
      <c r="P4842" t="n">
        <v>0.7364308342133052</v>
      </c>
      <c r="Q4842" t="n">
        <v>0.9922213597462048</v>
      </c>
      <c r="R4842" t="n">
        <v>0.1687725444527058</v>
      </c>
      <c r="S4842" t="n">
        <v>0.9977729865901385</v>
      </c>
      <c r="T4842" t="n">
        <v>0.9877676164630199</v>
      </c>
      <c r="U4842" t="n">
        <v>0.2057454075904005</v>
      </c>
      <c r="V4842" t="n">
        <v>0.6014540096926684</v>
      </c>
      <c r="W4842" t="n">
        <v>0.6966957901962259</v>
      </c>
      <c r="X4842" t="n">
        <v>0.8173607038960449</v>
      </c>
    </row>
    <row r="4843">
      <c r="A4843" t="inlineStr">
        <is>
          <t>4311627</t>
        </is>
      </c>
      <c r="B4843" t="inlineStr">
        <is>
          <t>Lindolfo Collor</t>
        </is>
      </c>
      <c r="C4843" t="inlineStr">
        <is>
          <t>RS</t>
        </is>
      </c>
      <c r="D4843" t="inlineStr">
        <is>
          <t>REGIÃO SUL</t>
        </is>
      </c>
      <c r="E4843" s="70">
        <f>SUMPRODUCT(N4843:Q4843,PAINEL_PESOS!$C$16:$C$19)</f>
        <v/>
      </c>
      <c r="F4843" s="70">
        <f>SUMPRODUCT(R4843:T4843,PAINEL_PESOS!$C$21:$C$23)</f>
        <v/>
      </c>
      <c r="G4843" s="70">
        <f>SUMPRODUCT(U4843:V4843,PAINEL_PESOS!$C$25:$C$26)</f>
        <v/>
      </c>
      <c r="H4843" s="70">
        <f>SUMPRODUCT(W4843:X4843,PAINEL_PESOS!$C$28:$C$29)</f>
        <v/>
      </c>
      <c r="I4843" s="70" t="n">
        <v>0.9316390893426815</v>
      </c>
      <c r="J4843" s="70" t="n">
        <v>0.6140079422056087</v>
      </c>
      <c r="K4843" s="71">
        <f>IF(NOT(AND(PAINEL_PESOS!$D$12="OK - 100%",PAINEL_PESOS!$F$20="OK - 100%",PAINEL_PESOS!$F$24="OK - 100%",PAINEL_PESOS!$F$27="OK - 100%",PAINEL_PESOS!$F$30="OK - 100%")),"", (E4843*PAINEL_PESOS!$B$7+F4843*PAINEL_PESOS!$B$8+G4843*PAINEL_PESOS!$B$9+H4843*PAINEL_PESOS!$B$10)*I4843)</f>
        <v/>
      </c>
      <c r="L4843" s="71">
        <f>IF(K4843="","",K4843-J4843)</f>
        <v/>
      </c>
      <c r="M4843" s="71">
        <f>IF(L4843="","",ABS(L4843))</f>
        <v/>
      </c>
      <c r="N4843" t="n">
        <v>0.4</v>
      </c>
      <c r="O4843" t="n">
        <v>1</v>
      </c>
      <c r="P4843" t="n">
        <v>0.875818373812038</v>
      </c>
      <c r="Q4843" t="n">
        <v>0.8856475973286874</v>
      </c>
      <c r="R4843" t="n">
        <v>0.2475654166723967</v>
      </c>
      <c r="S4843" t="n">
        <v>0.3456282794558249</v>
      </c>
      <c r="T4843" t="n">
        <v>0.9782506586153841</v>
      </c>
      <c r="U4843" t="n">
        <v>0.4467205206302504</v>
      </c>
      <c r="V4843" t="n">
        <v>0.4925445652430216</v>
      </c>
      <c r="W4843" t="n">
        <v>0.8012753336300165</v>
      </c>
      <c r="X4843" t="n">
        <v>0.9035932028935316</v>
      </c>
    </row>
    <row r="4844">
      <c r="A4844" t="inlineStr">
        <is>
          <t>4311643</t>
        </is>
      </c>
      <c r="B4844" t="inlineStr">
        <is>
          <t>Linha Nova</t>
        </is>
      </c>
      <c r="C4844" t="inlineStr">
        <is>
          <t>RS</t>
        </is>
      </c>
      <c r="D4844" t="inlineStr">
        <is>
          <t>REGIÃO SUL</t>
        </is>
      </c>
      <c r="E4844" s="70">
        <f>SUMPRODUCT(N4844:Q4844,PAINEL_PESOS!$C$16:$C$19)</f>
        <v/>
      </c>
      <c r="F4844" s="70">
        <f>SUMPRODUCT(R4844:T4844,PAINEL_PESOS!$C$21:$C$23)</f>
        <v/>
      </c>
      <c r="G4844" s="70">
        <f>SUMPRODUCT(U4844:V4844,PAINEL_PESOS!$C$25:$C$26)</f>
        <v/>
      </c>
      <c r="H4844" s="70">
        <f>SUMPRODUCT(W4844:X4844,PAINEL_PESOS!$C$28:$C$29)</f>
        <v/>
      </c>
      <c r="I4844" s="70" t="n">
        <v>0.9804012356290399</v>
      </c>
      <c r="J4844" s="70" t="n">
        <v>0.7312856185593046</v>
      </c>
      <c r="K4844" s="71">
        <f>IF(NOT(AND(PAINEL_PESOS!$D$12="OK - 100%",PAINEL_PESOS!$F$20="OK - 100%",PAINEL_PESOS!$F$24="OK - 100%",PAINEL_PESOS!$F$27="OK - 100%",PAINEL_PESOS!$F$30="OK - 100%")),"", (E4844*PAINEL_PESOS!$B$7+F4844*PAINEL_PESOS!$B$8+G4844*PAINEL_PESOS!$B$9+H4844*PAINEL_PESOS!$B$10)*I4844)</f>
        <v/>
      </c>
      <c r="L4844" s="71">
        <f>IF(K4844="","",K4844-J4844)</f>
        <v/>
      </c>
      <c r="M4844" s="71">
        <f>IF(L4844="","",ABS(L4844))</f>
        <v/>
      </c>
      <c r="N4844" t="n">
        <v>1</v>
      </c>
      <c r="O4844" t="n">
        <v>1</v>
      </c>
      <c r="P4844" t="n">
        <v>0.9913410770855332</v>
      </c>
      <c r="Q4844" t="n">
        <v>0.984413350677755</v>
      </c>
      <c r="R4844" t="n">
        <v>0.103526837926395</v>
      </c>
      <c r="S4844" t="n">
        <v>0.9840807302952954</v>
      </c>
      <c r="T4844" t="n">
        <v>0.9156613291380629</v>
      </c>
      <c r="U4844" t="n">
        <v>0.4467205206302504</v>
      </c>
      <c r="V4844" t="n">
        <v>0.4922565195304157</v>
      </c>
      <c r="W4844" t="n">
        <v>0.8012753336300165</v>
      </c>
      <c r="X4844" t="n">
        <v>0.9035932028935316</v>
      </c>
    </row>
    <row r="4845">
      <c r="A4845" t="inlineStr">
        <is>
          <t>4311700</t>
        </is>
      </c>
      <c r="B4845" t="inlineStr">
        <is>
          <t>Machadinho</t>
        </is>
      </c>
      <c r="C4845" t="inlineStr">
        <is>
          <t>RS</t>
        </is>
      </c>
      <c r="D4845" t="inlineStr">
        <is>
          <t>REGIÃO SUL</t>
        </is>
      </c>
      <c r="E4845" s="70">
        <f>SUMPRODUCT(N4845:Q4845,PAINEL_PESOS!$C$16:$C$19)</f>
        <v/>
      </c>
      <c r="F4845" s="70">
        <f>SUMPRODUCT(R4845:T4845,PAINEL_PESOS!$C$21:$C$23)</f>
        <v/>
      </c>
      <c r="G4845" s="70">
        <f>SUMPRODUCT(U4845:V4845,PAINEL_PESOS!$C$25:$C$26)</f>
        <v/>
      </c>
      <c r="H4845" s="70">
        <f>SUMPRODUCT(W4845:X4845,PAINEL_PESOS!$C$28:$C$29)</f>
        <v/>
      </c>
      <c r="I4845" s="70" t="n">
        <v>0.9967126263230345</v>
      </c>
      <c r="J4845" s="70" t="n">
        <v>0.7292357467728305</v>
      </c>
      <c r="K4845" s="71">
        <f>IF(NOT(AND(PAINEL_PESOS!$D$12="OK - 100%",PAINEL_PESOS!$F$20="OK - 100%",PAINEL_PESOS!$F$24="OK - 100%",PAINEL_PESOS!$F$27="OK - 100%",PAINEL_PESOS!$F$30="OK - 100%")),"", (E4845*PAINEL_PESOS!$B$7+F4845*PAINEL_PESOS!$B$8+G4845*PAINEL_PESOS!$B$9+H4845*PAINEL_PESOS!$B$10)*I4845)</f>
        <v/>
      </c>
      <c r="L4845" s="71">
        <f>IF(K4845="","",K4845-J4845)</f>
        <v/>
      </c>
      <c r="M4845" s="71">
        <f>IF(L4845="","",ABS(L4845))</f>
        <v/>
      </c>
      <c r="N4845" t="n">
        <v>1</v>
      </c>
      <c r="O4845" t="n">
        <v>1</v>
      </c>
      <c r="P4845" t="n">
        <v>0.9109820485744456</v>
      </c>
      <c r="Q4845" t="n">
        <v>0.9931747853874737</v>
      </c>
      <c r="R4845" t="n">
        <v>0.2191468107740333</v>
      </c>
      <c r="S4845" t="n">
        <v>0.999270353130115</v>
      </c>
      <c r="T4845" t="n">
        <v>0.9885110576680949</v>
      </c>
      <c r="U4845" t="n">
        <v>0.2817396897686541</v>
      </c>
      <c r="V4845" t="n">
        <v>0.7175272856342489</v>
      </c>
      <c r="W4845" t="n">
        <v>0.6157003035468364</v>
      </c>
      <c r="X4845" t="n">
        <v>0.8147962141171975</v>
      </c>
    </row>
    <row r="4846">
      <c r="A4846" t="inlineStr">
        <is>
          <t>4311718</t>
        </is>
      </c>
      <c r="B4846" t="inlineStr">
        <is>
          <t>Maçambara</t>
        </is>
      </c>
      <c r="C4846" t="inlineStr">
        <is>
          <t>RS</t>
        </is>
      </c>
      <c r="D4846" t="inlineStr">
        <is>
          <t>REGIÃO SUL</t>
        </is>
      </c>
      <c r="E4846" s="70">
        <f>SUMPRODUCT(N4846:Q4846,PAINEL_PESOS!$C$16:$C$19)</f>
        <v/>
      </c>
      <c r="F4846" s="70">
        <f>SUMPRODUCT(R4846:T4846,PAINEL_PESOS!$C$21:$C$23)</f>
        <v/>
      </c>
      <c r="G4846" s="70">
        <f>SUMPRODUCT(U4846:V4846,PAINEL_PESOS!$C$25:$C$26)</f>
        <v/>
      </c>
      <c r="H4846" s="70">
        <f>SUMPRODUCT(W4846:X4846,PAINEL_PESOS!$C$28:$C$29)</f>
        <v/>
      </c>
      <c r="I4846" s="70" t="n">
        <v>0.9007474758529238</v>
      </c>
      <c r="J4846" s="70" t="n">
        <v>0.5873454132575338</v>
      </c>
      <c r="K4846" s="71">
        <f>IF(NOT(AND(PAINEL_PESOS!$D$12="OK - 100%",PAINEL_PESOS!$F$20="OK - 100%",PAINEL_PESOS!$F$24="OK - 100%",PAINEL_PESOS!$F$27="OK - 100%",PAINEL_PESOS!$F$30="OK - 100%")),"", (E4846*PAINEL_PESOS!$B$7+F4846*PAINEL_PESOS!$B$8+G4846*PAINEL_PESOS!$B$9+H4846*PAINEL_PESOS!$B$10)*I4846)</f>
        <v/>
      </c>
      <c r="L4846" s="71">
        <f>IF(K4846="","",K4846-J4846)</f>
        <v/>
      </c>
      <c r="M4846" s="71">
        <f>IF(L4846="","",ABS(L4846))</f>
        <v/>
      </c>
      <c r="N4846" t="n">
        <v>1</v>
      </c>
      <c r="O4846" t="n">
        <v>0.9956</v>
      </c>
      <c r="P4846" t="n">
        <v>0.5827877507919748</v>
      </c>
      <c r="Q4846" t="n">
        <v>0.9989045431592665</v>
      </c>
      <c r="R4846" t="n">
        <v>0.2514344812071342</v>
      </c>
      <c r="S4846" t="n">
        <v>0.999966689888242</v>
      </c>
      <c r="T4846" t="n">
        <v>0.4933922401853121</v>
      </c>
      <c r="U4846" t="n">
        <v>0.0968778653020944</v>
      </c>
      <c r="V4846" t="n">
        <v>0.6285869534701707</v>
      </c>
      <c r="W4846" t="n">
        <v>0.7757307098538364</v>
      </c>
      <c r="X4846" t="n">
        <v>0.7634783686269179</v>
      </c>
    </row>
    <row r="4847">
      <c r="A4847" t="inlineStr">
        <is>
          <t>4311734</t>
        </is>
      </c>
      <c r="B4847" t="inlineStr">
        <is>
          <t>Mampituba</t>
        </is>
      </c>
      <c r="C4847" t="inlineStr">
        <is>
          <t>RS</t>
        </is>
      </c>
      <c r="D4847" t="inlineStr">
        <is>
          <t>REGIÃO SUL</t>
        </is>
      </c>
      <c r="E4847" s="70">
        <f>SUMPRODUCT(N4847:Q4847,PAINEL_PESOS!$C$16:$C$19)</f>
        <v/>
      </c>
      <c r="F4847" s="70">
        <f>SUMPRODUCT(R4847:T4847,PAINEL_PESOS!$C$21:$C$23)</f>
        <v/>
      </c>
      <c r="G4847" s="70">
        <f>SUMPRODUCT(U4847:V4847,PAINEL_PESOS!$C$25:$C$26)</f>
        <v/>
      </c>
      <c r="H4847" s="70">
        <f>SUMPRODUCT(W4847:X4847,PAINEL_PESOS!$C$28:$C$29)</f>
        <v/>
      </c>
      <c r="I4847" s="70" t="n">
        <v>0.9254408856417569</v>
      </c>
      <c r="J4847" s="70" t="n">
        <v>0.5963425049828319</v>
      </c>
      <c r="K4847" s="71">
        <f>IF(NOT(AND(PAINEL_PESOS!$D$12="OK - 100%",PAINEL_PESOS!$F$20="OK - 100%",PAINEL_PESOS!$F$24="OK - 100%",PAINEL_PESOS!$F$27="OK - 100%",PAINEL_PESOS!$F$30="OK - 100%")),"", (E4847*PAINEL_PESOS!$B$7+F4847*PAINEL_PESOS!$B$8+G4847*PAINEL_PESOS!$B$9+H4847*PAINEL_PESOS!$B$10)*I4847)</f>
        <v/>
      </c>
      <c r="L4847" s="71">
        <f>IF(K4847="","",K4847-J4847)</f>
        <v/>
      </c>
      <c r="M4847" s="71">
        <f>IF(L4847="","",ABS(L4847))</f>
        <v/>
      </c>
      <c r="N4847" t="n">
        <v>1</v>
      </c>
      <c r="O4847" t="n">
        <v>1</v>
      </c>
      <c r="P4847" t="n">
        <v>0.4086589229144667</v>
      </c>
      <c r="Q4847" t="n">
        <v>0.9770559721683409</v>
      </c>
      <c r="R4847" t="n">
        <v>0.130243821490079</v>
      </c>
      <c r="S4847" t="n">
        <v>0.9999728031357887</v>
      </c>
      <c r="T4847" t="n">
        <v>0.6277291354849541</v>
      </c>
      <c r="U4847" t="n">
        <v>0.1765843453207105</v>
      </c>
      <c r="V4847" t="n">
        <v>0.5150301651612741</v>
      </c>
      <c r="W4847" t="n">
        <v>0.7237243756976895</v>
      </c>
      <c r="X4847" t="n">
        <v>0.8749395347664745</v>
      </c>
    </row>
    <row r="4848">
      <c r="A4848" t="inlineStr">
        <is>
          <t>4311759</t>
        </is>
      </c>
      <c r="B4848" t="inlineStr">
        <is>
          <t>Manoel Viana</t>
        </is>
      </c>
      <c r="C4848" t="inlineStr">
        <is>
          <t>RS</t>
        </is>
      </c>
      <c r="D4848" t="inlineStr">
        <is>
          <t>REGIÃO SUL</t>
        </is>
      </c>
      <c r="E4848" s="70">
        <f>SUMPRODUCT(N4848:Q4848,PAINEL_PESOS!$C$16:$C$19)</f>
        <v/>
      </c>
      <c r="F4848" s="70">
        <f>SUMPRODUCT(R4848:T4848,PAINEL_PESOS!$C$21:$C$23)</f>
        <v/>
      </c>
      <c r="G4848" s="70">
        <f>SUMPRODUCT(U4848:V4848,PAINEL_PESOS!$C$25:$C$26)</f>
        <v/>
      </c>
      <c r="H4848" s="70">
        <f>SUMPRODUCT(W4848:X4848,PAINEL_PESOS!$C$28:$C$29)</f>
        <v/>
      </c>
      <c r="I4848" s="70" t="n">
        <v>0.9683037258273826</v>
      </c>
      <c r="J4848" s="70" t="n">
        <v>0.6563015541326395</v>
      </c>
      <c r="K4848" s="71">
        <f>IF(NOT(AND(PAINEL_PESOS!$D$12="OK - 100%",PAINEL_PESOS!$F$20="OK - 100%",PAINEL_PESOS!$F$24="OK - 100%",PAINEL_PESOS!$F$27="OK - 100%",PAINEL_PESOS!$F$30="OK - 100%")),"", (E4848*PAINEL_PESOS!$B$7+F4848*PAINEL_PESOS!$B$8+G4848*PAINEL_PESOS!$B$9+H4848*PAINEL_PESOS!$B$10)*I4848)</f>
        <v/>
      </c>
      <c r="L4848" s="71">
        <f>IF(K4848="","",K4848-J4848)</f>
        <v/>
      </c>
      <c r="M4848" s="71">
        <f>IF(L4848="","",ABS(L4848))</f>
        <v/>
      </c>
      <c r="N4848" t="n">
        <v>1</v>
      </c>
      <c r="O4848" t="n">
        <v>1</v>
      </c>
      <c r="P4848" t="n">
        <v>0.5448785638859557</v>
      </c>
      <c r="Q4848" t="n">
        <v>0.9978781948501656</v>
      </c>
      <c r="R4848" t="n">
        <v>0.2333010372827693</v>
      </c>
      <c r="S4848" t="n">
        <v>0.9999764743947582</v>
      </c>
      <c r="T4848" t="n">
        <v>0.8393081693604661</v>
      </c>
      <c r="U4848" t="n">
        <v>0.1037155484747831</v>
      </c>
      <c r="V4848" t="n">
        <v>0.6248398405501103</v>
      </c>
      <c r="W4848" t="n">
        <v>0.783873538763741</v>
      </c>
      <c r="X4848" t="n">
        <v>0.756747363181185</v>
      </c>
    </row>
    <row r="4849">
      <c r="A4849" t="inlineStr">
        <is>
          <t>4311775</t>
        </is>
      </c>
      <c r="B4849" t="inlineStr">
        <is>
          <t>Maquiné</t>
        </is>
      </c>
      <c r="C4849" t="inlineStr">
        <is>
          <t>RS</t>
        </is>
      </c>
      <c r="D4849" t="inlineStr">
        <is>
          <t>REGIÃO SUL</t>
        </is>
      </c>
      <c r="E4849" s="70">
        <f>SUMPRODUCT(N4849:Q4849,PAINEL_PESOS!$C$16:$C$19)</f>
        <v/>
      </c>
      <c r="F4849" s="70">
        <f>SUMPRODUCT(R4849:T4849,PAINEL_PESOS!$C$21:$C$23)</f>
        <v/>
      </c>
      <c r="G4849" s="70">
        <f>SUMPRODUCT(U4849:V4849,PAINEL_PESOS!$C$25:$C$26)</f>
        <v/>
      </c>
      <c r="H4849" s="70">
        <f>SUMPRODUCT(W4849:X4849,PAINEL_PESOS!$C$28:$C$29)</f>
        <v/>
      </c>
      <c r="I4849" s="70" t="n">
        <v>0.9947368473649697</v>
      </c>
      <c r="J4849" s="70" t="n">
        <v>0.6307647207259479</v>
      </c>
      <c r="K4849" s="71">
        <f>IF(NOT(AND(PAINEL_PESOS!$D$12="OK - 100%",PAINEL_PESOS!$F$20="OK - 100%",PAINEL_PESOS!$F$24="OK - 100%",PAINEL_PESOS!$F$27="OK - 100%",PAINEL_PESOS!$F$30="OK - 100%")),"", (E4849*PAINEL_PESOS!$B$7+F4849*PAINEL_PESOS!$B$8+G4849*PAINEL_PESOS!$B$9+H4849*PAINEL_PESOS!$B$10)*I4849)</f>
        <v/>
      </c>
      <c r="L4849" s="71">
        <f>IF(K4849="","",K4849-J4849)</f>
        <v/>
      </c>
      <c r="M4849" s="71">
        <f>IF(L4849="","",ABS(L4849))</f>
        <v/>
      </c>
      <c r="N4849" t="n">
        <v>1</v>
      </c>
      <c r="O4849" t="n">
        <v>0</v>
      </c>
      <c r="P4849" t="n">
        <v>0.6614572333685322</v>
      </c>
      <c r="Q4849" t="n">
        <v>0.9946265328701938</v>
      </c>
      <c r="R4849" t="n">
        <v>0.2067997030332072</v>
      </c>
      <c r="S4849" t="n">
        <v>0.9992928489090018</v>
      </c>
      <c r="T4849" t="n">
        <v>0.9773932220745608</v>
      </c>
      <c r="U4849" t="n">
        <v>0.1783008309622893</v>
      </c>
      <c r="V4849" t="n">
        <v>0.5113976885263177</v>
      </c>
      <c r="W4849" t="n">
        <v>0.7242987859752298</v>
      </c>
      <c r="X4849" t="n">
        <v>0.8751204035217603</v>
      </c>
    </row>
    <row r="4850">
      <c r="A4850" t="inlineStr">
        <is>
          <t>4311791</t>
        </is>
      </c>
      <c r="B4850" t="inlineStr">
        <is>
          <t>Maratá</t>
        </is>
      </c>
      <c r="C4850" t="inlineStr">
        <is>
          <t>RS</t>
        </is>
      </c>
      <c r="D4850" t="inlineStr">
        <is>
          <t>REGIÃO SUL</t>
        </is>
      </c>
      <c r="E4850" s="70">
        <f>SUMPRODUCT(N4850:Q4850,PAINEL_PESOS!$C$16:$C$19)</f>
        <v/>
      </c>
      <c r="F4850" s="70">
        <f>SUMPRODUCT(R4850:T4850,PAINEL_PESOS!$C$21:$C$23)</f>
        <v/>
      </c>
      <c r="G4850" s="70">
        <f>SUMPRODUCT(U4850:V4850,PAINEL_PESOS!$C$25:$C$26)</f>
        <v/>
      </c>
      <c r="H4850" s="70">
        <f>SUMPRODUCT(W4850:X4850,PAINEL_PESOS!$C$28:$C$29)</f>
        <v/>
      </c>
      <c r="I4850" s="70" t="n">
        <v>0.9848612938133928</v>
      </c>
      <c r="J4850" s="70" t="n">
        <v>0.712947936229774</v>
      </c>
      <c r="K4850" s="71">
        <f>IF(NOT(AND(PAINEL_PESOS!$D$12="OK - 100%",PAINEL_PESOS!$F$20="OK - 100%",PAINEL_PESOS!$F$24="OK - 100%",PAINEL_PESOS!$F$27="OK - 100%",PAINEL_PESOS!$F$30="OK - 100%")),"", (E4850*PAINEL_PESOS!$B$7+F4850*PAINEL_PESOS!$B$8+G4850*PAINEL_PESOS!$B$9+H4850*PAINEL_PESOS!$B$10)*I4850)</f>
        <v/>
      </c>
      <c r="L4850" s="71">
        <f>IF(K4850="","",K4850-J4850)</f>
        <v/>
      </c>
      <c r="M4850" s="71">
        <f>IF(L4850="","",ABS(L4850))</f>
        <v/>
      </c>
      <c r="N4850" t="n">
        <v>1</v>
      </c>
      <c r="O4850" t="n">
        <v>0.9479</v>
      </c>
      <c r="P4850" t="n">
        <v>0.6405491024287223</v>
      </c>
      <c r="Q4850" t="n">
        <v>0.9786232174160732</v>
      </c>
      <c r="R4850" t="n">
        <v>0.1329205121935882</v>
      </c>
      <c r="S4850" t="n">
        <v>0.9704980001802844</v>
      </c>
      <c r="T4850" t="n">
        <v>0.9485897800618648</v>
      </c>
      <c r="U4850" t="n">
        <v>0.4461918705882943</v>
      </c>
      <c r="V4850" t="n">
        <v>0.489212395324091</v>
      </c>
      <c r="W4850" t="n">
        <v>0.8008799618038186</v>
      </c>
      <c r="X4850" t="n">
        <v>0.903429690993847</v>
      </c>
    </row>
    <row r="4851">
      <c r="A4851" t="inlineStr">
        <is>
          <t>4311809</t>
        </is>
      </c>
      <c r="B4851" t="inlineStr">
        <is>
          <t>Marau</t>
        </is>
      </c>
      <c r="C4851" t="inlineStr">
        <is>
          <t>RS</t>
        </is>
      </c>
      <c r="D4851" t="inlineStr">
        <is>
          <t>REGIÃO SUL</t>
        </is>
      </c>
      <c r="E4851" s="70">
        <f>SUMPRODUCT(N4851:Q4851,PAINEL_PESOS!$C$16:$C$19)</f>
        <v/>
      </c>
      <c r="F4851" s="70">
        <f>SUMPRODUCT(R4851:T4851,PAINEL_PESOS!$C$21:$C$23)</f>
        <v/>
      </c>
      <c r="G4851" s="70">
        <f>SUMPRODUCT(U4851:V4851,PAINEL_PESOS!$C$25:$C$26)</f>
        <v/>
      </c>
      <c r="H4851" s="70">
        <f>SUMPRODUCT(W4851:X4851,PAINEL_PESOS!$C$28:$C$29)</f>
        <v/>
      </c>
      <c r="I4851" s="70" t="n">
        <v>0.9842577517516239</v>
      </c>
      <c r="J4851" s="70" t="n">
        <v>0.6825116768354333</v>
      </c>
      <c r="K4851" s="71">
        <f>IF(NOT(AND(PAINEL_PESOS!$D$12="OK - 100%",PAINEL_PESOS!$F$20="OK - 100%",PAINEL_PESOS!$F$24="OK - 100%",PAINEL_PESOS!$F$27="OK - 100%",PAINEL_PESOS!$F$30="OK - 100%")),"", (E4851*PAINEL_PESOS!$B$7+F4851*PAINEL_PESOS!$B$8+G4851*PAINEL_PESOS!$B$9+H4851*PAINEL_PESOS!$B$10)*I4851)</f>
        <v/>
      </c>
      <c r="L4851" s="71">
        <f>IF(K4851="","",K4851-J4851)</f>
        <v/>
      </c>
      <c r="M4851" s="71">
        <f>IF(L4851="","",ABS(L4851))</f>
        <v/>
      </c>
      <c r="N4851" t="n">
        <v>0.6</v>
      </c>
      <c r="O4851" t="n">
        <v>1</v>
      </c>
      <c r="P4851" t="n">
        <v>0.4372756071805702</v>
      </c>
      <c r="Q4851" t="n">
        <v>0.9510929876421232</v>
      </c>
      <c r="R4851" t="n">
        <v>0.4691249087295706</v>
      </c>
      <c r="S4851" t="n">
        <v>0.9216283043481863</v>
      </c>
      <c r="T4851" t="n">
        <v>0.9865959103637327</v>
      </c>
      <c r="U4851" t="n">
        <v>0.286232937502552</v>
      </c>
      <c r="V4851" t="n">
        <v>0.5633328623643514</v>
      </c>
      <c r="W4851" t="n">
        <v>0.7600212980595785</v>
      </c>
      <c r="X4851" t="n">
        <v>0.8587515029217727</v>
      </c>
    </row>
    <row r="4852">
      <c r="A4852" t="inlineStr">
        <is>
          <t>4311908</t>
        </is>
      </c>
      <c r="B4852" t="inlineStr">
        <is>
          <t>Marcelino Ramos</t>
        </is>
      </c>
      <c r="C4852" t="inlineStr">
        <is>
          <t>RS</t>
        </is>
      </c>
      <c r="D4852" t="inlineStr">
        <is>
          <t>REGIÃO SUL</t>
        </is>
      </c>
      <c r="E4852" s="70">
        <f>SUMPRODUCT(N4852:Q4852,PAINEL_PESOS!$C$16:$C$19)</f>
        <v/>
      </c>
      <c r="F4852" s="70">
        <f>SUMPRODUCT(R4852:T4852,PAINEL_PESOS!$C$21:$C$23)</f>
        <v/>
      </c>
      <c r="G4852" s="70">
        <f>SUMPRODUCT(U4852:V4852,PAINEL_PESOS!$C$25:$C$26)</f>
        <v/>
      </c>
      <c r="H4852" s="70">
        <f>SUMPRODUCT(W4852:X4852,PAINEL_PESOS!$C$28:$C$29)</f>
        <v/>
      </c>
      <c r="I4852" s="70" t="n">
        <v>0.9965791629563974</v>
      </c>
      <c r="J4852" s="70" t="n">
        <v>0.7263770125973527</v>
      </c>
      <c r="K4852" s="71">
        <f>IF(NOT(AND(PAINEL_PESOS!$D$12="OK - 100%",PAINEL_PESOS!$F$20="OK - 100%",PAINEL_PESOS!$F$24="OK - 100%",PAINEL_PESOS!$F$27="OK - 100%",PAINEL_PESOS!$F$30="OK - 100%")),"", (E4852*PAINEL_PESOS!$B$7+F4852*PAINEL_PESOS!$B$8+G4852*PAINEL_PESOS!$B$9+H4852*PAINEL_PESOS!$B$10)*I4852)</f>
        <v/>
      </c>
      <c r="L4852" s="71">
        <f>IF(K4852="","",K4852-J4852)</f>
        <v/>
      </c>
      <c r="M4852" s="71">
        <f>IF(L4852="","",ABS(L4852))</f>
        <v/>
      </c>
      <c r="N4852" t="n">
        <v>1</v>
      </c>
      <c r="O4852" t="n">
        <v>1</v>
      </c>
      <c r="P4852" t="n">
        <v>0.8487856388595565</v>
      </c>
      <c r="Q4852" t="n">
        <v>0.9924565919012509</v>
      </c>
      <c r="R4852" t="n">
        <v>0.1906173175394307</v>
      </c>
      <c r="S4852" t="n">
        <v>0.9980114540419205</v>
      </c>
      <c r="T4852" t="n">
        <v>0.9888926283946244</v>
      </c>
      <c r="U4852" t="n">
        <v>0.2817396897686542</v>
      </c>
      <c r="V4852" t="n">
        <v>0.7464246184496474</v>
      </c>
      <c r="W4852" t="n">
        <v>0.6157003035468364</v>
      </c>
      <c r="X4852" t="n">
        <v>0.8147962141171975</v>
      </c>
    </row>
    <row r="4853">
      <c r="A4853" t="inlineStr">
        <is>
          <t>4311981</t>
        </is>
      </c>
      <c r="B4853" t="inlineStr">
        <is>
          <t>Mariana Pimentel</t>
        </is>
      </c>
      <c r="C4853" t="inlineStr">
        <is>
          <t>RS</t>
        </is>
      </c>
      <c r="D4853" t="inlineStr">
        <is>
          <t>REGIÃO SUL</t>
        </is>
      </c>
      <c r="E4853" s="70">
        <f>SUMPRODUCT(N4853:Q4853,PAINEL_PESOS!$C$16:$C$19)</f>
        <v/>
      </c>
      <c r="F4853" s="70">
        <f>SUMPRODUCT(R4853:T4853,PAINEL_PESOS!$C$21:$C$23)</f>
        <v/>
      </c>
      <c r="G4853" s="70">
        <f>SUMPRODUCT(U4853:V4853,PAINEL_PESOS!$C$25:$C$26)</f>
        <v/>
      </c>
      <c r="H4853" s="70">
        <f>SUMPRODUCT(W4853:X4853,PAINEL_PESOS!$C$28:$C$29)</f>
        <v/>
      </c>
      <c r="I4853" s="70" t="n">
        <v>0.9716201113636208</v>
      </c>
      <c r="J4853" s="70" t="n">
        <v>0.6824545505066699</v>
      </c>
      <c r="K4853" s="71">
        <f>IF(NOT(AND(PAINEL_PESOS!$D$12="OK - 100%",PAINEL_PESOS!$F$20="OK - 100%",PAINEL_PESOS!$F$24="OK - 100%",PAINEL_PESOS!$F$27="OK - 100%",PAINEL_PESOS!$F$30="OK - 100%")),"", (E4853*PAINEL_PESOS!$B$7+F4853*PAINEL_PESOS!$B$8+G4853*PAINEL_PESOS!$B$9+H4853*PAINEL_PESOS!$B$10)*I4853)</f>
        <v/>
      </c>
      <c r="L4853" s="71">
        <f>IF(K4853="","",K4853-J4853)</f>
        <v/>
      </c>
      <c r="M4853" s="71">
        <f>IF(L4853="","",ABS(L4853))</f>
        <v/>
      </c>
      <c r="N4853" t="n">
        <v>1</v>
      </c>
      <c r="O4853" t="n">
        <v>1</v>
      </c>
      <c r="P4853" t="n">
        <v>0.8004223864836325</v>
      </c>
      <c r="Q4853" t="n">
        <v>0.9952818638499679</v>
      </c>
      <c r="R4853" t="n">
        <v>0.1444767180779343</v>
      </c>
      <c r="S4853" t="n">
        <v>0.9997377935026824</v>
      </c>
      <c r="T4853" t="n">
        <v>0.8578631947313882</v>
      </c>
      <c r="U4853" t="n">
        <v>0.2545109889451391</v>
      </c>
      <c r="V4853" t="n">
        <v>0.5072567689104903</v>
      </c>
      <c r="W4853" t="n">
        <v>0.7604346974492933</v>
      </c>
      <c r="X4853" t="n">
        <v>0.8643329554148595</v>
      </c>
    </row>
    <row r="4854">
      <c r="A4854" t="inlineStr">
        <is>
          <t>4312005</t>
        </is>
      </c>
      <c r="B4854" t="inlineStr">
        <is>
          <t>Mariano Moro</t>
        </is>
      </c>
      <c r="C4854" t="inlineStr">
        <is>
          <t>RS</t>
        </is>
      </c>
      <c r="D4854" t="inlineStr">
        <is>
          <t>REGIÃO SUL</t>
        </is>
      </c>
      <c r="E4854" s="70">
        <f>SUMPRODUCT(N4854:Q4854,PAINEL_PESOS!$C$16:$C$19)</f>
        <v/>
      </c>
      <c r="F4854" s="70">
        <f>SUMPRODUCT(R4854:T4854,PAINEL_PESOS!$C$21:$C$23)</f>
        <v/>
      </c>
      <c r="G4854" s="70">
        <f>SUMPRODUCT(U4854:V4854,PAINEL_PESOS!$C$25:$C$26)</f>
        <v/>
      </c>
      <c r="H4854" s="70">
        <f>SUMPRODUCT(W4854:X4854,PAINEL_PESOS!$C$28:$C$29)</f>
        <v/>
      </c>
      <c r="I4854" s="70" t="n">
        <v>0.9957980782470435</v>
      </c>
      <c r="J4854" s="70" t="n">
        <v>0.7097503279177605</v>
      </c>
      <c r="K4854" s="71">
        <f>IF(NOT(AND(PAINEL_PESOS!$D$12="OK - 100%",PAINEL_PESOS!$F$20="OK - 100%",PAINEL_PESOS!$F$24="OK - 100%",PAINEL_PESOS!$F$27="OK - 100%",PAINEL_PESOS!$F$30="OK - 100%")),"", (E4854*PAINEL_PESOS!$B$7+F4854*PAINEL_PESOS!$B$8+G4854*PAINEL_PESOS!$B$9+H4854*PAINEL_PESOS!$B$10)*I4854)</f>
        <v/>
      </c>
      <c r="L4854" s="71">
        <f>IF(K4854="","",K4854-J4854)</f>
        <v/>
      </c>
      <c r="M4854" s="71">
        <f>IF(L4854="","",ABS(L4854))</f>
        <v/>
      </c>
      <c r="N4854" t="n">
        <v>1</v>
      </c>
      <c r="O4854" t="n">
        <v>1</v>
      </c>
      <c r="P4854" t="n">
        <v>0.914572333685322</v>
      </c>
      <c r="Q4854" t="n">
        <v>0.9945544216219731</v>
      </c>
      <c r="R4854" t="n">
        <v>0.0977147035078085</v>
      </c>
      <c r="S4854" t="n">
        <v>0.9977353924665772</v>
      </c>
      <c r="T4854" t="n">
        <v>0.9834364614191946</v>
      </c>
      <c r="U4854" t="n">
        <v>0.2817396897686541</v>
      </c>
      <c r="V4854" t="n">
        <v>0.6492378640691707</v>
      </c>
      <c r="W4854" t="n">
        <v>0.6157003035468364</v>
      </c>
      <c r="X4854" t="n">
        <v>0.8147962141171975</v>
      </c>
    </row>
    <row r="4855">
      <c r="A4855" t="inlineStr">
        <is>
          <t>4312054</t>
        </is>
      </c>
      <c r="B4855" t="inlineStr">
        <is>
          <t>Marques de Souza</t>
        </is>
      </c>
      <c r="C4855" t="inlineStr">
        <is>
          <t>RS</t>
        </is>
      </c>
      <c r="D4855" t="inlineStr">
        <is>
          <t>REGIÃO SUL</t>
        </is>
      </c>
      <c r="E4855" s="70">
        <f>SUMPRODUCT(N4855:Q4855,PAINEL_PESOS!$C$16:$C$19)</f>
        <v/>
      </c>
      <c r="F4855" s="70">
        <f>SUMPRODUCT(R4855:T4855,PAINEL_PESOS!$C$21:$C$23)</f>
        <v/>
      </c>
      <c r="G4855" s="70">
        <f>SUMPRODUCT(U4855:V4855,PAINEL_PESOS!$C$25:$C$26)</f>
        <v/>
      </c>
      <c r="H4855" s="70">
        <f>SUMPRODUCT(W4855:X4855,PAINEL_PESOS!$C$28:$C$29)</f>
        <v/>
      </c>
      <c r="I4855" s="70" t="n">
        <v>0.9840041478417797</v>
      </c>
      <c r="J4855" s="70" t="n">
        <v>0.6758132982110472</v>
      </c>
      <c r="K4855" s="71">
        <f>IF(NOT(AND(PAINEL_PESOS!$D$12="OK - 100%",PAINEL_PESOS!$F$20="OK - 100%",PAINEL_PESOS!$F$24="OK - 100%",PAINEL_PESOS!$F$27="OK - 100%",PAINEL_PESOS!$F$30="OK - 100%")),"", (E4855*PAINEL_PESOS!$B$7+F4855*PAINEL_PESOS!$B$8+G4855*PAINEL_PESOS!$B$9+H4855*PAINEL_PESOS!$B$10)*I4855)</f>
        <v/>
      </c>
      <c r="L4855" s="71">
        <f>IF(K4855="","",K4855-J4855)</f>
        <v/>
      </c>
      <c r="M4855" s="71">
        <f>IF(L4855="","",ABS(L4855))</f>
        <v/>
      </c>
      <c r="N4855" t="n">
        <v>0.6</v>
      </c>
      <c r="O4855" t="n">
        <v>0.9509</v>
      </c>
      <c r="P4855" t="n">
        <v>0.8034846884899683</v>
      </c>
      <c r="Q4855" t="n">
        <v>0.9742661057991975</v>
      </c>
      <c r="R4855" t="n">
        <v>0.1590033496988303</v>
      </c>
      <c r="S4855" t="n">
        <v>0.9869882531451968</v>
      </c>
      <c r="T4855" t="n">
        <v>0.9404598092438884</v>
      </c>
      <c r="U4855" t="n">
        <v>0.3499794979505939</v>
      </c>
      <c r="V4855" t="n">
        <v>0.4865265346803755</v>
      </c>
      <c r="W4855" t="n">
        <v>0.7289237366007746</v>
      </c>
      <c r="X4855" t="n">
        <v>0.8736711237477994</v>
      </c>
    </row>
    <row r="4856">
      <c r="A4856" t="inlineStr">
        <is>
          <t>4312104</t>
        </is>
      </c>
      <c r="B4856" t="inlineStr">
        <is>
          <t>Mata</t>
        </is>
      </c>
      <c r="C4856" t="inlineStr">
        <is>
          <t>RS</t>
        </is>
      </c>
      <c r="D4856" t="inlineStr">
        <is>
          <t>REGIÃO SUL</t>
        </is>
      </c>
      <c r="E4856" s="70">
        <f>SUMPRODUCT(N4856:Q4856,PAINEL_PESOS!$C$16:$C$19)</f>
        <v/>
      </c>
      <c r="F4856" s="70">
        <f>SUMPRODUCT(R4856:T4856,PAINEL_PESOS!$C$21:$C$23)</f>
        <v/>
      </c>
      <c r="G4856" s="70">
        <f>SUMPRODUCT(U4856:V4856,PAINEL_PESOS!$C$25:$C$26)</f>
        <v/>
      </c>
      <c r="H4856" s="70">
        <f>SUMPRODUCT(W4856:X4856,PAINEL_PESOS!$C$28:$C$29)</f>
        <v/>
      </c>
      <c r="I4856" s="70" t="n">
        <v>0.8733299538175912</v>
      </c>
      <c r="J4856" s="70" t="n">
        <v>0.5662515150325836</v>
      </c>
      <c r="K4856" s="71">
        <f>IF(NOT(AND(PAINEL_PESOS!$D$12="OK - 100%",PAINEL_PESOS!$F$20="OK - 100%",PAINEL_PESOS!$F$24="OK - 100%",PAINEL_PESOS!$F$27="OK - 100%",PAINEL_PESOS!$F$30="OK - 100%")),"", (E4856*PAINEL_PESOS!$B$7+F4856*PAINEL_PESOS!$B$8+G4856*PAINEL_PESOS!$B$9+H4856*PAINEL_PESOS!$B$10)*I4856)</f>
        <v/>
      </c>
      <c r="L4856" s="71">
        <f>IF(K4856="","",K4856-J4856)</f>
        <v/>
      </c>
      <c r="M4856" s="71">
        <f>IF(L4856="","",ABS(L4856))</f>
        <v/>
      </c>
      <c r="N4856" t="n">
        <v>1</v>
      </c>
      <c r="O4856" t="n">
        <v>0.9891</v>
      </c>
      <c r="P4856" t="n">
        <v>0.6050686378035903</v>
      </c>
      <c r="Q4856" t="n">
        <v>0.9676656060796162</v>
      </c>
      <c r="R4856" t="n">
        <v>0.1811161202260768</v>
      </c>
      <c r="S4856" t="n">
        <v>0.9962647324808267</v>
      </c>
      <c r="T4856" t="n">
        <v>0.3607606024427585</v>
      </c>
      <c r="U4856" t="n">
        <v>0.1437202465243587</v>
      </c>
      <c r="V4856" t="n">
        <v>0.6005154300572251</v>
      </c>
      <c r="W4856" t="n">
        <v>0.8522159436841363</v>
      </c>
      <c r="X4856" t="n">
        <v>0.7842604721723649</v>
      </c>
    </row>
    <row r="4857">
      <c r="A4857" t="inlineStr">
        <is>
          <t>4312138</t>
        </is>
      </c>
      <c r="B4857" t="inlineStr">
        <is>
          <t>Mato Castelhano</t>
        </is>
      </c>
      <c r="C4857" t="inlineStr">
        <is>
          <t>RS</t>
        </is>
      </c>
      <c r="D4857" t="inlineStr">
        <is>
          <t>REGIÃO SUL</t>
        </is>
      </c>
      <c r="E4857" s="70">
        <f>SUMPRODUCT(N4857:Q4857,PAINEL_PESOS!$C$16:$C$19)</f>
        <v/>
      </c>
      <c r="F4857" s="70">
        <f>SUMPRODUCT(R4857:T4857,PAINEL_PESOS!$C$21:$C$23)</f>
        <v/>
      </c>
      <c r="G4857" s="70">
        <f>SUMPRODUCT(U4857:V4857,PAINEL_PESOS!$C$25:$C$26)</f>
        <v/>
      </c>
      <c r="H4857" s="70">
        <f>SUMPRODUCT(W4857:X4857,PAINEL_PESOS!$C$28:$C$29)</f>
        <v/>
      </c>
      <c r="I4857" s="70" t="n">
        <v>0.9976145976536953</v>
      </c>
      <c r="J4857" s="70" t="n">
        <v>0.6263052420394799</v>
      </c>
      <c r="K4857" s="71">
        <f>IF(NOT(AND(PAINEL_PESOS!$D$12="OK - 100%",PAINEL_PESOS!$F$20="OK - 100%",PAINEL_PESOS!$F$24="OK - 100%",PAINEL_PESOS!$F$27="OK - 100%",PAINEL_PESOS!$F$30="OK - 100%")),"", (E4857*PAINEL_PESOS!$B$7+F4857*PAINEL_PESOS!$B$8+G4857*PAINEL_PESOS!$B$9+H4857*PAINEL_PESOS!$B$10)*I4857)</f>
        <v/>
      </c>
      <c r="L4857" s="71">
        <f>IF(K4857="","",K4857-J4857)</f>
        <v/>
      </c>
      <c r="M4857" s="71">
        <f>IF(L4857="","",ABS(L4857))</f>
        <v/>
      </c>
      <c r="N4857" t="n">
        <v>1</v>
      </c>
      <c r="O4857" t="n">
        <v>0</v>
      </c>
      <c r="P4857" t="n">
        <v>0.1852164730728617</v>
      </c>
      <c r="Q4857" t="n">
        <v>0.9938630953817792</v>
      </c>
      <c r="R4857" t="n">
        <v>0.1526519259795301</v>
      </c>
      <c r="S4857" t="n">
        <v>0.9994080965784368</v>
      </c>
      <c r="T4857" t="n">
        <v>0.9925930714718032</v>
      </c>
      <c r="U4857" t="n">
        <v>0.3027845953701768</v>
      </c>
      <c r="V4857" t="n">
        <v>0.6751547909191709</v>
      </c>
      <c r="W4857" t="n">
        <v>0.6827981414075797</v>
      </c>
      <c r="X4857" t="n">
        <v>0.8423763932979803</v>
      </c>
    </row>
    <row r="4858">
      <c r="A4858" t="inlineStr">
        <is>
          <t>4312153</t>
        </is>
      </c>
      <c r="B4858" t="inlineStr">
        <is>
          <t>Mato Leitão</t>
        </is>
      </c>
      <c r="C4858" t="inlineStr">
        <is>
          <t>RS</t>
        </is>
      </c>
      <c r="D4858" t="inlineStr">
        <is>
          <t>REGIÃO SUL</t>
        </is>
      </c>
      <c r="E4858" s="70">
        <f>SUMPRODUCT(N4858:Q4858,PAINEL_PESOS!$C$16:$C$19)</f>
        <v/>
      </c>
      <c r="F4858" s="70">
        <f>SUMPRODUCT(R4858:T4858,PAINEL_PESOS!$C$21:$C$23)</f>
        <v/>
      </c>
      <c r="G4858" s="70">
        <f>SUMPRODUCT(U4858:V4858,PAINEL_PESOS!$C$25:$C$26)</f>
        <v/>
      </c>
      <c r="H4858" s="70">
        <f>SUMPRODUCT(W4858:X4858,PAINEL_PESOS!$C$28:$C$29)</f>
        <v/>
      </c>
      <c r="I4858" s="70" t="n">
        <v>0.9506176562303986</v>
      </c>
      <c r="J4858" s="70" t="n">
        <v>0.6670788775241545</v>
      </c>
      <c r="K4858" s="71">
        <f>IF(NOT(AND(PAINEL_PESOS!$D$12="OK - 100%",PAINEL_PESOS!$F$20="OK - 100%",PAINEL_PESOS!$F$24="OK - 100%",PAINEL_PESOS!$F$27="OK - 100%",PAINEL_PESOS!$F$30="OK - 100%")),"", (E4858*PAINEL_PESOS!$B$7+F4858*PAINEL_PESOS!$B$8+G4858*PAINEL_PESOS!$B$9+H4858*PAINEL_PESOS!$B$10)*I4858)</f>
        <v/>
      </c>
      <c r="L4858" s="71">
        <f>IF(K4858="","",K4858-J4858)</f>
        <v/>
      </c>
      <c r="M4858" s="71">
        <f>IF(L4858="","",ABS(L4858))</f>
        <v/>
      </c>
      <c r="N4858" t="n">
        <v>1</v>
      </c>
      <c r="O4858" t="n">
        <v>1</v>
      </c>
      <c r="P4858" t="n">
        <v>0.978247096092925</v>
      </c>
      <c r="Q4858" t="n">
        <v>0.923415720259386</v>
      </c>
      <c r="R4858" t="n">
        <v>0.2306966873161756</v>
      </c>
      <c r="S4858" t="n">
        <v>0.66442854419208</v>
      </c>
      <c r="T4858" t="n">
        <v>0.9135960131455171</v>
      </c>
      <c r="U4858" t="n">
        <v>0.3499794979505939</v>
      </c>
      <c r="V4858" t="n">
        <v>0.5046364775872001</v>
      </c>
      <c r="W4858" t="n">
        <v>0.7289237366007746</v>
      </c>
      <c r="X4858" t="n">
        <v>0.8736711237477994</v>
      </c>
    </row>
    <row r="4859">
      <c r="A4859" t="inlineStr">
        <is>
          <t>4312179</t>
        </is>
      </c>
      <c r="B4859" t="inlineStr">
        <is>
          <t>Mato Queimado</t>
        </is>
      </c>
      <c r="C4859" t="inlineStr">
        <is>
          <t>RS</t>
        </is>
      </c>
      <c r="D4859" t="inlineStr">
        <is>
          <t>REGIÃO SUL</t>
        </is>
      </c>
      <c r="E4859" s="70">
        <f>SUMPRODUCT(N4859:Q4859,PAINEL_PESOS!$C$16:$C$19)</f>
        <v/>
      </c>
      <c r="F4859" s="70">
        <f>SUMPRODUCT(R4859:T4859,PAINEL_PESOS!$C$21:$C$23)</f>
        <v/>
      </c>
      <c r="G4859" s="70">
        <f>SUMPRODUCT(U4859:V4859,PAINEL_PESOS!$C$25:$C$26)</f>
        <v/>
      </c>
      <c r="H4859" s="70">
        <f>SUMPRODUCT(W4859:X4859,PAINEL_PESOS!$C$28:$C$29)</f>
        <v/>
      </c>
      <c r="I4859" s="70" t="n">
        <v>0.9811780922387165</v>
      </c>
      <c r="J4859" s="70" t="n">
        <v>0.6640832600661357</v>
      </c>
      <c r="K4859" s="71">
        <f>IF(NOT(AND(PAINEL_PESOS!$D$12="OK - 100%",PAINEL_PESOS!$F$20="OK - 100%",PAINEL_PESOS!$F$24="OK - 100%",PAINEL_PESOS!$F$27="OK - 100%",PAINEL_PESOS!$F$30="OK - 100%")),"", (E4859*PAINEL_PESOS!$B$7+F4859*PAINEL_PESOS!$B$8+G4859*PAINEL_PESOS!$B$9+H4859*PAINEL_PESOS!$B$10)*I4859)</f>
        <v/>
      </c>
      <c r="L4859" s="71">
        <f>IF(K4859="","",K4859-J4859)</f>
        <v/>
      </c>
      <c r="M4859" s="71">
        <f>IF(L4859="","",ABS(L4859))</f>
        <v/>
      </c>
      <c r="N4859" t="n">
        <v>1</v>
      </c>
      <c r="O4859" t="n">
        <v>0.9028</v>
      </c>
      <c r="P4859" t="n">
        <v>0.604012671594509</v>
      </c>
      <c r="Q4859" t="n">
        <v>0.9951692713552963</v>
      </c>
      <c r="R4859" t="n">
        <v>0.083685147728553</v>
      </c>
      <c r="S4859" t="n">
        <v>0.9998769389566022</v>
      </c>
      <c r="T4859" t="n">
        <v>0.9069374678684367</v>
      </c>
      <c r="U4859" t="n">
        <v>0.1285168007396703</v>
      </c>
      <c r="V4859" t="n">
        <v>0.6191635501555928</v>
      </c>
      <c r="W4859" t="n">
        <v>0.7902906118281925</v>
      </c>
      <c r="X4859" t="n">
        <v>0.7986171457138485</v>
      </c>
    </row>
    <row r="4860">
      <c r="A4860" t="inlineStr">
        <is>
          <t>4312203</t>
        </is>
      </c>
      <c r="B4860" t="inlineStr">
        <is>
          <t>Maximiliano de Almeida</t>
        </is>
      </c>
      <c r="C4860" t="inlineStr">
        <is>
          <t>RS</t>
        </is>
      </c>
      <c r="D4860" t="inlineStr">
        <is>
          <t>REGIÃO SUL</t>
        </is>
      </c>
      <c r="E4860" s="70">
        <f>SUMPRODUCT(N4860:Q4860,PAINEL_PESOS!$C$16:$C$19)</f>
        <v/>
      </c>
      <c r="F4860" s="70">
        <f>SUMPRODUCT(R4860:T4860,PAINEL_PESOS!$C$21:$C$23)</f>
        <v/>
      </c>
      <c r="G4860" s="70">
        <f>SUMPRODUCT(U4860:V4860,PAINEL_PESOS!$C$25:$C$26)</f>
        <v/>
      </c>
      <c r="H4860" s="70">
        <f>SUMPRODUCT(W4860:X4860,PAINEL_PESOS!$C$28:$C$29)</f>
        <v/>
      </c>
      <c r="I4860" s="70" t="n">
        <v>0.9964261832378958</v>
      </c>
      <c r="J4860" s="70" t="n">
        <v>0.7101977044728062</v>
      </c>
      <c r="K4860" s="71">
        <f>IF(NOT(AND(PAINEL_PESOS!$D$12="OK - 100%",PAINEL_PESOS!$F$20="OK - 100%",PAINEL_PESOS!$F$24="OK - 100%",PAINEL_PESOS!$F$27="OK - 100%",PAINEL_PESOS!$F$30="OK - 100%")),"", (E4860*PAINEL_PESOS!$B$7+F4860*PAINEL_PESOS!$B$8+G4860*PAINEL_PESOS!$B$9+H4860*PAINEL_PESOS!$B$10)*I4860)</f>
        <v/>
      </c>
      <c r="L4860" s="71">
        <f>IF(K4860="","",K4860-J4860)</f>
        <v/>
      </c>
      <c r="M4860" s="71">
        <f>IF(L4860="","",ABS(L4860))</f>
        <v/>
      </c>
      <c r="N4860" t="n">
        <v>1</v>
      </c>
      <c r="O4860" t="n">
        <v>1</v>
      </c>
      <c r="P4860" t="n">
        <v>0.6627243928194297</v>
      </c>
      <c r="Q4860" t="n">
        <v>0.990567059835148</v>
      </c>
      <c r="R4860" t="n">
        <v>0.1729946291969314</v>
      </c>
      <c r="S4860" t="n">
        <v>0.9992679123695762</v>
      </c>
      <c r="T4860" t="n">
        <v>0.9889617436220254</v>
      </c>
      <c r="U4860" t="n">
        <v>0.2817396897686542</v>
      </c>
      <c r="V4860" t="n">
        <v>0.7222612699553306</v>
      </c>
      <c r="W4860" t="n">
        <v>0.6157003035468364</v>
      </c>
      <c r="X4860" t="n">
        <v>0.8147962141171975</v>
      </c>
    </row>
    <row r="4861">
      <c r="A4861" t="inlineStr">
        <is>
          <t>4312252</t>
        </is>
      </c>
      <c r="B4861" t="inlineStr">
        <is>
          <t>Minas do Leão</t>
        </is>
      </c>
      <c r="C4861" t="inlineStr">
        <is>
          <t>RS</t>
        </is>
      </c>
      <c r="D4861" t="inlineStr">
        <is>
          <t>REGIÃO SUL</t>
        </is>
      </c>
      <c r="E4861" s="70">
        <f>SUMPRODUCT(N4861:Q4861,PAINEL_PESOS!$C$16:$C$19)</f>
        <v/>
      </c>
      <c r="F4861" s="70">
        <f>SUMPRODUCT(R4861:T4861,PAINEL_PESOS!$C$21:$C$23)</f>
        <v/>
      </c>
      <c r="G4861" s="70">
        <f>SUMPRODUCT(U4861:V4861,PAINEL_PESOS!$C$25:$C$26)</f>
        <v/>
      </c>
      <c r="H4861" s="70">
        <f>SUMPRODUCT(W4861:X4861,PAINEL_PESOS!$C$28:$C$29)</f>
        <v/>
      </c>
      <c r="I4861" s="70" t="n">
        <v>0.9422463305509603</v>
      </c>
      <c r="J4861" s="70" t="n">
        <v>0.6484597875861332</v>
      </c>
      <c r="K4861" s="71">
        <f>IF(NOT(AND(PAINEL_PESOS!$D$12="OK - 100%",PAINEL_PESOS!$F$20="OK - 100%",PAINEL_PESOS!$F$24="OK - 100%",PAINEL_PESOS!$F$27="OK - 100%",PAINEL_PESOS!$F$30="OK - 100%")),"", (E4861*PAINEL_PESOS!$B$7+F4861*PAINEL_PESOS!$B$8+G4861*PAINEL_PESOS!$B$9+H4861*PAINEL_PESOS!$B$10)*I4861)</f>
        <v/>
      </c>
      <c r="L4861" s="71">
        <f>IF(K4861="","",K4861-J4861)</f>
        <v/>
      </c>
      <c r="M4861" s="71">
        <f>IF(L4861="","",ABS(L4861))</f>
        <v/>
      </c>
      <c r="N4861" t="n">
        <v>1</v>
      </c>
      <c r="O4861" t="n">
        <v>1</v>
      </c>
      <c r="P4861" t="n">
        <v>0.6286166842661034</v>
      </c>
      <c r="Q4861" t="n">
        <v>0.986507346442893</v>
      </c>
      <c r="R4861" t="n">
        <v>0.2294204805833988</v>
      </c>
      <c r="S4861" t="n">
        <v>0.9997457427655624</v>
      </c>
      <c r="T4861" t="n">
        <v>0.7241609314008945</v>
      </c>
      <c r="U4861" t="n">
        <v>0.2258126309297886</v>
      </c>
      <c r="V4861" t="n">
        <v>0.4867969419437647</v>
      </c>
      <c r="W4861" t="n">
        <v>0.8610084718072014</v>
      </c>
      <c r="X4861" t="n">
        <v>0.8222516148723154</v>
      </c>
    </row>
    <row r="4862">
      <c r="A4862" t="inlineStr">
        <is>
          <t>4312302</t>
        </is>
      </c>
      <c r="B4862" t="inlineStr">
        <is>
          <t>Miraguaí</t>
        </is>
      </c>
      <c r="C4862" t="inlineStr">
        <is>
          <t>RS</t>
        </is>
      </c>
      <c r="D4862" t="inlineStr">
        <is>
          <t>REGIÃO SUL</t>
        </is>
      </c>
      <c r="E4862" s="70">
        <f>SUMPRODUCT(N4862:Q4862,PAINEL_PESOS!$C$16:$C$19)</f>
        <v/>
      </c>
      <c r="F4862" s="70">
        <f>SUMPRODUCT(R4862:T4862,PAINEL_PESOS!$C$21:$C$23)</f>
        <v/>
      </c>
      <c r="G4862" s="70">
        <f>SUMPRODUCT(U4862:V4862,PAINEL_PESOS!$C$25:$C$26)</f>
        <v/>
      </c>
      <c r="H4862" s="70">
        <f>SUMPRODUCT(W4862:X4862,PAINEL_PESOS!$C$28:$C$29)</f>
        <v/>
      </c>
      <c r="I4862" s="70" t="n">
        <v>0.9928242813004019</v>
      </c>
      <c r="J4862" s="70" t="n">
        <v>0.6957387678702035</v>
      </c>
      <c r="K4862" s="71">
        <f>IF(NOT(AND(PAINEL_PESOS!$D$12="OK - 100%",PAINEL_PESOS!$F$20="OK - 100%",PAINEL_PESOS!$F$24="OK - 100%",PAINEL_PESOS!$F$27="OK - 100%",PAINEL_PESOS!$F$30="OK - 100%")),"", (E4862*PAINEL_PESOS!$B$7+F4862*PAINEL_PESOS!$B$8+G4862*PAINEL_PESOS!$B$9+H4862*PAINEL_PESOS!$B$10)*I4862)</f>
        <v/>
      </c>
      <c r="L4862" s="71">
        <f>IF(K4862="","",K4862-J4862)</f>
        <v/>
      </c>
      <c r="M4862" s="71">
        <f>IF(L4862="","",ABS(L4862))</f>
        <v/>
      </c>
      <c r="N4862" t="n">
        <v>1</v>
      </c>
      <c r="O4862" t="n">
        <v>1</v>
      </c>
      <c r="P4862" t="n">
        <v>0.7893347412882787</v>
      </c>
      <c r="Q4862" t="n">
        <v>0.9888546669127871</v>
      </c>
      <c r="R4862" t="n">
        <v>0.1944689428013573</v>
      </c>
      <c r="S4862" t="n">
        <v>0.9583839947494687</v>
      </c>
      <c r="T4862" t="n">
        <v>0.989090377354977</v>
      </c>
      <c r="U4862" t="n">
        <v>0.2268321650383775</v>
      </c>
      <c r="V4862" t="n">
        <v>0.5980070735361771</v>
      </c>
      <c r="W4862" t="n">
        <v>0.6614329291767159</v>
      </c>
      <c r="X4862" t="n">
        <v>0.8028091319857372</v>
      </c>
    </row>
    <row r="4863">
      <c r="A4863" t="inlineStr">
        <is>
          <t>4312351</t>
        </is>
      </c>
      <c r="B4863" t="inlineStr">
        <is>
          <t>Montauri</t>
        </is>
      </c>
      <c r="C4863" t="inlineStr">
        <is>
          <t>RS</t>
        </is>
      </c>
      <c r="D4863" t="inlineStr">
        <is>
          <t>REGIÃO SUL</t>
        </is>
      </c>
      <c r="E4863" s="70">
        <f>SUMPRODUCT(N4863:Q4863,PAINEL_PESOS!$C$16:$C$19)</f>
        <v/>
      </c>
      <c r="F4863" s="70">
        <f>SUMPRODUCT(R4863:T4863,PAINEL_PESOS!$C$21:$C$23)</f>
        <v/>
      </c>
      <c r="G4863" s="70">
        <f>SUMPRODUCT(U4863:V4863,PAINEL_PESOS!$C$25:$C$26)</f>
        <v/>
      </c>
      <c r="H4863" s="70">
        <f>SUMPRODUCT(W4863:X4863,PAINEL_PESOS!$C$28:$C$29)</f>
        <v/>
      </c>
      <c r="I4863" s="70" t="n">
        <v>0.9906471356967453</v>
      </c>
      <c r="J4863" s="70" t="n">
        <v>0.711859747248643</v>
      </c>
      <c r="K4863" s="71">
        <f>IF(NOT(AND(PAINEL_PESOS!$D$12="OK - 100%",PAINEL_PESOS!$F$20="OK - 100%",PAINEL_PESOS!$F$24="OK - 100%",PAINEL_PESOS!$F$27="OK - 100%",PAINEL_PESOS!$F$30="OK - 100%")),"", (E4863*PAINEL_PESOS!$B$7+F4863*PAINEL_PESOS!$B$8+G4863*PAINEL_PESOS!$B$9+H4863*PAINEL_PESOS!$B$10)*I4863)</f>
        <v/>
      </c>
      <c r="L4863" s="71">
        <f>IF(K4863="","",K4863-J4863)</f>
        <v/>
      </c>
      <c r="M4863" s="71">
        <f>IF(L4863="","",ABS(L4863))</f>
        <v/>
      </c>
      <c r="N4863" t="n">
        <v>1</v>
      </c>
      <c r="O4863" t="n">
        <v>0.7833</v>
      </c>
      <c r="P4863" t="n">
        <v>0.938753959873284</v>
      </c>
      <c r="Q4863" t="n">
        <v>0.9844539621265346</v>
      </c>
      <c r="R4863" t="n">
        <v>0.1004933396930028</v>
      </c>
      <c r="S4863" t="n">
        <v>0.9975982033871246</v>
      </c>
      <c r="T4863" t="n">
        <v>0.9640501654029265</v>
      </c>
      <c r="U4863" t="n">
        <v>0.3499794979505939</v>
      </c>
      <c r="V4863" t="n">
        <v>0.5680548094653419</v>
      </c>
      <c r="W4863" t="n">
        <v>0.7289237366007746</v>
      </c>
      <c r="X4863" t="n">
        <v>0.8736711237477994</v>
      </c>
    </row>
    <row r="4864">
      <c r="A4864" t="inlineStr">
        <is>
          <t>4312377</t>
        </is>
      </c>
      <c r="B4864" t="inlineStr">
        <is>
          <t>Monte Alegre dos Campos</t>
        </is>
      </c>
      <c r="C4864" t="inlineStr">
        <is>
          <t>RS</t>
        </is>
      </c>
      <c r="D4864" t="inlineStr">
        <is>
          <t>REGIÃO SUL</t>
        </is>
      </c>
      <c r="E4864" s="70">
        <f>SUMPRODUCT(N4864:Q4864,PAINEL_PESOS!$C$16:$C$19)</f>
        <v/>
      </c>
      <c r="F4864" s="70">
        <f>SUMPRODUCT(R4864:T4864,PAINEL_PESOS!$C$21:$C$23)</f>
        <v/>
      </c>
      <c r="G4864" s="70">
        <f>SUMPRODUCT(U4864:V4864,PAINEL_PESOS!$C$25:$C$26)</f>
        <v/>
      </c>
      <c r="H4864" s="70">
        <f>SUMPRODUCT(W4864:X4864,PAINEL_PESOS!$C$28:$C$29)</f>
        <v/>
      </c>
      <c r="I4864" s="70" t="n">
        <v>0.9984090484589531</v>
      </c>
      <c r="J4864" s="70" t="n">
        <v>0.6972076524933261</v>
      </c>
      <c r="K4864" s="71">
        <f>IF(NOT(AND(PAINEL_PESOS!$D$12="OK - 100%",PAINEL_PESOS!$F$20="OK - 100%",PAINEL_PESOS!$F$24="OK - 100%",PAINEL_PESOS!$F$27="OK - 100%",PAINEL_PESOS!$F$30="OK - 100%")),"", (E4864*PAINEL_PESOS!$B$7+F4864*PAINEL_PESOS!$B$8+G4864*PAINEL_PESOS!$B$9+H4864*PAINEL_PESOS!$B$10)*I4864)</f>
        <v/>
      </c>
      <c r="L4864" s="71">
        <f>IF(K4864="","",K4864-J4864)</f>
        <v/>
      </c>
      <c r="M4864" s="71">
        <f>IF(L4864="","",ABS(L4864))</f>
        <v/>
      </c>
      <c r="N4864" t="n">
        <v>1</v>
      </c>
      <c r="O4864" t="n">
        <v>0.8767</v>
      </c>
      <c r="P4864" t="n">
        <v>0.5966209081309397</v>
      </c>
      <c r="Q4864" t="n">
        <v>0.9970852985563625</v>
      </c>
      <c r="R4864" t="n">
        <v>0.1438881616430902</v>
      </c>
      <c r="S4864" t="n">
        <v>0.9999975363199972</v>
      </c>
      <c r="T4864" t="n">
        <v>0.9940291347450008</v>
      </c>
      <c r="U4864" t="n">
        <v>0.3402626930662351</v>
      </c>
      <c r="V4864" t="n">
        <v>0.4878877417254361</v>
      </c>
      <c r="W4864" t="n">
        <v>0.7253493709350867</v>
      </c>
      <c r="X4864" t="n">
        <v>0.8725696847150893</v>
      </c>
    </row>
    <row r="4865">
      <c r="A4865" t="inlineStr">
        <is>
          <t>4312385</t>
        </is>
      </c>
      <c r="B4865" t="inlineStr">
        <is>
          <t>Monte Belo do Sul</t>
        </is>
      </c>
      <c r="C4865" t="inlineStr">
        <is>
          <t>RS</t>
        </is>
      </c>
      <c r="D4865" t="inlineStr">
        <is>
          <t>REGIÃO SUL</t>
        </is>
      </c>
      <c r="E4865" s="70">
        <f>SUMPRODUCT(N4865:Q4865,PAINEL_PESOS!$C$16:$C$19)</f>
        <v/>
      </c>
      <c r="F4865" s="70">
        <f>SUMPRODUCT(R4865:T4865,PAINEL_PESOS!$C$21:$C$23)</f>
        <v/>
      </c>
      <c r="G4865" s="70">
        <f>SUMPRODUCT(U4865:V4865,PAINEL_PESOS!$C$25:$C$26)</f>
        <v/>
      </c>
      <c r="H4865" s="70">
        <f>SUMPRODUCT(W4865:X4865,PAINEL_PESOS!$C$28:$C$29)</f>
        <v/>
      </c>
      <c r="I4865" s="70" t="n">
        <v>0.9916634090823755</v>
      </c>
      <c r="J4865" s="70" t="n">
        <v>0.7158928967519177</v>
      </c>
      <c r="K4865" s="71">
        <f>IF(NOT(AND(PAINEL_PESOS!$D$12="OK - 100%",PAINEL_PESOS!$F$20="OK - 100%",PAINEL_PESOS!$F$24="OK - 100%",PAINEL_PESOS!$F$27="OK - 100%",PAINEL_PESOS!$F$30="OK - 100%")),"", (E4865*PAINEL_PESOS!$B$7+F4865*PAINEL_PESOS!$B$8+G4865*PAINEL_PESOS!$B$9+H4865*PAINEL_PESOS!$B$10)*I4865)</f>
        <v/>
      </c>
      <c r="L4865" s="71">
        <f>IF(K4865="","",K4865-J4865)</f>
        <v/>
      </c>
      <c r="M4865" s="71">
        <f>IF(L4865="","",ABS(L4865))</f>
        <v/>
      </c>
      <c r="N4865" t="n">
        <v>1</v>
      </c>
      <c r="O4865" t="n">
        <v>1</v>
      </c>
      <c r="P4865" t="n">
        <v>0.8327349524815206</v>
      </c>
      <c r="Q4865" t="n">
        <v>0.9641092365691611</v>
      </c>
      <c r="R4865" t="n">
        <v>0.1514118165921887</v>
      </c>
      <c r="S4865" t="n">
        <v>0.9895723969349849</v>
      </c>
      <c r="T4865" t="n">
        <v>0.9878977743258697</v>
      </c>
      <c r="U4865" t="n">
        <v>0.3499794979505939</v>
      </c>
      <c r="V4865" t="n">
        <v>0.5050382877738868</v>
      </c>
      <c r="W4865" t="n">
        <v>0.7289237366007746</v>
      </c>
      <c r="X4865" t="n">
        <v>0.8736711237477994</v>
      </c>
    </row>
    <row r="4866">
      <c r="A4866" t="inlineStr">
        <is>
          <t>4312401</t>
        </is>
      </c>
      <c r="B4866" t="inlineStr">
        <is>
          <t>Montenegro</t>
        </is>
      </c>
      <c r="C4866" t="inlineStr">
        <is>
          <t>RS</t>
        </is>
      </c>
      <c r="D4866" t="inlineStr">
        <is>
          <t>REGIÃO SUL</t>
        </is>
      </c>
      <c r="E4866" s="70">
        <f>SUMPRODUCT(N4866:Q4866,PAINEL_PESOS!$C$16:$C$19)</f>
        <v/>
      </c>
      <c r="F4866" s="70">
        <f>SUMPRODUCT(R4866:T4866,PAINEL_PESOS!$C$21:$C$23)</f>
        <v/>
      </c>
      <c r="G4866" s="70">
        <f>SUMPRODUCT(U4866:V4866,PAINEL_PESOS!$C$25:$C$26)</f>
        <v/>
      </c>
      <c r="H4866" s="70">
        <f>SUMPRODUCT(W4866:X4866,PAINEL_PESOS!$C$28:$C$29)</f>
        <v/>
      </c>
      <c r="I4866" s="70" t="n">
        <v>0.952444453936696</v>
      </c>
      <c r="J4866" s="70" t="n">
        <v>0.6955501046786311</v>
      </c>
      <c r="K4866" s="71">
        <f>IF(NOT(AND(PAINEL_PESOS!$D$12="OK - 100%",PAINEL_PESOS!$F$20="OK - 100%",PAINEL_PESOS!$F$24="OK - 100%",PAINEL_PESOS!$F$27="OK - 100%",PAINEL_PESOS!$F$30="OK - 100%")),"", (E4866*PAINEL_PESOS!$B$7+F4866*PAINEL_PESOS!$B$8+G4866*PAINEL_PESOS!$B$9+H4866*PAINEL_PESOS!$B$10)*I4866)</f>
        <v/>
      </c>
      <c r="L4866" s="71">
        <f>IF(K4866="","",K4866-J4866)</f>
        <v/>
      </c>
      <c r="M4866" s="71">
        <f>IF(L4866="","",ABS(L4866))</f>
        <v/>
      </c>
      <c r="N4866" t="n">
        <v>1</v>
      </c>
      <c r="O4866" t="n">
        <v>1</v>
      </c>
      <c r="P4866" t="n">
        <v>0.6502639915522703</v>
      </c>
      <c r="Q4866" t="n">
        <v>0.8940197027821711</v>
      </c>
      <c r="R4866" t="n">
        <v>0.5011807513980413</v>
      </c>
      <c r="S4866" t="n">
        <v>0.8019618981946309</v>
      </c>
      <c r="T4866" t="n">
        <v>0.8857331324255804</v>
      </c>
      <c r="U4866" t="n">
        <v>0.4276281217299906</v>
      </c>
      <c r="V4866" t="n">
        <v>0.4899031296637403</v>
      </c>
      <c r="W4866" t="n">
        <v>0.794148676450636</v>
      </c>
      <c r="X4866" t="n">
        <v>0.8991590426254199</v>
      </c>
    </row>
    <row r="4867">
      <c r="A4867" t="inlineStr">
        <is>
          <t>4312427</t>
        </is>
      </c>
      <c r="B4867" t="inlineStr">
        <is>
          <t>Mormaço</t>
        </is>
      </c>
      <c r="C4867" t="inlineStr">
        <is>
          <t>RS</t>
        </is>
      </c>
      <c r="D4867" t="inlineStr">
        <is>
          <t>REGIÃO SUL</t>
        </is>
      </c>
      <c r="E4867" s="70">
        <f>SUMPRODUCT(N4867:Q4867,PAINEL_PESOS!$C$16:$C$19)</f>
        <v/>
      </c>
      <c r="F4867" s="70">
        <f>SUMPRODUCT(R4867:T4867,PAINEL_PESOS!$C$21:$C$23)</f>
        <v/>
      </c>
      <c r="G4867" s="70">
        <f>SUMPRODUCT(U4867:V4867,PAINEL_PESOS!$C$25:$C$26)</f>
        <v/>
      </c>
      <c r="H4867" s="70">
        <f>SUMPRODUCT(W4867:X4867,PAINEL_PESOS!$C$28:$C$29)</f>
        <v/>
      </c>
      <c r="I4867" s="70" t="n">
        <v>0.9958177244685618</v>
      </c>
      <c r="J4867" s="70" t="n">
        <v>0.6989044806288263</v>
      </c>
      <c r="K4867" s="71">
        <f>IF(NOT(AND(PAINEL_PESOS!$D$12="OK - 100%",PAINEL_PESOS!$F$20="OK - 100%",PAINEL_PESOS!$F$24="OK - 100%",PAINEL_PESOS!$F$27="OK - 100%",PAINEL_PESOS!$F$30="OK - 100%")),"", (E4867*PAINEL_PESOS!$B$7+F4867*PAINEL_PESOS!$B$8+G4867*PAINEL_PESOS!$B$9+H4867*PAINEL_PESOS!$B$10)*I4867)</f>
        <v/>
      </c>
      <c r="L4867" s="71">
        <f>IF(K4867="","",K4867-J4867)</f>
        <v/>
      </c>
      <c r="M4867" s="71">
        <f>IF(L4867="","",ABS(L4867))</f>
        <v/>
      </c>
      <c r="N4867" t="n">
        <v>1</v>
      </c>
      <c r="O4867" t="n">
        <v>1</v>
      </c>
      <c r="P4867" t="n">
        <v>0.6575501583949314</v>
      </c>
      <c r="Q4867" t="n">
        <v>0.9820285841339474</v>
      </c>
      <c r="R4867" t="n">
        <v>0.1312302707675312</v>
      </c>
      <c r="S4867" t="n">
        <v>0.9993362999998097</v>
      </c>
      <c r="T4867" t="n">
        <v>0.992395982165879</v>
      </c>
      <c r="U4867" t="n">
        <v>0.1755579619011872</v>
      </c>
      <c r="V4867" t="n">
        <v>0.5572019575273759</v>
      </c>
      <c r="W4867" t="n">
        <v>0.81401200487615</v>
      </c>
      <c r="X4867" t="n">
        <v>0.8328484791461133</v>
      </c>
    </row>
    <row r="4868">
      <c r="A4868" t="inlineStr">
        <is>
          <t>4312443</t>
        </is>
      </c>
      <c r="B4868" t="inlineStr">
        <is>
          <t>Morrinhos do Sul</t>
        </is>
      </c>
      <c r="C4868" t="inlineStr">
        <is>
          <t>RS</t>
        </is>
      </c>
      <c r="D4868" t="inlineStr">
        <is>
          <t>REGIÃO SUL</t>
        </is>
      </c>
      <c r="E4868" s="70">
        <f>SUMPRODUCT(N4868:Q4868,PAINEL_PESOS!$C$16:$C$19)</f>
        <v/>
      </c>
      <c r="F4868" s="70">
        <f>SUMPRODUCT(R4868:T4868,PAINEL_PESOS!$C$21:$C$23)</f>
        <v/>
      </c>
      <c r="G4868" s="70">
        <f>SUMPRODUCT(U4868:V4868,PAINEL_PESOS!$C$25:$C$26)</f>
        <v/>
      </c>
      <c r="H4868" s="70">
        <f>SUMPRODUCT(W4868:X4868,PAINEL_PESOS!$C$28:$C$29)</f>
        <v/>
      </c>
      <c r="I4868" s="70" t="n">
        <v>0.9201035628333858</v>
      </c>
      <c r="J4868" s="70" t="n">
        <v>0.5907939646203302</v>
      </c>
      <c r="K4868" s="71">
        <f>IF(NOT(AND(PAINEL_PESOS!$D$12="OK - 100%",PAINEL_PESOS!$F$20="OK - 100%",PAINEL_PESOS!$F$24="OK - 100%",PAINEL_PESOS!$F$27="OK - 100%",PAINEL_PESOS!$F$30="OK - 100%")),"", (E4868*PAINEL_PESOS!$B$7+F4868*PAINEL_PESOS!$B$8+G4868*PAINEL_PESOS!$B$9+H4868*PAINEL_PESOS!$B$10)*I4868)</f>
        <v/>
      </c>
      <c r="L4868" s="71">
        <f>IF(K4868="","",K4868-J4868)</f>
        <v/>
      </c>
      <c r="M4868" s="71">
        <f>IF(L4868="","",ABS(L4868))</f>
        <v/>
      </c>
      <c r="N4868" t="n">
        <v>0.6</v>
      </c>
      <c r="O4868" t="n">
        <v>1</v>
      </c>
      <c r="P4868" t="n">
        <v>0.804857444561774</v>
      </c>
      <c r="Q4868" t="n">
        <v>0.9817863989212752</v>
      </c>
      <c r="R4868" t="n">
        <v>0.1321064812957291</v>
      </c>
      <c r="S4868" t="n">
        <v>0.9992716424984808</v>
      </c>
      <c r="T4868" t="n">
        <v>0.5984481540319211</v>
      </c>
      <c r="U4868" t="n">
        <v>0.1765843453207105</v>
      </c>
      <c r="V4868" t="n">
        <v>0.5149728903162056</v>
      </c>
      <c r="W4868" t="n">
        <v>0.7237243756976895</v>
      </c>
      <c r="X4868" t="n">
        <v>0.8749395347664745</v>
      </c>
    </row>
    <row r="4869">
      <c r="A4869" t="inlineStr">
        <is>
          <t>4312450</t>
        </is>
      </c>
      <c r="B4869" t="inlineStr">
        <is>
          <t>Morro Redondo</t>
        </is>
      </c>
      <c r="C4869" t="inlineStr">
        <is>
          <t>RS</t>
        </is>
      </c>
      <c r="D4869" t="inlineStr">
        <is>
          <t>REGIÃO SUL</t>
        </is>
      </c>
      <c r="E4869" s="70">
        <f>SUMPRODUCT(N4869:Q4869,PAINEL_PESOS!$C$16:$C$19)</f>
        <v/>
      </c>
      <c r="F4869" s="70">
        <f>SUMPRODUCT(R4869:T4869,PAINEL_PESOS!$C$21:$C$23)</f>
        <v/>
      </c>
      <c r="G4869" s="70">
        <f>SUMPRODUCT(U4869:V4869,PAINEL_PESOS!$C$25:$C$26)</f>
        <v/>
      </c>
      <c r="H4869" s="70">
        <f>SUMPRODUCT(W4869:X4869,PAINEL_PESOS!$C$28:$C$29)</f>
        <v/>
      </c>
      <c r="I4869" s="70" t="n">
        <v>0.9833533874440022</v>
      </c>
      <c r="J4869" s="70" t="n">
        <v>0.6218029453020519</v>
      </c>
      <c r="K4869" s="71">
        <f>IF(NOT(AND(PAINEL_PESOS!$D$12="OK - 100%",PAINEL_PESOS!$F$20="OK - 100%",PAINEL_PESOS!$F$24="OK - 100%",PAINEL_PESOS!$F$27="OK - 100%",PAINEL_PESOS!$F$30="OK - 100%")),"", (E4869*PAINEL_PESOS!$B$7+F4869*PAINEL_PESOS!$B$8+G4869*PAINEL_PESOS!$B$9+H4869*PAINEL_PESOS!$B$10)*I4869)</f>
        <v/>
      </c>
      <c r="L4869" s="71">
        <f>IF(K4869="","",K4869-J4869)</f>
        <v/>
      </c>
      <c r="M4869" s="71">
        <f>IF(L4869="","",ABS(L4869))</f>
        <v/>
      </c>
      <c r="N4869" t="n">
        <v>0.4</v>
      </c>
      <c r="O4869" t="n">
        <v>1</v>
      </c>
      <c r="P4869" t="n">
        <v>0.6737064413938754</v>
      </c>
      <c r="Q4869" t="n">
        <v>0.9839825827451855</v>
      </c>
      <c r="R4869" t="n">
        <v>0.1691747859300139</v>
      </c>
      <c r="S4869" t="n">
        <v>0.9659656264720193</v>
      </c>
      <c r="T4869" t="n">
        <v>0.9386498488967648</v>
      </c>
      <c r="U4869" t="n">
        <v>0.2559823810780967</v>
      </c>
      <c r="V4869" t="n">
        <v>0.5059640066136402</v>
      </c>
      <c r="W4869" t="n">
        <v>0.6183424995645236</v>
      </c>
      <c r="X4869" t="n">
        <v>0.7669724201851684</v>
      </c>
    </row>
    <row r="4870">
      <c r="A4870" t="inlineStr">
        <is>
          <t>4312476</t>
        </is>
      </c>
      <c r="B4870" t="inlineStr">
        <is>
          <t>Morro Reuter</t>
        </is>
      </c>
      <c r="C4870" t="inlineStr">
        <is>
          <t>RS</t>
        </is>
      </c>
      <c r="D4870" t="inlineStr">
        <is>
          <t>REGIÃO SUL</t>
        </is>
      </c>
      <c r="E4870" s="70">
        <f>SUMPRODUCT(N4870:Q4870,PAINEL_PESOS!$C$16:$C$19)</f>
        <v/>
      </c>
      <c r="F4870" s="70">
        <f>SUMPRODUCT(R4870:T4870,PAINEL_PESOS!$C$21:$C$23)</f>
        <v/>
      </c>
      <c r="G4870" s="70">
        <f>SUMPRODUCT(U4870:V4870,PAINEL_PESOS!$C$25:$C$26)</f>
        <v/>
      </c>
      <c r="H4870" s="70">
        <f>SUMPRODUCT(W4870:X4870,PAINEL_PESOS!$C$28:$C$29)</f>
        <v/>
      </c>
      <c r="I4870" s="70" t="n">
        <v>0.9773985007050061</v>
      </c>
      <c r="J4870" s="70" t="n">
        <v>0.6539117995906198</v>
      </c>
      <c r="K4870" s="71">
        <f>IF(NOT(AND(PAINEL_PESOS!$D$12="OK - 100%",PAINEL_PESOS!$F$20="OK - 100%",PAINEL_PESOS!$F$24="OK - 100%",PAINEL_PESOS!$F$27="OK - 100%",PAINEL_PESOS!$F$30="OK - 100%")),"", (E4870*PAINEL_PESOS!$B$7+F4870*PAINEL_PESOS!$B$8+G4870*PAINEL_PESOS!$B$9+H4870*PAINEL_PESOS!$B$10)*I4870)</f>
        <v/>
      </c>
      <c r="L4870" s="71">
        <f>IF(K4870="","",K4870-J4870)</f>
        <v/>
      </c>
      <c r="M4870" s="71">
        <f>IF(L4870="","",ABS(L4870))</f>
        <v/>
      </c>
      <c r="N4870" t="n">
        <v>0.2</v>
      </c>
      <c r="O4870" t="n">
        <v>0.9733000000000001</v>
      </c>
      <c r="P4870" t="n">
        <v>0.5391763463569166</v>
      </c>
      <c r="Q4870" t="n">
        <v>0.9427035728962876</v>
      </c>
      <c r="R4870" t="n">
        <v>0.2335168481024373</v>
      </c>
      <c r="S4870" t="n">
        <v>0.8486854173052655</v>
      </c>
      <c r="T4870" t="n">
        <v>0.9863648199892248</v>
      </c>
      <c r="U4870" t="n">
        <v>0.4467205206302504</v>
      </c>
      <c r="V4870" t="n">
        <v>0.4940398378362456</v>
      </c>
      <c r="W4870" t="n">
        <v>0.8012753336300165</v>
      </c>
      <c r="X4870" t="n">
        <v>0.9035932028935316</v>
      </c>
    </row>
    <row r="4871">
      <c r="A4871" t="inlineStr">
        <is>
          <t>4312500</t>
        </is>
      </c>
      <c r="B4871" t="inlineStr">
        <is>
          <t>Mostardas</t>
        </is>
      </c>
      <c r="C4871" t="inlineStr">
        <is>
          <t>RS</t>
        </is>
      </c>
      <c r="D4871" t="inlineStr">
        <is>
          <t>REGIÃO SUL</t>
        </is>
      </c>
      <c r="E4871" s="70">
        <f>SUMPRODUCT(N4871:Q4871,PAINEL_PESOS!$C$16:$C$19)</f>
        <v/>
      </c>
      <c r="F4871" s="70">
        <f>SUMPRODUCT(R4871:T4871,PAINEL_PESOS!$C$21:$C$23)</f>
        <v/>
      </c>
      <c r="G4871" s="70">
        <f>SUMPRODUCT(U4871:V4871,PAINEL_PESOS!$C$25:$C$26)</f>
        <v/>
      </c>
      <c r="H4871" s="70">
        <f>SUMPRODUCT(W4871:X4871,PAINEL_PESOS!$C$28:$C$29)</f>
        <v/>
      </c>
      <c r="I4871" s="70" t="n">
        <v>0.8656299573829164</v>
      </c>
      <c r="J4871" s="70" t="n">
        <v>0.5267910861722505</v>
      </c>
      <c r="K4871" s="71">
        <f>IF(NOT(AND(PAINEL_PESOS!$D$12="OK - 100%",PAINEL_PESOS!$F$20="OK - 100%",PAINEL_PESOS!$F$24="OK - 100%",PAINEL_PESOS!$F$27="OK - 100%",PAINEL_PESOS!$F$30="OK - 100%")),"", (E4871*PAINEL_PESOS!$B$7+F4871*PAINEL_PESOS!$B$8+G4871*PAINEL_PESOS!$B$9+H4871*PAINEL_PESOS!$B$10)*I4871)</f>
        <v/>
      </c>
      <c r="L4871" s="71">
        <f>IF(K4871="","",K4871-J4871)</f>
        <v/>
      </c>
      <c r="M4871" s="71">
        <f>IF(L4871="","",ABS(L4871))</f>
        <v/>
      </c>
      <c r="N4871" t="n">
        <v>0.2</v>
      </c>
      <c r="O4871" t="n">
        <v>1</v>
      </c>
      <c r="P4871" t="n">
        <v>0.8449841605068638</v>
      </c>
      <c r="Q4871" t="n">
        <v>0.9949626297933021</v>
      </c>
      <c r="R4871" t="n">
        <v>0.2791568153541086</v>
      </c>
      <c r="S4871" t="n">
        <v>0.9999771169800012</v>
      </c>
      <c r="T4871" t="n">
        <v>0.3147388580821455</v>
      </c>
      <c r="U4871" t="n">
        <v>0.1765843453207105</v>
      </c>
      <c r="V4871" t="n">
        <v>0.5107071652425261</v>
      </c>
      <c r="W4871" t="n">
        <v>0.7237243756976895</v>
      </c>
      <c r="X4871" t="n">
        <v>0.8749395347664745</v>
      </c>
    </row>
    <row r="4872">
      <c r="A4872" t="inlineStr">
        <is>
          <t>4312609</t>
        </is>
      </c>
      <c r="B4872" t="inlineStr">
        <is>
          <t>Muçum</t>
        </is>
      </c>
      <c r="C4872" t="inlineStr">
        <is>
          <t>RS</t>
        </is>
      </c>
      <c r="D4872" t="inlineStr">
        <is>
          <t>REGIÃO SUL</t>
        </is>
      </c>
      <c r="E4872" s="70">
        <f>SUMPRODUCT(N4872:Q4872,PAINEL_PESOS!$C$16:$C$19)</f>
        <v/>
      </c>
      <c r="F4872" s="70">
        <f>SUMPRODUCT(R4872:T4872,PAINEL_PESOS!$C$21:$C$23)</f>
        <v/>
      </c>
      <c r="G4872" s="70">
        <f>SUMPRODUCT(U4872:V4872,PAINEL_PESOS!$C$25:$C$26)</f>
        <v/>
      </c>
      <c r="H4872" s="70">
        <f>SUMPRODUCT(W4872:X4872,PAINEL_PESOS!$C$28:$C$29)</f>
        <v/>
      </c>
      <c r="I4872" s="70" t="n">
        <v>0.9765451598773843</v>
      </c>
      <c r="J4872" s="70" t="n">
        <v>0.6931466502148479</v>
      </c>
      <c r="K4872" s="71">
        <f>IF(NOT(AND(PAINEL_PESOS!$D$12="OK - 100%",PAINEL_PESOS!$F$20="OK - 100%",PAINEL_PESOS!$F$24="OK - 100%",PAINEL_PESOS!$F$27="OK - 100%",PAINEL_PESOS!$F$30="OK - 100%")),"", (E4872*PAINEL_PESOS!$B$7+F4872*PAINEL_PESOS!$B$8+G4872*PAINEL_PESOS!$B$9+H4872*PAINEL_PESOS!$B$10)*I4872)</f>
        <v/>
      </c>
      <c r="L4872" s="71">
        <f>IF(K4872="","",K4872-J4872)</f>
        <v/>
      </c>
      <c r="M4872" s="71">
        <f>IF(L4872="","",ABS(L4872))</f>
        <v/>
      </c>
      <c r="N4872" t="n">
        <v>1</v>
      </c>
      <c r="O4872" t="n">
        <v>0.7333</v>
      </c>
      <c r="P4872" t="n">
        <v>1</v>
      </c>
      <c r="Q4872" t="n">
        <v>0.9305609394054125</v>
      </c>
      <c r="R4872" t="n">
        <v>0.2235301384847855</v>
      </c>
      <c r="S4872" t="n">
        <v>0.8880347049027002</v>
      </c>
      <c r="T4872" t="n">
        <v>0.972110781327968</v>
      </c>
      <c r="U4872" t="n">
        <v>0.3499794979505939</v>
      </c>
      <c r="V4872" t="n">
        <v>0.5047362739639633</v>
      </c>
      <c r="W4872" t="n">
        <v>0.7289237366007746</v>
      </c>
      <c r="X4872" t="n">
        <v>0.8736711237477994</v>
      </c>
    </row>
    <row r="4873">
      <c r="A4873" t="inlineStr">
        <is>
          <t>4312617</t>
        </is>
      </c>
      <c r="B4873" t="inlineStr">
        <is>
          <t>Muitos Capões</t>
        </is>
      </c>
      <c r="C4873" t="inlineStr">
        <is>
          <t>RS</t>
        </is>
      </c>
      <c r="D4873" t="inlineStr">
        <is>
          <t>REGIÃO SUL</t>
        </is>
      </c>
      <c r="E4873" s="70">
        <f>SUMPRODUCT(N4873:Q4873,PAINEL_PESOS!$C$16:$C$19)</f>
        <v/>
      </c>
      <c r="F4873" s="70">
        <f>SUMPRODUCT(R4873:T4873,PAINEL_PESOS!$C$21:$C$23)</f>
        <v/>
      </c>
      <c r="G4873" s="70">
        <f>SUMPRODUCT(U4873:V4873,PAINEL_PESOS!$C$25:$C$26)</f>
        <v/>
      </c>
      <c r="H4873" s="70">
        <f>SUMPRODUCT(W4873:X4873,PAINEL_PESOS!$C$28:$C$29)</f>
        <v/>
      </c>
      <c r="I4873" s="70" t="n">
        <v>0.999552006401102</v>
      </c>
      <c r="J4873" s="70" t="n">
        <v>0.7100711840100815</v>
      </c>
      <c r="K4873" s="71">
        <f>IF(NOT(AND(PAINEL_PESOS!$D$12="OK - 100%",PAINEL_PESOS!$F$20="OK - 100%",PAINEL_PESOS!$F$24="OK - 100%",PAINEL_PESOS!$F$27="OK - 100%",PAINEL_PESOS!$F$30="OK - 100%")),"", (E4873*PAINEL_PESOS!$B$7+F4873*PAINEL_PESOS!$B$8+G4873*PAINEL_PESOS!$B$9+H4873*PAINEL_PESOS!$B$10)*I4873)</f>
        <v/>
      </c>
      <c r="L4873" s="71">
        <f>IF(K4873="","",K4873-J4873)</f>
        <v/>
      </c>
      <c r="M4873" s="71">
        <f>IF(L4873="","",ABS(L4873))</f>
        <v/>
      </c>
      <c r="N4873" t="n">
        <v>1</v>
      </c>
      <c r="O4873" t="n">
        <v>0.9679</v>
      </c>
      <c r="P4873" t="n">
        <v>0.4046462513199578</v>
      </c>
      <c r="Q4873" t="n">
        <v>0.9994028127436708</v>
      </c>
      <c r="R4873" t="n">
        <v>0.3405234011101737</v>
      </c>
      <c r="S4873" t="n">
        <v>0.9999627490997302</v>
      </c>
      <c r="T4873" t="n">
        <v>0.9981724912385597</v>
      </c>
      <c r="U4873" t="n">
        <v>0.3458741812448105</v>
      </c>
      <c r="V4873" t="n">
        <v>0.4928529216254768</v>
      </c>
      <c r="W4873" t="n">
        <v>0.7274257863540882</v>
      </c>
      <c r="X4873" t="n">
        <v>0.8718822892118206</v>
      </c>
    </row>
    <row r="4874">
      <c r="A4874" t="inlineStr">
        <is>
          <t>4312625</t>
        </is>
      </c>
      <c r="B4874" t="inlineStr">
        <is>
          <t>Muliterno</t>
        </is>
      </c>
      <c r="C4874" t="inlineStr">
        <is>
          <t>RS</t>
        </is>
      </c>
      <c r="D4874" t="inlineStr">
        <is>
          <t>REGIÃO SUL</t>
        </is>
      </c>
      <c r="E4874" s="70">
        <f>SUMPRODUCT(N4874:Q4874,PAINEL_PESOS!$C$16:$C$19)</f>
        <v/>
      </c>
      <c r="F4874" s="70">
        <f>SUMPRODUCT(R4874:T4874,PAINEL_PESOS!$C$21:$C$23)</f>
        <v/>
      </c>
      <c r="G4874" s="70">
        <f>SUMPRODUCT(U4874:V4874,PAINEL_PESOS!$C$25:$C$26)</f>
        <v/>
      </c>
      <c r="H4874" s="70">
        <f>SUMPRODUCT(W4874:X4874,PAINEL_PESOS!$C$28:$C$29)</f>
        <v/>
      </c>
      <c r="I4874" s="70" t="n">
        <v>0.9947705278304292</v>
      </c>
      <c r="J4874" s="70" t="n">
        <v>0.7275635185800887</v>
      </c>
      <c r="K4874" s="71">
        <f>IF(NOT(AND(PAINEL_PESOS!$D$12="OK - 100%",PAINEL_PESOS!$F$20="OK - 100%",PAINEL_PESOS!$F$24="OK - 100%",PAINEL_PESOS!$F$27="OK - 100%",PAINEL_PESOS!$F$30="OK - 100%")),"", (E4874*PAINEL_PESOS!$B$7+F4874*PAINEL_PESOS!$B$8+G4874*PAINEL_PESOS!$B$9+H4874*PAINEL_PESOS!$B$10)*I4874)</f>
        <v/>
      </c>
      <c r="L4874" s="71">
        <f>IF(K4874="","",K4874-J4874)</f>
        <v/>
      </c>
      <c r="M4874" s="71">
        <f>IF(L4874="","",ABS(L4874))</f>
        <v/>
      </c>
      <c r="N4874" t="n">
        <v>1</v>
      </c>
      <c r="O4874" t="n">
        <v>1</v>
      </c>
      <c r="P4874" t="n">
        <v>0.9540654699049632</v>
      </c>
      <c r="Q4874" t="n">
        <v>0.9946051013194016</v>
      </c>
      <c r="R4874" t="n">
        <v>0.0971714020345289</v>
      </c>
      <c r="S4874" t="n">
        <v>0.9978306748028546</v>
      </c>
      <c r="T4874" t="n">
        <v>0.9780625279288995</v>
      </c>
      <c r="U4874" t="n">
        <v>0.341606873635894</v>
      </c>
      <c r="V4874" t="n">
        <v>0.5716417144852186</v>
      </c>
      <c r="W4874" t="n">
        <v>0.7150318852923165</v>
      </c>
      <c r="X4874" t="n">
        <v>0.8664475175708202</v>
      </c>
    </row>
    <row r="4875">
      <c r="A4875" t="inlineStr">
        <is>
          <t>4312658</t>
        </is>
      </c>
      <c r="B4875" t="inlineStr">
        <is>
          <t>Não-Me-Toque</t>
        </is>
      </c>
      <c r="C4875" t="inlineStr">
        <is>
          <t>RS</t>
        </is>
      </c>
      <c r="D4875" t="inlineStr">
        <is>
          <t>REGIÃO SUL</t>
        </is>
      </c>
      <c r="E4875" s="70">
        <f>SUMPRODUCT(N4875:Q4875,PAINEL_PESOS!$C$16:$C$19)</f>
        <v/>
      </c>
      <c r="F4875" s="70">
        <f>SUMPRODUCT(R4875:T4875,PAINEL_PESOS!$C$21:$C$23)</f>
        <v/>
      </c>
      <c r="G4875" s="70">
        <f>SUMPRODUCT(U4875:V4875,PAINEL_PESOS!$C$25:$C$26)</f>
        <v/>
      </c>
      <c r="H4875" s="70">
        <f>SUMPRODUCT(W4875:X4875,PAINEL_PESOS!$C$28:$C$29)</f>
        <v/>
      </c>
      <c r="I4875" s="70" t="n">
        <v>0.9956022962121339</v>
      </c>
      <c r="J4875" s="70" t="n">
        <v>0.7304033535939887</v>
      </c>
      <c r="K4875" s="71">
        <f>IF(NOT(AND(PAINEL_PESOS!$D$12="OK - 100%",PAINEL_PESOS!$F$20="OK - 100%",PAINEL_PESOS!$F$24="OK - 100%",PAINEL_PESOS!$F$27="OK - 100%",PAINEL_PESOS!$F$30="OK - 100%")),"", (E4875*PAINEL_PESOS!$B$7+F4875*PAINEL_PESOS!$B$8+G4875*PAINEL_PESOS!$B$9+H4875*PAINEL_PESOS!$B$10)*I4875)</f>
        <v/>
      </c>
      <c r="L4875" s="71">
        <f>IF(K4875="","",K4875-J4875)</f>
        <v/>
      </c>
      <c r="M4875" s="71">
        <f>IF(L4875="","",ABS(L4875))</f>
        <v/>
      </c>
      <c r="N4875" t="n">
        <v>1</v>
      </c>
      <c r="O4875" t="n">
        <v>0.9935</v>
      </c>
      <c r="P4875" t="n">
        <v>0.6672650475184794</v>
      </c>
      <c r="Q4875" t="n">
        <v>0.9817651801407649</v>
      </c>
      <c r="R4875" t="n">
        <v>0.4469502137239676</v>
      </c>
      <c r="S4875" t="n">
        <v>0.9899801857565582</v>
      </c>
      <c r="T4875" t="n">
        <v>0.9952870118444358</v>
      </c>
      <c r="U4875" t="n">
        <v>0.1755579619011872</v>
      </c>
      <c r="V4875" t="n">
        <v>0.603875281536182</v>
      </c>
      <c r="W4875" t="n">
        <v>0.81401200487615</v>
      </c>
      <c r="X4875" t="n">
        <v>0.8328484791461133</v>
      </c>
    </row>
    <row r="4876">
      <c r="A4876" t="inlineStr">
        <is>
          <t>4312674</t>
        </is>
      </c>
      <c r="B4876" t="inlineStr">
        <is>
          <t>Nicolau Vergueiro</t>
        </is>
      </c>
      <c r="C4876" t="inlineStr">
        <is>
          <t>RS</t>
        </is>
      </c>
      <c r="D4876" t="inlineStr">
        <is>
          <t>REGIÃO SUL</t>
        </is>
      </c>
      <c r="E4876" s="70">
        <f>SUMPRODUCT(N4876:Q4876,PAINEL_PESOS!$C$16:$C$19)</f>
        <v/>
      </c>
      <c r="F4876" s="70">
        <f>SUMPRODUCT(R4876:T4876,PAINEL_PESOS!$C$21:$C$23)</f>
        <v/>
      </c>
      <c r="G4876" s="70">
        <f>SUMPRODUCT(U4876:V4876,PAINEL_PESOS!$C$25:$C$26)</f>
        <v/>
      </c>
      <c r="H4876" s="70">
        <f>SUMPRODUCT(W4876:X4876,PAINEL_PESOS!$C$28:$C$29)</f>
        <v/>
      </c>
      <c r="I4876" s="70" t="n">
        <v>0.9968125977456986</v>
      </c>
      <c r="J4876" s="70" t="n">
        <v>0.723731134221425</v>
      </c>
      <c r="K4876" s="71">
        <f>IF(NOT(AND(PAINEL_PESOS!$D$12="OK - 100%",PAINEL_PESOS!$F$20="OK - 100%",PAINEL_PESOS!$F$24="OK - 100%",PAINEL_PESOS!$F$27="OK - 100%",PAINEL_PESOS!$F$30="OK - 100%")),"", (E4876*PAINEL_PESOS!$B$7+F4876*PAINEL_PESOS!$B$8+G4876*PAINEL_PESOS!$B$9+H4876*PAINEL_PESOS!$B$10)*I4876)</f>
        <v/>
      </c>
      <c r="L4876" s="71">
        <f>IF(K4876="","",K4876-J4876)</f>
        <v/>
      </c>
      <c r="M4876" s="71">
        <f>IF(L4876="","",ABS(L4876))</f>
        <v/>
      </c>
      <c r="N4876" t="n">
        <v>1</v>
      </c>
      <c r="O4876" t="n">
        <v>1</v>
      </c>
      <c r="P4876" t="n">
        <v>0.992713833157339</v>
      </c>
      <c r="Q4876" t="n">
        <v>0.991515610604479</v>
      </c>
      <c r="R4876" t="n">
        <v>0.1308015299562609</v>
      </c>
      <c r="S4876" t="n">
        <v>0.999878159157961</v>
      </c>
      <c r="T4876" t="n">
        <v>0.9899950341507056</v>
      </c>
      <c r="U4876" t="n">
        <v>0.1755579619011872</v>
      </c>
      <c r="V4876" t="n">
        <v>0.5800463453664593</v>
      </c>
      <c r="W4876" t="n">
        <v>0.81401200487615</v>
      </c>
      <c r="X4876" t="n">
        <v>0.8328484791461133</v>
      </c>
    </row>
    <row r="4877">
      <c r="A4877" t="inlineStr">
        <is>
          <t>4312708</t>
        </is>
      </c>
      <c r="B4877" t="inlineStr">
        <is>
          <t>Nonoai</t>
        </is>
      </c>
      <c r="C4877" t="inlineStr">
        <is>
          <t>RS</t>
        </is>
      </c>
      <c r="D4877" t="inlineStr">
        <is>
          <t>REGIÃO SUL</t>
        </is>
      </c>
      <c r="E4877" s="70">
        <f>SUMPRODUCT(N4877:Q4877,PAINEL_PESOS!$C$16:$C$19)</f>
        <v/>
      </c>
      <c r="F4877" s="70">
        <f>SUMPRODUCT(R4877:T4877,PAINEL_PESOS!$C$21:$C$23)</f>
        <v/>
      </c>
      <c r="G4877" s="70">
        <f>SUMPRODUCT(U4877:V4877,PAINEL_PESOS!$C$25:$C$26)</f>
        <v/>
      </c>
      <c r="H4877" s="70">
        <f>SUMPRODUCT(W4877:X4877,PAINEL_PESOS!$C$28:$C$29)</f>
        <v/>
      </c>
      <c r="I4877" s="70" t="n">
        <v>0.9980784957089831</v>
      </c>
      <c r="J4877" s="70" t="n">
        <v>0.7038317545565733</v>
      </c>
      <c r="K4877" s="71">
        <f>IF(NOT(AND(PAINEL_PESOS!$D$12="OK - 100%",PAINEL_PESOS!$F$20="OK - 100%",PAINEL_PESOS!$F$24="OK - 100%",PAINEL_PESOS!$F$27="OK - 100%",PAINEL_PESOS!$F$30="OK - 100%")),"", (E4877*PAINEL_PESOS!$B$7+F4877*PAINEL_PESOS!$B$8+G4877*PAINEL_PESOS!$B$9+H4877*PAINEL_PESOS!$B$10)*I4877)</f>
        <v/>
      </c>
      <c r="L4877" s="71">
        <f>IF(K4877="","",K4877-J4877)</f>
        <v/>
      </c>
      <c r="M4877" s="71">
        <f>IF(L4877="","",ABS(L4877))</f>
        <v/>
      </c>
      <c r="N4877" t="n">
        <v>1</v>
      </c>
      <c r="O4877" t="n">
        <v>0.997</v>
      </c>
      <c r="P4877" t="n">
        <v>0.5964097148891236</v>
      </c>
      <c r="Q4877" t="n">
        <v>0.9911524150936158</v>
      </c>
      <c r="R4877" t="n">
        <v>0.2873430678316429</v>
      </c>
      <c r="S4877" t="n">
        <v>0.9989693344069308</v>
      </c>
      <c r="T4877" t="n">
        <v>0.9972079931828584</v>
      </c>
      <c r="U4877" t="n">
        <v>0.2768736525725225</v>
      </c>
      <c r="V4877" t="n">
        <v>0.6082661879953177</v>
      </c>
      <c r="W4877" t="n">
        <v>0.6296597788993225</v>
      </c>
      <c r="X4877" t="n">
        <v>0.8120665770102939</v>
      </c>
    </row>
    <row r="4878">
      <c r="A4878" t="inlineStr">
        <is>
          <t>4312757</t>
        </is>
      </c>
      <c r="B4878" t="inlineStr">
        <is>
          <t>Nova Alvorada</t>
        </is>
      </c>
      <c r="C4878" t="inlineStr">
        <is>
          <t>RS</t>
        </is>
      </c>
      <c r="D4878" t="inlineStr">
        <is>
          <t>REGIÃO SUL</t>
        </is>
      </c>
      <c r="E4878" s="70">
        <f>SUMPRODUCT(N4878:Q4878,PAINEL_PESOS!$C$16:$C$19)</f>
        <v/>
      </c>
      <c r="F4878" s="70">
        <f>SUMPRODUCT(R4878:T4878,PAINEL_PESOS!$C$21:$C$23)</f>
        <v/>
      </c>
      <c r="G4878" s="70">
        <f>SUMPRODUCT(U4878:V4878,PAINEL_PESOS!$C$25:$C$26)</f>
        <v/>
      </c>
      <c r="H4878" s="70">
        <f>SUMPRODUCT(W4878:X4878,PAINEL_PESOS!$C$28:$C$29)</f>
        <v/>
      </c>
      <c r="I4878" s="70" t="n">
        <v>0.9927374005279125</v>
      </c>
      <c r="J4878" s="70" t="n">
        <v>0.7341312338462208</v>
      </c>
      <c r="K4878" s="71">
        <f>IF(NOT(AND(PAINEL_PESOS!$D$12="OK - 100%",PAINEL_PESOS!$F$20="OK - 100%",PAINEL_PESOS!$F$24="OK - 100%",PAINEL_PESOS!$F$27="OK - 100%",PAINEL_PESOS!$F$30="OK - 100%")),"", (E4878*PAINEL_PESOS!$B$7+F4878*PAINEL_PESOS!$B$8+G4878*PAINEL_PESOS!$B$9+H4878*PAINEL_PESOS!$B$10)*I4878)</f>
        <v/>
      </c>
      <c r="L4878" s="71">
        <f>IF(K4878="","",K4878-J4878)</f>
        <v/>
      </c>
      <c r="M4878" s="71">
        <f>IF(L4878="","",ABS(L4878))</f>
        <v/>
      </c>
      <c r="N4878" t="n">
        <v>1</v>
      </c>
      <c r="O4878" t="n">
        <v>0.9883999999999999</v>
      </c>
      <c r="P4878" t="n">
        <v>0.9219640971488912</v>
      </c>
      <c r="Q4878" t="n">
        <v>0.9882948143878179</v>
      </c>
      <c r="R4878" t="n">
        <v>0.1950964153450338</v>
      </c>
      <c r="S4878" t="n">
        <v>0.9980885128700255</v>
      </c>
      <c r="T4878" t="n">
        <v>0.9719850127461043</v>
      </c>
      <c r="U4878" t="n">
        <v>0.3499794979505939</v>
      </c>
      <c r="V4878" t="n">
        <v>0.5706650806015697</v>
      </c>
      <c r="W4878" t="n">
        <v>0.7289237366007746</v>
      </c>
      <c r="X4878" t="n">
        <v>0.8736711237477994</v>
      </c>
    </row>
    <row r="4879">
      <c r="A4879" t="inlineStr">
        <is>
          <t>4312807</t>
        </is>
      </c>
      <c r="B4879" t="inlineStr">
        <is>
          <t>Nova Araçá</t>
        </is>
      </c>
      <c r="C4879" t="inlineStr">
        <is>
          <t>RS</t>
        </is>
      </c>
      <c r="D4879" t="inlineStr">
        <is>
          <t>REGIÃO SUL</t>
        </is>
      </c>
      <c r="E4879" s="70">
        <f>SUMPRODUCT(N4879:Q4879,PAINEL_PESOS!$C$16:$C$19)</f>
        <v/>
      </c>
      <c r="F4879" s="70">
        <f>SUMPRODUCT(R4879:T4879,PAINEL_PESOS!$C$21:$C$23)</f>
        <v/>
      </c>
      <c r="G4879" s="70">
        <f>SUMPRODUCT(U4879:V4879,PAINEL_PESOS!$C$25:$C$26)</f>
        <v/>
      </c>
      <c r="H4879" s="70">
        <f>SUMPRODUCT(W4879:X4879,PAINEL_PESOS!$C$28:$C$29)</f>
        <v/>
      </c>
      <c r="I4879" s="70" t="n">
        <v>0.9673032489473684</v>
      </c>
      <c r="J4879" s="70" t="n">
        <v>0.6791543967577148</v>
      </c>
      <c r="K4879" s="71">
        <f>IF(NOT(AND(PAINEL_PESOS!$D$12="OK - 100%",PAINEL_PESOS!$F$20="OK - 100%",PAINEL_PESOS!$F$24="OK - 100%",PAINEL_PESOS!$F$27="OK - 100%",PAINEL_PESOS!$F$30="OK - 100%")),"", (E4879*PAINEL_PESOS!$B$7+F4879*PAINEL_PESOS!$B$8+G4879*PAINEL_PESOS!$B$9+H4879*PAINEL_PESOS!$B$10)*I4879)</f>
        <v/>
      </c>
      <c r="L4879" s="71">
        <f>IF(K4879="","",K4879-J4879)</f>
        <v/>
      </c>
      <c r="M4879" s="71">
        <f>IF(L4879="","",ABS(L4879))</f>
        <v/>
      </c>
      <c r="N4879" t="n">
        <v>1</v>
      </c>
      <c r="O4879" t="n">
        <v>0.9144</v>
      </c>
      <c r="P4879" t="n">
        <v>0.7856388595564942</v>
      </c>
      <c r="Q4879" t="n">
        <v>0.9671855037086574</v>
      </c>
      <c r="R4879" t="n">
        <v>0.2753648413119406</v>
      </c>
      <c r="S4879" t="n">
        <v>0.7432988938878986</v>
      </c>
      <c r="T4879" t="n">
        <v>0.9556950660485036</v>
      </c>
      <c r="U4879" t="n">
        <v>0.3499794979505939</v>
      </c>
      <c r="V4879" t="n">
        <v>0.5144634612254086</v>
      </c>
      <c r="W4879" t="n">
        <v>0.7289237366007746</v>
      </c>
      <c r="X4879" t="n">
        <v>0.8736711237477994</v>
      </c>
    </row>
    <row r="4880">
      <c r="A4880" t="inlineStr">
        <is>
          <t>4312906</t>
        </is>
      </c>
      <c r="B4880" t="inlineStr">
        <is>
          <t>Nova Bassano</t>
        </is>
      </c>
      <c r="C4880" t="inlineStr">
        <is>
          <t>RS</t>
        </is>
      </c>
      <c r="D4880" t="inlineStr">
        <is>
          <t>REGIÃO SUL</t>
        </is>
      </c>
      <c r="E4880" s="70">
        <f>SUMPRODUCT(N4880:Q4880,PAINEL_PESOS!$C$16:$C$19)</f>
        <v/>
      </c>
      <c r="F4880" s="70">
        <f>SUMPRODUCT(R4880:T4880,PAINEL_PESOS!$C$21:$C$23)</f>
        <v/>
      </c>
      <c r="G4880" s="70">
        <f>SUMPRODUCT(U4880:V4880,PAINEL_PESOS!$C$25:$C$26)</f>
        <v/>
      </c>
      <c r="H4880" s="70">
        <f>SUMPRODUCT(W4880:X4880,PAINEL_PESOS!$C$28:$C$29)</f>
        <v/>
      </c>
      <c r="I4880" s="70" t="n">
        <v>0.9811059685904358</v>
      </c>
      <c r="J4880" s="70" t="n">
        <v>0.7165925289172023</v>
      </c>
      <c r="K4880" s="71">
        <f>IF(NOT(AND(PAINEL_PESOS!$D$12="OK - 100%",PAINEL_PESOS!$F$20="OK - 100%",PAINEL_PESOS!$F$24="OK - 100%",PAINEL_PESOS!$F$27="OK - 100%",PAINEL_PESOS!$F$30="OK - 100%")),"", (E4880*PAINEL_PESOS!$B$7+F4880*PAINEL_PESOS!$B$8+G4880*PAINEL_PESOS!$B$9+H4880*PAINEL_PESOS!$B$10)*I4880)</f>
        <v/>
      </c>
      <c r="L4880" s="71">
        <f>IF(K4880="","",K4880-J4880)</f>
        <v/>
      </c>
      <c r="M4880" s="71">
        <f>IF(L4880="","",ABS(L4880))</f>
        <v/>
      </c>
      <c r="N4880" t="n">
        <v>1</v>
      </c>
      <c r="O4880" t="n">
        <v>0.9786</v>
      </c>
      <c r="P4880" t="n">
        <v>0.8576557550158395</v>
      </c>
      <c r="Q4880" t="n">
        <v>0.9757986994282337</v>
      </c>
      <c r="R4880" t="n">
        <v>0.3201639451851618</v>
      </c>
      <c r="S4880" t="n">
        <v>0.9888004297318809</v>
      </c>
      <c r="T4880" t="n">
        <v>0.9233518265338102</v>
      </c>
      <c r="U4880" t="n">
        <v>0.3499794979505939</v>
      </c>
      <c r="V4880" t="n">
        <v>0.4963283290592402</v>
      </c>
      <c r="W4880" t="n">
        <v>0.7289237366007746</v>
      </c>
      <c r="X4880" t="n">
        <v>0.8736711237477994</v>
      </c>
    </row>
    <row r="4881">
      <c r="A4881" t="inlineStr">
        <is>
          <t>4312955</t>
        </is>
      </c>
      <c r="B4881" t="inlineStr">
        <is>
          <t>Nova Boa Vista</t>
        </is>
      </c>
      <c r="C4881" t="inlineStr">
        <is>
          <t>RS</t>
        </is>
      </c>
      <c r="D4881" t="inlineStr">
        <is>
          <t>REGIÃO SUL</t>
        </is>
      </c>
      <c r="E4881" s="70">
        <f>SUMPRODUCT(N4881:Q4881,PAINEL_PESOS!$C$16:$C$19)</f>
        <v/>
      </c>
      <c r="F4881" s="70">
        <f>SUMPRODUCT(R4881:T4881,PAINEL_PESOS!$C$21:$C$23)</f>
        <v/>
      </c>
      <c r="G4881" s="70">
        <f>SUMPRODUCT(U4881:V4881,PAINEL_PESOS!$C$25:$C$26)</f>
        <v/>
      </c>
      <c r="H4881" s="70">
        <f>SUMPRODUCT(W4881:X4881,PAINEL_PESOS!$C$28:$C$29)</f>
        <v/>
      </c>
      <c r="I4881" s="70" t="n">
        <v>0.992753786253282</v>
      </c>
      <c r="J4881" s="70" t="n">
        <v>0.7026171624881367</v>
      </c>
      <c r="K4881" s="71">
        <f>IF(NOT(AND(PAINEL_PESOS!$D$12="OK - 100%",PAINEL_PESOS!$F$20="OK - 100%",PAINEL_PESOS!$F$24="OK - 100%",PAINEL_PESOS!$F$27="OK - 100%",PAINEL_PESOS!$F$30="OK - 100%")),"", (E4881*PAINEL_PESOS!$B$7+F4881*PAINEL_PESOS!$B$8+G4881*PAINEL_PESOS!$B$9+H4881*PAINEL_PESOS!$B$10)*I4881)</f>
        <v/>
      </c>
      <c r="L4881" s="71">
        <f>IF(K4881="","",K4881-J4881)</f>
        <v/>
      </c>
      <c r="M4881" s="71">
        <f>IF(L4881="","",ABS(L4881))</f>
        <v/>
      </c>
      <c r="N4881" t="n">
        <v>1</v>
      </c>
      <c r="O4881" t="n">
        <v>0.8889</v>
      </c>
      <c r="P4881" t="n">
        <v>0.9456177402323126</v>
      </c>
      <c r="Q4881" t="n">
        <v>0.9944204307477049</v>
      </c>
      <c r="R4881" t="n">
        <v>0.1592018653286712</v>
      </c>
      <c r="S4881" t="n">
        <v>0.9912329136041571</v>
      </c>
      <c r="T4881" t="n">
        <v>0.9705353800719819</v>
      </c>
      <c r="U4881" t="n">
        <v>0.2057454075904005</v>
      </c>
      <c r="V4881" t="n">
        <v>0.613714016137753</v>
      </c>
      <c r="W4881" t="n">
        <v>0.6966957901962259</v>
      </c>
      <c r="X4881" t="n">
        <v>0.8173607038960449</v>
      </c>
    </row>
    <row r="4882">
      <c r="A4882" t="inlineStr">
        <is>
          <t>4313003</t>
        </is>
      </c>
      <c r="B4882" t="inlineStr">
        <is>
          <t>Nova Bréscia</t>
        </is>
      </c>
      <c r="C4882" t="inlineStr">
        <is>
          <t>RS</t>
        </is>
      </c>
      <c r="D4882" t="inlineStr">
        <is>
          <t>REGIÃO SUL</t>
        </is>
      </c>
      <c r="E4882" s="70">
        <f>SUMPRODUCT(N4882:Q4882,PAINEL_PESOS!$C$16:$C$19)</f>
        <v/>
      </c>
      <c r="F4882" s="70">
        <f>SUMPRODUCT(R4882:T4882,PAINEL_PESOS!$C$21:$C$23)</f>
        <v/>
      </c>
      <c r="G4882" s="70">
        <f>SUMPRODUCT(U4882:V4882,PAINEL_PESOS!$C$25:$C$26)</f>
        <v/>
      </c>
      <c r="H4882" s="70">
        <f>SUMPRODUCT(W4882:X4882,PAINEL_PESOS!$C$28:$C$29)</f>
        <v/>
      </c>
      <c r="I4882" s="70" t="n">
        <v>0.9779926930386929</v>
      </c>
      <c r="J4882" s="70" t="n">
        <v>0.6865782115865086</v>
      </c>
      <c r="K4882" s="71">
        <f>IF(NOT(AND(PAINEL_PESOS!$D$12="OK - 100%",PAINEL_PESOS!$F$20="OK - 100%",PAINEL_PESOS!$F$24="OK - 100%",PAINEL_PESOS!$F$27="OK - 100%",PAINEL_PESOS!$F$30="OK - 100%")),"", (E4882*PAINEL_PESOS!$B$7+F4882*PAINEL_PESOS!$B$8+G4882*PAINEL_PESOS!$B$9+H4882*PAINEL_PESOS!$B$10)*I4882)</f>
        <v/>
      </c>
      <c r="L4882" s="71">
        <f>IF(K4882="","",K4882-J4882)</f>
        <v/>
      </c>
      <c r="M4882" s="71">
        <f>IF(L4882="","",ABS(L4882))</f>
        <v/>
      </c>
      <c r="N4882" t="n">
        <v>1</v>
      </c>
      <c r="O4882" t="n">
        <v>1</v>
      </c>
      <c r="P4882" t="n">
        <v>0.6235480464625132</v>
      </c>
      <c r="Q4882" t="n">
        <v>0.9744891019040938</v>
      </c>
      <c r="R4882" t="n">
        <v>0.1696314320590174</v>
      </c>
      <c r="S4882" t="n">
        <v>0.9901731213770529</v>
      </c>
      <c r="T4882" t="n">
        <v>0.9071117430647148</v>
      </c>
      <c r="U4882" t="n">
        <v>0.3499794979505939</v>
      </c>
      <c r="V4882" t="n">
        <v>0.4866865203830318</v>
      </c>
      <c r="W4882" t="n">
        <v>0.7289237366007746</v>
      </c>
      <c r="X4882" t="n">
        <v>0.8736711237477994</v>
      </c>
    </row>
    <row r="4883">
      <c r="A4883" t="inlineStr">
        <is>
          <t>4313011</t>
        </is>
      </c>
      <c r="B4883" t="inlineStr">
        <is>
          <t>Nova Candelária</t>
        </is>
      </c>
      <c r="C4883" t="inlineStr">
        <is>
          <t>RS</t>
        </is>
      </c>
      <c r="D4883" t="inlineStr">
        <is>
          <t>REGIÃO SUL</t>
        </is>
      </c>
      <c r="E4883" s="70">
        <f>SUMPRODUCT(N4883:Q4883,PAINEL_PESOS!$C$16:$C$19)</f>
        <v/>
      </c>
      <c r="F4883" s="70">
        <f>SUMPRODUCT(R4883:T4883,PAINEL_PESOS!$C$21:$C$23)</f>
        <v/>
      </c>
      <c r="G4883" s="70">
        <f>SUMPRODUCT(U4883:V4883,PAINEL_PESOS!$C$25:$C$26)</f>
        <v/>
      </c>
      <c r="H4883" s="70">
        <f>SUMPRODUCT(W4883:X4883,PAINEL_PESOS!$C$28:$C$29)</f>
        <v/>
      </c>
      <c r="I4883" s="70" t="n">
        <v>0.9918416308831588</v>
      </c>
      <c r="J4883" s="70" t="n">
        <v>0.6825336569714484</v>
      </c>
      <c r="K4883" s="71">
        <f>IF(NOT(AND(PAINEL_PESOS!$D$12="OK - 100%",PAINEL_PESOS!$F$20="OK - 100%",PAINEL_PESOS!$F$24="OK - 100%",PAINEL_PESOS!$F$27="OK - 100%",PAINEL_PESOS!$F$30="OK - 100%")),"", (E4883*PAINEL_PESOS!$B$7+F4883*PAINEL_PESOS!$B$8+G4883*PAINEL_PESOS!$B$9+H4883*PAINEL_PESOS!$B$10)*I4883)</f>
        <v/>
      </c>
      <c r="L4883" s="71">
        <f>IF(K4883="","",K4883-J4883)</f>
        <v/>
      </c>
      <c r="M4883" s="71">
        <f>IF(L4883="","",ABS(L4883))</f>
        <v/>
      </c>
      <c r="N4883" t="n">
        <v>1</v>
      </c>
      <c r="O4883" t="n">
        <v>0.5423</v>
      </c>
      <c r="P4883" t="n">
        <v>0.9921858500527984</v>
      </c>
      <c r="Q4883" t="n">
        <v>0.9894280535661091</v>
      </c>
      <c r="R4883" t="n">
        <v>0.2056199928992238</v>
      </c>
      <c r="S4883" t="n">
        <v>0.9905097188912976</v>
      </c>
      <c r="T4883" t="n">
        <v>0.9696589342649283</v>
      </c>
      <c r="U4883" t="n">
        <v>0.2268321650383775</v>
      </c>
      <c r="V4883" t="n">
        <v>0.6082922918299053</v>
      </c>
      <c r="W4883" t="n">
        <v>0.6614329291767159</v>
      </c>
      <c r="X4883" t="n">
        <v>0.8028091319857372</v>
      </c>
    </row>
    <row r="4884">
      <c r="A4884" t="inlineStr">
        <is>
          <t>4313037</t>
        </is>
      </c>
      <c r="B4884" t="inlineStr">
        <is>
          <t>Nova Esperança do Sul</t>
        </is>
      </c>
      <c r="C4884" t="inlineStr">
        <is>
          <t>RS</t>
        </is>
      </c>
      <c r="D4884" t="inlineStr">
        <is>
          <t>REGIÃO SUL</t>
        </is>
      </c>
      <c r="E4884" s="70">
        <f>SUMPRODUCT(N4884:Q4884,PAINEL_PESOS!$C$16:$C$19)</f>
        <v/>
      </c>
      <c r="F4884" s="70">
        <f>SUMPRODUCT(R4884:T4884,PAINEL_PESOS!$C$21:$C$23)</f>
        <v/>
      </c>
      <c r="G4884" s="70">
        <f>SUMPRODUCT(U4884:V4884,PAINEL_PESOS!$C$25:$C$26)</f>
        <v/>
      </c>
      <c r="H4884" s="70">
        <f>SUMPRODUCT(W4884:X4884,PAINEL_PESOS!$C$28:$C$29)</f>
        <v/>
      </c>
      <c r="I4884" s="70" t="n">
        <v>0.9421217688521358</v>
      </c>
      <c r="J4884" s="70" t="n">
        <v>0.6242524224781666</v>
      </c>
      <c r="K4884" s="71">
        <f>IF(NOT(AND(PAINEL_PESOS!$D$12="OK - 100%",PAINEL_PESOS!$F$20="OK - 100%",PAINEL_PESOS!$F$24="OK - 100%",PAINEL_PESOS!$F$27="OK - 100%",PAINEL_PESOS!$F$30="OK - 100%")),"", (E4884*PAINEL_PESOS!$B$7+F4884*PAINEL_PESOS!$B$8+G4884*PAINEL_PESOS!$B$9+H4884*PAINEL_PESOS!$B$10)*I4884)</f>
        <v/>
      </c>
      <c r="L4884" s="71">
        <f>IF(K4884="","",K4884-J4884)</f>
        <v/>
      </c>
      <c r="M4884" s="71">
        <f>IF(L4884="","",ABS(L4884))</f>
        <v/>
      </c>
      <c r="N4884" t="n">
        <v>1</v>
      </c>
      <c r="O4884" t="n">
        <v>0.9821</v>
      </c>
      <c r="P4884" t="n">
        <v>0.6174234424498417</v>
      </c>
      <c r="Q4884" t="n">
        <v>0.9493769198575697</v>
      </c>
      <c r="R4884" t="n">
        <v>0.1928833338078729</v>
      </c>
      <c r="S4884" t="n">
        <v>0.6707890115379722</v>
      </c>
      <c r="T4884" t="n">
        <v>0.8363424847548078</v>
      </c>
      <c r="U4884" t="n">
        <v>0.1568616818117376</v>
      </c>
      <c r="V4884" t="n">
        <v>0.6208144893284926</v>
      </c>
      <c r="W4884" t="n">
        <v>0.8487294680241562</v>
      </c>
      <c r="X4884" t="n">
        <v>0.7666225146776462</v>
      </c>
    </row>
    <row r="4885">
      <c r="A4885" t="inlineStr">
        <is>
          <t>4313060</t>
        </is>
      </c>
      <c r="B4885" t="inlineStr">
        <is>
          <t>Nova Hartz</t>
        </is>
      </c>
      <c r="C4885" t="inlineStr">
        <is>
          <t>RS</t>
        </is>
      </c>
      <c r="D4885" t="inlineStr">
        <is>
          <t>REGIÃO SUL</t>
        </is>
      </c>
      <c r="E4885" s="70">
        <f>SUMPRODUCT(N4885:Q4885,PAINEL_PESOS!$C$16:$C$19)</f>
        <v/>
      </c>
      <c r="F4885" s="70">
        <f>SUMPRODUCT(R4885:T4885,PAINEL_PESOS!$C$21:$C$23)</f>
        <v/>
      </c>
      <c r="G4885" s="70">
        <f>SUMPRODUCT(U4885:V4885,PAINEL_PESOS!$C$25:$C$26)</f>
        <v/>
      </c>
      <c r="H4885" s="70">
        <f>SUMPRODUCT(W4885:X4885,PAINEL_PESOS!$C$28:$C$29)</f>
        <v/>
      </c>
      <c r="I4885" s="70" t="n">
        <v>0.9113858719199583</v>
      </c>
      <c r="J4885" s="70" t="n">
        <v>0.5555503146902669</v>
      </c>
      <c r="K4885" s="71">
        <f>IF(NOT(AND(PAINEL_PESOS!$D$12="OK - 100%",PAINEL_PESOS!$F$20="OK - 100%",PAINEL_PESOS!$F$24="OK - 100%",PAINEL_PESOS!$F$27="OK - 100%",PAINEL_PESOS!$F$30="OK - 100%")),"", (E4885*PAINEL_PESOS!$B$7+F4885*PAINEL_PESOS!$B$8+G4885*PAINEL_PESOS!$B$9+H4885*PAINEL_PESOS!$B$10)*I4885)</f>
        <v/>
      </c>
      <c r="L4885" s="71">
        <f>IF(K4885="","",K4885-J4885)</f>
        <v/>
      </c>
      <c r="M4885" s="71">
        <f>IF(L4885="","",ABS(L4885))</f>
        <v/>
      </c>
      <c r="N4885" t="n">
        <v>0.2</v>
      </c>
      <c r="O4885" t="n">
        <v>0.9896</v>
      </c>
      <c r="P4885" t="n">
        <v>0.3422386483632523</v>
      </c>
      <c r="Q4885" t="n">
        <v>0.7343111277715939</v>
      </c>
      <c r="R4885" t="n">
        <v>0.3502803330288611</v>
      </c>
      <c r="S4885" t="n">
        <v>0.2390704261988515</v>
      </c>
      <c r="T4885" t="n">
        <v>0.9881063562321861</v>
      </c>
      <c r="U4885" t="n">
        <v>0.4598043427285364</v>
      </c>
      <c r="V4885" t="n">
        <v>0.5090762406106052</v>
      </c>
      <c r="W4885" t="n">
        <v>0.8181505796716128</v>
      </c>
      <c r="X4885" t="n">
        <v>0.9047880351687267</v>
      </c>
    </row>
    <row r="4886">
      <c r="A4886" t="inlineStr">
        <is>
          <t>4313086</t>
        </is>
      </c>
      <c r="B4886" t="inlineStr">
        <is>
          <t>Nova Pádua</t>
        </is>
      </c>
      <c r="C4886" t="inlineStr">
        <is>
          <t>RS</t>
        </is>
      </c>
      <c r="D4886" t="inlineStr">
        <is>
          <t>REGIÃO SUL</t>
        </is>
      </c>
      <c r="E4886" s="70">
        <f>SUMPRODUCT(N4886:Q4886,PAINEL_PESOS!$C$16:$C$19)</f>
        <v/>
      </c>
      <c r="F4886" s="70">
        <f>SUMPRODUCT(R4886:T4886,PAINEL_PESOS!$C$21:$C$23)</f>
        <v/>
      </c>
      <c r="G4886" s="70">
        <f>SUMPRODUCT(U4886:V4886,PAINEL_PESOS!$C$25:$C$26)</f>
        <v/>
      </c>
      <c r="H4886" s="70">
        <f>SUMPRODUCT(W4886:X4886,PAINEL_PESOS!$C$28:$C$29)</f>
        <v/>
      </c>
      <c r="I4886" s="70" t="n">
        <v>0.9797972831699562</v>
      </c>
      <c r="J4886" s="70" t="n">
        <v>0.6918562514717678</v>
      </c>
      <c r="K4886" s="71">
        <f>IF(NOT(AND(PAINEL_PESOS!$D$12="OK - 100%",PAINEL_PESOS!$F$20="OK - 100%",PAINEL_PESOS!$F$24="OK - 100%",PAINEL_PESOS!$F$27="OK - 100%",PAINEL_PESOS!$F$30="OK - 100%")),"", (E4886*PAINEL_PESOS!$B$7+F4886*PAINEL_PESOS!$B$8+G4886*PAINEL_PESOS!$B$9+H4886*PAINEL_PESOS!$B$10)*I4886)</f>
        <v/>
      </c>
      <c r="L4886" s="71">
        <f>IF(K4886="","",K4886-J4886)</f>
        <v/>
      </c>
      <c r="M4886" s="71">
        <f>IF(L4886="","",ABS(L4886))</f>
        <v/>
      </c>
      <c r="N4886" t="n">
        <v>1</v>
      </c>
      <c r="O4886" t="n">
        <v>0.9722</v>
      </c>
      <c r="P4886" t="n">
        <v>0.7360084477296727</v>
      </c>
      <c r="Q4886" t="n">
        <v>0.9892109445335646</v>
      </c>
      <c r="R4886" t="n">
        <v>0.1429473190732424</v>
      </c>
      <c r="S4886" t="n">
        <v>0.9935148521259576</v>
      </c>
      <c r="T4886" t="n">
        <v>0.9060813401681616</v>
      </c>
      <c r="U4886" t="n">
        <v>0.3499794979505939</v>
      </c>
      <c r="V4886" t="n">
        <v>0.4859949182708048</v>
      </c>
      <c r="W4886" t="n">
        <v>0.7289237366007746</v>
      </c>
      <c r="X4886" t="n">
        <v>0.8736711237477994</v>
      </c>
    </row>
    <row r="4887">
      <c r="A4887" t="inlineStr">
        <is>
          <t>4313102</t>
        </is>
      </c>
      <c r="B4887" t="inlineStr">
        <is>
          <t>Nova Palma</t>
        </is>
      </c>
      <c r="C4887" t="inlineStr">
        <is>
          <t>RS</t>
        </is>
      </c>
      <c r="D4887" t="inlineStr">
        <is>
          <t>REGIÃO SUL</t>
        </is>
      </c>
      <c r="E4887" s="70">
        <f>SUMPRODUCT(N4887:Q4887,PAINEL_PESOS!$C$16:$C$19)</f>
        <v/>
      </c>
      <c r="F4887" s="70">
        <f>SUMPRODUCT(R4887:T4887,PAINEL_PESOS!$C$21:$C$23)</f>
        <v/>
      </c>
      <c r="G4887" s="70">
        <f>SUMPRODUCT(U4887:V4887,PAINEL_PESOS!$C$25:$C$26)</f>
        <v/>
      </c>
      <c r="H4887" s="70">
        <f>SUMPRODUCT(W4887:X4887,PAINEL_PESOS!$C$28:$C$29)</f>
        <v/>
      </c>
      <c r="I4887" s="70" t="n">
        <v>0.9939181786780793</v>
      </c>
      <c r="J4887" s="70" t="n">
        <v>0.6953638830853955</v>
      </c>
      <c r="K4887" s="71">
        <f>IF(NOT(AND(PAINEL_PESOS!$D$12="OK - 100%",PAINEL_PESOS!$F$20="OK - 100%",PAINEL_PESOS!$F$24="OK - 100%",PAINEL_PESOS!$F$27="OK - 100%",PAINEL_PESOS!$F$30="OK - 100%")),"", (E4887*PAINEL_PESOS!$B$7+F4887*PAINEL_PESOS!$B$8+G4887*PAINEL_PESOS!$B$9+H4887*PAINEL_PESOS!$B$10)*I4887)</f>
        <v/>
      </c>
      <c r="L4887" s="71">
        <f>IF(K4887="","",K4887-J4887)</f>
        <v/>
      </c>
      <c r="M4887" s="71">
        <f>IF(L4887="","",ABS(L4887))</f>
        <v/>
      </c>
      <c r="N4887" t="n">
        <v>1</v>
      </c>
      <c r="O4887" t="n">
        <v>1</v>
      </c>
      <c r="P4887" t="n">
        <v>0.5196409714889123</v>
      </c>
      <c r="Q4887" t="n">
        <v>0.9876221039470638</v>
      </c>
      <c r="R4887" t="n">
        <v>0.2343812853499701</v>
      </c>
      <c r="S4887" t="n">
        <v>0.9987991169480511</v>
      </c>
      <c r="T4887" t="n">
        <v>0.9783213111396829</v>
      </c>
      <c r="U4887" t="n">
        <v>0.1755579619011872</v>
      </c>
      <c r="V4887" t="n">
        <v>0.5465662596365541</v>
      </c>
      <c r="W4887" t="n">
        <v>0.81401200487615</v>
      </c>
      <c r="X4887" t="n">
        <v>0.8328484791461133</v>
      </c>
    </row>
    <row r="4888">
      <c r="A4888" t="inlineStr">
        <is>
          <t>4313201</t>
        </is>
      </c>
      <c r="B4888" t="inlineStr">
        <is>
          <t>Nova Petrópolis</t>
        </is>
      </c>
      <c r="C4888" t="inlineStr">
        <is>
          <t>RS</t>
        </is>
      </c>
      <c r="D4888" t="inlineStr">
        <is>
          <t>REGIÃO SUL</t>
        </is>
      </c>
      <c r="E4888" s="70">
        <f>SUMPRODUCT(N4888:Q4888,PAINEL_PESOS!$C$16:$C$19)</f>
        <v/>
      </c>
      <c r="F4888" s="70">
        <f>SUMPRODUCT(R4888:T4888,PAINEL_PESOS!$C$21:$C$23)</f>
        <v/>
      </c>
      <c r="G4888" s="70">
        <f>SUMPRODUCT(U4888:V4888,PAINEL_PESOS!$C$25:$C$26)</f>
        <v/>
      </c>
      <c r="H4888" s="70">
        <f>SUMPRODUCT(W4888:X4888,PAINEL_PESOS!$C$28:$C$29)</f>
        <v/>
      </c>
      <c r="I4888" s="70" t="n">
        <v>0.9703944949146129</v>
      </c>
      <c r="J4888" s="70" t="n">
        <v>0.7081223034126884</v>
      </c>
      <c r="K4888" s="71">
        <f>IF(NOT(AND(PAINEL_PESOS!$D$12="OK - 100%",PAINEL_PESOS!$F$20="OK - 100%",PAINEL_PESOS!$F$24="OK - 100%",PAINEL_PESOS!$F$27="OK - 100%",PAINEL_PESOS!$F$30="OK - 100%")),"", (E4888*PAINEL_PESOS!$B$7+F4888*PAINEL_PESOS!$B$8+G4888*PAINEL_PESOS!$B$9+H4888*PAINEL_PESOS!$B$10)*I4888)</f>
        <v/>
      </c>
      <c r="L4888" s="71">
        <f>IF(K4888="","",K4888-J4888)</f>
        <v/>
      </c>
      <c r="M4888" s="71">
        <f>IF(L4888="","",ABS(L4888))</f>
        <v/>
      </c>
      <c r="N4888" t="n">
        <v>1</v>
      </c>
      <c r="O4888" t="n">
        <v>1</v>
      </c>
      <c r="P4888" t="n">
        <v>0.5610348468848997</v>
      </c>
      <c r="Q4888" t="n">
        <v>0.9352195026807602</v>
      </c>
      <c r="R4888" t="n">
        <v>0.3545674734375788</v>
      </c>
      <c r="S4888" t="n">
        <v>0.875215904292695</v>
      </c>
      <c r="T4888" t="n">
        <v>0.937211619819619</v>
      </c>
      <c r="U4888" t="n">
        <v>0.4467205206302504</v>
      </c>
      <c r="V4888" t="n">
        <v>0.4934301694040043</v>
      </c>
      <c r="W4888" t="n">
        <v>0.8012753336300165</v>
      </c>
      <c r="X4888" t="n">
        <v>0.9035932028935316</v>
      </c>
    </row>
    <row r="4889">
      <c r="A4889" t="inlineStr">
        <is>
          <t>4313300</t>
        </is>
      </c>
      <c r="B4889" t="inlineStr">
        <is>
          <t>Nova Prata</t>
        </is>
      </c>
      <c r="C4889" t="inlineStr">
        <is>
          <t>RS</t>
        </is>
      </c>
      <c r="D4889" t="inlineStr">
        <is>
          <t>REGIÃO SUL</t>
        </is>
      </c>
      <c r="E4889" s="70">
        <f>SUMPRODUCT(N4889:Q4889,PAINEL_PESOS!$C$16:$C$19)</f>
        <v/>
      </c>
      <c r="F4889" s="70">
        <f>SUMPRODUCT(R4889:T4889,PAINEL_PESOS!$C$21:$C$23)</f>
        <v/>
      </c>
      <c r="G4889" s="70">
        <f>SUMPRODUCT(U4889:V4889,PAINEL_PESOS!$C$25:$C$26)</f>
        <v/>
      </c>
      <c r="H4889" s="70">
        <f>SUMPRODUCT(W4889:X4889,PAINEL_PESOS!$C$28:$C$29)</f>
        <v/>
      </c>
      <c r="I4889" s="70" t="n">
        <v>0.9877582359507812</v>
      </c>
      <c r="J4889" s="70" t="n">
        <v>0.7159055004850168</v>
      </c>
      <c r="K4889" s="71">
        <f>IF(NOT(AND(PAINEL_PESOS!$D$12="OK - 100%",PAINEL_PESOS!$F$20="OK - 100%",PAINEL_PESOS!$F$24="OK - 100%",PAINEL_PESOS!$F$27="OK - 100%",PAINEL_PESOS!$F$30="OK - 100%")),"", (E4889*PAINEL_PESOS!$B$7+F4889*PAINEL_PESOS!$B$8+G4889*PAINEL_PESOS!$B$9+H4889*PAINEL_PESOS!$B$10)*I4889)</f>
        <v/>
      </c>
      <c r="L4889" s="71">
        <f>IF(K4889="","",K4889-J4889)</f>
        <v/>
      </c>
      <c r="M4889" s="71">
        <f>IF(L4889="","",ABS(L4889))</f>
        <v/>
      </c>
      <c r="N4889" t="n">
        <v>1</v>
      </c>
      <c r="O4889" t="n">
        <v>0.9967</v>
      </c>
      <c r="P4889" t="n">
        <v>0.6227032734952482</v>
      </c>
      <c r="Q4889" t="n">
        <v>0.9545158029221912</v>
      </c>
      <c r="R4889" t="n">
        <v>0.3870207990964203</v>
      </c>
      <c r="S4889" t="n">
        <v>0.9768574738570102</v>
      </c>
      <c r="T4889" t="n">
        <v>0.9801835492420922</v>
      </c>
      <c r="U4889" t="n">
        <v>0.3499794979505939</v>
      </c>
      <c r="V4889" t="n">
        <v>0.4959827221433709</v>
      </c>
      <c r="W4889" t="n">
        <v>0.7289237366007746</v>
      </c>
      <c r="X4889" t="n">
        <v>0.8736711237477994</v>
      </c>
    </row>
    <row r="4890">
      <c r="A4890" t="inlineStr">
        <is>
          <t>4313334</t>
        </is>
      </c>
      <c r="B4890" t="inlineStr">
        <is>
          <t>Nova Ramada</t>
        </is>
      </c>
      <c r="C4890" t="inlineStr">
        <is>
          <t>RS</t>
        </is>
      </c>
      <c r="D4890" t="inlineStr">
        <is>
          <t>REGIÃO SUL</t>
        </is>
      </c>
      <c r="E4890" s="70">
        <f>SUMPRODUCT(N4890:Q4890,PAINEL_PESOS!$C$16:$C$19)</f>
        <v/>
      </c>
      <c r="F4890" s="70">
        <f>SUMPRODUCT(R4890:T4890,PAINEL_PESOS!$C$21:$C$23)</f>
        <v/>
      </c>
      <c r="G4890" s="70">
        <f>SUMPRODUCT(U4890:V4890,PAINEL_PESOS!$C$25:$C$26)</f>
        <v/>
      </c>
      <c r="H4890" s="70">
        <f>SUMPRODUCT(W4890:X4890,PAINEL_PESOS!$C$28:$C$29)</f>
        <v/>
      </c>
      <c r="I4890" s="70" t="n">
        <v>0.9975780347120402</v>
      </c>
      <c r="J4890" s="70" t="n">
        <v>0.6608433662984057</v>
      </c>
      <c r="K4890" s="71">
        <f>IF(NOT(AND(PAINEL_PESOS!$D$12="OK - 100%",PAINEL_PESOS!$F$20="OK - 100%",PAINEL_PESOS!$F$24="OK - 100%",PAINEL_PESOS!$F$27="OK - 100%",PAINEL_PESOS!$F$30="OK - 100%")),"", (E4890*PAINEL_PESOS!$B$7+F4890*PAINEL_PESOS!$B$8+G4890*PAINEL_PESOS!$B$9+H4890*PAINEL_PESOS!$B$10)*I4890)</f>
        <v/>
      </c>
      <c r="L4890" s="71">
        <f>IF(K4890="","",K4890-J4890)</f>
        <v/>
      </c>
      <c r="M4890" s="71">
        <f>IF(L4890="","",ABS(L4890))</f>
        <v/>
      </c>
      <c r="N4890" t="n">
        <v>1</v>
      </c>
      <c r="O4890" t="n">
        <v>0.6714</v>
      </c>
      <c r="P4890" t="n">
        <v>0.3604012671594508</v>
      </c>
      <c r="Q4890" t="n">
        <v>0.9978423464103614</v>
      </c>
      <c r="R4890" t="n">
        <v>0.1965062522451383</v>
      </c>
      <c r="S4890" t="n">
        <v>0.9996514583661938</v>
      </c>
      <c r="T4890" t="n">
        <v>0.9893591111465648</v>
      </c>
      <c r="U4890" t="n">
        <v>0.1290858178852722</v>
      </c>
      <c r="V4890" t="n">
        <v>0.6104772623674948</v>
      </c>
      <c r="W4890" t="n">
        <v>0.7895448257418139</v>
      </c>
      <c r="X4890" t="n">
        <v>0.798641407558168</v>
      </c>
    </row>
    <row r="4891">
      <c r="A4891" t="inlineStr">
        <is>
          <t>4313359</t>
        </is>
      </c>
      <c r="B4891" t="inlineStr">
        <is>
          <t>Nova Roma do Sul</t>
        </is>
      </c>
      <c r="C4891" t="inlineStr">
        <is>
          <t>RS</t>
        </is>
      </c>
      <c r="D4891" t="inlineStr">
        <is>
          <t>REGIÃO SUL</t>
        </is>
      </c>
      <c r="E4891" s="70">
        <f>SUMPRODUCT(N4891:Q4891,PAINEL_PESOS!$C$16:$C$19)</f>
        <v/>
      </c>
      <c r="F4891" s="70">
        <f>SUMPRODUCT(R4891:T4891,PAINEL_PESOS!$C$21:$C$23)</f>
        <v/>
      </c>
      <c r="G4891" s="70">
        <f>SUMPRODUCT(U4891:V4891,PAINEL_PESOS!$C$25:$C$26)</f>
        <v/>
      </c>
      <c r="H4891" s="70">
        <f>SUMPRODUCT(W4891:X4891,PAINEL_PESOS!$C$28:$C$29)</f>
        <v/>
      </c>
      <c r="I4891" s="70" t="n">
        <v>0.9902959703120138</v>
      </c>
      <c r="J4891" s="70" t="n">
        <v>0.7022741727827675</v>
      </c>
      <c r="K4891" s="71">
        <f>IF(NOT(AND(PAINEL_PESOS!$D$12="OK - 100%",PAINEL_PESOS!$F$20="OK - 100%",PAINEL_PESOS!$F$24="OK - 100%",PAINEL_PESOS!$F$27="OK - 100%",PAINEL_PESOS!$F$30="OK - 100%")),"", (E4891*PAINEL_PESOS!$B$7+F4891*PAINEL_PESOS!$B$8+G4891*PAINEL_PESOS!$B$9+H4891*PAINEL_PESOS!$B$10)*I4891)</f>
        <v/>
      </c>
      <c r="L4891" s="71">
        <f>IF(K4891="","",K4891-J4891)</f>
        <v/>
      </c>
      <c r="M4891" s="71">
        <f>IF(L4891="","",ABS(L4891))</f>
        <v/>
      </c>
      <c r="N4891" t="n">
        <v>1</v>
      </c>
      <c r="O4891" t="n">
        <v>1</v>
      </c>
      <c r="P4891" t="n">
        <v>0.5720168954593453</v>
      </c>
      <c r="Q4891" t="n">
        <v>0.98921420466652</v>
      </c>
      <c r="R4891" t="n">
        <v>0.1972712568130894</v>
      </c>
      <c r="S4891" t="n">
        <v>0.9948633143177894</v>
      </c>
      <c r="T4891" t="n">
        <v>0.9599863631003129</v>
      </c>
      <c r="U4891" t="n">
        <v>0.3499794979505939</v>
      </c>
      <c r="V4891" t="n">
        <v>0.5053095391759439</v>
      </c>
      <c r="W4891" t="n">
        <v>0.7289237366007746</v>
      </c>
      <c r="X4891" t="n">
        <v>0.8736711237477994</v>
      </c>
    </row>
    <row r="4892">
      <c r="A4892" t="inlineStr">
        <is>
          <t>4313375</t>
        </is>
      </c>
      <c r="B4892" t="inlineStr">
        <is>
          <t>Nova Santa Rita</t>
        </is>
      </c>
      <c r="C4892" t="inlineStr">
        <is>
          <t>RS</t>
        </is>
      </c>
      <c r="D4892" t="inlineStr">
        <is>
          <t>REGIÃO SUL</t>
        </is>
      </c>
      <c r="E4892" s="70">
        <f>SUMPRODUCT(N4892:Q4892,PAINEL_PESOS!$C$16:$C$19)</f>
        <v/>
      </c>
      <c r="F4892" s="70">
        <f>SUMPRODUCT(R4892:T4892,PAINEL_PESOS!$C$21:$C$23)</f>
        <v/>
      </c>
      <c r="G4892" s="70">
        <f>SUMPRODUCT(U4892:V4892,PAINEL_PESOS!$C$25:$C$26)</f>
        <v/>
      </c>
      <c r="H4892" s="70">
        <f>SUMPRODUCT(W4892:X4892,PAINEL_PESOS!$C$28:$C$29)</f>
        <v/>
      </c>
      <c r="I4892" s="70" t="n">
        <v>0.8522227792914259</v>
      </c>
      <c r="J4892" s="70" t="n">
        <v>0.5493773158955257</v>
      </c>
      <c r="K4892" s="71">
        <f>IF(NOT(AND(PAINEL_PESOS!$D$12="OK - 100%",PAINEL_PESOS!$F$20="OK - 100%",PAINEL_PESOS!$F$24="OK - 100%",PAINEL_PESOS!$F$27="OK - 100%",PAINEL_PESOS!$F$30="OK - 100%")),"", (E4892*PAINEL_PESOS!$B$7+F4892*PAINEL_PESOS!$B$8+G4892*PAINEL_PESOS!$B$9+H4892*PAINEL_PESOS!$B$10)*I4892)</f>
        <v/>
      </c>
      <c r="L4892" s="71">
        <f>IF(K4892="","",K4892-J4892)</f>
        <v/>
      </c>
      <c r="M4892" s="71">
        <f>IF(L4892="","",ABS(L4892))</f>
        <v/>
      </c>
      <c r="N4892" t="n">
        <v>0.2</v>
      </c>
      <c r="O4892" t="n">
        <v>0.9886</v>
      </c>
      <c r="P4892" t="n">
        <v>0.6171066525871172</v>
      </c>
      <c r="Q4892" t="n">
        <v>0.9251721497281761</v>
      </c>
      <c r="R4892" t="n">
        <v>0.4553841881369755</v>
      </c>
      <c r="S4892" t="n">
        <v>0.975735133512018</v>
      </c>
      <c r="T4892" t="n">
        <v>0.261996820891593</v>
      </c>
      <c r="U4892" t="n">
        <v>0.4440239735577516</v>
      </c>
      <c r="V4892" t="n">
        <v>0.5079258565354732</v>
      </c>
      <c r="W4892" t="n">
        <v>0.8081590774191801</v>
      </c>
      <c r="X4892" t="n">
        <v>0.902831571348958</v>
      </c>
    </row>
    <row r="4893">
      <c r="A4893" t="inlineStr">
        <is>
          <t>4313391</t>
        </is>
      </c>
      <c r="B4893" t="inlineStr">
        <is>
          <t>Novo Cabrais</t>
        </is>
      </c>
      <c r="C4893" t="inlineStr">
        <is>
          <t>RS</t>
        </is>
      </c>
      <c r="D4893" t="inlineStr">
        <is>
          <t>REGIÃO SUL</t>
        </is>
      </c>
      <c r="E4893" s="70">
        <f>SUMPRODUCT(N4893:Q4893,PAINEL_PESOS!$C$16:$C$19)</f>
        <v/>
      </c>
      <c r="F4893" s="70">
        <f>SUMPRODUCT(R4893:T4893,PAINEL_PESOS!$C$21:$C$23)</f>
        <v/>
      </c>
      <c r="G4893" s="70">
        <f>SUMPRODUCT(U4893:V4893,PAINEL_PESOS!$C$25:$C$26)</f>
        <v/>
      </c>
      <c r="H4893" s="70">
        <f>SUMPRODUCT(W4893:X4893,PAINEL_PESOS!$C$28:$C$29)</f>
        <v/>
      </c>
      <c r="I4893" s="70" t="n">
        <v>0.9152523784581902</v>
      </c>
      <c r="J4893" s="70" t="n">
        <v>0.581903410536556</v>
      </c>
      <c r="K4893" s="71">
        <f>IF(NOT(AND(PAINEL_PESOS!$D$12="OK - 100%",PAINEL_PESOS!$F$20="OK - 100%",PAINEL_PESOS!$F$24="OK - 100%",PAINEL_PESOS!$F$27="OK - 100%",PAINEL_PESOS!$F$30="OK - 100%")),"", (E4893*PAINEL_PESOS!$B$7+F4893*PAINEL_PESOS!$B$8+G4893*PAINEL_PESOS!$B$9+H4893*PAINEL_PESOS!$B$10)*I4893)</f>
        <v/>
      </c>
      <c r="L4893" s="71">
        <f>IF(K4893="","",K4893-J4893)</f>
        <v/>
      </c>
      <c r="M4893" s="71">
        <f>IF(L4893="","",ABS(L4893))</f>
        <v/>
      </c>
      <c r="N4893" t="n">
        <v>1</v>
      </c>
      <c r="O4893" t="n">
        <v>0.2754000000000001</v>
      </c>
      <c r="P4893" t="n">
        <v>0.8642027455121436</v>
      </c>
      <c r="Q4893" t="n">
        <v>0.9875592318412663</v>
      </c>
      <c r="R4893" t="n">
        <v>0.1549486854362045</v>
      </c>
      <c r="S4893" t="n">
        <v>0.9995457853232618</v>
      </c>
      <c r="T4893" t="n">
        <v>0.5713654364364817</v>
      </c>
      <c r="U4893" t="n">
        <v>0.1972407183254712</v>
      </c>
      <c r="V4893" t="n">
        <v>0.5122662812184325</v>
      </c>
      <c r="W4893" t="n">
        <v>0.8343896589105705</v>
      </c>
      <c r="X4893" t="n">
        <v>0.828226259000963</v>
      </c>
    </row>
    <row r="4894">
      <c r="A4894" t="inlineStr">
        <is>
          <t>4313409</t>
        </is>
      </c>
      <c r="B4894" t="inlineStr">
        <is>
          <t>Novo Hamburgo</t>
        </is>
      </c>
      <c r="C4894" t="inlineStr">
        <is>
          <t>RS</t>
        </is>
      </c>
      <c r="D4894" t="inlineStr">
        <is>
          <t>REGIÃO SUL</t>
        </is>
      </c>
      <c r="E4894" s="70">
        <f>SUMPRODUCT(N4894:Q4894,PAINEL_PESOS!$C$16:$C$19)</f>
        <v/>
      </c>
      <c r="F4894" s="70">
        <f>SUMPRODUCT(R4894:T4894,PAINEL_PESOS!$C$21:$C$23)</f>
        <v/>
      </c>
      <c r="G4894" s="70">
        <f>SUMPRODUCT(U4894:V4894,PAINEL_PESOS!$C$25:$C$26)</f>
        <v/>
      </c>
      <c r="H4894" s="70">
        <f>SUMPRODUCT(W4894:X4894,PAINEL_PESOS!$C$28:$C$29)</f>
        <v/>
      </c>
      <c r="I4894" s="70" t="n">
        <v>0.8961692954201415</v>
      </c>
      <c r="J4894" s="70" t="n">
        <v>0.6082685068355348</v>
      </c>
      <c r="K4894" s="71">
        <f>IF(NOT(AND(PAINEL_PESOS!$D$12="OK - 100%",PAINEL_PESOS!$F$20="OK - 100%",PAINEL_PESOS!$F$24="OK - 100%",PAINEL_PESOS!$F$27="OK - 100%",PAINEL_PESOS!$F$30="OK - 100%")),"", (E4894*PAINEL_PESOS!$B$7+F4894*PAINEL_PESOS!$B$8+G4894*PAINEL_PESOS!$B$9+H4894*PAINEL_PESOS!$B$10)*I4894)</f>
        <v/>
      </c>
      <c r="L4894" s="71">
        <f>IF(K4894="","",K4894-J4894)</f>
        <v/>
      </c>
      <c r="M4894" s="71">
        <f>IF(L4894="","",ABS(L4894))</f>
        <v/>
      </c>
      <c r="N4894" t="n">
        <v>0.8</v>
      </c>
      <c r="O4894" t="n">
        <v>0.9713000000000001</v>
      </c>
      <c r="P4894" t="n">
        <v>0.5980992608236536</v>
      </c>
      <c r="Q4894" t="n">
        <v>0.4918093915216573</v>
      </c>
      <c r="R4894" t="n">
        <v>0.5781370674305086</v>
      </c>
      <c r="S4894" t="n">
        <v>0.4022685497827322</v>
      </c>
      <c r="T4894" t="n">
        <v>0.9802373958742633</v>
      </c>
      <c r="U4894" t="n">
        <v>0.460172297703119</v>
      </c>
      <c r="V4894" t="n">
        <v>0.5086240825209321</v>
      </c>
      <c r="W4894" t="n">
        <v>0.8186251604693084</v>
      </c>
      <c r="X4894" t="n">
        <v>0.9048216373131268</v>
      </c>
    </row>
    <row r="4895">
      <c r="A4895" t="inlineStr">
        <is>
          <t>4313425</t>
        </is>
      </c>
      <c r="B4895" t="inlineStr">
        <is>
          <t>Novo Machado</t>
        </is>
      </c>
      <c r="C4895" t="inlineStr">
        <is>
          <t>RS</t>
        </is>
      </c>
      <c r="D4895" t="inlineStr">
        <is>
          <t>REGIÃO SUL</t>
        </is>
      </c>
      <c r="E4895" s="70">
        <f>SUMPRODUCT(N4895:Q4895,PAINEL_PESOS!$C$16:$C$19)</f>
        <v/>
      </c>
      <c r="F4895" s="70">
        <f>SUMPRODUCT(R4895:T4895,PAINEL_PESOS!$C$21:$C$23)</f>
        <v/>
      </c>
      <c r="G4895" s="70">
        <f>SUMPRODUCT(U4895:V4895,PAINEL_PESOS!$C$25:$C$26)</f>
        <v/>
      </c>
      <c r="H4895" s="70">
        <f>SUMPRODUCT(W4895:X4895,PAINEL_PESOS!$C$28:$C$29)</f>
        <v/>
      </c>
      <c r="I4895" s="70" t="n">
        <v>0.9980511062743441</v>
      </c>
      <c r="J4895" s="70" t="n">
        <v>0.6671351282031265</v>
      </c>
      <c r="K4895" s="71">
        <f>IF(NOT(AND(PAINEL_PESOS!$D$12="OK - 100%",PAINEL_PESOS!$F$20="OK - 100%",PAINEL_PESOS!$F$24="OK - 100%",PAINEL_PESOS!$F$27="OK - 100%",PAINEL_PESOS!$F$30="OK - 100%")),"", (E4895*PAINEL_PESOS!$B$7+F4895*PAINEL_PESOS!$B$8+G4895*PAINEL_PESOS!$B$9+H4895*PAINEL_PESOS!$B$10)*I4895)</f>
        <v/>
      </c>
      <c r="L4895" s="71">
        <f>IF(K4895="","",K4895-J4895)</f>
        <v/>
      </c>
      <c r="M4895" s="71">
        <f>IF(L4895="","",ABS(L4895))</f>
        <v/>
      </c>
      <c r="N4895" t="n">
        <v>0.2</v>
      </c>
      <c r="O4895" t="n">
        <v>1</v>
      </c>
      <c r="P4895" t="n">
        <v>1</v>
      </c>
      <c r="Q4895" t="n">
        <v>0.9953574425213977</v>
      </c>
      <c r="R4895" t="n">
        <v>0.1612996524835752</v>
      </c>
      <c r="S4895" t="n">
        <v>0.9999859307370108</v>
      </c>
      <c r="T4895" t="n">
        <v>0.9934794887310696</v>
      </c>
      <c r="U4895" t="n">
        <v>0.2268321650383775</v>
      </c>
      <c r="V4895" t="n">
        <v>0.6222397447339438</v>
      </c>
      <c r="W4895" t="n">
        <v>0.6614329291767159</v>
      </c>
      <c r="X4895" t="n">
        <v>0.8028091319857372</v>
      </c>
    </row>
    <row r="4896">
      <c r="A4896" t="inlineStr">
        <is>
          <t>4313441</t>
        </is>
      </c>
      <c r="B4896" t="inlineStr">
        <is>
          <t>Novo Tiradentes</t>
        </is>
      </c>
      <c r="C4896" t="inlineStr">
        <is>
          <t>RS</t>
        </is>
      </c>
      <c r="D4896" t="inlineStr">
        <is>
          <t>REGIÃO SUL</t>
        </is>
      </c>
      <c r="E4896" s="70">
        <f>SUMPRODUCT(N4896:Q4896,PAINEL_PESOS!$C$16:$C$19)</f>
        <v/>
      </c>
      <c r="F4896" s="70">
        <f>SUMPRODUCT(R4896:T4896,PAINEL_PESOS!$C$21:$C$23)</f>
        <v/>
      </c>
      <c r="G4896" s="70">
        <f>SUMPRODUCT(U4896:V4896,PAINEL_PESOS!$C$25:$C$26)</f>
        <v/>
      </c>
      <c r="H4896" s="70">
        <f>SUMPRODUCT(W4896:X4896,PAINEL_PESOS!$C$28:$C$29)</f>
        <v/>
      </c>
      <c r="I4896" s="70" t="n">
        <v>0.996363134041239</v>
      </c>
      <c r="J4896" s="70" t="n">
        <v>0.6684416566935381</v>
      </c>
      <c r="K4896" s="71">
        <f>IF(NOT(AND(PAINEL_PESOS!$D$12="OK - 100%",PAINEL_PESOS!$F$20="OK - 100%",PAINEL_PESOS!$F$24="OK - 100%",PAINEL_PESOS!$F$27="OK - 100%",PAINEL_PESOS!$F$30="OK - 100%")),"", (E4896*PAINEL_PESOS!$B$7+F4896*PAINEL_PESOS!$B$8+G4896*PAINEL_PESOS!$B$9+H4896*PAINEL_PESOS!$B$10)*I4896)</f>
        <v/>
      </c>
      <c r="L4896" s="71">
        <f>IF(K4896="","",K4896-J4896)</f>
        <v/>
      </c>
      <c r="M4896" s="71">
        <f>IF(L4896="","",ABS(L4896))</f>
        <v/>
      </c>
      <c r="N4896" t="n">
        <v>1</v>
      </c>
      <c r="O4896" t="n">
        <v>1</v>
      </c>
      <c r="P4896" t="n">
        <v>0.3195353748680043</v>
      </c>
      <c r="Q4896" t="n">
        <v>0.9932427822748385</v>
      </c>
      <c r="R4896" t="n">
        <v>0.1000081760283244</v>
      </c>
      <c r="S4896" t="n">
        <v>0.9997911948119377</v>
      </c>
      <c r="T4896" t="n">
        <v>0.9864355386728936</v>
      </c>
      <c r="U4896" t="n">
        <v>0.2057454075904005</v>
      </c>
      <c r="V4896" t="n">
        <v>0.600038250836483</v>
      </c>
      <c r="W4896" t="n">
        <v>0.6966957901962259</v>
      </c>
      <c r="X4896" t="n">
        <v>0.8173607038960449</v>
      </c>
    </row>
    <row r="4897">
      <c r="A4897" t="inlineStr">
        <is>
          <t>4313466</t>
        </is>
      </c>
      <c r="B4897" t="inlineStr">
        <is>
          <t>Novo Xingu</t>
        </is>
      </c>
      <c r="C4897" t="inlineStr">
        <is>
          <t>RS</t>
        </is>
      </c>
      <c r="D4897" t="inlineStr">
        <is>
          <t>REGIÃO SUL</t>
        </is>
      </c>
      <c r="E4897" s="70">
        <f>SUMPRODUCT(N4897:Q4897,PAINEL_PESOS!$C$16:$C$19)</f>
        <v/>
      </c>
      <c r="F4897" s="70">
        <f>SUMPRODUCT(R4897:T4897,PAINEL_PESOS!$C$21:$C$23)</f>
        <v/>
      </c>
      <c r="G4897" s="70">
        <f>SUMPRODUCT(U4897:V4897,PAINEL_PESOS!$C$25:$C$26)</f>
        <v/>
      </c>
      <c r="H4897" s="70">
        <f>SUMPRODUCT(W4897:X4897,PAINEL_PESOS!$C$28:$C$29)</f>
        <v/>
      </c>
      <c r="I4897" s="70" t="n">
        <v>0.994450097074192</v>
      </c>
      <c r="J4897" s="70" t="n">
        <v>0.7084197917389945</v>
      </c>
      <c r="K4897" s="71">
        <f>IF(NOT(AND(PAINEL_PESOS!$D$12="OK - 100%",PAINEL_PESOS!$F$20="OK - 100%",PAINEL_PESOS!$F$24="OK - 100%",PAINEL_PESOS!$F$27="OK - 100%",PAINEL_PESOS!$F$30="OK - 100%")),"", (E4897*PAINEL_PESOS!$B$7+F4897*PAINEL_PESOS!$B$8+G4897*PAINEL_PESOS!$B$9+H4897*PAINEL_PESOS!$B$10)*I4897)</f>
        <v/>
      </c>
      <c r="L4897" s="71">
        <f>IF(K4897="","",K4897-J4897)</f>
        <v/>
      </c>
      <c r="M4897" s="71">
        <f>IF(L4897="","",ABS(L4897))</f>
        <v/>
      </c>
      <c r="N4897" t="n">
        <v>1</v>
      </c>
      <c r="O4897" t="n">
        <v>1</v>
      </c>
      <c r="P4897" t="n">
        <v>1</v>
      </c>
      <c r="Q4897" t="n">
        <v>0.9863339235323589</v>
      </c>
      <c r="R4897" t="n">
        <v>0.09253486455777141</v>
      </c>
      <c r="S4897" t="n">
        <v>0.9989849584542512</v>
      </c>
      <c r="T4897" t="n">
        <v>0.9819482525246854</v>
      </c>
      <c r="U4897" t="n">
        <v>0.2057454075904005</v>
      </c>
      <c r="V4897" t="n">
        <v>0.6037062456155193</v>
      </c>
      <c r="W4897" t="n">
        <v>0.6966957901962259</v>
      </c>
      <c r="X4897" t="n">
        <v>0.8173607038960449</v>
      </c>
    </row>
    <row r="4898">
      <c r="A4898" t="inlineStr">
        <is>
          <t>4313490</t>
        </is>
      </c>
      <c r="B4898" t="inlineStr">
        <is>
          <t>Novo Barreiro</t>
        </is>
      </c>
      <c r="C4898" t="inlineStr">
        <is>
          <t>RS</t>
        </is>
      </c>
      <c r="D4898" t="inlineStr">
        <is>
          <t>REGIÃO SUL</t>
        </is>
      </c>
      <c r="E4898" s="70">
        <f>SUMPRODUCT(N4898:Q4898,PAINEL_PESOS!$C$16:$C$19)</f>
        <v/>
      </c>
      <c r="F4898" s="70">
        <f>SUMPRODUCT(R4898:T4898,PAINEL_PESOS!$C$21:$C$23)</f>
        <v/>
      </c>
      <c r="G4898" s="70">
        <f>SUMPRODUCT(U4898:V4898,PAINEL_PESOS!$C$25:$C$26)</f>
        <v/>
      </c>
      <c r="H4898" s="70">
        <f>SUMPRODUCT(W4898:X4898,PAINEL_PESOS!$C$28:$C$29)</f>
        <v/>
      </c>
      <c r="I4898" s="70" t="n">
        <v>0.995108276694728</v>
      </c>
      <c r="J4898" s="70" t="n">
        <v>0.6820210552547857</v>
      </c>
      <c r="K4898" s="71">
        <f>IF(NOT(AND(PAINEL_PESOS!$D$12="OK - 100%",PAINEL_PESOS!$F$20="OK - 100%",PAINEL_PESOS!$F$24="OK - 100%",PAINEL_PESOS!$F$27="OK - 100%",PAINEL_PESOS!$F$30="OK - 100%")),"", (E4898*PAINEL_PESOS!$B$7+F4898*PAINEL_PESOS!$B$8+G4898*PAINEL_PESOS!$B$9+H4898*PAINEL_PESOS!$B$10)*I4898)</f>
        <v/>
      </c>
      <c r="L4898" s="71">
        <f>IF(K4898="","",K4898-J4898)</f>
        <v/>
      </c>
      <c r="M4898" s="71">
        <f>IF(L4898="","",ABS(L4898))</f>
        <v/>
      </c>
      <c r="N4898" t="n">
        <v>1</v>
      </c>
      <c r="O4898" t="n">
        <v>0.9861</v>
      </c>
      <c r="P4898" t="n">
        <v>0.4954593453009503</v>
      </c>
      <c r="Q4898" t="n">
        <v>0.9842517722098294</v>
      </c>
      <c r="R4898" t="n">
        <v>0.1464690768417498</v>
      </c>
      <c r="S4898" t="n">
        <v>0.9968385704089592</v>
      </c>
      <c r="T4898" t="n">
        <v>0.9880152371689471</v>
      </c>
      <c r="U4898" t="n">
        <v>0.2057454075904005</v>
      </c>
      <c r="V4898" t="n">
        <v>0.6094003272036383</v>
      </c>
      <c r="W4898" t="n">
        <v>0.6966957901962259</v>
      </c>
      <c r="X4898" t="n">
        <v>0.8173607038960449</v>
      </c>
    </row>
    <row r="4899">
      <c r="A4899" t="inlineStr">
        <is>
          <t>4313508</t>
        </is>
      </c>
      <c r="B4899" t="inlineStr">
        <is>
          <t>Osório</t>
        </is>
      </c>
      <c r="C4899" t="inlineStr">
        <is>
          <t>RS</t>
        </is>
      </c>
      <c r="D4899" t="inlineStr">
        <is>
          <t>REGIÃO SUL</t>
        </is>
      </c>
      <c r="E4899" s="70">
        <f>SUMPRODUCT(N4899:Q4899,PAINEL_PESOS!$C$16:$C$19)</f>
        <v/>
      </c>
      <c r="F4899" s="70">
        <f>SUMPRODUCT(R4899:T4899,PAINEL_PESOS!$C$21:$C$23)</f>
        <v/>
      </c>
      <c r="G4899" s="70">
        <f>SUMPRODUCT(U4899:V4899,PAINEL_PESOS!$C$25:$C$26)</f>
        <v/>
      </c>
      <c r="H4899" s="70">
        <f>SUMPRODUCT(W4899:X4899,PAINEL_PESOS!$C$28:$C$29)</f>
        <v/>
      </c>
      <c r="I4899" s="70" t="n">
        <v>0.9450545469312686</v>
      </c>
      <c r="J4899" s="70" t="n">
        <v>0.6242528206973811</v>
      </c>
      <c r="K4899" s="71">
        <f>IF(NOT(AND(PAINEL_PESOS!$D$12="OK - 100%",PAINEL_PESOS!$F$20="OK - 100%",PAINEL_PESOS!$F$24="OK - 100%",PAINEL_PESOS!$F$27="OK - 100%",PAINEL_PESOS!$F$30="OK - 100%")),"", (E4899*PAINEL_PESOS!$B$7+F4899*PAINEL_PESOS!$B$8+G4899*PAINEL_PESOS!$B$9+H4899*PAINEL_PESOS!$B$10)*I4899)</f>
        <v/>
      </c>
      <c r="L4899" s="71">
        <f>IF(K4899="","",K4899-J4899)</f>
        <v/>
      </c>
      <c r="M4899" s="71">
        <f>IF(L4899="","",ABS(L4899))</f>
        <v/>
      </c>
      <c r="N4899" t="n">
        <v>0.4</v>
      </c>
      <c r="O4899" t="n">
        <v>0.9971</v>
      </c>
      <c r="P4899" t="n">
        <v>0.7501583949313622</v>
      </c>
      <c r="Q4899" t="n">
        <v>0.9594590890947869</v>
      </c>
      <c r="R4899" t="n">
        <v>0.4168325599375977</v>
      </c>
      <c r="S4899" t="n">
        <v>0.9644441527715427</v>
      </c>
      <c r="T4899" t="n">
        <v>0.747834169593776</v>
      </c>
      <c r="U4899" t="n">
        <v>0.1934271244061035</v>
      </c>
      <c r="V4899" t="n">
        <v>0.5121068375932489</v>
      </c>
      <c r="W4899" t="n">
        <v>0.7293606974790303</v>
      </c>
      <c r="X4899" t="n">
        <v>0.8767142845313081</v>
      </c>
    </row>
    <row r="4900">
      <c r="A4900" t="inlineStr">
        <is>
          <t>4313607</t>
        </is>
      </c>
      <c r="B4900" t="inlineStr">
        <is>
          <t>Paim Filho</t>
        </is>
      </c>
      <c r="C4900" t="inlineStr">
        <is>
          <t>RS</t>
        </is>
      </c>
      <c r="D4900" t="inlineStr">
        <is>
          <t>REGIÃO SUL</t>
        </is>
      </c>
      <c r="E4900" s="70">
        <f>SUMPRODUCT(N4900:Q4900,PAINEL_PESOS!$C$16:$C$19)</f>
        <v/>
      </c>
      <c r="F4900" s="70">
        <f>SUMPRODUCT(R4900:T4900,PAINEL_PESOS!$C$21:$C$23)</f>
        <v/>
      </c>
      <c r="G4900" s="70">
        <f>SUMPRODUCT(U4900:V4900,PAINEL_PESOS!$C$25:$C$26)</f>
        <v/>
      </c>
      <c r="H4900" s="70">
        <f>SUMPRODUCT(W4900:X4900,PAINEL_PESOS!$C$28:$C$29)</f>
        <v/>
      </c>
      <c r="I4900" s="70" t="n">
        <v>0.9949290272277413</v>
      </c>
      <c r="J4900" s="70" t="n">
        <v>0.7089531732500987</v>
      </c>
      <c r="K4900" s="71">
        <f>IF(NOT(AND(PAINEL_PESOS!$D$12="OK - 100%",PAINEL_PESOS!$F$20="OK - 100%",PAINEL_PESOS!$F$24="OK - 100%",PAINEL_PESOS!$F$27="OK - 100%",PAINEL_PESOS!$F$30="OK - 100%")),"", (E4900*PAINEL_PESOS!$B$7+F4900*PAINEL_PESOS!$B$8+G4900*PAINEL_PESOS!$B$9+H4900*PAINEL_PESOS!$B$10)*I4900)</f>
        <v/>
      </c>
      <c r="L4900" s="71">
        <f>IF(K4900="","",K4900-J4900)</f>
        <v/>
      </c>
      <c r="M4900" s="71">
        <f>IF(L4900="","",ABS(L4900))</f>
        <v/>
      </c>
      <c r="N4900" t="n">
        <v>1</v>
      </c>
      <c r="O4900" t="n">
        <v>1</v>
      </c>
      <c r="P4900" t="n">
        <v>0.6790918690601901</v>
      </c>
      <c r="Q4900" t="n">
        <v>0.9931183131455809</v>
      </c>
      <c r="R4900" t="n">
        <v>0.1748778071400491</v>
      </c>
      <c r="S4900" t="n">
        <v>0.999682451049422</v>
      </c>
      <c r="T4900" t="n">
        <v>0.9791770009100833</v>
      </c>
      <c r="U4900" t="n">
        <v>0.2817396897686541</v>
      </c>
      <c r="V4900" t="n">
        <v>0.7163664938285587</v>
      </c>
      <c r="W4900" t="n">
        <v>0.6157003035468364</v>
      </c>
      <c r="X4900" t="n">
        <v>0.8147962141171975</v>
      </c>
    </row>
    <row r="4901">
      <c r="A4901" t="inlineStr">
        <is>
          <t>4313656</t>
        </is>
      </c>
      <c r="B4901" t="inlineStr">
        <is>
          <t>Palmares do Sul</t>
        </is>
      </c>
      <c r="C4901" t="inlineStr">
        <is>
          <t>RS</t>
        </is>
      </c>
      <c r="D4901" t="inlineStr">
        <is>
          <t>REGIÃO SUL</t>
        </is>
      </c>
      <c r="E4901" s="70">
        <f>SUMPRODUCT(N4901:Q4901,PAINEL_PESOS!$C$16:$C$19)</f>
        <v/>
      </c>
      <c r="F4901" s="70">
        <f>SUMPRODUCT(R4901:T4901,PAINEL_PESOS!$C$21:$C$23)</f>
        <v/>
      </c>
      <c r="G4901" s="70">
        <f>SUMPRODUCT(U4901:V4901,PAINEL_PESOS!$C$25:$C$26)</f>
        <v/>
      </c>
      <c r="H4901" s="70">
        <f>SUMPRODUCT(W4901:X4901,PAINEL_PESOS!$C$28:$C$29)</f>
        <v/>
      </c>
      <c r="I4901" s="70" t="n">
        <v>0.8736159670947767</v>
      </c>
      <c r="J4901" s="70" t="n">
        <v>0.5387847659500759</v>
      </c>
      <c r="K4901" s="71">
        <f>IF(NOT(AND(PAINEL_PESOS!$D$12="OK - 100%",PAINEL_PESOS!$F$20="OK - 100%",PAINEL_PESOS!$F$24="OK - 100%",PAINEL_PESOS!$F$27="OK - 100%",PAINEL_PESOS!$F$30="OK - 100%")),"", (E4901*PAINEL_PESOS!$B$7+F4901*PAINEL_PESOS!$B$8+G4901*PAINEL_PESOS!$B$9+H4901*PAINEL_PESOS!$B$10)*I4901)</f>
        <v/>
      </c>
      <c r="L4901" s="71">
        <f>IF(K4901="","",K4901-J4901)</f>
        <v/>
      </c>
      <c r="M4901" s="71">
        <f>IF(L4901="","",ABS(L4901))</f>
        <v/>
      </c>
      <c r="N4901" t="n">
        <v>0.2</v>
      </c>
      <c r="O4901" t="n">
        <v>0.9885</v>
      </c>
      <c r="P4901" t="n">
        <v>0.8826821541710665</v>
      </c>
      <c r="Q4901" t="n">
        <v>0.9934814749861759</v>
      </c>
      <c r="R4901" t="n">
        <v>0.3170186470112999</v>
      </c>
      <c r="S4901" t="n">
        <v>0.9994494019157322</v>
      </c>
      <c r="T4901" t="n">
        <v>0.3560021367189373</v>
      </c>
      <c r="U4901" t="n">
        <v>0.1765843453207105</v>
      </c>
      <c r="V4901" t="n">
        <v>0.5112760565245158</v>
      </c>
      <c r="W4901" t="n">
        <v>0.7237243756976895</v>
      </c>
      <c r="X4901" t="n">
        <v>0.8749395347664745</v>
      </c>
    </row>
    <row r="4902">
      <c r="A4902" t="inlineStr">
        <is>
          <t>4313706</t>
        </is>
      </c>
      <c r="B4902" t="inlineStr">
        <is>
          <t>Palmeira das Missões</t>
        </is>
      </c>
      <c r="C4902" t="inlineStr">
        <is>
          <t>RS</t>
        </is>
      </c>
      <c r="D4902" t="inlineStr">
        <is>
          <t>REGIÃO SUL</t>
        </is>
      </c>
      <c r="E4902" s="70">
        <f>SUMPRODUCT(N4902:Q4902,PAINEL_PESOS!$C$16:$C$19)</f>
        <v/>
      </c>
      <c r="F4902" s="70">
        <f>SUMPRODUCT(R4902:T4902,PAINEL_PESOS!$C$21:$C$23)</f>
        <v/>
      </c>
      <c r="G4902" s="70">
        <f>SUMPRODUCT(U4902:V4902,PAINEL_PESOS!$C$25:$C$26)</f>
        <v/>
      </c>
      <c r="H4902" s="70">
        <f>SUMPRODUCT(W4902:X4902,PAINEL_PESOS!$C$28:$C$29)</f>
        <v/>
      </c>
      <c r="I4902" s="70" t="n">
        <v>0.989557172904729</v>
      </c>
      <c r="J4902" s="70" t="n">
        <v>0.704526726454171</v>
      </c>
      <c r="K4902" s="71">
        <f>IF(NOT(AND(PAINEL_PESOS!$D$12="OK - 100%",PAINEL_PESOS!$F$20="OK - 100%",PAINEL_PESOS!$F$24="OK - 100%",PAINEL_PESOS!$F$27="OK - 100%",PAINEL_PESOS!$F$30="OK - 100%")),"", (E4902*PAINEL_PESOS!$B$7+F4902*PAINEL_PESOS!$B$8+G4902*PAINEL_PESOS!$B$9+H4902*PAINEL_PESOS!$B$10)*I4902)</f>
        <v/>
      </c>
      <c r="L4902" s="71">
        <f>IF(K4902="","",K4902-J4902)</f>
        <v/>
      </c>
      <c r="M4902" s="71">
        <f>IF(L4902="","",ABS(L4902))</f>
        <v/>
      </c>
      <c r="N4902" t="n">
        <v>1</v>
      </c>
      <c r="O4902" t="n">
        <v>1</v>
      </c>
      <c r="P4902" t="n">
        <v>0.6451953537486801</v>
      </c>
      <c r="Q4902" t="n">
        <v>0.9940215636830928</v>
      </c>
      <c r="R4902" t="n">
        <v>0.39559274498313</v>
      </c>
      <c r="S4902" t="n">
        <v>0.9995714751508564</v>
      </c>
      <c r="T4902" t="n">
        <v>0.9509036015416402</v>
      </c>
      <c r="U4902" t="n">
        <v>0.2019214740236867</v>
      </c>
      <c r="V4902" t="n">
        <v>0.6089743993165582</v>
      </c>
      <c r="W4902" t="n">
        <v>0.6958383176312402</v>
      </c>
      <c r="X4902" t="n">
        <v>0.8053050841422215</v>
      </c>
    </row>
    <row r="4903">
      <c r="A4903" t="inlineStr">
        <is>
          <t>4313805</t>
        </is>
      </c>
      <c r="B4903" t="inlineStr">
        <is>
          <t>Palmitinho</t>
        </is>
      </c>
      <c r="C4903" t="inlineStr">
        <is>
          <t>RS</t>
        </is>
      </c>
      <c r="D4903" t="inlineStr">
        <is>
          <t>REGIÃO SUL</t>
        </is>
      </c>
      <c r="E4903" s="70">
        <f>SUMPRODUCT(N4903:Q4903,PAINEL_PESOS!$C$16:$C$19)</f>
        <v/>
      </c>
      <c r="F4903" s="70">
        <f>SUMPRODUCT(R4903:T4903,PAINEL_PESOS!$C$21:$C$23)</f>
        <v/>
      </c>
      <c r="G4903" s="70">
        <f>SUMPRODUCT(U4903:V4903,PAINEL_PESOS!$C$25:$C$26)</f>
        <v/>
      </c>
      <c r="H4903" s="70">
        <f>SUMPRODUCT(W4903:X4903,PAINEL_PESOS!$C$28:$C$29)</f>
        <v/>
      </c>
      <c r="I4903" s="70" t="n">
        <v>0.9931434713049848</v>
      </c>
      <c r="J4903" s="70" t="n">
        <v>0.6915724221717476</v>
      </c>
      <c r="K4903" s="71">
        <f>IF(NOT(AND(PAINEL_PESOS!$D$12="OK - 100%",PAINEL_PESOS!$F$20="OK - 100%",PAINEL_PESOS!$F$24="OK - 100%",PAINEL_PESOS!$F$27="OK - 100%",PAINEL_PESOS!$F$30="OK - 100%")),"", (E4903*PAINEL_PESOS!$B$7+F4903*PAINEL_PESOS!$B$8+G4903*PAINEL_PESOS!$B$9+H4903*PAINEL_PESOS!$B$10)*I4903)</f>
        <v/>
      </c>
      <c r="L4903" s="71">
        <f>IF(K4903="","",K4903-J4903)</f>
        <v/>
      </c>
      <c r="M4903" s="71">
        <f>IF(L4903="","",ABS(L4903))</f>
        <v/>
      </c>
      <c r="N4903" t="n">
        <v>1</v>
      </c>
      <c r="O4903" t="n">
        <v>1</v>
      </c>
      <c r="P4903" t="n">
        <v>0.6599788806758183</v>
      </c>
      <c r="Q4903" t="n">
        <v>0.9914205983950867</v>
      </c>
      <c r="R4903" t="n">
        <v>0.2207277891617379</v>
      </c>
      <c r="S4903" t="n">
        <v>0.9983762934496793</v>
      </c>
      <c r="T4903" t="n">
        <v>0.9717242957219804</v>
      </c>
      <c r="U4903" t="n">
        <v>0.2268321650383775</v>
      </c>
      <c r="V4903" t="n">
        <v>0.5934493418950577</v>
      </c>
      <c r="W4903" t="n">
        <v>0.6614329291767159</v>
      </c>
      <c r="X4903" t="n">
        <v>0.8028091319857372</v>
      </c>
    </row>
    <row r="4904">
      <c r="A4904" t="inlineStr">
        <is>
          <t>4313904</t>
        </is>
      </c>
      <c r="B4904" t="inlineStr">
        <is>
          <t>Panambi</t>
        </is>
      </c>
      <c r="C4904" t="inlineStr">
        <is>
          <t>RS</t>
        </is>
      </c>
      <c r="D4904" t="inlineStr">
        <is>
          <t>REGIÃO SUL</t>
        </is>
      </c>
      <c r="E4904" s="70">
        <f>SUMPRODUCT(N4904:Q4904,PAINEL_PESOS!$C$16:$C$19)</f>
        <v/>
      </c>
      <c r="F4904" s="70">
        <f>SUMPRODUCT(R4904:T4904,PAINEL_PESOS!$C$21:$C$23)</f>
        <v/>
      </c>
      <c r="G4904" s="70">
        <f>SUMPRODUCT(U4904:V4904,PAINEL_PESOS!$C$25:$C$26)</f>
        <v/>
      </c>
      <c r="H4904" s="70">
        <f>SUMPRODUCT(W4904:X4904,PAINEL_PESOS!$C$28:$C$29)</f>
        <v/>
      </c>
      <c r="I4904" s="70" t="n">
        <v>0.9887494536927202</v>
      </c>
      <c r="J4904" s="70" t="n">
        <v>0.7045947344824497</v>
      </c>
      <c r="K4904" s="71">
        <f>IF(NOT(AND(PAINEL_PESOS!$D$12="OK - 100%",PAINEL_PESOS!$F$20="OK - 100%",PAINEL_PESOS!$F$24="OK - 100%",PAINEL_PESOS!$F$27="OK - 100%",PAINEL_PESOS!$F$30="OK - 100%")),"", (E4904*PAINEL_PESOS!$B$7+F4904*PAINEL_PESOS!$B$8+G4904*PAINEL_PESOS!$B$9+H4904*PAINEL_PESOS!$B$10)*I4904)</f>
        <v/>
      </c>
      <c r="L4904" s="71">
        <f>IF(K4904="","",K4904-J4904)</f>
        <v/>
      </c>
      <c r="M4904" s="71">
        <f>IF(L4904="","",ABS(L4904))</f>
        <v/>
      </c>
      <c r="N4904" t="n">
        <v>1</v>
      </c>
      <c r="O4904" t="n">
        <v>0.9878</v>
      </c>
      <c r="P4904" t="n">
        <v>0.5366420274551214</v>
      </c>
      <c r="Q4904" t="n">
        <v>0.9725809146595698</v>
      </c>
      <c r="R4904" t="n">
        <v>0.4757413298335818</v>
      </c>
      <c r="S4904" t="n">
        <v>0.9911099159655335</v>
      </c>
      <c r="T4904" t="n">
        <v>0.9652906975944188</v>
      </c>
      <c r="U4904" t="n">
        <v>0.1285301641085826</v>
      </c>
      <c r="V4904" t="n">
        <v>0.613502253023309</v>
      </c>
      <c r="W4904" t="n">
        <v>0.7902973505590951</v>
      </c>
      <c r="X4904" t="n">
        <v>0.7986268700898146</v>
      </c>
    </row>
    <row r="4905">
      <c r="A4905" t="inlineStr">
        <is>
          <t>4313953</t>
        </is>
      </c>
      <c r="B4905" t="inlineStr">
        <is>
          <t>Pantano Grande</t>
        </is>
      </c>
      <c r="C4905" t="inlineStr">
        <is>
          <t>RS</t>
        </is>
      </c>
      <c r="D4905" t="inlineStr">
        <is>
          <t>REGIÃO SUL</t>
        </is>
      </c>
      <c r="E4905" s="70">
        <f>SUMPRODUCT(N4905:Q4905,PAINEL_PESOS!$C$16:$C$19)</f>
        <v/>
      </c>
      <c r="F4905" s="70">
        <f>SUMPRODUCT(R4905:T4905,PAINEL_PESOS!$C$21:$C$23)</f>
        <v/>
      </c>
      <c r="G4905" s="70">
        <f>SUMPRODUCT(U4905:V4905,PAINEL_PESOS!$C$25:$C$26)</f>
        <v/>
      </c>
      <c r="H4905" s="70">
        <f>SUMPRODUCT(W4905:X4905,PAINEL_PESOS!$C$28:$C$29)</f>
        <v/>
      </c>
      <c r="I4905" s="70" t="n">
        <v>0.9546098253607507</v>
      </c>
      <c r="J4905" s="70" t="n">
        <v>0.6688304411807761</v>
      </c>
      <c r="K4905" s="71">
        <f>IF(NOT(AND(PAINEL_PESOS!$D$12="OK - 100%",PAINEL_PESOS!$F$20="OK - 100%",PAINEL_PESOS!$F$24="OK - 100%",PAINEL_PESOS!$F$27="OK - 100%",PAINEL_PESOS!$F$30="OK - 100%")),"", (E4905*PAINEL_PESOS!$B$7+F4905*PAINEL_PESOS!$B$8+G4905*PAINEL_PESOS!$B$9+H4905*PAINEL_PESOS!$B$10)*I4905)</f>
        <v/>
      </c>
      <c r="L4905" s="71">
        <f>IF(K4905="","",K4905-J4905)</f>
        <v/>
      </c>
      <c r="M4905" s="71">
        <f>IF(L4905="","",ABS(L4905))</f>
        <v/>
      </c>
      <c r="N4905" t="n">
        <v>1</v>
      </c>
      <c r="O4905" t="n">
        <v>1</v>
      </c>
      <c r="P4905" t="n">
        <v>0.6756071805702217</v>
      </c>
      <c r="Q4905" t="n">
        <v>0.9933915929034562</v>
      </c>
      <c r="R4905" t="n">
        <v>0.2936119714622385</v>
      </c>
      <c r="S4905" t="n">
        <v>0.9978809489287127</v>
      </c>
      <c r="T4905" t="n">
        <v>0.7724417321221926</v>
      </c>
      <c r="U4905" t="n">
        <v>0.2257985512580115</v>
      </c>
      <c r="V4905" t="n">
        <v>0.4854367042476336</v>
      </c>
      <c r="W4905" t="n">
        <v>0.8612285731189289</v>
      </c>
      <c r="X4905" t="n">
        <v>0.8221384448826992</v>
      </c>
    </row>
    <row r="4906">
      <c r="A4906" t="inlineStr">
        <is>
          <t>4314001</t>
        </is>
      </c>
      <c r="B4906" t="inlineStr">
        <is>
          <t>Paraí</t>
        </is>
      </c>
      <c r="C4906" t="inlineStr">
        <is>
          <t>RS</t>
        </is>
      </c>
      <c r="D4906" t="inlineStr">
        <is>
          <t>REGIÃO SUL</t>
        </is>
      </c>
      <c r="E4906" s="70">
        <f>SUMPRODUCT(N4906:Q4906,PAINEL_PESOS!$C$16:$C$19)</f>
        <v/>
      </c>
      <c r="F4906" s="70">
        <f>SUMPRODUCT(R4906:T4906,PAINEL_PESOS!$C$21:$C$23)</f>
        <v/>
      </c>
      <c r="G4906" s="70">
        <f>SUMPRODUCT(U4906:V4906,PAINEL_PESOS!$C$25:$C$26)</f>
        <v/>
      </c>
      <c r="H4906" s="70">
        <f>SUMPRODUCT(W4906:X4906,PAINEL_PESOS!$C$28:$C$29)</f>
        <v/>
      </c>
      <c r="I4906" s="70" t="n">
        <v>0.982441546142562</v>
      </c>
      <c r="J4906" s="70" t="n">
        <v>0.7088872045694993</v>
      </c>
      <c r="K4906" s="71">
        <f>IF(NOT(AND(PAINEL_PESOS!$D$12="OK - 100%",PAINEL_PESOS!$F$20="OK - 100%",PAINEL_PESOS!$F$24="OK - 100%",PAINEL_PESOS!$F$27="OK - 100%",PAINEL_PESOS!$F$30="OK - 100%")),"", (E4906*PAINEL_PESOS!$B$7+F4906*PAINEL_PESOS!$B$8+G4906*PAINEL_PESOS!$B$9+H4906*PAINEL_PESOS!$B$10)*I4906)</f>
        <v/>
      </c>
      <c r="L4906" s="71">
        <f>IF(K4906="","",K4906-J4906)</f>
        <v/>
      </c>
      <c r="M4906" s="71">
        <f>IF(L4906="","",ABS(L4906))</f>
        <v/>
      </c>
      <c r="N4906" t="n">
        <v>1</v>
      </c>
      <c r="O4906" t="n">
        <v>0.9851</v>
      </c>
      <c r="P4906" t="n">
        <v>0.7277719112988384</v>
      </c>
      <c r="Q4906" t="n">
        <v>0.9595081790514117</v>
      </c>
      <c r="R4906" t="n">
        <v>0.2779938393220516</v>
      </c>
      <c r="S4906" t="n">
        <v>0.9752680877839739</v>
      </c>
      <c r="T4906" t="n">
        <v>0.9488256126092464</v>
      </c>
      <c r="U4906" t="n">
        <v>0.3499794979505939</v>
      </c>
      <c r="V4906" t="n">
        <v>0.5156302226696259</v>
      </c>
      <c r="W4906" t="n">
        <v>0.7289237366007746</v>
      </c>
      <c r="X4906" t="n">
        <v>0.8736711237477994</v>
      </c>
    </row>
    <row r="4907">
      <c r="A4907" t="inlineStr">
        <is>
          <t>4314027</t>
        </is>
      </c>
      <c r="B4907" t="inlineStr">
        <is>
          <t>Paraíso do Sul</t>
        </is>
      </c>
      <c r="C4907" t="inlineStr">
        <is>
          <t>RS</t>
        </is>
      </c>
      <c r="D4907" t="inlineStr">
        <is>
          <t>REGIÃO SUL</t>
        </is>
      </c>
      <c r="E4907" s="70">
        <f>SUMPRODUCT(N4907:Q4907,PAINEL_PESOS!$C$16:$C$19)</f>
        <v/>
      </c>
      <c r="F4907" s="70">
        <f>SUMPRODUCT(R4907:T4907,PAINEL_PESOS!$C$21:$C$23)</f>
        <v/>
      </c>
      <c r="G4907" s="70">
        <f>SUMPRODUCT(U4907:V4907,PAINEL_PESOS!$C$25:$C$26)</f>
        <v/>
      </c>
      <c r="H4907" s="70">
        <f>SUMPRODUCT(W4907:X4907,PAINEL_PESOS!$C$28:$C$29)</f>
        <v/>
      </c>
      <c r="I4907" s="70" t="n">
        <v>0.8983285060304382</v>
      </c>
      <c r="J4907" s="70" t="n">
        <v>0.5881536856277986</v>
      </c>
      <c r="K4907" s="71">
        <f>IF(NOT(AND(PAINEL_PESOS!$D$12="OK - 100%",PAINEL_PESOS!$F$20="OK - 100%",PAINEL_PESOS!$F$24="OK - 100%",PAINEL_PESOS!$F$27="OK - 100%",PAINEL_PESOS!$F$30="OK - 100%")),"", (E4907*PAINEL_PESOS!$B$7+F4907*PAINEL_PESOS!$B$8+G4907*PAINEL_PESOS!$B$9+H4907*PAINEL_PESOS!$B$10)*I4907)</f>
        <v/>
      </c>
      <c r="L4907" s="71">
        <f>IF(K4907="","",K4907-J4907)</f>
        <v/>
      </c>
      <c r="M4907" s="71">
        <f>IF(L4907="","",ABS(L4907))</f>
        <v/>
      </c>
      <c r="N4907" t="n">
        <v>1</v>
      </c>
      <c r="O4907" t="n">
        <v>0.99</v>
      </c>
      <c r="P4907" t="n">
        <v>0.5618796198521647</v>
      </c>
      <c r="Q4907" t="n">
        <v>0.9871418293172585</v>
      </c>
      <c r="R4907" t="n">
        <v>0.2073261017115944</v>
      </c>
      <c r="S4907" t="n">
        <v>0.9958294667032977</v>
      </c>
      <c r="T4907" t="n">
        <v>0.485012679835929</v>
      </c>
      <c r="U4907" t="n">
        <v>0.1755889593463076</v>
      </c>
      <c r="V4907" t="n">
        <v>0.5203322204774836</v>
      </c>
      <c r="W4907" t="n">
        <v>0.8140411365603444</v>
      </c>
      <c r="X4907" t="n">
        <v>0.8328418712678307</v>
      </c>
    </row>
    <row r="4908">
      <c r="A4908" t="inlineStr">
        <is>
          <t>4314035</t>
        </is>
      </c>
      <c r="B4908" t="inlineStr">
        <is>
          <t>Pareci Novo</t>
        </is>
      </c>
      <c r="C4908" t="inlineStr">
        <is>
          <t>RS</t>
        </is>
      </c>
      <c r="D4908" t="inlineStr">
        <is>
          <t>REGIÃO SUL</t>
        </is>
      </c>
      <c r="E4908" s="70">
        <f>SUMPRODUCT(N4908:Q4908,PAINEL_PESOS!$C$16:$C$19)</f>
        <v/>
      </c>
      <c r="F4908" s="70">
        <f>SUMPRODUCT(R4908:T4908,PAINEL_PESOS!$C$21:$C$23)</f>
        <v/>
      </c>
      <c r="G4908" s="70">
        <f>SUMPRODUCT(U4908:V4908,PAINEL_PESOS!$C$25:$C$26)</f>
        <v/>
      </c>
      <c r="H4908" s="70">
        <f>SUMPRODUCT(W4908:X4908,PAINEL_PESOS!$C$28:$C$29)</f>
        <v/>
      </c>
      <c r="I4908" s="70" t="n">
        <v>0.9755384790005774</v>
      </c>
      <c r="J4908" s="70" t="n">
        <v>0.6834036841186422</v>
      </c>
      <c r="K4908" s="71">
        <f>IF(NOT(AND(PAINEL_PESOS!$D$12="OK - 100%",PAINEL_PESOS!$F$20="OK - 100%",PAINEL_PESOS!$F$24="OK - 100%",PAINEL_PESOS!$F$27="OK - 100%",PAINEL_PESOS!$F$30="OK - 100%")),"", (E4908*PAINEL_PESOS!$B$7+F4908*PAINEL_PESOS!$B$8+G4908*PAINEL_PESOS!$B$9+H4908*PAINEL_PESOS!$B$10)*I4908)</f>
        <v/>
      </c>
      <c r="L4908" s="71">
        <f>IF(K4908="","",K4908-J4908)</f>
        <v/>
      </c>
      <c r="M4908" s="71">
        <f>IF(L4908="","",ABS(L4908))</f>
        <v/>
      </c>
      <c r="N4908" t="n">
        <v>0.6</v>
      </c>
      <c r="O4908" t="n">
        <v>1</v>
      </c>
      <c r="P4908" t="n">
        <v>0.6304118268215417</v>
      </c>
      <c r="Q4908" t="n">
        <v>0.9592096466638178</v>
      </c>
      <c r="R4908" t="n">
        <v>0.1727979088305524</v>
      </c>
      <c r="S4908" t="n">
        <v>0.9647207776682114</v>
      </c>
      <c r="T4908" t="n">
        <v>0.9135474681269876</v>
      </c>
      <c r="U4908" t="n">
        <v>0.4467205206302504</v>
      </c>
      <c r="V4908" t="n">
        <v>0.4905424255857513</v>
      </c>
      <c r="W4908" t="n">
        <v>0.8012753336300165</v>
      </c>
      <c r="X4908" t="n">
        <v>0.9035932028935316</v>
      </c>
    </row>
    <row r="4909">
      <c r="A4909" t="inlineStr">
        <is>
          <t>4314050</t>
        </is>
      </c>
      <c r="B4909" t="inlineStr">
        <is>
          <t>Parobé</t>
        </is>
      </c>
      <c r="C4909" t="inlineStr">
        <is>
          <t>RS</t>
        </is>
      </c>
      <c r="D4909" t="inlineStr">
        <is>
          <t>REGIÃO SUL</t>
        </is>
      </c>
      <c r="E4909" s="70">
        <f>SUMPRODUCT(N4909:Q4909,PAINEL_PESOS!$C$16:$C$19)</f>
        <v/>
      </c>
      <c r="F4909" s="70">
        <f>SUMPRODUCT(R4909:T4909,PAINEL_PESOS!$C$21:$C$23)</f>
        <v/>
      </c>
      <c r="G4909" s="70">
        <f>SUMPRODUCT(U4909:V4909,PAINEL_PESOS!$C$25:$C$26)</f>
        <v/>
      </c>
      <c r="H4909" s="70">
        <f>SUMPRODUCT(W4909:X4909,PAINEL_PESOS!$C$28:$C$29)</f>
        <v/>
      </c>
      <c r="I4909" s="70" t="n">
        <v>0.9049006508467818</v>
      </c>
      <c r="J4909" s="70" t="n">
        <v>0.5660052169619391</v>
      </c>
      <c r="K4909" s="71">
        <f>IF(NOT(AND(PAINEL_PESOS!$D$12="OK - 100%",PAINEL_PESOS!$F$20="OK - 100%",PAINEL_PESOS!$F$24="OK - 100%",PAINEL_PESOS!$F$27="OK - 100%",PAINEL_PESOS!$F$30="OK - 100%")),"", (E4909*PAINEL_PESOS!$B$7+F4909*PAINEL_PESOS!$B$8+G4909*PAINEL_PESOS!$B$9+H4909*PAINEL_PESOS!$B$10)*I4909)</f>
        <v/>
      </c>
      <c r="L4909" s="71">
        <f>IF(K4909="","",K4909-J4909)</f>
        <v/>
      </c>
      <c r="M4909" s="71">
        <f>IF(L4909="","",ABS(L4909))</f>
        <v/>
      </c>
      <c r="N4909" t="n">
        <v>0.2</v>
      </c>
      <c r="O4909" t="n">
        <v>0.9907</v>
      </c>
      <c r="P4909" t="n">
        <v>0.5957761351636748</v>
      </c>
      <c r="Q4909" t="n">
        <v>0.6585372102011819</v>
      </c>
      <c r="R4909" t="n">
        <v>0.396545482542785</v>
      </c>
      <c r="S4909" t="n">
        <v>0.2483972031860084</v>
      </c>
      <c r="T4909" t="n">
        <v>0.9879980269771078</v>
      </c>
      <c r="U4909" t="n">
        <v>0.460172297703119</v>
      </c>
      <c r="V4909" t="n">
        <v>0.5091574435661111</v>
      </c>
      <c r="W4909" t="n">
        <v>0.8186251604693084</v>
      </c>
      <c r="X4909" t="n">
        <v>0.9048216373131268</v>
      </c>
    </row>
    <row r="4910">
      <c r="A4910" t="inlineStr">
        <is>
          <t>4314068</t>
        </is>
      </c>
      <c r="B4910" t="inlineStr">
        <is>
          <t>Passa Sete</t>
        </is>
      </c>
      <c r="C4910" t="inlineStr">
        <is>
          <t>RS</t>
        </is>
      </c>
      <c r="D4910" t="inlineStr">
        <is>
          <t>REGIÃO SUL</t>
        </is>
      </c>
      <c r="E4910" s="70">
        <f>SUMPRODUCT(N4910:Q4910,PAINEL_PESOS!$C$16:$C$19)</f>
        <v/>
      </c>
      <c r="F4910" s="70">
        <f>SUMPRODUCT(R4910:T4910,PAINEL_PESOS!$C$21:$C$23)</f>
        <v/>
      </c>
      <c r="G4910" s="70">
        <f>SUMPRODUCT(U4910:V4910,PAINEL_PESOS!$C$25:$C$26)</f>
        <v/>
      </c>
      <c r="H4910" s="70">
        <f>SUMPRODUCT(W4910:X4910,PAINEL_PESOS!$C$28:$C$29)</f>
        <v/>
      </c>
      <c r="I4910" s="70" t="n">
        <v>0.9971304142165229</v>
      </c>
      <c r="J4910" s="70" t="n">
        <v>0.7040718048169843</v>
      </c>
      <c r="K4910" s="71">
        <f>IF(NOT(AND(PAINEL_PESOS!$D$12="OK - 100%",PAINEL_PESOS!$F$20="OK - 100%",PAINEL_PESOS!$F$24="OK - 100%",PAINEL_PESOS!$F$27="OK - 100%",PAINEL_PESOS!$F$30="OK - 100%")),"", (E4910*PAINEL_PESOS!$B$7+F4910*PAINEL_PESOS!$B$8+G4910*PAINEL_PESOS!$B$9+H4910*PAINEL_PESOS!$B$10)*I4910)</f>
        <v/>
      </c>
      <c r="L4910" s="71">
        <f>IF(K4910="","",K4910-J4910)</f>
        <v/>
      </c>
      <c r="M4910" s="71">
        <f>IF(L4910="","",ABS(L4910))</f>
        <v/>
      </c>
      <c r="N4910" t="n">
        <v>1</v>
      </c>
      <c r="O4910" t="n">
        <v>1</v>
      </c>
      <c r="P4910" t="n">
        <v>0.5969376979936643</v>
      </c>
      <c r="Q4910" t="n">
        <v>0.9877254412786959</v>
      </c>
      <c r="R4910" t="n">
        <v>0.1637458790310874</v>
      </c>
      <c r="S4910" t="n">
        <v>0.9999109680151615</v>
      </c>
      <c r="T4910" t="n">
        <v>0.9944615066816374</v>
      </c>
      <c r="U4910" t="n">
        <v>0.218047800799328</v>
      </c>
      <c r="V4910" t="n">
        <v>0.5219241124229306</v>
      </c>
      <c r="W4910" t="n">
        <v>0.8539443465075333</v>
      </c>
      <c r="X4910" t="n">
        <v>0.8237907105914094</v>
      </c>
    </row>
    <row r="4911">
      <c r="A4911" t="inlineStr">
        <is>
          <t>4314076</t>
        </is>
      </c>
      <c r="B4911" t="inlineStr">
        <is>
          <t>Passo do Sobrado</t>
        </is>
      </c>
      <c r="C4911" t="inlineStr">
        <is>
          <t>RS</t>
        </is>
      </c>
      <c r="D4911" t="inlineStr">
        <is>
          <t>REGIÃO SUL</t>
        </is>
      </c>
      <c r="E4911" s="70">
        <f>SUMPRODUCT(N4911:Q4911,PAINEL_PESOS!$C$16:$C$19)</f>
        <v/>
      </c>
      <c r="F4911" s="70">
        <f>SUMPRODUCT(R4911:T4911,PAINEL_PESOS!$C$21:$C$23)</f>
        <v/>
      </c>
      <c r="G4911" s="70">
        <f>SUMPRODUCT(U4911:V4911,PAINEL_PESOS!$C$25:$C$26)</f>
        <v/>
      </c>
      <c r="H4911" s="70">
        <f>SUMPRODUCT(W4911:X4911,PAINEL_PESOS!$C$28:$C$29)</f>
        <v/>
      </c>
      <c r="I4911" s="70" t="n">
        <v>0.9449810510014968</v>
      </c>
      <c r="J4911" s="70" t="n">
        <v>0.6627423582989188</v>
      </c>
      <c r="K4911" s="71">
        <f>IF(NOT(AND(PAINEL_PESOS!$D$12="OK - 100%",PAINEL_PESOS!$F$20="OK - 100%",PAINEL_PESOS!$F$24="OK - 100%",PAINEL_PESOS!$F$27="OK - 100%",PAINEL_PESOS!$F$30="OK - 100%")),"", (E4911*PAINEL_PESOS!$B$7+F4911*PAINEL_PESOS!$B$8+G4911*PAINEL_PESOS!$B$9+H4911*PAINEL_PESOS!$B$10)*I4911)</f>
        <v/>
      </c>
      <c r="L4911" s="71">
        <f>IF(K4911="","",K4911-J4911)</f>
        <v/>
      </c>
      <c r="M4911" s="71">
        <f>IF(L4911="","",ABS(L4911))</f>
        <v/>
      </c>
      <c r="N4911" t="n">
        <v>1</v>
      </c>
      <c r="O4911" t="n">
        <v>0.8421000000000001</v>
      </c>
      <c r="P4911" t="n">
        <v>0.9243928194297782</v>
      </c>
      <c r="Q4911" t="n">
        <v>0.9739538520098626</v>
      </c>
      <c r="R4911" t="n">
        <v>0.2264079663042624</v>
      </c>
      <c r="S4911" t="n">
        <v>0.985128364933519</v>
      </c>
      <c r="T4911" t="n">
        <v>0.7346536767596419</v>
      </c>
      <c r="U4911" t="n">
        <v>0.3041728632940434</v>
      </c>
      <c r="V4911" t="n">
        <v>0.5063843261977957</v>
      </c>
      <c r="W4911" t="n">
        <v>0.7777270310762525</v>
      </c>
      <c r="X4911" t="n">
        <v>0.8546622608222281</v>
      </c>
    </row>
    <row r="4912">
      <c r="A4912" t="inlineStr">
        <is>
          <t>4314100</t>
        </is>
      </c>
      <c r="B4912" t="inlineStr">
        <is>
          <t>Passo Fundo</t>
        </is>
      </c>
      <c r="C4912" t="inlineStr">
        <is>
          <t>RS</t>
        </is>
      </c>
      <c r="D4912" t="inlineStr">
        <is>
          <t>REGIÃO SUL</t>
        </is>
      </c>
      <c r="E4912" s="70">
        <f>SUMPRODUCT(N4912:Q4912,PAINEL_PESOS!$C$16:$C$19)</f>
        <v/>
      </c>
      <c r="F4912" s="70">
        <f>SUMPRODUCT(R4912:T4912,PAINEL_PESOS!$C$21:$C$23)</f>
        <v/>
      </c>
      <c r="G4912" s="70">
        <f>SUMPRODUCT(U4912:V4912,PAINEL_PESOS!$C$25:$C$26)</f>
        <v/>
      </c>
      <c r="H4912" s="70">
        <f>SUMPRODUCT(W4912:X4912,PAINEL_PESOS!$C$28:$C$29)</f>
        <v/>
      </c>
      <c r="I4912" s="70" t="n">
        <v>0.9676830269170468</v>
      </c>
      <c r="J4912" s="70" t="n">
        <v>0.6933465218339913</v>
      </c>
      <c r="K4912" s="71">
        <f>IF(NOT(AND(PAINEL_PESOS!$D$12="OK - 100%",PAINEL_PESOS!$F$20="OK - 100%",PAINEL_PESOS!$F$24="OK - 100%",PAINEL_PESOS!$F$27="OK - 100%",PAINEL_PESOS!$F$30="OK - 100%")),"", (E4912*PAINEL_PESOS!$B$7+F4912*PAINEL_PESOS!$B$8+G4912*PAINEL_PESOS!$B$9+H4912*PAINEL_PESOS!$B$10)*I4912)</f>
        <v/>
      </c>
      <c r="L4912" s="71">
        <f>IF(K4912="","",K4912-J4912)</f>
        <v/>
      </c>
      <c r="M4912" s="71">
        <f>IF(L4912="","",ABS(L4912))</f>
        <v/>
      </c>
      <c r="N4912" t="n">
        <v>1</v>
      </c>
      <c r="O4912" t="n">
        <v>1</v>
      </c>
      <c r="P4912" t="n">
        <v>0.5200633579725449</v>
      </c>
      <c r="Q4912" t="n">
        <v>0.843102312199744</v>
      </c>
      <c r="R4912" t="n">
        <v>0.5935741166168762</v>
      </c>
      <c r="S4912" t="n">
        <v>0.8942398443951675</v>
      </c>
      <c r="T4912" t="n">
        <v>0.9863492417014998</v>
      </c>
      <c r="U4912" t="n">
        <v>0.2149037511219259</v>
      </c>
      <c r="V4912" t="n">
        <v>0.6301140185896759</v>
      </c>
      <c r="W4912" t="n">
        <v>0.7307450936480002</v>
      </c>
      <c r="X4912" t="n">
        <v>0.8252256670965734</v>
      </c>
    </row>
    <row r="4913">
      <c r="A4913" t="inlineStr">
        <is>
          <t>4314134</t>
        </is>
      </c>
      <c r="B4913" t="inlineStr">
        <is>
          <t>Paulo Bento</t>
        </is>
      </c>
      <c r="C4913" t="inlineStr">
        <is>
          <t>RS</t>
        </is>
      </c>
      <c r="D4913" t="inlineStr">
        <is>
          <t>REGIÃO SUL</t>
        </is>
      </c>
      <c r="E4913" s="70">
        <f>SUMPRODUCT(N4913:Q4913,PAINEL_PESOS!$C$16:$C$19)</f>
        <v/>
      </c>
      <c r="F4913" s="70">
        <f>SUMPRODUCT(R4913:T4913,PAINEL_PESOS!$C$21:$C$23)</f>
        <v/>
      </c>
      <c r="G4913" s="70">
        <f>SUMPRODUCT(U4913:V4913,PAINEL_PESOS!$C$25:$C$26)</f>
        <v/>
      </c>
      <c r="H4913" s="70">
        <f>SUMPRODUCT(W4913:X4913,PAINEL_PESOS!$C$28:$C$29)</f>
        <v/>
      </c>
      <c r="I4913" s="70" t="n">
        <v>0.9907178862343802</v>
      </c>
      <c r="J4913" s="70" t="n">
        <v>0.6643045808316571</v>
      </c>
      <c r="K4913" s="71">
        <f>IF(NOT(AND(PAINEL_PESOS!$D$12="OK - 100%",PAINEL_PESOS!$F$20="OK - 100%",PAINEL_PESOS!$F$24="OK - 100%",PAINEL_PESOS!$F$27="OK - 100%",PAINEL_PESOS!$F$30="OK - 100%")),"", (E4913*PAINEL_PESOS!$B$7+F4913*PAINEL_PESOS!$B$8+G4913*PAINEL_PESOS!$B$9+H4913*PAINEL_PESOS!$B$10)*I4913)</f>
        <v/>
      </c>
      <c r="L4913" s="71">
        <f>IF(K4913="","",K4913-J4913)</f>
        <v/>
      </c>
      <c r="M4913" s="71">
        <f>IF(L4913="","",ABS(L4913))</f>
        <v/>
      </c>
      <c r="N4913" t="n">
        <v>0.2</v>
      </c>
      <c r="O4913" t="n">
        <v>1</v>
      </c>
      <c r="P4913" t="n">
        <v>1</v>
      </c>
      <c r="Q4913" t="n">
        <v>0.9957237465801277</v>
      </c>
      <c r="R4913" t="n">
        <v>0.2107425556869563</v>
      </c>
      <c r="S4913" t="n">
        <v>0.9489606748659254</v>
      </c>
      <c r="T4913" t="n">
        <v>0.9769304813735171</v>
      </c>
      <c r="U4913" t="n">
        <v>0.2817396897686542</v>
      </c>
      <c r="V4913" t="n">
        <v>0.6297074660723838</v>
      </c>
      <c r="W4913" t="n">
        <v>0.6157003035468364</v>
      </c>
      <c r="X4913" t="n">
        <v>0.8147962141171975</v>
      </c>
    </row>
    <row r="4914">
      <c r="A4914" t="inlineStr">
        <is>
          <t>4314159</t>
        </is>
      </c>
      <c r="B4914" t="inlineStr">
        <is>
          <t>Paverama</t>
        </is>
      </c>
      <c r="C4914" t="inlineStr">
        <is>
          <t>RS</t>
        </is>
      </c>
      <c r="D4914" t="inlineStr">
        <is>
          <t>REGIÃO SUL</t>
        </is>
      </c>
      <c r="E4914" s="70">
        <f>SUMPRODUCT(N4914:Q4914,PAINEL_PESOS!$C$16:$C$19)</f>
        <v/>
      </c>
      <c r="F4914" s="70">
        <f>SUMPRODUCT(R4914:T4914,PAINEL_PESOS!$C$21:$C$23)</f>
        <v/>
      </c>
      <c r="G4914" s="70">
        <f>SUMPRODUCT(U4914:V4914,PAINEL_PESOS!$C$25:$C$26)</f>
        <v/>
      </c>
      <c r="H4914" s="70">
        <f>SUMPRODUCT(W4914:X4914,PAINEL_PESOS!$C$28:$C$29)</f>
        <v/>
      </c>
      <c r="I4914" s="70" t="n">
        <v>0.9899105862333659</v>
      </c>
      <c r="J4914" s="70" t="n">
        <v>0.6777969724901338</v>
      </c>
      <c r="K4914" s="71">
        <f>IF(NOT(AND(PAINEL_PESOS!$D$12="OK - 100%",PAINEL_PESOS!$F$20="OK - 100%",PAINEL_PESOS!$F$24="OK - 100%",PAINEL_PESOS!$F$27="OK - 100%",PAINEL_PESOS!$F$30="OK - 100%")),"", (E4914*PAINEL_PESOS!$B$7+F4914*PAINEL_PESOS!$B$8+G4914*PAINEL_PESOS!$B$9+H4914*PAINEL_PESOS!$B$10)*I4914)</f>
        <v/>
      </c>
      <c r="L4914" s="71">
        <f>IF(K4914="","",K4914-J4914)</f>
        <v/>
      </c>
      <c r="M4914" s="71">
        <f>IF(L4914="","",ABS(L4914))</f>
        <v/>
      </c>
      <c r="N4914" t="n">
        <v>0.2</v>
      </c>
      <c r="O4914" t="n">
        <v>1</v>
      </c>
      <c r="P4914" t="n">
        <v>0.9992608236536432</v>
      </c>
      <c r="Q4914" t="n">
        <v>0.9683730449162503</v>
      </c>
      <c r="R4914" t="n">
        <v>0.232654976255889</v>
      </c>
      <c r="S4914" t="n">
        <v>0.9589808962732693</v>
      </c>
      <c r="T4914" t="n">
        <v>0.9884716633330782</v>
      </c>
      <c r="U4914" t="n">
        <v>0.3499975658203357</v>
      </c>
      <c r="V4914" t="n">
        <v>0.4878084907456439</v>
      </c>
      <c r="W4914" t="n">
        <v>0.7289372493712054</v>
      </c>
      <c r="X4914" t="n">
        <v>0.873676712155007</v>
      </c>
    </row>
    <row r="4915">
      <c r="A4915" t="inlineStr">
        <is>
          <t>4314175</t>
        </is>
      </c>
      <c r="B4915" t="inlineStr">
        <is>
          <t>Pedras Altas</t>
        </is>
      </c>
      <c r="C4915" t="inlineStr">
        <is>
          <t>RS</t>
        </is>
      </c>
      <c r="D4915" t="inlineStr">
        <is>
          <t>REGIÃO SUL</t>
        </is>
      </c>
      <c r="E4915" s="70">
        <f>SUMPRODUCT(N4915:Q4915,PAINEL_PESOS!$C$16:$C$19)</f>
        <v/>
      </c>
      <c r="F4915" s="70">
        <f>SUMPRODUCT(R4915:T4915,PAINEL_PESOS!$C$21:$C$23)</f>
        <v/>
      </c>
      <c r="G4915" s="70">
        <f>SUMPRODUCT(U4915:V4915,PAINEL_PESOS!$C$25:$C$26)</f>
        <v/>
      </c>
      <c r="H4915" s="70">
        <f>SUMPRODUCT(W4915:X4915,PAINEL_PESOS!$C$28:$C$29)</f>
        <v/>
      </c>
      <c r="I4915" s="70" t="n">
        <v>0.9749224866794513</v>
      </c>
      <c r="J4915" s="70" t="n">
        <v>0.6442175831191403</v>
      </c>
      <c r="K4915" s="71">
        <f>IF(NOT(AND(PAINEL_PESOS!$D$12="OK - 100%",PAINEL_PESOS!$F$20="OK - 100%",PAINEL_PESOS!$F$24="OK - 100%",PAINEL_PESOS!$F$27="OK - 100%",PAINEL_PESOS!$F$30="OK - 100%")),"", (E4915*PAINEL_PESOS!$B$7+F4915*PAINEL_PESOS!$B$8+G4915*PAINEL_PESOS!$B$9+H4915*PAINEL_PESOS!$B$10)*I4915)</f>
        <v/>
      </c>
      <c r="L4915" s="71">
        <f>IF(K4915="","",K4915-J4915)</f>
        <v/>
      </c>
      <c r="M4915" s="71">
        <f>IF(L4915="","",ABS(L4915))</f>
        <v/>
      </c>
      <c r="N4915" t="n">
        <v>1</v>
      </c>
      <c r="O4915" t="n">
        <v>1</v>
      </c>
      <c r="P4915" t="n">
        <v>0.9971488912354805</v>
      </c>
      <c r="Q4915" t="n">
        <v>0.9983428992695049</v>
      </c>
      <c r="R4915" t="n">
        <v>0.1804913301263226</v>
      </c>
      <c r="S4915" t="n">
        <v>0.9993490840852007</v>
      </c>
      <c r="T4915" t="n">
        <v>0.8731135119108915</v>
      </c>
      <c r="U4915" t="n">
        <v>0.134462623610424</v>
      </c>
      <c r="V4915" t="n">
        <v>0.5193515026352072</v>
      </c>
      <c r="W4915" t="n">
        <v>0.5399938978595571</v>
      </c>
      <c r="X4915" t="n">
        <v>0.7261182573294522</v>
      </c>
    </row>
    <row r="4916">
      <c r="A4916" t="inlineStr">
        <is>
          <t>4314209</t>
        </is>
      </c>
      <c r="B4916" t="inlineStr">
        <is>
          <t>Pedro Osório</t>
        </is>
      </c>
      <c r="C4916" t="inlineStr">
        <is>
          <t>RS</t>
        </is>
      </c>
      <c r="D4916" t="inlineStr">
        <is>
          <t>REGIÃO SUL</t>
        </is>
      </c>
      <c r="E4916" s="70">
        <f>SUMPRODUCT(N4916:Q4916,PAINEL_PESOS!$C$16:$C$19)</f>
        <v/>
      </c>
      <c r="F4916" s="70">
        <f>SUMPRODUCT(R4916:T4916,PAINEL_PESOS!$C$21:$C$23)</f>
        <v/>
      </c>
      <c r="G4916" s="70">
        <f>SUMPRODUCT(U4916:V4916,PAINEL_PESOS!$C$25:$C$26)</f>
        <v/>
      </c>
      <c r="H4916" s="70">
        <f>SUMPRODUCT(W4916:X4916,PAINEL_PESOS!$C$28:$C$29)</f>
        <v/>
      </c>
      <c r="I4916" s="70" t="n">
        <v>0.9650122716593004</v>
      </c>
      <c r="J4916" s="70" t="n">
        <v>0.6358243617836925</v>
      </c>
      <c r="K4916" s="71">
        <f>IF(NOT(AND(PAINEL_PESOS!$D$12="OK - 100%",PAINEL_PESOS!$F$20="OK - 100%",PAINEL_PESOS!$F$24="OK - 100%",PAINEL_PESOS!$F$27="OK - 100%",PAINEL_PESOS!$F$30="OK - 100%")),"", (E4916*PAINEL_PESOS!$B$7+F4916*PAINEL_PESOS!$B$8+G4916*PAINEL_PESOS!$B$9+H4916*PAINEL_PESOS!$B$10)*I4916)</f>
        <v/>
      </c>
      <c r="L4916" s="71">
        <f>IF(K4916="","",K4916-J4916)</f>
        <v/>
      </c>
      <c r="M4916" s="71">
        <f>IF(L4916="","",ABS(L4916))</f>
        <v/>
      </c>
      <c r="N4916" t="n">
        <v>1</v>
      </c>
      <c r="O4916" t="n">
        <v>0.9966</v>
      </c>
      <c r="P4916" t="n">
        <v>0.8368532206969377</v>
      </c>
      <c r="Q4916" t="n">
        <v>0.9895883768200072</v>
      </c>
      <c r="R4916" t="n">
        <v>0.2122485294056234</v>
      </c>
      <c r="S4916" t="n">
        <v>0.9995647919501987</v>
      </c>
      <c r="T4916" t="n">
        <v>0.8271381901936686</v>
      </c>
      <c r="U4916" t="n">
        <v>0.1797026811996174</v>
      </c>
      <c r="V4916" t="n">
        <v>0.5057645041622603</v>
      </c>
      <c r="W4916" t="n">
        <v>0.5478405374581956</v>
      </c>
      <c r="X4916" t="n">
        <v>0.766886232545569</v>
      </c>
    </row>
    <row r="4917">
      <c r="A4917" t="inlineStr">
        <is>
          <t>4314308</t>
        </is>
      </c>
      <c r="B4917" t="inlineStr">
        <is>
          <t>Pejuçara</t>
        </is>
      </c>
      <c r="C4917" t="inlineStr">
        <is>
          <t>RS</t>
        </is>
      </c>
      <c r="D4917" t="inlineStr">
        <is>
          <t>REGIÃO SUL</t>
        </is>
      </c>
      <c r="E4917" s="70">
        <f>SUMPRODUCT(N4917:Q4917,PAINEL_PESOS!$C$16:$C$19)</f>
        <v/>
      </c>
      <c r="F4917" s="70">
        <f>SUMPRODUCT(R4917:T4917,PAINEL_PESOS!$C$21:$C$23)</f>
        <v/>
      </c>
      <c r="G4917" s="70">
        <f>SUMPRODUCT(U4917:V4917,PAINEL_PESOS!$C$25:$C$26)</f>
        <v/>
      </c>
      <c r="H4917" s="70">
        <f>SUMPRODUCT(W4917:X4917,PAINEL_PESOS!$C$28:$C$29)</f>
        <v/>
      </c>
      <c r="I4917" s="70" t="n">
        <v>0.9837831334138308</v>
      </c>
      <c r="J4917" s="70" t="n">
        <v>0.677614542412618</v>
      </c>
      <c r="K4917" s="71">
        <f>IF(NOT(AND(PAINEL_PESOS!$D$12="OK - 100%",PAINEL_PESOS!$F$20="OK - 100%",PAINEL_PESOS!$F$24="OK - 100%",PAINEL_PESOS!$F$27="OK - 100%",PAINEL_PESOS!$F$30="OK - 100%")),"", (E4917*PAINEL_PESOS!$B$7+F4917*PAINEL_PESOS!$B$8+G4917*PAINEL_PESOS!$B$9+H4917*PAINEL_PESOS!$B$10)*I4917)</f>
        <v/>
      </c>
      <c r="L4917" s="71">
        <f>IF(K4917="","",K4917-J4917)</f>
        <v/>
      </c>
      <c r="M4917" s="71">
        <f>IF(L4917="","",ABS(L4917))</f>
        <v/>
      </c>
      <c r="N4917" t="n">
        <v>1</v>
      </c>
      <c r="O4917" t="n">
        <v>0.9725</v>
      </c>
      <c r="P4917" t="n">
        <v>0.5219640971488912</v>
      </c>
      <c r="Q4917" t="n">
        <v>0.9973951650917469</v>
      </c>
      <c r="R4917" t="n">
        <v>0.2300708444676051</v>
      </c>
      <c r="S4917" t="n">
        <v>0.9999139672735227</v>
      </c>
      <c r="T4917" t="n">
        <v>0.9188732841913881</v>
      </c>
      <c r="U4917" t="n">
        <v>0.1285985120839745</v>
      </c>
      <c r="V4917" t="n">
        <v>0.6141671162944622</v>
      </c>
      <c r="W4917" t="n">
        <v>0.7903318163152174</v>
      </c>
      <c r="X4917" t="n">
        <v>0.7986766061566396</v>
      </c>
    </row>
    <row r="4918">
      <c r="A4918" t="inlineStr">
        <is>
          <t>4314407</t>
        </is>
      </c>
      <c r="B4918" t="inlineStr">
        <is>
          <t>Pelotas</t>
        </is>
      </c>
      <c r="C4918" t="inlineStr">
        <is>
          <t>RS</t>
        </is>
      </c>
      <c r="D4918" t="inlineStr">
        <is>
          <t>REGIÃO SUL</t>
        </is>
      </c>
      <c r="E4918" s="70">
        <f>SUMPRODUCT(N4918:Q4918,PAINEL_PESOS!$C$16:$C$19)</f>
        <v/>
      </c>
      <c r="F4918" s="70">
        <f>SUMPRODUCT(R4918:T4918,PAINEL_PESOS!$C$21:$C$23)</f>
        <v/>
      </c>
      <c r="G4918" s="70">
        <f>SUMPRODUCT(U4918:V4918,PAINEL_PESOS!$C$25:$C$26)</f>
        <v/>
      </c>
      <c r="H4918" s="70">
        <f>SUMPRODUCT(W4918:X4918,PAINEL_PESOS!$C$28:$C$29)</f>
        <v/>
      </c>
      <c r="I4918" s="70" t="n">
        <v>0.9294209535949831</v>
      </c>
      <c r="J4918" s="70" t="n">
        <v>0.6217327285885151</v>
      </c>
      <c r="K4918" s="71">
        <f>IF(NOT(AND(PAINEL_PESOS!$D$12="OK - 100%",PAINEL_PESOS!$F$20="OK - 100%",PAINEL_PESOS!$F$24="OK - 100%",PAINEL_PESOS!$F$27="OK - 100%",PAINEL_PESOS!$F$30="OK - 100%")),"", (E4918*PAINEL_PESOS!$B$7+F4918*PAINEL_PESOS!$B$8+G4918*PAINEL_PESOS!$B$9+H4918*PAINEL_PESOS!$B$10)*I4918)</f>
        <v/>
      </c>
      <c r="L4918" s="71">
        <f>IF(K4918="","",K4918-J4918)</f>
        <v/>
      </c>
      <c r="M4918" s="71">
        <f>IF(L4918="","",ABS(L4918))</f>
        <v/>
      </c>
      <c r="N4918" t="n">
        <v>1</v>
      </c>
      <c r="O4918" t="n">
        <v>1</v>
      </c>
      <c r="P4918" t="n">
        <v>0.4279831045406547</v>
      </c>
      <c r="Q4918" t="n">
        <v>0.8869107206964221</v>
      </c>
      <c r="R4918" t="n">
        <v>0.5823242270134726</v>
      </c>
      <c r="S4918" t="n">
        <v>0.9734274841634992</v>
      </c>
      <c r="T4918" t="n">
        <v>0.694445524988706</v>
      </c>
      <c r="U4918" t="n">
        <v>0.188155533617273</v>
      </c>
      <c r="V4918" t="n">
        <v>0.5061320748792236</v>
      </c>
      <c r="W4918" t="n">
        <v>0.7085162568130107</v>
      </c>
      <c r="X4918" t="n">
        <v>0.7911883080817208</v>
      </c>
    </row>
    <row r="4919">
      <c r="A4919" t="inlineStr">
        <is>
          <t>4314423</t>
        </is>
      </c>
      <c r="B4919" t="inlineStr">
        <is>
          <t>Picada Café</t>
        </is>
      </c>
      <c r="C4919" t="inlineStr">
        <is>
          <t>RS</t>
        </is>
      </c>
      <c r="D4919" t="inlineStr">
        <is>
          <t>REGIÃO SUL</t>
        </is>
      </c>
      <c r="E4919" s="70">
        <f>SUMPRODUCT(N4919:Q4919,PAINEL_PESOS!$C$16:$C$19)</f>
        <v/>
      </c>
      <c r="F4919" s="70">
        <f>SUMPRODUCT(R4919:T4919,PAINEL_PESOS!$C$21:$C$23)</f>
        <v/>
      </c>
      <c r="G4919" s="70">
        <f>SUMPRODUCT(U4919:V4919,PAINEL_PESOS!$C$25:$C$26)</f>
        <v/>
      </c>
      <c r="H4919" s="70">
        <f>SUMPRODUCT(W4919:X4919,PAINEL_PESOS!$C$28:$C$29)</f>
        <v/>
      </c>
      <c r="I4919" s="70" t="n">
        <v>0.9658095247676242</v>
      </c>
      <c r="J4919" s="70" t="n">
        <v>0.6876084626619987</v>
      </c>
      <c r="K4919" s="71">
        <f>IF(NOT(AND(PAINEL_PESOS!$D$12="OK - 100%",PAINEL_PESOS!$F$20="OK - 100%",PAINEL_PESOS!$F$24="OK - 100%",PAINEL_PESOS!$F$27="OK - 100%",PAINEL_PESOS!$F$30="OK - 100%")),"", (E4919*PAINEL_PESOS!$B$7+F4919*PAINEL_PESOS!$B$8+G4919*PAINEL_PESOS!$B$9+H4919*PAINEL_PESOS!$B$10)*I4919)</f>
        <v/>
      </c>
      <c r="L4919" s="71">
        <f>IF(K4919="","",K4919-J4919)</f>
        <v/>
      </c>
      <c r="M4919" s="71">
        <f>IF(L4919="","",ABS(L4919))</f>
        <v/>
      </c>
      <c r="N4919" t="n">
        <v>0.6</v>
      </c>
      <c r="O4919" t="n">
        <v>1</v>
      </c>
      <c r="P4919" t="n">
        <v>0.9819429778247096</v>
      </c>
      <c r="Q4919" t="n">
        <v>0.9597069762511782</v>
      </c>
      <c r="R4919" t="n">
        <v>0.2577233637288261</v>
      </c>
      <c r="S4919" t="n">
        <v>0.6730305142080697</v>
      </c>
      <c r="T4919" t="n">
        <v>0.9884884877700466</v>
      </c>
      <c r="U4919" t="n">
        <v>0.4467205206302504</v>
      </c>
      <c r="V4919" t="n">
        <v>0.4936941325788347</v>
      </c>
      <c r="W4919" t="n">
        <v>0.8012753336300165</v>
      </c>
      <c r="X4919" t="n">
        <v>0.9035932028935316</v>
      </c>
    </row>
    <row r="4920">
      <c r="A4920" t="inlineStr">
        <is>
          <t>4314456</t>
        </is>
      </c>
      <c r="B4920" t="inlineStr">
        <is>
          <t>Pinhal</t>
        </is>
      </c>
      <c r="C4920" t="inlineStr">
        <is>
          <t>RS</t>
        </is>
      </c>
      <c r="D4920" t="inlineStr">
        <is>
          <t>REGIÃO SUL</t>
        </is>
      </c>
      <c r="E4920" s="70">
        <f>SUMPRODUCT(N4920:Q4920,PAINEL_PESOS!$C$16:$C$19)</f>
        <v/>
      </c>
      <c r="F4920" s="70">
        <f>SUMPRODUCT(R4920:T4920,PAINEL_PESOS!$C$21:$C$23)</f>
        <v/>
      </c>
      <c r="G4920" s="70">
        <f>SUMPRODUCT(U4920:V4920,PAINEL_PESOS!$C$25:$C$26)</f>
        <v/>
      </c>
      <c r="H4920" s="70">
        <f>SUMPRODUCT(W4920:X4920,PAINEL_PESOS!$C$28:$C$29)</f>
        <v/>
      </c>
      <c r="I4920" s="70" t="n">
        <v>0.9861830806446278</v>
      </c>
      <c r="J4920" s="70" t="n">
        <v>0.6957357370899064</v>
      </c>
      <c r="K4920" s="71">
        <f>IF(NOT(AND(PAINEL_PESOS!$D$12="OK - 100%",PAINEL_PESOS!$F$20="OK - 100%",PAINEL_PESOS!$F$24="OK - 100%",PAINEL_PESOS!$F$27="OK - 100%",PAINEL_PESOS!$F$30="OK - 100%")),"", (E4920*PAINEL_PESOS!$B$7+F4920*PAINEL_PESOS!$B$8+G4920*PAINEL_PESOS!$B$9+H4920*PAINEL_PESOS!$B$10)*I4920)</f>
        <v/>
      </c>
      <c r="L4920" s="71">
        <f>IF(K4920="","",K4920-J4920)</f>
        <v/>
      </c>
      <c r="M4920" s="71">
        <f>IF(L4920="","",ABS(L4920))</f>
        <v/>
      </c>
      <c r="N4920" t="n">
        <v>1</v>
      </c>
      <c r="O4920" t="n">
        <v>1</v>
      </c>
      <c r="P4920" t="n">
        <v>0.8623020063357972</v>
      </c>
      <c r="Q4920" t="n">
        <v>0.9903960775816664</v>
      </c>
      <c r="R4920" t="n">
        <v>0.1697252978160872</v>
      </c>
      <c r="S4920" t="n">
        <v>0.9882737704690716</v>
      </c>
      <c r="T4920" t="n">
        <v>0.940369503670559</v>
      </c>
      <c r="U4920" t="n">
        <v>0.2057454075904005</v>
      </c>
      <c r="V4920" t="n">
        <v>0.5988034234896262</v>
      </c>
      <c r="W4920" t="n">
        <v>0.6966957901962259</v>
      </c>
      <c r="X4920" t="n">
        <v>0.8173607038960449</v>
      </c>
    </row>
    <row r="4921">
      <c r="A4921" t="inlineStr">
        <is>
          <t>4314464</t>
        </is>
      </c>
      <c r="B4921" t="inlineStr">
        <is>
          <t>Pinhal da Serra</t>
        </is>
      </c>
      <c r="C4921" t="inlineStr">
        <is>
          <t>RS</t>
        </is>
      </c>
      <c r="D4921" t="inlineStr">
        <is>
          <t>REGIÃO SUL</t>
        </is>
      </c>
      <c r="E4921" s="70">
        <f>SUMPRODUCT(N4921:Q4921,PAINEL_PESOS!$C$16:$C$19)</f>
        <v/>
      </c>
      <c r="F4921" s="70">
        <f>SUMPRODUCT(R4921:T4921,PAINEL_PESOS!$C$21:$C$23)</f>
        <v/>
      </c>
      <c r="G4921" s="70">
        <f>SUMPRODUCT(U4921:V4921,PAINEL_PESOS!$C$25:$C$26)</f>
        <v/>
      </c>
      <c r="H4921" s="70">
        <f>SUMPRODUCT(W4921:X4921,PAINEL_PESOS!$C$28:$C$29)</f>
        <v/>
      </c>
      <c r="I4921" s="70" t="n">
        <v>0.9985119593638904</v>
      </c>
      <c r="J4921" s="70" t="n">
        <v>0.6969898214559451</v>
      </c>
      <c r="K4921" s="71">
        <f>IF(NOT(AND(PAINEL_PESOS!$D$12="OK - 100%",PAINEL_PESOS!$F$20="OK - 100%",PAINEL_PESOS!$F$24="OK - 100%",PAINEL_PESOS!$F$27="OK - 100%",PAINEL_PESOS!$F$30="OK - 100%")),"", (E4921*PAINEL_PESOS!$B$7+F4921*PAINEL_PESOS!$B$8+G4921*PAINEL_PESOS!$B$9+H4921*PAINEL_PESOS!$B$10)*I4921)</f>
        <v/>
      </c>
      <c r="L4921" s="71">
        <f>IF(K4921="","",K4921-J4921)</f>
        <v/>
      </c>
      <c r="M4921" s="71">
        <f>IF(L4921="","",ABS(L4921))</f>
        <v/>
      </c>
      <c r="N4921" t="n">
        <v>1</v>
      </c>
      <c r="O4921" t="n">
        <v>0.9722</v>
      </c>
      <c r="P4921" t="n">
        <v>0.7178458289334742</v>
      </c>
      <c r="Q4921" t="n">
        <v>0.9986447032856796</v>
      </c>
      <c r="R4921" t="n">
        <v>0.2147711531843722</v>
      </c>
      <c r="S4921" t="n">
        <v>0.9999219851696382</v>
      </c>
      <c r="T4921" t="n">
        <v>0.993433630401533</v>
      </c>
      <c r="U4921" t="n">
        <v>0.2553510484725029</v>
      </c>
      <c r="V4921" t="n">
        <v>0.557661011653548</v>
      </c>
      <c r="W4921" t="n">
        <v>0.6541447441239638</v>
      </c>
      <c r="X4921" t="n">
        <v>0.8006415471630594</v>
      </c>
    </row>
    <row r="4922">
      <c r="A4922" t="inlineStr">
        <is>
          <t>4314472</t>
        </is>
      </c>
      <c r="B4922" t="inlineStr">
        <is>
          <t>Pinhal Grande</t>
        </is>
      </c>
      <c r="C4922" t="inlineStr">
        <is>
          <t>RS</t>
        </is>
      </c>
      <c r="D4922" t="inlineStr">
        <is>
          <t>REGIÃO SUL</t>
        </is>
      </c>
      <c r="E4922" s="70">
        <f>SUMPRODUCT(N4922:Q4922,PAINEL_PESOS!$C$16:$C$19)</f>
        <v/>
      </c>
      <c r="F4922" s="70">
        <f>SUMPRODUCT(R4922:T4922,PAINEL_PESOS!$C$21:$C$23)</f>
        <v/>
      </c>
      <c r="G4922" s="70">
        <f>SUMPRODUCT(U4922:V4922,PAINEL_PESOS!$C$25:$C$26)</f>
        <v/>
      </c>
      <c r="H4922" s="70">
        <f>SUMPRODUCT(W4922:X4922,PAINEL_PESOS!$C$28:$C$29)</f>
        <v/>
      </c>
      <c r="I4922" s="70" t="n">
        <v>0.9941607389041685</v>
      </c>
      <c r="J4922" s="70" t="n">
        <v>0.6950986179892814</v>
      </c>
      <c r="K4922" s="71">
        <f>IF(NOT(AND(PAINEL_PESOS!$D$12="OK - 100%",PAINEL_PESOS!$F$20="OK - 100%",PAINEL_PESOS!$F$24="OK - 100%",PAINEL_PESOS!$F$27="OK - 100%",PAINEL_PESOS!$F$30="OK - 100%")),"", (E4922*PAINEL_PESOS!$B$7+F4922*PAINEL_PESOS!$B$8+G4922*PAINEL_PESOS!$B$9+H4922*PAINEL_PESOS!$B$10)*I4922)</f>
        <v/>
      </c>
      <c r="L4922" s="71">
        <f>IF(K4922="","",K4922-J4922)</f>
        <v/>
      </c>
      <c r="M4922" s="71">
        <f>IF(L4922="","",ABS(L4922))</f>
        <v/>
      </c>
      <c r="N4922" t="n">
        <v>1</v>
      </c>
      <c r="O4922" t="n">
        <v>0.7115</v>
      </c>
      <c r="P4922" t="n">
        <v>0.7360084477296727</v>
      </c>
      <c r="Q4922" t="n">
        <v>0.9928888237523815</v>
      </c>
      <c r="R4922" t="n">
        <v>0.2804128282154812</v>
      </c>
      <c r="S4922" t="n">
        <v>0.9999354583786112</v>
      </c>
      <c r="T4922" t="n">
        <v>0.9752745173324874</v>
      </c>
      <c r="U4922" t="n">
        <v>0.1755579619011872</v>
      </c>
      <c r="V4922" t="n">
        <v>0.5470849445578765</v>
      </c>
      <c r="W4922" t="n">
        <v>0.81401200487615</v>
      </c>
      <c r="X4922" t="n">
        <v>0.8328484791461133</v>
      </c>
    </row>
    <row r="4923">
      <c r="A4923" t="inlineStr">
        <is>
          <t>4314498</t>
        </is>
      </c>
      <c r="B4923" t="inlineStr">
        <is>
          <t>Pinheirinho do Vale</t>
        </is>
      </c>
      <c r="C4923" t="inlineStr">
        <is>
          <t>RS</t>
        </is>
      </c>
      <c r="D4923" t="inlineStr">
        <is>
          <t>REGIÃO SUL</t>
        </is>
      </c>
      <c r="E4923" s="70">
        <f>SUMPRODUCT(N4923:Q4923,PAINEL_PESOS!$C$16:$C$19)</f>
        <v/>
      </c>
      <c r="F4923" s="70">
        <f>SUMPRODUCT(R4923:T4923,PAINEL_PESOS!$C$21:$C$23)</f>
        <v/>
      </c>
      <c r="G4923" s="70">
        <f>SUMPRODUCT(U4923:V4923,PAINEL_PESOS!$C$25:$C$26)</f>
        <v/>
      </c>
      <c r="H4923" s="70">
        <f>SUMPRODUCT(W4923:X4923,PAINEL_PESOS!$C$28:$C$29)</f>
        <v/>
      </c>
      <c r="I4923" s="70" t="n">
        <v>0.9927773789628043</v>
      </c>
      <c r="J4923" s="70" t="n">
        <v>0.6961570187521854</v>
      </c>
      <c r="K4923" s="71">
        <f>IF(NOT(AND(PAINEL_PESOS!$D$12="OK - 100%",PAINEL_PESOS!$F$20="OK - 100%",PAINEL_PESOS!$F$24="OK - 100%",PAINEL_PESOS!$F$27="OK - 100%",PAINEL_PESOS!$F$30="OK - 100%")),"", (E4923*PAINEL_PESOS!$B$7+F4923*PAINEL_PESOS!$B$8+G4923*PAINEL_PESOS!$B$9+H4923*PAINEL_PESOS!$B$10)*I4923)</f>
        <v/>
      </c>
      <c r="L4923" s="71">
        <f>IF(K4923="","",K4923-J4923)</f>
        <v/>
      </c>
      <c r="M4923" s="71">
        <f>IF(L4923="","",ABS(L4923))</f>
        <v/>
      </c>
      <c r="N4923" t="n">
        <v>1</v>
      </c>
      <c r="O4923" t="n">
        <v>0.9956</v>
      </c>
      <c r="P4923" t="n">
        <v>0.8298838437170011</v>
      </c>
      <c r="Q4923" t="n">
        <v>0.9893503188374749</v>
      </c>
      <c r="R4923" t="n">
        <v>0.1610774760967782</v>
      </c>
      <c r="S4923" t="n">
        <v>0.9994728451494042</v>
      </c>
      <c r="T4923" t="n">
        <v>0.9708588781582927</v>
      </c>
      <c r="U4923" t="n">
        <v>0.2268321650383775</v>
      </c>
      <c r="V4923" t="n">
        <v>0.5903426437690219</v>
      </c>
      <c r="W4923" t="n">
        <v>0.6614329291767159</v>
      </c>
      <c r="X4923" t="n">
        <v>0.8028091319857372</v>
      </c>
    </row>
    <row r="4924">
      <c r="A4924" t="inlineStr">
        <is>
          <t>4314506</t>
        </is>
      </c>
      <c r="B4924" t="inlineStr">
        <is>
          <t>Pinheiro Machado</t>
        </is>
      </c>
      <c r="C4924" t="inlineStr">
        <is>
          <t>RS</t>
        </is>
      </c>
      <c r="D4924" t="inlineStr">
        <is>
          <t>REGIÃO SUL</t>
        </is>
      </c>
      <c r="E4924" s="70">
        <f>SUMPRODUCT(N4924:Q4924,PAINEL_PESOS!$C$16:$C$19)</f>
        <v/>
      </c>
      <c r="F4924" s="70">
        <f>SUMPRODUCT(R4924:T4924,PAINEL_PESOS!$C$21:$C$23)</f>
        <v/>
      </c>
      <c r="G4924" s="70">
        <f>SUMPRODUCT(U4924:V4924,PAINEL_PESOS!$C$25:$C$26)</f>
        <v/>
      </c>
      <c r="H4924" s="70">
        <f>SUMPRODUCT(W4924:X4924,PAINEL_PESOS!$C$28:$C$29)</f>
        <v/>
      </c>
      <c r="I4924" s="70" t="n">
        <v>0.9943066540820032</v>
      </c>
      <c r="J4924" s="70" t="n">
        <v>0.6922804354329214</v>
      </c>
      <c r="K4924" s="71">
        <f>IF(NOT(AND(PAINEL_PESOS!$D$12="OK - 100%",PAINEL_PESOS!$F$20="OK - 100%",PAINEL_PESOS!$F$24="OK - 100%",PAINEL_PESOS!$F$27="OK - 100%",PAINEL_PESOS!$F$30="OK - 100%")),"", (E4924*PAINEL_PESOS!$B$7+F4924*PAINEL_PESOS!$B$8+G4924*PAINEL_PESOS!$B$9+H4924*PAINEL_PESOS!$B$10)*I4924)</f>
        <v/>
      </c>
      <c r="L4924" s="71">
        <f>IF(K4924="","",K4924-J4924)</f>
        <v/>
      </c>
      <c r="M4924" s="71">
        <f>IF(L4924="","",ABS(L4924))</f>
        <v/>
      </c>
      <c r="N4924" t="n">
        <v>1</v>
      </c>
      <c r="O4924" t="n">
        <v>1</v>
      </c>
      <c r="P4924" t="n">
        <v>0.7463569165786694</v>
      </c>
      <c r="Q4924" t="n">
        <v>0.9943692033057804</v>
      </c>
      <c r="R4924" t="n">
        <v>0.2488297950521318</v>
      </c>
      <c r="S4924" t="n">
        <v>0.9987731982531065</v>
      </c>
      <c r="T4924" t="n">
        <v>0.975756003978938</v>
      </c>
      <c r="U4924" t="n">
        <v>0.2682689759147027</v>
      </c>
      <c r="V4924" t="n">
        <v>0.519392481394392</v>
      </c>
      <c r="W4924" t="n">
        <v>0.6716975002383029</v>
      </c>
      <c r="X4924" t="n">
        <v>0.7579938159528448</v>
      </c>
    </row>
    <row r="4925">
      <c r="A4925" t="inlineStr">
        <is>
          <t>4314548</t>
        </is>
      </c>
      <c r="B4925" t="inlineStr">
        <is>
          <t>Pinto Bandeira</t>
        </is>
      </c>
      <c r="C4925" t="inlineStr">
        <is>
          <t>RS</t>
        </is>
      </c>
      <c r="D4925" t="inlineStr">
        <is>
          <t>REGIÃO SUL</t>
        </is>
      </c>
      <c r="E4925" s="70">
        <f>SUMPRODUCT(N4925:Q4925,PAINEL_PESOS!$C$16:$C$19)</f>
        <v/>
      </c>
      <c r="F4925" s="70">
        <f>SUMPRODUCT(R4925:T4925,PAINEL_PESOS!$C$21:$C$23)</f>
        <v/>
      </c>
      <c r="G4925" s="70">
        <f>SUMPRODUCT(U4925:V4925,PAINEL_PESOS!$C$25:$C$26)</f>
        <v/>
      </c>
      <c r="H4925" s="70">
        <f>SUMPRODUCT(W4925:X4925,PAINEL_PESOS!$C$28:$C$29)</f>
        <v/>
      </c>
      <c r="I4925" s="70" t="n">
        <v>0.9880457431587077</v>
      </c>
      <c r="J4925" s="70" t="n">
        <v>0.6206587792460324</v>
      </c>
      <c r="K4925" s="71">
        <f>IF(NOT(AND(PAINEL_PESOS!$D$12="OK - 100%",PAINEL_PESOS!$F$20="OK - 100%",PAINEL_PESOS!$F$24="OK - 100%",PAINEL_PESOS!$F$27="OK - 100%",PAINEL_PESOS!$F$30="OK - 100%")),"", (E4925*PAINEL_PESOS!$B$7+F4925*PAINEL_PESOS!$B$8+G4925*PAINEL_PESOS!$B$9+H4925*PAINEL_PESOS!$B$10)*I4925)</f>
        <v/>
      </c>
      <c r="L4925" s="71">
        <f>IF(K4925="","",K4925-J4925)</f>
        <v/>
      </c>
      <c r="M4925" s="71">
        <f>IF(L4925="","",ABS(L4925))</f>
        <v/>
      </c>
      <c r="N4925" t="n">
        <v>0.2</v>
      </c>
      <c r="O4925" t="n">
        <v>1</v>
      </c>
      <c r="P4925" t="n">
        <v>0.2436114044350581</v>
      </c>
      <c r="Q4925" t="n">
        <v>0.9787528281647749</v>
      </c>
      <c r="R4925" t="n">
        <v>0.1224263286212</v>
      </c>
      <c r="S4925" t="n">
        <v>0.9742720600647174</v>
      </c>
      <c r="T4925" t="n">
        <v>0.9640187980565126</v>
      </c>
      <c r="U4925" t="n">
        <v>0.3499794979505939</v>
      </c>
      <c r="V4925" t="n">
        <v>0.4877765603232028</v>
      </c>
      <c r="W4925" t="n">
        <v>0.7289237366007746</v>
      </c>
      <c r="X4925" t="n">
        <v>0.8736711237477994</v>
      </c>
    </row>
    <row r="4926">
      <c r="A4926" t="inlineStr">
        <is>
          <t>4314555</t>
        </is>
      </c>
      <c r="B4926" t="inlineStr">
        <is>
          <t>Pirapó</t>
        </is>
      </c>
      <c r="C4926" t="inlineStr">
        <is>
          <t>RS</t>
        </is>
      </c>
      <c r="D4926" t="inlineStr">
        <is>
          <t>REGIÃO SUL</t>
        </is>
      </c>
      <c r="E4926" s="70">
        <f>SUMPRODUCT(N4926:Q4926,PAINEL_PESOS!$C$16:$C$19)</f>
        <v/>
      </c>
      <c r="F4926" s="70">
        <f>SUMPRODUCT(R4926:T4926,PAINEL_PESOS!$C$21:$C$23)</f>
        <v/>
      </c>
      <c r="G4926" s="70">
        <f>SUMPRODUCT(U4926:V4926,PAINEL_PESOS!$C$25:$C$26)</f>
        <v/>
      </c>
      <c r="H4926" s="70">
        <f>SUMPRODUCT(W4926:X4926,PAINEL_PESOS!$C$28:$C$29)</f>
        <v/>
      </c>
      <c r="I4926" s="70" t="n">
        <v>0.996927402547154</v>
      </c>
      <c r="J4926" s="70" t="n">
        <v>0.7080118531867943</v>
      </c>
      <c r="K4926" s="71">
        <f>IF(NOT(AND(PAINEL_PESOS!$D$12="OK - 100%",PAINEL_PESOS!$F$20="OK - 100%",PAINEL_PESOS!$F$24="OK - 100%",PAINEL_PESOS!$F$27="OK - 100%",PAINEL_PESOS!$F$30="OK - 100%")),"", (E4926*PAINEL_PESOS!$B$7+F4926*PAINEL_PESOS!$B$8+G4926*PAINEL_PESOS!$B$9+H4926*PAINEL_PESOS!$B$10)*I4926)</f>
        <v/>
      </c>
      <c r="L4926" s="71">
        <f>IF(K4926="","",K4926-J4926)</f>
        <v/>
      </c>
      <c r="M4926" s="71">
        <f>IF(L4926="","",ABS(L4926))</f>
        <v/>
      </c>
      <c r="N4926" t="n">
        <v>1</v>
      </c>
      <c r="O4926" t="n">
        <v>0.8935</v>
      </c>
      <c r="P4926" t="n">
        <v>0.970116156282999</v>
      </c>
      <c r="Q4926" t="n">
        <v>0.9959917377115297</v>
      </c>
      <c r="R4926" t="n">
        <v>0.09828095935044361</v>
      </c>
      <c r="S4926" t="n">
        <v>1</v>
      </c>
      <c r="T4926" t="n">
        <v>0.9872308291394408</v>
      </c>
      <c r="U4926" t="n">
        <v>0.1490490061272515</v>
      </c>
      <c r="V4926" t="n">
        <v>0.637923931847576</v>
      </c>
      <c r="W4926" t="n">
        <v>0.7822026985425755</v>
      </c>
      <c r="X4926" t="n">
        <v>0.7922311716953108</v>
      </c>
    </row>
    <row r="4927">
      <c r="A4927" t="inlineStr">
        <is>
          <t>4314605</t>
        </is>
      </c>
      <c r="B4927" t="inlineStr">
        <is>
          <t>Piratini</t>
        </is>
      </c>
      <c r="C4927" t="inlineStr">
        <is>
          <t>RS</t>
        </is>
      </c>
      <c r="D4927" t="inlineStr">
        <is>
          <t>REGIÃO SUL</t>
        </is>
      </c>
      <c r="E4927" s="70">
        <f>SUMPRODUCT(N4927:Q4927,PAINEL_PESOS!$C$16:$C$19)</f>
        <v/>
      </c>
      <c r="F4927" s="70">
        <f>SUMPRODUCT(R4927:T4927,PAINEL_PESOS!$C$21:$C$23)</f>
        <v/>
      </c>
      <c r="G4927" s="70">
        <f>SUMPRODUCT(U4927:V4927,PAINEL_PESOS!$C$25:$C$26)</f>
        <v/>
      </c>
      <c r="H4927" s="70">
        <f>SUMPRODUCT(W4927:X4927,PAINEL_PESOS!$C$28:$C$29)</f>
        <v/>
      </c>
      <c r="I4927" s="70" t="n">
        <v>0.9953782060928316</v>
      </c>
      <c r="J4927" s="70" t="n">
        <v>0.6939690837364006</v>
      </c>
      <c r="K4927" s="71">
        <f>IF(NOT(AND(PAINEL_PESOS!$D$12="OK - 100%",PAINEL_PESOS!$F$20="OK - 100%",PAINEL_PESOS!$F$24="OK - 100%",PAINEL_PESOS!$F$27="OK - 100%",PAINEL_PESOS!$F$30="OK - 100%")),"", (E4927*PAINEL_PESOS!$B$7+F4927*PAINEL_PESOS!$B$8+G4927*PAINEL_PESOS!$B$9+H4927*PAINEL_PESOS!$B$10)*I4927)</f>
        <v/>
      </c>
      <c r="L4927" s="71">
        <f>IF(K4927="","",K4927-J4927)</f>
        <v/>
      </c>
      <c r="M4927" s="71">
        <f>IF(L4927="","",ABS(L4927))</f>
        <v/>
      </c>
      <c r="N4927" t="n">
        <v>1</v>
      </c>
      <c r="O4927" t="n">
        <v>1</v>
      </c>
      <c r="P4927" t="n">
        <v>0.7155227032734952</v>
      </c>
      <c r="Q4927" t="n">
        <v>0.9952817090561114</v>
      </c>
      <c r="R4927" t="n">
        <v>0.3175887794809157</v>
      </c>
      <c r="S4927" t="n">
        <v>0.9998609993521774</v>
      </c>
      <c r="T4927" t="n">
        <v>0.9798472452744756</v>
      </c>
      <c r="U4927" t="n">
        <v>0.2898790727834842</v>
      </c>
      <c r="V4927" t="n">
        <v>0.4836972371031671</v>
      </c>
      <c r="W4927" t="n">
        <v>0.6582451996244937</v>
      </c>
      <c r="X4927" t="n">
        <v>0.7587758029933208</v>
      </c>
    </row>
    <row r="4928">
      <c r="A4928" t="inlineStr">
        <is>
          <t>4314704</t>
        </is>
      </c>
      <c r="B4928" t="inlineStr">
        <is>
          <t>Planalto</t>
        </is>
      </c>
      <c r="C4928" t="inlineStr">
        <is>
          <t>RS</t>
        </is>
      </c>
      <c r="D4928" t="inlineStr">
        <is>
          <t>REGIÃO SUL</t>
        </is>
      </c>
      <c r="E4928" s="70">
        <f>SUMPRODUCT(N4928:Q4928,PAINEL_PESOS!$C$16:$C$19)</f>
        <v/>
      </c>
      <c r="F4928" s="70">
        <f>SUMPRODUCT(R4928:T4928,PAINEL_PESOS!$C$21:$C$23)</f>
        <v/>
      </c>
      <c r="G4928" s="70">
        <f>SUMPRODUCT(U4928:V4928,PAINEL_PESOS!$C$25:$C$26)</f>
        <v/>
      </c>
      <c r="H4928" s="70">
        <f>SUMPRODUCT(W4928:X4928,PAINEL_PESOS!$C$28:$C$29)</f>
        <v/>
      </c>
      <c r="I4928" s="70" t="n">
        <v>0.995165930786963</v>
      </c>
      <c r="J4928" s="70" t="n">
        <v>0.7034534984700027</v>
      </c>
      <c r="K4928" s="71">
        <f>IF(NOT(AND(PAINEL_PESOS!$D$12="OK - 100%",PAINEL_PESOS!$F$20="OK - 100%",PAINEL_PESOS!$F$24="OK - 100%",PAINEL_PESOS!$F$27="OK - 100%",PAINEL_PESOS!$F$30="OK - 100%")),"", (E4928*PAINEL_PESOS!$B$7+F4928*PAINEL_PESOS!$B$8+G4928*PAINEL_PESOS!$B$9+H4928*PAINEL_PESOS!$B$10)*I4928)</f>
        <v/>
      </c>
      <c r="L4928" s="71">
        <f>IF(K4928="","",K4928-J4928)</f>
        <v/>
      </c>
      <c r="M4928" s="71">
        <f>IF(L4928="","",ABS(L4928))</f>
        <v/>
      </c>
      <c r="N4928" t="n">
        <v>1</v>
      </c>
      <c r="O4928" t="n">
        <v>0.9965000000000001</v>
      </c>
      <c r="P4928" t="n">
        <v>0.6856388595564942</v>
      </c>
      <c r="Q4928" t="n">
        <v>0.984587252784787</v>
      </c>
      <c r="R4928" t="n">
        <v>0.2400010514508584</v>
      </c>
      <c r="S4928" t="n">
        <v>0.9942433957147131</v>
      </c>
      <c r="T4928" t="n">
        <v>0.9890106182112103</v>
      </c>
      <c r="U4928" t="n">
        <v>0.2998280677004732</v>
      </c>
      <c r="V4928" t="n">
        <v>0.5977912116222174</v>
      </c>
      <c r="W4928" t="n">
        <v>0.6429854149951135</v>
      </c>
      <c r="X4928" t="n">
        <v>0.7988266833682721</v>
      </c>
    </row>
    <row r="4929">
      <c r="A4929" t="inlineStr">
        <is>
          <t>4314753</t>
        </is>
      </c>
      <c r="B4929" t="inlineStr">
        <is>
          <t>Poço das Antas</t>
        </is>
      </c>
      <c r="C4929" t="inlineStr">
        <is>
          <t>RS</t>
        </is>
      </c>
      <c r="D4929" t="inlineStr">
        <is>
          <t>REGIÃO SUL</t>
        </is>
      </c>
      <c r="E4929" s="70">
        <f>SUMPRODUCT(N4929:Q4929,PAINEL_PESOS!$C$16:$C$19)</f>
        <v/>
      </c>
      <c r="F4929" s="70">
        <f>SUMPRODUCT(R4929:T4929,PAINEL_PESOS!$C$21:$C$23)</f>
        <v/>
      </c>
      <c r="G4929" s="70">
        <f>SUMPRODUCT(U4929:V4929,PAINEL_PESOS!$C$25:$C$26)</f>
        <v/>
      </c>
      <c r="H4929" s="70">
        <f>SUMPRODUCT(W4929:X4929,PAINEL_PESOS!$C$28:$C$29)</f>
        <v/>
      </c>
      <c r="I4929" s="70" t="n">
        <v>0.9736100695340436</v>
      </c>
      <c r="J4929" s="70" t="n">
        <v>0.6664699380519391</v>
      </c>
      <c r="K4929" s="71">
        <f>IF(NOT(AND(PAINEL_PESOS!$D$12="OK - 100%",PAINEL_PESOS!$F$20="OK - 100%",PAINEL_PESOS!$F$24="OK - 100%",PAINEL_PESOS!$F$27="OK - 100%",PAINEL_PESOS!$F$30="OK - 100%")),"", (E4929*PAINEL_PESOS!$B$7+F4929*PAINEL_PESOS!$B$8+G4929*PAINEL_PESOS!$B$9+H4929*PAINEL_PESOS!$B$10)*I4929)</f>
        <v/>
      </c>
      <c r="L4929" s="71">
        <f>IF(K4929="","",K4929-J4929)</f>
        <v/>
      </c>
      <c r="M4929" s="71">
        <f>IF(L4929="","",ABS(L4929))</f>
        <v/>
      </c>
      <c r="N4929" t="n">
        <v>1</v>
      </c>
      <c r="O4929" t="n">
        <v>0.6093999999999999</v>
      </c>
      <c r="P4929" t="n">
        <v>0.9715945089757128</v>
      </c>
      <c r="Q4929" t="n">
        <v>0.9731316417735369</v>
      </c>
      <c r="R4929" t="n">
        <v>0.1298291790584143</v>
      </c>
      <c r="S4929" t="n">
        <v>0.7882466964624867</v>
      </c>
      <c r="T4929" t="n">
        <v>0.9691009639027716</v>
      </c>
      <c r="U4929" t="n">
        <v>0.3502663953923728</v>
      </c>
      <c r="V4929" t="n">
        <v>0.4879325734863751</v>
      </c>
      <c r="W4929" t="n">
        <v>0.7291383041908344</v>
      </c>
      <c r="X4929" t="n">
        <v>0.8737598613662556</v>
      </c>
    </row>
    <row r="4930">
      <c r="A4930" t="inlineStr">
        <is>
          <t>4314779</t>
        </is>
      </c>
      <c r="B4930" t="inlineStr">
        <is>
          <t>Pontão</t>
        </is>
      </c>
      <c r="C4930" t="inlineStr">
        <is>
          <t>RS</t>
        </is>
      </c>
      <c r="D4930" t="inlineStr">
        <is>
          <t>REGIÃO SUL</t>
        </is>
      </c>
      <c r="E4930" s="70">
        <f>SUMPRODUCT(N4930:Q4930,PAINEL_PESOS!$C$16:$C$19)</f>
        <v/>
      </c>
      <c r="F4930" s="70">
        <f>SUMPRODUCT(R4930:T4930,PAINEL_PESOS!$C$21:$C$23)</f>
        <v/>
      </c>
      <c r="G4930" s="70">
        <f>SUMPRODUCT(U4930:V4930,PAINEL_PESOS!$C$25:$C$26)</f>
        <v/>
      </c>
      <c r="H4930" s="70">
        <f>SUMPRODUCT(W4930:X4930,PAINEL_PESOS!$C$28:$C$29)</f>
        <v/>
      </c>
      <c r="I4930" s="70" t="n">
        <v>0.999098088741489</v>
      </c>
      <c r="J4930" s="70" t="n">
        <v>0.7116599531902312</v>
      </c>
      <c r="K4930" s="71">
        <f>IF(NOT(AND(PAINEL_PESOS!$D$12="OK - 100%",PAINEL_PESOS!$F$20="OK - 100%",PAINEL_PESOS!$F$24="OK - 100%",PAINEL_PESOS!$F$27="OK - 100%",PAINEL_PESOS!$F$30="OK - 100%")),"", (E4930*PAINEL_PESOS!$B$7+F4930*PAINEL_PESOS!$B$8+G4930*PAINEL_PESOS!$B$9+H4930*PAINEL_PESOS!$B$10)*I4930)</f>
        <v/>
      </c>
      <c r="L4930" s="71">
        <f>IF(K4930="","",K4930-J4930)</f>
        <v/>
      </c>
      <c r="M4930" s="71">
        <f>IF(L4930="","",ABS(L4930))</f>
        <v/>
      </c>
      <c r="N4930" t="n">
        <v>0.8</v>
      </c>
      <c r="O4930" t="n">
        <v>1</v>
      </c>
      <c r="P4930" t="n">
        <v>0.9618796198521647</v>
      </c>
      <c r="Q4930" t="n">
        <v>0.9975712448303765</v>
      </c>
      <c r="R4930" t="n">
        <v>0.2230532005003927</v>
      </c>
      <c r="S4930" t="n">
        <v>0.9997161237368457</v>
      </c>
      <c r="T4930" t="n">
        <v>0.9973226620196409</v>
      </c>
      <c r="U4930" t="n">
        <v>0.2534000563619925</v>
      </c>
      <c r="V4930" t="n">
        <v>0.6235747465752294</v>
      </c>
      <c r="W4930" t="n">
        <v>0.6459049759701349</v>
      </c>
      <c r="X4930" t="n">
        <v>0.8157525584384346</v>
      </c>
    </row>
    <row r="4931">
      <c r="A4931" t="inlineStr">
        <is>
          <t>4314787</t>
        </is>
      </c>
      <c r="B4931" t="inlineStr">
        <is>
          <t>Ponte Preta</t>
        </is>
      </c>
      <c r="C4931" t="inlineStr">
        <is>
          <t>RS</t>
        </is>
      </c>
      <c r="D4931" t="inlineStr">
        <is>
          <t>REGIÃO SUL</t>
        </is>
      </c>
      <c r="E4931" s="70">
        <f>SUMPRODUCT(N4931:Q4931,PAINEL_PESOS!$C$16:$C$19)</f>
        <v/>
      </c>
      <c r="F4931" s="70">
        <f>SUMPRODUCT(R4931:T4931,PAINEL_PESOS!$C$21:$C$23)</f>
        <v/>
      </c>
      <c r="G4931" s="70">
        <f>SUMPRODUCT(U4931:V4931,PAINEL_PESOS!$C$25:$C$26)</f>
        <v/>
      </c>
      <c r="H4931" s="70">
        <f>SUMPRODUCT(W4931:X4931,PAINEL_PESOS!$C$28:$C$29)</f>
        <v/>
      </c>
      <c r="I4931" s="70" t="n">
        <v>0.9961494614099029</v>
      </c>
      <c r="J4931" s="70" t="n">
        <v>0.706065201286717</v>
      </c>
      <c r="K4931" s="71">
        <f>IF(NOT(AND(PAINEL_PESOS!$D$12="OK - 100%",PAINEL_PESOS!$F$20="OK - 100%",PAINEL_PESOS!$F$24="OK - 100%",PAINEL_PESOS!$F$27="OK - 100%",PAINEL_PESOS!$F$30="OK - 100%")),"", (E4931*PAINEL_PESOS!$B$7+F4931*PAINEL_PESOS!$B$8+G4931*PAINEL_PESOS!$B$9+H4931*PAINEL_PESOS!$B$10)*I4931)</f>
        <v/>
      </c>
      <c r="L4931" s="71">
        <f>IF(K4931="","",K4931-J4931)</f>
        <v/>
      </c>
      <c r="M4931" s="71">
        <f>IF(L4931="","",ABS(L4931))</f>
        <v/>
      </c>
      <c r="N4931" t="n">
        <v>1</v>
      </c>
      <c r="O4931" t="n">
        <v>1</v>
      </c>
      <c r="P4931" t="n">
        <v>0.8944033790918691</v>
      </c>
      <c r="Q4931" t="n">
        <v>0.9947458004032294</v>
      </c>
      <c r="R4931" t="n">
        <v>0.1061565807125469</v>
      </c>
      <c r="S4931" t="n">
        <v>0.9936846300550193</v>
      </c>
      <c r="T4931" t="n">
        <v>0.9868406971155445</v>
      </c>
      <c r="U4931" t="n">
        <v>0.2817396897686542</v>
      </c>
      <c r="V4931" t="n">
        <v>0.6224234639911721</v>
      </c>
      <c r="W4931" t="n">
        <v>0.6157003035468364</v>
      </c>
      <c r="X4931" t="n">
        <v>0.8147962141171975</v>
      </c>
    </row>
    <row r="4932">
      <c r="A4932" t="inlineStr">
        <is>
          <t>4314803</t>
        </is>
      </c>
      <c r="B4932" t="inlineStr">
        <is>
          <t>Portão</t>
        </is>
      </c>
      <c r="C4932" t="inlineStr">
        <is>
          <t>RS</t>
        </is>
      </c>
      <c r="D4932" t="inlineStr">
        <is>
          <t>REGIÃO SUL</t>
        </is>
      </c>
      <c r="E4932" s="70">
        <f>SUMPRODUCT(N4932:Q4932,PAINEL_PESOS!$C$16:$C$19)</f>
        <v/>
      </c>
      <c r="F4932" s="70">
        <f>SUMPRODUCT(R4932:T4932,PAINEL_PESOS!$C$21:$C$23)</f>
        <v/>
      </c>
      <c r="G4932" s="70">
        <f>SUMPRODUCT(U4932:V4932,PAINEL_PESOS!$C$25:$C$26)</f>
        <v/>
      </c>
      <c r="H4932" s="70">
        <f>SUMPRODUCT(W4932:X4932,PAINEL_PESOS!$C$28:$C$29)</f>
        <v/>
      </c>
      <c r="I4932" s="70" t="n">
        <v>0.9547820383384591</v>
      </c>
      <c r="J4932" s="70" t="n">
        <v>0.6450188702533525</v>
      </c>
      <c r="K4932" s="71">
        <f>IF(NOT(AND(PAINEL_PESOS!$D$12="OK - 100%",PAINEL_PESOS!$F$20="OK - 100%",PAINEL_PESOS!$F$24="OK - 100%",PAINEL_PESOS!$F$27="OK - 100%",PAINEL_PESOS!$F$30="OK - 100%")),"", (E4932*PAINEL_PESOS!$B$7+F4932*PAINEL_PESOS!$B$8+G4932*PAINEL_PESOS!$B$9+H4932*PAINEL_PESOS!$B$10)*I4932)</f>
        <v/>
      </c>
      <c r="L4932" s="71">
        <f>IF(K4932="","",K4932-J4932)</f>
        <v/>
      </c>
      <c r="M4932" s="71">
        <f>IF(L4932="","",ABS(L4932))</f>
        <v/>
      </c>
      <c r="N4932" t="n">
        <v>0.2</v>
      </c>
      <c r="O4932" t="n">
        <v>0.9785</v>
      </c>
      <c r="P4932" t="n">
        <v>0.5997888067581838</v>
      </c>
      <c r="Q4932" t="n">
        <v>0.893142022000635</v>
      </c>
      <c r="R4932" t="n">
        <v>0.4013670435279878</v>
      </c>
      <c r="S4932" t="n">
        <v>0.7848313825813853</v>
      </c>
      <c r="T4932" t="n">
        <v>0.9098866950428516</v>
      </c>
      <c r="U4932" t="n">
        <v>0.4582642679384421</v>
      </c>
      <c r="V4932" t="n">
        <v>0.4923515453440452</v>
      </c>
      <c r="W4932" t="n">
        <v>0.8161642227179589</v>
      </c>
      <c r="X4932" t="n">
        <v>0.9046473934623817</v>
      </c>
    </row>
    <row r="4933">
      <c r="A4933" t="inlineStr">
        <is>
          <t>4314902</t>
        </is>
      </c>
      <c r="B4933" t="inlineStr">
        <is>
          <t>Porto Alegre</t>
        </is>
      </c>
      <c r="C4933" t="inlineStr">
        <is>
          <t>RS</t>
        </is>
      </c>
      <c r="D4933" t="inlineStr">
        <is>
          <t>REGIÃO SUL</t>
        </is>
      </c>
      <c r="E4933" s="70">
        <f>SUMPRODUCT(N4933:Q4933,PAINEL_PESOS!$C$16:$C$19)</f>
        <v/>
      </c>
      <c r="F4933" s="70">
        <f>SUMPRODUCT(R4933:T4933,PAINEL_PESOS!$C$21:$C$23)</f>
        <v/>
      </c>
      <c r="G4933" s="70">
        <f>SUMPRODUCT(U4933:V4933,PAINEL_PESOS!$C$25:$C$26)</f>
        <v/>
      </c>
      <c r="H4933" s="70">
        <f>SUMPRODUCT(W4933:X4933,PAINEL_PESOS!$C$28:$C$29)</f>
        <v/>
      </c>
      <c r="I4933" s="70" t="n">
        <v>0.889335130866323</v>
      </c>
      <c r="J4933" s="70" t="n">
        <v>0.6148803118593192</v>
      </c>
      <c r="K4933" s="71">
        <f>IF(NOT(AND(PAINEL_PESOS!$D$12="OK - 100%",PAINEL_PESOS!$F$20="OK - 100%",PAINEL_PESOS!$F$24="OK - 100%",PAINEL_PESOS!$F$27="OK - 100%",PAINEL_PESOS!$F$30="OK - 100%")),"", (E4933*PAINEL_PESOS!$B$7+F4933*PAINEL_PESOS!$B$8+G4933*PAINEL_PESOS!$B$9+H4933*PAINEL_PESOS!$B$10)*I4933)</f>
        <v/>
      </c>
      <c r="L4933" s="71">
        <f>IF(K4933="","",K4933-J4933)</f>
        <v/>
      </c>
      <c r="M4933" s="71">
        <f>IF(L4933="","",ABS(L4933))</f>
        <v/>
      </c>
      <c r="N4933" t="n">
        <v>1</v>
      </c>
      <c r="O4933" t="n">
        <v>0.9911</v>
      </c>
      <c r="P4933" t="n">
        <v>0.6616684266103485</v>
      </c>
      <c r="Q4933" t="n">
        <v>0.2983749006153575</v>
      </c>
      <c r="R4933" t="n">
        <v>0.7820720205769603</v>
      </c>
      <c r="S4933" t="n">
        <v>0.8649438110475726</v>
      </c>
      <c r="T4933" t="n">
        <v>0.949833925130094</v>
      </c>
      <c r="U4933" t="n">
        <v>0.1676414588222254</v>
      </c>
      <c r="V4933" t="n">
        <v>0.5079800947639405</v>
      </c>
      <c r="W4933" t="n">
        <v>0.7575736545374382</v>
      </c>
      <c r="X4933" t="n">
        <v>0.8911460055837406</v>
      </c>
    </row>
    <row r="4934">
      <c r="A4934" t="inlineStr">
        <is>
          <t>4315008</t>
        </is>
      </c>
      <c r="B4934" t="inlineStr">
        <is>
          <t>Porto Lucena</t>
        </is>
      </c>
      <c r="C4934" t="inlineStr">
        <is>
          <t>RS</t>
        </is>
      </c>
      <c r="D4934" t="inlineStr">
        <is>
          <t>REGIÃO SUL</t>
        </is>
      </c>
      <c r="E4934" s="70">
        <f>SUMPRODUCT(N4934:Q4934,PAINEL_PESOS!$C$16:$C$19)</f>
        <v/>
      </c>
      <c r="F4934" s="70">
        <f>SUMPRODUCT(R4934:T4934,PAINEL_PESOS!$C$21:$C$23)</f>
        <v/>
      </c>
      <c r="G4934" s="70">
        <f>SUMPRODUCT(U4934:V4934,PAINEL_PESOS!$C$25:$C$26)</f>
        <v/>
      </c>
      <c r="H4934" s="70">
        <f>SUMPRODUCT(W4934:X4934,PAINEL_PESOS!$C$28:$C$29)</f>
        <v/>
      </c>
      <c r="I4934" s="70" t="n">
        <v>0.9977227129239191</v>
      </c>
      <c r="J4934" s="70" t="n">
        <v>0.704530474060885</v>
      </c>
      <c r="K4934" s="71">
        <f>IF(NOT(AND(PAINEL_PESOS!$D$12="OK - 100%",PAINEL_PESOS!$F$20="OK - 100%",PAINEL_PESOS!$F$24="OK - 100%",PAINEL_PESOS!$F$27="OK - 100%",PAINEL_PESOS!$F$30="OK - 100%")),"", (E4934*PAINEL_PESOS!$B$7+F4934*PAINEL_PESOS!$B$8+G4934*PAINEL_PESOS!$B$9+H4934*PAINEL_PESOS!$B$10)*I4934)</f>
        <v/>
      </c>
      <c r="L4934" s="71">
        <f>IF(K4934="","",K4934-J4934)</f>
        <v/>
      </c>
      <c r="M4934" s="71">
        <f>IF(L4934="","",ABS(L4934))</f>
        <v/>
      </c>
      <c r="N4934" t="n">
        <v>1</v>
      </c>
      <c r="O4934" t="n">
        <v>0.9939</v>
      </c>
      <c r="P4934" t="n">
        <v>0.811193241816262</v>
      </c>
      <c r="Q4934" t="n">
        <v>0.9959863631749077</v>
      </c>
      <c r="R4934" t="n">
        <v>0.1529947273381749</v>
      </c>
      <c r="S4934" t="n">
        <v>0.9998677478915363</v>
      </c>
      <c r="T4934" t="n">
        <v>0.9913771323541933</v>
      </c>
      <c r="U4934" t="n">
        <v>0.2268321650383775</v>
      </c>
      <c r="V4934" t="n">
        <v>0.6280013336964521</v>
      </c>
      <c r="W4934" t="n">
        <v>0.6614329291767159</v>
      </c>
      <c r="X4934" t="n">
        <v>0.8028091319857372</v>
      </c>
    </row>
    <row r="4935">
      <c r="A4935" t="inlineStr">
        <is>
          <t>4315057</t>
        </is>
      </c>
      <c r="B4935" t="inlineStr">
        <is>
          <t>Porto Mauá</t>
        </is>
      </c>
      <c r="C4935" t="inlineStr">
        <is>
          <t>RS</t>
        </is>
      </c>
      <c r="D4935" t="inlineStr">
        <is>
          <t>REGIÃO SUL</t>
        </is>
      </c>
      <c r="E4935" s="70">
        <f>SUMPRODUCT(N4935:Q4935,PAINEL_PESOS!$C$16:$C$19)</f>
        <v/>
      </c>
      <c r="F4935" s="70">
        <f>SUMPRODUCT(R4935:T4935,PAINEL_PESOS!$C$21:$C$23)</f>
        <v/>
      </c>
      <c r="G4935" s="70">
        <f>SUMPRODUCT(U4935:V4935,PAINEL_PESOS!$C$25:$C$26)</f>
        <v/>
      </c>
      <c r="H4935" s="70">
        <f>SUMPRODUCT(W4935:X4935,PAINEL_PESOS!$C$28:$C$29)</f>
        <v/>
      </c>
      <c r="I4935" s="70" t="n">
        <v>0.9969780856138545</v>
      </c>
      <c r="J4935" s="70" t="n">
        <v>0.6833922761512554</v>
      </c>
      <c r="K4935" s="71">
        <f>IF(NOT(AND(PAINEL_PESOS!$D$12="OK - 100%",PAINEL_PESOS!$F$20="OK - 100%",PAINEL_PESOS!$F$24="OK - 100%",PAINEL_PESOS!$F$27="OK - 100%",PAINEL_PESOS!$F$30="OK - 100%")),"", (E4935*PAINEL_PESOS!$B$7+F4935*PAINEL_PESOS!$B$8+G4935*PAINEL_PESOS!$B$9+H4935*PAINEL_PESOS!$B$10)*I4935)</f>
        <v/>
      </c>
      <c r="L4935" s="71">
        <f>IF(K4935="","",K4935-J4935)</f>
        <v/>
      </c>
      <c r="M4935" s="71">
        <f>IF(L4935="","",ABS(L4935))</f>
        <v/>
      </c>
      <c r="N4935" t="n">
        <v>1</v>
      </c>
      <c r="O4935" t="n">
        <v>0.5640999999999999</v>
      </c>
      <c r="P4935" t="n">
        <v>0.9793030623020064</v>
      </c>
      <c r="Q4935" t="n">
        <v>0.9907626404489015</v>
      </c>
      <c r="R4935" t="n">
        <v>0.1076315923581768</v>
      </c>
      <c r="S4935" t="n">
        <v>1</v>
      </c>
      <c r="T4935" t="n">
        <v>0.9913584769467035</v>
      </c>
      <c r="U4935" t="n">
        <v>0.2268321650383775</v>
      </c>
      <c r="V4935" t="n">
        <v>0.6262257194211498</v>
      </c>
      <c r="W4935" t="n">
        <v>0.6614329291767159</v>
      </c>
      <c r="X4935" t="n">
        <v>0.8028091319857372</v>
      </c>
    </row>
    <row r="4936">
      <c r="A4936" t="inlineStr">
        <is>
          <t>4315073</t>
        </is>
      </c>
      <c r="B4936" t="inlineStr">
        <is>
          <t>Porto Vera Cruz</t>
        </is>
      </c>
      <c r="C4936" t="inlineStr">
        <is>
          <t>RS</t>
        </is>
      </c>
      <c r="D4936" t="inlineStr">
        <is>
          <t>REGIÃO SUL</t>
        </is>
      </c>
      <c r="E4936" s="70">
        <f>SUMPRODUCT(N4936:Q4936,PAINEL_PESOS!$C$16:$C$19)</f>
        <v/>
      </c>
      <c r="F4936" s="70">
        <f>SUMPRODUCT(R4936:T4936,PAINEL_PESOS!$C$21:$C$23)</f>
        <v/>
      </c>
      <c r="G4936" s="70">
        <f>SUMPRODUCT(U4936:V4936,PAINEL_PESOS!$C$25:$C$26)</f>
        <v/>
      </c>
      <c r="H4936" s="70">
        <f>SUMPRODUCT(W4936:X4936,PAINEL_PESOS!$C$28:$C$29)</f>
        <v/>
      </c>
      <c r="I4936" s="70" t="n">
        <v>0.9979584894382942</v>
      </c>
      <c r="J4936" s="70" t="n">
        <v>0.6821765119751367</v>
      </c>
      <c r="K4936" s="71">
        <f>IF(NOT(AND(PAINEL_PESOS!$D$12="OK - 100%",PAINEL_PESOS!$F$20="OK - 100%",PAINEL_PESOS!$F$24="OK - 100%",PAINEL_PESOS!$F$27="OK - 100%",PAINEL_PESOS!$F$30="OK - 100%")),"", (E4936*PAINEL_PESOS!$B$7+F4936*PAINEL_PESOS!$B$8+G4936*PAINEL_PESOS!$B$9+H4936*PAINEL_PESOS!$B$10)*I4936)</f>
        <v/>
      </c>
      <c r="L4936" s="71">
        <f>IF(K4936="","",K4936-J4936)</f>
        <v/>
      </c>
      <c r="M4936" s="71">
        <f>IF(L4936="","",ABS(L4936))</f>
        <v/>
      </c>
      <c r="N4936" t="n">
        <v>1</v>
      </c>
      <c r="O4936" t="n">
        <v>0.5640999999999999</v>
      </c>
      <c r="P4936" t="n">
        <v>1</v>
      </c>
      <c r="Q4936" t="n">
        <v>0.997329575821164</v>
      </c>
      <c r="R4936" t="n">
        <v>0.0609156789780976</v>
      </c>
      <c r="S4936" t="n">
        <v>1</v>
      </c>
      <c r="T4936" t="n">
        <v>0.9915369613166138</v>
      </c>
      <c r="U4936" t="n">
        <v>0.2268321650383775</v>
      </c>
      <c r="V4936" t="n">
        <v>0.6284854776691113</v>
      </c>
      <c r="W4936" t="n">
        <v>0.6614329291767159</v>
      </c>
      <c r="X4936" t="n">
        <v>0.8028091319857372</v>
      </c>
    </row>
    <row r="4937">
      <c r="A4937" t="inlineStr">
        <is>
          <t>4315107</t>
        </is>
      </c>
      <c r="B4937" t="inlineStr">
        <is>
          <t>Porto Xavier</t>
        </is>
      </c>
      <c r="C4937" t="inlineStr">
        <is>
          <t>RS</t>
        </is>
      </c>
      <c r="D4937" t="inlineStr">
        <is>
          <t>REGIÃO SUL</t>
        </is>
      </c>
      <c r="E4937" s="70">
        <f>SUMPRODUCT(N4937:Q4937,PAINEL_PESOS!$C$16:$C$19)</f>
        <v/>
      </c>
      <c r="F4937" s="70">
        <f>SUMPRODUCT(R4937:T4937,PAINEL_PESOS!$C$21:$C$23)</f>
        <v/>
      </c>
      <c r="G4937" s="70">
        <f>SUMPRODUCT(U4937:V4937,PAINEL_PESOS!$C$25:$C$26)</f>
        <v/>
      </c>
      <c r="H4937" s="70">
        <f>SUMPRODUCT(W4937:X4937,PAINEL_PESOS!$C$28:$C$29)</f>
        <v/>
      </c>
      <c r="I4937" s="70" t="n">
        <v>0.9972774844558382</v>
      </c>
      <c r="J4937" s="70" t="n">
        <v>0.6890278046443019</v>
      </c>
      <c r="K4937" s="71">
        <f>IF(NOT(AND(PAINEL_PESOS!$D$12="OK - 100%",PAINEL_PESOS!$F$20="OK - 100%",PAINEL_PESOS!$F$24="OK - 100%",PAINEL_PESOS!$F$27="OK - 100%",PAINEL_PESOS!$F$30="OK - 100%")),"", (E4937*PAINEL_PESOS!$B$7+F4937*PAINEL_PESOS!$B$8+G4937*PAINEL_PESOS!$B$9+H4937*PAINEL_PESOS!$B$10)*I4937)</f>
        <v/>
      </c>
      <c r="L4937" s="71">
        <f>IF(K4937="","",K4937-J4937)</f>
        <v/>
      </c>
      <c r="M4937" s="71">
        <f>IF(L4937="","",ABS(L4937))</f>
        <v/>
      </c>
      <c r="N4937" t="n">
        <v>1</v>
      </c>
      <c r="O4937" t="n">
        <v>0.9935</v>
      </c>
      <c r="P4937" t="n">
        <v>0.4633579725448785</v>
      </c>
      <c r="Q4937" t="n">
        <v>0.9925374626852047</v>
      </c>
      <c r="R4937" t="n">
        <v>0.2073456925473373</v>
      </c>
      <c r="S4937" t="n">
        <v>0.9989717174395046</v>
      </c>
      <c r="T4937" t="n">
        <v>0.9920280633150984</v>
      </c>
      <c r="U4937" t="n">
        <v>0.1995934817883907</v>
      </c>
      <c r="V4937" t="n">
        <v>0.6386344545584088</v>
      </c>
      <c r="W4937" t="n">
        <v>0.6971334895836009</v>
      </c>
      <c r="X4937" t="n">
        <v>0.801647724640479</v>
      </c>
    </row>
    <row r="4938">
      <c r="A4938" t="inlineStr">
        <is>
          <t>4315131</t>
        </is>
      </c>
      <c r="B4938" t="inlineStr">
        <is>
          <t>Pouso Novo</t>
        </is>
      </c>
      <c r="C4938" t="inlineStr">
        <is>
          <t>RS</t>
        </is>
      </c>
      <c r="D4938" t="inlineStr">
        <is>
          <t>REGIÃO SUL</t>
        </is>
      </c>
      <c r="E4938" s="70">
        <f>SUMPRODUCT(N4938:Q4938,PAINEL_PESOS!$C$16:$C$19)</f>
        <v/>
      </c>
      <c r="F4938" s="70">
        <f>SUMPRODUCT(R4938:T4938,PAINEL_PESOS!$C$21:$C$23)</f>
        <v/>
      </c>
      <c r="G4938" s="70">
        <f>SUMPRODUCT(U4938:V4938,PAINEL_PESOS!$C$25:$C$26)</f>
        <v/>
      </c>
      <c r="H4938" s="70">
        <f>SUMPRODUCT(W4938:X4938,PAINEL_PESOS!$C$28:$C$29)</f>
        <v/>
      </c>
      <c r="I4938" s="70" t="n">
        <v>0.9883441348259131</v>
      </c>
      <c r="J4938" s="70" t="n">
        <v>0.7176746907637508</v>
      </c>
      <c r="K4938" s="71">
        <f>IF(NOT(AND(PAINEL_PESOS!$D$12="OK - 100%",PAINEL_PESOS!$F$20="OK - 100%",PAINEL_PESOS!$F$24="OK - 100%",PAINEL_PESOS!$F$27="OK - 100%",PAINEL_PESOS!$F$30="OK - 100%")),"", (E4938*PAINEL_PESOS!$B$7+F4938*PAINEL_PESOS!$B$8+G4938*PAINEL_PESOS!$B$9+H4938*PAINEL_PESOS!$B$10)*I4938)</f>
        <v/>
      </c>
      <c r="L4938" s="71">
        <f>IF(K4938="","",K4938-J4938)</f>
        <v/>
      </c>
      <c r="M4938" s="71">
        <f>IF(L4938="","",ABS(L4938))</f>
        <v/>
      </c>
      <c r="N4938" t="n">
        <v>1</v>
      </c>
      <c r="O4938" t="n">
        <v>1</v>
      </c>
      <c r="P4938" t="n">
        <v>0.912143611404435</v>
      </c>
      <c r="Q4938" t="n">
        <v>0.9786530151805934</v>
      </c>
      <c r="R4938" t="n">
        <v>0.0778022037837006</v>
      </c>
      <c r="S4938" t="n">
        <v>0.9999408954374907</v>
      </c>
      <c r="T4938" t="n">
        <v>0.9551570942716832</v>
      </c>
      <c r="U4938" t="n">
        <v>0.3499794979505939</v>
      </c>
      <c r="V4938" t="n">
        <v>0.555868235015809</v>
      </c>
      <c r="W4938" t="n">
        <v>0.7289237366007746</v>
      </c>
      <c r="X4938" t="n">
        <v>0.8736711237477994</v>
      </c>
    </row>
    <row r="4939">
      <c r="A4939" t="inlineStr">
        <is>
          <t>4315149</t>
        </is>
      </c>
      <c r="B4939" t="inlineStr">
        <is>
          <t>Presidente Lucena</t>
        </is>
      </c>
      <c r="C4939" t="inlineStr">
        <is>
          <t>RS</t>
        </is>
      </c>
      <c r="D4939" t="inlineStr">
        <is>
          <t>REGIÃO SUL</t>
        </is>
      </c>
      <c r="E4939" s="70">
        <f>SUMPRODUCT(N4939:Q4939,PAINEL_PESOS!$C$16:$C$19)</f>
        <v/>
      </c>
      <c r="F4939" s="70">
        <f>SUMPRODUCT(R4939:T4939,PAINEL_PESOS!$C$21:$C$23)</f>
        <v/>
      </c>
      <c r="G4939" s="70">
        <f>SUMPRODUCT(U4939:V4939,PAINEL_PESOS!$C$25:$C$26)</f>
        <v/>
      </c>
      <c r="H4939" s="70">
        <f>SUMPRODUCT(W4939:X4939,PAINEL_PESOS!$C$28:$C$29)</f>
        <v/>
      </c>
      <c r="I4939" s="70" t="n">
        <v>0.9583105553476532</v>
      </c>
      <c r="J4939" s="70" t="n">
        <v>0.691096843213082</v>
      </c>
      <c r="K4939" s="71">
        <f>IF(NOT(AND(PAINEL_PESOS!$D$12="OK - 100%",PAINEL_PESOS!$F$20="OK - 100%",PAINEL_PESOS!$F$24="OK - 100%",PAINEL_PESOS!$F$27="OK - 100%",PAINEL_PESOS!$F$30="OK - 100%")),"", (E4939*PAINEL_PESOS!$B$7+F4939*PAINEL_PESOS!$B$8+G4939*PAINEL_PESOS!$B$9+H4939*PAINEL_PESOS!$B$10)*I4939)</f>
        <v/>
      </c>
      <c r="L4939" s="71">
        <f>IF(K4939="","",K4939-J4939)</f>
        <v/>
      </c>
      <c r="M4939" s="71">
        <f>IF(L4939="","",ABS(L4939))</f>
        <v/>
      </c>
      <c r="N4939" t="n">
        <v>1</v>
      </c>
      <c r="O4939" t="n">
        <v>0.9397</v>
      </c>
      <c r="P4939" t="n">
        <v>0.8944033790918691</v>
      </c>
      <c r="Q4939" t="n">
        <v>0.9509473488108693</v>
      </c>
      <c r="R4939" t="n">
        <v>0.2523918653082246</v>
      </c>
      <c r="S4939" t="n">
        <v>0.6273963121333902</v>
      </c>
      <c r="T4939" t="n">
        <v>0.968680613057214</v>
      </c>
      <c r="U4939" t="n">
        <v>0.4467205206302505</v>
      </c>
      <c r="V4939" t="n">
        <v>0.4928664347687073</v>
      </c>
      <c r="W4939" t="n">
        <v>0.8012753336300165</v>
      </c>
      <c r="X4939" t="n">
        <v>0.9035932028935316</v>
      </c>
    </row>
    <row r="4940">
      <c r="A4940" t="inlineStr">
        <is>
          <t>4315156</t>
        </is>
      </c>
      <c r="B4940" t="inlineStr">
        <is>
          <t>Progresso</t>
        </is>
      </c>
      <c r="C4940" t="inlineStr">
        <is>
          <t>RS</t>
        </is>
      </c>
      <c r="D4940" t="inlineStr">
        <is>
          <t>REGIÃO SUL</t>
        </is>
      </c>
      <c r="E4940" s="70">
        <f>SUMPRODUCT(N4940:Q4940,PAINEL_PESOS!$C$16:$C$19)</f>
        <v/>
      </c>
      <c r="F4940" s="70">
        <f>SUMPRODUCT(R4940:T4940,PAINEL_PESOS!$C$21:$C$23)</f>
        <v/>
      </c>
      <c r="G4940" s="70">
        <f>SUMPRODUCT(U4940:V4940,PAINEL_PESOS!$C$25:$C$26)</f>
        <v/>
      </c>
      <c r="H4940" s="70">
        <f>SUMPRODUCT(W4940:X4940,PAINEL_PESOS!$C$28:$C$29)</f>
        <v/>
      </c>
      <c r="I4940" s="70" t="n">
        <v>0.991616761357183</v>
      </c>
      <c r="J4940" s="70" t="n">
        <v>0.6331508063049631</v>
      </c>
      <c r="K4940" s="71">
        <f>IF(NOT(AND(PAINEL_PESOS!$D$12="OK - 100%",PAINEL_PESOS!$F$20="OK - 100%",PAINEL_PESOS!$F$24="OK - 100%",PAINEL_PESOS!$F$27="OK - 100%",PAINEL_PESOS!$F$30="OK - 100%")),"", (E4940*PAINEL_PESOS!$B$7+F4940*PAINEL_PESOS!$B$8+G4940*PAINEL_PESOS!$B$9+H4940*PAINEL_PESOS!$B$10)*I4940)</f>
        <v/>
      </c>
      <c r="L4940" s="71">
        <f>IF(K4940="","",K4940-J4940)</f>
        <v/>
      </c>
      <c r="M4940" s="71">
        <f>IF(L4940="","",ABS(L4940))</f>
        <v/>
      </c>
      <c r="N4940" t="n">
        <v>1</v>
      </c>
      <c r="O4940" t="n">
        <v>0</v>
      </c>
      <c r="P4940" t="n">
        <v>0.348468848996832</v>
      </c>
      <c r="Q4940" t="n">
        <v>0.9729256934919042</v>
      </c>
      <c r="R4940" t="n">
        <v>0.1850872378410511</v>
      </c>
      <c r="S4940" t="n">
        <v>0.9953480903683438</v>
      </c>
      <c r="T4940" t="n">
        <v>0.9787550095339123</v>
      </c>
      <c r="U4940" t="n">
        <v>0.3499794979505939</v>
      </c>
      <c r="V4940" t="n">
        <v>0.5552964157191923</v>
      </c>
      <c r="W4940" t="n">
        <v>0.7289237366007746</v>
      </c>
      <c r="X4940" t="n">
        <v>0.8736711237477994</v>
      </c>
    </row>
    <row r="4941">
      <c r="A4941" t="inlineStr">
        <is>
          <t>4315172</t>
        </is>
      </c>
      <c r="B4941" t="inlineStr">
        <is>
          <t>Protásio Alves</t>
        </is>
      </c>
      <c r="C4941" t="inlineStr">
        <is>
          <t>RS</t>
        </is>
      </c>
      <c r="D4941" t="inlineStr">
        <is>
          <t>REGIÃO SUL</t>
        </is>
      </c>
      <c r="E4941" s="70">
        <f>SUMPRODUCT(N4941:Q4941,PAINEL_PESOS!$C$16:$C$19)</f>
        <v/>
      </c>
      <c r="F4941" s="70">
        <f>SUMPRODUCT(R4941:T4941,PAINEL_PESOS!$C$21:$C$23)</f>
        <v/>
      </c>
      <c r="G4941" s="70">
        <f>SUMPRODUCT(U4941:V4941,PAINEL_PESOS!$C$25:$C$26)</f>
        <v/>
      </c>
      <c r="H4941" s="70">
        <f>SUMPRODUCT(W4941:X4941,PAINEL_PESOS!$C$28:$C$29)</f>
        <v/>
      </c>
      <c r="I4941" s="70" t="n">
        <v>0.9946539605654703</v>
      </c>
      <c r="J4941" s="70" t="n">
        <v>0.7095521453407755</v>
      </c>
      <c r="K4941" s="71">
        <f>IF(NOT(AND(PAINEL_PESOS!$D$12="OK - 100%",PAINEL_PESOS!$F$20="OK - 100%",PAINEL_PESOS!$F$24="OK - 100%",PAINEL_PESOS!$F$27="OK - 100%",PAINEL_PESOS!$F$30="OK - 100%")),"", (E4941*PAINEL_PESOS!$B$7+F4941*PAINEL_PESOS!$B$8+G4941*PAINEL_PESOS!$B$9+H4941*PAINEL_PESOS!$B$10)*I4941)</f>
        <v/>
      </c>
      <c r="L4941" s="71">
        <f>IF(K4941="","",K4941-J4941)</f>
        <v/>
      </c>
      <c r="M4941" s="71">
        <f>IF(L4941="","",ABS(L4941))</f>
        <v/>
      </c>
      <c r="N4941" t="n">
        <v>1</v>
      </c>
      <c r="O4941" t="n">
        <v>0.9167</v>
      </c>
      <c r="P4941" t="n">
        <v>0.8356916578669482</v>
      </c>
      <c r="Q4941" t="n">
        <v>0.9954314728864112</v>
      </c>
      <c r="R4941" t="n">
        <v>0.1226518897768305</v>
      </c>
      <c r="S4941" t="n">
        <v>0.9994470085348803</v>
      </c>
      <c r="T4941" t="n">
        <v>0.9764174231133314</v>
      </c>
      <c r="U4941" t="n">
        <v>0.3499794979505939</v>
      </c>
      <c r="V4941" t="n">
        <v>0.4814298128473077</v>
      </c>
      <c r="W4941" t="n">
        <v>0.7289237366007746</v>
      </c>
      <c r="X4941" t="n">
        <v>0.8736711237477994</v>
      </c>
    </row>
    <row r="4942">
      <c r="A4942" t="inlineStr">
        <is>
          <t>4315206</t>
        </is>
      </c>
      <c r="B4942" t="inlineStr">
        <is>
          <t>Putinga</t>
        </is>
      </c>
      <c r="C4942" t="inlineStr">
        <is>
          <t>RS</t>
        </is>
      </c>
      <c r="D4942" t="inlineStr">
        <is>
          <t>REGIÃO SUL</t>
        </is>
      </c>
      <c r="E4942" s="70">
        <f>SUMPRODUCT(N4942:Q4942,PAINEL_PESOS!$C$16:$C$19)</f>
        <v/>
      </c>
      <c r="F4942" s="70">
        <f>SUMPRODUCT(R4942:T4942,PAINEL_PESOS!$C$21:$C$23)</f>
        <v/>
      </c>
      <c r="G4942" s="70">
        <f>SUMPRODUCT(U4942:V4942,PAINEL_PESOS!$C$25:$C$26)</f>
        <v/>
      </c>
      <c r="H4942" s="70">
        <f>SUMPRODUCT(W4942:X4942,PAINEL_PESOS!$C$28:$C$29)</f>
        <v/>
      </c>
      <c r="I4942" s="70" t="n">
        <v>0.9935290421412101</v>
      </c>
      <c r="J4942" s="70" t="n">
        <v>0.7160189488223156</v>
      </c>
      <c r="K4942" s="71">
        <f>IF(NOT(AND(PAINEL_PESOS!$D$12="OK - 100%",PAINEL_PESOS!$F$20="OK - 100%",PAINEL_PESOS!$F$24="OK - 100%",PAINEL_PESOS!$F$27="OK - 100%",PAINEL_PESOS!$F$30="OK - 100%")),"", (E4942*PAINEL_PESOS!$B$7+F4942*PAINEL_PESOS!$B$8+G4942*PAINEL_PESOS!$B$9+H4942*PAINEL_PESOS!$B$10)*I4942)</f>
        <v/>
      </c>
      <c r="L4942" s="71">
        <f>IF(K4942="","",K4942-J4942)</f>
        <v/>
      </c>
      <c r="M4942" s="71">
        <f>IF(L4942="","",ABS(L4942))</f>
        <v/>
      </c>
      <c r="N4942" t="n">
        <v>1</v>
      </c>
      <c r="O4942" t="n">
        <v>0.9823</v>
      </c>
      <c r="P4942" t="n">
        <v>0.6945089757127771</v>
      </c>
      <c r="Q4942" t="n">
        <v>0.9898005337003016</v>
      </c>
      <c r="R4942" t="n">
        <v>0.169500228562887</v>
      </c>
      <c r="S4942" t="n">
        <v>0.9880595646683572</v>
      </c>
      <c r="T4942" t="n">
        <v>0.9792355462643642</v>
      </c>
      <c r="U4942" t="n">
        <v>0.3499794979505939</v>
      </c>
      <c r="V4942" t="n">
        <v>0.5550502975895124</v>
      </c>
      <c r="W4942" t="n">
        <v>0.7289237366007746</v>
      </c>
      <c r="X4942" t="n">
        <v>0.8736711237477994</v>
      </c>
    </row>
    <row r="4943">
      <c r="A4943" t="inlineStr">
        <is>
          <t>4315305</t>
        </is>
      </c>
      <c r="B4943" t="inlineStr">
        <is>
          <t>Quaraí</t>
        </is>
      </c>
      <c r="C4943" t="inlineStr">
        <is>
          <t>RS</t>
        </is>
      </c>
      <c r="D4943" t="inlineStr">
        <is>
          <t>REGIÃO SUL</t>
        </is>
      </c>
      <c r="E4943" s="70">
        <f>SUMPRODUCT(N4943:Q4943,PAINEL_PESOS!$C$16:$C$19)</f>
        <v/>
      </c>
      <c r="F4943" s="70">
        <f>SUMPRODUCT(R4943:T4943,PAINEL_PESOS!$C$21:$C$23)</f>
        <v/>
      </c>
      <c r="G4943" s="70">
        <f>SUMPRODUCT(U4943:V4943,PAINEL_PESOS!$C$25:$C$26)</f>
        <v/>
      </c>
      <c r="H4943" s="70">
        <f>SUMPRODUCT(W4943:X4943,PAINEL_PESOS!$C$28:$C$29)</f>
        <v/>
      </c>
      <c r="I4943" s="70" t="n">
        <v>0.9035205682579405</v>
      </c>
      <c r="J4943" s="70" t="n">
        <v>0.5687031939164552</v>
      </c>
      <c r="K4943" s="71">
        <f>IF(NOT(AND(PAINEL_PESOS!$D$12="OK - 100%",PAINEL_PESOS!$F$20="OK - 100%",PAINEL_PESOS!$F$24="OK - 100%",PAINEL_PESOS!$F$27="OK - 100%",PAINEL_PESOS!$F$30="OK - 100%")),"", (E4943*PAINEL_PESOS!$B$7+F4943*PAINEL_PESOS!$B$8+G4943*PAINEL_PESOS!$B$9+H4943*PAINEL_PESOS!$B$10)*I4943)</f>
        <v/>
      </c>
      <c r="L4943" s="71">
        <f>IF(K4943="","",K4943-J4943)</f>
        <v/>
      </c>
      <c r="M4943" s="71">
        <f>IF(L4943="","",ABS(L4943))</f>
        <v/>
      </c>
      <c r="N4943" t="n">
        <v>1</v>
      </c>
      <c r="O4943" t="n">
        <v>1</v>
      </c>
      <c r="P4943" t="n">
        <v>0.357233368532207</v>
      </c>
      <c r="Q4943" t="n">
        <v>0.9791277833497511</v>
      </c>
      <c r="R4943" t="n">
        <v>0.3144718072635573</v>
      </c>
      <c r="S4943" t="n">
        <v>0.9993899324909349</v>
      </c>
      <c r="T4943" t="n">
        <v>0.5135591751593696</v>
      </c>
      <c r="U4943" t="n">
        <v>0.06982903016281</v>
      </c>
      <c r="V4943" t="n">
        <v>0.6270907248758042</v>
      </c>
      <c r="W4943" t="n">
        <v>0.7016425947490429</v>
      </c>
      <c r="X4943" t="n">
        <v>0.750418612705867</v>
      </c>
    </row>
    <row r="4944">
      <c r="A4944" t="inlineStr">
        <is>
          <t>4315313</t>
        </is>
      </c>
      <c r="B4944" t="inlineStr">
        <is>
          <t>Quatro Irmãos</t>
        </is>
      </c>
      <c r="C4944" t="inlineStr">
        <is>
          <t>RS</t>
        </is>
      </c>
      <c r="D4944" t="inlineStr">
        <is>
          <t>REGIÃO SUL</t>
        </is>
      </c>
      <c r="E4944" s="70">
        <f>SUMPRODUCT(N4944:Q4944,PAINEL_PESOS!$C$16:$C$19)</f>
        <v/>
      </c>
      <c r="F4944" s="70">
        <f>SUMPRODUCT(R4944:T4944,PAINEL_PESOS!$C$21:$C$23)</f>
        <v/>
      </c>
      <c r="G4944" s="70">
        <f>SUMPRODUCT(U4944:V4944,PAINEL_PESOS!$C$25:$C$26)</f>
        <v/>
      </c>
      <c r="H4944" s="70">
        <f>SUMPRODUCT(W4944:X4944,PAINEL_PESOS!$C$28:$C$29)</f>
        <v/>
      </c>
      <c r="I4944" s="70" t="n">
        <v>0.9987700376096861</v>
      </c>
      <c r="J4944" s="70" t="n">
        <v>0.6511736993878293</v>
      </c>
      <c r="K4944" s="71">
        <f>IF(NOT(AND(PAINEL_PESOS!$D$12="OK - 100%",PAINEL_PESOS!$F$20="OK - 100%",PAINEL_PESOS!$F$24="OK - 100%",PAINEL_PESOS!$F$27="OK - 100%",PAINEL_PESOS!$F$30="OK - 100%")),"", (E4944*PAINEL_PESOS!$B$7+F4944*PAINEL_PESOS!$B$8+G4944*PAINEL_PESOS!$B$9+H4944*PAINEL_PESOS!$B$10)*I4944)</f>
        <v/>
      </c>
      <c r="L4944" s="71">
        <f>IF(K4944="","",K4944-J4944)</f>
        <v/>
      </c>
      <c r="M4944" s="71">
        <f>IF(L4944="","",ABS(L4944))</f>
        <v/>
      </c>
      <c r="N4944" t="n">
        <v>1</v>
      </c>
      <c r="O4944" t="n">
        <v>0</v>
      </c>
      <c r="P4944" t="n">
        <v>0.8852164730728617</v>
      </c>
      <c r="Q4944" t="n">
        <v>0.9977666660572563</v>
      </c>
      <c r="R4944" t="n">
        <v>0.1583372077669374</v>
      </c>
      <c r="S4944" t="n">
        <v>0.9997089443290773</v>
      </c>
      <c r="T4944" t="n">
        <v>0.9954987615885491</v>
      </c>
      <c r="U4944" t="n">
        <v>0.2817396897686542</v>
      </c>
      <c r="V4944" t="n">
        <v>0.6263804527688968</v>
      </c>
      <c r="W4944" t="n">
        <v>0.6157003035468364</v>
      </c>
      <c r="X4944" t="n">
        <v>0.8147962141171975</v>
      </c>
    </row>
    <row r="4945">
      <c r="A4945" t="inlineStr">
        <is>
          <t>4315321</t>
        </is>
      </c>
      <c r="B4945" t="inlineStr">
        <is>
          <t>Quevedos</t>
        </is>
      </c>
      <c r="C4945" t="inlineStr">
        <is>
          <t>RS</t>
        </is>
      </c>
      <c r="D4945" t="inlineStr">
        <is>
          <t>REGIÃO SUL</t>
        </is>
      </c>
      <c r="E4945" s="70">
        <f>SUMPRODUCT(N4945:Q4945,PAINEL_PESOS!$C$16:$C$19)</f>
        <v/>
      </c>
      <c r="F4945" s="70">
        <f>SUMPRODUCT(R4945:T4945,PAINEL_PESOS!$C$21:$C$23)</f>
        <v/>
      </c>
      <c r="G4945" s="70">
        <f>SUMPRODUCT(U4945:V4945,PAINEL_PESOS!$C$25:$C$26)</f>
        <v/>
      </c>
      <c r="H4945" s="70">
        <f>SUMPRODUCT(W4945:X4945,PAINEL_PESOS!$C$28:$C$29)</f>
        <v/>
      </c>
      <c r="I4945" s="70" t="n">
        <v>0.9918262164230551</v>
      </c>
      <c r="J4945" s="70" t="n">
        <v>0.7046369016313369</v>
      </c>
      <c r="K4945" s="71">
        <f>IF(NOT(AND(PAINEL_PESOS!$D$12="OK - 100%",PAINEL_PESOS!$F$20="OK - 100%",PAINEL_PESOS!$F$24="OK - 100%",PAINEL_PESOS!$F$27="OK - 100%",PAINEL_PESOS!$F$30="OK - 100%")),"", (E4945*PAINEL_PESOS!$B$7+F4945*PAINEL_PESOS!$B$8+G4945*PAINEL_PESOS!$B$9+H4945*PAINEL_PESOS!$B$10)*I4945)</f>
        <v/>
      </c>
      <c r="L4945" s="71">
        <f>IF(K4945="","",K4945-J4945)</f>
        <v/>
      </c>
      <c r="M4945" s="71">
        <f>IF(L4945="","",ABS(L4945))</f>
        <v/>
      </c>
      <c r="N4945" t="n">
        <v>1</v>
      </c>
      <c r="O4945" t="n">
        <v>0.8048999999999999</v>
      </c>
      <c r="P4945" t="n">
        <v>0.9593453009503696</v>
      </c>
      <c r="Q4945" t="n">
        <v>0.991966260359352</v>
      </c>
      <c r="R4945" t="n">
        <v>0.1710116339601652</v>
      </c>
      <c r="S4945" t="n">
        <v>0.9999799527052823</v>
      </c>
      <c r="T4945" t="n">
        <v>0.9638678046160619</v>
      </c>
      <c r="U4945" t="n">
        <v>0.1417490040742389</v>
      </c>
      <c r="V4945" t="n">
        <v>0.6008118281830147</v>
      </c>
      <c r="W4945" t="n">
        <v>0.8527389222379983</v>
      </c>
      <c r="X4945" t="n">
        <v>0.7869062022457298</v>
      </c>
    </row>
    <row r="4946">
      <c r="A4946" t="inlineStr">
        <is>
          <t>4315354</t>
        </is>
      </c>
      <c r="B4946" t="inlineStr">
        <is>
          <t>Quinze de Novembro</t>
        </is>
      </c>
      <c r="C4946" t="inlineStr">
        <is>
          <t>RS</t>
        </is>
      </c>
      <c r="D4946" t="inlineStr">
        <is>
          <t>REGIÃO SUL</t>
        </is>
      </c>
      <c r="E4946" s="70">
        <f>SUMPRODUCT(N4946:Q4946,PAINEL_PESOS!$C$16:$C$19)</f>
        <v/>
      </c>
      <c r="F4946" s="70">
        <f>SUMPRODUCT(R4946:T4946,PAINEL_PESOS!$C$21:$C$23)</f>
        <v/>
      </c>
      <c r="G4946" s="70">
        <f>SUMPRODUCT(U4946:V4946,PAINEL_PESOS!$C$25:$C$26)</f>
        <v/>
      </c>
      <c r="H4946" s="70">
        <f>SUMPRODUCT(W4946:X4946,PAINEL_PESOS!$C$28:$C$29)</f>
        <v/>
      </c>
      <c r="I4946" s="70" t="n">
        <v>0.9959621375036907</v>
      </c>
      <c r="J4946" s="70" t="n">
        <v>0.6879589515188431</v>
      </c>
      <c r="K4946" s="71">
        <f>IF(NOT(AND(PAINEL_PESOS!$D$12="OK - 100%",PAINEL_PESOS!$F$20="OK - 100%",PAINEL_PESOS!$F$24="OK - 100%",PAINEL_PESOS!$F$27="OK - 100%",PAINEL_PESOS!$F$30="OK - 100%")),"", (E4946*PAINEL_PESOS!$B$7+F4946*PAINEL_PESOS!$B$8+G4946*PAINEL_PESOS!$B$9+H4946*PAINEL_PESOS!$B$10)*I4946)</f>
        <v/>
      </c>
      <c r="L4946" s="71">
        <f>IF(K4946="","",K4946-J4946)</f>
        <v/>
      </c>
      <c r="M4946" s="71">
        <f>IF(L4946="","",ABS(L4946))</f>
        <v/>
      </c>
      <c r="N4946" t="n">
        <v>1</v>
      </c>
      <c r="O4946" t="n">
        <v>0.7321000000000001</v>
      </c>
      <c r="P4946" t="n">
        <v>0.5955649419218585</v>
      </c>
      <c r="Q4946" t="n">
        <v>0.987812632034332</v>
      </c>
      <c r="R4946" t="n">
        <v>0.1805125132327589</v>
      </c>
      <c r="S4946" t="n">
        <v>0.9994472897909357</v>
      </c>
      <c r="T4946" t="n">
        <v>0.9885240881725011</v>
      </c>
      <c r="U4946" t="n">
        <v>0.1755579619011872</v>
      </c>
      <c r="V4946" t="n">
        <v>0.6001716184787406</v>
      </c>
      <c r="W4946" t="n">
        <v>0.81401200487615</v>
      </c>
      <c r="X4946" t="n">
        <v>0.8328484791461133</v>
      </c>
    </row>
    <row r="4947">
      <c r="A4947" t="inlineStr">
        <is>
          <t>4315404</t>
        </is>
      </c>
      <c r="B4947" t="inlineStr">
        <is>
          <t>Redentora</t>
        </is>
      </c>
      <c r="C4947" t="inlineStr">
        <is>
          <t>RS</t>
        </is>
      </c>
      <c r="D4947" t="inlineStr">
        <is>
          <t>REGIÃO SUL</t>
        </is>
      </c>
      <c r="E4947" s="70">
        <f>SUMPRODUCT(N4947:Q4947,PAINEL_PESOS!$C$16:$C$19)</f>
        <v/>
      </c>
      <c r="F4947" s="70">
        <f>SUMPRODUCT(R4947:T4947,PAINEL_PESOS!$C$21:$C$23)</f>
        <v/>
      </c>
      <c r="G4947" s="70">
        <f>SUMPRODUCT(U4947:V4947,PAINEL_PESOS!$C$25:$C$26)</f>
        <v/>
      </c>
      <c r="H4947" s="70">
        <f>SUMPRODUCT(W4947:X4947,PAINEL_PESOS!$C$28:$C$29)</f>
        <v/>
      </c>
      <c r="I4947" s="70" t="n">
        <v>0.9977276739098091</v>
      </c>
      <c r="J4947" s="70" t="n">
        <v>0.6959416678773628</v>
      </c>
      <c r="K4947" s="71">
        <f>IF(NOT(AND(PAINEL_PESOS!$D$12="OK - 100%",PAINEL_PESOS!$F$20="OK - 100%",PAINEL_PESOS!$F$24="OK - 100%",PAINEL_PESOS!$F$27="OK - 100%",PAINEL_PESOS!$F$30="OK - 100%")),"", (E4947*PAINEL_PESOS!$B$7+F4947*PAINEL_PESOS!$B$8+G4947*PAINEL_PESOS!$B$9+H4947*PAINEL_PESOS!$B$10)*I4947)</f>
        <v/>
      </c>
      <c r="L4947" s="71">
        <f>IF(K4947="","",K4947-J4947)</f>
        <v/>
      </c>
      <c r="M4947" s="71">
        <f>IF(L4947="","",ABS(L4947))</f>
        <v/>
      </c>
      <c r="N4947" t="n">
        <v>1</v>
      </c>
      <c r="O4947" t="n">
        <v>0.9983</v>
      </c>
      <c r="P4947" t="n">
        <v>0.6656810982048574</v>
      </c>
      <c r="Q4947" t="n">
        <v>0.992397001069092</v>
      </c>
      <c r="R4947" t="n">
        <v>0.1976928277454251</v>
      </c>
      <c r="S4947" t="n">
        <v>0.9999967578522492</v>
      </c>
      <c r="T4947" t="n">
        <v>0.9940146040879446</v>
      </c>
      <c r="U4947" t="n">
        <v>0.2268321650383775</v>
      </c>
      <c r="V4947" t="n">
        <v>0.599814005238789</v>
      </c>
      <c r="W4947" t="n">
        <v>0.6614329291767159</v>
      </c>
      <c r="X4947" t="n">
        <v>0.8028091319857372</v>
      </c>
    </row>
    <row r="4948">
      <c r="A4948" t="inlineStr">
        <is>
          <t>4315453</t>
        </is>
      </c>
      <c r="B4948" t="inlineStr">
        <is>
          <t>Relvado</t>
        </is>
      </c>
      <c r="C4948" t="inlineStr">
        <is>
          <t>RS</t>
        </is>
      </c>
      <c r="D4948" t="inlineStr">
        <is>
          <t>REGIÃO SUL</t>
        </is>
      </c>
      <c r="E4948" s="70">
        <f>SUMPRODUCT(N4948:Q4948,PAINEL_PESOS!$C$16:$C$19)</f>
        <v/>
      </c>
      <c r="F4948" s="70">
        <f>SUMPRODUCT(R4948:T4948,PAINEL_PESOS!$C$21:$C$23)</f>
        <v/>
      </c>
      <c r="G4948" s="70">
        <f>SUMPRODUCT(U4948:V4948,PAINEL_PESOS!$C$25:$C$26)</f>
        <v/>
      </c>
      <c r="H4948" s="70">
        <f>SUMPRODUCT(W4948:X4948,PAINEL_PESOS!$C$28:$C$29)</f>
        <v/>
      </c>
      <c r="I4948" s="70" t="n">
        <v>0.989832495215938</v>
      </c>
      <c r="J4948" s="70" t="n">
        <v>0.6875405205472673</v>
      </c>
      <c r="K4948" s="71">
        <f>IF(NOT(AND(PAINEL_PESOS!$D$12="OK - 100%",PAINEL_PESOS!$F$20="OK - 100%",PAINEL_PESOS!$F$24="OK - 100%",PAINEL_PESOS!$F$27="OK - 100%",PAINEL_PESOS!$F$30="OK - 100%")),"", (E4948*PAINEL_PESOS!$B$7+F4948*PAINEL_PESOS!$B$8+G4948*PAINEL_PESOS!$B$9+H4948*PAINEL_PESOS!$B$10)*I4948)</f>
        <v/>
      </c>
      <c r="L4948" s="71">
        <f>IF(K4948="","",K4948-J4948)</f>
        <v/>
      </c>
      <c r="M4948" s="71">
        <f>IF(L4948="","",ABS(L4948))</f>
        <v/>
      </c>
      <c r="N4948" t="n">
        <v>1</v>
      </c>
      <c r="O4948" t="n">
        <v>0.7626999999999999</v>
      </c>
      <c r="P4948" t="n">
        <v>0.7183738120380148</v>
      </c>
      <c r="Q4948" t="n">
        <v>0.988537040412771</v>
      </c>
      <c r="R4948" t="n">
        <v>0.1028375497834826</v>
      </c>
      <c r="S4948" t="n">
        <v>0.9995920934836955</v>
      </c>
      <c r="T4948" t="n">
        <v>0.9561191621298614</v>
      </c>
      <c r="U4948" t="n">
        <v>0.3499794979505939</v>
      </c>
      <c r="V4948" t="n">
        <v>0.497077535965067</v>
      </c>
      <c r="W4948" t="n">
        <v>0.7289237366007746</v>
      </c>
      <c r="X4948" t="n">
        <v>0.8736711237477994</v>
      </c>
    </row>
    <row r="4949">
      <c r="A4949" t="inlineStr">
        <is>
          <t>4315503</t>
        </is>
      </c>
      <c r="B4949" t="inlineStr">
        <is>
          <t>Restinga Seca</t>
        </is>
      </c>
      <c r="C4949" t="inlineStr">
        <is>
          <t>RS</t>
        </is>
      </c>
      <c r="D4949" t="inlineStr">
        <is>
          <t>REGIÃO SUL</t>
        </is>
      </c>
      <c r="E4949" s="70">
        <f>SUMPRODUCT(N4949:Q4949,PAINEL_PESOS!$C$16:$C$19)</f>
        <v/>
      </c>
      <c r="F4949" s="70">
        <f>SUMPRODUCT(R4949:T4949,PAINEL_PESOS!$C$21:$C$23)</f>
        <v/>
      </c>
      <c r="G4949" s="70">
        <f>SUMPRODUCT(U4949:V4949,PAINEL_PESOS!$C$25:$C$26)</f>
        <v/>
      </c>
      <c r="H4949" s="70">
        <f>SUMPRODUCT(W4949:X4949,PAINEL_PESOS!$C$28:$C$29)</f>
        <v/>
      </c>
      <c r="I4949" s="70" t="n">
        <v>0.75</v>
      </c>
      <c r="J4949" s="70" t="n">
        <v>0.4656107870020744</v>
      </c>
      <c r="K4949" s="71">
        <f>IF(NOT(AND(PAINEL_PESOS!$D$12="OK - 100%",PAINEL_PESOS!$F$20="OK - 100%",PAINEL_PESOS!$F$24="OK - 100%",PAINEL_PESOS!$F$27="OK - 100%",PAINEL_PESOS!$F$30="OK - 100%")),"", (E4949*PAINEL_PESOS!$B$7+F4949*PAINEL_PESOS!$B$8+G4949*PAINEL_PESOS!$B$9+H4949*PAINEL_PESOS!$B$10)*I4949)</f>
        <v/>
      </c>
      <c r="L4949" s="71">
        <f>IF(K4949="","",K4949-J4949)</f>
        <v/>
      </c>
      <c r="M4949" s="71">
        <f>IF(L4949="","",ABS(L4949))</f>
        <v/>
      </c>
      <c r="N4949" t="n">
        <v>1</v>
      </c>
      <c r="O4949" t="n">
        <v>0.9916</v>
      </c>
      <c r="P4949" t="n">
        <v>0.6010559662090813</v>
      </c>
      <c r="Q4949" t="n">
        <v>0.9488117766015512</v>
      </c>
      <c r="R4949" t="n">
        <v>0.3038776291833553</v>
      </c>
      <c r="S4949" t="n">
        <v>0.9808366917829385</v>
      </c>
      <c r="T4949" t="n">
        <v>0</v>
      </c>
      <c r="U4949" t="n">
        <v>0.1701190744283582</v>
      </c>
      <c r="V4949" t="n">
        <v>0.5322751544111448</v>
      </c>
      <c r="W4949" t="n">
        <v>0.8132721245782655</v>
      </c>
      <c r="X4949" t="n">
        <v>0.8236386225548459</v>
      </c>
    </row>
    <row r="4950">
      <c r="A4950" t="inlineStr">
        <is>
          <t>4315552</t>
        </is>
      </c>
      <c r="B4950" t="inlineStr">
        <is>
          <t>Rio dos Índios</t>
        </is>
      </c>
      <c r="C4950" t="inlineStr">
        <is>
          <t>RS</t>
        </is>
      </c>
      <c r="D4950" t="inlineStr">
        <is>
          <t>REGIÃO SUL</t>
        </is>
      </c>
      <c r="E4950" s="70">
        <f>SUMPRODUCT(N4950:Q4950,PAINEL_PESOS!$C$16:$C$19)</f>
        <v/>
      </c>
      <c r="F4950" s="70">
        <f>SUMPRODUCT(R4950:T4950,PAINEL_PESOS!$C$21:$C$23)</f>
        <v/>
      </c>
      <c r="G4950" s="70">
        <f>SUMPRODUCT(U4950:V4950,PAINEL_PESOS!$C$25:$C$26)</f>
        <v/>
      </c>
      <c r="H4950" s="70">
        <f>SUMPRODUCT(W4950:X4950,PAINEL_PESOS!$C$28:$C$29)</f>
        <v/>
      </c>
      <c r="I4950" s="70" t="n">
        <v>0.9984655732480573</v>
      </c>
      <c r="J4950" s="70" t="n">
        <v>0.7025637192223317</v>
      </c>
      <c r="K4950" s="71">
        <f>IF(NOT(AND(PAINEL_PESOS!$D$12="OK - 100%",PAINEL_PESOS!$F$20="OK - 100%",PAINEL_PESOS!$F$24="OK - 100%",PAINEL_PESOS!$F$27="OK - 100%",PAINEL_PESOS!$F$30="OK - 100%")),"", (E4950*PAINEL_PESOS!$B$7+F4950*PAINEL_PESOS!$B$8+G4950*PAINEL_PESOS!$B$9+H4950*PAINEL_PESOS!$B$10)*I4950)</f>
        <v/>
      </c>
      <c r="L4950" s="71">
        <f>IF(K4950="","",K4950-J4950)</f>
        <v/>
      </c>
      <c r="M4950" s="71">
        <f>IF(L4950="","",ABS(L4950))</f>
        <v/>
      </c>
      <c r="N4950" t="n">
        <v>1</v>
      </c>
      <c r="O4950" t="n">
        <v>0.9955000000000001</v>
      </c>
      <c r="P4950" t="n">
        <v>0.7856388595564942</v>
      </c>
      <c r="Q4950" t="n">
        <v>0.9969771572983315</v>
      </c>
      <c r="R4950" t="n">
        <v>0.1435739840269021</v>
      </c>
      <c r="S4950" t="n">
        <v>0.9999707856408969</v>
      </c>
      <c r="T4950" t="n">
        <v>0.994410927763308</v>
      </c>
      <c r="U4950" t="n">
        <v>0.2817396897686542</v>
      </c>
      <c r="V4950" t="n">
        <v>0.6025492537896959</v>
      </c>
      <c r="W4950" t="n">
        <v>0.6157003035468364</v>
      </c>
      <c r="X4950" t="n">
        <v>0.8147962141171975</v>
      </c>
    </row>
    <row r="4951">
      <c r="A4951" t="inlineStr">
        <is>
          <t>4315602</t>
        </is>
      </c>
      <c r="B4951" t="inlineStr">
        <is>
          <t>Rio Grande</t>
        </is>
      </c>
      <c r="C4951" t="inlineStr">
        <is>
          <t>RS</t>
        </is>
      </c>
      <c r="D4951" t="inlineStr">
        <is>
          <t>REGIÃO SUL</t>
        </is>
      </c>
      <c r="E4951" s="70">
        <f>SUMPRODUCT(N4951:Q4951,PAINEL_PESOS!$C$16:$C$19)</f>
        <v/>
      </c>
      <c r="F4951" s="70">
        <f>SUMPRODUCT(R4951:T4951,PAINEL_PESOS!$C$21:$C$23)</f>
        <v/>
      </c>
      <c r="G4951" s="70">
        <f>SUMPRODUCT(U4951:V4951,PAINEL_PESOS!$C$25:$C$26)</f>
        <v/>
      </c>
      <c r="H4951" s="70">
        <f>SUMPRODUCT(W4951:X4951,PAINEL_PESOS!$C$28:$C$29)</f>
        <v/>
      </c>
      <c r="I4951" s="70" t="n">
        <v>0.8863904403258556</v>
      </c>
      <c r="J4951" s="70" t="n">
        <v>0.5464026515948673</v>
      </c>
      <c r="K4951" s="71">
        <f>IF(NOT(AND(PAINEL_PESOS!$D$12="OK - 100%",PAINEL_PESOS!$F$20="OK - 100%",PAINEL_PESOS!$F$24="OK - 100%",PAINEL_PESOS!$F$27="OK - 100%",PAINEL_PESOS!$F$30="OK - 100%")),"", (E4951*PAINEL_PESOS!$B$7+F4951*PAINEL_PESOS!$B$8+G4951*PAINEL_PESOS!$B$9+H4951*PAINEL_PESOS!$B$10)*I4951)</f>
        <v/>
      </c>
      <c r="L4951" s="71">
        <f>IF(K4951="","",K4951-J4951)</f>
        <v/>
      </c>
      <c r="M4951" s="71">
        <f>IF(L4951="","",ABS(L4951))</f>
        <v/>
      </c>
      <c r="N4951" t="n">
        <v>1</v>
      </c>
      <c r="O4951" t="n">
        <v>0.9766</v>
      </c>
      <c r="P4951" t="n">
        <v>0.6589229144667371</v>
      </c>
      <c r="Q4951" t="n">
        <v>0.8968296778114599</v>
      </c>
      <c r="R4951" t="n">
        <v>0.5938216537394269</v>
      </c>
      <c r="S4951" t="n">
        <v>0.9365111724110473</v>
      </c>
      <c r="T4951" t="n">
        <v>0.470206037516015</v>
      </c>
      <c r="U4951" t="n">
        <v>0.0441589371211022</v>
      </c>
      <c r="V4951" t="n">
        <v>0.5059022021545387</v>
      </c>
      <c r="W4951" t="n">
        <v>0.5041561078252523</v>
      </c>
      <c r="X4951" t="n">
        <v>0.7773989398148731</v>
      </c>
    </row>
    <row r="4952">
      <c r="A4952" t="inlineStr">
        <is>
          <t>4315701</t>
        </is>
      </c>
      <c r="B4952" t="inlineStr">
        <is>
          <t>Rio Pardo</t>
        </is>
      </c>
      <c r="C4952" t="inlineStr">
        <is>
          <t>RS</t>
        </is>
      </c>
      <c r="D4952" t="inlineStr">
        <is>
          <t>REGIÃO SUL</t>
        </is>
      </c>
      <c r="E4952" s="70">
        <f>SUMPRODUCT(N4952:Q4952,PAINEL_PESOS!$C$16:$C$19)</f>
        <v/>
      </c>
      <c r="F4952" s="70">
        <f>SUMPRODUCT(R4952:T4952,PAINEL_PESOS!$C$21:$C$23)</f>
        <v/>
      </c>
      <c r="G4952" s="70">
        <f>SUMPRODUCT(U4952:V4952,PAINEL_PESOS!$C$25:$C$26)</f>
        <v/>
      </c>
      <c r="H4952" s="70">
        <f>SUMPRODUCT(W4952:X4952,PAINEL_PESOS!$C$28:$C$29)</f>
        <v/>
      </c>
      <c r="I4952" s="70" t="n">
        <v>0.9541064474013864</v>
      </c>
      <c r="J4952" s="70" t="n">
        <v>0.6751603043092037</v>
      </c>
      <c r="K4952" s="71">
        <f>IF(NOT(AND(PAINEL_PESOS!$D$12="OK - 100%",PAINEL_PESOS!$F$20="OK - 100%",PAINEL_PESOS!$F$24="OK - 100%",PAINEL_PESOS!$F$27="OK - 100%",PAINEL_PESOS!$F$30="OK - 100%")),"", (E4952*PAINEL_PESOS!$B$7+F4952*PAINEL_PESOS!$B$8+G4952*PAINEL_PESOS!$B$9+H4952*PAINEL_PESOS!$B$10)*I4952)</f>
        <v/>
      </c>
      <c r="L4952" s="71">
        <f>IF(K4952="","",K4952-J4952)</f>
        <v/>
      </c>
      <c r="M4952" s="71">
        <f>IF(L4952="","",ABS(L4952))</f>
        <v/>
      </c>
      <c r="N4952" t="n">
        <v>1</v>
      </c>
      <c r="O4952" t="n">
        <v>1</v>
      </c>
      <c r="P4952" t="n">
        <v>0.6542766631467793</v>
      </c>
      <c r="Q4952" t="n">
        <v>0.9885723295941554</v>
      </c>
      <c r="R4952" t="n">
        <v>0.3661133583563136</v>
      </c>
      <c r="S4952" t="n">
        <v>0.998578993528758</v>
      </c>
      <c r="T4952" t="n">
        <v>0.7716133267920569</v>
      </c>
      <c r="U4952" t="n">
        <v>0.2257985512580115</v>
      </c>
      <c r="V4952" t="n">
        <v>0.506296113111232</v>
      </c>
      <c r="W4952" t="n">
        <v>0.8612285731189289</v>
      </c>
      <c r="X4952" t="n">
        <v>0.8221384448826993</v>
      </c>
    </row>
    <row r="4953">
      <c r="A4953" t="inlineStr">
        <is>
          <t>4315750</t>
        </is>
      </c>
      <c r="B4953" t="inlineStr">
        <is>
          <t>Riozinho</t>
        </is>
      </c>
      <c r="C4953" t="inlineStr">
        <is>
          <t>RS</t>
        </is>
      </c>
      <c r="D4953" t="inlineStr">
        <is>
          <t>REGIÃO SUL</t>
        </is>
      </c>
      <c r="E4953" s="70">
        <f>SUMPRODUCT(N4953:Q4953,PAINEL_PESOS!$C$16:$C$19)</f>
        <v/>
      </c>
      <c r="F4953" s="70">
        <f>SUMPRODUCT(R4953:T4953,PAINEL_PESOS!$C$21:$C$23)</f>
        <v/>
      </c>
      <c r="G4953" s="70">
        <f>SUMPRODUCT(U4953:V4953,PAINEL_PESOS!$C$25:$C$26)</f>
        <v/>
      </c>
      <c r="H4953" s="70">
        <f>SUMPRODUCT(W4953:X4953,PAINEL_PESOS!$C$28:$C$29)</f>
        <v/>
      </c>
      <c r="I4953" s="70" t="n">
        <v>0.9936634906498296</v>
      </c>
      <c r="J4953" s="70" t="n">
        <v>0.6768493682479078</v>
      </c>
      <c r="K4953" s="71">
        <f>IF(NOT(AND(PAINEL_PESOS!$D$12="OK - 100%",PAINEL_PESOS!$F$20="OK - 100%",PAINEL_PESOS!$F$24="OK - 100%",PAINEL_PESOS!$F$27="OK - 100%",PAINEL_PESOS!$F$30="OK - 100%")),"", (E4953*PAINEL_PESOS!$B$7+F4953*PAINEL_PESOS!$B$8+G4953*PAINEL_PESOS!$B$9+H4953*PAINEL_PESOS!$B$10)*I4953)</f>
        <v/>
      </c>
      <c r="L4953" s="71">
        <f>IF(K4953="","",K4953-J4953)</f>
        <v/>
      </c>
      <c r="M4953" s="71">
        <f>IF(L4953="","",ABS(L4953))</f>
        <v/>
      </c>
      <c r="N4953" t="n">
        <v>0.2</v>
      </c>
      <c r="O4953" t="n">
        <v>0.9974</v>
      </c>
      <c r="P4953" t="n">
        <v>0.4946145723336853</v>
      </c>
      <c r="Q4953" t="n">
        <v>0.9867511326367021</v>
      </c>
      <c r="R4953" t="n">
        <v>0.1765643635925293</v>
      </c>
      <c r="S4953" t="n">
        <v>0.9610103660940469</v>
      </c>
      <c r="T4953" t="n">
        <v>0.9939998156878668</v>
      </c>
      <c r="U4953" t="n">
        <v>0.4562328252860919</v>
      </c>
      <c r="V4953" t="n">
        <v>0.5109458961077665</v>
      </c>
      <c r="W4953" t="n">
        <v>0.8173068427452258</v>
      </c>
      <c r="X4953" t="n">
        <v>0.9044065289922112</v>
      </c>
    </row>
    <row r="4954">
      <c r="A4954" t="inlineStr">
        <is>
          <t>4315800</t>
        </is>
      </c>
      <c r="B4954" t="inlineStr">
        <is>
          <t>Roca Sales</t>
        </is>
      </c>
      <c r="C4954" t="inlineStr">
        <is>
          <t>RS</t>
        </is>
      </c>
      <c r="D4954" t="inlineStr">
        <is>
          <t>REGIÃO SUL</t>
        </is>
      </c>
      <c r="E4954" s="70">
        <f>SUMPRODUCT(N4954:Q4954,PAINEL_PESOS!$C$16:$C$19)</f>
        <v/>
      </c>
      <c r="F4954" s="70">
        <f>SUMPRODUCT(R4954:T4954,PAINEL_PESOS!$C$21:$C$23)</f>
        <v/>
      </c>
      <c r="G4954" s="70">
        <f>SUMPRODUCT(U4954:V4954,PAINEL_PESOS!$C$25:$C$26)</f>
        <v/>
      </c>
      <c r="H4954" s="70">
        <f>SUMPRODUCT(W4954:X4954,PAINEL_PESOS!$C$28:$C$29)</f>
        <v/>
      </c>
      <c r="I4954" s="70" t="n">
        <v>0.9735318894559819</v>
      </c>
      <c r="J4954" s="70" t="n">
        <v>0.656534284472155</v>
      </c>
      <c r="K4954" s="71">
        <f>IF(NOT(AND(PAINEL_PESOS!$D$12="OK - 100%",PAINEL_PESOS!$F$20="OK - 100%",PAINEL_PESOS!$F$24="OK - 100%",PAINEL_PESOS!$F$27="OK - 100%",PAINEL_PESOS!$F$30="OK - 100%")),"", (E4954*PAINEL_PESOS!$B$7+F4954*PAINEL_PESOS!$B$8+G4954*PAINEL_PESOS!$B$9+H4954*PAINEL_PESOS!$B$10)*I4954)</f>
        <v/>
      </c>
      <c r="L4954" s="71">
        <f>IF(K4954="","",K4954-J4954)</f>
        <v/>
      </c>
      <c r="M4954" s="71">
        <f>IF(L4954="","",ABS(L4954))</f>
        <v/>
      </c>
      <c r="N4954" t="n">
        <v>0.4</v>
      </c>
      <c r="O4954" t="n">
        <v>0.9913999999999999</v>
      </c>
      <c r="P4954" t="n">
        <v>0.7313621964097149</v>
      </c>
      <c r="Q4954" t="n">
        <v>0.9555073250794418</v>
      </c>
      <c r="R4954" t="n">
        <v>0.3014197495910359</v>
      </c>
      <c r="S4954" t="n">
        <v>0.83885820792639</v>
      </c>
      <c r="T4954" t="n">
        <v>0.9574173805159664</v>
      </c>
      <c r="U4954" t="n">
        <v>0.3499794979505939</v>
      </c>
      <c r="V4954" t="n">
        <v>0.5048989502879099</v>
      </c>
      <c r="W4954" t="n">
        <v>0.7289237366007746</v>
      </c>
      <c r="X4954" t="n">
        <v>0.8736711237477994</v>
      </c>
    </row>
    <row r="4955">
      <c r="A4955" t="inlineStr">
        <is>
          <t>4315909</t>
        </is>
      </c>
      <c r="B4955" t="inlineStr">
        <is>
          <t>Rodeio Bonito</t>
        </is>
      </c>
      <c r="C4955" t="inlineStr">
        <is>
          <t>RS</t>
        </is>
      </c>
      <c r="D4955" t="inlineStr">
        <is>
          <t>REGIÃO SUL</t>
        </is>
      </c>
      <c r="E4955" s="70">
        <f>SUMPRODUCT(N4955:Q4955,PAINEL_PESOS!$C$16:$C$19)</f>
        <v/>
      </c>
      <c r="F4955" s="70">
        <f>SUMPRODUCT(R4955:T4955,PAINEL_PESOS!$C$21:$C$23)</f>
        <v/>
      </c>
      <c r="G4955" s="70">
        <f>SUMPRODUCT(U4955:V4955,PAINEL_PESOS!$C$25:$C$26)</f>
        <v/>
      </c>
      <c r="H4955" s="70">
        <f>SUMPRODUCT(W4955:X4955,PAINEL_PESOS!$C$28:$C$29)</f>
        <v/>
      </c>
      <c r="I4955" s="70" t="n">
        <v>0.9861421668352053</v>
      </c>
      <c r="J4955" s="70" t="n">
        <v>0.7002903424689487</v>
      </c>
      <c r="K4955" s="71">
        <f>IF(NOT(AND(PAINEL_PESOS!$D$12="OK - 100%",PAINEL_PESOS!$F$20="OK - 100%",PAINEL_PESOS!$F$24="OK - 100%",PAINEL_PESOS!$F$27="OK - 100%",PAINEL_PESOS!$F$30="OK - 100%")),"", (E4955*PAINEL_PESOS!$B$7+F4955*PAINEL_PESOS!$B$8+G4955*PAINEL_PESOS!$B$9+H4955*PAINEL_PESOS!$B$10)*I4955)</f>
        <v/>
      </c>
      <c r="L4955" s="71">
        <f>IF(K4955="","",K4955-J4955)</f>
        <v/>
      </c>
      <c r="M4955" s="71">
        <f>IF(L4955="","",ABS(L4955))</f>
        <v/>
      </c>
      <c r="N4955" t="n">
        <v>1</v>
      </c>
      <c r="O4955" t="n">
        <v>0.9754</v>
      </c>
      <c r="P4955" t="n">
        <v>0.8767687434002112</v>
      </c>
      <c r="Q4955" t="n">
        <v>0.9786609928729056</v>
      </c>
      <c r="R4955" t="n">
        <v>0.2326200619092654</v>
      </c>
      <c r="S4955" t="n">
        <v>0.9924798860020462</v>
      </c>
      <c r="T4955" t="n">
        <v>0.946562240590977</v>
      </c>
      <c r="U4955" t="n">
        <v>0.2057454075904005</v>
      </c>
      <c r="V4955" t="n">
        <v>0.5980582176468755</v>
      </c>
      <c r="W4955" t="n">
        <v>0.6966957901962259</v>
      </c>
      <c r="X4955" t="n">
        <v>0.8173607038960449</v>
      </c>
    </row>
    <row r="4956">
      <c r="A4956" t="inlineStr">
        <is>
          <t>4315958</t>
        </is>
      </c>
      <c r="B4956" t="inlineStr">
        <is>
          <t>Rolador</t>
        </is>
      </c>
      <c r="C4956" t="inlineStr">
        <is>
          <t>RS</t>
        </is>
      </c>
      <c r="D4956" t="inlineStr">
        <is>
          <t>REGIÃO SUL</t>
        </is>
      </c>
      <c r="E4956" s="70">
        <f>SUMPRODUCT(N4956:Q4956,PAINEL_PESOS!$C$16:$C$19)</f>
        <v/>
      </c>
      <c r="F4956" s="70">
        <f>SUMPRODUCT(R4956:T4956,PAINEL_PESOS!$C$21:$C$23)</f>
        <v/>
      </c>
      <c r="G4956" s="70">
        <f>SUMPRODUCT(U4956:V4956,PAINEL_PESOS!$C$25:$C$26)</f>
        <v/>
      </c>
      <c r="H4956" s="70">
        <f>SUMPRODUCT(W4956:X4956,PAINEL_PESOS!$C$28:$C$29)</f>
        <v/>
      </c>
      <c r="I4956" s="70" t="n">
        <v>0.9890789857688832</v>
      </c>
      <c r="J4956" s="70" t="n">
        <v>0.6960681378153065</v>
      </c>
      <c r="K4956" s="71">
        <f>IF(NOT(AND(PAINEL_PESOS!$D$12="OK - 100%",PAINEL_PESOS!$F$20="OK - 100%",PAINEL_PESOS!$F$24="OK - 100%",PAINEL_PESOS!$F$27="OK - 100%",PAINEL_PESOS!$F$30="OK - 100%")),"", (E4956*PAINEL_PESOS!$B$7+F4956*PAINEL_PESOS!$B$8+G4956*PAINEL_PESOS!$B$9+H4956*PAINEL_PESOS!$B$10)*I4956)</f>
        <v/>
      </c>
      <c r="L4956" s="71">
        <f>IF(K4956="","",K4956-J4956)</f>
        <v/>
      </c>
      <c r="M4956" s="71">
        <f>IF(L4956="","",ABS(L4956))</f>
        <v/>
      </c>
      <c r="N4956" t="n">
        <v>1</v>
      </c>
      <c r="O4956" t="n">
        <v>1</v>
      </c>
      <c r="P4956" t="n">
        <v>0.8274551214361141</v>
      </c>
      <c r="Q4956" t="n">
        <v>0.9976453784382595</v>
      </c>
      <c r="R4956" t="n">
        <v>0.1206668022528639</v>
      </c>
      <c r="S4956" t="n">
        <v>1</v>
      </c>
      <c r="T4956" t="n">
        <v>0.9458085445520277</v>
      </c>
      <c r="U4956" t="n">
        <v>0.1292944204719015</v>
      </c>
      <c r="V4956" t="n">
        <v>0.6223739294819259</v>
      </c>
      <c r="W4956" t="n">
        <v>0.7903434474538742</v>
      </c>
      <c r="X4956" t="n">
        <v>0.7978184698997275</v>
      </c>
    </row>
    <row r="4957">
      <c r="A4957" t="inlineStr">
        <is>
          <t>4316006</t>
        </is>
      </c>
      <c r="B4957" t="inlineStr">
        <is>
          <t>Rolante</t>
        </is>
      </c>
      <c r="C4957" t="inlineStr">
        <is>
          <t>RS</t>
        </is>
      </c>
      <c r="D4957" t="inlineStr">
        <is>
          <t>REGIÃO SUL</t>
        </is>
      </c>
      <c r="E4957" s="70">
        <f>SUMPRODUCT(N4957:Q4957,PAINEL_PESOS!$C$16:$C$19)</f>
        <v/>
      </c>
      <c r="F4957" s="70">
        <f>SUMPRODUCT(R4957:T4957,PAINEL_PESOS!$C$21:$C$23)</f>
        <v/>
      </c>
      <c r="G4957" s="70">
        <f>SUMPRODUCT(U4957:V4957,PAINEL_PESOS!$C$25:$C$26)</f>
        <v/>
      </c>
      <c r="H4957" s="70">
        <f>SUMPRODUCT(W4957:X4957,PAINEL_PESOS!$C$28:$C$29)</f>
        <v/>
      </c>
      <c r="I4957" s="70" t="n">
        <v>0.9642864550123501</v>
      </c>
      <c r="J4957" s="70" t="n">
        <v>0.6495346206866864</v>
      </c>
      <c r="K4957" s="71">
        <f>IF(NOT(AND(PAINEL_PESOS!$D$12="OK - 100%",PAINEL_PESOS!$F$20="OK - 100%",PAINEL_PESOS!$F$24="OK - 100%",PAINEL_PESOS!$F$27="OK - 100%",PAINEL_PESOS!$F$30="OK - 100%")),"", (E4957*PAINEL_PESOS!$B$7+F4957*PAINEL_PESOS!$B$8+G4957*PAINEL_PESOS!$B$9+H4957*PAINEL_PESOS!$B$10)*I4957)</f>
        <v/>
      </c>
      <c r="L4957" s="71">
        <f>IF(K4957="","",K4957-J4957)</f>
        <v/>
      </c>
      <c r="M4957" s="71">
        <f>IF(L4957="","",ABS(L4957))</f>
        <v/>
      </c>
      <c r="N4957" t="n">
        <v>0.2</v>
      </c>
      <c r="O4957" t="n">
        <v>1</v>
      </c>
      <c r="P4957" t="n">
        <v>0.4861668426610349</v>
      </c>
      <c r="Q4957" t="n">
        <v>0.9284708156489201</v>
      </c>
      <c r="R4957" t="n">
        <v>0.3405931331355531</v>
      </c>
      <c r="S4957" t="n">
        <v>0.8064012033560095</v>
      </c>
      <c r="T4957" t="n">
        <v>0.9343899406444144</v>
      </c>
      <c r="U4957" t="n">
        <v>0.460172297703119</v>
      </c>
      <c r="V4957" t="n">
        <v>0.5102000857779051</v>
      </c>
      <c r="W4957" t="n">
        <v>0.8186251604693084</v>
      </c>
      <c r="X4957" t="n">
        <v>0.9048216373131268</v>
      </c>
    </row>
    <row r="4958">
      <c r="A4958" t="inlineStr">
        <is>
          <t>4316105</t>
        </is>
      </c>
      <c r="B4958" t="inlineStr">
        <is>
          <t>Ronda Alta</t>
        </is>
      </c>
      <c r="C4958" t="inlineStr">
        <is>
          <t>RS</t>
        </is>
      </c>
      <c r="D4958" t="inlineStr">
        <is>
          <t>REGIÃO SUL</t>
        </is>
      </c>
      <c r="E4958" s="70">
        <f>SUMPRODUCT(N4958:Q4958,PAINEL_PESOS!$C$16:$C$19)</f>
        <v/>
      </c>
      <c r="F4958" s="70">
        <f>SUMPRODUCT(R4958:T4958,PAINEL_PESOS!$C$21:$C$23)</f>
        <v/>
      </c>
      <c r="G4958" s="70">
        <f>SUMPRODUCT(U4958:V4958,PAINEL_PESOS!$C$25:$C$26)</f>
        <v/>
      </c>
      <c r="H4958" s="70">
        <f>SUMPRODUCT(W4958:X4958,PAINEL_PESOS!$C$28:$C$29)</f>
        <v/>
      </c>
      <c r="I4958" s="70" t="n">
        <v>0.9940793757114939</v>
      </c>
      <c r="J4958" s="70" t="n">
        <v>0.6953303479950944</v>
      </c>
      <c r="K4958" s="71">
        <f>IF(NOT(AND(PAINEL_PESOS!$D$12="OK - 100%",PAINEL_PESOS!$F$20="OK - 100%",PAINEL_PESOS!$F$24="OK - 100%",PAINEL_PESOS!$F$27="OK - 100%",PAINEL_PESOS!$F$30="OK - 100%")),"", (E4958*PAINEL_PESOS!$B$7+F4958*PAINEL_PESOS!$B$8+G4958*PAINEL_PESOS!$B$9+H4958*PAINEL_PESOS!$B$10)*I4958)</f>
        <v/>
      </c>
      <c r="L4958" s="71">
        <f>IF(K4958="","",K4958-J4958)</f>
        <v/>
      </c>
      <c r="M4958" s="71">
        <f>IF(L4958="","",ABS(L4958))</f>
        <v/>
      </c>
      <c r="N4958" t="n">
        <v>1</v>
      </c>
      <c r="O4958" t="n">
        <v>0.9957</v>
      </c>
      <c r="P4958" t="n">
        <v>0.5613516367476241</v>
      </c>
      <c r="Q4958" t="n">
        <v>0.9923909071782271</v>
      </c>
      <c r="R4958" t="n">
        <v>0.2599318872062906</v>
      </c>
      <c r="S4958" t="n">
        <v>0.9994779208324026</v>
      </c>
      <c r="T4958" t="n">
        <v>0.9754046606802893</v>
      </c>
      <c r="U4958" t="n">
        <v>0.2662670900297531</v>
      </c>
      <c r="V4958" t="n">
        <v>0.6173990714671016</v>
      </c>
      <c r="W4958" t="n">
        <v>0.6321911593015359</v>
      </c>
      <c r="X4958" t="n">
        <v>0.8153183497666867</v>
      </c>
    </row>
    <row r="4959">
      <c r="A4959" t="inlineStr">
        <is>
          <t>4316204</t>
        </is>
      </c>
      <c r="B4959" t="inlineStr">
        <is>
          <t>Rondinha</t>
        </is>
      </c>
      <c r="C4959" t="inlineStr">
        <is>
          <t>RS</t>
        </is>
      </c>
      <c r="D4959" t="inlineStr">
        <is>
          <t>REGIÃO SUL</t>
        </is>
      </c>
      <c r="E4959" s="70">
        <f>SUMPRODUCT(N4959:Q4959,PAINEL_PESOS!$C$16:$C$19)</f>
        <v/>
      </c>
      <c r="F4959" s="70">
        <f>SUMPRODUCT(R4959:T4959,PAINEL_PESOS!$C$21:$C$23)</f>
        <v/>
      </c>
      <c r="G4959" s="70">
        <f>SUMPRODUCT(U4959:V4959,PAINEL_PESOS!$C$25:$C$26)</f>
        <v/>
      </c>
      <c r="H4959" s="70">
        <f>SUMPRODUCT(W4959:X4959,PAINEL_PESOS!$C$28:$C$29)</f>
        <v/>
      </c>
      <c r="I4959" s="70" t="n">
        <v>0.995172383711689</v>
      </c>
      <c r="J4959" s="70" t="n">
        <v>0.7007714147878882</v>
      </c>
      <c r="K4959" s="71">
        <f>IF(NOT(AND(PAINEL_PESOS!$D$12="OK - 100%",PAINEL_PESOS!$F$20="OK - 100%",PAINEL_PESOS!$F$24="OK - 100%",PAINEL_PESOS!$F$27="OK - 100%",PAINEL_PESOS!$F$30="OK - 100%")),"", (E4959*PAINEL_PESOS!$B$7+F4959*PAINEL_PESOS!$B$8+G4959*PAINEL_PESOS!$B$9+H4959*PAINEL_PESOS!$B$10)*I4959)</f>
        <v/>
      </c>
      <c r="L4959" s="71">
        <f>IF(K4959="","",K4959-J4959)</f>
        <v/>
      </c>
      <c r="M4959" s="71">
        <f>IF(L4959="","",ABS(L4959))</f>
        <v/>
      </c>
      <c r="N4959" t="n">
        <v>1</v>
      </c>
      <c r="O4959" t="n">
        <v>0.997</v>
      </c>
      <c r="P4959" t="n">
        <v>0.695987328405491</v>
      </c>
      <c r="Q4959" t="n">
        <v>0.9911558732166272</v>
      </c>
      <c r="R4959" t="n">
        <v>0.2063751294681447</v>
      </c>
      <c r="S4959" t="n">
        <v>0.999027049859047</v>
      </c>
      <c r="T4959" t="n">
        <v>0.9821405909851182</v>
      </c>
      <c r="U4959" t="n">
        <v>0.2061216753007294</v>
      </c>
      <c r="V4959" t="n">
        <v>0.6131691632221246</v>
      </c>
      <c r="W4959" t="n">
        <v>0.6962947602050871</v>
      </c>
      <c r="X4959" t="n">
        <v>0.8173480064315832</v>
      </c>
    </row>
    <row r="4960">
      <c r="A4960" t="inlineStr">
        <is>
          <t>4316303</t>
        </is>
      </c>
      <c r="B4960" t="inlineStr">
        <is>
          <t>Roque Gonzales</t>
        </is>
      </c>
      <c r="C4960" t="inlineStr">
        <is>
          <t>RS</t>
        </is>
      </c>
      <c r="D4960" t="inlineStr">
        <is>
          <t>REGIÃO SUL</t>
        </is>
      </c>
      <c r="E4960" s="70">
        <f>SUMPRODUCT(N4960:Q4960,PAINEL_PESOS!$C$16:$C$19)</f>
        <v/>
      </c>
      <c r="F4960" s="70">
        <f>SUMPRODUCT(R4960:T4960,PAINEL_PESOS!$C$21:$C$23)</f>
        <v/>
      </c>
      <c r="G4960" s="70">
        <f>SUMPRODUCT(U4960:V4960,PAINEL_PESOS!$C$25:$C$26)</f>
        <v/>
      </c>
      <c r="H4960" s="70">
        <f>SUMPRODUCT(W4960:X4960,PAINEL_PESOS!$C$28:$C$29)</f>
        <v/>
      </c>
      <c r="I4960" s="70" t="n">
        <v>0.9967037336932082</v>
      </c>
      <c r="J4960" s="70" t="n">
        <v>0.6795920606574646</v>
      </c>
      <c r="K4960" s="71">
        <f>IF(NOT(AND(PAINEL_PESOS!$D$12="OK - 100%",PAINEL_PESOS!$F$20="OK - 100%",PAINEL_PESOS!$F$24="OK - 100%",PAINEL_PESOS!$F$27="OK - 100%",PAINEL_PESOS!$F$30="OK - 100%")),"", (E4960*PAINEL_PESOS!$B$7+F4960*PAINEL_PESOS!$B$8+G4960*PAINEL_PESOS!$B$9+H4960*PAINEL_PESOS!$B$10)*I4960)</f>
        <v/>
      </c>
      <c r="L4960" s="71">
        <f>IF(K4960="","",K4960-J4960)</f>
        <v/>
      </c>
      <c r="M4960" s="71">
        <f>IF(L4960="","",ABS(L4960))</f>
        <v/>
      </c>
      <c r="N4960" t="n">
        <v>1</v>
      </c>
      <c r="O4960" t="n">
        <v>0.5556</v>
      </c>
      <c r="P4960" t="n">
        <v>0.6789862724392819</v>
      </c>
      <c r="Q4960" t="n">
        <v>0.9943951231990132</v>
      </c>
      <c r="R4960" t="n">
        <v>0.2585078550183136</v>
      </c>
      <c r="S4960" t="n">
        <v>0.9998784459797094</v>
      </c>
      <c r="T4960" t="n">
        <v>0.9873055804911879</v>
      </c>
      <c r="U4960" t="n">
        <v>0.1355446362862772</v>
      </c>
      <c r="V4960" t="n">
        <v>0.6275560728122209</v>
      </c>
      <c r="W4960" t="n">
        <v>0.7810811052678015</v>
      </c>
      <c r="X4960" t="n">
        <v>0.7989162509002855</v>
      </c>
    </row>
    <row r="4961">
      <c r="A4961" t="inlineStr">
        <is>
          <t>4316402</t>
        </is>
      </c>
      <c r="B4961" t="inlineStr">
        <is>
          <t>Rosário do Sul</t>
        </is>
      </c>
      <c r="C4961" t="inlineStr">
        <is>
          <t>RS</t>
        </is>
      </c>
      <c r="D4961" t="inlineStr">
        <is>
          <t>REGIÃO SUL</t>
        </is>
      </c>
      <c r="E4961" s="70">
        <f>SUMPRODUCT(N4961:Q4961,PAINEL_PESOS!$C$16:$C$19)</f>
        <v/>
      </c>
      <c r="F4961" s="70">
        <f>SUMPRODUCT(R4961:T4961,PAINEL_PESOS!$C$21:$C$23)</f>
        <v/>
      </c>
      <c r="G4961" s="70">
        <f>SUMPRODUCT(U4961:V4961,PAINEL_PESOS!$C$25:$C$26)</f>
        <v/>
      </c>
      <c r="H4961" s="70">
        <f>SUMPRODUCT(W4961:X4961,PAINEL_PESOS!$C$28:$C$29)</f>
        <v/>
      </c>
      <c r="I4961" s="70" t="n">
        <v>0.8194556022770901</v>
      </c>
      <c r="J4961" s="70" t="n">
        <v>0.5021555187272001</v>
      </c>
      <c r="K4961" s="71">
        <f>IF(NOT(AND(PAINEL_PESOS!$D$12="OK - 100%",PAINEL_PESOS!$F$20="OK - 100%",PAINEL_PESOS!$F$24="OK - 100%",PAINEL_PESOS!$F$27="OK - 100%",PAINEL_PESOS!$F$30="OK - 100%")),"", (E4961*PAINEL_PESOS!$B$7+F4961*PAINEL_PESOS!$B$8+G4961*PAINEL_PESOS!$B$9+H4961*PAINEL_PESOS!$B$10)*I4961)</f>
        <v/>
      </c>
      <c r="L4961" s="71">
        <f>IF(K4961="","",K4961-J4961)</f>
        <v/>
      </c>
      <c r="M4961" s="71">
        <f>IF(L4961="","",ABS(L4961))</f>
        <v/>
      </c>
      <c r="N4961" t="n">
        <v>1</v>
      </c>
      <c r="O4961" t="n">
        <v>1</v>
      </c>
      <c r="P4961" t="n">
        <v>0.6682154171066526</v>
      </c>
      <c r="Q4961" t="n">
        <v>0.9707934845869001</v>
      </c>
      <c r="R4961" t="n">
        <v>0.3832760265368667</v>
      </c>
      <c r="S4961" t="n">
        <v>0.9965092965518628</v>
      </c>
      <c r="T4961" t="n">
        <v>0.08201401624069937</v>
      </c>
      <c r="U4961" t="n">
        <v>0.0574999744804945</v>
      </c>
      <c r="V4961" t="n">
        <v>0.6045958370847047</v>
      </c>
      <c r="W4961" t="n">
        <v>0.699971727676194</v>
      </c>
      <c r="X4961" t="n">
        <v>0.746228005658616</v>
      </c>
    </row>
    <row r="4962">
      <c r="A4962" t="inlineStr">
        <is>
          <t>4316428</t>
        </is>
      </c>
      <c r="B4962" t="inlineStr">
        <is>
          <t>Sagrada Família</t>
        </is>
      </c>
      <c r="C4962" t="inlineStr">
        <is>
          <t>RS</t>
        </is>
      </c>
      <c r="D4962" t="inlineStr">
        <is>
          <t>REGIÃO SUL</t>
        </is>
      </c>
      <c r="E4962" s="70">
        <f>SUMPRODUCT(N4962:Q4962,PAINEL_PESOS!$C$16:$C$19)</f>
        <v/>
      </c>
      <c r="F4962" s="70">
        <f>SUMPRODUCT(R4962:T4962,PAINEL_PESOS!$C$21:$C$23)</f>
        <v/>
      </c>
      <c r="G4962" s="70">
        <f>SUMPRODUCT(U4962:V4962,PAINEL_PESOS!$C$25:$C$26)</f>
        <v/>
      </c>
      <c r="H4962" s="70">
        <f>SUMPRODUCT(W4962:X4962,PAINEL_PESOS!$C$28:$C$29)</f>
        <v/>
      </c>
      <c r="I4962" s="70" t="n">
        <v>0.9959895925643932</v>
      </c>
      <c r="J4962" s="70" t="n">
        <v>0.6339565601970468</v>
      </c>
      <c r="K4962" s="71">
        <f>IF(NOT(AND(PAINEL_PESOS!$D$12="OK - 100%",PAINEL_PESOS!$F$20="OK - 100%",PAINEL_PESOS!$F$24="OK - 100%",PAINEL_PESOS!$F$27="OK - 100%",PAINEL_PESOS!$F$30="OK - 100%")),"", (E4962*PAINEL_PESOS!$B$7+F4962*PAINEL_PESOS!$B$8+G4962*PAINEL_PESOS!$B$9+H4962*PAINEL_PESOS!$B$10)*I4962)</f>
        <v/>
      </c>
      <c r="L4962" s="71">
        <f>IF(K4962="","",K4962-J4962)</f>
        <v/>
      </c>
      <c r="M4962" s="71">
        <f>IF(L4962="","",ABS(L4962))</f>
        <v/>
      </c>
      <c r="N4962" t="n">
        <v>1</v>
      </c>
      <c r="O4962" t="n">
        <v>0</v>
      </c>
      <c r="P4962" t="n">
        <v>0.7782470960929251</v>
      </c>
      <c r="Q4962" t="n">
        <v>0.9863334683739486</v>
      </c>
      <c r="R4962" t="n">
        <v>0.0916449461110197</v>
      </c>
      <c r="S4962" t="n">
        <v>0.9978558086394468</v>
      </c>
      <c r="T4962" t="n">
        <v>0.990454718223018</v>
      </c>
      <c r="U4962" t="n">
        <v>0.2057454075904005</v>
      </c>
      <c r="V4962" t="n">
        <v>0.6033446061962093</v>
      </c>
      <c r="W4962" t="n">
        <v>0.6966957901962259</v>
      </c>
      <c r="X4962" t="n">
        <v>0.8173607038960449</v>
      </c>
    </row>
    <row r="4963">
      <c r="A4963" t="inlineStr">
        <is>
          <t>4316436</t>
        </is>
      </c>
      <c r="B4963" t="inlineStr">
        <is>
          <t>Saldanha Marinho</t>
        </is>
      </c>
      <c r="C4963" t="inlineStr">
        <is>
          <t>RS</t>
        </is>
      </c>
      <c r="D4963" t="inlineStr">
        <is>
          <t>REGIÃO SUL</t>
        </is>
      </c>
      <c r="E4963" s="70">
        <f>SUMPRODUCT(N4963:Q4963,PAINEL_PESOS!$C$16:$C$19)</f>
        <v/>
      </c>
      <c r="F4963" s="70">
        <f>SUMPRODUCT(R4963:T4963,PAINEL_PESOS!$C$21:$C$23)</f>
        <v/>
      </c>
      <c r="G4963" s="70">
        <f>SUMPRODUCT(U4963:V4963,PAINEL_PESOS!$C$25:$C$26)</f>
        <v/>
      </c>
      <c r="H4963" s="70">
        <f>SUMPRODUCT(W4963:X4963,PAINEL_PESOS!$C$28:$C$29)</f>
        <v/>
      </c>
      <c r="I4963" s="70" t="n">
        <v>0.9971857105449098</v>
      </c>
      <c r="J4963" s="70" t="n">
        <v>0.7257497045558646</v>
      </c>
      <c r="K4963" s="71">
        <f>IF(NOT(AND(PAINEL_PESOS!$D$12="OK - 100%",PAINEL_PESOS!$F$20="OK - 100%",PAINEL_PESOS!$F$24="OK - 100%",PAINEL_PESOS!$F$27="OK - 100%",PAINEL_PESOS!$F$30="OK - 100%")),"", (E4963*PAINEL_PESOS!$B$7+F4963*PAINEL_PESOS!$B$8+G4963*PAINEL_PESOS!$B$9+H4963*PAINEL_PESOS!$B$10)*I4963)</f>
        <v/>
      </c>
      <c r="L4963" s="71">
        <f>IF(K4963="","",K4963-J4963)</f>
        <v/>
      </c>
      <c r="M4963" s="71">
        <f>IF(L4963="","",ABS(L4963))</f>
        <v/>
      </c>
      <c r="N4963" t="n">
        <v>1</v>
      </c>
      <c r="O4963" t="n">
        <v>1</v>
      </c>
      <c r="P4963" t="n">
        <v>0.8832101372756072</v>
      </c>
      <c r="Q4963" t="n">
        <v>0.9953848280376225</v>
      </c>
      <c r="R4963" t="n">
        <v>0.1789782940367948</v>
      </c>
      <c r="S4963" t="n">
        <v>0.9999599449277603</v>
      </c>
      <c r="T4963" t="n">
        <v>0.9890215270854346</v>
      </c>
      <c r="U4963" t="n">
        <v>0.1755579619011872</v>
      </c>
      <c r="V4963" t="n">
        <v>0.6153610696796142</v>
      </c>
      <c r="W4963" t="n">
        <v>0.8140120048761501</v>
      </c>
      <c r="X4963" t="n">
        <v>0.8328484791461133</v>
      </c>
    </row>
    <row r="4964">
      <c r="A4964" t="inlineStr">
        <is>
          <t>4316451</t>
        </is>
      </c>
      <c r="B4964" t="inlineStr">
        <is>
          <t>Salto do Jacuí</t>
        </is>
      </c>
      <c r="C4964" t="inlineStr">
        <is>
          <t>RS</t>
        </is>
      </c>
      <c r="D4964" t="inlineStr">
        <is>
          <t>REGIÃO SUL</t>
        </is>
      </c>
      <c r="E4964" s="70">
        <f>SUMPRODUCT(N4964:Q4964,PAINEL_PESOS!$C$16:$C$19)</f>
        <v/>
      </c>
      <c r="F4964" s="70">
        <f>SUMPRODUCT(R4964:T4964,PAINEL_PESOS!$C$21:$C$23)</f>
        <v/>
      </c>
      <c r="G4964" s="70">
        <f>SUMPRODUCT(U4964:V4964,PAINEL_PESOS!$C$25:$C$26)</f>
        <v/>
      </c>
      <c r="H4964" s="70">
        <f>SUMPRODUCT(W4964:X4964,PAINEL_PESOS!$C$28:$C$29)</f>
        <v/>
      </c>
      <c r="I4964" s="70" t="n">
        <v>0.9673586473299947</v>
      </c>
      <c r="J4964" s="70" t="n">
        <v>0.6795265682931534</v>
      </c>
      <c r="K4964" s="71">
        <f>IF(NOT(AND(PAINEL_PESOS!$D$12="OK - 100%",PAINEL_PESOS!$F$20="OK - 100%",PAINEL_PESOS!$F$24="OK - 100%",PAINEL_PESOS!$F$27="OK - 100%",PAINEL_PESOS!$F$30="OK - 100%")),"", (E4964*PAINEL_PESOS!$B$7+F4964*PAINEL_PESOS!$B$8+G4964*PAINEL_PESOS!$B$9+H4964*PAINEL_PESOS!$B$10)*I4964)</f>
        <v/>
      </c>
      <c r="L4964" s="71">
        <f>IF(K4964="","",K4964-J4964)</f>
        <v/>
      </c>
      <c r="M4964" s="71">
        <f>IF(L4964="","",ABS(L4964))</f>
        <v/>
      </c>
      <c r="N4964" t="n">
        <v>1</v>
      </c>
      <c r="O4964" t="n">
        <v>0.9878</v>
      </c>
      <c r="P4964" t="n">
        <v>0.6107708553326294</v>
      </c>
      <c r="Q4964" t="n">
        <v>0.9892769465241488</v>
      </c>
      <c r="R4964" t="n">
        <v>0.2965467644551676</v>
      </c>
      <c r="S4964" t="n">
        <v>0.999587215425657</v>
      </c>
      <c r="T4964" t="n">
        <v>0.8393565624262074</v>
      </c>
      <c r="U4964" t="n">
        <v>0.1755579619011872</v>
      </c>
      <c r="V4964" t="n">
        <v>0.5796426644506159</v>
      </c>
      <c r="W4964" t="n">
        <v>0.81401200487615</v>
      </c>
      <c r="X4964" t="n">
        <v>0.8328484791461133</v>
      </c>
    </row>
    <row r="4965">
      <c r="A4965" t="inlineStr">
        <is>
          <t>4316477</t>
        </is>
      </c>
      <c r="B4965" t="inlineStr">
        <is>
          <t>Salvador das Missões</t>
        </is>
      </c>
      <c r="C4965" t="inlineStr">
        <is>
          <t>RS</t>
        </is>
      </c>
      <c r="D4965" t="inlineStr">
        <is>
          <t>REGIÃO SUL</t>
        </is>
      </c>
      <c r="E4965" s="70">
        <f>SUMPRODUCT(N4965:Q4965,PAINEL_PESOS!$C$16:$C$19)</f>
        <v/>
      </c>
      <c r="F4965" s="70">
        <f>SUMPRODUCT(R4965:T4965,PAINEL_PESOS!$C$21:$C$23)</f>
        <v/>
      </c>
      <c r="G4965" s="70">
        <f>SUMPRODUCT(U4965:V4965,PAINEL_PESOS!$C$25:$C$26)</f>
        <v/>
      </c>
      <c r="H4965" s="70">
        <f>SUMPRODUCT(W4965:X4965,PAINEL_PESOS!$C$28:$C$29)</f>
        <v/>
      </c>
      <c r="I4965" s="70" t="n">
        <v>0.9919356134908347</v>
      </c>
      <c r="J4965" s="70" t="n">
        <v>0.7074139265507037</v>
      </c>
      <c r="K4965" s="71">
        <f>IF(NOT(AND(PAINEL_PESOS!$D$12="OK - 100%",PAINEL_PESOS!$F$20="OK - 100%",PAINEL_PESOS!$F$24="OK - 100%",PAINEL_PESOS!$F$27="OK - 100%",PAINEL_PESOS!$F$30="OK - 100%")),"", (E4965*PAINEL_PESOS!$B$7+F4965*PAINEL_PESOS!$B$8+G4965*PAINEL_PESOS!$B$9+H4965*PAINEL_PESOS!$B$10)*I4965)</f>
        <v/>
      </c>
      <c r="L4965" s="71">
        <f>IF(K4965="","",K4965-J4965)</f>
        <v/>
      </c>
      <c r="M4965" s="71">
        <f>IF(L4965="","",ABS(L4965))</f>
        <v/>
      </c>
      <c r="N4965" t="n">
        <v>1</v>
      </c>
      <c r="O4965" t="n">
        <v>1</v>
      </c>
      <c r="P4965" t="n">
        <v>0.9175290390707498</v>
      </c>
      <c r="Q4965" t="n">
        <v>0.9869888759891998</v>
      </c>
      <c r="R4965" t="n">
        <v>0.1745537288182817</v>
      </c>
      <c r="S4965" t="n">
        <v>0.9967870008873689</v>
      </c>
      <c r="T4965" t="n">
        <v>0.9692920168360226</v>
      </c>
      <c r="U4965" t="n">
        <v>0.1840792309209172</v>
      </c>
      <c r="V4965" t="n">
        <v>0.6234410719687365</v>
      </c>
      <c r="W4965" t="n">
        <v>0.7174673451220134</v>
      </c>
      <c r="X4965" t="n">
        <v>0.800986225523642</v>
      </c>
    </row>
    <row r="4966">
      <c r="A4966" t="inlineStr">
        <is>
          <t>4316501</t>
        </is>
      </c>
      <c r="B4966" t="inlineStr">
        <is>
          <t>Salvador do Sul</t>
        </is>
      </c>
      <c r="C4966" t="inlineStr">
        <is>
          <t>RS</t>
        </is>
      </c>
      <c r="D4966" t="inlineStr">
        <is>
          <t>REGIÃO SUL</t>
        </is>
      </c>
      <c r="E4966" s="70">
        <f>SUMPRODUCT(N4966:Q4966,PAINEL_PESOS!$C$16:$C$19)</f>
        <v/>
      </c>
      <c r="F4966" s="70">
        <f>SUMPRODUCT(R4966:T4966,PAINEL_PESOS!$C$21:$C$23)</f>
        <v/>
      </c>
      <c r="G4966" s="70">
        <f>SUMPRODUCT(U4966:V4966,PAINEL_PESOS!$C$25:$C$26)</f>
        <v/>
      </c>
      <c r="H4966" s="70">
        <f>SUMPRODUCT(W4966:X4966,PAINEL_PESOS!$C$28:$C$29)</f>
        <v/>
      </c>
      <c r="I4966" s="70" t="n">
        <v>0.9822260731350388</v>
      </c>
      <c r="J4966" s="70" t="n">
        <v>0.7261443508427879</v>
      </c>
      <c r="K4966" s="71">
        <f>IF(NOT(AND(PAINEL_PESOS!$D$12="OK - 100%",PAINEL_PESOS!$F$20="OK - 100%",PAINEL_PESOS!$F$24="OK - 100%",PAINEL_PESOS!$F$27="OK - 100%",PAINEL_PESOS!$F$30="OK - 100%")),"", (E4966*PAINEL_PESOS!$B$7+F4966*PAINEL_PESOS!$B$8+G4966*PAINEL_PESOS!$B$9+H4966*PAINEL_PESOS!$B$10)*I4966)</f>
        <v/>
      </c>
      <c r="L4966" s="71">
        <f>IF(K4966="","",K4966-J4966)</f>
        <v/>
      </c>
      <c r="M4966" s="71">
        <f>IF(L4966="","",ABS(L4966))</f>
        <v/>
      </c>
      <c r="N4966" t="n">
        <v>1</v>
      </c>
      <c r="O4966" t="n">
        <v>1</v>
      </c>
      <c r="P4966" t="n">
        <v>0.8388595564941922</v>
      </c>
      <c r="Q4966" t="n">
        <v>0.9511909362505123</v>
      </c>
      <c r="R4966" t="n">
        <v>0.2582431300686585</v>
      </c>
      <c r="S4966" t="n">
        <v>0.9524299033769958</v>
      </c>
      <c r="T4966" t="n">
        <v>0.9613695891829199</v>
      </c>
      <c r="U4966" t="n">
        <v>0.4129333375787525</v>
      </c>
      <c r="V4966" t="n">
        <v>0.4891386410947134</v>
      </c>
      <c r="W4966" t="n">
        <v>0.7760062535109238</v>
      </c>
      <c r="X4966" t="n">
        <v>0.8931427989451883</v>
      </c>
    </row>
    <row r="4967">
      <c r="A4967" t="inlineStr">
        <is>
          <t>4316600</t>
        </is>
      </c>
      <c r="B4967" t="inlineStr">
        <is>
          <t>Sananduva</t>
        </is>
      </c>
      <c r="C4967" t="inlineStr">
        <is>
          <t>RS</t>
        </is>
      </c>
      <c r="D4967" t="inlineStr">
        <is>
          <t>REGIÃO SUL</t>
        </is>
      </c>
      <c r="E4967" s="70">
        <f>SUMPRODUCT(N4967:Q4967,PAINEL_PESOS!$C$16:$C$19)</f>
        <v/>
      </c>
      <c r="F4967" s="70">
        <f>SUMPRODUCT(R4967:T4967,PAINEL_PESOS!$C$21:$C$23)</f>
        <v/>
      </c>
      <c r="G4967" s="70">
        <f>SUMPRODUCT(U4967:V4967,PAINEL_PESOS!$C$25:$C$26)</f>
        <v/>
      </c>
      <c r="H4967" s="70">
        <f>SUMPRODUCT(W4967:X4967,PAINEL_PESOS!$C$28:$C$29)</f>
        <v/>
      </c>
      <c r="I4967" s="70" t="n">
        <v>0.995602878461485</v>
      </c>
      <c r="J4967" s="70" t="n">
        <v>0.7181730440154396</v>
      </c>
      <c r="K4967" s="71">
        <f>IF(NOT(AND(PAINEL_PESOS!$D$12="OK - 100%",PAINEL_PESOS!$F$20="OK - 100%",PAINEL_PESOS!$F$24="OK - 100%",PAINEL_PESOS!$F$27="OK - 100%",PAINEL_PESOS!$F$30="OK - 100%")),"", (E4967*PAINEL_PESOS!$B$7+F4967*PAINEL_PESOS!$B$8+G4967*PAINEL_PESOS!$B$9+H4967*PAINEL_PESOS!$B$10)*I4967)</f>
        <v/>
      </c>
      <c r="L4967" s="71">
        <f>IF(K4967="","",K4967-J4967)</f>
        <v/>
      </c>
      <c r="M4967" s="71">
        <f>IF(L4967="","",ABS(L4967))</f>
        <v/>
      </c>
      <c r="N4967" t="n">
        <v>1</v>
      </c>
      <c r="O4967" t="n">
        <v>1</v>
      </c>
      <c r="P4967" t="n">
        <v>0.6220696937697994</v>
      </c>
      <c r="Q4967" t="n">
        <v>0.9880017578386123</v>
      </c>
      <c r="R4967" t="n">
        <v>0.3330884502473707</v>
      </c>
      <c r="S4967" t="n">
        <v>0.9873370762407228</v>
      </c>
      <c r="T4967" t="n">
        <v>0.9918046513584867</v>
      </c>
      <c r="U4967" t="n">
        <v>0.2817396897686542</v>
      </c>
      <c r="V4967" t="n">
        <v>0.7120003627049758</v>
      </c>
      <c r="W4967" t="n">
        <v>0.6157003035468364</v>
      </c>
      <c r="X4967" t="n">
        <v>0.8147962141171975</v>
      </c>
    </row>
    <row r="4968">
      <c r="A4968" t="inlineStr">
        <is>
          <t>4316709</t>
        </is>
      </c>
      <c r="B4968" t="inlineStr">
        <is>
          <t>Santa Bárbara do Sul</t>
        </is>
      </c>
      <c r="C4968" t="inlineStr">
        <is>
          <t>RS</t>
        </is>
      </c>
      <c r="D4968" t="inlineStr">
        <is>
          <t>REGIÃO SUL</t>
        </is>
      </c>
      <c r="E4968" s="70">
        <f>SUMPRODUCT(N4968:Q4968,PAINEL_PESOS!$C$16:$C$19)</f>
        <v/>
      </c>
      <c r="F4968" s="70">
        <f>SUMPRODUCT(R4968:T4968,PAINEL_PESOS!$C$21:$C$23)</f>
        <v/>
      </c>
      <c r="G4968" s="70">
        <f>SUMPRODUCT(U4968:V4968,PAINEL_PESOS!$C$25:$C$26)</f>
        <v/>
      </c>
      <c r="H4968" s="70">
        <f>SUMPRODUCT(W4968:X4968,PAINEL_PESOS!$C$28:$C$29)</f>
        <v/>
      </c>
      <c r="I4968" s="70" t="n">
        <v>0.9809772575866192</v>
      </c>
      <c r="J4968" s="70" t="n">
        <v>0.7000347153011026</v>
      </c>
      <c r="K4968" s="71">
        <f>IF(NOT(AND(PAINEL_PESOS!$D$12="OK - 100%",PAINEL_PESOS!$F$20="OK - 100%",PAINEL_PESOS!$F$24="OK - 100%",PAINEL_PESOS!$F$27="OK - 100%",PAINEL_PESOS!$F$30="OK - 100%")),"", (E4968*PAINEL_PESOS!$B$7+F4968*PAINEL_PESOS!$B$8+G4968*PAINEL_PESOS!$B$9+H4968*PAINEL_PESOS!$B$10)*I4968)</f>
        <v/>
      </c>
      <c r="L4968" s="71">
        <f>IF(K4968="","",K4968-J4968)</f>
        <v/>
      </c>
      <c r="M4968" s="71">
        <f>IF(L4968="","",ABS(L4968))</f>
        <v/>
      </c>
      <c r="N4968" t="n">
        <v>1</v>
      </c>
      <c r="O4968" t="n">
        <v>0.9932</v>
      </c>
      <c r="P4968" t="n">
        <v>0.6498416050686379</v>
      </c>
      <c r="Q4968" t="n">
        <v>0.9980718417516466</v>
      </c>
      <c r="R4968" t="n">
        <v>0.3328318498597315</v>
      </c>
      <c r="S4968" t="n">
        <v>0.9993798929316114</v>
      </c>
      <c r="T4968" t="n">
        <v>0.9042685761979242</v>
      </c>
      <c r="U4968" t="n">
        <v>0.1582904420732908</v>
      </c>
      <c r="V4968" t="n">
        <v>0.6135863871761581</v>
      </c>
      <c r="W4968" t="n">
        <v>0.8052017281808063</v>
      </c>
      <c r="X4968" t="n">
        <v>0.8202540437390207</v>
      </c>
    </row>
    <row r="4969">
      <c r="A4969" t="inlineStr">
        <is>
          <t>4316733</t>
        </is>
      </c>
      <c r="B4969" t="inlineStr">
        <is>
          <t>Santa Cecília do Sul</t>
        </is>
      </c>
      <c r="C4969" t="inlineStr">
        <is>
          <t>RS</t>
        </is>
      </c>
      <c r="D4969" t="inlineStr">
        <is>
          <t>REGIÃO SUL</t>
        </is>
      </c>
      <c r="E4969" s="70">
        <f>SUMPRODUCT(N4969:Q4969,PAINEL_PESOS!$C$16:$C$19)</f>
        <v/>
      </c>
      <c r="F4969" s="70">
        <f>SUMPRODUCT(R4969:T4969,PAINEL_PESOS!$C$21:$C$23)</f>
        <v/>
      </c>
      <c r="G4969" s="70">
        <f>SUMPRODUCT(U4969:V4969,PAINEL_PESOS!$C$25:$C$26)</f>
        <v/>
      </c>
      <c r="H4969" s="70">
        <f>SUMPRODUCT(W4969:X4969,PAINEL_PESOS!$C$28:$C$29)</f>
        <v/>
      </c>
      <c r="I4969" s="70" t="n">
        <v>0.9957927391019226</v>
      </c>
      <c r="J4969" s="70" t="n">
        <v>0.7040243447800916</v>
      </c>
      <c r="K4969" s="71">
        <f>IF(NOT(AND(PAINEL_PESOS!$D$12="OK - 100%",PAINEL_PESOS!$F$20="OK - 100%",PAINEL_PESOS!$F$24="OK - 100%",PAINEL_PESOS!$F$27="OK - 100%",PAINEL_PESOS!$F$30="OK - 100%")),"", (E4969*PAINEL_PESOS!$B$7+F4969*PAINEL_PESOS!$B$8+G4969*PAINEL_PESOS!$B$9+H4969*PAINEL_PESOS!$B$10)*I4969)</f>
        <v/>
      </c>
      <c r="L4969" s="71">
        <f>IF(K4969="","",K4969-J4969)</f>
        <v/>
      </c>
      <c r="M4969" s="71">
        <f>IF(L4969="","",ABS(L4969))</f>
        <v/>
      </c>
      <c r="N4969" t="n">
        <v>1</v>
      </c>
      <c r="O4969" t="n">
        <v>0.7639</v>
      </c>
      <c r="P4969" t="n">
        <v>1</v>
      </c>
      <c r="Q4969" t="n">
        <v>0.9967356328372391</v>
      </c>
      <c r="R4969" t="n">
        <v>0.1206215923604867</v>
      </c>
      <c r="S4969" t="n">
        <v>1</v>
      </c>
      <c r="T4969" t="n">
        <v>0.9808641120098197</v>
      </c>
      <c r="U4969" t="n">
        <v>0.2817396897686542</v>
      </c>
      <c r="V4969" t="n">
        <v>0.6624464945327608</v>
      </c>
      <c r="W4969" t="n">
        <v>0.6157003035468364</v>
      </c>
      <c r="X4969" t="n">
        <v>0.8147962141171975</v>
      </c>
    </row>
    <row r="4970">
      <c r="A4970" t="inlineStr">
        <is>
          <t>4316758</t>
        </is>
      </c>
      <c r="B4970" t="inlineStr">
        <is>
          <t>Santa Clara do Sul</t>
        </is>
      </c>
      <c r="C4970" t="inlineStr">
        <is>
          <t>RS</t>
        </is>
      </c>
      <c r="D4970" t="inlineStr">
        <is>
          <t>REGIÃO SUL</t>
        </is>
      </c>
      <c r="E4970" s="70">
        <f>SUMPRODUCT(N4970:Q4970,PAINEL_PESOS!$C$16:$C$19)</f>
        <v/>
      </c>
      <c r="F4970" s="70">
        <f>SUMPRODUCT(R4970:T4970,PAINEL_PESOS!$C$21:$C$23)</f>
        <v/>
      </c>
      <c r="G4970" s="70">
        <f>SUMPRODUCT(U4970:V4970,PAINEL_PESOS!$C$25:$C$26)</f>
        <v/>
      </c>
      <c r="H4970" s="70">
        <f>SUMPRODUCT(W4970:X4970,PAINEL_PESOS!$C$28:$C$29)</f>
        <v/>
      </c>
      <c r="I4970" s="70" t="n">
        <v>0.9605739700581613</v>
      </c>
      <c r="J4970" s="70" t="n">
        <v>0.6562435236114783</v>
      </c>
      <c r="K4970" s="71">
        <f>IF(NOT(AND(PAINEL_PESOS!$D$12="OK - 100%",PAINEL_PESOS!$F$20="OK - 100%",PAINEL_PESOS!$F$24="OK - 100%",PAINEL_PESOS!$F$27="OK - 100%",PAINEL_PESOS!$F$30="OK - 100%")),"", (E4970*PAINEL_PESOS!$B$7+F4970*PAINEL_PESOS!$B$8+G4970*PAINEL_PESOS!$B$9+H4970*PAINEL_PESOS!$B$10)*I4970)</f>
        <v/>
      </c>
      <c r="L4970" s="71">
        <f>IF(K4970="","",K4970-J4970)</f>
        <v/>
      </c>
      <c r="M4970" s="71">
        <f>IF(L4970="","",ABS(L4970))</f>
        <v/>
      </c>
      <c r="N4970" t="n">
        <v>1</v>
      </c>
      <c r="O4970" t="n">
        <v>1</v>
      </c>
      <c r="P4970" t="n">
        <v>0.5092925026399155</v>
      </c>
      <c r="Q4970" t="n">
        <v>0.9436958430245586</v>
      </c>
      <c r="R4970" t="n">
        <v>0.2655699094146598</v>
      </c>
      <c r="S4970" t="n">
        <v>0.7143495987285644</v>
      </c>
      <c r="T4970" t="n">
        <v>0.9427563544777784</v>
      </c>
      <c r="U4970" t="n">
        <v>0.3499794979505939</v>
      </c>
      <c r="V4970" t="n">
        <v>0.5045758903248587</v>
      </c>
      <c r="W4970" t="n">
        <v>0.7289237366007746</v>
      </c>
      <c r="X4970" t="n">
        <v>0.8736711237477994</v>
      </c>
    </row>
    <row r="4971">
      <c r="A4971" t="inlineStr">
        <is>
          <t>4316808</t>
        </is>
      </c>
      <c r="B4971" t="inlineStr">
        <is>
          <t>Santa Cruz do Sul</t>
        </is>
      </c>
      <c r="C4971" t="inlineStr">
        <is>
          <t>RS</t>
        </is>
      </c>
      <c r="D4971" t="inlineStr">
        <is>
          <t>REGIÃO SUL</t>
        </is>
      </c>
      <c r="E4971" s="70">
        <f>SUMPRODUCT(N4971:Q4971,PAINEL_PESOS!$C$16:$C$19)</f>
        <v/>
      </c>
      <c r="F4971" s="70">
        <f>SUMPRODUCT(R4971:T4971,PAINEL_PESOS!$C$21:$C$23)</f>
        <v/>
      </c>
      <c r="G4971" s="70">
        <f>SUMPRODUCT(U4971:V4971,PAINEL_PESOS!$C$25:$C$26)</f>
        <v/>
      </c>
      <c r="H4971" s="70">
        <f>SUMPRODUCT(W4971:X4971,PAINEL_PESOS!$C$28:$C$29)</f>
        <v/>
      </c>
      <c r="I4971" s="70" t="n">
        <v>0.8678372471715259</v>
      </c>
      <c r="J4971" s="70" t="n">
        <v>0.5552888233434449</v>
      </c>
      <c r="K4971" s="71">
        <f>IF(NOT(AND(PAINEL_PESOS!$D$12="OK - 100%",PAINEL_PESOS!$F$20="OK - 100%",PAINEL_PESOS!$F$24="OK - 100%",PAINEL_PESOS!$F$27="OK - 100%",PAINEL_PESOS!$F$30="OK - 100%")),"", (E4971*PAINEL_PESOS!$B$7+F4971*PAINEL_PESOS!$B$8+G4971*PAINEL_PESOS!$B$9+H4971*PAINEL_PESOS!$B$10)*I4971)</f>
        <v/>
      </c>
      <c r="L4971" s="71">
        <f>IF(K4971="","",K4971-J4971)</f>
        <v/>
      </c>
      <c r="M4971" s="71">
        <f>IF(L4971="","",ABS(L4971))</f>
        <v/>
      </c>
      <c r="N4971" t="n">
        <v>1</v>
      </c>
      <c r="O4971" t="n">
        <v>0.9968</v>
      </c>
      <c r="P4971" t="n">
        <v>0.3417106652587117</v>
      </c>
      <c r="Q4971" t="n">
        <v>0.4686494742777095</v>
      </c>
      <c r="R4971" t="n">
        <v>0.5889722434256028</v>
      </c>
      <c r="S4971" t="n">
        <v>0.7634656050766407</v>
      </c>
      <c r="T4971" t="n">
        <v>0.5698402803632119</v>
      </c>
      <c r="U4971" t="n">
        <v>0.2836410083706686</v>
      </c>
      <c r="V4971" t="n">
        <v>0.5043452904733032</v>
      </c>
      <c r="W4971" t="n">
        <v>0.7996020753676795</v>
      </c>
      <c r="X4971" t="n">
        <v>0.8461419401574936</v>
      </c>
    </row>
    <row r="4972">
      <c r="A4972" t="inlineStr">
        <is>
          <t>4316907</t>
        </is>
      </c>
      <c r="B4972" t="inlineStr">
        <is>
          <t>Santa Maria</t>
        </is>
      </c>
      <c r="C4972" t="inlineStr">
        <is>
          <t>RS</t>
        </is>
      </c>
      <c r="D4972" t="inlineStr">
        <is>
          <t>REGIÃO SUL</t>
        </is>
      </c>
      <c r="E4972" s="70">
        <f>SUMPRODUCT(N4972:Q4972,PAINEL_PESOS!$C$16:$C$19)</f>
        <v/>
      </c>
      <c r="F4972" s="70">
        <f>SUMPRODUCT(R4972:T4972,PAINEL_PESOS!$C$21:$C$23)</f>
        <v/>
      </c>
      <c r="G4972" s="70">
        <f>SUMPRODUCT(U4972:V4972,PAINEL_PESOS!$C$25:$C$26)</f>
        <v/>
      </c>
      <c r="H4972" s="70">
        <f>SUMPRODUCT(W4972:X4972,PAINEL_PESOS!$C$28:$C$29)</f>
        <v/>
      </c>
      <c r="I4972" s="70" t="n">
        <v>0.9126499133467622</v>
      </c>
      <c r="J4972" s="70" t="n">
        <v>0.6114419524214638</v>
      </c>
      <c r="K4972" s="71">
        <f>IF(NOT(AND(PAINEL_PESOS!$D$12="OK - 100%",PAINEL_PESOS!$F$20="OK - 100%",PAINEL_PESOS!$F$24="OK - 100%",PAINEL_PESOS!$F$27="OK - 100%",PAINEL_PESOS!$F$30="OK - 100%")),"", (E4972*PAINEL_PESOS!$B$7+F4972*PAINEL_PESOS!$B$8+G4972*PAINEL_PESOS!$B$9+H4972*PAINEL_PESOS!$B$10)*I4972)</f>
        <v/>
      </c>
      <c r="L4972" s="71">
        <f>IF(K4972="","",K4972-J4972)</f>
        <v/>
      </c>
      <c r="M4972" s="71">
        <f>IF(L4972="","",ABS(L4972))</f>
        <v/>
      </c>
      <c r="N4972" t="n">
        <v>1</v>
      </c>
      <c r="O4972" t="n">
        <v>0.9863</v>
      </c>
      <c r="P4972" t="n">
        <v>0.4333685322069694</v>
      </c>
      <c r="Q4972" t="n">
        <v>0.7923241686395749</v>
      </c>
      <c r="R4972" t="n">
        <v>0.569882471702144</v>
      </c>
      <c r="S4972" t="n">
        <v>0.9400931469287879</v>
      </c>
      <c r="T4972" t="n">
        <v>0.6508397427906185</v>
      </c>
      <c r="U4972" t="n">
        <v>0.1531386534911894</v>
      </c>
      <c r="V4972" t="n">
        <v>0.5485559026147577</v>
      </c>
      <c r="W4972" t="n">
        <v>0.8152958173624507</v>
      </c>
      <c r="X4972" t="n">
        <v>0.7961761432973317</v>
      </c>
    </row>
    <row r="4973">
      <c r="A4973" t="inlineStr">
        <is>
          <t>4316956</t>
        </is>
      </c>
      <c r="B4973" t="inlineStr">
        <is>
          <t>Santa Maria do Herval</t>
        </is>
      </c>
      <c r="C4973" t="inlineStr">
        <is>
          <t>RS</t>
        </is>
      </c>
      <c r="D4973" t="inlineStr">
        <is>
          <t>REGIÃO SUL</t>
        </is>
      </c>
      <c r="E4973" s="70">
        <f>SUMPRODUCT(N4973:Q4973,PAINEL_PESOS!$C$16:$C$19)</f>
        <v/>
      </c>
      <c r="F4973" s="70">
        <f>SUMPRODUCT(R4973:T4973,PAINEL_PESOS!$C$21:$C$23)</f>
        <v/>
      </c>
      <c r="G4973" s="70">
        <f>SUMPRODUCT(U4973:V4973,PAINEL_PESOS!$C$25:$C$26)</f>
        <v/>
      </c>
      <c r="H4973" s="70">
        <f>SUMPRODUCT(W4973:X4973,PAINEL_PESOS!$C$28:$C$29)</f>
        <v/>
      </c>
      <c r="I4973" s="70" t="n">
        <v>0.9769982682851405</v>
      </c>
      <c r="J4973" s="70" t="n">
        <v>0.6470591806060956</v>
      </c>
      <c r="K4973" s="71">
        <f>IF(NOT(AND(PAINEL_PESOS!$D$12="OK - 100%",PAINEL_PESOS!$F$20="OK - 100%",PAINEL_PESOS!$F$24="OK - 100%",PAINEL_PESOS!$F$27="OK - 100%",PAINEL_PESOS!$F$30="OK - 100%")),"", (E4973*PAINEL_PESOS!$B$7+F4973*PAINEL_PESOS!$B$8+G4973*PAINEL_PESOS!$B$9+H4973*PAINEL_PESOS!$B$10)*I4973)</f>
        <v/>
      </c>
      <c r="L4973" s="71">
        <f>IF(K4973="","",K4973-J4973)</f>
        <v/>
      </c>
      <c r="M4973" s="71">
        <f>IF(L4973="","",ABS(L4973))</f>
        <v/>
      </c>
      <c r="N4973" t="n">
        <v>0.2</v>
      </c>
      <c r="O4973" t="n">
        <v>0.9777</v>
      </c>
      <c r="P4973" t="n">
        <v>0.3940865892291446</v>
      </c>
      <c r="Q4973" t="n">
        <v>0.9566206496310546</v>
      </c>
      <c r="R4973" t="n">
        <v>0.2228883785410789</v>
      </c>
      <c r="S4973" t="n">
        <v>0.8768243499432817</v>
      </c>
      <c r="T4973" t="n">
        <v>0.9601078800791076</v>
      </c>
      <c r="U4973" t="n">
        <v>0.4469032880822396</v>
      </c>
      <c r="V4973" t="n">
        <v>0.5089029412280444</v>
      </c>
      <c r="W4973" t="n">
        <v>0.8015110633500897</v>
      </c>
      <c r="X4973" t="n">
        <v>0.9036098934636766</v>
      </c>
    </row>
    <row r="4974">
      <c r="A4974" t="inlineStr">
        <is>
          <t>4316972</t>
        </is>
      </c>
      <c r="B4974" t="inlineStr">
        <is>
          <t>Santa Margarida do Sul</t>
        </is>
      </c>
      <c r="C4974" t="inlineStr">
        <is>
          <t>RS</t>
        </is>
      </c>
      <c r="D4974" t="inlineStr">
        <is>
          <t>REGIÃO SUL</t>
        </is>
      </c>
      <c r="E4974" s="70">
        <f>SUMPRODUCT(N4974:Q4974,PAINEL_PESOS!$C$16:$C$19)</f>
        <v/>
      </c>
      <c r="F4974" s="70">
        <f>SUMPRODUCT(R4974:T4974,PAINEL_PESOS!$C$21:$C$23)</f>
        <v/>
      </c>
      <c r="G4974" s="70">
        <f>SUMPRODUCT(U4974:V4974,PAINEL_PESOS!$C$25:$C$26)</f>
        <v/>
      </c>
      <c r="H4974" s="70">
        <f>SUMPRODUCT(W4974:X4974,PAINEL_PESOS!$C$28:$C$29)</f>
        <v/>
      </c>
      <c r="I4974" s="70" t="n">
        <v>0.8274584961597641</v>
      </c>
      <c r="J4974" s="70" t="n">
        <v>0.5137634205013217</v>
      </c>
      <c r="K4974" s="71">
        <f>IF(NOT(AND(PAINEL_PESOS!$D$12="OK - 100%",PAINEL_PESOS!$F$20="OK - 100%",PAINEL_PESOS!$F$24="OK - 100%",PAINEL_PESOS!$F$27="OK - 100%",PAINEL_PESOS!$F$30="OK - 100%")),"", (E4974*PAINEL_PESOS!$B$7+F4974*PAINEL_PESOS!$B$8+G4974*PAINEL_PESOS!$B$9+H4974*PAINEL_PESOS!$B$10)*I4974)</f>
        <v/>
      </c>
      <c r="L4974" s="71">
        <f>IF(K4974="","",K4974-J4974)</f>
        <v/>
      </c>
      <c r="M4974" s="71">
        <f>IF(L4974="","",ABS(L4974))</f>
        <v/>
      </c>
      <c r="N4974" t="n">
        <v>0.8</v>
      </c>
      <c r="O4974" t="n">
        <v>1</v>
      </c>
      <c r="P4974" t="n">
        <v>0.7906019007391764</v>
      </c>
      <c r="Q4974" t="n">
        <v>0.9950419103431898</v>
      </c>
      <c r="R4974" t="n">
        <v>0.2252141738035455</v>
      </c>
      <c r="S4974" t="n">
        <v>0.999299336217541</v>
      </c>
      <c r="T4974" t="n">
        <v>0.1195068969473256</v>
      </c>
      <c r="U4974" t="n">
        <v>0.1485819948834952</v>
      </c>
      <c r="V4974" t="n">
        <v>0.5324493446730489</v>
      </c>
      <c r="W4974" t="n">
        <v>0.8101612856298366</v>
      </c>
      <c r="X4974" t="n">
        <v>0.7871181119438683</v>
      </c>
    </row>
    <row r="4975">
      <c r="A4975" t="inlineStr">
        <is>
          <t>4317004</t>
        </is>
      </c>
      <c r="B4975" t="inlineStr">
        <is>
          <t>Santana da Boa Vista</t>
        </is>
      </c>
      <c r="C4975" t="inlineStr">
        <is>
          <t>RS</t>
        </is>
      </c>
      <c r="D4975" t="inlineStr">
        <is>
          <t>REGIÃO SUL</t>
        </is>
      </c>
      <c r="E4975" s="70">
        <f>SUMPRODUCT(N4975:Q4975,PAINEL_PESOS!$C$16:$C$19)</f>
        <v/>
      </c>
      <c r="F4975" s="70">
        <f>SUMPRODUCT(R4975:T4975,PAINEL_PESOS!$C$21:$C$23)</f>
        <v/>
      </c>
      <c r="G4975" s="70">
        <f>SUMPRODUCT(U4975:V4975,PAINEL_PESOS!$C$25:$C$26)</f>
        <v/>
      </c>
      <c r="H4975" s="70">
        <f>SUMPRODUCT(W4975:X4975,PAINEL_PESOS!$C$28:$C$29)</f>
        <v/>
      </c>
      <c r="I4975" s="70" t="n">
        <v>0.9952896962611478</v>
      </c>
      <c r="J4975" s="70" t="n">
        <v>0.6986636823644873</v>
      </c>
      <c r="K4975" s="71">
        <f>IF(NOT(AND(PAINEL_PESOS!$D$12="OK - 100%",PAINEL_PESOS!$F$20="OK - 100%",PAINEL_PESOS!$F$24="OK - 100%",PAINEL_PESOS!$F$27="OK - 100%",PAINEL_PESOS!$F$30="OK - 100%")),"", (E4975*PAINEL_PESOS!$B$7+F4975*PAINEL_PESOS!$B$8+G4975*PAINEL_PESOS!$B$9+H4975*PAINEL_PESOS!$B$10)*I4975)</f>
        <v/>
      </c>
      <c r="L4975" s="71">
        <f>IF(K4975="","",K4975-J4975)</f>
        <v/>
      </c>
      <c r="M4975" s="71">
        <f>IF(L4975="","",ABS(L4975))</f>
        <v/>
      </c>
      <c r="N4975" t="n">
        <v>1</v>
      </c>
      <c r="O4975" t="n">
        <v>1</v>
      </c>
      <c r="P4975" t="n">
        <v>0.6525871172122493</v>
      </c>
      <c r="Q4975" t="n">
        <v>0.9953735077380488</v>
      </c>
      <c r="R4975" t="n">
        <v>0.2103761874169228</v>
      </c>
      <c r="S4975" t="n">
        <v>0.9999692149735461</v>
      </c>
      <c r="T4975" t="n">
        <v>0.9792795937035221</v>
      </c>
      <c r="U4975" t="n">
        <v>0.2646232473128417</v>
      </c>
      <c r="V4975" t="n">
        <v>0.5194174540979863</v>
      </c>
      <c r="W4975" t="n">
        <v>0.7681481462649442</v>
      </c>
      <c r="X4975" t="n">
        <v>0.7798422432918555</v>
      </c>
    </row>
    <row r="4976">
      <c r="A4976" t="inlineStr">
        <is>
          <t>4317103</t>
        </is>
      </c>
      <c r="B4976" t="inlineStr">
        <is>
          <t>Santana do Livramento</t>
        </is>
      </c>
      <c r="C4976" t="inlineStr">
        <is>
          <t>RS</t>
        </is>
      </c>
      <c r="D4976" t="inlineStr">
        <is>
          <t>REGIÃO SUL</t>
        </is>
      </c>
      <c r="E4976" s="70">
        <f>SUMPRODUCT(N4976:Q4976,PAINEL_PESOS!$C$16:$C$19)</f>
        <v/>
      </c>
      <c r="F4976" s="70">
        <f>SUMPRODUCT(R4976:T4976,PAINEL_PESOS!$C$21:$C$23)</f>
        <v/>
      </c>
      <c r="G4976" s="70">
        <f>SUMPRODUCT(U4976:V4976,PAINEL_PESOS!$C$25:$C$26)</f>
        <v/>
      </c>
      <c r="H4976" s="70">
        <f>SUMPRODUCT(W4976:X4976,PAINEL_PESOS!$C$28:$C$29)</f>
        <v/>
      </c>
      <c r="I4976" s="70" t="n">
        <v>0.9057594571341379</v>
      </c>
      <c r="J4976" s="70" t="n">
        <v>0.5628848941417155</v>
      </c>
      <c r="K4976" s="71">
        <f>IF(NOT(AND(PAINEL_PESOS!$D$12="OK - 100%",PAINEL_PESOS!$F$20="OK - 100%",PAINEL_PESOS!$F$24="OK - 100%",PAINEL_PESOS!$F$27="OK - 100%",PAINEL_PESOS!$F$30="OK - 100%")),"", (E4976*PAINEL_PESOS!$B$7+F4976*PAINEL_PESOS!$B$8+G4976*PAINEL_PESOS!$B$9+H4976*PAINEL_PESOS!$B$10)*I4976)</f>
        <v/>
      </c>
      <c r="L4976" s="71">
        <f>IF(K4976="","",K4976-J4976)</f>
        <v/>
      </c>
      <c r="M4976" s="71">
        <f>IF(L4976="","",ABS(L4976))</f>
        <v/>
      </c>
      <c r="N4976" t="n">
        <v>1</v>
      </c>
      <c r="O4976" t="n">
        <v>0.9809</v>
      </c>
      <c r="P4976" t="n">
        <v>0.2357972544878563</v>
      </c>
      <c r="Q4976" t="n">
        <v>0.9506177469663222</v>
      </c>
      <c r="R4976" t="n">
        <v>0.4528566735758308</v>
      </c>
      <c r="S4976" t="n">
        <v>0.994224524519832</v>
      </c>
      <c r="T4976" t="n">
        <v>0.535211149889949</v>
      </c>
      <c r="U4976" t="n">
        <v>0.0579604964494092</v>
      </c>
      <c r="V4976" t="n">
        <v>0.6053263339603338</v>
      </c>
      <c r="W4976" t="n">
        <v>0.6623546167583488</v>
      </c>
      <c r="X4976" t="n">
        <v>0.740778821758227</v>
      </c>
    </row>
    <row r="4977">
      <c r="A4977" t="inlineStr">
        <is>
          <t>4317202</t>
        </is>
      </c>
      <c r="B4977" t="inlineStr">
        <is>
          <t>Santa Rosa</t>
        </is>
      </c>
      <c r="C4977" t="inlineStr">
        <is>
          <t>RS</t>
        </is>
      </c>
      <c r="D4977" t="inlineStr">
        <is>
          <t>REGIÃO SUL</t>
        </is>
      </c>
      <c r="E4977" s="70">
        <f>SUMPRODUCT(N4977:Q4977,PAINEL_PESOS!$C$16:$C$19)</f>
        <v/>
      </c>
      <c r="F4977" s="70">
        <f>SUMPRODUCT(R4977:T4977,PAINEL_PESOS!$C$21:$C$23)</f>
        <v/>
      </c>
      <c r="G4977" s="70">
        <f>SUMPRODUCT(U4977:V4977,PAINEL_PESOS!$C$25:$C$26)</f>
        <v/>
      </c>
      <c r="H4977" s="70">
        <f>SUMPRODUCT(W4977:X4977,PAINEL_PESOS!$C$28:$C$29)</f>
        <v/>
      </c>
      <c r="I4977" s="70" t="n">
        <v>0.9866673020160293</v>
      </c>
      <c r="J4977" s="70" t="n">
        <v>0.7061606275047224</v>
      </c>
      <c r="K4977" s="71">
        <f>IF(NOT(AND(PAINEL_PESOS!$D$12="OK - 100%",PAINEL_PESOS!$F$20="OK - 100%",PAINEL_PESOS!$F$24="OK - 100%",PAINEL_PESOS!$F$27="OK - 100%",PAINEL_PESOS!$F$30="OK - 100%")),"", (E4977*PAINEL_PESOS!$B$7+F4977*PAINEL_PESOS!$B$8+G4977*PAINEL_PESOS!$B$9+H4977*PAINEL_PESOS!$B$10)*I4977)</f>
        <v/>
      </c>
      <c r="L4977" s="71">
        <f>IF(K4977="","",K4977-J4977)</f>
        <v/>
      </c>
      <c r="M4977" s="71">
        <f>IF(L4977="","",ABS(L4977))</f>
        <v/>
      </c>
      <c r="N4977" t="n">
        <v>1</v>
      </c>
      <c r="O4977" t="n">
        <v>1</v>
      </c>
      <c r="P4977" t="n">
        <v>0.646040126715945</v>
      </c>
      <c r="Q4977" t="n">
        <v>0.9460003189801283</v>
      </c>
      <c r="R4977" t="n">
        <v>0.4871691434194772</v>
      </c>
      <c r="S4977" t="n">
        <v>0.9556352822080303</v>
      </c>
      <c r="T4977" t="n">
        <v>0.9892892077035628</v>
      </c>
      <c r="U4977" t="n">
        <v>0.2268321650383775</v>
      </c>
      <c r="V4977" t="n">
        <v>0.6171328179648304</v>
      </c>
      <c r="W4977" t="n">
        <v>0.6614329291767159</v>
      </c>
      <c r="X4977" t="n">
        <v>0.8028091319857372</v>
      </c>
    </row>
    <row r="4978">
      <c r="A4978" t="inlineStr">
        <is>
          <t>4317251</t>
        </is>
      </c>
      <c r="B4978" t="inlineStr">
        <is>
          <t>Santa Tereza</t>
        </is>
      </c>
      <c r="C4978" t="inlineStr">
        <is>
          <t>RS</t>
        </is>
      </c>
      <c r="D4978" t="inlineStr">
        <is>
          <t>REGIÃO SUL</t>
        </is>
      </c>
      <c r="E4978" s="70">
        <f>SUMPRODUCT(N4978:Q4978,PAINEL_PESOS!$C$16:$C$19)</f>
        <v/>
      </c>
      <c r="F4978" s="70">
        <f>SUMPRODUCT(R4978:T4978,PAINEL_PESOS!$C$21:$C$23)</f>
        <v/>
      </c>
      <c r="G4978" s="70">
        <f>SUMPRODUCT(U4978:V4978,PAINEL_PESOS!$C$25:$C$26)</f>
        <v/>
      </c>
      <c r="H4978" s="70">
        <f>SUMPRODUCT(W4978:X4978,PAINEL_PESOS!$C$28:$C$29)</f>
        <v/>
      </c>
      <c r="I4978" s="70" t="n">
        <v>0.9929097889905182</v>
      </c>
      <c r="J4978" s="70" t="n">
        <v>0.7011917237295215</v>
      </c>
      <c r="K4978" s="71">
        <f>IF(NOT(AND(PAINEL_PESOS!$D$12="OK - 100%",PAINEL_PESOS!$F$20="OK - 100%",PAINEL_PESOS!$F$24="OK - 100%",PAINEL_PESOS!$F$27="OK - 100%",PAINEL_PESOS!$F$30="OK - 100%")),"", (E4978*PAINEL_PESOS!$B$7+F4978*PAINEL_PESOS!$B$8+G4978*PAINEL_PESOS!$B$9+H4978*PAINEL_PESOS!$B$10)*I4978)</f>
        <v/>
      </c>
      <c r="L4978" s="71">
        <f>IF(K4978="","",K4978-J4978)</f>
        <v/>
      </c>
      <c r="M4978" s="71">
        <f>IF(L4978="","",ABS(L4978))</f>
        <v/>
      </c>
      <c r="N4978" t="n">
        <v>1</v>
      </c>
      <c r="O4978" t="n">
        <v>0.9167</v>
      </c>
      <c r="P4978" t="n">
        <v>0.7571277719112989</v>
      </c>
      <c r="Q4978" t="n">
        <v>0.9828820886526769</v>
      </c>
      <c r="R4978" t="n">
        <v>0.07079840971544769</v>
      </c>
      <c r="S4978" t="n">
        <v>0.9979591739182042</v>
      </c>
      <c r="T4978" t="n">
        <v>0.9768718582018814</v>
      </c>
      <c r="U4978" t="n">
        <v>0.3499794979505939</v>
      </c>
      <c r="V4978" t="n">
        <v>0.5049083293547508</v>
      </c>
      <c r="W4978" t="n">
        <v>0.7289237366007746</v>
      </c>
      <c r="X4978" t="n">
        <v>0.8736711237477994</v>
      </c>
    </row>
    <row r="4979">
      <c r="A4979" t="inlineStr">
        <is>
          <t>4317301</t>
        </is>
      </c>
      <c r="B4979" t="inlineStr">
        <is>
          <t>Santa Vitória do Palmar</t>
        </is>
      </c>
      <c r="C4979" t="inlineStr">
        <is>
          <t>RS</t>
        </is>
      </c>
      <c r="D4979" t="inlineStr">
        <is>
          <t>REGIÃO SUL</t>
        </is>
      </c>
      <c r="E4979" s="70">
        <f>SUMPRODUCT(N4979:Q4979,PAINEL_PESOS!$C$16:$C$19)</f>
        <v/>
      </c>
      <c r="F4979" s="70">
        <f>SUMPRODUCT(R4979:T4979,PAINEL_PESOS!$C$21:$C$23)</f>
        <v/>
      </c>
      <c r="G4979" s="70">
        <f>SUMPRODUCT(U4979:V4979,PAINEL_PESOS!$C$25:$C$26)</f>
        <v/>
      </c>
      <c r="H4979" s="70">
        <f>SUMPRODUCT(W4979:X4979,PAINEL_PESOS!$C$28:$C$29)</f>
        <v/>
      </c>
      <c r="I4979" s="70" t="n">
        <v>0.8805961822050794</v>
      </c>
      <c r="J4979" s="70" t="n">
        <v>0.5250070772827945</v>
      </c>
      <c r="K4979" s="71">
        <f>IF(NOT(AND(PAINEL_PESOS!$D$12="OK - 100%",PAINEL_PESOS!$F$20="OK - 100%",PAINEL_PESOS!$F$24="OK - 100%",PAINEL_PESOS!$F$27="OK - 100%",PAINEL_PESOS!$F$30="OK - 100%")),"", (E4979*PAINEL_PESOS!$B$7+F4979*PAINEL_PESOS!$B$8+G4979*PAINEL_PESOS!$B$9+H4979*PAINEL_PESOS!$B$10)*I4979)</f>
        <v/>
      </c>
      <c r="L4979" s="71">
        <f>IF(K4979="","",K4979-J4979)</f>
        <v/>
      </c>
      <c r="M4979" s="71">
        <f>IF(L4979="","",ABS(L4979))</f>
        <v/>
      </c>
      <c r="N4979" t="n">
        <v>1</v>
      </c>
      <c r="O4979" t="n">
        <v>1</v>
      </c>
      <c r="P4979" t="n">
        <v>0.5813093980992609</v>
      </c>
      <c r="Q4979" t="n">
        <v>0.9960226723138145</v>
      </c>
      <c r="R4979" t="n">
        <v>0.4099583100392729</v>
      </c>
      <c r="S4979" t="n">
        <v>0.9998269509159182</v>
      </c>
      <c r="T4979" t="n">
        <v>0.3911088323730771</v>
      </c>
      <c r="U4979" t="n">
        <v>0.0202058492290215</v>
      </c>
      <c r="V4979" t="n">
        <v>0.5054697704274707</v>
      </c>
      <c r="W4979" t="n">
        <v>0.4577483022542969</v>
      </c>
      <c r="X4979" t="n">
        <v>0.7968743116490212</v>
      </c>
    </row>
    <row r="4980">
      <c r="A4980" t="inlineStr">
        <is>
          <t>4317400</t>
        </is>
      </c>
      <c r="B4980" t="inlineStr">
        <is>
          <t>Santiago</t>
        </is>
      </c>
      <c r="C4980" t="inlineStr">
        <is>
          <t>RS</t>
        </is>
      </c>
      <c r="D4980" t="inlineStr">
        <is>
          <t>REGIÃO SUL</t>
        </is>
      </c>
      <c r="E4980" s="70">
        <f>SUMPRODUCT(N4980:Q4980,PAINEL_PESOS!$C$16:$C$19)</f>
        <v/>
      </c>
      <c r="F4980" s="70">
        <f>SUMPRODUCT(R4980:T4980,PAINEL_PESOS!$C$21:$C$23)</f>
        <v/>
      </c>
      <c r="G4980" s="70">
        <f>SUMPRODUCT(U4980:V4980,PAINEL_PESOS!$C$25:$C$26)</f>
        <v/>
      </c>
      <c r="H4980" s="70">
        <f>SUMPRODUCT(W4980:X4980,PAINEL_PESOS!$C$28:$C$29)</f>
        <v/>
      </c>
      <c r="I4980" s="70" t="n">
        <v>0.9839328358531531</v>
      </c>
      <c r="J4980" s="70" t="n">
        <v>0.6915766881172826</v>
      </c>
      <c r="K4980" s="71">
        <f>IF(NOT(AND(PAINEL_PESOS!$D$12="OK - 100%",PAINEL_PESOS!$F$20="OK - 100%",PAINEL_PESOS!$F$24="OK - 100%",PAINEL_PESOS!$F$27="OK - 100%",PAINEL_PESOS!$F$30="OK - 100%")),"", (E4980*PAINEL_PESOS!$B$7+F4980*PAINEL_PESOS!$B$8+G4980*PAINEL_PESOS!$B$9+H4980*PAINEL_PESOS!$B$10)*I4980)</f>
        <v/>
      </c>
      <c r="L4980" s="71">
        <f>IF(K4980="","",K4980-J4980)</f>
        <v/>
      </c>
      <c r="M4980" s="71">
        <f>IF(L4980="","",ABS(L4980))</f>
        <v/>
      </c>
      <c r="N4980" t="n">
        <v>1</v>
      </c>
      <c r="O4980" t="n">
        <v>1</v>
      </c>
      <c r="P4980" t="n">
        <v>0.4989440337909187</v>
      </c>
      <c r="Q4980" t="n">
        <v>0.9666301522530862</v>
      </c>
      <c r="R4980" t="n">
        <v>0.4036652805864725</v>
      </c>
      <c r="S4980" t="n">
        <v>0.9975583382818284</v>
      </c>
      <c r="T4980" t="n">
        <v>0.9412214232655089</v>
      </c>
      <c r="U4980" t="n">
        <v>0.1281600541832579</v>
      </c>
      <c r="V4980" t="n">
        <v>0.6213720122954536</v>
      </c>
      <c r="W4980" t="n">
        <v>0.8140666488400765</v>
      </c>
      <c r="X4980" t="n">
        <v>0.7649426657537581</v>
      </c>
    </row>
    <row r="4981">
      <c r="A4981" t="inlineStr">
        <is>
          <t>4317509</t>
        </is>
      </c>
      <c r="B4981" t="inlineStr">
        <is>
          <t>Santo Ângelo</t>
        </is>
      </c>
      <c r="C4981" t="inlineStr">
        <is>
          <t>RS</t>
        </is>
      </c>
      <c r="D4981" t="inlineStr">
        <is>
          <t>REGIÃO SUL</t>
        </is>
      </c>
      <c r="E4981" s="70">
        <f>SUMPRODUCT(N4981:Q4981,PAINEL_PESOS!$C$16:$C$19)</f>
        <v/>
      </c>
      <c r="F4981" s="70">
        <f>SUMPRODUCT(R4981:T4981,PAINEL_PESOS!$C$21:$C$23)</f>
        <v/>
      </c>
      <c r="G4981" s="70">
        <f>SUMPRODUCT(U4981:V4981,PAINEL_PESOS!$C$25:$C$26)</f>
        <v/>
      </c>
      <c r="H4981" s="70">
        <f>SUMPRODUCT(W4981:X4981,PAINEL_PESOS!$C$28:$C$29)</f>
        <v/>
      </c>
      <c r="I4981" s="70" t="n">
        <v>0.9826200583812686</v>
      </c>
      <c r="J4981" s="70" t="n">
        <v>0.6932763958415349</v>
      </c>
      <c r="K4981" s="71">
        <f>IF(NOT(AND(PAINEL_PESOS!$D$12="OK - 100%",PAINEL_PESOS!$F$20="OK - 100%",PAINEL_PESOS!$F$24="OK - 100%",PAINEL_PESOS!$F$27="OK - 100%",PAINEL_PESOS!$F$30="OK - 100%")),"", (E4981*PAINEL_PESOS!$B$7+F4981*PAINEL_PESOS!$B$8+G4981*PAINEL_PESOS!$B$9+H4981*PAINEL_PESOS!$B$10)*I4981)</f>
        <v/>
      </c>
      <c r="L4981" s="71">
        <f>IF(K4981="","",K4981-J4981)</f>
        <v/>
      </c>
      <c r="M4981" s="71">
        <f>IF(L4981="","",ABS(L4981))</f>
        <v/>
      </c>
      <c r="N4981" t="n">
        <v>1</v>
      </c>
      <c r="O4981" t="n">
        <v>1</v>
      </c>
      <c r="P4981" t="n">
        <v>0.4954593453009503</v>
      </c>
      <c r="Q4981" t="n">
        <v>0.9515576386977279</v>
      </c>
      <c r="R4981" t="n">
        <v>0.459659381516265</v>
      </c>
      <c r="S4981" t="n">
        <v>0.9739519053005381</v>
      </c>
      <c r="T4981" t="n">
        <v>0.9543369498608743</v>
      </c>
      <c r="U4981" t="n">
        <v>0.1366310271280879</v>
      </c>
      <c r="V4981" t="n">
        <v>0.6135851473741748</v>
      </c>
      <c r="W4981" t="n">
        <v>0.7796556473302305</v>
      </c>
      <c r="X4981" t="n">
        <v>0.7989631214000484</v>
      </c>
    </row>
    <row r="4982">
      <c r="A4982" t="inlineStr">
        <is>
          <t>4317558</t>
        </is>
      </c>
      <c r="B4982" t="inlineStr">
        <is>
          <t>Santo Antônio do Palma</t>
        </is>
      </c>
      <c r="C4982" t="inlineStr">
        <is>
          <t>RS</t>
        </is>
      </c>
      <c r="D4982" t="inlineStr">
        <is>
          <t>REGIÃO SUL</t>
        </is>
      </c>
      <c r="E4982" s="70">
        <f>SUMPRODUCT(N4982:Q4982,PAINEL_PESOS!$C$16:$C$19)</f>
        <v/>
      </c>
      <c r="F4982" s="70">
        <f>SUMPRODUCT(R4982:T4982,PAINEL_PESOS!$C$21:$C$23)</f>
        <v/>
      </c>
      <c r="G4982" s="70">
        <f>SUMPRODUCT(U4982:V4982,PAINEL_PESOS!$C$25:$C$26)</f>
        <v/>
      </c>
      <c r="H4982" s="70">
        <f>SUMPRODUCT(W4982:X4982,PAINEL_PESOS!$C$28:$C$29)</f>
        <v/>
      </c>
      <c r="I4982" s="70" t="n">
        <v>0.9894930172869044</v>
      </c>
      <c r="J4982" s="70" t="n">
        <v>0.6820340912191095</v>
      </c>
      <c r="K4982" s="71">
        <f>IF(NOT(AND(PAINEL_PESOS!$D$12="OK - 100%",PAINEL_PESOS!$F$20="OK - 100%",PAINEL_PESOS!$F$24="OK - 100%",PAINEL_PESOS!$F$27="OK - 100%",PAINEL_PESOS!$F$30="OK - 100%")),"", (E4982*PAINEL_PESOS!$B$7+F4982*PAINEL_PESOS!$B$8+G4982*PAINEL_PESOS!$B$9+H4982*PAINEL_PESOS!$B$10)*I4982)</f>
        <v/>
      </c>
      <c r="L4982" s="71">
        <f>IF(K4982="","",K4982-J4982)</f>
        <v/>
      </c>
      <c r="M4982" s="71">
        <f>IF(L4982="","",ABS(L4982))</f>
        <v/>
      </c>
      <c r="N4982" t="n">
        <v>0.2</v>
      </c>
      <c r="O4982" t="n">
        <v>1</v>
      </c>
      <c r="P4982" t="n">
        <v>1</v>
      </c>
      <c r="Q4982" t="n">
        <v>0.9833550441107812</v>
      </c>
      <c r="R4982" t="n">
        <v>0.1401019545958511</v>
      </c>
      <c r="S4982" t="n">
        <v>0.9967186219797531</v>
      </c>
      <c r="T4982" t="n">
        <v>0.9591732327255325</v>
      </c>
      <c r="U4982" t="n">
        <v>0.3499794979505939</v>
      </c>
      <c r="V4982" t="n">
        <v>0.5726293570044125</v>
      </c>
      <c r="W4982" t="n">
        <v>0.7289237366007746</v>
      </c>
      <c r="X4982" t="n">
        <v>0.8736711237477994</v>
      </c>
    </row>
    <row r="4983">
      <c r="A4983" t="inlineStr">
        <is>
          <t>4317608</t>
        </is>
      </c>
      <c r="B4983" t="inlineStr">
        <is>
          <t>Santo Antônio da Patrulha</t>
        </is>
      </c>
      <c r="C4983" t="inlineStr">
        <is>
          <t>RS</t>
        </is>
      </c>
      <c r="D4983" t="inlineStr">
        <is>
          <t>REGIÃO SUL</t>
        </is>
      </c>
      <c r="E4983" s="70">
        <f>SUMPRODUCT(N4983:Q4983,PAINEL_PESOS!$C$16:$C$19)</f>
        <v/>
      </c>
      <c r="F4983" s="70">
        <f>SUMPRODUCT(R4983:T4983,PAINEL_PESOS!$C$21:$C$23)</f>
        <v/>
      </c>
      <c r="G4983" s="70">
        <f>SUMPRODUCT(U4983:V4983,PAINEL_PESOS!$C$25:$C$26)</f>
        <v/>
      </c>
      <c r="H4983" s="70">
        <f>SUMPRODUCT(W4983:X4983,PAINEL_PESOS!$C$28:$C$29)</f>
        <v/>
      </c>
      <c r="I4983" s="70" t="n">
        <v>0.8698788635619762</v>
      </c>
      <c r="J4983" s="70" t="n">
        <v>0.5598549638129512</v>
      </c>
      <c r="K4983" s="71">
        <f>IF(NOT(AND(PAINEL_PESOS!$D$12="OK - 100%",PAINEL_PESOS!$F$20="OK - 100%",PAINEL_PESOS!$F$24="OK - 100%",PAINEL_PESOS!$F$27="OK - 100%",PAINEL_PESOS!$F$30="OK - 100%")),"", (E4983*PAINEL_PESOS!$B$7+F4983*PAINEL_PESOS!$B$8+G4983*PAINEL_PESOS!$B$9+H4983*PAINEL_PESOS!$B$10)*I4983)</f>
        <v/>
      </c>
      <c r="L4983" s="71">
        <f>IF(K4983="","",K4983-J4983)</f>
        <v/>
      </c>
      <c r="M4983" s="71">
        <f>IF(L4983="","",ABS(L4983))</f>
        <v/>
      </c>
      <c r="N4983" t="n">
        <v>0.4</v>
      </c>
      <c r="O4983" t="n">
        <v>0.9937</v>
      </c>
      <c r="P4983" t="n">
        <v>0.723442449841605</v>
      </c>
      <c r="Q4983" t="n">
        <v>0.9666269269338282</v>
      </c>
      <c r="R4983" t="n">
        <v>0.4184355533145665</v>
      </c>
      <c r="S4983" t="n">
        <v>0.9515569938890311</v>
      </c>
      <c r="T4983" t="n">
        <v>0.3490082455755696</v>
      </c>
      <c r="U4983" t="n">
        <v>0.2482106875383082</v>
      </c>
      <c r="V4983" t="n">
        <v>0.5097534729822988</v>
      </c>
      <c r="W4983" t="n">
        <v>0.796324317623945</v>
      </c>
      <c r="X4983" t="n">
        <v>0.9066348323375796</v>
      </c>
    </row>
    <row r="4984">
      <c r="A4984" t="inlineStr">
        <is>
          <t>4317707</t>
        </is>
      </c>
      <c r="B4984" t="inlineStr">
        <is>
          <t>Santo Antônio das Missões</t>
        </is>
      </c>
      <c r="C4984" t="inlineStr">
        <is>
          <t>RS</t>
        </is>
      </c>
      <c r="D4984" t="inlineStr">
        <is>
          <t>REGIÃO SUL</t>
        </is>
      </c>
      <c r="E4984" s="70">
        <f>SUMPRODUCT(N4984:Q4984,PAINEL_PESOS!$C$16:$C$19)</f>
        <v/>
      </c>
      <c r="F4984" s="70">
        <f>SUMPRODUCT(R4984:T4984,PAINEL_PESOS!$C$21:$C$23)</f>
        <v/>
      </c>
      <c r="G4984" s="70">
        <f>SUMPRODUCT(U4984:V4984,PAINEL_PESOS!$C$25:$C$26)</f>
        <v/>
      </c>
      <c r="H4984" s="70">
        <f>SUMPRODUCT(W4984:X4984,PAINEL_PESOS!$C$28:$C$29)</f>
        <v/>
      </c>
      <c r="I4984" s="70" t="n">
        <v>0.9756543152781351</v>
      </c>
      <c r="J4984" s="70" t="n">
        <v>0.6822123448434947</v>
      </c>
      <c r="K4984" s="71">
        <f>IF(NOT(AND(PAINEL_PESOS!$D$12="OK - 100%",PAINEL_PESOS!$F$20="OK - 100%",PAINEL_PESOS!$F$24="OK - 100%",PAINEL_PESOS!$F$27="OK - 100%",PAINEL_PESOS!$F$30="OK - 100%")),"", (E4984*PAINEL_PESOS!$B$7+F4984*PAINEL_PESOS!$B$8+G4984*PAINEL_PESOS!$B$9+H4984*PAINEL_PESOS!$B$10)*I4984)</f>
        <v/>
      </c>
      <c r="L4984" s="71">
        <f>IF(K4984="","",K4984-J4984)</f>
        <v/>
      </c>
      <c r="M4984" s="71">
        <f>IF(L4984="","",ABS(L4984))</f>
        <v/>
      </c>
      <c r="N4984" t="n">
        <v>1</v>
      </c>
      <c r="O4984" t="n">
        <v>0.9956</v>
      </c>
      <c r="P4984" t="n">
        <v>0.7717001055966209</v>
      </c>
      <c r="Q4984" t="n">
        <v>0.997689679593687</v>
      </c>
      <c r="R4984" t="n">
        <v>0.2667866708381703</v>
      </c>
      <c r="S4984" t="n">
        <v>0.9999502703272545</v>
      </c>
      <c r="T4984" t="n">
        <v>0.8770388316465947</v>
      </c>
      <c r="U4984" t="n">
        <v>0.1061691379914935</v>
      </c>
      <c r="V4984" t="n">
        <v>0.6281211838927863</v>
      </c>
      <c r="W4984" t="n">
        <v>0.77835889260358</v>
      </c>
      <c r="X4984" t="n">
        <v>0.7695577816535013</v>
      </c>
    </row>
    <row r="4985">
      <c r="A4985" t="inlineStr">
        <is>
          <t>4317756</t>
        </is>
      </c>
      <c r="B4985" t="inlineStr">
        <is>
          <t>Santo Antônio do Planalto</t>
        </is>
      </c>
      <c r="C4985" t="inlineStr">
        <is>
          <t>RS</t>
        </is>
      </c>
      <c r="D4985" t="inlineStr">
        <is>
          <t>REGIÃO SUL</t>
        </is>
      </c>
      <c r="E4985" s="70">
        <f>SUMPRODUCT(N4985:Q4985,PAINEL_PESOS!$C$16:$C$19)</f>
        <v/>
      </c>
      <c r="F4985" s="70">
        <f>SUMPRODUCT(R4985:T4985,PAINEL_PESOS!$C$21:$C$23)</f>
        <v/>
      </c>
      <c r="G4985" s="70">
        <f>SUMPRODUCT(U4985:V4985,PAINEL_PESOS!$C$25:$C$26)</f>
        <v/>
      </c>
      <c r="H4985" s="70">
        <f>SUMPRODUCT(W4985:X4985,PAINEL_PESOS!$C$28:$C$29)</f>
        <v/>
      </c>
      <c r="I4985" s="70" t="n">
        <v>0.996121767809147</v>
      </c>
      <c r="J4985" s="70" t="n">
        <v>0.728005737409763</v>
      </c>
      <c r="K4985" s="71">
        <f>IF(NOT(AND(PAINEL_PESOS!$D$12="OK - 100%",PAINEL_PESOS!$F$20="OK - 100%",PAINEL_PESOS!$F$24="OK - 100%",PAINEL_PESOS!$F$27="OK - 100%",PAINEL_PESOS!$F$30="OK - 100%")),"", (E4985*PAINEL_PESOS!$B$7+F4985*PAINEL_PESOS!$B$8+G4985*PAINEL_PESOS!$B$9+H4985*PAINEL_PESOS!$B$10)*I4985)</f>
        <v/>
      </c>
      <c r="L4985" s="71">
        <f>IF(K4985="","",K4985-J4985)</f>
        <v/>
      </c>
      <c r="M4985" s="71">
        <f>IF(L4985="","",ABS(L4985))</f>
        <v/>
      </c>
      <c r="N4985" t="n">
        <v>1</v>
      </c>
      <c r="O4985" t="n">
        <v>1</v>
      </c>
      <c r="P4985" t="n">
        <v>0.937909186906019</v>
      </c>
      <c r="Q4985" t="n">
        <v>0.9967471137462239</v>
      </c>
      <c r="R4985" t="n">
        <v>0.1770586760461895</v>
      </c>
      <c r="S4985" t="n">
        <v>0.9994425473802955</v>
      </c>
      <c r="T4985" t="n">
        <v>0.9827800012138651</v>
      </c>
      <c r="U4985" t="n">
        <v>0.1772855710268774</v>
      </c>
      <c r="V4985" t="n">
        <v>0.6233261098850298</v>
      </c>
      <c r="W4985" t="n">
        <v>0.8072980693825985</v>
      </c>
      <c r="X4985" t="n">
        <v>0.8319621232041723</v>
      </c>
    </row>
    <row r="4986">
      <c r="A4986" t="inlineStr">
        <is>
          <t>4317806</t>
        </is>
      </c>
      <c r="B4986" t="inlineStr">
        <is>
          <t>Santo Augusto</t>
        </is>
      </c>
      <c r="C4986" t="inlineStr">
        <is>
          <t>RS</t>
        </is>
      </c>
      <c r="D4986" t="inlineStr">
        <is>
          <t>REGIÃO SUL</t>
        </is>
      </c>
      <c r="E4986" s="70">
        <f>SUMPRODUCT(N4986:Q4986,PAINEL_PESOS!$C$16:$C$19)</f>
        <v/>
      </c>
      <c r="F4986" s="70">
        <f>SUMPRODUCT(R4986:T4986,PAINEL_PESOS!$C$21:$C$23)</f>
        <v/>
      </c>
      <c r="G4986" s="70">
        <f>SUMPRODUCT(U4986:V4986,PAINEL_PESOS!$C$25:$C$26)</f>
        <v/>
      </c>
      <c r="H4986" s="70">
        <f>SUMPRODUCT(W4986:X4986,PAINEL_PESOS!$C$28:$C$29)</f>
        <v/>
      </c>
      <c r="I4986" s="70" t="n">
        <v>0.9835210173848332</v>
      </c>
      <c r="J4986" s="70" t="n">
        <v>0.6865046147326083</v>
      </c>
      <c r="K4986" s="71">
        <f>IF(NOT(AND(PAINEL_PESOS!$D$12="OK - 100%",PAINEL_PESOS!$F$20="OK - 100%",PAINEL_PESOS!$F$24="OK - 100%",PAINEL_PESOS!$F$27="OK - 100%",PAINEL_PESOS!$F$30="OK - 100%")),"", (E4986*PAINEL_PESOS!$B$7+F4986*PAINEL_PESOS!$B$8+G4986*PAINEL_PESOS!$B$9+H4986*PAINEL_PESOS!$B$10)*I4986)</f>
        <v/>
      </c>
      <c r="L4986" s="71">
        <f>IF(K4986="","",K4986-J4986)</f>
        <v/>
      </c>
      <c r="M4986" s="71">
        <f>IF(L4986="","",ABS(L4986))</f>
        <v/>
      </c>
      <c r="N4986" t="n">
        <v>1</v>
      </c>
      <c r="O4986" t="n">
        <v>0.997</v>
      </c>
      <c r="P4986" t="n">
        <v>0.5997888067581838</v>
      </c>
      <c r="Q4986" t="n">
        <v>0.9941386994270581</v>
      </c>
      <c r="R4986" t="n">
        <v>0.31555993989222</v>
      </c>
      <c r="S4986" t="n">
        <v>0.999296326164976</v>
      </c>
      <c r="T4986" t="n">
        <v>0.9198585162738476</v>
      </c>
      <c r="U4986" t="n">
        <v>0.2265808213155576</v>
      </c>
      <c r="V4986" t="n">
        <v>0.6076412887056648</v>
      </c>
      <c r="W4986" t="n">
        <v>0.6617623544898661</v>
      </c>
      <c r="X4986" t="n">
        <v>0.8027984151517704</v>
      </c>
    </row>
    <row r="4987">
      <c r="A4987" t="inlineStr">
        <is>
          <t>4317905</t>
        </is>
      </c>
      <c r="B4987" t="inlineStr">
        <is>
          <t>Santo Cristo</t>
        </is>
      </c>
      <c r="C4987" t="inlineStr">
        <is>
          <t>RS</t>
        </is>
      </c>
      <c r="D4987" t="inlineStr">
        <is>
          <t>REGIÃO SUL</t>
        </is>
      </c>
      <c r="E4987" s="70">
        <f>SUMPRODUCT(N4987:Q4987,PAINEL_PESOS!$C$16:$C$19)</f>
        <v/>
      </c>
      <c r="F4987" s="70">
        <f>SUMPRODUCT(R4987:T4987,PAINEL_PESOS!$C$21:$C$23)</f>
        <v/>
      </c>
      <c r="G4987" s="70">
        <f>SUMPRODUCT(U4987:V4987,PAINEL_PESOS!$C$25:$C$26)</f>
        <v/>
      </c>
      <c r="H4987" s="70">
        <f>SUMPRODUCT(W4987:X4987,PAINEL_PESOS!$C$28:$C$29)</f>
        <v/>
      </c>
      <c r="I4987" s="70" t="n">
        <v>0.9927731181539086</v>
      </c>
      <c r="J4987" s="70" t="n">
        <v>0.7005837527939386</v>
      </c>
      <c r="K4987" s="71">
        <f>IF(NOT(AND(PAINEL_PESOS!$D$12="OK - 100%",PAINEL_PESOS!$F$20="OK - 100%",PAINEL_PESOS!$F$24="OK - 100%",PAINEL_PESOS!$F$27="OK - 100%",PAINEL_PESOS!$F$30="OK - 100%")),"", (E4987*PAINEL_PESOS!$B$7+F4987*PAINEL_PESOS!$B$8+G4987*PAINEL_PESOS!$B$9+H4987*PAINEL_PESOS!$B$10)*I4987)</f>
        <v/>
      </c>
      <c r="L4987" s="71">
        <f>IF(K4987="","",K4987-J4987)</f>
        <v/>
      </c>
      <c r="M4987" s="71">
        <f>IF(L4987="","",ABS(L4987))</f>
        <v/>
      </c>
      <c r="N4987" t="n">
        <v>1</v>
      </c>
      <c r="O4987" t="n">
        <v>0.9912</v>
      </c>
      <c r="P4987" t="n">
        <v>0.6294614572333685</v>
      </c>
      <c r="Q4987" t="n">
        <v>0.9859595924200013</v>
      </c>
      <c r="R4987" t="n">
        <v>0.3203549664179289</v>
      </c>
      <c r="S4987" t="n">
        <v>0.9944436082420715</v>
      </c>
      <c r="T4987" t="n">
        <v>0.9753844115284216</v>
      </c>
      <c r="U4987" t="n">
        <v>0.2268321650383775</v>
      </c>
      <c r="V4987" t="n">
        <v>0.6242957524569352</v>
      </c>
      <c r="W4987" t="n">
        <v>0.6614329291767159</v>
      </c>
      <c r="X4987" t="n">
        <v>0.8028091319857372</v>
      </c>
    </row>
    <row r="4988">
      <c r="A4988" t="inlineStr">
        <is>
          <t>4317954</t>
        </is>
      </c>
      <c r="B4988" t="inlineStr">
        <is>
          <t>Santo Expedito do Sul</t>
        </is>
      </c>
      <c r="C4988" t="inlineStr">
        <is>
          <t>RS</t>
        </is>
      </c>
      <c r="D4988" t="inlineStr">
        <is>
          <t>REGIÃO SUL</t>
        </is>
      </c>
      <c r="E4988" s="70">
        <f>SUMPRODUCT(N4988:Q4988,PAINEL_PESOS!$C$16:$C$19)</f>
        <v/>
      </c>
      <c r="F4988" s="70">
        <f>SUMPRODUCT(R4988:T4988,PAINEL_PESOS!$C$21:$C$23)</f>
        <v/>
      </c>
      <c r="G4988" s="70">
        <f>SUMPRODUCT(U4988:V4988,PAINEL_PESOS!$C$25:$C$26)</f>
        <v/>
      </c>
      <c r="H4988" s="70">
        <f>SUMPRODUCT(W4988:X4988,PAINEL_PESOS!$C$28:$C$29)</f>
        <v/>
      </c>
      <c r="I4988" s="70" t="n">
        <v>0.9951574100725225</v>
      </c>
      <c r="J4988" s="70" t="n">
        <v>0.7123315554347326</v>
      </c>
      <c r="K4988" s="71">
        <f>IF(NOT(AND(PAINEL_PESOS!$D$12="OK - 100%",PAINEL_PESOS!$F$20="OK - 100%",PAINEL_PESOS!$F$24="OK - 100%",PAINEL_PESOS!$F$27="OK - 100%",PAINEL_PESOS!$F$30="OK - 100%")),"", (E4988*PAINEL_PESOS!$B$7+F4988*PAINEL_PESOS!$B$8+G4988*PAINEL_PESOS!$B$9+H4988*PAINEL_PESOS!$B$10)*I4988)</f>
        <v/>
      </c>
      <c r="L4988" s="71">
        <f>IF(K4988="","",K4988-J4988)</f>
        <v/>
      </c>
      <c r="M4988" s="71">
        <f>IF(L4988="","",ABS(L4988))</f>
        <v/>
      </c>
      <c r="N4988" t="n">
        <v>1</v>
      </c>
      <c r="O4988" t="n">
        <v>0.9624</v>
      </c>
      <c r="P4988" t="n">
        <v>0.950052798310454</v>
      </c>
      <c r="Q4988" t="n">
        <v>0.9947239736513822</v>
      </c>
      <c r="R4988" t="n">
        <v>0.1341654070554353</v>
      </c>
      <c r="S4988" t="n">
        <v>0.9994995693035211</v>
      </c>
      <c r="T4988" t="n">
        <v>0.9792669049313678</v>
      </c>
      <c r="U4988" t="n">
        <v>0.2817396897686542</v>
      </c>
      <c r="V4988" t="n">
        <v>0.6519371203522236</v>
      </c>
      <c r="W4988" t="n">
        <v>0.6157003035468364</v>
      </c>
      <c r="X4988" t="n">
        <v>0.8147962141171975</v>
      </c>
    </row>
    <row r="4989">
      <c r="A4989" t="inlineStr">
        <is>
          <t>4318002</t>
        </is>
      </c>
      <c r="B4989" t="inlineStr">
        <is>
          <t>São Borja</t>
        </is>
      </c>
      <c r="C4989" t="inlineStr">
        <is>
          <t>RS</t>
        </is>
      </c>
      <c r="D4989" t="inlineStr">
        <is>
          <t>REGIÃO SUL</t>
        </is>
      </c>
      <c r="E4989" s="70">
        <f>SUMPRODUCT(N4989:Q4989,PAINEL_PESOS!$C$16:$C$19)</f>
        <v/>
      </c>
      <c r="F4989" s="70">
        <f>SUMPRODUCT(R4989:T4989,PAINEL_PESOS!$C$21:$C$23)</f>
        <v/>
      </c>
      <c r="G4989" s="70">
        <f>SUMPRODUCT(U4989:V4989,PAINEL_PESOS!$C$25:$C$26)</f>
        <v/>
      </c>
      <c r="H4989" s="70">
        <f>SUMPRODUCT(W4989:X4989,PAINEL_PESOS!$C$28:$C$29)</f>
        <v/>
      </c>
      <c r="I4989" s="70" t="n">
        <v>0.9083629215092505</v>
      </c>
      <c r="J4989" s="70" t="n">
        <v>0.609450319582994</v>
      </c>
      <c r="K4989" s="71">
        <f>IF(NOT(AND(PAINEL_PESOS!$D$12="OK - 100%",PAINEL_PESOS!$F$20="OK - 100%",PAINEL_PESOS!$F$24="OK - 100%",PAINEL_PESOS!$F$27="OK - 100%",PAINEL_PESOS!$F$30="OK - 100%")),"", (E4989*PAINEL_PESOS!$B$7+F4989*PAINEL_PESOS!$B$8+G4989*PAINEL_PESOS!$B$9+H4989*PAINEL_PESOS!$B$10)*I4989)</f>
        <v/>
      </c>
      <c r="L4989" s="71">
        <f>IF(K4989="","",K4989-J4989)</f>
        <v/>
      </c>
      <c r="M4989" s="71">
        <f>IF(L4989="","",ABS(L4989))</f>
        <v/>
      </c>
      <c r="N4989" t="n">
        <v>1</v>
      </c>
      <c r="O4989" t="n">
        <v>1</v>
      </c>
      <c r="P4989" t="n">
        <v>0.5695881731784583</v>
      </c>
      <c r="Q4989" t="n">
        <v>0.9929206906721553</v>
      </c>
      <c r="R4989" t="n">
        <v>0.433220261872337</v>
      </c>
      <c r="S4989" t="n">
        <v>0.999177564423589</v>
      </c>
      <c r="T4989" t="n">
        <v>0.5342978443582922</v>
      </c>
      <c r="U4989" t="n">
        <v>0.0955067890208888</v>
      </c>
      <c r="V4989" t="n">
        <v>0.6386476319579197</v>
      </c>
      <c r="W4989" t="n">
        <v>0.7749289693013865</v>
      </c>
      <c r="X4989" t="n">
        <v>0.7659927324717998</v>
      </c>
    </row>
    <row r="4990">
      <c r="A4990" t="inlineStr">
        <is>
          <t>4318051</t>
        </is>
      </c>
      <c r="B4990" t="inlineStr">
        <is>
          <t>São Domingos do Sul</t>
        </is>
      </c>
      <c r="C4990" t="inlineStr">
        <is>
          <t>RS</t>
        </is>
      </c>
      <c r="D4990" t="inlineStr">
        <is>
          <t>REGIÃO SUL</t>
        </is>
      </c>
      <c r="E4990" s="70">
        <f>SUMPRODUCT(N4990:Q4990,PAINEL_PESOS!$C$16:$C$19)</f>
        <v/>
      </c>
      <c r="F4990" s="70">
        <f>SUMPRODUCT(R4990:T4990,PAINEL_PESOS!$C$21:$C$23)</f>
        <v/>
      </c>
      <c r="G4990" s="70">
        <f>SUMPRODUCT(U4990:V4990,PAINEL_PESOS!$C$25:$C$26)</f>
        <v/>
      </c>
      <c r="H4990" s="70">
        <f>SUMPRODUCT(W4990:X4990,PAINEL_PESOS!$C$28:$C$29)</f>
        <v/>
      </c>
      <c r="I4990" s="70" t="n">
        <v>0.9855004366940636</v>
      </c>
      <c r="J4990" s="70" t="n">
        <v>0.7136412230423926</v>
      </c>
      <c r="K4990" s="71">
        <f>IF(NOT(AND(PAINEL_PESOS!$D$12="OK - 100%",PAINEL_PESOS!$F$20="OK - 100%",PAINEL_PESOS!$F$24="OK - 100%",PAINEL_PESOS!$F$27="OK - 100%",PAINEL_PESOS!$F$30="OK - 100%")),"", (E4990*PAINEL_PESOS!$B$7+F4990*PAINEL_PESOS!$B$8+G4990*PAINEL_PESOS!$B$9+H4990*PAINEL_PESOS!$B$10)*I4990)</f>
        <v/>
      </c>
      <c r="L4990" s="71">
        <f>IF(K4990="","",K4990-J4990)</f>
        <v/>
      </c>
      <c r="M4990" s="71">
        <f>IF(L4990="","",ABS(L4990))</f>
        <v/>
      </c>
      <c r="N4990" t="n">
        <v>1</v>
      </c>
      <c r="O4990" t="n">
        <v>0.9583</v>
      </c>
      <c r="P4990" t="n">
        <v>0.84519535374868</v>
      </c>
      <c r="Q4990" t="n">
        <v>0.9665262554445876</v>
      </c>
      <c r="R4990" t="n">
        <v>0.1541466637454459</v>
      </c>
      <c r="S4990" t="n">
        <v>0.9669276826909903</v>
      </c>
      <c r="T4990" t="n">
        <v>0.964060552702823</v>
      </c>
      <c r="U4990" t="n">
        <v>0.3499794979505939</v>
      </c>
      <c r="V4990" t="n">
        <v>0.565452509128768</v>
      </c>
      <c r="W4990" t="n">
        <v>0.7289237366007746</v>
      </c>
      <c r="X4990" t="n">
        <v>0.8736711237477994</v>
      </c>
    </row>
    <row r="4991">
      <c r="A4991" t="inlineStr">
        <is>
          <t>4318101</t>
        </is>
      </c>
      <c r="B4991" t="inlineStr">
        <is>
          <t>São Francisco de Assis</t>
        </is>
      </c>
      <c r="C4991" t="inlineStr">
        <is>
          <t>RS</t>
        </is>
      </c>
      <c r="D4991" t="inlineStr">
        <is>
          <t>REGIÃO SUL</t>
        </is>
      </c>
      <c r="E4991" s="70">
        <f>SUMPRODUCT(N4991:Q4991,PAINEL_PESOS!$C$16:$C$19)</f>
        <v/>
      </c>
      <c r="F4991" s="70">
        <f>SUMPRODUCT(R4991:T4991,PAINEL_PESOS!$C$21:$C$23)</f>
        <v/>
      </c>
      <c r="G4991" s="70">
        <f>SUMPRODUCT(U4991:V4991,PAINEL_PESOS!$C$25:$C$26)</f>
        <v/>
      </c>
      <c r="H4991" s="70">
        <f>SUMPRODUCT(W4991:X4991,PAINEL_PESOS!$C$28:$C$29)</f>
        <v/>
      </c>
      <c r="I4991" s="70" t="n">
        <v>0.9696870205876879</v>
      </c>
      <c r="J4991" s="70" t="n">
        <v>0.6826995985631961</v>
      </c>
      <c r="K4991" s="71">
        <f>IF(NOT(AND(PAINEL_PESOS!$D$12="OK - 100%",PAINEL_PESOS!$F$20="OK - 100%",PAINEL_PESOS!$F$24="OK - 100%",PAINEL_PESOS!$F$27="OK - 100%",PAINEL_PESOS!$F$30="OK - 100%")),"", (E4991*PAINEL_PESOS!$B$7+F4991*PAINEL_PESOS!$B$8+G4991*PAINEL_PESOS!$B$9+H4991*PAINEL_PESOS!$B$10)*I4991)</f>
        <v/>
      </c>
      <c r="L4991" s="71">
        <f>IF(K4991="","",K4991-J4991)</f>
        <v/>
      </c>
      <c r="M4991" s="71">
        <f>IF(L4991="","",ABS(L4991))</f>
        <v/>
      </c>
      <c r="N4991" t="n">
        <v>1</v>
      </c>
      <c r="O4991" t="n">
        <v>0.9942</v>
      </c>
      <c r="P4991" t="n">
        <v>0.7956705385427666</v>
      </c>
      <c r="Q4991" t="n">
        <v>0.9918763600126895</v>
      </c>
      <c r="R4991" t="n">
        <v>0.2961748113912014</v>
      </c>
      <c r="S4991" t="n">
        <v>0.9999564652012018</v>
      </c>
      <c r="T4991" t="n">
        <v>0.8497563372343938</v>
      </c>
      <c r="U4991" t="n">
        <v>0.1217344984050182</v>
      </c>
      <c r="V4991" t="n">
        <v>0.623165912182322</v>
      </c>
      <c r="W4991" t="n">
        <v>0.8058669914371678</v>
      </c>
      <c r="X4991" t="n">
        <v>0.7600968821000718</v>
      </c>
    </row>
    <row r="4992">
      <c r="A4992" t="inlineStr">
        <is>
          <t>4318200</t>
        </is>
      </c>
      <c r="B4992" t="inlineStr">
        <is>
          <t>São Francisco de Paula</t>
        </is>
      </c>
      <c r="C4992" t="inlineStr">
        <is>
          <t>RS</t>
        </is>
      </c>
      <c r="D4992" t="inlineStr">
        <is>
          <t>REGIÃO SUL</t>
        </is>
      </c>
      <c r="E4992" s="70">
        <f>SUMPRODUCT(N4992:Q4992,PAINEL_PESOS!$C$16:$C$19)</f>
        <v/>
      </c>
      <c r="F4992" s="70">
        <f>SUMPRODUCT(R4992:T4992,PAINEL_PESOS!$C$21:$C$23)</f>
        <v/>
      </c>
      <c r="G4992" s="70">
        <f>SUMPRODUCT(U4992:V4992,PAINEL_PESOS!$C$25:$C$26)</f>
        <v/>
      </c>
      <c r="H4992" s="70">
        <f>SUMPRODUCT(W4992:X4992,PAINEL_PESOS!$C$28:$C$29)</f>
        <v/>
      </c>
      <c r="I4992" s="70" t="n">
        <v>0.9960106645376017</v>
      </c>
      <c r="J4992" s="70" t="n">
        <v>0.7326092525653456</v>
      </c>
      <c r="K4992" s="71">
        <f>IF(NOT(AND(PAINEL_PESOS!$D$12="OK - 100%",PAINEL_PESOS!$F$20="OK - 100%",PAINEL_PESOS!$F$24="OK - 100%",PAINEL_PESOS!$F$27="OK - 100%",PAINEL_PESOS!$F$30="OK - 100%")),"", (E4992*PAINEL_PESOS!$B$7+F4992*PAINEL_PESOS!$B$8+G4992*PAINEL_PESOS!$B$9+H4992*PAINEL_PESOS!$B$10)*I4992)</f>
        <v/>
      </c>
      <c r="L4992" s="71">
        <f>IF(K4992="","",K4992-J4992)</f>
        <v/>
      </c>
      <c r="M4992" s="71">
        <f>IF(L4992="","",ABS(L4992))</f>
        <v/>
      </c>
      <c r="N4992" t="n">
        <v>1</v>
      </c>
      <c r="O4992" t="n">
        <v>1</v>
      </c>
      <c r="P4992" t="n">
        <v>0.5794086589229145</v>
      </c>
      <c r="Q4992" t="n">
        <v>0.9948297128503392</v>
      </c>
      <c r="R4992" t="n">
        <v>0.3625920007509738</v>
      </c>
      <c r="S4992" t="n">
        <v>0.9996652639829601</v>
      </c>
      <c r="T4992" t="n">
        <v>0.9835109154080707</v>
      </c>
      <c r="U4992" t="n">
        <v>0.3779345874438122</v>
      </c>
      <c r="V4992" t="n">
        <v>0.5100088148443682</v>
      </c>
      <c r="W4992" t="n">
        <v>0.7595655821682413</v>
      </c>
      <c r="X4992" t="n">
        <v>0.8858750375393946</v>
      </c>
    </row>
    <row r="4993">
      <c r="A4993" t="inlineStr">
        <is>
          <t>4318309</t>
        </is>
      </c>
      <c r="B4993" t="inlineStr">
        <is>
          <t>São Gabriel</t>
        </is>
      </c>
      <c r="C4993" t="inlineStr">
        <is>
          <t>RS</t>
        </is>
      </c>
      <c r="D4993" t="inlineStr">
        <is>
          <t>REGIÃO SUL</t>
        </is>
      </c>
      <c r="E4993" s="70">
        <f>SUMPRODUCT(N4993:Q4993,PAINEL_PESOS!$C$16:$C$19)</f>
        <v/>
      </c>
      <c r="F4993" s="70">
        <f>SUMPRODUCT(R4993:T4993,PAINEL_PESOS!$C$21:$C$23)</f>
        <v/>
      </c>
      <c r="G4993" s="70">
        <f>SUMPRODUCT(U4993:V4993,PAINEL_PESOS!$C$25:$C$26)</f>
        <v/>
      </c>
      <c r="H4993" s="70">
        <f>SUMPRODUCT(W4993:X4993,PAINEL_PESOS!$C$28:$C$29)</f>
        <v/>
      </c>
      <c r="I4993" s="70" t="n">
        <v>0.8307805399684064</v>
      </c>
      <c r="J4993" s="70" t="n">
        <v>0.5284398437540155</v>
      </c>
      <c r="K4993" s="71">
        <f>IF(NOT(AND(PAINEL_PESOS!$D$12="OK - 100%",PAINEL_PESOS!$F$20="OK - 100%",PAINEL_PESOS!$F$24="OK - 100%",PAINEL_PESOS!$F$27="OK - 100%",PAINEL_PESOS!$F$30="OK - 100%")),"", (E4993*PAINEL_PESOS!$B$7+F4993*PAINEL_PESOS!$B$8+G4993*PAINEL_PESOS!$B$9+H4993*PAINEL_PESOS!$B$10)*I4993)</f>
        <v/>
      </c>
      <c r="L4993" s="71">
        <f>IF(K4993="","",K4993-J4993)</f>
        <v/>
      </c>
      <c r="M4993" s="71">
        <f>IF(L4993="","",ABS(L4993))</f>
        <v/>
      </c>
      <c r="N4993" t="n">
        <v>1</v>
      </c>
      <c r="O4993" t="n">
        <v>1</v>
      </c>
      <c r="P4993" t="n">
        <v>0.6929250263991553</v>
      </c>
      <c r="Q4993" t="n">
        <v>0.969580809349893</v>
      </c>
      <c r="R4993" t="n">
        <v>0.4379773070818398</v>
      </c>
      <c r="S4993" t="n">
        <v>0.9846539171291228</v>
      </c>
      <c r="T4993" t="n">
        <v>0.1415104672602233</v>
      </c>
      <c r="U4993" t="n">
        <v>0.1046155583821721</v>
      </c>
      <c r="V4993" t="n">
        <v>0.5640992121020146</v>
      </c>
      <c r="W4993" t="n">
        <v>0.7765262587291062</v>
      </c>
      <c r="X4993" t="n">
        <v>0.7693556312796881</v>
      </c>
    </row>
    <row r="4994">
      <c r="A4994" t="inlineStr">
        <is>
          <t>4318408</t>
        </is>
      </c>
      <c r="B4994" t="inlineStr">
        <is>
          <t>São Jerônimo</t>
        </is>
      </c>
      <c r="C4994" t="inlineStr">
        <is>
          <t>RS</t>
        </is>
      </c>
      <c r="D4994" t="inlineStr">
        <is>
          <t>REGIÃO SUL</t>
        </is>
      </c>
      <c r="E4994" s="70">
        <f>SUMPRODUCT(N4994:Q4994,PAINEL_PESOS!$C$16:$C$19)</f>
        <v/>
      </c>
      <c r="F4994" s="70">
        <f>SUMPRODUCT(R4994:T4994,PAINEL_PESOS!$C$21:$C$23)</f>
        <v/>
      </c>
      <c r="G4994" s="70">
        <f>SUMPRODUCT(U4994:V4994,PAINEL_PESOS!$C$25:$C$26)</f>
        <v/>
      </c>
      <c r="H4994" s="70">
        <f>SUMPRODUCT(W4994:X4994,PAINEL_PESOS!$C$28:$C$29)</f>
        <v/>
      </c>
      <c r="I4994" s="70" t="n">
        <v>0.9721544557157548</v>
      </c>
      <c r="J4994" s="70" t="n">
        <v>0.6819386048224407</v>
      </c>
      <c r="K4994" s="71">
        <f>IF(NOT(AND(PAINEL_PESOS!$D$12="OK - 100%",PAINEL_PESOS!$F$20="OK - 100%",PAINEL_PESOS!$F$24="OK - 100%",PAINEL_PESOS!$F$27="OK - 100%",PAINEL_PESOS!$F$30="OK - 100%")),"", (E4994*PAINEL_PESOS!$B$7+F4994*PAINEL_PESOS!$B$8+G4994*PAINEL_PESOS!$B$9+H4994*PAINEL_PESOS!$B$10)*I4994)</f>
        <v/>
      </c>
      <c r="L4994" s="71">
        <f>IF(K4994="","",K4994-J4994)</f>
        <v/>
      </c>
      <c r="M4994" s="71">
        <f>IF(L4994="","",ABS(L4994))</f>
        <v/>
      </c>
      <c r="N4994" t="n">
        <v>1</v>
      </c>
      <c r="O4994" t="n">
        <v>1</v>
      </c>
      <c r="P4994" t="n">
        <v>0.5893347412882788</v>
      </c>
      <c r="Q4994" t="n">
        <v>0.9835397341150451</v>
      </c>
      <c r="R4994" t="n">
        <v>0.3134518927345079</v>
      </c>
      <c r="S4994" t="n">
        <v>0.9961771234784759</v>
      </c>
      <c r="T4994" t="n">
        <v>0.8931014449908268</v>
      </c>
      <c r="U4994" t="n">
        <v>0.2360878550305271</v>
      </c>
      <c r="V4994" t="n">
        <v>0.4877930932092017</v>
      </c>
      <c r="W4994" t="n">
        <v>0.7897640255886829</v>
      </c>
      <c r="X4994" t="n">
        <v>0.8432024896105634</v>
      </c>
    </row>
    <row r="4995">
      <c r="A4995" t="inlineStr">
        <is>
          <t>4318424</t>
        </is>
      </c>
      <c r="B4995" t="inlineStr">
        <is>
          <t>São João da Urtiga</t>
        </is>
      </c>
      <c r="C4995" t="inlineStr">
        <is>
          <t>RS</t>
        </is>
      </c>
      <c r="D4995" t="inlineStr">
        <is>
          <t>REGIÃO SUL</t>
        </is>
      </c>
      <c r="E4995" s="70">
        <f>SUMPRODUCT(N4995:Q4995,PAINEL_PESOS!$C$16:$C$19)</f>
        <v/>
      </c>
      <c r="F4995" s="70">
        <f>SUMPRODUCT(R4995:T4995,PAINEL_PESOS!$C$21:$C$23)</f>
        <v/>
      </c>
      <c r="G4995" s="70">
        <f>SUMPRODUCT(U4995:V4995,PAINEL_PESOS!$C$25:$C$26)</f>
        <v/>
      </c>
      <c r="H4995" s="70">
        <f>SUMPRODUCT(W4995:X4995,PAINEL_PESOS!$C$28:$C$29)</f>
        <v/>
      </c>
      <c r="I4995" s="70" t="n">
        <v>0.99529650001436</v>
      </c>
      <c r="J4995" s="70" t="n">
        <v>0.7173611182562117</v>
      </c>
      <c r="K4995" s="71">
        <f>IF(NOT(AND(PAINEL_PESOS!$D$12="OK - 100%",PAINEL_PESOS!$F$20="OK - 100%",PAINEL_PESOS!$F$24="OK - 100%",PAINEL_PESOS!$F$27="OK - 100%",PAINEL_PESOS!$F$30="OK - 100%")),"", (E4995*PAINEL_PESOS!$B$7+F4995*PAINEL_PESOS!$B$8+G4995*PAINEL_PESOS!$B$9+H4995*PAINEL_PESOS!$B$10)*I4995)</f>
        <v/>
      </c>
      <c r="L4995" s="71">
        <f>IF(K4995="","",K4995-J4995)</f>
        <v/>
      </c>
      <c r="M4995" s="71">
        <f>IF(L4995="","",ABS(L4995))</f>
        <v/>
      </c>
      <c r="N4995" t="n">
        <v>1</v>
      </c>
      <c r="O4995" t="n">
        <v>1</v>
      </c>
      <c r="P4995" t="n">
        <v>0.7810982048574445</v>
      </c>
      <c r="Q4995" t="n">
        <v>0.9916592019299958</v>
      </c>
      <c r="R4995" t="n">
        <v>0.1933690806256163</v>
      </c>
      <c r="S4995" t="n">
        <v>0.9996341341570929</v>
      </c>
      <c r="T4995" t="n">
        <v>0.9821572403399194</v>
      </c>
      <c r="U4995" t="n">
        <v>0.2817396897686542</v>
      </c>
      <c r="V4995" t="n">
        <v>0.717287490135437</v>
      </c>
      <c r="W4995" t="n">
        <v>0.6157003035468364</v>
      </c>
      <c r="X4995" t="n">
        <v>0.8147962141171975</v>
      </c>
    </row>
    <row r="4996">
      <c r="A4996" t="inlineStr">
        <is>
          <t>4318432</t>
        </is>
      </c>
      <c r="B4996" t="inlineStr">
        <is>
          <t>São João do Polêsine</t>
        </is>
      </c>
      <c r="C4996" t="inlineStr">
        <is>
          <t>RS</t>
        </is>
      </c>
      <c r="D4996" t="inlineStr">
        <is>
          <t>REGIÃO SUL</t>
        </is>
      </c>
      <c r="E4996" s="70">
        <f>SUMPRODUCT(N4996:Q4996,PAINEL_PESOS!$C$16:$C$19)</f>
        <v/>
      </c>
      <c r="F4996" s="70">
        <f>SUMPRODUCT(R4996:T4996,PAINEL_PESOS!$C$21:$C$23)</f>
        <v/>
      </c>
      <c r="G4996" s="70">
        <f>SUMPRODUCT(U4996:V4996,PAINEL_PESOS!$C$25:$C$26)</f>
        <v/>
      </c>
      <c r="H4996" s="70">
        <f>SUMPRODUCT(W4996:X4996,PAINEL_PESOS!$C$28:$C$29)</f>
        <v/>
      </c>
      <c r="I4996" s="70" t="n">
        <v>0.8780181858201169</v>
      </c>
      <c r="J4996" s="70" t="n">
        <v>0.5777844758084598</v>
      </c>
      <c r="K4996" s="71">
        <f>IF(NOT(AND(PAINEL_PESOS!$D$12="OK - 100%",PAINEL_PESOS!$F$20="OK - 100%",PAINEL_PESOS!$F$24="OK - 100%",PAINEL_PESOS!$F$27="OK - 100%",PAINEL_PESOS!$F$30="OK - 100%")),"", (E4996*PAINEL_PESOS!$B$7+F4996*PAINEL_PESOS!$B$8+G4996*PAINEL_PESOS!$B$9+H4996*PAINEL_PESOS!$B$10)*I4996)</f>
        <v/>
      </c>
      <c r="L4996" s="71">
        <f>IF(K4996="","",K4996-J4996)</f>
        <v/>
      </c>
      <c r="M4996" s="71">
        <f>IF(L4996="","",ABS(L4996))</f>
        <v/>
      </c>
      <c r="N4996" t="n">
        <v>1</v>
      </c>
      <c r="O4996" t="n">
        <v>1</v>
      </c>
      <c r="P4996" t="n">
        <v>0.7737064413938755</v>
      </c>
      <c r="Q4996" t="n">
        <v>0.9886977353869469</v>
      </c>
      <c r="R4996" t="n">
        <v>0.1446248743954987</v>
      </c>
      <c r="S4996" t="n">
        <v>0.9953588889483832</v>
      </c>
      <c r="T4996" t="n">
        <v>0.3802063765483258</v>
      </c>
      <c r="U4996" t="n">
        <v>0.1755579619011872</v>
      </c>
      <c r="V4996" t="n">
        <v>0.5473613636235393</v>
      </c>
      <c r="W4996" t="n">
        <v>0.81401200487615</v>
      </c>
      <c r="X4996" t="n">
        <v>0.8328484791461133</v>
      </c>
    </row>
    <row r="4997">
      <c r="A4997" t="inlineStr">
        <is>
          <t>4318440</t>
        </is>
      </c>
      <c r="B4997" t="inlineStr">
        <is>
          <t>São Jorge</t>
        </is>
      </c>
      <c r="C4997" t="inlineStr">
        <is>
          <t>RS</t>
        </is>
      </c>
      <c r="D4997" t="inlineStr">
        <is>
          <t>REGIÃO SUL</t>
        </is>
      </c>
      <c r="E4997" s="70">
        <f>SUMPRODUCT(N4997:Q4997,PAINEL_PESOS!$C$16:$C$19)</f>
        <v/>
      </c>
      <c r="F4997" s="70">
        <f>SUMPRODUCT(R4997:T4997,PAINEL_PESOS!$C$21:$C$23)</f>
        <v/>
      </c>
      <c r="G4997" s="70">
        <f>SUMPRODUCT(U4997:V4997,PAINEL_PESOS!$C$25:$C$26)</f>
        <v/>
      </c>
      <c r="H4997" s="70">
        <f>SUMPRODUCT(W4997:X4997,PAINEL_PESOS!$C$28:$C$29)</f>
        <v/>
      </c>
      <c r="I4997" s="70" t="n">
        <v>0.9939975849290589</v>
      </c>
      <c r="J4997" s="70" t="n">
        <v>0.7127710218399685</v>
      </c>
      <c r="K4997" s="71">
        <f>IF(NOT(AND(PAINEL_PESOS!$D$12="OK - 100%",PAINEL_PESOS!$F$20="OK - 100%",PAINEL_PESOS!$F$24="OK - 100%",PAINEL_PESOS!$F$27="OK - 100%",PAINEL_PESOS!$F$30="OK - 100%")),"", (E4997*PAINEL_PESOS!$B$7+F4997*PAINEL_PESOS!$B$8+G4997*PAINEL_PESOS!$B$9+H4997*PAINEL_PESOS!$B$10)*I4997)</f>
        <v/>
      </c>
      <c r="L4997" s="71">
        <f>IF(K4997="","",K4997-J4997)</f>
        <v/>
      </c>
      <c r="M4997" s="71">
        <f>IF(L4997="","",ABS(L4997))</f>
        <v/>
      </c>
      <c r="N4997" t="n">
        <v>1</v>
      </c>
      <c r="O4997" t="n">
        <v>0.9805</v>
      </c>
      <c r="P4997" t="n">
        <v>0.748363252375924</v>
      </c>
      <c r="Q4997" t="n">
        <v>0.993090359422901</v>
      </c>
      <c r="R4997" t="n">
        <v>0.1407088410868397</v>
      </c>
      <c r="S4997" t="n">
        <v>0.9934303340623379</v>
      </c>
      <c r="T4997" t="n">
        <v>0.9770147578293517</v>
      </c>
      <c r="U4997" t="n">
        <v>0.3499794979505939</v>
      </c>
      <c r="V4997" t="n">
        <v>0.515614519335184</v>
      </c>
      <c r="W4997" t="n">
        <v>0.7289237366007746</v>
      </c>
      <c r="X4997" t="n">
        <v>0.8736711237477994</v>
      </c>
    </row>
    <row r="4998">
      <c r="A4998" t="inlineStr">
        <is>
          <t>4318457</t>
        </is>
      </c>
      <c r="B4998" t="inlineStr">
        <is>
          <t>São José das Missões</t>
        </is>
      </c>
      <c r="C4998" t="inlineStr">
        <is>
          <t>RS</t>
        </is>
      </c>
      <c r="D4998" t="inlineStr">
        <is>
          <t>REGIÃO SUL</t>
        </is>
      </c>
      <c r="E4998" s="70">
        <f>SUMPRODUCT(N4998:Q4998,PAINEL_PESOS!$C$16:$C$19)</f>
        <v/>
      </c>
      <c r="F4998" s="70">
        <f>SUMPRODUCT(R4998:T4998,PAINEL_PESOS!$C$21:$C$23)</f>
        <v/>
      </c>
      <c r="G4998" s="70">
        <f>SUMPRODUCT(U4998:V4998,PAINEL_PESOS!$C$25:$C$26)</f>
        <v/>
      </c>
      <c r="H4998" s="70">
        <f>SUMPRODUCT(W4998:X4998,PAINEL_PESOS!$C$28:$C$29)</f>
        <v/>
      </c>
      <c r="I4998" s="70" t="n">
        <v>0.9970069058572468</v>
      </c>
      <c r="J4998" s="70" t="n">
        <v>0.686204285503466</v>
      </c>
      <c r="K4998" s="71">
        <f>IF(NOT(AND(PAINEL_PESOS!$D$12="OK - 100%",PAINEL_PESOS!$F$20="OK - 100%",PAINEL_PESOS!$F$24="OK - 100%",PAINEL_PESOS!$F$27="OK - 100%",PAINEL_PESOS!$F$30="OK - 100%")),"", (E4998*PAINEL_PESOS!$B$7+F4998*PAINEL_PESOS!$B$8+G4998*PAINEL_PESOS!$B$9+H4998*PAINEL_PESOS!$B$10)*I4998)</f>
        <v/>
      </c>
      <c r="L4998" s="71">
        <f>IF(K4998="","",K4998-J4998)</f>
        <v/>
      </c>
      <c r="M4998" s="71">
        <f>IF(L4998="","",ABS(L4998))</f>
        <v/>
      </c>
      <c r="N4998" t="n">
        <v>0.6</v>
      </c>
      <c r="O4998" t="n">
        <v>1</v>
      </c>
      <c r="P4998" t="n">
        <v>0.9788806758183738</v>
      </c>
      <c r="Q4998" t="n">
        <v>0.9900759153602255</v>
      </c>
      <c r="R4998" t="n">
        <v>0.1036832947021291</v>
      </c>
      <c r="S4998" t="n">
        <v>0.9997736121062392</v>
      </c>
      <c r="T4998" t="n">
        <v>0.9921175569344929</v>
      </c>
      <c r="U4998" t="n">
        <v>0.2057454075904005</v>
      </c>
      <c r="V4998" t="n">
        <v>0.6047847636292703</v>
      </c>
      <c r="W4998" t="n">
        <v>0.6966957901962259</v>
      </c>
      <c r="X4998" t="n">
        <v>0.8173607038960449</v>
      </c>
    </row>
    <row r="4999">
      <c r="A4999" t="inlineStr">
        <is>
          <t>4318465</t>
        </is>
      </c>
      <c r="B4999" t="inlineStr">
        <is>
          <t>São José do Herval</t>
        </is>
      </c>
      <c r="C4999" t="inlineStr">
        <is>
          <t>RS</t>
        </is>
      </c>
      <c r="D4999" t="inlineStr">
        <is>
          <t>REGIÃO SUL</t>
        </is>
      </c>
      <c r="E4999" s="70">
        <f>SUMPRODUCT(N4999:Q4999,PAINEL_PESOS!$C$16:$C$19)</f>
        <v/>
      </c>
      <c r="F4999" s="70">
        <f>SUMPRODUCT(R4999:T4999,PAINEL_PESOS!$C$21:$C$23)</f>
        <v/>
      </c>
      <c r="G4999" s="70">
        <f>SUMPRODUCT(U4999:V4999,PAINEL_PESOS!$C$25:$C$26)</f>
        <v/>
      </c>
      <c r="H4999" s="70">
        <f>SUMPRODUCT(W4999:X4999,PAINEL_PESOS!$C$28:$C$29)</f>
        <v/>
      </c>
      <c r="I4999" s="70" t="n">
        <v>0.9930254943188598</v>
      </c>
      <c r="J4999" s="70" t="n">
        <v>0.7152386001002967</v>
      </c>
      <c r="K4999" s="71">
        <f>IF(NOT(AND(PAINEL_PESOS!$D$12="OK - 100%",PAINEL_PESOS!$F$20="OK - 100%",PAINEL_PESOS!$F$24="OK - 100%",PAINEL_PESOS!$F$27="OK - 100%",PAINEL_PESOS!$F$30="OK - 100%")),"", (E4999*PAINEL_PESOS!$B$7+F4999*PAINEL_PESOS!$B$8+G4999*PAINEL_PESOS!$B$9+H4999*PAINEL_PESOS!$B$10)*I4999)</f>
        <v/>
      </c>
      <c r="L4999" s="71">
        <f>IF(K4999="","",K4999-J4999)</f>
        <v/>
      </c>
      <c r="M4999" s="71">
        <f>IF(L4999="","",ABS(L4999))</f>
        <v/>
      </c>
      <c r="N4999" t="n">
        <v>1</v>
      </c>
      <c r="O4999" t="n">
        <v>0.9953</v>
      </c>
      <c r="P4999" t="n">
        <v>0.7656810982048574</v>
      </c>
      <c r="Q4999" t="n">
        <v>0.9876649272555125</v>
      </c>
      <c r="R4999" t="n">
        <v>0.07414836242173679</v>
      </c>
      <c r="S4999" t="n">
        <v>0.9877734947068474</v>
      </c>
      <c r="T4999" t="n">
        <v>0.9782779145479834</v>
      </c>
      <c r="U4999" t="n">
        <v>0.3499794979505939</v>
      </c>
      <c r="V4999" t="n">
        <v>0.5750660239606512</v>
      </c>
      <c r="W4999" t="n">
        <v>0.7289237366007746</v>
      </c>
      <c r="X4999" t="n">
        <v>0.8736711237477994</v>
      </c>
    </row>
    <row r="5000">
      <c r="A5000" t="inlineStr">
        <is>
          <t>4318481</t>
        </is>
      </c>
      <c r="B5000" t="inlineStr">
        <is>
          <t>São José do Hortêncio</t>
        </is>
      </c>
      <c r="C5000" t="inlineStr">
        <is>
          <t>RS</t>
        </is>
      </c>
      <c r="D5000" t="inlineStr">
        <is>
          <t>REGIÃO SUL</t>
        </is>
      </c>
      <c r="E5000" s="70">
        <f>SUMPRODUCT(N5000:Q5000,PAINEL_PESOS!$C$16:$C$19)</f>
        <v/>
      </c>
      <c r="F5000" s="70">
        <f>SUMPRODUCT(R5000:T5000,PAINEL_PESOS!$C$21:$C$23)</f>
        <v/>
      </c>
      <c r="G5000" s="70">
        <f>SUMPRODUCT(U5000:V5000,PAINEL_PESOS!$C$25:$C$26)</f>
        <v/>
      </c>
      <c r="H5000" s="70">
        <f>SUMPRODUCT(W5000:X5000,PAINEL_PESOS!$C$28:$C$29)</f>
        <v/>
      </c>
      <c r="I5000" s="70" t="n">
        <v>0.9728387668595004</v>
      </c>
      <c r="J5000" s="70" t="n">
        <v>0.7174076693234918</v>
      </c>
      <c r="K5000" s="71">
        <f>IF(NOT(AND(PAINEL_PESOS!$D$12="OK - 100%",PAINEL_PESOS!$F$20="OK - 100%",PAINEL_PESOS!$F$24="OK - 100%",PAINEL_PESOS!$F$27="OK - 100%",PAINEL_PESOS!$F$30="OK - 100%")),"", (E5000*PAINEL_PESOS!$B$7+F5000*PAINEL_PESOS!$B$8+G5000*PAINEL_PESOS!$B$9+H5000*PAINEL_PESOS!$B$10)*I5000)</f>
        <v/>
      </c>
      <c r="L5000" s="71">
        <f>IF(K5000="","",K5000-J5000)</f>
        <v/>
      </c>
      <c r="M5000" s="71">
        <f>IF(L5000="","",ABS(L5000))</f>
        <v/>
      </c>
      <c r="N5000" t="n">
        <v>1</v>
      </c>
      <c r="O5000" t="n">
        <v>0.9722</v>
      </c>
      <c r="P5000" t="n">
        <v>0.942766631467793</v>
      </c>
      <c r="Q5000" t="n">
        <v>0.9308491624137372</v>
      </c>
      <c r="R5000" t="n">
        <v>0.1666406901553924</v>
      </c>
      <c r="S5000" t="n">
        <v>0.8801790942466236</v>
      </c>
      <c r="T5000" t="n">
        <v>0.9528560753659383</v>
      </c>
      <c r="U5000" t="n">
        <v>0.4467205206302504</v>
      </c>
      <c r="V5000" t="n">
        <v>0.4918848290229083</v>
      </c>
      <c r="W5000" t="n">
        <v>0.8012753336300165</v>
      </c>
      <c r="X5000" t="n">
        <v>0.9035932028935316</v>
      </c>
    </row>
    <row r="5001">
      <c r="A5001" t="inlineStr">
        <is>
          <t>4318499</t>
        </is>
      </c>
      <c r="B5001" t="inlineStr">
        <is>
          <t>São José do Inhacorá</t>
        </is>
      </c>
      <c r="C5001" t="inlineStr">
        <is>
          <t>RS</t>
        </is>
      </c>
      <c r="D5001" t="inlineStr">
        <is>
          <t>REGIÃO SUL</t>
        </is>
      </c>
      <c r="E5001" s="70">
        <f>SUMPRODUCT(N5001:Q5001,PAINEL_PESOS!$C$16:$C$19)</f>
        <v/>
      </c>
      <c r="F5001" s="70">
        <f>SUMPRODUCT(R5001:T5001,PAINEL_PESOS!$C$21:$C$23)</f>
        <v/>
      </c>
      <c r="G5001" s="70">
        <f>SUMPRODUCT(U5001:V5001,PAINEL_PESOS!$C$25:$C$26)</f>
        <v/>
      </c>
      <c r="H5001" s="70">
        <f>SUMPRODUCT(W5001:X5001,PAINEL_PESOS!$C$28:$C$29)</f>
        <v/>
      </c>
      <c r="I5001" s="70" t="n">
        <v>0.9953039479956772</v>
      </c>
      <c r="J5001" s="70" t="n">
        <v>0.6964432515231631</v>
      </c>
      <c r="K5001" s="71">
        <f>IF(NOT(AND(PAINEL_PESOS!$D$12="OK - 100%",PAINEL_PESOS!$F$20="OK - 100%",PAINEL_PESOS!$F$24="OK - 100%",PAINEL_PESOS!$F$27="OK - 100%",PAINEL_PESOS!$F$30="OK - 100%")),"", (E5001*PAINEL_PESOS!$B$7+F5001*PAINEL_PESOS!$B$8+G5001*PAINEL_PESOS!$B$9+H5001*PAINEL_PESOS!$B$10)*I5001)</f>
        <v/>
      </c>
      <c r="L5001" s="71">
        <f>IF(K5001="","",K5001-J5001)</f>
        <v/>
      </c>
      <c r="M5001" s="71">
        <f>IF(L5001="","",ABS(L5001))</f>
        <v/>
      </c>
      <c r="N5001" t="n">
        <v>1</v>
      </c>
      <c r="O5001" t="n">
        <v>1</v>
      </c>
      <c r="P5001" t="n">
        <v>0.7011615628299894</v>
      </c>
      <c r="Q5001" t="n">
        <v>0.9929133153830861</v>
      </c>
      <c r="R5001" t="n">
        <v>0.2005845327261348</v>
      </c>
      <c r="S5001" t="n">
        <v>0.9907740347535071</v>
      </c>
      <c r="T5001" t="n">
        <v>0.9850517187824768</v>
      </c>
      <c r="U5001" t="n">
        <v>0.2268321650383775</v>
      </c>
      <c r="V5001" t="n">
        <v>0.6087818743464819</v>
      </c>
      <c r="W5001" t="n">
        <v>0.6614329291767159</v>
      </c>
      <c r="X5001" t="n">
        <v>0.8028091319857372</v>
      </c>
    </row>
    <row r="5002">
      <c r="A5002" t="inlineStr">
        <is>
          <t>4318507</t>
        </is>
      </c>
      <c r="B5002" t="inlineStr">
        <is>
          <t>São José do Norte</t>
        </is>
      </c>
      <c r="C5002" t="inlineStr">
        <is>
          <t>RS</t>
        </is>
      </c>
      <c r="D5002" t="inlineStr">
        <is>
          <t>REGIÃO SUL</t>
        </is>
      </c>
      <c r="E5002" s="70">
        <f>SUMPRODUCT(N5002:Q5002,PAINEL_PESOS!$C$16:$C$19)</f>
        <v/>
      </c>
      <c r="F5002" s="70">
        <f>SUMPRODUCT(R5002:T5002,PAINEL_PESOS!$C$21:$C$23)</f>
        <v/>
      </c>
      <c r="G5002" s="70">
        <f>SUMPRODUCT(U5002:V5002,PAINEL_PESOS!$C$25:$C$26)</f>
        <v/>
      </c>
      <c r="H5002" s="70">
        <f>SUMPRODUCT(W5002:X5002,PAINEL_PESOS!$C$28:$C$29)</f>
        <v/>
      </c>
      <c r="I5002" s="70" t="n">
        <v>0.9616476907120787</v>
      </c>
      <c r="J5002" s="70" t="n">
        <v>0.6351312598794702</v>
      </c>
      <c r="K5002" s="71">
        <f>IF(NOT(AND(PAINEL_PESOS!$D$12="OK - 100%",PAINEL_PESOS!$F$20="OK - 100%",PAINEL_PESOS!$F$24="OK - 100%",PAINEL_PESOS!$F$27="OK - 100%",PAINEL_PESOS!$F$30="OK - 100%")),"", (E5002*PAINEL_PESOS!$B$7+F5002*PAINEL_PESOS!$B$8+G5002*PAINEL_PESOS!$B$9+H5002*PAINEL_PESOS!$B$10)*I5002)</f>
        <v/>
      </c>
      <c r="L5002" s="71">
        <f>IF(K5002="","",K5002-J5002)</f>
        <v/>
      </c>
      <c r="M5002" s="71">
        <f>IF(L5002="","",ABS(L5002))</f>
        <v/>
      </c>
      <c r="N5002" t="n">
        <v>0.2</v>
      </c>
      <c r="O5002" t="n">
        <v>1</v>
      </c>
      <c r="P5002" t="n">
        <v>0.9199577613516368</v>
      </c>
      <c r="Q5002" t="n">
        <v>0.9819263414285845</v>
      </c>
      <c r="R5002" t="n">
        <v>0.3680085003568452</v>
      </c>
      <c r="S5002" t="n">
        <v>0.9929392627564978</v>
      </c>
      <c r="T5002" t="n">
        <v>0.8157929924942523</v>
      </c>
      <c r="U5002" t="n">
        <v>0.1765843453207105</v>
      </c>
      <c r="V5002" t="n">
        <v>0.5063410526560688</v>
      </c>
      <c r="W5002" t="n">
        <v>0.7237243756976895</v>
      </c>
      <c r="X5002" t="n">
        <v>0.8749395347664745</v>
      </c>
    </row>
    <row r="5003">
      <c r="A5003" t="inlineStr">
        <is>
          <t>4318606</t>
        </is>
      </c>
      <c r="B5003" t="inlineStr">
        <is>
          <t>São José do Ouro</t>
        </is>
      </c>
      <c r="C5003" t="inlineStr">
        <is>
          <t>RS</t>
        </is>
      </c>
      <c r="D5003" t="inlineStr">
        <is>
          <t>REGIÃO SUL</t>
        </is>
      </c>
      <c r="E5003" s="70">
        <f>SUMPRODUCT(N5003:Q5003,PAINEL_PESOS!$C$16:$C$19)</f>
        <v/>
      </c>
      <c r="F5003" s="70">
        <f>SUMPRODUCT(R5003:T5003,PAINEL_PESOS!$C$21:$C$23)</f>
        <v/>
      </c>
      <c r="G5003" s="70">
        <f>SUMPRODUCT(U5003:V5003,PAINEL_PESOS!$C$25:$C$26)</f>
        <v/>
      </c>
      <c r="H5003" s="70">
        <f>SUMPRODUCT(W5003:X5003,PAINEL_PESOS!$C$28:$C$29)</f>
        <v/>
      </c>
      <c r="I5003" s="70" t="n">
        <v>0.9976288449981063</v>
      </c>
      <c r="J5003" s="70" t="n">
        <v>0.724421179309497</v>
      </c>
      <c r="K5003" s="71">
        <f>IF(NOT(AND(PAINEL_PESOS!$D$12="OK - 100%",PAINEL_PESOS!$F$20="OK - 100%",PAINEL_PESOS!$F$24="OK - 100%",PAINEL_PESOS!$F$27="OK - 100%",PAINEL_PESOS!$F$30="OK - 100%")),"", (E5003*PAINEL_PESOS!$B$7+F5003*PAINEL_PESOS!$B$8+G5003*PAINEL_PESOS!$B$9+H5003*PAINEL_PESOS!$B$10)*I5003)</f>
        <v/>
      </c>
      <c r="L5003" s="71">
        <f>IF(K5003="","",K5003-J5003)</f>
        <v/>
      </c>
      <c r="M5003" s="71">
        <f>IF(L5003="","",ABS(L5003))</f>
        <v/>
      </c>
      <c r="N5003" t="n">
        <v>1</v>
      </c>
      <c r="O5003" t="n">
        <v>0.9784</v>
      </c>
      <c r="P5003" t="n">
        <v>0.7973600844772968</v>
      </c>
      <c r="Q5003" t="n">
        <v>0.9932118051429196</v>
      </c>
      <c r="R5003" t="n">
        <v>0.2652387351078965</v>
      </c>
      <c r="S5003" t="n">
        <v>0.9988326920840199</v>
      </c>
      <c r="T5003" t="n">
        <v>0.9934001880141109</v>
      </c>
      <c r="U5003" t="n">
        <v>0.2816248930430637</v>
      </c>
      <c r="V5003" t="n">
        <v>0.7075161222728341</v>
      </c>
      <c r="W5003" t="n">
        <v>0.6157547482198884</v>
      </c>
      <c r="X5003" t="n">
        <v>0.8147810297394585</v>
      </c>
    </row>
    <row r="5004">
      <c r="A5004" t="inlineStr">
        <is>
          <t>4318614</t>
        </is>
      </c>
      <c r="B5004" t="inlineStr">
        <is>
          <t>São José do Sul</t>
        </is>
      </c>
      <c r="C5004" t="inlineStr">
        <is>
          <t>RS</t>
        </is>
      </c>
      <c r="D5004" t="inlineStr">
        <is>
          <t>REGIÃO SUL</t>
        </is>
      </c>
      <c r="E5004" s="70">
        <f>SUMPRODUCT(N5004:Q5004,PAINEL_PESOS!$C$16:$C$19)</f>
        <v/>
      </c>
      <c r="F5004" s="70">
        <f>SUMPRODUCT(R5004:T5004,PAINEL_PESOS!$C$21:$C$23)</f>
        <v/>
      </c>
      <c r="G5004" s="70">
        <f>SUMPRODUCT(U5004:V5004,PAINEL_PESOS!$C$25:$C$26)</f>
        <v/>
      </c>
      <c r="H5004" s="70">
        <f>SUMPRODUCT(W5004:X5004,PAINEL_PESOS!$C$28:$C$29)</f>
        <v/>
      </c>
      <c r="I5004" s="70" t="n">
        <v>0.987758261765888</v>
      </c>
      <c r="J5004" s="70" t="n">
        <v>0.7353532542834295</v>
      </c>
      <c r="K5004" s="71">
        <f>IF(NOT(AND(PAINEL_PESOS!$D$12="OK - 100%",PAINEL_PESOS!$F$20="OK - 100%",PAINEL_PESOS!$F$24="OK - 100%",PAINEL_PESOS!$F$27="OK - 100%",PAINEL_PESOS!$F$30="OK - 100%")),"", (E5004*PAINEL_PESOS!$B$7+F5004*PAINEL_PESOS!$B$8+G5004*PAINEL_PESOS!$B$9+H5004*PAINEL_PESOS!$B$10)*I5004)</f>
        <v/>
      </c>
      <c r="L5004" s="71">
        <f>IF(K5004="","",K5004-J5004)</f>
        <v/>
      </c>
      <c r="M5004" s="71">
        <f>IF(L5004="","",ABS(L5004))</f>
        <v/>
      </c>
      <c r="N5004" t="n">
        <v>1</v>
      </c>
      <c r="O5004" t="n">
        <v>0.875</v>
      </c>
      <c r="P5004" t="n">
        <v>0.9940865892291446</v>
      </c>
      <c r="Q5004" t="n">
        <v>0.9761305654081954</v>
      </c>
      <c r="R5004" t="n">
        <v>0.1393379990160527</v>
      </c>
      <c r="S5004" t="n">
        <v>0.9907251575562505</v>
      </c>
      <c r="T5004" t="n">
        <v>0.957611314889139</v>
      </c>
      <c r="U5004" t="n">
        <v>0.4467205206302504</v>
      </c>
      <c r="V5004" t="n">
        <v>0.4897539625159414</v>
      </c>
      <c r="W5004" t="n">
        <v>0.8012753336300165</v>
      </c>
      <c r="X5004" t="n">
        <v>0.9035932028935316</v>
      </c>
    </row>
    <row r="5005">
      <c r="A5005" t="inlineStr">
        <is>
          <t>4318622</t>
        </is>
      </c>
      <c r="B5005" t="inlineStr">
        <is>
          <t>São José dos Ausentes</t>
        </is>
      </c>
      <c r="C5005" t="inlineStr">
        <is>
          <t>RS</t>
        </is>
      </c>
      <c r="D5005" t="inlineStr">
        <is>
          <t>REGIÃO SUL</t>
        </is>
      </c>
      <c r="E5005" s="70">
        <f>SUMPRODUCT(N5005:Q5005,PAINEL_PESOS!$C$16:$C$19)</f>
        <v/>
      </c>
      <c r="F5005" s="70">
        <f>SUMPRODUCT(R5005:T5005,PAINEL_PESOS!$C$21:$C$23)</f>
        <v/>
      </c>
      <c r="G5005" s="70">
        <f>SUMPRODUCT(U5005:V5005,PAINEL_PESOS!$C$25:$C$26)</f>
        <v/>
      </c>
      <c r="H5005" s="70">
        <f>SUMPRODUCT(W5005:X5005,PAINEL_PESOS!$C$28:$C$29)</f>
        <v/>
      </c>
      <c r="I5005" s="70" t="n">
        <v>0.9988589096815212</v>
      </c>
      <c r="J5005" s="70" t="n">
        <v>0.6625502320960702</v>
      </c>
      <c r="K5005" s="71">
        <f>IF(NOT(AND(PAINEL_PESOS!$D$12="OK - 100%",PAINEL_PESOS!$F$20="OK - 100%",PAINEL_PESOS!$F$24="OK - 100%",PAINEL_PESOS!$F$27="OK - 100%",PAINEL_PESOS!$F$30="OK - 100%")),"", (E5005*PAINEL_PESOS!$B$7+F5005*PAINEL_PESOS!$B$8+G5005*PAINEL_PESOS!$B$9+H5005*PAINEL_PESOS!$B$10)*I5005)</f>
        <v/>
      </c>
      <c r="L5005" s="71">
        <f>IF(K5005="","",K5005-J5005)</f>
        <v/>
      </c>
      <c r="M5005" s="71">
        <f>IF(L5005="","",ABS(L5005))</f>
        <v/>
      </c>
      <c r="N5005" t="n">
        <v>0.4</v>
      </c>
      <c r="O5005" t="n">
        <v>0.9861</v>
      </c>
      <c r="P5005" t="n">
        <v>0.6994720168954593</v>
      </c>
      <c r="Q5005" t="n">
        <v>0.9990489964632925</v>
      </c>
      <c r="R5005" t="n">
        <v>0.1828118359026508</v>
      </c>
      <c r="S5005" t="n">
        <v>0.9999918102849035</v>
      </c>
      <c r="T5005" t="n">
        <v>0.9948789985079818</v>
      </c>
      <c r="U5005" t="n">
        <v>0.3444372715975118</v>
      </c>
      <c r="V5005" t="n">
        <v>0.5107401607286272</v>
      </c>
      <c r="W5005" t="n">
        <v>0.6074775194585899</v>
      </c>
      <c r="X5005" t="n">
        <v>0.8497031152195291</v>
      </c>
    </row>
    <row r="5006">
      <c r="A5006" t="inlineStr">
        <is>
          <t>4318705</t>
        </is>
      </c>
      <c r="B5006" t="inlineStr">
        <is>
          <t>São Leopoldo</t>
        </is>
      </c>
      <c r="C5006" t="inlineStr">
        <is>
          <t>RS</t>
        </is>
      </c>
      <c r="D5006" t="inlineStr">
        <is>
          <t>REGIÃO SUL</t>
        </is>
      </c>
      <c r="E5006" s="70">
        <f>SUMPRODUCT(N5006:Q5006,PAINEL_PESOS!$C$16:$C$19)</f>
        <v/>
      </c>
      <c r="F5006" s="70">
        <f>SUMPRODUCT(R5006:T5006,PAINEL_PESOS!$C$21:$C$23)</f>
        <v/>
      </c>
      <c r="G5006" s="70">
        <f>SUMPRODUCT(U5006:V5006,PAINEL_PESOS!$C$25:$C$26)</f>
        <v/>
      </c>
      <c r="H5006" s="70">
        <f>SUMPRODUCT(W5006:X5006,PAINEL_PESOS!$C$28:$C$29)</f>
        <v/>
      </c>
      <c r="I5006" s="70" t="n">
        <v>0.8663239585520668</v>
      </c>
      <c r="J5006" s="70" t="n">
        <v>0.5899764665182494</v>
      </c>
      <c r="K5006" s="71">
        <f>IF(NOT(AND(PAINEL_PESOS!$D$12="OK - 100%",PAINEL_PESOS!$F$20="OK - 100%",PAINEL_PESOS!$F$24="OK - 100%",PAINEL_PESOS!$F$27="OK - 100%",PAINEL_PESOS!$F$30="OK - 100%")),"", (E5006*PAINEL_PESOS!$B$7+F5006*PAINEL_PESOS!$B$8+G5006*PAINEL_PESOS!$B$9+H5006*PAINEL_PESOS!$B$10)*I5006)</f>
        <v/>
      </c>
      <c r="L5006" s="71">
        <f>IF(K5006="","",K5006-J5006)</f>
        <v/>
      </c>
      <c r="M5006" s="71">
        <f>IF(L5006="","",ABS(L5006))</f>
        <v/>
      </c>
      <c r="N5006" t="n">
        <v>1</v>
      </c>
      <c r="O5006" t="n">
        <v>0.9889</v>
      </c>
      <c r="P5006" t="n">
        <v>0.412882787750792</v>
      </c>
      <c r="Q5006" t="n">
        <v>0.1579997466608777</v>
      </c>
      <c r="R5006" t="n">
        <v>0.5765851197734096</v>
      </c>
      <c r="S5006" t="n">
        <v>0.6413952860391272</v>
      </c>
      <c r="T5006" t="n">
        <v>0.9965207400679109</v>
      </c>
      <c r="U5006" t="n">
        <v>0.460172297703119</v>
      </c>
      <c r="V5006" t="n">
        <v>0.5082465059731633</v>
      </c>
      <c r="W5006" t="n">
        <v>0.8186251604693084</v>
      </c>
      <c r="X5006" t="n">
        <v>0.9048216373131268</v>
      </c>
    </row>
    <row r="5007">
      <c r="A5007" t="inlineStr">
        <is>
          <t>4318804</t>
        </is>
      </c>
      <c r="B5007" t="inlineStr">
        <is>
          <t>São Lourenço do Sul</t>
        </is>
      </c>
      <c r="C5007" t="inlineStr">
        <is>
          <t>RS</t>
        </is>
      </c>
      <c r="D5007" t="inlineStr">
        <is>
          <t>REGIÃO SUL</t>
        </is>
      </c>
      <c r="E5007" s="70">
        <f>SUMPRODUCT(N5007:Q5007,PAINEL_PESOS!$C$16:$C$19)</f>
        <v/>
      </c>
      <c r="F5007" s="70">
        <f>SUMPRODUCT(R5007:T5007,PAINEL_PESOS!$C$21:$C$23)</f>
        <v/>
      </c>
      <c r="G5007" s="70">
        <f>SUMPRODUCT(U5007:V5007,PAINEL_PESOS!$C$25:$C$26)</f>
        <v/>
      </c>
      <c r="H5007" s="70">
        <f>SUMPRODUCT(W5007:X5007,PAINEL_PESOS!$C$28:$C$29)</f>
        <v/>
      </c>
      <c r="I5007" s="70" t="n">
        <v>0.9473037760520706</v>
      </c>
      <c r="J5007" s="70" t="n">
        <v>0.6615834782491475</v>
      </c>
      <c r="K5007" s="71">
        <f>IF(NOT(AND(PAINEL_PESOS!$D$12="OK - 100%",PAINEL_PESOS!$F$20="OK - 100%",PAINEL_PESOS!$F$24="OK - 100%",PAINEL_PESOS!$F$27="OK - 100%",PAINEL_PESOS!$F$30="OK - 100%")),"", (E5007*PAINEL_PESOS!$B$7+F5007*PAINEL_PESOS!$B$8+G5007*PAINEL_PESOS!$B$9+H5007*PAINEL_PESOS!$B$10)*I5007)</f>
        <v/>
      </c>
      <c r="L5007" s="71">
        <f>IF(K5007="","",K5007-J5007)</f>
        <v/>
      </c>
      <c r="M5007" s="71">
        <f>IF(L5007="","",ABS(L5007))</f>
        <v/>
      </c>
      <c r="N5007" t="n">
        <v>1</v>
      </c>
      <c r="O5007" t="n">
        <v>1</v>
      </c>
      <c r="P5007" t="n">
        <v>0.7742344244984161</v>
      </c>
      <c r="Q5007" t="n">
        <v>0.9863506117274425</v>
      </c>
      <c r="R5007" t="n">
        <v>0.3962102671642888</v>
      </c>
      <c r="S5007" t="n">
        <v>0.9974123988540595</v>
      </c>
      <c r="T5007" t="n">
        <v>0.7377545281048122</v>
      </c>
      <c r="U5007" t="n">
        <v>0.229755118548931</v>
      </c>
      <c r="V5007" t="n">
        <v>0.5063608038038014</v>
      </c>
      <c r="W5007" t="n">
        <v>0.7689308863319947</v>
      </c>
      <c r="X5007" t="n">
        <v>0.7808287138121104</v>
      </c>
    </row>
    <row r="5008">
      <c r="A5008" t="inlineStr">
        <is>
          <t>4318903</t>
        </is>
      </c>
      <c r="B5008" t="inlineStr">
        <is>
          <t>São Luiz Gonzaga</t>
        </is>
      </c>
      <c r="C5008" t="inlineStr">
        <is>
          <t>RS</t>
        </is>
      </c>
      <c r="D5008" t="inlineStr">
        <is>
          <t>REGIÃO SUL</t>
        </is>
      </c>
      <c r="E5008" s="70">
        <f>SUMPRODUCT(N5008:Q5008,PAINEL_PESOS!$C$16:$C$19)</f>
        <v/>
      </c>
      <c r="F5008" s="70">
        <f>SUMPRODUCT(R5008:T5008,PAINEL_PESOS!$C$21:$C$23)</f>
        <v/>
      </c>
      <c r="G5008" s="70">
        <f>SUMPRODUCT(U5008:V5008,PAINEL_PESOS!$C$25:$C$26)</f>
        <v/>
      </c>
      <c r="H5008" s="70">
        <f>SUMPRODUCT(W5008:X5008,PAINEL_PESOS!$C$28:$C$29)</f>
        <v/>
      </c>
      <c r="I5008" s="70" t="n">
        <v>0.9476404215305992</v>
      </c>
      <c r="J5008" s="70" t="n">
        <v>0.6512336836466092</v>
      </c>
      <c r="K5008" s="71">
        <f>IF(NOT(AND(PAINEL_PESOS!$D$12="OK - 100%",PAINEL_PESOS!$F$20="OK - 100%",PAINEL_PESOS!$F$24="OK - 100%",PAINEL_PESOS!$F$27="OK - 100%",PAINEL_PESOS!$F$30="OK - 100%")),"", (E5008*PAINEL_PESOS!$B$7+F5008*PAINEL_PESOS!$B$8+G5008*PAINEL_PESOS!$B$9+H5008*PAINEL_PESOS!$B$10)*I5008)</f>
        <v/>
      </c>
      <c r="L5008" s="71">
        <f>IF(K5008="","",K5008-J5008)</f>
        <v/>
      </c>
      <c r="M5008" s="71">
        <f>IF(L5008="","",ABS(L5008))</f>
        <v/>
      </c>
      <c r="N5008" t="n">
        <v>1</v>
      </c>
      <c r="O5008" t="n">
        <v>0.9989</v>
      </c>
      <c r="P5008" t="n">
        <v>0.4891235480464625</v>
      </c>
      <c r="Q5008" t="n">
        <v>0.9863681683415875</v>
      </c>
      <c r="R5008" t="n">
        <v>0.3958488586552779</v>
      </c>
      <c r="S5008" t="n">
        <v>0.9926795778654697</v>
      </c>
      <c r="T5008" t="n">
        <v>0.7407467181995928</v>
      </c>
      <c r="U5008" t="n">
        <v>0.1416032210357278</v>
      </c>
      <c r="V5008" t="n">
        <v>0.6230562018575143</v>
      </c>
      <c r="W5008" t="n">
        <v>0.7911797729124815</v>
      </c>
      <c r="X5008" t="n">
        <v>0.7851763764654996</v>
      </c>
    </row>
    <row r="5009">
      <c r="A5009" t="inlineStr">
        <is>
          <t>4319000</t>
        </is>
      </c>
      <c r="B5009" t="inlineStr">
        <is>
          <t>São Marcos</t>
        </is>
      </c>
      <c r="C5009" t="inlineStr">
        <is>
          <t>RS</t>
        </is>
      </c>
      <c r="D5009" t="inlineStr">
        <is>
          <t>REGIÃO SUL</t>
        </is>
      </c>
      <c r="E5009" s="70">
        <f>SUMPRODUCT(N5009:Q5009,PAINEL_PESOS!$C$16:$C$19)</f>
        <v/>
      </c>
      <c r="F5009" s="70">
        <f>SUMPRODUCT(R5009:T5009,PAINEL_PESOS!$C$21:$C$23)</f>
        <v/>
      </c>
      <c r="G5009" s="70">
        <f>SUMPRODUCT(U5009:V5009,PAINEL_PESOS!$C$25:$C$26)</f>
        <v/>
      </c>
      <c r="H5009" s="70">
        <f>SUMPRODUCT(W5009:X5009,PAINEL_PESOS!$C$28:$C$29)</f>
        <v/>
      </c>
      <c r="I5009" s="70" t="n">
        <v>0.9874095897001377</v>
      </c>
      <c r="J5009" s="70" t="n">
        <v>0.7101927553642388</v>
      </c>
      <c r="K5009" s="71">
        <f>IF(NOT(AND(PAINEL_PESOS!$D$12="OK - 100%",PAINEL_PESOS!$F$20="OK - 100%",PAINEL_PESOS!$F$24="OK - 100%",PAINEL_PESOS!$F$27="OK - 100%",PAINEL_PESOS!$F$30="OK - 100%")),"", (E5009*PAINEL_PESOS!$B$7+F5009*PAINEL_PESOS!$B$8+G5009*PAINEL_PESOS!$B$9+H5009*PAINEL_PESOS!$B$10)*I5009)</f>
        <v/>
      </c>
      <c r="L5009" s="71">
        <f>IF(K5009="","",K5009-J5009)</f>
        <v/>
      </c>
      <c r="M5009" s="71">
        <f>IF(L5009="","",ABS(L5009))</f>
        <v/>
      </c>
      <c r="N5009" t="n">
        <v>1</v>
      </c>
      <c r="O5009" t="n">
        <v>1</v>
      </c>
      <c r="P5009" t="n">
        <v>0.5575501583949314</v>
      </c>
      <c r="Q5009" t="n">
        <v>0.9574044012017536</v>
      </c>
      <c r="R5009" t="n">
        <v>0.3826752501156182</v>
      </c>
      <c r="S5009" t="n">
        <v>0.9692523295277944</v>
      </c>
      <c r="T5009" t="n">
        <v>0.9788212742582055</v>
      </c>
      <c r="U5009" t="n">
        <v>0.3499794979505939</v>
      </c>
      <c r="V5009" t="n">
        <v>0.4901028940151486</v>
      </c>
      <c r="W5009" t="n">
        <v>0.7289237366007746</v>
      </c>
      <c r="X5009" t="n">
        <v>0.8736711237477994</v>
      </c>
    </row>
    <row r="5010">
      <c r="A5010" t="inlineStr">
        <is>
          <t>4319109</t>
        </is>
      </c>
      <c r="B5010" t="inlineStr">
        <is>
          <t>São Martinho</t>
        </is>
      </c>
      <c r="C5010" t="inlineStr">
        <is>
          <t>RS</t>
        </is>
      </c>
      <c r="D5010" t="inlineStr">
        <is>
          <t>REGIÃO SUL</t>
        </is>
      </c>
      <c r="E5010" s="70">
        <f>SUMPRODUCT(N5010:Q5010,PAINEL_PESOS!$C$16:$C$19)</f>
        <v/>
      </c>
      <c r="F5010" s="70">
        <f>SUMPRODUCT(R5010:T5010,PAINEL_PESOS!$C$21:$C$23)</f>
        <v/>
      </c>
      <c r="G5010" s="70">
        <f>SUMPRODUCT(U5010:V5010,PAINEL_PESOS!$C$25:$C$26)</f>
        <v/>
      </c>
      <c r="H5010" s="70">
        <f>SUMPRODUCT(W5010:X5010,PAINEL_PESOS!$C$28:$C$29)</f>
        <v/>
      </c>
      <c r="I5010" s="70" t="n">
        <v>0.9965846706747495</v>
      </c>
      <c r="J5010" s="70" t="n">
        <v>0.6981419208443741</v>
      </c>
      <c r="K5010" s="71">
        <f>IF(NOT(AND(PAINEL_PESOS!$D$12="OK - 100%",PAINEL_PESOS!$F$20="OK - 100%",PAINEL_PESOS!$F$24="OK - 100%",PAINEL_PESOS!$F$27="OK - 100%",PAINEL_PESOS!$F$30="OK - 100%")),"", (E5010*PAINEL_PESOS!$B$7+F5010*PAINEL_PESOS!$B$8+G5010*PAINEL_PESOS!$B$9+H5010*PAINEL_PESOS!$B$10)*I5010)</f>
        <v/>
      </c>
      <c r="L5010" s="71">
        <f>IF(K5010="","",K5010-J5010)</f>
        <v/>
      </c>
      <c r="M5010" s="71">
        <f>IF(L5010="","",ABS(L5010))</f>
        <v/>
      </c>
      <c r="N5010" t="n">
        <v>1</v>
      </c>
      <c r="O5010" t="n">
        <v>0.997</v>
      </c>
      <c r="P5010" t="n">
        <v>0.6627243928194297</v>
      </c>
      <c r="Q5010" t="n">
        <v>0.9934705880983502</v>
      </c>
      <c r="R5010" t="n">
        <v>0.2337940761791173</v>
      </c>
      <c r="S5010" t="n">
        <v>0.9957432324976041</v>
      </c>
      <c r="T5010" t="n">
        <v>0.9891463057915986</v>
      </c>
      <c r="U5010" t="n">
        <v>0.2268321650383775</v>
      </c>
      <c r="V5010" t="n">
        <v>0.6074816879850622</v>
      </c>
      <c r="W5010" t="n">
        <v>0.6614329291767159</v>
      </c>
      <c r="X5010" t="n">
        <v>0.8028091319857372</v>
      </c>
    </row>
    <row r="5011">
      <c r="A5011" t="inlineStr">
        <is>
          <t>4319125</t>
        </is>
      </c>
      <c r="B5011" t="inlineStr">
        <is>
          <t>São Martinho da Serra</t>
        </is>
      </c>
      <c r="C5011" t="inlineStr">
        <is>
          <t>RS</t>
        </is>
      </c>
      <c r="D5011" t="inlineStr">
        <is>
          <t>REGIÃO SUL</t>
        </is>
      </c>
      <c r="E5011" s="70">
        <f>SUMPRODUCT(N5011:Q5011,PAINEL_PESOS!$C$16:$C$19)</f>
        <v/>
      </c>
      <c r="F5011" s="70">
        <f>SUMPRODUCT(R5011:T5011,PAINEL_PESOS!$C$21:$C$23)</f>
        <v/>
      </c>
      <c r="G5011" s="70">
        <f>SUMPRODUCT(U5011:V5011,PAINEL_PESOS!$C$25:$C$26)</f>
        <v/>
      </c>
      <c r="H5011" s="70">
        <f>SUMPRODUCT(W5011:X5011,PAINEL_PESOS!$C$28:$C$29)</f>
        <v/>
      </c>
      <c r="I5011" s="70" t="n">
        <v>0.9850954733186741</v>
      </c>
      <c r="J5011" s="70" t="n">
        <v>0.6389234926331034</v>
      </c>
      <c r="K5011" s="71">
        <f>IF(NOT(AND(PAINEL_PESOS!$D$12="OK - 100%",PAINEL_PESOS!$F$20="OK - 100%",PAINEL_PESOS!$F$24="OK - 100%",PAINEL_PESOS!$F$27="OK - 100%",PAINEL_PESOS!$F$30="OK - 100%")),"", (E5011*PAINEL_PESOS!$B$7+F5011*PAINEL_PESOS!$B$8+G5011*PAINEL_PESOS!$B$9+H5011*PAINEL_PESOS!$B$10)*I5011)</f>
        <v/>
      </c>
      <c r="L5011" s="71">
        <f>IF(K5011="","",K5011-J5011)</f>
        <v/>
      </c>
      <c r="M5011" s="71">
        <f>IF(L5011="","",ABS(L5011))</f>
        <v/>
      </c>
      <c r="N5011" t="n">
        <v>1</v>
      </c>
      <c r="O5011" t="n">
        <v>0</v>
      </c>
      <c r="P5011" t="n">
        <v>0.8152059134107709</v>
      </c>
      <c r="Q5011" t="n">
        <v>0.9919904843550541</v>
      </c>
      <c r="R5011" t="n">
        <v>0.199309768611994</v>
      </c>
      <c r="S5011" t="n">
        <v>0.9998736435455648</v>
      </c>
      <c r="T5011" t="n">
        <v>0.9291686099427265</v>
      </c>
      <c r="U5011" t="n">
        <v>0.1417805495115317</v>
      </c>
      <c r="V5011" t="n">
        <v>0.5847913063183752</v>
      </c>
      <c r="W5011" t="n">
        <v>0.8527027165701088</v>
      </c>
      <c r="X5011" t="n">
        <v>0.78694928818466</v>
      </c>
    </row>
    <row r="5012">
      <c r="A5012" t="inlineStr">
        <is>
          <t>4319158</t>
        </is>
      </c>
      <c r="B5012" t="inlineStr">
        <is>
          <t>São Miguel das Missões</t>
        </is>
      </c>
      <c r="C5012" t="inlineStr">
        <is>
          <t>RS</t>
        </is>
      </c>
      <c r="D5012" t="inlineStr">
        <is>
          <t>REGIÃO SUL</t>
        </is>
      </c>
      <c r="E5012" s="70">
        <f>SUMPRODUCT(N5012:Q5012,PAINEL_PESOS!$C$16:$C$19)</f>
        <v/>
      </c>
      <c r="F5012" s="70">
        <f>SUMPRODUCT(R5012:T5012,PAINEL_PESOS!$C$21:$C$23)</f>
        <v/>
      </c>
      <c r="G5012" s="70">
        <f>SUMPRODUCT(U5012:V5012,PAINEL_PESOS!$C$25:$C$26)</f>
        <v/>
      </c>
      <c r="H5012" s="70">
        <f>SUMPRODUCT(W5012:X5012,PAINEL_PESOS!$C$28:$C$29)</f>
        <v/>
      </c>
      <c r="I5012" s="70" t="n">
        <v>0.9577628311509843</v>
      </c>
      <c r="J5012" s="70" t="n">
        <v>0.6623378740418995</v>
      </c>
      <c r="K5012" s="71">
        <f>IF(NOT(AND(PAINEL_PESOS!$D$12="OK - 100%",PAINEL_PESOS!$F$20="OK - 100%",PAINEL_PESOS!$F$24="OK - 100%",PAINEL_PESOS!$F$27="OK - 100%",PAINEL_PESOS!$F$30="OK - 100%")),"", (E5012*PAINEL_PESOS!$B$7+F5012*PAINEL_PESOS!$B$8+G5012*PAINEL_PESOS!$B$9+H5012*PAINEL_PESOS!$B$10)*I5012)</f>
        <v/>
      </c>
      <c r="L5012" s="71">
        <f>IF(K5012="","",K5012-J5012)</f>
        <v/>
      </c>
      <c r="M5012" s="71">
        <f>IF(L5012="","",ABS(L5012))</f>
        <v/>
      </c>
      <c r="N5012" t="n">
        <v>1</v>
      </c>
      <c r="O5012" t="n">
        <v>0.9784</v>
      </c>
      <c r="P5012" t="n">
        <v>0.6582893347412884</v>
      </c>
      <c r="Q5012" t="n">
        <v>0.9964934521472204</v>
      </c>
      <c r="R5012" t="n">
        <v>0.2833980594804937</v>
      </c>
      <c r="S5012" t="n">
        <v>0.9999446918306123</v>
      </c>
      <c r="T5012" t="n">
        <v>0.7860357094993997</v>
      </c>
      <c r="U5012" t="n">
        <v>0.1432998426987307</v>
      </c>
      <c r="V5012" t="n">
        <v>0.6181235314442675</v>
      </c>
      <c r="W5012" t="n">
        <v>0.7913430692542764</v>
      </c>
      <c r="X5012" t="n">
        <v>0.7834313653206004</v>
      </c>
    </row>
    <row r="5013">
      <c r="A5013" t="inlineStr">
        <is>
          <t>4319208</t>
        </is>
      </c>
      <c r="B5013" t="inlineStr">
        <is>
          <t>São Nicolau</t>
        </is>
      </c>
      <c r="C5013" t="inlineStr">
        <is>
          <t>RS</t>
        </is>
      </c>
      <c r="D5013" t="inlineStr">
        <is>
          <t>REGIÃO SUL</t>
        </is>
      </c>
      <c r="E5013" s="70">
        <f>SUMPRODUCT(N5013:Q5013,PAINEL_PESOS!$C$16:$C$19)</f>
        <v/>
      </c>
      <c r="F5013" s="70">
        <f>SUMPRODUCT(R5013:T5013,PAINEL_PESOS!$C$21:$C$23)</f>
        <v/>
      </c>
      <c r="G5013" s="70">
        <f>SUMPRODUCT(U5013:V5013,PAINEL_PESOS!$C$25:$C$26)</f>
        <v/>
      </c>
      <c r="H5013" s="70">
        <f>SUMPRODUCT(W5013:X5013,PAINEL_PESOS!$C$28:$C$29)</f>
        <v/>
      </c>
      <c r="I5013" s="70" t="n">
        <v>0.9669166922613595</v>
      </c>
      <c r="J5013" s="70" t="n">
        <v>0.6698118745249236</v>
      </c>
      <c r="K5013" s="71">
        <f>IF(NOT(AND(PAINEL_PESOS!$D$12="OK - 100%",PAINEL_PESOS!$F$20="OK - 100%",PAINEL_PESOS!$F$24="OK - 100%",PAINEL_PESOS!$F$27="OK - 100%",PAINEL_PESOS!$F$30="OK - 100%")),"", (E5013*PAINEL_PESOS!$B$7+F5013*PAINEL_PESOS!$B$8+G5013*PAINEL_PESOS!$B$9+H5013*PAINEL_PESOS!$B$10)*I5013)</f>
        <v/>
      </c>
      <c r="L5013" s="71">
        <f>IF(K5013="","",K5013-J5013)</f>
        <v/>
      </c>
      <c r="M5013" s="71">
        <f>IF(L5013="","",ABS(L5013))</f>
        <v/>
      </c>
      <c r="N5013" t="n">
        <v>1</v>
      </c>
      <c r="O5013" t="n">
        <v>0.9875</v>
      </c>
      <c r="P5013" t="n">
        <v>0.7141499472016896</v>
      </c>
      <c r="Q5013" t="n">
        <v>0.9943856407332043</v>
      </c>
      <c r="R5013" t="n">
        <v>0.183641255245118</v>
      </c>
      <c r="S5013" t="n">
        <v>0.9999881510880128</v>
      </c>
      <c r="T5013" t="n">
        <v>0.8340928596452371</v>
      </c>
      <c r="U5013" t="n">
        <v>0.1488108005409013</v>
      </c>
      <c r="V5013" t="n">
        <v>0.6291112283055693</v>
      </c>
      <c r="W5013" t="n">
        <v>0.789295425125339</v>
      </c>
      <c r="X5013" t="n">
        <v>0.7814538799467957</v>
      </c>
    </row>
    <row r="5014">
      <c r="A5014" t="inlineStr">
        <is>
          <t>4319307</t>
        </is>
      </c>
      <c r="B5014" t="inlineStr">
        <is>
          <t>São Paulo das Missões</t>
        </is>
      </c>
      <c r="C5014" t="inlineStr">
        <is>
          <t>RS</t>
        </is>
      </c>
      <c r="D5014" t="inlineStr">
        <is>
          <t>REGIÃO SUL</t>
        </is>
      </c>
      <c r="E5014" s="70">
        <f>SUMPRODUCT(N5014:Q5014,PAINEL_PESOS!$C$16:$C$19)</f>
        <v/>
      </c>
      <c r="F5014" s="70">
        <f>SUMPRODUCT(R5014:T5014,PAINEL_PESOS!$C$21:$C$23)</f>
        <v/>
      </c>
      <c r="G5014" s="70">
        <f>SUMPRODUCT(U5014:V5014,PAINEL_PESOS!$C$25:$C$26)</f>
        <v/>
      </c>
      <c r="H5014" s="70">
        <f>SUMPRODUCT(W5014:X5014,PAINEL_PESOS!$C$28:$C$29)</f>
        <v/>
      </c>
      <c r="I5014" s="70" t="n">
        <v>0.9941962272775604</v>
      </c>
      <c r="J5014" s="70" t="n">
        <v>0.6935990820333279</v>
      </c>
      <c r="K5014" s="71">
        <f>IF(NOT(AND(PAINEL_PESOS!$D$12="OK - 100%",PAINEL_PESOS!$F$20="OK - 100%",PAINEL_PESOS!$F$24="OK - 100%",PAINEL_PESOS!$F$27="OK - 100%",PAINEL_PESOS!$F$30="OK - 100%")),"", (E5014*PAINEL_PESOS!$B$7+F5014*PAINEL_PESOS!$B$8+G5014*PAINEL_PESOS!$B$9+H5014*PAINEL_PESOS!$B$10)*I5014)</f>
        <v/>
      </c>
      <c r="L5014" s="71">
        <f>IF(K5014="","",K5014-J5014)</f>
        <v/>
      </c>
      <c r="M5014" s="71">
        <f>IF(L5014="","",ABS(L5014))</f>
        <v/>
      </c>
      <c r="N5014" t="n">
        <v>1</v>
      </c>
      <c r="O5014" t="n">
        <v>0.6981000000000001</v>
      </c>
      <c r="P5014" t="n">
        <v>0.9260823653643084</v>
      </c>
      <c r="Q5014" t="n">
        <v>0.9913614828388484</v>
      </c>
      <c r="R5014" t="n">
        <v>0.200849930367415</v>
      </c>
      <c r="S5014" t="n">
        <v>0.9993937947256947</v>
      </c>
      <c r="T5014" t="n">
        <v>0.9767873833308479</v>
      </c>
      <c r="U5014" t="n">
        <v>0.2142557540320134</v>
      </c>
      <c r="V5014" t="n">
        <v>0.6276136502715925</v>
      </c>
      <c r="W5014" t="n">
        <v>0.6779162854650465</v>
      </c>
      <c r="X5014" t="n">
        <v>0.8022728969561022</v>
      </c>
    </row>
    <row r="5015">
      <c r="A5015" t="inlineStr">
        <is>
          <t>4319356</t>
        </is>
      </c>
      <c r="B5015" t="inlineStr">
        <is>
          <t>São Pedro da Serra</t>
        </is>
      </c>
      <c r="C5015" t="inlineStr">
        <is>
          <t>RS</t>
        </is>
      </c>
      <c r="D5015" t="inlineStr">
        <is>
          <t>REGIÃO SUL</t>
        </is>
      </c>
      <c r="E5015" s="70">
        <f>SUMPRODUCT(N5015:Q5015,PAINEL_PESOS!$C$16:$C$19)</f>
        <v/>
      </c>
      <c r="F5015" s="70">
        <f>SUMPRODUCT(R5015:T5015,PAINEL_PESOS!$C$21:$C$23)</f>
        <v/>
      </c>
      <c r="G5015" s="70">
        <f>SUMPRODUCT(U5015:V5015,PAINEL_PESOS!$C$25:$C$26)</f>
        <v/>
      </c>
      <c r="H5015" s="70">
        <f>SUMPRODUCT(W5015:X5015,PAINEL_PESOS!$C$28:$C$29)</f>
        <v/>
      </c>
      <c r="I5015" s="70" t="n">
        <v>0.9730781603902127</v>
      </c>
      <c r="J5015" s="70" t="n">
        <v>0.7009572722755701</v>
      </c>
      <c r="K5015" s="71">
        <f>IF(NOT(AND(PAINEL_PESOS!$D$12="OK - 100%",PAINEL_PESOS!$F$20="OK - 100%",PAINEL_PESOS!$F$24="OK - 100%",PAINEL_PESOS!$F$27="OK - 100%",PAINEL_PESOS!$F$30="OK - 100%")),"", (E5015*PAINEL_PESOS!$B$7+F5015*PAINEL_PESOS!$B$8+G5015*PAINEL_PESOS!$B$9+H5015*PAINEL_PESOS!$B$10)*I5015)</f>
        <v/>
      </c>
      <c r="L5015" s="71">
        <f>IF(K5015="","",K5015-J5015)</f>
        <v/>
      </c>
      <c r="M5015" s="71">
        <f>IF(L5015="","",ABS(L5015))</f>
        <v/>
      </c>
      <c r="N5015" t="n">
        <v>1</v>
      </c>
      <c r="O5015" t="n">
        <v>1</v>
      </c>
      <c r="P5015" t="n">
        <v>0.7891235480464626</v>
      </c>
      <c r="Q5015" t="n">
        <v>0.9332315498414483</v>
      </c>
      <c r="R5015" t="n">
        <v>0.1482762233215113</v>
      </c>
      <c r="S5015" t="n">
        <v>0.9350137227948806</v>
      </c>
      <c r="T5015" t="n">
        <v>0.9293459580515533</v>
      </c>
      <c r="U5015" t="n">
        <v>0.4074662519754183</v>
      </c>
      <c r="V5015" t="n">
        <v>0.4890330756963025</v>
      </c>
      <c r="W5015" t="n">
        <v>0.7719174774825101</v>
      </c>
      <c r="X5015" t="n">
        <v>0.8914518248001128</v>
      </c>
    </row>
    <row r="5016">
      <c r="A5016" t="inlineStr">
        <is>
          <t>4319364</t>
        </is>
      </c>
      <c r="B5016" t="inlineStr">
        <is>
          <t>São Pedro das Missões</t>
        </is>
      </c>
      <c r="C5016" t="inlineStr">
        <is>
          <t>RS</t>
        </is>
      </c>
      <c r="D5016" t="inlineStr">
        <is>
          <t>REGIÃO SUL</t>
        </is>
      </c>
      <c r="E5016" s="70">
        <f>SUMPRODUCT(N5016:Q5016,PAINEL_PESOS!$C$16:$C$19)</f>
        <v/>
      </c>
      <c r="F5016" s="70">
        <f>SUMPRODUCT(R5016:T5016,PAINEL_PESOS!$C$21:$C$23)</f>
        <v/>
      </c>
      <c r="G5016" s="70">
        <f>SUMPRODUCT(U5016:V5016,PAINEL_PESOS!$C$25:$C$26)</f>
        <v/>
      </c>
      <c r="H5016" s="70">
        <f>SUMPRODUCT(W5016:X5016,PAINEL_PESOS!$C$28:$C$29)</f>
        <v/>
      </c>
      <c r="I5016" s="70" t="n">
        <v>0.9962792031343091</v>
      </c>
      <c r="J5016" s="70" t="n">
        <v>0.7078824303138326</v>
      </c>
      <c r="K5016" s="71">
        <f>IF(NOT(AND(PAINEL_PESOS!$D$12="OK - 100%",PAINEL_PESOS!$F$20="OK - 100%",PAINEL_PESOS!$F$24="OK - 100%",PAINEL_PESOS!$F$27="OK - 100%",PAINEL_PESOS!$F$30="OK - 100%")),"", (E5016*PAINEL_PESOS!$B$7+F5016*PAINEL_PESOS!$B$8+G5016*PAINEL_PESOS!$B$9+H5016*PAINEL_PESOS!$B$10)*I5016)</f>
        <v/>
      </c>
      <c r="L5016" s="71">
        <f>IF(K5016="","",K5016-J5016)</f>
        <v/>
      </c>
      <c r="M5016" s="71">
        <f>IF(L5016="","",ABS(L5016))</f>
        <v/>
      </c>
      <c r="N5016" t="n">
        <v>1</v>
      </c>
      <c r="O5016" t="n">
        <v>1</v>
      </c>
      <c r="P5016" t="n">
        <v>0.9557550158394932</v>
      </c>
      <c r="Q5016" t="n">
        <v>0.9930317809764866</v>
      </c>
      <c r="R5016" t="n">
        <v>0.09944068218487689</v>
      </c>
      <c r="S5016" t="n">
        <v>1</v>
      </c>
      <c r="T5016" t="n">
        <v>0.9860688036096966</v>
      </c>
      <c r="U5016" t="n">
        <v>0.2085053412473007</v>
      </c>
      <c r="V5016" t="n">
        <v>0.6034342859372445</v>
      </c>
      <c r="W5016" t="n">
        <v>0.6920804216547872</v>
      </c>
      <c r="X5016" t="n">
        <v>0.8154561259553567</v>
      </c>
    </row>
    <row r="5017">
      <c r="A5017" t="inlineStr">
        <is>
          <t>4319372</t>
        </is>
      </c>
      <c r="B5017" t="inlineStr">
        <is>
          <t>São Pedro do Butiá</t>
        </is>
      </c>
      <c r="C5017" t="inlineStr">
        <is>
          <t>RS</t>
        </is>
      </c>
      <c r="D5017" t="inlineStr">
        <is>
          <t>REGIÃO SUL</t>
        </is>
      </c>
      <c r="E5017" s="70">
        <f>SUMPRODUCT(N5017:Q5017,PAINEL_PESOS!$C$16:$C$19)</f>
        <v/>
      </c>
      <c r="F5017" s="70">
        <f>SUMPRODUCT(R5017:T5017,PAINEL_PESOS!$C$21:$C$23)</f>
        <v/>
      </c>
      <c r="G5017" s="70">
        <f>SUMPRODUCT(U5017:V5017,PAINEL_PESOS!$C$25:$C$26)</f>
        <v/>
      </c>
      <c r="H5017" s="70">
        <f>SUMPRODUCT(W5017:X5017,PAINEL_PESOS!$C$28:$C$29)</f>
        <v/>
      </c>
      <c r="I5017" s="70" t="n">
        <v>0.9918808738479116</v>
      </c>
      <c r="J5017" s="70" t="n">
        <v>0.6783361723538051</v>
      </c>
      <c r="K5017" s="71">
        <f>IF(NOT(AND(PAINEL_PESOS!$D$12="OK - 100%",PAINEL_PESOS!$F$20="OK - 100%",PAINEL_PESOS!$F$24="OK - 100%",PAINEL_PESOS!$F$27="OK - 100%",PAINEL_PESOS!$F$30="OK - 100%")),"", (E5017*PAINEL_PESOS!$B$7+F5017*PAINEL_PESOS!$B$8+G5017*PAINEL_PESOS!$B$9+H5017*PAINEL_PESOS!$B$10)*I5017)</f>
        <v/>
      </c>
      <c r="L5017" s="71">
        <f>IF(K5017="","",K5017-J5017)</f>
        <v/>
      </c>
      <c r="M5017" s="71">
        <f>IF(L5017="","",ABS(L5017))</f>
        <v/>
      </c>
      <c r="N5017" t="n">
        <v>1</v>
      </c>
      <c r="O5017" t="n">
        <v>0.5278</v>
      </c>
      <c r="P5017" t="n">
        <v>0.9246040126715944</v>
      </c>
      <c r="Q5017" t="n">
        <v>0.9891188788655711</v>
      </c>
      <c r="R5017" t="n">
        <v>0.1603525920042189</v>
      </c>
      <c r="S5017" t="n">
        <v>0.9961802722244357</v>
      </c>
      <c r="T5017" t="n">
        <v>0.9677328373865285</v>
      </c>
      <c r="U5017" t="n">
        <v>0.1568445826381576</v>
      </c>
      <c r="V5017" t="n">
        <v>0.6243392410921204</v>
      </c>
      <c r="W5017" t="n">
        <v>0.7531626170724072</v>
      </c>
      <c r="X5017" t="n">
        <v>0.7998249902219634</v>
      </c>
    </row>
    <row r="5018">
      <c r="A5018" t="inlineStr">
        <is>
          <t>4319406</t>
        </is>
      </c>
      <c r="B5018" t="inlineStr">
        <is>
          <t>São Pedro do Sul</t>
        </is>
      </c>
      <c r="C5018" t="inlineStr">
        <is>
          <t>RS</t>
        </is>
      </c>
      <c r="D5018" t="inlineStr">
        <is>
          <t>REGIÃO SUL</t>
        </is>
      </c>
      <c r="E5018" s="70">
        <f>SUMPRODUCT(N5018:Q5018,PAINEL_PESOS!$C$16:$C$19)</f>
        <v/>
      </c>
      <c r="F5018" s="70">
        <f>SUMPRODUCT(R5018:T5018,PAINEL_PESOS!$C$21:$C$23)</f>
        <v/>
      </c>
      <c r="G5018" s="70">
        <f>SUMPRODUCT(U5018:V5018,PAINEL_PESOS!$C$25:$C$26)</f>
        <v/>
      </c>
      <c r="H5018" s="70">
        <f>SUMPRODUCT(W5018:X5018,PAINEL_PESOS!$C$28:$C$29)</f>
        <v/>
      </c>
      <c r="I5018" s="70" t="n">
        <v>0.870141432019452</v>
      </c>
      <c r="J5018" s="70" t="n">
        <v>0.5608484268344096</v>
      </c>
      <c r="K5018" s="71">
        <f>IF(NOT(AND(PAINEL_PESOS!$D$12="OK - 100%",PAINEL_PESOS!$F$20="OK - 100%",PAINEL_PESOS!$F$24="OK - 100%",PAINEL_PESOS!$F$27="OK - 100%",PAINEL_PESOS!$F$30="OK - 100%")),"", (E5018*PAINEL_PESOS!$B$7+F5018*PAINEL_PESOS!$B$8+G5018*PAINEL_PESOS!$B$9+H5018*PAINEL_PESOS!$B$10)*I5018)</f>
        <v/>
      </c>
      <c r="L5018" s="71">
        <f>IF(K5018="","",K5018-J5018)</f>
        <v/>
      </c>
      <c r="M5018" s="71">
        <f>IF(L5018="","",ABS(L5018))</f>
        <v/>
      </c>
      <c r="N5018" t="n">
        <v>1</v>
      </c>
      <c r="O5018" t="n">
        <v>0.9913</v>
      </c>
      <c r="P5018" t="n">
        <v>0.4374868004223864</v>
      </c>
      <c r="Q5018" t="n">
        <v>0.9495229480223194</v>
      </c>
      <c r="R5018" t="n">
        <v>0.2813090864031896</v>
      </c>
      <c r="S5018" t="n">
        <v>0.9974637066979852</v>
      </c>
      <c r="T5018" t="n">
        <v>0.3482116746439129</v>
      </c>
      <c r="U5018" t="n">
        <v>0.141748922728726</v>
      </c>
      <c r="V5018" t="n">
        <v>0.6011832982894296</v>
      </c>
      <c r="W5018" t="n">
        <v>0.8527389438192902</v>
      </c>
      <c r="X5018" t="n">
        <v>0.7869063114247251</v>
      </c>
    </row>
    <row r="5019">
      <c r="A5019" t="inlineStr">
        <is>
          <t>4319505</t>
        </is>
      </c>
      <c r="B5019" t="inlineStr">
        <is>
          <t>São Sebastião do Caí</t>
        </is>
      </c>
      <c r="C5019" t="inlineStr">
        <is>
          <t>RS</t>
        </is>
      </c>
      <c r="D5019" t="inlineStr">
        <is>
          <t>REGIÃO SUL</t>
        </is>
      </c>
      <c r="E5019" s="70">
        <f>SUMPRODUCT(N5019:Q5019,PAINEL_PESOS!$C$16:$C$19)</f>
        <v/>
      </c>
      <c r="F5019" s="70">
        <f>SUMPRODUCT(R5019:T5019,PAINEL_PESOS!$C$21:$C$23)</f>
        <v/>
      </c>
      <c r="G5019" s="70">
        <f>SUMPRODUCT(U5019:V5019,PAINEL_PESOS!$C$25:$C$26)</f>
        <v/>
      </c>
      <c r="H5019" s="70">
        <f>SUMPRODUCT(W5019:X5019,PAINEL_PESOS!$C$28:$C$29)</f>
        <v/>
      </c>
      <c r="I5019" s="70" t="n">
        <v>0.9445962539301325</v>
      </c>
      <c r="J5019" s="70" t="n">
        <v>0.6386948734835938</v>
      </c>
      <c r="K5019" s="71">
        <f>IF(NOT(AND(PAINEL_PESOS!$D$12="OK - 100%",PAINEL_PESOS!$F$20="OK - 100%",PAINEL_PESOS!$F$24="OK - 100%",PAINEL_PESOS!$F$27="OK - 100%",PAINEL_PESOS!$F$30="OK - 100%")),"", (E5019*PAINEL_PESOS!$B$7+F5019*PAINEL_PESOS!$B$8+G5019*PAINEL_PESOS!$B$9+H5019*PAINEL_PESOS!$B$10)*I5019)</f>
        <v/>
      </c>
      <c r="L5019" s="71">
        <f>IF(K5019="","",K5019-J5019)</f>
        <v/>
      </c>
      <c r="M5019" s="71">
        <f>IF(L5019="","",ABS(L5019))</f>
        <v/>
      </c>
      <c r="N5019" t="n">
        <v>0.4</v>
      </c>
      <c r="O5019" t="n">
        <v>0.9961</v>
      </c>
      <c r="P5019" t="n">
        <v>0.6831045406546991</v>
      </c>
      <c r="Q5019" t="n">
        <v>0.8728603913937459</v>
      </c>
      <c r="R5019" t="n">
        <v>0.3562496771444446</v>
      </c>
      <c r="S5019" t="n">
        <v>0.6753852610401148</v>
      </c>
      <c r="T5019" t="n">
        <v>0.9022340922696869</v>
      </c>
      <c r="U5019" t="n">
        <v>0.4471481433664529</v>
      </c>
      <c r="V5019" t="n">
        <v>0.4913660447262803</v>
      </c>
      <c r="W5019" t="n">
        <v>0.8018268726858205</v>
      </c>
      <c r="X5019" t="n">
        <v>0.903632253978374</v>
      </c>
    </row>
    <row r="5020">
      <c r="A5020" t="inlineStr">
        <is>
          <t>4319604</t>
        </is>
      </c>
      <c r="B5020" t="inlineStr">
        <is>
          <t>São Sepé</t>
        </is>
      </c>
      <c r="C5020" t="inlineStr">
        <is>
          <t>RS</t>
        </is>
      </c>
      <c r="D5020" t="inlineStr">
        <is>
          <t>REGIÃO SUL</t>
        </is>
      </c>
      <c r="E5020" s="70">
        <f>SUMPRODUCT(N5020:Q5020,PAINEL_PESOS!$C$16:$C$19)</f>
        <v/>
      </c>
      <c r="F5020" s="70">
        <f>SUMPRODUCT(R5020:T5020,PAINEL_PESOS!$C$21:$C$23)</f>
        <v/>
      </c>
      <c r="G5020" s="70">
        <f>SUMPRODUCT(U5020:V5020,PAINEL_PESOS!$C$25:$C$26)</f>
        <v/>
      </c>
      <c r="H5020" s="70">
        <f>SUMPRODUCT(W5020:X5020,PAINEL_PESOS!$C$28:$C$29)</f>
        <v/>
      </c>
      <c r="I5020" s="70" t="n">
        <v>0.9018808461247485</v>
      </c>
      <c r="J5020" s="70" t="n">
        <v>0.5950655969061198</v>
      </c>
      <c r="K5020" s="71">
        <f>IF(NOT(AND(PAINEL_PESOS!$D$12="OK - 100%",PAINEL_PESOS!$F$20="OK - 100%",PAINEL_PESOS!$F$24="OK - 100%",PAINEL_PESOS!$F$27="OK - 100%",PAINEL_PESOS!$F$30="OK - 100%")),"", (E5020*PAINEL_PESOS!$B$7+F5020*PAINEL_PESOS!$B$8+G5020*PAINEL_PESOS!$B$9+H5020*PAINEL_PESOS!$B$10)*I5020)</f>
        <v/>
      </c>
      <c r="L5020" s="71">
        <f>IF(K5020="","",K5020-J5020)</f>
        <v/>
      </c>
      <c r="M5020" s="71">
        <f>IF(L5020="","",ABS(L5020))</f>
        <v/>
      </c>
      <c r="N5020" t="n">
        <v>1</v>
      </c>
      <c r="O5020" t="n">
        <v>1</v>
      </c>
      <c r="P5020" t="n">
        <v>0.5719112988384372</v>
      </c>
      <c r="Q5020" t="n">
        <v>0.9907051210089639</v>
      </c>
      <c r="R5020" t="n">
        <v>0.3507375865753929</v>
      </c>
      <c r="S5020" t="n">
        <v>0.9983089862260391</v>
      </c>
      <c r="T5020" t="n">
        <v>0.5018431484468848</v>
      </c>
      <c r="U5020" t="n">
        <v>0.1484597167214736</v>
      </c>
      <c r="V5020" t="n">
        <v>0.5173821400352909</v>
      </c>
      <c r="W5020" t="n">
        <v>0.8102275254503845</v>
      </c>
      <c r="X5020" t="n">
        <v>0.7871368604531938</v>
      </c>
    </row>
    <row r="5021">
      <c r="A5021" t="inlineStr">
        <is>
          <t>4319703</t>
        </is>
      </c>
      <c r="B5021" t="inlineStr">
        <is>
          <t>São Valentim</t>
        </is>
      </c>
      <c r="C5021" t="inlineStr">
        <is>
          <t>RS</t>
        </is>
      </c>
      <c r="D5021" t="inlineStr">
        <is>
          <t>REGIÃO SUL</t>
        </is>
      </c>
      <c r="E5021" s="70">
        <f>SUMPRODUCT(N5021:Q5021,PAINEL_PESOS!$C$16:$C$19)</f>
        <v/>
      </c>
      <c r="F5021" s="70">
        <f>SUMPRODUCT(R5021:T5021,PAINEL_PESOS!$C$21:$C$23)</f>
        <v/>
      </c>
      <c r="G5021" s="70">
        <f>SUMPRODUCT(U5021:V5021,PAINEL_PESOS!$C$25:$C$26)</f>
        <v/>
      </c>
      <c r="H5021" s="70">
        <f>SUMPRODUCT(W5021:X5021,PAINEL_PESOS!$C$28:$C$29)</f>
        <v/>
      </c>
      <c r="I5021" s="70" t="n">
        <v>0.9975538248217776</v>
      </c>
      <c r="J5021" s="70" t="n">
        <v>0.7002556238634239</v>
      </c>
      <c r="K5021" s="71">
        <f>IF(NOT(AND(PAINEL_PESOS!$D$12="OK - 100%",PAINEL_PESOS!$F$20="OK - 100%",PAINEL_PESOS!$F$24="OK - 100%",PAINEL_PESOS!$F$27="OK - 100%",PAINEL_PESOS!$F$30="OK - 100%")),"", (E5021*PAINEL_PESOS!$B$7+F5021*PAINEL_PESOS!$B$8+G5021*PAINEL_PESOS!$B$9+H5021*PAINEL_PESOS!$B$10)*I5021)</f>
        <v/>
      </c>
      <c r="L5021" s="71">
        <f>IF(K5021="","",K5021-J5021)</f>
        <v/>
      </c>
      <c r="M5021" s="71">
        <f>IF(L5021="","",ABS(L5021))</f>
        <v/>
      </c>
      <c r="N5021" t="n">
        <v>1</v>
      </c>
      <c r="O5021" t="n">
        <v>1</v>
      </c>
      <c r="P5021" t="n">
        <v>0.7092925026399155</v>
      </c>
      <c r="Q5021" t="n">
        <v>0.9945897962661181</v>
      </c>
      <c r="R5021" t="n">
        <v>0.1499658209318653</v>
      </c>
      <c r="S5021" t="n">
        <v>0.9996731958243539</v>
      </c>
      <c r="T5021" t="n">
        <v>0.9916260987921968</v>
      </c>
      <c r="U5021" t="n">
        <v>0.2817396897686542</v>
      </c>
      <c r="V5021" t="n">
        <v>0.6240947439592357</v>
      </c>
      <c r="W5021" t="n">
        <v>0.6157003035468364</v>
      </c>
      <c r="X5021" t="n">
        <v>0.8147962141171975</v>
      </c>
    </row>
    <row r="5022">
      <c r="A5022" t="inlineStr">
        <is>
          <t>4319711</t>
        </is>
      </c>
      <c r="B5022" t="inlineStr">
        <is>
          <t>São Valentim do Sul</t>
        </is>
      </c>
      <c r="C5022" t="inlineStr">
        <is>
          <t>RS</t>
        </is>
      </c>
      <c r="D5022" t="inlineStr">
        <is>
          <t>REGIÃO SUL</t>
        </is>
      </c>
      <c r="E5022" s="70">
        <f>SUMPRODUCT(N5022:Q5022,PAINEL_PESOS!$C$16:$C$19)</f>
        <v/>
      </c>
      <c r="F5022" s="70">
        <f>SUMPRODUCT(R5022:T5022,PAINEL_PESOS!$C$21:$C$23)</f>
        <v/>
      </c>
      <c r="G5022" s="70">
        <f>SUMPRODUCT(U5022:V5022,PAINEL_PESOS!$C$25:$C$26)</f>
        <v/>
      </c>
      <c r="H5022" s="70">
        <f>SUMPRODUCT(W5022:X5022,PAINEL_PESOS!$C$28:$C$29)</f>
        <v/>
      </c>
      <c r="I5022" s="70" t="n">
        <v>0.9911134036778693</v>
      </c>
      <c r="J5022" s="70" t="n">
        <v>0.7191691693805159</v>
      </c>
      <c r="K5022" s="71">
        <f>IF(NOT(AND(PAINEL_PESOS!$D$12="OK - 100%",PAINEL_PESOS!$F$20="OK - 100%",PAINEL_PESOS!$F$24="OK - 100%",PAINEL_PESOS!$F$27="OK - 100%",PAINEL_PESOS!$F$30="OK - 100%")),"", (E5022*PAINEL_PESOS!$B$7+F5022*PAINEL_PESOS!$B$8+G5022*PAINEL_PESOS!$B$9+H5022*PAINEL_PESOS!$B$10)*I5022)</f>
        <v/>
      </c>
      <c r="L5022" s="71">
        <f>IF(K5022="","",K5022-J5022)</f>
        <v/>
      </c>
      <c r="M5022" s="71">
        <f>IF(L5022="","",ABS(L5022))</f>
        <v/>
      </c>
      <c r="N5022" t="n">
        <v>1</v>
      </c>
      <c r="O5022" t="n">
        <v>1</v>
      </c>
      <c r="P5022" t="n">
        <v>0.97571277719113</v>
      </c>
      <c r="Q5022" t="n">
        <v>0.9865457074037054</v>
      </c>
      <c r="R5022" t="n">
        <v>0.1136872767712367</v>
      </c>
      <c r="S5022" t="n">
        <v>0.9971207575462542</v>
      </c>
      <c r="T5022" t="n">
        <v>0.9651868198763038</v>
      </c>
      <c r="U5022" t="n">
        <v>0.3499794979505939</v>
      </c>
      <c r="V5022" t="n">
        <v>0.4872393390770935</v>
      </c>
      <c r="W5022" t="n">
        <v>0.7289237366007746</v>
      </c>
      <c r="X5022" t="n">
        <v>0.8736711237477994</v>
      </c>
    </row>
    <row r="5023">
      <c r="A5023" t="inlineStr">
        <is>
          <t>4319737</t>
        </is>
      </c>
      <c r="B5023" t="inlineStr">
        <is>
          <t>São Valério do Sul</t>
        </is>
      </c>
      <c r="C5023" t="inlineStr">
        <is>
          <t>RS</t>
        </is>
      </c>
      <c r="D5023" t="inlineStr">
        <is>
          <t>REGIÃO SUL</t>
        </is>
      </c>
      <c r="E5023" s="70">
        <f>SUMPRODUCT(N5023:Q5023,PAINEL_PESOS!$C$16:$C$19)</f>
        <v/>
      </c>
      <c r="F5023" s="70">
        <f>SUMPRODUCT(R5023:T5023,PAINEL_PESOS!$C$21:$C$23)</f>
        <v/>
      </c>
      <c r="G5023" s="70">
        <f>SUMPRODUCT(U5023:V5023,PAINEL_PESOS!$C$25:$C$26)</f>
        <v/>
      </c>
      <c r="H5023" s="70">
        <f>SUMPRODUCT(W5023:X5023,PAINEL_PESOS!$C$28:$C$29)</f>
        <v/>
      </c>
      <c r="I5023" s="70" t="n">
        <v>0.9981851682832538</v>
      </c>
      <c r="J5023" s="70" t="n">
        <v>0.7057782850161205</v>
      </c>
      <c r="K5023" s="71">
        <f>IF(NOT(AND(PAINEL_PESOS!$D$12="OK - 100%",PAINEL_PESOS!$F$20="OK - 100%",PAINEL_PESOS!$F$24="OK - 100%",PAINEL_PESOS!$F$27="OK - 100%",PAINEL_PESOS!$F$30="OK - 100%")),"", (E5023*PAINEL_PESOS!$B$7+F5023*PAINEL_PESOS!$B$8+G5023*PAINEL_PESOS!$B$9+H5023*PAINEL_PESOS!$B$10)*I5023)</f>
        <v/>
      </c>
      <c r="L5023" s="71">
        <f>IF(K5023="","",K5023-J5023)</f>
        <v/>
      </c>
      <c r="M5023" s="71">
        <f>IF(L5023="","",ABS(L5023))</f>
        <v/>
      </c>
      <c r="N5023" t="n">
        <v>1</v>
      </c>
      <c r="O5023" t="n">
        <v>0.9886</v>
      </c>
      <c r="P5023" t="n">
        <v>0.9497360084477297</v>
      </c>
      <c r="Q5023" t="n">
        <v>0.99563028798486</v>
      </c>
      <c r="R5023" t="n">
        <v>0.0926733718325079</v>
      </c>
      <c r="S5023" t="n">
        <v>0.9999761408428119</v>
      </c>
      <c r="T5023" t="n">
        <v>0.9939699748922188</v>
      </c>
      <c r="U5023" t="n">
        <v>0.2268321650383775</v>
      </c>
      <c r="V5023" t="n">
        <v>0.607354828168273</v>
      </c>
      <c r="W5023" t="n">
        <v>0.6614329291767159</v>
      </c>
      <c r="X5023" t="n">
        <v>0.8028091319857372</v>
      </c>
    </row>
    <row r="5024">
      <c r="A5024" t="inlineStr">
        <is>
          <t>4319752</t>
        </is>
      </c>
      <c r="B5024" t="inlineStr">
        <is>
          <t>São Vendelino</t>
        </is>
      </c>
      <c r="C5024" t="inlineStr">
        <is>
          <t>RS</t>
        </is>
      </c>
      <c r="D5024" t="inlineStr">
        <is>
          <t>REGIÃO SUL</t>
        </is>
      </c>
      <c r="E5024" s="70">
        <f>SUMPRODUCT(N5024:Q5024,PAINEL_PESOS!$C$16:$C$19)</f>
        <v/>
      </c>
      <c r="F5024" s="70">
        <f>SUMPRODUCT(R5024:T5024,PAINEL_PESOS!$C$21:$C$23)</f>
        <v/>
      </c>
      <c r="G5024" s="70">
        <f>SUMPRODUCT(U5024:V5024,PAINEL_PESOS!$C$25:$C$26)</f>
        <v/>
      </c>
      <c r="H5024" s="70">
        <f>SUMPRODUCT(W5024:X5024,PAINEL_PESOS!$C$28:$C$29)</f>
        <v/>
      </c>
      <c r="I5024" s="70" t="n">
        <v>0.9774800710680797</v>
      </c>
      <c r="J5024" s="70" t="n">
        <v>0.7043209781058563</v>
      </c>
      <c r="K5024" s="71">
        <f>IF(NOT(AND(PAINEL_PESOS!$D$12="OK - 100%",PAINEL_PESOS!$F$20="OK - 100%",PAINEL_PESOS!$F$24="OK - 100%",PAINEL_PESOS!$F$27="OK - 100%",PAINEL_PESOS!$F$30="OK - 100%")),"", (E5024*PAINEL_PESOS!$B$7+F5024*PAINEL_PESOS!$B$8+G5024*PAINEL_PESOS!$B$9+H5024*PAINEL_PESOS!$B$10)*I5024)</f>
        <v/>
      </c>
      <c r="L5024" s="71">
        <f>IF(K5024="","",K5024-J5024)</f>
        <v/>
      </c>
      <c r="M5024" s="71">
        <f>IF(L5024="","",ABS(L5024))</f>
        <v/>
      </c>
      <c r="N5024" t="n">
        <v>0.8</v>
      </c>
      <c r="O5024" t="n">
        <v>1</v>
      </c>
      <c r="P5024" t="n">
        <v>0.8122492080253432</v>
      </c>
      <c r="Q5024" t="n">
        <v>0.9052384450595637</v>
      </c>
      <c r="R5024" t="n">
        <v>0.1339641199531302</v>
      </c>
      <c r="S5024" t="n">
        <v>0.9346971710186393</v>
      </c>
      <c r="T5024" t="n">
        <v>0.977114587240856</v>
      </c>
      <c r="U5024" t="n">
        <v>0.4467205206302504</v>
      </c>
      <c r="V5024" t="n">
        <v>0.490197812474674</v>
      </c>
      <c r="W5024" t="n">
        <v>0.8012753336300165</v>
      </c>
      <c r="X5024" t="n">
        <v>0.9035932028935316</v>
      </c>
    </row>
    <row r="5025">
      <c r="A5025" t="inlineStr">
        <is>
          <t>4319802</t>
        </is>
      </c>
      <c r="B5025" t="inlineStr">
        <is>
          <t>São Vicente do Sul</t>
        </is>
      </c>
      <c r="C5025" t="inlineStr">
        <is>
          <t>RS</t>
        </is>
      </c>
      <c r="D5025" t="inlineStr">
        <is>
          <t>REGIÃO SUL</t>
        </is>
      </c>
      <c r="E5025" s="70">
        <f>SUMPRODUCT(N5025:Q5025,PAINEL_PESOS!$C$16:$C$19)</f>
        <v/>
      </c>
      <c r="F5025" s="70">
        <f>SUMPRODUCT(R5025:T5025,PAINEL_PESOS!$C$21:$C$23)</f>
        <v/>
      </c>
      <c r="G5025" s="70">
        <f>SUMPRODUCT(U5025:V5025,PAINEL_PESOS!$C$25:$C$26)</f>
        <v/>
      </c>
      <c r="H5025" s="70">
        <f>SUMPRODUCT(W5025:X5025,PAINEL_PESOS!$C$28:$C$29)</f>
        <v/>
      </c>
      <c r="I5025" s="70" t="n">
        <v>0.8491902459446423</v>
      </c>
      <c r="J5025" s="70" t="n">
        <v>0.5566475509804261</v>
      </c>
      <c r="K5025" s="71">
        <f>IF(NOT(AND(PAINEL_PESOS!$D$12="OK - 100%",PAINEL_PESOS!$F$20="OK - 100%",PAINEL_PESOS!$F$24="OK - 100%",PAINEL_PESOS!$F$27="OK - 100%",PAINEL_PESOS!$F$30="OK - 100%")),"", (E5025*PAINEL_PESOS!$B$7+F5025*PAINEL_PESOS!$B$8+G5025*PAINEL_PESOS!$B$9+H5025*PAINEL_PESOS!$B$10)*I5025)</f>
        <v/>
      </c>
      <c r="L5025" s="71">
        <f>IF(K5025="","",K5025-J5025)</f>
        <v/>
      </c>
      <c r="M5025" s="71">
        <f>IF(L5025="","",ABS(L5025))</f>
        <v/>
      </c>
      <c r="N5025" t="n">
        <v>1</v>
      </c>
      <c r="O5025" t="n">
        <v>1</v>
      </c>
      <c r="P5025" t="n">
        <v>0.7281942977824709</v>
      </c>
      <c r="Q5025" t="n">
        <v>0.9857683922711997</v>
      </c>
      <c r="R5025" t="n">
        <v>0.2743929270455</v>
      </c>
      <c r="S5025" t="n">
        <v>0.9995399045017345</v>
      </c>
      <c r="T5025" t="n">
        <v>0.2322704354669247</v>
      </c>
      <c r="U5025" t="n">
        <v>0.1389786958908024</v>
      </c>
      <c r="V5025" t="n">
        <v>0.6204149955439903</v>
      </c>
      <c r="W5025" t="n">
        <v>0.8454752664180814</v>
      </c>
      <c r="X5025" t="n">
        <v>0.7780456959247801</v>
      </c>
    </row>
    <row r="5026">
      <c r="A5026" t="inlineStr">
        <is>
          <t>4319901</t>
        </is>
      </c>
      <c r="B5026" t="inlineStr">
        <is>
          <t>Sapiranga</t>
        </is>
      </c>
      <c r="C5026" t="inlineStr">
        <is>
          <t>RS</t>
        </is>
      </c>
      <c r="D5026" t="inlineStr">
        <is>
          <t>REGIÃO SUL</t>
        </is>
      </c>
      <c r="E5026" s="70">
        <f>SUMPRODUCT(N5026:Q5026,PAINEL_PESOS!$C$16:$C$19)</f>
        <v/>
      </c>
      <c r="F5026" s="70">
        <f>SUMPRODUCT(R5026:T5026,PAINEL_PESOS!$C$21:$C$23)</f>
        <v/>
      </c>
      <c r="G5026" s="70">
        <f>SUMPRODUCT(U5026:V5026,PAINEL_PESOS!$C$25:$C$26)</f>
        <v/>
      </c>
      <c r="H5026" s="70">
        <f>SUMPRODUCT(W5026:X5026,PAINEL_PESOS!$C$28:$C$29)</f>
        <v/>
      </c>
      <c r="I5026" s="70" t="n">
        <v>0.8892311513581608</v>
      </c>
      <c r="J5026" s="70" t="n">
        <v>0.5383280755696451</v>
      </c>
      <c r="K5026" s="71">
        <f>IF(NOT(AND(PAINEL_PESOS!$D$12="OK - 100%",PAINEL_PESOS!$F$20="OK - 100%",PAINEL_PESOS!$F$24="OK - 100%",PAINEL_PESOS!$F$27="OK - 100%",PAINEL_PESOS!$F$30="OK - 100%")),"", (E5026*PAINEL_PESOS!$B$7+F5026*PAINEL_PESOS!$B$8+G5026*PAINEL_PESOS!$B$9+H5026*PAINEL_PESOS!$B$10)*I5026)</f>
        <v/>
      </c>
      <c r="L5026" s="71">
        <f>IF(K5026="","",K5026-J5026)</f>
        <v/>
      </c>
      <c r="M5026" s="71">
        <f>IF(L5026="","",ABS(L5026))</f>
        <v/>
      </c>
      <c r="N5026" t="n">
        <v>0.2</v>
      </c>
      <c r="O5026" t="n">
        <v>0.9801</v>
      </c>
      <c r="P5026" t="n">
        <v>0.4606124604012672</v>
      </c>
      <c r="Q5026" t="n">
        <v>0.611316804007577</v>
      </c>
      <c r="R5026" t="n">
        <v>0.4901011902917191</v>
      </c>
      <c r="S5026" t="n">
        <v>0.1425935394911237</v>
      </c>
      <c r="T5026" t="n">
        <v>0.9238756650480188</v>
      </c>
      <c r="U5026" t="n">
        <v>0.4546985171384623</v>
      </c>
      <c r="V5026" t="n">
        <v>0.5087741715297589</v>
      </c>
      <c r="W5026" t="n">
        <v>0.8115651902929796</v>
      </c>
      <c r="X5026" t="n">
        <v>0.9043217642915542</v>
      </c>
    </row>
    <row r="5027">
      <c r="A5027" t="inlineStr">
        <is>
          <t>4320008</t>
        </is>
      </c>
      <c r="B5027" t="inlineStr">
        <is>
          <t>Sapucaia do Sul</t>
        </is>
      </c>
      <c r="C5027" t="inlineStr">
        <is>
          <t>RS</t>
        </is>
      </c>
      <c r="D5027" t="inlineStr">
        <is>
          <t>REGIÃO SUL</t>
        </is>
      </c>
      <c r="E5027" s="70">
        <f>SUMPRODUCT(N5027:Q5027,PAINEL_PESOS!$C$16:$C$19)</f>
        <v/>
      </c>
      <c r="F5027" s="70">
        <f>SUMPRODUCT(R5027:T5027,PAINEL_PESOS!$C$21:$C$23)</f>
        <v/>
      </c>
      <c r="G5027" s="70">
        <f>SUMPRODUCT(U5027:V5027,PAINEL_PESOS!$C$25:$C$26)</f>
        <v/>
      </c>
      <c r="H5027" s="70">
        <f>SUMPRODUCT(W5027:X5027,PAINEL_PESOS!$C$28:$C$29)</f>
        <v/>
      </c>
      <c r="I5027" s="70" t="n">
        <v>0.8457827859674362</v>
      </c>
      <c r="J5027" s="70" t="n">
        <v>0.5371860322913248</v>
      </c>
      <c r="K5027" s="71">
        <f>IF(NOT(AND(PAINEL_PESOS!$D$12="OK - 100%",PAINEL_PESOS!$F$20="OK - 100%",PAINEL_PESOS!$F$24="OK - 100%",PAINEL_PESOS!$F$27="OK - 100%",PAINEL_PESOS!$F$30="OK - 100%")),"", (E5027*PAINEL_PESOS!$B$7+F5027*PAINEL_PESOS!$B$8+G5027*PAINEL_PESOS!$B$9+H5027*PAINEL_PESOS!$B$10)*I5027)</f>
        <v/>
      </c>
      <c r="L5027" s="71">
        <f>IF(K5027="","",K5027-J5027)</f>
        <v/>
      </c>
      <c r="M5027" s="71">
        <f>IF(L5027="","",ABS(L5027))</f>
        <v/>
      </c>
      <c r="N5027" t="n">
        <v>1</v>
      </c>
      <c r="O5027" t="n">
        <v>1</v>
      </c>
      <c r="P5027" t="n">
        <v>0.5691657866948259</v>
      </c>
      <c r="Q5027" t="n">
        <v>0.1713686729286038</v>
      </c>
      <c r="R5027" t="n">
        <v>0.4912066606634283</v>
      </c>
      <c r="S5027" t="n">
        <v>0.03890089695411425</v>
      </c>
      <c r="T5027" t="n">
        <v>0.9982150026437118</v>
      </c>
      <c r="U5027" t="n">
        <v>0.460172297703119</v>
      </c>
      <c r="V5027" t="n">
        <v>0.5083099108410478</v>
      </c>
      <c r="W5027" t="n">
        <v>0.8186251604693084</v>
      </c>
      <c r="X5027" t="n">
        <v>0.9048216373131268</v>
      </c>
    </row>
    <row r="5028">
      <c r="A5028" t="inlineStr">
        <is>
          <t>4320107</t>
        </is>
      </c>
      <c r="B5028" t="inlineStr">
        <is>
          <t>Sarandi</t>
        </is>
      </c>
      <c r="C5028" t="inlineStr">
        <is>
          <t>RS</t>
        </is>
      </c>
      <c r="D5028" t="inlineStr">
        <is>
          <t>REGIÃO SUL</t>
        </is>
      </c>
      <c r="E5028" s="70">
        <f>SUMPRODUCT(N5028:Q5028,PAINEL_PESOS!$C$16:$C$19)</f>
        <v/>
      </c>
      <c r="F5028" s="70">
        <f>SUMPRODUCT(R5028:T5028,PAINEL_PESOS!$C$21:$C$23)</f>
        <v/>
      </c>
      <c r="G5028" s="70">
        <f>SUMPRODUCT(U5028:V5028,PAINEL_PESOS!$C$25:$C$26)</f>
        <v/>
      </c>
      <c r="H5028" s="70">
        <f>SUMPRODUCT(W5028:X5028,PAINEL_PESOS!$C$28:$C$29)</f>
        <v/>
      </c>
      <c r="I5028" s="70" t="n">
        <v>0.9889231211056507</v>
      </c>
      <c r="J5028" s="70" t="n">
        <v>0.7020935155876816</v>
      </c>
      <c r="K5028" s="71">
        <f>IF(NOT(AND(PAINEL_PESOS!$D$12="OK - 100%",PAINEL_PESOS!$F$20="OK - 100%",PAINEL_PESOS!$F$24="OK - 100%",PAINEL_PESOS!$F$27="OK - 100%",PAINEL_PESOS!$F$30="OK - 100%")),"", (E5028*PAINEL_PESOS!$B$7+F5028*PAINEL_PESOS!$B$8+G5028*PAINEL_PESOS!$B$9+H5028*PAINEL_PESOS!$B$10)*I5028)</f>
        <v/>
      </c>
      <c r="L5028" s="71">
        <f>IF(K5028="","",K5028-J5028)</f>
        <v/>
      </c>
      <c r="M5028" s="71">
        <f>IF(L5028="","",ABS(L5028))</f>
        <v/>
      </c>
      <c r="N5028" t="n">
        <v>1</v>
      </c>
      <c r="O5028" t="n">
        <v>0.9957</v>
      </c>
      <c r="P5028" t="n">
        <v>0.624181626187962</v>
      </c>
      <c r="Q5028" t="n">
        <v>0.9713926536960041</v>
      </c>
      <c r="R5028" t="n">
        <v>0.3787405901994802</v>
      </c>
      <c r="S5028" t="n">
        <v>0.9667724697115648</v>
      </c>
      <c r="T5028" t="n">
        <v>0.9773324675013748</v>
      </c>
      <c r="U5028" t="n">
        <v>0.2058316979389332</v>
      </c>
      <c r="V5028" t="n">
        <v>0.6156669063913369</v>
      </c>
      <c r="W5028" t="n">
        <v>0.6966038210562825</v>
      </c>
      <c r="X5028" t="n">
        <v>0.8173577919570085</v>
      </c>
    </row>
    <row r="5029">
      <c r="A5029" t="inlineStr">
        <is>
          <t>4320206</t>
        </is>
      </c>
      <c r="B5029" t="inlineStr">
        <is>
          <t>Seberi</t>
        </is>
      </c>
      <c r="C5029" t="inlineStr">
        <is>
          <t>RS</t>
        </is>
      </c>
      <c r="D5029" t="inlineStr">
        <is>
          <t>REGIÃO SUL</t>
        </is>
      </c>
      <c r="E5029" s="70">
        <f>SUMPRODUCT(N5029:Q5029,PAINEL_PESOS!$C$16:$C$19)</f>
        <v/>
      </c>
      <c r="F5029" s="70">
        <f>SUMPRODUCT(R5029:T5029,PAINEL_PESOS!$C$21:$C$23)</f>
        <v/>
      </c>
      <c r="G5029" s="70">
        <f>SUMPRODUCT(U5029:V5029,PAINEL_PESOS!$C$25:$C$26)</f>
        <v/>
      </c>
      <c r="H5029" s="70">
        <f>SUMPRODUCT(W5029:X5029,PAINEL_PESOS!$C$28:$C$29)</f>
        <v/>
      </c>
      <c r="I5029" s="70" t="n">
        <v>0.9930264754592847</v>
      </c>
      <c r="J5029" s="70" t="n">
        <v>0.7044017108359684</v>
      </c>
      <c r="K5029" s="71">
        <f>IF(NOT(AND(PAINEL_PESOS!$D$12="OK - 100%",PAINEL_PESOS!$F$20="OK - 100%",PAINEL_PESOS!$F$24="OK - 100%",PAINEL_PESOS!$F$27="OK - 100%",PAINEL_PESOS!$F$30="OK - 100%")),"", (E5029*PAINEL_PESOS!$B$7+F5029*PAINEL_PESOS!$B$8+G5029*PAINEL_PESOS!$B$9+H5029*PAINEL_PESOS!$B$10)*I5029)</f>
        <v/>
      </c>
      <c r="L5029" s="71">
        <f>IF(K5029="","",K5029-J5029)</f>
        <v/>
      </c>
      <c r="M5029" s="71">
        <f>IF(L5029="","",ABS(L5029))</f>
        <v/>
      </c>
      <c r="N5029" t="n">
        <v>1</v>
      </c>
      <c r="O5029" t="n">
        <v>0.9818</v>
      </c>
      <c r="P5029" t="n">
        <v>0.7134107708553326</v>
      </c>
      <c r="Q5029" t="n">
        <v>0.9888569012900672</v>
      </c>
      <c r="R5029" t="n">
        <v>0.3275303891259695</v>
      </c>
      <c r="S5029" t="n">
        <v>0.9717890151940163</v>
      </c>
      <c r="T5029" t="n">
        <v>0.9842763290733429</v>
      </c>
      <c r="U5029" t="n">
        <v>0.2131201993381903</v>
      </c>
      <c r="V5029" t="n">
        <v>0.600601152933528</v>
      </c>
      <c r="W5029" t="n">
        <v>0.684363109029303</v>
      </c>
      <c r="X5029" t="n">
        <v>0.8122714997969196</v>
      </c>
    </row>
    <row r="5030">
      <c r="A5030" t="inlineStr">
        <is>
          <t>4320230</t>
        </is>
      </c>
      <c r="B5030" t="inlineStr">
        <is>
          <t>Sede Nova</t>
        </is>
      </c>
      <c r="C5030" t="inlineStr">
        <is>
          <t>RS</t>
        </is>
      </c>
      <c r="D5030" t="inlineStr">
        <is>
          <t>REGIÃO SUL</t>
        </is>
      </c>
      <c r="E5030" s="70">
        <f>SUMPRODUCT(N5030:Q5030,PAINEL_PESOS!$C$16:$C$19)</f>
        <v/>
      </c>
      <c r="F5030" s="70">
        <f>SUMPRODUCT(R5030:T5030,PAINEL_PESOS!$C$21:$C$23)</f>
        <v/>
      </c>
      <c r="G5030" s="70">
        <f>SUMPRODUCT(U5030:V5030,PAINEL_PESOS!$C$25:$C$26)</f>
        <v/>
      </c>
      <c r="H5030" s="70">
        <f>SUMPRODUCT(W5030:X5030,PAINEL_PESOS!$C$28:$C$29)</f>
        <v/>
      </c>
      <c r="I5030" s="70" t="n">
        <v>0.9974691537862638</v>
      </c>
      <c r="J5030" s="70" t="n">
        <v>0.6951581092334937</v>
      </c>
      <c r="K5030" s="71">
        <f>IF(NOT(AND(PAINEL_PESOS!$D$12="OK - 100%",PAINEL_PESOS!$F$20="OK - 100%",PAINEL_PESOS!$F$24="OK - 100%",PAINEL_PESOS!$F$27="OK - 100%",PAINEL_PESOS!$F$30="OK - 100%")),"", (E5030*PAINEL_PESOS!$B$7+F5030*PAINEL_PESOS!$B$8+G5030*PAINEL_PESOS!$B$9+H5030*PAINEL_PESOS!$B$10)*I5030)</f>
        <v/>
      </c>
      <c r="L5030" s="71">
        <f>IF(K5030="","",K5030-J5030)</f>
        <v/>
      </c>
      <c r="M5030" s="71">
        <f>IF(L5030="","",ABS(L5030))</f>
        <v/>
      </c>
      <c r="N5030" t="n">
        <v>1</v>
      </c>
      <c r="O5030" t="n">
        <v>0.9961</v>
      </c>
      <c r="P5030" t="n">
        <v>0.7127771911298839</v>
      </c>
      <c r="Q5030" t="n">
        <v>0.9956164509871188</v>
      </c>
      <c r="R5030" t="n">
        <v>0.1482333424594244</v>
      </c>
      <c r="S5030" t="n">
        <v>0.9999206980678951</v>
      </c>
      <c r="T5030" t="n">
        <v>0.9903243884119501</v>
      </c>
      <c r="U5030" t="n">
        <v>0.2268321650383775</v>
      </c>
      <c r="V5030" t="n">
        <v>0.606401958095286</v>
      </c>
      <c r="W5030" t="n">
        <v>0.6614329291767159</v>
      </c>
      <c r="X5030" t="n">
        <v>0.8028091319857372</v>
      </c>
    </row>
    <row r="5031">
      <c r="A5031" t="inlineStr">
        <is>
          <t>4320263</t>
        </is>
      </c>
      <c r="B5031" t="inlineStr">
        <is>
          <t>Segredo</t>
        </is>
      </c>
      <c r="C5031" t="inlineStr">
        <is>
          <t>RS</t>
        </is>
      </c>
      <c r="D5031" t="inlineStr">
        <is>
          <t>REGIÃO SUL</t>
        </is>
      </c>
      <c r="E5031" s="70">
        <f>SUMPRODUCT(N5031:Q5031,PAINEL_PESOS!$C$16:$C$19)</f>
        <v/>
      </c>
      <c r="F5031" s="70">
        <f>SUMPRODUCT(R5031:T5031,PAINEL_PESOS!$C$21:$C$23)</f>
        <v/>
      </c>
      <c r="G5031" s="70">
        <f>SUMPRODUCT(U5031:V5031,PAINEL_PESOS!$C$25:$C$26)</f>
        <v/>
      </c>
      <c r="H5031" s="70">
        <f>SUMPRODUCT(W5031:X5031,PAINEL_PESOS!$C$28:$C$29)</f>
        <v/>
      </c>
      <c r="I5031" s="70" t="n">
        <v>0.9965009302189897</v>
      </c>
      <c r="J5031" s="70" t="n">
        <v>0.6732020714135014</v>
      </c>
      <c r="K5031" s="71">
        <f>IF(NOT(AND(PAINEL_PESOS!$D$12="OK - 100%",PAINEL_PESOS!$F$20="OK - 100%",PAINEL_PESOS!$F$24="OK - 100%",PAINEL_PESOS!$F$27="OK - 100%",PAINEL_PESOS!$F$30="OK - 100%")),"", (E5031*PAINEL_PESOS!$B$7+F5031*PAINEL_PESOS!$B$8+G5031*PAINEL_PESOS!$B$9+H5031*PAINEL_PESOS!$B$10)*I5031)</f>
        <v/>
      </c>
      <c r="L5031" s="71">
        <f>IF(K5031="","",K5031-J5031)</f>
        <v/>
      </c>
      <c r="M5031" s="71">
        <f>IF(L5031="","",ABS(L5031))</f>
        <v/>
      </c>
      <c r="N5031" t="n">
        <v>0.2</v>
      </c>
      <c r="O5031" t="n">
        <v>1</v>
      </c>
      <c r="P5031" t="n">
        <v>1</v>
      </c>
      <c r="Q5031" t="n">
        <v>0.9833262408772145</v>
      </c>
      <c r="R5031" t="n">
        <v>0.1851715149421169</v>
      </c>
      <c r="S5031" t="n">
        <v>0.9997594281909827</v>
      </c>
      <c r="T5031" t="n">
        <v>0.9945676447547905</v>
      </c>
      <c r="U5031" t="n">
        <v>0.1755642450319484</v>
      </c>
      <c r="V5031" t="n">
        <v>0.5374359161553461</v>
      </c>
      <c r="W5031" t="n">
        <v>0.8140179098202631</v>
      </c>
      <c r="X5031" t="n">
        <v>0.832847139740135</v>
      </c>
    </row>
    <row r="5032">
      <c r="A5032" t="inlineStr">
        <is>
          <t>4320305</t>
        </is>
      </c>
      <c r="B5032" t="inlineStr">
        <is>
          <t>Selbach</t>
        </is>
      </c>
      <c r="C5032" t="inlineStr">
        <is>
          <t>RS</t>
        </is>
      </c>
      <c r="D5032" t="inlineStr">
        <is>
          <t>REGIÃO SUL</t>
        </is>
      </c>
      <c r="E5032" s="70">
        <f>SUMPRODUCT(N5032:Q5032,PAINEL_PESOS!$C$16:$C$19)</f>
        <v/>
      </c>
      <c r="F5032" s="70">
        <f>SUMPRODUCT(R5032:T5032,PAINEL_PESOS!$C$21:$C$23)</f>
        <v/>
      </c>
      <c r="G5032" s="70">
        <f>SUMPRODUCT(U5032:V5032,PAINEL_PESOS!$C$25:$C$26)</f>
        <v/>
      </c>
      <c r="H5032" s="70">
        <f>SUMPRODUCT(W5032:X5032,PAINEL_PESOS!$C$28:$C$29)</f>
        <v/>
      </c>
      <c r="I5032" s="70" t="n">
        <v>0.9942092327936355</v>
      </c>
      <c r="J5032" s="70" t="n">
        <v>0.677273360298651</v>
      </c>
      <c r="K5032" s="71">
        <f>IF(NOT(AND(PAINEL_PESOS!$D$12="OK - 100%",PAINEL_PESOS!$F$20="OK - 100%",PAINEL_PESOS!$F$24="OK - 100%",PAINEL_PESOS!$F$27="OK - 100%",PAINEL_PESOS!$F$30="OK - 100%")),"", (E5032*PAINEL_PESOS!$B$7+F5032*PAINEL_PESOS!$B$8+G5032*PAINEL_PESOS!$B$9+H5032*PAINEL_PESOS!$B$10)*I5032)</f>
        <v/>
      </c>
      <c r="L5032" s="71">
        <f>IF(K5032="","",K5032-J5032)</f>
        <v/>
      </c>
      <c r="M5032" s="71">
        <f>IF(L5032="","",ABS(L5032))</f>
        <v/>
      </c>
      <c r="N5032" t="n">
        <v>0.4</v>
      </c>
      <c r="O5032" t="n">
        <v>1</v>
      </c>
      <c r="P5032" t="n">
        <v>0.723336853220697</v>
      </c>
      <c r="Q5032" t="n">
        <v>0.9907469510119692</v>
      </c>
      <c r="R5032" t="n">
        <v>0.2280389914171553</v>
      </c>
      <c r="S5032" t="n">
        <v>0.9969613795958028</v>
      </c>
      <c r="T5032" t="n">
        <v>0.9783223037425277</v>
      </c>
      <c r="U5032" t="n">
        <v>0.1755579619011872</v>
      </c>
      <c r="V5032" t="n">
        <v>0.6014029563149874</v>
      </c>
      <c r="W5032" t="n">
        <v>0.81401200487615</v>
      </c>
      <c r="X5032" t="n">
        <v>0.8328484791461133</v>
      </c>
    </row>
    <row r="5033">
      <c r="A5033" t="inlineStr">
        <is>
          <t>4320321</t>
        </is>
      </c>
      <c r="B5033" t="inlineStr">
        <is>
          <t>Senador Salgado Filho</t>
        </is>
      </c>
      <c r="C5033" t="inlineStr">
        <is>
          <t>RS</t>
        </is>
      </c>
      <c r="D5033" t="inlineStr">
        <is>
          <t>REGIÃO SUL</t>
        </is>
      </c>
      <c r="E5033" s="70">
        <f>SUMPRODUCT(N5033:Q5033,PAINEL_PESOS!$C$16:$C$19)</f>
        <v/>
      </c>
      <c r="F5033" s="70">
        <f>SUMPRODUCT(R5033:T5033,PAINEL_PESOS!$C$21:$C$23)</f>
        <v/>
      </c>
      <c r="G5033" s="70">
        <f>SUMPRODUCT(U5033:V5033,PAINEL_PESOS!$C$25:$C$26)</f>
        <v/>
      </c>
      <c r="H5033" s="70">
        <f>SUMPRODUCT(W5033:X5033,PAINEL_PESOS!$C$28:$C$29)</f>
        <v/>
      </c>
      <c r="I5033" s="70" t="n">
        <v>0.9979245778024627</v>
      </c>
      <c r="J5033" s="70" t="n">
        <v>0.6711659950729043</v>
      </c>
      <c r="K5033" s="71">
        <f>IF(NOT(AND(PAINEL_PESOS!$D$12="OK - 100%",PAINEL_PESOS!$F$20="OK - 100%",PAINEL_PESOS!$F$24="OK - 100%",PAINEL_PESOS!$F$27="OK - 100%",PAINEL_PESOS!$F$30="OK - 100%")),"", (E5033*PAINEL_PESOS!$B$7+F5033*PAINEL_PESOS!$B$8+G5033*PAINEL_PESOS!$B$9+H5033*PAINEL_PESOS!$B$10)*I5033)</f>
        <v/>
      </c>
      <c r="L5033" s="71">
        <f>IF(K5033="","",K5033-J5033)</f>
        <v/>
      </c>
      <c r="M5033" s="71">
        <f>IF(L5033="","",ABS(L5033))</f>
        <v/>
      </c>
      <c r="N5033" t="n">
        <v>1</v>
      </c>
      <c r="O5033" t="n">
        <v>0.5316</v>
      </c>
      <c r="P5033" t="n">
        <v>0.7958817317845829</v>
      </c>
      <c r="Q5033" t="n">
        <v>0.9949325764173947</v>
      </c>
      <c r="R5033" t="n">
        <v>0.1226870848125375</v>
      </c>
      <c r="S5033" t="n">
        <v>0.9999497071585802</v>
      </c>
      <c r="T5033" t="n">
        <v>0.9931602207900834</v>
      </c>
      <c r="U5033" t="n">
        <v>0.2268321650383775</v>
      </c>
      <c r="V5033" t="n">
        <v>0.6176820366968424</v>
      </c>
      <c r="W5033" t="n">
        <v>0.6614329291767159</v>
      </c>
      <c r="X5033" t="n">
        <v>0.8028091319857372</v>
      </c>
    </row>
    <row r="5034">
      <c r="A5034" t="inlineStr">
        <is>
          <t>4320354</t>
        </is>
      </c>
      <c r="B5034" t="inlineStr">
        <is>
          <t>Sentinela do Sul</t>
        </is>
      </c>
      <c r="C5034" t="inlineStr">
        <is>
          <t>RS</t>
        </is>
      </c>
      <c r="D5034" t="inlineStr">
        <is>
          <t>REGIÃO SUL</t>
        </is>
      </c>
      <c r="E5034" s="70">
        <f>SUMPRODUCT(N5034:Q5034,PAINEL_PESOS!$C$16:$C$19)</f>
        <v/>
      </c>
      <c r="F5034" s="70">
        <f>SUMPRODUCT(R5034:T5034,PAINEL_PESOS!$C$21:$C$23)</f>
        <v/>
      </c>
      <c r="G5034" s="70">
        <f>SUMPRODUCT(U5034:V5034,PAINEL_PESOS!$C$25:$C$26)</f>
        <v/>
      </c>
      <c r="H5034" s="70">
        <f>SUMPRODUCT(W5034:X5034,PAINEL_PESOS!$C$28:$C$29)</f>
        <v/>
      </c>
      <c r="I5034" s="70" t="n">
        <v>0.9140840565539077</v>
      </c>
      <c r="J5034" s="70" t="n">
        <v>0.5981566873378161</v>
      </c>
      <c r="K5034" s="71">
        <f>IF(NOT(AND(PAINEL_PESOS!$D$12="OK - 100%",PAINEL_PESOS!$F$20="OK - 100%",PAINEL_PESOS!$F$24="OK - 100%",PAINEL_PESOS!$F$27="OK - 100%",PAINEL_PESOS!$F$30="OK - 100%")),"", (E5034*PAINEL_PESOS!$B$7+F5034*PAINEL_PESOS!$B$8+G5034*PAINEL_PESOS!$B$9+H5034*PAINEL_PESOS!$B$10)*I5034)</f>
        <v/>
      </c>
      <c r="L5034" s="71">
        <f>IF(K5034="","",K5034-J5034)</f>
        <v/>
      </c>
      <c r="M5034" s="71">
        <f>IF(L5034="","",ABS(L5034))</f>
        <v/>
      </c>
      <c r="N5034" t="n">
        <v>0.8</v>
      </c>
      <c r="O5034" t="n">
        <v>1</v>
      </c>
      <c r="P5034" t="n">
        <v>0.7952481520591341</v>
      </c>
      <c r="Q5034" t="n">
        <v>0.9907625166821494</v>
      </c>
      <c r="R5034" t="n">
        <v>0.1842423679480493</v>
      </c>
      <c r="S5034" t="n">
        <v>0.9981913069382546</v>
      </c>
      <c r="T5034" t="n">
        <v>0.5645563213501363</v>
      </c>
      <c r="U5034" t="n">
        <v>0.17550749120171</v>
      </c>
      <c r="V5034" t="n">
        <v>0.5070644789181024</v>
      </c>
      <c r="W5034" t="n">
        <v>0.7367668844361219</v>
      </c>
      <c r="X5034" t="n">
        <v>0.8580214815094498</v>
      </c>
    </row>
    <row r="5035">
      <c r="A5035" t="inlineStr">
        <is>
          <t>4320404</t>
        </is>
      </c>
      <c r="B5035" t="inlineStr">
        <is>
          <t>Serafina Corrêa</t>
        </is>
      </c>
      <c r="C5035" t="inlineStr">
        <is>
          <t>RS</t>
        </is>
      </c>
      <c r="D5035" t="inlineStr">
        <is>
          <t>REGIÃO SUL</t>
        </is>
      </c>
      <c r="E5035" s="70">
        <f>SUMPRODUCT(N5035:Q5035,PAINEL_PESOS!$C$16:$C$19)</f>
        <v/>
      </c>
      <c r="F5035" s="70">
        <f>SUMPRODUCT(R5035:T5035,PAINEL_PESOS!$C$21:$C$23)</f>
        <v/>
      </c>
      <c r="G5035" s="70">
        <f>SUMPRODUCT(U5035:V5035,PAINEL_PESOS!$C$25:$C$26)</f>
        <v/>
      </c>
      <c r="H5035" s="70">
        <f>SUMPRODUCT(W5035:X5035,PAINEL_PESOS!$C$28:$C$29)</f>
        <v/>
      </c>
      <c r="I5035" s="70" t="n">
        <v>0.9564448446107634</v>
      </c>
      <c r="J5035" s="70" t="n">
        <v>0.670119273592279</v>
      </c>
      <c r="K5035" s="71">
        <f>IF(NOT(AND(PAINEL_PESOS!$D$12="OK - 100%",PAINEL_PESOS!$F$20="OK - 100%",PAINEL_PESOS!$F$24="OK - 100%",PAINEL_PESOS!$F$27="OK - 100%",PAINEL_PESOS!$F$30="OK - 100%")),"", (E5035*PAINEL_PESOS!$B$7+F5035*PAINEL_PESOS!$B$8+G5035*PAINEL_PESOS!$B$9+H5035*PAINEL_PESOS!$B$10)*I5035)</f>
        <v/>
      </c>
      <c r="L5035" s="71">
        <f>IF(K5035="","",K5035-J5035)</f>
        <v/>
      </c>
      <c r="M5035" s="71">
        <f>IF(L5035="","",ABS(L5035))</f>
        <v/>
      </c>
      <c r="N5035" t="n">
        <v>1</v>
      </c>
      <c r="O5035" t="n">
        <v>1</v>
      </c>
      <c r="P5035" t="n">
        <v>0.6334741288278776</v>
      </c>
      <c r="Q5035" t="n">
        <v>0.8635842643070492</v>
      </c>
      <c r="R5035" t="n">
        <v>0.3442252799789391</v>
      </c>
      <c r="S5035" t="n">
        <v>0.7602325055584526</v>
      </c>
      <c r="T5035" t="n">
        <v>0.9537303051913932</v>
      </c>
      <c r="U5035" t="n">
        <v>0.3499794979505939</v>
      </c>
      <c r="V5035" t="n">
        <v>0.5318555671075972</v>
      </c>
      <c r="W5035" t="n">
        <v>0.7289237366007746</v>
      </c>
      <c r="X5035" t="n">
        <v>0.8736711237477994</v>
      </c>
    </row>
    <row r="5036">
      <c r="A5036" t="inlineStr">
        <is>
          <t>4320453</t>
        </is>
      </c>
      <c r="B5036" t="inlineStr">
        <is>
          <t>Sério</t>
        </is>
      </c>
      <c r="C5036" t="inlineStr">
        <is>
          <t>RS</t>
        </is>
      </c>
      <c r="D5036" t="inlineStr">
        <is>
          <t>REGIÃO SUL</t>
        </is>
      </c>
      <c r="E5036" s="70">
        <f>SUMPRODUCT(N5036:Q5036,PAINEL_PESOS!$C$16:$C$19)</f>
        <v/>
      </c>
      <c r="F5036" s="70">
        <f>SUMPRODUCT(R5036:T5036,PAINEL_PESOS!$C$21:$C$23)</f>
        <v/>
      </c>
      <c r="G5036" s="70">
        <f>SUMPRODUCT(U5036:V5036,PAINEL_PESOS!$C$25:$C$26)</f>
        <v/>
      </c>
      <c r="H5036" s="70">
        <f>SUMPRODUCT(W5036:X5036,PAINEL_PESOS!$C$28:$C$29)</f>
        <v/>
      </c>
      <c r="I5036" s="70" t="n">
        <v>0.9916483429754407</v>
      </c>
      <c r="J5036" s="70" t="n">
        <v>0.677600568508486</v>
      </c>
      <c r="K5036" s="71">
        <f>IF(NOT(AND(PAINEL_PESOS!$D$12="OK - 100%",PAINEL_PESOS!$F$20="OK - 100%",PAINEL_PESOS!$F$24="OK - 100%",PAINEL_PESOS!$F$27="OK - 100%",PAINEL_PESOS!$F$30="OK - 100%")),"", (E5036*PAINEL_PESOS!$B$7+F5036*PAINEL_PESOS!$B$8+G5036*PAINEL_PESOS!$B$9+H5036*PAINEL_PESOS!$B$10)*I5036)</f>
        <v/>
      </c>
      <c r="L5036" s="71">
        <f>IF(K5036="","",K5036-J5036)</f>
        <v/>
      </c>
      <c r="M5036" s="71">
        <f>IF(L5036="","",ABS(L5036))</f>
        <v/>
      </c>
      <c r="N5036" t="n">
        <v>1</v>
      </c>
      <c r="O5036" t="n">
        <v>0.9375</v>
      </c>
      <c r="P5036" t="n">
        <v>0.3804646251319957</v>
      </c>
      <c r="Q5036" t="n">
        <v>0.9858899167275976</v>
      </c>
      <c r="R5036" t="n">
        <v>0.0960552520738767</v>
      </c>
      <c r="S5036" t="n">
        <v>0.9996323170163661</v>
      </c>
      <c r="T5036" t="n">
        <v>0.9674299549255471</v>
      </c>
      <c r="U5036" t="n">
        <v>0.3499794979505939</v>
      </c>
      <c r="V5036" t="n">
        <v>0.4865452229841085</v>
      </c>
      <c r="W5036" t="n">
        <v>0.7289237366007746</v>
      </c>
      <c r="X5036" t="n">
        <v>0.8736711237477994</v>
      </c>
    </row>
    <row r="5037">
      <c r="A5037" t="inlineStr">
        <is>
          <t>4320503</t>
        </is>
      </c>
      <c r="B5037" t="inlineStr">
        <is>
          <t>Sertão</t>
        </is>
      </c>
      <c r="C5037" t="inlineStr">
        <is>
          <t>RS</t>
        </is>
      </c>
      <c r="D5037" t="inlineStr">
        <is>
          <t>REGIÃO SUL</t>
        </is>
      </c>
      <c r="E5037" s="70">
        <f>SUMPRODUCT(N5037:Q5037,PAINEL_PESOS!$C$16:$C$19)</f>
        <v/>
      </c>
      <c r="F5037" s="70">
        <f>SUMPRODUCT(R5037:T5037,PAINEL_PESOS!$C$21:$C$23)</f>
        <v/>
      </c>
      <c r="G5037" s="70">
        <f>SUMPRODUCT(U5037:V5037,PAINEL_PESOS!$C$25:$C$26)</f>
        <v/>
      </c>
      <c r="H5037" s="70">
        <f>SUMPRODUCT(W5037:X5037,PAINEL_PESOS!$C$28:$C$29)</f>
        <v/>
      </c>
      <c r="I5037" s="70" t="n">
        <v>0.9975771987598917</v>
      </c>
      <c r="J5037" s="70" t="n">
        <v>0.7037165344082257</v>
      </c>
      <c r="K5037" s="71">
        <f>IF(NOT(AND(PAINEL_PESOS!$D$12="OK - 100%",PAINEL_PESOS!$F$20="OK - 100%",PAINEL_PESOS!$F$24="OK - 100%",PAINEL_PESOS!$F$27="OK - 100%",PAINEL_PESOS!$F$30="OK - 100%")),"", (E5037*PAINEL_PESOS!$B$7+F5037*PAINEL_PESOS!$B$8+G5037*PAINEL_PESOS!$B$9+H5037*PAINEL_PESOS!$B$10)*I5037)</f>
        <v/>
      </c>
      <c r="L5037" s="71">
        <f>IF(K5037="","",K5037-J5037)</f>
        <v/>
      </c>
      <c r="M5037" s="71">
        <f>IF(L5037="","",ABS(L5037))</f>
        <v/>
      </c>
      <c r="N5037" t="n">
        <v>1</v>
      </c>
      <c r="O5037" t="n">
        <v>1</v>
      </c>
      <c r="P5037" t="n">
        <v>0.5991552270327349</v>
      </c>
      <c r="Q5037" t="n">
        <v>0.9953271276508261</v>
      </c>
      <c r="R5037" t="n">
        <v>0.2567788325272976</v>
      </c>
      <c r="S5037" t="n">
        <v>0.9996410374866525</v>
      </c>
      <c r="T5037" t="n">
        <v>0.9912140554923258</v>
      </c>
      <c r="U5037" t="n">
        <v>0.2817396897686542</v>
      </c>
      <c r="V5037" t="n">
        <v>0.6355051224204956</v>
      </c>
      <c r="W5037" t="n">
        <v>0.6157003035468364</v>
      </c>
      <c r="X5037" t="n">
        <v>0.8147962141171975</v>
      </c>
    </row>
    <row r="5038">
      <c r="A5038" t="inlineStr">
        <is>
          <t>4320552</t>
        </is>
      </c>
      <c r="B5038" t="inlineStr">
        <is>
          <t>Sertão Santana</t>
        </is>
      </c>
      <c r="C5038" t="inlineStr">
        <is>
          <t>RS</t>
        </is>
      </c>
      <c r="D5038" t="inlineStr">
        <is>
          <t>REGIÃO SUL</t>
        </is>
      </c>
      <c r="E5038" s="70">
        <f>SUMPRODUCT(N5038:Q5038,PAINEL_PESOS!$C$16:$C$19)</f>
        <v/>
      </c>
      <c r="F5038" s="70">
        <f>SUMPRODUCT(R5038:T5038,PAINEL_PESOS!$C$21:$C$23)</f>
        <v/>
      </c>
      <c r="G5038" s="70">
        <f>SUMPRODUCT(U5038:V5038,PAINEL_PESOS!$C$25:$C$26)</f>
        <v/>
      </c>
      <c r="H5038" s="70">
        <f>SUMPRODUCT(W5038:X5038,PAINEL_PESOS!$C$28:$C$29)</f>
        <v/>
      </c>
      <c r="I5038" s="70" t="n">
        <v>0.9429320141742912</v>
      </c>
      <c r="J5038" s="70" t="n">
        <v>0.6076834530613306</v>
      </c>
      <c r="K5038" s="71">
        <f>IF(NOT(AND(PAINEL_PESOS!$D$12="OK - 100%",PAINEL_PESOS!$F$20="OK - 100%",PAINEL_PESOS!$F$24="OK - 100%",PAINEL_PESOS!$F$27="OK - 100%",PAINEL_PESOS!$F$30="OK - 100%")),"", (E5038*PAINEL_PESOS!$B$7+F5038*PAINEL_PESOS!$B$8+G5038*PAINEL_PESOS!$B$9+H5038*PAINEL_PESOS!$B$10)*I5038)</f>
        <v/>
      </c>
      <c r="L5038" s="71">
        <f>IF(K5038="","",K5038-J5038)</f>
        <v/>
      </c>
      <c r="M5038" s="71">
        <f>IF(L5038="","",ABS(L5038))</f>
        <v/>
      </c>
      <c r="N5038" t="n">
        <v>0.4</v>
      </c>
      <c r="O5038" t="n">
        <v>1</v>
      </c>
      <c r="P5038" t="n">
        <v>0.5379091869060191</v>
      </c>
      <c r="Q5038" t="n">
        <v>0.9864918758007603</v>
      </c>
      <c r="R5038" t="n">
        <v>0.2452671455445547</v>
      </c>
      <c r="S5038" t="n">
        <v>0.9970078046721904</v>
      </c>
      <c r="T5038" t="n">
        <v>0.7151653006433436</v>
      </c>
      <c r="U5038" t="n">
        <v>0.2735296131497793</v>
      </c>
      <c r="V5038" t="n">
        <v>0.5071278722611643</v>
      </c>
      <c r="W5038" t="n">
        <v>0.7444353819136853</v>
      </c>
      <c r="X5038" t="n">
        <v>0.863439051802348</v>
      </c>
    </row>
    <row r="5039">
      <c r="A5039" t="inlineStr">
        <is>
          <t>4320578</t>
        </is>
      </c>
      <c r="B5039" t="inlineStr">
        <is>
          <t>Sete de Setembro</t>
        </is>
      </c>
      <c r="C5039" t="inlineStr">
        <is>
          <t>RS</t>
        </is>
      </c>
      <c r="D5039" t="inlineStr">
        <is>
          <t>REGIÃO SUL</t>
        </is>
      </c>
      <c r="E5039" s="70">
        <f>SUMPRODUCT(N5039:Q5039,PAINEL_PESOS!$C$16:$C$19)</f>
        <v/>
      </c>
      <c r="F5039" s="70">
        <f>SUMPRODUCT(R5039:T5039,PAINEL_PESOS!$C$21:$C$23)</f>
        <v/>
      </c>
      <c r="G5039" s="70">
        <f>SUMPRODUCT(U5039:V5039,PAINEL_PESOS!$C$25:$C$26)</f>
        <v/>
      </c>
      <c r="H5039" s="70">
        <f>SUMPRODUCT(W5039:X5039,PAINEL_PESOS!$C$28:$C$29)</f>
        <v/>
      </c>
      <c r="I5039" s="70" t="n">
        <v>0.9967383772986568</v>
      </c>
      <c r="J5039" s="70" t="n">
        <v>0.6613392730655204</v>
      </c>
      <c r="K5039" s="71">
        <f>IF(NOT(AND(PAINEL_PESOS!$D$12="OK - 100%",PAINEL_PESOS!$F$20="OK - 100%",PAINEL_PESOS!$F$24="OK - 100%",PAINEL_PESOS!$F$27="OK - 100%",PAINEL_PESOS!$F$30="OK - 100%")),"", (E5039*PAINEL_PESOS!$B$7+F5039*PAINEL_PESOS!$B$8+G5039*PAINEL_PESOS!$B$9+H5039*PAINEL_PESOS!$B$10)*I5039)</f>
        <v/>
      </c>
      <c r="L5039" s="71">
        <f>IF(K5039="","",K5039-J5039)</f>
        <v/>
      </c>
      <c r="M5039" s="71">
        <f>IF(L5039="","",ABS(L5039))</f>
        <v/>
      </c>
      <c r="N5039" t="n">
        <v>0.2</v>
      </c>
      <c r="O5039" t="n">
        <v>1</v>
      </c>
      <c r="P5039" t="n">
        <v>1</v>
      </c>
      <c r="Q5039" t="n">
        <v>0.9960101861871696</v>
      </c>
      <c r="R5039" t="n">
        <v>0.104790718616875</v>
      </c>
      <c r="S5039" t="n">
        <v>0.9999839422674005</v>
      </c>
      <c r="T5039" t="n">
        <v>0.9862533212823682</v>
      </c>
      <c r="U5039" t="n">
        <v>0.1921116423207176</v>
      </c>
      <c r="V5039" t="n">
        <v>0.6156232508336248</v>
      </c>
      <c r="W5039" t="n">
        <v>0.7069396119801529</v>
      </c>
      <c r="X5039" t="n">
        <v>0.8013287127692348</v>
      </c>
    </row>
    <row r="5040">
      <c r="A5040" t="inlineStr">
        <is>
          <t>4320602</t>
        </is>
      </c>
      <c r="B5040" t="inlineStr">
        <is>
          <t>Severiano de Almeida</t>
        </is>
      </c>
      <c r="C5040" t="inlineStr">
        <is>
          <t>RS</t>
        </is>
      </c>
      <c r="D5040" t="inlineStr">
        <is>
          <t>REGIÃO SUL</t>
        </is>
      </c>
      <c r="E5040" s="70">
        <f>SUMPRODUCT(N5040:Q5040,PAINEL_PESOS!$C$16:$C$19)</f>
        <v/>
      </c>
      <c r="F5040" s="70">
        <f>SUMPRODUCT(R5040:T5040,PAINEL_PESOS!$C$21:$C$23)</f>
        <v/>
      </c>
      <c r="G5040" s="70">
        <f>SUMPRODUCT(U5040:V5040,PAINEL_PESOS!$C$25:$C$26)</f>
        <v/>
      </c>
      <c r="H5040" s="70">
        <f>SUMPRODUCT(W5040:X5040,PAINEL_PESOS!$C$28:$C$29)</f>
        <v/>
      </c>
      <c r="I5040" s="70" t="n">
        <v>0.9950334149350961</v>
      </c>
      <c r="J5040" s="70" t="n">
        <v>0.713688783157247</v>
      </c>
      <c r="K5040" s="71">
        <f>IF(NOT(AND(PAINEL_PESOS!$D$12="OK - 100%",PAINEL_PESOS!$F$20="OK - 100%",PAINEL_PESOS!$F$24="OK - 100%",PAINEL_PESOS!$F$27="OK - 100%",PAINEL_PESOS!$F$30="OK - 100%")),"", (E5040*PAINEL_PESOS!$B$7+F5040*PAINEL_PESOS!$B$8+G5040*PAINEL_PESOS!$B$9+H5040*PAINEL_PESOS!$B$10)*I5040)</f>
        <v/>
      </c>
      <c r="L5040" s="71">
        <f>IF(K5040="","",K5040-J5040)</f>
        <v/>
      </c>
      <c r="M5040" s="71">
        <f>IF(L5040="","",ABS(L5040))</f>
        <v/>
      </c>
      <c r="N5040" t="n">
        <v>1</v>
      </c>
      <c r="O5040" t="n">
        <v>1</v>
      </c>
      <c r="P5040" t="n">
        <v>0.9012671594508976</v>
      </c>
      <c r="Q5040" t="n">
        <v>0.9935665581146882</v>
      </c>
      <c r="R5040" t="n">
        <v>0.1623025521841008</v>
      </c>
      <c r="S5040" t="n">
        <v>0.9993335170493419</v>
      </c>
      <c r="T5040" t="n">
        <v>0.9795369730767061</v>
      </c>
      <c r="U5040" t="n">
        <v>0.2817396897686542</v>
      </c>
      <c r="V5040" t="n">
        <v>0.6509068118497098</v>
      </c>
      <c r="W5040" t="n">
        <v>0.6157003035468364</v>
      </c>
      <c r="X5040" t="n">
        <v>0.8147962141171975</v>
      </c>
    </row>
    <row r="5041">
      <c r="A5041" t="inlineStr">
        <is>
          <t>4320651</t>
        </is>
      </c>
      <c r="B5041" t="inlineStr">
        <is>
          <t>Silveira Martins</t>
        </is>
      </c>
      <c r="C5041" t="inlineStr">
        <is>
          <t>RS</t>
        </is>
      </c>
      <c r="D5041" t="inlineStr">
        <is>
          <t>REGIÃO SUL</t>
        </is>
      </c>
      <c r="E5041" s="70">
        <f>SUMPRODUCT(N5041:Q5041,PAINEL_PESOS!$C$16:$C$19)</f>
        <v/>
      </c>
      <c r="F5041" s="70">
        <f>SUMPRODUCT(R5041:T5041,PAINEL_PESOS!$C$21:$C$23)</f>
        <v/>
      </c>
      <c r="G5041" s="70">
        <f>SUMPRODUCT(U5041:V5041,PAINEL_PESOS!$C$25:$C$26)</f>
        <v/>
      </c>
      <c r="H5041" s="70">
        <f>SUMPRODUCT(W5041:X5041,PAINEL_PESOS!$C$28:$C$29)</f>
        <v/>
      </c>
      <c r="I5041" s="70" t="n">
        <v>0.9967425459108331</v>
      </c>
      <c r="J5041" s="70" t="n">
        <v>0.6829751407475577</v>
      </c>
      <c r="K5041" s="71">
        <f>IF(NOT(AND(PAINEL_PESOS!$D$12="OK - 100%",PAINEL_PESOS!$F$20="OK - 100%",PAINEL_PESOS!$F$24="OK - 100%",PAINEL_PESOS!$F$27="OK - 100%",PAINEL_PESOS!$F$30="OK - 100%")),"", (E5041*PAINEL_PESOS!$B$7+F5041*PAINEL_PESOS!$B$8+G5041*PAINEL_PESOS!$B$9+H5041*PAINEL_PESOS!$B$10)*I5041)</f>
        <v/>
      </c>
      <c r="L5041" s="71">
        <f>IF(K5041="","",K5041-J5041)</f>
        <v/>
      </c>
      <c r="M5041" s="71">
        <f>IF(L5041="","",ABS(L5041))</f>
        <v/>
      </c>
      <c r="N5041" t="n">
        <v>1</v>
      </c>
      <c r="O5041" t="n">
        <v>1</v>
      </c>
      <c r="P5041" t="n">
        <v>0.4487856388595564</v>
      </c>
      <c r="Q5041" t="n">
        <v>0.9841364891033597</v>
      </c>
      <c r="R5041" t="n">
        <v>0.0985257571609765</v>
      </c>
      <c r="S5041" t="n">
        <v>0.9989894288698233</v>
      </c>
      <c r="T5041" t="n">
        <v>0.9955628798368321</v>
      </c>
      <c r="U5041" t="n">
        <v>0.1755579619011872</v>
      </c>
      <c r="V5041" t="n">
        <v>0.5473924860562278</v>
      </c>
      <c r="W5041" t="n">
        <v>0.81401200487615</v>
      </c>
      <c r="X5041" t="n">
        <v>0.8328484791461133</v>
      </c>
    </row>
    <row r="5042">
      <c r="A5042" t="inlineStr">
        <is>
          <t>4320677</t>
        </is>
      </c>
      <c r="B5042" t="inlineStr">
        <is>
          <t>Sinimbu</t>
        </is>
      </c>
      <c r="C5042" t="inlineStr">
        <is>
          <t>RS</t>
        </is>
      </c>
      <c r="D5042" t="inlineStr">
        <is>
          <t>REGIÃO SUL</t>
        </is>
      </c>
      <c r="E5042" s="70">
        <f>SUMPRODUCT(N5042:Q5042,PAINEL_PESOS!$C$16:$C$19)</f>
        <v/>
      </c>
      <c r="F5042" s="70">
        <f>SUMPRODUCT(R5042:T5042,PAINEL_PESOS!$C$21:$C$23)</f>
        <v/>
      </c>
      <c r="G5042" s="70">
        <f>SUMPRODUCT(U5042:V5042,PAINEL_PESOS!$C$25:$C$26)</f>
        <v/>
      </c>
      <c r="H5042" s="70">
        <f>SUMPRODUCT(W5042:X5042,PAINEL_PESOS!$C$28:$C$29)</f>
        <v/>
      </c>
      <c r="I5042" s="70" t="n">
        <v>0.9950418314173519</v>
      </c>
      <c r="J5042" s="70" t="n">
        <v>0.7194657495278596</v>
      </c>
      <c r="K5042" s="71">
        <f>IF(NOT(AND(PAINEL_PESOS!$D$12="OK - 100%",PAINEL_PESOS!$F$20="OK - 100%",PAINEL_PESOS!$F$24="OK - 100%",PAINEL_PESOS!$F$27="OK - 100%",PAINEL_PESOS!$F$30="OK - 100%")),"", (E5042*PAINEL_PESOS!$B$7+F5042*PAINEL_PESOS!$B$8+G5042*PAINEL_PESOS!$B$9+H5042*PAINEL_PESOS!$B$10)*I5042)</f>
        <v/>
      </c>
      <c r="L5042" s="71">
        <f>IF(K5042="","",K5042-J5042)</f>
        <v/>
      </c>
      <c r="M5042" s="71">
        <f>IF(L5042="","",ABS(L5042))</f>
        <v/>
      </c>
      <c r="N5042" t="n">
        <v>1</v>
      </c>
      <c r="O5042" t="n">
        <v>0.8952</v>
      </c>
      <c r="P5042" t="n">
        <v>0.8239704329461457</v>
      </c>
      <c r="Q5042" t="n">
        <v>0.9804630566422756</v>
      </c>
      <c r="R5042" t="n">
        <v>0.2144883021740064</v>
      </c>
      <c r="S5042" t="n">
        <v>0.9972126107216103</v>
      </c>
      <c r="T5042" t="n">
        <v>0.9901787450512355</v>
      </c>
      <c r="U5042" t="n">
        <v>0.2307810629798435</v>
      </c>
      <c r="V5042" t="n">
        <v>0.5557622798815819</v>
      </c>
      <c r="W5042" t="n">
        <v>0.8559201065919448</v>
      </c>
      <c r="X5042" t="n">
        <v>0.824206090389851</v>
      </c>
    </row>
    <row r="5043">
      <c r="A5043" t="inlineStr">
        <is>
          <t>4320701</t>
        </is>
      </c>
      <c r="B5043" t="inlineStr">
        <is>
          <t>Sobradinho</t>
        </is>
      </c>
      <c r="C5043" t="inlineStr">
        <is>
          <t>RS</t>
        </is>
      </c>
      <c r="D5043" t="inlineStr">
        <is>
          <t>REGIÃO SUL</t>
        </is>
      </c>
      <c r="E5043" s="70">
        <f>SUMPRODUCT(N5043:Q5043,PAINEL_PESOS!$C$16:$C$19)</f>
        <v/>
      </c>
      <c r="F5043" s="70">
        <f>SUMPRODUCT(R5043:T5043,PAINEL_PESOS!$C$21:$C$23)</f>
        <v/>
      </c>
      <c r="G5043" s="70">
        <f>SUMPRODUCT(U5043:V5043,PAINEL_PESOS!$C$25:$C$26)</f>
        <v/>
      </c>
      <c r="H5043" s="70">
        <f>SUMPRODUCT(W5043:X5043,PAINEL_PESOS!$C$28:$C$29)</f>
        <v/>
      </c>
      <c r="I5043" s="70" t="n">
        <v>0.9839817059634682</v>
      </c>
      <c r="J5043" s="70" t="n">
        <v>0.6879022693933421</v>
      </c>
      <c r="K5043" s="71">
        <f>IF(NOT(AND(PAINEL_PESOS!$D$12="OK - 100%",PAINEL_PESOS!$F$20="OK - 100%",PAINEL_PESOS!$F$24="OK - 100%",PAINEL_PESOS!$F$27="OK - 100%",PAINEL_PESOS!$F$30="OK - 100%")),"", (E5043*PAINEL_PESOS!$B$7+F5043*PAINEL_PESOS!$B$8+G5043*PAINEL_PESOS!$B$9+H5043*PAINEL_PESOS!$B$10)*I5043)</f>
        <v/>
      </c>
      <c r="L5043" s="71">
        <f>IF(K5043="","",K5043-J5043)</f>
        <v/>
      </c>
      <c r="M5043" s="71">
        <f>IF(L5043="","",ABS(L5043))</f>
        <v/>
      </c>
      <c r="N5043" t="n">
        <v>1</v>
      </c>
      <c r="O5043" t="n">
        <v>1</v>
      </c>
      <c r="P5043" t="n">
        <v>0.5499472016895459</v>
      </c>
      <c r="Q5043" t="n">
        <v>0.9184025504299007</v>
      </c>
      <c r="R5043" t="n">
        <v>0.2844915241695644</v>
      </c>
      <c r="S5043" t="n">
        <v>0.9790644188134915</v>
      </c>
      <c r="T5043" t="n">
        <v>0.9855895764786031</v>
      </c>
      <c r="U5043" t="n">
        <v>0.1755579619011872</v>
      </c>
      <c r="V5043" t="n">
        <v>0.5367816875344928</v>
      </c>
      <c r="W5043" t="n">
        <v>0.81401200487615</v>
      </c>
      <c r="X5043" t="n">
        <v>0.8328484791461133</v>
      </c>
    </row>
    <row r="5044">
      <c r="A5044" t="inlineStr">
        <is>
          <t>4320800</t>
        </is>
      </c>
      <c r="B5044" t="inlineStr">
        <is>
          <t>Soledade</t>
        </is>
      </c>
      <c r="C5044" t="inlineStr">
        <is>
          <t>RS</t>
        </is>
      </c>
      <c r="D5044" t="inlineStr">
        <is>
          <t>REGIÃO SUL</t>
        </is>
      </c>
      <c r="E5044" s="70">
        <f>SUMPRODUCT(N5044:Q5044,PAINEL_PESOS!$C$16:$C$19)</f>
        <v/>
      </c>
      <c r="F5044" s="70">
        <f>SUMPRODUCT(R5044:T5044,PAINEL_PESOS!$C$21:$C$23)</f>
        <v/>
      </c>
      <c r="G5044" s="70">
        <f>SUMPRODUCT(U5044:V5044,PAINEL_PESOS!$C$25:$C$26)</f>
        <v/>
      </c>
      <c r="H5044" s="70">
        <f>SUMPRODUCT(W5044:X5044,PAINEL_PESOS!$C$28:$C$29)</f>
        <v/>
      </c>
      <c r="I5044" s="70" t="n">
        <v>0.9951278410145309</v>
      </c>
      <c r="J5044" s="70" t="n">
        <v>0.7215778288500048</v>
      </c>
      <c r="K5044" s="71">
        <f>IF(NOT(AND(PAINEL_PESOS!$D$12="OK - 100%",PAINEL_PESOS!$F$20="OK - 100%",PAINEL_PESOS!$F$24="OK - 100%",PAINEL_PESOS!$F$27="OK - 100%",PAINEL_PESOS!$F$30="OK - 100%")),"", (E5044*PAINEL_PESOS!$B$7+F5044*PAINEL_PESOS!$B$8+G5044*PAINEL_PESOS!$B$9+H5044*PAINEL_PESOS!$B$10)*I5044)</f>
        <v/>
      </c>
      <c r="L5044" s="71">
        <f>IF(K5044="","",K5044-J5044)</f>
        <v/>
      </c>
      <c r="M5044" s="71">
        <f>IF(L5044="","",ABS(L5044))</f>
        <v/>
      </c>
      <c r="N5044" t="n">
        <v>1</v>
      </c>
      <c r="O5044" t="n">
        <v>1</v>
      </c>
      <c r="P5044" t="n">
        <v>0.6639915522703274</v>
      </c>
      <c r="Q5044" t="n">
        <v>0.9801915551448698</v>
      </c>
      <c r="R5044" t="n">
        <v>0.3708679860083871</v>
      </c>
      <c r="S5044" t="n">
        <v>0.9951934736884702</v>
      </c>
      <c r="T5044" t="n">
        <v>0.9917084987644854</v>
      </c>
      <c r="U5044" t="n">
        <v>0.2321652936755309</v>
      </c>
      <c r="V5044" t="n">
        <v>0.5422627516259664</v>
      </c>
      <c r="W5044" t="n">
        <v>0.7864333736218455</v>
      </c>
      <c r="X5044" t="n">
        <v>0.8460858554468431</v>
      </c>
    </row>
    <row r="5045">
      <c r="A5045" t="inlineStr">
        <is>
          <t>4320859</t>
        </is>
      </c>
      <c r="B5045" t="inlineStr">
        <is>
          <t>Tabaí</t>
        </is>
      </c>
      <c r="C5045" t="inlineStr">
        <is>
          <t>RS</t>
        </is>
      </c>
      <c r="D5045" t="inlineStr">
        <is>
          <t>REGIÃO SUL</t>
        </is>
      </c>
      <c r="E5045" s="70">
        <f>SUMPRODUCT(N5045:Q5045,PAINEL_PESOS!$C$16:$C$19)</f>
        <v/>
      </c>
      <c r="F5045" s="70">
        <f>SUMPRODUCT(R5045:T5045,PAINEL_PESOS!$C$21:$C$23)</f>
        <v/>
      </c>
      <c r="G5045" s="70">
        <f>SUMPRODUCT(U5045:V5045,PAINEL_PESOS!$C$25:$C$26)</f>
        <v/>
      </c>
      <c r="H5045" s="70">
        <f>SUMPRODUCT(W5045:X5045,PAINEL_PESOS!$C$28:$C$29)</f>
        <v/>
      </c>
      <c r="I5045" s="70" t="n">
        <v>0.9929208372595725</v>
      </c>
      <c r="J5045" s="70" t="n">
        <v>0.6786053058514921</v>
      </c>
      <c r="K5045" s="71">
        <f>IF(NOT(AND(PAINEL_PESOS!$D$12="OK - 100%",PAINEL_PESOS!$F$20="OK - 100%",PAINEL_PESOS!$F$24="OK - 100%",PAINEL_PESOS!$F$27="OK - 100%",PAINEL_PESOS!$F$30="OK - 100%")),"", (E5045*PAINEL_PESOS!$B$7+F5045*PAINEL_PESOS!$B$8+G5045*PAINEL_PESOS!$B$9+H5045*PAINEL_PESOS!$B$10)*I5045)</f>
        <v/>
      </c>
      <c r="L5045" s="71">
        <f>IF(K5045="","",K5045-J5045)</f>
        <v/>
      </c>
      <c r="M5045" s="71">
        <f>IF(L5045="","",ABS(L5045))</f>
        <v/>
      </c>
      <c r="N5045" t="n">
        <v>0.2</v>
      </c>
      <c r="O5045" t="n">
        <v>1</v>
      </c>
      <c r="P5045" t="n">
        <v>1</v>
      </c>
      <c r="Q5045" t="n">
        <v>0.9745222365389777</v>
      </c>
      <c r="R5045" t="n">
        <v>0.1823214064553738</v>
      </c>
      <c r="S5045" t="n">
        <v>0.9909492557438687</v>
      </c>
      <c r="T5045" t="n">
        <v>0.9861550820593408</v>
      </c>
      <c r="U5045" t="n">
        <v>0.3499794979505939</v>
      </c>
      <c r="V5045" t="n">
        <v>0.4880954702637055</v>
      </c>
      <c r="W5045" t="n">
        <v>0.7289237366007746</v>
      </c>
      <c r="X5045" t="n">
        <v>0.8736711237477994</v>
      </c>
    </row>
    <row r="5046">
      <c r="A5046" t="inlineStr">
        <is>
          <t>4320909</t>
        </is>
      </c>
      <c r="B5046" t="inlineStr">
        <is>
          <t>Tapejara</t>
        </is>
      </c>
      <c r="C5046" t="inlineStr">
        <is>
          <t>RS</t>
        </is>
      </c>
      <c r="D5046" t="inlineStr">
        <is>
          <t>REGIÃO SUL</t>
        </is>
      </c>
      <c r="E5046" s="70">
        <f>SUMPRODUCT(N5046:Q5046,PAINEL_PESOS!$C$16:$C$19)</f>
        <v/>
      </c>
      <c r="F5046" s="70">
        <f>SUMPRODUCT(R5046:T5046,PAINEL_PESOS!$C$21:$C$23)</f>
        <v/>
      </c>
      <c r="G5046" s="70">
        <f>SUMPRODUCT(U5046:V5046,PAINEL_PESOS!$C$25:$C$26)</f>
        <v/>
      </c>
      <c r="H5046" s="70">
        <f>SUMPRODUCT(W5046:X5046,PAINEL_PESOS!$C$28:$C$29)</f>
        <v/>
      </c>
      <c r="I5046" s="70" t="n">
        <v>0.9781271227931986</v>
      </c>
      <c r="J5046" s="70" t="n">
        <v>0.6846229650760265</v>
      </c>
      <c r="K5046" s="71">
        <f>IF(NOT(AND(PAINEL_PESOS!$D$12="OK - 100%",PAINEL_PESOS!$F$20="OK - 100%",PAINEL_PESOS!$F$24="OK - 100%",PAINEL_PESOS!$F$27="OK - 100%",PAINEL_PESOS!$F$30="OK - 100%")),"", (E5046*PAINEL_PESOS!$B$7+F5046*PAINEL_PESOS!$B$8+G5046*PAINEL_PESOS!$B$9+H5046*PAINEL_PESOS!$B$10)*I5046)</f>
        <v/>
      </c>
      <c r="L5046" s="71">
        <f>IF(K5046="","",K5046-J5046)</f>
        <v/>
      </c>
      <c r="M5046" s="71">
        <f>IF(L5046="","",ABS(L5046))</f>
        <v/>
      </c>
      <c r="N5046" t="n">
        <v>1</v>
      </c>
      <c r="O5046" t="n">
        <v>0.9944</v>
      </c>
      <c r="P5046" t="n">
        <v>0.4284054910242872</v>
      </c>
      <c r="Q5046" t="n">
        <v>0.9396405301866764</v>
      </c>
      <c r="R5046" t="n">
        <v>0.4041083754237928</v>
      </c>
      <c r="S5046" t="n">
        <v>0.8733904728363282</v>
      </c>
      <c r="T5046" t="n">
        <v>0.981399201330573</v>
      </c>
      <c r="U5046" t="n">
        <v>0.2817396897686542</v>
      </c>
      <c r="V5046" t="n">
        <v>0.7000687709972775</v>
      </c>
      <c r="W5046" t="n">
        <v>0.6157003035468364</v>
      </c>
      <c r="X5046" t="n">
        <v>0.8147962141171975</v>
      </c>
    </row>
    <row r="5047">
      <c r="A5047" t="inlineStr">
        <is>
          <t>4321006</t>
        </is>
      </c>
      <c r="B5047" t="inlineStr">
        <is>
          <t>Tapera</t>
        </is>
      </c>
      <c r="C5047" t="inlineStr">
        <is>
          <t>RS</t>
        </is>
      </c>
      <c r="D5047" t="inlineStr">
        <is>
          <t>REGIÃO SUL</t>
        </is>
      </c>
      <c r="E5047" s="70">
        <f>SUMPRODUCT(N5047:Q5047,PAINEL_PESOS!$C$16:$C$19)</f>
        <v/>
      </c>
      <c r="F5047" s="70">
        <f>SUMPRODUCT(R5047:T5047,PAINEL_PESOS!$C$21:$C$23)</f>
        <v/>
      </c>
      <c r="G5047" s="70">
        <f>SUMPRODUCT(U5047:V5047,PAINEL_PESOS!$C$25:$C$26)</f>
        <v/>
      </c>
      <c r="H5047" s="70">
        <f>SUMPRODUCT(W5047:X5047,PAINEL_PESOS!$C$28:$C$29)</f>
        <v/>
      </c>
      <c r="I5047" s="70" t="n">
        <v>0.994252102198059</v>
      </c>
      <c r="J5047" s="70" t="n">
        <v>0.7151073310934722</v>
      </c>
      <c r="K5047" s="71">
        <f>IF(NOT(AND(PAINEL_PESOS!$D$12="OK - 100%",PAINEL_PESOS!$F$20="OK - 100%",PAINEL_PESOS!$F$24="OK - 100%",PAINEL_PESOS!$F$27="OK - 100%",PAINEL_PESOS!$F$30="OK - 100%")),"", (E5047*PAINEL_PESOS!$B$7+F5047*PAINEL_PESOS!$B$8+G5047*PAINEL_PESOS!$B$9+H5047*PAINEL_PESOS!$B$10)*I5047)</f>
        <v/>
      </c>
      <c r="L5047" s="71">
        <f>IF(K5047="","",K5047-J5047)</f>
        <v/>
      </c>
      <c r="M5047" s="71">
        <f>IF(L5047="","",ABS(L5047))</f>
        <v/>
      </c>
      <c r="N5047" t="n">
        <v>1</v>
      </c>
      <c r="O5047" t="n">
        <v>0.9926</v>
      </c>
      <c r="P5047" t="n">
        <v>0.6840549102428722</v>
      </c>
      <c r="Q5047" t="n">
        <v>0.9730478299219503</v>
      </c>
      <c r="R5047" t="n">
        <v>0.2948310340412333</v>
      </c>
      <c r="S5047" t="n">
        <v>0.9948387446900705</v>
      </c>
      <c r="T5047" t="n">
        <v>0.9926612683539182</v>
      </c>
      <c r="U5047" t="n">
        <v>0.1755579619011872</v>
      </c>
      <c r="V5047" t="n">
        <v>0.5851078124921579</v>
      </c>
      <c r="W5047" t="n">
        <v>0.81401200487615</v>
      </c>
      <c r="X5047" t="n">
        <v>0.8328484791461133</v>
      </c>
    </row>
    <row r="5048">
      <c r="A5048" t="inlineStr">
        <is>
          <t>4321105</t>
        </is>
      </c>
      <c r="B5048" t="inlineStr">
        <is>
          <t>Tapes</t>
        </is>
      </c>
      <c r="C5048" t="inlineStr">
        <is>
          <t>RS</t>
        </is>
      </c>
      <c r="D5048" t="inlineStr">
        <is>
          <t>REGIÃO SUL</t>
        </is>
      </c>
      <c r="E5048" s="70">
        <f>SUMPRODUCT(N5048:Q5048,PAINEL_PESOS!$C$16:$C$19)</f>
        <v/>
      </c>
      <c r="F5048" s="70">
        <f>SUMPRODUCT(R5048:T5048,PAINEL_PESOS!$C$21:$C$23)</f>
        <v/>
      </c>
      <c r="G5048" s="70">
        <f>SUMPRODUCT(U5048:V5048,PAINEL_PESOS!$C$25:$C$26)</f>
        <v/>
      </c>
      <c r="H5048" s="70">
        <f>SUMPRODUCT(W5048:X5048,PAINEL_PESOS!$C$28:$C$29)</f>
        <v/>
      </c>
      <c r="I5048" s="70" t="n">
        <v>0.8519535248312854</v>
      </c>
      <c r="J5048" s="70" t="n">
        <v>0.5347896537939253</v>
      </c>
      <c r="K5048" s="71">
        <f>IF(NOT(AND(PAINEL_PESOS!$D$12="OK - 100%",PAINEL_PESOS!$F$20="OK - 100%",PAINEL_PESOS!$F$24="OK - 100%",PAINEL_PESOS!$F$27="OK - 100%",PAINEL_PESOS!$F$30="OK - 100%")),"", (E5048*PAINEL_PESOS!$B$7+F5048*PAINEL_PESOS!$B$8+G5048*PAINEL_PESOS!$B$9+H5048*PAINEL_PESOS!$B$10)*I5048)</f>
        <v/>
      </c>
      <c r="L5048" s="71">
        <f>IF(K5048="","",K5048-J5048)</f>
        <v/>
      </c>
      <c r="M5048" s="71">
        <f>IF(L5048="","",ABS(L5048))</f>
        <v/>
      </c>
      <c r="N5048" t="n">
        <v>0.8</v>
      </c>
      <c r="O5048" t="n">
        <v>1</v>
      </c>
      <c r="P5048" t="n">
        <v>0.7718057022175291</v>
      </c>
      <c r="Q5048" t="n">
        <v>0.9875812676941319</v>
      </c>
      <c r="R5048" t="n">
        <v>0.3025338306471871</v>
      </c>
      <c r="S5048" t="n">
        <v>0.9992692628792404</v>
      </c>
      <c r="T5048" t="n">
        <v>0.2461639890343328</v>
      </c>
      <c r="U5048" t="n">
        <v>0.1107876982956941</v>
      </c>
      <c r="V5048" t="n">
        <v>0.5071569906428881</v>
      </c>
      <c r="W5048" t="n">
        <v>0.7328418699297755</v>
      </c>
      <c r="X5048" t="n">
        <v>0.8593149270743071</v>
      </c>
    </row>
    <row r="5049">
      <c r="A5049" t="inlineStr">
        <is>
          <t>4321204</t>
        </is>
      </c>
      <c r="B5049" t="inlineStr">
        <is>
          <t>Taquara</t>
        </is>
      </c>
      <c r="C5049" t="inlineStr">
        <is>
          <t>RS</t>
        </is>
      </c>
      <c r="D5049" t="inlineStr">
        <is>
          <t>REGIÃO SUL</t>
        </is>
      </c>
      <c r="E5049" s="70">
        <f>SUMPRODUCT(N5049:Q5049,PAINEL_PESOS!$C$16:$C$19)</f>
        <v/>
      </c>
      <c r="F5049" s="70">
        <f>SUMPRODUCT(R5049:T5049,PAINEL_PESOS!$C$21:$C$23)</f>
        <v/>
      </c>
      <c r="G5049" s="70">
        <f>SUMPRODUCT(U5049:V5049,PAINEL_PESOS!$C$25:$C$26)</f>
        <v/>
      </c>
      <c r="H5049" s="70">
        <f>SUMPRODUCT(W5049:X5049,PAINEL_PESOS!$C$28:$C$29)</f>
        <v/>
      </c>
      <c r="I5049" s="70" t="n">
        <v>0.9444326934238041</v>
      </c>
      <c r="J5049" s="70" t="n">
        <v>0.6406082938780566</v>
      </c>
      <c r="K5049" s="71">
        <f>IF(NOT(AND(PAINEL_PESOS!$D$12="OK - 100%",PAINEL_PESOS!$F$20="OK - 100%",PAINEL_PESOS!$F$24="OK - 100%",PAINEL_PESOS!$F$27="OK - 100%",PAINEL_PESOS!$F$30="OK - 100%")),"", (E5049*PAINEL_PESOS!$B$7+F5049*PAINEL_PESOS!$B$8+G5049*PAINEL_PESOS!$B$9+H5049*PAINEL_PESOS!$B$10)*I5049)</f>
        <v/>
      </c>
      <c r="L5049" s="71">
        <f>IF(K5049="","",K5049-J5049)</f>
        <v/>
      </c>
      <c r="M5049" s="71">
        <f>IF(L5049="","",ABS(L5049))</f>
        <v/>
      </c>
      <c r="N5049" t="n">
        <v>0.2</v>
      </c>
      <c r="O5049" t="n">
        <v>0.9788</v>
      </c>
      <c r="P5049" t="n">
        <v>0.610454065469905</v>
      </c>
      <c r="Q5049" t="n">
        <v>0.8715413280406881</v>
      </c>
      <c r="R5049" t="n">
        <v>0.4013204111705748</v>
      </c>
      <c r="S5049" t="n">
        <v>0.9303637278594878</v>
      </c>
      <c r="T5049" t="n">
        <v>0.8030874767013427</v>
      </c>
      <c r="U5049" t="n">
        <v>0.4370668150631635</v>
      </c>
      <c r="V5049" t="n">
        <v>0.5096389302153075</v>
      </c>
      <c r="W5049" t="n">
        <v>0.8194674335403627</v>
      </c>
      <c r="X5049" t="n">
        <v>0.906644641448718</v>
      </c>
    </row>
    <row r="5050">
      <c r="A5050" t="inlineStr">
        <is>
          <t>4321303</t>
        </is>
      </c>
      <c r="B5050" t="inlineStr">
        <is>
          <t>Taquari</t>
        </is>
      </c>
      <c r="C5050" t="inlineStr">
        <is>
          <t>RS</t>
        </is>
      </c>
      <c r="D5050" t="inlineStr">
        <is>
          <t>REGIÃO SUL</t>
        </is>
      </c>
      <c r="E5050" s="70">
        <f>SUMPRODUCT(N5050:Q5050,PAINEL_PESOS!$C$16:$C$19)</f>
        <v/>
      </c>
      <c r="F5050" s="70">
        <f>SUMPRODUCT(R5050:T5050,PAINEL_PESOS!$C$21:$C$23)</f>
        <v/>
      </c>
      <c r="G5050" s="70">
        <f>SUMPRODUCT(U5050:V5050,PAINEL_PESOS!$C$25:$C$26)</f>
        <v/>
      </c>
      <c r="H5050" s="70">
        <f>SUMPRODUCT(W5050:X5050,PAINEL_PESOS!$C$28:$C$29)</f>
        <v/>
      </c>
      <c r="I5050" s="70" t="n">
        <v>0.9116240062872043</v>
      </c>
      <c r="J5050" s="70" t="n">
        <v>0.623507980705921</v>
      </c>
      <c r="K5050" s="71">
        <f>IF(NOT(AND(PAINEL_PESOS!$D$12="OK - 100%",PAINEL_PESOS!$F$20="OK - 100%",PAINEL_PESOS!$F$24="OK - 100%",PAINEL_PESOS!$F$27="OK - 100%",PAINEL_PESOS!$F$30="OK - 100%")),"", (E5050*PAINEL_PESOS!$B$7+F5050*PAINEL_PESOS!$B$8+G5050*PAINEL_PESOS!$B$9+H5050*PAINEL_PESOS!$B$10)*I5050)</f>
        <v/>
      </c>
      <c r="L5050" s="71">
        <f>IF(K5050="","",K5050-J5050)</f>
        <v/>
      </c>
      <c r="M5050" s="71">
        <f>IF(L5050="","",ABS(L5050))</f>
        <v/>
      </c>
      <c r="N5050" t="n">
        <v>1</v>
      </c>
      <c r="O5050" t="n">
        <v>1</v>
      </c>
      <c r="P5050" t="n">
        <v>0.5767687434002112</v>
      </c>
      <c r="Q5050" t="n">
        <v>0.9401539249408103</v>
      </c>
      <c r="R5050" t="n">
        <v>0.3562644678967599</v>
      </c>
      <c r="S5050" t="n">
        <v>0.980735479644805</v>
      </c>
      <c r="T5050" t="n">
        <v>0.5724707786477846</v>
      </c>
      <c r="U5050" t="n">
        <v>0.3499794979505939</v>
      </c>
      <c r="V5050" t="n">
        <v>0.4876078824965979</v>
      </c>
      <c r="W5050" t="n">
        <v>0.7289237366007746</v>
      </c>
      <c r="X5050" t="n">
        <v>0.8736711237477994</v>
      </c>
    </row>
    <row r="5051">
      <c r="A5051" t="inlineStr">
        <is>
          <t>4321329</t>
        </is>
      </c>
      <c r="B5051" t="inlineStr">
        <is>
          <t>Taquaruçu do Sul</t>
        </is>
      </c>
      <c r="C5051" t="inlineStr">
        <is>
          <t>RS</t>
        </is>
      </c>
      <c r="D5051" t="inlineStr">
        <is>
          <t>REGIÃO SUL</t>
        </is>
      </c>
      <c r="E5051" s="70">
        <f>SUMPRODUCT(N5051:Q5051,PAINEL_PESOS!$C$16:$C$19)</f>
        <v/>
      </c>
      <c r="F5051" s="70">
        <f>SUMPRODUCT(R5051:T5051,PAINEL_PESOS!$C$21:$C$23)</f>
        <v/>
      </c>
      <c r="G5051" s="70">
        <f>SUMPRODUCT(U5051:V5051,PAINEL_PESOS!$C$25:$C$26)</f>
        <v/>
      </c>
      <c r="H5051" s="70">
        <f>SUMPRODUCT(W5051:X5051,PAINEL_PESOS!$C$28:$C$29)</f>
        <v/>
      </c>
      <c r="I5051" s="70" t="n">
        <v>0.9922476283269555</v>
      </c>
      <c r="J5051" s="70" t="n">
        <v>0.6905370132273664</v>
      </c>
      <c r="K5051" s="71">
        <f>IF(NOT(AND(PAINEL_PESOS!$D$12="OK - 100%",PAINEL_PESOS!$F$20="OK - 100%",PAINEL_PESOS!$F$24="OK - 100%",PAINEL_PESOS!$F$27="OK - 100%",PAINEL_PESOS!$F$30="OK - 100%")),"", (E5051*PAINEL_PESOS!$B$7+F5051*PAINEL_PESOS!$B$8+G5051*PAINEL_PESOS!$B$9+H5051*PAINEL_PESOS!$B$10)*I5051)</f>
        <v/>
      </c>
      <c r="L5051" s="71">
        <f>IF(K5051="","",K5051-J5051)</f>
        <v/>
      </c>
      <c r="M5051" s="71">
        <f>IF(L5051="","",ABS(L5051))</f>
        <v/>
      </c>
      <c r="N5051" t="n">
        <v>1</v>
      </c>
      <c r="O5051" t="n">
        <v>1</v>
      </c>
      <c r="P5051" t="n">
        <v>0.6945089757127771</v>
      </c>
      <c r="Q5051" t="n">
        <v>0.9895213344522782</v>
      </c>
      <c r="R5051" t="n">
        <v>0.1885473685518965</v>
      </c>
      <c r="S5051" t="n">
        <v>0.9983094653232816</v>
      </c>
      <c r="T5051" t="n">
        <v>0.9684706507875999</v>
      </c>
      <c r="U5051" t="n">
        <v>0.2268302085512228</v>
      </c>
      <c r="V5051" t="n">
        <v>0.5974800660606252</v>
      </c>
      <c r="W5051" t="n">
        <v>0.6614362009616167</v>
      </c>
      <c r="X5051" t="n">
        <v>0.8028104821204649</v>
      </c>
    </row>
    <row r="5052">
      <c r="A5052" t="inlineStr">
        <is>
          <t>4321352</t>
        </is>
      </c>
      <c r="B5052" t="inlineStr">
        <is>
          <t>Tavares</t>
        </is>
      </c>
      <c r="C5052" t="inlineStr">
        <is>
          <t>RS</t>
        </is>
      </c>
      <c r="D5052" t="inlineStr">
        <is>
          <t>REGIÃO SUL</t>
        </is>
      </c>
      <c r="E5052" s="70">
        <f>SUMPRODUCT(N5052:Q5052,PAINEL_PESOS!$C$16:$C$19)</f>
        <v/>
      </c>
      <c r="F5052" s="70">
        <f>SUMPRODUCT(R5052:T5052,PAINEL_PESOS!$C$21:$C$23)</f>
        <v/>
      </c>
      <c r="G5052" s="70">
        <f>SUMPRODUCT(U5052:V5052,PAINEL_PESOS!$C$25:$C$26)</f>
        <v/>
      </c>
      <c r="H5052" s="70">
        <f>SUMPRODUCT(W5052:X5052,PAINEL_PESOS!$C$28:$C$29)</f>
        <v/>
      </c>
      <c r="I5052" s="70" t="n">
        <v>0.9326911033387906</v>
      </c>
      <c r="J5052" s="70" t="n">
        <v>0.58972621780756</v>
      </c>
      <c r="K5052" s="71">
        <f>IF(NOT(AND(PAINEL_PESOS!$D$12="OK - 100%",PAINEL_PESOS!$F$20="OK - 100%",PAINEL_PESOS!$F$24="OK - 100%",PAINEL_PESOS!$F$27="OK - 100%",PAINEL_PESOS!$F$30="OK - 100%")),"", (E5052*PAINEL_PESOS!$B$7+F5052*PAINEL_PESOS!$B$8+G5052*PAINEL_PESOS!$B$9+H5052*PAINEL_PESOS!$B$10)*I5052)</f>
        <v/>
      </c>
      <c r="L5052" s="71">
        <f>IF(K5052="","",K5052-J5052)</f>
        <v/>
      </c>
      <c r="M5052" s="71">
        <f>IF(L5052="","",ABS(L5052))</f>
        <v/>
      </c>
      <c r="N5052" t="n">
        <v>0.2</v>
      </c>
      <c r="O5052" t="n">
        <v>1</v>
      </c>
      <c r="P5052" t="n">
        <v>0.9292502639915524</v>
      </c>
      <c r="Q5052" t="n">
        <v>0.9942519172967708</v>
      </c>
      <c r="R5052" t="n">
        <v>0.1579243283319834</v>
      </c>
      <c r="S5052" t="n">
        <v>0.9999716408139803</v>
      </c>
      <c r="T5052" t="n">
        <v>0.6584728797929981</v>
      </c>
      <c r="U5052" t="n">
        <v>0.1765843453207105</v>
      </c>
      <c r="V5052" t="n">
        <v>0.5103648585296523</v>
      </c>
      <c r="W5052" t="n">
        <v>0.7237243756976895</v>
      </c>
      <c r="X5052" t="n">
        <v>0.8749395347664745</v>
      </c>
    </row>
    <row r="5053">
      <c r="A5053" t="inlineStr">
        <is>
          <t>4321402</t>
        </is>
      </c>
      <c r="B5053" t="inlineStr">
        <is>
          <t>Tenente Portela</t>
        </is>
      </c>
      <c r="C5053" t="inlineStr">
        <is>
          <t>RS</t>
        </is>
      </c>
      <c r="D5053" t="inlineStr">
        <is>
          <t>REGIÃO SUL</t>
        </is>
      </c>
      <c r="E5053" s="70">
        <f>SUMPRODUCT(N5053:Q5053,PAINEL_PESOS!$C$16:$C$19)</f>
        <v/>
      </c>
      <c r="F5053" s="70">
        <f>SUMPRODUCT(R5053:T5053,PAINEL_PESOS!$C$21:$C$23)</f>
        <v/>
      </c>
      <c r="G5053" s="70">
        <f>SUMPRODUCT(U5053:V5053,PAINEL_PESOS!$C$25:$C$26)</f>
        <v/>
      </c>
      <c r="H5053" s="70">
        <f>SUMPRODUCT(W5053:X5053,PAINEL_PESOS!$C$28:$C$29)</f>
        <v/>
      </c>
      <c r="I5053" s="70" t="n">
        <v>0.9974116759937448</v>
      </c>
      <c r="J5053" s="70" t="n">
        <v>0.7034960546089454</v>
      </c>
      <c r="K5053" s="71">
        <f>IF(NOT(AND(PAINEL_PESOS!$D$12="OK - 100%",PAINEL_PESOS!$F$20="OK - 100%",PAINEL_PESOS!$F$24="OK - 100%",PAINEL_PESOS!$F$27="OK - 100%",PAINEL_PESOS!$F$30="OK - 100%")),"", (E5053*PAINEL_PESOS!$B$7+F5053*PAINEL_PESOS!$B$8+G5053*PAINEL_PESOS!$B$9+H5053*PAINEL_PESOS!$B$10)*I5053)</f>
        <v/>
      </c>
      <c r="L5053" s="71">
        <f>IF(K5053="","",K5053-J5053)</f>
        <v/>
      </c>
      <c r="M5053" s="71">
        <f>IF(L5053="","",ABS(L5053))</f>
        <v/>
      </c>
      <c r="N5053" t="n">
        <v>1</v>
      </c>
      <c r="O5053" t="n">
        <v>1</v>
      </c>
      <c r="P5053" t="n">
        <v>0.6590285110876453</v>
      </c>
      <c r="Q5053" t="n">
        <v>0.9894233479847349</v>
      </c>
      <c r="R5053" t="n">
        <v>0.2996504062362715</v>
      </c>
      <c r="S5053" t="n">
        <v>0.998951288428625</v>
      </c>
      <c r="T5053" t="n">
        <v>0.9950641310728432</v>
      </c>
      <c r="U5053" t="n">
        <v>0.2268321650383775</v>
      </c>
      <c r="V5053" t="n">
        <v>0.5981625384289172</v>
      </c>
      <c r="W5053" t="n">
        <v>0.6614329291767159</v>
      </c>
      <c r="X5053" t="n">
        <v>0.8028091319857372</v>
      </c>
    </row>
    <row r="5054">
      <c r="A5054" t="inlineStr">
        <is>
          <t>4321436</t>
        </is>
      </c>
      <c r="B5054" t="inlineStr">
        <is>
          <t>Terra de Areia</t>
        </is>
      </c>
      <c r="C5054" t="inlineStr">
        <is>
          <t>RS</t>
        </is>
      </c>
      <c r="D5054" t="inlineStr">
        <is>
          <t>REGIÃO SUL</t>
        </is>
      </c>
      <c r="E5054" s="70">
        <f>SUMPRODUCT(N5054:Q5054,PAINEL_PESOS!$C$16:$C$19)</f>
        <v/>
      </c>
      <c r="F5054" s="70">
        <f>SUMPRODUCT(R5054:T5054,PAINEL_PESOS!$C$21:$C$23)</f>
        <v/>
      </c>
      <c r="G5054" s="70">
        <f>SUMPRODUCT(U5054:V5054,PAINEL_PESOS!$C$25:$C$26)</f>
        <v/>
      </c>
      <c r="H5054" s="70">
        <f>SUMPRODUCT(W5054:X5054,PAINEL_PESOS!$C$28:$C$29)</f>
        <v/>
      </c>
      <c r="I5054" s="70" t="n">
        <v>0.9879212840472252</v>
      </c>
      <c r="J5054" s="70" t="n">
        <v>0.6738309298296776</v>
      </c>
      <c r="K5054" s="71">
        <f>IF(NOT(AND(PAINEL_PESOS!$D$12="OK - 100%",PAINEL_PESOS!$F$20="OK - 100%",PAINEL_PESOS!$F$24="OK - 100%",PAINEL_PESOS!$F$27="OK - 100%",PAINEL_PESOS!$F$30="OK - 100%")),"", (E5054*PAINEL_PESOS!$B$7+F5054*PAINEL_PESOS!$B$8+G5054*PAINEL_PESOS!$B$9+H5054*PAINEL_PESOS!$B$10)*I5054)</f>
        <v/>
      </c>
      <c r="L5054" s="71">
        <f>IF(K5054="","",K5054-J5054)</f>
        <v/>
      </c>
      <c r="M5054" s="71">
        <f>IF(L5054="","",ABS(L5054))</f>
        <v/>
      </c>
      <c r="N5054" t="n">
        <v>0.6</v>
      </c>
      <c r="O5054" t="n">
        <v>1</v>
      </c>
      <c r="P5054" t="n">
        <v>0.8359028511087645</v>
      </c>
      <c r="Q5054" t="n">
        <v>0.9740466974318212</v>
      </c>
      <c r="R5054" t="n">
        <v>0.2447202780154827</v>
      </c>
      <c r="S5054" t="n">
        <v>0.98924848958838</v>
      </c>
      <c r="T5054" t="n">
        <v>0.9605446799827394</v>
      </c>
      <c r="U5054" t="n">
        <v>0.1765843453207105</v>
      </c>
      <c r="V5054" t="n">
        <v>0.5133236289885565</v>
      </c>
      <c r="W5054" t="n">
        <v>0.7237243756976895</v>
      </c>
      <c r="X5054" t="n">
        <v>0.8749395347664745</v>
      </c>
    </row>
    <row r="5055">
      <c r="A5055" t="inlineStr">
        <is>
          <t>4321451</t>
        </is>
      </c>
      <c r="B5055" t="inlineStr">
        <is>
          <t>Teutônia</t>
        </is>
      </c>
      <c r="C5055" t="inlineStr">
        <is>
          <t>RS</t>
        </is>
      </c>
      <c r="D5055" t="inlineStr">
        <is>
          <t>REGIÃO SUL</t>
        </is>
      </c>
      <c r="E5055" s="70">
        <f>SUMPRODUCT(N5055:Q5055,PAINEL_PESOS!$C$16:$C$19)</f>
        <v/>
      </c>
      <c r="F5055" s="70">
        <f>SUMPRODUCT(R5055:T5055,PAINEL_PESOS!$C$21:$C$23)</f>
        <v/>
      </c>
      <c r="G5055" s="70">
        <f>SUMPRODUCT(U5055:V5055,PAINEL_PESOS!$C$25:$C$26)</f>
        <v/>
      </c>
      <c r="H5055" s="70">
        <f>SUMPRODUCT(W5055:X5055,PAINEL_PESOS!$C$28:$C$29)</f>
        <v/>
      </c>
      <c r="I5055" s="70" t="n">
        <v>0.9283248864267486</v>
      </c>
      <c r="J5055" s="70" t="n">
        <v>0.640659224355825</v>
      </c>
      <c r="K5055" s="71">
        <f>IF(NOT(AND(PAINEL_PESOS!$D$12="OK - 100%",PAINEL_PESOS!$F$20="OK - 100%",PAINEL_PESOS!$F$24="OK - 100%",PAINEL_PESOS!$F$27="OK - 100%",PAINEL_PESOS!$F$30="OK - 100%")),"", (E5055*PAINEL_PESOS!$B$7+F5055*PAINEL_PESOS!$B$8+G5055*PAINEL_PESOS!$B$9+H5055*PAINEL_PESOS!$B$10)*I5055)</f>
        <v/>
      </c>
      <c r="L5055" s="71">
        <f>IF(K5055="","",K5055-J5055)</f>
        <v/>
      </c>
      <c r="M5055" s="71">
        <f>IF(L5055="","",ABS(L5055))</f>
        <v/>
      </c>
      <c r="N5055" t="n">
        <v>1</v>
      </c>
      <c r="O5055" t="n">
        <v>0.9538</v>
      </c>
      <c r="P5055" t="n">
        <v>0.8973600844772968</v>
      </c>
      <c r="Q5055" t="n">
        <v>0.7468152132324373</v>
      </c>
      <c r="R5055" t="n">
        <v>0.4105513012947123</v>
      </c>
      <c r="S5055" t="n">
        <v>0.5990081410875486</v>
      </c>
      <c r="T5055" t="n">
        <v>0.9140611925321798</v>
      </c>
      <c r="U5055" t="n">
        <v>0.3499794979505939</v>
      </c>
      <c r="V5055" t="n">
        <v>0.4870157229285561</v>
      </c>
      <c r="W5055" t="n">
        <v>0.7289237366007746</v>
      </c>
      <c r="X5055" t="n">
        <v>0.8736711237477994</v>
      </c>
    </row>
    <row r="5056">
      <c r="A5056" t="inlineStr">
        <is>
          <t>4321469</t>
        </is>
      </c>
      <c r="B5056" t="inlineStr">
        <is>
          <t>Tio Hugo</t>
        </is>
      </c>
      <c r="C5056" t="inlineStr">
        <is>
          <t>RS</t>
        </is>
      </c>
      <c r="D5056" t="inlineStr">
        <is>
          <t>REGIÃO SUL</t>
        </is>
      </c>
      <c r="E5056" s="70">
        <f>SUMPRODUCT(N5056:Q5056,PAINEL_PESOS!$C$16:$C$19)</f>
        <v/>
      </c>
      <c r="F5056" s="70">
        <f>SUMPRODUCT(R5056:T5056,PAINEL_PESOS!$C$21:$C$23)</f>
        <v/>
      </c>
      <c r="G5056" s="70">
        <f>SUMPRODUCT(U5056:V5056,PAINEL_PESOS!$C$25:$C$26)</f>
        <v/>
      </c>
      <c r="H5056" s="70">
        <f>SUMPRODUCT(W5056:X5056,PAINEL_PESOS!$C$28:$C$29)</f>
        <v/>
      </c>
      <c r="I5056" s="70" t="n">
        <v>0.9941609942133386</v>
      </c>
      <c r="J5056" s="70" t="n">
        <v>0.7115028074873286</v>
      </c>
      <c r="K5056" s="71">
        <f>IF(NOT(AND(PAINEL_PESOS!$D$12="OK - 100%",PAINEL_PESOS!$F$20="OK - 100%",PAINEL_PESOS!$F$24="OK - 100%",PAINEL_PESOS!$F$27="OK - 100%",PAINEL_PESOS!$F$30="OK - 100%")),"", (E5056*PAINEL_PESOS!$B$7+F5056*PAINEL_PESOS!$B$8+G5056*PAINEL_PESOS!$B$9+H5056*PAINEL_PESOS!$B$10)*I5056)</f>
        <v/>
      </c>
      <c r="L5056" s="71">
        <f>IF(K5056="","",K5056-J5056)</f>
        <v/>
      </c>
      <c r="M5056" s="71">
        <f>IF(L5056="","",ABS(L5056))</f>
        <v/>
      </c>
      <c r="N5056" t="n">
        <v>1</v>
      </c>
      <c r="O5056" t="n">
        <v>0.8332999999999999</v>
      </c>
      <c r="P5056" t="n">
        <v>0.9559662090813094</v>
      </c>
      <c r="Q5056" t="n">
        <v>0.978118871198205</v>
      </c>
      <c r="R5056" t="n">
        <v>0.1808746018527262</v>
      </c>
      <c r="S5056" t="n">
        <v>0.9968464366344814</v>
      </c>
      <c r="T5056" t="n">
        <v>0.9879134884002669</v>
      </c>
      <c r="U5056" t="n">
        <v>0.1755579619011872</v>
      </c>
      <c r="V5056" t="n">
        <v>0.5755860782016042</v>
      </c>
      <c r="W5056" t="n">
        <v>0.81401200487615</v>
      </c>
      <c r="X5056" t="n">
        <v>0.8328484791461133</v>
      </c>
    </row>
    <row r="5057">
      <c r="A5057" t="inlineStr">
        <is>
          <t>4321477</t>
        </is>
      </c>
      <c r="B5057" t="inlineStr">
        <is>
          <t>Tiradentes do Sul</t>
        </is>
      </c>
      <c r="C5057" t="inlineStr">
        <is>
          <t>RS</t>
        </is>
      </c>
      <c r="D5057" t="inlineStr">
        <is>
          <t>REGIÃO SUL</t>
        </is>
      </c>
      <c r="E5057" s="70">
        <f>SUMPRODUCT(N5057:Q5057,PAINEL_PESOS!$C$16:$C$19)</f>
        <v/>
      </c>
      <c r="F5057" s="70">
        <f>SUMPRODUCT(R5057:T5057,PAINEL_PESOS!$C$21:$C$23)</f>
        <v/>
      </c>
      <c r="G5057" s="70">
        <f>SUMPRODUCT(U5057:V5057,PAINEL_PESOS!$C$25:$C$26)</f>
        <v/>
      </c>
      <c r="H5057" s="70">
        <f>SUMPRODUCT(W5057:X5057,PAINEL_PESOS!$C$28:$C$29)</f>
        <v/>
      </c>
      <c r="I5057" s="70" t="n">
        <v>0.9978331141350859</v>
      </c>
      <c r="J5057" s="70" t="n">
        <v>0.6583714266896895</v>
      </c>
      <c r="K5057" s="71">
        <f>IF(NOT(AND(PAINEL_PESOS!$D$12="OK - 100%",PAINEL_PESOS!$F$20="OK - 100%",PAINEL_PESOS!$F$24="OK - 100%",PAINEL_PESOS!$F$27="OK - 100%",PAINEL_PESOS!$F$30="OK - 100%")),"", (E5057*PAINEL_PESOS!$B$7+F5057*PAINEL_PESOS!$B$8+G5057*PAINEL_PESOS!$B$9+H5057*PAINEL_PESOS!$B$10)*I5057)</f>
        <v/>
      </c>
      <c r="L5057" s="71">
        <f>IF(K5057="","",K5057-J5057)</f>
        <v/>
      </c>
      <c r="M5057" s="71">
        <f>IF(L5057="","",ABS(L5057))</f>
        <v/>
      </c>
      <c r="N5057" t="n">
        <v>0.4</v>
      </c>
      <c r="O5057" t="n">
        <v>1</v>
      </c>
      <c r="P5057" t="n">
        <v>0.6727560718057022</v>
      </c>
      <c r="Q5057" t="n">
        <v>0.9957940492522356</v>
      </c>
      <c r="R5057" t="n">
        <v>0.1749665744966021</v>
      </c>
      <c r="S5057" t="n">
        <v>0.9998768265429293</v>
      </c>
      <c r="T5057" t="n">
        <v>0.9920822303605168</v>
      </c>
      <c r="U5057" t="n">
        <v>0.2268321650383775</v>
      </c>
      <c r="V5057" t="n">
        <v>0.6084427493069269</v>
      </c>
      <c r="W5057" t="n">
        <v>0.6614329291767159</v>
      </c>
      <c r="X5057" t="n">
        <v>0.8028091319857372</v>
      </c>
    </row>
    <row r="5058">
      <c r="A5058" t="inlineStr">
        <is>
          <t>4321493</t>
        </is>
      </c>
      <c r="B5058" t="inlineStr">
        <is>
          <t>Toropi</t>
        </is>
      </c>
      <c r="C5058" t="inlineStr">
        <is>
          <t>RS</t>
        </is>
      </c>
      <c r="D5058" t="inlineStr">
        <is>
          <t>REGIÃO SUL</t>
        </is>
      </c>
      <c r="E5058" s="70">
        <f>SUMPRODUCT(N5058:Q5058,PAINEL_PESOS!$C$16:$C$19)</f>
        <v/>
      </c>
      <c r="F5058" s="70">
        <f>SUMPRODUCT(R5058:T5058,PAINEL_PESOS!$C$21:$C$23)</f>
        <v/>
      </c>
      <c r="G5058" s="70">
        <f>SUMPRODUCT(U5058:V5058,PAINEL_PESOS!$C$25:$C$26)</f>
        <v/>
      </c>
      <c r="H5058" s="70">
        <f>SUMPRODUCT(W5058:X5058,PAINEL_PESOS!$C$28:$C$29)</f>
        <v/>
      </c>
      <c r="I5058" s="70" t="n">
        <v>0.9401080470274986</v>
      </c>
      <c r="J5058" s="70" t="n">
        <v>0.629339931581039</v>
      </c>
      <c r="K5058" s="71">
        <f>IF(NOT(AND(PAINEL_PESOS!$D$12="OK - 100%",PAINEL_PESOS!$F$20="OK - 100%",PAINEL_PESOS!$F$24="OK - 100%",PAINEL_PESOS!$F$27="OK - 100%",PAINEL_PESOS!$F$30="OK - 100%")),"", (E5058*PAINEL_PESOS!$B$7+F5058*PAINEL_PESOS!$B$8+G5058*PAINEL_PESOS!$B$9+H5058*PAINEL_PESOS!$B$10)*I5058)</f>
        <v/>
      </c>
      <c r="L5058" s="71">
        <f>IF(K5058="","",K5058-J5058)</f>
        <v/>
      </c>
      <c r="M5058" s="71">
        <f>IF(L5058="","",ABS(L5058))</f>
        <v/>
      </c>
      <c r="N5058" t="n">
        <v>1</v>
      </c>
      <c r="O5058" t="n">
        <v>0.5926</v>
      </c>
      <c r="P5058" t="n">
        <v>0.9559662090813094</v>
      </c>
      <c r="Q5058" t="n">
        <v>0.9766384140812814</v>
      </c>
      <c r="R5058" t="n">
        <v>0.1108189714690759</v>
      </c>
      <c r="S5058" t="n">
        <v>0.9994565894545621</v>
      </c>
      <c r="T5058" t="n">
        <v>0.7042340290966176</v>
      </c>
      <c r="U5058" t="n">
        <v>0.1417493582157442</v>
      </c>
      <c r="V5058" t="n">
        <v>0.6017996619424416</v>
      </c>
      <c r="W5058" t="n">
        <v>0.8527388282828319</v>
      </c>
      <c r="X5058" t="n">
        <v>0.7869057269298545</v>
      </c>
    </row>
    <row r="5059">
      <c r="A5059" t="inlineStr">
        <is>
          <t>4321501</t>
        </is>
      </c>
      <c r="B5059" t="inlineStr">
        <is>
          <t>Torres</t>
        </is>
      </c>
      <c r="C5059" t="inlineStr">
        <is>
          <t>RS</t>
        </is>
      </c>
      <c r="D5059" t="inlineStr">
        <is>
          <t>REGIÃO SUL</t>
        </is>
      </c>
      <c r="E5059" s="70">
        <f>SUMPRODUCT(N5059:Q5059,PAINEL_PESOS!$C$16:$C$19)</f>
        <v/>
      </c>
      <c r="F5059" s="70">
        <f>SUMPRODUCT(R5059:T5059,PAINEL_PESOS!$C$21:$C$23)</f>
        <v/>
      </c>
      <c r="G5059" s="70">
        <f>SUMPRODUCT(U5059:V5059,PAINEL_PESOS!$C$25:$C$26)</f>
        <v/>
      </c>
      <c r="H5059" s="70">
        <f>SUMPRODUCT(W5059:X5059,PAINEL_PESOS!$C$28:$C$29)</f>
        <v/>
      </c>
      <c r="I5059" s="70" t="n">
        <v>0.865658314751137</v>
      </c>
      <c r="J5059" s="70" t="n">
        <v>0.5682031542073187</v>
      </c>
      <c r="K5059" s="71">
        <f>IF(NOT(AND(PAINEL_PESOS!$D$12="OK - 100%",PAINEL_PESOS!$F$20="OK - 100%",PAINEL_PESOS!$F$24="OK - 100%",PAINEL_PESOS!$F$27="OK - 100%",PAINEL_PESOS!$F$30="OK - 100%")),"", (E5059*PAINEL_PESOS!$B$7+F5059*PAINEL_PESOS!$B$8+G5059*PAINEL_PESOS!$B$9+H5059*PAINEL_PESOS!$B$10)*I5059)</f>
        <v/>
      </c>
      <c r="L5059" s="71">
        <f>IF(K5059="","",K5059-J5059)</f>
        <v/>
      </c>
      <c r="M5059" s="71">
        <f>IF(L5059="","",ABS(L5059))</f>
        <v/>
      </c>
      <c r="N5059" t="n">
        <v>1</v>
      </c>
      <c r="O5059" t="n">
        <v>1</v>
      </c>
      <c r="P5059" t="n">
        <v>0.7857444561774023</v>
      </c>
      <c r="Q5059" t="n">
        <v>0.7834185728467297</v>
      </c>
      <c r="R5059" t="n">
        <v>0.4023364071834621</v>
      </c>
      <c r="S5059" t="n">
        <v>0.9940263858423077</v>
      </c>
      <c r="T5059" t="n">
        <v>0.3686366417474357</v>
      </c>
      <c r="U5059" t="n">
        <v>0.1765843453207105</v>
      </c>
      <c r="V5059" t="n">
        <v>0.5145656534650643</v>
      </c>
      <c r="W5059" t="n">
        <v>0.7237243756976895</v>
      </c>
      <c r="X5059" t="n">
        <v>0.8749395347664745</v>
      </c>
    </row>
    <row r="5060">
      <c r="A5060" t="inlineStr">
        <is>
          <t>4321600</t>
        </is>
      </c>
      <c r="B5060" t="inlineStr">
        <is>
          <t>Tramandaí</t>
        </is>
      </c>
      <c r="C5060" t="inlineStr">
        <is>
          <t>RS</t>
        </is>
      </c>
      <c r="D5060" t="inlineStr">
        <is>
          <t>REGIÃO SUL</t>
        </is>
      </c>
      <c r="E5060" s="70">
        <f>SUMPRODUCT(N5060:Q5060,PAINEL_PESOS!$C$16:$C$19)</f>
        <v/>
      </c>
      <c r="F5060" s="70">
        <f>SUMPRODUCT(R5060:T5060,PAINEL_PESOS!$C$21:$C$23)</f>
        <v/>
      </c>
      <c r="G5060" s="70">
        <f>SUMPRODUCT(U5060:V5060,PAINEL_PESOS!$C$25:$C$26)</f>
        <v/>
      </c>
      <c r="H5060" s="70">
        <f>SUMPRODUCT(W5060:X5060,PAINEL_PESOS!$C$28:$C$29)</f>
        <v/>
      </c>
      <c r="I5060" s="70" t="n">
        <v>0.8976171940463433</v>
      </c>
      <c r="J5060" s="70" t="n">
        <v>0.5990785603083458</v>
      </c>
      <c r="K5060" s="71">
        <f>IF(NOT(AND(PAINEL_PESOS!$D$12="OK - 100%",PAINEL_PESOS!$F$20="OK - 100%",PAINEL_PESOS!$F$24="OK - 100%",PAINEL_PESOS!$F$27="OK - 100%",PAINEL_PESOS!$F$30="OK - 100%")),"", (E5060*PAINEL_PESOS!$B$7+F5060*PAINEL_PESOS!$B$8+G5060*PAINEL_PESOS!$B$9+H5060*PAINEL_PESOS!$B$10)*I5060)</f>
        <v/>
      </c>
      <c r="L5060" s="71">
        <f>IF(K5060="","",K5060-J5060)</f>
        <v/>
      </c>
      <c r="M5060" s="71">
        <f>IF(L5060="","",ABS(L5060))</f>
        <v/>
      </c>
      <c r="N5060" t="n">
        <v>1</v>
      </c>
      <c r="O5060" t="n">
        <v>0.9918</v>
      </c>
      <c r="P5060" t="n">
        <v>0.7681098204857444</v>
      </c>
      <c r="Q5060" t="n">
        <v>0.7361672361814486</v>
      </c>
      <c r="R5060" t="n">
        <v>0.3882441961653413</v>
      </c>
      <c r="S5060" t="n">
        <v>0.9928212234452943</v>
      </c>
      <c r="T5060" t="n">
        <v>0.5751276046390086</v>
      </c>
      <c r="U5060" t="n">
        <v>0.1765843453207105</v>
      </c>
      <c r="V5060" t="n">
        <v>0.5118633639966366</v>
      </c>
      <c r="W5060" t="n">
        <v>0.7237243756976895</v>
      </c>
      <c r="X5060" t="n">
        <v>0.8749395347664745</v>
      </c>
    </row>
    <row r="5061">
      <c r="A5061" t="inlineStr">
        <is>
          <t>4321626</t>
        </is>
      </c>
      <c r="B5061" t="inlineStr">
        <is>
          <t>Travesseiro</t>
        </is>
      </c>
      <c r="C5061" t="inlineStr">
        <is>
          <t>RS</t>
        </is>
      </c>
      <c r="D5061" t="inlineStr">
        <is>
          <t>REGIÃO SUL</t>
        </is>
      </c>
      <c r="E5061" s="70">
        <f>SUMPRODUCT(N5061:Q5061,PAINEL_PESOS!$C$16:$C$19)</f>
        <v/>
      </c>
      <c r="F5061" s="70">
        <f>SUMPRODUCT(R5061:T5061,PAINEL_PESOS!$C$21:$C$23)</f>
        <v/>
      </c>
      <c r="G5061" s="70">
        <f>SUMPRODUCT(U5061:V5061,PAINEL_PESOS!$C$25:$C$26)</f>
        <v/>
      </c>
      <c r="H5061" s="70">
        <f>SUMPRODUCT(W5061:X5061,PAINEL_PESOS!$C$28:$C$29)</f>
        <v/>
      </c>
      <c r="I5061" s="70" t="n">
        <v>0.9745140178773337</v>
      </c>
      <c r="J5061" s="70" t="n">
        <v>0.649396032482156</v>
      </c>
      <c r="K5061" s="71">
        <f>IF(NOT(AND(PAINEL_PESOS!$D$12="OK - 100%",PAINEL_PESOS!$F$20="OK - 100%",PAINEL_PESOS!$F$24="OK - 100%",PAINEL_PESOS!$F$27="OK - 100%",PAINEL_PESOS!$F$30="OK - 100%")),"", (E5061*PAINEL_PESOS!$B$7+F5061*PAINEL_PESOS!$B$8+G5061*PAINEL_PESOS!$B$9+H5061*PAINEL_PESOS!$B$10)*I5061)</f>
        <v/>
      </c>
      <c r="L5061" s="71">
        <f>IF(K5061="","",K5061-J5061)</f>
        <v/>
      </c>
      <c r="M5061" s="71">
        <f>IF(L5061="","",ABS(L5061))</f>
        <v/>
      </c>
      <c r="N5061" t="n">
        <v>0.2</v>
      </c>
      <c r="O5061" t="n">
        <v>1</v>
      </c>
      <c r="P5061" t="n">
        <v>1</v>
      </c>
      <c r="Q5061" t="n">
        <v>0.9783841825362748</v>
      </c>
      <c r="R5061" t="n">
        <v>0.1150287064798263</v>
      </c>
      <c r="S5061" t="n">
        <v>0.930101855236396</v>
      </c>
      <c r="T5061" t="n">
        <v>0.9086052245446323</v>
      </c>
      <c r="U5061" t="n">
        <v>0.3499794979505939</v>
      </c>
      <c r="V5061" t="n">
        <v>0.4867779467961649</v>
      </c>
      <c r="W5061" t="n">
        <v>0.7289237366007746</v>
      </c>
      <c r="X5061" t="n">
        <v>0.8736711237477994</v>
      </c>
    </row>
    <row r="5062">
      <c r="A5062" t="inlineStr">
        <is>
          <t>4321634</t>
        </is>
      </c>
      <c r="B5062" t="inlineStr">
        <is>
          <t>Três Arroios</t>
        </is>
      </c>
      <c r="C5062" t="inlineStr">
        <is>
          <t>RS</t>
        </is>
      </c>
      <c r="D5062" t="inlineStr">
        <is>
          <t>REGIÃO SUL</t>
        </is>
      </c>
      <c r="E5062" s="70">
        <f>SUMPRODUCT(N5062:Q5062,PAINEL_PESOS!$C$16:$C$19)</f>
        <v/>
      </c>
      <c r="F5062" s="70">
        <f>SUMPRODUCT(R5062:T5062,PAINEL_PESOS!$C$21:$C$23)</f>
        <v/>
      </c>
      <c r="G5062" s="70">
        <f>SUMPRODUCT(U5062:V5062,PAINEL_PESOS!$C$25:$C$26)</f>
        <v/>
      </c>
      <c r="H5062" s="70">
        <f>SUMPRODUCT(W5062:X5062,PAINEL_PESOS!$C$28:$C$29)</f>
        <v/>
      </c>
      <c r="I5062" s="70" t="n">
        <v>0.9950993736920846</v>
      </c>
      <c r="J5062" s="70" t="n">
        <v>0.6972259814403831</v>
      </c>
      <c r="K5062" s="71">
        <f>IF(NOT(AND(PAINEL_PESOS!$D$12="OK - 100%",PAINEL_PESOS!$F$20="OK - 100%",PAINEL_PESOS!$F$24="OK - 100%",PAINEL_PESOS!$F$27="OK - 100%",PAINEL_PESOS!$F$30="OK - 100%")),"", (E5062*PAINEL_PESOS!$B$7+F5062*PAINEL_PESOS!$B$8+G5062*PAINEL_PESOS!$B$9+H5062*PAINEL_PESOS!$B$10)*I5062)</f>
        <v/>
      </c>
      <c r="L5062" s="71">
        <f>IF(K5062="","",K5062-J5062)</f>
        <v/>
      </c>
      <c r="M5062" s="71">
        <f>IF(L5062="","",ABS(L5062))</f>
        <v/>
      </c>
      <c r="N5062" t="n">
        <v>1</v>
      </c>
      <c r="O5062" t="n">
        <v>0.9306</v>
      </c>
      <c r="P5062" t="n">
        <v>0.7183738120380148</v>
      </c>
      <c r="Q5062" t="n">
        <v>0.9928264476548242</v>
      </c>
      <c r="R5062" t="n">
        <v>0.1567894226991311</v>
      </c>
      <c r="S5062" t="n">
        <v>0.9975625110437244</v>
      </c>
      <c r="T5062" t="n">
        <v>0.9811775874793338</v>
      </c>
      <c r="U5062" t="n">
        <v>0.2817396897686542</v>
      </c>
      <c r="V5062" t="n">
        <v>0.6484545357726009</v>
      </c>
      <c r="W5062" t="n">
        <v>0.6157003035468364</v>
      </c>
      <c r="X5062" t="n">
        <v>0.8147962141171975</v>
      </c>
    </row>
    <row r="5063">
      <c r="A5063" t="inlineStr">
        <is>
          <t>4321667</t>
        </is>
      </c>
      <c r="B5063" t="inlineStr">
        <is>
          <t>Três Cachoeiras</t>
        </is>
      </c>
      <c r="C5063" t="inlineStr">
        <is>
          <t>RS</t>
        </is>
      </c>
      <c r="D5063" t="inlineStr">
        <is>
          <t>REGIÃO SUL</t>
        </is>
      </c>
      <c r="E5063" s="70">
        <f>SUMPRODUCT(N5063:Q5063,PAINEL_PESOS!$C$16:$C$19)</f>
        <v/>
      </c>
      <c r="F5063" s="70">
        <f>SUMPRODUCT(R5063:T5063,PAINEL_PESOS!$C$21:$C$23)</f>
        <v/>
      </c>
      <c r="G5063" s="70">
        <f>SUMPRODUCT(U5063:V5063,PAINEL_PESOS!$C$25:$C$26)</f>
        <v/>
      </c>
      <c r="H5063" s="70">
        <f>SUMPRODUCT(W5063:X5063,PAINEL_PESOS!$C$28:$C$29)</f>
        <v/>
      </c>
      <c r="I5063" s="70" t="n">
        <v>0.9794637406201319</v>
      </c>
      <c r="J5063" s="70" t="n">
        <v>0.6393864190384487</v>
      </c>
      <c r="K5063" s="71">
        <f>IF(NOT(AND(PAINEL_PESOS!$D$12="OK - 100%",PAINEL_PESOS!$F$20="OK - 100%",PAINEL_PESOS!$F$24="OK - 100%",PAINEL_PESOS!$F$27="OK - 100%",PAINEL_PESOS!$F$30="OK - 100%")),"", (E5063*PAINEL_PESOS!$B$7+F5063*PAINEL_PESOS!$B$8+G5063*PAINEL_PESOS!$B$9+H5063*PAINEL_PESOS!$B$10)*I5063)</f>
        <v/>
      </c>
      <c r="L5063" s="71">
        <f>IF(K5063="","",K5063-J5063)</f>
        <v/>
      </c>
      <c r="M5063" s="71">
        <f>IF(L5063="","",ABS(L5063))</f>
        <v/>
      </c>
      <c r="N5063" t="n">
        <v>0.2</v>
      </c>
      <c r="O5063" t="n">
        <v>1</v>
      </c>
      <c r="P5063" t="n">
        <v>0.8130939809926082</v>
      </c>
      <c r="Q5063" t="n">
        <v>0.9755551023880945</v>
      </c>
      <c r="R5063" t="n">
        <v>0.2526564598846973</v>
      </c>
      <c r="S5063" t="n">
        <v>0.9915546106107979</v>
      </c>
      <c r="T5063" t="n">
        <v>0.9139979524196666</v>
      </c>
      <c r="U5063" t="n">
        <v>0.1765843453207105</v>
      </c>
      <c r="V5063" t="n">
        <v>0.5139598407126509</v>
      </c>
      <c r="W5063" t="n">
        <v>0.7237243756976895</v>
      </c>
      <c r="X5063" t="n">
        <v>0.8749395347664745</v>
      </c>
    </row>
    <row r="5064">
      <c r="A5064" t="inlineStr">
        <is>
          <t>4321709</t>
        </is>
      </c>
      <c r="B5064" t="inlineStr">
        <is>
          <t>Três Coroas</t>
        </is>
      </c>
      <c r="C5064" t="inlineStr">
        <is>
          <t>RS</t>
        </is>
      </c>
      <c r="D5064" t="inlineStr">
        <is>
          <t>REGIÃO SUL</t>
        </is>
      </c>
      <c r="E5064" s="70">
        <f>SUMPRODUCT(N5064:Q5064,PAINEL_PESOS!$C$16:$C$19)</f>
        <v/>
      </c>
      <c r="F5064" s="70">
        <f>SUMPRODUCT(R5064:T5064,PAINEL_PESOS!$C$21:$C$23)</f>
        <v/>
      </c>
      <c r="G5064" s="70">
        <f>SUMPRODUCT(U5064:V5064,PAINEL_PESOS!$C$25:$C$26)</f>
        <v/>
      </c>
      <c r="H5064" s="70">
        <f>SUMPRODUCT(W5064:X5064,PAINEL_PESOS!$C$28:$C$29)</f>
        <v/>
      </c>
      <c r="I5064" s="70" t="n">
        <v>0.9515892967515971</v>
      </c>
      <c r="J5064" s="70" t="n">
        <v>0.649025516559488</v>
      </c>
      <c r="K5064" s="71">
        <f>IF(NOT(AND(PAINEL_PESOS!$D$12="OK - 100%",PAINEL_PESOS!$F$20="OK - 100%",PAINEL_PESOS!$F$24="OK - 100%",PAINEL_PESOS!$F$27="OK - 100%",PAINEL_PESOS!$F$30="OK - 100%")),"", (E5064*PAINEL_PESOS!$B$7+F5064*PAINEL_PESOS!$B$8+G5064*PAINEL_PESOS!$B$9+H5064*PAINEL_PESOS!$B$10)*I5064)</f>
        <v/>
      </c>
      <c r="L5064" s="71">
        <f>IF(K5064="","",K5064-J5064)</f>
        <v/>
      </c>
      <c r="M5064" s="71">
        <f>IF(L5064="","",ABS(L5064))</f>
        <v/>
      </c>
      <c r="N5064" t="n">
        <v>0.2</v>
      </c>
      <c r="O5064" t="n">
        <v>0.9932</v>
      </c>
      <c r="P5064" t="n">
        <v>0.8688489968321014</v>
      </c>
      <c r="Q5064" t="n">
        <v>0.8814524254494537</v>
      </c>
      <c r="R5064" t="n">
        <v>0.3495392349593719</v>
      </c>
      <c r="S5064" t="n">
        <v>0.6033997744378222</v>
      </c>
      <c r="T5064" t="n">
        <v>0.9866388814089238</v>
      </c>
      <c r="U5064" t="n">
        <v>0.4594783282439617</v>
      </c>
      <c r="V5064" t="n">
        <v>0.5095805441567323</v>
      </c>
      <c r="W5064" t="n">
        <v>0.8177300928598087</v>
      </c>
      <c r="X5064" t="n">
        <v>0.9047582630864236</v>
      </c>
    </row>
    <row r="5065">
      <c r="A5065" t="inlineStr">
        <is>
          <t>4321808</t>
        </is>
      </c>
      <c r="B5065" t="inlineStr">
        <is>
          <t>Três de Maio</t>
        </is>
      </c>
      <c r="C5065" t="inlineStr">
        <is>
          <t>RS</t>
        </is>
      </c>
      <c r="D5065" t="inlineStr">
        <is>
          <t>REGIÃO SUL</t>
        </is>
      </c>
      <c r="E5065" s="70">
        <f>SUMPRODUCT(N5065:Q5065,PAINEL_PESOS!$C$16:$C$19)</f>
        <v/>
      </c>
      <c r="F5065" s="70">
        <f>SUMPRODUCT(R5065:T5065,PAINEL_PESOS!$C$21:$C$23)</f>
        <v/>
      </c>
      <c r="G5065" s="70">
        <f>SUMPRODUCT(U5065:V5065,PAINEL_PESOS!$C$25:$C$26)</f>
        <v/>
      </c>
      <c r="H5065" s="70">
        <f>SUMPRODUCT(W5065:X5065,PAINEL_PESOS!$C$28:$C$29)</f>
        <v/>
      </c>
      <c r="I5065" s="70" t="n">
        <v>0.9956997774972776</v>
      </c>
      <c r="J5065" s="70" t="n">
        <v>0.7160660574984554</v>
      </c>
      <c r="K5065" s="71">
        <f>IF(NOT(AND(PAINEL_PESOS!$D$12="OK - 100%",PAINEL_PESOS!$F$20="OK - 100%",PAINEL_PESOS!$F$24="OK - 100%",PAINEL_PESOS!$F$27="OK - 100%",PAINEL_PESOS!$F$30="OK - 100%")),"", (E5065*PAINEL_PESOS!$B$7+F5065*PAINEL_PESOS!$B$8+G5065*PAINEL_PESOS!$B$9+H5065*PAINEL_PESOS!$B$10)*I5065)</f>
        <v/>
      </c>
      <c r="L5065" s="71">
        <f>IF(K5065="","",K5065-J5065)</f>
        <v/>
      </c>
      <c r="M5065" s="71">
        <f>IF(L5065="","",ABS(L5065))</f>
        <v/>
      </c>
      <c r="N5065" t="n">
        <v>1</v>
      </c>
      <c r="O5065" t="n">
        <v>1</v>
      </c>
      <c r="P5065" t="n">
        <v>0.7561774023231257</v>
      </c>
      <c r="Q5065" t="n">
        <v>0.9832719625912051</v>
      </c>
      <c r="R5065" t="n">
        <v>0.3849387853810356</v>
      </c>
      <c r="S5065" t="n">
        <v>0.9891561724848533</v>
      </c>
      <c r="T5065" t="n">
        <v>0.9950256467883712</v>
      </c>
      <c r="U5065" t="n">
        <v>0.2268321650383775</v>
      </c>
      <c r="V5065" t="n">
        <v>0.6130561508339347</v>
      </c>
      <c r="W5065" t="n">
        <v>0.6614329291767159</v>
      </c>
      <c r="X5065" t="n">
        <v>0.8028091319857372</v>
      </c>
    </row>
    <row r="5066">
      <c r="A5066" t="inlineStr">
        <is>
          <t>4321832</t>
        </is>
      </c>
      <c r="B5066" t="inlineStr">
        <is>
          <t>Três Forquilhas</t>
        </is>
      </c>
      <c r="C5066" t="inlineStr">
        <is>
          <t>RS</t>
        </is>
      </c>
      <c r="D5066" t="inlineStr">
        <is>
          <t>REGIÃO SUL</t>
        </is>
      </c>
      <c r="E5066" s="70">
        <f>SUMPRODUCT(N5066:Q5066,PAINEL_PESOS!$C$16:$C$19)</f>
        <v/>
      </c>
      <c r="F5066" s="70">
        <f>SUMPRODUCT(R5066:T5066,PAINEL_PESOS!$C$21:$C$23)</f>
        <v/>
      </c>
      <c r="G5066" s="70">
        <f>SUMPRODUCT(U5066:V5066,PAINEL_PESOS!$C$25:$C$26)</f>
        <v/>
      </c>
      <c r="H5066" s="70">
        <f>SUMPRODUCT(W5066:X5066,PAINEL_PESOS!$C$28:$C$29)</f>
        <v/>
      </c>
      <c r="I5066" s="70" t="n">
        <v>0.9952869163243044</v>
      </c>
      <c r="J5066" s="70" t="n">
        <v>0.6943100230116772</v>
      </c>
      <c r="K5066" s="71">
        <f>IF(NOT(AND(PAINEL_PESOS!$D$12="OK - 100%",PAINEL_PESOS!$F$20="OK - 100%",PAINEL_PESOS!$F$24="OK - 100%",PAINEL_PESOS!$F$27="OK - 100%",PAINEL_PESOS!$F$30="OK - 100%")),"", (E5066*PAINEL_PESOS!$B$7+F5066*PAINEL_PESOS!$B$8+G5066*PAINEL_PESOS!$B$9+H5066*PAINEL_PESOS!$B$10)*I5066)</f>
        <v/>
      </c>
      <c r="L5066" s="71">
        <f>IF(K5066="","",K5066-J5066)</f>
        <v/>
      </c>
      <c r="M5066" s="71">
        <f>IF(L5066="","",ABS(L5066))</f>
        <v/>
      </c>
      <c r="N5066" t="n">
        <v>1</v>
      </c>
      <c r="O5066" t="n">
        <v>0.8332999999999999</v>
      </c>
      <c r="P5066" t="n">
        <v>0.9724392819429778</v>
      </c>
      <c r="Q5066" t="n">
        <v>0.9931827203063364</v>
      </c>
      <c r="R5066" t="n">
        <v>0.1072057449140643</v>
      </c>
      <c r="S5066" t="n">
        <v>0.9999778379398243</v>
      </c>
      <c r="T5066" t="n">
        <v>0.980851138718544</v>
      </c>
      <c r="U5066" t="n">
        <v>0.1765843453207105</v>
      </c>
      <c r="V5066" t="n">
        <v>0.5140504761619672</v>
      </c>
      <c r="W5066" t="n">
        <v>0.7237243756976895</v>
      </c>
      <c r="X5066" t="n">
        <v>0.8749395347664745</v>
      </c>
    </row>
    <row r="5067">
      <c r="A5067" t="inlineStr">
        <is>
          <t>4321857</t>
        </is>
      </c>
      <c r="B5067" t="inlineStr">
        <is>
          <t>Três Palmeiras</t>
        </is>
      </c>
      <c r="C5067" t="inlineStr">
        <is>
          <t>RS</t>
        </is>
      </c>
      <c r="D5067" t="inlineStr">
        <is>
          <t>REGIÃO SUL</t>
        </is>
      </c>
      <c r="E5067" s="70">
        <f>SUMPRODUCT(N5067:Q5067,PAINEL_PESOS!$C$16:$C$19)</f>
        <v/>
      </c>
      <c r="F5067" s="70">
        <f>SUMPRODUCT(R5067:T5067,PAINEL_PESOS!$C$21:$C$23)</f>
        <v/>
      </c>
      <c r="G5067" s="70">
        <f>SUMPRODUCT(U5067:V5067,PAINEL_PESOS!$C$25:$C$26)</f>
        <v/>
      </c>
      <c r="H5067" s="70">
        <f>SUMPRODUCT(W5067:X5067,PAINEL_PESOS!$C$28:$C$29)</f>
        <v/>
      </c>
      <c r="I5067" s="70" t="n">
        <v>0.9975291675382683</v>
      </c>
      <c r="J5067" s="70" t="n">
        <v>0.6697152192683938</v>
      </c>
      <c r="K5067" s="71">
        <f>IF(NOT(AND(PAINEL_PESOS!$D$12="OK - 100%",PAINEL_PESOS!$F$20="OK - 100%",PAINEL_PESOS!$F$24="OK - 100%",PAINEL_PESOS!$F$27="OK - 100%",PAINEL_PESOS!$F$30="OK - 100%")),"", (E5067*PAINEL_PESOS!$B$7+F5067*PAINEL_PESOS!$B$8+G5067*PAINEL_PESOS!$B$9+H5067*PAINEL_PESOS!$B$10)*I5067)</f>
        <v/>
      </c>
      <c r="L5067" s="71">
        <f>IF(K5067="","",K5067-J5067)</f>
        <v/>
      </c>
      <c r="M5067" s="71">
        <f>IF(L5067="","",ABS(L5067))</f>
        <v/>
      </c>
      <c r="N5067" t="n">
        <v>0.2</v>
      </c>
      <c r="O5067" t="n">
        <v>1</v>
      </c>
      <c r="P5067" t="n">
        <v>1</v>
      </c>
      <c r="Q5067" t="n">
        <v>0.9937319661070053</v>
      </c>
      <c r="R5067" t="n">
        <v>0.1766374031178617</v>
      </c>
      <c r="S5067" t="n">
        <v>0.9989259055822944</v>
      </c>
      <c r="T5067" t="n">
        <v>0.9924583766952048</v>
      </c>
      <c r="U5067" t="n">
        <v>0.2504197786670065</v>
      </c>
      <c r="V5067" t="n">
        <v>0.6134245080503067</v>
      </c>
      <c r="W5067" t="n">
        <v>0.6490813865544141</v>
      </c>
      <c r="X5067" t="n">
        <v>0.8158531303692147</v>
      </c>
    </row>
    <row r="5068">
      <c r="A5068" t="inlineStr">
        <is>
          <t>4321907</t>
        </is>
      </c>
      <c r="B5068" t="inlineStr">
        <is>
          <t>Três Passos</t>
        </is>
      </c>
      <c r="C5068" t="inlineStr">
        <is>
          <t>RS</t>
        </is>
      </c>
      <c r="D5068" t="inlineStr">
        <is>
          <t>REGIÃO SUL</t>
        </is>
      </c>
      <c r="E5068" s="70">
        <f>SUMPRODUCT(N5068:Q5068,PAINEL_PESOS!$C$16:$C$19)</f>
        <v/>
      </c>
      <c r="F5068" s="70">
        <f>SUMPRODUCT(R5068:T5068,PAINEL_PESOS!$C$21:$C$23)</f>
        <v/>
      </c>
      <c r="G5068" s="70">
        <f>SUMPRODUCT(U5068:V5068,PAINEL_PESOS!$C$25:$C$26)</f>
        <v/>
      </c>
      <c r="H5068" s="70">
        <f>SUMPRODUCT(W5068:X5068,PAINEL_PESOS!$C$28:$C$29)</f>
        <v/>
      </c>
      <c r="I5068" s="70" t="n">
        <v>0.9911863997748463</v>
      </c>
      <c r="J5068" s="70" t="n">
        <v>0.7083188931280482</v>
      </c>
      <c r="K5068" s="71">
        <f>IF(NOT(AND(PAINEL_PESOS!$D$12="OK - 100%",PAINEL_PESOS!$F$20="OK - 100%",PAINEL_PESOS!$F$24="OK - 100%",PAINEL_PESOS!$F$27="OK - 100%",PAINEL_PESOS!$F$30="OK - 100%")),"", (E5068*PAINEL_PESOS!$B$7+F5068*PAINEL_PESOS!$B$8+G5068*PAINEL_PESOS!$B$9+H5068*PAINEL_PESOS!$B$10)*I5068)</f>
        <v/>
      </c>
      <c r="L5068" s="71">
        <f>IF(K5068="","",K5068-J5068)</f>
        <v/>
      </c>
      <c r="M5068" s="71">
        <f>IF(L5068="","",ABS(L5068))</f>
        <v/>
      </c>
      <c r="N5068" t="n">
        <v>1</v>
      </c>
      <c r="O5068" t="n">
        <v>0.9918</v>
      </c>
      <c r="P5068" t="n">
        <v>0.7869060190073918</v>
      </c>
      <c r="Q5068" t="n">
        <v>0.975525860933227</v>
      </c>
      <c r="R5068" t="n">
        <v>0.3645974321643096</v>
      </c>
      <c r="S5068" t="n">
        <v>0.9735181442743541</v>
      </c>
      <c r="T5068" t="n">
        <v>0.983613072519979</v>
      </c>
      <c r="U5068" t="n">
        <v>0.2268321650383775</v>
      </c>
      <c r="V5068" t="n">
        <v>0.6009286851563747</v>
      </c>
      <c r="W5068" t="n">
        <v>0.6614329291767159</v>
      </c>
      <c r="X5068" t="n">
        <v>0.8028091319857372</v>
      </c>
    </row>
    <row r="5069">
      <c r="A5069" t="inlineStr">
        <is>
          <t>4321956</t>
        </is>
      </c>
      <c r="B5069" t="inlineStr">
        <is>
          <t>Trindade do Sul</t>
        </is>
      </c>
      <c r="C5069" t="inlineStr">
        <is>
          <t>RS</t>
        </is>
      </c>
      <c r="D5069" t="inlineStr">
        <is>
          <t>REGIÃO SUL</t>
        </is>
      </c>
      <c r="E5069" s="70">
        <f>SUMPRODUCT(N5069:Q5069,PAINEL_PESOS!$C$16:$C$19)</f>
        <v/>
      </c>
      <c r="F5069" s="70">
        <f>SUMPRODUCT(R5069:T5069,PAINEL_PESOS!$C$21:$C$23)</f>
        <v/>
      </c>
      <c r="G5069" s="70">
        <f>SUMPRODUCT(U5069:V5069,PAINEL_PESOS!$C$25:$C$26)</f>
        <v/>
      </c>
      <c r="H5069" s="70">
        <f>SUMPRODUCT(W5069:X5069,PAINEL_PESOS!$C$28:$C$29)</f>
        <v/>
      </c>
      <c r="I5069" s="70" t="n">
        <v>0.9881926724953853</v>
      </c>
      <c r="J5069" s="70" t="n">
        <v>0.6996360156907129</v>
      </c>
      <c r="K5069" s="71">
        <f>IF(NOT(AND(PAINEL_PESOS!$D$12="OK - 100%",PAINEL_PESOS!$F$20="OK - 100%",PAINEL_PESOS!$F$24="OK - 100%",PAINEL_PESOS!$F$27="OK - 100%",PAINEL_PESOS!$F$30="OK - 100%")),"", (E5069*PAINEL_PESOS!$B$7+F5069*PAINEL_PESOS!$B$8+G5069*PAINEL_PESOS!$B$9+H5069*PAINEL_PESOS!$B$10)*I5069)</f>
        <v/>
      </c>
      <c r="L5069" s="71">
        <f>IF(K5069="","",K5069-J5069)</f>
        <v/>
      </c>
      <c r="M5069" s="71">
        <f>IF(L5069="","",ABS(L5069))</f>
        <v/>
      </c>
      <c r="N5069" t="n">
        <v>1</v>
      </c>
      <c r="O5069" t="n">
        <v>0.9944</v>
      </c>
      <c r="P5069" t="n">
        <v>0.7823653643083421</v>
      </c>
      <c r="Q5069" t="n">
        <v>0.9929527694764805</v>
      </c>
      <c r="R5069" t="n">
        <v>0.2600984063050428</v>
      </c>
      <c r="S5069" t="n">
        <v>0.9604512958037643</v>
      </c>
      <c r="T5069" t="n">
        <v>0.9605100358026279</v>
      </c>
      <c r="U5069" t="n">
        <v>0.2420925610328182</v>
      </c>
      <c r="V5069" t="n">
        <v>0.6088771331344663</v>
      </c>
      <c r="W5069" t="n">
        <v>0.6579641743094554</v>
      </c>
      <c r="X5069" t="n">
        <v>0.8161316476251697</v>
      </c>
    </row>
    <row r="5070">
      <c r="A5070" t="inlineStr">
        <is>
          <t>4322004</t>
        </is>
      </c>
      <c r="B5070" t="inlineStr">
        <is>
          <t>Triunfo</t>
        </is>
      </c>
      <c r="C5070" t="inlineStr">
        <is>
          <t>RS</t>
        </is>
      </c>
      <c r="D5070" t="inlineStr">
        <is>
          <t>REGIÃO SUL</t>
        </is>
      </c>
      <c r="E5070" s="70">
        <f>SUMPRODUCT(N5070:Q5070,PAINEL_PESOS!$C$16:$C$19)</f>
        <v/>
      </c>
      <c r="F5070" s="70">
        <f>SUMPRODUCT(R5070:T5070,PAINEL_PESOS!$C$21:$C$23)</f>
        <v/>
      </c>
      <c r="G5070" s="70">
        <f>SUMPRODUCT(U5070:V5070,PAINEL_PESOS!$C$25:$C$26)</f>
        <v/>
      </c>
      <c r="H5070" s="70">
        <f>SUMPRODUCT(W5070:X5070,PAINEL_PESOS!$C$28:$C$29)</f>
        <v/>
      </c>
      <c r="I5070" s="70" t="n">
        <v>0.8876641178210893</v>
      </c>
      <c r="J5070" s="70" t="n">
        <v>0.5902162542621965</v>
      </c>
      <c r="K5070" s="71">
        <f>IF(NOT(AND(PAINEL_PESOS!$D$12="OK - 100%",PAINEL_PESOS!$F$20="OK - 100%",PAINEL_PESOS!$F$24="OK - 100%",PAINEL_PESOS!$F$27="OK - 100%",PAINEL_PESOS!$F$30="OK - 100%")),"", (E5070*PAINEL_PESOS!$B$7+F5070*PAINEL_PESOS!$B$8+G5070*PAINEL_PESOS!$B$9+H5070*PAINEL_PESOS!$B$10)*I5070)</f>
        <v/>
      </c>
      <c r="L5070" s="71">
        <f>IF(K5070="","",K5070-J5070)</f>
        <v/>
      </c>
      <c r="M5070" s="71">
        <f>IF(L5070="","",ABS(L5070))</f>
        <v/>
      </c>
      <c r="N5070" t="n">
        <v>0.4</v>
      </c>
      <c r="O5070" t="n">
        <v>0.9974</v>
      </c>
      <c r="P5070" t="n">
        <v>0.7599788806758183</v>
      </c>
      <c r="Q5070" t="n">
        <v>0.9789011062338067</v>
      </c>
      <c r="R5070" t="n">
        <v>0.5353916275269809</v>
      </c>
      <c r="S5070" t="n">
        <v>0.932169774729102</v>
      </c>
      <c r="T5070" t="n">
        <v>0.5545921900308</v>
      </c>
      <c r="U5070" t="n">
        <v>0.2747711348616585</v>
      </c>
      <c r="V5070" t="n">
        <v>0.4892634821330882</v>
      </c>
      <c r="W5070" t="n">
        <v>0.7688204820743277</v>
      </c>
      <c r="X5070" t="n">
        <v>0.8701780576157722</v>
      </c>
    </row>
    <row r="5071">
      <c r="A5071" t="inlineStr">
        <is>
          <t>4322103</t>
        </is>
      </c>
      <c r="B5071" t="inlineStr">
        <is>
          <t>Tucunduva</t>
        </is>
      </c>
      <c r="C5071" t="inlineStr">
        <is>
          <t>RS</t>
        </is>
      </c>
      <c r="D5071" t="inlineStr">
        <is>
          <t>REGIÃO SUL</t>
        </is>
      </c>
      <c r="E5071" s="70">
        <f>SUMPRODUCT(N5071:Q5071,PAINEL_PESOS!$C$16:$C$19)</f>
        <v/>
      </c>
      <c r="F5071" s="70">
        <f>SUMPRODUCT(R5071:T5071,PAINEL_PESOS!$C$21:$C$23)</f>
        <v/>
      </c>
      <c r="G5071" s="70">
        <f>SUMPRODUCT(U5071:V5071,PAINEL_PESOS!$C$25:$C$26)</f>
        <v/>
      </c>
      <c r="H5071" s="70">
        <f>SUMPRODUCT(W5071:X5071,PAINEL_PESOS!$C$28:$C$29)</f>
        <v/>
      </c>
      <c r="I5071" s="70" t="n">
        <v>0.9969807198814986</v>
      </c>
      <c r="J5071" s="70" t="n">
        <v>0.703602747339598</v>
      </c>
      <c r="K5071" s="71">
        <f>IF(NOT(AND(PAINEL_PESOS!$D$12="OK - 100%",PAINEL_PESOS!$F$20="OK - 100%",PAINEL_PESOS!$F$24="OK - 100%",PAINEL_PESOS!$F$27="OK - 100%",PAINEL_PESOS!$F$30="OK - 100%")),"", (E5071*PAINEL_PESOS!$B$7+F5071*PAINEL_PESOS!$B$8+G5071*PAINEL_PESOS!$B$9+H5071*PAINEL_PESOS!$B$10)*I5071)</f>
        <v/>
      </c>
      <c r="L5071" s="71">
        <f>IF(K5071="","",K5071-J5071)</f>
        <v/>
      </c>
      <c r="M5071" s="71">
        <f>IF(L5071="","",ABS(L5071))</f>
        <v/>
      </c>
      <c r="N5071" t="n">
        <v>1</v>
      </c>
      <c r="O5071" t="n">
        <v>0.9944</v>
      </c>
      <c r="P5071" t="n">
        <v>0.7554382259767687</v>
      </c>
      <c r="Q5071" t="n">
        <v>0.9889811139153876</v>
      </c>
      <c r="R5071" t="n">
        <v>0.2077854091704094</v>
      </c>
      <c r="S5071" t="n">
        <v>0.9986460347447692</v>
      </c>
      <c r="T5071" t="n">
        <v>0.993288166827006</v>
      </c>
      <c r="U5071" t="n">
        <v>0.2268321650383775</v>
      </c>
      <c r="V5071" t="n">
        <v>0.6189048003987155</v>
      </c>
      <c r="W5071" t="n">
        <v>0.6614329291767159</v>
      </c>
      <c r="X5071" t="n">
        <v>0.8028091319857372</v>
      </c>
    </row>
    <row r="5072">
      <c r="A5072" t="inlineStr">
        <is>
          <t>4322152</t>
        </is>
      </c>
      <c r="B5072" t="inlineStr">
        <is>
          <t>Tunas</t>
        </is>
      </c>
      <c r="C5072" t="inlineStr">
        <is>
          <t>RS</t>
        </is>
      </c>
      <c r="D5072" t="inlineStr">
        <is>
          <t>REGIÃO SUL</t>
        </is>
      </c>
      <c r="E5072" s="70">
        <f>SUMPRODUCT(N5072:Q5072,PAINEL_PESOS!$C$16:$C$19)</f>
        <v/>
      </c>
      <c r="F5072" s="70">
        <f>SUMPRODUCT(R5072:T5072,PAINEL_PESOS!$C$21:$C$23)</f>
        <v/>
      </c>
      <c r="G5072" s="70">
        <f>SUMPRODUCT(U5072:V5072,PAINEL_PESOS!$C$25:$C$26)</f>
        <v/>
      </c>
      <c r="H5072" s="70">
        <f>SUMPRODUCT(W5072:X5072,PAINEL_PESOS!$C$28:$C$29)</f>
        <v/>
      </c>
      <c r="I5072" s="70" t="n">
        <v>0.9966848208818875</v>
      </c>
      <c r="J5072" s="70" t="n">
        <v>0.6701247659969242</v>
      </c>
      <c r="K5072" s="71">
        <f>IF(NOT(AND(PAINEL_PESOS!$D$12="OK - 100%",PAINEL_PESOS!$F$20="OK - 100%",PAINEL_PESOS!$F$24="OK - 100%",PAINEL_PESOS!$F$27="OK - 100%",PAINEL_PESOS!$F$30="OK - 100%")),"", (E5072*PAINEL_PESOS!$B$7+F5072*PAINEL_PESOS!$B$8+G5072*PAINEL_PESOS!$B$9+H5072*PAINEL_PESOS!$B$10)*I5072)</f>
        <v/>
      </c>
      <c r="L5072" s="71">
        <f>IF(K5072="","",K5072-J5072)</f>
        <v/>
      </c>
      <c r="M5072" s="71">
        <f>IF(L5072="","",ABS(L5072))</f>
        <v/>
      </c>
      <c r="N5072" t="n">
        <v>0.2</v>
      </c>
      <c r="O5072" t="n">
        <v>1</v>
      </c>
      <c r="P5072" t="n">
        <v>1</v>
      </c>
      <c r="Q5072" t="n">
        <v>0.988666086782413</v>
      </c>
      <c r="R5072" t="n">
        <v>0.1235447697688223</v>
      </c>
      <c r="S5072" t="n">
        <v>0.9999848536268104</v>
      </c>
      <c r="T5072" t="n">
        <v>0.9914099114362193</v>
      </c>
      <c r="U5072" t="n">
        <v>0.1755579619011872</v>
      </c>
      <c r="V5072" t="n">
        <v>0.5521187333789037</v>
      </c>
      <c r="W5072" t="n">
        <v>0.81401200487615</v>
      </c>
      <c r="X5072" t="n">
        <v>0.8328484791461133</v>
      </c>
    </row>
    <row r="5073">
      <c r="A5073" t="inlineStr">
        <is>
          <t>4322186</t>
        </is>
      </c>
      <c r="B5073" t="inlineStr">
        <is>
          <t>Tupanci do Sul</t>
        </is>
      </c>
      <c r="C5073" t="inlineStr">
        <is>
          <t>RS</t>
        </is>
      </c>
      <c r="D5073" t="inlineStr">
        <is>
          <t>REGIÃO SUL</t>
        </is>
      </c>
      <c r="E5073" s="70">
        <f>SUMPRODUCT(N5073:Q5073,PAINEL_PESOS!$C$16:$C$19)</f>
        <v/>
      </c>
      <c r="F5073" s="70">
        <f>SUMPRODUCT(R5073:T5073,PAINEL_PESOS!$C$21:$C$23)</f>
        <v/>
      </c>
      <c r="G5073" s="70">
        <f>SUMPRODUCT(U5073:V5073,PAINEL_PESOS!$C$25:$C$26)</f>
        <v/>
      </c>
      <c r="H5073" s="70">
        <f>SUMPRODUCT(W5073:X5073,PAINEL_PESOS!$C$28:$C$29)</f>
        <v/>
      </c>
      <c r="I5073" s="70" t="n">
        <v>0.9983959325374965</v>
      </c>
      <c r="J5073" s="70" t="n">
        <v>0.7011877818489959</v>
      </c>
      <c r="K5073" s="71">
        <f>IF(NOT(AND(PAINEL_PESOS!$D$12="OK - 100%",PAINEL_PESOS!$F$20="OK - 100%",PAINEL_PESOS!$F$24="OK - 100%",PAINEL_PESOS!$F$27="OK - 100%",PAINEL_PESOS!$F$30="OK - 100%")),"", (E5073*PAINEL_PESOS!$B$7+F5073*PAINEL_PESOS!$B$8+G5073*PAINEL_PESOS!$B$9+H5073*PAINEL_PESOS!$B$10)*I5073)</f>
        <v/>
      </c>
      <c r="L5073" s="71">
        <f>IF(K5073="","",K5073-J5073)</f>
        <v/>
      </c>
      <c r="M5073" s="71">
        <f>IF(L5073="","",ABS(L5073))</f>
        <v/>
      </c>
      <c r="N5073" t="n">
        <v>1</v>
      </c>
      <c r="O5073" t="n">
        <v>0.7778</v>
      </c>
      <c r="P5073" t="n">
        <v>1</v>
      </c>
      <c r="Q5073" t="n">
        <v>0.9958088183246454</v>
      </c>
      <c r="R5073" t="n">
        <v>0.1079155981364715</v>
      </c>
      <c r="S5073" t="n">
        <v>0.9995381234921457</v>
      </c>
      <c r="T5073" t="n">
        <v>0.9951101134116889</v>
      </c>
      <c r="U5073" t="n">
        <v>0.2703958528743717</v>
      </c>
      <c r="V5073" t="n">
        <v>0.6252291544466653</v>
      </c>
      <c r="W5073" t="n">
        <v>0.621080348035818</v>
      </c>
      <c r="X5073" t="n">
        <v>0.8132957435809181</v>
      </c>
    </row>
    <row r="5074">
      <c r="A5074" t="inlineStr">
        <is>
          <t>4322202</t>
        </is>
      </c>
      <c r="B5074" t="inlineStr">
        <is>
          <t>Tupanciretã</t>
        </is>
      </c>
      <c r="C5074" t="inlineStr">
        <is>
          <t>RS</t>
        </is>
      </c>
      <c r="D5074" t="inlineStr">
        <is>
          <t>REGIÃO SUL</t>
        </is>
      </c>
      <c r="E5074" s="70">
        <f>SUMPRODUCT(N5074:Q5074,PAINEL_PESOS!$C$16:$C$19)</f>
        <v/>
      </c>
      <c r="F5074" s="70">
        <f>SUMPRODUCT(R5074:T5074,PAINEL_PESOS!$C$21:$C$23)</f>
        <v/>
      </c>
      <c r="G5074" s="70">
        <f>SUMPRODUCT(U5074:V5074,PAINEL_PESOS!$C$25:$C$26)</f>
        <v/>
      </c>
      <c r="H5074" s="70">
        <f>SUMPRODUCT(W5074:X5074,PAINEL_PESOS!$C$28:$C$29)</f>
        <v/>
      </c>
      <c r="I5074" s="70" t="n">
        <v>0.9741847780241291</v>
      </c>
      <c r="J5074" s="70" t="n">
        <v>0.7015198220075538</v>
      </c>
      <c r="K5074" s="71">
        <f>IF(NOT(AND(PAINEL_PESOS!$D$12="OK - 100%",PAINEL_PESOS!$F$20="OK - 100%",PAINEL_PESOS!$F$24="OK - 100%",PAINEL_PESOS!$F$27="OK - 100%",PAINEL_PESOS!$F$30="OK - 100%")),"", (E5074*PAINEL_PESOS!$B$7+F5074*PAINEL_PESOS!$B$8+G5074*PAINEL_PESOS!$B$9+H5074*PAINEL_PESOS!$B$10)*I5074)</f>
        <v/>
      </c>
      <c r="L5074" s="71">
        <f>IF(K5074="","",K5074-J5074)</f>
        <v/>
      </c>
      <c r="M5074" s="71">
        <f>IF(L5074="","",ABS(L5074))</f>
        <v/>
      </c>
      <c r="N5074" t="n">
        <v>1</v>
      </c>
      <c r="O5074" t="n">
        <v>1</v>
      </c>
      <c r="P5074" t="n">
        <v>0.7672650475184795</v>
      </c>
      <c r="Q5074" t="n">
        <v>0.9956687682591273</v>
      </c>
      <c r="R5074" t="n">
        <v>0.3681403903735449</v>
      </c>
      <c r="S5074" t="n">
        <v>0.9999239439915</v>
      </c>
      <c r="T5074" t="n">
        <v>0.8707068458537304</v>
      </c>
      <c r="U5074" t="n">
        <v>0.1516390142710501</v>
      </c>
      <c r="V5074" t="n">
        <v>0.6170926123713814</v>
      </c>
      <c r="W5074" t="n">
        <v>0.8291977459094292</v>
      </c>
      <c r="X5074" t="n">
        <v>0.7889664912113439</v>
      </c>
    </row>
    <row r="5075">
      <c r="A5075" t="inlineStr">
        <is>
          <t>4322251</t>
        </is>
      </c>
      <c r="B5075" t="inlineStr">
        <is>
          <t>Tupandi</t>
        </is>
      </c>
      <c r="C5075" t="inlineStr">
        <is>
          <t>RS</t>
        </is>
      </c>
      <c r="D5075" t="inlineStr">
        <is>
          <t>REGIÃO SUL</t>
        </is>
      </c>
      <c r="E5075" s="70">
        <f>SUMPRODUCT(N5075:Q5075,PAINEL_PESOS!$C$16:$C$19)</f>
        <v/>
      </c>
      <c r="F5075" s="70">
        <f>SUMPRODUCT(R5075:T5075,PAINEL_PESOS!$C$21:$C$23)</f>
        <v/>
      </c>
      <c r="G5075" s="70">
        <f>SUMPRODUCT(U5075:V5075,PAINEL_PESOS!$C$25:$C$26)</f>
        <v/>
      </c>
      <c r="H5075" s="70">
        <f>SUMPRODUCT(W5075:X5075,PAINEL_PESOS!$C$28:$C$29)</f>
        <v/>
      </c>
      <c r="I5075" s="70" t="n">
        <v>0.9632548124198348</v>
      </c>
      <c r="J5075" s="70" t="n">
        <v>0.7147025198330937</v>
      </c>
      <c r="K5075" s="71">
        <f>IF(NOT(AND(PAINEL_PESOS!$D$12="OK - 100%",PAINEL_PESOS!$F$20="OK - 100%",PAINEL_PESOS!$F$24="OK - 100%",PAINEL_PESOS!$F$27="OK - 100%",PAINEL_PESOS!$F$30="OK - 100%")),"", (E5075*PAINEL_PESOS!$B$7+F5075*PAINEL_PESOS!$B$8+G5075*PAINEL_PESOS!$B$9+H5075*PAINEL_PESOS!$B$10)*I5075)</f>
        <v/>
      </c>
      <c r="L5075" s="71">
        <f>IF(K5075="","",K5075-J5075)</f>
        <v/>
      </c>
      <c r="M5075" s="71">
        <f>IF(L5075="","",ABS(L5075))</f>
        <v/>
      </c>
      <c r="N5075" t="n">
        <v>1</v>
      </c>
      <c r="O5075" t="n">
        <v>1</v>
      </c>
      <c r="P5075" t="n">
        <v>0.8426610348468849</v>
      </c>
      <c r="Q5075" t="n">
        <v>0.9291585297197792</v>
      </c>
      <c r="R5075" t="n">
        <v>0.2980068076813766</v>
      </c>
      <c r="S5075" t="n">
        <v>0.9411396499754785</v>
      </c>
      <c r="T5075" t="n">
        <v>0.873113354942164</v>
      </c>
      <c r="U5075" t="n">
        <v>0.4467205206302504</v>
      </c>
      <c r="V5075" t="n">
        <v>0.4900576105508661</v>
      </c>
      <c r="W5075" t="n">
        <v>0.8012753336300165</v>
      </c>
      <c r="X5075" t="n">
        <v>0.9035932028935316</v>
      </c>
    </row>
    <row r="5076">
      <c r="A5076" t="inlineStr">
        <is>
          <t>4322301</t>
        </is>
      </c>
      <c r="B5076" t="inlineStr">
        <is>
          <t>Tuparendi</t>
        </is>
      </c>
      <c r="C5076" t="inlineStr">
        <is>
          <t>RS</t>
        </is>
      </c>
      <c r="D5076" t="inlineStr">
        <is>
          <t>REGIÃO SUL</t>
        </is>
      </c>
      <c r="E5076" s="70">
        <f>SUMPRODUCT(N5076:Q5076,PAINEL_PESOS!$C$16:$C$19)</f>
        <v/>
      </c>
      <c r="F5076" s="70">
        <f>SUMPRODUCT(R5076:T5076,PAINEL_PESOS!$C$21:$C$23)</f>
        <v/>
      </c>
      <c r="G5076" s="70">
        <f>SUMPRODUCT(U5076:V5076,PAINEL_PESOS!$C$25:$C$26)</f>
        <v/>
      </c>
      <c r="H5076" s="70">
        <f>SUMPRODUCT(W5076:X5076,PAINEL_PESOS!$C$28:$C$29)</f>
        <v/>
      </c>
      <c r="I5076" s="70" t="n">
        <v>0.9967541212884132</v>
      </c>
      <c r="J5076" s="70" t="n">
        <v>0.7086698580244679</v>
      </c>
      <c r="K5076" s="71">
        <f>IF(NOT(AND(PAINEL_PESOS!$D$12="OK - 100%",PAINEL_PESOS!$F$20="OK - 100%",PAINEL_PESOS!$F$24="OK - 100%",PAINEL_PESOS!$F$27="OK - 100%",PAINEL_PESOS!$F$30="OK - 100%")),"", (E5076*PAINEL_PESOS!$B$7+F5076*PAINEL_PESOS!$B$8+G5076*PAINEL_PESOS!$B$9+H5076*PAINEL_PESOS!$B$10)*I5076)</f>
        <v/>
      </c>
      <c r="L5076" s="71">
        <f>IF(K5076="","",K5076-J5076)</f>
        <v/>
      </c>
      <c r="M5076" s="71">
        <f>IF(L5076="","",ABS(L5076))</f>
        <v/>
      </c>
      <c r="N5076" t="n">
        <v>1</v>
      </c>
      <c r="O5076" t="n">
        <v>0.9973</v>
      </c>
      <c r="P5076" t="n">
        <v>0.772544878563886</v>
      </c>
      <c r="Q5076" t="n">
        <v>0.9914216701205921</v>
      </c>
      <c r="R5076" t="n">
        <v>0.2532147262407674</v>
      </c>
      <c r="S5076" t="n">
        <v>0.99904375560314</v>
      </c>
      <c r="T5076" t="n">
        <v>0.9901210057797724</v>
      </c>
      <c r="U5076" t="n">
        <v>0.2268321650383775</v>
      </c>
      <c r="V5076" t="n">
        <v>0.6211936818192876</v>
      </c>
      <c r="W5076" t="n">
        <v>0.6614329291767159</v>
      </c>
      <c r="X5076" t="n">
        <v>0.8028091319857372</v>
      </c>
    </row>
    <row r="5077">
      <c r="A5077" t="inlineStr">
        <is>
          <t>4322327</t>
        </is>
      </c>
      <c r="B5077" t="inlineStr">
        <is>
          <t>Turuçu</t>
        </is>
      </c>
      <c r="C5077" t="inlineStr">
        <is>
          <t>RS</t>
        </is>
      </c>
      <c r="D5077" t="inlineStr">
        <is>
          <t>REGIÃO SUL</t>
        </is>
      </c>
      <c r="E5077" s="70">
        <f>SUMPRODUCT(N5077:Q5077,PAINEL_PESOS!$C$16:$C$19)</f>
        <v/>
      </c>
      <c r="F5077" s="70">
        <f>SUMPRODUCT(R5077:T5077,PAINEL_PESOS!$C$21:$C$23)</f>
        <v/>
      </c>
      <c r="G5077" s="70">
        <f>SUMPRODUCT(U5077:V5077,PAINEL_PESOS!$C$25:$C$26)</f>
        <v/>
      </c>
      <c r="H5077" s="70">
        <f>SUMPRODUCT(W5077:X5077,PAINEL_PESOS!$C$28:$C$29)</f>
        <v/>
      </c>
      <c r="I5077" s="70" t="n">
        <v>0.9268300474089775</v>
      </c>
      <c r="J5077" s="70" t="n">
        <v>0.5947745505355421</v>
      </c>
      <c r="K5077" s="71">
        <f>IF(NOT(AND(PAINEL_PESOS!$D$12="OK - 100%",PAINEL_PESOS!$F$20="OK - 100%",PAINEL_PESOS!$F$24="OK - 100%",PAINEL_PESOS!$F$27="OK - 100%",PAINEL_PESOS!$F$30="OK - 100%")),"", (E5077*PAINEL_PESOS!$B$7+F5077*PAINEL_PESOS!$B$8+G5077*PAINEL_PESOS!$B$9+H5077*PAINEL_PESOS!$B$10)*I5077)</f>
        <v/>
      </c>
      <c r="L5077" s="71">
        <f>IF(K5077="","",K5077-J5077)</f>
        <v/>
      </c>
      <c r="M5077" s="71">
        <f>IF(L5077="","",ABS(L5077))</f>
        <v/>
      </c>
      <c r="N5077" t="n">
        <v>1</v>
      </c>
      <c r="O5077" t="n">
        <v>1</v>
      </c>
      <c r="P5077" t="n">
        <v>0.239493136219641</v>
      </c>
      <c r="Q5077" t="n">
        <v>0.9905880596081772</v>
      </c>
      <c r="R5077" t="n">
        <v>0.174011682221218</v>
      </c>
      <c r="S5077" t="n">
        <v>0.9958795713028471</v>
      </c>
      <c r="T5077" t="n">
        <v>0.6306609707052707</v>
      </c>
      <c r="U5077" t="n">
        <v>0.2241625802467629</v>
      </c>
      <c r="V5077" t="n">
        <v>0.5062743205771265</v>
      </c>
      <c r="W5077" t="n">
        <v>0.7893503807695764</v>
      </c>
      <c r="X5077" t="n">
        <v>0.7986431442035051</v>
      </c>
    </row>
    <row r="5078">
      <c r="A5078" t="inlineStr">
        <is>
          <t>4322343</t>
        </is>
      </c>
      <c r="B5078" t="inlineStr">
        <is>
          <t>Ubiretama</t>
        </is>
      </c>
      <c r="C5078" t="inlineStr">
        <is>
          <t>RS</t>
        </is>
      </c>
      <c r="D5078" t="inlineStr">
        <is>
          <t>REGIÃO SUL</t>
        </is>
      </c>
      <c r="E5078" s="70">
        <f>SUMPRODUCT(N5078:Q5078,PAINEL_PESOS!$C$16:$C$19)</f>
        <v/>
      </c>
      <c r="F5078" s="70">
        <f>SUMPRODUCT(R5078:T5078,PAINEL_PESOS!$C$21:$C$23)</f>
        <v/>
      </c>
      <c r="G5078" s="70">
        <f>SUMPRODUCT(U5078:V5078,PAINEL_PESOS!$C$25:$C$26)</f>
        <v/>
      </c>
      <c r="H5078" s="70">
        <f>SUMPRODUCT(W5078:X5078,PAINEL_PESOS!$C$28:$C$29)</f>
        <v/>
      </c>
      <c r="I5078" s="70" t="n">
        <v>0.9961346557152062</v>
      </c>
      <c r="J5078" s="70" t="n">
        <v>0.6597722629307825</v>
      </c>
      <c r="K5078" s="71">
        <f>IF(NOT(AND(PAINEL_PESOS!$D$12="OK - 100%",PAINEL_PESOS!$F$20="OK - 100%",PAINEL_PESOS!$F$24="OK - 100%",PAINEL_PESOS!$F$27="OK - 100%",PAINEL_PESOS!$F$30="OK - 100%")),"", (E5078*PAINEL_PESOS!$B$7+F5078*PAINEL_PESOS!$B$8+G5078*PAINEL_PESOS!$B$9+H5078*PAINEL_PESOS!$B$10)*I5078)</f>
        <v/>
      </c>
      <c r="L5078" s="71">
        <f>IF(K5078="","",K5078-J5078)</f>
        <v/>
      </c>
      <c r="M5078" s="71">
        <f>IF(L5078="","",ABS(L5078))</f>
        <v/>
      </c>
      <c r="N5078" t="n">
        <v>0.2</v>
      </c>
      <c r="O5078" t="n">
        <v>1</v>
      </c>
      <c r="P5078" t="n">
        <v>1</v>
      </c>
      <c r="Q5078" t="n">
        <v>0.9912226563441698</v>
      </c>
      <c r="R5078" t="n">
        <v>0.1002293640636513</v>
      </c>
      <c r="S5078" t="n">
        <v>0.9999838006654088</v>
      </c>
      <c r="T5078" t="n">
        <v>0.9866618962228652</v>
      </c>
      <c r="U5078" t="n">
        <v>0.2268321650383775</v>
      </c>
      <c r="V5078" t="n">
        <v>0.6207236506710806</v>
      </c>
      <c r="W5078" t="n">
        <v>0.6614329291767159</v>
      </c>
      <c r="X5078" t="n">
        <v>0.8028091319857372</v>
      </c>
    </row>
    <row r="5079">
      <c r="A5079" t="inlineStr">
        <is>
          <t>4322350</t>
        </is>
      </c>
      <c r="B5079" t="inlineStr">
        <is>
          <t>União da Serra</t>
        </is>
      </c>
      <c r="C5079" t="inlineStr">
        <is>
          <t>RS</t>
        </is>
      </c>
      <c r="D5079" t="inlineStr">
        <is>
          <t>REGIÃO SUL</t>
        </is>
      </c>
      <c r="E5079" s="70">
        <f>SUMPRODUCT(N5079:Q5079,PAINEL_PESOS!$C$16:$C$19)</f>
        <v/>
      </c>
      <c r="F5079" s="70">
        <f>SUMPRODUCT(R5079:T5079,PAINEL_PESOS!$C$21:$C$23)</f>
        <v/>
      </c>
      <c r="G5079" s="70">
        <f>SUMPRODUCT(U5079:V5079,PAINEL_PESOS!$C$25:$C$26)</f>
        <v/>
      </c>
      <c r="H5079" s="70">
        <f>SUMPRODUCT(W5079:X5079,PAINEL_PESOS!$C$28:$C$29)</f>
        <v/>
      </c>
      <c r="I5079" s="70" t="n">
        <v>0.9934172870487809</v>
      </c>
      <c r="J5079" s="70" t="n">
        <v>0.7145408378470117</v>
      </c>
      <c r="K5079" s="71">
        <f>IF(NOT(AND(PAINEL_PESOS!$D$12="OK - 100%",PAINEL_PESOS!$F$20="OK - 100%",PAINEL_PESOS!$F$24="OK - 100%",PAINEL_PESOS!$F$27="OK - 100%",PAINEL_PESOS!$F$30="OK - 100%")),"", (E5079*PAINEL_PESOS!$B$7+F5079*PAINEL_PESOS!$B$8+G5079*PAINEL_PESOS!$B$9+H5079*PAINEL_PESOS!$B$10)*I5079)</f>
        <v/>
      </c>
      <c r="L5079" s="71">
        <f>IF(K5079="","",K5079-J5079)</f>
        <v/>
      </c>
      <c r="M5079" s="71">
        <f>IF(L5079="","",ABS(L5079))</f>
        <v/>
      </c>
      <c r="N5079" t="n">
        <v>1</v>
      </c>
      <c r="O5079" t="n">
        <v>0.963</v>
      </c>
      <c r="P5079" t="n">
        <v>0.7511087645195353</v>
      </c>
      <c r="Q5079" t="n">
        <v>0.9950809547318099</v>
      </c>
      <c r="R5079" t="n">
        <v>0.0876588925751889</v>
      </c>
      <c r="S5079" t="n">
        <v>0.99911683014268</v>
      </c>
      <c r="T5079" t="n">
        <v>0.9702161690822364</v>
      </c>
      <c r="U5079" t="n">
        <v>0.3499794979505939</v>
      </c>
      <c r="V5079" t="n">
        <v>0.57570783664638</v>
      </c>
      <c r="W5079" t="n">
        <v>0.7289237366007746</v>
      </c>
      <c r="X5079" t="n">
        <v>0.8736711237477994</v>
      </c>
    </row>
    <row r="5080">
      <c r="A5080" t="inlineStr">
        <is>
          <t>4322376</t>
        </is>
      </c>
      <c r="B5080" t="inlineStr">
        <is>
          <t>Unistalda</t>
        </is>
      </c>
      <c r="C5080" t="inlineStr">
        <is>
          <t>RS</t>
        </is>
      </c>
      <c r="D5080" t="inlineStr">
        <is>
          <t>REGIÃO SUL</t>
        </is>
      </c>
      <c r="E5080" s="70">
        <f>SUMPRODUCT(N5080:Q5080,PAINEL_PESOS!$C$16:$C$19)</f>
        <v/>
      </c>
      <c r="F5080" s="70">
        <f>SUMPRODUCT(R5080:T5080,PAINEL_PESOS!$C$21:$C$23)</f>
        <v/>
      </c>
      <c r="G5080" s="70">
        <f>SUMPRODUCT(U5080:V5080,PAINEL_PESOS!$C$25:$C$26)</f>
        <v/>
      </c>
      <c r="H5080" s="70">
        <f>SUMPRODUCT(W5080:X5080,PAINEL_PESOS!$C$28:$C$29)</f>
        <v/>
      </c>
      <c r="I5080" s="70" t="n">
        <v>0.9952681027532422</v>
      </c>
      <c r="J5080" s="70" t="n">
        <v>0.6794980904038355</v>
      </c>
      <c r="K5080" s="71">
        <f>IF(NOT(AND(PAINEL_PESOS!$D$12="OK - 100%",PAINEL_PESOS!$F$20="OK - 100%",PAINEL_PESOS!$F$24="OK - 100%",PAINEL_PESOS!$F$27="OK - 100%",PAINEL_PESOS!$F$30="OK - 100%")),"", (E5080*PAINEL_PESOS!$B$7+F5080*PAINEL_PESOS!$B$8+G5080*PAINEL_PESOS!$B$9+H5080*PAINEL_PESOS!$B$10)*I5080)</f>
        <v/>
      </c>
      <c r="L5080" s="71">
        <f>IF(K5080="","",K5080-J5080)</f>
        <v/>
      </c>
      <c r="M5080" s="71">
        <f>IF(L5080="","",ABS(L5080))</f>
        <v/>
      </c>
      <c r="N5080" t="n">
        <v>1</v>
      </c>
      <c r="O5080" t="n">
        <v>1</v>
      </c>
      <c r="P5080" t="n">
        <v>0.6335797254487856</v>
      </c>
      <c r="Q5080" t="n">
        <v>0.9970002675377314</v>
      </c>
      <c r="R5080" t="n">
        <v>0.0969970910052752</v>
      </c>
      <c r="S5080" t="n">
        <v>1</v>
      </c>
      <c r="T5080" t="n">
        <v>0.9779819582000108</v>
      </c>
      <c r="U5080" t="n">
        <v>0.1001425791210718</v>
      </c>
      <c r="V5080" t="n">
        <v>0.6223257686554168</v>
      </c>
      <c r="W5080" t="n">
        <v>0.7799802985304712</v>
      </c>
      <c r="X5080" t="n">
        <v>0.7607715304533103</v>
      </c>
    </row>
    <row r="5081">
      <c r="A5081" t="inlineStr">
        <is>
          <t>4322400</t>
        </is>
      </c>
      <c r="B5081" t="inlineStr">
        <is>
          <t>Uruguaiana</t>
        </is>
      </c>
      <c r="C5081" t="inlineStr">
        <is>
          <t>RS</t>
        </is>
      </c>
      <c r="D5081" t="inlineStr">
        <is>
          <t>REGIÃO SUL</t>
        </is>
      </c>
      <c r="E5081" s="70">
        <f>SUMPRODUCT(N5081:Q5081,PAINEL_PESOS!$C$16:$C$19)</f>
        <v/>
      </c>
      <c r="F5081" s="70">
        <f>SUMPRODUCT(R5081:T5081,PAINEL_PESOS!$C$21:$C$23)</f>
        <v/>
      </c>
      <c r="G5081" s="70">
        <f>SUMPRODUCT(U5081:V5081,PAINEL_PESOS!$C$25:$C$26)</f>
        <v/>
      </c>
      <c r="H5081" s="70">
        <f>SUMPRODUCT(W5081:X5081,PAINEL_PESOS!$C$28:$C$29)</f>
        <v/>
      </c>
      <c r="I5081" s="70" t="n">
        <v>0.9009467542381095</v>
      </c>
      <c r="J5081" s="70" t="n">
        <v>0.5744893749268183</v>
      </c>
      <c r="K5081" s="71">
        <f>IF(NOT(AND(PAINEL_PESOS!$D$12="OK - 100%",PAINEL_PESOS!$F$20="OK - 100%",PAINEL_PESOS!$F$24="OK - 100%",PAINEL_PESOS!$F$27="OK - 100%",PAINEL_PESOS!$F$30="OK - 100%")),"", (E5081*PAINEL_PESOS!$B$7+F5081*PAINEL_PESOS!$B$8+G5081*PAINEL_PESOS!$B$9+H5081*PAINEL_PESOS!$B$10)*I5081)</f>
        <v/>
      </c>
      <c r="L5081" s="71">
        <f>IF(K5081="","",K5081-J5081)</f>
        <v/>
      </c>
      <c r="M5081" s="71">
        <f>IF(L5081="","",ABS(L5081))</f>
        <v/>
      </c>
      <c r="N5081" t="n">
        <v>1</v>
      </c>
      <c r="O5081" t="n">
        <v>0.9946</v>
      </c>
      <c r="P5081" t="n">
        <v>0.3836325237592397</v>
      </c>
      <c r="Q5081" t="n">
        <v>0.9864472349600054</v>
      </c>
      <c r="R5081" t="n">
        <v>0.473474885156027</v>
      </c>
      <c r="S5081" t="n">
        <v>0.9997192924925673</v>
      </c>
      <c r="T5081" t="n">
        <v>0.4984350591899109</v>
      </c>
      <c r="U5081" t="n">
        <v>0.0375952230381815</v>
      </c>
      <c r="V5081" t="n">
        <v>0.6381560769933777</v>
      </c>
      <c r="W5081" t="n">
        <v>0.6682775737381983</v>
      </c>
      <c r="X5081" t="n">
        <v>0.7604177678705077</v>
      </c>
    </row>
    <row r="5082">
      <c r="A5082" t="inlineStr">
        <is>
          <t>4322509</t>
        </is>
      </c>
      <c r="B5082" t="inlineStr">
        <is>
          <t>Vacaria</t>
        </is>
      </c>
      <c r="C5082" t="inlineStr">
        <is>
          <t>RS</t>
        </is>
      </c>
      <c r="D5082" t="inlineStr">
        <is>
          <t>REGIÃO SUL</t>
        </is>
      </c>
      <c r="E5082" s="70">
        <f>SUMPRODUCT(N5082:Q5082,PAINEL_PESOS!$C$16:$C$19)</f>
        <v/>
      </c>
      <c r="F5082" s="70">
        <f>SUMPRODUCT(R5082:T5082,PAINEL_PESOS!$C$21:$C$23)</f>
        <v/>
      </c>
      <c r="G5082" s="70">
        <f>SUMPRODUCT(U5082:V5082,PAINEL_PESOS!$C$25:$C$26)</f>
        <v/>
      </c>
      <c r="H5082" s="70">
        <f>SUMPRODUCT(W5082:X5082,PAINEL_PESOS!$C$28:$C$29)</f>
        <v/>
      </c>
      <c r="I5082" s="70" t="n">
        <v>0.9960213683042383</v>
      </c>
      <c r="J5082" s="70" t="n">
        <v>0.7005895124531587</v>
      </c>
      <c r="K5082" s="71">
        <f>IF(NOT(AND(PAINEL_PESOS!$D$12="OK - 100%",PAINEL_PESOS!$F$20="OK - 100%",PAINEL_PESOS!$F$24="OK - 100%",PAINEL_PESOS!$F$27="OK - 100%",PAINEL_PESOS!$F$30="OK - 100%")),"", (E5082*PAINEL_PESOS!$B$7+F5082*PAINEL_PESOS!$B$8+G5082*PAINEL_PESOS!$B$9+H5082*PAINEL_PESOS!$B$10)*I5082)</f>
        <v/>
      </c>
      <c r="L5082" s="71">
        <f>IF(K5082="","",K5082-J5082)</f>
        <v/>
      </c>
      <c r="M5082" s="71">
        <f>IF(L5082="","",ABS(L5082))</f>
        <v/>
      </c>
      <c r="N5082" t="n">
        <v>1</v>
      </c>
      <c r="O5082" t="n">
        <v>1</v>
      </c>
      <c r="P5082" t="n">
        <v>0.4836325237592397</v>
      </c>
      <c r="Q5082" t="n">
        <v>0.9848258321219543</v>
      </c>
      <c r="R5082" t="n">
        <v>0.4681918936847394</v>
      </c>
      <c r="S5082" t="n">
        <v>0.9972669252401267</v>
      </c>
      <c r="T5082" t="n">
        <v>0.9920516432532147</v>
      </c>
      <c r="U5082" t="n">
        <v>0.2721704974820878</v>
      </c>
      <c r="V5082" t="n">
        <v>0.4776615723012732</v>
      </c>
      <c r="W5082" t="n">
        <v>0.6734555320994687</v>
      </c>
      <c r="X5082" t="n">
        <v>0.83124718710719</v>
      </c>
    </row>
    <row r="5083">
      <c r="A5083" t="inlineStr">
        <is>
          <t>4322525</t>
        </is>
      </c>
      <c r="B5083" t="inlineStr">
        <is>
          <t>Vale Verde</t>
        </is>
      </c>
      <c r="C5083" t="inlineStr">
        <is>
          <t>RS</t>
        </is>
      </c>
      <c r="D5083" t="inlineStr">
        <is>
          <t>REGIÃO SUL</t>
        </is>
      </c>
      <c r="E5083" s="70">
        <f>SUMPRODUCT(N5083:Q5083,PAINEL_PESOS!$C$16:$C$19)</f>
        <v/>
      </c>
      <c r="F5083" s="70">
        <f>SUMPRODUCT(R5083:T5083,PAINEL_PESOS!$C$21:$C$23)</f>
        <v/>
      </c>
      <c r="G5083" s="70">
        <f>SUMPRODUCT(U5083:V5083,PAINEL_PESOS!$C$25:$C$26)</f>
        <v/>
      </c>
      <c r="H5083" s="70">
        <f>SUMPRODUCT(W5083:X5083,PAINEL_PESOS!$C$28:$C$29)</f>
        <v/>
      </c>
      <c r="I5083" s="70" t="n">
        <v>0.9562957905871299</v>
      </c>
      <c r="J5083" s="70" t="n">
        <v>0.6441881948123924</v>
      </c>
      <c r="K5083" s="71">
        <f>IF(NOT(AND(PAINEL_PESOS!$D$12="OK - 100%",PAINEL_PESOS!$F$20="OK - 100%",PAINEL_PESOS!$F$24="OK - 100%",PAINEL_PESOS!$F$27="OK - 100%",PAINEL_PESOS!$F$30="OK - 100%")),"", (E5083*PAINEL_PESOS!$B$7+F5083*PAINEL_PESOS!$B$8+G5083*PAINEL_PESOS!$B$9+H5083*PAINEL_PESOS!$B$10)*I5083)</f>
        <v/>
      </c>
      <c r="L5083" s="71">
        <f>IF(K5083="","",K5083-J5083)</f>
        <v/>
      </c>
      <c r="M5083" s="71">
        <f>IF(L5083="","",ABS(L5083))</f>
        <v/>
      </c>
      <c r="N5083" t="n">
        <v>1</v>
      </c>
      <c r="O5083" t="n">
        <v>0.8889</v>
      </c>
      <c r="P5083" t="n">
        <v>0.4614572333685321</v>
      </c>
      <c r="Q5083" t="n">
        <v>0.9945166773376589</v>
      </c>
      <c r="R5083" t="n">
        <v>0.1713756883813148</v>
      </c>
      <c r="S5083" t="n">
        <v>0.9999291516973418</v>
      </c>
      <c r="T5083" t="n">
        <v>0.7797979024171322</v>
      </c>
      <c r="U5083" t="n">
        <v>0.2848454391304434</v>
      </c>
      <c r="V5083" t="n">
        <v>0.4860506391112819</v>
      </c>
      <c r="W5083" t="n">
        <v>0.7983188510163309</v>
      </c>
      <c r="X5083" t="n">
        <v>0.8466417555092993</v>
      </c>
    </row>
    <row r="5084">
      <c r="A5084" t="inlineStr">
        <is>
          <t>4322533</t>
        </is>
      </c>
      <c r="B5084" t="inlineStr">
        <is>
          <t>Vale do Sol</t>
        </is>
      </c>
      <c r="C5084" t="inlineStr">
        <is>
          <t>RS</t>
        </is>
      </c>
      <c r="D5084" t="inlineStr">
        <is>
          <t>REGIÃO SUL</t>
        </is>
      </c>
      <c r="E5084" s="70">
        <f>SUMPRODUCT(N5084:Q5084,PAINEL_PESOS!$C$16:$C$19)</f>
        <v/>
      </c>
      <c r="F5084" s="70">
        <f>SUMPRODUCT(R5084:T5084,PAINEL_PESOS!$C$21:$C$23)</f>
        <v/>
      </c>
      <c r="G5084" s="70">
        <f>SUMPRODUCT(U5084:V5084,PAINEL_PESOS!$C$25:$C$26)</f>
        <v/>
      </c>
      <c r="H5084" s="70">
        <f>SUMPRODUCT(W5084:X5084,PAINEL_PESOS!$C$28:$C$29)</f>
        <v/>
      </c>
      <c r="I5084" s="70" t="n">
        <v>0.9369270397142944</v>
      </c>
      <c r="J5084" s="70" t="n">
        <v>0.6330041317419407</v>
      </c>
      <c r="K5084" s="71">
        <f>IF(NOT(AND(PAINEL_PESOS!$D$12="OK - 100%",PAINEL_PESOS!$F$20="OK - 100%",PAINEL_PESOS!$F$24="OK - 100%",PAINEL_PESOS!$F$27="OK - 100%",PAINEL_PESOS!$F$30="OK - 100%")),"", (E5084*PAINEL_PESOS!$B$7+F5084*PAINEL_PESOS!$B$8+G5084*PAINEL_PESOS!$B$9+H5084*PAINEL_PESOS!$B$10)*I5084)</f>
        <v/>
      </c>
      <c r="L5084" s="71">
        <f>IF(K5084="","",K5084-J5084)</f>
        <v/>
      </c>
      <c r="M5084" s="71">
        <f>IF(L5084="","",ABS(L5084))</f>
        <v/>
      </c>
      <c r="N5084" t="n">
        <v>1</v>
      </c>
      <c r="O5084" t="n">
        <v>0.9789</v>
      </c>
      <c r="P5084" t="n">
        <v>0.3429778247096093</v>
      </c>
      <c r="Q5084" t="n">
        <v>0.9576085742946699</v>
      </c>
      <c r="R5084" t="n">
        <v>0.2545776578836854</v>
      </c>
      <c r="S5084" t="n">
        <v>0.9978492365775194</v>
      </c>
      <c r="T5084" t="n">
        <v>0.6963428803744384</v>
      </c>
      <c r="U5084" t="n">
        <v>0.2257985512580115</v>
      </c>
      <c r="V5084" t="n">
        <v>0.556849908343178</v>
      </c>
      <c r="W5084" t="n">
        <v>0.8612285731189289</v>
      </c>
      <c r="X5084" t="n">
        <v>0.8221384448826993</v>
      </c>
    </row>
    <row r="5085">
      <c r="A5085" t="inlineStr">
        <is>
          <t>4322541</t>
        </is>
      </c>
      <c r="B5085" t="inlineStr">
        <is>
          <t>Vale Real</t>
        </is>
      </c>
      <c r="C5085" t="inlineStr">
        <is>
          <t>RS</t>
        </is>
      </c>
      <c r="D5085" t="inlineStr">
        <is>
          <t>REGIÃO SUL</t>
        </is>
      </c>
      <c r="E5085" s="70">
        <f>SUMPRODUCT(N5085:Q5085,PAINEL_PESOS!$C$16:$C$19)</f>
        <v/>
      </c>
      <c r="F5085" s="70">
        <f>SUMPRODUCT(R5085:T5085,PAINEL_PESOS!$C$21:$C$23)</f>
        <v/>
      </c>
      <c r="G5085" s="70">
        <f>SUMPRODUCT(U5085:V5085,PAINEL_PESOS!$C$25:$C$26)</f>
        <v/>
      </c>
      <c r="H5085" s="70">
        <f>SUMPRODUCT(W5085:X5085,PAINEL_PESOS!$C$28:$C$29)</f>
        <v/>
      </c>
      <c r="I5085" s="70" t="n">
        <v>0.9656386484403958</v>
      </c>
      <c r="J5085" s="70" t="n">
        <v>0.6847040434840416</v>
      </c>
      <c r="K5085" s="71">
        <f>IF(NOT(AND(PAINEL_PESOS!$D$12="OK - 100%",PAINEL_PESOS!$F$20="OK - 100%",PAINEL_PESOS!$F$24="OK - 100%",PAINEL_PESOS!$F$27="OK - 100%",PAINEL_PESOS!$F$30="OK - 100%")),"", (E5085*PAINEL_PESOS!$B$7+F5085*PAINEL_PESOS!$B$8+G5085*PAINEL_PESOS!$B$9+H5085*PAINEL_PESOS!$B$10)*I5085)</f>
        <v/>
      </c>
      <c r="L5085" s="71">
        <f>IF(K5085="","",K5085-J5085)</f>
        <v/>
      </c>
      <c r="M5085" s="71">
        <f>IF(L5085="","",ABS(L5085))</f>
        <v/>
      </c>
      <c r="N5085" t="n">
        <v>0.6</v>
      </c>
      <c r="O5085" t="n">
        <v>0.9444</v>
      </c>
      <c r="P5085" t="n">
        <v>0.9155227032734952</v>
      </c>
      <c r="Q5085" t="n">
        <v>0.8778685829228854</v>
      </c>
      <c r="R5085" t="n">
        <v>0.2316614093685559</v>
      </c>
      <c r="S5085" t="n">
        <v>0.8432573838801731</v>
      </c>
      <c r="T5085" t="n">
        <v>0.9659537157994103</v>
      </c>
      <c r="U5085" t="n">
        <v>0.4467205206302504</v>
      </c>
      <c r="V5085" t="n">
        <v>0.4914824181723738</v>
      </c>
      <c r="W5085" t="n">
        <v>0.8012753336300165</v>
      </c>
      <c r="X5085" t="n">
        <v>0.9035932028935316</v>
      </c>
    </row>
    <row r="5086">
      <c r="A5086" t="inlineStr">
        <is>
          <t>4322558</t>
        </is>
      </c>
      <c r="B5086" t="inlineStr">
        <is>
          <t>Vanini</t>
        </is>
      </c>
      <c r="C5086" t="inlineStr">
        <is>
          <t>RS</t>
        </is>
      </c>
      <c r="D5086" t="inlineStr">
        <is>
          <t>REGIÃO SUL</t>
        </is>
      </c>
      <c r="E5086" s="70">
        <f>SUMPRODUCT(N5086:Q5086,PAINEL_PESOS!$C$16:$C$19)</f>
        <v/>
      </c>
      <c r="F5086" s="70">
        <f>SUMPRODUCT(R5086:T5086,PAINEL_PESOS!$C$21:$C$23)</f>
        <v/>
      </c>
      <c r="G5086" s="70">
        <f>SUMPRODUCT(U5086:V5086,PAINEL_PESOS!$C$25:$C$26)</f>
        <v/>
      </c>
      <c r="H5086" s="70">
        <f>SUMPRODUCT(W5086:X5086,PAINEL_PESOS!$C$28:$C$29)</f>
        <v/>
      </c>
      <c r="I5086" s="70" t="n">
        <v>0.9932335465110923</v>
      </c>
      <c r="J5086" s="70" t="n">
        <v>0.6994168975660717</v>
      </c>
      <c r="K5086" s="71">
        <f>IF(NOT(AND(PAINEL_PESOS!$D$12="OK - 100%",PAINEL_PESOS!$F$20="OK - 100%",PAINEL_PESOS!$F$24="OK - 100%",PAINEL_PESOS!$F$27="OK - 100%",PAINEL_PESOS!$F$30="OK - 100%")),"", (E5086*PAINEL_PESOS!$B$7+F5086*PAINEL_PESOS!$B$8+G5086*PAINEL_PESOS!$B$9+H5086*PAINEL_PESOS!$B$10)*I5086)</f>
        <v/>
      </c>
      <c r="L5086" s="71">
        <f>IF(K5086="","",K5086-J5086)</f>
        <v/>
      </c>
      <c r="M5086" s="71">
        <f>IF(L5086="","",ABS(L5086))</f>
        <v/>
      </c>
      <c r="N5086" t="n">
        <v>1</v>
      </c>
      <c r="O5086" t="n">
        <v>1</v>
      </c>
      <c r="P5086" t="n">
        <v>0.4720168954593453</v>
      </c>
      <c r="Q5086" t="n">
        <v>0.9834992386465384</v>
      </c>
      <c r="R5086" t="n">
        <v>0.1101549418272331</v>
      </c>
      <c r="S5086" t="n">
        <v>0.9886035991914189</v>
      </c>
      <c r="T5086" t="n">
        <v>0.9820969310271197</v>
      </c>
      <c r="U5086" t="n">
        <v>0.3499794979505939</v>
      </c>
      <c r="V5086" t="n">
        <v>0.5658842761395727</v>
      </c>
      <c r="W5086" t="n">
        <v>0.7289237366007746</v>
      </c>
      <c r="X5086" t="n">
        <v>0.8736711237477994</v>
      </c>
    </row>
    <row r="5087">
      <c r="A5087" t="inlineStr">
        <is>
          <t>4322608</t>
        </is>
      </c>
      <c r="B5087" t="inlineStr">
        <is>
          <t>Venâncio Aires</t>
        </is>
      </c>
      <c r="C5087" t="inlineStr">
        <is>
          <t>RS</t>
        </is>
      </c>
      <c r="D5087" t="inlineStr">
        <is>
          <t>REGIÃO SUL</t>
        </is>
      </c>
      <c r="E5087" s="70">
        <f>SUMPRODUCT(N5087:Q5087,PAINEL_PESOS!$C$16:$C$19)</f>
        <v/>
      </c>
      <c r="F5087" s="70">
        <f>SUMPRODUCT(R5087:T5087,PAINEL_PESOS!$C$21:$C$23)</f>
        <v/>
      </c>
      <c r="G5087" s="70">
        <f>SUMPRODUCT(U5087:V5087,PAINEL_PESOS!$C$25:$C$26)</f>
        <v/>
      </c>
      <c r="H5087" s="70">
        <f>SUMPRODUCT(W5087:X5087,PAINEL_PESOS!$C$28:$C$29)</f>
        <v/>
      </c>
      <c r="I5087" s="70" t="n">
        <v>0.9445841882856173</v>
      </c>
      <c r="J5087" s="70" t="n">
        <v>0.6667012370191423</v>
      </c>
      <c r="K5087" s="71">
        <f>IF(NOT(AND(PAINEL_PESOS!$D$12="OK - 100%",PAINEL_PESOS!$F$20="OK - 100%",PAINEL_PESOS!$F$24="OK - 100%",PAINEL_PESOS!$F$27="OK - 100%",PAINEL_PESOS!$F$30="OK - 100%")),"", (E5087*PAINEL_PESOS!$B$7+F5087*PAINEL_PESOS!$B$8+G5087*PAINEL_PESOS!$B$9+H5087*PAINEL_PESOS!$B$10)*I5087)</f>
        <v/>
      </c>
      <c r="L5087" s="71">
        <f>IF(K5087="","",K5087-J5087)</f>
        <v/>
      </c>
      <c r="M5087" s="71">
        <f>IF(L5087="","",ABS(L5087))</f>
        <v/>
      </c>
      <c r="N5087" t="n">
        <v>1</v>
      </c>
      <c r="O5087" t="n">
        <v>0.9973</v>
      </c>
      <c r="P5087" t="n">
        <v>0.5405491024287223</v>
      </c>
      <c r="Q5087" t="n">
        <v>0.9072895334497016</v>
      </c>
      <c r="R5087" t="n">
        <v>0.4902834209670286</v>
      </c>
      <c r="S5087" t="n">
        <v>0.9287265522277692</v>
      </c>
      <c r="T5087" t="n">
        <v>0.7828324172261589</v>
      </c>
      <c r="U5087" t="n">
        <v>0.3470710483224403</v>
      </c>
      <c r="V5087" t="n">
        <v>0.5044942499978275</v>
      </c>
      <c r="W5087" t="n">
        <v>0.7320224563546732</v>
      </c>
      <c r="X5087" t="n">
        <v>0.8724641736908476</v>
      </c>
    </row>
    <row r="5088">
      <c r="A5088" t="inlineStr">
        <is>
          <t>4322707</t>
        </is>
      </c>
      <c r="B5088" t="inlineStr">
        <is>
          <t>Vera Cruz</t>
        </is>
      </c>
      <c r="C5088" t="inlineStr">
        <is>
          <t>RS</t>
        </is>
      </c>
      <c r="D5088" t="inlineStr">
        <is>
          <t>REGIÃO SUL</t>
        </is>
      </c>
      <c r="E5088" s="70">
        <f>SUMPRODUCT(N5088:Q5088,PAINEL_PESOS!$C$16:$C$19)</f>
        <v/>
      </c>
      <c r="F5088" s="70">
        <f>SUMPRODUCT(R5088:T5088,PAINEL_PESOS!$C$21:$C$23)</f>
        <v/>
      </c>
      <c r="G5088" s="70">
        <f>SUMPRODUCT(U5088:V5088,PAINEL_PESOS!$C$25:$C$26)</f>
        <v/>
      </c>
      <c r="H5088" s="70">
        <f>SUMPRODUCT(W5088:X5088,PAINEL_PESOS!$C$28:$C$29)</f>
        <v/>
      </c>
      <c r="I5088" s="70" t="n">
        <v>0.8720424161165237</v>
      </c>
      <c r="J5088" s="70" t="n">
        <v>0.5650691896177934</v>
      </c>
      <c r="K5088" s="71">
        <f>IF(NOT(AND(PAINEL_PESOS!$D$12="OK - 100%",PAINEL_PESOS!$F$20="OK - 100%",PAINEL_PESOS!$F$24="OK - 100%",PAINEL_PESOS!$F$27="OK - 100%",PAINEL_PESOS!$F$30="OK - 100%")),"", (E5088*PAINEL_PESOS!$B$7+F5088*PAINEL_PESOS!$B$8+G5088*PAINEL_PESOS!$B$9+H5088*PAINEL_PESOS!$B$10)*I5088)</f>
        <v/>
      </c>
      <c r="L5088" s="71">
        <f>IF(K5088="","",K5088-J5088)</f>
        <v/>
      </c>
      <c r="M5088" s="71">
        <f>IF(L5088="","",ABS(L5088))</f>
        <v/>
      </c>
      <c r="N5088" t="n">
        <v>1</v>
      </c>
      <c r="O5088" t="n">
        <v>0.9523</v>
      </c>
      <c r="P5088" t="n">
        <v>0.517001055966209</v>
      </c>
      <c r="Q5088" t="n">
        <v>0.7848059419165578</v>
      </c>
      <c r="R5088" t="n">
        <v>0.3565140548501714</v>
      </c>
      <c r="S5088" t="n">
        <v>0.9148835412511344</v>
      </c>
      <c r="T5088" t="n">
        <v>0.4159832973195647</v>
      </c>
      <c r="U5088" t="n">
        <v>0.2257985512580115</v>
      </c>
      <c r="V5088" t="n">
        <v>0.522729186365287</v>
      </c>
      <c r="W5088" t="n">
        <v>0.8612285731189289</v>
      </c>
      <c r="X5088" t="n">
        <v>0.8221384448826993</v>
      </c>
    </row>
    <row r="5089">
      <c r="A5089" t="inlineStr">
        <is>
          <t>4322806</t>
        </is>
      </c>
      <c r="B5089" t="inlineStr">
        <is>
          <t>Veranópolis</t>
        </is>
      </c>
      <c r="C5089" t="inlineStr">
        <is>
          <t>RS</t>
        </is>
      </c>
      <c r="D5089" t="inlineStr">
        <is>
          <t>REGIÃO SUL</t>
        </is>
      </c>
      <c r="E5089" s="70">
        <f>SUMPRODUCT(N5089:Q5089,PAINEL_PESOS!$C$16:$C$19)</f>
        <v/>
      </c>
      <c r="F5089" s="70">
        <f>SUMPRODUCT(R5089:T5089,PAINEL_PESOS!$C$21:$C$23)</f>
        <v/>
      </c>
      <c r="G5089" s="70">
        <f>SUMPRODUCT(U5089:V5089,PAINEL_PESOS!$C$25:$C$26)</f>
        <v/>
      </c>
      <c r="H5089" s="70">
        <f>SUMPRODUCT(W5089:X5089,PAINEL_PESOS!$C$28:$C$29)</f>
        <v/>
      </c>
      <c r="I5089" s="70" t="n">
        <v>0.9842393216627696</v>
      </c>
      <c r="J5089" s="70" t="n">
        <v>0.718810608337814</v>
      </c>
      <c r="K5089" s="71">
        <f>IF(NOT(AND(PAINEL_PESOS!$D$12="OK - 100%",PAINEL_PESOS!$F$20="OK - 100%",PAINEL_PESOS!$F$24="OK - 100%",PAINEL_PESOS!$F$27="OK - 100%",PAINEL_PESOS!$F$30="OK - 100%")),"", (E5089*PAINEL_PESOS!$B$7+F5089*PAINEL_PESOS!$B$8+G5089*PAINEL_PESOS!$B$9+H5089*PAINEL_PESOS!$B$10)*I5089)</f>
        <v/>
      </c>
      <c r="L5089" s="71">
        <f>IF(K5089="","",K5089-J5089)</f>
        <v/>
      </c>
      <c r="M5089" s="71">
        <f>IF(L5089="","",ABS(L5089))</f>
        <v/>
      </c>
      <c r="N5089" t="n">
        <v>1</v>
      </c>
      <c r="O5089" t="n">
        <v>1</v>
      </c>
      <c r="P5089" t="n">
        <v>0.695142555438226</v>
      </c>
      <c r="Q5089" t="n">
        <v>0.9492923317528473</v>
      </c>
      <c r="R5089" t="n">
        <v>0.427334042955414</v>
      </c>
      <c r="S5089" t="n">
        <v>0.9350158482536381</v>
      </c>
      <c r="T5089" t="n">
        <v>0.9818946343434306</v>
      </c>
      <c r="U5089" t="n">
        <v>0.3499794979505939</v>
      </c>
      <c r="V5089" t="n">
        <v>0.5049462112394753</v>
      </c>
      <c r="W5089" t="n">
        <v>0.7289237366007746</v>
      </c>
      <c r="X5089" t="n">
        <v>0.8736711237477994</v>
      </c>
    </row>
    <row r="5090">
      <c r="A5090" t="inlineStr">
        <is>
          <t>4322855</t>
        </is>
      </c>
      <c r="B5090" t="inlineStr">
        <is>
          <t>Vespasiano Correa</t>
        </is>
      </c>
      <c r="C5090" t="inlineStr">
        <is>
          <t>RS</t>
        </is>
      </c>
      <c r="D5090" t="inlineStr">
        <is>
          <t>REGIÃO SUL</t>
        </is>
      </c>
      <c r="E5090" s="70">
        <f>SUMPRODUCT(N5090:Q5090,PAINEL_PESOS!$C$16:$C$19)</f>
        <v/>
      </c>
      <c r="F5090" s="70">
        <f>SUMPRODUCT(R5090:T5090,PAINEL_PESOS!$C$21:$C$23)</f>
        <v/>
      </c>
      <c r="G5090" s="70">
        <f>SUMPRODUCT(U5090:V5090,PAINEL_PESOS!$C$25:$C$26)</f>
        <v/>
      </c>
      <c r="H5090" s="70">
        <f>SUMPRODUCT(W5090:X5090,PAINEL_PESOS!$C$28:$C$29)</f>
        <v/>
      </c>
      <c r="I5090" s="70" t="n">
        <v>0.9894396376743363</v>
      </c>
      <c r="J5090" s="70" t="n">
        <v>0.7130730163125921</v>
      </c>
      <c r="K5090" s="71">
        <f>IF(NOT(AND(PAINEL_PESOS!$D$12="OK - 100%",PAINEL_PESOS!$F$20="OK - 100%",PAINEL_PESOS!$F$24="OK - 100%",PAINEL_PESOS!$F$27="OK - 100%",PAINEL_PESOS!$F$30="OK - 100%")),"", (E5090*PAINEL_PESOS!$B$7+F5090*PAINEL_PESOS!$B$8+G5090*PAINEL_PESOS!$B$9+H5090*PAINEL_PESOS!$B$10)*I5090)</f>
        <v/>
      </c>
      <c r="L5090" s="71">
        <f>IF(K5090="","",K5090-J5090)</f>
        <v/>
      </c>
      <c r="M5090" s="71">
        <f>IF(L5090="","",ABS(L5090))</f>
        <v/>
      </c>
      <c r="N5090" t="n">
        <v>1</v>
      </c>
      <c r="O5090" t="n">
        <v>0.9167</v>
      </c>
      <c r="P5090" t="n">
        <v>0.9672650475184794</v>
      </c>
      <c r="Q5090" t="n">
        <v>0.9882927697818514</v>
      </c>
      <c r="R5090" t="n">
        <v>0.1331015533559467</v>
      </c>
      <c r="S5090" t="n">
        <v>0.9965234516048996</v>
      </c>
      <c r="T5090" t="n">
        <v>0.955633944899014</v>
      </c>
      <c r="U5090" t="n">
        <v>0.3499794979505939</v>
      </c>
      <c r="V5090" t="n">
        <v>0.4865936780351376</v>
      </c>
      <c r="W5090" t="n">
        <v>0.7289237366007746</v>
      </c>
      <c r="X5090" t="n">
        <v>0.8736711237477994</v>
      </c>
    </row>
    <row r="5091">
      <c r="A5091" t="inlineStr">
        <is>
          <t>4322905</t>
        </is>
      </c>
      <c r="B5091" t="inlineStr">
        <is>
          <t>Viadutos</t>
        </is>
      </c>
      <c r="C5091" t="inlineStr">
        <is>
          <t>RS</t>
        </is>
      </c>
      <c r="D5091" t="inlineStr">
        <is>
          <t>REGIÃO SUL</t>
        </is>
      </c>
      <c r="E5091" s="70">
        <f>SUMPRODUCT(N5091:Q5091,PAINEL_PESOS!$C$16:$C$19)</f>
        <v/>
      </c>
      <c r="F5091" s="70">
        <f>SUMPRODUCT(R5091:T5091,PAINEL_PESOS!$C$21:$C$23)</f>
        <v/>
      </c>
      <c r="G5091" s="70">
        <f>SUMPRODUCT(U5091:V5091,PAINEL_PESOS!$C$25:$C$26)</f>
        <v/>
      </c>
      <c r="H5091" s="70">
        <f>SUMPRODUCT(W5091:X5091,PAINEL_PESOS!$C$28:$C$29)</f>
        <v/>
      </c>
      <c r="I5091" s="70" t="n">
        <v>0.9962273424062522</v>
      </c>
      <c r="J5091" s="70" t="n">
        <v>0.7186141729027793</v>
      </c>
      <c r="K5091" s="71">
        <f>IF(NOT(AND(PAINEL_PESOS!$D$12="OK - 100%",PAINEL_PESOS!$F$20="OK - 100%",PAINEL_PESOS!$F$24="OK - 100%",PAINEL_PESOS!$F$27="OK - 100%",PAINEL_PESOS!$F$30="OK - 100%")),"", (E5091*PAINEL_PESOS!$B$7+F5091*PAINEL_PESOS!$B$8+G5091*PAINEL_PESOS!$B$9+H5091*PAINEL_PESOS!$B$10)*I5091)</f>
        <v/>
      </c>
      <c r="L5091" s="71">
        <f>IF(K5091="","",K5091-J5091)</f>
        <v/>
      </c>
      <c r="M5091" s="71">
        <f>IF(L5091="","",ABS(L5091))</f>
        <v/>
      </c>
      <c r="N5091" t="n">
        <v>1</v>
      </c>
      <c r="O5091" t="n">
        <v>1</v>
      </c>
      <c r="P5091" t="n">
        <v>0.7328405491024288</v>
      </c>
      <c r="Q5091" t="n">
        <v>0.9933060514846839</v>
      </c>
      <c r="R5091" t="n">
        <v>0.1899752853992956</v>
      </c>
      <c r="S5091" t="n">
        <v>0.9990314286102964</v>
      </c>
      <c r="T5091" t="n">
        <v>0.9860127714241478</v>
      </c>
      <c r="U5091" t="n">
        <v>0.2817396897686541</v>
      </c>
      <c r="V5091" t="n">
        <v>0.7453617007704993</v>
      </c>
      <c r="W5091" t="n">
        <v>0.6157003035468364</v>
      </c>
      <c r="X5091" t="n">
        <v>0.8147962141171975</v>
      </c>
    </row>
    <row r="5092">
      <c r="A5092" t="inlineStr">
        <is>
          <t>4323002</t>
        </is>
      </c>
      <c r="B5092" t="inlineStr">
        <is>
          <t>Viamão</t>
        </is>
      </c>
      <c r="C5092" t="inlineStr">
        <is>
          <t>RS</t>
        </is>
      </c>
      <c r="D5092" t="inlineStr">
        <is>
          <t>REGIÃO SUL</t>
        </is>
      </c>
      <c r="E5092" s="70">
        <f>SUMPRODUCT(N5092:Q5092,PAINEL_PESOS!$C$16:$C$19)</f>
        <v/>
      </c>
      <c r="F5092" s="70">
        <f>SUMPRODUCT(R5092:T5092,PAINEL_PESOS!$C$21:$C$23)</f>
        <v/>
      </c>
      <c r="G5092" s="70">
        <f>SUMPRODUCT(U5092:V5092,PAINEL_PESOS!$C$25:$C$26)</f>
        <v/>
      </c>
      <c r="H5092" s="70">
        <f>SUMPRODUCT(W5092:X5092,PAINEL_PESOS!$C$28:$C$29)</f>
        <v/>
      </c>
      <c r="I5092" s="70" t="n">
        <v>0.8718385766273303</v>
      </c>
      <c r="J5092" s="70" t="n">
        <v>0.5695117183150874</v>
      </c>
      <c r="K5092" s="71">
        <f>IF(NOT(AND(PAINEL_PESOS!$D$12="OK - 100%",PAINEL_PESOS!$F$20="OK - 100%",PAINEL_PESOS!$F$24="OK - 100%",PAINEL_PESOS!$F$27="OK - 100%",PAINEL_PESOS!$F$30="OK - 100%")),"", (E5092*PAINEL_PESOS!$B$7+F5092*PAINEL_PESOS!$B$8+G5092*PAINEL_PESOS!$B$9+H5092*PAINEL_PESOS!$B$10)*I5092)</f>
        <v/>
      </c>
      <c r="L5092" s="71">
        <f>IF(K5092="","",K5092-J5092)</f>
        <v/>
      </c>
      <c r="M5092" s="71">
        <f>IF(L5092="","",ABS(L5092))</f>
        <v/>
      </c>
      <c r="N5092" t="n">
        <v>1</v>
      </c>
      <c r="O5092" t="n">
        <v>0.9702</v>
      </c>
      <c r="P5092" t="n">
        <v>0.4884899683210137</v>
      </c>
      <c r="Q5092" t="n">
        <v>0.8686241040930828</v>
      </c>
      <c r="R5092" t="n">
        <v>0.5061484391826052</v>
      </c>
      <c r="S5092" t="n">
        <v>0.9602623846312617</v>
      </c>
      <c r="T5092" t="n">
        <v>0.3827880609175983</v>
      </c>
      <c r="U5092" t="n">
        <v>0.1679947590657926</v>
      </c>
      <c r="V5092" t="n">
        <v>0.5084560915289661</v>
      </c>
      <c r="W5092" t="n">
        <v>0.7596416537304698</v>
      </c>
      <c r="X5092" t="n">
        <v>0.893296753593073</v>
      </c>
    </row>
    <row r="5093">
      <c r="A5093" t="inlineStr">
        <is>
          <t>4323101</t>
        </is>
      </c>
      <c r="B5093" t="inlineStr">
        <is>
          <t>Vicente Dutra</t>
        </is>
      </c>
      <c r="C5093" t="inlineStr">
        <is>
          <t>RS</t>
        </is>
      </c>
      <c r="D5093" t="inlineStr">
        <is>
          <t>REGIÃO SUL</t>
        </is>
      </c>
      <c r="E5093" s="70">
        <f>SUMPRODUCT(N5093:Q5093,PAINEL_PESOS!$C$16:$C$19)</f>
        <v/>
      </c>
      <c r="F5093" s="70">
        <f>SUMPRODUCT(R5093:T5093,PAINEL_PESOS!$C$21:$C$23)</f>
        <v/>
      </c>
      <c r="G5093" s="70">
        <f>SUMPRODUCT(U5093:V5093,PAINEL_PESOS!$C$25:$C$26)</f>
        <v/>
      </c>
      <c r="H5093" s="70">
        <f>SUMPRODUCT(W5093:X5093,PAINEL_PESOS!$C$28:$C$29)</f>
        <v/>
      </c>
      <c r="I5093" s="70" t="n">
        <v>0.9968401285272211</v>
      </c>
      <c r="J5093" s="70" t="n">
        <v>0.7038405473045322</v>
      </c>
      <c r="K5093" s="71">
        <f>IF(NOT(AND(PAINEL_PESOS!$D$12="OK - 100%",PAINEL_PESOS!$F$20="OK - 100%",PAINEL_PESOS!$F$24="OK - 100%",PAINEL_PESOS!$F$27="OK - 100%",PAINEL_PESOS!$F$30="OK - 100%")),"", (E5093*PAINEL_PESOS!$B$7+F5093*PAINEL_PESOS!$B$8+G5093*PAINEL_PESOS!$B$9+H5093*PAINEL_PESOS!$B$10)*I5093)</f>
        <v/>
      </c>
      <c r="L5093" s="71">
        <f>IF(K5093="","",K5093-J5093)</f>
        <v/>
      </c>
      <c r="M5093" s="71">
        <f>IF(L5093="","",ABS(L5093))</f>
        <v/>
      </c>
      <c r="N5093" t="n">
        <v>1</v>
      </c>
      <c r="O5093" t="n">
        <v>0.9821</v>
      </c>
      <c r="P5093" t="n">
        <v>0.8836325237592397</v>
      </c>
      <c r="Q5093" t="n">
        <v>0.9920217658647462</v>
      </c>
      <c r="R5093" t="n">
        <v>0.1658301068146096</v>
      </c>
      <c r="S5093" t="n">
        <v>0.9998543479334393</v>
      </c>
      <c r="T5093" t="n">
        <v>0.9897719913462465</v>
      </c>
      <c r="U5093" t="n">
        <v>0.224481551737024</v>
      </c>
      <c r="V5093" t="n">
        <v>0.5883791287988342</v>
      </c>
      <c r="W5093" t="n">
        <v>0.6654147411367216</v>
      </c>
      <c r="X5093" t="n">
        <v>0.8044496130271064</v>
      </c>
    </row>
    <row r="5094">
      <c r="A5094" t="inlineStr">
        <is>
          <t>4323200</t>
        </is>
      </c>
      <c r="B5094" t="inlineStr">
        <is>
          <t>Victor Graeff</t>
        </is>
      </c>
      <c r="C5094" t="inlineStr">
        <is>
          <t>RS</t>
        </is>
      </c>
      <c r="D5094" t="inlineStr">
        <is>
          <t>REGIÃO SUL</t>
        </is>
      </c>
      <c r="E5094" s="70">
        <f>SUMPRODUCT(N5094:Q5094,PAINEL_PESOS!$C$16:$C$19)</f>
        <v/>
      </c>
      <c r="F5094" s="70">
        <f>SUMPRODUCT(R5094:T5094,PAINEL_PESOS!$C$21:$C$23)</f>
        <v/>
      </c>
      <c r="G5094" s="70">
        <f>SUMPRODUCT(U5094:V5094,PAINEL_PESOS!$C$25:$C$26)</f>
        <v/>
      </c>
      <c r="H5094" s="70">
        <f>SUMPRODUCT(W5094:X5094,PAINEL_PESOS!$C$28:$C$29)</f>
        <v/>
      </c>
      <c r="I5094" s="70" t="n">
        <v>0.9924536375121983</v>
      </c>
      <c r="J5094" s="70" t="n">
        <v>0.7108250980780566</v>
      </c>
      <c r="K5094" s="71">
        <f>IF(NOT(AND(PAINEL_PESOS!$D$12="OK - 100%",PAINEL_PESOS!$F$20="OK - 100%",PAINEL_PESOS!$F$24="OK - 100%",PAINEL_PESOS!$F$27="OK - 100%",PAINEL_PESOS!$F$30="OK - 100%")),"", (E5094*PAINEL_PESOS!$B$7+F5094*PAINEL_PESOS!$B$8+G5094*PAINEL_PESOS!$B$9+H5094*PAINEL_PESOS!$B$10)*I5094)</f>
        <v/>
      </c>
      <c r="L5094" s="71">
        <f>IF(K5094="","",K5094-J5094)</f>
        <v/>
      </c>
      <c r="M5094" s="71">
        <f>IF(L5094="","",ABS(L5094))</f>
        <v/>
      </c>
      <c r="N5094" t="n">
        <v>1</v>
      </c>
      <c r="O5094" t="n">
        <v>0.9882</v>
      </c>
      <c r="P5094" t="n">
        <v>0.7197465681098205</v>
      </c>
      <c r="Q5094" t="n">
        <v>0.9925775940245037</v>
      </c>
      <c r="R5094" t="n">
        <v>0.2096323637399006</v>
      </c>
      <c r="S5094" t="n">
        <v>0.9993947190284949</v>
      </c>
      <c r="T5094" t="n">
        <v>0.9669137713979757</v>
      </c>
      <c r="U5094" t="n">
        <v>0.1755579619011872</v>
      </c>
      <c r="V5094" t="n">
        <v>0.6065324729412971</v>
      </c>
      <c r="W5094" t="n">
        <v>0.81401200487615</v>
      </c>
      <c r="X5094" t="n">
        <v>0.8328484791461133</v>
      </c>
    </row>
    <row r="5095">
      <c r="A5095" t="inlineStr">
        <is>
          <t>4323309</t>
        </is>
      </c>
      <c r="B5095" t="inlineStr">
        <is>
          <t>Vila Flores</t>
        </is>
      </c>
      <c r="C5095" t="inlineStr">
        <is>
          <t>RS</t>
        </is>
      </c>
      <c r="D5095" t="inlineStr">
        <is>
          <t>REGIÃO SUL</t>
        </is>
      </c>
      <c r="E5095" s="70">
        <f>SUMPRODUCT(N5095:Q5095,PAINEL_PESOS!$C$16:$C$19)</f>
        <v/>
      </c>
      <c r="F5095" s="70">
        <f>SUMPRODUCT(R5095:T5095,PAINEL_PESOS!$C$21:$C$23)</f>
        <v/>
      </c>
      <c r="G5095" s="70">
        <f>SUMPRODUCT(U5095:V5095,PAINEL_PESOS!$C$25:$C$26)</f>
        <v/>
      </c>
      <c r="H5095" s="70">
        <f>SUMPRODUCT(W5095:X5095,PAINEL_PESOS!$C$28:$C$29)</f>
        <v/>
      </c>
      <c r="I5095" s="70" t="n">
        <v>0.9911936911919599</v>
      </c>
      <c r="J5095" s="70" t="n">
        <v>0.713073490695287</v>
      </c>
      <c r="K5095" s="71">
        <f>IF(NOT(AND(PAINEL_PESOS!$D$12="OK - 100%",PAINEL_PESOS!$F$20="OK - 100%",PAINEL_PESOS!$F$24="OK - 100%",PAINEL_PESOS!$F$27="OK - 100%",PAINEL_PESOS!$F$30="OK - 100%")),"", (E5095*PAINEL_PESOS!$B$7+F5095*PAINEL_PESOS!$B$8+G5095*PAINEL_PESOS!$B$9+H5095*PAINEL_PESOS!$B$10)*I5095)</f>
        <v/>
      </c>
      <c r="L5095" s="71">
        <f>IF(K5095="","",K5095-J5095)</f>
        <v/>
      </c>
      <c r="M5095" s="71">
        <f>IF(L5095="","",ABS(L5095))</f>
        <v/>
      </c>
      <c r="N5095" t="n">
        <v>1</v>
      </c>
      <c r="O5095" t="n">
        <v>1</v>
      </c>
      <c r="P5095" t="n">
        <v>0.7082365364308343</v>
      </c>
      <c r="Q5095" t="n">
        <v>0.9856559513459666</v>
      </c>
      <c r="R5095" t="n">
        <v>0.2536401698132829</v>
      </c>
      <c r="S5095" t="n">
        <v>0.9850616276260102</v>
      </c>
      <c r="T5095" t="n">
        <v>0.9715365054090044</v>
      </c>
      <c r="U5095" t="n">
        <v>0.3499794979505939</v>
      </c>
      <c r="V5095" t="n">
        <v>0.4822578117931372</v>
      </c>
      <c r="W5095" t="n">
        <v>0.7289237366007746</v>
      </c>
      <c r="X5095" t="n">
        <v>0.8736711237477994</v>
      </c>
    </row>
    <row r="5096">
      <c r="A5096" t="inlineStr">
        <is>
          <t>4323358</t>
        </is>
      </c>
      <c r="B5096" t="inlineStr">
        <is>
          <t>Vila Lângaro</t>
        </is>
      </c>
      <c r="C5096" t="inlineStr">
        <is>
          <t>RS</t>
        </is>
      </c>
      <c r="D5096" t="inlineStr">
        <is>
          <t>REGIÃO SUL</t>
        </is>
      </c>
      <c r="E5096" s="70">
        <f>SUMPRODUCT(N5096:Q5096,PAINEL_PESOS!$C$16:$C$19)</f>
        <v/>
      </c>
      <c r="F5096" s="70">
        <f>SUMPRODUCT(R5096:T5096,PAINEL_PESOS!$C$21:$C$23)</f>
        <v/>
      </c>
      <c r="G5096" s="70">
        <f>SUMPRODUCT(U5096:V5096,PAINEL_PESOS!$C$25:$C$26)</f>
        <v/>
      </c>
      <c r="H5096" s="70">
        <f>SUMPRODUCT(W5096:X5096,PAINEL_PESOS!$C$28:$C$29)</f>
        <v/>
      </c>
      <c r="I5096" s="70" t="n">
        <v>0.9946546456048361</v>
      </c>
      <c r="J5096" s="70" t="n">
        <v>0.6743628706094003</v>
      </c>
      <c r="K5096" s="71">
        <f>IF(NOT(AND(PAINEL_PESOS!$D$12="OK - 100%",PAINEL_PESOS!$F$20="OK - 100%",PAINEL_PESOS!$F$24="OK - 100%",PAINEL_PESOS!$F$27="OK - 100%",PAINEL_PESOS!$F$30="OK - 100%")),"", (E5096*PAINEL_PESOS!$B$7+F5096*PAINEL_PESOS!$B$8+G5096*PAINEL_PESOS!$B$9+H5096*PAINEL_PESOS!$B$10)*I5096)</f>
        <v/>
      </c>
      <c r="L5096" s="71">
        <f>IF(K5096="","",K5096-J5096)</f>
        <v/>
      </c>
      <c r="M5096" s="71">
        <f>IF(L5096="","",ABS(L5096))</f>
        <v/>
      </c>
      <c r="N5096" t="n">
        <v>0.2</v>
      </c>
      <c r="O5096" t="n">
        <v>1</v>
      </c>
      <c r="P5096" t="n">
        <v>1</v>
      </c>
      <c r="Q5096" t="n">
        <v>0.9921521364117403</v>
      </c>
      <c r="R5096" t="n">
        <v>0.1704196641274976</v>
      </c>
      <c r="S5096" t="n">
        <v>0.9843098647461112</v>
      </c>
      <c r="T5096" t="n">
        <v>0.9850051781617044</v>
      </c>
      <c r="U5096" t="n">
        <v>0.2817396897686542</v>
      </c>
      <c r="V5096" t="n">
        <v>0.6890935287794911</v>
      </c>
      <c r="W5096" t="n">
        <v>0.6157003035468364</v>
      </c>
      <c r="X5096" t="n">
        <v>0.8147962141171975</v>
      </c>
    </row>
    <row r="5097">
      <c r="A5097" t="inlineStr">
        <is>
          <t>4323408</t>
        </is>
      </c>
      <c r="B5097" t="inlineStr">
        <is>
          <t>Vila Maria</t>
        </is>
      </c>
      <c r="C5097" t="inlineStr">
        <is>
          <t>RS</t>
        </is>
      </c>
      <c r="D5097" t="inlineStr">
        <is>
          <t>REGIÃO SUL</t>
        </is>
      </c>
      <c r="E5097" s="70">
        <f>SUMPRODUCT(N5097:Q5097,PAINEL_PESOS!$C$16:$C$19)</f>
        <v/>
      </c>
      <c r="F5097" s="70">
        <f>SUMPRODUCT(R5097:T5097,PAINEL_PESOS!$C$21:$C$23)</f>
        <v/>
      </c>
      <c r="G5097" s="70">
        <f>SUMPRODUCT(U5097:V5097,PAINEL_PESOS!$C$25:$C$26)</f>
        <v/>
      </c>
      <c r="H5097" s="70">
        <f>SUMPRODUCT(W5097:X5097,PAINEL_PESOS!$C$28:$C$29)</f>
        <v/>
      </c>
      <c r="I5097" s="70" t="n">
        <v>0.9918111127976166</v>
      </c>
      <c r="J5097" s="70" t="n">
        <v>0.7218417431807541</v>
      </c>
      <c r="K5097" s="71">
        <f>IF(NOT(AND(PAINEL_PESOS!$D$12="OK - 100%",PAINEL_PESOS!$F$20="OK - 100%",PAINEL_PESOS!$F$24="OK - 100%",PAINEL_PESOS!$F$27="OK - 100%",PAINEL_PESOS!$F$30="OK - 100%")),"", (E5097*PAINEL_PESOS!$B$7+F5097*PAINEL_PESOS!$B$8+G5097*PAINEL_PESOS!$B$9+H5097*PAINEL_PESOS!$B$10)*I5097)</f>
        <v/>
      </c>
      <c r="L5097" s="71">
        <f>IF(K5097="","",K5097-J5097)</f>
        <v/>
      </c>
      <c r="M5097" s="71">
        <f>IF(L5097="","",ABS(L5097))</f>
        <v/>
      </c>
      <c r="N5097" t="n">
        <v>1</v>
      </c>
      <c r="O5097" t="n">
        <v>0.625</v>
      </c>
      <c r="P5097" t="n">
        <v>0.9326293558606124</v>
      </c>
      <c r="Q5097" t="n">
        <v>0.9897602861054713</v>
      </c>
      <c r="R5097" t="n">
        <v>0.2577586770153196</v>
      </c>
      <c r="S5097" t="n">
        <v>0.989023779050442</v>
      </c>
      <c r="T5097" t="n">
        <v>0.9700302107155443</v>
      </c>
      <c r="U5097" t="n">
        <v>0.3499794979505939</v>
      </c>
      <c r="V5097" t="n">
        <v>0.6182687385163401</v>
      </c>
      <c r="W5097" t="n">
        <v>0.7289237366007746</v>
      </c>
      <c r="X5097" t="n">
        <v>0.8736711237477994</v>
      </c>
    </row>
    <row r="5098">
      <c r="A5098" t="inlineStr">
        <is>
          <t>4323457</t>
        </is>
      </c>
      <c r="B5098" t="inlineStr">
        <is>
          <t>Vila Nova do Sul</t>
        </is>
      </c>
      <c r="C5098" t="inlineStr">
        <is>
          <t>RS</t>
        </is>
      </c>
      <c r="D5098" t="inlineStr">
        <is>
          <t>REGIÃO SUL</t>
        </is>
      </c>
      <c r="E5098" s="70">
        <f>SUMPRODUCT(N5098:Q5098,PAINEL_PESOS!$C$16:$C$19)</f>
        <v/>
      </c>
      <c r="F5098" s="70">
        <f>SUMPRODUCT(R5098:T5098,PAINEL_PESOS!$C$21:$C$23)</f>
        <v/>
      </c>
      <c r="G5098" s="70">
        <f>SUMPRODUCT(U5098:V5098,PAINEL_PESOS!$C$25:$C$26)</f>
        <v/>
      </c>
      <c r="H5098" s="70">
        <f>SUMPRODUCT(W5098:X5098,PAINEL_PESOS!$C$28:$C$29)</f>
        <v/>
      </c>
      <c r="I5098" s="70" t="n">
        <v>0.9821017961124529</v>
      </c>
      <c r="J5098" s="70" t="n">
        <v>0.6882969684541875</v>
      </c>
      <c r="K5098" s="71">
        <f>IF(NOT(AND(PAINEL_PESOS!$D$12="OK - 100%",PAINEL_PESOS!$F$20="OK - 100%",PAINEL_PESOS!$F$24="OK - 100%",PAINEL_PESOS!$F$27="OK - 100%",PAINEL_PESOS!$F$30="OK - 100%")),"", (E5098*PAINEL_PESOS!$B$7+F5098*PAINEL_PESOS!$B$8+G5098*PAINEL_PESOS!$B$9+H5098*PAINEL_PESOS!$B$10)*I5098)</f>
        <v/>
      </c>
      <c r="L5098" s="71">
        <f>IF(K5098="","",K5098-J5098)</f>
        <v/>
      </c>
      <c r="M5098" s="71">
        <f>IF(L5098="","",ABS(L5098))</f>
        <v/>
      </c>
      <c r="N5098" t="n">
        <v>1</v>
      </c>
      <c r="O5098" t="n">
        <v>1</v>
      </c>
      <c r="P5098" t="n">
        <v>0.8749736008447729</v>
      </c>
      <c r="Q5098" t="n">
        <v>0.9891047258122013</v>
      </c>
      <c r="R5098" t="n">
        <v>0.2020643842765575</v>
      </c>
      <c r="S5098" t="n">
        <v>0.9987671653802704</v>
      </c>
      <c r="T5098" t="n">
        <v>0.916864731084846</v>
      </c>
      <c r="U5098" t="n">
        <v>0.1484774555513162</v>
      </c>
      <c r="V5098" t="n">
        <v>0.5170598779837569</v>
      </c>
      <c r="W5098" t="n">
        <v>0.8102179160738114</v>
      </c>
      <c r="X5098" t="n">
        <v>0.7871341406166242</v>
      </c>
    </row>
    <row r="5099">
      <c r="A5099" t="inlineStr">
        <is>
          <t>4323507</t>
        </is>
      </c>
      <c r="B5099" t="inlineStr">
        <is>
          <t>Vista Alegre</t>
        </is>
      </c>
      <c r="C5099" t="inlineStr">
        <is>
          <t>RS</t>
        </is>
      </c>
      <c r="D5099" t="inlineStr">
        <is>
          <t>REGIÃO SUL</t>
        </is>
      </c>
      <c r="E5099" s="70">
        <f>SUMPRODUCT(N5099:Q5099,PAINEL_PESOS!$C$16:$C$19)</f>
        <v/>
      </c>
      <c r="F5099" s="70">
        <f>SUMPRODUCT(R5099:T5099,PAINEL_PESOS!$C$21:$C$23)</f>
        <v/>
      </c>
      <c r="G5099" s="70">
        <f>SUMPRODUCT(U5099:V5099,PAINEL_PESOS!$C$25:$C$26)</f>
        <v/>
      </c>
      <c r="H5099" s="70">
        <f>SUMPRODUCT(W5099:X5099,PAINEL_PESOS!$C$28:$C$29)</f>
        <v/>
      </c>
      <c r="I5099" s="70" t="n">
        <v>0.9927990544943521</v>
      </c>
      <c r="J5099" s="70" t="n">
        <v>0.680977681166765</v>
      </c>
      <c r="K5099" s="71">
        <f>IF(NOT(AND(PAINEL_PESOS!$D$12="OK - 100%",PAINEL_PESOS!$F$20="OK - 100%",PAINEL_PESOS!$F$24="OK - 100%",PAINEL_PESOS!$F$27="OK - 100%",PAINEL_PESOS!$F$30="OK - 100%")),"", (E5099*PAINEL_PESOS!$B$7+F5099*PAINEL_PESOS!$B$8+G5099*PAINEL_PESOS!$B$9+H5099*PAINEL_PESOS!$B$10)*I5099)</f>
        <v/>
      </c>
      <c r="L5099" s="71">
        <f>IF(K5099="","",K5099-J5099)</f>
        <v/>
      </c>
      <c r="M5099" s="71">
        <f>IF(L5099="","",ABS(L5099))</f>
        <v/>
      </c>
      <c r="N5099" t="n">
        <v>1</v>
      </c>
      <c r="O5099" t="n">
        <v>1</v>
      </c>
      <c r="P5099" t="n">
        <v>0.5809926082365364</v>
      </c>
      <c r="Q5099" t="n">
        <v>0.9907491311508221</v>
      </c>
      <c r="R5099" t="n">
        <v>0.1587914098476291</v>
      </c>
      <c r="S5099" t="n">
        <v>0.9970835260808985</v>
      </c>
      <c r="T5099" t="n">
        <v>0.9709588721654908</v>
      </c>
      <c r="U5099" t="n">
        <v>0.2268321650383775</v>
      </c>
      <c r="V5099" t="n">
        <v>0.592501151611152</v>
      </c>
      <c r="W5099" t="n">
        <v>0.6614329291767159</v>
      </c>
      <c r="X5099" t="n">
        <v>0.8028091319857372</v>
      </c>
    </row>
    <row r="5100">
      <c r="A5100" t="inlineStr">
        <is>
          <t>4323606</t>
        </is>
      </c>
      <c r="B5100" t="inlineStr">
        <is>
          <t>Vista Alegre do Prata</t>
        </is>
      </c>
      <c r="C5100" t="inlineStr">
        <is>
          <t>RS</t>
        </is>
      </c>
      <c r="D5100" t="inlineStr">
        <is>
          <t>REGIÃO SUL</t>
        </is>
      </c>
      <c r="E5100" s="70">
        <f>SUMPRODUCT(N5100:Q5100,PAINEL_PESOS!$C$16:$C$19)</f>
        <v/>
      </c>
      <c r="F5100" s="70">
        <f>SUMPRODUCT(R5100:T5100,PAINEL_PESOS!$C$21:$C$23)</f>
        <v/>
      </c>
      <c r="G5100" s="70">
        <f>SUMPRODUCT(U5100:V5100,PAINEL_PESOS!$C$25:$C$26)</f>
        <v/>
      </c>
      <c r="H5100" s="70">
        <f>SUMPRODUCT(W5100:X5100,PAINEL_PESOS!$C$28:$C$29)</f>
        <v/>
      </c>
      <c r="I5100" s="70" t="n">
        <v>0.9876566469778876</v>
      </c>
      <c r="J5100" s="70" t="n">
        <v>0.7170860983047066</v>
      </c>
      <c r="K5100" s="71">
        <f>IF(NOT(AND(PAINEL_PESOS!$D$12="OK - 100%",PAINEL_PESOS!$F$20="OK - 100%",PAINEL_PESOS!$F$24="OK - 100%",PAINEL_PESOS!$F$27="OK - 100%",PAINEL_PESOS!$F$30="OK - 100%")),"", (E5100*PAINEL_PESOS!$B$7+F5100*PAINEL_PESOS!$B$8+G5100*PAINEL_PESOS!$B$9+H5100*PAINEL_PESOS!$B$10)*I5100)</f>
        <v/>
      </c>
      <c r="L5100" s="71">
        <f>IF(K5100="","",K5100-J5100)</f>
        <v/>
      </c>
      <c r="M5100" s="71">
        <f>IF(L5100="","",ABS(L5100))</f>
        <v/>
      </c>
      <c r="N5100" t="n">
        <v>1</v>
      </c>
      <c r="O5100" t="n">
        <v>1</v>
      </c>
      <c r="P5100" t="n">
        <v>0.9996832101372756</v>
      </c>
      <c r="Q5100" t="n">
        <v>0.9850908600640479</v>
      </c>
      <c r="R5100" t="n">
        <v>0.1037890939636475</v>
      </c>
      <c r="S5100" t="n">
        <v>0.9991841299116588</v>
      </c>
      <c r="T5100" t="n">
        <v>0.9473663449971133</v>
      </c>
      <c r="U5100" t="n">
        <v>0.3499794979505939</v>
      </c>
      <c r="V5100" t="n">
        <v>0.4965292778315036</v>
      </c>
      <c r="W5100" t="n">
        <v>0.7289237366007746</v>
      </c>
      <c r="X5100" t="n">
        <v>0.8736711237477994</v>
      </c>
    </row>
    <row r="5101">
      <c r="A5101" t="inlineStr">
        <is>
          <t>4323705</t>
        </is>
      </c>
      <c r="B5101" t="inlineStr">
        <is>
          <t>Vista Gaúcha</t>
        </is>
      </c>
      <c r="C5101" t="inlineStr">
        <is>
          <t>RS</t>
        </is>
      </c>
      <c r="D5101" t="inlineStr">
        <is>
          <t>REGIÃO SUL</t>
        </is>
      </c>
      <c r="E5101" s="70">
        <f>SUMPRODUCT(N5101:Q5101,PAINEL_PESOS!$C$16:$C$19)</f>
        <v/>
      </c>
      <c r="F5101" s="70">
        <f>SUMPRODUCT(R5101:T5101,PAINEL_PESOS!$C$21:$C$23)</f>
        <v/>
      </c>
      <c r="G5101" s="70">
        <f>SUMPRODUCT(U5101:V5101,PAINEL_PESOS!$C$25:$C$26)</f>
        <v/>
      </c>
      <c r="H5101" s="70">
        <f>SUMPRODUCT(W5101:X5101,PAINEL_PESOS!$C$28:$C$29)</f>
        <v/>
      </c>
      <c r="I5101" s="70" t="n">
        <v>0.9954648996370722</v>
      </c>
      <c r="J5101" s="70" t="n">
        <v>0.6955680341467159</v>
      </c>
      <c r="K5101" s="71">
        <f>IF(NOT(AND(PAINEL_PESOS!$D$12="OK - 100%",PAINEL_PESOS!$F$20="OK - 100%",PAINEL_PESOS!$F$24="OK - 100%",PAINEL_PESOS!$F$27="OK - 100%",PAINEL_PESOS!$F$30="OK - 100%")),"", (E5101*PAINEL_PESOS!$B$7+F5101*PAINEL_PESOS!$B$8+G5101*PAINEL_PESOS!$B$9+H5101*PAINEL_PESOS!$B$10)*I5101)</f>
        <v/>
      </c>
      <c r="L5101" s="71">
        <f>IF(K5101="","",K5101-J5101)</f>
        <v/>
      </c>
      <c r="M5101" s="71">
        <f>IF(L5101="","",ABS(L5101))</f>
        <v/>
      </c>
      <c r="N5101" t="n">
        <v>1</v>
      </c>
      <c r="O5101" t="n">
        <v>1</v>
      </c>
      <c r="P5101" t="n">
        <v>0.8126715945089757</v>
      </c>
      <c r="Q5101" t="n">
        <v>0.9929162755027564</v>
      </c>
      <c r="R5101" t="n">
        <v>0.1235507470324733</v>
      </c>
      <c r="S5101" t="n">
        <v>0.9990802234897049</v>
      </c>
      <c r="T5101" t="n">
        <v>0.9823430732265517</v>
      </c>
      <c r="U5101" t="n">
        <v>0.2268321650383775</v>
      </c>
      <c r="V5101" t="n">
        <v>0.5927108176809627</v>
      </c>
      <c r="W5101" t="n">
        <v>0.6614329291767159</v>
      </c>
      <c r="X5101" t="n">
        <v>0.8028091319857372</v>
      </c>
    </row>
    <row r="5102">
      <c r="A5102" t="inlineStr">
        <is>
          <t>4323754</t>
        </is>
      </c>
      <c r="B5102" t="inlineStr">
        <is>
          <t>Vitória das Missões</t>
        </is>
      </c>
      <c r="C5102" t="inlineStr">
        <is>
          <t>RS</t>
        </is>
      </c>
      <c r="D5102" t="inlineStr">
        <is>
          <t>REGIÃO SUL</t>
        </is>
      </c>
      <c r="E5102" s="70">
        <f>SUMPRODUCT(N5102:Q5102,PAINEL_PESOS!$C$16:$C$19)</f>
        <v/>
      </c>
      <c r="F5102" s="70">
        <f>SUMPRODUCT(R5102:T5102,PAINEL_PESOS!$C$21:$C$23)</f>
        <v/>
      </c>
      <c r="G5102" s="70">
        <f>SUMPRODUCT(U5102:V5102,PAINEL_PESOS!$C$25:$C$26)</f>
        <v/>
      </c>
      <c r="H5102" s="70">
        <f>SUMPRODUCT(W5102:X5102,PAINEL_PESOS!$C$28:$C$29)</f>
        <v/>
      </c>
      <c r="I5102" s="70" t="n">
        <v>0.9943110014289203</v>
      </c>
      <c r="J5102" s="70" t="n">
        <v>0.6635037361752659</v>
      </c>
      <c r="K5102" s="71">
        <f>IF(NOT(AND(PAINEL_PESOS!$D$12="OK - 100%",PAINEL_PESOS!$F$20="OK - 100%",PAINEL_PESOS!$F$24="OK - 100%",PAINEL_PESOS!$F$27="OK - 100%",PAINEL_PESOS!$F$30="OK - 100%")),"", (E5102*PAINEL_PESOS!$B$7+F5102*PAINEL_PESOS!$B$8+G5102*PAINEL_PESOS!$B$9+H5102*PAINEL_PESOS!$B$10)*I5102)</f>
        <v/>
      </c>
      <c r="L5102" s="71">
        <f>IF(K5102="","",K5102-J5102)</f>
        <v/>
      </c>
      <c r="M5102" s="71">
        <f>IF(L5102="","",ABS(L5102))</f>
        <v/>
      </c>
      <c r="N5102" t="n">
        <v>1</v>
      </c>
      <c r="O5102" t="n">
        <v>0.6389</v>
      </c>
      <c r="P5102" t="n">
        <v>0.5831045406546991</v>
      </c>
      <c r="Q5102" t="n">
        <v>0.996920616774015</v>
      </c>
      <c r="R5102" t="n">
        <v>0.118238058241197</v>
      </c>
      <c r="S5102" t="n">
        <v>0.9999908592626386</v>
      </c>
      <c r="T5102" t="n">
        <v>0.9731342057427786</v>
      </c>
      <c r="U5102" t="n">
        <v>0.1285168007396703</v>
      </c>
      <c r="V5102" t="n">
        <v>0.617270820438782</v>
      </c>
      <c r="W5102" t="n">
        <v>0.7902906118281925</v>
      </c>
      <c r="X5102" t="n">
        <v>0.7986171457138485</v>
      </c>
    </row>
    <row r="5103">
      <c r="A5103" t="inlineStr">
        <is>
          <t>4323770</t>
        </is>
      </c>
      <c r="B5103" t="inlineStr">
        <is>
          <t>Westfalia</t>
        </is>
      </c>
      <c r="C5103" t="inlineStr">
        <is>
          <t>RS</t>
        </is>
      </c>
      <c r="D5103" t="inlineStr">
        <is>
          <t>REGIÃO SUL</t>
        </is>
      </c>
      <c r="E5103" s="70">
        <f>SUMPRODUCT(N5103:Q5103,PAINEL_PESOS!$C$16:$C$19)</f>
        <v/>
      </c>
      <c r="F5103" s="70">
        <f>SUMPRODUCT(R5103:T5103,PAINEL_PESOS!$C$21:$C$23)</f>
        <v/>
      </c>
      <c r="G5103" s="70">
        <f>SUMPRODUCT(U5103:V5103,PAINEL_PESOS!$C$25:$C$26)</f>
        <v/>
      </c>
      <c r="H5103" s="70">
        <f>SUMPRODUCT(W5103:X5103,PAINEL_PESOS!$C$28:$C$29)</f>
        <v/>
      </c>
      <c r="I5103" s="70" t="n">
        <v>0.9483155135595738</v>
      </c>
      <c r="J5103" s="70" t="n">
        <v>0.6528370599479368</v>
      </c>
      <c r="K5103" s="71">
        <f>IF(NOT(AND(PAINEL_PESOS!$D$12="OK - 100%",PAINEL_PESOS!$F$20="OK - 100%",PAINEL_PESOS!$F$24="OK - 100%",PAINEL_PESOS!$F$27="OK - 100%",PAINEL_PESOS!$F$30="OK - 100%")),"", (E5103*PAINEL_PESOS!$B$7+F5103*PAINEL_PESOS!$B$8+G5103*PAINEL_PESOS!$B$9+H5103*PAINEL_PESOS!$B$10)*I5103)</f>
        <v/>
      </c>
      <c r="L5103" s="71">
        <f>IF(K5103="","",K5103-J5103)</f>
        <v/>
      </c>
      <c r="M5103" s="71">
        <f>IF(L5103="","",ABS(L5103))</f>
        <v/>
      </c>
      <c r="N5103" t="n">
        <v>1</v>
      </c>
      <c r="O5103" t="n">
        <v>1</v>
      </c>
      <c r="P5103" t="n">
        <v>0.8200633579725449</v>
      </c>
      <c r="Q5103" t="n">
        <v>0.9690307196165507</v>
      </c>
      <c r="R5103" t="n">
        <v>0.2092028319871643</v>
      </c>
      <c r="S5103" t="n">
        <v>0.6968228797064597</v>
      </c>
      <c r="T5103" t="n">
        <v>0.8538802139805715</v>
      </c>
      <c r="U5103" t="n">
        <v>0.3499794979505939</v>
      </c>
      <c r="V5103" t="n">
        <v>0.4869485332201008</v>
      </c>
      <c r="W5103" t="n">
        <v>0.7289237366007746</v>
      </c>
      <c r="X5103" t="n">
        <v>0.8736711237477994</v>
      </c>
    </row>
    <row r="5104">
      <c r="A5104" t="inlineStr">
        <is>
          <t>4323804</t>
        </is>
      </c>
      <c r="B5104" t="inlineStr">
        <is>
          <t>Xangri-lá</t>
        </is>
      </c>
      <c r="C5104" t="inlineStr">
        <is>
          <t>RS</t>
        </is>
      </c>
      <c r="D5104" t="inlineStr">
        <is>
          <t>REGIÃO SUL</t>
        </is>
      </c>
      <c r="E5104" s="70">
        <f>SUMPRODUCT(N5104:Q5104,PAINEL_PESOS!$C$16:$C$19)</f>
        <v/>
      </c>
      <c r="F5104" s="70">
        <f>SUMPRODUCT(R5104:T5104,PAINEL_PESOS!$C$21:$C$23)</f>
        <v/>
      </c>
      <c r="G5104" s="70">
        <f>SUMPRODUCT(U5104:V5104,PAINEL_PESOS!$C$25:$C$26)</f>
        <v/>
      </c>
      <c r="H5104" s="70">
        <f>SUMPRODUCT(W5104:X5104,PAINEL_PESOS!$C$28:$C$29)</f>
        <v/>
      </c>
      <c r="I5104" s="70" t="n">
        <v>0.9371756748834873</v>
      </c>
      <c r="J5104" s="70" t="n">
        <v>0.6534023543048938</v>
      </c>
      <c r="K5104" s="71">
        <f>IF(NOT(AND(PAINEL_PESOS!$D$12="OK - 100%",PAINEL_PESOS!$F$20="OK - 100%",PAINEL_PESOS!$F$24="OK - 100%",PAINEL_PESOS!$F$27="OK - 100%",PAINEL_PESOS!$F$30="OK - 100%")),"", (E5104*PAINEL_PESOS!$B$7+F5104*PAINEL_PESOS!$B$8+G5104*PAINEL_PESOS!$B$9+H5104*PAINEL_PESOS!$B$10)*I5104)</f>
        <v/>
      </c>
      <c r="L5104" s="71">
        <f>IF(K5104="","",K5104-J5104)</f>
        <v/>
      </c>
      <c r="M5104" s="71">
        <f>IF(L5104="","",ABS(L5104))</f>
        <v/>
      </c>
      <c r="N5104" t="n">
        <v>1</v>
      </c>
      <c r="O5104" t="n">
        <v>0.9951</v>
      </c>
      <c r="P5104" t="n">
        <v>0.9633579725448784</v>
      </c>
      <c r="Q5104" t="n">
        <v>0.7923565719903728</v>
      </c>
      <c r="R5104" t="n">
        <v>0.3369384883018168</v>
      </c>
      <c r="S5104" t="n">
        <v>0.9961608592067659</v>
      </c>
      <c r="T5104" t="n">
        <v>0.7886259701391416</v>
      </c>
      <c r="U5104" t="n">
        <v>0.1765843453207105</v>
      </c>
      <c r="V5104" t="n">
        <v>0.5124905799970407</v>
      </c>
      <c r="W5104" t="n">
        <v>0.7237243756976895</v>
      </c>
      <c r="X5104" t="n">
        <v>0.8749395347664745</v>
      </c>
    </row>
    <row r="5105">
      <c r="A5105" t="inlineStr">
        <is>
          <t>5000203</t>
        </is>
      </c>
      <c r="B5105" t="inlineStr">
        <is>
          <t>Água Clara</t>
        </is>
      </c>
      <c r="C5105" t="inlineStr">
        <is>
          <t>MS</t>
        </is>
      </c>
      <c r="D5105" t="inlineStr">
        <is>
          <t>REGIÃO CENTRO-OESTE</t>
        </is>
      </c>
      <c r="E5105" s="70">
        <f>SUMPRODUCT(N5105:Q5105,PAINEL_PESOS!$C$16:$C$19)</f>
        <v/>
      </c>
      <c r="F5105" s="70">
        <f>SUMPRODUCT(R5105:T5105,PAINEL_PESOS!$C$21:$C$23)</f>
        <v/>
      </c>
      <c r="G5105" s="70">
        <f>SUMPRODUCT(U5105:V5105,PAINEL_PESOS!$C$25:$C$26)</f>
        <v/>
      </c>
      <c r="H5105" s="70">
        <f>SUMPRODUCT(W5105:X5105,PAINEL_PESOS!$C$28:$C$29)</f>
        <v/>
      </c>
      <c r="I5105" s="70" t="n">
        <v>0.9985298510062385</v>
      </c>
      <c r="J5105" s="70" t="n">
        <v>0.6774438410158399</v>
      </c>
      <c r="K5105" s="71">
        <f>IF(NOT(AND(PAINEL_PESOS!$D$12="OK - 100%",PAINEL_PESOS!$F$20="OK - 100%",PAINEL_PESOS!$F$24="OK - 100%",PAINEL_PESOS!$F$27="OK - 100%",PAINEL_PESOS!$F$30="OK - 100%")),"", (E5105*PAINEL_PESOS!$B$7+F5105*PAINEL_PESOS!$B$8+G5105*PAINEL_PESOS!$B$9+H5105*PAINEL_PESOS!$B$10)*I5105)</f>
        <v/>
      </c>
      <c r="L5105" s="71">
        <f>IF(K5105="","",K5105-J5105)</f>
        <v/>
      </c>
      <c r="M5105" s="71">
        <f>IF(L5105="","",ABS(L5105))</f>
        <v/>
      </c>
      <c r="N5105" t="n">
        <v>1</v>
      </c>
      <c r="O5105" t="n">
        <v>1</v>
      </c>
      <c r="P5105" t="n">
        <v>0.7889123548046463</v>
      </c>
      <c r="Q5105" t="n">
        <v>0.9997139707484645</v>
      </c>
      <c r="R5105" t="n">
        <v>0.3861348577468522</v>
      </c>
      <c r="S5105" t="n">
        <v>0.9895996915448431</v>
      </c>
      <c r="T5105" t="n">
        <v>0.9972311755400582</v>
      </c>
      <c r="U5105" t="n">
        <v>0.1522719208743744</v>
      </c>
      <c r="V5105" t="n">
        <v>0.6392636488587534</v>
      </c>
      <c r="W5105" t="n">
        <v>0.2565581457830562</v>
      </c>
      <c r="X5105" t="n">
        <v>0.9031459777229336</v>
      </c>
    </row>
    <row r="5106">
      <c r="A5106" t="inlineStr">
        <is>
          <t>5000252</t>
        </is>
      </c>
      <c r="B5106" t="inlineStr">
        <is>
          <t>Alcinópolis</t>
        </is>
      </c>
      <c r="C5106" t="inlineStr">
        <is>
          <t>MS</t>
        </is>
      </c>
      <c r="D5106" t="inlineStr">
        <is>
          <t>REGIÃO CENTRO-OESTE</t>
        </is>
      </c>
      <c r="E5106" s="70">
        <f>SUMPRODUCT(N5106:Q5106,PAINEL_PESOS!$C$16:$C$19)</f>
        <v/>
      </c>
      <c r="F5106" s="70">
        <f>SUMPRODUCT(R5106:T5106,PAINEL_PESOS!$C$21:$C$23)</f>
        <v/>
      </c>
      <c r="G5106" s="70">
        <f>SUMPRODUCT(U5106:V5106,PAINEL_PESOS!$C$25:$C$26)</f>
        <v/>
      </c>
      <c r="H5106" s="70">
        <f>SUMPRODUCT(W5106:X5106,PAINEL_PESOS!$C$28:$C$29)</f>
        <v/>
      </c>
      <c r="I5106" s="70" t="n">
        <v>0.9994995923943762</v>
      </c>
      <c r="J5106" s="70" t="n">
        <v>0.7152029879023439</v>
      </c>
      <c r="K5106" s="71">
        <f>IF(NOT(AND(PAINEL_PESOS!$D$12="OK - 100%",PAINEL_PESOS!$F$20="OK - 100%",PAINEL_PESOS!$F$24="OK - 100%",PAINEL_PESOS!$F$27="OK - 100%",PAINEL_PESOS!$F$30="OK - 100%")),"", (E5106*PAINEL_PESOS!$B$7+F5106*PAINEL_PESOS!$B$8+G5106*PAINEL_PESOS!$B$9+H5106*PAINEL_PESOS!$B$10)*I5106)</f>
        <v/>
      </c>
      <c r="L5106" s="71">
        <f>IF(K5106="","",K5106-J5106)</f>
        <v/>
      </c>
      <c r="M5106" s="71">
        <f>IF(L5106="","",ABS(L5106))</f>
        <v/>
      </c>
      <c r="N5106" t="n">
        <v>1</v>
      </c>
      <c r="O5106" t="n">
        <v>0.9907</v>
      </c>
      <c r="P5106" t="n">
        <v>0.7460401267159451</v>
      </c>
      <c r="Q5106" t="n">
        <v>0.9998656829244881</v>
      </c>
      <c r="R5106" t="n">
        <v>0.2555300659598895</v>
      </c>
      <c r="S5106" t="n">
        <v>0.9999999453768383</v>
      </c>
      <c r="T5106" t="n">
        <v>0.9975436325369245</v>
      </c>
      <c r="U5106" t="n">
        <v>0.2981683935976484</v>
      </c>
      <c r="V5106" t="n">
        <v>0.7400540752868079</v>
      </c>
      <c r="W5106" t="n">
        <v>0.4357214494244883</v>
      </c>
      <c r="X5106" t="n">
        <v>0.8801925617479162</v>
      </c>
    </row>
    <row r="5107">
      <c r="A5107" t="inlineStr">
        <is>
          <t>5000609</t>
        </is>
      </c>
      <c r="B5107" t="inlineStr">
        <is>
          <t>Amambaí</t>
        </is>
      </c>
      <c r="C5107" t="inlineStr">
        <is>
          <t>MS</t>
        </is>
      </c>
      <c r="D5107" t="inlineStr">
        <is>
          <t>REGIÃO CENTRO-OESTE</t>
        </is>
      </c>
      <c r="E5107" s="70">
        <f>SUMPRODUCT(N5107:Q5107,PAINEL_PESOS!$C$16:$C$19)</f>
        <v/>
      </c>
      <c r="F5107" s="70">
        <f>SUMPRODUCT(R5107:T5107,PAINEL_PESOS!$C$21:$C$23)</f>
        <v/>
      </c>
      <c r="G5107" s="70">
        <f>SUMPRODUCT(U5107:V5107,PAINEL_PESOS!$C$25:$C$26)</f>
        <v/>
      </c>
      <c r="H5107" s="70">
        <f>SUMPRODUCT(W5107:X5107,PAINEL_PESOS!$C$28:$C$29)</f>
        <v/>
      </c>
      <c r="I5107" s="70" t="n">
        <v>0.9992854669338487</v>
      </c>
      <c r="J5107" s="70" t="n">
        <v>0.7171038970775609</v>
      </c>
      <c r="K5107" s="71">
        <f>IF(NOT(AND(PAINEL_PESOS!$D$12="OK - 100%",PAINEL_PESOS!$F$20="OK - 100%",PAINEL_PESOS!$F$24="OK - 100%",PAINEL_PESOS!$F$27="OK - 100%",PAINEL_PESOS!$F$30="OK - 100%")),"", (E5107*PAINEL_PESOS!$B$7+F5107*PAINEL_PESOS!$B$8+G5107*PAINEL_PESOS!$B$9+H5107*PAINEL_PESOS!$B$10)*I5107)</f>
        <v/>
      </c>
      <c r="L5107" s="71">
        <f>IF(K5107="","",K5107-J5107)</f>
        <v/>
      </c>
      <c r="M5107" s="71">
        <f>IF(L5107="","",ABS(L5107))</f>
        <v/>
      </c>
      <c r="N5107" t="n">
        <v>1</v>
      </c>
      <c r="O5107" t="n">
        <v>1</v>
      </c>
      <c r="P5107" t="n">
        <v>0.6384371700105597</v>
      </c>
      <c r="Q5107" t="n">
        <v>0.9987913546666805</v>
      </c>
      <c r="R5107" t="n">
        <v>0.4285353642681866</v>
      </c>
      <c r="S5107" t="n">
        <v>0.99978510548197</v>
      </c>
      <c r="T5107" t="n">
        <v>0.9973492703855712</v>
      </c>
      <c r="U5107" t="n">
        <v>0.1135447921274776</v>
      </c>
      <c r="V5107" t="n">
        <v>0.7192114617929269</v>
      </c>
      <c r="W5107" t="n">
        <v>0.6342676366886789</v>
      </c>
      <c r="X5107" t="n">
        <v>0.8381819502294718</v>
      </c>
    </row>
    <row r="5108">
      <c r="A5108" t="inlineStr">
        <is>
          <t>5000708</t>
        </is>
      </c>
      <c r="B5108" t="inlineStr">
        <is>
          <t>Anastácio</t>
        </is>
      </c>
      <c r="C5108" t="inlineStr">
        <is>
          <t>MS</t>
        </is>
      </c>
      <c r="D5108" t="inlineStr">
        <is>
          <t>REGIÃO CENTRO-OESTE</t>
        </is>
      </c>
      <c r="E5108" s="70">
        <f>SUMPRODUCT(N5108:Q5108,PAINEL_PESOS!$C$16:$C$19)</f>
        <v/>
      </c>
      <c r="F5108" s="70">
        <f>SUMPRODUCT(R5108:T5108,PAINEL_PESOS!$C$21:$C$23)</f>
        <v/>
      </c>
      <c r="G5108" s="70">
        <f>SUMPRODUCT(U5108:V5108,PAINEL_PESOS!$C$25:$C$26)</f>
        <v/>
      </c>
      <c r="H5108" s="70">
        <f>SUMPRODUCT(W5108:X5108,PAINEL_PESOS!$C$28:$C$29)</f>
        <v/>
      </c>
      <c r="I5108" s="70" t="n">
        <v>0.9975643243614217</v>
      </c>
      <c r="J5108" s="70" t="n">
        <v>0.7129585385479423</v>
      </c>
      <c r="K5108" s="71">
        <f>IF(NOT(AND(PAINEL_PESOS!$D$12="OK - 100%",PAINEL_PESOS!$F$20="OK - 100%",PAINEL_PESOS!$F$24="OK - 100%",PAINEL_PESOS!$F$27="OK - 100%",PAINEL_PESOS!$F$30="OK - 100%")),"", (E5108*PAINEL_PESOS!$B$7+F5108*PAINEL_PESOS!$B$8+G5108*PAINEL_PESOS!$B$9+H5108*PAINEL_PESOS!$B$10)*I5108)</f>
        <v/>
      </c>
      <c r="L5108" s="71">
        <f>IF(K5108="","",K5108-J5108)</f>
        <v/>
      </c>
      <c r="M5108" s="71">
        <f>IF(L5108="","",ABS(L5108))</f>
        <v/>
      </c>
      <c r="N5108" t="n">
        <v>1</v>
      </c>
      <c r="O5108" t="n">
        <v>0.992</v>
      </c>
      <c r="P5108" t="n">
        <v>0.6232312565997888</v>
      </c>
      <c r="Q5108" t="n">
        <v>0.9965244644896217</v>
      </c>
      <c r="R5108" t="n">
        <v>0.3224413673129156</v>
      </c>
      <c r="S5108" t="n">
        <v>0.9977334087356529</v>
      </c>
      <c r="T5108" t="n">
        <v>0.9910965096885074</v>
      </c>
      <c r="U5108" t="n">
        <v>0.3105285630065251</v>
      </c>
      <c r="V5108" t="n">
        <v>0.6960814830830749</v>
      </c>
      <c r="W5108" t="n">
        <v>0.5079819563225243</v>
      </c>
      <c r="X5108" t="n">
        <v>0.8562771272711389</v>
      </c>
    </row>
    <row r="5109">
      <c r="A5109" t="inlineStr">
        <is>
          <t>5000807</t>
        </is>
      </c>
      <c r="B5109" t="inlineStr">
        <is>
          <t>Anaurilândia</t>
        </is>
      </c>
      <c r="C5109" t="inlineStr">
        <is>
          <t>MS</t>
        </is>
      </c>
      <c r="D5109" t="inlineStr">
        <is>
          <t>REGIÃO CENTRO-OESTE</t>
        </is>
      </c>
      <c r="E5109" s="70">
        <f>SUMPRODUCT(N5109:Q5109,PAINEL_PESOS!$C$16:$C$19)</f>
        <v/>
      </c>
      <c r="F5109" s="70">
        <f>SUMPRODUCT(R5109:T5109,PAINEL_PESOS!$C$21:$C$23)</f>
        <v/>
      </c>
      <c r="G5109" s="70">
        <f>SUMPRODUCT(U5109:V5109,PAINEL_PESOS!$C$25:$C$26)</f>
        <v/>
      </c>
      <c r="H5109" s="70">
        <f>SUMPRODUCT(W5109:X5109,PAINEL_PESOS!$C$28:$C$29)</f>
        <v/>
      </c>
      <c r="I5109" s="70" t="n">
        <v>0.9992324523711157</v>
      </c>
      <c r="J5109" s="70" t="n">
        <v>0.6900078079515752</v>
      </c>
      <c r="K5109" s="71">
        <f>IF(NOT(AND(PAINEL_PESOS!$D$12="OK - 100%",PAINEL_PESOS!$F$20="OK - 100%",PAINEL_PESOS!$F$24="OK - 100%",PAINEL_PESOS!$F$27="OK - 100%",PAINEL_PESOS!$F$30="OK - 100%")),"", (E5109*PAINEL_PESOS!$B$7+F5109*PAINEL_PESOS!$B$8+G5109*PAINEL_PESOS!$B$9+H5109*PAINEL_PESOS!$B$10)*I5109)</f>
        <v/>
      </c>
      <c r="L5109" s="71">
        <f>IF(K5109="","",K5109-J5109)</f>
        <v/>
      </c>
      <c r="M5109" s="71">
        <f>IF(L5109="","",ABS(L5109))</f>
        <v/>
      </c>
      <c r="N5109" t="n">
        <v>1</v>
      </c>
      <c r="O5109" t="n">
        <v>0.9932</v>
      </c>
      <c r="P5109" t="n">
        <v>0.7797254487856389</v>
      </c>
      <c r="Q5109" t="n">
        <v>0.9995818125791278</v>
      </c>
      <c r="R5109" t="n">
        <v>0.3009840298511657</v>
      </c>
      <c r="S5109" t="n">
        <v>0.999821632003429</v>
      </c>
      <c r="T5109" t="n">
        <v>0.9964695963522014</v>
      </c>
      <c r="U5109" t="n">
        <v>0.080443818900435</v>
      </c>
      <c r="V5109" t="n">
        <v>0.6377946316170572</v>
      </c>
      <c r="W5109" t="n">
        <v>0.5431376953964843</v>
      </c>
      <c r="X5109" t="n">
        <v>0.8451560135958373</v>
      </c>
    </row>
    <row r="5110">
      <c r="A5110" t="inlineStr">
        <is>
          <t>5000856</t>
        </is>
      </c>
      <c r="B5110" t="inlineStr">
        <is>
          <t>Angélica</t>
        </is>
      </c>
      <c r="C5110" t="inlineStr">
        <is>
          <t>MS</t>
        </is>
      </c>
      <c r="D5110" t="inlineStr">
        <is>
          <t>REGIÃO CENTRO-OESTE</t>
        </is>
      </c>
      <c r="E5110" s="70">
        <f>SUMPRODUCT(N5110:Q5110,PAINEL_PESOS!$C$16:$C$19)</f>
        <v/>
      </c>
      <c r="F5110" s="70">
        <f>SUMPRODUCT(R5110:T5110,PAINEL_PESOS!$C$21:$C$23)</f>
        <v/>
      </c>
      <c r="G5110" s="70">
        <f>SUMPRODUCT(U5110:V5110,PAINEL_PESOS!$C$25:$C$26)</f>
        <v/>
      </c>
      <c r="H5110" s="70">
        <f>SUMPRODUCT(W5110:X5110,PAINEL_PESOS!$C$28:$C$29)</f>
        <v/>
      </c>
      <c r="I5110" s="70" t="n">
        <v>0.9878435324570481</v>
      </c>
      <c r="J5110" s="70" t="n">
        <v>0.693328684503252</v>
      </c>
      <c r="K5110" s="71">
        <f>IF(NOT(AND(PAINEL_PESOS!$D$12="OK - 100%",PAINEL_PESOS!$F$20="OK - 100%",PAINEL_PESOS!$F$24="OK - 100%",PAINEL_PESOS!$F$27="OK - 100%",PAINEL_PESOS!$F$30="OK - 100%")),"", (E5110*PAINEL_PESOS!$B$7+F5110*PAINEL_PESOS!$B$8+G5110*PAINEL_PESOS!$B$9+H5110*PAINEL_PESOS!$B$10)*I5110)</f>
        <v/>
      </c>
      <c r="L5110" s="71">
        <f>IF(K5110="","",K5110-J5110)</f>
        <v/>
      </c>
      <c r="M5110" s="71">
        <f>IF(L5110="","",ABS(L5110))</f>
        <v/>
      </c>
      <c r="N5110" t="n">
        <v>1</v>
      </c>
      <c r="O5110" t="n">
        <v>0.9984</v>
      </c>
      <c r="P5110" t="n">
        <v>0.8087645195353749</v>
      </c>
      <c r="Q5110" t="n">
        <v>0.9978568112758844</v>
      </c>
      <c r="R5110" t="n">
        <v>0.3657705571124239</v>
      </c>
      <c r="S5110" t="n">
        <v>0.8645320094800191</v>
      </c>
      <c r="T5110" t="n">
        <v>0.9984881153641919</v>
      </c>
      <c r="U5110" t="n">
        <v>0.1089287394607406</v>
      </c>
      <c r="V5110" t="n">
        <v>0.7358587529182361</v>
      </c>
      <c r="W5110" t="n">
        <v>0.5364958889566518</v>
      </c>
      <c r="X5110" t="n">
        <v>0.8452321621292935</v>
      </c>
    </row>
    <row r="5111">
      <c r="A5111" t="inlineStr">
        <is>
          <t>5000906</t>
        </is>
      </c>
      <c r="B5111" t="inlineStr">
        <is>
          <t>Antônio João</t>
        </is>
      </c>
      <c r="C5111" t="inlineStr">
        <is>
          <t>MS</t>
        </is>
      </c>
      <c r="D5111" t="inlineStr">
        <is>
          <t>REGIÃO CENTRO-OESTE</t>
        </is>
      </c>
      <c r="E5111" s="70">
        <f>SUMPRODUCT(N5111:Q5111,PAINEL_PESOS!$C$16:$C$19)</f>
        <v/>
      </c>
      <c r="F5111" s="70">
        <f>SUMPRODUCT(R5111:T5111,PAINEL_PESOS!$C$21:$C$23)</f>
        <v/>
      </c>
      <c r="G5111" s="70">
        <f>SUMPRODUCT(U5111:V5111,PAINEL_PESOS!$C$25:$C$26)</f>
        <v/>
      </c>
      <c r="H5111" s="70">
        <f>SUMPRODUCT(W5111:X5111,PAINEL_PESOS!$C$28:$C$29)</f>
        <v/>
      </c>
      <c r="I5111" s="70" t="n">
        <v>0.999524895268262</v>
      </c>
      <c r="J5111" s="70" t="n">
        <v>0.7193695643472459</v>
      </c>
      <c r="K5111" s="71">
        <f>IF(NOT(AND(PAINEL_PESOS!$D$12="OK - 100%",PAINEL_PESOS!$F$20="OK - 100%",PAINEL_PESOS!$F$24="OK - 100%",PAINEL_PESOS!$F$27="OK - 100%",PAINEL_PESOS!$F$30="OK - 100%")),"", (E5111*PAINEL_PESOS!$B$7+F5111*PAINEL_PESOS!$B$8+G5111*PAINEL_PESOS!$B$9+H5111*PAINEL_PESOS!$B$10)*I5111)</f>
        <v/>
      </c>
      <c r="L5111" s="71">
        <f>IF(K5111="","",K5111-J5111)</f>
        <v/>
      </c>
      <c r="M5111" s="71">
        <f>IF(L5111="","",ABS(L5111))</f>
        <v/>
      </c>
      <c r="N5111" t="n">
        <v>1</v>
      </c>
      <c r="O5111" t="n">
        <v>0.9655</v>
      </c>
      <c r="P5111" t="n">
        <v>0.7253431890179514</v>
      </c>
      <c r="Q5111" t="n">
        <v>0.9985791335730576</v>
      </c>
      <c r="R5111" t="n">
        <v>0.3302463685594947</v>
      </c>
      <c r="S5111" t="n">
        <v>0.9999990921660412</v>
      </c>
      <c r="T5111" t="n">
        <v>0.9986461083673733</v>
      </c>
      <c r="U5111" t="n">
        <v>0.2095064346585402</v>
      </c>
      <c r="V5111" t="n">
        <v>0.734055870849925</v>
      </c>
      <c r="W5111" t="n">
        <v>0.5617024648758248</v>
      </c>
      <c r="X5111" t="n">
        <v>0.8551217104262047</v>
      </c>
    </row>
    <row r="5112">
      <c r="A5112" t="inlineStr">
        <is>
          <t>5001003</t>
        </is>
      </c>
      <c r="B5112" t="inlineStr">
        <is>
          <t>Aparecida do Taboado</t>
        </is>
      </c>
      <c r="C5112" t="inlineStr">
        <is>
          <t>MS</t>
        </is>
      </c>
      <c r="D5112" t="inlineStr">
        <is>
          <t>REGIÃO CENTRO-OESTE</t>
        </is>
      </c>
      <c r="E5112" s="70">
        <f>SUMPRODUCT(N5112:Q5112,PAINEL_PESOS!$C$16:$C$19)</f>
        <v/>
      </c>
      <c r="F5112" s="70">
        <f>SUMPRODUCT(R5112:T5112,PAINEL_PESOS!$C$21:$C$23)</f>
        <v/>
      </c>
      <c r="G5112" s="70">
        <f>SUMPRODUCT(U5112:V5112,PAINEL_PESOS!$C$25:$C$26)</f>
        <v/>
      </c>
      <c r="H5112" s="70">
        <f>SUMPRODUCT(W5112:X5112,PAINEL_PESOS!$C$28:$C$29)</f>
        <v/>
      </c>
      <c r="I5112" s="70" t="n">
        <v>0.9971612745304117</v>
      </c>
      <c r="J5112" s="70" t="n">
        <v>0.657781418658579</v>
      </c>
      <c r="K5112" s="71">
        <f>IF(NOT(AND(PAINEL_PESOS!$D$12="OK - 100%",PAINEL_PESOS!$F$20="OK - 100%",PAINEL_PESOS!$F$24="OK - 100%",PAINEL_PESOS!$F$27="OK - 100%",PAINEL_PESOS!$F$30="OK - 100%")),"", (E5112*PAINEL_PESOS!$B$7+F5112*PAINEL_PESOS!$B$8+G5112*PAINEL_PESOS!$B$9+H5112*PAINEL_PESOS!$B$10)*I5112)</f>
        <v/>
      </c>
      <c r="L5112" s="71">
        <f>IF(K5112="","",K5112-J5112)</f>
        <v/>
      </c>
      <c r="M5112" s="71">
        <f>IF(L5112="","",ABS(L5112))</f>
        <v/>
      </c>
      <c r="N5112" t="n">
        <v>1</v>
      </c>
      <c r="O5112" t="n">
        <v>0.9853</v>
      </c>
      <c r="P5112" t="n">
        <v>0.600739176346357</v>
      </c>
      <c r="Q5112" t="n">
        <v>0.9988025247209811</v>
      </c>
      <c r="R5112" t="n">
        <v>0.4188822893787641</v>
      </c>
      <c r="S5112" t="n">
        <v>0.9937119145121476</v>
      </c>
      <c r="T5112" t="n">
        <v>0.9890728918727433</v>
      </c>
      <c r="U5112" t="n">
        <v>0.120973825245381</v>
      </c>
      <c r="V5112" t="n">
        <v>0.6878180565703446</v>
      </c>
      <c r="W5112" t="n">
        <v>0.153291478116182</v>
      </c>
      <c r="X5112" t="n">
        <v>0.9216163544068772</v>
      </c>
    </row>
    <row r="5113">
      <c r="A5113" t="inlineStr">
        <is>
          <t>5001102</t>
        </is>
      </c>
      <c r="B5113" t="inlineStr">
        <is>
          <t>Aquidauana</t>
        </is>
      </c>
      <c r="C5113" t="inlineStr">
        <is>
          <t>MS</t>
        </is>
      </c>
      <c r="D5113" t="inlineStr">
        <is>
          <t>REGIÃO CENTRO-OESTE</t>
        </is>
      </c>
      <c r="E5113" s="70">
        <f>SUMPRODUCT(N5113:Q5113,PAINEL_PESOS!$C$16:$C$19)</f>
        <v/>
      </c>
      <c r="F5113" s="70">
        <f>SUMPRODUCT(R5113:T5113,PAINEL_PESOS!$C$21:$C$23)</f>
        <v/>
      </c>
      <c r="G5113" s="70">
        <f>SUMPRODUCT(U5113:V5113,PAINEL_PESOS!$C$25:$C$26)</f>
        <v/>
      </c>
      <c r="H5113" s="70">
        <f>SUMPRODUCT(W5113:X5113,PAINEL_PESOS!$C$28:$C$29)</f>
        <v/>
      </c>
      <c r="I5113" s="70" t="n">
        <v>0.9988490084902533</v>
      </c>
      <c r="J5113" s="70" t="n">
        <v>0.7113614752147398</v>
      </c>
      <c r="K5113" s="71">
        <f>IF(NOT(AND(PAINEL_PESOS!$D$12="OK - 100%",PAINEL_PESOS!$F$20="OK - 100%",PAINEL_PESOS!$F$24="OK - 100%",PAINEL_PESOS!$F$27="OK - 100%",PAINEL_PESOS!$F$30="OK - 100%")),"", (E5113*PAINEL_PESOS!$B$7+F5113*PAINEL_PESOS!$B$8+G5113*PAINEL_PESOS!$B$9+H5113*PAINEL_PESOS!$B$10)*I5113)</f>
        <v/>
      </c>
      <c r="L5113" s="71">
        <f>IF(K5113="","",K5113-J5113)</f>
        <v/>
      </c>
      <c r="M5113" s="71">
        <f>IF(L5113="","",ABS(L5113))</f>
        <v/>
      </c>
      <c r="N5113" t="n">
        <v>1</v>
      </c>
      <c r="O5113" t="n">
        <v>0.9837</v>
      </c>
      <c r="P5113" t="n">
        <v>0.6280887011615628</v>
      </c>
      <c r="Q5113" t="n">
        <v>0.9989545160405753</v>
      </c>
      <c r="R5113" t="n">
        <v>0.3793822774684663</v>
      </c>
      <c r="S5113" t="n">
        <v>0.9996891052795734</v>
      </c>
      <c r="T5113" t="n">
        <v>0.9950297531703644</v>
      </c>
      <c r="U5113" t="n">
        <v>0.269687987404283</v>
      </c>
      <c r="V5113" t="n">
        <v>0.655569531477706</v>
      </c>
      <c r="W5113" t="n">
        <v>0.5343976741861441</v>
      </c>
      <c r="X5113" t="n">
        <v>0.8496886254585766</v>
      </c>
    </row>
    <row r="5114">
      <c r="A5114" t="inlineStr">
        <is>
          <t>5001243</t>
        </is>
      </c>
      <c r="B5114" t="inlineStr">
        <is>
          <t>Aral Moreira</t>
        </is>
      </c>
      <c r="C5114" t="inlineStr">
        <is>
          <t>MS</t>
        </is>
      </c>
      <c r="D5114" t="inlineStr">
        <is>
          <t>REGIÃO CENTRO-OESTE</t>
        </is>
      </c>
      <c r="E5114" s="70">
        <f>SUMPRODUCT(N5114:Q5114,PAINEL_PESOS!$C$16:$C$19)</f>
        <v/>
      </c>
      <c r="F5114" s="70">
        <f>SUMPRODUCT(R5114:T5114,PAINEL_PESOS!$C$21:$C$23)</f>
        <v/>
      </c>
      <c r="G5114" s="70">
        <f>SUMPRODUCT(U5114:V5114,PAINEL_PESOS!$C$25:$C$26)</f>
        <v/>
      </c>
      <c r="H5114" s="70">
        <f>SUMPRODUCT(W5114:X5114,PAINEL_PESOS!$C$28:$C$29)</f>
        <v/>
      </c>
      <c r="I5114" s="70" t="n">
        <v>0.999519802181673</v>
      </c>
      <c r="J5114" s="70" t="n">
        <v>0.7058901732264268</v>
      </c>
      <c r="K5114" s="71">
        <f>IF(NOT(AND(PAINEL_PESOS!$D$12="OK - 100%",PAINEL_PESOS!$F$20="OK - 100%",PAINEL_PESOS!$F$24="OK - 100%",PAINEL_PESOS!$F$27="OK - 100%",PAINEL_PESOS!$F$30="OK - 100%")),"", (E5114*PAINEL_PESOS!$B$7+F5114*PAINEL_PESOS!$B$8+G5114*PAINEL_PESOS!$B$9+H5114*PAINEL_PESOS!$B$10)*I5114)</f>
        <v/>
      </c>
      <c r="L5114" s="71">
        <f>IF(K5114="","",K5114-J5114)</f>
        <v/>
      </c>
      <c r="M5114" s="71">
        <f>IF(L5114="","",ABS(L5114))</f>
        <v/>
      </c>
      <c r="N5114" t="n">
        <v>1</v>
      </c>
      <c r="O5114" t="n">
        <v>0.9913999999999999</v>
      </c>
      <c r="P5114" t="n">
        <v>0.5462513199577614</v>
      </c>
      <c r="Q5114" t="n">
        <v>0.9989176082609155</v>
      </c>
      <c r="R5114" t="n">
        <v>0.3734018340818887</v>
      </c>
      <c r="S5114" t="n">
        <v>0.9999944198370558</v>
      </c>
      <c r="T5114" t="n">
        <v>0.9983559485862727</v>
      </c>
      <c r="U5114" t="n">
        <v>0.1174018647489127</v>
      </c>
      <c r="V5114" t="n">
        <v>0.7234891519568065</v>
      </c>
      <c r="W5114" t="n">
        <v>0.6132923938675506</v>
      </c>
      <c r="X5114" t="n">
        <v>0.8461984142896292</v>
      </c>
    </row>
    <row r="5115">
      <c r="A5115" t="inlineStr">
        <is>
          <t>5001508</t>
        </is>
      </c>
      <c r="B5115" t="inlineStr">
        <is>
          <t>Bandeirantes</t>
        </is>
      </c>
      <c r="C5115" t="inlineStr">
        <is>
          <t>MS</t>
        </is>
      </c>
      <c r="D5115" t="inlineStr">
        <is>
          <t>REGIÃO CENTRO-OESTE</t>
        </is>
      </c>
      <c r="E5115" s="70">
        <f>SUMPRODUCT(N5115:Q5115,PAINEL_PESOS!$C$16:$C$19)</f>
        <v/>
      </c>
      <c r="F5115" s="70">
        <f>SUMPRODUCT(R5115:T5115,PAINEL_PESOS!$C$21:$C$23)</f>
        <v/>
      </c>
      <c r="G5115" s="70">
        <f>SUMPRODUCT(U5115:V5115,PAINEL_PESOS!$C$25:$C$26)</f>
        <v/>
      </c>
      <c r="H5115" s="70">
        <f>SUMPRODUCT(W5115:X5115,PAINEL_PESOS!$C$28:$C$29)</f>
        <v/>
      </c>
      <c r="I5115" s="70" t="n">
        <v>0.9994343753871759</v>
      </c>
      <c r="J5115" s="70" t="n">
        <v>0.6977356902774658</v>
      </c>
      <c r="K5115" s="71">
        <f>IF(NOT(AND(PAINEL_PESOS!$D$12="OK - 100%",PAINEL_PESOS!$F$20="OK - 100%",PAINEL_PESOS!$F$24="OK - 100%",PAINEL_PESOS!$F$27="OK - 100%",PAINEL_PESOS!$F$30="OK - 100%")),"", (E5115*PAINEL_PESOS!$B$7+F5115*PAINEL_PESOS!$B$8+G5115*PAINEL_PESOS!$B$9+H5115*PAINEL_PESOS!$B$10)*I5115)</f>
        <v/>
      </c>
      <c r="L5115" s="71">
        <f>IF(K5115="","",K5115-J5115)</f>
        <v/>
      </c>
      <c r="M5115" s="71">
        <f>IF(L5115="","",ABS(L5115))</f>
        <v/>
      </c>
      <c r="N5115" t="n">
        <v>1</v>
      </c>
      <c r="O5115" t="n">
        <v>1</v>
      </c>
      <c r="P5115" t="n">
        <v>0.5948257655755016</v>
      </c>
      <c r="Q5115" t="n">
        <v>0.9997161364261122</v>
      </c>
      <c r="R5115" t="n">
        <v>0.3454361296483055</v>
      </c>
      <c r="S5115" t="n">
        <v>0.9999900777803588</v>
      </c>
      <c r="T5115" t="n">
        <v>0.9973260236839341</v>
      </c>
      <c r="U5115" t="n">
        <v>0.2252873999958676</v>
      </c>
      <c r="V5115" t="n">
        <v>0.6463013373126905</v>
      </c>
      <c r="W5115" t="n">
        <v>0.4871117478582422</v>
      </c>
      <c r="X5115" t="n">
        <v>0.8672383039777432</v>
      </c>
    </row>
    <row r="5116">
      <c r="A5116" t="inlineStr">
        <is>
          <t>5001904</t>
        </is>
      </c>
      <c r="B5116" t="inlineStr">
        <is>
          <t>Bataguassu</t>
        </is>
      </c>
      <c r="C5116" t="inlineStr">
        <is>
          <t>MS</t>
        </is>
      </c>
      <c r="D5116" t="inlineStr">
        <is>
          <t>REGIÃO CENTRO-OESTE</t>
        </is>
      </c>
      <c r="E5116" s="70">
        <f>SUMPRODUCT(N5116:Q5116,PAINEL_PESOS!$C$16:$C$19)</f>
        <v/>
      </c>
      <c r="F5116" s="70">
        <f>SUMPRODUCT(R5116:T5116,PAINEL_PESOS!$C$21:$C$23)</f>
        <v/>
      </c>
      <c r="G5116" s="70">
        <f>SUMPRODUCT(U5116:V5116,PAINEL_PESOS!$C$25:$C$26)</f>
        <v/>
      </c>
      <c r="H5116" s="70">
        <f>SUMPRODUCT(W5116:X5116,PAINEL_PESOS!$C$28:$C$29)</f>
        <v/>
      </c>
      <c r="I5116" s="70" t="n">
        <v>0.9987016512045591</v>
      </c>
      <c r="J5116" s="70" t="n">
        <v>0.6944653402224237</v>
      </c>
      <c r="K5116" s="71">
        <f>IF(NOT(AND(PAINEL_PESOS!$D$12="OK - 100%",PAINEL_PESOS!$F$20="OK - 100%",PAINEL_PESOS!$F$24="OK - 100%",PAINEL_PESOS!$F$27="OK - 100%",PAINEL_PESOS!$F$30="OK - 100%")),"", (E5116*PAINEL_PESOS!$B$7+F5116*PAINEL_PESOS!$B$8+G5116*PAINEL_PESOS!$B$9+H5116*PAINEL_PESOS!$B$10)*I5116)</f>
        <v/>
      </c>
      <c r="L5116" s="71">
        <f>IF(K5116="","",K5116-J5116)</f>
        <v/>
      </c>
      <c r="M5116" s="71">
        <f>IF(L5116="","",ABS(L5116))</f>
        <v/>
      </c>
      <c r="N5116" t="n">
        <v>1</v>
      </c>
      <c r="O5116" t="n">
        <v>1</v>
      </c>
      <c r="P5116" t="n">
        <v>0.7800422386483633</v>
      </c>
      <c r="Q5116" t="n">
        <v>0.9982176520966851</v>
      </c>
      <c r="R5116" t="n">
        <v>0.4026626190473023</v>
      </c>
      <c r="S5116" t="n">
        <v>0.9962632742769688</v>
      </c>
      <c r="T5116" t="n">
        <v>0.9963117686293212</v>
      </c>
      <c r="U5116" t="n">
        <v>0.1257408564268241</v>
      </c>
      <c r="V5116" t="n">
        <v>0.5853887826210331</v>
      </c>
      <c r="W5116" t="n">
        <v>0.5043050346881227</v>
      </c>
      <c r="X5116" t="n">
        <v>0.8615556381158266</v>
      </c>
    </row>
    <row r="5117">
      <c r="A5117" t="inlineStr">
        <is>
          <t>5002001</t>
        </is>
      </c>
      <c r="B5117" t="inlineStr">
        <is>
          <t>Batayporã</t>
        </is>
      </c>
      <c r="C5117" t="inlineStr">
        <is>
          <t>MS</t>
        </is>
      </c>
      <c r="D5117" t="inlineStr">
        <is>
          <t>REGIÃO CENTRO-OESTE</t>
        </is>
      </c>
      <c r="E5117" s="70">
        <f>SUMPRODUCT(N5117:Q5117,PAINEL_PESOS!$C$16:$C$19)</f>
        <v/>
      </c>
      <c r="F5117" s="70">
        <f>SUMPRODUCT(R5117:T5117,PAINEL_PESOS!$C$21:$C$23)</f>
        <v/>
      </c>
      <c r="G5117" s="70">
        <f>SUMPRODUCT(U5117:V5117,PAINEL_PESOS!$C$25:$C$26)</f>
        <v/>
      </c>
      <c r="H5117" s="70">
        <f>SUMPRODUCT(W5117:X5117,PAINEL_PESOS!$C$28:$C$29)</f>
        <v/>
      </c>
      <c r="I5117" s="70" t="n">
        <v>0.9978665094751291</v>
      </c>
      <c r="J5117" s="70" t="n">
        <v>0.7047005912034823</v>
      </c>
      <c r="K5117" s="71">
        <f>IF(NOT(AND(PAINEL_PESOS!$D$12="OK - 100%",PAINEL_PESOS!$F$20="OK - 100%",PAINEL_PESOS!$F$24="OK - 100%",PAINEL_PESOS!$F$27="OK - 100%",PAINEL_PESOS!$F$30="OK - 100%")),"", (E5117*PAINEL_PESOS!$B$7+F5117*PAINEL_PESOS!$B$8+G5117*PAINEL_PESOS!$B$9+H5117*PAINEL_PESOS!$B$10)*I5117)</f>
        <v/>
      </c>
      <c r="L5117" s="71">
        <f>IF(K5117="","",K5117-J5117)</f>
        <v/>
      </c>
      <c r="M5117" s="71">
        <f>IF(L5117="","",ABS(L5117))</f>
        <v/>
      </c>
      <c r="N5117" t="n">
        <v>1</v>
      </c>
      <c r="O5117" t="n">
        <v>0.9911</v>
      </c>
      <c r="P5117" t="n">
        <v>0.7176346356916579</v>
      </c>
      <c r="Q5117" t="n">
        <v>0.9988553325893155</v>
      </c>
      <c r="R5117" t="n">
        <v>0.322559645812072</v>
      </c>
      <c r="S5117" t="n">
        <v>0.989004579723523</v>
      </c>
      <c r="T5117" t="n">
        <v>0.9947126146102888</v>
      </c>
      <c r="U5117" t="n">
        <v>0.0931829220317576</v>
      </c>
      <c r="V5117" t="n">
        <v>0.7513188386109454</v>
      </c>
      <c r="W5117" t="n">
        <v>0.5675284377688848</v>
      </c>
      <c r="X5117" t="n">
        <v>0.846315145930405</v>
      </c>
    </row>
    <row r="5118">
      <c r="A5118" t="inlineStr">
        <is>
          <t>5002100</t>
        </is>
      </c>
      <c r="B5118" t="inlineStr">
        <is>
          <t>Bela Vista</t>
        </is>
      </c>
      <c r="C5118" t="inlineStr">
        <is>
          <t>MS</t>
        </is>
      </c>
      <c r="D5118" t="inlineStr">
        <is>
          <t>REGIÃO CENTRO-OESTE</t>
        </is>
      </c>
      <c r="E5118" s="70">
        <f>SUMPRODUCT(N5118:Q5118,PAINEL_PESOS!$C$16:$C$19)</f>
        <v/>
      </c>
      <c r="F5118" s="70">
        <f>SUMPRODUCT(R5118:T5118,PAINEL_PESOS!$C$21:$C$23)</f>
        <v/>
      </c>
      <c r="G5118" s="70">
        <f>SUMPRODUCT(U5118:V5118,PAINEL_PESOS!$C$25:$C$26)</f>
        <v/>
      </c>
      <c r="H5118" s="70">
        <f>SUMPRODUCT(W5118:X5118,PAINEL_PESOS!$C$28:$C$29)</f>
        <v/>
      </c>
      <c r="I5118" s="70" t="n">
        <v>0.9982086746815184</v>
      </c>
      <c r="J5118" s="70" t="n">
        <v>0.7454484133375079</v>
      </c>
      <c r="K5118" s="71">
        <f>IF(NOT(AND(PAINEL_PESOS!$D$12="OK - 100%",PAINEL_PESOS!$F$20="OK - 100%",PAINEL_PESOS!$F$24="OK - 100%",PAINEL_PESOS!$F$27="OK - 100%",PAINEL_PESOS!$F$30="OK - 100%")),"", (E5118*PAINEL_PESOS!$B$7+F5118*PAINEL_PESOS!$B$8+G5118*PAINEL_PESOS!$B$9+H5118*PAINEL_PESOS!$B$10)*I5118)</f>
        <v/>
      </c>
      <c r="L5118" s="71">
        <f>IF(K5118="","",K5118-J5118)</f>
        <v/>
      </c>
      <c r="M5118" s="71">
        <f>IF(L5118="","",ABS(L5118))</f>
        <v/>
      </c>
      <c r="N5118" t="n">
        <v>1</v>
      </c>
      <c r="O5118" t="n">
        <v>0.9944</v>
      </c>
      <c r="P5118" t="n">
        <v>0.9093980992608236</v>
      </c>
      <c r="Q5118" t="n">
        <v>0.9984120372693971</v>
      </c>
      <c r="R5118" t="n">
        <v>0.3605562125675816</v>
      </c>
      <c r="S5118" t="n">
        <v>0.9999635642505132</v>
      </c>
      <c r="T5118" t="n">
        <v>0.9923157172688835</v>
      </c>
      <c r="U5118" t="n">
        <v>0.2794732490615172</v>
      </c>
      <c r="V5118" t="n">
        <v>0.7346750593667948</v>
      </c>
      <c r="W5118" t="n">
        <v>0.5785576680412469</v>
      </c>
      <c r="X5118" t="n">
        <v>0.8619211614152551</v>
      </c>
    </row>
    <row r="5119">
      <c r="A5119" t="inlineStr">
        <is>
          <t>5002159</t>
        </is>
      </c>
      <c r="B5119" t="inlineStr">
        <is>
          <t>Bodoquena</t>
        </is>
      </c>
      <c r="C5119" t="inlineStr">
        <is>
          <t>MS</t>
        </is>
      </c>
      <c r="D5119" t="inlineStr">
        <is>
          <t>REGIÃO CENTRO-OESTE</t>
        </is>
      </c>
      <c r="E5119" s="70">
        <f>SUMPRODUCT(N5119:Q5119,PAINEL_PESOS!$C$16:$C$19)</f>
        <v/>
      </c>
      <c r="F5119" s="70">
        <f>SUMPRODUCT(R5119:T5119,PAINEL_PESOS!$C$21:$C$23)</f>
        <v/>
      </c>
      <c r="G5119" s="70">
        <f>SUMPRODUCT(U5119:V5119,PAINEL_PESOS!$C$25:$C$26)</f>
        <v/>
      </c>
      <c r="H5119" s="70">
        <f>SUMPRODUCT(W5119:X5119,PAINEL_PESOS!$C$28:$C$29)</f>
        <v/>
      </c>
      <c r="I5119" s="70" t="n">
        <v>0.9978582162140122</v>
      </c>
      <c r="J5119" s="70" t="n">
        <v>0.7013389727361447</v>
      </c>
      <c r="K5119" s="71">
        <f>IF(NOT(AND(PAINEL_PESOS!$D$12="OK - 100%",PAINEL_PESOS!$F$20="OK - 100%",PAINEL_PESOS!$F$24="OK - 100%",PAINEL_PESOS!$F$27="OK - 100%",PAINEL_PESOS!$F$30="OK - 100%")),"", (E5119*PAINEL_PESOS!$B$7+F5119*PAINEL_PESOS!$B$8+G5119*PAINEL_PESOS!$B$9+H5119*PAINEL_PESOS!$B$10)*I5119)</f>
        <v/>
      </c>
      <c r="L5119" s="71">
        <f>IF(K5119="","",K5119-J5119)</f>
        <v/>
      </c>
      <c r="M5119" s="71">
        <f>IF(L5119="","",ABS(L5119))</f>
        <v/>
      </c>
      <c r="N5119" t="n">
        <v>1</v>
      </c>
      <c r="O5119" t="n">
        <v>0.9731</v>
      </c>
      <c r="P5119" t="n">
        <v>0.4276663146779302</v>
      </c>
      <c r="Q5119" t="n">
        <v>0.9974700482517447</v>
      </c>
      <c r="R5119" t="n">
        <v>0.2560300121447591</v>
      </c>
      <c r="S5119" t="n">
        <v>0.9992664619331494</v>
      </c>
      <c r="T5119" t="n">
        <v>0.9914373194938291</v>
      </c>
      <c r="U5119" t="n">
        <v>0.3140561184728336</v>
      </c>
      <c r="V5119" t="n">
        <v>0.745288777361425</v>
      </c>
      <c r="W5119" t="n">
        <v>0.5107824070990197</v>
      </c>
      <c r="X5119" t="n">
        <v>0.8556864928774501</v>
      </c>
    </row>
    <row r="5120">
      <c r="A5120" t="inlineStr">
        <is>
          <t>5002209</t>
        </is>
      </c>
      <c r="B5120" t="inlineStr">
        <is>
          <t>Bonito</t>
        </is>
      </c>
      <c r="C5120" t="inlineStr">
        <is>
          <t>MS</t>
        </is>
      </c>
      <c r="D5120" t="inlineStr">
        <is>
          <t>REGIÃO CENTRO-OESTE</t>
        </is>
      </c>
      <c r="E5120" s="70">
        <f>SUMPRODUCT(N5120:Q5120,PAINEL_PESOS!$C$16:$C$19)</f>
        <v/>
      </c>
      <c r="F5120" s="70">
        <f>SUMPRODUCT(R5120:T5120,PAINEL_PESOS!$C$21:$C$23)</f>
        <v/>
      </c>
      <c r="G5120" s="70">
        <f>SUMPRODUCT(U5120:V5120,PAINEL_PESOS!$C$25:$C$26)</f>
        <v/>
      </c>
      <c r="H5120" s="70">
        <f>SUMPRODUCT(W5120:X5120,PAINEL_PESOS!$C$28:$C$29)</f>
        <v/>
      </c>
      <c r="I5120" s="70" t="n">
        <v>0.9980548123152112</v>
      </c>
      <c r="J5120" s="70" t="n">
        <v>0.7228256021958405</v>
      </c>
      <c r="K5120" s="71">
        <f>IF(NOT(AND(PAINEL_PESOS!$D$12="OK - 100%",PAINEL_PESOS!$F$20="OK - 100%",PAINEL_PESOS!$F$24="OK - 100%",PAINEL_PESOS!$F$27="OK - 100%",PAINEL_PESOS!$F$30="OK - 100%")),"", (E5120*PAINEL_PESOS!$B$7+F5120*PAINEL_PESOS!$B$8+G5120*PAINEL_PESOS!$B$9+H5120*PAINEL_PESOS!$B$10)*I5120)</f>
        <v/>
      </c>
      <c r="L5120" s="71">
        <f>IF(K5120="","",K5120-J5120)</f>
        <v/>
      </c>
      <c r="M5120" s="71">
        <f>IF(L5120="","",ABS(L5120))</f>
        <v/>
      </c>
      <c r="N5120" t="n">
        <v>1</v>
      </c>
      <c r="O5120" t="n">
        <v>0.9964</v>
      </c>
      <c r="P5120" t="n">
        <v>0.5649419218585006</v>
      </c>
      <c r="Q5120" t="n">
        <v>0.9972564759346462</v>
      </c>
      <c r="R5120" t="n">
        <v>0.3886505893072799</v>
      </c>
      <c r="S5120" t="n">
        <v>0.999653395513566</v>
      </c>
      <c r="T5120" t="n">
        <v>0.9922343260301286</v>
      </c>
      <c r="U5120" t="n">
        <v>0.3082160697091838</v>
      </c>
      <c r="V5120" t="n">
        <v>0.7445381420732958</v>
      </c>
      <c r="W5120" t="n">
        <v>0.5180737652920928</v>
      </c>
      <c r="X5120" t="n">
        <v>0.8567222753096108</v>
      </c>
    </row>
    <row r="5121">
      <c r="A5121" t="inlineStr">
        <is>
          <t>5002308</t>
        </is>
      </c>
      <c r="B5121" t="inlineStr">
        <is>
          <t>Brasilândia</t>
        </is>
      </c>
      <c r="C5121" t="inlineStr">
        <is>
          <t>MS</t>
        </is>
      </c>
      <c r="D5121" t="inlineStr">
        <is>
          <t>REGIÃO CENTRO-OESTE</t>
        </is>
      </c>
      <c r="E5121" s="70">
        <f>SUMPRODUCT(N5121:Q5121,PAINEL_PESOS!$C$16:$C$19)</f>
        <v/>
      </c>
      <c r="F5121" s="70">
        <f>SUMPRODUCT(R5121:T5121,PAINEL_PESOS!$C$21:$C$23)</f>
        <v/>
      </c>
      <c r="G5121" s="70">
        <f>SUMPRODUCT(U5121:V5121,PAINEL_PESOS!$C$25:$C$26)</f>
        <v/>
      </c>
      <c r="H5121" s="70">
        <f>SUMPRODUCT(W5121:X5121,PAINEL_PESOS!$C$28:$C$29)</f>
        <v/>
      </c>
      <c r="I5121" s="70" t="n">
        <v>0.9982094133775878</v>
      </c>
      <c r="J5121" s="70" t="n">
        <v>0.6717543293928627</v>
      </c>
      <c r="K5121" s="71">
        <f>IF(NOT(AND(PAINEL_PESOS!$D$12="OK - 100%",PAINEL_PESOS!$F$20="OK - 100%",PAINEL_PESOS!$F$24="OK - 100%",PAINEL_PESOS!$F$27="OK - 100%",PAINEL_PESOS!$F$30="OK - 100%")),"", (E5121*PAINEL_PESOS!$B$7+F5121*PAINEL_PESOS!$B$8+G5121*PAINEL_PESOS!$B$9+H5121*PAINEL_PESOS!$B$10)*I5121)</f>
        <v/>
      </c>
      <c r="L5121" s="71">
        <f>IF(K5121="","",K5121-J5121)</f>
        <v/>
      </c>
      <c r="M5121" s="71">
        <f>IF(L5121="","",ABS(L5121))</f>
        <v/>
      </c>
      <c r="N5121" t="n">
        <v>1</v>
      </c>
      <c r="O5121" t="n">
        <v>1</v>
      </c>
      <c r="P5121" t="n">
        <v>0.7696937697993664</v>
      </c>
      <c r="Q5121" t="n">
        <v>0.9996775173233613</v>
      </c>
      <c r="R5121" t="n">
        <v>0.3591987822699807</v>
      </c>
      <c r="S5121" t="n">
        <v>0.9921882958380668</v>
      </c>
      <c r="T5121" t="n">
        <v>0.9944781797968973</v>
      </c>
      <c r="U5121" t="n">
        <v>0.1258637244689004</v>
      </c>
      <c r="V5121" t="n">
        <v>0.5962033723060107</v>
      </c>
      <c r="W5121" t="n">
        <v>0.3320811199688216</v>
      </c>
      <c r="X5121" t="n">
        <v>0.8809305385670867</v>
      </c>
    </row>
    <row r="5122">
      <c r="A5122" t="inlineStr">
        <is>
          <t>5002407</t>
        </is>
      </c>
      <c r="B5122" t="inlineStr">
        <is>
          <t>Caarapó</t>
        </is>
      </c>
      <c r="C5122" t="inlineStr">
        <is>
          <t>MS</t>
        </is>
      </c>
      <c r="D5122" t="inlineStr">
        <is>
          <t>REGIÃO CENTRO-OESTE</t>
        </is>
      </c>
      <c r="E5122" s="70">
        <f>SUMPRODUCT(N5122:Q5122,PAINEL_PESOS!$C$16:$C$19)</f>
        <v/>
      </c>
      <c r="F5122" s="70">
        <f>SUMPRODUCT(R5122:T5122,PAINEL_PESOS!$C$21:$C$23)</f>
        <v/>
      </c>
      <c r="G5122" s="70">
        <f>SUMPRODUCT(U5122:V5122,PAINEL_PESOS!$C$25:$C$26)</f>
        <v/>
      </c>
      <c r="H5122" s="70">
        <f>SUMPRODUCT(W5122:X5122,PAINEL_PESOS!$C$28:$C$29)</f>
        <v/>
      </c>
      <c r="I5122" s="70" t="n">
        <v>0.9985920416082557</v>
      </c>
      <c r="J5122" s="70" t="n">
        <v>0.7017185413524456</v>
      </c>
      <c r="K5122" s="71">
        <f>IF(NOT(AND(PAINEL_PESOS!$D$12="OK - 100%",PAINEL_PESOS!$F$20="OK - 100%",PAINEL_PESOS!$F$24="OK - 100%",PAINEL_PESOS!$F$27="OK - 100%",PAINEL_PESOS!$F$30="OK - 100%")),"", (E5122*PAINEL_PESOS!$B$7+F5122*PAINEL_PESOS!$B$8+G5122*PAINEL_PESOS!$B$9+H5122*PAINEL_PESOS!$B$10)*I5122)</f>
        <v/>
      </c>
      <c r="L5122" s="71">
        <f>IF(K5122="","",K5122-J5122)</f>
        <v/>
      </c>
      <c r="M5122" s="71">
        <f>IF(L5122="","",ABS(L5122))</f>
        <v/>
      </c>
      <c r="N5122" t="n">
        <v>1</v>
      </c>
      <c r="O5122" t="n">
        <v>0.9876</v>
      </c>
      <c r="P5122" t="n">
        <v>0.5061246040126716</v>
      </c>
      <c r="Q5122" t="n">
        <v>0.9975221763461539</v>
      </c>
      <c r="R5122" t="n">
        <v>0.4333195039717541</v>
      </c>
      <c r="S5122" t="n">
        <v>0.9930679560846546</v>
      </c>
      <c r="T5122" t="n">
        <v>0.9976634299980672</v>
      </c>
      <c r="U5122" t="n">
        <v>0.11221299703537</v>
      </c>
      <c r="V5122" t="n">
        <v>0.7364878789583054</v>
      </c>
      <c r="W5122" t="n">
        <v>0.565707092179354</v>
      </c>
      <c r="X5122" t="n">
        <v>0.8455981139222918</v>
      </c>
    </row>
    <row r="5123">
      <c r="A5123" t="inlineStr">
        <is>
          <t>5002605</t>
        </is>
      </c>
      <c r="B5123" t="inlineStr">
        <is>
          <t>Camapuã</t>
        </is>
      </c>
      <c r="C5123" t="inlineStr">
        <is>
          <t>MS</t>
        </is>
      </c>
      <c r="D5123" t="inlineStr">
        <is>
          <t>REGIÃO CENTRO-OESTE</t>
        </is>
      </c>
      <c r="E5123" s="70">
        <f>SUMPRODUCT(N5123:Q5123,PAINEL_PESOS!$C$16:$C$19)</f>
        <v/>
      </c>
      <c r="F5123" s="70">
        <f>SUMPRODUCT(R5123:T5123,PAINEL_PESOS!$C$21:$C$23)</f>
        <v/>
      </c>
      <c r="G5123" s="70">
        <f>SUMPRODUCT(U5123:V5123,PAINEL_PESOS!$C$25:$C$26)</f>
        <v/>
      </c>
      <c r="H5123" s="70">
        <f>SUMPRODUCT(W5123:X5123,PAINEL_PESOS!$C$28:$C$29)</f>
        <v/>
      </c>
      <c r="I5123" s="70" t="n">
        <v>0.9991552402146805</v>
      </c>
      <c r="J5123" s="70" t="n">
        <v>0.6844771304531285</v>
      </c>
      <c r="K5123" s="71">
        <f>IF(NOT(AND(PAINEL_PESOS!$D$12="OK - 100%",PAINEL_PESOS!$F$20="OK - 100%",PAINEL_PESOS!$F$24="OK - 100%",PAINEL_PESOS!$F$27="OK - 100%",PAINEL_PESOS!$F$30="OK - 100%")),"", (E5123*PAINEL_PESOS!$B$7+F5123*PAINEL_PESOS!$B$8+G5123*PAINEL_PESOS!$B$9+H5123*PAINEL_PESOS!$B$10)*I5123)</f>
        <v/>
      </c>
      <c r="L5123" s="71">
        <f>IF(K5123="","",K5123-J5123)</f>
        <v/>
      </c>
      <c r="M5123" s="71">
        <f>IF(L5123="","",ABS(L5123))</f>
        <v/>
      </c>
      <c r="N5123" t="n">
        <v>1</v>
      </c>
      <c r="O5123" t="n">
        <v>0.9974</v>
      </c>
      <c r="P5123" t="n">
        <v>0.6357972544878564</v>
      </c>
      <c r="Q5123" t="n">
        <v>0.9996200270062473</v>
      </c>
      <c r="R5123" t="n">
        <v>0.3324788980546063</v>
      </c>
      <c r="S5123" t="n">
        <v>0.9999851766507439</v>
      </c>
      <c r="T5123" t="n">
        <v>0.9959732311589333</v>
      </c>
      <c r="U5123" t="n">
        <v>0.2270790027168774</v>
      </c>
      <c r="V5123" t="n">
        <v>0.6338580621365404</v>
      </c>
      <c r="W5123" t="n">
        <v>0.3608610654639309</v>
      </c>
      <c r="X5123" t="n">
        <v>0.8899483962994112</v>
      </c>
    </row>
    <row r="5124">
      <c r="A5124" t="inlineStr">
        <is>
          <t>5002704</t>
        </is>
      </c>
      <c r="B5124" t="inlineStr">
        <is>
          <t>Campo Grande</t>
        </is>
      </c>
      <c r="C5124" t="inlineStr">
        <is>
          <t>MS</t>
        </is>
      </c>
      <c r="D5124" t="inlineStr">
        <is>
          <t>REGIÃO CENTRO-OESTE</t>
        </is>
      </c>
      <c r="E5124" s="70">
        <f>SUMPRODUCT(N5124:Q5124,PAINEL_PESOS!$C$16:$C$19)</f>
        <v/>
      </c>
      <c r="F5124" s="70">
        <f>SUMPRODUCT(R5124:T5124,PAINEL_PESOS!$C$21:$C$23)</f>
        <v/>
      </c>
      <c r="G5124" s="70">
        <f>SUMPRODUCT(U5124:V5124,PAINEL_PESOS!$C$25:$C$26)</f>
        <v/>
      </c>
      <c r="H5124" s="70">
        <f>SUMPRODUCT(W5124:X5124,PAINEL_PESOS!$C$28:$C$29)</f>
        <v/>
      </c>
      <c r="I5124" s="70" t="n">
        <v>0.9957418577835876</v>
      </c>
      <c r="J5124" s="70" t="n">
        <v>0.7325907250641468</v>
      </c>
      <c r="K5124" s="71">
        <f>IF(NOT(AND(PAINEL_PESOS!$D$12="OK - 100%",PAINEL_PESOS!$F$20="OK - 100%",PAINEL_PESOS!$F$24="OK - 100%",PAINEL_PESOS!$F$27="OK - 100%",PAINEL_PESOS!$F$30="OK - 100%")),"", (E5124*PAINEL_PESOS!$B$7+F5124*PAINEL_PESOS!$B$8+G5124*PAINEL_PESOS!$B$9+H5124*PAINEL_PESOS!$B$10)*I5124)</f>
        <v/>
      </c>
      <c r="L5124" s="71">
        <f>IF(K5124="","",K5124-J5124)</f>
        <v/>
      </c>
      <c r="M5124" s="71">
        <f>IF(L5124="","",ABS(L5124))</f>
        <v/>
      </c>
      <c r="N5124" t="n">
        <v>1</v>
      </c>
      <c r="O5124" t="n">
        <v>0.9972</v>
      </c>
      <c r="P5124" t="n">
        <v>0.7891235480464626</v>
      </c>
      <c r="Q5124" t="n">
        <v>0.9789483882832349</v>
      </c>
      <c r="R5124" t="n">
        <v>0.6968662593267814</v>
      </c>
      <c r="S5124" t="n">
        <v>0.9955208931277544</v>
      </c>
      <c r="T5124" t="n">
        <v>0.9957516748917191</v>
      </c>
      <c r="U5124" t="n">
        <v>0.1735989239582803</v>
      </c>
      <c r="V5124" t="n">
        <v>0.689003944677306</v>
      </c>
      <c r="W5124" t="n">
        <v>0.4746282245254911</v>
      </c>
      <c r="X5124" t="n">
        <v>0.8738287113634503</v>
      </c>
    </row>
    <row r="5125">
      <c r="A5125" t="inlineStr">
        <is>
          <t>5002803</t>
        </is>
      </c>
      <c r="B5125" t="inlineStr">
        <is>
          <t>Caracol</t>
        </is>
      </c>
      <c r="C5125" t="inlineStr">
        <is>
          <t>MS</t>
        </is>
      </c>
      <c r="D5125" t="inlineStr">
        <is>
          <t>REGIÃO CENTRO-OESTE</t>
        </is>
      </c>
      <c r="E5125" s="70">
        <f>SUMPRODUCT(N5125:Q5125,PAINEL_PESOS!$C$16:$C$19)</f>
        <v/>
      </c>
      <c r="F5125" s="70">
        <f>SUMPRODUCT(R5125:T5125,PAINEL_PESOS!$C$21:$C$23)</f>
        <v/>
      </c>
      <c r="G5125" s="70">
        <f>SUMPRODUCT(U5125:V5125,PAINEL_PESOS!$C$25:$C$26)</f>
        <v/>
      </c>
      <c r="H5125" s="70">
        <f>SUMPRODUCT(W5125:X5125,PAINEL_PESOS!$C$28:$C$29)</f>
        <v/>
      </c>
      <c r="I5125" s="70" t="n">
        <v>0.9961030929969389</v>
      </c>
      <c r="J5125" s="70" t="n">
        <v>0.7136896052974877</v>
      </c>
      <c r="K5125" s="71">
        <f>IF(NOT(AND(PAINEL_PESOS!$D$12="OK - 100%",PAINEL_PESOS!$F$20="OK - 100%",PAINEL_PESOS!$F$24="OK - 100%",PAINEL_PESOS!$F$27="OK - 100%",PAINEL_PESOS!$F$30="OK - 100%")),"", (E5125*PAINEL_PESOS!$B$7+F5125*PAINEL_PESOS!$B$8+G5125*PAINEL_PESOS!$B$9+H5125*PAINEL_PESOS!$B$10)*I5125)</f>
        <v/>
      </c>
      <c r="L5125" s="71">
        <f>IF(K5125="","",K5125-J5125)</f>
        <v/>
      </c>
      <c r="M5125" s="71">
        <f>IF(L5125="","",ABS(L5125))</f>
        <v/>
      </c>
      <c r="N5125" t="n">
        <v>1</v>
      </c>
      <c r="O5125" t="n">
        <v>0.9893999999999999</v>
      </c>
      <c r="P5125" t="n">
        <v>0.6410770855332629</v>
      </c>
      <c r="Q5125" t="n">
        <v>0.9985352027475969</v>
      </c>
      <c r="R5125" t="n">
        <v>0.2155716444771152</v>
      </c>
      <c r="S5125" t="n">
        <v>0.9999989522653578</v>
      </c>
      <c r="T5125" t="n">
        <v>0.9811530842347661</v>
      </c>
      <c r="U5125" t="n">
        <v>0.2791988860734465</v>
      </c>
      <c r="V5125" t="n">
        <v>0.732514148503798</v>
      </c>
      <c r="W5125" t="n">
        <v>0.579180734097036</v>
      </c>
      <c r="X5125" t="n">
        <v>0.8619709750085763</v>
      </c>
    </row>
    <row r="5126">
      <c r="A5126" t="inlineStr">
        <is>
          <t>5002902</t>
        </is>
      </c>
      <c r="B5126" t="inlineStr">
        <is>
          <t>Cassilândia</t>
        </is>
      </c>
      <c r="C5126" t="inlineStr">
        <is>
          <t>MS</t>
        </is>
      </c>
      <c r="D5126" t="inlineStr">
        <is>
          <t>REGIÃO CENTRO-OESTE</t>
        </is>
      </c>
      <c r="E5126" s="70">
        <f>SUMPRODUCT(N5126:Q5126,PAINEL_PESOS!$C$16:$C$19)</f>
        <v/>
      </c>
      <c r="F5126" s="70">
        <f>SUMPRODUCT(R5126:T5126,PAINEL_PESOS!$C$21:$C$23)</f>
        <v/>
      </c>
      <c r="G5126" s="70">
        <f>SUMPRODUCT(U5126:V5126,PAINEL_PESOS!$C$25:$C$26)</f>
        <v/>
      </c>
      <c r="H5126" s="70">
        <f>SUMPRODUCT(W5126:X5126,PAINEL_PESOS!$C$28:$C$29)</f>
        <v/>
      </c>
      <c r="I5126" s="70" t="n">
        <v>0.9985930291452935</v>
      </c>
      <c r="J5126" s="70" t="n">
        <v>0.6927189585100004</v>
      </c>
      <c r="K5126" s="71">
        <f>IF(NOT(AND(PAINEL_PESOS!$D$12="OK - 100%",PAINEL_PESOS!$F$20="OK - 100%",PAINEL_PESOS!$F$24="OK - 100%",PAINEL_PESOS!$F$27="OK - 100%",PAINEL_PESOS!$F$30="OK - 100%")),"", (E5126*PAINEL_PESOS!$B$7+F5126*PAINEL_PESOS!$B$8+G5126*PAINEL_PESOS!$B$9+H5126*PAINEL_PESOS!$B$10)*I5126)</f>
        <v/>
      </c>
      <c r="L5126" s="71">
        <f>IF(K5126="","",K5126-J5126)</f>
        <v/>
      </c>
      <c r="M5126" s="71">
        <f>IF(L5126="","",ABS(L5126))</f>
        <v/>
      </c>
      <c r="N5126" t="n">
        <v>1</v>
      </c>
      <c r="O5126" t="n">
        <v>1</v>
      </c>
      <c r="P5126" t="n">
        <v>0.9222808870116156</v>
      </c>
      <c r="Q5126" t="n">
        <v>0.9990653931462644</v>
      </c>
      <c r="R5126" t="n">
        <v>0.3507786985932046</v>
      </c>
      <c r="S5126" t="n">
        <v>0.999378531991176</v>
      </c>
      <c r="T5126" t="n">
        <v>0.9937726830149914</v>
      </c>
      <c r="U5126" t="n">
        <v>0.1578119872671218</v>
      </c>
      <c r="V5126" t="n">
        <v>0.7363642934832261</v>
      </c>
      <c r="W5126" t="n">
        <v>0.2241845632151959</v>
      </c>
      <c r="X5126" t="n">
        <v>0.9079058104421904</v>
      </c>
    </row>
    <row r="5127">
      <c r="A5127" t="inlineStr">
        <is>
          <t>5002951</t>
        </is>
      </c>
      <c r="B5127" t="inlineStr">
        <is>
          <t>Chapadão do Sul</t>
        </is>
      </c>
      <c r="C5127" t="inlineStr">
        <is>
          <t>MS</t>
        </is>
      </c>
      <c r="D5127" t="inlineStr">
        <is>
          <t>REGIÃO CENTRO-OESTE</t>
        </is>
      </c>
      <c r="E5127" s="70">
        <f>SUMPRODUCT(N5127:Q5127,PAINEL_PESOS!$C$16:$C$19)</f>
        <v/>
      </c>
      <c r="F5127" s="70">
        <f>SUMPRODUCT(R5127:T5127,PAINEL_PESOS!$C$21:$C$23)</f>
        <v/>
      </c>
      <c r="G5127" s="70">
        <f>SUMPRODUCT(U5127:V5127,PAINEL_PESOS!$C$25:$C$26)</f>
        <v/>
      </c>
      <c r="H5127" s="70">
        <f>SUMPRODUCT(W5127:X5127,PAINEL_PESOS!$C$28:$C$29)</f>
        <v/>
      </c>
      <c r="I5127" s="70" t="n">
        <v>0.9991222295095576</v>
      </c>
      <c r="J5127" s="70" t="n">
        <v>0.6848383487073599</v>
      </c>
      <c r="K5127" s="71">
        <f>IF(NOT(AND(PAINEL_PESOS!$D$12="OK - 100%",PAINEL_PESOS!$F$20="OK - 100%",PAINEL_PESOS!$F$24="OK - 100%",PAINEL_PESOS!$F$27="OK - 100%",PAINEL_PESOS!$F$30="OK - 100%")),"", (E5127*PAINEL_PESOS!$B$7+F5127*PAINEL_PESOS!$B$8+G5127*PAINEL_PESOS!$B$9+H5127*PAINEL_PESOS!$B$10)*I5127)</f>
        <v/>
      </c>
      <c r="L5127" s="71">
        <f>IF(K5127="","",K5127-J5127)</f>
        <v/>
      </c>
      <c r="M5127" s="71">
        <f>IF(L5127="","",ABS(L5127))</f>
        <v/>
      </c>
      <c r="N5127" t="n">
        <v>1</v>
      </c>
      <c r="O5127" t="n">
        <v>0.9952</v>
      </c>
      <c r="P5127" t="n">
        <v>0.6916578669482576</v>
      </c>
      <c r="Q5127" t="n">
        <v>0.9989834764069316</v>
      </c>
      <c r="R5127" t="n">
        <v>0.458251717207575</v>
      </c>
      <c r="S5127" t="n">
        <v>0.9932932636805683</v>
      </c>
      <c r="T5127" t="n">
        <v>0.9992053846923881</v>
      </c>
      <c r="U5127" t="n">
        <v>0.1524698727203789</v>
      </c>
      <c r="V5127" t="n">
        <v>0.7346586743627206</v>
      </c>
      <c r="W5127" t="n">
        <v>0.2112091955336931</v>
      </c>
      <c r="X5127" t="n">
        <v>0.9084280704047591</v>
      </c>
    </row>
    <row r="5128">
      <c r="A5128" t="inlineStr">
        <is>
          <t>5003108</t>
        </is>
      </c>
      <c r="B5128" t="inlineStr">
        <is>
          <t>Corguinho</t>
        </is>
      </c>
      <c r="C5128" t="inlineStr">
        <is>
          <t>MS</t>
        </is>
      </c>
      <c r="D5128" t="inlineStr">
        <is>
          <t>REGIÃO CENTRO-OESTE</t>
        </is>
      </c>
      <c r="E5128" s="70">
        <f>SUMPRODUCT(N5128:Q5128,PAINEL_PESOS!$C$16:$C$19)</f>
        <v/>
      </c>
      <c r="F5128" s="70">
        <f>SUMPRODUCT(R5128:T5128,PAINEL_PESOS!$C$21:$C$23)</f>
        <v/>
      </c>
      <c r="G5128" s="70">
        <f>SUMPRODUCT(U5128:V5128,PAINEL_PESOS!$C$25:$C$26)</f>
        <v/>
      </c>
      <c r="H5128" s="70">
        <f>SUMPRODUCT(W5128:X5128,PAINEL_PESOS!$C$28:$C$29)</f>
        <v/>
      </c>
      <c r="I5128" s="70" t="n">
        <v>0.9991925779765625</v>
      </c>
      <c r="J5128" s="70" t="n">
        <v>0.6899382454547478</v>
      </c>
      <c r="K5128" s="71">
        <f>IF(NOT(AND(PAINEL_PESOS!$D$12="OK - 100%",PAINEL_PESOS!$F$20="OK - 100%",PAINEL_PESOS!$F$24="OK - 100%",PAINEL_PESOS!$F$27="OK - 100%",PAINEL_PESOS!$F$30="OK - 100%")),"", (E5128*PAINEL_PESOS!$B$7+F5128*PAINEL_PESOS!$B$8+G5128*PAINEL_PESOS!$B$9+H5128*PAINEL_PESOS!$B$10)*I5128)</f>
        <v/>
      </c>
      <c r="L5128" s="71">
        <f>IF(K5128="","",K5128-J5128)</f>
        <v/>
      </c>
      <c r="M5128" s="71">
        <f>IF(L5128="","",ABS(L5128))</f>
        <v/>
      </c>
      <c r="N5128" t="n">
        <v>0.8</v>
      </c>
      <c r="O5128" t="n">
        <v>1</v>
      </c>
      <c r="P5128" t="n">
        <v>0.7213305174234425</v>
      </c>
      <c r="Q5128" t="n">
        <v>0.9996868730715438</v>
      </c>
      <c r="R5128" t="n">
        <v>0.1803276790246417</v>
      </c>
      <c r="S5128" t="n">
        <v>0.9999388132817032</v>
      </c>
      <c r="T5128" t="n">
        <v>0.9961385410887421</v>
      </c>
      <c r="U5128" t="n">
        <v>0.279676637126607</v>
      </c>
      <c r="V5128" t="n">
        <v>0.6523511561976425</v>
      </c>
      <c r="W5128" t="n">
        <v>0.5285439834857605</v>
      </c>
      <c r="X5128" t="n">
        <v>0.8519489745649893</v>
      </c>
    </row>
    <row r="5129">
      <c r="A5129" t="inlineStr">
        <is>
          <t>5003157</t>
        </is>
      </c>
      <c r="B5129" t="inlineStr">
        <is>
          <t>Coronel Sapucaia</t>
        </is>
      </c>
      <c r="C5129" t="inlineStr">
        <is>
          <t>MS</t>
        </is>
      </c>
      <c r="D5129" t="inlineStr">
        <is>
          <t>REGIÃO CENTRO-OESTE</t>
        </is>
      </c>
      <c r="E5129" s="70">
        <f>SUMPRODUCT(N5129:Q5129,PAINEL_PESOS!$C$16:$C$19)</f>
        <v/>
      </c>
      <c r="F5129" s="70">
        <f>SUMPRODUCT(R5129:T5129,PAINEL_PESOS!$C$21:$C$23)</f>
        <v/>
      </c>
      <c r="G5129" s="70">
        <f>SUMPRODUCT(U5129:V5129,PAINEL_PESOS!$C$25:$C$26)</f>
        <v/>
      </c>
      <c r="H5129" s="70">
        <f>SUMPRODUCT(W5129:X5129,PAINEL_PESOS!$C$28:$C$29)</f>
        <v/>
      </c>
      <c r="I5129" s="70" t="n">
        <v>0.9994648533557966</v>
      </c>
      <c r="J5129" s="70" t="n">
        <v>0.714832676380687</v>
      </c>
      <c r="K5129" s="71">
        <f>IF(NOT(AND(PAINEL_PESOS!$D$12="OK - 100%",PAINEL_PESOS!$F$20="OK - 100%",PAINEL_PESOS!$F$24="OK - 100%",PAINEL_PESOS!$F$27="OK - 100%",PAINEL_PESOS!$F$30="OK - 100%")),"", (E5129*PAINEL_PESOS!$B$7+F5129*PAINEL_PESOS!$B$8+G5129*PAINEL_PESOS!$B$9+H5129*PAINEL_PESOS!$B$10)*I5129)</f>
        <v/>
      </c>
      <c r="L5129" s="71">
        <f>IF(K5129="","",K5129-J5129)</f>
        <v/>
      </c>
      <c r="M5129" s="71">
        <f>IF(L5129="","",ABS(L5129))</f>
        <v/>
      </c>
      <c r="N5129" t="n">
        <v>1</v>
      </c>
      <c r="O5129" t="n">
        <v>0.9941</v>
      </c>
      <c r="P5129" t="n">
        <v>0.8533262935586061</v>
      </c>
      <c r="Q5129" t="n">
        <v>0.9988511844668705</v>
      </c>
      <c r="R5129" t="n">
        <v>0.2564714594602174</v>
      </c>
      <c r="S5129" t="n">
        <v>0.9999678758193031</v>
      </c>
      <c r="T5129" t="n">
        <v>0.9981360034114224</v>
      </c>
      <c r="U5129" t="n">
        <v>0.1079561723779566</v>
      </c>
      <c r="V5129" t="n">
        <v>0.6979146991317715</v>
      </c>
      <c r="W5129" t="n">
        <v>0.6622673969091533</v>
      </c>
      <c r="X5129" t="n">
        <v>0.8273961388815581</v>
      </c>
    </row>
    <row r="5130">
      <c r="A5130" t="inlineStr">
        <is>
          <t>5003207</t>
        </is>
      </c>
      <c r="B5130" t="inlineStr">
        <is>
          <t>Corumbá</t>
        </is>
      </c>
      <c r="C5130" t="inlineStr">
        <is>
          <t>MS</t>
        </is>
      </c>
      <c r="D5130" t="inlineStr">
        <is>
          <t>REGIÃO CENTRO-OESTE</t>
        </is>
      </c>
      <c r="E5130" s="70">
        <f>SUMPRODUCT(N5130:Q5130,PAINEL_PESOS!$C$16:$C$19)</f>
        <v/>
      </c>
      <c r="F5130" s="70">
        <f>SUMPRODUCT(R5130:T5130,PAINEL_PESOS!$C$21:$C$23)</f>
        <v/>
      </c>
      <c r="G5130" s="70">
        <f>SUMPRODUCT(U5130:V5130,PAINEL_PESOS!$C$25:$C$26)</f>
        <v/>
      </c>
      <c r="H5130" s="70">
        <f>SUMPRODUCT(W5130:X5130,PAINEL_PESOS!$C$28:$C$29)</f>
        <v/>
      </c>
      <c r="I5130" s="70" t="n">
        <v>0.9991509619764084</v>
      </c>
      <c r="J5130" s="70" t="n">
        <v>0.6999844252118478</v>
      </c>
      <c r="K5130" s="71">
        <f>IF(NOT(AND(PAINEL_PESOS!$D$12="OK - 100%",PAINEL_PESOS!$F$20="OK - 100%",PAINEL_PESOS!$F$24="OK - 100%",PAINEL_PESOS!$F$27="OK - 100%",PAINEL_PESOS!$F$30="OK - 100%")),"", (E5130*PAINEL_PESOS!$B$7+F5130*PAINEL_PESOS!$B$8+G5130*PAINEL_PESOS!$B$9+H5130*PAINEL_PESOS!$B$10)*I5130)</f>
        <v/>
      </c>
      <c r="L5130" s="71">
        <f>IF(K5130="","",K5130-J5130)</f>
        <v/>
      </c>
      <c r="M5130" s="71">
        <f>IF(L5130="","",ABS(L5130))</f>
        <v/>
      </c>
      <c r="N5130" t="n">
        <v>1</v>
      </c>
      <c r="O5130" t="n">
        <v>0.9887</v>
      </c>
      <c r="P5130" t="n">
        <v>0.2942977824709609</v>
      </c>
      <c r="Q5130" t="n">
        <v>0.9988648939112503</v>
      </c>
      <c r="R5130" t="n">
        <v>0.4797781889389167</v>
      </c>
      <c r="S5130" t="n">
        <v>0.999865191780966</v>
      </c>
      <c r="T5130" t="n">
        <v>0.9971618249130096</v>
      </c>
      <c r="U5130" t="n">
        <v>0.288190209343621</v>
      </c>
      <c r="V5130" t="n">
        <v>0.6521740035834727</v>
      </c>
      <c r="W5130" t="n">
        <v>0.5546577638893169</v>
      </c>
      <c r="X5130" t="n">
        <v>0.8174771635963732</v>
      </c>
    </row>
    <row r="5131">
      <c r="A5131" t="inlineStr">
        <is>
          <t>5003256</t>
        </is>
      </c>
      <c r="B5131" t="inlineStr">
        <is>
          <t>Costa Rica</t>
        </is>
      </c>
      <c r="C5131" t="inlineStr">
        <is>
          <t>MS</t>
        </is>
      </c>
      <c r="D5131" t="inlineStr">
        <is>
          <t>REGIÃO CENTRO-OESTE</t>
        </is>
      </c>
      <c r="E5131" s="70">
        <f>SUMPRODUCT(N5131:Q5131,PAINEL_PESOS!$C$16:$C$19)</f>
        <v/>
      </c>
      <c r="F5131" s="70">
        <f>SUMPRODUCT(R5131:T5131,PAINEL_PESOS!$C$21:$C$23)</f>
        <v/>
      </c>
      <c r="G5131" s="70">
        <f>SUMPRODUCT(U5131:V5131,PAINEL_PESOS!$C$25:$C$26)</f>
        <v/>
      </c>
      <c r="H5131" s="70">
        <f>SUMPRODUCT(W5131:X5131,PAINEL_PESOS!$C$28:$C$29)</f>
        <v/>
      </c>
      <c r="I5131" s="70" t="n">
        <v>0.9990288725166758</v>
      </c>
      <c r="J5131" s="70" t="n">
        <v>0.7147863211104678</v>
      </c>
      <c r="K5131" s="71">
        <f>IF(NOT(AND(PAINEL_PESOS!$D$12="OK - 100%",PAINEL_PESOS!$F$20="OK - 100%",PAINEL_PESOS!$F$24="OK - 100%",PAINEL_PESOS!$F$27="OK - 100%",PAINEL_PESOS!$F$30="OK - 100%")),"", (E5131*PAINEL_PESOS!$B$7+F5131*PAINEL_PESOS!$B$8+G5131*PAINEL_PESOS!$B$9+H5131*PAINEL_PESOS!$B$10)*I5131)</f>
        <v/>
      </c>
      <c r="L5131" s="71">
        <f>IF(K5131="","",K5131-J5131)</f>
        <v/>
      </c>
      <c r="M5131" s="71">
        <f>IF(L5131="","",ABS(L5131))</f>
        <v/>
      </c>
      <c r="N5131" t="n">
        <v>1</v>
      </c>
      <c r="O5131" t="n">
        <v>1</v>
      </c>
      <c r="P5131" t="n">
        <v>1</v>
      </c>
      <c r="Q5131" t="n">
        <v>0.9993637573086749</v>
      </c>
      <c r="R5131" t="n">
        <v>0.458588512160768</v>
      </c>
      <c r="S5131" t="n">
        <v>0.9935567456750327</v>
      </c>
      <c r="T5131" t="n">
        <v>0.9983276778437702</v>
      </c>
      <c r="U5131" t="n">
        <v>0.1867618214020454</v>
      </c>
      <c r="V5131" t="n">
        <v>0.7402917648104607</v>
      </c>
      <c r="W5131" t="n">
        <v>0.261901153164256</v>
      </c>
      <c r="X5131" t="n">
        <v>0.901563914292162</v>
      </c>
    </row>
    <row r="5132">
      <c r="A5132" t="inlineStr">
        <is>
          <t>5003306</t>
        </is>
      </c>
      <c r="B5132" t="inlineStr">
        <is>
          <t>Coxim</t>
        </is>
      </c>
      <c r="C5132" t="inlineStr">
        <is>
          <t>MS</t>
        </is>
      </c>
      <c r="D5132" t="inlineStr">
        <is>
          <t>REGIÃO CENTRO-OESTE</t>
        </is>
      </c>
      <c r="E5132" s="70">
        <f>SUMPRODUCT(N5132:Q5132,PAINEL_PESOS!$C$16:$C$19)</f>
        <v/>
      </c>
      <c r="F5132" s="70">
        <f>SUMPRODUCT(R5132:T5132,PAINEL_PESOS!$C$21:$C$23)</f>
        <v/>
      </c>
      <c r="G5132" s="70">
        <f>SUMPRODUCT(U5132:V5132,PAINEL_PESOS!$C$25:$C$26)</f>
        <v/>
      </c>
      <c r="H5132" s="70">
        <f>SUMPRODUCT(W5132:X5132,PAINEL_PESOS!$C$28:$C$29)</f>
        <v/>
      </c>
      <c r="I5132" s="70" t="n">
        <v>0.9992008311220454</v>
      </c>
      <c r="J5132" s="70" t="n">
        <v>0.7112256430833773</v>
      </c>
      <c r="K5132" s="71">
        <f>IF(NOT(AND(PAINEL_PESOS!$D$12="OK - 100%",PAINEL_PESOS!$F$20="OK - 100%",PAINEL_PESOS!$F$24="OK - 100%",PAINEL_PESOS!$F$27="OK - 100%",PAINEL_PESOS!$F$30="OK - 100%")),"", (E5132*PAINEL_PESOS!$B$7+F5132*PAINEL_PESOS!$B$8+G5132*PAINEL_PESOS!$B$9+H5132*PAINEL_PESOS!$B$10)*I5132)</f>
        <v/>
      </c>
      <c r="L5132" s="71">
        <f>IF(K5132="","",K5132-J5132)</f>
        <v/>
      </c>
      <c r="M5132" s="71">
        <f>IF(L5132="","",ABS(L5132))</f>
        <v/>
      </c>
      <c r="N5132" t="n">
        <v>1</v>
      </c>
      <c r="O5132" t="n">
        <v>0.9995000000000001</v>
      </c>
      <c r="P5132" t="n">
        <v>0.6904963041182682</v>
      </c>
      <c r="Q5132" t="n">
        <v>0.9990752330125322</v>
      </c>
      <c r="R5132" t="n">
        <v>0.3769593327216178</v>
      </c>
      <c r="S5132" t="n">
        <v>0.9999568936631436</v>
      </c>
      <c r="T5132" t="n">
        <v>0.9966256227007518</v>
      </c>
      <c r="U5132" t="n">
        <v>0.3059798330987517</v>
      </c>
      <c r="V5132" t="n">
        <v>0.6359490908233701</v>
      </c>
      <c r="W5132" t="n">
        <v>0.4490336520469263</v>
      </c>
      <c r="X5132" t="n">
        <v>0.8764963194215181</v>
      </c>
    </row>
    <row r="5133">
      <c r="A5133" t="inlineStr">
        <is>
          <t>5003454</t>
        </is>
      </c>
      <c r="B5133" t="inlineStr">
        <is>
          <t>Deodápolis</t>
        </is>
      </c>
      <c r="C5133" t="inlineStr">
        <is>
          <t>MS</t>
        </is>
      </c>
      <c r="D5133" t="inlineStr">
        <is>
          <t>REGIÃO CENTRO-OESTE</t>
        </is>
      </c>
      <c r="E5133" s="70">
        <f>SUMPRODUCT(N5133:Q5133,PAINEL_PESOS!$C$16:$C$19)</f>
        <v/>
      </c>
      <c r="F5133" s="70">
        <f>SUMPRODUCT(R5133:T5133,PAINEL_PESOS!$C$21:$C$23)</f>
        <v/>
      </c>
      <c r="G5133" s="70">
        <f>SUMPRODUCT(U5133:V5133,PAINEL_PESOS!$C$25:$C$26)</f>
        <v/>
      </c>
      <c r="H5133" s="70">
        <f>SUMPRODUCT(W5133:X5133,PAINEL_PESOS!$C$28:$C$29)</f>
        <v/>
      </c>
      <c r="I5133" s="70" t="n">
        <v>0.9968572566402728</v>
      </c>
      <c r="J5133" s="70" t="n">
        <v>0.7063209701352038</v>
      </c>
      <c r="K5133" s="71">
        <f>IF(NOT(AND(PAINEL_PESOS!$D$12="OK - 100%",PAINEL_PESOS!$F$20="OK - 100%",PAINEL_PESOS!$F$24="OK - 100%",PAINEL_PESOS!$F$27="OK - 100%",PAINEL_PESOS!$F$30="OK - 100%")),"", (E5133*PAINEL_PESOS!$B$7+F5133*PAINEL_PESOS!$B$8+G5133*PAINEL_PESOS!$B$9+H5133*PAINEL_PESOS!$B$10)*I5133)</f>
        <v/>
      </c>
      <c r="L5133" s="71">
        <f>IF(K5133="","",K5133-J5133)</f>
        <v/>
      </c>
      <c r="M5133" s="71">
        <f>IF(L5133="","",ABS(L5133))</f>
        <v/>
      </c>
      <c r="N5133" t="n">
        <v>1</v>
      </c>
      <c r="O5133" t="n">
        <v>0.9967</v>
      </c>
      <c r="P5133" t="n">
        <v>0.7781414994720168</v>
      </c>
      <c r="Q5133" t="n">
        <v>0.9962524966516293</v>
      </c>
      <c r="R5133" t="n">
        <v>0.3134986792779602</v>
      </c>
      <c r="S5133" t="n">
        <v>0.9990674728568799</v>
      </c>
      <c r="T5133" t="n">
        <v>0.9870784099387713</v>
      </c>
      <c r="U5133" t="n">
        <v>0.1089287394607406</v>
      </c>
      <c r="V5133" t="n">
        <v>0.7590818677459237</v>
      </c>
      <c r="W5133" t="n">
        <v>0.5364958889566518</v>
      </c>
      <c r="X5133" t="n">
        <v>0.8452321621292935</v>
      </c>
    </row>
    <row r="5134">
      <c r="A5134" t="inlineStr">
        <is>
          <t>5003488</t>
        </is>
      </c>
      <c r="B5134" t="inlineStr">
        <is>
          <t>Dois Irmãos do Buriti</t>
        </is>
      </c>
      <c r="C5134" t="inlineStr">
        <is>
          <t>MS</t>
        </is>
      </c>
      <c r="D5134" t="inlineStr">
        <is>
          <t>REGIÃO CENTRO-OESTE</t>
        </is>
      </c>
      <c r="E5134" s="70">
        <f>SUMPRODUCT(N5134:Q5134,PAINEL_PESOS!$C$16:$C$19)</f>
        <v/>
      </c>
      <c r="F5134" s="70">
        <f>SUMPRODUCT(R5134:T5134,PAINEL_PESOS!$C$21:$C$23)</f>
        <v/>
      </c>
      <c r="G5134" s="70">
        <f>SUMPRODUCT(U5134:V5134,PAINEL_PESOS!$C$25:$C$26)</f>
        <v/>
      </c>
      <c r="H5134" s="70">
        <f>SUMPRODUCT(W5134:X5134,PAINEL_PESOS!$C$28:$C$29)</f>
        <v/>
      </c>
      <c r="I5134" s="70" t="n">
        <v>0.9981406006942322</v>
      </c>
      <c r="J5134" s="70" t="n">
        <v>0.7118199288016651</v>
      </c>
      <c r="K5134" s="71">
        <f>IF(NOT(AND(PAINEL_PESOS!$D$12="OK - 100%",PAINEL_PESOS!$F$20="OK - 100%",PAINEL_PESOS!$F$24="OK - 100%",PAINEL_PESOS!$F$27="OK - 100%",PAINEL_PESOS!$F$30="OK - 100%")),"", (E5134*PAINEL_PESOS!$B$7+F5134*PAINEL_PESOS!$B$8+G5134*PAINEL_PESOS!$B$9+H5134*PAINEL_PESOS!$B$10)*I5134)</f>
        <v/>
      </c>
      <c r="L5134" s="71">
        <f>IF(K5134="","",K5134-J5134)</f>
        <v/>
      </c>
      <c r="M5134" s="71">
        <f>IF(L5134="","",ABS(L5134))</f>
        <v/>
      </c>
      <c r="N5134" t="n">
        <v>1</v>
      </c>
      <c r="O5134" t="n">
        <v>0.9983</v>
      </c>
      <c r="P5134" t="n">
        <v>0.6668426610348469</v>
      </c>
      <c r="Q5134" t="n">
        <v>0.9983764695724263</v>
      </c>
      <c r="R5134" t="n">
        <v>0.2717361401271202</v>
      </c>
      <c r="S5134" t="n">
        <v>0.999485972418594</v>
      </c>
      <c r="T5134" t="n">
        <v>0.9919331245997524</v>
      </c>
      <c r="U5134" t="n">
        <v>0.3072626570854388</v>
      </c>
      <c r="V5134" t="n">
        <v>0.6915408612301787</v>
      </c>
      <c r="W5134" t="n">
        <v>0.5099875596673228</v>
      </c>
      <c r="X5134" t="n">
        <v>0.855846813732603</v>
      </c>
    </row>
    <row r="5135">
      <c r="A5135" t="inlineStr">
        <is>
          <t>5003504</t>
        </is>
      </c>
      <c r="B5135" t="inlineStr">
        <is>
          <t>Douradina</t>
        </is>
      </c>
      <c r="C5135" t="inlineStr">
        <is>
          <t>MS</t>
        </is>
      </c>
      <c r="D5135" t="inlineStr">
        <is>
          <t>REGIÃO CENTRO-OESTE</t>
        </is>
      </c>
      <c r="E5135" s="70">
        <f>SUMPRODUCT(N5135:Q5135,PAINEL_PESOS!$C$16:$C$19)</f>
        <v/>
      </c>
      <c r="F5135" s="70">
        <f>SUMPRODUCT(R5135:T5135,PAINEL_PESOS!$C$21:$C$23)</f>
        <v/>
      </c>
      <c r="G5135" s="70">
        <f>SUMPRODUCT(U5135:V5135,PAINEL_PESOS!$C$25:$C$26)</f>
        <v/>
      </c>
      <c r="H5135" s="70">
        <f>SUMPRODUCT(W5135:X5135,PAINEL_PESOS!$C$28:$C$29)</f>
        <v/>
      </c>
      <c r="I5135" s="70" t="n">
        <v>0.994119883321557</v>
      </c>
      <c r="J5135" s="70" t="n">
        <v>0.6904276248885423</v>
      </c>
      <c r="K5135" s="71">
        <f>IF(NOT(AND(PAINEL_PESOS!$D$12="OK - 100%",PAINEL_PESOS!$F$20="OK - 100%",PAINEL_PESOS!$F$24="OK - 100%",PAINEL_PESOS!$F$27="OK - 100%",PAINEL_PESOS!$F$30="OK - 100%")),"", (E5135*PAINEL_PESOS!$B$7+F5135*PAINEL_PESOS!$B$8+G5135*PAINEL_PESOS!$B$9+H5135*PAINEL_PESOS!$B$10)*I5135)</f>
        <v/>
      </c>
      <c r="L5135" s="71">
        <f>IF(K5135="","",K5135-J5135)</f>
        <v/>
      </c>
      <c r="M5135" s="71">
        <f>IF(L5135="","",ABS(L5135))</f>
        <v/>
      </c>
      <c r="N5135" t="n">
        <v>1</v>
      </c>
      <c r="O5135" t="n">
        <v>0.9907</v>
      </c>
      <c r="P5135" t="n">
        <v>0.7237592397043295</v>
      </c>
      <c r="Q5135" t="n">
        <v>0.9956344987947565</v>
      </c>
      <c r="R5135" t="n">
        <v>0.2188237841167568</v>
      </c>
      <c r="S5135" t="n">
        <v>0.9999891646323289</v>
      </c>
      <c r="T5135" t="n">
        <v>0.9730720016205711</v>
      </c>
      <c r="U5135" t="n">
        <v>0.1089287394607406</v>
      </c>
      <c r="V5135" t="n">
        <v>0.7491311718238145</v>
      </c>
      <c r="W5135" t="n">
        <v>0.5364958889566518</v>
      </c>
      <c r="X5135" t="n">
        <v>0.8452321621292935</v>
      </c>
    </row>
    <row r="5136">
      <c r="A5136" t="inlineStr">
        <is>
          <t>5003702</t>
        </is>
      </c>
      <c r="B5136" t="inlineStr">
        <is>
          <t>Dourados</t>
        </is>
      </c>
      <c r="C5136" t="inlineStr">
        <is>
          <t>MS</t>
        </is>
      </c>
      <c r="D5136" t="inlineStr">
        <is>
          <t>REGIÃO CENTRO-OESTE</t>
        </is>
      </c>
      <c r="E5136" s="70">
        <f>SUMPRODUCT(N5136:Q5136,PAINEL_PESOS!$C$16:$C$19)</f>
        <v/>
      </c>
      <c r="F5136" s="70">
        <f>SUMPRODUCT(R5136:T5136,PAINEL_PESOS!$C$21:$C$23)</f>
        <v/>
      </c>
      <c r="G5136" s="70">
        <f>SUMPRODUCT(U5136:V5136,PAINEL_PESOS!$C$25:$C$26)</f>
        <v/>
      </c>
      <c r="H5136" s="70">
        <f>SUMPRODUCT(W5136:X5136,PAINEL_PESOS!$C$28:$C$29)</f>
        <v/>
      </c>
      <c r="I5136" s="70" t="n">
        <v>0.9936228437757675</v>
      </c>
      <c r="J5136" s="70" t="n">
        <v>0.7075862472642462</v>
      </c>
      <c r="K5136" s="71">
        <f>IF(NOT(AND(PAINEL_PESOS!$D$12="OK - 100%",PAINEL_PESOS!$F$20="OK - 100%",PAINEL_PESOS!$F$24="OK - 100%",PAINEL_PESOS!$F$27="OK - 100%",PAINEL_PESOS!$F$30="OK - 100%")),"", (E5136*PAINEL_PESOS!$B$7+F5136*PAINEL_PESOS!$B$8+G5136*PAINEL_PESOS!$B$9+H5136*PAINEL_PESOS!$B$10)*I5136)</f>
        <v/>
      </c>
      <c r="L5136" s="71">
        <f>IF(K5136="","",K5136-J5136)</f>
        <v/>
      </c>
      <c r="M5136" s="71">
        <f>IF(L5136="","",ABS(L5136))</f>
        <v/>
      </c>
      <c r="N5136" t="n">
        <v>1</v>
      </c>
      <c r="O5136" t="n">
        <v>0.9895</v>
      </c>
      <c r="P5136" t="n">
        <v>0.4786694825765576</v>
      </c>
      <c r="Q5136" t="n">
        <v>0.981114429634585</v>
      </c>
      <c r="R5136" t="n">
        <v>0.6278028235189635</v>
      </c>
      <c r="S5136" t="n">
        <v>0.9828335578167193</v>
      </c>
      <c r="T5136" t="n">
        <v>0.9884108937726063</v>
      </c>
      <c r="U5136" t="n">
        <v>0.1089287394607406</v>
      </c>
      <c r="V5136" t="n">
        <v>0.7490238395164586</v>
      </c>
      <c r="W5136" t="n">
        <v>0.5364958889566518</v>
      </c>
      <c r="X5136" t="n">
        <v>0.8452321621292935</v>
      </c>
    </row>
    <row r="5137">
      <c r="A5137" t="inlineStr">
        <is>
          <t>5003751</t>
        </is>
      </c>
      <c r="B5137" t="inlineStr">
        <is>
          <t>Eldorado</t>
        </is>
      </c>
      <c r="C5137" t="inlineStr">
        <is>
          <t>MS</t>
        </is>
      </c>
      <c r="D5137" t="inlineStr">
        <is>
          <t>REGIÃO CENTRO-OESTE</t>
        </is>
      </c>
      <c r="E5137" s="70">
        <f>SUMPRODUCT(N5137:Q5137,PAINEL_PESOS!$C$16:$C$19)</f>
        <v/>
      </c>
      <c r="F5137" s="70">
        <f>SUMPRODUCT(R5137:T5137,PAINEL_PESOS!$C$21:$C$23)</f>
        <v/>
      </c>
      <c r="G5137" s="70">
        <f>SUMPRODUCT(U5137:V5137,PAINEL_PESOS!$C$25:$C$26)</f>
        <v/>
      </c>
      <c r="H5137" s="70">
        <f>SUMPRODUCT(W5137:X5137,PAINEL_PESOS!$C$28:$C$29)</f>
        <v/>
      </c>
      <c r="I5137" s="70" t="n">
        <v>0.9985447114333128</v>
      </c>
      <c r="J5137" s="70" t="n">
        <v>0.7132022156539886</v>
      </c>
      <c r="K5137" s="71">
        <f>IF(NOT(AND(PAINEL_PESOS!$D$12="OK - 100%",PAINEL_PESOS!$F$20="OK - 100%",PAINEL_PESOS!$F$24="OK - 100%",PAINEL_PESOS!$F$27="OK - 100%",PAINEL_PESOS!$F$30="OK - 100%")),"", (E5137*PAINEL_PESOS!$B$7+F5137*PAINEL_PESOS!$B$8+G5137*PAINEL_PESOS!$B$9+H5137*PAINEL_PESOS!$B$10)*I5137)</f>
        <v/>
      </c>
      <c r="L5137" s="71">
        <f>IF(K5137="","",K5137-J5137)</f>
        <v/>
      </c>
      <c r="M5137" s="71">
        <f>IF(L5137="","",ABS(L5137))</f>
        <v/>
      </c>
      <c r="N5137" t="n">
        <v>1</v>
      </c>
      <c r="O5137" t="n">
        <v>0.988</v>
      </c>
      <c r="P5137" t="n">
        <v>0.8149947201689546</v>
      </c>
      <c r="Q5137" t="n">
        <v>0.9980195818374462</v>
      </c>
      <c r="R5137" t="n">
        <v>0.3124331724121219</v>
      </c>
      <c r="S5137" t="n">
        <v>0.9914598523529857</v>
      </c>
      <c r="T5137" t="n">
        <v>0.9977534947570481</v>
      </c>
      <c r="U5137" t="n">
        <v>0.1068671987269956</v>
      </c>
      <c r="V5137" t="n">
        <v>0.6787473686248108</v>
      </c>
      <c r="W5137" t="n">
        <v>0.668419276544051</v>
      </c>
      <c r="X5137" t="n">
        <v>0.82496113889745</v>
      </c>
    </row>
    <row r="5138">
      <c r="A5138" t="inlineStr">
        <is>
          <t>5003801</t>
        </is>
      </c>
      <c r="B5138" t="inlineStr">
        <is>
          <t>Fátima do Sul</t>
        </is>
      </c>
      <c r="C5138" t="inlineStr">
        <is>
          <t>MS</t>
        </is>
      </c>
      <c r="D5138" t="inlineStr">
        <is>
          <t>REGIÃO CENTRO-OESTE</t>
        </is>
      </c>
      <c r="E5138" s="70">
        <f>SUMPRODUCT(N5138:Q5138,PAINEL_PESOS!$C$16:$C$19)</f>
        <v/>
      </c>
      <c r="F5138" s="70">
        <f>SUMPRODUCT(R5138:T5138,PAINEL_PESOS!$C$21:$C$23)</f>
        <v/>
      </c>
      <c r="G5138" s="70">
        <f>SUMPRODUCT(U5138:V5138,PAINEL_PESOS!$C$25:$C$26)</f>
        <v/>
      </c>
      <c r="H5138" s="70">
        <f>SUMPRODUCT(W5138:X5138,PAINEL_PESOS!$C$28:$C$29)</f>
        <v/>
      </c>
      <c r="I5138" s="70" t="n">
        <v>0.9888970236913687</v>
      </c>
      <c r="J5138" s="70" t="n">
        <v>0.6748760305610702</v>
      </c>
      <c r="K5138" s="71">
        <f>IF(NOT(AND(PAINEL_PESOS!$D$12="OK - 100%",PAINEL_PESOS!$F$20="OK - 100%",PAINEL_PESOS!$F$24="OK - 100%",PAINEL_PESOS!$F$27="OK - 100%",PAINEL_PESOS!$F$30="OK - 100%")),"", (E5138*PAINEL_PESOS!$B$7+F5138*PAINEL_PESOS!$B$8+G5138*PAINEL_PESOS!$B$9+H5138*PAINEL_PESOS!$B$10)*I5138)</f>
        <v/>
      </c>
      <c r="L5138" s="71">
        <f>IF(K5138="","",K5138-J5138)</f>
        <v/>
      </c>
      <c r="M5138" s="71">
        <f>IF(L5138="","",ABS(L5138))</f>
        <v/>
      </c>
      <c r="N5138" t="n">
        <v>1</v>
      </c>
      <c r="O5138" t="n">
        <v>0.9927</v>
      </c>
      <c r="P5138" t="n">
        <v>0.4840549102428723</v>
      </c>
      <c r="Q5138" t="n">
        <v>0.9836380881296328</v>
      </c>
      <c r="R5138" t="n">
        <v>0.3206871618667163</v>
      </c>
      <c r="S5138" t="n">
        <v>0.9262878349953053</v>
      </c>
      <c r="T5138" t="n">
        <v>0.9859751815694942</v>
      </c>
      <c r="U5138" t="n">
        <v>0.1089287394607406</v>
      </c>
      <c r="V5138" t="n">
        <v>0.7501396044467525</v>
      </c>
      <c r="W5138" t="n">
        <v>0.5364958889566518</v>
      </c>
      <c r="X5138" t="n">
        <v>0.8452321621292935</v>
      </c>
    </row>
    <row r="5139">
      <c r="A5139" t="inlineStr">
        <is>
          <t>5003900</t>
        </is>
      </c>
      <c r="B5139" t="inlineStr">
        <is>
          <t>Figueirão</t>
        </is>
      </c>
      <c r="C5139" t="inlineStr">
        <is>
          <t>MS</t>
        </is>
      </c>
      <c r="D5139" t="inlineStr">
        <is>
          <t>REGIÃO CENTRO-OESTE</t>
        </is>
      </c>
      <c r="E5139" s="70">
        <f>SUMPRODUCT(N5139:Q5139,PAINEL_PESOS!$C$16:$C$19)</f>
        <v/>
      </c>
      <c r="F5139" s="70">
        <f>SUMPRODUCT(R5139:T5139,PAINEL_PESOS!$C$21:$C$23)</f>
        <v/>
      </c>
      <c r="G5139" s="70">
        <f>SUMPRODUCT(U5139:V5139,PAINEL_PESOS!$C$25:$C$26)</f>
        <v/>
      </c>
      <c r="H5139" s="70">
        <f>SUMPRODUCT(W5139:X5139,PAINEL_PESOS!$C$28:$C$29)</f>
        <v/>
      </c>
      <c r="I5139" s="70" t="n">
        <v>0.9995120170385934</v>
      </c>
      <c r="J5139" s="70" t="n">
        <v>0.6887951435021967</v>
      </c>
      <c r="K5139" s="71">
        <f>IF(NOT(AND(PAINEL_PESOS!$D$12="OK - 100%",PAINEL_PESOS!$F$20="OK - 100%",PAINEL_PESOS!$F$24="OK - 100%",PAINEL_PESOS!$F$27="OK - 100%",PAINEL_PESOS!$F$30="OK - 100%")),"", (E5139*PAINEL_PESOS!$B$7+F5139*PAINEL_PESOS!$B$8+G5139*PAINEL_PESOS!$B$9+H5139*PAINEL_PESOS!$B$10)*I5139)</f>
        <v/>
      </c>
      <c r="L5139" s="71">
        <f>IF(K5139="","",K5139-J5139)</f>
        <v/>
      </c>
      <c r="M5139" s="71">
        <f>IF(L5139="","",ABS(L5139))</f>
        <v/>
      </c>
      <c r="N5139" t="n">
        <v>1</v>
      </c>
      <c r="O5139" t="n">
        <v>1</v>
      </c>
      <c r="P5139" t="n">
        <v>0.7006335797254488</v>
      </c>
      <c r="Q5139" t="n">
        <v>0.9999084246179764</v>
      </c>
      <c r="R5139" t="n">
        <v>0.1877955371395088</v>
      </c>
      <c r="S5139" t="n">
        <v>0.9999999075946485</v>
      </c>
      <c r="T5139" t="n">
        <v>0.9975753483411811</v>
      </c>
      <c r="U5139" t="n">
        <v>0.2756211323911772</v>
      </c>
      <c r="V5139" t="n">
        <v>0.6394410765381386</v>
      </c>
      <c r="W5139" t="n">
        <v>0.4069588659658336</v>
      </c>
      <c r="X5139" t="n">
        <v>0.8838454840603555</v>
      </c>
    </row>
    <row r="5140">
      <c r="A5140" t="inlineStr">
        <is>
          <t>5004007</t>
        </is>
      </c>
      <c r="B5140" t="inlineStr">
        <is>
          <t>Glória de Dourados</t>
        </is>
      </c>
      <c r="C5140" t="inlineStr">
        <is>
          <t>MS</t>
        </is>
      </c>
      <c r="D5140" t="inlineStr">
        <is>
          <t>REGIÃO CENTRO-OESTE</t>
        </is>
      </c>
      <c r="E5140" s="70">
        <f>SUMPRODUCT(N5140:Q5140,PAINEL_PESOS!$C$16:$C$19)</f>
        <v/>
      </c>
      <c r="F5140" s="70">
        <f>SUMPRODUCT(R5140:T5140,PAINEL_PESOS!$C$21:$C$23)</f>
        <v/>
      </c>
      <c r="G5140" s="70">
        <f>SUMPRODUCT(U5140:V5140,PAINEL_PESOS!$C$25:$C$26)</f>
        <v/>
      </c>
      <c r="H5140" s="70">
        <f>SUMPRODUCT(W5140:X5140,PAINEL_PESOS!$C$28:$C$29)</f>
        <v/>
      </c>
      <c r="I5140" s="70" t="n">
        <v>0.9954934356005324</v>
      </c>
      <c r="J5140" s="70" t="n">
        <v>0.6645447146155093</v>
      </c>
      <c r="K5140" s="71">
        <f>IF(NOT(AND(PAINEL_PESOS!$D$12="OK - 100%",PAINEL_PESOS!$F$20="OK - 100%",PAINEL_PESOS!$F$24="OK - 100%",PAINEL_PESOS!$F$27="OK - 100%",PAINEL_PESOS!$F$30="OK - 100%")),"", (E5140*PAINEL_PESOS!$B$7+F5140*PAINEL_PESOS!$B$8+G5140*PAINEL_PESOS!$B$9+H5140*PAINEL_PESOS!$B$10)*I5140)</f>
        <v/>
      </c>
      <c r="L5140" s="71">
        <f>IF(K5140="","",K5140-J5140)</f>
        <v/>
      </c>
      <c r="M5140" s="71">
        <f>IF(L5140="","",ABS(L5140))</f>
        <v/>
      </c>
      <c r="N5140" t="n">
        <v>0.2</v>
      </c>
      <c r="O5140" t="n">
        <v>1</v>
      </c>
      <c r="P5140" t="n">
        <v>1</v>
      </c>
      <c r="Q5140" t="n">
        <v>0.9967764960702594</v>
      </c>
      <c r="R5140" t="n">
        <v>0.2703179919714875</v>
      </c>
      <c r="S5140" t="n">
        <v>0.9990939075986707</v>
      </c>
      <c r="T5140" t="n">
        <v>0.9796806559740011</v>
      </c>
      <c r="U5140" t="n">
        <v>0.1089287394607406</v>
      </c>
      <c r="V5140" t="n">
        <v>0.7519846090748641</v>
      </c>
      <c r="W5140" t="n">
        <v>0.5364958889566518</v>
      </c>
      <c r="X5140" t="n">
        <v>0.8452321621292935</v>
      </c>
    </row>
    <row r="5141">
      <c r="A5141" t="inlineStr">
        <is>
          <t>5004106</t>
        </is>
      </c>
      <c r="B5141" t="inlineStr">
        <is>
          <t>Guia Lopes da Laguna</t>
        </is>
      </c>
      <c r="C5141" t="inlineStr">
        <is>
          <t>MS</t>
        </is>
      </c>
      <c r="D5141" t="inlineStr">
        <is>
          <t>REGIÃO CENTRO-OESTE</t>
        </is>
      </c>
      <c r="E5141" s="70">
        <f>SUMPRODUCT(N5141:Q5141,PAINEL_PESOS!$C$16:$C$19)</f>
        <v/>
      </c>
      <c r="F5141" s="70">
        <f>SUMPRODUCT(R5141:T5141,PAINEL_PESOS!$C$21:$C$23)</f>
        <v/>
      </c>
      <c r="G5141" s="70">
        <f>SUMPRODUCT(U5141:V5141,PAINEL_PESOS!$C$25:$C$26)</f>
        <v/>
      </c>
      <c r="H5141" s="70">
        <f>SUMPRODUCT(W5141:X5141,PAINEL_PESOS!$C$28:$C$29)</f>
        <v/>
      </c>
      <c r="I5141" s="70" t="n">
        <v>0.9981410786319074</v>
      </c>
      <c r="J5141" s="70" t="n">
        <v>0.717233295301014</v>
      </c>
      <c r="K5141" s="71">
        <f>IF(NOT(AND(PAINEL_PESOS!$D$12="OK - 100%",PAINEL_PESOS!$F$20="OK - 100%",PAINEL_PESOS!$F$24="OK - 100%",PAINEL_PESOS!$F$27="OK - 100%",PAINEL_PESOS!$F$30="OK - 100%")),"", (E5141*PAINEL_PESOS!$B$7+F5141*PAINEL_PESOS!$B$8+G5141*PAINEL_PESOS!$B$9+H5141*PAINEL_PESOS!$B$10)*I5141)</f>
        <v/>
      </c>
      <c r="L5141" s="71">
        <f>IF(K5141="","",K5141-J5141)</f>
        <v/>
      </c>
      <c r="M5141" s="71">
        <f>IF(L5141="","",ABS(L5141))</f>
        <v/>
      </c>
      <c r="N5141" t="n">
        <v>1</v>
      </c>
      <c r="O5141" t="n">
        <v>0.9916</v>
      </c>
      <c r="P5141" t="n">
        <v>0.6575501583949314</v>
      </c>
      <c r="Q5141" t="n">
        <v>0.9974357023874174</v>
      </c>
      <c r="R5141" t="n">
        <v>0.2759218882290879</v>
      </c>
      <c r="S5141" t="n">
        <v>0.9979725641704029</v>
      </c>
      <c r="T5141" t="n">
        <v>0.9932782233159948</v>
      </c>
      <c r="U5141" t="n">
        <v>0.3105522702028226</v>
      </c>
      <c r="V5141" t="n">
        <v>0.7390017890333538</v>
      </c>
      <c r="W5141" t="n">
        <v>0.5079786032174158</v>
      </c>
      <c r="X5141" t="n">
        <v>0.8562784261073786</v>
      </c>
    </row>
    <row r="5142">
      <c r="A5142" t="inlineStr">
        <is>
          <t>5004304</t>
        </is>
      </c>
      <c r="B5142" t="inlineStr">
        <is>
          <t>Iguatemi</t>
        </is>
      </c>
      <c r="C5142" t="inlineStr">
        <is>
          <t>MS</t>
        </is>
      </c>
      <c r="D5142" t="inlineStr">
        <is>
          <t>REGIÃO CENTRO-OESTE</t>
        </is>
      </c>
      <c r="E5142" s="70">
        <f>SUMPRODUCT(N5142:Q5142,PAINEL_PESOS!$C$16:$C$19)</f>
        <v/>
      </c>
      <c r="F5142" s="70">
        <f>SUMPRODUCT(R5142:T5142,PAINEL_PESOS!$C$21:$C$23)</f>
        <v/>
      </c>
      <c r="G5142" s="70">
        <f>SUMPRODUCT(U5142:V5142,PAINEL_PESOS!$C$25:$C$26)</f>
        <v/>
      </c>
      <c r="H5142" s="70">
        <f>SUMPRODUCT(W5142:X5142,PAINEL_PESOS!$C$28:$C$29)</f>
        <v/>
      </c>
      <c r="I5142" s="70" t="n">
        <v>0.9993047546931348</v>
      </c>
      <c r="J5142" s="70" t="n">
        <v>0.7129019469550957</v>
      </c>
      <c r="K5142" s="71">
        <f>IF(NOT(AND(PAINEL_PESOS!$D$12="OK - 100%",PAINEL_PESOS!$F$20="OK - 100%",PAINEL_PESOS!$F$24="OK - 100%",PAINEL_PESOS!$F$27="OK - 100%",PAINEL_PESOS!$F$30="OK - 100%")),"", (E5142*PAINEL_PESOS!$B$7+F5142*PAINEL_PESOS!$B$8+G5142*PAINEL_PESOS!$B$9+H5142*PAINEL_PESOS!$B$10)*I5142)</f>
        <v/>
      </c>
      <c r="L5142" s="71">
        <f>IF(K5142="","",K5142-J5142)</f>
        <v/>
      </c>
      <c r="M5142" s="71">
        <f>IF(L5142="","",ABS(L5142))</f>
        <v/>
      </c>
      <c r="N5142" t="n">
        <v>1</v>
      </c>
      <c r="O5142" t="n">
        <v>0.9949</v>
      </c>
      <c r="P5142" t="n">
        <v>0.6813093980992608</v>
      </c>
      <c r="Q5142" t="n">
        <v>0.9993191664575232</v>
      </c>
      <c r="R5142" t="n">
        <v>0.3417300545550271</v>
      </c>
      <c r="S5142" t="n">
        <v>0.9995077828070643</v>
      </c>
      <c r="T5142" t="n">
        <v>0.9971694555110521</v>
      </c>
      <c r="U5142" t="n">
        <v>0.1082950214782604</v>
      </c>
      <c r="V5142" t="n">
        <v>0.7132810453149681</v>
      </c>
      <c r="W5142" t="n">
        <v>0.6611168720018725</v>
      </c>
      <c r="X5142" t="n">
        <v>0.8277880518401695</v>
      </c>
    </row>
    <row r="5143">
      <c r="A5143" t="inlineStr">
        <is>
          <t>5004403</t>
        </is>
      </c>
      <c r="B5143" t="inlineStr">
        <is>
          <t>Inocência</t>
        </is>
      </c>
      <c r="C5143" t="inlineStr">
        <is>
          <t>MS</t>
        </is>
      </c>
      <c r="D5143" t="inlineStr">
        <is>
          <t>REGIÃO CENTRO-OESTE</t>
        </is>
      </c>
      <c r="E5143" s="70">
        <f>SUMPRODUCT(N5143:Q5143,PAINEL_PESOS!$C$16:$C$19)</f>
        <v/>
      </c>
      <c r="F5143" s="70">
        <f>SUMPRODUCT(R5143:T5143,PAINEL_PESOS!$C$21:$C$23)</f>
        <v/>
      </c>
      <c r="G5143" s="70">
        <f>SUMPRODUCT(U5143:V5143,PAINEL_PESOS!$C$25:$C$26)</f>
        <v/>
      </c>
      <c r="H5143" s="70">
        <f>SUMPRODUCT(W5143:X5143,PAINEL_PESOS!$C$28:$C$29)</f>
        <v/>
      </c>
      <c r="I5143" s="70" t="n">
        <v>0.9994898005987403</v>
      </c>
      <c r="J5143" s="70" t="n">
        <v>0.6565222670568887</v>
      </c>
      <c r="K5143" s="71">
        <f>IF(NOT(AND(PAINEL_PESOS!$D$12="OK - 100%",PAINEL_PESOS!$F$20="OK - 100%",PAINEL_PESOS!$F$24="OK - 100%",PAINEL_PESOS!$F$27="OK - 100%",PAINEL_PESOS!$F$30="OK - 100%")),"", (E5143*PAINEL_PESOS!$B$7+F5143*PAINEL_PESOS!$B$8+G5143*PAINEL_PESOS!$B$9+H5143*PAINEL_PESOS!$B$10)*I5143)</f>
        <v/>
      </c>
      <c r="L5143" s="71">
        <f>IF(K5143="","",K5143-J5143)</f>
        <v/>
      </c>
      <c r="M5143" s="71">
        <f>IF(L5143="","",ABS(L5143))</f>
        <v/>
      </c>
      <c r="N5143" t="n">
        <v>1</v>
      </c>
      <c r="O5143" t="n">
        <v>0.9966</v>
      </c>
      <c r="P5143" t="n">
        <v>0.5928194297782471</v>
      </c>
      <c r="Q5143" t="n">
        <v>0.9997928034328302</v>
      </c>
      <c r="R5143" t="n">
        <v>0.3401278340600354</v>
      </c>
      <c r="S5143" t="n">
        <v>0.9999410201042653</v>
      </c>
      <c r="T5143" t="n">
        <v>0.9975735644200767</v>
      </c>
      <c r="U5143" t="n">
        <v>0.1445324812886061</v>
      </c>
      <c r="V5143" t="n">
        <v>0.6653013048150329</v>
      </c>
      <c r="W5143" t="n">
        <v>0.1782288115972951</v>
      </c>
      <c r="X5143" t="n">
        <v>0.9137621690907723</v>
      </c>
    </row>
    <row r="5144">
      <c r="A5144" t="inlineStr">
        <is>
          <t>5004502</t>
        </is>
      </c>
      <c r="B5144" t="inlineStr">
        <is>
          <t>Itaporã</t>
        </is>
      </c>
      <c r="C5144" t="inlineStr">
        <is>
          <t>MS</t>
        </is>
      </c>
      <c r="D5144" t="inlineStr">
        <is>
          <t>REGIÃO CENTRO-OESTE</t>
        </is>
      </c>
      <c r="E5144" s="70">
        <f>SUMPRODUCT(N5144:Q5144,PAINEL_PESOS!$C$16:$C$19)</f>
        <v/>
      </c>
      <c r="F5144" s="70">
        <f>SUMPRODUCT(R5144:T5144,PAINEL_PESOS!$C$21:$C$23)</f>
        <v/>
      </c>
      <c r="G5144" s="70">
        <f>SUMPRODUCT(U5144:V5144,PAINEL_PESOS!$C$25:$C$26)</f>
        <v/>
      </c>
      <c r="H5144" s="70">
        <f>SUMPRODUCT(W5144:X5144,PAINEL_PESOS!$C$28:$C$29)</f>
        <v/>
      </c>
      <c r="I5144" s="70" t="n">
        <v>0.9984026521755122</v>
      </c>
      <c r="J5144" s="70" t="n">
        <v>0.7061884032322895</v>
      </c>
      <c r="K5144" s="71">
        <f>IF(NOT(AND(PAINEL_PESOS!$D$12="OK - 100%",PAINEL_PESOS!$F$20="OK - 100%",PAINEL_PESOS!$F$24="OK - 100%",PAINEL_PESOS!$F$27="OK - 100%",PAINEL_PESOS!$F$30="OK - 100%")),"", (E5144*PAINEL_PESOS!$B$7+F5144*PAINEL_PESOS!$B$8+G5144*PAINEL_PESOS!$B$9+H5144*PAINEL_PESOS!$B$10)*I5144)</f>
        <v/>
      </c>
      <c r="L5144" s="71">
        <f>IF(K5144="","",K5144-J5144)</f>
        <v/>
      </c>
      <c r="M5144" s="71">
        <f>IF(L5144="","",ABS(L5144))</f>
        <v/>
      </c>
      <c r="N5144" t="n">
        <v>1</v>
      </c>
      <c r="O5144" t="n">
        <v>0.9961</v>
      </c>
      <c r="P5144" t="n">
        <v>0.684688489968321</v>
      </c>
      <c r="Q5144" t="n">
        <v>0.9964944059388987</v>
      </c>
      <c r="R5144" t="n">
        <v>0.3849739958711248</v>
      </c>
      <c r="S5144" t="n">
        <v>0.9996445695596498</v>
      </c>
      <c r="T5144" t="n">
        <v>0.9947426871111983</v>
      </c>
      <c r="U5144" t="n">
        <v>0.1089287394607406</v>
      </c>
      <c r="V5144" t="n">
        <v>0.7430068183001157</v>
      </c>
      <c r="W5144" t="n">
        <v>0.5364958889566518</v>
      </c>
      <c r="X5144" t="n">
        <v>0.8452321621292935</v>
      </c>
    </row>
    <row r="5145">
      <c r="A5145" t="inlineStr">
        <is>
          <t>5004601</t>
        </is>
      </c>
      <c r="B5145" t="inlineStr">
        <is>
          <t>Itaquiraí</t>
        </is>
      </c>
      <c r="C5145" t="inlineStr">
        <is>
          <t>MS</t>
        </is>
      </c>
      <c r="D5145" t="inlineStr">
        <is>
          <t>REGIÃO CENTRO-OESTE</t>
        </is>
      </c>
      <c r="E5145" s="70">
        <f>SUMPRODUCT(N5145:Q5145,PAINEL_PESOS!$C$16:$C$19)</f>
        <v/>
      </c>
      <c r="F5145" s="70">
        <f>SUMPRODUCT(R5145:T5145,PAINEL_PESOS!$C$21:$C$23)</f>
        <v/>
      </c>
      <c r="G5145" s="70">
        <f>SUMPRODUCT(U5145:V5145,PAINEL_PESOS!$C$25:$C$26)</f>
        <v/>
      </c>
      <c r="H5145" s="70">
        <f>SUMPRODUCT(W5145:X5145,PAINEL_PESOS!$C$28:$C$29)</f>
        <v/>
      </c>
      <c r="I5145" s="70" t="n">
        <v>0.9987946957214239</v>
      </c>
      <c r="J5145" s="70" t="n">
        <v>0.7219688654848215</v>
      </c>
      <c r="K5145" s="71">
        <f>IF(NOT(AND(PAINEL_PESOS!$D$12="OK - 100%",PAINEL_PESOS!$F$20="OK - 100%",PAINEL_PESOS!$F$24="OK - 100%",PAINEL_PESOS!$F$27="OK - 100%",PAINEL_PESOS!$F$30="OK - 100%")),"", (E5145*PAINEL_PESOS!$B$7+F5145*PAINEL_PESOS!$B$8+G5145*PAINEL_PESOS!$B$9+H5145*PAINEL_PESOS!$B$10)*I5145)</f>
        <v/>
      </c>
      <c r="L5145" s="71">
        <f>IF(K5145="","",K5145-J5145)</f>
        <v/>
      </c>
      <c r="M5145" s="71">
        <f>IF(L5145="","",ABS(L5145))</f>
        <v/>
      </c>
      <c r="N5145" t="n">
        <v>1</v>
      </c>
      <c r="O5145" t="n">
        <v>0.9972</v>
      </c>
      <c r="P5145" t="n">
        <v>0.7462513199577614</v>
      </c>
      <c r="Q5145" t="n">
        <v>0.9986955529082245</v>
      </c>
      <c r="R5145" t="n">
        <v>0.3862515002452943</v>
      </c>
      <c r="S5145" t="n">
        <v>0.9963601614443366</v>
      </c>
      <c r="T5145" t="n">
        <v>0.9963968730494485</v>
      </c>
      <c r="U5145" t="n">
        <v>0.1121050614968017</v>
      </c>
      <c r="V5145" t="n">
        <v>0.7365742707108819</v>
      </c>
      <c r="W5145" t="n">
        <v>0.6416309424545021</v>
      </c>
      <c r="X5145" t="n">
        <v>0.8353314611542122</v>
      </c>
    </row>
    <row r="5146">
      <c r="A5146" t="inlineStr">
        <is>
          <t>5004700</t>
        </is>
      </c>
      <c r="B5146" t="inlineStr">
        <is>
          <t>Ivinhema</t>
        </is>
      </c>
      <c r="C5146" t="inlineStr">
        <is>
          <t>MS</t>
        </is>
      </c>
      <c r="D5146" t="inlineStr">
        <is>
          <t>REGIÃO CENTRO-OESTE</t>
        </is>
      </c>
      <c r="E5146" s="70">
        <f>SUMPRODUCT(N5146:Q5146,PAINEL_PESOS!$C$16:$C$19)</f>
        <v/>
      </c>
      <c r="F5146" s="70">
        <f>SUMPRODUCT(R5146:T5146,PAINEL_PESOS!$C$21:$C$23)</f>
        <v/>
      </c>
      <c r="G5146" s="70">
        <f>SUMPRODUCT(U5146:V5146,PAINEL_PESOS!$C$25:$C$26)</f>
        <v/>
      </c>
      <c r="H5146" s="70">
        <f>SUMPRODUCT(W5146:X5146,PAINEL_PESOS!$C$28:$C$29)</f>
        <v/>
      </c>
      <c r="I5146" s="70" t="n">
        <v>0.9959619692403855</v>
      </c>
      <c r="J5146" s="70" t="n">
        <v>0.7119290886899772</v>
      </c>
      <c r="K5146" s="71">
        <f>IF(NOT(AND(PAINEL_PESOS!$D$12="OK - 100%",PAINEL_PESOS!$F$20="OK - 100%",PAINEL_PESOS!$F$24="OK - 100%",PAINEL_PESOS!$F$27="OK - 100%",PAINEL_PESOS!$F$30="OK - 100%")),"", (E5146*PAINEL_PESOS!$B$7+F5146*PAINEL_PESOS!$B$8+G5146*PAINEL_PESOS!$B$9+H5146*PAINEL_PESOS!$B$10)*I5146)</f>
        <v/>
      </c>
      <c r="L5146" s="71">
        <f>IF(K5146="","",K5146-J5146)</f>
        <v/>
      </c>
      <c r="M5146" s="71">
        <f>IF(L5146="","",ABS(L5146))</f>
        <v/>
      </c>
      <c r="N5146" t="n">
        <v>1</v>
      </c>
      <c r="O5146" t="n">
        <v>0.9936</v>
      </c>
      <c r="P5146" t="n">
        <v>0.7499472016895459</v>
      </c>
      <c r="Q5146" t="n">
        <v>0.9974844541230652</v>
      </c>
      <c r="R5146" t="n">
        <v>0.410650519226724</v>
      </c>
      <c r="S5146" t="n">
        <v>0.9993557038324422</v>
      </c>
      <c r="T5146" t="n">
        <v>0.9814666681692742</v>
      </c>
      <c r="U5146" t="n">
        <v>0.1089287394607406</v>
      </c>
      <c r="V5146" t="n">
        <v>0.7630364072163076</v>
      </c>
      <c r="W5146" t="n">
        <v>0.5364958889566518</v>
      </c>
      <c r="X5146" t="n">
        <v>0.8452321621292935</v>
      </c>
    </row>
    <row r="5147">
      <c r="A5147" t="inlineStr">
        <is>
          <t>5004809</t>
        </is>
      </c>
      <c r="B5147" t="inlineStr">
        <is>
          <t>Japorã</t>
        </is>
      </c>
      <c r="C5147" t="inlineStr">
        <is>
          <t>MS</t>
        </is>
      </c>
      <c r="D5147" t="inlineStr">
        <is>
          <t>REGIÃO CENTRO-OESTE</t>
        </is>
      </c>
      <c r="E5147" s="70">
        <f>SUMPRODUCT(N5147:Q5147,PAINEL_PESOS!$C$16:$C$19)</f>
        <v/>
      </c>
      <c r="F5147" s="70">
        <f>SUMPRODUCT(R5147:T5147,PAINEL_PESOS!$C$21:$C$23)</f>
        <v/>
      </c>
      <c r="G5147" s="70">
        <f>SUMPRODUCT(U5147:V5147,PAINEL_PESOS!$C$25:$C$26)</f>
        <v/>
      </c>
      <c r="H5147" s="70">
        <f>SUMPRODUCT(W5147:X5147,PAINEL_PESOS!$C$28:$C$29)</f>
        <v/>
      </c>
      <c r="I5147" s="70" t="n">
        <v>0.9991428910020494</v>
      </c>
      <c r="J5147" s="70" t="n">
        <v>0.7063682907556043</v>
      </c>
      <c r="K5147" s="71">
        <f>IF(NOT(AND(PAINEL_PESOS!$D$12="OK - 100%",PAINEL_PESOS!$F$20="OK - 100%",PAINEL_PESOS!$F$24="OK - 100%",PAINEL_PESOS!$F$27="OK - 100%",PAINEL_PESOS!$F$30="OK - 100%")),"", (E5147*PAINEL_PESOS!$B$7+F5147*PAINEL_PESOS!$B$8+G5147*PAINEL_PESOS!$B$9+H5147*PAINEL_PESOS!$B$10)*I5147)</f>
        <v/>
      </c>
      <c r="L5147" s="71">
        <f>IF(K5147="","",K5147-J5147)</f>
        <v/>
      </c>
      <c r="M5147" s="71">
        <f>IF(L5147="","",ABS(L5147))</f>
        <v/>
      </c>
      <c r="N5147" t="n">
        <v>1</v>
      </c>
      <c r="O5147" t="n">
        <v>1</v>
      </c>
      <c r="P5147" t="n">
        <v>0.8392819429778247</v>
      </c>
      <c r="Q5147" t="n">
        <v>0.9978354987298195</v>
      </c>
      <c r="R5147" t="n">
        <v>0.2121555223309638</v>
      </c>
      <c r="S5147" t="n">
        <v>0.9999717222401269</v>
      </c>
      <c r="T5147" t="n">
        <v>0.9972437531778102</v>
      </c>
      <c r="U5147" t="n">
        <v>0.1069006723786671</v>
      </c>
      <c r="V5147" t="n">
        <v>0.6639983521969374</v>
      </c>
      <c r="W5147" t="n">
        <v>0.6684647577901967</v>
      </c>
      <c r="X5147" t="n">
        <v>0.8249574562178454</v>
      </c>
    </row>
    <row r="5148">
      <c r="A5148" t="inlineStr">
        <is>
          <t>5004908</t>
        </is>
      </c>
      <c r="B5148" t="inlineStr">
        <is>
          <t>Jaraguari</t>
        </is>
      </c>
      <c r="C5148" t="inlineStr">
        <is>
          <t>MS</t>
        </is>
      </c>
      <c r="D5148" t="inlineStr">
        <is>
          <t>REGIÃO CENTRO-OESTE</t>
        </is>
      </c>
      <c r="E5148" s="70">
        <f>SUMPRODUCT(N5148:Q5148,PAINEL_PESOS!$C$16:$C$19)</f>
        <v/>
      </c>
      <c r="F5148" s="70">
        <f>SUMPRODUCT(R5148:T5148,PAINEL_PESOS!$C$21:$C$23)</f>
        <v/>
      </c>
      <c r="G5148" s="70">
        <f>SUMPRODUCT(U5148:V5148,PAINEL_PESOS!$C$25:$C$26)</f>
        <v/>
      </c>
      <c r="H5148" s="70">
        <f>SUMPRODUCT(W5148:X5148,PAINEL_PESOS!$C$28:$C$29)</f>
        <v/>
      </c>
      <c r="I5148" s="70" t="n">
        <v>0.9989523875784657</v>
      </c>
      <c r="J5148" s="70" t="n">
        <v>0.6716147920559536</v>
      </c>
      <c r="K5148" s="71">
        <f>IF(NOT(AND(PAINEL_PESOS!$D$12="OK - 100%",PAINEL_PESOS!$F$20="OK - 100%",PAINEL_PESOS!$F$24="OK - 100%",PAINEL_PESOS!$F$27="OK - 100%",PAINEL_PESOS!$F$30="OK - 100%")),"", (E5148*PAINEL_PESOS!$B$7+F5148*PAINEL_PESOS!$B$8+G5148*PAINEL_PESOS!$B$9+H5148*PAINEL_PESOS!$B$10)*I5148)</f>
        <v/>
      </c>
      <c r="L5148" s="71">
        <f>IF(K5148="","",K5148-J5148)</f>
        <v/>
      </c>
      <c r="M5148" s="71">
        <f>IF(L5148="","",ABS(L5148))</f>
        <v/>
      </c>
      <c r="N5148" t="n">
        <v>0.8</v>
      </c>
      <c r="O5148" t="n">
        <v>1</v>
      </c>
      <c r="P5148" t="n">
        <v>0.4523759239704329</v>
      </c>
      <c r="Q5148" t="n">
        <v>0.9997008561269972</v>
      </c>
      <c r="R5148" t="n">
        <v>0.3141640769880243</v>
      </c>
      <c r="S5148" t="n">
        <v>0.9999414928402419</v>
      </c>
      <c r="T5148" t="n">
        <v>0.994896595702817</v>
      </c>
      <c r="U5148" t="n">
        <v>0.2076613573028169</v>
      </c>
      <c r="V5148" t="n">
        <v>0.6531317854134144</v>
      </c>
      <c r="W5148" t="n">
        <v>0.4829229838896057</v>
      </c>
      <c r="X5148" t="n">
        <v>0.8694636816792168</v>
      </c>
    </row>
    <row r="5149">
      <c r="A5149" t="inlineStr">
        <is>
          <t>5005004</t>
        </is>
      </c>
      <c r="B5149" t="inlineStr">
        <is>
          <t>Jardim</t>
        </is>
      </c>
      <c r="C5149" t="inlineStr">
        <is>
          <t>MS</t>
        </is>
      </c>
      <c r="D5149" t="inlineStr">
        <is>
          <t>REGIÃO CENTRO-OESTE</t>
        </is>
      </c>
      <c r="E5149" s="70">
        <f>SUMPRODUCT(N5149:Q5149,PAINEL_PESOS!$C$16:$C$19)</f>
        <v/>
      </c>
      <c r="F5149" s="70">
        <f>SUMPRODUCT(R5149:T5149,PAINEL_PESOS!$C$21:$C$23)</f>
        <v/>
      </c>
      <c r="G5149" s="70">
        <f>SUMPRODUCT(U5149:V5149,PAINEL_PESOS!$C$25:$C$26)</f>
        <v/>
      </c>
      <c r="H5149" s="70">
        <f>SUMPRODUCT(W5149:X5149,PAINEL_PESOS!$C$28:$C$29)</f>
        <v/>
      </c>
      <c r="I5149" s="70" t="n">
        <v>0.9978404818021493</v>
      </c>
      <c r="J5149" s="70" t="n">
        <v>0.7241093806362165</v>
      </c>
      <c r="K5149" s="71">
        <f>IF(NOT(AND(PAINEL_PESOS!$D$12="OK - 100%",PAINEL_PESOS!$F$20="OK - 100%",PAINEL_PESOS!$F$24="OK - 100%",PAINEL_PESOS!$F$27="OK - 100%",PAINEL_PESOS!$F$30="OK - 100%")),"", (E5149*PAINEL_PESOS!$B$7+F5149*PAINEL_PESOS!$B$8+G5149*PAINEL_PESOS!$B$9+H5149*PAINEL_PESOS!$B$10)*I5149)</f>
        <v/>
      </c>
      <c r="L5149" s="71">
        <f>IF(K5149="","",K5149-J5149)</f>
        <v/>
      </c>
      <c r="M5149" s="71">
        <f>IF(L5149="","",ABS(L5149))</f>
        <v/>
      </c>
      <c r="N5149" t="n">
        <v>1</v>
      </c>
      <c r="O5149" t="n">
        <v>0.9891</v>
      </c>
      <c r="P5149" t="n">
        <v>0.6795142555438226</v>
      </c>
      <c r="Q5149" t="n">
        <v>0.995853696738929</v>
      </c>
      <c r="R5149" t="n">
        <v>0.3568053589911759</v>
      </c>
      <c r="S5149" t="n">
        <v>0.9995827782680167</v>
      </c>
      <c r="T5149" t="n">
        <v>0.9922027517143875</v>
      </c>
      <c r="U5149" t="n">
        <v>0.3076462783333873</v>
      </c>
      <c r="V5149" t="n">
        <v>0.7284204028155522</v>
      </c>
      <c r="W5149" t="n">
        <v>0.5145779805786869</v>
      </c>
      <c r="X5149" t="n">
        <v>0.8568060406307417</v>
      </c>
    </row>
    <row r="5150">
      <c r="A5150" t="inlineStr">
        <is>
          <t>5005103</t>
        </is>
      </c>
      <c r="B5150" t="inlineStr">
        <is>
          <t>Jateí</t>
        </is>
      </c>
      <c r="C5150" t="inlineStr">
        <is>
          <t>MS</t>
        </is>
      </c>
      <c r="D5150" t="inlineStr">
        <is>
          <t>REGIÃO CENTRO-OESTE</t>
        </is>
      </c>
      <c r="E5150" s="70">
        <f>SUMPRODUCT(N5150:Q5150,PAINEL_PESOS!$C$16:$C$19)</f>
        <v/>
      </c>
      <c r="F5150" s="70">
        <f>SUMPRODUCT(R5150:T5150,PAINEL_PESOS!$C$21:$C$23)</f>
        <v/>
      </c>
      <c r="G5150" s="70">
        <f>SUMPRODUCT(U5150:V5150,PAINEL_PESOS!$C$25:$C$26)</f>
        <v/>
      </c>
      <c r="H5150" s="70">
        <f>SUMPRODUCT(W5150:X5150,PAINEL_PESOS!$C$28:$C$29)</f>
        <v/>
      </c>
      <c r="I5150" s="70" t="n">
        <v>0.9986576768244918</v>
      </c>
      <c r="J5150" s="70" t="n">
        <v>0.7040876192676766</v>
      </c>
      <c r="K5150" s="71">
        <f>IF(NOT(AND(PAINEL_PESOS!$D$12="OK - 100%",PAINEL_PESOS!$F$20="OK - 100%",PAINEL_PESOS!$F$24="OK - 100%",PAINEL_PESOS!$F$27="OK - 100%",PAINEL_PESOS!$F$30="OK - 100%")),"", (E5150*PAINEL_PESOS!$B$7+F5150*PAINEL_PESOS!$B$8+G5150*PAINEL_PESOS!$B$9+H5150*PAINEL_PESOS!$B$10)*I5150)</f>
        <v/>
      </c>
      <c r="L5150" s="71">
        <f>IF(K5150="","",K5150-J5150)</f>
        <v/>
      </c>
      <c r="M5150" s="71">
        <f>IF(L5150="","",ABS(L5150))</f>
        <v/>
      </c>
      <c r="N5150" t="n">
        <v>1</v>
      </c>
      <c r="O5150" t="n">
        <v>1</v>
      </c>
      <c r="P5150" t="n">
        <v>0.6428722280887011</v>
      </c>
      <c r="Q5150" t="n">
        <v>0.9996571671611942</v>
      </c>
      <c r="R5150" t="n">
        <v>0.3157566917635636</v>
      </c>
      <c r="S5150" t="n">
        <v>0.999888752242321</v>
      </c>
      <c r="T5150" t="n">
        <v>0.9934449265420519</v>
      </c>
      <c r="U5150" t="n">
        <v>0.106703988431525</v>
      </c>
      <c r="V5150" t="n">
        <v>0.7565227304007657</v>
      </c>
      <c r="W5150" t="n">
        <v>0.5854195628933097</v>
      </c>
      <c r="X5150" t="n">
        <v>0.8309674622768645</v>
      </c>
    </row>
    <row r="5151">
      <c r="A5151" t="inlineStr">
        <is>
          <t>5005152</t>
        </is>
      </c>
      <c r="B5151" t="inlineStr">
        <is>
          <t>Juti</t>
        </is>
      </c>
      <c r="C5151" t="inlineStr">
        <is>
          <t>MS</t>
        </is>
      </c>
      <c r="D5151" t="inlineStr">
        <is>
          <t>REGIÃO CENTRO-OESTE</t>
        </is>
      </c>
      <c r="E5151" s="70">
        <f>SUMPRODUCT(N5151:Q5151,PAINEL_PESOS!$C$16:$C$19)</f>
        <v/>
      </c>
      <c r="F5151" s="70">
        <f>SUMPRODUCT(R5151:T5151,PAINEL_PESOS!$C$21:$C$23)</f>
        <v/>
      </c>
      <c r="G5151" s="70">
        <f>SUMPRODUCT(U5151:V5151,PAINEL_PESOS!$C$25:$C$26)</f>
        <v/>
      </c>
      <c r="H5151" s="70">
        <f>SUMPRODUCT(W5151:X5151,PAINEL_PESOS!$C$28:$C$29)</f>
        <v/>
      </c>
      <c r="I5151" s="70" t="n">
        <v>0.9995640738920875</v>
      </c>
      <c r="J5151" s="70" t="n">
        <v>0.7126167255421516</v>
      </c>
      <c r="K5151" s="71">
        <f>IF(NOT(AND(PAINEL_PESOS!$D$12="OK - 100%",PAINEL_PESOS!$F$20="OK - 100%",PAINEL_PESOS!$F$24="OK - 100%",PAINEL_PESOS!$F$27="OK - 100%",PAINEL_PESOS!$F$30="OK - 100%")),"", (E5151*PAINEL_PESOS!$B$7+F5151*PAINEL_PESOS!$B$8+G5151*PAINEL_PESOS!$B$9+H5151*PAINEL_PESOS!$B$10)*I5151)</f>
        <v/>
      </c>
      <c r="L5151" s="71">
        <f>IF(K5151="","",K5151-J5151)</f>
        <v/>
      </c>
      <c r="M5151" s="71">
        <f>IF(L5151="","",ABS(L5151))</f>
        <v/>
      </c>
      <c r="N5151" t="n">
        <v>1</v>
      </c>
      <c r="O5151" t="n">
        <v>0.9741</v>
      </c>
      <c r="P5151" t="n">
        <v>0.7812038014783527</v>
      </c>
      <c r="Q5151" t="n">
        <v>0.9994001553613515</v>
      </c>
      <c r="R5151" t="n">
        <v>0.2835337640397085</v>
      </c>
      <c r="S5151" t="n">
        <v>0.999297532707668</v>
      </c>
      <c r="T5151" t="n">
        <v>0.9985265952268356</v>
      </c>
      <c r="U5151" t="n">
        <v>0.1131538974615601</v>
      </c>
      <c r="V5151" t="n">
        <v>0.7377511312038334</v>
      </c>
      <c r="W5151" t="n">
        <v>0.6173909652855288</v>
      </c>
      <c r="X5151" t="n">
        <v>0.8368668403649697</v>
      </c>
    </row>
    <row r="5152">
      <c r="A5152" t="inlineStr">
        <is>
          <t>5005202</t>
        </is>
      </c>
      <c r="B5152" t="inlineStr">
        <is>
          <t>Ladário</t>
        </is>
      </c>
      <c r="C5152" t="inlineStr">
        <is>
          <t>MS</t>
        </is>
      </c>
      <c r="D5152" t="inlineStr">
        <is>
          <t>REGIÃO CENTRO-OESTE</t>
        </is>
      </c>
      <c r="E5152" s="70">
        <f>SUMPRODUCT(N5152:Q5152,PAINEL_PESOS!$C$16:$C$19)</f>
        <v/>
      </c>
      <c r="F5152" s="70">
        <f>SUMPRODUCT(R5152:T5152,PAINEL_PESOS!$C$21:$C$23)</f>
        <v/>
      </c>
      <c r="G5152" s="70">
        <f>SUMPRODUCT(U5152:V5152,PAINEL_PESOS!$C$25:$C$26)</f>
        <v/>
      </c>
      <c r="H5152" s="70">
        <f>SUMPRODUCT(W5152:X5152,PAINEL_PESOS!$C$28:$C$29)</f>
        <v/>
      </c>
      <c r="I5152" s="70" t="n">
        <v>0.9717502265707157</v>
      </c>
      <c r="J5152" s="70" t="n">
        <v>0.6692484713669195</v>
      </c>
      <c r="K5152" s="71">
        <f>IF(NOT(AND(PAINEL_PESOS!$D$12="OK - 100%",PAINEL_PESOS!$F$20="OK - 100%",PAINEL_PESOS!$F$24="OK - 100%",PAINEL_PESOS!$F$27="OK - 100%",PAINEL_PESOS!$F$30="OK - 100%")),"", (E5152*PAINEL_PESOS!$B$7+F5152*PAINEL_PESOS!$B$8+G5152*PAINEL_PESOS!$B$9+H5152*PAINEL_PESOS!$B$10)*I5152)</f>
        <v/>
      </c>
      <c r="L5152" s="71">
        <f>IF(K5152="","",K5152-J5152)</f>
        <v/>
      </c>
      <c r="M5152" s="71">
        <f>IF(L5152="","",ABS(L5152))</f>
        <v/>
      </c>
      <c r="N5152" t="n">
        <v>1</v>
      </c>
      <c r="O5152" t="n">
        <v>0.9903999999999999</v>
      </c>
      <c r="P5152" t="n">
        <v>0.286272439281943</v>
      </c>
      <c r="Q5152" t="n">
        <v>0.9656580456280847</v>
      </c>
      <c r="R5152" t="n">
        <v>0.2640074180613183</v>
      </c>
      <c r="S5152" t="n">
        <v>0.999844338219112</v>
      </c>
      <c r="T5152" t="n">
        <v>0.9949662105945776</v>
      </c>
      <c r="U5152" t="n">
        <v>0.3105409573200681</v>
      </c>
      <c r="V5152" t="n">
        <v>0.7365037285637128</v>
      </c>
      <c r="W5152" t="n">
        <v>0.5993883231832525</v>
      </c>
      <c r="X5152" t="n">
        <v>0.7361567777960392</v>
      </c>
    </row>
    <row r="5153">
      <c r="A5153" t="inlineStr">
        <is>
          <t>5005251</t>
        </is>
      </c>
      <c r="B5153" t="inlineStr">
        <is>
          <t>Laguna Carapã</t>
        </is>
      </c>
      <c r="C5153" t="inlineStr">
        <is>
          <t>MS</t>
        </is>
      </c>
      <c r="D5153" t="inlineStr">
        <is>
          <t>REGIÃO CENTRO-OESTE</t>
        </is>
      </c>
      <c r="E5153" s="70">
        <f>SUMPRODUCT(N5153:Q5153,PAINEL_PESOS!$C$16:$C$19)</f>
        <v/>
      </c>
      <c r="F5153" s="70">
        <f>SUMPRODUCT(R5153:T5153,PAINEL_PESOS!$C$21:$C$23)</f>
        <v/>
      </c>
      <c r="G5153" s="70">
        <f>SUMPRODUCT(U5153:V5153,PAINEL_PESOS!$C$25:$C$26)</f>
        <v/>
      </c>
      <c r="H5153" s="70">
        <f>SUMPRODUCT(W5153:X5153,PAINEL_PESOS!$C$28:$C$29)</f>
        <v/>
      </c>
      <c r="I5153" s="70" t="n">
        <v>0.9994795486965411</v>
      </c>
      <c r="J5153" s="70" t="n">
        <v>0.710165994078172</v>
      </c>
      <c r="K5153" s="71">
        <f>IF(NOT(AND(PAINEL_PESOS!$D$12="OK - 100%",PAINEL_PESOS!$F$20="OK - 100%",PAINEL_PESOS!$F$24="OK - 100%",PAINEL_PESOS!$F$27="OK - 100%",PAINEL_PESOS!$F$30="OK - 100%")),"", (E5153*PAINEL_PESOS!$B$7+F5153*PAINEL_PESOS!$B$8+G5153*PAINEL_PESOS!$B$9+H5153*PAINEL_PESOS!$B$10)*I5153)</f>
        <v/>
      </c>
      <c r="L5153" s="71">
        <f>IF(K5153="","",K5153-J5153)</f>
        <v/>
      </c>
      <c r="M5153" s="71">
        <f>IF(L5153="","",ABS(L5153))</f>
        <v/>
      </c>
      <c r="N5153" t="n">
        <v>1</v>
      </c>
      <c r="O5153" t="n">
        <v>0.9954</v>
      </c>
      <c r="P5153" t="n">
        <v>0.6587117212249208</v>
      </c>
      <c r="Q5153" t="n">
        <v>0.9994516958115108</v>
      </c>
      <c r="R5153" t="n">
        <v>0.3668351808686256</v>
      </c>
      <c r="S5153" t="n">
        <v>0.9999956008030293</v>
      </c>
      <c r="T5153" t="n">
        <v>0.997751351980381</v>
      </c>
      <c r="U5153" t="n">
        <v>0.1145968280556614</v>
      </c>
      <c r="V5153" t="n">
        <v>0.73374636345261</v>
      </c>
      <c r="W5153" t="n">
        <v>0.5869096229796876</v>
      </c>
      <c r="X5153" t="n">
        <v>0.8458637347563029</v>
      </c>
    </row>
    <row r="5154">
      <c r="A5154" t="inlineStr">
        <is>
          <t>5005400</t>
        </is>
      </c>
      <c r="B5154" t="inlineStr">
        <is>
          <t>Maracaju</t>
        </is>
      </c>
      <c r="C5154" t="inlineStr">
        <is>
          <t>MS</t>
        </is>
      </c>
      <c r="D5154" t="inlineStr">
        <is>
          <t>REGIÃO CENTRO-OESTE</t>
        </is>
      </c>
      <c r="E5154" s="70">
        <f>SUMPRODUCT(N5154:Q5154,PAINEL_PESOS!$C$16:$C$19)</f>
        <v/>
      </c>
      <c r="F5154" s="70">
        <f>SUMPRODUCT(R5154:T5154,PAINEL_PESOS!$C$21:$C$23)</f>
        <v/>
      </c>
      <c r="G5154" s="70">
        <f>SUMPRODUCT(U5154:V5154,PAINEL_PESOS!$C$25:$C$26)</f>
        <v/>
      </c>
      <c r="H5154" s="70">
        <f>SUMPRODUCT(W5154:X5154,PAINEL_PESOS!$C$28:$C$29)</f>
        <v/>
      </c>
      <c r="I5154" s="70" t="n">
        <v>0.9984033200930853</v>
      </c>
      <c r="J5154" s="70" t="n">
        <v>0.7124133509738111</v>
      </c>
      <c r="K5154" s="71">
        <f>IF(NOT(AND(PAINEL_PESOS!$D$12="OK - 100%",PAINEL_PESOS!$F$20="OK - 100%",PAINEL_PESOS!$F$24="OK - 100%",PAINEL_PESOS!$F$27="OK - 100%",PAINEL_PESOS!$F$30="OK - 100%")),"", (E5154*PAINEL_PESOS!$B$7+F5154*PAINEL_PESOS!$B$8+G5154*PAINEL_PESOS!$B$9+H5154*PAINEL_PESOS!$B$10)*I5154)</f>
        <v/>
      </c>
      <c r="L5154" s="71">
        <f>IF(K5154="","",K5154-J5154)</f>
        <v/>
      </c>
      <c r="M5154" s="71">
        <f>IF(L5154="","",ABS(L5154))</f>
        <v/>
      </c>
      <c r="N5154" t="n">
        <v>1</v>
      </c>
      <c r="O5154" t="n">
        <v>0.9967</v>
      </c>
      <c r="P5154" t="n">
        <v>0.5107708553326293</v>
      </c>
      <c r="Q5154" t="n">
        <v>0.9974342520693193</v>
      </c>
      <c r="R5154" t="n">
        <v>0.5123099294825366</v>
      </c>
      <c r="S5154" t="n">
        <v>0.9937171122135727</v>
      </c>
      <c r="T5154" t="n">
        <v>0.9964837970685831</v>
      </c>
      <c r="U5154" t="n">
        <v>0.1621822572788806</v>
      </c>
      <c r="V5154" t="n">
        <v>0.7483324160515159</v>
      </c>
      <c r="W5154" t="n">
        <v>0.5289638029017654</v>
      </c>
      <c r="X5154" t="n">
        <v>0.8481497403177904</v>
      </c>
    </row>
    <row r="5155">
      <c r="A5155" t="inlineStr">
        <is>
          <t>5005608</t>
        </is>
      </c>
      <c r="B5155" t="inlineStr">
        <is>
          <t>Miranda</t>
        </is>
      </c>
      <c r="C5155" t="inlineStr">
        <is>
          <t>MS</t>
        </is>
      </c>
      <c r="D5155" t="inlineStr">
        <is>
          <t>REGIÃO CENTRO-OESTE</t>
        </is>
      </c>
      <c r="E5155" s="70">
        <f>SUMPRODUCT(N5155:Q5155,PAINEL_PESOS!$C$16:$C$19)</f>
        <v/>
      </c>
      <c r="F5155" s="70">
        <f>SUMPRODUCT(R5155:T5155,PAINEL_PESOS!$C$21:$C$23)</f>
        <v/>
      </c>
      <c r="G5155" s="70">
        <f>SUMPRODUCT(U5155:V5155,PAINEL_PESOS!$C$25:$C$26)</f>
        <v/>
      </c>
      <c r="H5155" s="70">
        <f>SUMPRODUCT(W5155:X5155,PAINEL_PESOS!$C$28:$C$29)</f>
        <v/>
      </c>
      <c r="I5155" s="70" t="n">
        <v>0.9895721659608296</v>
      </c>
      <c r="J5155" s="70" t="n">
        <v>0.7125968102574105</v>
      </c>
      <c r="K5155" s="71">
        <f>IF(NOT(AND(PAINEL_PESOS!$D$12="OK - 100%",PAINEL_PESOS!$F$20="OK - 100%",PAINEL_PESOS!$F$24="OK - 100%",PAINEL_PESOS!$F$27="OK - 100%",PAINEL_PESOS!$F$30="OK - 100%")),"", (E5155*PAINEL_PESOS!$B$7+F5155*PAINEL_PESOS!$B$8+G5155*PAINEL_PESOS!$B$9+H5155*PAINEL_PESOS!$B$10)*I5155)</f>
        <v/>
      </c>
      <c r="L5155" s="71">
        <f>IF(K5155="","",K5155-J5155)</f>
        <v/>
      </c>
      <c r="M5155" s="71">
        <f>IF(L5155="","",ABS(L5155))</f>
        <v/>
      </c>
      <c r="N5155" t="n">
        <v>1</v>
      </c>
      <c r="O5155" t="n">
        <v>0.9983</v>
      </c>
      <c r="P5155" t="n">
        <v>0.6535374868004225</v>
      </c>
      <c r="Q5155" t="n">
        <v>0.9972432614825981</v>
      </c>
      <c r="R5155" t="n">
        <v>0.3222727906170833</v>
      </c>
      <c r="S5155" t="n">
        <v>0.9999768525763719</v>
      </c>
      <c r="T5155" t="n">
        <v>0.9486716346763849</v>
      </c>
      <c r="U5155" t="n">
        <v>0.3152214157684712</v>
      </c>
      <c r="V5155" t="n">
        <v>0.7384275134922538</v>
      </c>
      <c r="W5155" t="n">
        <v>0.5166856745040378</v>
      </c>
      <c r="X5155" t="n">
        <v>0.8520251487425069</v>
      </c>
    </row>
    <row r="5156">
      <c r="A5156" t="inlineStr">
        <is>
          <t>5005681</t>
        </is>
      </c>
      <c r="B5156" t="inlineStr">
        <is>
          <t>Mundo Novo</t>
        </is>
      </c>
      <c r="C5156" t="inlineStr">
        <is>
          <t>MS</t>
        </is>
      </c>
      <c r="D5156" t="inlineStr">
        <is>
          <t>REGIÃO CENTRO-OESTE</t>
        </is>
      </c>
      <c r="E5156" s="70">
        <f>SUMPRODUCT(N5156:Q5156,PAINEL_PESOS!$C$16:$C$19)</f>
        <v/>
      </c>
      <c r="F5156" s="70">
        <f>SUMPRODUCT(R5156:T5156,PAINEL_PESOS!$C$21:$C$23)</f>
        <v/>
      </c>
      <c r="G5156" s="70">
        <f>SUMPRODUCT(U5156:V5156,PAINEL_PESOS!$C$25:$C$26)</f>
        <v/>
      </c>
      <c r="H5156" s="70">
        <f>SUMPRODUCT(W5156:X5156,PAINEL_PESOS!$C$28:$C$29)</f>
        <v/>
      </c>
      <c r="I5156" s="70" t="n">
        <v>0.9985135260068513</v>
      </c>
      <c r="J5156" s="70" t="n">
        <v>0.7069361059136354</v>
      </c>
      <c r="K5156" s="71">
        <f>IF(NOT(AND(PAINEL_PESOS!$D$12="OK - 100%",PAINEL_PESOS!$F$20="OK - 100%",PAINEL_PESOS!$F$24="OK - 100%",PAINEL_PESOS!$F$27="OK - 100%",PAINEL_PESOS!$F$30="OK - 100%")),"", (E5156*PAINEL_PESOS!$B$7+F5156*PAINEL_PESOS!$B$8+G5156*PAINEL_PESOS!$B$9+H5156*PAINEL_PESOS!$B$10)*I5156)</f>
        <v/>
      </c>
      <c r="L5156" s="71">
        <f>IF(K5156="","",K5156-J5156)</f>
        <v/>
      </c>
      <c r="M5156" s="71">
        <f>IF(L5156="","",ABS(L5156))</f>
        <v/>
      </c>
      <c r="N5156" t="n">
        <v>1</v>
      </c>
      <c r="O5156" t="n">
        <v>0.9945000000000001</v>
      </c>
      <c r="P5156" t="n">
        <v>0.7061246040126716</v>
      </c>
      <c r="Q5156" t="n">
        <v>0.9932493136974612</v>
      </c>
      <c r="R5156" t="n">
        <v>0.3470029241909532</v>
      </c>
      <c r="S5156" t="n">
        <v>0.997955254261109</v>
      </c>
      <c r="T5156" t="n">
        <v>0.9983217828231713</v>
      </c>
      <c r="U5156" t="n">
        <v>0.12049086203149</v>
      </c>
      <c r="V5156" t="n">
        <v>0.6239392973122027</v>
      </c>
      <c r="W5156" t="n">
        <v>0.6868863208700758</v>
      </c>
      <c r="X5156" t="n">
        <v>0.8234680194794334</v>
      </c>
    </row>
    <row r="5157">
      <c r="A5157" t="inlineStr">
        <is>
          <t>5005707</t>
        </is>
      </c>
      <c r="B5157" t="inlineStr">
        <is>
          <t>Naviraí</t>
        </is>
      </c>
      <c r="C5157" t="inlineStr">
        <is>
          <t>MS</t>
        </is>
      </c>
      <c r="D5157" t="inlineStr">
        <is>
          <t>REGIÃO CENTRO-OESTE</t>
        </is>
      </c>
      <c r="E5157" s="70">
        <f>SUMPRODUCT(N5157:Q5157,PAINEL_PESOS!$C$16:$C$19)</f>
        <v/>
      </c>
      <c r="F5157" s="70">
        <f>SUMPRODUCT(R5157:T5157,PAINEL_PESOS!$C$21:$C$23)</f>
        <v/>
      </c>
      <c r="G5157" s="70">
        <f>SUMPRODUCT(U5157:V5157,PAINEL_PESOS!$C$25:$C$26)</f>
        <v/>
      </c>
      <c r="H5157" s="70">
        <f>SUMPRODUCT(W5157:X5157,PAINEL_PESOS!$C$28:$C$29)</f>
        <v/>
      </c>
      <c r="I5157" s="70" t="n">
        <v>0.9974208942351823</v>
      </c>
      <c r="J5157" s="70" t="n">
        <v>0.7242897479130164</v>
      </c>
      <c r="K5157" s="71">
        <f>IF(NOT(AND(PAINEL_PESOS!$D$12="OK - 100%",PAINEL_PESOS!$F$20="OK - 100%",PAINEL_PESOS!$F$24="OK - 100%",PAINEL_PESOS!$F$27="OK - 100%",PAINEL_PESOS!$F$30="OK - 100%")),"", (E5157*PAINEL_PESOS!$B$7+F5157*PAINEL_PESOS!$B$8+G5157*PAINEL_PESOS!$B$9+H5157*PAINEL_PESOS!$B$10)*I5157)</f>
        <v/>
      </c>
      <c r="L5157" s="71">
        <f>IF(K5157="","",K5157-J5157)</f>
        <v/>
      </c>
      <c r="M5157" s="71">
        <f>IF(L5157="","",ABS(L5157))</f>
        <v/>
      </c>
      <c r="N5157" t="n">
        <v>1</v>
      </c>
      <c r="O5157" t="n">
        <v>0.9988</v>
      </c>
      <c r="P5157" t="n">
        <v>0.7175290390707497</v>
      </c>
      <c r="Q5157" t="n">
        <v>0.9972785473184792</v>
      </c>
      <c r="R5157" t="n">
        <v>0.4673989387656078</v>
      </c>
      <c r="S5157" t="n">
        <v>0.9919045288880061</v>
      </c>
      <c r="T5157" t="n">
        <v>0.9923247253248477</v>
      </c>
      <c r="U5157" t="n">
        <v>0.1070116614046206</v>
      </c>
      <c r="V5157" t="n">
        <v>0.7530916102912852</v>
      </c>
      <c r="W5157" t="n">
        <v>0.6344579134308835</v>
      </c>
      <c r="X5157" t="n">
        <v>0.8235170108064804</v>
      </c>
    </row>
    <row r="5158">
      <c r="A5158" t="inlineStr">
        <is>
          <t>5005806</t>
        </is>
      </c>
      <c r="B5158" t="inlineStr">
        <is>
          <t>Nioaque</t>
        </is>
      </c>
      <c r="C5158" t="inlineStr">
        <is>
          <t>MS</t>
        </is>
      </c>
      <c r="D5158" t="inlineStr">
        <is>
          <t>REGIÃO CENTRO-OESTE</t>
        </is>
      </c>
      <c r="E5158" s="70">
        <f>SUMPRODUCT(N5158:Q5158,PAINEL_PESOS!$C$16:$C$19)</f>
        <v/>
      </c>
      <c r="F5158" s="70">
        <f>SUMPRODUCT(R5158:T5158,PAINEL_PESOS!$C$21:$C$23)</f>
        <v/>
      </c>
      <c r="G5158" s="70">
        <f>SUMPRODUCT(U5158:V5158,PAINEL_PESOS!$C$25:$C$26)</f>
        <v/>
      </c>
      <c r="H5158" s="70">
        <f>SUMPRODUCT(W5158:X5158,PAINEL_PESOS!$C$28:$C$29)</f>
        <v/>
      </c>
      <c r="I5158" s="70" t="n">
        <v>0.9977042977015875</v>
      </c>
      <c r="J5158" s="70" t="n">
        <v>0.7209886274623821</v>
      </c>
      <c r="K5158" s="71">
        <f>IF(NOT(AND(PAINEL_PESOS!$D$12="OK - 100%",PAINEL_PESOS!$F$20="OK - 100%",PAINEL_PESOS!$F$24="OK - 100%",PAINEL_PESOS!$F$27="OK - 100%",PAINEL_PESOS!$F$30="OK - 100%")),"", (E5158*PAINEL_PESOS!$B$7+F5158*PAINEL_PESOS!$B$8+G5158*PAINEL_PESOS!$B$9+H5158*PAINEL_PESOS!$B$10)*I5158)</f>
        <v/>
      </c>
      <c r="L5158" s="71">
        <f>IF(K5158="","",K5158-J5158)</f>
        <v/>
      </c>
      <c r="M5158" s="71">
        <f>IF(L5158="","",ABS(L5158))</f>
        <v/>
      </c>
      <c r="N5158" t="n">
        <v>1</v>
      </c>
      <c r="O5158" t="n">
        <v>0.9866</v>
      </c>
      <c r="P5158" t="n">
        <v>0.6836325237592398</v>
      </c>
      <c r="Q5158" t="n">
        <v>0.9986798873393981</v>
      </c>
      <c r="R5158" t="n">
        <v>0.3002394991147089</v>
      </c>
      <c r="S5158" t="n">
        <v>0.9998996290524027</v>
      </c>
      <c r="T5158" t="n">
        <v>0.9892851854224959</v>
      </c>
      <c r="U5158" t="n">
        <v>0.3105522702028226</v>
      </c>
      <c r="V5158" t="n">
        <v>0.7456325091523259</v>
      </c>
      <c r="W5158" t="n">
        <v>0.5079786032174158</v>
      </c>
      <c r="X5158" t="n">
        <v>0.8562784261073786</v>
      </c>
    </row>
    <row r="5159">
      <c r="A5159" t="inlineStr">
        <is>
          <t>5006002</t>
        </is>
      </c>
      <c r="B5159" t="inlineStr">
        <is>
          <t>Nova Alvorada do Sul</t>
        </is>
      </c>
      <c r="C5159" t="inlineStr">
        <is>
          <t>MS</t>
        </is>
      </c>
      <c r="D5159" t="inlineStr">
        <is>
          <t>REGIÃO CENTRO-OESTE</t>
        </is>
      </c>
      <c r="E5159" s="70">
        <f>SUMPRODUCT(N5159:Q5159,PAINEL_PESOS!$C$16:$C$19)</f>
        <v/>
      </c>
      <c r="F5159" s="70">
        <f>SUMPRODUCT(R5159:T5159,PAINEL_PESOS!$C$21:$C$23)</f>
        <v/>
      </c>
      <c r="G5159" s="70">
        <f>SUMPRODUCT(U5159:V5159,PAINEL_PESOS!$C$25:$C$26)</f>
        <v/>
      </c>
      <c r="H5159" s="70">
        <f>SUMPRODUCT(W5159:X5159,PAINEL_PESOS!$C$28:$C$29)</f>
        <v/>
      </c>
      <c r="I5159" s="70" t="n">
        <v>0.9982037142667957</v>
      </c>
      <c r="J5159" s="70" t="n">
        <v>0.7098171785598314</v>
      </c>
      <c r="K5159" s="71">
        <f>IF(NOT(AND(PAINEL_PESOS!$D$12="OK - 100%",PAINEL_PESOS!$F$20="OK - 100%",PAINEL_PESOS!$F$24="OK - 100%",PAINEL_PESOS!$F$27="OK - 100%",PAINEL_PESOS!$F$30="OK - 100%")),"", (E5159*PAINEL_PESOS!$B$7+F5159*PAINEL_PESOS!$B$8+G5159*PAINEL_PESOS!$B$9+H5159*PAINEL_PESOS!$B$10)*I5159)</f>
        <v/>
      </c>
      <c r="L5159" s="71">
        <f>IF(K5159="","",K5159-J5159)</f>
        <v/>
      </c>
      <c r="M5159" s="71">
        <f>IF(L5159="","",ABS(L5159))</f>
        <v/>
      </c>
      <c r="N5159" t="n">
        <v>1</v>
      </c>
      <c r="O5159" t="n">
        <v>1</v>
      </c>
      <c r="P5159" t="n">
        <v>0.7530095036958817</v>
      </c>
      <c r="Q5159" t="n">
        <v>0.9989449173886239</v>
      </c>
      <c r="R5159" t="n">
        <v>0.4347621894958303</v>
      </c>
      <c r="S5159" t="n">
        <v>0.9852172201547822</v>
      </c>
      <c r="T5159" t="n">
        <v>0.9980497602078003</v>
      </c>
      <c r="U5159" t="n">
        <v>0.1319233618027067</v>
      </c>
      <c r="V5159" t="n">
        <v>0.7016848503246824</v>
      </c>
      <c r="W5159" t="n">
        <v>0.5092637866382235</v>
      </c>
      <c r="X5159" t="n">
        <v>0.8578874039484603</v>
      </c>
    </row>
    <row r="5160">
      <c r="A5160" t="inlineStr">
        <is>
          <t>5006200</t>
        </is>
      </c>
      <c r="B5160" t="inlineStr">
        <is>
          <t>Nova Andradina</t>
        </is>
      </c>
      <c r="C5160" t="inlineStr">
        <is>
          <t>MS</t>
        </is>
      </c>
      <c r="D5160" t="inlineStr">
        <is>
          <t>REGIÃO CENTRO-OESTE</t>
        </is>
      </c>
      <c r="E5160" s="70">
        <f>SUMPRODUCT(N5160:Q5160,PAINEL_PESOS!$C$16:$C$19)</f>
        <v/>
      </c>
      <c r="F5160" s="70">
        <f>SUMPRODUCT(R5160:T5160,PAINEL_PESOS!$C$21:$C$23)</f>
        <v/>
      </c>
      <c r="G5160" s="70">
        <f>SUMPRODUCT(U5160:V5160,PAINEL_PESOS!$C$25:$C$26)</f>
        <v/>
      </c>
      <c r="H5160" s="70">
        <f>SUMPRODUCT(W5160:X5160,PAINEL_PESOS!$C$28:$C$29)</f>
        <v/>
      </c>
      <c r="I5160" s="70" t="n">
        <v>0.9950591486631715</v>
      </c>
      <c r="J5160" s="70" t="n">
        <v>0.7176741417922416</v>
      </c>
      <c r="K5160" s="71">
        <f>IF(NOT(AND(PAINEL_PESOS!$D$12="OK - 100%",PAINEL_PESOS!$F$20="OK - 100%",PAINEL_PESOS!$F$24="OK - 100%",PAINEL_PESOS!$F$27="OK - 100%",PAINEL_PESOS!$F$30="OK - 100%")),"", (E5160*PAINEL_PESOS!$B$7+F5160*PAINEL_PESOS!$B$8+G5160*PAINEL_PESOS!$B$9+H5160*PAINEL_PESOS!$B$10)*I5160)</f>
        <v/>
      </c>
      <c r="L5160" s="71">
        <f>IF(K5160="","",K5160-J5160)</f>
        <v/>
      </c>
      <c r="M5160" s="71">
        <f>IF(L5160="","",ABS(L5160))</f>
        <v/>
      </c>
      <c r="N5160" t="n">
        <v>1</v>
      </c>
      <c r="O5160" t="n">
        <v>0.9913999999999999</v>
      </c>
      <c r="P5160" t="n">
        <v>0.8518479408658923</v>
      </c>
      <c r="Q5160" t="n">
        <v>0.9977407940747457</v>
      </c>
      <c r="R5160" t="n">
        <v>0.4647666290220035</v>
      </c>
      <c r="S5160" t="n">
        <v>0.9895739354084847</v>
      </c>
      <c r="T5160" t="n">
        <v>0.9807799811791731</v>
      </c>
      <c r="U5160" t="n">
        <v>0.1176672258923602</v>
      </c>
      <c r="V5160" t="n">
        <v>0.7288889155742033</v>
      </c>
      <c r="W5160" t="n">
        <v>0.5271748000837234</v>
      </c>
      <c r="X5160" t="n">
        <v>0.8522623530881025</v>
      </c>
    </row>
    <row r="5161">
      <c r="A5161" t="inlineStr">
        <is>
          <t>5006259</t>
        </is>
      </c>
      <c r="B5161" t="inlineStr">
        <is>
          <t>Novo Horizonte do Sul</t>
        </is>
      </c>
      <c r="C5161" t="inlineStr">
        <is>
          <t>MS</t>
        </is>
      </c>
      <c r="D5161" t="inlineStr">
        <is>
          <t>REGIÃO CENTRO-OESTE</t>
        </is>
      </c>
      <c r="E5161" s="70">
        <f>SUMPRODUCT(N5161:Q5161,PAINEL_PESOS!$C$16:$C$19)</f>
        <v/>
      </c>
      <c r="F5161" s="70">
        <f>SUMPRODUCT(R5161:T5161,PAINEL_PESOS!$C$21:$C$23)</f>
        <v/>
      </c>
      <c r="G5161" s="70">
        <f>SUMPRODUCT(U5161:V5161,PAINEL_PESOS!$C$25:$C$26)</f>
        <v/>
      </c>
      <c r="H5161" s="70">
        <f>SUMPRODUCT(W5161:X5161,PAINEL_PESOS!$C$28:$C$29)</f>
        <v/>
      </c>
      <c r="I5161" s="70" t="n">
        <v>0.9992485447052709</v>
      </c>
      <c r="J5161" s="70" t="n">
        <v>0.7144367436999202</v>
      </c>
      <c r="K5161" s="71">
        <f>IF(NOT(AND(PAINEL_PESOS!$D$12="OK - 100%",PAINEL_PESOS!$F$20="OK - 100%",PAINEL_PESOS!$F$24="OK - 100%",PAINEL_PESOS!$F$27="OK - 100%",PAINEL_PESOS!$F$30="OK - 100%")),"", (E5161*PAINEL_PESOS!$B$7+F5161*PAINEL_PESOS!$B$8+G5161*PAINEL_PESOS!$B$9+H5161*PAINEL_PESOS!$B$10)*I5161)</f>
        <v/>
      </c>
      <c r="L5161" s="71">
        <f>IF(K5161="","",K5161-J5161)</f>
        <v/>
      </c>
      <c r="M5161" s="71">
        <f>IF(L5161="","",ABS(L5161))</f>
        <v/>
      </c>
      <c r="N5161" t="n">
        <v>1</v>
      </c>
      <c r="O5161" t="n">
        <v>1</v>
      </c>
      <c r="P5161" t="n">
        <v>0.9187961985216472</v>
      </c>
      <c r="Q5161" t="n">
        <v>0.9992157041937353</v>
      </c>
      <c r="R5161" t="n">
        <v>0.2705172895158041</v>
      </c>
      <c r="S5161" t="n">
        <v>0.9996631623560679</v>
      </c>
      <c r="T5161" t="n">
        <v>0.9968907430816071</v>
      </c>
      <c r="U5161" t="n">
        <v>0.1089287394607406</v>
      </c>
      <c r="V5161" t="n">
        <v>0.7587485791309052</v>
      </c>
      <c r="W5161" t="n">
        <v>0.5364958889566518</v>
      </c>
      <c r="X5161" t="n">
        <v>0.8452321621292935</v>
      </c>
    </row>
    <row r="5162">
      <c r="A5162" t="inlineStr">
        <is>
          <t>5006275</t>
        </is>
      </c>
      <c r="B5162" t="inlineStr">
        <is>
          <t>Paraíso das Águas</t>
        </is>
      </c>
      <c r="C5162" t="inlineStr">
        <is>
          <t>MS</t>
        </is>
      </c>
      <c r="D5162" t="inlineStr">
        <is>
          <t>REGIÃO CENTRO-OESTE</t>
        </is>
      </c>
      <c r="E5162" s="70">
        <f>SUMPRODUCT(N5162:Q5162,PAINEL_PESOS!$C$16:$C$19)</f>
        <v/>
      </c>
      <c r="F5162" s="70">
        <f>SUMPRODUCT(R5162:T5162,PAINEL_PESOS!$C$21:$C$23)</f>
        <v/>
      </c>
      <c r="G5162" s="70">
        <f>SUMPRODUCT(U5162:V5162,PAINEL_PESOS!$C$25:$C$26)</f>
        <v/>
      </c>
      <c r="H5162" s="70">
        <f>SUMPRODUCT(W5162:X5162,PAINEL_PESOS!$C$28:$C$29)</f>
        <v/>
      </c>
      <c r="I5162" s="70" t="n">
        <v>0.9993827413829904</v>
      </c>
      <c r="J5162" s="70" t="n">
        <v>0.649905223589452</v>
      </c>
      <c r="K5162" s="71">
        <f>IF(NOT(AND(PAINEL_PESOS!$D$12="OK - 100%",PAINEL_PESOS!$F$20="OK - 100%",PAINEL_PESOS!$F$24="OK - 100%",PAINEL_PESOS!$F$27="OK - 100%",PAINEL_PESOS!$F$30="OK - 100%")),"", (E5162*PAINEL_PESOS!$B$7+F5162*PAINEL_PESOS!$B$8+G5162*PAINEL_PESOS!$B$9+H5162*PAINEL_PESOS!$B$10)*I5162)</f>
        <v/>
      </c>
      <c r="L5162" s="71">
        <f>IF(K5162="","",K5162-J5162)</f>
        <v/>
      </c>
      <c r="M5162" s="71">
        <f>IF(L5162="","",ABS(L5162))</f>
        <v/>
      </c>
      <c r="N5162" t="n">
        <v>0.8</v>
      </c>
      <c r="O5162" t="n">
        <v>1</v>
      </c>
      <c r="P5162" t="n">
        <v>0.6020063357972545</v>
      </c>
      <c r="Q5162" t="n">
        <v>0.9998751400794825</v>
      </c>
      <c r="R5162" t="n">
        <v>0.3762105204902169</v>
      </c>
      <c r="S5162" t="n">
        <v>0.9983760060916025</v>
      </c>
      <c r="T5162" t="n">
        <v>0.9976532511827324</v>
      </c>
      <c r="U5162" t="n">
        <v>0.1499911771790055</v>
      </c>
      <c r="V5162" t="n">
        <v>0.6363101741937363</v>
      </c>
      <c r="W5162" t="n">
        <v>0.2276450569262885</v>
      </c>
      <c r="X5162" t="n">
        <v>0.9060727162751228</v>
      </c>
    </row>
    <row r="5163">
      <c r="A5163" t="inlineStr">
        <is>
          <t>5006309</t>
        </is>
      </c>
      <c r="B5163" t="inlineStr">
        <is>
          <t>Paranaíba</t>
        </is>
      </c>
      <c r="C5163" t="inlineStr">
        <is>
          <t>MS</t>
        </is>
      </c>
      <c r="D5163" t="inlineStr">
        <is>
          <t>REGIÃO CENTRO-OESTE</t>
        </is>
      </c>
      <c r="E5163" s="70">
        <f>SUMPRODUCT(N5163:Q5163,PAINEL_PESOS!$C$16:$C$19)</f>
        <v/>
      </c>
      <c r="F5163" s="70">
        <f>SUMPRODUCT(R5163:T5163,PAINEL_PESOS!$C$21:$C$23)</f>
        <v/>
      </c>
      <c r="G5163" s="70">
        <f>SUMPRODUCT(U5163:V5163,PAINEL_PESOS!$C$25:$C$26)</f>
        <v/>
      </c>
      <c r="H5163" s="70">
        <f>SUMPRODUCT(W5163:X5163,PAINEL_PESOS!$C$28:$C$29)</f>
        <v/>
      </c>
      <c r="I5163" s="70" t="n">
        <v>0.9985685556901093</v>
      </c>
      <c r="J5163" s="70" t="n">
        <v>0.6817588504778309</v>
      </c>
      <c r="K5163" s="71">
        <f>IF(NOT(AND(PAINEL_PESOS!$D$12="OK - 100%",PAINEL_PESOS!$F$20="OK - 100%",PAINEL_PESOS!$F$24="OK - 100%",PAINEL_PESOS!$F$27="OK - 100%",PAINEL_PESOS!$F$30="OK - 100%")),"", (E5163*PAINEL_PESOS!$B$7+F5163*PAINEL_PESOS!$B$8+G5163*PAINEL_PESOS!$B$9+H5163*PAINEL_PESOS!$B$10)*I5163)</f>
        <v/>
      </c>
      <c r="L5163" s="71">
        <f>IF(K5163="","",K5163-J5163)</f>
        <v/>
      </c>
      <c r="M5163" s="71">
        <f>IF(L5163="","",ABS(L5163))</f>
        <v/>
      </c>
      <c r="N5163" t="n">
        <v>1</v>
      </c>
      <c r="O5163" t="n">
        <v>0.9962</v>
      </c>
      <c r="P5163" t="n">
        <v>0.5892291446673708</v>
      </c>
      <c r="Q5163" t="n">
        <v>0.9990687822915723</v>
      </c>
      <c r="R5163" t="n">
        <v>0.4109607529116414</v>
      </c>
      <c r="S5163" t="n">
        <v>0.9990615385255449</v>
      </c>
      <c r="T5163" t="n">
        <v>0.9937833051992349</v>
      </c>
      <c r="U5163" t="n">
        <v>0.1701050926949137</v>
      </c>
      <c r="V5163" t="n">
        <v>0.7415440769133599</v>
      </c>
      <c r="W5163" t="n">
        <v>0.2467712741848236</v>
      </c>
      <c r="X5163" t="n">
        <v>0.9086827223338468</v>
      </c>
    </row>
    <row r="5164">
      <c r="A5164" t="inlineStr">
        <is>
          <t>5006358</t>
        </is>
      </c>
      <c r="B5164" t="inlineStr">
        <is>
          <t>Paranhos</t>
        </is>
      </c>
      <c r="C5164" t="inlineStr">
        <is>
          <t>MS</t>
        </is>
      </c>
      <c r="D5164" t="inlineStr">
        <is>
          <t>REGIÃO CENTRO-OESTE</t>
        </is>
      </c>
      <c r="E5164" s="70">
        <f>SUMPRODUCT(N5164:Q5164,PAINEL_PESOS!$C$16:$C$19)</f>
        <v/>
      </c>
      <c r="F5164" s="70">
        <f>SUMPRODUCT(R5164:T5164,PAINEL_PESOS!$C$21:$C$23)</f>
        <v/>
      </c>
      <c r="G5164" s="70">
        <f>SUMPRODUCT(U5164:V5164,PAINEL_PESOS!$C$25:$C$26)</f>
        <v/>
      </c>
      <c r="H5164" s="70">
        <f>SUMPRODUCT(W5164:X5164,PAINEL_PESOS!$C$28:$C$29)</f>
        <v/>
      </c>
      <c r="I5164" s="70" t="n">
        <v>0.9995577964856117</v>
      </c>
      <c r="J5164" s="70" t="n">
        <v>0.7037618040020165</v>
      </c>
      <c r="K5164" s="71">
        <f>IF(NOT(AND(PAINEL_PESOS!$D$12="OK - 100%",PAINEL_PESOS!$F$20="OK - 100%",PAINEL_PESOS!$F$24="OK - 100%",PAINEL_PESOS!$F$27="OK - 100%",PAINEL_PESOS!$F$30="OK - 100%")),"", (E5164*PAINEL_PESOS!$B$7+F5164*PAINEL_PESOS!$B$8+G5164*PAINEL_PESOS!$B$9+H5164*PAINEL_PESOS!$B$10)*I5164)</f>
        <v/>
      </c>
      <c r="L5164" s="71">
        <f>IF(K5164="","",K5164-J5164)</f>
        <v/>
      </c>
      <c r="M5164" s="71">
        <f>IF(L5164="","",ABS(L5164))</f>
        <v/>
      </c>
      <c r="N5164" t="n">
        <v>1</v>
      </c>
      <c r="O5164" t="n">
        <v>0.9843</v>
      </c>
      <c r="P5164" t="n">
        <v>0.7020063357972546</v>
      </c>
      <c r="Q5164" t="n">
        <v>0.9992506450214431</v>
      </c>
      <c r="R5164" t="n">
        <v>0.2522525845376805</v>
      </c>
      <c r="S5164" t="n">
        <v>0.9999903067900664</v>
      </c>
      <c r="T5164" t="n">
        <v>0.9983035504853199</v>
      </c>
      <c r="U5164" t="n">
        <v>0.1067416535426235</v>
      </c>
      <c r="V5164" t="n">
        <v>0.6891432100251703</v>
      </c>
      <c r="W5164" t="n">
        <v>0.668566657437672</v>
      </c>
      <c r="X5164" t="n">
        <v>0.8249908750213919</v>
      </c>
    </row>
    <row r="5165">
      <c r="A5165" t="inlineStr">
        <is>
          <t>5006408</t>
        </is>
      </c>
      <c r="B5165" t="inlineStr">
        <is>
          <t>Pedro Gomes</t>
        </is>
      </c>
      <c r="C5165" t="inlineStr">
        <is>
          <t>MS</t>
        </is>
      </c>
      <c r="D5165" t="inlineStr">
        <is>
          <t>REGIÃO CENTRO-OESTE</t>
        </is>
      </c>
      <c r="E5165" s="70">
        <f>SUMPRODUCT(N5165:Q5165,PAINEL_PESOS!$C$16:$C$19)</f>
        <v/>
      </c>
      <c r="F5165" s="70">
        <f>SUMPRODUCT(R5165:T5165,PAINEL_PESOS!$C$21:$C$23)</f>
        <v/>
      </c>
      <c r="G5165" s="70">
        <f>SUMPRODUCT(U5165:V5165,PAINEL_PESOS!$C$25:$C$26)</f>
        <v/>
      </c>
      <c r="H5165" s="70">
        <f>SUMPRODUCT(W5165:X5165,PAINEL_PESOS!$C$28:$C$29)</f>
        <v/>
      </c>
      <c r="I5165" s="70" t="n">
        <v>0.9995389762728023</v>
      </c>
      <c r="J5165" s="70" t="n">
        <v>0.7150883318118472</v>
      </c>
      <c r="K5165" s="71">
        <f>IF(NOT(AND(PAINEL_PESOS!$D$12="OK - 100%",PAINEL_PESOS!$F$20="OK - 100%",PAINEL_PESOS!$F$24="OK - 100%",PAINEL_PESOS!$F$27="OK - 100%",PAINEL_PESOS!$F$30="OK - 100%")),"", (E5165*PAINEL_PESOS!$B$7+F5165*PAINEL_PESOS!$B$8+G5165*PAINEL_PESOS!$B$9+H5165*PAINEL_PESOS!$B$10)*I5165)</f>
        <v/>
      </c>
      <c r="L5165" s="71">
        <f>IF(K5165="","",K5165-J5165)</f>
        <v/>
      </c>
      <c r="M5165" s="71">
        <f>IF(L5165="","",ABS(L5165))</f>
        <v/>
      </c>
      <c r="N5165" t="n">
        <v>1</v>
      </c>
      <c r="O5165" t="n">
        <v>0.996</v>
      </c>
      <c r="P5165" t="n">
        <v>0.6551214361140444</v>
      </c>
      <c r="Q5165" t="n">
        <v>0.9997485340696908</v>
      </c>
      <c r="R5165" t="n">
        <v>0.2725868021780853</v>
      </c>
      <c r="S5165" t="n">
        <v>0.9999950776699588</v>
      </c>
      <c r="T5165" t="n">
        <v>0.9978341755948564</v>
      </c>
      <c r="U5165" t="n">
        <v>0.312733059590164</v>
      </c>
      <c r="V5165" t="n">
        <v>0.7398061618934817</v>
      </c>
      <c r="W5165" t="n">
        <v>0.4547045809135733</v>
      </c>
      <c r="X5165" t="n">
        <v>0.8770557613374159</v>
      </c>
    </row>
    <row r="5166">
      <c r="A5166" t="inlineStr">
        <is>
          <t>5006606</t>
        </is>
      </c>
      <c r="B5166" t="inlineStr">
        <is>
          <t>Ponta Porã</t>
        </is>
      </c>
      <c r="C5166" t="inlineStr">
        <is>
          <t>MS</t>
        </is>
      </c>
      <c r="D5166" t="inlineStr">
        <is>
          <t>REGIÃO CENTRO-OESTE</t>
        </is>
      </c>
      <c r="E5166" s="70">
        <f>SUMPRODUCT(N5166:Q5166,PAINEL_PESOS!$C$16:$C$19)</f>
        <v/>
      </c>
      <c r="F5166" s="70">
        <f>SUMPRODUCT(R5166:T5166,PAINEL_PESOS!$C$21:$C$23)</f>
        <v/>
      </c>
      <c r="G5166" s="70">
        <f>SUMPRODUCT(U5166:V5166,PAINEL_PESOS!$C$25:$C$26)</f>
        <v/>
      </c>
      <c r="H5166" s="70">
        <f>SUMPRODUCT(W5166:X5166,PAINEL_PESOS!$C$28:$C$29)</f>
        <v/>
      </c>
      <c r="I5166" s="70" t="n">
        <v>0.9968928247202978</v>
      </c>
      <c r="J5166" s="70" t="n">
        <v>0.7066183724789082</v>
      </c>
      <c r="K5166" s="71">
        <f>IF(NOT(AND(PAINEL_PESOS!$D$12="OK - 100%",PAINEL_PESOS!$F$20="OK - 100%",PAINEL_PESOS!$F$24="OK - 100%",PAINEL_PESOS!$F$27="OK - 100%",PAINEL_PESOS!$F$30="OK - 100%")),"", (E5166*PAINEL_PESOS!$B$7+F5166*PAINEL_PESOS!$B$8+G5166*PAINEL_PESOS!$B$9+H5166*PAINEL_PESOS!$B$10)*I5166)</f>
        <v/>
      </c>
      <c r="L5166" s="71">
        <f>IF(K5166="","",K5166-J5166)</f>
        <v/>
      </c>
      <c r="M5166" s="71">
        <f>IF(L5166="","",ABS(L5166))</f>
        <v/>
      </c>
      <c r="N5166" t="n">
        <v>1</v>
      </c>
      <c r="O5166" t="n">
        <v>0.9865</v>
      </c>
      <c r="P5166" t="n">
        <v>0.4907074973600845</v>
      </c>
      <c r="Q5166" t="n">
        <v>0.9967840628650215</v>
      </c>
      <c r="R5166" t="n">
        <v>0.5146361674215176</v>
      </c>
      <c r="S5166" t="n">
        <v>0.99613534411528</v>
      </c>
      <c r="T5166" t="n">
        <v>0.9881274667979323</v>
      </c>
      <c r="U5166" t="n">
        <v>0.1437260520220145</v>
      </c>
      <c r="V5166" t="n">
        <v>0.7367467914041816</v>
      </c>
      <c r="W5166" t="n">
        <v>0.539721431416697</v>
      </c>
      <c r="X5166" t="n">
        <v>0.8474437164661246</v>
      </c>
    </row>
    <row r="5167">
      <c r="A5167" t="inlineStr">
        <is>
          <t>5006903</t>
        </is>
      </c>
      <c r="B5167" t="inlineStr">
        <is>
          <t>Porto Murtinho</t>
        </is>
      </c>
      <c r="C5167" t="inlineStr">
        <is>
          <t>MS</t>
        </is>
      </c>
      <c r="D5167" t="inlineStr">
        <is>
          <t>REGIÃO CENTRO-OESTE</t>
        </is>
      </c>
      <c r="E5167" s="70">
        <f>SUMPRODUCT(N5167:Q5167,PAINEL_PESOS!$C$16:$C$19)</f>
        <v/>
      </c>
      <c r="F5167" s="70">
        <f>SUMPRODUCT(R5167:T5167,PAINEL_PESOS!$C$21:$C$23)</f>
        <v/>
      </c>
      <c r="G5167" s="70">
        <f>SUMPRODUCT(U5167:V5167,PAINEL_PESOS!$C$25:$C$26)</f>
        <v/>
      </c>
      <c r="H5167" s="70">
        <f>SUMPRODUCT(W5167:X5167,PAINEL_PESOS!$C$28:$C$29)</f>
        <v/>
      </c>
      <c r="I5167" s="70" t="n">
        <v>0.9988563112986248</v>
      </c>
      <c r="J5167" s="70" t="n">
        <v>0.7536537022686671</v>
      </c>
      <c r="K5167" s="71">
        <f>IF(NOT(AND(PAINEL_PESOS!$D$12="OK - 100%",PAINEL_PESOS!$F$20="OK - 100%",PAINEL_PESOS!$F$24="OK - 100%",PAINEL_PESOS!$F$27="OK - 100%",PAINEL_PESOS!$F$30="OK - 100%")),"", (E5167*PAINEL_PESOS!$B$7+F5167*PAINEL_PESOS!$B$8+G5167*PAINEL_PESOS!$B$9+H5167*PAINEL_PESOS!$B$10)*I5167)</f>
        <v/>
      </c>
      <c r="L5167" s="71">
        <f>IF(K5167="","",K5167-J5167)</f>
        <v/>
      </c>
      <c r="M5167" s="71">
        <f>IF(L5167="","",ABS(L5167))</f>
        <v/>
      </c>
      <c r="N5167" t="n">
        <v>1</v>
      </c>
      <c r="O5167" t="n">
        <v>1</v>
      </c>
      <c r="P5167" t="n">
        <v>0.8376979936642027</v>
      </c>
      <c r="Q5167" t="n">
        <v>0.9995488596940544</v>
      </c>
      <c r="R5167" t="n">
        <v>0.2927772925416628</v>
      </c>
      <c r="S5167" t="n">
        <v>0.9999899314446119</v>
      </c>
      <c r="T5167" t="n">
        <v>0.9944962867384683</v>
      </c>
      <c r="U5167" t="n">
        <v>0.4096877894987307</v>
      </c>
      <c r="V5167" t="n">
        <v>0.7358745657704886</v>
      </c>
      <c r="W5167" t="n">
        <v>0.6074913283011641</v>
      </c>
      <c r="X5167" t="n">
        <v>0.8396136246149345</v>
      </c>
    </row>
    <row r="5168">
      <c r="A5168" t="inlineStr">
        <is>
          <t>5007109</t>
        </is>
      </c>
      <c r="B5168" t="inlineStr">
        <is>
          <t>Ribas do Rio Pardo</t>
        </is>
      </c>
      <c r="C5168" t="inlineStr">
        <is>
          <t>MS</t>
        </is>
      </c>
      <c r="D5168" t="inlineStr">
        <is>
          <t>REGIÃO CENTRO-OESTE</t>
        </is>
      </c>
      <c r="E5168" s="70">
        <f>SUMPRODUCT(N5168:Q5168,PAINEL_PESOS!$C$16:$C$19)</f>
        <v/>
      </c>
      <c r="F5168" s="70">
        <f>SUMPRODUCT(R5168:T5168,PAINEL_PESOS!$C$21:$C$23)</f>
        <v/>
      </c>
      <c r="G5168" s="70">
        <f>SUMPRODUCT(U5168:V5168,PAINEL_PESOS!$C$25:$C$26)</f>
        <v/>
      </c>
      <c r="H5168" s="70">
        <f>SUMPRODUCT(W5168:X5168,PAINEL_PESOS!$C$28:$C$29)</f>
        <v/>
      </c>
      <c r="I5168" s="70" t="n">
        <v>0.9989325320083158</v>
      </c>
      <c r="J5168" s="70" t="n">
        <v>0.6860491296023985</v>
      </c>
      <c r="K5168" s="71">
        <f>IF(NOT(AND(PAINEL_PESOS!$D$12="OK - 100%",PAINEL_PESOS!$F$20="OK - 100%",PAINEL_PESOS!$F$24="OK - 100%",PAINEL_PESOS!$F$27="OK - 100%",PAINEL_PESOS!$F$30="OK - 100%")),"", (E5168*PAINEL_PESOS!$B$7+F5168*PAINEL_PESOS!$B$8+G5168*PAINEL_PESOS!$B$9+H5168*PAINEL_PESOS!$B$10)*I5168)</f>
        <v/>
      </c>
      <c r="L5168" s="71">
        <f>IF(K5168="","",K5168-J5168)</f>
        <v/>
      </c>
      <c r="M5168" s="71">
        <f>IF(L5168="","",ABS(L5168))</f>
        <v/>
      </c>
      <c r="N5168" t="n">
        <v>1</v>
      </c>
      <c r="O5168" t="n">
        <v>1</v>
      </c>
      <c r="P5168" t="n">
        <v>0.5964097148891236</v>
      </c>
      <c r="Q5168" t="n">
        <v>0.9998043840082413</v>
      </c>
      <c r="R5168" t="n">
        <v>0.4589193712707605</v>
      </c>
      <c r="S5168" t="n">
        <v>0.999990354276388</v>
      </c>
      <c r="T5168" t="n">
        <v>0.9949846130391392</v>
      </c>
      <c r="U5168" t="n">
        <v>0.1606270908049694</v>
      </c>
      <c r="V5168" t="n">
        <v>0.6012191405104463</v>
      </c>
      <c r="W5168" t="n">
        <v>0.4157882201135381</v>
      </c>
      <c r="X5168" t="n">
        <v>0.8825869214171754</v>
      </c>
    </row>
    <row r="5169">
      <c r="A5169" t="inlineStr">
        <is>
          <t>5007208</t>
        </is>
      </c>
      <c r="B5169" t="inlineStr">
        <is>
          <t>Rio Brilhante</t>
        </is>
      </c>
      <c r="C5169" t="inlineStr">
        <is>
          <t>MS</t>
        </is>
      </c>
      <c r="D5169" t="inlineStr">
        <is>
          <t>REGIÃO CENTRO-OESTE</t>
        </is>
      </c>
      <c r="E5169" s="70">
        <f>SUMPRODUCT(N5169:Q5169,PAINEL_PESOS!$C$16:$C$19)</f>
        <v/>
      </c>
      <c r="F5169" s="70">
        <f>SUMPRODUCT(R5169:T5169,PAINEL_PESOS!$C$21:$C$23)</f>
        <v/>
      </c>
      <c r="G5169" s="70">
        <f>SUMPRODUCT(U5169:V5169,PAINEL_PESOS!$C$25:$C$26)</f>
        <v/>
      </c>
      <c r="H5169" s="70">
        <f>SUMPRODUCT(W5169:X5169,PAINEL_PESOS!$C$28:$C$29)</f>
        <v/>
      </c>
      <c r="I5169" s="70" t="n">
        <v>0.9941165476423274</v>
      </c>
      <c r="J5169" s="70" t="n">
        <v>0.6916739847558064</v>
      </c>
      <c r="K5169" s="71">
        <f>IF(NOT(AND(PAINEL_PESOS!$D$12="OK - 100%",PAINEL_PESOS!$F$20="OK - 100%",PAINEL_PESOS!$F$24="OK - 100%",PAINEL_PESOS!$F$27="OK - 100%",PAINEL_PESOS!$F$30="OK - 100%")),"", (E5169*PAINEL_PESOS!$B$7+F5169*PAINEL_PESOS!$B$8+G5169*PAINEL_PESOS!$B$9+H5169*PAINEL_PESOS!$B$10)*I5169)</f>
        <v/>
      </c>
      <c r="L5169" s="71">
        <f>IF(K5169="","",K5169-J5169)</f>
        <v/>
      </c>
      <c r="M5169" s="71">
        <f>IF(L5169="","",ABS(L5169))</f>
        <v/>
      </c>
      <c r="N5169" t="n">
        <v>1</v>
      </c>
      <c r="O5169" t="n">
        <v>1</v>
      </c>
      <c r="P5169" t="n">
        <v>0.4908130939809926</v>
      </c>
      <c r="Q5169" t="n">
        <v>0.9967774886676748</v>
      </c>
      <c r="R5169" t="n">
        <v>0.4714963483314287</v>
      </c>
      <c r="S5169" t="n">
        <v>0.9605075060486704</v>
      </c>
      <c r="T5169" t="n">
        <v>0.9891782076232915</v>
      </c>
      <c r="U5169" t="n">
        <v>0.1089287394607406</v>
      </c>
      <c r="V5169" t="n">
        <v>0.7175665409981566</v>
      </c>
      <c r="W5169" t="n">
        <v>0.5364958889566518</v>
      </c>
      <c r="X5169" t="n">
        <v>0.8452321621292935</v>
      </c>
    </row>
    <row r="5170">
      <c r="A5170" t="inlineStr">
        <is>
          <t>5007307</t>
        </is>
      </c>
      <c r="B5170" t="inlineStr">
        <is>
          <t>Rio Negro</t>
        </is>
      </c>
      <c r="C5170" t="inlineStr">
        <is>
          <t>MS</t>
        </is>
      </c>
      <c r="D5170" t="inlineStr">
        <is>
          <t>REGIÃO CENTRO-OESTE</t>
        </is>
      </c>
      <c r="E5170" s="70">
        <f>SUMPRODUCT(N5170:Q5170,PAINEL_PESOS!$C$16:$C$19)</f>
        <v/>
      </c>
      <c r="F5170" s="70">
        <f>SUMPRODUCT(R5170:T5170,PAINEL_PESOS!$C$21:$C$23)</f>
        <v/>
      </c>
      <c r="G5170" s="70">
        <f>SUMPRODUCT(U5170:V5170,PAINEL_PESOS!$C$25:$C$26)</f>
        <v/>
      </c>
      <c r="H5170" s="70">
        <f>SUMPRODUCT(W5170:X5170,PAINEL_PESOS!$C$28:$C$29)</f>
        <v/>
      </c>
      <c r="I5170" s="70" t="n">
        <v>0.9992668465257122</v>
      </c>
      <c r="J5170" s="70" t="n">
        <v>0.6954269666240525</v>
      </c>
      <c r="K5170" s="71">
        <f>IF(NOT(AND(PAINEL_PESOS!$D$12="OK - 100%",PAINEL_PESOS!$F$20="OK - 100%",PAINEL_PESOS!$F$24="OK - 100%",PAINEL_PESOS!$F$27="OK - 100%",PAINEL_PESOS!$F$30="OK - 100%")),"", (E5170*PAINEL_PESOS!$B$7+F5170*PAINEL_PESOS!$B$8+G5170*PAINEL_PESOS!$B$9+H5170*PAINEL_PESOS!$B$10)*I5170)</f>
        <v/>
      </c>
      <c r="L5170" s="71">
        <f>IF(K5170="","",K5170-J5170)</f>
        <v/>
      </c>
      <c r="M5170" s="71">
        <f>IF(L5170="","",ABS(L5170))</f>
        <v/>
      </c>
      <c r="N5170" t="n">
        <v>1</v>
      </c>
      <c r="O5170" t="n">
        <v>1</v>
      </c>
      <c r="P5170" t="n">
        <v>0.6437170010559662</v>
      </c>
      <c r="Q5170" t="n">
        <v>0.9993142607011514</v>
      </c>
      <c r="R5170" t="n">
        <v>0.179142107551178</v>
      </c>
      <c r="S5170" t="n">
        <v>0.9999746146422278</v>
      </c>
      <c r="T5170" t="n">
        <v>0.9967754617718961</v>
      </c>
      <c r="U5170" t="n">
        <v>0.2552486430482558</v>
      </c>
      <c r="V5170" t="n">
        <v>0.6471963428518368</v>
      </c>
      <c r="W5170" t="n">
        <v>0.5442332450913479</v>
      </c>
      <c r="X5170" t="n">
        <v>0.8487089119937498</v>
      </c>
    </row>
    <row r="5171">
      <c r="A5171" t="inlineStr">
        <is>
          <t>5007406</t>
        </is>
      </c>
      <c r="B5171" t="inlineStr">
        <is>
          <t>Rio Verde de Mato Grosso</t>
        </is>
      </c>
      <c r="C5171" t="inlineStr">
        <is>
          <t>MS</t>
        </is>
      </c>
      <c r="D5171" t="inlineStr">
        <is>
          <t>REGIÃO CENTRO-OESTE</t>
        </is>
      </c>
      <c r="E5171" s="70">
        <f>SUMPRODUCT(N5171:Q5171,PAINEL_PESOS!$C$16:$C$19)</f>
        <v/>
      </c>
      <c r="F5171" s="70">
        <f>SUMPRODUCT(R5171:T5171,PAINEL_PESOS!$C$21:$C$23)</f>
        <v/>
      </c>
      <c r="G5171" s="70">
        <f>SUMPRODUCT(U5171:V5171,PAINEL_PESOS!$C$25:$C$26)</f>
        <v/>
      </c>
      <c r="H5171" s="70">
        <f>SUMPRODUCT(W5171:X5171,PAINEL_PESOS!$C$28:$C$29)</f>
        <v/>
      </c>
      <c r="I5171" s="70" t="n">
        <v>0.9992032305488285</v>
      </c>
      <c r="J5171" s="70" t="n">
        <v>0.7089405898394392</v>
      </c>
      <c r="K5171" s="71">
        <f>IF(NOT(AND(PAINEL_PESOS!$D$12="OK - 100%",PAINEL_PESOS!$F$20="OK - 100%",PAINEL_PESOS!$F$24="OK - 100%",PAINEL_PESOS!$F$27="OK - 100%",PAINEL_PESOS!$F$30="OK - 100%")),"", (E5171*PAINEL_PESOS!$B$7+F5171*PAINEL_PESOS!$B$8+G5171*PAINEL_PESOS!$B$9+H5171*PAINEL_PESOS!$B$10)*I5171)</f>
        <v/>
      </c>
      <c r="L5171" s="71">
        <f>IF(K5171="","",K5171-J5171)</f>
        <v/>
      </c>
      <c r="M5171" s="71">
        <f>IF(L5171="","",ABS(L5171))</f>
        <v/>
      </c>
      <c r="N5171" t="n">
        <v>1</v>
      </c>
      <c r="O5171" t="n">
        <v>0.9989</v>
      </c>
      <c r="P5171" t="n">
        <v>0.6761351636747623</v>
      </c>
      <c r="Q5171" t="n">
        <v>0.9995349172148444</v>
      </c>
      <c r="R5171" t="n">
        <v>0.3381514669201055</v>
      </c>
      <c r="S5171" t="n">
        <v>0.9999777411439901</v>
      </c>
      <c r="T5171" t="n">
        <v>0.9962884956796279</v>
      </c>
      <c r="U5171" t="n">
        <v>0.2696262655777318</v>
      </c>
      <c r="V5171" t="n">
        <v>0.6462939050990038</v>
      </c>
      <c r="W5171" t="n">
        <v>0.5070390577634114</v>
      </c>
      <c r="X5171" t="n">
        <v>0.8595244816961796</v>
      </c>
    </row>
    <row r="5172">
      <c r="A5172" t="inlineStr">
        <is>
          <t>5007505</t>
        </is>
      </c>
      <c r="B5172" t="inlineStr">
        <is>
          <t>Rochedo</t>
        </is>
      </c>
      <c r="C5172" t="inlineStr">
        <is>
          <t>MS</t>
        </is>
      </c>
      <c r="D5172" t="inlineStr">
        <is>
          <t>REGIÃO CENTRO-OESTE</t>
        </is>
      </c>
      <c r="E5172" s="70">
        <f>SUMPRODUCT(N5172:Q5172,PAINEL_PESOS!$C$16:$C$19)</f>
        <v/>
      </c>
      <c r="F5172" s="70">
        <f>SUMPRODUCT(R5172:T5172,PAINEL_PESOS!$C$21:$C$23)</f>
        <v/>
      </c>
      <c r="G5172" s="70">
        <f>SUMPRODUCT(U5172:V5172,PAINEL_PESOS!$C$25:$C$26)</f>
        <v/>
      </c>
      <c r="H5172" s="70">
        <f>SUMPRODUCT(W5172:X5172,PAINEL_PESOS!$C$28:$C$29)</f>
        <v/>
      </c>
      <c r="I5172" s="70" t="n">
        <v>0.9989065066716311</v>
      </c>
      <c r="J5172" s="70" t="n">
        <v>0.6767915340416178</v>
      </c>
      <c r="K5172" s="71">
        <f>IF(NOT(AND(PAINEL_PESOS!$D$12="OK - 100%",PAINEL_PESOS!$F$20="OK - 100%",PAINEL_PESOS!$F$24="OK - 100%",PAINEL_PESOS!$F$27="OK - 100%",PAINEL_PESOS!$F$30="OK - 100%")),"", (E5172*PAINEL_PESOS!$B$7+F5172*PAINEL_PESOS!$B$8+G5172*PAINEL_PESOS!$B$9+H5172*PAINEL_PESOS!$B$10)*I5172)</f>
        <v/>
      </c>
      <c r="L5172" s="71">
        <f>IF(K5172="","",K5172-J5172)</f>
        <v/>
      </c>
      <c r="M5172" s="71">
        <f>IF(L5172="","",ABS(L5172))</f>
        <v/>
      </c>
      <c r="N5172" t="n">
        <v>0.2</v>
      </c>
      <c r="O5172" t="n">
        <v>1</v>
      </c>
      <c r="P5172" t="n">
        <v>1</v>
      </c>
      <c r="Q5172" t="n">
        <v>0.9994972368998503</v>
      </c>
      <c r="R5172" t="n">
        <v>0.2473599064567692</v>
      </c>
      <c r="S5172" t="n">
        <v>0.9977826084313846</v>
      </c>
      <c r="T5172" t="n">
        <v>0.9957497262105924</v>
      </c>
      <c r="U5172" t="n">
        <v>0.3103663055526435</v>
      </c>
      <c r="V5172" t="n">
        <v>0.6519806300953469</v>
      </c>
      <c r="W5172" t="n">
        <v>0.5079333177849905</v>
      </c>
      <c r="X5172" t="n">
        <v>0.8563022570888602</v>
      </c>
    </row>
    <row r="5173">
      <c r="A5173" t="inlineStr">
        <is>
          <t>5007554</t>
        </is>
      </c>
      <c r="B5173" t="inlineStr">
        <is>
          <t>Santa Rita do Pardo</t>
        </is>
      </c>
      <c r="C5173" t="inlineStr">
        <is>
          <t>MS</t>
        </is>
      </c>
      <c r="D5173" t="inlineStr">
        <is>
          <t>REGIÃO CENTRO-OESTE</t>
        </is>
      </c>
      <c r="E5173" s="70">
        <f>SUMPRODUCT(N5173:Q5173,PAINEL_PESOS!$C$16:$C$19)</f>
        <v/>
      </c>
      <c r="F5173" s="70">
        <f>SUMPRODUCT(R5173:T5173,PAINEL_PESOS!$C$21:$C$23)</f>
        <v/>
      </c>
      <c r="G5173" s="70">
        <f>SUMPRODUCT(U5173:V5173,PAINEL_PESOS!$C$25:$C$26)</f>
        <v/>
      </c>
      <c r="H5173" s="70">
        <f>SUMPRODUCT(W5173:X5173,PAINEL_PESOS!$C$28:$C$29)</f>
        <v/>
      </c>
      <c r="I5173" s="70" t="n">
        <v>0.9994460477714981</v>
      </c>
      <c r="J5173" s="70" t="n">
        <v>0.6837536948476745</v>
      </c>
      <c r="K5173" s="71">
        <f>IF(NOT(AND(PAINEL_PESOS!$D$12="OK - 100%",PAINEL_PESOS!$F$20="OK - 100%",PAINEL_PESOS!$F$24="OK - 100%",PAINEL_PESOS!$F$27="OK - 100%",PAINEL_PESOS!$F$30="OK - 100%")),"", (E5173*PAINEL_PESOS!$B$7+F5173*PAINEL_PESOS!$B$8+G5173*PAINEL_PESOS!$B$9+H5173*PAINEL_PESOS!$B$10)*I5173)</f>
        <v/>
      </c>
      <c r="L5173" s="71">
        <f>IF(K5173="","",K5173-J5173)</f>
        <v/>
      </c>
      <c r="M5173" s="71">
        <f>IF(L5173="","",ABS(L5173))</f>
        <v/>
      </c>
      <c r="N5173" t="n">
        <v>1</v>
      </c>
      <c r="O5173" t="n">
        <v>1</v>
      </c>
      <c r="P5173" t="n">
        <v>0.746779303062302</v>
      </c>
      <c r="Q5173" t="n">
        <v>0.9998512278998059</v>
      </c>
      <c r="R5173" t="n">
        <v>0.3038392294211713</v>
      </c>
      <c r="S5173" t="n">
        <v>0.9998845792502117</v>
      </c>
      <c r="T5173" t="n">
        <v>0.9973311099791276</v>
      </c>
      <c r="U5173" t="n">
        <v>0.1396083750782658</v>
      </c>
      <c r="V5173" t="n">
        <v>0.5998850883320268</v>
      </c>
      <c r="W5173" t="n">
        <v>0.4588810390821103</v>
      </c>
      <c r="X5173" t="n">
        <v>0.8673349929187464</v>
      </c>
    </row>
    <row r="5174">
      <c r="A5174" t="inlineStr">
        <is>
          <t>5007695</t>
        </is>
      </c>
      <c r="B5174" t="inlineStr">
        <is>
          <t>São Gabriel do Oeste</t>
        </is>
      </c>
      <c r="C5174" t="inlineStr">
        <is>
          <t>MS</t>
        </is>
      </c>
      <c r="D5174" t="inlineStr">
        <is>
          <t>REGIÃO CENTRO-OESTE</t>
        </is>
      </c>
      <c r="E5174" s="70">
        <f>SUMPRODUCT(N5174:Q5174,PAINEL_PESOS!$C$16:$C$19)</f>
        <v/>
      </c>
      <c r="F5174" s="70">
        <f>SUMPRODUCT(R5174:T5174,PAINEL_PESOS!$C$21:$C$23)</f>
        <v/>
      </c>
      <c r="G5174" s="70">
        <f>SUMPRODUCT(U5174:V5174,PAINEL_PESOS!$C$25:$C$26)</f>
        <v/>
      </c>
      <c r="H5174" s="70">
        <f>SUMPRODUCT(W5174:X5174,PAINEL_PESOS!$C$28:$C$29)</f>
        <v/>
      </c>
      <c r="I5174" s="70" t="n">
        <v>0.9987297962061795</v>
      </c>
      <c r="J5174" s="70" t="n">
        <v>0.7055695386256073</v>
      </c>
      <c r="K5174" s="71">
        <f>IF(NOT(AND(PAINEL_PESOS!$D$12="OK - 100%",PAINEL_PESOS!$F$20="OK - 100%",PAINEL_PESOS!$F$24="OK - 100%",PAINEL_PESOS!$F$27="OK - 100%",PAINEL_PESOS!$F$30="OK - 100%")),"", (E5174*PAINEL_PESOS!$B$7+F5174*PAINEL_PESOS!$B$8+G5174*PAINEL_PESOS!$B$9+H5174*PAINEL_PESOS!$B$10)*I5174)</f>
        <v/>
      </c>
      <c r="L5174" s="71">
        <f>IF(K5174="","",K5174-J5174)</f>
        <v/>
      </c>
      <c r="M5174" s="71">
        <f>IF(L5174="","",ABS(L5174))</f>
        <v/>
      </c>
      <c r="N5174" t="n">
        <v>1</v>
      </c>
      <c r="O5174" t="n">
        <v>1</v>
      </c>
      <c r="P5174" t="n">
        <v>0.5468848996832102</v>
      </c>
      <c r="Q5174" t="n">
        <v>0.998397857256296</v>
      </c>
      <c r="R5174" t="n">
        <v>0.4447583666226528</v>
      </c>
      <c r="S5174" t="n">
        <v>0.9969208363429864</v>
      </c>
      <c r="T5174" t="n">
        <v>0.9960361537396577</v>
      </c>
      <c r="U5174" t="n">
        <v>0.2994952784242185</v>
      </c>
      <c r="V5174" t="n">
        <v>0.633304007467165</v>
      </c>
      <c r="W5174" t="n">
        <v>0.4435473983108394</v>
      </c>
      <c r="X5174" t="n">
        <v>0.8776035306435748</v>
      </c>
    </row>
    <row r="5175">
      <c r="A5175" t="inlineStr">
        <is>
          <t>5007703</t>
        </is>
      </c>
      <c r="B5175" t="inlineStr">
        <is>
          <t>Sete Quedas</t>
        </is>
      </c>
      <c r="C5175" t="inlineStr">
        <is>
          <t>MS</t>
        </is>
      </c>
      <c r="D5175" t="inlineStr">
        <is>
          <t>REGIÃO CENTRO-OESTE</t>
        </is>
      </c>
      <c r="E5175" s="70">
        <f>SUMPRODUCT(N5175:Q5175,PAINEL_PESOS!$C$16:$C$19)</f>
        <v/>
      </c>
      <c r="F5175" s="70">
        <f>SUMPRODUCT(R5175:T5175,PAINEL_PESOS!$C$21:$C$23)</f>
        <v/>
      </c>
      <c r="G5175" s="70">
        <f>SUMPRODUCT(U5175:V5175,PAINEL_PESOS!$C$25:$C$26)</f>
        <v/>
      </c>
      <c r="H5175" s="70">
        <f>SUMPRODUCT(W5175:X5175,PAINEL_PESOS!$C$28:$C$29)</f>
        <v/>
      </c>
      <c r="I5175" s="70" t="n">
        <v>0.9994405349126138</v>
      </c>
      <c r="J5175" s="70" t="n">
        <v>0.6974860393395751</v>
      </c>
      <c r="K5175" s="71">
        <f>IF(NOT(AND(PAINEL_PESOS!$D$12="OK - 100%",PAINEL_PESOS!$F$20="OK - 100%",PAINEL_PESOS!$F$24="OK - 100%",PAINEL_PESOS!$F$27="OK - 100%",PAINEL_PESOS!$F$30="OK - 100%")),"", (E5175*PAINEL_PESOS!$B$7+F5175*PAINEL_PESOS!$B$8+G5175*PAINEL_PESOS!$B$9+H5175*PAINEL_PESOS!$B$10)*I5175)</f>
        <v/>
      </c>
      <c r="L5175" s="71">
        <f>IF(K5175="","",K5175-J5175)</f>
        <v/>
      </c>
      <c r="M5175" s="71">
        <f>IF(L5175="","",ABS(L5175))</f>
        <v/>
      </c>
      <c r="N5175" t="n">
        <v>1</v>
      </c>
      <c r="O5175" t="n">
        <v>0.9937</v>
      </c>
      <c r="P5175" t="n">
        <v>0.5674762407602957</v>
      </c>
      <c r="Q5175" t="n">
        <v>0.9986011980205344</v>
      </c>
      <c r="R5175" t="n">
        <v>0.2790823281355168</v>
      </c>
      <c r="S5175" t="n">
        <v>0.9997141626638046</v>
      </c>
      <c r="T5175" t="n">
        <v>0.9983088636736102</v>
      </c>
      <c r="U5175" t="n">
        <v>0.1070636228239473</v>
      </c>
      <c r="V5175" t="n">
        <v>0.6843635460646351</v>
      </c>
      <c r="W5175" t="n">
        <v>0.6686861614596877</v>
      </c>
      <c r="X5175" t="n">
        <v>0.824939528855535</v>
      </c>
    </row>
    <row r="5176">
      <c r="A5176" t="inlineStr">
        <is>
          <t>5007802</t>
        </is>
      </c>
      <c r="B5176" t="inlineStr">
        <is>
          <t>Selvíria</t>
        </is>
      </c>
      <c r="C5176" t="inlineStr">
        <is>
          <t>MS</t>
        </is>
      </c>
      <c r="D5176" t="inlineStr">
        <is>
          <t>REGIÃO CENTRO-OESTE</t>
        </is>
      </c>
      <c r="E5176" s="70">
        <f>SUMPRODUCT(N5176:Q5176,PAINEL_PESOS!$C$16:$C$19)</f>
        <v/>
      </c>
      <c r="F5176" s="70">
        <f>SUMPRODUCT(R5176:T5176,PAINEL_PESOS!$C$21:$C$23)</f>
        <v/>
      </c>
      <c r="G5176" s="70">
        <f>SUMPRODUCT(U5176:V5176,PAINEL_PESOS!$C$25:$C$26)</f>
        <v/>
      </c>
      <c r="H5176" s="70">
        <f>SUMPRODUCT(W5176:X5176,PAINEL_PESOS!$C$28:$C$29)</f>
        <v/>
      </c>
      <c r="I5176" s="70" t="n">
        <v>0.9988433147741903</v>
      </c>
      <c r="J5176" s="70" t="n">
        <v>0.6574830992473502</v>
      </c>
      <c r="K5176" s="71">
        <f>IF(NOT(AND(PAINEL_PESOS!$D$12="OK - 100%",PAINEL_PESOS!$F$20="OK - 100%",PAINEL_PESOS!$F$24="OK - 100%",PAINEL_PESOS!$F$27="OK - 100%",PAINEL_PESOS!$F$30="OK - 100%")),"", (E5176*PAINEL_PESOS!$B$7+F5176*PAINEL_PESOS!$B$8+G5176*PAINEL_PESOS!$B$9+H5176*PAINEL_PESOS!$B$10)*I5176)</f>
        <v/>
      </c>
      <c r="L5176" s="71">
        <f>IF(K5176="","",K5176-J5176)</f>
        <v/>
      </c>
      <c r="M5176" s="71">
        <f>IF(L5176="","",ABS(L5176))</f>
        <v/>
      </c>
      <c r="N5176" t="n">
        <v>1</v>
      </c>
      <c r="O5176" t="n">
        <v>0.9806</v>
      </c>
      <c r="P5176" t="n">
        <v>0.5332629355860612</v>
      </c>
      <c r="Q5176" t="n">
        <v>0.9997807794571746</v>
      </c>
      <c r="R5176" t="n">
        <v>0.4382670622060539</v>
      </c>
      <c r="S5176" t="n">
        <v>0.9911028110611744</v>
      </c>
      <c r="T5176" t="n">
        <v>0.9981358179175702</v>
      </c>
      <c r="U5176" t="n">
        <v>0.125154891776765</v>
      </c>
      <c r="V5176" t="n">
        <v>0.6665967253632014</v>
      </c>
      <c r="W5176" t="n">
        <v>0.1795331924092444</v>
      </c>
      <c r="X5176" t="n">
        <v>0.9195120527797864</v>
      </c>
    </row>
    <row r="5177">
      <c r="A5177" t="inlineStr">
        <is>
          <t>5007901</t>
        </is>
      </c>
      <c r="B5177" t="inlineStr">
        <is>
          <t>Sidrolândia</t>
        </is>
      </c>
      <c r="C5177" t="inlineStr">
        <is>
          <t>MS</t>
        </is>
      </c>
      <c r="D5177" t="inlineStr">
        <is>
          <t>REGIÃO CENTRO-OESTE</t>
        </is>
      </c>
      <c r="E5177" s="70">
        <f>SUMPRODUCT(N5177:Q5177,PAINEL_PESOS!$C$16:$C$19)</f>
        <v/>
      </c>
      <c r="F5177" s="70">
        <f>SUMPRODUCT(R5177:T5177,PAINEL_PESOS!$C$21:$C$23)</f>
        <v/>
      </c>
      <c r="G5177" s="70">
        <f>SUMPRODUCT(U5177:V5177,PAINEL_PESOS!$C$25:$C$26)</f>
        <v/>
      </c>
      <c r="H5177" s="70">
        <f>SUMPRODUCT(W5177:X5177,PAINEL_PESOS!$C$28:$C$29)</f>
        <v/>
      </c>
      <c r="I5177" s="70" t="n">
        <v>0.998586998587022</v>
      </c>
      <c r="J5177" s="70" t="n">
        <v>0.7049242230230542</v>
      </c>
      <c r="K5177" s="71">
        <f>IF(NOT(AND(PAINEL_PESOS!$D$12="OK - 100%",PAINEL_PESOS!$F$20="OK - 100%",PAINEL_PESOS!$F$24="OK - 100%",PAINEL_PESOS!$F$27="OK - 100%",PAINEL_PESOS!$F$30="OK - 100%")),"", (E5177*PAINEL_PESOS!$B$7+F5177*PAINEL_PESOS!$B$8+G5177*PAINEL_PESOS!$B$9+H5177*PAINEL_PESOS!$B$10)*I5177)</f>
        <v/>
      </c>
      <c r="L5177" s="71">
        <f>IF(K5177="","",K5177-J5177)</f>
        <v/>
      </c>
      <c r="M5177" s="71">
        <f>IF(L5177="","",ABS(L5177))</f>
        <v/>
      </c>
      <c r="N5177" t="n">
        <v>1</v>
      </c>
      <c r="O5177" t="n">
        <v>0.9983</v>
      </c>
      <c r="P5177" t="n">
        <v>0.5552270327349524</v>
      </c>
      <c r="Q5177" t="n">
        <v>0.9980469584706632</v>
      </c>
      <c r="R5177" t="n">
        <v>0.477850681135771</v>
      </c>
      <c r="S5177" t="n">
        <v>0.9970576978034675</v>
      </c>
      <c r="T5177" t="n">
        <v>0.9955088130821351</v>
      </c>
      <c r="U5177" t="n">
        <v>0.1554505326670421</v>
      </c>
      <c r="V5177" t="n">
        <v>0.6967135269282618</v>
      </c>
      <c r="W5177" t="n">
        <v>0.5199706478434273</v>
      </c>
      <c r="X5177" t="n">
        <v>0.8525070332408444</v>
      </c>
    </row>
    <row r="5178">
      <c r="A5178" t="inlineStr">
        <is>
          <t>5007935</t>
        </is>
      </c>
      <c r="B5178" t="inlineStr">
        <is>
          <t>Sonora</t>
        </is>
      </c>
      <c r="C5178" t="inlineStr">
        <is>
          <t>MS</t>
        </is>
      </c>
      <c r="D5178" t="inlineStr">
        <is>
          <t>REGIÃO CENTRO-OESTE</t>
        </is>
      </c>
      <c r="E5178" s="70">
        <f>SUMPRODUCT(N5178:Q5178,PAINEL_PESOS!$C$16:$C$19)</f>
        <v/>
      </c>
      <c r="F5178" s="70">
        <f>SUMPRODUCT(R5178:T5178,PAINEL_PESOS!$C$21:$C$23)</f>
        <v/>
      </c>
      <c r="G5178" s="70">
        <f>SUMPRODUCT(U5178:V5178,PAINEL_PESOS!$C$25:$C$26)</f>
        <v/>
      </c>
      <c r="H5178" s="70">
        <f>SUMPRODUCT(W5178:X5178,PAINEL_PESOS!$C$28:$C$29)</f>
        <v/>
      </c>
      <c r="I5178" s="70" t="n">
        <v>0.999073703032743</v>
      </c>
      <c r="J5178" s="70" t="n">
        <v>0.7321062898165862</v>
      </c>
      <c r="K5178" s="71">
        <f>IF(NOT(AND(PAINEL_PESOS!$D$12="OK - 100%",PAINEL_PESOS!$F$20="OK - 100%",PAINEL_PESOS!$F$24="OK - 100%",PAINEL_PESOS!$F$27="OK - 100%",PAINEL_PESOS!$F$30="OK - 100%")),"", (E5178*PAINEL_PESOS!$B$7+F5178*PAINEL_PESOS!$B$8+G5178*PAINEL_PESOS!$B$9+H5178*PAINEL_PESOS!$B$10)*I5178)</f>
        <v/>
      </c>
      <c r="L5178" s="71">
        <f>IF(K5178="","",K5178-J5178)</f>
        <v/>
      </c>
      <c r="M5178" s="71">
        <f>IF(L5178="","",ABS(L5178))</f>
        <v/>
      </c>
      <c r="N5178" t="n">
        <v>1</v>
      </c>
      <c r="O5178" t="n">
        <v>1</v>
      </c>
      <c r="P5178" t="n">
        <v>0.742766631467793</v>
      </c>
      <c r="Q5178" t="n">
        <v>0.9994556978608007</v>
      </c>
      <c r="R5178" t="n">
        <v>0.3826964394403937</v>
      </c>
      <c r="S5178" t="n">
        <v>0.9971508990955716</v>
      </c>
      <c r="T5178" t="n">
        <v>0.9969122329410348</v>
      </c>
      <c r="U5178" t="n">
        <v>0.323431436121611</v>
      </c>
      <c r="V5178" t="n">
        <v>0.7398313922686587</v>
      </c>
      <c r="W5178" t="n">
        <v>0.4686485112804325</v>
      </c>
      <c r="X5178" t="n">
        <v>0.8747516458902937</v>
      </c>
    </row>
    <row r="5179">
      <c r="A5179" t="inlineStr">
        <is>
          <t>5007950</t>
        </is>
      </c>
      <c r="B5179" t="inlineStr">
        <is>
          <t>Tacuru</t>
        </is>
      </c>
      <c r="C5179" t="inlineStr">
        <is>
          <t>MS</t>
        </is>
      </c>
      <c r="D5179" t="inlineStr">
        <is>
          <t>REGIÃO CENTRO-OESTE</t>
        </is>
      </c>
      <c r="E5179" s="70">
        <f>SUMPRODUCT(N5179:Q5179,PAINEL_PESOS!$C$16:$C$19)</f>
        <v/>
      </c>
      <c r="F5179" s="70">
        <f>SUMPRODUCT(R5179:T5179,PAINEL_PESOS!$C$21:$C$23)</f>
        <v/>
      </c>
      <c r="G5179" s="70">
        <f>SUMPRODUCT(U5179:V5179,PAINEL_PESOS!$C$25:$C$26)</f>
        <v/>
      </c>
      <c r="H5179" s="70">
        <f>SUMPRODUCT(W5179:X5179,PAINEL_PESOS!$C$28:$C$29)</f>
        <v/>
      </c>
      <c r="I5179" s="70" t="n">
        <v>0.9993084719033689</v>
      </c>
      <c r="J5179" s="70" t="n">
        <v>0.7133727529828877</v>
      </c>
      <c r="K5179" s="71">
        <f>IF(NOT(AND(PAINEL_PESOS!$D$12="OK - 100%",PAINEL_PESOS!$F$20="OK - 100%",PAINEL_PESOS!$F$24="OK - 100%",PAINEL_PESOS!$F$27="OK - 100%",PAINEL_PESOS!$F$30="OK - 100%")),"", (E5179*PAINEL_PESOS!$B$7+F5179*PAINEL_PESOS!$B$8+G5179*PAINEL_PESOS!$B$9+H5179*PAINEL_PESOS!$B$10)*I5179)</f>
        <v/>
      </c>
      <c r="L5179" s="71">
        <f>IF(K5179="","",K5179-J5179)</f>
        <v/>
      </c>
      <c r="M5179" s="71">
        <f>IF(L5179="","",ABS(L5179))</f>
        <v/>
      </c>
      <c r="N5179" t="n">
        <v>1</v>
      </c>
      <c r="O5179" t="n">
        <v>1</v>
      </c>
      <c r="P5179" t="n">
        <v>0.8421330517423442</v>
      </c>
      <c r="Q5179" t="n">
        <v>0.9994232797416627</v>
      </c>
      <c r="R5179" t="n">
        <v>0.2539989092922436</v>
      </c>
      <c r="S5179" t="n">
        <v>0.9999877867133942</v>
      </c>
      <c r="T5179" t="n">
        <v>0.9969014404735367</v>
      </c>
      <c r="U5179" t="n">
        <v>0.1068671987269956</v>
      </c>
      <c r="V5179" t="n">
        <v>0.6893134224137393</v>
      </c>
      <c r="W5179" t="n">
        <v>0.668419276544051</v>
      </c>
      <c r="X5179" t="n">
        <v>0.82496113889745</v>
      </c>
    </row>
    <row r="5180">
      <c r="A5180" t="inlineStr">
        <is>
          <t>5007976</t>
        </is>
      </c>
      <c r="B5180" t="inlineStr">
        <is>
          <t>Taquarussu</t>
        </is>
      </c>
      <c r="C5180" t="inlineStr">
        <is>
          <t>MS</t>
        </is>
      </c>
      <c r="D5180" t="inlineStr">
        <is>
          <t>REGIÃO CENTRO-OESTE</t>
        </is>
      </c>
      <c r="E5180" s="70">
        <f>SUMPRODUCT(N5180:Q5180,PAINEL_PESOS!$C$16:$C$19)</f>
        <v/>
      </c>
      <c r="F5180" s="70">
        <f>SUMPRODUCT(R5180:T5180,PAINEL_PESOS!$C$21:$C$23)</f>
        <v/>
      </c>
      <c r="G5180" s="70">
        <f>SUMPRODUCT(U5180:V5180,PAINEL_PESOS!$C$25:$C$26)</f>
        <v/>
      </c>
      <c r="H5180" s="70">
        <f>SUMPRODUCT(W5180:X5180,PAINEL_PESOS!$C$28:$C$29)</f>
        <v/>
      </c>
      <c r="I5180" s="70" t="n">
        <v>0.9993914393028731</v>
      </c>
      <c r="J5180" s="70" t="n">
        <v>0.7067078565305607</v>
      </c>
      <c r="K5180" s="71">
        <f>IF(NOT(AND(PAINEL_PESOS!$D$12="OK - 100%",PAINEL_PESOS!$F$20="OK - 100%",PAINEL_PESOS!$F$24="OK - 100%",PAINEL_PESOS!$F$27="OK - 100%",PAINEL_PESOS!$F$30="OK - 100%")),"", (E5180*PAINEL_PESOS!$B$7+F5180*PAINEL_PESOS!$B$8+G5180*PAINEL_PESOS!$B$9+H5180*PAINEL_PESOS!$B$10)*I5180)</f>
        <v/>
      </c>
      <c r="L5180" s="71">
        <f>IF(K5180="","",K5180-J5180)</f>
        <v/>
      </c>
      <c r="M5180" s="71">
        <f>IF(L5180="","",ABS(L5180))</f>
        <v/>
      </c>
      <c r="N5180" t="n">
        <v>1</v>
      </c>
      <c r="O5180" t="n">
        <v>0.9977</v>
      </c>
      <c r="P5180" t="n">
        <v>0.806441393875396</v>
      </c>
      <c r="Q5180" t="n">
        <v>0.9992949134701417</v>
      </c>
      <c r="R5180" t="n">
        <v>0.2011407423759247</v>
      </c>
      <c r="S5180" t="n">
        <v>0.9999997191655897</v>
      </c>
      <c r="T5180" t="n">
        <v>0.9974166570072541</v>
      </c>
      <c r="U5180" t="n">
        <v>0.1108887853984408</v>
      </c>
      <c r="V5180" t="n">
        <v>0.7632783296464791</v>
      </c>
      <c r="W5180" t="n">
        <v>0.5729586788365396</v>
      </c>
      <c r="X5180" t="n">
        <v>0.8425568510848609</v>
      </c>
    </row>
    <row r="5181">
      <c r="A5181" t="inlineStr">
        <is>
          <t>5008008</t>
        </is>
      </c>
      <c r="B5181" t="inlineStr">
        <is>
          <t>Terenos</t>
        </is>
      </c>
      <c r="C5181" t="inlineStr">
        <is>
          <t>MS</t>
        </is>
      </c>
      <c r="D5181" t="inlineStr">
        <is>
          <t>REGIÃO CENTRO-OESTE</t>
        </is>
      </c>
      <c r="E5181" s="70">
        <f>SUMPRODUCT(N5181:Q5181,PAINEL_PESOS!$C$16:$C$19)</f>
        <v/>
      </c>
      <c r="F5181" s="70">
        <f>SUMPRODUCT(R5181:T5181,PAINEL_PESOS!$C$21:$C$23)</f>
        <v/>
      </c>
      <c r="G5181" s="70">
        <f>SUMPRODUCT(U5181:V5181,PAINEL_PESOS!$C$25:$C$26)</f>
        <v/>
      </c>
      <c r="H5181" s="70">
        <f>SUMPRODUCT(W5181:X5181,PAINEL_PESOS!$C$28:$C$29)</f>
        <v/>
      </c>
      <c r="I5181" s="70" t="n">
        <v>0.9958677990370188</v>
      </c>
      <c r="J5181" s="70" t="n">
        <v>0.7061490521619167</v>
      </c>
      <c r="K5181" s="71">
        <f>IF(NOT(AND(PAINEL_PESOS!$D$12="OK - 100%",PAINEL_PESOS!$F$20="OK - 100%",PAINEL_PESOS!$F$24="OK - 100%",PAINEL_PESOS!$F$27="OK - 100%",PAINEL_PESOS!$F$30="OK - 100%")),"", (E5181*PAINEL_PESOS!$B$7+F5181*PAINEL_PESOS!$B$8+G5181*PAINEL_PESOS!$B$9+H5181*PAINEL_PESOS!$B$10)*I5181)</f>
        <v/>
      </c>
      <c r="L5181" s="71">
        <f>IF(K5181="","",K5181-J5181)</f>
        <v/>
      </c>
      <c r="M5181" s="71">
        <f>IF(L5181="","",ABS(L5181))</f>
        <v/>
      </c>
      <c r="N5181" t="n">
        <v>1</v>
      </c>
      <c r="O5181" t="n">
        <v>0.998</v>
      </c>
      <c r="P5181" t="n">
        <v>0.4844772967265047</v>
      </c>
      <c r="Q5181" t="n">
        <v>0.998082327548683</v>
      </c>
      <c r="R5181" t="n">
        <v>0.3733873525217137</v>
      </c>
      <c r="S5181" t="n">
        <v>0.9989376947852741</v>
      </c>
      <c r="T5181" t="n">
        <v>0.9808167256333806</v>
      </c>
      <c r="U5181" t="n">
        <v>0.3099071781725673</v>
      </c>
      <c r="V5181" t="n">
        <v>0.6895020979932992</v>
      </c>
      <c r="W5181" t="n">
        <v>0.5078215127622345</v>
      </c>
      <c r="X5181" t="n">
        <v>0.8563610933036017</v>
      </c>
    </row>
    <row r="5182">
      <c r="A5182" t="inlineStr">
        <is>
          <t>5008305</t>
        </is>
      </c>
      <c r="B5182" t="inlineStr">
        <is>
          <t>Três Lagoas</t>
        </is>
      </c>
      <c r="C5182" t="inlineStr">
        <is>
          <t>MS</t>
        </is>
      </c>
      <c r="D5182" t="inlineStr">
        <is>
          <t>REGIÃO CENTRO-OESTE</t>
        </is>
      </c>
      <c r="E5182" s="70">
        <f>SUMPRODUCT(N5182:Q5182,PAINEL_PESOS!$C$16:$C$19)</f>
        <v/>
      </c>
      <c r="F5182" s="70">
        <f>SUMPRODUCT(R5182:T5182,PAINEL_PESOS!$C$21:$C$23)</f>
        <v/>
      </c>
      <c r="G5182" s="70">
        <f>SUMPRODUCT(U5182:V5182,PAINEL_PESOS!$C$25:$C$26)</f>
        <v/>
      </c>
      <c r="H5182" s="70">
        <f>SUMPRODUCT(W5182:X5182,PAINEL_PESOS!$C$28:$C$29)</f>
        <v/>
      </c>
      <c r="I5182" s="70" t="n">
        <v>0.9951442261896314</v>
      </c>
      <c r="J5182" s="70" t="n">
        <v>0.6750962785351107</v>
      </c>
      <c r="K5182" s="71">
        <f>IF(NOT(AND(PAINEL_PESOS!$D$12="OK - 100%",PAINEL_PESOS!$F$20="OK - 100%",PAINEL_PESOS!$F$24="OK - 100%",PAINEL_PESOS!$F$27="OK - 100%",PAINEL_PESOS!$F$30="OK - 100%")),"", (E5182*PAINEL_PESOS!$B$7+F5182*PAINEL_PESOS!$B$8+G5182*PAINEL_PESOS!$B$9+H5182*PAINEL_PESOS!$B$10)*I5182)</f>
        <v/>
      </c>
      <c r="L5182" s="71">
        <f>IF(K5182="","",K5182-J5182)</f>
        <v/>
      </c>
      <c r="M5182" s="71">
        <f>IF(L5182="","",ABS(L5182))</f>
        <v/>
      </c>
      <c r="N5182" t="n">
        <v>1</v>
      </c>
      <c r="O5182" t="n">
        <v>0.9996</v>
      </c>
      <c r="P5182" t="n">
        <v>0.6420274551214362</v>
      </c>
      <c r="Q5182" t="n">
        <v>0.9982419065999359</v>
      </c>
      <c r="R5182" t="n">
        <v>0.5980841380727112</v>
      </c>
      <c r="S5182" t="n">
        <v>0.9509450144577869</v>
      </c>
      <c r="T5182" t="n">
        <v>0.9979628717796608</v>
      </c>
      <c r="U5182" t="n">
        <v>0.1433552042238933</v>
      </c>
      <c r="V5182" t="n">
        <v>0.6292951547258211</v>
      </c>
      <c r="W5182" t="n">
        <v>0.2339264819393753</v>
      </c>
      <c r="X5182" t="n">
        <v>0.9026169059235104</v>
      </c>
    </row>
    <row r="5183">
      <c r="A5183" t="inlineStr">
        <is>
          <t>5008404</t>
        </is>
      </c>
      <c r="B5183" t="inlineStr">
        <is>
          <t>Vicentina</t>
        </is>
      </c>
      <c r="C5183" t="inlineStr">
        <is>
          <t>MS</t>
        </is>
      </c>
      <c r="D5183" t="inlineStr">
        <is>
          <t>REGIÃO CENTRO-OESTE</t>
        </is>
      </c>
      <c r="E5183" s="70">
        <f>SUMPRODUCT(N5183:Q5183,PAINEL_PESOS!$C$16:$C$19)</f>
        <v/>
      </c>
      <c r="F5183" s="70">
        <f>SUMPRODUCT(R5183:T5183,PAINEL_PESOS!$C$21:$C$23)</f>
        <v/>
      </c>
      <c r="G5183" s="70">
        <f>SUMPRODUCT(U5183:V5183,PAINEL_PESOS!$C$25:$C$26)</f>
        <v/>
      </c>
      <c r="H5183" s="70">
        <f>SUMPRODUCT(W5183:X5183,PAINEL_PESOS!$C$28:$C$29)</f>
        <v/>
      </c>
      <c r="I5183" s="70" t="n">
        <v>0.9973564255471784</v>
      </c>
      <c r="J5183" s="70" t="n">
        <v>0.6955486933540539</v>
      </c>
      <c r="K5183" s="71">
        <f>IF(NOT(AND(PAINEL_PESOS!$D$12="OK - 100%",PAINEL_PESOS!$F$20="OK - 100%",PAINEL_PESOS!$F$24="OK - 100%",PAINEL_PESOS!$F$27="OK - 100%",PAINEL_PESOS!$F$30="OK - 100%")),"", (E5183*PAINEL_PESOS!$B$7+F5183*PAINEL_PESOS!$B$8+G5183*PAINEL_PESOS!$B$9+H5183*PAINEL_PESOS!$B$10)*I5183)</f>
        <v/>
      </c>
      <c r="L5183" s="71">
        <f>IF(K5183="","",K5183-J5183)</f>
        <v/>
      </c>
      <c r="M5183" s="71">
        <f>IF(L5183="","",ABS(L5183))</f>
        <v/>
      </c>
      <c r="N5183" t="n">
        <v>1</v>
      </c>
      <c r="O5183" t="n">
        <v>0.9985000000000001</v>
      </c>
      <c r="P5183" t="n">
        <v>0.7068637803590285</v>
      </c>
      <c r="Q5183" t="n">
        <v>0.9959542807966464</v>
      </c>
      <c r="R5183" t="n">
        <v>0.2556194329221752</v>
      </c>
      <c r="S5183" t="n">
        <v>0.9884806832637248</v>
      </c>
      <c r="T5183" t="n">
        <v>0.9944523802119057</v>
      </c>
      <c r="U5183" t="n">
        <v>0.1089408389236486</v>
      </c>
      <c r="V5183" t="n">
        <v>0.7453331985321752</v>
      </c>
      <c r="W5183" t="n">
        <v>0.5366035053240829</v>
      </c>
      <c r="X5183" t="n">
        <v>0.8452335103244473</v>
      </c>
    </row>
    <row r="5184">
      <c r="A5184" t="inlineStr">
        <is>
          <t>5100102</t>
        </is>
      </c>
      <c r="B5184" t="inlineStr">
        <is>
          <t>Acorizal</t>
        </is>
      </c>
      <c r="C5184" t="inlineStr">
        <is>
          <t>MT</t>
        </is>
      </c>
      <c r="D5184" t="inlineStr">
        <is>
          <t>REGIÃO CENTRO-OESTE</t>
        </is>
      </c>
      <c r="E5184" s="70">
        <f>SUMPRODUCT(N5184:Q5184,PAINEL_PESOS!$C$16:$C$19)</f>
        <v/>
      </c>
      <c r="F5184" s="70">
        <f>SUMPRODUCT(R5184:T5184,PAINEL_PESOS!$C$21:$C$23)</f>
        <v/>
      </c>
      <c r="G5184" s="70">
        <f>SUMPRODUCT(U5184:V5184,PAINEL_PESOS!$C$25:$C$26)</f>
        <v/>
      </c>
      <c r="H5184" s="70">
        <f>SUMPRODUCT(W5184:X5184,PAINEL_PESOS!$C$28:$C$29)</f>
        <v/>
      </c>
      <c r="I5184" s="70" t="n">
        <v>0.999121219422779</v>
      </c>
      <c r="J5184" s="70" t="n">
        <v>0.712286308533717</v>
      </c>
      <c r="K5184" s="71">
        <f>IF(NOT(AND(PAINEL_PESOS!$D$12="OK - 100%",PAINEL_PESOS!$F$20="OK - 100%",PAINEL_PESOS!$F$24="OK - 100%",PAINEL_PESOS!$F$27="OK - 100%",PAINEL_PESOS!$F$30="OK - 100%")),"", (E5184*PAINEL_PESOS!$B$7+F5184*PAINEL_PESOS!$B$8+G5184*PAINEL_PESOS!$B$9+H5184*PAINEL_PESOS!$B$10)*I5184)</f>
        <v/>
      </c>
      <c r="L5184" s="71">
        <f>IF(K5184="","",K5184-J5184)</f>
        <v/>
      </c>
      <c r="M5184" s="71">
        <f>IF(L5184="","",ABS(L5184))</f>
        <v/>
      </c>
      <c r="N5184" t="n">
        <v>0.2</v>
      </c>
      <c r="O5184" t="n">
        <v>1</v>
      </c>
      <c r="P5184" t="n">
        <v>1</v>
      </c>
      <c r="Q5184" t="n">
        <v>0.9989770640712945</v>
      </c>
      <c r="R5184" t="n">
        <v>0.1785821976417954</v>
      </c>
      <c r="S5184" t="n">
        <v>0.9976534782193026</v>
      </c>
      <c r="T5184" t="n">
        <v>0.9972936970642737</v>
      </c>
      <c r="U5184" t="n">
        <v>0.4795287101208235</v>
      </c>
      <c r="V5184" t="n">
        <v>0.739762870796153</v>
      </c>
      <c r="W5184" t="n">
        <v>0.5705339615877605</v>
      </c>
      <c r="X5184" t="n">
        <v>0.8649687631715206</v>
      </c>
    </row>
    <row r="5185">
      <c r="A5185" t="inlineStr">
        <is>
          <t>5100201</t>
        </is>
      </c>
      <c r="B5185" t="inlineStr">
        <is>
          <t>Água Boa</t>
        </is>
      </c>
      <c r="C5185" t="inlineStr">
        <is>
          <t>MT</t>
        </is>
      </c>
      <c r="D5185" t="inlineStr">
        <is>
          <t>REGIÃO CENTRO-OESTE</t>
        </is>
      </c>
      <c r="E5185" s="70">
        <f>SUMPRODUCT(N5185:Q5185,PAINEL_PESOS!$C$16:$C$19)</f>
        <v/>
      </c>
      <c r="F5185" s="70">
        <f>SUMPRODUCT(R5185:T5185,PAINEL_PESOS!$C$21:$C$23)</f>
        <v/>
      </c>
      <c r="G5185" s="70">
        <f>SUMPRODUCT(U5185:V5185,PAINEL_PESOS!$C$25:$C$26)</f>
        <v/>
      </c>
      <c r="H5185" s="70">
        <f>SUMPRODUCT(W5185:X5185,PAINEL_PESOS!$C$28:$C$29)</f>
        <v/>
      </c>
      <c r="I5185" s="70" t="n">
        <v>0.9993898149470593</v>
      </c>
      <c r="J5185" s="70" t="n">
        <v>0.7348916725843658</v>
      </c>
      <c r="K5185" s="71">
        <f>IF(NOT(AND(PAINEL_PESOS!$D$12="OK - 100%",PAINEL_PESOS!$F$20="OK - 100%",PAINEL_PESOS!$F$24="OK - 100%",PAINEL_PESOS!$F$27="OK - 100%",PAINEL_PESOS!$F$30="OK - 100%")),"", (E5185*PAINEL_PESOS!$B$7+F5185*PAINEL_PESOS!$B$8+G5185*PAINEL_PESOS!$B$9+H5185*PAINEL_PESOS!$B$10)*I5185)</f>
        <v/>
      </c>
      <c r="L5185" s="71">
        <f>IF(K5185="","",K5185-J5185)</f>
        <v/>
      </c>
      <c r="M5185" s="71">
        <f>IF(L5185="","",ABS(L5185))</f>
        <v/>
      </c>
      <c r="N5185" t="n">
        <v>1</v>
      </c>
      <c r="O5185" t="n">
        <v>1</v>
      </c>
      <c r="P5185" t="n">
        <v>0.6350580781414994</v>
      </c>
      <c r="Q5185" t="n">
        <v>0.9992106824026686</v>
      </c>
      <c r="R5185" t="n">
        <v>0.430581586257965</v>
      </c>
      <c r="S5185" t="n">
        <v>0.9998650044811425</v>
      </c>
      <c r="T5185" t="n">
        <v>0.9975290398735508</v>
      </c>
      <c r="U5185" t="n">
        <v>0.4307114698955992</v>
      </c>
      <c r="V5185" t="n">
        <v>0.8417228822839287</v>
      </c>
      <c r="W5185" t="n">
        <v>0.2470981358892006</v>
      </c>
      <c r="X5185" t="n">
        <v>0.9274056415283224</v>
      </c>
    </row>
    <row r="5186">
      <c r="A5186" t="inlineStr">
        <is>
          <t>5100250</t>
        </is>
      </c>
      <c r="B5186" t="inlineStr">
        <is>
          <t>Alta Floresta</t>
        </is>
      </c>
      <c r="C5186" t="inlineStr">
        <is>
          <t>MT</t>
        </is>
      </c>
      <c r="D5186" t="inlineStr">
        <is>
          <t>REGIÃO CENTRO-OESTE</t>
        </is>
      </c>
      <c r="E5186" s="70">
        <f>SUMPRODUCT(N5186:Q5186,PAINEL_PESOS!$C$16:$C$19)</f>
        <v/>
      </c>
      <c r="F5186" s="70">
        <f>SUMPRODUCT(R5186:T5186,PAINEL_PESOS!$C$21:$C$23)</f>
        <v/>
      </c>
      <c r="G5186" s="70">
        <f>SUMPRODUCT(U5186:V5186,PAINEL_PESOS!$C$25:$C$26)</f>
        <v/>
      </c>
      <c r="H5186" s="70">
        <f>SUMPRODUCT(W5186:X5186,PAINEL_PESOS!$C$28:$C$29)</f>
        <v/>
      </c>
      <c r="I5186" s="70" t="n">
        <v>0.9995811405346723</v>
      </c>
      <c r="J5186" s="70" t="n">
        <v>0.8298214060579159</v>
      </c>
      <c r="K5186" s="71">
        <f>IF(NOT(AND(PAINEL_PESOS!$D$12="OK - 100%",PAINEL_PESOS!$F$20="OK - 100%",PAINEL_PESOS!$F$24="OK - 100%",PAINEL_PESOS!$F$27="OK - 100%",PAINEL_PESOS!$F$30="OK - 100%")),"", (E5186*PAINEL_PESOS!$B$7+F5186*PAINEL_PESOS!$B$8+G5186*PAINEL_PESOS!$B$9+H5186*PAINEL_PESOS!$B$10)*I5186)</f>
        <v/>
      </c>
      <c r="L5186" s="71">
        <f>IF(K5186="","",K5186-J5186)</f>
        <v/>
      </c>
      <c r="M5186" s="71">
        <f>IF(L5186="","",ABS(L5186))</f>
        <v/>
      </c>
      <c r="N5186" t="n">
        <v>1</v>
      </c>
      <c r="O5186" t="n">
        <v>1</v>
      </c>
      <c r="P5186" t="n">
        <v>0.7392819429778247</v>
      </c>
      <c r="Q5186" t="n">
        <v>0.9995900870850747</v>
      </c>
      <c r="R5186" t="n">
        <v>0.4495425126190908</v>
      </c>
      <c r="S5186" t="n">
        <v>0.9997969713560502</v>
      </c>
      <c r="T5186" t="n">
        <v>0.9982570593475253</v>
      </c>
      <c r="U5186" t="n">
        <v>0.5533697659725164</v>
      </c>
      <c r="V5186" t="n">
        <v>0.7951620037023301</v>
      </c>
      <c r="W5186" t="n">
        <v>0.8311806023108732</v>
      </c>
      <c r="X5186" t="n">
        <v>0.9604736261486252</v>
      </c>
    </row>
    <row r="5187">
      <c r="A5187" t="inlineStr">
        <is>
          <t>5100300</t>
        </is>
      </c>
      <c r="B5187" t="inlineStr">
        <is>
          <t>Alto Araguaia</t>
        </is>
      </c>
      <c r="C5187" t="inlineStr">
        <is>
          <t>MT</t>
        </is>
      </c>
      <c r="D5187" t="inlineStr">
        <is>
          <t>REGIÃO CENTRO-OESTE</t>
        </is>
      </c>
      <c r="E5187" s="70">
        <f>SUMPRODUCT(N5187:Q5187,PAINEL_PESOS!$C$16:$C$19)</f>
        <v/>
      </c>
      <c r="F5187" s="70">
        <f>SUMPRODUCT(R5187:T5187,PAINEL_PESOS!$C$21:$C$23)</f>
        <v/>
      </c>
      <c r="G5187" s="70">
        <f>SUMPRODUCT(U5187:V5187,PAINEL_PESOS!$C$25:$C$26)</f>
        <v/>
      </c>
      <c r="H5187" s="70">
        <f>SUMPRODUCT(W5187:X5187,PAINEL_PESOS!$C$28:$C$29)</f>
        <v/>
      </c>
      <c r="I5187" s="70" t="n">
        <v>0.9996540947988564</v>
      </c>
      <c r="J5187" s="70" t="n">
        <v>0.7169755448305872</v>
      </c>
      <c r="K5187" s="71">
        <f>IF(NOT(AND(PAINEL_PESOS!$D$12="OK - 100%",PAINEL_PESOS!$F$20="OK - 100%",PAINEL_PESOS!$F$24="OK - 100%",PAINEL_PESOS!$F$27="OK - 100%",PAINEL_PESOS!$F$30="OK - 100%")),"", (E5187*PAINEL_PESOS!$B$7+F5187*PAINEL_PESOS!$B$8+G5187*PAINEL_PESOS!$B$9+H5187*PAINEL_PESOS!$B$10)*I5187)</f>
        <v/>
      </c>
      <c r="L5187" s="71">
        <f>IF(K5187="","",K5187-J5187)</f>
        <v/>
      </c>
      <c r="M5187" s="71">
        <f>IF(L5187="","",ABS(L5187))</f>
        <v/>
      </c>
      <c r="N5187" t="n">
        <v>0.6</v>
      </c>
      <c r="O5187" t="n">
        <v>0.9929</v>
      </c>
      <c r="P5187" t="n">
        <v>0.96779303062302</v>
      </c>
      <c r="Q5187" t="n">
        <v>0.9991342206684607</v>
      </c>
      <c r="R5187" t="n">
        <v>0.4120973017148456</v>
      </c>
      <c r="S5187" t="n">
        <v>0.9998090802940534</v>
      </c>
      <c r="T5187" t="n">
        <v>0.9989620829723012</v>
      </c>
      <c r="U5187" t="n">
        <v>0.3277674480176892</v>
      </c>
      <c r="V5187" t="n">
        <v>0.7410631354986472</v>
      </c>
      <c r="W5187" t="n">
        <v>0.3816367875533684</v>
      </c>
      <c r="X5187" t="n">
        <v>0.900162449697658</v>
      </c>
    </row>
    <row r="5188">
      <c r="A5188" t="inlineStr">
        <is>
          <t>5100359</t>
        </is>
      </c>
      <c r="B5188" t="inlineStr">
        <is>
          <t>Alto Boa Vista</t>
        </is>
      </c>
      <c r="C5188" t="inlineStr">
        <is>
          <t>MT</t>
        </is>
      </c>
      <c r="D5188" t="inlineStr">
        <is>
          <t>REGIÃO CENTRO-OESTE</t>
        </is>
      </c>
      <c r="E5188" s="70">
        <f>SUMPRODUCT(N5188:Q5188,PAINEL_PESOS!$C$16:$C$19)</f>
        <v/>
      </c>
      <c r="F5188" s="70">
        <f>SUMPRODUCT(R5188:T5188,PAINEL_PESOS!$C$21:$C$23)</f>
        <v/>
      </c>
      <c r="G5188" s="70">
        <f>SUMPRODUCT(U5188:V5188,PAINEL_PESOS!$C$25:$C$26)</f>
        <v/>
      </c>
      <c r="H5188" s="70">
        <f>SUMPRODUCT(W5188:X5188,PAINEL_PESOS!$C$28:$C$29)</f>
        <v/>
      </c>
      <c r="I5188" s="70" t="n">
        <v>0.9998415088451869</v>
      </c>
      <c r="J5188" s="70" t="n">
        <v>0.6927556082536893</v>
      </c>
      <c r="K5188" s="71">
        <f>IF(NOT(AND(PAINEL_PESOS!$D$12="OK - 100%",PAINEL_PESOS!$F$20="OK - 100%",PAINEL_PESOS!$F$24="OK - 100%",PAINEL_PESOS!$F$27="OK - 100%",PAINEL_PESOS!$F$30="OK - 100%")),"", (E5188*PAINEL_PESOS!$B$7+F5188*PAINEL_PESOS!$B$8+G5188*PAINEL_PESOS!$B$9+H5188*PAINEL_PESOS!$B$10)*I5188)</f>
        <v/>
      </c>
      <c r="L5188" s="71">
        <f>IF(K5188="","",K5188-J5188)</f>
        <v/>
      </c>
      <c r="M5188" s="71">
        <f>IF(L5188="","",ABS(L5188))</f>
        <v/>
      </c>
      <c r="N5188" t="n">
        <v>0.2</v>
      </c>
      <c r="O5188" t="n">
        <v>1</v>
      </c>
      <c r="P5188" t="n">
        <v>1</v>
      </c>
      <c r="Q5188" t="n">
        <v>0.9994243443619494</v>
      </c>
      <c r="R5188" t="n">
        <v>0.2346501794379354</v>
      </c>
      <c r="S5188" t="n">
        <v>0.9999985988242988</v>
      </c>
      <c r="T5188" t="n">
        <v>0.999620625419947</v>
      </c>
      <c r="U5188" t="n">
        <v>0.4240908508283504</v>
      </c>
      <c r="V5188" t="n">
        <v>0.7771064265403607</v>
      </c>
      <c r="W5188" t="n">
        <v>0.3089793776579648</v>
      </c>
      <c r="X5188" t="n">
        <v>0.9435216073597512</v>
      </c>
    </row>
    <row r="5189">
      <c r="A5189" t="inlineStr">
        <is>
          <t>5100409</t>
        </is>
      </c>
      <c r="B5189" t="inlineStr">
        <is>
          <t>Alto Garças</t>
        </is>
      </c>
      <c r="C5189" t="inlineStr">
        <is>
          <t>MT</t>
        </is>
      </c>
      <c r="D5189" t="inlineStr">
        <is>
          <t>REGIÃO CENTRO-OESTE</t>
        </is>
      </c>
      <c r="E5189" s="70">
        <f>SUMPRODUCT(N5189:Q5189,PAINEL_PESOS!$C$16:$C$19)</f>
        <v/>
      </c>
      <c r="F5189" s="70">
        <f>SUMPRODUCT(R5189:T5189,PAINEL_PESOS!$C$21:$C$23)</f>
        <v/>
      </c>
      <c r="G5189" s="70">
        <f>SUMPRODUCT(U5189:V5189,PAINEL_PESOS!$C$25:$C$26)</f>
        <v/>
      </c>
      <c r="H5189" s="70">
        <f>SUMPRODUCT(W5189:X5189,PAINEL_PESOS!$C$28:$C$29)</f>
        <v/>
      </c>
      <c r="I5189" s="70" t="n">
        <v>0.9997571735693099</v>
      </c>
      <c r="J5189" s="70" t="n">
        <v>0.6921967614324437</v>
      </c>
      <c r="K5189" s="71">
        <f>IF(NOT(AND(PAINEL_PESOS!$D$12="OK - 100%",PAINEL_PESOS!$F$20="OK - 100%",PAINEL_PESOS!$F$24="OK - 100%",PAINEL_PESOS!$F$27="OK - 100%",PAINEL_PESOS!$F$30="OK - 100%")),"", (E5189*PAINEL_PESOS!$B$7+F5189*PAINEL_PESOS!$B$8+G5189*PAINEL_PESOS!$B$9+H5189*PAINEL_PESOS!$B$10)*I5189)</f>
        <v/>
      </c>
      <c r="L5189" s="71">
        <f>IF(K5189="","",K5189-J5189)</f>
        <v/>
      </c>
      <c r="M5189" s="71">
        <f>IF(L5189="","",ABS(L5189))</f>
        <v/>
      </c>
      <c r="N5189" t="n">
        <v>0.8</v>
      </c>
      <c r="O5189" t="n">
        <v>0.9721</v>
      </c>
      <c r="P5189" t="n">
        <v>0.3593453009503695</v>
      </c>
      <c r="Q5189" t="n">
        <v>0.9995525618659086</v>
      </c>
      <c r="R5189" t="n">
        <v>0.3649999771649136</v>
      </c>
      <c r="S5189" t="n">
        <v>0.9999953139217218</v>
      </c>
      <c r="T5189" t="n">
        <v>0.9991026227965989</v>
      </c>
      <c r="U5189" t="n">
        <v>0.3765089072711632</v>
      </c>
      <c r="V5189" t="n">
        <v>0.7373544283344504</v>
      </c>
      <c r="W5189" t="n">
        <v>0.3680320748151726</v>
      </c>
      <c r="X5189" t="n">
        <v>0.915459469660345</v>
      </c>
    </row>
    <row r="5190">
      <c r="A5190" t="inlineStr">
        <is>
          <t>5100508</t>
        </is>
      </c>
      <c r="B5190" t="inlineStr">
        <is>
          <t>Alto Paraguai</t>
        </is>
      </c>
      <c r="C5190" t="inlineStr">
        <is>
          <t>MT</t>
        </is>
      </c>
      <c r="D5190" t="inlineStr">
        <is>
          <t>REGIÃO CENTRO-OESTE</t>
        </is>
      </c>
      <c r="E5190" s="70">
        <f>SUMPRODUCT(N5190:Q5190,PAINEL_PESOS!$C$16:$C$19)</f>
        <v/>
      </c>
      <c r="F5190" s="70">
        <f>SUMPRODUCT(R5190:T5190,PAINEL_PESOS!$C$21:$C$23)</f>
        <v/>
      </c>
      <c r="G5190" s="70">
        <f>SUMPRODUCT(U5190:V5190,PAINEL_PESOS!$C$25:$C$26)</f>
        <v/>
      </c>
      <c r="H5190" s="70">
        <f>SUMPRODUCT(W5190:X5190,PAINEL_PESOS!$C$28:$C$29)</f>
        <v/>
      </c>
      <c r="I5190" s="70" t="n">
        <v>0.9994059657908785</v>
      </c>
      <c r="J5190" s="70" t="n">
        <v>0.7567344091433927</v>
      </c>
      <c r="K5190" s="71">
        <f>IF(NOT(AND(PAINEL_PESOS!$D$12="OK - 100%",PAINEL_PESOS!$F$20="OK - 100%",PAINEL_PESOS!$F$24="OK - 100%",PAINEL_PESOS!$F$27="OK - 100%",PAINEL_PESOS!$F$30="OK - 100%")),"", (E5190*PAINEL_PESOS!$B$7+F5190*PAINEL_PESOS!$B$8+G5190*PAINEL_PESOS!$B$9+H5190*PAINEL_PESOS!$B$10)*I5190)</f>
        <v/>
      </c>
      <c r="L5190" s="71">
        <f>IF(K5190="","",K5190-J5190)</f>
        <v/>
      </c>
      <c r="M5190" s="71">
        <f>IF(L5190="","",ABS(L5190))</f>
        <v/>
      </c>
      <c r="N5190" t="n">
        <v>1</v>
      </c>
      <c r="O5190" t="n">
        <v>0.9815</v>
      </c>
      <c r="P5190" t="n">
        <v>0.7252375923970433</v>
      </c>
      <c r="Q5190" t="n">
        <v>0.9984332881978087</v>
      </c>
      <c r="R5190" t="n">
        <v>0.1796175856759933</v>
      </c>
      <c r="S5190" t="n">
        <v>0.9999987577788947</v>
      </c>
      <c r="T5190" t="n">
        <v>0.9981332223768616</v>
      </c>
      <c r="U5190" t="n">
        <v>0.4596971765806343</v>
      </c>
      <c r="V5190" t="n">
        <v>0.7397201613093243</v>
      </c>
      <c r="W5190" t="n">
        <v>0.6333375248127523</v>
      </c>
      <c r="X5190" t="n">
        <v>0.9203002728101242</v>
      </c>
    </row>
    <row r="5191">
      <c r="A5191" t="inlineStr">
        <is>
          <t>5100607</t>
        </is>
      </c>
      <c r="B5191" t="inlineStr">
        <is>
          <t>Alto Taquari</t>
        </is>
      </c>
      <c r="C5191" t="inlineStr">
        <is>
          <t>MT</t>
        </is>
      </c>
      <c r="D5191" t="inlineStr">
        <is>
          <t>REGIÃO CENTRO-OESTE</t>
        </is>
      </c>
      <c r="E5191" s="70">
        <f>SUMPRODUCT(N5191:Q5191,PAINEL_PESOS!$C$16:$C$19)</f>
        <v/>
      </c>
      <c r="F5191" s="70">
        <f>SUMPRODUCT(R5191:T5191,PAINEL_PESOS!$C$21:$C$23)</f>
        <v/>
      </c>
      <c r="G5191" s="70">
        <f>SUMPRODUCT(U5191:V5191,PAINEL_PESOS!$C$25:$C$26)</f>
        <v/>
      </c>
      <c r="H5191" s="70">
        <f>SUMPRODUCT(W5191:X5191,PAINEL_PESOS!$C$28:$C$29)</f>
        <v/>
      </c>
      <c r="I5191" s="70" t="n">
        <v>0.9979281491865115</v>
      </c>
      <c r="J5191" s="70" t="n">
        <v>0.6142274486232403</v>
      </c>
      <c r="K5191" s="71">
        <f>IF(NOT(AND(PAINEL_PESOS!$D$12="OK - 100%",PAINEL_PESOS!$F$20="OK - 100%",PAINEL_PESOS!$F$24="OK - 100%",PAINEL_PESOS!$F$27="OK - 100%",PAINEL_PESOS!$F$30="OK - 100%")),"", (E5191*PAINEL_PESOS!$B$7+F5191*PAINEL_PESOS!$B$8+G5191*PAINEL_PESOS!$B$9+H5191*PAINEL_PESOS!$B$10)*I5191)</f>
        <v/>
      </c>
      <c r="L5191" s="71">
        <f>IF(K5191="","",K5191-J5191)</f>
        <v/>
      </c>
      <c r="M5191" s="71">
        <f>IF(L5191="","",ABS(L5191))</f>
        <v/>
      </c>
      <c r="N5191" t="n">
        <v>0.2</v>
      </c>
      <c r="O5191" t="n">
        <v>0</v>
      </c>
      <c r="P5191" t="n">
        <v>0.8637803590285111</v>
      </c>
      <c r="Q5191" t="n">
        <v>0.998269504921256</v>
      </c>
      <c r="R5191" t="n">
        <v>0.3620235042170623</v>
      </c>
      <c r="S5191" t="n">
        <v>0.9792219182478625</v>
      </c>
      <c r="T5191" t="n">
        <v>0.9997817936526289</v>
      </c>
      <c r="U5191" t="n">
        <v>0.3141708460729368</v>
      </c>
      <c r="V5191" t="n">
        <v>0.7409470219141665</v>
      </c>
      <c r="W5191" t="n">
        <v>0.3755961207436286</v>
      </c>
      <c r="X5191" t="n">
        <v>0.90159769533399</v>
      </c>
    </row>
    <row r="5192">
      <c r="A5192" t="inlineStr">
        <is>
          <t>5100805</t>
        </is>
      </c>
      <c r="B5192" t="inlineStr">
        <is>
          <t>Apiacás</t>
        </is>
      </c>
      <c r="C5192" t="inlineStr">
        <is>
          <t>MT</t>
        </is>
      </c>
      <c r="D5192" t="inlineStr">
        <is>
          <t>REGIÃO CENTRO-OESTE</t>
        </is>
      </c>
      <c r="E5192" s="70">
        <f>SUMPRODUCT(N5192:Q5192,PAINEL_PESOS!$C$16:$C$19)</f>
        <v/>
      </c>
      <c r="F5192" s="70">
        <f>SUMPRODUCT(R5192:T5192,PAINEL_PESOS!$C$21:$C$23)</f>
        <v/>
      </c>
      <c r="G5192" s="70">
        <f>SUMPRODUCT(U5192:V5192,PAINEL_PESOS!$C$25:$C$26)</f>
        <v/>
      </c>
      <c r="H5192" s="70">
        <f>SUMPRODUCT(W5192:X5192,PAINEL_PESOS!$C$28:$C$29)</f>
        <v/>
      </c>
      <c r="I5192" s="70" t="n">
        <v>0.9999445939633282</v>
      </c>
      <c r="J5192" s="70" t="n">
        <v>0.7899348369236326</v>
      </c>
      <c r="K5192" s="71">
        <f>IF(NOT(AND(PAINEL_PESOS!$D$12="OK - 100%",PAINEL_PESOS!$F$20="OK - 100%",PAINEL_PESOS!$F$24="OK - 100%",PAINEL_PESOS!$F$27="OK - 100%",PAINEL_PESOS!$F$30="OK - 100%")),"", (E5192*PAINEL_PESOS!$B$7+F5192*PAINEL_PESOS!$B$8+G5192*PAINEL_PESOS!$B$9+H5192*PAINEL_PESOS!$B$10)*I5192)</f>
        <v/>
      </c>
      <c r="L5192" s="71">
        <f>IF(K5192="","",K5192-J5192)</f>
        <v/>
      </c>
      <c r="M5192" s="71">
        <f>IF(L5192="","",ABS(L5192))</f>
        <v/>
      </c>
      <c r="N5192" t="n">
        <v>0.2</v>
      </c>
      <c r="O5192" t="n">
        <v>1</v>
      </c>
      <c r="P5192" t="n">
        <v>0.9582893347412884</v>
      </c>
      <c r="Q5192" t="n">
        <v>0.9999691890670429</v>
      </c>
      <c r="R5192" t="n">
        <v>0.2295468550168708</v>
      </c>
      <c r="S5192" t="n">
        <v>0.9999998128196113</v>
      </c>
      <c r="T5192" t="n">
        <v>0.9997399349325503</v>
      </c>
      <c r="U5192" t="n">
        <v>0.8858481299142994</v>
      </c>
      <c r="V5192" t="n">
        <v>0.4866735724372467</v>
      </c>
      <c r="W5192" t="n">
        <v>0.9849299341592253</v>
      </c>
      <c r="X5192" t="n">
        <v>0.8970568851305716</v>
      </c>
    </row>
    <row r="5193">
      <c r="A5193" t="inlineStr">
        <is>
          <t>5101001</t>
        </is>
      </c>
      <c r="B5193" t="inlineStr">
        <is>
          <t>Araguaiana</t>
        </is>
      </c>
      <c r="C5193" t="inlineStr">
        <is>
          <t>MT</t>
        </is>
      </c>
      <c r="D5193" t="inlineStr">
        <is>
          <t>REGIÃO CENTRO-OESTE</t>
        </is>
      </c>
      <c r="E5193" s="70">
        <f>SUMPRODUCT(N5193:Q5193,PAINEL_PESOS!$C$16:$C$19)</f>
        <v/>
      </c>
      <c r="F5193" s="70">
        <f>SUMPRODUCT(R5193:T5193,PAINEL_PESOS!$C$21:$C$23)</f>
        <v/>
      </c>
      <c r="G5193" s="70">
        <f>SUMPRODUCT(U5193:V5193,PAINEL_PESOS!$C$25:$C$26)</f>
        <v/>
      </c>
      <c r="H5193" s="70">
        <f>SUMPRODUCT(W5193:X5193,PAINEL_PESOS!$C$28:$C$29)</f>
        <v/>
      </c>
      <c r="I5193" s="70" t="n">
        <v>0.9989478417190639</v>
      </c>
      <c r="J5193" s="70" t="n">
        <v>0.7201175885668141</v>
      </c>
      <c r="K5193" s="71">
        <f>IF(NOT(AND(PAINEL_PESOS!$D$12="OK - 100%",PAINEL_PESOS!$F$20="OK - 100%",PAINEL_PESOS!$F$24="OK - 100%",PAINEL_PESOS!$F$27="OK - 100%",PAINEL_PESOS!$F$30="OK - 100%")),"", (E5193*PAINEL_PESOS!$B$7+F5193*PAINEL_PESOS!$B$8+G5193*PAINEL_PESOS!$B$9+H5193*PAINEL_PESOS!$B$10)*I5193)</f>
        <v/>
      </c>
      <c r="L5193" s="71">
        <f>IF(K5193="","",K5193-J5193)</f>
        <v/>
      </c>
      <c r="M5193" s="71">
        <f>IF(L5193="","",ABS(L5193))</f>
        <v/>
      </c>
      <c r="N5193" t="n">
        <v>1</v>
      </c>
      <c r="O5193" t="n">
        <v>1</v>
      </c>
      <c r="P5193" t="n">
        <v>0.9770855332629356</v>
      </c>
      <c r="Q5193" t="n">
        <v>0.9999145702500711</v>
      </c>
      <c r="R5193" t="n">
        <v>0.1783779654248863</v>
      </c>
      <c r="S5193" t="n">
        <v>0.9999982706149738</v>
      </c>
      <c r="T5193" t="n">
        <v>0.9946896112775543</v>
      </c>
      <c r="U5193" t="n">
        <v>0.3406632657838288</v>
      </c>
      <c r="V5193" t="n">
        <v>0.8349625161646475</v>
      </c>
      <c r="W5193" t="n">
        <v>0.28291879069965</v>
      </c>
      <c r="X5193" t="n">
        <v>0.8712533250161539</v>
      </c>
    </row>
    <row r="5194">
      <c r="A5194" t="inlineStr">
        <is>
          <t>5101209</t>
        </is>
      </c>
      <c r="B5194" t="inlineStr">
        <is>
          <t>Araguainha</t>
        </is>
      </c>
      <c r="C5194" t="inlineStr">
        <is>
          <t>MT</t>
        </is>
      </c>
      <c r="D5194" t="inlineStr">
        <is>
          <t>REGIÃO CENTRO-OESTE</t>
        </is>
      </c>
      <c r="E5194" s="70">
        <f>SUMPRODUCT(N5194:Q5194,PAINEL_PESOS!$C$16:$C$19)</f>
        <v/>
      </c>
      <c r="F5194" s="70">
        <f>SUMPRODUCT(R5194:T5194,PAINEL_PESOS!$C$21:$C$23)</f>
        <v/>
      </c>
      <c r="G5194" s="70">
        <f>SUMPRODUCT(U5194:V5194,PAINEL_PESOS!$C$25:$C$26)</f>
        <v/>
      </c>
      <c r="H5194" s="70">
        <f>SUMPRODUCT(W5194:X5194,PAINEL_PESOS!$C$28:$C$29)</f>
        <v/>
      </c>
      <c r="I5194" s="70" t="n">
        <v>0.9996883394909246</v>
      </c>
      <c r="J5194" s="70" t="n">
        <v>0.6686305029485469</v>
      </c>
      <c r="K5194" s="71">
        <f>IF(NOT(AND(PAINEL_PESOS!$D$12="OK - 100%",PAINEL_PESOS!$F$20="OK - 100%",PAINEL_PESOS!$F$24="OK - 100%",PAINEL_PESOS!$F$27="OK - 100%",PAINEL_PESOS!$F$30="OK - 100%")),"", (E5194*PAINEL_PESOS!$B$7+F5194*PAINEL_PESOS!$B$8+G5194*PAINEL_PESOS!$B$9+H5194*PAINEL_PESOS!$B$10)*I5194)</f>
        <v/>
      </c>
      <c r="L5194" s="71">
        <f>IF(K5194="","",K5194-J5194)</f>
        <v/>
      </c>
      <c r="M5194" s="71">
        <f>IF(L5194="","",ABS(L5194))</f>
        <v/>
      </c>
      <c r="N5194" t="n">
        <v>1</v>
      </c>
      <c r="O5194" t="n">
        <v>1</v>
      </c>
      <c r="P5194" t="n">
        <v>0.2475184794086589</v>
      </c>
      <c r="Q5194" t="n">
        <v>0.9998060378595007</v>
      </c>
      <c r="R5194" t="n">
        <v>0.0194302761195604</v>
      </c>
      <c r="S5194" t="n">
        <v>1</v>
      </c>
      <c r="T5194" t="n">
        <v>0.9985522794982977</v>
      </c>
      <c r="U5194" t="n">
        <v>0.4067832278259313</v>
      </c>
      <c r="V5194" t="n">
        <v>0.7383062879556901</v>
      </c>
      <c r="W5194" t="n">
        <v>0.3126094719498649</v>
      </c>
      <c r="X5194" t="n">
        <v>0.9240286789878102</v>
      </c>
    </row>
    <row r="5195">
      <c r="A5195" t="inlineStr">
        <is>
          <t>5101258</t>
        </is>
      </c>
      <c r="B5195" t="inlineStr">
        <is>
          <t>Araputanga</t>
        </is>
      </c>
      <c r="C5195" t="inlineStr">
        <is>
          <t>MT</t>
        </is>
      </c>
      <c r="D5195" t="inlineStr">
        <is>
          <t>REGIÃO CENTRO-OESTE</t>
        </is>
      </c>
      <c r="E5195" s="70">
        <f>SUMPRODUCT(N5195:Q5195,PAINEL_PESOS!$C$16:$C$19)</f>
        <v/>
      </c>
      <c r="F5195" s="70">
        <f>SUMPRODUCT(R5195:T5195,PAINEL_PESOS!$C$21:$C$23)</f>
        <v/>
      </c>
      <c r="G5195" s="70">
        <f>SUMPRODUCT(U5195:V5195,PAINEL_PESOS!$C$25:$C$26)</f>
        <v/>
      </c>
      <c r="H5195" s="70">
        <f>SUMPRODUCT(W5195:X5195,PAINEL_PESOS!$C$28:$C$29)</f>
        <v/>
      </c>
      <c r="I5195" s="70" t="n">
        <v>0.9993071944561904</v>
      </c>
      <c r="J5195" s="70" t="n">
        <v>0.7259440991037895</v>
      </c>
      <c r="K5195" s="71">
        <f>IF(NOT(AND(PAINEL_PESOS!$D$12="OK - 100%",PAINEL_PESOS!$F$20="OK - 100%",PAINEL_PESOS!$F$24="OK - 100%",PAINEL_PESOS!$F$27="OK - 100%",PAINEL_PESOS!$F$30="OK - 100%")),"", (E5195*PAINEL_PESOS!$B$7+F5195*PAINEL_PESOS!$B$8+G5195*PAINEL_PESOS!$B$9+H5195*PAINEL_PESOS!$B$10)*I5195)</f>
        <v/>
      </c>
      <c r="L5195" s="71">
        <f>IF(K5195="","",K5195-J5195)</f>
        <v/>
      </c>
      <c r="M5195" s="71">
        <f>IF(L5195="","",ABS(L5195))</f>
        <v/>
      </c>
      <c r="N5195" t="n">
        <v>0.6</v>
      </c>
      <c r="O5195" t="n">
        <v>0.9530999999999999</v>
      </c>
      <c r="P5195" t="n">
        <v>0.6111932418162619</v>
      </c>
      <c r="Q5195" t="n">
        <v>0.999392816642104</v>
      </c>
      <c r="R5195" t="n">
        <v>0.3316231021572901</v>
      </c>
      <c r="S5195" t="n">
        <v>0.9984380661954617</v>
      </c>
      <c r="T5195" t="n">
        <v>0.9975929606896556</v>
      </c>
      <c r="U5195" t="n">
        <v>0.2542606140796979</v>
      </c>
      <c r="V5195" t="n">
        <v>0.7271882102400106</v>
      </c>
      <c r="W5195" t="n">
        <v>0.7859953259977446</v>
      </c>
      <c r="X5195" t="n">
        <v>0.9105224881318644</v>
      </c>
    </row>
    <row r="5196">
      <c r="A5196" t="inlineStr">
        <is>
          <t>5101308</t>
        </is>
      </c>
      <c r="B5196" t="inlineStr">
        <is>
          <t>Arenápolis</t>
        </is>
      </c>
      <c r="C5196" t="inlineStr">
        <is>
          <t>MT</t>
        </is>
      </c>
      <c r="D5196" t="inlineStr">
        <is>
          <t>REGIÃO CENTRO-OESTE</t>
        </is>
      </c>
      <c r="E5196" s="70">
        <f>SUMPRODUCT(N5196:Q5196,PAINEL_PESOS!$C$16:$C$19)</f>
        <v/>
      </c>
      <c r="F5196" s="70">
        <f>SUMPRODUCT(R5196:T5196,PAINEL_PESOS!$C$21:$C$23)</f>
        <v/>
      </c>
      <c r="G5196" s="70">
        <f>SUMPRODUCT(U5196:V5196,PAINEL_PESOS!$C$25:$C$26)</f>
        <v/>
      </c>
      <c r="H5196" s="70">
        <f>SUMPRODUCT(W5196:X5196,PAINEL_PESOS!$C$28:$C$29)</f>
        <v/>
      </c>
      <c r="I5196" s="70" t="n">
        <v>0.9983108443296757</v>
      </c>
      <c r="J5196" s="70" t="n">
        <v>0.7686645205038878</v>
      </c>
      <c r="K5196" s="71">
        <f>IF(NOT(AND(PAINEL_PESOS!$D$12="OK - 100%",PAINEL_PESOS!$F$20="OK - 100%",PAINEL_PESOS!$F$24="OK - 100%",PAINEL_PESOS!$F$27="OK - 100%",PAINEL_PESOS!$F$30="OK - 100%")),"", (E5196*PAINEL_PESOS!$B$7+F5196*PAINEL_PESOS!$B$8+G5196*PAINEL_PESOS!$B$9+H5196*PAINEL_PESOS!$B$10)*I5196)</f>
        <v/>
      </c>
      <c r="L5196" s="71">
        <f>IF(K5196="","",K5196-J5196)</f>
        <v/>
      </c>
      <c r="M5196" s="71">
        <f>IF(L5196="","",ABS(L5196))</f>
        <v/>
      </c>
      <c r="N5196" t="n">
        <v>1</v>
      </c>
      <c r="O5196" t="n">
        <v>1</v>
      </c>
      <c r="P5196" t="n">
        <v>0.812882787750792</v>
      </c>
      <c r="Q5196" t="n">
        <v>0.9969154665937779</v>
      </c>
      <c r="R5196" t="n">
        <v>0.2399113714437333</v>
      </c>
      <c r="S5196" t="n">
        <v>0.9995749245677602</v>
      </c>
      <c r="T5196" t="n">
        <v>0.9938343120191979</v>
      </c>
      <c r="U5196" t="n">
        <v>0.4596671519265274</v>
      </c>
      <c r="V5196" t="n">
        <v>0.752454038489367</v>
      </c>
      <c r="W5196" t="n">
        <v>0.6334344787933478</v>
      </c>
      <c r="X5196" t="n">
        <v>0.920385689767278</v>
      </c>
    </row>
    <row r="5197">
      <c r="A5197" t="inlineStr">
        <is>
          <t>5101407</t>
        </is>
      </c>
      <c r="B5197" t="inlineStr">
        <is>
          <t>Aripuanã</t>
        </is>
      </c>
      <c r="C5197" t="inlineStr">
        <is>
          <t>MT</t>
        </is>
      </c>
      <c r="D5197" t="inlineStr">
        <is>
          <t>REGIÃO CENTRO-OESTE</t>
        </is>
      </c>
      <c r="E5197" s="70">
        <f>SUMPRODUCT(N5197:Q5197,PAINEL_PESOS!$C$16:$C$19)</f>
        <v/>
      </c>
      <c r="F5197" s="70">
        <f>SUMPRODUCT(R5197:T5197,PAINEL_PESOS!$C$21:$C$23)</f>
        <v/>
      </c>
      <c r="G5197" s="70">
        <f>SUMPRODUCT(U5197:V5197,PAINEL_PESOS!$C$25:$C$26)</f>
        <v/>
      </c>
      <c r="H5197" s="70">
        <f>SUMPRODUCT(W5197:X5197,PAINEL_PESOS!$C$28:$C$29)</f>
        <v/>
      </c>
      <c r="I5197" s="70" t="n">
        <v>0.9998347936293577</v>
      </c>
      <c r="J5197" s="70" t="n">
        <v>0.7391372545625479</v>
      </c>
      <c r="K5197" s="71">
        <f>IF(NOT(AND(PAINEL_PESOS!$D$12="OK - 100%",PAINEL_PESOS!$F$20="OK - 100%",PAINEL_PESOS!$F$24="OK - 100%",PAINEL_PESOS!$F$27="OK - 100%",PAINEL_PESOS!$F$30="OK - 100%")),"", (E5197*PAINEL_PESOS!$B$7+F5197*PAINEL_PESOS!$B$8+G5197*PAINEL_PESOS!$B$9+H5197*PAINEL_PESOS!$B$10)*I5197)</f>
        <v/>
      </c>
      <c r="L5197" s="71">
        <f>IF(K5197="","",K5197-J5197)</f>
        <v/>
      </c>
      <c r="M5197" s="71">
        <f>IF(L5197="","",ABS(L5197))</f>
        <v/>
      </c>
      <c r="N5197" t="n">
        <v>0.6</v>
      </c>
      <c r="O5197" t="n">
        <v>0.961</v>
      </c>
      <c r="P5197" t="n">
        <v>0.6114044350580782</v>
      </c>
      <c r="Q5197" t="n">
        <v>0.9998337966501333</v>
      </c>
      <c r="R5197" t="n">
        <v>0.3803237270581135</v>
      </c>
      <c r="S5197" t="n">
        <v>0.9999951887949939</v>
      </c>
      <c r="T5197" t="n">
        <v>0.999281909974661</v>
      </c>
      <c r="U5197" t="n">
        <v>0.8306290577876932</v>
      </c>
      <c r="V5197" t="n">
        <v>0.308473026927222</v>
      </c>
      <c r="W5197" t="n">
        <v>0.6333259883229768</v>
      </c>
      <c r="X5197" t="n">
        <v>0.969127339936109</v>
      </c>
    </row>
    <row r="5198">
      <c r="A5198" t="inlineStr">
        <is>
          <t>5101605</t>
        </is>
      </c>
      <c r="B5198" t="inlineStr">
        <is>
          <t>Barão de Melgaço</t>
        </is>
      </c>
      <c r="C5198" t="inlineStr">
        <is>
          <t>MT</t>
        </is>
      </c>
      <c r="D5198" t="inlineStr">
        <is>
          <t>REGIÃO CENTRO-OESTE</t>
        </is>
      </c>
      <c r="E5198" s="70">
        <f>SUMPRODUCT(N5198:Q5198,PAINEL_PESOS!$C$16:$C$19)</f>
        <v/>
      </c>
      <c r="F5198" s="70">
        <f>SUMPRODUCT(R5198:T5198,PAINEL_PESOS!$C$21:$C$23)</f>
        <v/>
      </c>
      <c r="G5198" s="70">
        <f>SUMPRODUCT(U5198:V5198,PAINEL_PESOS!$C$25:$C$26)</f>
        <v/>
      </c>
      <c r="H5198" s="70">
        <f>SUMPRODUCT(W5198:X5198,PAINEL_PESOS!$C$28:$C$29)</f>
        <v/>
      </c>
      <c r="I5198" s="70" t="n">
        <v>0.999842175597326</v>
      </c>
      <c r="J5198" s="70" t="n">
        <v>0.696124569958818</v>
      </c>
      <c r="K5198" s="71">
        <f>IF(NOT(AND(PAINEL_PESOS!$D$12="OK - 100%",PAINEL_PESOS!$F$20="OK - 100%",PAINEL_PESOS!$F$24="OK - 100%",PAINEL_PESOS!$F$27="OK - 100%",PAINEL_PESOS!$F$30="OK - 100%")),"", (E5198*PAINEL_PESOS!$B$7+F5198*PAINEL_PESOS!$B$8+G5198*PAINEL_PESOS!$B$9+H5198*PAINEL_PESOS!$B$10)*I5198)</f>
        <v/>
      </c>
      <c r="L5198" s="71">
        <f>IF(K5198="","",K5198-J5198)</f>
        <v/>
      </c>
      <c r="M5198" s="71">
        <f>IF(L5198="","",ABS(L5198))</f>
        <v/>
      </c>
      <c r="N5198" t="n">
        <v>0.2</v>
      </c>
      <c r="O5198" t="n">
        <v>1</v>
      </c>
      <c r="P5198" t="n">
        <v>1</v>
      </c>
      <c r="Q5198" t="n">
        <v>0.9998741906546462</v>
      </c>
      <c r="R5198" t="n">
        <v>0.1631198478709865</v>
      </c>
      <c r="S5198" t="n">
        <v>0.9999999647768437</v>
      </c>
      <c r="T5198" t="n">
        <v>0.9992873246408162</v>
      </c>
      <c r="U5198" t="n">
        <v>0.3935364330820756</v>
      </c>
      <c r="V5198" t="n">
        <v>0.7395201430187401</v>
      </c>
      <c r="W5198" t="n">
        <v>0.5230649665041819</v>
      </c>
      <c r="X5198" t="n">
        <v>0.8722122258387975</v>
      </c>
    </row>
    <row r="5199">
      <c r="A5199" t="inlineStr">
        <is>
          <t>5101704</t>
        </is>
      </c>
      <c r="B5199" t="inlineStr">
        <is>
          <t>Barra do Bugres</t>
        </is>
      </c>
      <c r="C5199" t="inlineStr">
        <is>
          <t>MT</t>
        </is>
      </c>
      <c r="D5199" t="inlineStr">
        <is>
          <t>REGIÃO CENTRO-OESTE</t>
        </is>
      </c>
      <c r="E5199" s="70">
        <f>SUMPRODUCT(N5199:Q5199,PAINEL_PESOS!$C$16:$C$19)</f>
        <v/>
      </c>
      <c r="F5199" s="70">
        <f>SUMPRODUCT(R5199:T5199,PAINEL_PESOS!$C$21:$C$23)</f>
        <v/>
      </c>
      <c r="G5199" s="70">
        <f>SUMPRODUCT(U5199:V5199,PAINEL_PESOS!$C$25:$C$26)</f>
        <v/>
      </c>
      <c r="H5199" s="70">
        <f>SUMPRODUCT(W5199:X5199,PAINEL_PESOS!$C$28:$C$29)</f>
        <v/>
      </c>
      <c r="I5199" s="70" t="n">
        <v>0.9986194190603357</v>
      </c>
      <c r="J5199" s="70" t="n">
        <v>0.7832385444433173</v>
      </c>
      <c r="K5199" s="71">
        <f>IF(NOT(AND(PAINEL_PESOS!$D$12="OK - 100%",PAINEL_PESOS!$F$20="OK - 100%",PAINEL_PESOS!$F$24="OK - 100%",PAINEL_PESOS!$F$27="OK - 100%",PAINEL_PESOS!$F$30="OK - 100%")),"", (E5199*PAINEL_PESOS!$B$7+F5199*PAINEL_PESOS!$B$8+G5199*PAINEL_PESOS!$B$9+H5199*PAINEL_PESOS!$B$10)*I5199)</f>
        <v/>
      </c>
      <c r="L5199" s="71">
        <f>IF(K5199="","",K5199-J5199)</f>
        <v/>
      </c>
      <c r="M5199" s="71">
        <f>IF(L5199="","",ABS(L5199))</f>
        <v/>
      </c>
      <c r="N5199" t="n">
        <v>1</v>
      </c>
      <c r="O5199" t="n">
        <v>1</v>
      </c>
      <c r="P5199" t="n">
        <v>0.8578669482576557</v>
      </c>
      <c r="Q5199" t="n">
        <v>0.9982910505864701</v>
      </c>
      <c r="R5199" t="n">
        <v>0.3991453969972739</v>
      </c>
      <c r="S5199" t="n">
        <v>0.9921211975622009</v>
      </c>
      <c r="T5199" t="n">
        <v>0.997668242406221</v>
      </c>
      <c r="U5199" t="n">
        <v>0.4203318491398877</v>
      </c>
      <c r="V5199" t="n">
        <v>0.739472595520583</v>
      </c>
      <c r="W5199" t="n">
        <v>0.6756074685137973</v>
      </c>
      <c r="X5199" t="n">
        <v>0.9184567713073228</v>
      </c>
    </row>
    <row r="5200">
      <c r="A5200" t="inlineStr">
        <is>
          <t>5101803</t>
        </is>
      </c>
      <c r="B5200" t="inlineStr">
        <is>
          <t>Barra do Garças</t>
        </is>
      </c>
      <c r="C5200" t="inlineStr">
        <is>
          <t>MT</t>
        </is>
      </c>
      <c r="D5200" t="inlineStr">
        <is>
          <t>REGIÃO CENTRO-OESTE</t>
        </is>
      </c>
      <c r="E5200" s="70">
        <f>SUMPRODUCT(N5200:Q5200,PAINEL_PESOS!$C$16:$C$19)</f>
        <v/>
      </c>
      <c r="F5200" s="70">
        <f>SUMPRODUCT(R5200:T5200,PAINEL_PESOS!$C$21:$C$23)</f>
        <v/>
      </c>
      <c r="G5200" s="70">
        <f>SUMPRODUCT(U5200:V5200,PAINEL_PESOS!$C$25:$C$26)</f>
        <v/>
      </c>
      <c r="H5200" s="70">
        <f>SUMPRODUCT(W5200:X5200,PAINEL_PESOS!$C$28:$C$29)</f>
        <v/>
      </c>
      <c r="I5200" s="70" t="n">
        <v>0.9987752690001092</v>
      </c>
      <c r="J5200" s="70" t="n">
        <v>0.7386049962966815</v>
      </c>
      <c r="K5200" s="71">
        <f>IF(NOT(AND(PAINEL_PESOS!$D$12="OK - 100%",PAINEL_PESOS!$F$20="OK - 100%",PAINEL_PESOS!$F$24="OK - 100%",PAINEL_PESOS!$F$27="OK - 100%",PAINEL_PESOS!$F$30="OK - 100%")),"", (E5200*PAINEL_PESOS!$B$7+F5200*PAINEL_PESOS!$B$8+G5200*PAINEL_PESOS!$B$9+H5200*PAINEL_PESOS!$B$10)*I5200)</f>
        <v/>
      </c>
      <c r="L5200" s="71">
        <f>IF(K5200="","",K5200-J5200)</f>
        <v/>
      </c>
      <c r="M5200" s="71">
        <f>IF(L5200="","",ABS(L5200))</f>
        <v/>
      </c>
      <c r="N5200" t="n">
        <v>1</v>
      </c>
      <c r="O5200" t="n">
        <v>0.9909</v>
      </c>
      <c r="P5200" t="n">
        <v>0.6506863780359029</v>
      </c>
      <c r="Q5200" t="n">
        <v>0.9985878806392217</v>
      </c>
      <c r="R5200" t="n">
        <v>0.463946128141126</v>
      </c>
      <c r="S5200" t="n">
        <v>0.9989677242877271</v>
      </c>
      <c r="T5200" t="n">
        <v>0.9952375825158455</v>
      </c>
      <c r="U5200" t="n">
        <v>0.486190010698116</v>
      </c>
      <c r="V5200" t="n">
        <v>0.8169446280880137</v>
      </c>
      <c r="W5200" t="n">
        <v>0.2927017932687845</v>
      </c>
      <c r="X5200" t="n">
        <v>0.8613943990969795</v>
      </c>
    </row>
    <row r="5201">
      <c r="A5201" t="inlineStr">
        <is>
          <t>5101852</t>
        </is>
      </c>
      <c r="B5201" t="inlineStr">
        <is>
          <t>Bom Jesus do Araguaia</t>
        </is>
      </c>
      <c r="C5201" t="inlineStr">
        <is>
          <t>MT</t>
        </is>
      </c>
      <c r="D5201" t="inlineStr">
        <is>
          <t>REGIÃO CENTRO-OESTE</t>
        </is>
      </c>
      <c r="E5201" s="70">
        <f>SUMPRODUCT(N5201:Q5201,PAINEL_PESOS!$C$16:$C$19)</f>
        <v/>
      </c>
      <c r="F5201" s="70">
        <f>SUMPRODUCT(R5201:T5201,PAINEL_PESOS!$C$21:$C$23)</f>
        <v/>
      </c>
      <c r="G5201" s="70">
        <f>SUMPRODUCT(U5201:V5201,PAINEL_PESOS!$C$25:$C$26)</f>
        <v/>
      </c>
      <c r="H5201" s="70">
        <f>SUMPRODUCT(W5201:X5201,PAINEL_PESOS!$C$28:$C$29)</f>
        <v/>
      </c>
      <c r="I5201" s="70" t="n">
        <v>0.9996715029925584</v>
      </c>
      <c r="J5201" s="70" t="n">
        <v>0.7082794724362657</v>
      </c>
      <c r="K5201" s="71">
        <f>IF(NOT(AND(PAINEL_PESOS!$D$12="OK - 100%",PAINEL_PESOS!$F$20="OK - 100%",PAINEL_PESOS!$F$24="OK - 100%",PAINEL_PESOS!$F$27="OK - 100%",PAINEL_PESOS!$F$30="OK - 100%")),"", (E5201*PAINEL_PESOS!$B$7+F5201*PAINEL_PESOS!$B$8+G5201*PAINEL_PESOS!$B$9+H5201*PAINEL_PESOS!$B$10)*I5201)</f>
        <v/>
      </c>
      <c r="L5201" s="71">
        <f>IF(K5201="","",K5201-J5201)</f>
        <v/>
      </c>
      <c r="M5201" s="71">
        <f>IF(L5201="","",ABS(L5201))</f>
        <v/>
      </c>
      <c r="N5201" t="n">
        <v>0.2</v>
      </c>
      <c r="O5201" t="n">
        <v>1</v>
      </c>
      <c r="P5201" t="n">
        <v>1</v>
      </c>
      <c r="Q5201" t="n">
        <v>0.9997534960231138</v>
      </c>
      <c r="R5201" t="n">
        <v>0.345496873296653</v>
      </c>
      <c r="S5201" t="n">
        <v>0.999997827511489</v>
      </c>
      <c r="T5201" t="n">
        <v>0.9985063904875585</v>
      </c>
      <c r="U5201" t="n">
        <v>0.4545445153236728</v>
      </c>
      <c r="V5201" t="n">
        <v>0.7836802269325969</v>
      </c>
      <c r="W5201" t="n">
        <v>0.3512951824212151</v>
      </c>
      <c r="X5201" t="n">
        <v>0.9160336657470072</v>
      </c>
    </row>
    <row r="5202">
      <c r="A5202" t="inlineStr">
        <is>
          <t>5101902</t>
        </is>
      </c>
      <c r="B5202" t="inlineStr">
        <is>
          <t>Brasnorte</t>
        </is>
      </c>
      <c r="C5202" t="inlineStr">
        <is>
          <t>MT</t>
        </is>
      </c>
      <c r="D5202" t="inlineStr">
        <is>
          <t>REGIÃO CENTRO-OESTE</t>
        </is>
      </c>
      <c r="E5202" s="70">
        <f>SUMPRODUCT(N5202:Q5202,PAINEL_PESOS!$C$16:$C$19)</f>
        <v/>
      </c>
      <c r="F5202" s="70">
        <f>SUMPRODUCT(R5202:T5202,PAINEL_PESOS!$C$21:$C$23)</f>
        <v/>
      </c>
      <c r="G5202" s="70">
        <f>SUMPRODUCT(U5202:V5202,PAINEL_PESOS!$C$25:$C$26)</f>
        <v/>
      </c>
      <c r="H5202" s="70">
        <f>SUMPRODUCT(W5202:X5202,PAINEL_PESOS!$C$28:$C$29)</f>
        <v/>
      </c>
      <c r="I5202" s="70" t="n">
        <v>0.9998776877467525</v>
      </c>
      <c r="J5202" s="70" t="n">
        <v>0.7711054703347622</v>
      </c>
      <c r="K5202" s="71">
        <f>IF(NOT(AND(PAINEL_PESOS!$D$12="OK - 100%",PAINEL_PESOS!$F$20="OK - 100%",PAINEL_PESOS!$F$24="OK - 100%",PAINEL_PESOS!$F$27="OK - 100%",PAINEL_PESOS!$F$30="OK - 100%")),"", (E5202*PAINEL_PESOS!$B$7+F5202*PAINEL_PESOS!$B$8+G5202*PAINEL_PESOS!$B$9+H5202*PAINEL_PESOS!$B$10)*I5202)</f>
        <v/>
      </c>
      <c r="L5202" s="71">
        <f>IF(K5202="","",K5202-J5202)</f>
        <v/>
      </c>
      <c r="M5202" s="71">
        <f>IF(L5202="","",ABS(L5202))</f>
        <v/>
      </c>
      <c r="N5202" t="n">
        <v>1</v>
      </c>
      <c r="O5202" t="n">
        <v>1</v>
      </c>
      <c r="P5202" t="n">
        <v>0.9675818373812038</v>
      </c>
      <c r="Q5202" t="n">
        <v>0.9999172021826751</v>
      </c>
      <c r="R5202" t="n">
        <v>0.4374566723724419</v>
      </c>
      <c r="S5202" t="n">
        <v>0.9999963765218957</v>
      </c>
      <c r="T5202" t="n">
        <v>0.9994387002780338</v>
      </c>
      <c r="U5202" t="n">
        <v>0.5635280441372961</v>
      </c>
      <c r="V5202" t="n">
        <v>0.5051133609803267</v>
      </c>
      <c r="W5202" t="n">
        <v>0.536829880729218</v>
      </c>
      <c r="X5202" t="n">
        <v>0.95578307508058</v>
      </c>
    </row>
    <row r="5203">
      <c r="A5203" t="inlineStr">
        <is>
          <t>5102504</t>
        </is>
      </c>
      <c r="B5203" t="inlineStr">
        <is>
          <t>Cáceres</t>
        </is>
      </c>
      <c r="C5203" t="inlineStr">
        <is>
          <t>MT</t>
        </is>
      </c>
      <c r="D5203" t="inlineStr">
        <is>
          <t>REGIÃO CENTRO-OESTE</t>
        </is>
      </c>
      <c r="E5203" s="70">
        <f>SUMPRODUCT(N5203:Q5203,PAINEL_PESOS!$C$16:$C$19)</f>
        <v/>
      </c>
      <c r="F5203" s="70">
        <f>SUMPRODUCT(R5203:T5203,PAINEL_PESOS!$C$21:$C$23)</f>
        <v/>
      </c>
      <c r="G5203" s="70">
        <f>SUMPRODUCT(U5203:V5203,PAINEL_PESOS!$C$25:$C$26)</f>
        <v/>
      </c>
      <c r="H5203" s="70">
        <f>SUMPRODUCT(W5203:X5203,PAINEL_PESOS!$C$28:$C$29)</f>
        <v/>
      </c>
      <c r="I5203" s="70" t="n">
        <v>0.9994112308880688</v>
      </c>
      <c r="J5203" s="70" t="n">
        <v>0.7001846253623276</v>
      </c>
      <c r="K5203" s="71">
        <f>IF(NOT(AND(PAINEL_PESOS!$D$12="OK - 100%",PAINEL_PESOS!$F$20="OK - 100%",PAINEL_PESOS!$F$24="OK - 100%",PAINEL_PESOS!$F$27="OK - 100%",PAINEL_PESOS!$F$30="OK - 100%")),"", (E5203*PAINEL_PESOS!$B$7+F5203*PAINEL_PESOS!$B$8+G5203*PAINEL_PESOS!$B$9+H5203*PAINEL_PESOS!$B$10)*I5203)</f>
        <v/>
      </c>
      <c r="L5203" s="71">
        <f>IF(K5203="","",K5203-J5203)</f>
        <v/>
      </c>
      <c r="M5203" s="71">
        <f>IF(L5203="","",ABS(L5203))</f>
        <v/>
      </c>
      <c r="N5203" t="n">
        <v>0.6</v>
      </c>
      <c r="O5203" t="n">
        <v>1</v>
      </c>
      <c r="P5203" t="n">
        <v>0.4671594508975712</v>
      </c>
      <c r="Q5203" t="n">
        <v>0.9989440596444045</v>
      </c>
      <c r="R5203" t="n">
        <v>0.4418444379320507</v>
      </c>
      <c r="S5203" t="n">
        <v>0.9999104991810789</v>
      </c>
      <c r="T5203" t="n">
        <v>0.9978319952516583</v>
      </c>
      <c r="U5203" t="n">
        <v>0.2646458358860098</v>
      </c>
      <c r="V5203" t="n">
        <v>0.6467790139066554</v>
      </c>
      <c r="W5203" t="n">
        <v>0.6714740245007017</v>
      </c>
      <c r="X5203" t="n">
        <v>0.8624350046222645</v>
      </c>
    </row>
    <row r="5204">
      <c r="A5204" t="inlineStr">
        <is>
          <t>5102603</t>
        </is>
      </c>
      <c r="B5204" t="inlineStr">
        <is>
          <t>Campinápolis</t>
        </is>
      </c>
      <c r="C5204" t="inlineStr">
        <is>
          <t>MT</t>
        </is>
      </c>
      <c r="D5204" t="inlineStr">
        <is>
          <t>REGIÃO CENTRO-OESTE</t>
        </is>
      </c>
      <c r="E5204" s="70">
        <f>SUMPRODUCT(N5204:Q5204,PAINEL_PESOS!$C$16:$C$19)</f>
        <v/>
      </c>
      <c r="F5204" s="70">
        <f>SUMPRODUCT(R5204:T5204,PAINEL_PESOS!$C$21:$C$23)</f>
        <v/>
      </c>
      <c r="G5204" s="70">
        <f>SUMPRODUCT(U5204:V5204,PAINEL_PESOS!$C$25:$C$26)</f>
        <v/>
      </c>
      <c r="H5204" s="70">
        <f>SUMPRODUCT(W5204:X5204,PAINEL_PESOS!$C$28:$C$29)</f>
        <v/>
      </c>
      <c r="I5204" s="70" t="n">
        <v>0.999675908102005</v>
      </c>
      <c r="J5204" s="70" t="n">
        <v>0.7436706089416406</v>
      </c>
      <c r="K5204" s="71">
        <f>IF(NOT(AND(PAINEL_PESOS!$D$12="OK - 100%",PAINEL_PESOS!$F$20="OK - 100%",PAINEL_PESOS!$F$24="OK - 100%",PAINEL_PESOS!$F$27="OK - 100%",PAINEL_PESOS!$F$30="OK - 100%")),"", (E5204*PAINEL_PESOS!$B$7+F5204*PAINEL_PESOS!$B$8+G5204*PAINEL_PESOS!$B$9+H5204*PAINEL_PESOS!$B$10)*I5204)</f>
        <v/>
      </c>
      <c r="L5204" s="71">
        <f>IF(K5204="","",K5204-J5204)</f>
        <v/>
      </c>
      <c r="M5204" s="71">
        <f>IF(L5204="","",ABS(L5204))</f>
        <v/>
      </c>
      <c r="N5204" t="n">
        <v>1</v>
      </c>
      <c r="O5204" t="n">
        <v>0.9605</v>
      </c>
      <c r="P5204" t="n">
        <v>0.4921858500527982</v>
      </c>
      <c r="Q5204" t="n">
        <v>0.9996668498525821</v>
      </c>
      <c r="R5204" t="n">
        <v>0.2996415492832516</v>
      </c>
      <c r="S5204" t="n">
        <v>0.9999631629480477</v>
      </c>
      <c r="T5204" t="n">
        <v>0.9986086569258097</v>
      </c>
      <c r="U5204" t="n">
        <v>0.5671505430499511</v>
      </c>
      <c r="V5204" t="n">
        <v>0.8351880845379116</v>
      </c>
      <c r="W5204" t="n">
        <v>0.4040611536613918</v>
      </c>
      <c r="X5204" t="n">
        <v>0.8865752602769706</v>
      </c>
    </row>
    <row r="5205">
      <c r="A5205" t="inlineStr">
        <is>
          <t>5102637</t>
        </is>
      </c>
      <c r="B5205" t="inlineStr">
        <is>
          <t>Campo Novo do Parecis</t>
        </is>
      </c>
      <c r="C5205" t="inlineStr">
        <is>
          <t>MT</t>
        </is>
      </c>
      <c r="D5205" t="inlineStr">
        <is>
          <t>REGIÃO CENTRO-OESTE</t>
        </is>
      </c>
      <c r="E5205" s="70">
        <f>SUMPRODUCT(N5205:Q5205,PAINEL_PESOS!$C$16:$C$19)</f>
        <v/>
      </c>
      <c r="F5205" s="70">
        <f>SUMPRODUCT(R5205:T5205,PAINEL_PESOS!$C$21:$C$23)</f>
        <v/>
      </c>
      <c r="G5205" s="70">
        <f>SUMPRODUCT(U5205:V5205,PAINEL_PESOS!$C$25:$C$26)</f>
        <v/>
      </c>
      <c r="H5205" s="70">
        <f>SUMPRODUCT(W5205:X5205,PAINEL_PESOS!$C$28:$C$29)</f>
        <v/>
      </c>
      <c r="I5205" s="70" t="n">
        <v>0.9972794477460998</v>
      </c>
      <c r="J5205" s="70" t="n">
        <v>0.7823406738877425</v>
      </c>
      <c r="K5205" s="71">
        <f>IF(NOT(AND(PAINEL_PESOS!$D$12="OK - 100%",PAINEL_PESOS!$F$20="OK - 100%",PAINEL_PESOS!$F$24="OK - 100%",PAINEL_PESOS!$F$27="OK - 100%",PAINEL_PESOS!$F$30="OK - 100%")),"", (E5205*PAINEL_PESOS!$B$7+F5205*PAINEL_PESOS!$B$8+G5205*PAINEL_PESOS!$B$9+H5205*PAINEL_PESOS!$B$10)*I5205)</f>
        <v/>
      </c>
      <c r="L5205" s="71">
        <f>IF(K5205="","",K5205-J5205)</f>
        <v/>
      </c>
      <c r="M5205" s="71">
        <f>IF(L5205="","",ABS(L5205))</f>
        <v/>
      </c>
      <c r="N5205" t="n">
        <v>1</v>
      </c>
      <c r="O5205" t="n">
        <v>1</v>
      </c>
      <c r="P5205" t="n">
        <v>0.5420274551214361</v>
      </c>
      <c r="Q5205" t="n">
        <v>0.999426168318896</v>
      </c>
      <c r="R5205" t="n">
        <v>0.5395862211406725</v>
      </c>
      <c r="S5205" t="n">
        <v>0.9984445057859394</v>
      </c>
      <c r="T5205" t="n">
        <v>0.9871874469547761</v>
      </c>
      <c r="U5205" t="n">
        <v>0.468835584059991</v>
      </c>
      <c r="V5205" t="n">
        <v>0.7523979496631117</v>
      </c>
      <c r="W5205" t="n">
        <v>0.6664212652708453</v>
      </c>
      <c r="X5205" t="n">
        <v>0.9339386369971387</v>
      </c>
    </row>
    <row r="5206">
      <c r="A5206" t="inlineStr">
        <is>
          <t>5102678</t>
        </is>
      </c>
      <c r="B5206" t="inlineStr">
        <is>
          <t>Campo Verde</t>
        </is>
      </c>
      <c r="C5206" t="inlineStr">
        <is>
          <t>MT</t>
        </is>
      </c>
      <c r="D5206" t="inlineStr">
        <is>
          <t>REGIÃO CENTRO-OESTE</t>
        </is>
      </c>
      <c r="E5206" s="70">
        <f>SUMPRODUCT(N5206:Q5206,PAINEL_PESOS!$C$16:$C$19)</f>
        <v/>
      </c>
      <c r="F5206" s="70">
        <f>SUMPRODUCT(R5206:T5206,PAINEL_PESOS!$C$21:$C$23)</f>
        <v/>
      </c>
      <c r="G5206" s="70">
        <f>SUMPRODUCT(U5206:V5206,PAINEL_PESOS!$C$25:$C$26)</f>
        <v/>
      </c>
      <c r="H5206" s="70">
        <f>SUMPRODUCT(W5206:X5206,PAINEL_PESOS!$C$28:$C$29)</f>
        <v/>
      </c>
      <c r="I5206" s="70" t="n">
        <v>0.9945655369424278</v>
      </c>
      <c r="J5206" s="70" t="n">
        <v>0.7216567919821436</v>
      </c>
      <c r="K5206" s="71">
        <f>IF(NOT(AND(PAINEL_PESOS!$D$12="OK - 100%",PAINEL_PESOS!$F$20="OK - 100%",PAINEL_PESOS!$F$24="OK - 100%",PAINEL_PESOS!$F$27="OK - 100%",PAINEL_PESOS!$F$30="OK - 100%")),"", (E5206*PAINEL_PESOS!$B$7+F5206*PAINEL_PESOS!$B$8+G5206*PAINEL_PESOS!$B$9+H5206*PAINEL_PESOS!$B$10)*I5206)</f>
        <v/>
      </c>
      <c r="L5206" s="71">
        <f>IF(K5206="","",K5206-J5206)</f>
        <v/>
      </c>
      <c r="M5206" s="71">
        <f>IF(L5206="","",ABS(L5206))</f>
        <v/>
      </c>
      <c r="N5206" t="n">
        <v>1</v>
      </c>
      <c r="O5206" t="n">
        <v>0.9874000000000001</v>
      </c>
      <c r="P5206" t="n">
        <v>0.4665258711721225</v>
      </c>
      <c r="Q5206" t="n">
        <v>0.9981779626762074</v>
      </c>
      <c r="R5206" t="n">
        <v>0.498273804299518</v>
      </c>
      <c r="S5206" t="n">
        <v>0.9989268202530076</v>
      </c>
      <c r="T5206" t="n">
        <v>0.9739882996317391</v>
      </c>
      <c r="U5206" t="n">
        <v>0.2973861659570296</v>
      </c>
      <c r="V5206" t="n">
        <v>0.736354325096455</v>
      </c>
      <c r="W5206" t="n">
        <v>0.48909251508906</v>
      </c>
      <c r="X5206" t="n">
        <v>0.908456102835096</v>
      </c>
    </row>
    <row r="5207">
      <c r="A5207" t="inlineStr">
        <is>
          <t>5102686</t>
        </is>
      </c>
      <c r="B5207" t="inlineStr">
        <is>
          <t>Campos de Júlio</t>
        </is>
      </c>
      <c r="C5207" t="inlineStr">
        <is>
          <t>MT</t>
        </is>
      </c>
      <c r="D5207" t="inlineStr">
        <is>
          <t>REGIÃO CENTRO-OESTE</t>
        </is>
      </c>
      <c r="E5207" s="70">
        <f>SUMPRODUCT(N5207:Q5207,PAINEL_PESOS!$C$16:$C$19)</f>
        <v/>
      </c>
      <c r="F5207" s="70">
        <f>SUMPRODUCT(R5207:T5207,PAINEL_PESOS!$C$21:$C$23)</f>
        <v/>
      </c>
      <c r="G5207" s="70">
        <f>SUMPRODUCT(U5207:V5207,PAINEL_PESOS!$C$25:$C$26)</f>
        <v/>
      </c>
      <c r="H5207" s="70">
        <f>SUMPRODUCT(W5207:X5207,PAINEL_PESOS!$C$28:$C$29)</f>
        <v/>
      </c>
      <c r="I5207" s="70" t="n">
        <v>0.9999045674655578</v>
      </c>
      <c r="J5207" s="70" t="n">
        <v>0.7513956050400625</v>
      </c>
      <c r="K5207" s="71">
        <f>IF(NOT(AND(PAINEL_PESOS!$D$12="OK - 100%",PAINEL_PESOS!$F$20="OK - 100%",PAINEL_PESOS!$F$24="OK - 100%",PAINEL_PESOS!$F$27="OK - 100%",PAINEL_PESOS!$F$30="OK - 100%")),"", (E5207*PAINEL_PESOS!$B$7+F5207*PAINEL_PESOS!$B$8+G5207*PAINEL_PESOS!$B$9+H5207*PAINEL_PESOS!$B$10)*I5207)</f>
        <v/>
      </c>
      <c r="L5207" s="71">
        <f>IF(K5207="","",K5207-J5207)</f>
        <v/>
      </c>
      <c r="M5207" s="71">
        <f>IF(L5207="","",ABS(L5207))</f>
        <v/>
      </c>
      <c r="N5207" t="n">
        <v>1</v>
      </c>
      <c r="O5207" t="n">
        <v>1</v>
      </c>
      <c r="P5207" t="n">
        <v>0.4720168954593453</v>
      </c>
      <c r="Q5207" t="n">
        <v>0.9998745696697624</v>
      </c>
      <c r="R5207" t="n">
        <v>0.4454470412116905</v>
      </c>
      <c r="S5207" t="n">
        <v>0.999591627916485</v>
      </c>
      <c r="T5207" t="n">
        <v>0.999784468635778</v>
      </c>
      <c r="U5207" t="n">
        <v>0.6492051506057411</v>
      </c>
      <c r="V5207" t="n">
        <v>0.4645363433156454</v>
      </c>
      <c r="W5207" t="n">
        <v>0.5681944580793111</v>
      </c>
      <c r="X5207" t="n">
        <v>0.9639747793593938</v>
      </c>
    </row>
    <row r="5208">
      <c r="A5208" t="inlineStr">
        <is>
          <t>5102694</t>
        </is>
      </c>
      <c r="B5208" t="inlineStr">
        <is>
          <t>Canabrava do Norte</t>
        </is>
      </c>
      <c r="C5208" t="inlineStr">
        <is>
          <t>MT</t>
        </is>
      </c>
      <c r="D5208" t="inlineStr">
        <is>
          <t>REGIÃO CENTRO-OESTE</t>
        </is>
      </c>
      <c r="E5208" s="70">
        <f>SUMPRODUCT(N5208:Q5208,PAINEL_PESOS!$C$16:$C$19)</f>
        <v/>
      </c>
      <c r="F5208" s="70">
        <f>SUMPRODUCT(R5208:T5208,PAINEL_PESOS!$C$21:$C$23)</f>
        <v/>
      </c>
      <c r="G5208" s="70">
        <f>SUMPRODUCT(U5208:V5208,PAINEL_PESOS!$C$25:$C$26)</f>
        <v/>
      </c>
      <c r="H5208" s="70">
        <f>SUMPRODUCT(W5208:X5208,PAINEL_PESOS!$C$28:$C$29)</f>
        <v/>
      </c>
      <c r="I5208" s="70" t="n">
        <v>0.9997210929349872</v>
      </c>
      <c r="J5208" s="70" t="n">
        <v>0.6730421780435115</v>
      </c>
      <c r="K5208" s="71">
        <f>IF(NOT(AND(PAINEL_PESOS!$D$12="OK - 100%",PAINEL_PESOS!$F$20="OK - 100%",PAINEL_PESOS!$F$24="OK - 100%",PAINEL_PESOS!$F$27="OK - 100%",PAINEL_PESOS!$F$30="OK - 100%")),"", (E5208*PAINEL_PESOS!$B$7+F5208*PAINEL_PESOS!$B$8+G5208*PAINEL_PESOS!$B$9+H5208*PAINEL_PESOS!$B$10)*I5208)</f>
        <v/>
      </c>
      <c r="L5208" s="71">
        <f>IF(K5208="","",K5208-J5208)</f>
        <v/>
      </c>
      <c r="M5208" s="71">
        <f>IF(L5208="","",ABS(L5208))</f>
        <v/>
      </c>
      <c r="N5208" t="n">
        <v>0.2</v>
      </c>
      <c r="O5208" t="n">
        <v>1</v>
      </c>
      <c r="P5208" t="n">
        <v>1</v>
      </c>
      <c r="Q5208" t="n">
        <v>0.9998178649334999</v>
      </c>
      <c r="R5208" t="n">
        <v>0.2319582927361607</v>
      </c>
      <c r="S5208" t="n">
        <v>0.9999520801039068</v>
      </c>
      <c r="T5208" t="n">
        <v>0.9987317331152797</v>
      </c>
      <c r="U5208" t="n">
        <v>0.3339150533723458</v>
      </c>
      <c r="V5208" t="n">
        <v>0.7692815540976479</v>
      </c>
      <c r="W5208" t="n">
        <v>0.1963688920342402</v>
      </c>
      <c r="X5208" t="n">
        <v>0.9992704037814938</v>
      </c>
    </row>
    <row r="5209">
      <c r="A5209" t="inlineStr">
        <is>
          <t>5102702</t>
        </is>
      </c>
      <c r="B5209" t="inlineStr">
        <is>
          <t>Canarana</t>
        </is>
      </c>
      <c r="C5209" t="inlineStr">
        <is>
          <t>MT</t>
        </is>
      </c>
      <c r="D5209" t="inlineStr">
        <is>
          <t>REGIÃO CENTRO-OESTE</t>
        </is>
      </c>
      <c r="E5209" s="70">
        <f>SUMPRODUCT(N5209:Q5209,PAINEL_PESOS!$C$16:$C$19)</f>
        <v/>
      </c>
      <c r="F5209" s="70">
        <f>SUMPRODUCT(R5209:T5209,PAINEL_PESOS!$C$21:$C$23)</f>
        <v/>
      </c>
      <c r="G5209" s="70">
        <f>SUMPRODUCT(U5209:V5209,PAINEL_PESOS!$C$25:$C$26)</f>
        <v/>
      </c>
      <c r="H5209" s="70">
        <f>SUMPRODUCT(W5209:X5209,PAINEL_PESOS!$C$28:$C$29)</f>
        <v/>
      </c>
      <c r="I5209" s="70" t="n">
        <v>0.9997383406248521</v>
      </c>
      <c r="J5209" s="70" t="n">
        <v>0.7512748198927838</v>
      </c>
      <c r="K5209" s="71">
        <f>IF(NOT(AND(PAINEL_PESOS!$D$12="OK - 100%",PAINEL_PESOS!$F$20="OK - 100%",PAINEL_PESOS!$F$24="OK - 100%",PAINEL_PESOS!$F$27="OK - 100%",PAINEL_PESOS!$F$30="OK - 100%")),"", (E5209*PAINEL_PESOS!$B$7+F5209*PAINEL_PESOS!$B$8+G5209*PAINEL_PESOS!$B$9+H5209*PAINEL_PESOS!$B$10)*I5209)</f>
        <v/>
      </c>
      <c r="L5209" s="71">
        <f>IF(K5209="","",K5209-J5209)</f>
        <v/>
      </c>
      <c r="M5209" s="71">
        <f>IF(L5209="","",ABS(L5209))</f>
        <v/>
      </c>
      <c r="N5209" t="n">
        <v>1</v>
      </c>
      <c r="O5209" t="n">
        <v>1</v>
      </c>
      <c r="P5209" t="n">
        <v>0.6149947201689546</v>
      </c>
      <c r="Q5209" t="n">
        <v>0.9997333713604151</v>
      </c>
      <c r="R5209" t="n">
        <v>0.4484864507186386</v>
      </c>
      <c r="S5209" t="n">
        <v>0.9999877106607902</v>
      </c>
      <c r="T5209" t="n">
        <v>0.9988673163278406</v>
      </c>
      <c r="U5209" t="n">
        <v>0.5062754697185133</v>
      </c>
      <c r="V5209" t="n">
        <v>0.8473032922792655</v>
      </c>
      <c r="W5209" t="n">
        <v>0.2929607250729837</v>
      </c>
      <c r="X5209" t="n">
        <v>0.9263070775678646</v>
      </c>
    </row>
    <row r="5210">
      <c r="A5210" t="inlineStr">
        <is>
          <t>5102793</t>
        </is>
      </c>
      <c r="B5210" t="inlineStr">
        <is>
          <t>Carlinda</t>
        </is>
      </c>
      <c r="C5210" t="inlineStr">
        <is>
          <t>MT</t>
        </is>
      </c>
      <c r="D5210" t="inlineStr">
        <is>
          <t>REGIÃO CENTRO-OESTE</t>
        </is>
      </c>
      <c r="E5210" s="70">
        <f>SUMPRODUCT(N5210:Q5210,PAINEL_PESOS!$C$16:$C$19)</f>
        <v/>
      </c>
      <c r="F5210" s="70">
        <f>SUMPRODUCT(R5210:T5210,PAINEL_PESOS!$C$21:$C$23)</f>
        <v/>
      </c>
      <c r="G5210" s="70">
        <f>SUMPRODUCT(U5210:V5210,PAINEL_PESOS!$C$25:$C$26)</f>
        <v/>
      </c>
      <c r="H5210" s="70">
        <f>SUMPRODUCT(W5210:X5210,PAINEL_PESOS!$C$28:$C$29)</f>
        <v/>
      </c>
      <c r="I5210" s="70" t="n">
        <v>0.9995641354347186</v>
      </c>
      <c r="J5210" s="70" t="n">
        <v>0.8142960275556124</v>
      </c>
      <c r="K5210" s="71">
        <f>IF(NOT(AND(PAINEL_PESOS!$D$12="OK - 100%",PAINEL_PESOS!$F$20="OK - 100%",PAINEL_PESOS!$F$24="OK - 100%",PAINEL_PESOS!$F$27="OK - 100%",PAINEL_PESOS!$F$30="OK - 100%")),"", (E5210*PAINEL_PESOS!$B$7+F5210*PAINEL_PESOS!$B$8+G5210*PAINEL_PESOS!$B$9+H5210*PAINEL_PESOS!$B$10)*I5210)</f>
        <v/>
      </c>
      <c r="L5210" s="71">
        <f>IF(K5210="","",K5210-J5210)</f>
        <v/>
      </c>
      <c r="M5210" s="71">
        <f>IF(L5210="","",ABS(L5210))</f>
        <v/>
      </c>
      <c r="N5210" t="n">
        <v>1</v>
      </c>
      <c r="O5210" t="n">
        <v>0.997</v>
      </c>
      <c r="P5210" t="n">
        <v>0.9062302006335796</v>
      </c>
      <c r="Q5210" t="n">
        <v>0.9997849202726565</v>
      </c>
      <c r="R5210" t="n">
        <v>0.2645444593210929</v>
      </c>
      <c r="S5210" t="n">
        <v>0.9999961941900426</v>
      </c>
      <c r="T5210" t="n">
        <v>0.9979380030244303</v>
      </c>
      <c r="U5210" t="n">
        <v>0.4932736086727458</v>
      </c>
      <c r="V5210" t="n">
        <v>0.7830163809997603</v>
      </c>
      <c r="W5210" t="n">
        <v>0.8419509217279342</v>
      </c>
      <c r="X5210" t="n">
        <v>0.9391412646325594</v>
      </c>
    </row>
    <row r="5211">
      <c r="A5211" t="inlineStr">
        <is>
          <t>5102850</t>
        </is>
      </c>
      <c r="B5211" t="inlineStr">
        <is>
          <t>Castanheira</t>
        </is>
      </c>
      <c r="C5211" t="inlineStr">
        <is>
          <t>MT</t>
        </is>
      </c>
      <c r="D5211" t="inlineStr">
        <is>
          <t>REGIÃO CENTRO-OESTE</t>
        </is>
      </c>
      <c r="E5211" s="70">
        <f>SUMPRODUCT(N5211:Q5211,PAINEL_PESOS!$C$16:$C$19)</f>
        <v/>
      </c>
      <c r="F5211" s="70">
        <f>SUMPRODUCT(R5211:T5211,PAINEL_PESOS!$C$21:$C$23)</f>
        <v/>
      </c>
      <c r="G5211" s="70">
        <f>SUMPRODUCT(U5211:V5211,PAINEL_PESOS!$C$25:$C$26)</f>
        <v/>
      </c>
      <c r="H5211" s="70">
        <f>SUMPRODUCT(W5211:X5211,PAINEL_PESOS!$C$28:$C$29)</f>
        <v/>
      </c>
      <c r="I5211" s="70" t="n">
        <v>0.9996067533724002</v>
      </c>
      <c r="J5211" s="70" t="n">
        <v>0.6853519415292225</v>
      </c>
      <c r="K5211" s="71">
        <f>IF(NOT(AND(PAINEL_PESOS!$D$12="OK - 100%",PAINEL_PESOS!$F$20="OK - 100%",PAINEL_PESOS!$F$24="OK - 100%",PAINEL_PESOS!$F$27="OK - 100%",PAINEL_PESOS!$F$30="OK - 100%")),"", (E5211*PAINEL_PESOS!$B$7+F5211*PAINEL_PESOS!$B$8+G5211*PAINEL_PESOS!$B$9+H5211*PAINEL_PESOS!$B$10)*I5211)</f>
        <v/>
      </c>
      <c r="L5211" s="71">
        <f>IF(K5211="","",K5211-J5211)</f>
        <v/>
      </c>
      <c r="M5211" s="71">
        <f>IF(L5211="","",ABS(L5211))</f>
        <v/>
      </c>
      <c r="N5211" t="n">
        <v>1</v>
      </c>
      <c r="O5211" t="n">
        <v>0.9792</v>
      </c>
      <c r="P5211" t="n">
        <v>0.6832101372756072</v>
      </c>
      <c r="Q5211" t="n">
        <v>0.9998796200821061</v>
      </c>
      <c r="R5211" t="n">
        <v>0.2193847637337721</v>
      </c>
      <c r="S5211" t="n">
        <v>0.9999682327426065</v>
      </c>
      <c r="T5211" t="n">
        <v>0.998094505036672</v>
      </c>
      <c r="U5211" t="n">
        <v>0.4663603470184779</v>
      </c>
      <c r="V5211" t="n">
        <v>0.380280562495632</v>
      </c>
      <c r="W5211" t="n">
        <v>0.353785710423831</v>
      </c>
      <c r="X5211" t="n">
        <v>0.975102646204858</v>
      </c>
    </row>
    <row r="5212">
      <c r="A5212" t="inlineStr">
        <is>
          <t>5103007</t>
        </is>
      </c>
      <c r="B5212" t="inlineStr">
        <is>
          <t>Chapada dos Guimarães</t>
        </is>
      </c>
      <c r="C5212" t="inlineStr">
        <is>
          <t>MT</t>
        </is>
      </c>
      <c r="D5212" t="inlineStr">
        <is>
          <t>REGIÃO CENTRO-OESTE</t>
        </is>
      </c>
      <c r="E5212" s="70">
        <f>SUMPRODUCT(N5212:Q5212,PAINEL_PESOS!$C$16:$C$19)</f>
        <v/>
      </c>
      <c r="F5212" s="70">
        <f>SUMPRODUCT(R5212:T5212,PAINEL_PESOS!$C$21:$C$23)</f>
        <v/>
      </c>
      <c r="G5212" s="70">
        <f>SUMPRODUCT(U5212:V5212,PAINEL_PESOS!$C$25:$C$26)</f>
        <v/>
      </c>
      <c r="H5212" s="70">
        <f>SUMPRODUCT(W5212:X5212,PAINEL_PESOS!$C$28:$C$29)</f>
        <v/>
      </c>
      <c r="I5212" s="70" t="n">
        <v>0.9995233780232086</v>
      </c>
      <c r="J5212" s="70" t="n">
        <v>0.7676600364316745</v>
      </c>
      <c r="K5212" s="71">
        <f>IF(NOT(AND(PAINEL_PESOS!$D$12="OK - 100%",PAINEL_PESOS!$F$20="OK - 100%",PAINEL_PESOS!$F$24="OK - 100%",PAINEL_PESOS!$F$27="OK - 100%",PAINEL_PESOS!$F$30="OK - 100%")),"", (E5212*PAINEL_PESOS!$B$7+F5212*PAINEL_PESOS!$B$8+G5212*PAINEL_PESOS!$B$9+H5212*PAINEL_PESOS!$B$10)*I5212)</f>
        <v/>
      </c>
      <c r="L5212" s="71">
        <f>IF(K5212="","",K5212-J5212)</f>
        <v/>
      </c>
      <c r="M5212" s="71">
        <f>IF(L5212="","",ABS(L5212))</f>
        <v/>
      </c>
      <c r="N5212" t="n">
        <v>1</v>
      </c>
      <c r="O5212" t="n">
        <v>0.9864000000000001</v>
      </c>
      <c r="P5212" t="n">
        <v>0.4720168954593453</v>
      </c>
      <c r="Q5212" t="n">
        <v>0.9994045959411076</v>
      </c>
      <c r="R5212" t="n">
        <v>0.4014145309596735</v>
      </c>
      <c r="S5212" t="n">
        <v>0.9997820051751136</v>
      </c>
      <c r="T5212" t="n">
        <v>0.9981352866804162</v>
      </c>
      <c r="U5212" t="n">
        <v>0.5841120517219488</v>
      </c>
      <c r="V5212" t="n">
        <v>0.7524981711923596</v>
      </c>
      <c r="W5212" t="n">
        <v>0.5720947000601262</v>
      </c>
      <c r="X5212" t="n">
        <v>0.9070385391585492</v>
      </c>
    </row>
    <row r="5213">
      <c r="A5213" t="inlineStr">
        <is>
          <t>5103056</t>
        </is>
      </c>
      <c r="B5213" t="inlineStr">
        <is>
          <t>Cláudia</t>
        </is>
      </c>
      <c r="C5213" t="inlineStr">
        <is>
          <t>MT</t>
        </is>
      </c>
      <c r="D5213" t="inlineStr">
        <is>
          <t>REGIÃO CENTRO-OESTE</t>
        </is>
      </c>
      <c r="E5213" s="70">
        <f>SUMPRODUCT(N5213:Q5213,PAINEL_PESOS!$C$16:$C$19)</f>
        <v/>
      </c>
      <c r="F5213" s="70">
        <f>SUMPRODUCT(R5213:T5213,PAINEL_PESOS!$C$21:$C$23)</f>
        <v/>
      </c>
      <c r="G5213" s="70">
        <f>SUMPRODUCT(U5213:V5213,PAINEL_PESOS!$C$25:$C$26)</f>
        <v/>
      </c>
      <c r="H5213" s="70">
        <f>SUMPRODUCT(W5213:X5213,PAINEL_PESOS!$C$28:$C$29)</f>
        <v/>
      </c>
      <c r="I5213" s="70" t="n">
        <v>0.9998132747207291</v>
      </c>
      <c r="J5213" s="70" t="n">
        <v>0.8076647371139071</v>
      </c>
      <c r="K5213" s="71">
        <f>IF(NOT(AND(PAINEL_PESOS!$D$12="OK - 100%",PAINEL_PESOS!$F$20="OK - 100%",PAINEL_PESOS!$F$24="OK - 100%",PAINEL_PESOS!$F$27="OK - 100%",PAINEL_PESOS!$F$30="OK - 100%")),"", (E5213*PAINEL_PESOS!$B$7+F5213*PAINEL_PESOS!$B$8+G5213*PAINEL_PESOS!$B$9+H5213*PAINEL_PESOS!$B$10)*I5213)</f>
        <v/>
      </c>
      <c r="L5213" s="71">
        <f>IF(K5213="","",K5213-J5213)</f>
        <v/>
      </c>
      <c r="M5213" s="71">
        <f>IF(L5213="","",ABS(L5213))</f>
        <v/>
      </c>
      <c r="N5213" t="n">
        <v>1</v>
      </c>
      <c r="O5213" t="n">
        <v>0.9985000000000001</v>
      </c>
      <c r="P5213" t="n">
        <v>0.8351636747624076</v>
      </c>
      <c r="Q5213" t="n">
        <v>0.9997805168653776</v>
      </c>
      <c r="R5213" t="n">
        <v>0.3618462825175681</v>
      </c>
      <c r="S5213" t="n">
        <v>0.9999939806158989</v>
      </c>
      <c r="T5213" t="n">
        <v>0.9992122399372331</v>
      </c>
      <c r="U5213" t="n">
        <v>0.4882357200295823</v>
      </c>
      <c r="V5213" t="n">
        <v>0.7987109478764397</v>
      </c>
      <c r="W5213" t="n">
        <v>0.8013138195685831</v>
      </c>
      <c r="X5213" t="n">
        <v>0.8835070282889006</v>
      </c>
    </row>
    <row r="5214">
      <c r="A5214" t="inlineStr">
        <is>
          <t>5103106</t>
        </is>
      </c>
      <c r="B5214" t="inlineStr">
        <is>
          <t>Cocalinho</t>
        </is>
      </c>
      <c r="C5214" t="inlineStr">
        <is>
          <t>MT</t>
        </is>
      </c>
      <c r="D5214" t="inlineStr">
        <is>
          <t>REGIÃO CENTRO-OESTE</t>
        </is>
      </c>
      <c r="E5214" s="70">
        <f>SUMPRODUCT(N5214:Q5214,PAINEL_PESOS!$C$16:$C$19)</f>
        <v/>
      </c>
      <c r="F5214" s="70">
        <f>SUMPRODUCT(R5214:T5214,PAINEL_PESOS!$C$21:$C$23)</f>
        <v/>
      </c>
      <c r="G5214" s="70">
        <f>SUMPRODUCT(U5214:V5214,PAINEL_PESOS!$C$25:$C$26)</f>
        <v/>
      </c>
      <c r="H5214" s="70">
        <f>SUMPRODUCT(W5214:X5214,PAINEL_PESOS!$C$28:$C$29)</f>
        <v/>
      </c>
      <c r="I5214" s="70" t="n">
        <v>0.9997777544103514</v>
      </c>
      <c r="J5214" s="70" t="n">
        <v>0.687361089289397</v>
      </c>
      <c r="K5214" s="71">
        <f>IF(NOT(AND(PAINEL_PESOS!$D$12="OK - 100%",PAINEL_PESOS!$F$20="OK - 100%",PAINEL_PESOS!$F$24="OK - 100%",PAINEL_PESOS!$F$27="OK - 100%",PAINEL_PESOS!$F$30="OK - 100%")),"", (E5214*PAINEL_PESOS!$B$7+F5214*PAINEL_PESOS!$B$8+G5214*PAINEL_PESOS!$B$9+H5214*PAINEL_PESOS!$B$10)*I5214)</f>
        <v/>
      </c>
      <c r="L5214" s="71">
        <f>IF(K5214="","",K5214-J5214)</f>
        <v/>
      </c>
      <c r="M5214" s="71">
        <f>IF(L5214="","",ABS(L5214))</f>
        <v/>
      </c>
      <c r="N5214" t="n">
        <v>0.2</v>
      </c>
      <c r="O5214" t="n">
        <v>1</v>
      </c>
      <c r="P5214" t="n">
        <v>1</v>
      </c>
      <c r="Q5214" t="n">
        <v>0.9999522511025191</v>
      </c>
      <c r="R5214" t="n">
        <v>0.2503377191097142</v>
      </c>
      <c r="S5214" t="n">
        <v>0.9999991588620301</v>
      </c>
      <c r="T5214" t="n">
        <v>0.9989209079472433</v>
      </c>
      <c r="U5214" t="n">
        <v>0.3529334695316485</v>
      </c>
      <c r="V5214" t="n">
        <v>0.8452325814562601</v>
      </c>
      <c r="W5214" t="n">
        <v>0.3360104507512557</v>
      </c>
      <c r="X5214" t="n">
        <v>0.866453271844367</v>
      </c>
    </row>
    <row r="5215">
      <c r="A5215" t="inlineStr">
        <is>
          <t>5103205</t>
        </is>
      </c>
      <c r="B5215" t="inlineStr">
        <is>
          <t>Colíder</t>
        </is>
      </c>
      <c r="C5215" t="inlineStr">
        <is>
          <t>MT</t>
        </is>
      </c>
      <c r="D5215" t="inlineStr">
        <is>
          <t>REGIÃO CENTRO-OESTE</t>
        </is>
      </c>
      <c r="E5215" s="70">
        <f>SUMPRODUCT(N5215:Q5215,PAINEL_PESOS!$C$16:$C$19)</f>
        <v/>
      </c>
      <c r="F5215" s="70">
        <f>SUMPRODUCT(R5215:T5215,PAINEL_PESOS!$C$21:$C$23)</f>
        <v/>
      </c>
      <c r="G5215" s="70">
        <f>SUMPRODUCT(U5215:V5215,PAINEL_PESOS!$C$25:$C$26)</f>
        <v/>
      </c>
      <c r="H5215" s="70">
        <f>SUMPRODUCT(W5215:X5215,PAINEL_PESOS!$C$28:$C$29)</f>
        <v/>
      </c>
      <c r="I5215" s="70" t="n">
        <v>0.9993515116368861</v>
      </c>
      <c r="J5215" s="70" t="n">
        <v>0.7989168737394945</v>
      </c>
      <c r="K5215" s="71">
        <f>IF(NOT(AND(PAINEL_PESOS!$D$12="OK - 100%",PAINEL_PESOS!$F$20="OK - 100%",PAINEL_PESOS!$F$24="OK - 100%",PAINEL_PESOS!$F$27="OK - 100%",PAINEL_PESOS!$F$30="OK - 100%")),"", (E5215*PAINEL_PESOS!$B$7+F5215*PAINEL_PESOS!$B$8+G5215*PAINEL_PESOS!$B$9+H5215*PAINEL_PESOS!$B$10)*I5215)</f>
        <v/>
      </c>
      <c r="L5215" s="71">
        <f>IF(K5215="","",K5215-J5215)</f>
        <v/>
      </c>
      <c r="M5215" s="71">
        <f>IF(L5215="","",ABS(L5215))</f>
        <v/>
      </c>
      <c r="N5215" t="n">
        <v>1</v>
      </c>
      <c r="O5215" t="n">
        <v>1</v>
      </c>
      <c r="P5215" t="n">
        <v>0.626610348468849</v>
      </c>
      <c r="Q5215" t="n">
        <v>0.9992822942607872</v>
      </c>
      <c r="R5215" t="n">
        <v>0.4084119231104275</v>
      </c>
      <c r="S5215" t="n">
        <v>0.9993306430640808</v>
      </c>
      <c r="T5215" t="n">
        <v>0.9975208546650774</v>
      </c>
      <c r="U5215" t="n">
        <v>0.4396849597612158</v>
      </c>
      <c r="V5215" t="n">
        <v>0.7944465853594925</v>
      </c>
      <c r="W5215" t="n">
        <v>0.8333556937872698</v>
      </c>
      <c r="X5215" t="n">
        <v>0.9115398783204732</v>
      </c>
    </row>
    <row r="5216">
      <c r="A5216" t="inlineStr">
        <is>
          <t>5103254</t>
        </is>
      </c>
      <c r="B5216" t="inlineStr">
        <is>
          <t>Colniza</t>
        </is>
      </c>
      <c r="C5216" t="inlineStr">
        <is>
          <t>MT</t>
        </is>
      </c>
      <c r="D5216" t="inlineStr">
        <is>
          <t>REGIÃO CENTRO-OESTE</t>
        </is>
      </c>
      <c r="E5216" s="70">
        <f>SUMPRODUCT(N5216:Q5216,PAINEL_PESOS!$C$16:$C$19)</f>
        <v/>
      </c>
      <c r="F5216" s="70">
        <f>SUMPRODUCT(R5216:T5216,PAINEL_PESOS!$C$21:$C$23)</f>
        <v/>
      </c>
      <c r="G5216" s="70">
        <f>SUMPRODUCT(U5216:V5216,PAINEL_PESOS!$C$25:$C$26)</f>
        <v/>
      </c>
      <c r="H5216" s="70">
        <f>SUMPRODUCT(W5216:X5216,PAINEL_PESOS!$C$28:$C$29)</f>
        <v/>
      </c>
      <c r="I5216" s="70" t="n">
        <v>0.9998158353137397</v>
      </c>
      <c r="J5216" s="70" t="n">
        <v>0.7583202688484584</v>
      </c>
      <c r="K5216" s="71">
        <f>IF(NOT(AND(PAINEL_PESOS!$D$12="OK - 100%",PAINEL_PESOS!$F$20="OK - 100%",PAINEL_PESOS!$F$24="OK - 100%",PAINEL_PESOS!$F$27="OK - 100%",PAINEL_PESOS!$F$30="OK - 100%")),"", (E5216*PAINEL_PESOS!$B$7+F5216*PAINEL_PESOS!$B$8+G5216*PAINEL_PESOS!$B$9+H5216*PAINEL_PESOS!$B$10)*I5216)</f>
        <v/>
      </c>
      <c r="L5216" s="71">
        <f>IF(K5216="","",K5216-J5216)</f>
        <v/>
      </c>
      <c r="M5216" s="71">
        <f>IF(L5216="","",ABS(L5216))</f>
        <v/>
      </c>
      <c r="N5216" t="n">
        <v>0.2</v>
      </c>
      <c r="O5216" t="n">
        <v>1</v>
      </c>
      <c r="P5216" t="n">
        <v>0.9704329461457232</v>
      </c>
      <c r="Q5216" t="n">
        <v>0.999844920212178</v>
      </c>
      <c r="R5216" t="n">
        <v>0.3302897914062042</v>
      </c>
      <c r="S5216" t="n">
        <v>0.9999942185420045</v>
      </c>
      <c r="T5216" t="n">
        <v>0.9991778773186925</v>
      </c>
      <c r="U5216" t="n">
        <v>0.8544321816091976</v>
      </c>
      <c r="V5216" t="n">
        <v>0.3230329829363456</v>
      </c>
      <c r="W5216" t="n">
        <v>0.7807155979723064</v>
      </c>
      <c r="X5216" t="n">
        <v>0.9713853158900324</v>
      </c>
    </row>
    <row r="5217">
      <c r="A5217" t="inlineStr">
        <is>
          <t>5103304</t>
        </is>
      </c>
      <c r="B5217" t="inlineStr">
        <is>
          <t>Comodoro</t>
        </is>
      </c>
      <c r="C5217" t="inlineStr">
        <is>
          <t>MT</t>
        </is>
      </c>
      <c r="D5217" t="inlineStr">
        <is>
          <t>REGIÃO CENTRO-OESTE</t>
        </is>
      </c>
      <c r="E5217" s="70">
        <f>SUMPRODUCT(N5217:Q5217,PAINEL_PESOS!$C$16:$C$19)</f>
        <v/>
      </c>
      <c r="F5217" s="70">
        <f>SUMPRODUCT(R5217:T5217,PAINEL_PESOS!$C$21:$C$23)</f>
        <v/>
      </c>
      <c r="G5217" s="70">
        <f>SUMPRODUCT(U5217:V5217,PAINEL_PESOS!$C$25:$C$26)</f>
        <v/>
      </c>
      <c r="H5217" s="70">
        <f>SUMPRODUCT(W5217:X5217,PAINEL_PESOS!$C$28:$C$29)</f>
        <v/>
      </c>
      <c r="I5217" s="70" t="n">
        <v>0.9999361205149662</v>
      </c>
      <c r="J5217" s="70" t="n">
        <v>0.7526678432822049</v>
      </c>
      <c r="K5217" s="71">
        <f>IF(NOT(AND(PAINEL_PESOS!$D$12="OK - 100%",PAINEL_PESOS!$F$20="OK - 100%",PAINEL_PESOS!$F$24="OK - 100%",PAINEL_PESOS!$F$27="OK - 100%",PAINEL_PESOS!$F$30="OK - 100%")),"", (E5217*PAINEL_PESOS!$B$7+F5217*PAINEL_PESOS!$B$8+G5217*PAINEL_PESOS!$B$9+H5217*PAINEL_PESOS!$B$10)*I5217)</f>
        <v/>
      </c>
      <c r="L5217" s="71">
        <f>IF(K5217="","",K5217-J5217)</f>
        <v/>
      </c>
      <c r="M5217" s="71">
        <f>IF(L5217="","",ABS(L5217))</f>
        <v/>
      </c>
      <c r="N5217" t="n">
        <v>1</v>
      </c>
      <c r="O5217" t="n">
        <v>1</v>
      </c>
      <c r="P5217" t="n">
        <v>0.7211193241816263</v>
      </c>
      <c r="Q5217" t="n">
        <v>0.9999383127311777</v>
      </c>
      <c r="R5217" t="n">
        <v>0.3532314327205345</v>
      </c>
      <c r="S5217" t="n">
        <v>0.9999909283249766</v>
      </c>
      <c r="T5217" t="n">
        <v>0.999723344061983</v>
      </c>
      <c r="U5217" t="n">
        <v>0.685965249308643</v>
      </c>
      <c r="V5217" t="n">
        <v>0.3565760554544528</v>
      </c>
      <c r="W5217" t="n">
        <v>0.5974500715415393</v>
      </c>
      <c r="X5217" t="n">
        <v>0.9525767462709754</v>
      </c>
    </row>
    <row r="5218">
      <c r="A5218" t="inlineStr">
        <is>
          <t>5103353</t>
        </is>
      </c>
      <c r="B5218" t="inlineStr">
        <is>
          <t>Confresa</t>
        </is>
      </c>
      <c r="C5218" t="inlineStr">
        <is>
          <t>MT</t>
        </is>
      </c>
      <c r="D5218" t="inlineStr">
        <is>
          <t>REGIÃO CENTRO-OESTE</t>
        </is>
      </c>
      <c r="E5218" s="70">
        <f>SUMPRODUCT(N5218:Q5218,PAINEL_PESOS!$C$16:$C$19)</f>
        <v/>
      </c>
      <c r="F5218" s="70">
        <f>SUMPRODUCT(R5218:T5218,PAINEL_PESOS!$C$21:$C$23)</f>
        <v/>
      </c>
      <c r="G5218" s="70">
        <f>SUMPRODUCT(U5218:V5218,PAINEL_PESOS!$C$25:$C$26)</f>
        <v/>
      </c>
      <c r="H5218" s="70">
        <f>SUMPRODUCT(W5218:X5218,PAINEL_PESOS!$C$28:$C$29)</f>
        <v/>
      </c>
      <c r="I5218" s="70" t="n">
        <v>0.9995050217141276</v>
      </c>
      <c r="J5218" s="70" t="n">
        <v>0.7218885155324782</v>
      </c>
      <c r="K5218" s="71">
        <f>IF(NOT(AND(PAINEL_PESOS!$D$12="OK - 100%",PAINEL_PESOS!$F$20="OK - 100%",PAINEL_PESOS!$F$24="OK - 100%",PAINEL_PESOS!$F$27="OK - 100%",PAINEL_PESOS!$F$30="OK - 100%")),"", (E5218*PAINEL_PESOS!$B$7+F5218*PAINEL_PESOS!$B$8+G5218*PAINEL_PESOS!$B$9+H5218*PAINEL_PESOS!$B$10)*I5218)</f>
        <v/>
      </c>
      <c r="L5218" s="71">
        <f>IF(K5218="","",K5218-J5218)</f>
        <v/>
      </c>
      <c r="M5218" s="71">
        <f>IF(L5218="","",ABS(L5218))</f>
        <v/>
      </c>
      <c r="N5218" t="n">
        <v>1</v>
      </c>
      <c r="O5218" t="n">
        <v>0.996</v>
      </c>
      <c r="P5218" t="n">
        <v>0.7448785638859556</v>
      </c>
      <c r="Q5218" t="n">
        <v>0.9996419557178712</v>
      </c>
      <c r="R5218" t="n">
        <v>0.4088689236856911</v>
      </c>
      <c r="S5218" t="n">
        <v>0.9995333270151648</v>
      </c>
      <c r="T5218" t="n">
        <v>0.9979442413642597</v>
      </c>
      <c r="U5218" t="n">
        <v>0.3510251629899009</v>
      </c>
      <c r="V5218" t="n">
        <v>0.6770775120694158</v>
      </c>
      <c r="W5218" t="n">
        <v>0.2753741634310188</v>
      </c>
      <c r="X5218" t="n">
        <v>1</v>
      </c>
    </row>
    <row r="5219">
      <c r="A5219" t="inlineStr">
        <is>
          <t>5103361</t>
        </is>
      </c>
      <c r="B5219" t="inlineStr">
        <is>
          <t>Conquista D'Oeste</t>
        </is>
      </c>
      <c r="C5219" t="inlineStr">
        <is>
          <t>MT</t>
        </is>
      </c>
      <c r="D5219" t="inlineStr">
        <is>
          <t>REGIÃO CENTRO-OESTE</t>
        </is>
      </c>
      <c r="E5219" s="70">
        <f>SUMPRODUCT(N5219:Q5219,PAINEL_PESOS!$C$16:$C$19)</f>
        <v/>
      </c>
      <c r="F5219" s="70">
        <f>SUMPRODUCT(R5219:T5219,PAINEL_PESOS!$C$21:$C$23)</f>
        <v/>
      </c>
      <c r="G5219" s="70">
        <f>SUMPRODUCT(U5219:V5219,PAINEL_PESOS!$C$25:$C$26)</f>
        <v/>
      </c>
      <c r="H5219" s="70">
        <f>SUMPRODUCT(W5219:X5219,PAINEL_PESOS!$C$28:$C$29)</f>
        <v/>
      </c>
      <c r="I5219" s="70" t="n">
        <v>0.9998223329711802</v>
      </c>
      <c r="J5219" s="70" t="n">
        <v>0.7563680717953073</v>
      </c>
      <c r="K5219" s="71">
        <f>IF(NOT(AND(PAINEL_PESOS!$D$12="OK - 100%",PAINEL_PESOS!$F$20="OK - 100%",PAINEL_PESOS!$F$24="OK - 100%",PAINEL_PESOS!$F$27="OK - 100%",PAINEL_PESOS!$F$30="OK - 100%")),"", (E5219*PAINEL_PESOS!$B$7+F5219*PAINEL_PESOS!$B$8+G5219*PAINEL_PESOS!$B$9+H5219*PAINEL_PESOS!$B$10)*I5219)</f>
        <v/>
      </c>
      <c r="L5219" s="71">
        <f>IF(K5219="","",K5219-J5219)</f>
        <v/>
      </c>
      <c r="M5219" s="71">
        <f>IF(L5219="","",ABS(L5219))</f>
        <v/>
      </c>
      <c r="N5219" t="n">
        <v>1</v>
      </c>
      <c r="O5219" t="n">
        <v>1</v>
      </c>
      <c r="P5219" t="n">
        <v>0.8099260823653643</v>
      </c>
      <c r="Q5219" t="n">
        <v>0.9998646294058705</v>
      </c>
      <c r="R5219" t="n">
        <v>0.1838527116473374</v>
      </c>
      <c r="S5219" t="n">
        <v>0.9999878467741452</v>
      </c>
      <c r="T5219" t="n">
        <v>0.9991983971392426</v>
      </c>
      <c r="U5219" t="n">
        <v>0.4254293092561657</v>
      </c>
      <c r="V5219" t="n">
        <v>0.555617610904259</v>
      </c>
      <c r="W5219" t="n">
        <v>0.7766512413227393</v>
      </c>
      <c r="X5219" t="n">
        <v>0.9340669976660816</v>
      </c>
    </row>
    <row r="5220">
      <c r="A5220" t="inlineStr">
        <is>
          <t>5103379</t>
        </is>
      </c>
      <c r="B5220" t="inlineStr">
        <is>
          <t>Cotriguaçu</t>
        </is>
      </c>
      <c r="C5220" t="inlineStr">
        <is>
          <t>MT</t>
        </is>
      </c>
      <c r="D5220" t="inlineStr">
        <is>
          <t>REGIÃO CENTRO-OESTE</t>
        </is>
      </c>
      <c r="E5220" s="70">
        <f>SUMPRODUCT(N5220:Q5220,PAINEL_PESOS!$C$16:$C$19)</f>
        <v/>
      </c>
      <c r="F5220" s="70">
        <f>SUMPRODUCT(R5220:T5220,PAINEL_PESOS!$C$21:$C$23)</f>
        <v/>
      </c>
      <c r="G5220" s="70">
        <f>SUMPRODUCT(U5220:V5220,PAINEL_PESOS!$C$25:$C$26)</f>
        <v/>
      </c>
      <c r="H5220" s="70">
        <f>SUMPRODUCT(W5220:X5220,PAINEL_PESOS!$C$28:$C$29)</f>
        <v/>
      </c>
      <c r="I5220" s="70" t="n">
        <v>0.9997558619127309</v>
      </c>
      <c r="J5220" s="70" t="n">
        <v>0.7597119573646807</v>
      </c>
      <c r="K5220" s="71">
        <f>IF(NOT(AND(PAINEL_PESOS!$D$12="OK - 100%",PAINEL_PESOS!$F$20="OK - 100%",PAINEL_PESOS!$F$24="OK - 100%",PAINEL_PESOS!$F$27="OK - 100%",PAINEL_PESOS!$F$30="OK - 100%")),"", (E5220*PAINEL_PESOS!$B$7+F5220*PAINEL_PESOS!$B$8+G5220*PAINEL_PESOS!$B$9+H5220*PAINEL_PESOS!$B$10)*I5220)</f>
        <v/>
      </c>
      <c r="L5220" s="71">
        <f>IF(K5220="","",K5220-J5220)</f>
        <v/>
      </c>
      <c r="M5220" s="71">
        <f>IF(L5220="","",ABS(L5220))</f>
        <v/>
      </c>
      <c r="N5220" t="n">
        <v>0.2</v>
      </c>
      <c r="O5220" t="n">
        <v>1</v>
      </c>
      <c r="P5220" t="n">
        <v>0.9870116156283</v>
      </c>
      <c r="Q5220" t="n">
        <v>0.9997803703401755</v>
      </c>
      <c r="R5220" t="n">
        <v>0.2405679993619004</v>
      </c>
      <c r="S5220" t="n">
        <v>0.9999985658721515</v>
      </c>
      <c r="T5220" t="n">
        <v>0.9989170209628189</v>
      </c>
      <c r="U5220" t="n">
        <v>0.7888028960779585</v>
      </c>
      <c r="V5220" t="n">
        <v>0.4139493396075672</v>
      </c>
      <c r="W5220" t="n">
        <v>0.8400567400498307</v>
      </c>
      <c r="X5220" t="n">
        <v>0.9499857920662638</v>
      </c>
    </row>
    <row r="5221">
      <c r="A5221" t="inlineStr">
        <is>
          <t>5103403</t>
        </is>
      </c>
      <c r="B5221" t="inlineStr">
        <is>
          <t>Cuiabá</t>
        </is>
      </c>
      <c r="C5221" t="inlineStr">
        <is>
          <t>MT</t>
        </is>
      </c>
      <c r="D5221" t="inlineStr">
        <is>
          <t>REGIÃO CENTRO-OESTE</t>
        </is>
      </c>
      <c r="E5221" s="70">
        <f>SUMPRODUCT(N5221:Q5221,PAINEL_PESOS!$C$16:$C$19)</f>
        <v/>
      </c>
      <c r="F5221" s="70">
        <f>SUMPRODUCT(R5221:T5221,PAINEL_PESOS!$C$21:$C$23)</f>
        <v/>
      </c>
      <c r="G5221" s="70">
        <f>SUMPRODUCT(U5221:V5221,PAINEL_PESOS!$C$25:$C$26)</f>
        <v/>
      </c>
      <c r="H5221" s="70">
        <f>SUMPRODUCT(W5221:X5221,PAINEL_PESOS!$C$28:$C$29)</f>
        <v/>
      </c>
      <c r="I5221" s="70" t="n">
        <v>0.9912038129467584</v>
      </c>
      <c r="J5221" s="70" t="n">
        <v>0.7549691240502368</v>
      </c>
      <c r="K5221" s="71">
        <f>IF(NOT(AND(PAINEL_PESOS!$D$12="OK - 100%",PAINEL_PESOS!$F$20="OK - 100%",PAINEL_PESOS!$F$24="OK - 100%",PAINEL_PESOS!$F$27="OK - 100%",PAINEL_PESOS!$F$30="OK - 100%")),"", (E5221*PAINEL_PESOS!$B$7+F5221*PAINEL_PESOS!$B$8+G5221*PAINEL_PESOS!$B$9+H5221*PAINEL_PESOS!$B$10)*I5221)</f>
        <v/>
      </c>
      <c r="L5221" s="71">
        <f>IF(K5221="","",K5221-J5221)</f>
        <v/>
      </c>
      <c r="M5221" s="71">
        <f>IF(L5221="","",ABS(L5221))</f>
        <v/>
      </c>
      <c r="N5221" t="n">
        <v>1</v>
      </c>
      <c r="O5221" t="n">
        <v>0.9972</v>
      </c>
      <c r="P5221" t="n">
        <v>0.3729672650475184</v>
      </c>
      <c r="Q5221" t="n">
        <v>0.9461653874303856</v>
      </c>
      <c r="R5221" t="n">
        <v>0.6894286943378878</v>
      </c>
      <c r="S5221" t="n">
        <v>0.9941312759460782</v>
      </c>
      <c r="T5221" t="n">
        <v>0.9981327950514898</v>
      </c>
      <c r="U5221" t="n">
        <v>0.4753475713467683</v>
      </c>
      <c r="V5221" t="n">
        <v>0.7398707368660844</v>
      </c>
      <c r="W5221" t="n">
        <v>0.5653884025334995</v>
      </c>
      <c r="X5221" t="n">
        <v>0.8667830359004192</v>
      </c>
    </row>
    <row r="5222">
      <c r="A5222" t="inlineStr">
        <is>
          <t>5103437</t>
        </is>
      </c>
      <c r="B5222" t="inlineStr">
        <is>
          <t>Curvelândia</t>
        </is>
      </c>
      <c r="C5222" t="inlineStr">
        <is>
          <t>MT</t>
        </is>
      </c>
      <c r="D5222" t="inlineStr">
        <is>
          <t>REGIÃO CENTRO-OESTE</t>
        </is>
      </c>
      <c r="E5222" s="70">
        <f>SUMPRODUCT(N5222:Q5222,PAINEL_PESOS!$C$16:$C$19)</f>
        <v/>
      </c>
      <c r="F5222" s="70">
        <f>SUMPRODUCT(R5222:T5222,PAINEL_PESOS!$C$21:$C$23)</f>
        <v/>
      </c>
      <c r="G5222" s="70">
        <f>SUMPRODUCT(U5222:V5222,PAINEL_PESOS!$C$25:$C$26)</f>
        <v/>
      </c>
      <c r="H5222" s="70">
        <f>SUMPRODUCT(W5222:X5222,PAINEL_PESOS!$C$28:$C$29)</f>
        <v/>
      </c>
      <c r="I5222" s="70" t="n">
        <v>0.9980119586336599</v>
      </c>
      <c r="J5222" s="70" t="n">
        <v>0.7079425479059139</v>
      </c>
      <c r="K5222" s="71">
        <f>IF(NOT(AND(PAINEL_PESOS!$D$12="OK - 100%",PAINEL_PESOS!$F$20="OK - 100%",PAINEL_PESOS!$F$24="OK - 100%",PAINEL_PESOS!$F$27="OK - 100%",PAINEL_PESOS!$F$30="OK - 100%")),"", (E5222*PAINEL_PESOS!$B$7+F5222*PAINEL_PESOS!$B$8+G5222*PAINEL_PESOS!$B$9+H5222*PAINEL_PESOS!$B$10)*I5222)</f>
        <v/>
      </c>
      <c r="L5222" s="71">
        <f>IF(K5222="","",K5222-J5222)</f>
        <v/>
      </c>
      <c r="M5222" s="71">
        <f>IF(L5222="","",ABS(L5222))</f>
        <v/>
      </c>
      <c r="N5222" t="n">
        <v>0.2</v>
      </c>
      <c r="O5222" t="n">
        <v>1</v>
      </c>
      <c r="P5222" t="n">
        <v>1</v>
      </c>
      <c r="Q5222" t="n">
        <v>0.9981599608675943</v>
      </c>
      <c r="R5222" t="n">
        <v>0.1578241090329738</v>
      </c>
      <c r="S5222" t="n">
        <v>0.9995106201389606</v>
      </c>
      <c r="T5222" t="n">
        <v>0.991409434016602</v>
      </c>
      <c r="U5222" t="n">
        <v>0.2505086266527361</v>
      </c>
      <c r="V5222" t="n">
        <v>0.727297000639173</v>
      </c>
      <c r="W5222" t="n">
        <v>0.7444897071446743</v>
      </c>
      <c r="X5222" t="n">
        <v>0.9209507407941367</v>
      </c>
    </row>
    <row r="5223">
      <c r="A5223" t="inlineStr">
        <is>
          <t>5103452</t>
        </is>
      </c>
      <c r="B5223" t="inlineStr">
        <is>
          <t>Denise</t>
        </is>
      </c>
      <c r="C5223" t="inlineStr">
        <is>
          <t>MT</t>
        </is>
      </c>
      <c r="D5223" t="inlineStr">
        <is>
          <t>REGIÃO CENTRO-OESTE</t>
        </is>
      </c>
      <c r="E5223" s="70">
        <f>SUMPRODUCT(N5223:Q5223,PAINEL_PESOS!$C$16:$C$19)</f>
        <v/>
      </c>
      <c r="F5223" s="70">
        <f>SUMPRODUCT(R5223:T5223,PAINEL_PESOS!$C$21:$C$23)</f>
        <v/>
      </c>
      <c r="G5223" s="70">
        <f>SUMPRODUCT(U5223:V5223,PAINEL_PESOS!$C$25:$C$26)</f>
        <v/>
      </c>
      <c r="H5223" s="70">
        <f>SUMPRODUCT(W5223:X5223,PAINEL_PESOS!$C$28:$C$29)</f>
        <v/>
      </c>
      <c r="I5223" s="70" t="n">
        <v>0.9995270522968803</v>
      </c>
      <c r="J5223" s="70" t="n">
        <v>0.7370591985986796</v>
      </c>
      <c r="K5223" s="71">
        <f>IF(NOT(AND(PAINEL_PESOS!$D$12="OK - 100%",PAINEL_PESOS!$F$20="OK - 100%",PAINEL_PESOS!$F$24="OK - 100%",PAINEL_PESOS!$F$27="OK - 100%",PAINEL_PESOS!$F$30="OK - 100%")),"", (E5223*PAINEL_PESOS!$B$7+F5223*PAINEL_PESOS!$B$8+G5223*PAINEL_PESOS!$B$9+H5223*PAINEL_PESOS!$B$10)*I5223)</f>
        <v/>
      </c>
      <c r="L5223" s="71">
        <f>IF(K5223="","",K5223-J5223)</f>
        <v/>
      </c>
      <c r="M5223" s="71">
        <f>IF(L5223="","",ABS(L5223))</f>
        <v/>
      </c>
      <c r="N5223" t="n">
        <v>0.2</v>
      </c>
      <c r="O5223" t="n">
        <v>1</v>
      </c>
      <c r="P5223" t="n">
        <v>1</v>
      </c>
      <c r="Q5223" t="n">
        <v>0.9986924466721018</v>
      </c>
      <c r="R5223" t="n">
        <v>0.3216489730920163</v>
      </c>
      <c r="S5223" t="n">
        <v>0.9999954069564643</v>
      </c>
      <c r="T5223" t="n">
        <v>0.9985627936260698</v>
      </c>
      <c r="U5223" t="n">
        <v>0.4596671519265274</v>
      </c>
      <c r="V5223" t="n">
        <v>0.7396253057013723</v>
      </c>
      <c r="W5223" t="n">
        <v>0.6334344787933478</v>
      </c>
      <c r="X5223" t="n">
        <v>0.920385689767278</v>
      </c>
    </row>
    <row r="5224">
      <c r="A5224" t="inlineStr">
        <is>
          <t>5103502</t>
        </is>
      </c>
      <c r="B5224" t="inlineStr">
        <is>
          <t>Diamantino</t>
        </is>
      </c>
      <c r="C5224" t="inlineStr">
        <is>
          <t>MT</t>
        </is>
      </c>
      <c r="D5224" t="inlineStr">
        <is>
          <t>REGIÃO CENTRO-OESTE</t>
        </is>
      </c>
      <c r="E5224" s="70">
        <f>SUMPRODUCT(N5224:Q5224,PAINEL_PESOS!$C$16:$C$19)</f>
        <v/>
      </c>
      <c r="F5224" s="70">
        <f>SUMPRODUCT(R5224:T5224,PAINEL_PESOS!$C$21:$C$23)</f>
        <v/>
      </c>
      <c r="G5224" s="70">
        <f>SUMPRODUCT(U5224:V5224,PAINEL_PESOS!$C$25:$C$26)</f>
        <v/>
      </c>
      <c r="H5224" s="70">
        <f>SUMPRODUCT(W5224:X5224,PAINEL_PESOS!$C$28:$C$29)</f>
        <v/>
      </c>
      <c r="I5224" s="70" t="n">
        <v>0.999668531662131</v>
      </c>
      <c r="J5224" s="70" t="n">
        <v>0.7752871014647986</v>
      </c>
      <c r="K5224" s="71">
        <f>IF(NOT(AND(PAINEL_PESOS!$D$12="OK - 100%",PAINEL_PESOS!$F$20="OK - 100%",PAINEL_PESOS!$F$24="OK - 100%",PAINEL_PESOS!$F$27="OK - 100%",PAINEL_PESOS!$F$30="OK - 100%")),"", (E5224*PAINEL_PESOS!$B$7+F5224*PAINEL_PESOS!$B$8+G5224*PAINEL_PESOS!$B$9+H5224*PAINEL_PESOS!$B$10)*I5224)</f>
        <v/>
      </c>
      <c r="L5224" s="71">
        <f>IF(K5224="","",K5224-J5224)</f>
        <v/>
      </c>
      <c r="M5224" s="71">
        <f>IF(L5224="","",ABS(L5224))</f>
        <v/>
      </c>
      <c r="N5224" t="n">
        <v>1</v>
      </c>
      <c r="O5224" t="n">
        <v>0.9928</v>
      </c>
      <c r="P5224" t="n">
        <v>0.5373812038014784</v>
      </c>
      <c r="Q5224" t="n">
        <v>0.9997090956904865</v>
      </c>
      <c r="R5224" t="n">
        <v>0.5094213565515701</v>
      </c>
      <c r="S5224" t="n">
        <v>0.99954153725548</v>
      </c>
      <c r="T5224" t="n">
        <v>0.9987429669885994</v>
      </c>
      <c r="U5224" t="n">
        <v>0.4638693598658838</v>
      </c>
      <c r="V5224" t="n">
        <v>0.7524260369220709</v>
      </c>
      <c r="W5224" t="n">
        <v>0.652257935880639</v>
      </c>
      <c r="X5224" t="n">
        <v>0.8990509688019792</v>
      </c>
    </row>
    <row r="5225">
      <c r="A5225" t="inlineStr">
        <is>
          <t>5103601</t>
        </is>
      </c>
      <c r="B5225" t="inlineStr">
        <is>
          <t>Dom Aquino</t>
        </is>
      </c>
      <c r="C5225" t="inlineStr">
        <is>
          <t>MT</t>
        </is>
      </c>
      <c r="D5225" t="inlineStr">
        <is>
          <t>REGIÃO CENTRO-OESTE</t>
        </is>
      </c>
      <c r="E5225" s="70">
        <f>SUMPRODUCT(N5225:Q5225,PAINEL_PESOS!$C$16:$C$19)</f>
        <v/>
      </c>
      <c r="F5225" s="70">
        <f>SUMPRODUCT(R5225:T5225,PAINEL_PESOS!$C$21:$C$23)</f>
        <v/>
      </c>
      <c r="G5225" s="70">
        <f>SUMPRODUCT(U5225:V5225,PAINEL_PESOS!$C$25:$C$26)</f>
        <v/>
      </c>
      <c r="H5225" s="70">
        <f>SUMPRODUCT(W5225:X5225,PAINEL_PESOS!$C$28:$C$29)</f>
        <v/>
      </c>
      <c r="I5225" s="70" t="n">
        <v>0.9912157045734205</v>
      </c>
      <c r="J5225" s="70" t="n">
        <v>0.6614669632139806</v>
      </c>
      <c r="K5225" s="71">
        <f>IF(NOT(AND(PAINEL_PESOS!$D$12="OK - 100%",PAINEL_PESOS!$F$20="OK - 100%",PAINEL_PESOS!$F$24="OK - 100%",PAINEL_PESOS!$F$27="OK - 100%",PAINEL_PESOS!$F$30="OK - 100%")),"", (E5225*PAINEL_PESOS!$B$7+F5225*PAINEL_PESOS!$B$8+G5225*PAINEL_PESOS!$B$9+H5225*PAINEL_PESOS!$B$10)*I5225)</f>
        <v/>
      </c>
      <c r="L5225" s="71">
        <f>IF(K5225="","",K5225-J5225)</f>
        <v/>
      </c>
      <c r="M5225" s="71">
        <f>IF(L5225="","",ABS(L5225))</f>
        <v/>
      </c>
      <c r="N5225" t="n">
        <v>0.4</v>
      </c>
      <c r="O5225" t="n">
        <v>1</v>
      </c>
      <c r="P5225" t="n">
        <v>0.4122492080253432</v>
      </c>
      <c r="Q5225" t="n">
        <v>0.9986150770605202</v>
      </c>
      <c r="R5225" t="n">
        <v>0.315092679277566</v>
      </c>
      <c r="S5225" t="n">
        <v>0.9996662256946928</v>
      </c>
      <c r="T5225" t="n">
        <v>0.9562932679198636</v>
      </c>
      <c r="U5225" t="n">
        <v>0.3348992788352555</v>
      </c>
      <c r="V5225" t="n">
        <v>0.7364550880426457</v>
      </c>
      <c r="W5225" t="n">
        <v>0.4374251735390723</v>
      </c>
      <c r="X5225" t="n">
        <v>0.9103853599469476</v>
      </c>
    </row>
    <row r="5226">
      <c r="A5226" t="inlineStr">
        <is>
          <t>5103700</t>
        </is>
      </c>
      <c r="B5226" t="inlineStr">
        <is>
          <t>Feliz Natal</t>
        </is>
      </c>
      <c r="C5226" t="inlineStr">
        <is>
          <t>MT</t>
        </is>
      </c>
      <c r="D5226" t="inlineStr">
        <is>
          <t>REGIÃO CENTRO-OESTE</t>
        </is>
      </c>
      <c r="E5226" s="70">
        <f>SUMPRODUCT(N5226:Q5226,PAINEL_PESOS!$C$16:$C$19)</f>
        <v/>
      </c>
      <c r="F5226" s="70">
        <f>SUMPRODUCT(R5226:T5226,PAINEL_PESOS!$C$21:$C$23)</f>
        <v/>
      </c>
      <c r="G5226" s="70">
        <f>SUMPRODUCT(U5226:V5226,PAINEL_PESOS!$C$25:$C$26)</f>
        <v/>
      </c>
      <c r="H5226" s="70">
        <f>SUMPRODUCT(W5226:X5226,PAINEL_PESOS!$C$28:$C$29)</f>
        <v/>
      </c>
      <c r="I5226" s="70" t="n">
        <v>0.9999686310856561</v>
      </c>
      <c r="J5226" s="70" t="n">
        <v>0.8222841855379789</v>
      </c>
      <c r="K5226" s="71">
        <f>IF(NOT(AND(PAINEL_PESOS!$D$12="OK - 100%",PAINEL_PESOS!$F$20="OK - 100%",PAINEL_PESOS!$F$24="OK - 100%",PAINEL_PESOS!$F$27="OK - 100%",PAINEL_PESOS!$F$30="OK - 100%")),"", (E5226*PAINEL_PESOS!$B$7+F5226*PAINEL_PESOS!$B$8+G5226*PAINEL_PESOS!$B$9+H5226*PAINEL_PESOS!$B$10)*I5226)</f>
        <v/>
      </c>
      <c r="L5226" s="71">
        <f>IF(K5226="","",K5226-J5226)</f>
        <v/>
      </c>
      <c r="M5226" s="71">
        <f>IF(L5226="","",ABS(L5226))</f>
        <v/>
      </c>
      <c r="N5226" t="n">
        <v>1</v>
      </c>
      <c r="O5226" t="n">
        <v>1</v>
      </c>
      <c r="P5226" t="n">
        <v>0.7183738120380148</v>
      </c>
      <c r="Q5226" t="n">
        <v>0.9998920948519069</v>
      </c>
      <c r="R5226" t="n">
        <v>0.3585400026947514</v>
      </c>
      <c r="S5226" t="n">
        <v>0.9999961862240448</v>
      </c>
      <c r="T5226" t="n">
        <v>0.999921571772673</v>
      </c>
      <c r="U5226" t="n">
        <v>0.7554068797350552</v>
      </c>
      <c r="V5226" t="n">
        <v>0.7982858782503468</v>
      </c>
      <c r="W5226" t="n">
        <v>0.7038811998272932</v>
      </c>
      <c r="X5226" t="n">
        <v>0.8894677590226039</v>
      </c>
    </row>
    <row r="5227">
      <c r="A5227" t="inlineStr">
        <is>
          <t>5103809</t>
        </is>
      </c>
      <c r="B5227" t="inlineStr">
        <is>
          <t>Figueirópolis D'Oeste</t>
        </is>
      </c>
      <c r="C5227" t="inlineStr">
        <is>
          <t>MT</t>
        </is>
      </c>
      <c r="D5227" t="inlineStr">
        <is>
          <t>REGIÃO CENTRO-OESTE</t>
        </is>
      </c>
      <c r="E5227" s="70">
        <f>SUMPRODUCT(N5227:Q5227,PAINEL_PESOS!$C$16:$C$19)</f>
        <v/>
      </c>
      <c r="F5227" s="70">
        <f>SUMPRODUCT(R5227:T5227,PAINEL_PESOS!$C$21:$C$23)</f>
        <v/>
      </c>
      <c r="G5227" s="70">
        <f>SUMPRODUCT(U5227:V5227,PAINEL_PESOS!$C$25:$C$26)</f>
        <v/>
      </c>
      <c r="H5227" s="70">
        <f>SUMPRODUCT(W5227:X5227,PAINEL_PESOS!$C$28:$C$29)</f>
        <v/>
      </c>
      <c r="I5227" s="70" t="n">
        <v>0.9994715545469149</v>
      </c>
      <c r="J5227" s="70" t="n">
        <v>0.7174302079747964</v>
      </c>
      <c r="K5227" s="71">
        <f>IF(NOT(AND(PAINEL_PESOS!$D$12="OK - 100%",PAINEL_PESOS!$F$20="OK - 100%",PAINEL_PESOS!$F$24="OK - 100%",PAINEL_PESOS!$F$27="OK - 100%",PAINEL_PESOS!$F$30="OK - 100%")),"", (E5227*PAINEL_PESOS!$B$7+F5227*PAINEL_PESOS!$B$8+G5227*PAINEL_PESOS!$B$9+H5227*PAINEL_PESOS!$B$10)*I5227)</f>
        <v/>
      </c>
      <c r="L5227" s="71">
        <f>IF(K5227="","",K5227-J5227)</f>
        <v/>
      </c>
      <c r="M5227" s="71">
        <f>IF(L5227="","",ABS(L5227))</f>
        <v/>
      </c>
      <c r="N5227" t="n">
        <v>0.2</v>
      </c>
      <c r="O5227" t="n">
        <v>1</v>
      </c>
      <c r="P5227" t="n">
        <v>1</v>
      </c>
      <c r="Q5227" t="n">
        <v>0.9997573088236885</v>
      </c>
      <c r="R5227" t="n">
        <v>0.1402121347295292</v>
      </c>
      <c r="S5227" t="n">
        <v>0.9998906450217645</v>
      </c>
      <c r="T5227" t="n">
        <v>0.997528676243171</v>
      </c>
      <c r="U5227" t="n">
        <v>0.2585463076250365</v>
      </c>
      <c r="V5227" t="n">
        <v>0.7269478309660913</v>
      </c>
      <c r="W5227" t="n">
        <v>0.8334049632304381</v>
      </c>
      <c r="X5227" t="n">
        <v>0.8986108556986898</v>
      </c>
    </row>
    <row r="5228">
      <c r="A5228" t="inlineStr">
        <is>
          <t>5103858</t>
        </is>
      </c>
      <c r="B5228" t="inlineStr">
        <is>
          <t>Gaúcha do Norte</t>
        </is>
      </c>
      <c r="C5228" t="inlineStr">
        <is>
          <t>MT</t>
        </is>
      </c>
      <c r="D5228" t="inlineStr">
        <is>
          <t>REGIÃO CENTRO-OESTE</t>
        </is>
      </c>
      <c r="E5228" s="70">
        <f>SUMPRODUCT(N5228:Q5228,PAINEL_PESOS!$C$16:$C$19)</f>
        <v/>
      </c>
      <c r="F5228" s="70">
        <f>SUMPRODUCT(R5228:T5228,PAINEL_PESOS!$C$21:$C$23)</f>
        <v/>
      </c>
      <c r="G5228" s="70">
        <f>SUMPRODUCT(U5228:V5228,PAINEL_PESOS!$C$25:$C$26)</f>
        <v/>
      </c>
      <c r="H5228" s="70">
        <f>SUMPRODUCT(W5228:X5228,PAINEL_PESOS!$C$28:$C$29)</f>
        <v/>
      </c>
      <c r="I5228" s="70" t="n">
        <v>0.9999323866528501</v>
      </c>
      <c r="J5228" s="70" t="n">
        <v>0.7662425829079289</v>
      </c>
      <c r="K5228" s="71">
        <f>IF(NOT(AND(PAINEL_PESOS!$D$12="OK - 100%",PAINEL_PESOS!$F$20="OK - 100%",PAINEL_PESOS!$F$24="OK - 100%",PAINEL_PESOS!$F$27="OK - 100%",PAINEL_PESOS!$F$30="OK - 100%")),"", (E5228*PAINEL_PESOS!$B$7+F5228*PAINEL_PESOS!$B$8+G5228*PAINEL_PESOS!$B$9+H5228*PAINEL_PESOS!$B$10)*I5228)</f>
        <v/>
      </c>
      <c r="L5228" s="71">
        <f>IF(K5228="","",K5228-J5228)</f>
        <v/>
      </c>
      <c r="M5228" s="71">
        <f>IF(L5228="","",ABS(L5228))</f>
        <v/>
      </c>
      <c r="N5228" t="n">
        <v>0.2</v>
      </c>
      <c r="O5228" t="n">
        <v>1</v>
      </c>
      <c r="P5228" t="n">
        <v>1</v>
      </c>
      <c r="Q5228" t="n">
        <v>0.999957281893134</v>
      </c>
      <c r="R5228" t="n">
        <v>0.3759544345799632</v>
      </c>
      <c r="S5228" t="n">
        <v>0.999999177539643</v>
      </c>
      <c r="T5228" t="n">
        <v>0.9996864075748165</v>
      </c>
      <c r="U5228" t="n">
        <v>0.6644210170501276</v>
      </c>
      <c r="V5228" t="n">
        <v>0.8078910726609918</v>
      </c>
      <c r="W5228" t="n">
        <v>0.544623105481215</v>
      </c>
      <c r="X5228" t="n">
        <v>0.9296813078263022</v>
      </c>
    </row>
    <row r="5229">
      <c r="A5229" t="inlineStr">
        <is>
          <t>5103908</t>
        </is>
      </c>
      <c r="B5229" t="inlineStr">
        <is>
          <t>General Carneiro</t>
        </is>
      </c>
      <c r="C5229" t="inlineStr">
        <is>
          <t>MT</t>
        </is>
      </c>
      <c r="D5229" t="inlineStr">
        <is>
          <t>REGIÃO CENTRO-OESTE</t>
        </is>
      </c>
      <c r="E5229" s="70">
        <f>SUMPRODUCT(N5229:Q5229,PAINEL_PESOS!$C$16:$C$19)</f>
        <v/>
      </c>
      <c r="F5229" s="70">
        <f>SUMPRODUCT(R5229:T5229,PAINEL_PESOS!$C$21:$C$23)</f>
        <v/>
      </c>
      <c r="G5229" s="70">
        <f>SUMPRODUCT(U5229:V5229,PAINEL_PESOS!$C$25:$C$26)</f>
        <v/>
      </c>
      <c r="H5229" s="70">
        <f>SUMPRODUCT(W5229:X5229,PAINEL_PESOS!$C$28:$C$29)</f>
        <v/>
      </c>
      <c r="I5229" s="70" t="n">
        <v>0.9993181273819322</v>
      </c>
      <c r="J5229" s="70" t="n">
        <v>0.7105572808571131</v>
      </c>
      <c r="K5229" s="71">
        <f>IF(NOT(AND(PAINEL_PESOS!$D$12="OK - 100%",PAINEL_PESOS!$F$20="OK - 100%",PAINEL_PESOS!$F$24="OK - 100%",PAINEL_PESOS!$F$27="OK - 100%",PAINEL_PESOS!$F$30="OK - 100%")),"", (E5229*PAINEL_PESOS!$B$7+F5229*PAINEL_PESOS!$B$8+G5229*PAINEL_PESOS!$B$9+H5229*PAINEL_PESOS!$B$10)*I5229)</f>
        <v/>
      </c>
      <c r="L5229" s="71">
        <f>IF(K5229="","",K5229-J5229)</f>
        <v/>
      </c>
      <c r="M5229" s="71">
        <f>IF(L5229="","",ABS(L5229))</f>
        <v/>
      </c>
      <c r="N5229" t="n">
        <v>0.2</v>
      </c>
      <c r="O5229" t="n">
        <v>1</v>
      </c>
      <c r="P5229" t="n">
        <v>1</v>
      </c>
      <c r="Q5229" t="n">
        <v>0.9998702864627197</v>
      </c>
      <c r="R5229" t="n">
        <v>0.2814370898684763</v>
      </c>
      <c r="S5229" t="n">
        <v>1</v>
      </c>
      <c r="T5229" t="n">
        <v>0.9966131929339688</v>
      </c>
      <c r="U5229" t="n">
        <v>0.5470638123605359</v>
      </c>
      <c r="V5229" t="n">
        <v>0.752201019984057</v>
      </c>
      <c r="W5229" t="n">
        <v>0.3907720013384662</v>
      </c>
      <c r="X5229" t="n">
        <v>0.8796648026283975</v>
      </c>
    </row>
    <row r="5230">
      <c r="A5230" t="inlineStr">
        <is>
          <t>5103957</t>
        </is>
      </c>
      <c r="B5230" t="inlineStr">
        <is>
          <t>Glória D'Oeste</t>
        </is>
      </c>
      <c r="C5230" t="inlineStr">
        <is>
          <t>MT</t>
        </is>
      </c>
      <c r="D5230" t="inlineStr">
        <is>
          <t>REGIÃO CENTRO-OESTE</t>
        </is>
      </c>
      <c r="E5230" s="70">
        <f>SUMPRODUCT(N5230:Q5230,PAINEL_PESOS!$C$16:$C$19)</f>
        <v/>
      </c>
      <c r="F5230" s="70">
        <f>SUMPRODUCT(R5230:T5230,PAINEL_PESOS!$C$21:$C$23)</f>
        <v/>
      </c>
      <c r="G5230" s="70">
        <f>SUMPRODUCT(U5230:V5230,PAINEL_PESOS!$C$25:$C$26)</f>
        <v/>
      </c>
      <c r="H5230" s="70">
        <f>SUMPRODUCT(W5230:X5230,PAINEL_PESOS!$C$28:$C$29)</f>
        <v/>
      </c>
      <c r="I5230" s="70" t="n">
        <v>0.9993036581049478</v>
      </c>
      <c r="J5230" s="70" t="n">
        <v>0.717425565581679</v>
      </c>
      <c r="K5230" s="71">
        <f>IF(NOT(AND(PAINEL_PESOS!$D$12="OK - 100%",PAINEL_PESOS!$F$20="OK - 100%",PAINEL_PESOS!$F$24="OK - 100%",PAINEL_PESOS!$F$27="OK - 100%",PAINEL_PESOS!$F$30="OK - 100%")),"", (E5230*PAINEL_PESOS!$B$7+F5230*PAINEL_PESOS!$B$8+G5230*PAINEL_PESOS!$B$9+H5230*PAINEL_PESOS!$B$10)*I5230)</f>
        <v/>
      </c>
      <c r="L5230" s="71">
        <f>IF(K5230="","",K5230-J5230)</f>
        <v/>
      </c>
      <c r="M5230" s="71">
        <f>IF(L5230="","",ABS(L5230))</f>
        <v/>
      </c>
      <c r="N5230" t="n">
        <v>0.2</v>
      </c>
      <c r="O5230" t="n">
        <v>1</v>
      </c>
      <c r="P5230" t="n">
        <v>1</v>
      </c>
      <c r="Q5230" t="n">
        <v>0.9995145569681924</v>
      </c>
      <c r="R5230" t="n">
        <v>0.1423653741701466</v>
      </c>
      <c r="S5230" t="n">
        <v>0.9999905187271819</v>
      </c>
      <c r="T5230" t="n">
        <v>0.9968259817721518</v>
      </c>
      <c r="U5230" t="n">
        <v>0.2585463076250365</v>
      </c>
      <c r="V5230" t="n">
        <v>0.7269632425894894</v>
      </c>
      <c r="W5230" t="n">
        <v>0.8334049632304381</v>
      </c>
      <c r="X5230" t="n">
        <v>0.8986108556986898</v>
      </c>
    </row>
    <row r="5231">
      <c r="A5231" t="inlineStr">
        <is>
          <t>5104104</t>
        </is>
      </c>
      <c r="B5231" t="inlineStr">
        <is>
          <t>Guarantã do Norte</t>
        </is>
      </c>
      <c r="C5231" t="inlineStr">
        <is>
          <t>MT</t>
        </is>
      </c>
      <c r="D5231" t="inlineStr">
        <is>
          <t>REGIÃO CENTRO-OESTE</t>
        </is>
      </c>
      <c r="E5231" s="70">
        <f>SUMPRODUCT(N5231:Q5231,PAINEL_PESOS!$C$16:$C$19)</f>
        <v/>
      </c>
      <c r="F5231" s="70">
        <f>SUMPRODUCT(R5231:T5231,PAINEL_PESOS!$C$21:$C$23)</f>
        <v/>
      </c>
      <c r="G5231" s="70">
        <f>SUMPRODUCT(U5231:V5231,PAINEL_PESOS!$C$25:$C$26)</f>
        <v/>
      </c>
      <c r="H5231" s="70">
        <f>SUMPRODUCT(W5231:X5231,PAINEL_PESOS!$C$28:$C$29)</f>
        <v/>
      </c>
      <c r="I5231" s="70" t="n">
        <v>0.9996869028091369</v>
      </c>
      <c r="J5231" s="70" t="n">
        <v>0.7983691661199445</v>
      </c>
      <c r="K5231" s="71">
        <f>IF(NOT(AND(PAINEL_PESOS!$D$12="OK - 100%",PAINEL_PESOS!$F$20="OK - 100%",PAINEL_PESOS!$F$24="OK - 100%",PAINEL_PESOS!$F$27="OK - 100%",PAINEL_PESOS!$F$30="OK - 100%")),"", (E5231*PAINEL_PESOS!$B$7+F5231*PAINEL_PESOS!$B$8+G5231*PAINEL_PESOS!$B$9+H5231*PAINEL_PESOS!$B$10)*I5231)</f>
        <v/>
      </c>
      <c r="L5231" s="71">
        <f>IF(K5231="","",K5231-J5231)</f>
        <v/>
      </c>
      <c r="M5231" s="71">
        <f>IF(L5231="","",ABS(L5231))</f>
        <v/>
      </c>
      <c r="N5231" t="n">
        <v>1</v>
      </c>
      <c r="O5231" t="n">
        <v>0.9958</v>
      </c>
      <c r="P5231" t="n">
        <v>0.67740232312566</v>
      </c>
      <c r="Q5231" t="n">
        <v>0.9996082847476023</v>
      </c>
      <c r="R5231" t="n">
        <v>0.3689523204273959</v>
      </c>
      <c r="S5231" t="n">
        <v>0.9997799106881481</v>
      </c>
      <c r="T5231" t="n">
        <v>0.9987887755879484</v>
      </c>
      <c r="U5231" t="n">
        <v>0.5597997520250664</v>
      </c>
      <c r="V5231" t="n">
        <v>0.7773644870273353</v>
      </c>
      <c r="W5231" t="n">
        <v>0.7234664911991029</v>
      </c>
      <c r="X5231" t="n">
        <v>0.913570320422741</v>
      </c>
    </row>
    <row r="5232">
      <c r="A5232" t="inlineStr">
        <is>
          <t>5104203</t>
        </is>
      </c>
      <c r="B5232" t="inlineStr">
        <is>
          <t>Guiratinga</t>
        </is>
      </c>
      <c r="C5232" t="inlineStr">
        <is>
          <t>MT</t>
        </is>
      </c>
      <c r="D5232" t="inlineStr">
        <is>
          <t>REGIÃO CENTRO-OESTE</t>
        </is>
      </c>
      <c r="E5232" s="70">
        <f>SUMPRODUCT(N5232:Q5232,PAINEL_PESOS!$C$16:$C$19)</f>
        <v/>
      </c>
      <c r="F5232" s="70">
        <f>SUMPRODUCT(R5232:T5232,PAINEL_PESOS!$C$21:$C$23)</f>
        <v/>
      </c>
      <c r="G5232" s="70">
        <f>SUMPRODUCT(U5232:V5232,PAINEL_PESOS!$C$25:$C$26)</f>
        <v/>
      </c>
      <c r="H5232" s="70">
        <f>SUMPRODUCT(W5232:X5232,PAINEL_PESOS!$C$28:$C$29)</f>
        <v/>
      </c>
      <c r="I5232" s="70" t="n">
        <v>0.9995975526060366</v>
      </c>
      <c r="J5232" s="70" t="n">
        <v>0.7002636335307427</v>
      </c>
      <c r="K5232" s="71">
        <f>IF(NOT(AND(PAINEL_PESOS!$D$12="OK - 100%",PAINEL_PESOS!$F$20="OK - 100%",PAINEL_PESOS!$F$24="OK - 100%",PAINEL_PESOS!$F$27="OK - 100%",PAINEL_PESOS!$F$30="OK - 100%")),"", (E5232*PAINEL_PESOS!$B$7+F5232*PAINEL_PESOS!$B$8+G5232*PAINEL_PESOS!$B$9+H5232*PAINEL_PESOS!$B$10)*I5232)</f>
        <v/>
      </c>
      <c r="L5232" s="71">
        <f>IF(K5232="","",K5232-J5232)</f>
        <v/>
      </c>
      <c r="M5232" s="71">
        <f>IF(L5232="","",ABS(L5232))</f>
        <v/>
      </c>
      <c r="N5232" t="n">
        <v>0.2</v>
      </c>
      <c r="O5232" t="n">
        <v>1</v>
      </c>
      <c r="P5232" t="n">
        <v>1</v>
      </c>
      <c r="Q5232" t="n">
        <v>0.9995580645243254</v>
      </c>
      <c r="R5232" t="n">
        <v>0.3126227487485727</v>
      </c>
      <c r="S5232" t="n">
        <v>0.9999979286182479</v>
      </c>
      <c r="T5232" t="n">
        <v>0.9982810969357873</v>
      </c>
      <c r="U5232" t="n">
        <v>0.4609305116778149</v>
      </c>
      <c r="V5232" t="n">
        <v>0.7378788368818492</v>
      </c>
      <c r="W5232" t="n">
        <v>0.3284246707134164</v>
      </c>
      <c r="X5232" t="n">
        <v>0.936750295742273</v>
      </c>
    </row>
    <row r="5233">
      <c r="A5233" t="inlineStr">
        <is>
          <t>5104500</t>
        </is>
      </c>
      <c r="B5233" t="inlineStr">
        <is>
          <t>Indiavaí</t>
        </is>
      </c>
      <c r="C5233" t="inlineStr">
        <is>
          <t>MT</t>
        </is>
      </c>
      <c r="D5233" t="inlineStr">
        <is>
          <t>REGIÃO CENTRO-OESTE</t>
        </is>
      </c>
      <c r="E5233" s="70">
        <f>SUMPRODUCT(N5233:Q5233,PAINEL_PESOS!$C$16:$C$19)</f>
        <v/>
      </c>
      <c r="F5233" s="70">
        <f>SUMPRODUCT(R5233:T5233,PAINEL_PESOS!$C$21:$C$23)</f>
        <v/>
      </c>
      <c r="G5233" s="70">
        <f>SUMPRODUCT(U5233:V5233,PAINEL_PESOS!$C$25:$C$26)</f>
        <v/>
      </c>
      <c r="H5233" s="70">
        <f>SUMPRODUCT(W5233:X5233,PAINEL_PESOS!$C$28:$C$29)</f>
        <v/>
      </c>
      <c r="I5233" s="70" t="n">
        <v>0.9995411328475658</v>
      </c>
      <c r="J5233" s="70" t="n">
        <v>0.7358961159107944</v>
      </c>
      <c r="K5233" s="71">
        <f>IF(NOT(AND(PAINEL_PESOS!$D$12="OK - 100%",PAINEL_PESOS!$F$20="OK - 100%",PAINEL_PESOS!$F$24="OK - 100%",PAINEL_PESOS!$F$27="OK - 100%",PAINEL_PESOS!$F$30="OK - 100%")),"", (E5233*PAINEL_PESOS!$B$7+F5233*PAINEL_PESOS!$B$8+G5233*PAINEL_PESOS!$B$9+H5233*PAINEL_PESOS!$B$10)*I5233)</f>
        <v/>
      </c>
      <c r="L5233" s="71">
        <f>IF(K5233="","",K5233-J5233)</f>
        <v/>
      </c>
      <c r="M5233" s="71">
        <f>IF(L5233="","",ABS(L5233))</f>
        <v/>
      </c>
      <c r="N5233" t="n">
        <v>0.8</v>
      </c>
      <c r="O5233" t="n">
        <v>0.8621000000000001</v>
      </c>
      <c r="P5233" t="n">
        <v>0.8351636747624076</v>
      </c>
      <c r="Q5233" t="n">
        <v>0.9996345864238015</v>
      </c>
      <c r="R5233" t="n">
        <v>0.1377637883509379</v>
      </c>
      <c r="S5233" t="n">
        <v>0.9999912559643376</v>
      </c>
      <c r="T5233" t="n">
        <v>0.9979317389493209</v>
      </c>
      <c r="U5233" t="n">
        <v>0.2585463076250365</v>
      </c>
      <c r="V5233" t="n">
        <v>0.7270691499034322</v>
      </c>
      <c r="W5233" t="n">
        <v>0.8334049632304381</v>
      </c>
      <c r="X5233" t="n">
        <v>0.8986108556986898</v>
      </c>
    </row>
    <row r="5234">
      <c r="A5234" t="inlineStr">
        <is>
          <t>5104526</t>
        </is>
      </c>
      <c r="B5234" t="inlineStr">
        <is>
          <t>Ipiranga do Norte</t>
        </is>
      </c>
      <c r="C5234" t="inlineStr">
        <is>
          <t>MT</t>
        </is>
      </c>
      <c r="D5234" t="inlineStr">
        <is>
          <t>REGIÃO CENTRO-OESTE</t>
        </is>
      </c>
      <c r="E5234" s="70">
        <f>SUMPRODUCT(N5234:Q5234,PAINEL_PESOS!$C$16:$C$19)</f>
        <v/>
      </c>
      <c r="F5234" s="70">
        <f>SUMPRODUCT(R5234:T5234,PAINEL_PESOS!$C$21:$C$23)</f>
        <v/>
      </c>
      <c r="G5234" s="70">
        <f>SUMPRODUCT(U5234:V5234,PAINEL_PESOS!$C$25:$C$26)</f>
        <v/>
      </c>
      <c r="H5234" s="70">
        <f>SUMPRODUCT(W5234:X5234,PAINEL_PESOS!$C$28:$C$29)</f>
        <v/>
      </c>
      <c r="I5234" s="70" t="n">
        <v>0.9968121171336474</v>
      </c>
      <c r="J5234" s="70" t="n">
        <v>0.7649950430161446</v>
      </c>
      <c r="K5234" s="71">
        <f>IF(NOT(AND(PAINEL_PESOS!$D$12="OK - 100%",PAINEL_PESOS!$F$20="OK - 100%",PAINEL_PESOS!$F$24="OK - 100%",PAINEL_PESOS!$F$27="OK - 100%",PAINEL_PESOS!$F$30="OK - 100%")),"", (E5234*PAINEL_PESOS!$B$7+F5234*PAINEL_PESOS!$B$8+G5234*PAINEL_PESOS!$B$9+H5234*PAINEL_PESOS!$B$10)*I5234)</f>
        <v/>
      </c>
      <c r="L5234" s="71">
        <f>IF(K5234="","",K5234-J5234)</f>
        <v/>
      </c>
      <c r="M5234" s="71">
        <f>IF(L5234="","",ABS(L5234))</f>
        <v/>
      </c>
      <c r="N5234" t="n">
        <v>1</v>
      </c>
      <c r="O5234" t="n">
        <v>0.9958</v>
      </c>
      <c r="P5234" t="n">
        <v>0.5586061246040127</v>
      </c>
      <c r="Q5234" t="n">
        <v>0.9997753021037049</v>
      </c>
      <c r="R5234" t="n">
        <v>0.4182719082443716</v>
      </c>
      <c r="S5234" t="n">
        <v>0.999999313275196</v>
      </c>
      <c r="T5234" t="n">
        <v>0.9838811430771172</v>
      </c>
      <c r="U5234" t="n">
        <v>0.312307377177684</v>
      </c>
      <c r="V5234" t="n">
        <v>0.8064269388940645</v>
      </c>
      <c r="W5234" t="n">
        <v>0.7287524753411113</v>
      </c>
      <c r="X5234" t="n">
        <v>0.9135200399502662</v>
      </c>
    </row>
    <row r="5235">
      <c r="A5235" t="inlineStr">
        <is>
          <t>5104542</t>
        </is>
      </c>
      <c r="B5235" t="inlineStr">
        <is>
          <t>Itanhangá</t>
        </is>
      </c>
      <c r="C5235" t="inlineStr">
        <is>
          <t>MT</t>
        </is>
      </c>
      <c r="D5235" t="inlineStr">
        <is>
          <t>REGIÃO CENTRO-OESTE</t>
        </is>
      </c>
      <c r="E5235" s="70">
        <f>SUMPRODUCT(N5235:Q5235,PAINEL_PESOS!$C$16:$C$19)</f>
        <v/>
      </c>
      <c r="F5235" s="70">
        <f>SUMPRODUCT(R5235:T5235,PAINEL_PESOS!$C$21:$C$23)</f>
        <v/>
      </c>
      <c r="G5235" s="70">
        <f>SUMPRODUCT(U5235:V5235,PAINEL_PESOS!$C$25:$C$26)</f>
        <v/>
      </c>
      <c r="H5235" s="70">
        <f>SUMPRODUCT(W5235:X5235,PAINEL_PESOS!$C$28:$C$29)</f>
        <v/>
      </c>
      <c r="I5235" s="70" t="n">
        <v>0.9998888270517888</v>
      </c>
      <c r="J5235" s="70" t="n">
        <v>0.717399586989089</v>
      </c>
      <c r="K5235" s="71">
        <f>IF(NOT(AND(PAINEL_PESOS!$D$12="OK - 100%",PAINEL_PESOS!$F$20="OK - 100%",PAINEL_PESOS!$F$24="OK - 100%",PAINEL_PESOS!$F$27="OK - 100%",PAINEL_PESOS!$F$30="OK - 100%")),"", (E5235*PAINEL_PESOS!$B$7+F5235*PAINEL_PESOS!$B$8+G5235*PAINEL_PESOS!$B$9+H5235*PAINEL_PESOS!$B$10)*I5235)</f>
        <v/>
      </c>
      <c r="L5235" s="71">
        <f>IF(K5235="","",K5235-J5235)</f>
        <v/>
      </c>
      <c r="M5235" s="71">
        <f>IF(L5235="","",ABS(L5235))</f>
        <v/>
      </c>
      <c r="N5235" t="n">
        <v>0.2</v>
      </c>
      <c r="O5235" t="n">
        <v>0.9917</v>
      </c>
      <c r="P5235" t="n">
        <v>0.2554382259767687</v>
      </c>
      <c r="Q5235" t="n">
        <v>0.9997239855445376</v>
      </c>
      <c r="R5235" t="n">
        <v>0.3307285123760479</v>
      </c>
      <c r="S5235" t="n">
        <v>0.9999993729553593</v>
      </c>
      <c r="T5235" t="n">
        <v>0.9996381269009044</v>
      </c>
      <c r="U5235" t="n">
        <v>0.5194424565757351</v>
      </c>
      <c r="V5235" t="n">
        <v>0.8083371545153542</v>
      </c>
      <c r="W5235" t="n">
        <v>0.651725218751388</v>
      </c>
      <c r="X5235" t="n">
        <v>0.9833215331794763</v>
      </c>
    </row>
    <row r="5236">
      <c r="A5236" t="inlineStr">
        <is>
          <t>5104559</t>
        </is>
      </c>
      <c r="B5236" t="inlineStr">
        <is>
          <t>Itaúba</t>
        </is>
      </c>
      <c r="C5236" t="inlineStr">
        <is>
          <t>MT</t>
        </is>
      </c>
      <c r="D5236" t="inlineStr">
        <is>
          <t>REGIÃO CENTRO-OESTE</t>
        </is>
      </c>
      <c r="E5236" s="70">
        <f>SUMPRODUCT(N5236:Q5236,PAINEL_PESOS!$C$16:$C$19)</f>
        <v/>
      </c>
      <c r="F5236" s="70">
        <f>SUMPRODUCT(R5236:T5236,PAINEL_PESOS!$C$21:$C$23)</f>
        <v/>
      </c>
      <c r="G5236" s="70">
        <f>SUMPRODUCT(U5236:V5236,PAINEL_PESOS!$C$25:$C$26)</f>
        <v/>
      </c>
      <c r="H5236" s="70">
        <f>SUMPRODUCT(W5236:X5236,PAINEL_PESOS!$C$28:$C$29)</f>
        <v/>
      </c>
      <c r="I5236" s="70" t="n">
        <v>0.9999151918718689</v>
      </c>
      <c r="J5236" s="70" t="n">
        <v>0.7789852970578631</v>
      </c>
      <c r="K5236" s="71">
        <f>IF(NOT(AND(PAINEL_PESOS!$D$12="OK - 100%",PAINEL_PESOS!$F$20="OK - 100%",PAINEL_PESOS!$F$24="OK - 100%",PAINEL_PESOS!$F$27="OK - 100%",PAINEL_PESOS!$F$30="OK - 100%")),"", (E5236*PAINEL_PESOS!$B$7+F5236*PAINEL_PESOS!$B$8+G5236*PAINEL_PESOS!$B$9+H5236*PAINEL_PESOS!$B$10)*I5236)</f>
        <v/>
      </c>
      <c r="L5236" s="71">
        <f>IF(K5236="","",K5236-J5236)</f>
        <v/>
      </c>
      <c r="M5236" s="71">
        <f>IF(L5236="","",ABS(L5236))</f>
        <v/>
      </c>
      <c r="N5236" t="n">
        <v>1</v>
      </c>
      <c r="O5236" t="n">
        <v>1</v>
      </c>
      <c r="P5236" t="n">
        <v>0.3632523759239705</v>
      </c>
      <c r="Q5236" t="n">
        <v>0.9998579229768972</v>
      </c>
      <c r="R5236" t="n">
        <v>0.3072436669247262</v>
      </c>
      <c r="S5236" t="n">
        <v>0.9999788995694827</v>
      </c>
      <c r="T5236" t="n">
        <v>0.9996816910362802</v>
      </c>
      <c r="U5236" t="n">
        <v>0.4500287697817679</v>
      </c>
      <c r="V5236" t="n">
        <v>0.7979513730402004</v>
      </c>
      <c r="W5236" t="n">
        <v>0.8524119925218018</v>
      </c>
      <c r="X5236" t="n">
        <v>0.9125274790868968</v>
      </c>
    </row>
    <row r="5237">
      <c r="A5237" t="inlineStr">
        <is>
          <t>5104609</t>
        </is>
      </c>
      <c r="B5237" t="inlineStr">
        <is>
          <t>Itiquira</t>
        </is>
      </c>
      <c r="C5237" t="inlineStr">
        <is>
          <t>MT</t>
        </is>
      </c>
      <c r="D5237" t="inlineStr">
        <is>
          <t>REGIÃO CENTRO-OESTE</t>
        </is>
      </c>
      <c r="E5237" s="70">
        <f>SUMPRODUCT(N5237:Q5237,PAINEL_PESOS!$C$16:$C$19)</f>
        <v/>
      </c>
      <c r="F5237" s="70">
        <f>SUMPRODUCT(R5237:T5237,PAINEL_PESOS!$C$21:$C$23)</f>
        <v/>
      </c>
      <c r="G5237" s="70">
        <f>SUMPRODUCT(U5237:V5237,PAINEL_PESOS!$C$25:$C$26)</f>
        <v/>
      </c>
      <c r="H5237" s="70">
        <f>SUMPRODUCT(W5237:X5237,PAINEL_PESOS!$C$28:$C$29)</f>
        <v/>
      </c>
      <c r="I5237" s="70" t="n">
        <v>0.9994396773258273</v>
      </c>
      <c r="J5237" s="70" t="n">
        <v>0.7297923164055241</v>
      </c>
      <c r="K5237" s="71">
        <f>IF(NOT(AND(PAINEL_PESOS!$D$12="OK - 100%",PAINEL_PESOS!$F$20="OK - 100%",PAINEL_PESOS!$F$24="OK - 100%",PAINEL_PESOS!$F$27="OK - 100%",PAINEL_PESOS!$F$30="OK - 100%")),"", (E5237*PAINEL_PESOS!$B$7+F5237*PAINEL_PESOS!$B$8+G5237*PAINEL_PESOS!$B$9+H5237*PAINEL_PESOS!$B$10)*I5237)</f>
        <v/>
      </c>
      <c r="L5237" s="71">
        <f>IF(K5237="","",K5237-J5237)</f>
        <v/>
      </c>
      <c r="M5237" s="71">
        <f>IF(L5237="","",ABS(L5237))</f>
        <v/>
      </c>
      <c r="N5237" t="n">
        <v>1</v>
      </c>
      <c r="O5237" t="n">
        <v>0.7273000000000001</v>
      </c>
      <c r="P5237" t="n">
        <v>0.9187961985216472</v>
      </c>
      <c r="Q5237" t="n">
        <v>0.9997795837772625</v>
      </c>
      <c r="R5237" t="n">
        <v>0.4126814686574598</v>
      </c>
      <c r="S5237" t="n">
        <v>0.9999987967637871</v>
      </c>
      <c r="T5237" t="n">
        <v>0.9973022826181751</v>
      </c>
      <c r="U5237" t="n">
        <v>0.3271632855699036</v>
      </c>
      <c r="V5237" t="n">
        <v>0.7400294039684566</v>
      </c>
      <c r="W5237" t="n">
        <v>0.4682159819697395</v>
      </c>
      <c r="X5237" t="n">
        <v>0.8766101240600822</v>
      </c>
    </row>
    <row r="5238">
      <c r="A5238" t="inlineStr">
        <is>
          <t>5104807</t>
        </is>
      </c>
      <c r="B5238" t="inlineStr">
        <is>
          <t>Jaciara</t>
        </is>
      </c>
      <c r="C5238" t="inlineStr">
        <is>
          <t>MT</t>
        </is>
      </c>
      <c r="D5238" t="inlineStr">
        <is>
          <t>REGIÃO CENTRO-OESTE</t>
        </is>
      </c>
      <c r="E5238" s="70">
        <f>SUMPRODUCT(N5238:Q5238,PAINEL_PESOS!$C$16:$C$19)</f>
        <v/>
      </c>
      <c r="F5238" s="70">
        <f>SUMPRODUCT(R5238:T5238,PAINEL_PESOS!$C$21:$C$23)</f>
        <v/>
      </c>
      <c r="G5238" s="70">
        <f>SUMPRODUCT(U5238:V5238,PAINEL_PESOS!$C$25:$C$26)</f>
        <v/>
      </c>
      <c r="H5238" s="70">
        <f>SUMPRODUCT(W5238:X5238,PAINEL_PESOS!$C$28:$C$29)</f>
        <v/>
      </c>
      <c r="I5238" s="70" t="n">
        <v>0.9954084373624078</v>
      </c>
      <c r="J5238" s="70" t="n">
        <v>0.7300058987806947</v>
      </c>
      <c r="K5238" s="71">
        <f>IF(NOT(AND(PAINEL_PESOS!$D$12="OK - 100%",PAINEL_PESOS!$F$20="OK - 100%",PAINEL_PESOS!$F$24="OK - 100%",PAINEL_PESOS!$F$27="OK - 100%",PAINEL_PESOS!$F$30="OK - 100%")),"", (E5238*PAINEL_PESOS!$B$7+F5238*PAINEL_PESOS!$B$8+G5238*PAINEL_PESOS!$B$9+H5238*PAINEL_PESOS!$B$10)*I5238)</f>
        <v/>
      </c>
      <c r="L5238" s="71">
        <f>IF(K5238="","",K5238-J5238)</f>
        <v/>
      </c>
      <c r="M5238" s="71">
        <f>IF(L5238="","",ABS(L5238))</f>
        <v/>
      </c>
      <c r="N5238" t="n">
        <v>1</v>
      </c>
      <c r="O5238" t="n">
        <v>1</v>
      </c>
      <c r="P5238" t="n">
        <v>0.5625131995776136</v>
      </c>
      <c r="Q5238" t="n">
        <v>0.9963310179354695</v>
      </c>
      <c r="R5238" t="n">
        <v>0.3957708799914116</v>
      </c>
      <c r="S5238" t="n">
        <v>0.9907173130087376</v>
      </c>
      <c r="T5238" t="n">
        <v>0.9831473460223149</v>
      </c>
      <c r="U5238" t="n">
        <v>0.3978391299179169</v>
      </c>
      <c r="V5238" t="n">
        <v>0.7401223283721146</v>
      </c>
      <c r="W5238" t="n">
        <v>0.4673178658920476</v>
      </c>
      <c r="X5238" t="n">
        <v>0.9025273641928028</v>
      </c>
    </row>
    <row r="5239">
      <c r="A5239" t="inlineStr">
        <is>
          <t>5104906</t>
        </is>
      </c>
      <c r="B5239" t="inlineStr">
        <is>
          <t>Jangada</t>
        </is>
      </c>
      <c r="C5239" t="inlineStr">
        <is>
          <t>MT</t>
        </is>
      </c>
      <c r="D5239" t="inlineStr">
        <is>
          <t>REGIÃO CENTRO-OESTE</t>
        </is>
      </c>
      <c r="E5239" s="70">
        <f>SUMPRODUCT(N5239:Q5239,PAINEL_PESOS!$C$16:$C$19)</f>
        <v/>
      </c>
      <c r="F5239" s="70">
        <f>SUMPRODUCT(R5239:T5239,PAINEL_PESOS!$C$21:$C$23)</f>
        <v/>
      </c>
      <c r="G5239" s="70">
        <f>SUMPRODUCT(U5239:V5239,PAINEL_PESOS!$C$25:$C$26)</f>
        <v/>
      </c>
      <c r="H5239" s="70">
        <f>SUMPRODUCT(W5239:X5239,PAINEL_PESOS!$C$28:$C$29)</f>
        <v/>
      </c>
      <c r="I5239" s="70" t="n">
        <v>0.993278082893201</v>
      </c>
      <c r="J5239" s="70" t="n">
        <v>0.7353025384807012</v>
      </c>
      <c r="K5239" s="71">
        <f>IF(NOT(AND(PAINEL_PESOS!$D$12="OK - 100%",PAINEL_PESOS!$F$20="OK - 100%",PAINEL_PESOS!$F$24="OK - 100%",PAINEL_PESOS!$F$27="OK - 100%",PAINEL_PESOS!$F$30="OK - 100%")),"", (E5239*PAINEL_PESOS!$B$7+F5239*PAINEL_PESOS!$B$8+G5239*PAINEL_PESOS!$B$9+H5239*PAINEL_PESOS!$B$10)*I5239)</f>
        <v/>
      </c>
      <c r="L5239" s="71">
        <f>IF(K5239="","",K5239-J5239)</f>
        <v/>
      </c>
      <c r="M5239" s="71">
        <f>IF(L5239="","",ABS(L5239))</f>
        <v/>
      </c>
      <c r="N5239" t="n">
        <v>1</v>
      </c>
      <c r="O5239" t="n">
        <v>0.9916</v>
      </c>
      <c r="P5239" t="n">
        <v>0.6581837381203801</v>
      </c>
      <c r="Q5239" t="n">
        <v>0.9991061964449229</v>
      </c>
      <c r="R5239" t="n">
        <v>0.1989047877216232</v>
      </c>
      <c r="S5239" t="n">
        <v>0.9991738428875561</v>
      </c>
      <c r="T5239" t="n">
        <v>0.9666426553739937</v>
      </c>
      <c r="U5239" t="n">
        <v>0.4790791076173926</v>
      </c>
      <c r="V5239" t="n">
        <v>0.7396462604975882</v>
      </c>
      <c r="W5239" t="n">
        <v>0.5707504469085056</v>
      </c>
      <c r="X5239" t="n">
        <v>0.8651607342487019</v>
      </c>
    </row>
    <row r="5240">
      <c r="A5240" t="inlineStr">
        <is>
          <t>5105002</t>
        </is>
      </c>
      <c r="B5240" t="inlineStr">
        <is>
          <t>Jauru</t>
        </is>
      </c>
      <c r="C5240" t="inlineStr">
        <is>
          <t>MT</t>
        </is>
      </c>
      <c r="D5240" t="inlineStr">
        <is>
          <t>REGIÃO CENTRO-OESTE</t>
        </is>
      </c>
      <c r="E5240" s="70">
        <f>SUMPRODUCT(N5240:Q5240,PAINEL_PESOS!$C$16:$C$19)</f>
        <v/>
      </c>
      <c r="F5240" s="70">
        <f>SUMPRODUCT(R5240:T5240,PAINEL_PESOS!$C$21:$C$23)</f>
        <v/>
      </c>
      <c r="G5240" s="70">
        <f>SUMPRODUCT(U5240:V5240,PAINEL_PESOS!$C$25:$C$26)</f>
        <v/>
      </c>
      <c r="H5240" s="70">
        <f>SUMPRODUCT(W5240:X5240,PAINEL_PESOS!$C$28:$C$29)</f>
        <v/>
      </c>
      <c r="I5240" s="70" t="n">
        <v>0.9994658622342304</v>
      </c>
      <c r="J5240" s="70" t="n">
        <v>0.7631318344085412</v>
      </c>
      <c r="K5240" s="71">
        <f>IF(NOT(AND(PAINEL_PESOS!$D$12="OK - 100%",PAINEL_PESOS!$F$20="OK - 100%",PAINEL_PESOS!$F$24="OK - 100%",PAINEL_PESOS!$F$27="OK - 100%",PAINEL_PESOS!$F$30="OK - 100%")),"", (E5240*PAINEL_PESOS!$B$7+F5240*PAINEL_PESOS!$B$8+G5240*PAINEL_PESOS!$B$9+H5240*PAINEL_PESOS!$B$10)*I5240)</f>
        <v/>
      </c>
      <c r="L5240" s="71">
        <f>IF(K5240="","",K5240-J5240)</f>
        <v/>
      </c>
      <c r="M5240" s="71">
        <f>IF(L5240="","",ABS(L5240))</f>
        <v/>
      </c>
      <c r="N5240" t="n">
        <v>1</v>
      </c>
      <c r="O5240" t="n">
        <v>0.9824000000000001</v>
      </c>
      <c r="P5240" t="n">
        <v>0.7663146779303063</v>
      </c>
      <c r="Q5240" t="n">
        <v>0.9996382893086936</v>
      </c>
      <c r="R5240" t="n">
        <v>0.2523135294978099</v>
      </c>
      <c r="S5240" t="n">
        <v>0.9999942878984077</v>
      </c>
      <c r="T5240" t="n">
        <v>0.9975430191767384</v>
      </c>
      <c r="U5240" t="n">
        <v>0.2711243547003983</v>
      </c>
      <c r="V5240" t="n">
        <v>0.7269786669619239</v>
      </c>
      <c r="W5240" t="n">
        <v>0.835431903957218</v>
      </c>
      <c r="X5240" t="n">
        <v>0.900705391300335</v>
      </c>
    </row>
    <row r="5241">
      <c r="A5241" t="inlineStr">
        <is>
          <t>5105101</t>
        </is>
      </c>
      <c r="B5241" t="inlineStr">
        <is>
          <t>Juara</t>
        </is>
      </c>
      <c r="C5241" t="inlineStr">
        <is>
          <t>MT</t>
        </is>
      </c>
      <c r="D5241" t="inlineStr">
        <is>
          <t>REGIÃO CENTRO-OESTE</t>
        </is>
      </c>
      <c r="E5241" s="70">
        <f>SUMPRODUCT(N5241:Q5241,PAINEL_PESOS!$C$16:$C$19)</f>
        <v/>
      </c>
      <c r="F5241" s="70">
        <f>SUMPRODUCT(R5241:T5241,PAINEL_PESOS!$C$21:$C$23)</f>
        <v/>
      </c>
      <c r="G5241" s="70">
        <f>SUMPRODUCT(U5241:V5241,PAINEL_PESOS!$C$25:$C$26)</f>
        <v/>
      </c>
      <c r="H5241" s="70">
        <f>SUMPRODUCT(W5241:X5241,PAINEL_PESOS!$C$28:$C$29)</f>
        <v/>
      </c>
      <c r="I5241" s="70" t="n">
        <v>0.9998280842293888</v>
      </c>
      <c r="J5241" s="70" t="n">
        <v>0.7836411915042807</v>
      </c>
      <c r="K5241" s="71">
        <f>IF(NOT(AND(PAINEL_PESOS!$D$12="OK - 100%",PAINEL_PESOS!$F$20="OK - 100%",PAINEL_PESOS!$F$24="OK - 100%",PAINEL_PESOS!$F$27="OK - 100%",PAINEL_PESOS!$F$30="OK - 100%")),"", (E5241*PAINEL_PESOS!$B$7+F5241*PAINEL_PESOS!$B$8+G5241*PAINEL_PESOS!$B$9+H5241*PAINEL_PESOS!$B$10)*I5241)</f>
        <v/>
      </c>
      <c r="L5241" s="71">
        <f>IF(K5241="","",K5241-J5241)</f>
        <v/>
      </c>
      <c r="M5241" s="71">
        <f>IF(L5241="","",ABS(L5241))</f>
        <v/>
      </c>
      <c r="N5241" t="n">
        <v>1</v>
      </c>
      <c r="O5241" t="n">
        <v>1</v>
      </c>
      <c r="P5241" t="n">
        <v>0.7753959873284055</v>
      </c>
      <c r="Q5241" t="n">
        <v>0.9998939866807952</v>
      </c>
      <c r="R5241" t="n">
        <v>0.4035307210718556</v>
      </c>
      <c r="S5241" t="n">
        <v>0.9999281369983687</v>
      </c>
      <c r="T5241" t="n">
        <v>0.9992320618152417</v>
      </c>
      <c r="U5241" t="n">
        <v>0.6022331325857562</v>
      </c>
      <c r="V5241" t="n">
        <v>0.5722357293666642</v>
      </c>
      <c r="W5241" t="n">
        <v>0.6236787682624659</v>
      </c>
      <c r="X5241" t="n">
        <v>0.9826209157751936</v>
      </c>
    </row>
    <row r="5242">
      <c r="A5242" t="inlineStr">
        <is>
          <t>5105150</t>
        </is>
      </c>
      <c r="B5242" t="inlineStr">
        <is>
          <t>Juína</t>
        </is>
      </c>
      <c r="C5242" t="inlineStr">
        <is>
          <t>MT</t>
        </is>
      </c>
      <c r="D5242" t="inlineStr">
        <is>
          <t>REGIÃO CENTRO-OESTE</t>
        </is>
      </c>
      <c r="E5242" s="70">
        <f>SUMPRODUCT(N5242:Q5242,PAINEL_PESOS!$C$16:$C$19)</f>
        <v/>
      </c>
      <c r="F5242" s="70">
        <f>SUMPRODUCT(R5242:T5242,PAINEL_PESOS!$C$21:$C$23)</f>
        <v/>
      </c>
      <c r="G5242" s="70">
        <f>SUMPRODUCT(U5242:V5242,PAINEL_PESOS!$C$25:$C$26)</f>
        <v/>
      </c>
      <c r="H5242" s="70">
        <f>SUMPRODUCT(W5242:X5242,PAINEL_PESOS!$C$28:$C$29)</f>
        <v/>
      </c>
      <c r="I5242" s="70" t="n">
        <v>0.999853474561785</v>
      </c>
      <c r="J5242" s="70" t="n">
        <v>0.7486393532996185</v>
      </c>
      <c r="K5242" s="71">
        <f>IF(NOT(AND(PAINEL_PESOS!$D$12="OK - 100%",PAINEL_PESOS!$F$20="OK - 100%",PAINEL_PESOS!$F$24="OK - 100%",PAINEL_PESOS!$F$27="OK - 100%",PAINEL_PESOS!$F$30="OK - 100%")),"", (E5242*PAINEL_PESOS!$B$7+F5242*PAINEL_PESOS!$B$8+G5242*PAINEL_PESOS!$B$9+H5242*PAINEL_PESOS!$B$10)*I5242)</f>
        <v/>
      </c>
      <c r="L5242" s="71">
        <f>IF(K5242="","",K5242-J5242)</f>
        <v/>
      </c>
      <c r="M5242" s="71">
        <f>IF(L5242="","",ABS(L5242))</f>
        <v/>
      </c>
      <c r="N5242" t="n">
        <v>1</v>
      </c>
      <c r="O5242" t="n">
        <v>1</v>
      </c>
      <c r="P5242" t="n">
        <v>0.7102428722280887</v>
      </c>
      <c r="Q5242" t="n">
        <v>0.9998633632507794</v>
      </c>
      <c r="R5242" t="n">
        <v>0.4028469265188518</v>
      </c>
      <c r="S5242" t="n">
        <v>0.9999585969141196</v>
      </c>
      <c r="T5242" t="n">
        <v>0.9993712684862349</v>
      </c>
      <c r="U5242" t="n">
        <v>0.7464138520092568</v>
      </c>
      <c r="V5242" t="n">
        <v>0.3546194681664042</v>
      </c>
      <c r="W5242" t="n">
        <v>0.4596157443865493</v>
      </c>
      <c r="X5242" t="n">
        <v>0.972839135760324</v>
      </c>
    </row>
    <row r="5243">
      <c r="A5243" t="inlineStr">
        <is>
          <t>5105176</t>
        </is>
      </c>
      <c r="B5243" t="inlineStr">
        <is>
          <t>Juruena</t>
        </is>
      </c>
      <c r="C5243" t="inlineStr">
        <is>
          <t>MT</t>
        </is>
      </c>
      <c r="D5243" t="inlineStr">
        <is>
          <t>REGIÃO CENTRO-OESTE</t>
        </is>
      </c>
      <c r="E5243" s="70">
        <f>SUMPRODUCT(N5243:Q5243,PAINEL_PESOS!$C$16:$C$19)</f>
        <v/>
      </c>
      <c r="F5243" s="70">
        <f>SUMPRODUCT(R5243:T5243,PAINEL_PESOS!$C$21:$C$23)</f>
        <v/>
      </c>
      <c r="G5243" s="70">
        <f>SUMPRODUCT(U5243:V5243,PAINEL_PESOS!$C$25:$C$26)</f>
        <v/>
      </c>
      <c r="H5243" s="70">
        <f>SUMPRODUCT(W5243:X5243,PAINEL_PESOS!$C$28:$C$29)</f>
        <v/>
      </c>
      <c r="I5243" s="70" t="n">
        <v>0.9996742603604364</v>
      </c>
      <c r="J5243" s="70" t="n">
        <v>0.7015502375111776</v>
      </c>
      <c r="K5243" s="71">
        <f>IF(NOT(AND(PAINEL_PESOS!$D$12="OK - 100%",PAINEL_PESOS!$F$20="OK - 100%",PAINEL_PESOS!$F$24="OK - 100%",PAINEL_PESOS!$F$27="OK - 100%",PAINEL_PESOS!$F$30="OK - 100%")),"", (E5243*PAINEL_PESOS!$B$7+F5243*PAINEL_PESOS!$B$8+G5243*PAINEL_PESOS!$B$9+H5243*PAINEL_PESOS!$B$10)*I5243)</f>
        <v/>
      </c>
      <c r="L5243" s="71">
        <f>IF(K5243="","",K5243-J5243)</f>
        <v/>
      </c>
      <c r="M5243" s="71">
        <f>IF(L5243="","",ABS(L5243))</f>
        <v/>
      </c>
      <c r="N5243" t="n">
        <v>0.6</v>
      </c>
      <c r="O5243" t="n">
        <v>0.9698</v>
      </c>
      <c r="P5243" t="n">
        <v>0.5335797254487856</v>
      </c>
      <c r="Q5243" t="n">
        <v>0.9997066136943462</v>
      </c>
      <c r="R5243" t="n">
        <v>0.2559403056187675</v>
      </c>
      <c r="S5243" t="n">
        <v>0.999957529669764</v>
      </c>
      <c r="T5243" t="n">
        <v>0.9985730372558161</v>
      </c>
      <c r="U5243" t="n">
        <v>0.6588324894927726</v>
      </c>
      <c r="V5243" t="n">
        <v>0.3804845669833907</v>
      </c>
      <c r="W5243" t="n">
        <v>0.5507449959864714</v>
      </c>
      <c r="X5243" t="n">
        <v>0.9696448738363264</v>
      </c>
    </row>
    <row r="5244">
      <c r="A5244" t="inlineStr">
        <is>
          <t>5105200</t>
        </is>
      </c>
      <c r="B5244" t="inlineStr">
        <is>
          <t>Juscimeira</t>
        </is>
      </c>
      <c r="C5244" t="inlineStr">
        <is>
          <t>MT</t>
        </is>
      </c>
      <c r="D5244" t="inlineStr">
        <is>
          <t>REGIÃO CENTRO-OESTE</t>
        </is>
      </c>
      <c r="E5244" s="70">
        <f>SUMPRODUCT(N5244:Q5244,PAINEL_PESOS!$C$16:$C$19)</f>
        <v/>
      </c>
      <c r="F5244" s="70">
        <f>SUMPRODUCT(R5244:T5244,PAINEL_PESOS!$C$21:$C$23)</f>
        <v/>
      </c>
      <c r="G5244" s="70">
        <f>SUMPRODUCT(U5244:V5244,PAINEL_PESOS!$C$25:$C$26)</f>
        <v/>
      </c>
      <c r="H5244" s="70">
        <f>SUMPRODUCT(W5244:X5244,PAINEL_PESOS!$C$28:$C$29)</f>
        <v/>
      </c>
      <c r="I5244" s="70" t="n">
        <v>0.9993822211372921</v>
      </c>
      <c r="J5244" s="70" t="n">
        <v>0.6987005009622855</v>
      </c>
      <c r="K5244" s="71">
        <f>IF(NOT(AND(PAINEL_PESOS!$D$12="OK - 100%",PAINEL_PESOS!$F$20="OK - 100%",PAINEL_PESOS!$F$24="OK - 100%",PAINEL_PESOS!$F$27="OK - 100%",PAINEL_PESOS!$F$30="OK - 100%")),"", (E5244*PAINEL_PESOS!$B$7+F5244*PAINEL_PESOS!$B$8+G5244*PAINEL_PESOS!$B$9+H5244*PAINEL_PESOS!$B$10)*I5244)</f>
        <v/>
      </c>
      <c r="L5244" s="71">
        <f>IF(K5244="","",K5244-J5244)</f>
        <v/>
      </c>
      <c r="M5244" s="71">
        <f>IF(L5244="","",ABS(L5244))</f>
        <v/>
      </c>
      <c r="N5244" t="n">
        <v>0.2</v>
      </c>
      <c r="O5244" t="n">
        <v>1</v>
      </c>
      <c r="P5244" t="n">
        <v>1</v>
      </c>
      <c r="Q5244" t="n">
        <v>0.9989280743593498</v>
      </c>
      <c r="R5244" t="n">
        <v>0.2900329434064635</v>
      </c>
      <c r="S5244" t="n">
        <v>0.9998156833758567</v>
      </c>
      <c r="T5244" t="n">
        <v>0.9977225311029364</v>
      </c>
      <c r="U5244" t="n">
        <v>0.3765787149841059</v>
      </c>
      <c r="V5244" t="n">
        <v>0.7401578997532531</v>
      </c>
      <c r="W5244" t="n">
        <v>0.4389392849702946</v>
      </c>
      <c r="X5244" t="n">
        <v>0.9128719060227668</v>
      </c>
    </row>
    <row r="5245">
      <c r="A5245" t="inlineStr">
        <is>
          <t>5105234</t>
        </is>
      </c>
      <c r="B5245" t="inlineStr">
        <is>
          <t>Lambari D'Oeste</t>
        </is>
      </c>
      <c r="C5245" t="inlineStr">
        <is>
          <t>MT</t>
        </is>
      </c>
      <c r="D5245" t="inlineStr">
        <is>
          <t>REGIÃO CENTRO-OESTE</t>
        </is>
      </c>
      <c r="E5245" s="70">
        <f>SUMPRODUCT(N5245:Q5245,PAINEL_PESOS!$C$16:$C$19)</f>
        <v/>
      </c>
      <c r="F5245" s="70">
        <f>SUMPRODUCT(R5245:T5245,PAINEL_PESOS!$C$21:$C$23)</f>
        <v/>
      </c>
      <c r="G5245" s="70">
        <f>SUMPRODUCT(U5245:V5245,PAINEL_PESOS!$C$25:$C$26)</f>
        <v/>
      </c>
      <c r="H5245" s="70">
        <f>SUMPRODUCT(W5245:X5245,PAINEL_PESOS!$C$28:$C$29)</f>
        <v/>
      </c>
      <c r="I5245" s="70" t="n">
        <v>0.999156647139415</v>
      </c>
      <c r="J5245" s="70" t="n">
        <v>0.7271946853496588</v>
      </c>
      <c r="K5245" s="71">
        <f>IF(NOT(AND(PAINEL_PESOS!$D$12="OK - 100%",PAINEL_PESOS!$F$20="OK - 100%",PAINEL_PESOS!$F$24="OK - 100%",PAINEL_PESOS!$F$27="OK - 100%",PAINEL_PESOS!$F$30="OK - 100%")),"", (E5245*PAINEL_PESOS!$B$7+F5245*PAINEL_PESOS!$B$8+G5245*PAINEL_PESOS!$B$9+H5245*PAINEL_PESOS!$B$10)*I5245)</f>
        <v/>
      </c>
      <c r="L5245" s="71">
        <f>IF(K5245="","",K5245-J5245)</f>
        <v/>
      </c>
      <c r="M5245" s="71">
        <f>IF(L5245="","",ABS(L5245))</f>
        <v/>
      </c>
      <c r="N5245" t="n">
        <v>0.2</v>
      </c>
      <c r="O5245" t="n">
        <v>1</v>
      </c>
      <c r="P5245" t="n">
        <v>1</v>
      </c>
      <c r="Q5245" t="n">
        <v>0.9995926096579523</v>
      </c>
      <c r="R5245" t="n">
        <v>0.2271868892782737</v>
      </c>
      <c r="S5245" t="n">
        <v>0.9958972514426421</v>
      </c>
      <c r="T5245" t="n">
        <v>0.99778332936749</v>
      </c>
      <c r="U5245" t="n">
        <v>0.3592965846808023</v>
      </c>
      <c r="V5245" t="n">
        <v>0.7274664727354037</v>
      </c>
      <c r="W5245" t="n">
        <v>0.7341750936068352</v>
      </c>
      <c r="X5245" t="n">
        <v>0.9211551084933368</v>
      </c>
    </row>
    <row r="5246">
      <c r="A5246" t="inlineStr">
        <is>
          <t>5105259</t>
        </is>
      </c>
      <c r="B5246" t="inlineStr">
        <is>
          <t>Lucas do Rio Verde</t>
        </is>
      </c>
      <c r="C5246" t="inlineStr">
        <is>
          <t>MT</t>
        </is>
      </c>
      <c r="D5246" t="inlineStr">
        <is>
          <t>REGIÃO CENTRO-OESTE</t>
        </is>
      </c>
      <c r="E5246" s="70">
        <f>SUMPRODUCT(N5246:Q5246,PAINEL_PESOS!$C$16:$C$19)</f>
        <v/>
      </c>
      <c r="F5246" s="70">
        <f>SUMPRODUCT(R5246:T5246,PAINEL_PESOS!$C$21:$C$23)</f>
        <v/>
      </c>
      <c r="G5246" s="70">
        <f>SUMPRODUCT(U5246:V5246,PAINEL_PESOS!$C$25:$C$26)</f>
        <v/>
      </c>
      <c r="H5246" s="70">
        <f>SUMPRODUCT(W5246:X5246,PAINEL_PESOS!$C$28:$C$29)</f>
        <v/>
      </c>
      <c r="I5246" s="70" t="n">
        <v>0.9971235046594586</v>
      </c>
      <c r="J5246" s="70" t="n">
        <v>0.8113130108691846</v>
      </c>
      <c r="K5246" s="71">
        <f>IF(NOT(AND(PAINEL_PESOS!$D$12="OK - 100%",PAINEL_PESOS!$F$20="OK - 100%",PAINEL_PESOS!$F$24="OK - 100%",PAINEL_PESOS!$F$27="OK - 100%",PAINEL_PESOS!$F$30="OK - 100%")),"", (E5246*PAINEL_PESOS!$B$7+F5246*PAINEL_PESOS!$B$8+G5246*PAINEL_PESOS!$B$9+H5246*PAINEL_PESOS!$B$10)*I5246)</f>
        <v/>
      </c>
      <c r="L5246" s="71">
        <f>IF(K5246="","",K5246-J5246)</f>
        <v/>
      </c>
      <c r="M5246" s="71">
        <f>IF(L5246="","",ABS(L5246))</f>
        <v/>
      </c>
      <c r="N5246" t="n">
        <v>1</v>
      </c>
      <c r="O5246" t="n">
        <v>0.9974</v>
      </c>
      <c r="P5246" t="n">
        <v>1</v>
      </c>
      <c r="Q5246" t="n">
        <v>0.9979992164478827</v>
      </c>
      <c r="R5246" t="n">
        <v>0.5433264202893682</v>
      </c>
      <c r="S5246" t="n">
        <v>0.9941317214612296</v>
      </c>
      <c r="T5246" t="n">
        <v>0.9892836911637358</v>
      </c>
      <c r="U5246" t="n">
        <v>0.3810824982950122</v>
      </c>
      <c r="V5246" t="n">
        <v>0.8149508101640303</v>
      </c>
      <c r="W5246" t="n">
        <v>0.7225162274030593</v>
      </c>
      <c r="X5246" t="n">
        <v>0.9084841511738004</v>
      </c>
    </row>
    <row r="5247">
      <c r="A5247" t="inlineStr">
        <is>
          <t>5105309</t>
        </is>
      </c>
      <c r="B5247" t="inlineStr">
        <is>
          <t>Luciára</t>
        </is>
      </c>
      <c r="C5247" t="inlineStr">
        <is>
          <t>MT</t>
        </is>
      </c>
      <c r="D5247" t="inlineStr">
        <is>
          <t>REGIÃO CENTRO-OESTE</t>
        </is>
      </c>
      <c r="E5247" s="70">
        <f>SUMPRODUCT(N5247:Q5247,PAINEL_PESOS!$C$16:$C$19)</f>
        <v/>
      </c>
      <c r="F5247" s="70">
        <f>SUMPRODUCT(R5247:T5247,PAINEL_PESOS!$C$21:$C$23)</f>
        <v/>
      </c>
      <c r="G5247" s="70">
        <f>SUMPRODUCT(U5247:V5247,PAINEL_PESOS!$C$25:$C$26)</f>
        <v/>
      </c>
      <c r="H5247" s="70">
        <f>SUMPRODUCT(W5247:X5247,PAINEL_PESOS!$C$28:$C$29)</f>
        <v/>
      </c>
      <c r="I5247" s="70" t="n">
        <v>0.9998893891058085</v>
      </c>
      <c r="J5247" s="70" t="n">
        <v>0.6579427769050075</v>
      </c>
      <c r="K5247" s="71">
        <f>IF(NOT(AND(PAINEL_PESOS!$D$12="OK - 100%",PAINEL_PESOS!$F$20="OK - 100%",PAINEL_PESOS!$F$24="OK - 100%",PAINEL_PESOS!$F$27="OK - 100%",PAINEL_PESOS!$F$30="OK - 100%")),"", (E5247*PAINEL_PESOS!$B$7+F5247*PAINEL_PESOS!$B$8+G5247*PAINEL_PESOS!$B$9+H5247*PAINEL_PESOS!$B$10)*I5247)</f>
        <v/>
      </c>
      <c r="L5247" s="71">
        <f>IF(K5247="","",K5247-J5247)</f>
        <v/>
      </c>
      <c r="M5247" s="71">
        <f>IF(L5247="","",ABS(L5247))</f>
        <v/>
      </c>
      <c r="N5247" t="n">
        <v>0.2</v>
      </c>
      <c r="O5247" t="n">
        <v>1</v>
      </c>
      <c r="P5247" t="n">
        <v>1</v>
      </c>
      <c r="Q5247" t="n">
        <v>0.9998811367279857</v>
      </c>
      <c r="R5247" t="n">
        <v>0.1246579217440641</v>
      </c>
      <c r="S5247" t="n">
        <v>1</v>
      </c>
      <c r="T5247" t="n">
        <v>0.9995233031581388</v>
      </c>
      <c r="U5247" t="n">
        <v>0.3876206607733124</v>
      </c>
      <c r="V5247" t="n">
        <v>0.6801053652478307</v>
      </c>
      <c r="W5247" t="n">
        <v>0.2314703692032512</v>
      </c>
      <c r="X5247" t="n">
        <v>0.9488667045665984</v>
      </c>
    </row>
    <row r="5248">
      <c r="A5248" t="inlineStr">
        <is>
          <t>5105507</t>
        </is>
      </c>
      <c r="B5248" t="inlineStr">
        <is>
          <t>Vila Bela da Santíssima Trindade</t>
        </is>
      </c>
      <c r="C5248" t="inlineStr">
        <is>
          <t>MT</t>
        </is>
      </c>
      <c r="D5248" t="inlineStr">
        <is>
          <t>REGIÃO CENTRO-OESTE</t>
        </is>
      </c>
      <c r="E5248" s="70">
        <f>SUMPRODUCT(N5248:Q5248,PAINEL_PESOS!$C$16:$C$19)</f>
        <v/>
      </c>
      <c r="F5248" s="70">
        <f>SUMPRODUCT(R5248:T5248,PAINEL_PESOS!$C$21:$C$23)</f>
        <v/>
      </c>
      <c r="G5248" s="70">
        <f>SUMPRODUCT(U5248:V5248,PAINEL_PESOS!$C$25:$C$26)</f>
        <v/>
      </c>
      <c r="H5248" s="70">
        <f>SUMPRODUCT(W5248:X5248,PAINEL_PESOS!$C$28:$C$29)</f>
        <v/>
      </c>
      <c r="I5248" s="70" t="n">
        <v>0.9984722869265679</v>
      </c>
      <c r="J5248" s="70" t="n">
        <v>0.7309103747250902</v>
      </c>
      <c r="K5248" s="71">
        <f>IF(NOT(AND(PAINEL_PESOS!$D$12="OK - 100%",PAINEL_PESOS!$F$20="OK - 100%",PAINEL_PESOS!$F$24="OK - 100%",PAINEL_PESOS!$F$27="OK - 100%",PAINEL_PESOS!$F$30="OK - 100%")),"", (E5248*PAINEL_PESOS!$B$7+F5248*PAINEL_PESOS!$B$8+G5248*PAINEL_PESOS!$B$9+H5248*PAINEL_PESOS!$B$10)*I5248)</f>
        <v/>
      </c>
      <c r="L5248" s="71">
        <f>IF(K5248="","",K5248-J5248)</f>
        <v/>
      </c>
      <c r="M5248" s="71">
        <f>IF(L5248="","",ABS(L5248))</f>
        <v/>
      </c>
      <c r="N5248" t="n">
        <v>1</v>
      </c>
      <c r="O5248" t="n">
        <v>0.8928999999999999</v>
      </c>
      <c r="P5248" t="n">
        <v>0.434635691657867</v>
      </c>
      <c r="Q5248" t="n">
        <v>0.999594113476051</v>
      </c>
      <c r="R5248" t="n">
        <v>0.3401631513003687</v>
      </c>
      <c r="S5248" t="n">
        <v>0.9999978551156473</v>
      </c>
      <c r="T5248" t="n">
        <v>0.9926166995560597</v>
      </c>
      <c r="U5248" t="n">
        <v>0.3643620712826136</v>
      </c>
      <c r="V5248" t="n">
        <v>0.468735007765979</v>
      </c>
      <c r="W5248" t="n">
        <v>0.8894177691204882</v>
      </c>
      <c r="X5248" t="n">
        <v>0.9149647483264788</v>
      </c>
    </row>
    <row r="5249">
      <c r="A5249" t="inlineStr">
        <is>
          <t>5105580</t>
        </is>
      </c>
      <c r="B5249" t="inlineStr">
        <is>
          <t>Marcelândia</t>
        </is>
      </c>
      <c r="C5249" t="inlineStr">
        <is>
          <t>MT</t>
        </is>
      </c>
      <c r="D5249" t="inlineStr">
        <is>
          <t>REGIÃO CENTRO-OESTE</t>
        </is>
      </c>
      <c r="E5249" s="70">
        <f>SUMPRODUCT(N5249:Q5249,PAINEL_PESOS!$C$16:$C$19)</f>
        <v/>
      </c>
      <c r="F5249" s="70">
        <f>SUMPRODUCT(R5249:T5249,PAINEL_PESOS!$C$21:$C$23)</f>
        <v/>
      </c>
      <c r="G5249" s="70">
        <f>SUMPRODUCT(U5249:V5249,PAINEL_PESOS!$C$25:$C$26)</f>
        <v/>
      </c>
      <c r="H5249" s="70">
        <f>SUMPRODUCT(W5249:X5249,PAINEL_PESOS!$C$28:$C$29)</f>
        <v/>
      </c>
      <c r="I5249" s="70" t="n">
        <v>0.9999448238526318</v>
      </c>
      <c r="J5249" s="70" t="n">
        <v>0.8185238321674838</v>
      </c>
      <c r="K5249" s="71">
        <f>IF(NOT(AND(PAINEL_PESOS!$D$12="OK - 100%",PAINEL_PESOS!$F$20="OK - 100%",PAINEL_PESOS!$F$24="OK - 100%",PAINEL_PESOS!$F$27="OK - 100%",PAINEL_PESOS!$F$30="OK - 100%")),"", (E5249*PAINEL_PESOS!$B$7+F5249*PAINEL_PESOS!$B$8+G5249*PAINEL_PESOS!$B$9+H5249*PAINEL_PESOS!$B$10)*I5249)</f>
        <v/>
      </c>
      <c r="L5249" s="71">
        <f>IF(K5249="","",K5249-J5249)</f>
        <v/>
      </c>
      <c r="M5249" s="71">
        <f>IF(L5249="","",ABS(L5249))</f>
        <v/>
      </c>
      <c r="N5249" t="n">
        <v>1</v>
      </c>
      <c r="O5249" t="n">
        <v>0.9976</v>
      </c>
      <c r="P5249" t="n">
        <v>0.7416050686378036</v>
      </c>
      <c r="Q5249" t="n">
        <v>0.9999457305631791</v>
      </c>
      <c r="R5249" t="n">
        <v>0.3480207400394011</v>
      </c>
      <c r="S5249" t="n">
        <v>0.999998038305499</v>
      </c>
      <c r="T5249" t="n">
        <v>0.9997591026053976</v>
      </c>
      <c r="U5249" t="n">
        <v>0.6703279588332566</v>
      </c>
      <c r="V5249" t="n">
        <v>0.7811738151304123</v>
      </c>
      <c r="W5249" t="n">
        <v>0.7237812296835485</v>
      </c>
      <c r="X5249" t="n">
        <v>0.9385083239944596</v>
      </c>
    </row>
    <row r="5250">
      <c r="A5250" t="inlineStr">
        <is>
          <t>5105606</t>
        </is>
      </c>
      <c r="B5250" t="inlineStr">
        <is>
          <t>Matupá</t>
        </is>
      </c>
      <c r="C5250" t="inlineStr">
        <is>
          <t>MT</t>
        </is>
      </c>
      <c r="D5250" t="inlineStr">
        <is>
          <t>REGIÃO CENTRO-OESTE</t>
        </is>
      </c>
      <c r="E5250" s="70">
        <f>SUMPRODUCT(N5250:Q5250,PAINEL_PESOS!$C$16:$C$19)</f>
        <v/>
      </c>
      <c r="F5250" s="70">
        <f>SUMPRODUCT(R5250:T5250,PAINEL_PESOS!$C$21:$C$23)</f>
        <v/>
      </c>
      <c r="G5250" s="70">
        <f>SUMPRODUCT(U5250:V5250,PAINEL_PESOS!$C$25:$C$26)</f>
        <v/>
      </c>
      <c r="H5250" s="70">
        <f>SUMPRODUCT(W5250:X5250,PAINEL_PESOS!$C$28:$C$29)</f>
        <v/>
      </c>
      <c r="I5250" s="70" t="n">
        <v>0.9998044168612235</v>
      </c>
      <c r="J5250" s="70" t="n">
        <v>0.7980726240285639</v>
      </c>
      <c r="K5250" s="71">
        <f>IF(NOT(AND(PAINEL_PESOS!$D$12="OK - 100%",PAINEL_PESOS!$F$20="OK - 100%",PAINEL_PESOS!$F$24="OK - 100%",PAINEL_PESOS!$F$27="OK - 100%",PAINEL_PESOS!$F$30="OK - 100%")),"", (E5250*PAINEL_PESOS!$B$7+F5250*PAINEL_PESOS!$B$8+G5250*PAINEL_PESOS!$B$9+H5250*PAINEL_PESOS!$B$10)*I5250)</f>
        <v/>
      </c>
      <c r="L5250" s="71">
        <f>IF(K5250="","",K5250-J5250)</f>
        <v/>
      </c>
      <c r="M5250" s="71">
        <f>IF(L5250="","",ABS(L5250))</f>
        <v/>
      </c>
      <c r="N5250" t="n">
        <v>1</v>
      </c>
      <c r="O5250" t="n">
        <v>0.9971</v>
      </c>
      <c r="P5250" t="n">
        <v>0.5936642027455121</v>
      </c>
      <c r="Q5250" t="n">
        <v>0.9997812469454596</v>
      </c>
      <c r="R5250" t="n">
        <v>0.4000143895900949</v>
      </c>
      <c r="S5250" t="n">
        <v>0.9997805658922824</v>
      </c>
      <c r="T5250" t="n">
        <v>0.9992659569446416</v>
      </c>
      <c r="U5250" t="n">
        <v>0.6036824815287261</v>
      </c>
      <c r="V5250" t="n">
        <v>0.7762515790057039</v>
      </c>
      <c r="W5250" t="n">
        <v>0.6920707248649829</v>
      </c>
      <c r="X5250" t="n">
        <v>0.91917850103148</v>
      </c>
    </row>
    <row r="5251">
      <c r="A5251" t="inlineStr">
        <is>
          <t>5105622</t>
        </is>
      </c>
      <c r="B5251" t="inlineStr">
        <is>
          <t>Mirassol d'Oeste</t>
        </is>
      </c>
      <c r="C5251" t="inlineStr">
        <is>
          <t>MT</t>
        </is>
      </c>
      <c r="D5251" t="inlineStr">
        <is>
          <t>REGIÃO CENTRO-OESTE</t>
        </is>
      </c>
      <c r="E5251" s="70">
        <f>SUMPRODUCT(N5251:Q5251,PAINEL_PESOS!$C$16:$C$19)</f>
        <v/>
      </c>
      <c r="F5251" s="70">
        <f>SUMPRODUCT(R5251:T5251,PAINEL_PESOS!$C$21:$C$23)</f>
        <v/>
      </c>
      <c r="G5251" s="70">
        <f>SUMPRODUCT(U5251:V5251,PAINEL_PESOS!$C$25:$C$26)</f>
        <v/>
      </c>
      <c r="H5251" s="70">
        <f>SUMPRODUCT(W5251:X5251,PAINEL_PESOS!$C$28:$C$29)</f>
        <v/>
      </c>
      <c r="I5251" s="70" t="n">
        <v>0.9971141108324134</v>
      </c>
      <c r="J5251" s="70" t="n">
        <v>0.7256263495267594</v>
      </c>
      <c r="K5251" s="71">
        <f>IF(NOT(AND(PAINEL_PESOS!$D$12="OK - 100%",PAINEL_PESOS!$F$20="OK - 100%",PAINEL_PESOS!$F$24="OK - 100%",PAINEL_PESOS!$F$27="OK - 100%",PAINEL_PESOS!$F$30="OK - 100%")),"", (E5251*PAINEL_PESOS!$B$7+F5251*PAINEL_PESOS!$B$8+G5251*PAINEL_PESOS!$B$9+H5251*PAINEL_PESOS!$B$10)*I5251)</f>
        <v/>
      </c>
      <c r="L5251" s="71">
        <f>IF(K5251="","",K5251-J5251)</f>
        <v/>
      </c>
      <c r="M5251" s="71">
        <f>IF(L5251="","",ABS(L5251))</f>
        <v/>
      </c>
      <c r="N5251" t="n">
        <v>0.6</v>
      </c>
      <c r="O5251" t="n">
        <v>0.9745</v>
      </c>
      <c r="P5251" t="n">
        <v>0.6088701161562831</v>
      </c>
      <c r="Q5251" t="n">
        <v>0.99745201767046</v>
      </c>
      <c r="R5251" t="n">
        <v>0.3595191025214389</v>
      </c>
      <c r="S5251" t="n">
        <v>0.9906243701787242</v>
      </c>
      <c r="T5251" t="n">
        <v>0.9911548509187029</v>
      </c>
      <c r="U5251" t="n">
        <v>0.2534575196566125</v>
      </c>
      <c r="V5251" t="n">
        <v>0.7272119074516556</v>
      </c>
      <c r="W5251" t="n">
        <v>0.7771112527761559</v>
      </c>
      <c r="X5251" t="n">
        <v>0.9127546042352964</v>
      </c>
    </row>
    <row r="5252">
      <c r="A5252" t="inlineStr">
        <is>
          <t>5105903</t>
        </is>
      </c>
      <c r="B5252" t="inlineStr">
        <is>
          <t>Nobres</t>
        </is>
      </c>
      <c r="C5252" t="inlineStr">
        <is>
          <t>MT</t>
        </is>
      </c>
      <c r="D5252" t="inlineStr">
        <is>
          <t>REGIÃO CENTRO-OESTE</t>
        </is>
      </c>
      <c r="E5252" s="70">
        <f>SUMPRODUCT(N5252:Q5252,PAINEL_PESOS!$C$16:$C$19)</f>
        <v/>
      </c>
      <c r="F5252" s="70">
        <f>SUMPRODUCT(R5252:T5252,PAINEL_PESOS!$C$21:$C$23)</f>
        <v/>
      </c>
      <c r="G5252" s="70">
        <f>SUMPRODUCT(U5252:V5252,PAINEL_PESOS!$C$25:$C$26)</f>
        <v/>
      </c>
      <c r="H5252" s="70">
        <f>SUMPRODUCT(W5252:X5252,PAINEL_PESOS!$C$28:$C$29)</f>
        <v/>
      </c>
      <c r="I5252" s="70" t="n">
        <v>0.9996667616495866</v>
      </c>
      <c r="J5252" s="70" t="n">
        <v>0.7525840985368497</v>
      </c>
      <c r="K5252" s="71">
        <f>IF(NOT(AND(PAINEL_PESOS!$D$12="OK - 100%",PAINEL_PESOS!$F$20="OK - 100%",PAINEL_PESOS!$F$24="OK - 100%",PAINEL_PESOS!$F$27="OK - 100%",PAINEL_PESOS!$F$30="OK - 100%")),"", (E5252*PAINEL_PESOS!$B$7+F5252*PAINEL_PESOS!$B$8+G5252*PAINEL_PESOS!$B$9+H5252*PAINEL_PESOS!$B$10)*I5252)</f>
        <v/>
      </c>
      <c r="L5252" s="71">
        <f>IF(K5252="","",K5252-J5252)</f>
        <v/>
      </c>
      <c r="M5252" s="71">
        <f>IF(L5252="","",ABS(L5252))</f>
        <v/>
      </c>
      <c r="N5252" t="n">
        <v>0.2</v>
      </c>
      <c r="O5252" t="n">
        <v>1</v>
      </c>
      <c r="P5252" t="n">
        <v>1</v>
      </c>
      <c r="Q5252" t="n">
        <v>0.999457736889493</v>
      </c>
      <c r="R5252" t="n">
        <v>0.3829143613371199</v>
      </c>
      <c r="S5252" t="n">
        <v>0.9997934315619135</v>
      </c>
      <c r="T5252" t="n">
        <v>0.9991747936245234</v>
      </c>
      <c r="U5252" t="n">
        <v>0.528502259405771</v>
      </c>
      <c r="V5252" t="n">
        <v>0.7565491116109478</v>
      </c>
      <c r="W5252" t="n">
        <v>0.6429368582738473</v>
      </c>
      <c r="X5252" t="n">
        <v>0.907040954084126</v>
      </c>
    </row>
    <row r="5253">
      <c r="A5253" t="inlineStr">
        <is>
          <t>5106000</t>
        </is>
      </c>
      <c r="B5253" t="inlineStr">
        <is>
          <t>Nortelândia</t>
        </is>
      </c>
      <c r="C5253" t="inlineStr">
        <is>
          <t>MT</t>
        </is>
      </c>
      <c r="D5253" t="inlineStr">
        <is>
          <t>REGIÃO CENTRO-OESTE</t>
        </is>
      </c>
      <c r="E5253" s="70">
        <f>SUMPRODUCT(N5253:Q5253,PAINEL_PESOS!$C$16:$C$19)</f>
        <v/>
      </c>
      <c r="F5253" s="70">
        <f>SUMPRODUCT(R5253:T5253,PAINEL_PESOS!$C$21:$C$23)</f>
        <v/>
      </c>
      <c r="G5253" s="70">
        <f>SUMPRODUCT(U5253:V5253,PAINEL_PESOS!$C$25:$C$26)</f>
        <v/>
      </c>
      <c r="H5253" s="70">
        <f>SUMPRODUCT(W5253:X5253,PAINEL_PESOS!$C$28:$C$29)</f>
        <v/>
      </c>
      <c r="I5253" s="70" t="n">
        <v>0.9996785830356091</v>
      </c>
      <c r="J5253" s="70" t="n">
        <v>0.7592965542459272</v>
      </c>
      <c r="K5253" s="71">
        <f>IF(NOT(AND(PAINEL_PESOS!$D$12="OK - 100%",PAINEL_PESOS!$F$20="OK - 100%",PAINEL_PESOS!$F$24="OK - 100%",PAINEL_PESOS!$F$27="OK - 100%",PAINEL_PESOS!$F$30="OK - 100%")),"", (E5253*PAINEL_PESOS!$B$7+F5253*PAINEL_PESOS!$B$8+G5253*PAINEL_PESOS!$B$9+H5253*PAINEL_PESOS!$B$10)*I5253)</f>
        <v/>
      </c>
      <c r="L5253" s="71">
        <f>IF(K5253="","",K5253-J5253)</f>
        <v/>
      </c>
      <c r="M5253" s="71">
        <f>IF(L5253="","",ABS(L5253))</f>
        <v/>
      </c>
      <c r="N5253" t="n">
        <v>1</v>
      </c>
      <c r="O5253" t="n">
        <v>0.9791</v>
      </c>
      <c r="P5253" t="n">
        <v>0.6401267159450899</v>
      </c>
      <c r="Q5253" t="n">
        <v>0.9994185507023059</v>
      </c>
      <c r="R5253" t="n">
        <v>0.2591319853731968</v>
      </c>
      <c r="S5253" t="n">
        <v>0.9999748555266658</v>
      </c>
      <c r="T5253" t="n">
        <v>0.9988025056860812</v>
      </c>
      <c r="U5253" t="n">
        <v>0.4556185805505239</v>
      </c>
      <c r="V5253" t="n">
        <v>0.7524421747442052</v>
      </c>
      <c r="W5253" t="n">
        <v>0.6355084776225681</v>
      </c>
      <c r="X5253" t="n">
        <v>0.918160704089054</v>
      </c>
    </row>
    <row r="5254">
      <c r="A5254" t="inlineStr">
        <is>
          <t>5106109</t>
        </is>
      </c>
      <c r="B5254" t="inlineStr">
        <is>
          <t>Nossa Senhora do Livramento</t>
        </is>
      </c>
      <c r="C5254" t="inlineStr">
        <is>
          <t>MT</t>
        </is>
      </c>
      <c r="D5254" t="inlineStr">
        <is>
          <t>REGIÃO CENTRO-OESTE</t>
        </is>
      </c>
      <c r="E5254" s="70">
        <f>SUMPRODUCT(N5254:Q5254,PAINEL_PESOS!$C$16:$C$19)</f>
        <v/>
      </c>
      <c r="F5254" s="70">
        <f>SUMPRODUCT(R5254:T5254,PAINEL_PESOS!$C$21:$C$23)</f>
        <v/>
      </c>
      <c r="G5254" s="70">
        <f>SUMPRODUCT(U5254:V5254,PAINEL_PESOS!$C$25:$C$26)</f>
        <v/>
      </c>
      <c r="H5254" s="70">
        <f>SUMPRODUCT(W5254:X5254,PAINEL_PESOS!$C$28:$C$29)</f>
        <v/>
      </c>
      <c r="I5254" s="70" t="n">
        <v>0.999427804706513</v>
      </c>
      <c r="J5254" s="70" t="n">
        <v>0.7593125825815911</v>
      </c>
      <c r="K5254" s="71">
        <f>IF(NOT(AND(PAINEL_PESOS!$D$12="OK - 100%",PAINEL_PESOS!$F$20="OK - 100%",PAINEL_PESOS!$F$24="OK - 100%",PAINEL_PESOS!$F$27="OK - 100%",PAINEL_PESOS!$F$30="OK - 100%")),"", (E5254*PAINEL_PESOS!$B$7+F5254*PAINEL_PESOS!$B$8+G5254*PAINEL_PESOS!$B$9+H5254*PAINEL_PESOS!$B$10)*I5254)</f>
        <v/>
      </c>
      <c r="L5254" s="71">
        <f>IF(K5254="","",K5254-J5254)</f>
        <v/>
      </c>
      <c r="M5254" s="71">
        <f>IF(L5254="","",ABS(L5254))</f>
        <v/>
      </c>
      <c r="N5254" t="n">
        <v>1</v>
      </c>
      <c r="O5254" t="n">
        <v>0.87</v>
      </c>
      <c r="P5254" t="n">
        <v>0.9971488912354805</v>
      </c>
      <c r="Q5254" t="n">
        <v>0.9995991497253294</v>
      </c>
      <c r="R5254" t="n">
        <v>0.2668523048637645</v>
      </c>
      <c r="S5254" t="n">
        <v>0.9999263610567011</v>
      </c>
      <c r="T5254" t="n">
        <v>0.9974508368565452</v>
      </c>
      <c r="U5254" t="n">
        <v>0.431036933617624</v>
      </c>
      <c r="V5254" t="n">
        <v>0.7396098699540055</v>
      </c>
      <c r="W5254" t="n">
        <v>0.5873732340248848</v>
      </c>
      <c r="X5254" t="n">
        <v>0.8770980580548936</v>
      </c>
    </row>
    <row r="5255">
      <c r="A5255" t="inlineStr">
        <is>
          <t>5106158</t>
        </is>
      </c>
      <c r="B5255" t="inlineStr">
        <is>
          <t>Nova Bandeirantes</t>
        </is>
      </c>
      <c r="C5255" t="inlineStr">
        <is>
          <t>MT</t>
        </is>
      </c>
      <c r="D5255" t="inlineStr">
        <is>
          <t>REGIÃO CENTRO-OESTE</t>
        </is>
      </c>
      <c r="E5255" s="70">
        <f>SUMPRODUCT(N5255:Q5255,PAINEL_PESOS!$C$16:$C$19)</f>
        <v/>
      </c>
      <c r="F5255" s="70">
        <f>SUMPRODUCT(R5255:T5255,PAINEL_PESOS!$C$21:$C$23)</f>
        <v/>
      </c>
      <c r="G5255" s="70">
        <f>SUMPRODUCT(U5255:V5255,PAINEL_PESOS!$C$25:$C$26)</f>
        <v/>
      </c>
      <c r="H5255" s="70">
        <f>SUMPRODUCT(W5255:X5255,PAINEL_PESOS!$C$28:$C$29)</f>
        <v/>
      </c>
      <c r="I5255" s="70" t="n">
        <v>0.9997709851302459</v>
      </c>
      <c r="J5255" s="70" t="n">
        <v>0.7381624383154038</v>
      </c>
      <c r="K5255" s="71">
        <f>IF(NOT(AND(PAINEL_PESOS!$D$12="OK - 100%",PAINEL_PESOS!$F$20="OK - 100%",PAINEL_PESOS!$F$24="OK - 100%",PAINEL_PESOS!$F$27="OK - 100%",PAINEL_PESOS!$F$30="OK - 100%")),"", (E5255*PAINEL_PESOS!$B$7+F5255*PAINEL_PESOS!$B$8+G5255*PAINEL_PESOS!$B$9+H5255*PAINEL_PESOS!$B$10)*I5255)</f>
        <v/>
      </c>
      <c r="L5255" s="71">
        <f>IF(K5255="","",K5255-J5255)</f>
        <v/>
      </c>
      <c r="M5255" s="71">
        <f>IF(L5255="","",ABS(L5255))</f>
        <v/>
      </c>
      <c r="N5255" t="n">
        <v>0.2</v>
      </c>
      <c r="O5255" t="n">
        <v>1</v>
      </c>
      <c r="P5255" t="n">
        <v>0.9627243928194298</v>
      </c>
      <c r="Q5255" t="n">
        <v>0.9999109721675316</v>
      </c>
      <c r="R5255" t="n">
        <v>0.2813541857928465</v>
      </c>
      <c r="S5255" t="n">
        <v>0.9999971054440323</v>
      </c>
      <c r="T5255" t="n">
        <v>0.998897577554731</v>
      </c>
      <c r="U5255" t="n">
        <v>0.5941716918599846</v>
      </c>
      <c r="V5255" t="n">
        <v>0.433853531650146</v>
      </c>
      <c r="W5255" t="n">
        <v>0.8012918742142433</v>
      </c>
      <c r="X5255" t="n">
        <v>0.975851524965958</v>
      </c>
    </row>
    <row r="5256">
      <c r="A5256" t="inlineStr">
        <is>
          <t>5106174</t>
        </is>
      </c>
      <c r="B5256" t="inlineStr">
        <is>
          <t>Nova Nazaré</t>
        </is>
      </c>
      <c r="C5256" t="inlineStr">
        <is>
          <t>MT</t>
        </is>
      </c>
      <c r="D5256" t="inlineStr">
        <is>
          <t>REGIÃO CENTRO-OESTE</t>
        </is>
      </c>
      <c r="E5256" s="70">
        <f>SUMPRODUCT(N5256:Q5256,PAINEL_PESOS!$C$16:$C$19)</f>
        <v/>
      </c>
      <c r="F5256" s="70">
        <f>SUMPRODUCT(R5256:T5256,PAINEL_PESOS!$C$21:$C$23)</f>
        <v/>
      </c>
      <c r="G5256" s="70">
        <f>SUMPRODUCT(U5256:V5256,PAINEL_PESOS!$C$25:$C$26)</f>
        <v/>
      </c>
      <c r="H5256" s="70">
        <f>SUMPRODUCT(W5256:X5256,PAINEL_PESOS!$C$28:$C$29)</f>
        <v/>
      </c>
      <c r="I5256" s="70" t="n">
        <v>0.9998487261109331</v>
      </c>
      <c r="J5256" s="70" t="n">
        <v>0.6697502374914606</v>
      </c>
      <c r="K5256" s="71">
        <f>IF(NOT(AND(PAINEL_PESOS!$D$12="OK - 100%",PAINEL_PESOS!$F$20="OK - 100%",PAINEL_PESOS!$F$24="OK - 100%",PAINEL_PESOS!$F$27="OK - 100%",PAINEL_PESOS!$F$30="OK - 100%")),"", (E5256*PAINEL_PESOS!$B$7+F5256*PAINEL_PESOS!$B$8+G5256*PAINEL_PESOS!$B$9+H5256*PAINEL_PESOS!$B$10)*I5256)</f>
        <v/>
      </c>
      <c r="L5256" s="71">
        <f>IF(K5256="","",K5256-J5256)</f>
        <v/>
      </c>
      <c r="M5256" s="71">
        <f>IF(L5256="","",ABS(L5256))</f>
        <v/>
      </c>
      <c r="N5256" t="n">
        <v>0.4</v>
      </c>
      <c r="O5256" t="n">
        <v>0.4947</v>
      </c>
      <c r="P5256" t="n">
        <v>0.9122492080253432</v>
      </c>
      <c r="Q5256" t="n">
        <v>0.9999044654952991</v>
      </c>
      <c r="R5256" t="n">
        <v>0.1862076568154145</v>
      </c>
      <c r="S5256" t="n">
        <v>1</v>
      </c>
      <c r="T5256" t="n">
        <v>0.9992981651953016</v>
      </c>
      <c r="U5256" t="n">
        <v>0.598636082884664</v>
      </c>
      <c r="V5256" t="n">
        <v>0.8418288908517428</v>
      </c>
      <c r="W5256" t="n">
        <v>0.1410953955328253</v>
      </c>
      <c r="X5256" t="n">
        <v>0.9168214609766234</v>
      </c>
    </row>
    <row r="5257">
      <c r="A5257" t="inlineStr">
        <is>
          <t>5106182</t>
        </is>
      </c>
      <c r="B5257" t="inlineStr">
        <is>
          <t>Nova Lacerda</t>
        </is>
      </c>
      <c r="C5257" t="inlineStr">
        <is>
          <t>MT</t>
        </is>
      </c>
      <c r="D5257" t="inlineStr">
        <is>
          <t>REGIÃO CENTRO-OESTE</t>
        </is>
      </c>
      <c r="E5257" s="70">
        <f>SUMPRODUCT(N5257:Q5257,PAINEL_PESOS!$C$16:$C$19)</f>
        <v/>
      </c>
      <c r="F5257" s="70">
        <f>SUMPRODUCT(R5257:T5257,PAINEL_PESOS!$C$21:$C$23)</f>
        <v/>
      </c>
      <c r="G5257" s="70">
        <f>SUMPRODUCT(U5257:V5257,PAINEL_PESOS!$C$25:$C$26)</f>
        <v/>
      </c>
      <c r="H5257" s="70">
        <f>SUMPRODUCT(W5257:X5257,PAINEL_PESOS!$C$28:$C$29)</f>
        <v/>
      </c>
      <c r="I5257" s="70" t="n">
        <v>0.9996660209820168</v>
      </c>
      <c r="J5257" s="70" t="n">
        <v>0.6821606394078618</v>
      </c>
      <c r="K5257" s="71">
        <f>IF(NOT(AND(PAINEL_PESOS!$D$12="OK - 100%",PAINEL_PESOS!$F$20="OK - 100%",PAINEL_PESOS!$F$24="OK - 100%",PAINEL_PESOS!$F$27="OK - 100%",PAINEL_PESOS!$F$30="OK - 100%")),"", (E5257*PAINEL_PESOS!$B$7+F5257*PAINEL_PESOS!$B$8+G5257*PAINEL_PESOS!$B$9+H5257*PAINEL_PESOS!$B$10)*I5257)</f>
        <v/>
      </c>
      <c r="L5257" s="71">
        <f>IF(K5257="","",K5257-J5257)</f>
        <v/>
      </c>
      <c r="M5257" s="71">
        <f>IF(L5257="","",ABS(L5257))</f>
        <v/>
      </c>
      <c r="N5257" t="n">
        <v>0.6</v>
      </c>
      <c r="O5257" t="n">
        <v>0.8667</v>
      </c>
      <c r="P5257" t="n">
        <v>0.1875395987328406</v>
      </c>
      <c r="Q5257" t="n">
        <v>0.9997926568250415</v>
      </c>
      <c r="R5257" t="n">
        <v>0.2777205537397387</v>
      </c>
      <c r="S5257" t="n">
        <v>0.9999992122145985</v>
      </c>
      <c r="T5257" t="n">
        <v>0.9984557081320999</v>
      </c>
      <c r="U5257" t="n">
        <v>0.3957456452553641</v>
      </c>
      <c r="V5257" t="n">
        <v>0.4634692750143651</v>
      </c>
      <c r="W5257" t="n">
        <v>0.8345901986549084</v>
      </c>
      <c r="X5257" t="n">
        <v>0.9208367801451184</v>
      </c>
    </row>
    <row r="5258">
      <c r="A5258" t="inlineStr">
        <is>
          <t>5106190</t>
        </is>
      </c>
      <c r="B5258" t="inlineStr">
        <is>
          <t>Nova Santa Helena</t>
        </is>
      </c>
      <c r="C5258" t="inlineStr">
        <is>
          <t>MT</t>
        </is>
      </c>
      <c r="D5258" t="inlineStr">
        <is>
          <t>REGIÃO CENTRO-OESTE</t>
        </is>
      </c>
      <c r="E5258" s="70">
        <f>SUMPRODUCT(N5258:Q5258,PAINEL_PESOS!$C$16:$C$19)</f>
        <v/>
      </c>
      <c r="F5258" s="70">
        <f>SUMPRODUCT(R5258:T5258,PAINEL_PESOS!$C$21:$C$23)</f>
        <v/>
      </c>
      <c r="G5258" s="70">
        <f>SUMPRODUCT(U5258:V5258,PAINEL_PESOS!$C$25:$C$26)</f>
        <v/>
      </c>
      <c r="H5258" s="70">
        <f>SUMPRODUCT(W5258:X5258,PAINEL_PESOS!$C$28:$C$29)</f>
        <v/>
      </c>
      <c r="I5258" s="70" t="n">
        <v>0.9997321384138892</v>
      </c>
      <c r="J5258" s="70" t="n">
        <v>0.8031523651449601</v>
      </c>
      <c r="K5258" s="71">
        <f>IF(NOT(AND(PAINEL_PESOS!$D$12="OK - 100%",PAINEL_PESOS!$F$20="OK - 100%",PAINEL_PESOS!$F$24="OK - 100%",PAINEL_PESOS!$F$27="OK - 100%",PAINEL_PESOS!$F$30="OK - 100%")),"", (E5258*PAINEL_PESOS!$B$7+F5258*PAINEL_PESOS!$B$8+G5258*PAINEL_PESOS!$B$9+H5258*PAINEL_PESOS!$B$10)*I5258)</f>
        <v/>
      </c>
      <c r="L5258" s="71">
        <f>IF(K5258="","",K5258-J5258)</f>
        <v/>
      </c>
      <c r="M5258" s="71">
        <f>IF(L5258="","",ABS(L5258))</f>
        <v/>
      </c>
      <c r="N5258" t="n">
        <v>1</v>
      </c>
      <c r="O5258" t="n">
        <v>1</v>
      </c>
      <c r="P5258" t="n">
        <v>0.9997888067581836</v>
      </c>
      <c r="Q5258" t="n">
        <v>0.9998131524095188</v>
      </c>
      <c r="R5258" t="n">
        <v>0.2771312237225866</v>
      </c>
      <c r="S5258" t="n">
        <v>0.9999996093914845</v>
      </c>
      <c r="T5258" t="n">
        <v>0.9987722378009256</v>
      </c>
      <c r="U5258" t="n">
        <v>0.4420341146398093</v>
      </c>
      <c r="V5258" t="n">
        <v>0.7950698102558198</v>
      </c>
      <c r="W5258" t="n">
        <v>0.7682052172089848</v>
      </c>
      <c r="X5258" t="n">
        <v>0.904561615991096</v>
      </c>
    </row>
    <row r="5259">
      <c r="A5259" t="inlineStr">
        <is>
          <t>5106208</t>
        </is>
      </c>
      <c r="B5259" t="inlineStr">
        <is>
          <t>Nova Brasilândia</t>
        </is>
      </c>
      <c r="C5259" t="inlineStr">
        <is>
          <t>MT</t>
        </is>
      </c>
      <c r="D5259" t="inlineStr">
        <is>
          <t>REGIÃO CENTRO-OESTE</t>
        </is>
      </c>
      <c r="E5259" s="70">
        <f>SUMPRODUCT(N5259:Q5259,PAINEL_PESOS!$C$16:$C$19)</f>
        <v/>
      </c>
      <c r="F5259" s="70">
        <f>SUMPRODUCT(R5259:T5259,PAINEL_PESOS!$C$21:$C$23)</f>
        <v/>
      </c>
      <c r="G5259" s="70">
        <f>SUMPRODUCT(U5259:V5259,PAINEL_PESOS!$C$25:$C$26)</f>
        <v/>
      </c>
      <c r="H5259" s="70">
        <f>SUMPRODUCT(W5259:X5259,PAINEL_PESOS!$C$28:$C$29)</f>
        <v/>
      </c>
      <c r="I5259" s="70" t="n">
        <v>0.999717356096899</v>
      </c>
      <c r="J5259" s="70" t="n">
        <v>0.7911359782071148</v>
      </c>
      <c r="K5259" s="71">
        <f>IF(NOT(AND(PAINEL_PESOS!$D$12="OK - 100%",PAINEL_PESOS!$F$20="OK - 100%",PAINEL_PESOS!$F$24="OK - 100%",PAINEL_PESOS!$F$27="OK - 100%",PAINEL_PESOS!$F$30="OK - 100%")),"", (E5259*PAINEL_PESOS!$B$7+F5259*PAINEL_PESOS!$B$8+G5259*PAINEL_PESOS!$B$9+H5259*PAINEL_PESOS!$B$10)*I5259)</f>
        <v/>
      </c>
      <c r="L5259" s="71">
        <f>IF(K5259="","",K5259-J5259)</f>
        <v/>
      </c>
      <c r="M5259" s="71">
        <f>IF(L5259="","",ABS(L5259))</f>
        <v/>
      </c>
      <c r="N5259" t="n">
        <v>1</v>
      </c>
      <c r="O5259" t="n">
        <v>1</v>
      </c>
      <c r="P5259" t="n">
        <v>0.9046462513199578</v>
      </c>
      <c r="Q5259" t="n">
        <v>0.999854854257231</v>
      </c>
      <c r="R5259" t="n">
        <v>0.2017279105280437</v>
      </c>
      <c r="S5259" t="n">
        <v>0.9999993406336222</v>
      </c>
      <c r="T5259" t="n">
        <v>0.9986643976668202</v>
      </c>
      <c r="U5259" t="n">
        <v>0.5671246799254301</v>
      </c>
      <c r="V5259" t="n">
        <v>0.7565170633797612</v>
      </c>
      <c r="W5259" t="n">
        <v>0.6609197287237423</v>
      </c>
      <c r="X5259" t="n">
        <v>0.9271374187982776</v>
      </c>
    </row>
    <row r="5260">
      <c r="A5260" t="inlineStr">
        <is>
          <t>5106216</t>
        </is>
      </c>
      <c r="B5260" t="inlineStr">
        <is>
          <t>Nova Canaã do Norte</t>
        </is>
      </c>
      <c r="C5260" t="inlineStr">
        <is>
          <t>MT</t>
        </is>
      </c>
      <c r="D5260" t="inlineStr">
        <is>
          <t>REGIÃO CENTRO-OESTE</t>
        </is>
      </c>
      <c r="E5260" s="70">
        <f>SUMPRODUCT(N5260:Q5260,PAINEL_PESOS!$C$16:$C$19)</f>
        <v/>
      </c>
      <c r="F5260" s="70">
        <f>SUMPRODUCT(R5260:T5260,PAINEL_PESOS!$C$21:$C$23)</f>
        <v/>
      </c>
      <c r="G5260" s="70">
        <f>SUMPRODUCT(U5260:V5260,PAINEL_PESOS!$C$25:$C$26)</f>
        <v/>
      </c>
      <c r="H5260" s="70">
        <f>SUMPRODUCT(W5260:X5260,PAINEL_PESOS!$C$28:$C$29)</f>
        <v/>
      </c>
      <c r="I5260" s="70" t="n">
        <v>0.9997344468961585</v>
      </c>
      <c r="J5260" s="70" t="n">
        <v>0.8057120941377633</v>
      </c>
      <c r="K5260" s="71">
        <f>IF(NOT(AND(PAINEL_PESOS!$D$12="OK - 100%",PAINEL_PESOS!$F$20="OK - 100%",PAINEL_PESOS!$F$24="OK - 100%",PAINEL_PESOS!$F$27="OK - 100%",PAINEL_PESOS!$F$30="OK - 100%")),"", (E5260*PAINEL_PESOS!$B$7+F5260*PAINEL_PESOS!$B$8+G5260*PAINEL_PESOS!$B$9+H5260*PAINEL_PESOS!$B$10)*I5260)</f>
        <v/>
      </c>
      <c r="L5260" s="71">
        <f>IF(K5260="","",K5260-J5260)</f>
        <v/>
      </c>
      <c r="M5260" s="71">
        <f>IF(L5260="","",ABS(L5260))</f>
        <v/>
      </c>
      <c r="N5260" t="n">
        <v>1</v>
      </c>
      <c r="O5260" t="n">
        <v>1</v>
      </c>
      <c r="P5260" t="n">
        <v>0.7268215417106653</v>
      </c>
      <c r="Q5260" t="n">
        <v>0.9999020899565167</v>
      </c>
      <c r="R5260" t="n">
        <v>0.3505986117157122</v>
      </c>
      <c r="S5260" t="n">
        <v>0.9998522333828737</v>
      </c>
      <c r="T5260" t="n">
        <v>0.9987808777978791</v>
      </c>
      <c r="U5260" t="n">
        <v>0.4529105581269395</v>
      </c>
      <c r="V5260" t="n">
        <v>0.7968091314184187</v>
      </c>
      <c r="W5260" t="n">
        <v>0.8535571261877281</v>
      </c>
      <c r="X5260" t="n">
        <v>0.9146157690449463</v>
      </c>
    </row>
    <row r="5261">
      <c r="A5261" t="inlineStr">
        <is>
          <t>5106224</t>
        </is>
      </c>
      <c r="B5261" t="inlineStr">
        <is>
          <t>Nova Mutum</t>
        </is>
      </c>
      <c r="C5261" t="inlineStr">
        <is>
          <t>MT</t>
        </is>
      </c>
      <c r="D5261" t="inlineStr">
        <is>
          <t>REGIÃO CENTRO-OESTE</t>
        </is>
      </c>
      <c r="E5261" s="70">
        <f>SUMPRODUCT(N5261:Q5261,PAINEL_PESOS!$C$16:$C$19)</f>
        <v/>
      </c>
      <c r="F5261" s="70">
        <f>SUMPRODUCT(R5261:T5261,PAINEL_PESOS!$C$21:$C$23)</f>
        <v/>
      </c>
      <c r="G5261" s="70">
        <f>SUMPRODUCT(U5261:V5261,PAINEL_PESOS!$C$25:$C$26)</f>
        <v/>
      </c>
      <c r="H5261" s="70">
        <f>SUMPRODUCT(W5261:X5261,PAINEL_PESOS!$C$28:$C$29)</f>
        <v/>
      </c>
      <c r="I5261" s="70" t="n">
        <v>0.9990771446358938</v>
      </c>
      <c r="J5261" s="70" t="n">
        <v>0.7976126047293891</v>
      </c>
      <c r="K5261" s="71">
        <f>IF(NOT(AND(PAINEL_PESOS!$D$12="OK - 100%",PAINEL_PESOS!$F$20="OK - 100%",PAINEL_PESOS!$F$24="OK - 100%",PAINEL_PESOS!$F$27="OK - 100%",PAINEL_PESOS!$F$30="OK - 100%")),"", (E5261*PAINEL_PESOS!$B$7+F5261*PAINEL_PESOS!$B$8+G5261*PAINEL_PESOS!$B$9+H5261*PAINEL_PESOS!$B$10)*I5261)</f>
        <v/>
      </c>
      <c r="L5261" s="71">
        <f>IF(K5261="","",K5261-J5261)</f>
        <v/>
      </c>
      <c r="M5261" s="71">
        <f>IF(L5261="","",ABS(L5261))</f>
        <v/>
      </c>
      <c r="N5261" t="n">
        <v>1</v>
      </c>
      <c r="O5261" t="n">
        <v>1</v>
      </c>
      <c r="P5261" t="n">
        <v>0.7261879619852165</v>
      </c>
      <c r="Q5261" t="n">
        <v>0.9994058710958178</v>
      </c>
      <c r="R5261" t="n">
        <v>0.5363269222577413</v>
      </c>
      <c r="S5261" t="n">
        <v>0.9995611851555013</v>
      </c>
      <c r="T5261" t="n">
        <v>0.9959172200403288</v>
      </c>
      <c r="U5261" t="n">
        <v>0.4505936235050214</v>
      </c>
      <c r="V5261" t="n">
        <v>0.8025590564269742</v>
      </c>
      <c r="W5261" t="n">
        <v>0.6832600613836525</v>
      </c>
      <c r="X5261" t="n">
        <v>0.8997150496332804</v>
      </c>
    </row>
    <row r="5262">
      <c r="A5262" t="inlineStr">
        <is>
          <t>5106232</t>
        </is>
      </c>
      <c r="B5262" t="inlineStr">
        <is>
          <t>Nova Olímpia</t>
        </is>
      </c>
      <c r="C5262" t="inlineStr">
        <is>
          <t>MT</t>
        </is>
      </c>
      <c r="D5262" t="inlineStr">
        <is>
          <t>REGIÃO CENTRO-OESTE</t>
        </is>
      </c>
      <c r="E5262" s="70">
        <f>SUMPRODUCT(N5262:Q5262,PAINEL_PESOS!$C$16:$C$19)</f>
        <v/>
      </c>
      <c r="F5262" s="70">
        <f>SUMPRODUCT(R5262:T5262,PAINEL_PESOS!$C$21:$C$23)</f>
        <v/>
      </c>
      <c r="G5262" s="70">
        <f>SUMPRODUCT(U5262:V5262,PAINEL_PESOS!$C$25:$C$26)</f>
        <v/>
      </c>
      <c r="H5262" s="70">
        <f>SUMPRODUCT(W5262:X5262,PAINEL_PESOS!$C$28:$C$29)</f>
        <v/>
      </c>
      <c r="I5262" s="70" t="n">
        <v>0.9977471032846803</v>
      </c>
      <c r="J5262" s="70" t="n">
        <v>0.7811648942517042</v>
      </c>
      <c r="K5262" s="71">
        <f>IF(NOT(AND(PAINEL_PESOS!$D$12="OK - 100%",PAINEL_PESOS!$F$20="OK - 100%",PAINEL_PESOS!$F$24="OK - 100%",PAINEL_PESOS!$F$27="OK - 100%",PAINEL_PESOS!$F$30="OK - 100%")),"", (E5262*PAINEL_PESOS!$B$7+F5262*PAINEL_PESOS!$B$8+G5262*PAINEL_PESOS!$B$9+H5262*PAINEL_PESOS!$B$10)*I5262)</f>
        <v/>
      </c>
      <c r="L5262" s="71">
        <f>IF(K5262="","",K5262-J5262)</f>
        <v/>
      </c>
      <c r="M5262" s="71">
        <f>IF(L5262="","",ABS(L5262))</f>
        <v/>
      </c>
      <c r="N5262" t="n">
        <v>1</v>
      </c>
      <c r="O5262" t="n">
        <v>0.9957</v>
      </c>
      <c r="P5262" t="n">
        <v>0.9411826821541712</v>
      </c>
      <c r="Q5262" t="n">
        <v>0.9974932118773338</v>
      </c>
      <c r="R5262" t="n">
        <v>0.3210077262892565</v>
      </c>
      <c r="S5262" t="n">
        <v>0.9885225776771249</v>
      </c>
      <c r="T5262" t="n">
        <v>0.9953131575702923</v>
      </c>
      <c r="U5262" t="n">
        <v>0.453858637786417</v>
      </c>
      <c r="V5262" t="n">
        <v>0.7394925019669729</v>
      </c>
      <c r="W5262" t="n">
        <v>0.6458294621427227</v>
      </c>
      <c r="X5262" t="n">
        <v>0.9204991583179029</v>
      </c>
    </row>
    <row r="5263">
      <c r="A5263" t="inlineStr">
        <is>
          <t>5106240</t>
        </is>
      </c>
      <c r="B5263" t="inlineStr">
        <is>
          <t>Nova Ubiratã</t>
        </is>
      </c>
      <c r="C5263" t="inlineStr">
        <is>
          <t>MT</t>
        </is>
      </c>
      <c r="D5263" t="inlineStr">
        <is>
          <t>REGIÃO CENTRO-OESTE</t>
        </is>
      </c>
      <c r="E5263" s="70">
        <f>SUMPRODUCT(N5263:Q5263,PAINEL_PESOS!$C$16:$C$19)</f>
        <v/>
      </c>
      <c r="F5263" s="70">
        <f>SUMPRODUCT(R5263:T5263,PAINEL_PESOS!$C$21:$C$23)</f>
        <v/>
      </c>
      <c r="G5263" s="70">
        <f>SUMPRODUCT(U5263:V5263,PAINEL_PESOS!$C$25:$C$26)</f>
        <v/>
      </c>
      <c r="H5263" s="70">
        <f>SUMPRODUCT(W5263:X5263,PAINEL_PESOS!$C$28:$C$29)</f>
        <v/>
      </c>
      <c r="I5263" s="70" t="n">
        <v>0.9973417452738773</v>
      </c>
      <c r="J5263" s="70" t="n">
        <v>0.7749891492500276</v>
      </c>
      <c r="K5263" s="71">
        <f>IF(NOT(AND(PAINEL_PESOS!$D$12="OK - 100%",PAINEL_PESOS!$F$20="OK - 100%",PAINEL_PESOS!$F$24="OK - 100%",PAINEL_PESOS!$F$27="OK - 100%",PAINEL_PESOS!$F$30="OK - 100%")),"", (E5263*PAINEL_PESOS!$B$7+F5263*PAINEL_PESOS!$B$8+G5263*PAINEL_PESOS!$B$9+H5263*PAINEL_PESOS!$B$10)*I5263)</f>
        <v/>
      </c>
      <c r="L5263" s="71">
        <f>IF(K5263="","",K5263-J5263)</f>
        <v/>
      </c>
      <c r="M5263" s="71">
        <f>IF(L5263="","",ABS(L5263))</f>
        <v/>
      </c>
      <c r="N5263" t="n">
        <v>0.2</v>
      </c>
      <c r="O5263" t="n">
        <v>1</v>
      </c>
      <c r="P5263" t="n">
        <v>1</v>
      </c>
      <c r="Q5263" t="n">
        <v>0.9998577492531896</v>
      </c>
      <c r="R5263" t="n">
        <v>0.4540802575553436</v>
      </c>
      <c r="S5263" t="n">
        <v>0.9999939144867652</v>
      </c>
      <c r="T5263" t="n">
        <v>0.986528860019936</v>
      </c>
      <c r="U5263" t="n">
        <v>0.5591614298722538</v>
      </c>
      <c r="V5263" t="n">
        <v>0.8099085631053863</v>
      </c>
      <c r="W5263" t="n">
        <v>0.7402088936705814</v>
      </c>
      <c r="X5263" t="n">
        <v>0.8801616205629457</v>
      </c>
    </row>
    <row r="5264">
      <c r="A5264" t="inlineStr">
        <is>
          <t>5106257</t>
        </is>
      </c>
      <c r="B5264" t="inlineStr">
        <is>
          <t>Nova Xavantina</t>
        </is>
      </c>
      <c r="C5264" t="inlineStr">
        <is>
          <t>MT</t>
        </is>
      </c>
      <c r="D5264" t="inlineStr">
        <is>
          <t>REGIÃO CENTRO-OESTE</t>
        </is>
      </c>
      <c r="E5264" s="70">
        <f>SUMPRODUCT(N5264:Q5264,PAINEL_PESOS!$C$16:$C$19)</f>
        <v/>
      </c>
      <c r="F5264" s="70">
        <f>SUMPRODUCT(R5264:T5264,PAINEL_PESOS!$C$21:$C$23)</f>
        <v/>
      </c>
      <c r="G5264" s="70">
        <f>SUMPRODUCT(U5264:V5264,PAINEL_PESOS!$C$25:$C$26)</f>
        <v/>
      </c>
      <c r="H5264" s="70">
        <f>SUMPRODUCT(W5264:X5264,PAINEL_PESOS!$C$28:$C$29)</f>
        <v/>
      </c>
      <c r="I5264" s="70" t="n">
        <v>0.9993820895781148</v>
      </c>
      <c r="J5264" s="70" t="n">
        <v>0.7202786585314237</v>
      </c>
      <c r="K5264" s="71">
        <f>IF(NOT(AND(PAINEL_PESOS!$D$12="OK - 100%",PAINEL_PESOS!$F$20="OK - 100%",PAINEL_PESOS!$F$24="OK - 100%",PAINEL_PESOS!$F$27="OK - 100%",PAINEL_PESOS!$F$30="OK - 100%")),"", (E5264*PAINEL_PESOS!$B$7+F5264*PAINEL_PESOS!$B$8+G5264*PAINEL_PESOS!$B$9+H5264*PAINEL_PESOS!$B$10)*I5264)</f>
        <v/>
      </c>
      <c r="L5264" s="71">
        <f>IF(K5264="","",K5264-J5264)</f>
        <v/>
      </c>
      <c r="M5264" s="71">
        <f>IF(L5264="","",ABS(L5264))</f>
        <v/>
      </c>
      <c r="N5264" t="n">
        <v>1</v>
      </c>
      <c r="O5264" t="n">
        <v>1</v>
      </c>
      <c r="P5264" t="n">
        <v>0.5768743400211194</v>
      </c>
      <c r="Q5264" t="n">
        <v>0.9994852755204875</v>
      </c>
      <c r="R5264" t="n">
        <v>0.3612633366168787</v>
      </c>
      <c r="S5264" t="n">
        <v>0.9996259976401806</v>
      </c>
      <c r="T5264" t="n">
        <v>0.9974295770841294</v>
      </c>
      <c r="U5264" t="n">
        <v>0.3990629296844826</v>
      </c>
      <c r="V5264" t="n">
        <v>0.8351251223505449</v>
      </c>
      <c r="W5264" t="n">
        <v>0.2787732554503882</v>
      </c>
      <c r="X5264" t="n">
        <v>0.8924382884085361</v>
      </c>
    </row>
    <row r="5265">
      <c r="A5265" t="inlineStr">
        <is>
          <t>5106265</t>
        </is>
      </c>
      <c r="B5265" t="inlineStr">
        <is>
          <t>Novo Mundo</t>
        </is>
      </c>
      <c r="C5265" t="inlineStr">
        <is>
          <t>MT</t>
        </is>
      </c>
      <c r="D5265" t="inlineStr">
        <is>
          <t>REGIÃO CENTRO-OESTE</t>
        </is>
      </c>
      <c r="E5265" s="70">
        <f>SUMPRODUCT(N5265:Q5265,PAINEL_PESOS!$C$16:$C$19)</f>
        <v/>
      </c>
      <c r="F5265" s="70">
        <f>SUMPRODUCT(R5265:T5265,PAINEL_PESOS!$C$21:$C$23)</f>
        <v/>
      </c>
      <c r="G5265" s="70">
        <f>SUMPRODUCT(U5265:V5265,PAINEL_PESOS!$C$25:$C$26)</f>
        <v/>
      </c>
      <c r="H5265" s="70">
        <f>SUMPRODUCT(W5265:X5265,PAINEL_PESOS!$C$28:$C$29)</f>
        <v/>
      </c>
      <c r="I5265" s="70" t="n">
        <v>0.9997744989003865</v>
      </c>
      <c r="J5265" s="70" t="n">
        <v>0.7729053240326689</v>
      </c>
      <c r="K5265" s="71">
        <f>IF(NOT(AND(PAINEL_PESOS!$D$12="OK - 100%",PAINEL_PESOS!$F$20="OK - 100%",PAINEL_PESOS!$F$24="OK - 100%",PAINEL_PESOS!$F$27="OK - 100%",PAINEL_PESOS!$F$30="OK - 100%")),"", (E5265*PAINEL_PESOS!$B$7+F5265*PAINEL_PESOS!$B$8+G5265*PAINEL_PESOS!$B$9+H5265*PAINEL_PESOS!$B$10)*I5265)</f>
        <v/>
      </c>
      <c r="L5265" s="71">
        <f>IF(K5265="","",K5265-J5265)</f>
        <v/>
      </c>
      <c r="M5265" s="71">
        <f>IF(L5265="","",ABS(L5265))</f>
        <v/>
      </c>
      <c r="N5265" t="n">
        <v>0.2</v>
      </c>
      <c r="O5265" t="n">
        <v>1</v>
      </c>
      <c r="P5265" t="n">
        <v>1</v>
      </c>
      <c r="Q5265" t="n">
        <v>0.9998964046090644</v>
      </c>
      <c r="R5265" t="n">
        <v>0.3014756264324179</v>
      </c>
      <c r="S5265" t="n">
        <v>0.9999955394213424</v>
      </c>
      <c r="T5265" t="n">
        <v>0.9989295619121096</v>
      </c>
      <c r="U5265" t="n">
        <v>0.5032287189153377</v>
      </c>
      <c r="V5265" t="n">
        <v>0.7807371718990812</v>
      </c>
      <c r="W5265" t="n">
        <v>0.8191943868408339</v>
      </c>
      <c r="X5265" t="n">
        <v>0.947928269621468</v>
      </c>
    </row>
    <row r="5266">
      <c r="A5266" t="inlineStr">
        <is>
          <t>5106273</t>
        </is>
      </c>
      <c r="B5266" t="inlineStr">
        <is>
          <t>Novo Horizonte do Norte</t>
        </is>
      </c>
      <c r="C5266" t="inlineStr">
        <is>
          <t>MT</t>
        </is>
      </c>
      <c r="D5266" t="inlineStr">
        <is>
          <t>REGIÃO CENTRO-OESTE</t>
        </is>
      </c>
      <c r="E5266" s="70">
        <f>SUMPRODUCT(N5266:Q5266,PAINEL_PESOS!$C$16:$C$19)</f>
        <v/>
      </c>
      <c r="F5266" s="70">
        <f>SUMPRODUCT(R5266:T5266,PAINEL_PESOS!$C$21:$C$23)</f>
        <v/>
      </c>
      <c r="G5266" s="70">
        <f>SUMPRODUCT(U5266:V5266,PAINEL_PESOS!$C$25:$C$26)</f>
        <v/>
      </c>
      <c r="H5266" s="70">
        <f>SUMPRODUCT(W5266:X5266,PAINEL_PESOS!$C$28:$C$29)</f>
        <v/>
      </c>
      <c r="I5266" s="70" t="n">
        <v>0.9994791671428951</v>
      </c>
      <c r="J5266" s="70" t="n">
        <v>0.7382189215506421</v>
      </c>
      <c r="K5266" s="71">
        <f>IF(NOT(AND(PAINEL_PESOS!$D$12="OK - 100%",PAINEL_PESOS!$F$20="OK - 100%",PAINEL_PESOS!$F$24="OK - 100%",PAINEL_PESOS!$F$27="OK - 100%",PAINEL_PESOS!$F$30="OK - 100%")),"", (E5266*PAINEL_PESOS!$B$7+F5266*PAINEL_PESOS!$B$8+G5266*PAINEL_PESOS!$B$9+H5266*PAINEL_PESOS!$B$10)*I5266)</f>
        <v/>
      </c>
      <c r="L5266" s="71">
        <f>IF(K5266="","",K5266-J5266)</f>
        <v/>
      </c>
      <c r="M5266" s="71">
        <f>IF(L5266="","",ABS(L5266))</f>
        <v/>
      </c>
      <c r="N5266" t="n">
        <v>0.2</v>
      </c>
      <c r="O5266" t="n">
        <v>1</v>
      </c>
      <c r="P5266" t="n">
        <v>0.8945089757127772</v>
      </c>
      <c r="Q5266" t="n">
        <v>0.9996449243562141</v>
      </c>
      <c r="R5266" t="n">
        <v>0.1556321377140185</v>
      </c>
      <c r="S5266" t="n">
        <v>0.9999971233012631</v>
      </c>
      <c r="T5266" t="n">
        <v>0.9976048328589343</v>
      </c>
      <c r="U5266" t="n">
        <v>0.5428288956433449</v>
      </c>
      <c r="V5266" t="n">
        <v>0.7359441738440754</v>
      </c>
      <c r="W5266" t="n">
        <v>0.6591803416561099</v>
      </c>
      <c r="X5266" t="n">
        <v>0.9883091275410948</v>
      </c>
    </row>
    <row r="5267">
      <c r="A5267" t="inlineStr">
        <is>
          <t>5106281</t>
        </is>
      </c>
      <c r="B5267" t="inlineStr">
        <is>
          <t>Novo São Joaquim</t>
        </is>
      </c>
      <c r="C5267" t="inlineStr">
        <is>
          <t>MT</t>
        </is>
      </c>
      <c r="D5267" t="inlineStr">
        <is>
          <t>REGIÃO CENTRO-OESTE</t>
        </is>
      </c>
      <c r="E5267" s="70">
        <f>SUMPRODUCT(N5267:Q5267,PAINEL_PESOS!$C$16:$C$19)</f>
        <v/>
      </c>
      <c r="F5267" s="70">
        <f>SUMPRODUCT(R5267:T5267,PAINEL_PESOS!$C$21:$C$23)</f>
        <v/>
      </c>
      <c r="G5267" s="70">
        <f>SUMPRODUCT(U5267:V5267,PAINEL_PESOS!$C$25:$C$26)</f>
        <v/>
      </c>
      <c r="H5267" s="70">
        <f>SUMPRODUCT(W5267:X5267,PAINEL_PESOS!$C$28:$C$29)</f>
        <v/>
      </c>
      <c r="I5267" s="70" t="n">
        <v>0.9965619998462575</v>
      </c>
      <c r="J5267" s="70" t="n">
        <v>0.7506603508215705</v>
      </c>
      <c r="K5267" s="71">
        <f>IF(NOT(AND(PAINEL_PESOS!$D$12="OK - 100%",PAINEL_PESOS!$F$20="OK - 100%",PAINEL_PESOS!$F$24="OK - 100%",PAINEL_PESOS!$F$27="OK - 100%",PAINEL_PESOS!$F$30="OK - 100%")),"", (E5267*PAINEL_PESOS!$B$7+F5267*PAINEL_PESOS!$B$8+G5267*PAINEL_PESOS!$B$9+H5267*PAINEL_PESOS!$B$10)*I5267)</f>
        <v/>
      </c>
      <c r="L5267" s="71">
        <f>IF(K5267="","",K5267-J5267)</f>
        <v/>
      </c>
      <c r="M5267" s="71">
        <f>IF(L5267="","",ABS(L5267))</f>
        <v/>
      </c>
      <c r="N5267" t="n">
        <v>1</v>
      </c>
      <c r="O5267" t="n">
        <v>1</v>
      </c>
      <c r="P5267" t="n">
        <v>0.8731784582893347</v>
      </c>
      <c r="Q5267" t="n">
        <v>0.9997972277355859</v>
      </c>
      <c r="R5267" t="n">
        <v>0.3385836778961471</v>
      </c>
      <c r="S5267" t="n">
        <v>0.9999965652673072</v>
      </c>
      <c r="T5267" t="n">
        <v>0.9825882130052231</v>
      </c>
      <c r="U5267" t="n">
        <v>0.4466205600990879</v>
      </c>
      <c r="V5267" t="n">
        <v>0.8088962571842178</v>
      </c>
      <c r="W5267" t="n">
        <v>0.4383856111444845</v>
      </c>
      <c r="X5267" t="n">
        <v>0.8481642872874259</v>
      </c>
    </row>
    <row r="5268">
      <c r="A5268" t="inlineStr">
        <is>
          <t>5106299</t>
        </is>
      </c>
      <c r="B5268" t="inlineStr">
        <is>
          <t>Paranaíta</t>
        </is>
      </c>
      <c r="C5268" t="inlineStr">
        <is>
          <t>MT</t>
        </is>
      </c>
      <c r="D5268" t="inlineStr">
        <is>
          <t>REGIÃO CENTRO-OESTE</t>
        </is>
      </c>
      <c r="E5268" s="70">
        <f>SUMPRODUCT(N5268:Q5268,PAINEL_PESOS!$C$16:$C$19)</f>
        <v/>
      </c>
      <c r="F5268" s="70">
        <f>SUMPRODUCT(R5268:T5268,PAINEL_PESOS!$C$21:$C$23)</f>
        <v/>
      </c>
      <c r="G5268" s="70">
        <f>SUMPRODUCT(U5268:V5268,PAINEL_PESOS!$C$25:$C$26)</f>
        <v/>
      </c>
      <c r="H5268" s="70">
        <f>SUMPRODUCT(W5268:X5268,PAINEL_PESOS!$C$28:$C$29)</f>
        <v/>
      </c>
      <c r="I5268" s="70" t="n">
        <v>0.9996209035768925</v>
      </c>
      <c r="J5268" s="70" t="n">
        <v>0.8154196002529085</v>
      </c>
      <c r="K5268" s="71">
        <f>IF(NOT(AND(PAINEL_PESOS!$D$12="OK - 100%",PAINEL_PESOS!$F$20="OK - 100%",PAINEL_PESOS!$F$24="OK - 100%",PAINEL_PESOS!$F$27="OK - 100%",PAINEL_PESOS!$F$30="OK - 100%")),"", (E5268*PAINEL_PESOS!$B$7+F5268*PAINEL_PESOS!$B$8+G5268*PAINEL_PESOS!$B$9+H5268*PAINEL_PESOS!$B$10)*I5268)</f>
        <v/>
      </c>
      <c r="L5268" s="71">
        <f>IF(K5268="","",K5268-J5268)</f>
        <v/>
      </c>
      <c r="M5268" s="71">
        <f>IF(L5268="","",ABS(L5268))</f>
        <v/>
      </c>
      <c r="N5268" t="n">
        <v>0.8</v>
      </c>
      <c r="O5268" t="n">
        <v>1</v>
      </c>
      <c r="P5268" t="n">
        <v>0.8651531151003168</v>
      </c>
      <c r="Q5268" t="n">
        <v>0.9998556362795251</v>
      </c>
      <c r="R5268" t="n">
        <v>0.328165150921066</v>
      </c>
      <c r="S5268" t="n">
        <v>0.9999990679211958</v>
      </c>
      <c r="T5268" t="n">
        <v>0.9981761824142596</v>
      </c>
      <c r="U5268" t="n">
        <v>0.5555372005317301</v>
      </c>
      <c r="V5268" t="n">
        <v>0.7941494005170227</v>
      </c>
      <c r="W5268" t="n">
        <v>0.8302566164735867</v>
      </c>
      <c r="X5268" t="n">
        <v>0.9624895270575032</v>
      </c>
    </row>
    <row r="5269">
      <c r="A5269" t="inlineStr">
        <is>
          <t>5106307</t>
        </is>
      </c>
      <c r="B5269" t="inlineStr">
        <is>
          <t>Paranatinga</t>
        </is>
      </c>
      <c r="C5269" t="inlineStr">
        <is>
          <t>MT</t>
        </is>
      </c>
      <c r="D5269" t="inlineStr">
        <is>
          <t>REGIÃO CENTRO-OESTE</t>
        </is>
      </c>
      <c r="E5269" s="70">
        <f>SUMPRODUCT(N5269:Q5269,PAINEL_PESOS!$C$16:$C$19)</f>
        <v/>
      </c>
      <c r="F5269" s="70">
        <f>SUMPRODUCT(R5269:T5269,PAINEL_PESOS!$C$21:$C$23)</f>
        <v/>
      </c>
      <c r="G5269" s="70">
        <f>SUMPRODUCT(U5269:V5269,PAINEL_PESOS!$C$25:$C$26)</f>
        <v/>
      </c>
      <c r="H5269" s="70">
        <f>SUMPRODUCT(W5269:X5269,PAINEL_PESOS!$C$28:$C$29)</f>
        <v/>
      </c>
      <c r="I5269" s="70" t="n">
        <v>0.9998971032286421</v>
      </c>
      <c r="J5269" s="70" t="n">
        <v>0.7916382064954397</v>
      </c>
      <c r="K5269" s="71">
        <f>IF(NOT(AND(PAINEL_PESOS!$D$12="OK - 100%",PAINEL_PESOS!$F$20="OK - 100%",PAINEL_PESOS!$F$24="OK - 100%",PAINEL_PESOS!$F$27="OK - 100%",PAINEL_PESOS!$F$30="OK - 100%")),"", (E5269*PAINEL_PESOS!$B$7+F5269*PAINEL_PESOS!$B$8+G5269*PAINEL_PESOS!$B$9+H5269*PAINEL_PESOS!$B$10)*I5269)</f>
        <v/>
      </c>
      <c r="L5269" s="71">
        <f>IF(K5269="","",K5269-J5269)</f>
        <v/>
      </c>
      <c r="M5269" s="71">
        <f>IF(L5269="","",ABS(L5269))</f>
        <v/>
      </c>
      <c r="N5269" t="n">
        <v>1</v>
      </c>
      <c r="O5269" t="n">
        <v>0.9888</v>
      </c>
      <c r="P5269" t="n">
        <v>0.3769799366420274</v>
      </c>
      <c r="Q5269" t="n">
        <v>0.9999030820073974</v>
      </c>
      <c r="R5269" t="n">
        <v>0.4459520631613494</v>
      </c>
      <c r="S5269" t="n">
        <v>0.9998925137033958</v>
      </c>
      <c r="T5269" t="n">
        <v>0.9995970291092336</v>
      </c>
      <c r="U5269" t="n">
        <v>0.6176023238196338</v>
      </c>
      <c r="V5269" t="n">
        <v>0.8416588474113205</v>
      </c>
      <c r="W5269" t="n">
        <v>0.6569662863904427</v>
      </c>
      <c r="X5269" t="n">
        <v>0.9043940042192224</v>
      </c>
    </row>
    <row r="5270">
      <c r="A5270" t="inlineStr">
        <is>
          <t>5106315</t>
        </is>
      </c>
      <c r="B5270" t="inlineStr">
        <is>
          <t>Novo Santo Antônio</t>
        </is>
      </c>
      <c r="C5270" t="inlineStr">
        <is>
          <t>MT</t>
        </is>
      </c>
      <c r="D5270" t="inlineStr">
        <is>
          <t>REGIÃO CENTRO-OESTE</t>
        </is>
      </c>
      <c r="E5270" s="70">
        <f>SUMPRODUCT(N5270:Q5270,PAINEL_PESOS!$C$16:$C$19)</f>
        <v/>
      </c>
      <c r="F5270" s="70">
        <f>SUMPRODUCT(R5270:T5270,PAINEL_PESOS!$C$21:$C$23)</f>
        <v/>
      </c>
      <c r="G5270" s="70">
        <f>SUMPRODUCT(U5270:V5270,PAINEL_PESOS!$C$25:$C$26)</f>
        <v/>
      </c>
      <c r="H5270" s="70">
        <f>SUMPRODUCT(W5270:X5270,PAINEL_PESOS!$C$28:$C$29)</f>
        <v/>
      </c>
      <c r="I5270" s="70" t="n">
        <v>0.9999021218090257</v>
      </c>
      <c r="J5270" s="70" t="n">
        <v>0.663970560632128</v>
      </c>
      <c r="K5270" s="71">
        <f>IF(NOT(AND(PAINEL_PESOS!$D$12="OK - 100%",PAINEL_PESOS!$F$20="OK - 100%",PAINEL_PESOS!$F$24="OK - 100%",PAINEL_PESOS!$F$27="OK - 100%",PAINEL_PESOS!$F$30="OK - 100%")),"", (E5270*PAINEL_PESOS!$B$7+F5270*PAINEL_PESOS!$B$8+G5270*PAINEL_PESOS!$B$9+H5270*PAINEL_PESOS!$B$10)*I5270)</f>
        <v/>
      </c>
      <c r="L5270" s="71">
        <f>IF(K5270="","",K5270-J5270)</f>
        <v/>
      </c>
      <c r="M5270" s="71">
        <f>IF(L5270="","",ABS(L5270))</f>
        <v/>
      </c>
      <c r="N5270" t="n">
        <v>0.2</v>
      </c>
      <c r="O5270" t="n">
        <v>1</v>
      </c>
      <c r="P5270" t="n">
        <v>1</v>
      </c>
      <c r="Q5270" t="n">
        <v>0.9999321391071487</v>
      </c>
      <c r="R5270" t="n">
        <v>0.0976097087136151</v>
      </c>
      <c r="S5270" t="n">
        <v>1</v>
      </c>
      <c r="T5270" t="n">
        <v>0.9995502438887272</v>
      </c>
      <c r="U5270" t="n">
        <v>0.2735657808746354</v>
      </c>
      <c r="V5270" t="n">
        <v>0.7816753355499106</v>
      </c>
      <c r="W5270" t="n">
        <v>0.4176996284855686</v>
      </c>
      <c r="X5270" t="n">
        <v>0.841270992316216</v>
      </c>
    </row>
    <row r="5271">
      <c r="A5271" t="inlineStr">
        <is>
          <t>5106372</t>
        </is>
      </c>
      <c r="B5271" t="inlineStr">
        <is>
          <t>Pedra Preta</t>
        </is>
      </c>
      <c r="C5271" t="inlineStr">
        <is>
          <t>MT</t>
        </is>
      </c>
      <c r="D5271" t="inlineStr">
        <is>
          <t>REGIÃO CENTRO-OESTE</t>
        </is>
      </c>
      <c r="E5271" s="70">
        <f>SUMPRODUCT(N5271:Q5271,PAINEL_PESOS!$C$16:$C$19)</f>
        <v/>
      </c>
      <c r="F5271" s="70">
        <f>SUMPRODUCT(R5271:T5271,PAINEL_PESOS!$C$21:$C$23)</f>
        <v/>
      </c>
      <c r="G5271" s="70">
        <f>SUMPRODUCT(U5271:V5271,PAINEL_PESOS!$C$25:$C$26)</f>
        <v/>
      </c>
      <c r="H5271" s="70">
        <f>SUMPRODUCT(W5271:X5271,PAINEL_PESOS!$C$28:$C$29)</f>
        <v/>
      </c>
      <c r="I5271" s="70" t="n">
        <v>0.9989879710348833</v>
      </c>
      <c r="J5271" s="70" t="n">
        <v>0.7300406913053421</v>
      </c>
      <c r="K5271" s="71">
        <f>IF(NOT(AND(PAINEL_PESOS!$D$12="OK - 100%",PAINEL_PESOS!$F$20="OK - 100%",PAINEL_PESOS!$F$24="OK - 100%",PAINEL_PESOS!$F$27="OK - 100%",PAINEL_PESOS!$F$30="OK - 100%")),"", (E5271*PAINEL_PESOS!$B$7+F5271*PAINEL_PESOS!$B$8+G5271*PAINEL_PESOS!$B$9+H5271*PAINEL_PESOS!$B$10)*I5271)</f>
        <v/>
      </c>
      <c r="L5271" s="71">
        <f>IF(K5271="","",K5271-J5271)</f>
        <v/>
      </c>
      <c r="M5271" s="71">
        <f>IF(L5271="","",ABS(L5271))</f>
        <v/>
      </c>
      <c r="N5271" t="n">
        <v>1</v>
      </c>
      <c r="O5271" t="n">
        <v>0.9933</v>
      </c>
      <c r="P5271" t="n">
        <v>0.5947201689545935</v>
      </c>
      <c r="Q5271" t="n">
        <v>0.9992273064840591</v>
      </c>
      <c r="R5271" t="n">
        <v>0.3828024403684053</v>
      </c>
      <c r="S5271" t="n">
        <v>0.9989144547467734</v>
      </c>
      <c r="T5271" t="n">
        <v>0.9958747355435703</v>
      </c>
      <c r="U5271" t="n">
        <v>0.37579842633217</v>
      </c>
      <c r="V5271" t="n">
        <v>0.7405269412063775</v>
      </c>
      <c r="W5271" t="n">
        <v>0.4380944172461057</v>
      </c>
      <c r="X5271" t="n">
        <v>0.9131374871719524</v>
      </c>
    </row>
    <row r="5272">
      <c r="A5272" t="inlineStr">
        <is>
          <t>5106422</t>
        </is>
      </c>
      <c r="B5272" t="inlineStr">
        <is>
          <t>Peixoto de Azevedo</t>
        </is>
      </c>
      <c r="C5272" t="inlineStr">
        <is>
          <t>MT</t>
        </is>
      </c>
      <c r="D5272" t="inlineStr">
        <is>
          <t>REGIÃO CENTRO-OESTE</t>
        </is>
      </c>
      <c r="E5272" s="70">
        <f>SUMPRODUCT(N5272:Q5272,PAINEL_PESOS!$C$16:$C$19)</f>
        <v/>
      </c>
      <c r="F5272" s="70">
        <f>SUMPRODUCT(R5272:T5272,PAINEL_PESOS!$C$21:$C$23)</f>
        <v/>
      </c>
      <c r="G5272" s="70">
        <f>SUMPRODUCT(U5272:V5272,PAINEL_PESOS!$C$25:$C$26)</f>
        <v/>
      </c>
      <c r="H5272" s="70">
        <f>SUMPRODUCT(W5272:X5272,PAINEL_PESOS!$C$28:$C$29)</f>
        <v/>
      </c>
      <c r="I5272" s="70" t="n">
        <v>0.999887635228585</v>
      </c>
      <c r="J5272" s="70" t="n">
        <v>0.8128053381411027</v>
      </c>
      <c r="K5272" s="71">
        <f>IF(NOT(AND(PAINEL_PESOS!$D$12="OK - 100%",PAINEL_PESOS!$F$20="OK - 100%",PAINEL_PESOS!$F$24="OK - 100%",PAINEL_PESOS!$F$27="OK - 100%",PAINEL_PESOS!$F$30="OK - 100%")),"", (E5272*PAINEL_PESOS!$B$7+F5272*PAINEL_PESOS!$B$8+G5272*PAINEL_PESOS!$B$9+H5272*PAINEL_PESOS!$B$10)*I5272)</f>
        <v/>
      </c>
      <c r="L5272" s="71">
        <f>IF(K5272="","",K5272-J5272)</f>
        <v/>
      </c>
      <c r="M5272" s="71">
        <f>IF(L5272="","",ABS(L5272))</f>
        <v/>
      </c>
      <c r="N5272" t="n">
        <v>1</v>
      </c>
      <c r="O5272" t="n">
        <v>0.9939</v>
      </c>
      <c r="P5272" t="n">
        <v>0.6535374868004225</v>
      </c>
      <c r="Q5272" t="n">
        <v>0.9998239699020165</v>
      </c>
      <c r="R5272" t="n">
        <v>0.3581377216964932</v>
      </c>
      <c r="S5272" t="n">
        <v>0.9999990299030089</v>
      </c>
      <c r="T5272" t="n">
        <v>0.9995674305568918</v>
      </c>
      <c r="U5272" t="n">
        <v>0.764374466297001</v>
      </c>
      <c r="V5272" t="n">
        <v>0.7737181584596065</v>
      </c>
      <c r="W5272" t="n">
        <v>0.6220163066596766</v>
      </c>
      <c r="X5272" t="n">
        <v>0.9476309848532952</v>
      </c>
    </row>
    <row r="5273">
      <c r="A5273" t="inlineStr">
        <is>
          <t>5106455</t>
        </is>
      </c>
      <c r="B5273" t="inlineStr">
        <is>
          <t>Planalto da Serra</t>
        </is>
      </c>
      <c r="C5273" t="inlineStr">
        <is>
          <t>MT</t>
        </is>
      </c>
      <c r="D5273" t="inlineStr">
        <is>
          <t>REGIÃO CENTRO-OESTE</t>
        </is>
      </c>
      <c r="E5273" s="70">
        <f>SUMPRODUCT(N5273:Q5273,PAINEL_PESOS!$C$16:$C$19)</f>
        <v/>
      </c>
      <c r="F5273" s="70">
        <f>SUMPRODUCT(R5273:T5273,PAINEL_PESOS!$C$21:$C$23)</f>
        <v/>
      </c>
      <c r="G5273" s="70">
        <f>SUMPRODUCT(U5273:V5273,PAINEL_PESOS!$C$25:$C$26)</f>
        <v/>
      </c>
      <c r="H5273" s="70">
        <f>SUMPRODUCT(W5273:X5273,PAINEL_PESOS!$C$28:$C$29)</f>
        <v/>
      </c>
      <c r="I5273" s="70" t="n">
        <v>0.9997574159648197</v>
      </c>
      <c r="J5273" s="70" t="n">
        <v>0.7421862267282552</v>
      </c>
      <c r="K5273" s="71">
        <f>IF(NOT(AND(PAINEL_PESOS!$D$12="OK - 100%",PAINEL_PESOS!$F$20="OK - 100%",PAINEL_PESOS!$F$24="OK - 100%",PAINEL_PESOS!$F$27="OK - 100%",PAINEL_PESOS!$F$30="OK - 100%")),"", (E5273*PAINEL_PESOS!$B$7+F5273*PAINEL_PESOS!$B$8+G5273*PAINEL_PESOS!$B$9+H5273*PAINEL_PESOS!$B$10)*I5273)</f>
        <v/>
      </c>
      <c r="L5273" s="71">
        <f>IF(K5273="","",K5273-J5273)</f>
        <v/>
      </c>
      <c r="M5273" s="71">
        <f>IF(L5273="","",ABS(L5273))</f>
        <v/>
      </c>
      <c r="N5273" t="n">
        <v>0.2</v>
      </c>
      <c r="O5273" t="n">
        <v>1</v>
      </c>
      <c r="P5273" t="n">
        <v>1</v>
      </c>
      <c r="Q5273" t="n">
        <v>0.9998541767687231</v>
      </c>
      <c r="R5273" t="n">
        <v>0.2310194696190602</v>
      </c>
      <c r="S5273" t="n">
        <v>1</v>
      </c>
      <c r="T5273" t="n">
        <v>0.9988758012530691</v>
      </c>
      <c r="U5273" t="n">
        <v>0.4616441103442851</v>
      </c>
      <c r="V5273" t="n">
        <v>0.7703148639613899</v>
      </c>
      <c r="W5273" t="n">
        <v>0.6941890031706355</v>
      </c>
      <c r="X5273" t="n">
        <v>0.926258590443491</v>
      </c>
    </row>
    <row r="5274">
      <c r="A5274" t="inlineStr">
        <is>
          <t>5106505</t>
        </is>
      </c>
      <c r="B5274" t="inlineStr">
        <is>
          <t>Poconé</t>
        </is>
      </c>
      <c r="C5274" t="inlineStr">
        <is>
          <t>MT</t>
        </is>
      </c>
      <c r="D5274" t="inlineStr">
        <is>
          <t>REGIÃO CENTRO-OESTE</t>
        </is>
      </c>
      <c r="E5274" s="70">
        <f>SUMPRODUCT(N5274:Q5274,PAINEL_PESOS!$C$16:$C$19)</f>
        <v/>
      </c>
      <c r="F5274" s="70">
        <f>SUMPRODUCT(R5274:T5274,PAINEL_PESOS!$C$21:$C$23)</f>
        <v/>
      </c>
      <c r="G5274" s="70">
        <f>SUMPRODUCT(U5274:V5274,PAINEL_PESOS!$C$25:$C$26)</f>
        <v/>
      </c>
      <c r="H5274" s="70">
        <f>SUMPRODUCT(W5274:X5274,PAINEL_PESOS!$C$28:$C$29)</f>
        <v/>
      </c>
      <c r="I5274" s="70" t="n">
        <v>0.9995351980267289</v>
      </c>
      <c r="J5274" s="70" t="n">
        <v>0.7129561227590242</v>
      </c>
      <c r="K5274" s="71">
        <f>IF(NOT(AND(PAINEL_PESOS!$D$12="OK - 100%",PAINEL_PESOS!$F$20="OK - 100%",PAINEL_PESOS!$F$24="OK - 100%",PAINEL_PESOS!$F$27="OK - 100%",PAINEL_PESOS!$F$30="OK - 100%")),"", (E5274*PAINEL_PESOS!$B$7+F5274*PAINEL_PESOS!$B$8+G5274*PAINEL_PESOS!$B$9+H5274*PAINEL_PESOS!$B$10)*I5274)</f>
        <v/>
      </c>
      <c r="L5274" s="71">
        <f>IF(K5274="","",K5274-J5274)</f>
        <v/>
      </c>
      <c r="M5274" s="71">
        <f>IF(L5274="","",ABS(L5274))</f>
        <v/>
      </c>
      <c r="N5274" t="n">
        <v>1</v>
      </c>
      <c r="O5274" t="n">
        <v>0.9913999999999999</v>
      </c>
      <c r="P5274" t="n">
        <v>0.5009503695881732</v>
      </c>
      <c r="Q5274" t="n">
        <v>0.9995079964193843</v>
      </c>
      <c r="R5274" t="n">
        <v>0.3313524378729843</v>
      </c>
      <c r="S5274" t="n">
        <v>0.999933082399022</v>
      </c>
      <c r="T5274" t="n">
        <v>0.9980395646615519</v>
      </c>
      <c r="U5274" t="n">
        <v>0.31187234489594</v>
      </c>
      <c r="V5274" t="n">
        <v>0.6340012887667155</v>
      </c>
      <c r="W5274" t="n">
        <v>0.6144316127705441</v>
      </c>
      <c r="X5274" t="n">
        <v>0.8471834627755407</v>
      </c>
    </row>
    <row r="5275">
      <c r="A5275" t="inlineStr">
        <is>
          <t>5106653</t>
        </is>
      </c>
      <c r="B5275" t="inlineStr">
        <is>
          <t>Pontal do Araguaia</t>
        </is>
      </c>
      <c r="C5275" t="inlineStr">
        <is>
          <t>MT</t>
        </is>
      </c>
      <c r="D5275" t="inlineStr">
        <is>
          <t>REGIÃO CENTRO-OESTE</t>
        </is>
      </c>
      <c r="E5275" s="70">
        <f>SUMPRODUCT(N5275:Q5275,PAINEL_PESOS!$C$16:$C$19)</f>
        <v/>
      </c>
      <c r="F5275" s="70">
        <f>SUMPRODUCT(R5275:T5275,PAINEL_PESOS!$C$21:$C$23)</f>
        <v/>
      </c>
      <c r="G5275" s="70">
        <f>SUMPRODUCT(U5275:V5275,PAINEL_PESOS!$C$25:$C$26)</f>
        <v/>
      </c>
      <c r="H5275" s="70">
        <f>SUMPRODUCT(W5275:X5275,PAINEL_PESOS!$C$28:$C$29)</f>
        <v/>
      </c>
      <c r="I5275" s="70" t="n">
        <v>0.999601862414491</v>
      </c>
      <c r="J5275" s="70" t="n">
        <v>0.7345727549699581</v>
      </c>
      <c r="K5275" s="71">
        <f>IF(NOT(AND(PAINEL_PESOS!$D$12="OK - 100%",PAINEL_PESOS!$F$20="OK - 100%",PAINEL_PESOS!$F$24="OK - 100%",PAINEL_PESOS!$F$27="OK - 100%",PAINEL_PESOS!$F$30="OK - 100%")),"", (E5275*PAINEL_PESOS!$B$7+F5275*PAINEL_PESOS!$B$8+G5275*PAINEL_PESOS!$B$9+H5275*PAINEL_PESOS!$B$10)*I5275)</f>
        <v/>
      </c>
      <c r="L5275" s="71">
        <f>IF(K5275="","",K5275-J5275)</f>
        <v/>
      </c>
      <c r="M5275" s="71">
        <f>IF(L5275="","",ABS(L5275))</f>
        <v/>
      </c>
      <c r="N5275" t="n">
        <v>1</v>
      </c>
      <c r="O5275" t="n">
        <v>0.9863</v>
      </c>
      <c r="P5275" t="n">
        <v>0.8617740232312566</v>
      </c>
      <c r="Q5275" t="n">
        <v>0.9994570133905989</v>
      </c>
      <c r="R5275" t="n">
        <v>0.2131225433580912</v>
      </c>
      <c r="S5275" t="n">
        <v>0.9999827768619398</v>
      </c>
      <c r="T5275" t="n">
        <v>0.9983781813592567</v>
      </c>
      <c r="U5275" t="n">
        <v>0.498469581119866</v>
      </c>
      <c r="V5275" t="n">
        <v>0.7545152849928944</v>
      </c>
      <c r="W5275" t="n">
        <v>0.3341264712087022</v>
      </c>
      <c r="X5275" t="n">
        <v>0.893723469814262</v>
      </c>
    </row>
    <row r="5276">
      <c r="A5276" t="inlineStr">
        <is>
          <t>5106703</t>
        </is>
      </c>
      <c r="B5276" t="inlineStr">
        <is>
          <t>Ponte Branca</t>
        </is>
      </c>
      <c r="C5276" t="inlineStr">
        <is>
          <t>MT</t>
        </is>
      </c>
      <c r="D5276" t="inlineStr">
        <is>
          <t>REGIÃO CENTRO-OESTE</t>
        </is>
      </c>
      <c r="E5276" s="70">
        <f>SUMPRODUCT(N5276:Q5276,PAINEL_PESOS!$C$16:$C$19)</f>
        <v/>
      </c>
      <c r="F5276" s="70">
        <f>SUMPRODUCT(R5276:T5276,PAINEL_PESOS!$C$21:$C$23)</f>
        <v/>
      </c>
      <c r="G5276" s="70">
        <f>SUMPRODUCT(U5276:V5276,PAINEL_PESOS!$C$25:$C$26)</f>
        <v/>
      </c>
      <c r="H5276" s="70">
        <f>SUMPRODUCT(W5276:X5276,PAINEL_PESOS!$C$28:$C$29)</f>
        <v/>
      </c>
      <c r="I5276" s="70" t="n">
        <v>0.9996688506399471</v>
      </c>
      <c r="J5276" s="70" t="n">
        <v>0.6265886689620733</v>
      </c>
      <c r="K5276" s="71">
        <f>IF(NOT(AND(PAINEL_PESOS!$D$12="OK - 100%",PAINEL_PESOS!$F$20="OK - 100%",PAINEL_PESOS!$F$24="OK - 100%",PAINEL_PESOS!$F$27="OK - 100%",PAINEL_PESOS!$F$30="OK - 100%")),"", (E5276*PAINEL_PESOS!$B$7+F5276*PAINEL_PESOS!$B$8+G5276*PAINEL_PESOS!$B$9+H5276*PAINEL_PESOS!$B$10)*I5276)</f>
        <v/>
      </c>
      <c r="L5276" s="71">
        <f>IF(K5276="","",K5276-J5276)</f>
        <v/>
      </c>
      <c r="M5276" s="71">
        <f>IF(L5276="","",ABS(L5276))</f>
        <v/>
      </c>
      <c r="N5276" t="n">
        <v>0.2</v>
      </c>
      <c r="O5276" t="n">
        <v>1</v>
      </c>
      <c r="P5276" t="n">
        <v>0.295987328405491</v>
      </c>
      <c r="Q5276" t="n">
        <v>0.999748945505328</v>
      </c>
      <c r="R5276" t="n">
        <v>0.0637510280334974</v>
      </c>
      <c r="S5276" t="n">
        <v>0.9999944881807497</v>
      </c>
      <c r="T5276" t="n">
        <v>0.9984976900855709</v>
      </c>
      <c r="U5276" t="n">
        <v>0.4095853292551568</v>
      </c>
      <c r="V5276" t="n">
        <v>0.7404457404040382</v>
      </c>
      <c r="W5276" t="n">
        <v>0.3381960371341073</v>
      </c>
      <c r="X5276" t="n">
        <v>0.903445809117232</v>
      </c>
    </row>
    <row r="5277">
      <c r="A5277" t="inlineStr">
        <is>
          <t>5106752</t>
        </is>
      </c>
      <c r="B5277" t="inlineStr">
        <is>
          <t>Pontes e Lacerda</t>
        </is>
      </c>
      <c r="C5277" t="inlineStr">
        <is>
          <t>MT</t>
        </is>
      </c>
      <c r="D5277" t="inlineStr">
        <is>
          <t>REGIÃO CENTRO-OESTE</t>
        </is>
      </c>
      <c r="E5277" s="70">
        <f>SUMPRODUCT(N5277:Q5277,PAINEL_PESOS!$C$16:$C$19)</f>
        <v/>
      </c>
      <c r="F5277" s="70">
        <f>SUMPRODUCT(R5277:T5277,PAINEL_PESOS!$C$21:$C$23)</f>
        <v/>
      </c>
      <c r="G5277" s="70">
        <f>SUMPRODUCT(U5277:V5277,PAINEL_PESOS!$C$25:$C$26)</f>
        <v/>
      </c>
      <c r="H5277" s="70">
        <f>SUMPRODUCT(W5277:X5277,PAINEL_PESOS!$C$28:$C$29)</f>
        <v/>
      </c>
      <c r="I5277" s="70" t="n">
        <v>0.9995037753066154</v>
      </c>
      <c r="J5277" s="70" t="n">
        <v>0.7830967037168086</v>
      </c>
      <c r="K5277" s="71">
        <f>IF(NOT(AND(PAINEL_PESOS!$D$12="OK - 100%",PAINEL_PESOS!$F$20="OK - 100%",PAINEL_PESOS!$F$24="OK - 100%",PAINEL_PESOS!$F$27="OK - 100%",PAINEL_PESOS!$F$30="OK - 100%")),"", (E5277*PAINEL_PESOS!$B$7+F5277*PAINEL_PESOS!$B$8+G5277*PAINEL_PESOS!$B$9+H5277*PAINEL_PESOS!$B$10)*I5277)</f>
        <v/>
      </c>
      <c r="L5277" s="71">
        <f>IF(K5277="","",K5277-J5277)</f>
        <v/>
      </c>
      <c r="M5277" s="71">
        <f>IF(L5277="","",ABS(L5277))</f>
        <v/>
      </c>
      <c r="N5277" t="n">
        <v>1</v>
      </c>
      <c r="O5277" t="n">
        <v>1</v>
      </c>
      <c r="P5277" t="n">
        <v>0.6131995776135164</v>
      </c>
      <c r="Q5277" t="n">
        <v>0.9994932423043156</v>
      </c>
      <c r="R5277" t="n">
        <v>0.4438736390797413</v>
      </c>
      <c r="S5277" t="n">
        <v>0.999407381990962</v>
      </c>
      <c r="T5277" t="n">
        <v>0.998126880395794</v>
      </c>
      <c r="U5277" t="n">
        <v>0.3778486609508135</v>
      </c>
      <c r="V5277" t="n">
        <v>0.6872379699808766</v>
      </c>
      <c r="W5277" t="n">
        <v>0.8501605115993802</v>
      </c>
      <c r="X5277" t="n">
        <v>0.9186850883708187</v>
      </c>
    </row>
    <row r="5278">
      <c r="A5278" t="inlineStr">
        <is>
          <t>5106778</t>
        </is>
      </c>
      <c r="B5278" t="inlineStr">
        <is>
          <t>Porto Alegre do Norte</t>
        </is>
      </c>
      <c r="C5278" t="inlineStr">
        <is>
          <t>MT</t>
        </is>
      </c>
      <c r="D5278" t="inlineStr">
        <is>
          <t>REGIÃO CENTRO-OESTE</t>
        </is>
      </c>
      <c r="E5278" s="70">
        <f>SUMPRODUCT(N5278:Q5278,PAINEL_PESOS!$C$16:$C$19)</f>
        <v/>
      </c>
      <c r="F5278" s="70">
        <f>SUMPRODUCT(R5278:T5278,PAINEL_PESOS!$C$21:$C$23)</f>
        <v/>
      </c>
      <c r="G5278" s="70">
        <f>SUMPRODUCT(U5278:V5278,PAINEL_PESOS!$C$25:$C$26)</f>
        <v/>
      </c>
      <c r="H5278" s="70">
        <f>SUMPRODUCT(W5278:X5278,PAINEL_PESOS!$C$28:$C$29)</f>
        <v/>
      </c>
      <c r="I5278" s="70" t="n">
        <v>0.9997570868318686</v>
      </c>
      <c r="J5278" s="70" t="n">
        <v>0.7011787836297674</v>
      </c>
      <c r="K5278" s="71">
        <f>IF(NOT(AND(PAINEL_PESOS!$D$12="OK - 100%",PAINEL_PESOS!$F$20="OK - 100%",PAINEL_PESOS!$F$24="OK - 100%",PAINEL_PESOS!$F$27="OK - 100%",PAINEL_PESOS!$F$30="OK - 100%")),"", (E5278*PAINEL_PESOS!$B$7+F5278*PAINEL_PESOS!$B$8+G5278*PAINEL_PESOS!$B$9+H5278*PAINEL_PESOS!$B$10)*I5278)</f>
        <v/>
      </c>
      <c r="L5278" s="71">
        <f>IF(K5278="","",K5278-J5278)</f>
        <v/>
      </c>
      <c r="M5278" s="71">
        <f>IF(L5278="","",ABS(L5278))</f>
        <v/>
      </c>
      <c r="N5278" t="n">
        <v>1</v>
      </c>
      <c r="O5278" t="n">
        <v>1</v>
      </c>
      <c r="P5278" t="n">
        <v>0.6465681098204858</v>
      </c>
      <c r="Q5278" t="n">
        <v>0.999775781561461</v>
      </c>
      <c r="R5278" t="n">
        <v>0.29058635038273</v>
      </c>
      <c r="S5278" t="n">
        <v>0.9999761375192433</v>
      </c>
      <c r="T5278" t="n">
        <v>0.9989365032085875</v>
      </c>
      <c r="U5278" t="n">
        <v>0.3166605444143405</v>
      </c>
      <c r="V5278" t="n">
        <v>0.7015320473429146</v>
      </c>
      <c r="W5278" t="n">
        <v>0.2451332952305835</v>
      </c>
      <c r="X5278" t="n">
        <v>0.99796271117201</v>
      </c>
    </row>
    <row r="5279">
      <c r="A5279" t="inlineStr">
        <is>
          <t>5106802</t>
        </is>
      </c>
      <c r="B5279" t="inlineStr">
        <is>
          <t>Porto dos Gaúchos</t>
        </is>
      </c>
      <c r="C5279" t="inlineStr">
        <is>
          <t>MT</t>
        </is>
      </c>
      <c r="D5279" t="inlineStr">
        <is>
          <t>REGIÃO CENTRO-OESTE</t>
        </is>
      </c>
      <c r="E5279" s="70">
        <f>SUMPRODUCT(N5279:Q5279,PAINEL_PESOS!$C$16:$C$19)</f>
        <v/>
      </c>
      <c r="F5279" s="70">
        <f>SUMPRODUCT(R5279:T5279,PAINEL_PESOS!$C$21:$C$23)</f>
        <v/>
      </c>
      <c r="G5279" s="70">
        <f>SUMPRODUCT(U5279:V5279,PAINEL_PESOS!$C$25:$C$26)</f>
        <v/>
      </c>
      <c r="H5279" s="70">
        <f>SUMPRODUCT(W5279:X5279,PAINEL_PESOS!$C$28:$C$29)</f>
        <v/>
      </c>
      <c r="I5279" s="70" t="n">
        <v>0.9997333999021263</v>
      </c>
      <c r="J5279" s="70" t="n">
        <v>0.7763377863862256</v>
      </c>
      <c r="K5279" s="71">
        <f>IF(NOT(AND(PAINEL_PESOS!$D$12="OK - 100%",PAINEL_PESOS!$F$20="OK - 100%",PAINEL_PESOS!$F$24="OK - 100%",PAINEL_PESOS!$F$27="OK - 100%",PAINEL_PESOS!$F$30="OK - 100%")),"", (E5279*PAINEL_PESOS!$B$7+F5279*PAINEL_PESOS!$B$8+G5279*PAINEL_PESOS!$B$9+H5279*PAINEL_PESOS!$B$10)*I5279)</f>
        <v/>
      </c>
      <c r="L5279" s="71">
        <f>IF(K5279="","",K5279-J5279)</f>
        <v/>
      </c>
      <c r="M5279" s="71">
        <f>IF(L5279="","",ABS(L5279))</f>
        <v/>
      </c>
      <c r="N5279" t="n">
        <v>0.2</v>
      </c>
      <c r="O5279" t="n">
        <v>1</v>
      </c>
      <c r="P5279" t="n">
        <v>1</v>
      </c>
      <c r="Q5279" t="n">
        <v>0.9999557076116264</v>
      </c>
      <c r="R5279" t="n">
        <v>0.379854279671408</v>
      </c>
      <c r="S5279" t="n">
        <v>0.9999882431352255</v>
      </c>
      <c r="T5279" t="n">
        <v>0.9986760610873673</v>
      </c>
      <c r="U5279" t="n">
        <v>0.5444882702814404</v>
      </c>
      <c r="V5279" t="n">
        <v>0.8064338880068598</v>
      </c>
      <c r="W5279" t="n">
        <v>0.6949567984884136</v>
      </c>
      <c r="X5279" t="n">
        <v>0.9808226399637968</v>
      </c>
    </row>
    <row r="5280">
      <c r="A5280" t="inlineStr">
        <is>
          <t>5106828</t>
        </is>
      </c>
      <c r="B5280" t="inlineStr">
        <is>
          <t>Porto Esperidião</t>
        </is>
      </c>
      <c r="C5280" t="inlineStr">
        <is>
          <t>MT</t>
        </is>
      </c>
      <c r="D5280" t="inlineStr">
        <is>
          <t>REGIÃO CENTRO-OESTE</t>
        </is>
      </c>
      <c r="E5280" s="70">
        <f>SUMPRODUCT(N5280:Q5280,PAINEL_PESOS!$C$16:$C$19)</f>
        <v/>
      </c>
      <c r="F5280" s="70">
        <f>SUMPRODUCT(R5280:T5280,PAINEL_PESOS!$C$21:$C$23)</f>
        <v/>
      </c>
      <c r="G5280" s="70">
        <f>SUMPRODUCT(U5280:V5280,PAINEL_PESOS!$C$25:$C$26)</f>
        <v/>
      </c>
      <c r="H5280" s="70">
        <f>SUMPRODUCT(W5280:X5280,PAINEL_PESOS!$C$28:$C$29)</f>
        <v/>
      </c>
      <c r="I5280" s="70" t="n">
        <v>0.9995656646248762</v>
      </c>
      <c r="J5280" s="70" t="n">
        <v>0.7603415115078673</v>
      </c>
      <c r="K5280" s="71">
        <f>IF(NOT(AND(PAINEL_PESOS!$D$12="OK - 100%",PAINEL_PESOS!$F$20="OK - 100%",PAINEL_PESOS!$F$24="OK - 100%",PAINEL_PESOS!$F$27="OK - 100%",PAINEL_PESOS!$F$30="OK - 100%")),"", (E5280*PAINEL_PESOS!$B$7+F5280*PAINEL_PESOS!$B$8+G5280*PAINEL_PESOS!$B$9+H5280*PAINEL_PESOS!$B$10)*I5280)</f>
        <v/>
      </c>
      <c r="L5280" s="71">
        <f>IF(K5280="","",K5280-J5280)</f>
        <v/>
      </c>
      <c r="M5280" s="71">
        <f>IF(L5280="","",ABS(L5280))</f>
        <v/>
      </c>
      <c r="N5280" t="n">
        <v>1</v>
      </c>
      <c r="O5280" t="n">
        <v>1</v>
      </c>
      <c r="P5280" t="n">
        <v>0.7663146779303063</v>
      </c>
      <c r="Q5280" t="n">
        <v>0.9998720651956824</v>
      </c>
      <c r="R5280" t="n">
        <v>0.2394100687664922</v>
      </c>
      <c r="S5280" t="n">
        <v>1</v>
      </c>
      <c r="T5280" t="n">
        <v>0.9978846786407507</v>
      </c>
      <c r="U5280" t="n">
        <v>0.2613218474806825</v>
      </c>
      <c r="V5280" t="n">
        <v>0.7436673854983609</v>
      </c>
      <c r="W5280" t="n">
        <v>0.8241090758542104</v>
      </c>
      <c r="X5280" t="n">
        <v>0.8816536737759456</v>
      </c>
    </row>
    <row r="5281">
      <c r="A5281" t="inlineStr">
        <is>
          <t>5106851</t>
        </is>
      </c>
      <c r="B5281" t="inlineStr">
        <is>
          <t>Porto Estrela</t>
        </is>
      </c>
      <c r="C5281" t="inlineStr">
        <is>
          <t>MT</t>
        </is>
      </c>
      <c r="D5281" t="inlineStr">
        <is>
          <t>REGIÃO CENTRO-OESTE</t>
        </is>
      </c>
      <c r="E5281" s="70">
        <f>SUMPRODUCT(N5281:Q5281,PAINEL_PESOS!$C$16:$C$19)</f>
        <v/>
      </c>
      <c r="F5281" s="70">
        <f>SUMPRODUCT(R5281:T5281,PAINEL_PESOS!$C$21:$C$23)</f>
        <v/>
      </c>
      <c r="G5281" s="70">
        <f>SUMPRODUCT(U5281:V5281,PAINEL_PESOS!$C$25:$C$26)</f>
        <v/>
      </c>
      <c r="H5281" s="70">
        <f>SUMPRODUCT(W5281:X5281,PAINEL_PESOS!$C$28:$C$29)</f>
        <v/>
      </c>
      <c r="I5281" s="70" t="n">
        <v>0.9994685264338182</v>
      </c>
      <c r="J5281" s="70" t="n">
        <v>0.7208649766415464</v>
      </c>
      <c r="K5281" s="71">
        <f>IF(NOT(AND(PAINEL_PESOS!$D$12="OK - 100%",PAINEL_PESOS!$F$20="OK - 100%",PAINEL_PESOS!$F$24="OK - 100%",PAINEL_PESOS!$F$27="OK - 100%",PAINEL_PESOS!$F$30="OK - 100%")),"", (E5281*PAINEL_PESOS!$B$7+F5281*PAINEL_PESOS!$B$8+G5281*PAINEL_PESOS!$B$9+H5281*PAINEL_PESOS!$B$10)*I5281)</f>
        <v/>
      </c>
      <c r="L5281" s="71">
        <f>IF(K5281="","",K5281-J5281)</f>
        <v/>
      </c>
      <c r="M5281" s="71">
        <f>IF(L5281="","",ABS(L5281))</f>
        <v/>
      </c>
      <c r="N5281" t="n">
        <v>0.2</v>
      </c>
      <c r="O5281" t="n">
        <v>1</v>
      </c>
      <c r="P5281" t="n">
        <v>1</v>
      </c>
      <c r="Q5281" t="n">
        <v>0.9997820679785485</v>
      </c>
      <c r="R5281" t="n">
        <v>0.1289614521757281</v>
      </c>
      <c r="S5281" t="n">
        <v>1</v>
      </c>
      <c r="T5281" t="n">
        <v>0.9974471271852329</v>
      </c>
      <c r="U5281" t="n">
        <v>0.4594423727002172</v>
      </c>
      <c r="V5281" t="n">
        <v>0.7394138393778105</v>
      </c>
      <c r="W5281" t="n">
        <v>0.6333214867218534</v>
      </c>
      <c r="X5281" t="n">
        <v>0.9203119560225268</v>
      </c>
    </row>
    <row r="5282">
      <c r="A5282" t="inlineStr">
        <is>
          <t>5107008</t>
        </is>
      </c>
      <c r="B5282" t="inlineStr">
        <is>
          <t>Poxoréo</t>
        </is>
      </c>
      <c r="C5282" t="inlineStr">
        <is>
          <t>MT</t>
        </is>
      </c>
      <c r="D5282" t="inlineStr">
        <is>
          <t>REGIÃO CENTRO-OESTE</t>
        </is>
      </c>
      <c r="E5282" s="70">
        <f>SUMPRODUCT(N5282:Q5282,PAINEL_PESOS!$C$16:$C$19)</f>
        <v/>
      </c>
      <c r="F5282" s="70">
        <f>SUMPRODUCT(R5282:T5282,PAINEL_PESOS!$C$21:$C$23)</f>
        <v/>
      </c>
      <c r="G5282" s="70">
        <f>SUMPRODUCT(U5282:V5282,PAINEL_PESOS!$C$25:$C$26)</f>
        <v/>
      </c>
      <c r="H5282" s="70">
        <f>SUMPRODUCT(W5282:X5282,PAINEL_PESOS!$C$28:$C$29)</f>
        <v/>
      </c>
      <c r="I5282" s="70" t="n">
        <v>0.9966475072301156</v>
      </c>
      <c r="J5282" s="70" t="n">
        <v>0.7045124719246394</v>
      </c>
      <c r="K5282" s="71">
        <f>IF(NOT(AND(PAINEL_PESOS!$D$12="OK - 100%",PAINEL_PESOS!$F$20="OK - 100%",PAINEL_PESOS!$F$24="OK - 100%",PAINEL_PESOS!$F$27="OK - 100%",PAINEL_PESOS!$F$30="OK - 100%")),"", (E5282*PAINEL_PESOS!$B$7+F5282*PAINEL_PESOS!$B$8+G5282*PAINEL_PESOS!$B$9+H5282*PAINEL_PESOS!$B$10)*I5282)</f>
        <v/>
      </c>
      <c r="L5282" s="71">
        <f>IF(K5282="","",K5282-J5282)</f>
        <v/>
      </c>
      <c r="M5282" s="71">
        <f>IF(L5282="","",ABS(L5282))</f>
        <v/>
      </c>
      <c r="N5282" t="n">
        <v>0.2</v>
      </c>
      <c r="O5282" t="n">
        <v>1</v>
      </c>
      <c r="P5282" t="n">
        <v>1</v>
      </c>
      <c r="Q5282" t="n">
        <v>0.9996247406909768</v>
      </c>
      <c r="R5282" t="n">
        <v>0.3656599426783148</v>
      </c>
      <c r="S5282" t="n">
        <v>0.999985889366181</v>
      </c>
      <c r="T5282" t="n">
        <v>0.9831608571670098</v>
      </c>
      <c r="U5282" t="n">
        <v>0.3943817796726226</v>
      </c>
      <c r="V5282" t="n">
        <v>0.7368625575024079</v>
      </c>
      <c r="W5282" t="n">
        <v>0.4493038059714421</v>
      </c>
      <c r="X5282" t="n">
        <v>0.9088266778869096</v>
      </c>
    </row>
    <row r="5283">
      <c r="A5283" t="inlineStr">
        <is>
          <t>5107040</t>
        </is>
      </c>
      <c r="B5283" t="inlineStr">
        <is>
          <t>Primavera do Leste</t>
        </is>
      </c>
      <c r="C5283" t="inlineStr">
        <is>
          <t>MT</t>
        </is>
      </c>
      <c r="D5283" t="inlineStr">
        <is>
          <t>REGIÃO CENTRO-OESTE</t>
        </is>
      </c>
      <c r="E5283" s="70">
        <f>SUMPRODUCT(N5283:Q5283,PAINEL_PESOS!$C$16:$C$19)</f>
        <v/>
      </c>
      <c r="F5283" s="70">
        <f>SUMPRODUCT(R5283:T5283,PAINEL_PESOS!$C$21:$C$23)</f>
        <v/>
      </c>
      <c r="G5283" s="70">
        <f>SUMPRODUCT(U5283:V5283,PAINEL_PESOS!$C$25:$C$26)</f>
        <v/>
      </c>
      <c r="H5283" s="70">
        <f>SUMPRODUCT(W5283:X5283,PAINEL_PESOS!$C$28:$C$29)</f>
        <v/>
      </c>
      <c r="I5283" s="70" t="n">
        <v>0.9924941565475713</v>
      </c>
      <c r="J5283" s="70" t="n">
        <v>0.7508940514790764</v>
      </c>
      <c r="K5283" s="71">
        <f>IF(NOT(AND(PAINEL_PESOS!$D$12="OK - 100%",PAINEL_PESOS!$F$20="OK - 100%",PAINEL_PESOS!$F$24="OK - 100%",PAINEL_PESOS!$F$27="OK - 100%",PAINEL_PESOS!$F$30="OK - 100%")),"", (E5283*PAINEL_PESOS!$B$7+F5283*PAINEL_PESOS!$B$8+G5283*PAINEL_PESOS!$B$9+H5283*PAINEL_PESOS!$B$10)*I5283)</f>
        <v/>
      </c>
      <c r="L5283" s="71">
        <f>IF(K5283="","",K5283-J5283)</f>
        <v/>
      </c>
      <c r="M5283" s="71">
        <f>IF(L5283="","",ABS(L5283))</f>
        <v/>
      </c>
      <c r="N5283" t="n">
        <v>1</v>
      </c>
      <c r="O5283" t="n">
        <v>0.9893</v>
      </c>
      <c r="P5283" t="n">
        <v>0.8632523759239704</v>
      </c>
      <c r="Q5283" t="n">
        <v>0.9983881372547134</v>
      </c>
      <c r="R5283" t="n">
        <v>0.5470385321975784</v>
      </c>
      <c r="S5283" t="n">
        <v>0.9994441544146951</v>
      </c>
      <c r="T5283" t="n">
        <v>0.9630375726308226</v>
      </c>
      <c r="U5283" t="n">
        <v>0.2609857675738329</v>
      </c>
      <c r="V5283" t="n">
        <v>0.7536615895083851</v>
      </c>
      <c r="W5283" t="n">
        <v>0.5712395068265422</v>
      </c>
      <c r="X5283" t="n">
        <v>0.8682115192425564</v>
      </c>
    </row>
    <row r="5284">
      <c r="A5284" t="inlineStr">
        <is>
          <t>5107065</t>
        </is>
      </c>
      <c r="B5284" t="inlineStr">
        <is>
          <t>Querência</t>
        </is>
      </c>
      <c r="C5284" t="inlineStr">
        <is>
          <t>MT</t>
        </is>
      </c>
      <c r="D5284" t="inlineStr">
        <is>
          <t>REGIÃO CENTRO-OESTE</t>
        </is>
      </c>
      <c r="E5284" s="70">
        <f>SUMPRODUCT(N5284:Q5284,PAINEL_PESOS!$C$16:$C$19)</f>
        <v/>
      </c>
      <c r="F5284" s="70">
        <f>SUMPRODUCT(R5284:T5284,PAINEL_PESOS!$C$21:$C$23)</f>
        <v/>
      </c>
      <c r="G5284" s="70">
        <f>SUMPRODUCT(U5284:V5284,PAINEL_PESOS!$C$25:$C$26)</f>
        <v/>
      </c>
      <c r="H5284" s="70">
        <f>SUMPRODUCT(W5284:X5284,PAINEL_PESOS!$C$28:$C$29)</f>
        <v/>
      </c>
      <c r="I5284" s="70" t="n">
        <v>0.9997013970279682</v>
      </c>
      <c r="J5284" s="70" t="n">
        <v>0.7822559730908077</v>
      </c>
      <c r="K5284" s="71">
        <f>IF(NOT(AND(PAINEL_PESOS!$D$12="OK - 100%",PAINEL_PESOS!$F$20="OK - 100%",PAINEL_PESOS!$F$24="OK - 100%",PAINEL_PESOS!$F$27="OK - 100%",PAINEL_PESOS!$F$30="OK - 100%")),"", (E5284*PAINEL_PESOS!$B$7+F5284*PAINEL_PESOS!$B$8+G5284*PAINEL_PESOS!$B$9+H5284*PAINEL_PESOS!$B$10)*I5284)</f>
        <v/>
      </c>
      <c r="L5284" s="71">
        <f>IF(K5284="","",K5284-J5284)</f>
        <v/>
      </c>
      <c r="M5284" s="71">
        <f>IF(L5284="","",ABS(L5284))</f>
        <v/>
      </c>
      <c r="N5284" t="n">
        <v>1</v>
      </c>
      <c r="O5284" t="n">
        <v>1</v>
      </c>
      <c r="P5284" t="n">
        <v>0.691129883843717</v>
      </c>
      <c r="Q5284" t="n">
        <v>0.9998575709917974</v>
      </c>
      <c r="R5284" t="n">
        <v>0.4699500760705301</v>
      </c>
      <c r="S5284" t="n">
        <v>0.9999841209217265</v>
      </c>
      <c r="T5284" t="n">
        <v>0.9985875843130773</v>
      </c>
      <c r="U5284" t="n">
        <v>0.645048575408105</v>
      </c>
      <c r="V5284" t="n">
        <v>0.7876124567330194</v>
      </c>
      <c r="W5284" t="n">
        <v>0.4113848847760287</v>
      </c>
      <c r="X5284" t="n">
        <v>0.92469618267988</v>
      </c>
    </row>
    <row r="5285">
      <c r="A5285" t="inlineStr">
        <is>
          <t>5107107</t>
        </is>
      </c>
      <c r="B5285" t="inlineStr">
        <is>
          <t>São José dos Quatro Marcos</t>
        </is>
      </c>
      <c r="C5285" t="inlineStr">
        <is>
          <t>MT</t>
        </is>
      </c>
      <c r="D5285" t="inlineStr">
        <is>
          <t>REGIÃO CENTRO-OESTE</t>
        </is>
      </c>
      <c r="E5285" s="70">
        <f>SUMPRODUCT(N5285:Q5285,PAINEL_PESOS!$C$16:$C$19)</f>
        <v/>
      </c>
      <c r="F5285" s="70">
        <f>SUMPRODUCT(R5285:T5285,PAINEL_PESOS!$C$21:$C$23)</f>
        <v/>
      </c>
      <c r="G5285" s="70">
        <f>SUMPRODUCT(U5285:V5285,PAINEL_PESOS!$C$25:$C$26)</f>
        <v/>
      </c>
      <c r="H5285" s="70">
        <f>SUMPRODUCT(W5285:X5285,PAINEL_PESOS!$C$28:$C$29)</f>
        <v/>
      </c>
      <c r="I5285" s="70" t="n">
        <v>0.9985531507028595</v>
      </c>
      <c r="J5285" s="70" t="n">
        <v>0.7254255405231044</v>
      </c>
      <c r="K5285" s="71">
        <f>IF(NOT(AND(PAINEL_PESOS!$D$12="OK - 100%",PAINEL_PESOS!$F$20="OK - 100%",PAINEL_PESOS!$F$24="OK - 100%",PAINEL_PESOS!$F$27="OK - 100%",PAINEL_PESOS!$F$30="OK - 100%")),"", (E5285*PAINEL_PESOS!$B$7+F5285*PAINEL_PESOS!$B$8+G5285*PAINEL_PESOS!$B$9+H5285*PAINEL_PESOS!$B$10)*I5285)</f>
        <v/>
      </c>
      <c r="L5285" s="71">
        <f>IF(K5285="","",K5285-J5285)</f>
        <v/>
      </c>
      <c r="M5285" s="71">
        <f>IF(L5285="","",ABS(L5285))</f>
        <v/>
      </c>
      <c r="N5285" t="n">
        <v>0.2</v>
      </c>
      <c r="O5285" t="n">
        <v>1</v>
      </c>
      <c r="P5285" t="n">
        <v>1</v>
      </c>
      <c r="Q5285" t="n">
        <v>0.998067449849936</v>
      </c>
      <c r="R5285" t="n">
        <v>0.2892360027346448</v>
      </c>
      <c r="S5285" t="n">
        <v>0.999688159745507</v>
      </c>
      <c r="T5285" t="n">
        <v>0.9941731805234267</v>
      </c>
      <c r="U5285" t="n">
        <v>0.2556427376382929</v>
      </c>
      <c r="V5285" t="n">
        <v>0.7271059678135536</v>
      </c>
      <c r="W5285" t="n">
        <v>0.801284794512128</v>
      </c>
      <c r="X5285" t="n">
        <v>0.9066810217197075</v>
      </c>
    </row>
    <row r="5286">
      <c r="A5286" t="inlineStr">
        <is>
          <t>5107156</t>
        </is>
      </c>
      <c r="B5286" t="inlineStr">
        <is>
          <t>Reserva do Cabaçal</t>
        </is>
      </c>
      <c r="C5286" t="inlineStr">
        <is>
          <t>MT</t>
        </is>
      </c>
      <c r="D5286" t="inlineStr">
        <is>
          <t>REGIÃO CENTRO-OESTE</t>
        </is>
      </c>
      <c r="E5286" s="70">
        <f>SUMPRODUCT(N5286:Q5286,PAINEL_PESOS!$C$16:$C$19)</f>
        <v/>
      </c>
      <c r="F5286" s="70">
        <f>SUMPRODUCT(R5286:T5286,PAINEL_PESOS!$C$21:$C$23)</f>
        <v/>
      </c>
      <c r="G5286" s="70">
        <f>SUMPRODUCT(U5286:V5286,PAINEL_PESOS!$C$25:$C$26)</f>
        <v/>
      </c>
      <c r="H5286" s="70">
        <f>SUMPRODUCT(W5286:X5286,PAINEL_PESOS!$C$28:$C$29)</f>
        <v/>
      </c>
      <c r="I5286" s="70" t="n">
        <v>0.9998706164468346</v>
      </c>
      <c r="J5286" s="70" t="n">
        <v>0.7092401716403088</v>
      </c>
      <c r="K5286" s="71">
        <f>IF(NOT(AND(PAINEL_PESOS!$D$12="OK - 100%",PAINEL_PESOS!$F$20="OK - 100%",PAINEL_PESOS!$F$24="OK - 100%",PAINEL_PESOS!$F$27="OK - 100%",PAINEL_PESOS!$F$30="OK - 100%")),"", (E5286*PAINEL_PESOS!$B$7+F5286*PAINEL_PESOS!$B$8+G5286*PAINEL_PESOS!$B$9+H5286*PAINEL_PESOS!$B$10)*I5286)</f>
        <v/>
      </c>
      <c r="L5286" s="71">
        <f>IF(K5286="","",K5286-J5286)</f>
        <v/>
      </c>
      <c r="M5286" s="71">
        <f>IF(L5286="","",ABS(L5286))</f>
        <v/>
      </c>
      <c r="N5286" t="n">
        <v>0.2</v>
      </c>
      <c r="O5286" t="n">
        <v>1</v>
      </c>
      <c r="P5286" t="n">
        <v>1</v>
      </c>
      <c r="Q5286" t="n">
        <v>0.9998140450674537</v>
      </c>
      <c r="R5286" t="n">
        <v>0.071289816585976</v>
      </c>
      <c r="S5286" t="n">
        <v>1</v>
      </c>
      <c r="T5286" t="n">
        <v>0.9994775213833474</v>
      </c>
      <c r="U5286" t="n">
        <v>0.2821041829702254</v>
      </c>
      <c r="V5286" t="n">
        <v>0.7272804664029665</v>
      </c>
      <c r="W5286" t="n">
        <v>0.7694969629694307</v>
      </c>
      <c r="X5286" t="n">
        <v>0.9153553867018648</v>
      </c>
    </row>
    <row r="5287">
      <c r="A5287" t="inlineStr">
        <is>
          <t>5107180</t>
        </is>
      </c>
      <c r="B5287" t="inlineStr">
        <is>
          <t>Ribeirão Cascalheira</t>
        </is>
      </c>
      <c r="C5287" t="inlineStr">
        <is>
          <t>MT</t>
        </is>
      </c>
      <c r="D5287" t="inlineStr">
        <is>
          <t>REGIÃO CENTRO-OESTE</t>
        </is>
      </c>
      <c r="E5287" s="70">
        <f>SUMPRODUCT(N5287:Q5287,PAINEL_PESOS!$C$16:$C$19)</f>
        <v/>
      </c>
      <c r="F5287" s="70">
        <f>SUMPRODUCT(R5287:T5287,PAINEL_PESOS!$C$21:$C$23)</f>
        <v/>
      </c>
      <c r="G5287" s="70">
        <f>SUMPRODUCT(U5287:V5287,PAINEL_PESOS!$C$25:$C$26)</f>
        <v/>
      </c>
      <c r="H5287" s="70">
        <f>SUMPRODUCT(W5287:X5287,PAINEL_PESOS!$C$28:$C$29)</f>
        <v/>
      </c>
      <c r="I5287" s="70" t="n">
        <v>0.9997730184384295</v>
      </c>
      <c r="J5287" s="70" t="n">
        <v>0.6853223307496725</v>
      </c>
      <c r="K5287" s="71">
        <f>IF(NOT(AND(PAINEL_PESOS!$D$12="OK - 100%",PAINEL_PESOS!$F$20="OK - 100%",PAINEL_PESOS!$F$24="OK - 100%",PAINEL_PESOS!$F$27="OK - 100%",PAINEL_PESOS!$F$30="OK - 100%")),"", (E5287*PAINEL_PESOS!$B$7+F5287*PAINEL_PESOS!$B$8+G5287*PAINEL_PESOS!$B$9+H5287*PAINEL_PESOS!$B$10)*I5287)</f>
        <v/>
      </c>
      <c r="L5287" s="71">
        <f>IF(K5287="","",K5287-J5287)</f>
        <v/>
      </c>
      <c r="M5287" s="71">
        <f>IF(L5287="","",ABS(L5287))</f>
        <v/>
      </c>
      <c r="N5287" t="n">
        <v>1</v>
      </c>
      <c r="O5287" t="n">
        <v>0</v>
      </c>
      <c r="P5287" t="n">
        <v>0.8691657866948258</v>
      </c>
      <c r="Q5287" t="n">
        <v>0.9998764664200548</v>
      </c>
      <c r="R5287" t="n">
        <v>0.3260447102499131</v>
      </c>
      <c r="S5287" t="n">
        <v>0.9999968857457505</v>
      </c>
      <c r="T5287" t="n">
        <v>0.9989340046285473</v>
      </c>
      <c r="U5287" t="n">
        <v>0.4675846930469785</v>
      </c>
      <c r="V5287" t="n">
        <v>0.7948101554261298</v>
      </c>
      <c r="W5287" t="n">
        <v>0.3440629927742093</v>
      </c>
      <c r="X5287" t="n">
        <v>0.8928606712356815</v>
      </c>
    </row>
    <row r="5288">
      <c r="A5288" t="inlineStr">
        <is>
          <t>5107198</t>
        </is>
      </c>
      <c r="B5288" t="inlineStr">
        <is>
          <t>Ribeirãozinho</t>
        </is>
      </c>
      <c r="C5288" t="inlineStr">
        <is>
          <t>MT</t>
        </is>
      </c>
      <c r="D5288" t="inlineStr">
        <is>
          <t>REGIÃO CENTRO-OESTE</t>
        </is>
      </c>
      <c r="E5288" s="70">
        <f>SUMPRODUCT(N5288:Q5288,PAINEL_PESOS!$C$16:$C$19)</f>
        <v/>
      </c>
      <c r="F5288" s="70">
        <f>SUMPRODUCT(R5288:T5288,PAINEL_PESOS!$C$21:$C$23)</f>
        <v/>
      </c>
      <c r="G5288" s="70">
        <f>SUMPRODUCT(U5288:V5288,PAINEL_PESOS!$C$25:$C$26)</f>
        <v/>
      </c>
      <c r="H5288" s="70">
        <f>SUMPRODUCT(W5288:X5288,PAINEL_PESOS!$C$28:$C$29)</f>
        <v/>
      </c>
      <c r="I5288" s="70" t="n">
        <v>0.9995259596057637</v>
      </c>
      <c r="J5288" s="70" t="n">
        <v>0.6850355406496607</v>
      </c>
      <c r="K5288" s="71">
        <f>IF(NOT(AND(PAINEL_PESOS!$D$12="OK - 100%",PAINEL_PESOS!$F$20="OK - 100%",PAINEL_PESOS!$F$24="OK - 100%",PAINEL_PESOS!$F$27="OK - 100%",PAINEL_PESOS!$F$30="OK - 100%")),"", (E5288*PAINEL_PESOS!$B$7+F5288*PAINEL_PESOS!$B$8+G5288*PAINEL_PESOS!$B$9+H5288*PAINEL_PESOS!$B$10)*I5288)</f>
        <v/>
      </c>
      <c r="L5288" s="71">
        <f>IF(K5288="","",K5288-J5288)</f>
        <v/>
      </c>
      <c r="M5288" s="71">
        <f>IF(L5288="","",ABS(L5288))</f>
        <v/>
      </c>
      <c r="N5288" t="n">
        <v>0.2</v>
      </c>
      <c r="O5288" t="n">
        <v>1</v>
      </c>
      <c r="P5288" t="n">
        <v>1</v>
      </c>
      <c r="Q5288" t="n">
        <v>0.9993915201634552</v>
      </c>
      <c r="R5288" t="n">
        <v>0.1907776288313487</v>
      </c>
      <c r="S5288" t="n">
        <v>0.999982171134158</v>
      </c>
      <c r="T5288" t="n">
        <v>0.9980398688753918</v>
      </c>
      <c r="U5288" t="n">
        <v>0.4120401073662579</v>
      </c>
      <c r="V5288" t="n">
        <v>0.7548437215070773</v>
      </c>
      <c r="W5288" t="n">
        <v>0.3661761944262859</v>
      </c>
      <c r="X5288" t="n">
        <v>0.8909278708130016</v>
      </c>
    </row>
    <row r="5289">
      <c r="A5289" t="inlineStr">
        <is>
          <t>5107206</t>
        </is>
      </c>
      <c r="B5289" t="inlineStr">
        <is>
          <t>Rio Branco</t>
        </is>
      </c>
      <c r="C5289" t="inlineStr">
        <is>
          <t>MT</t>
        </is>
      </c>
      <c r="D5289" t="inlineStr">
        <is>
          <t>REGIÃO CENTRO-OESTE</t>
        </is>
      </c>
      <c r="E5289" s="70">
        <f>SUMPRODUCT(N5289:Q5289,PAINEL_PESOS!$C$16:$C$19)</f>
        <v/>
      </c>
      <c r="F5289" s="70">
        <f>SUMPRODUCT(R5289:T5289,PAINEL_PESOS!$C$21:$C$23)</f>
        <v/>
      </c>
      <c r="G5289" s="70">
        <f>SUMPRODUCT(U5289:V5289,PAINEL_PESOS!$C$25:$C$26)</f>
        <v/>
      </c>
      <c r="H5289" s="70">
        <f>SUMPRODUCT(W5289:X5289,PAINEL_PESOS!$C$28:$C$29)</f>
        <v/>
      </c>
      <c r="I5289" s="70" t="n">
        <v>0.9992705695331427</v>
      </c>
      <c r="J5289" s="70" t="n">
        <v>0.7465217088813337</v>
      </c>
      <c r="K5289" s="71">
        <f>IF(NOT(AND(PAINEL_PESOS!$D$12="OK - 100%",PAINEL_PESOS!$F$20="OK - 100%",PAINEL_PESOS!$F$24="OK - 100%",PAINEL_PESOS!$F$27="OK - 100%",PAINEL_PESOS!$F$30="OK - 100%")),"", (E5289*PAINEL_PESOS!$B$7+F5289*PAINEL_PESOS!$B$8+G5289*PAINEL_PESOS!$B$9+H5289*PAINEL_PESOS!$B$10)*I5289)</f>
        <v/>
      </c>
      <c r="L5289" s="71">
        <f>IF(K5289="","",K5289-J5289)</f>
        <v/>
      </c>
      <c r="M5289" s="71">
        <f>IF(L5289="","",ABS(L5289))</f>
        <v/>
      </c>
      <c r="N5289" t="n">
        <v>0.8</v>
      </c>
      <c r="O5289" t="n">
        <v>1</v>
      </c>
      <c r="P5289" t="n">
        <v>1</v>
      </c>
      <c r="Q5289" t="n">
        <v>0.9986664939048505</v>
      </c>
      <c r="R5289" t="n">
        <v>0.153664310375603</v>
      </c>
      <c r="S5289" t="n">
        <v>0.9999839048022566</v>
      </c>
      <c r="T5289" t="n">
        <v>0.9972726611801573</v>
      </c>
      <c r="U5289" t="n">
        <v>0.2505086266527361</v>
      </c>
      <c r="V5289" t="n">
        <v>0.7273035639572294</v>
      </c>
      <c r="W5289" t="n">
        <v>0.7444897071446743</v>
      </c>
      <c r="X5289" t="n">
        <v>0.9209507407941367</v>
      </c>
    </row>
    <row r="5290">
      <c r="A5290" t="inlineStr">
        <is>
          <t>5107248</t>
        </is>
      </c>
      <c r="B5290" t="inlineStr">
        <is>
          <t>Santa Carmem</t>
        </is>
      </c>
      <c r="C5290" t="inlineStr">
        <is>
          <t>MT</t>
        </is>
      </c>
      <c r="D5290" t="inlineStr">
        <is>
          <t>REGIÃO CENTRO-OESTE</t>
        </is>
      </c>
      <c r="E5290" s="70">
        <f>SUMPRODUCT(N5290:Q5290,PAINEL_PESOS!$C$16:$C$19)</f>
        <v/>
      </c>
      <c r="F5290" s="70">
        <f>SUMPRODUCT(R5290:T5290,PAINEL_PESOS!$C$21:$C$23)</f>
        <v/>
      </c>
      <c r="G5290" s="70">
        <f>SUMPRODUCT(U5290:V5290,PAINEL_PESOS!$C$25:$C$26)</f>
        <v/>
      </c>
      <c r="H5290" s="70">
        <f>SUMPRODUCT(W5290:X5290,PAINEL_PESOS!$C$28:$C$29)</f>
        <v/>
      </c>
      <c r="I5290" s="70" t="n">
        <v>0.9999288854234702</v>
      </c>
      <c r="J5290" s="70" t="n">
        <v>0.8159758286490574</v>
      </c>
      <c r="K5290" s="71">
        <f>IF(NOT(AND(PAINEL_PESOS!$D$12="OK - 100%",PAINEL_PESOS!$F$20="OK - 100%",PAINEL_PESOS!$F$24="OK - 100%",PAINEL_PESOS!$F$27="OK - 100%",PAINEL_PESOS!$F$30="OK - 100%")),"", (E5290*PAINEL_PESOS!$B$7+F5290*PAINEL_PESOS!$B$8+G5290*PAINEL_PESOS!$B$9+H5290*PAINEL_PESOS!$B$10)*I5290)</f>
        <v/>
      </c>
      <c r="L5290" s="71">
        <f>IF(K5290="","",K5290-J5290)</f>
        <v/>
      </c>
      <c r="M5290" s="71">
        <f>IF(L5290="","",ABS(L5290))</f>
        <v/>
      </c>
      <c r="N5290" t="n">
        <v>1</v>
      </c>
      <c r="O5290" t="n">
        <v>0.9958</v>
      </c>
      <c r="P5290" t="n">
        <v>0.8659978880675818</v>
      </c>
      <c r="Q5290" t="n">
        <v>0.9999154723004221</v>
      </c>
      <c r="R5290" t="n">
        <v>0.3570439851013294</v>
      </c>
      <c r="S5290" t="n">
        <v>0.9999936039094639</v>
      </c>
      <c r="T5290" t="n">
        <v>0.9997022027149628</v>
      </c>
      <c r="U5290" t="n">
        <v>0.5964411243946631</v>
      </c>
      <c r="V5290" t="n">
        <v>0.8014705573337986</v>
      </c>
      <c r="W5290" t="n">
        <v>0.7530940419396722</v>
      </c>
      <c r="X5290" t="n">
        <v>0.8752486194092352</v>
      </c>
    </row>
    <row r="5291">
      <c r="A5291" t="inlineStr">
        <is>
          <t>5107263</t>
        </is>
      </c>
      <c r="B5291" t="inlineStr">
        <is>
          <t>Santo Afonso</t>
        </is>
      </c>
      <c r="C5291" t="inlineStr">
        <is>
          <t>MT</t>
        </is>
      </c>
      <c r="D5291" t="inlineStr">
        <is>
          <t>REGIÃO CENTRO-OESTE</t>
        </is>
      </c>
      <c r="E5291" s="70">
        <f>SUMPRODUCT(N5291:Q5291,PAINEL_PESOS!$C$16:$C$19)</f>
        <v/>
      </c>
      <c r="F5291" s="70">
        <f>SUMPRODUCT(R5291:T5291,PAINEL_PESOS!$C$21:$C$23)</f>
        <v/>
      </c>
      <c r="G5291" s="70">
        <f>SUMPRODUCT(U5291:V5291,PAINEL_PESOS!$C$25:$C$26)</f>
        <v/>
      </c>
      <c r="H5291" s="70">
        <f>SUMPRODUCT(W5291:X5291,PAINEL_PESOS!$C$28:$C$29)</f>
        <v/>
      </c>
      <c r="I5291" s="70" t="n">
        <v>0.999338157140624</v>
      </c>
      <c r="J5291" s="70" t="n">
        <v>0.6981773643173221</v>
      </c>
      <c r="K5291" s="71">
        <f>IF(NOT(AND(PAINEL_PESOS!$D$12="OK - 100%",PAINEL_PESOS!$F$20="OK - 100%",PAINEL_PESOS!$F$24="OK - 100%",PAINEL_PESOS!$F$27="OK - 100%",PAINEL_PESOS!$F$30="OK - 100%")),"", (E5291*PAINEL_PESOS!$B$7+F5291*PAINEL_PESOS!$B$8+G5291*PAINEL_PESOS!$B$9+H5291*PAINEL_PESOS!$B$10)*I5291)</f>
        <v/>
      </c>
      <c r="L5291" s="71">
        <f>IF(K5291="","",K5291-J5291)</f>
        <v/>
      </c>
      <c r="M5291" s="71">
        <f>IF(L5291="","",ABS(L5291))</f>
        <v/>
      </c>
      <c r="N5291" t="n">
        <v>1</v>
      </c>
      <c r="O5291" t="n">
        <v>0.1667</v>
      </c>
      <c r="P5291" t="n">
        <v>0.4720168954593453</v>
      </c>
      <c r="Q5291" t="n">
        <v>0.9997314626350563</v>
      </c>
      <c r="R5291" t="n">
        <v>0.1911987841539914</v>
      </c>
      <c r="S5291" t="n">
        <v>0.9999658993982161</v>
      </c>
      <c r="T5291" t="n">
        <v>0.9968335231478125</v>
      </c>
      <c r="U5291" t="n">
        <v>0.4092507595623588</v>
      </c>
      <c r="V5291" t="n">
        <v>0.7395873441414154</v>
      </c>
      <c r="W5291" t="n">
        <v>0.7410197112324232</v>
      </c>
      <c r="X5291" t="n">
        <v>0.9213705672817848</v>
      </c>
    </row>
    <row r="5292">
      <c r="A5292" t="inlineStr">
        <is>
          <t>5107297</t>
        </is>
      </c>
      <c r="B5292" t="inlineStr">
        <is>
          <t>São José do Povo</t>
        </is>
      </c>
      <c r="C5292" t="inlineStr">
        <is>
          <t>MT</t>
        </is>
      </c>
      <c r="D5292" t="inlineStr">
        <is>
          <t>REGIÃO CENTRO-OESTE</t>
        </is>
      </c>
      <c r="E5292" s="70">
        <f>SUMPRODUCT(N5292:Q5292,PAINEL_PESOS!$C$16:$C$19)</f>
        <v/>
      </c>
      <c r="F5292" s="70">
        <f>SUMPRODUCT(R5292:T5292,PAINEL_PESOS!$C$21:$C$23)</f>
        <v/>
      </c>
      <c r="G5292" s="70">
        <f>SUMPRODUCT(U5292:V5292,PAINEL_PESOS!$C$25:$C$26)</f>
        <v/>
      </c>
      <c r="H5292" s="70">
        <f>SUMPRODUCT(W5292:X5292,PAINEL_PESOS!$C$28:$C$29)</f>
        <v/>
      </c>
      <c r="I5292" s="70" t="n">
        <v>0.9983295890400077</v>
      </c>
      <c r="J5292" s="70" t="n">
        <v>0.6807878928905795</v>
      </c>
      <c r="K5292" s="71">
        <f>IF(NOT(AND(PAINEL_PESOS!$D$12="OK - 100%",PAINEL_PESOS!$F$20="OK - 100%",PAINEL_PESOS!$F$24="OK - 100%",PAINEL_PESOS!$F$27="OK - 100%",PAINEL_PESOS!$F$30="OK - 100%")),"", (E5292*PAINEL_PESOS!$B$7+F5292*PAINEL_PESOS!$B$8+G5292*PAINEL_PESOS!$B$9+H5292*PAINEL_PESOS!$B$10)*I5292)</f>
        <v/>
      </c>
      <c r="L5292" s="71">
        <f>IF(K5292="","",K5292-J5292)</f>
        <v/>
      </c>
      <c r="M5292" s="71">
        <f>IF(L5292="","",ABS(L5292))</f>
        <v/>
      </c>
      <c r="N5292" t="n">
        <v>0.2</v>
      </c>
      <c r="O5292" t="n">
        <v>1</v>
      </c>
      <c r="P5292" t="n">
        <v>1</v>
      </c>
      <c r="Q5292" t="n">
        <v>0.9986261716182199</v>
      </c>
      <c r="R5292" t="n">
        <v>0.09585076089006871</v>
      </c>
      <c r="S5292" t="n">
        <v>1</v>
      </c>
      <c r="T5292" t="n">
        <v>0.9924803589578337</v>
      </c>
      <c r="U5292" t="n">
        <v>0.3758800156491602</v>
      </c>
      <c r="V5292" t="n">
        <v>0.736759431006998</v>
      </c>
      <c r="W5292" t="n">
        <v>0.4380438859254608</v>
      </c>
      <c r="X5292" t="n">
        <v>0.9131987647289008</v>
      </c>
    </row>
    <row r="5293">
      <c r="A5293" t="inlineStr">
        <is>
          <t>5107305</t>
        </is>
      </c>
      <c r="B5293" t="inlineStr">
        <is>
          <t>São José do Rio Claro</t>
        </is>
      </c>
      <c r="C5293" t="inlineStr">
        <is>
          <t>MT</t>
        </is>
      </c>
      <c r="D5293" t="inlineStr">
        <is>
          <t>REGIÃO CENTRO-OESTE</t>
        </is>
      </c>
      <c r="E5293" s="70">
        <f>SUMPRODUCT(N5293:Q5293,PAINEL_PESOS!$C$16:$C$19)</f>
        <v/>
      </c>
      <c r="F5293" s="70">
        <f>SUMPRODUCT(R5293:T5293,PAINEL_PESOS!$C$21:$C$23)</f>
        <v/>
      </c>
      <c r="G5293" s="70">
        <f>SUMPRODUCT(U5293:V5293,PAINEL_PESOS!$C$25:$C$26)</f>
        <v/>
      </c>
      <c r="H5293" s="70">
        <f>SUMPRODUCT(W5293:X5293,PAINEL_PESOS!$C$28:$C$29)</f>
        <v/>
      </c>
      <c r="I5293" s="70" t="n">
        <v>0.9993036244791497</v>
      </c>
      <c r="J5293" s="70" t="n">
        <v>0.7898885509161617</v>
      </c>
      <c r="K5293" s="71">
        <f>IF(NOT(AND(PAINEL_PESOS!$D$12="OK - 100%",PAINEL_PESOS!$F$20="OK - 100%",PAINEL_PESOS!$F$24="OK - 100%",PAINEL_PESOS!$F$27="OK - 100%",PAINEL_PESOS!$F$30="OK - 100%")),"", (E5293*PAINEL_PESOS!$B$7+F5293*PAINEL_PESOS!$B$8+G5293*PAINEL_PESOS!$B$9+H5293*PAINEL_PESOS!$B$10)*I5293)</f>
        <v/>
      </c>
      <c r="L5293" s="71">
        <f>IF(K5293="","",K5293-J5293)</f>
        <v/>
      </c>
      <c r="M5293" s="71">
        <f>IF(L5293="","",ABS(L5293))</f>
        <v/>
      </c>
      <c r="N5293" t="n">
        <v>1</v>
      </c>
      <c r="O5293" t="n">
        <v>0.9878</v>
      </c>
      <c r="P5293" t="n">
        <v>0.8398099260823654</v>
      </c>
      <c r="Q5293" t="n">
        <v>0.9995418852244603</v>
      </c>
      <c r="R5293" t="n">
        <v>0.3941924184100615</v>
      </c>
      <c r="S5293" t="n">
        <v>0.9976891747085729</v>
      </c>
      <c r="T5293" t="n">
        <v>0.997790615576131</v>
      </c>
      <c r="U5293" t="n">
        <v>0.4660831359027407</v>
      </c>
      <c r="V5293" t="n">
        <v>0.8016909589409718</v>
      </c>
      <c r="W5293" t="n">
        <v>0.6578437041529642</v>
      </c>
      <c r="X5293" t="n">
        <v>0.8912034358078702</v>
      </c>
    </row>
    <row r="5294">
      <c r="A5294" t="inlineStr">
        <is>
          <t>5107354</t>
        </is>
      </c>
      <c r="B5294" t="inlineStr">
        <is>
          <t>São José do Xingu</t>
        </is>
      </c>
      <c r="C5294" t="inlineStr">
        <is>
          <t>MT</t>
        </is>
      </c>
      <c r="D5294" t="inlineStr">
        <is>
          <t>REGIÃO CENTRO-OESTE</t>
        </is>
      </c>
      <c r="E5294" s="70">
        <f>SUMPRODUCT(N5294:Q5294,PAINEL_PESOS!$C$16:$C$19)</f>
        <v/>
      </c>
      <c r="F5294" s="70">
        <f>SUMPRODUCT(R5294:T5294,PAINEL_PESOS!$C$21:$C$23)</f>
        <v/>
      </c>
      <c r="G5294" s="70">
        <f>SUMPRODUCT(U5294:V5294,PAINEL_PESOS!$C$25:$C$26)</f>
        <v/>
      </c>
      <c r="H5294" s="70">
        <f>SUMPRODUCT(W5294:X5294,PAINEL_PESOS!$C$28:$C$29)</f>
        <v/>
      </c>
      <c r="I5294" s="70" t="n">
        <v>0.9999121318801996</v>
      </c>
      <c r="J5294" s="70" t="n">
        <v>0.7407477913329211</v>
      </c>
      <c r="K5294" s="71">
        <f>IF(NOT(AND(PAINEL_PESOS!$D$12="OK - 100%",PAINEL_PESOS!$F$20="OK - 100%",PAINEL_PESOS!$F$24="OK - 100%",PAINEL_PESOS!$F$27="OK - 100%",PAINEL_PESOS!$F$30="OK - 100%")),"", (E5294*PAINEL_PESOS!$B$7+F5294*PAINEL_PESOS!$B$8+G5294*PAINEL_PESOS!$B$9+H5294*PAINEL_PESOS!$B$10)*I5294)</f>
        <v/>
      </c>
      <c r="L5294" s="71">
        <f>IF(K5294="","",K5294-J5294)</f>
        <v/>
      </c>
      <c r="M5294" s="71">
        <f>IF(L5294="","",ABS(L5294))</f>
        <v/>
      </c>
      <c r="N5294" t="n">
        <v>0.2</v>
      </c>
      <c r="O5294" t="n">
        <v>1</v>
      </c>
      <c r="P5294" t="n">
        <v>1</v>
      </c>
      <c r="Q5294" t="n">
        <v>0.9999148162703058</v>
      </c>
      <c r="R5294" t="n">
        <v>0.3292936340682374</v>
      </c>
      <c r="S5294" t="n">
        <v>0.9999998644275145</v>
      </c>
      <c r="T5294" t="n">
        <v>0.9996143755795889</v>
      </c>
      <c r="U5294" t="n">
        <v>0.5701714379382772</v>
      </c>
      <c r="V5294" t="n">
        <v>0.7708877823035215</v>
      </c>
      <c r="W5294" t="n">
        <v>0.438791963785021</v>
      </c>
      <c r="X5294" t="n">
        <v>0.9940892398005849</v>
      </c>
    </row>
    <row r="5295">
      <c r="A5295" t="inlineStr">
        <is>
          <t>5107404</t>
        </is>
      </c>
      <c r="B5295" t="inlineStr">
        <is>
          <t>São Pedro da Cipa</t>
        </is>
      </c>
      <c r="C5295" t="inlineStr">
        <is>
          <t>MT</t>
        </is>
      </c>
      <c r="D5295" t="inlineStr">
        <is>
          <t>REGIÃO CENTRO-OESTE</t>
        </is>
      </c>
      <c r="E5295" s="70">
        <f>SUMPRODUCT(N5295:Q5295,PAINEL_PESOS!$C$16:$C$19)</f>
        <v/>
      </c>
      <c r="F5295" s="70">
        <f>SUMPRODUCT(R5295:T5295,PAINEL_PESOS!$C$21:$C$23)</f>
        <v/>
      </c>
      <c r="G5295" s="70">
        <f>SUMPRODUCT(U5295:V5295,PAINEL_PESOS!$C$25:$C$26)</f>
        <v/>
      </c>
      <c r="H5295" s="70">
        <f>SUMPRODUCT(W5295:X5295,PAINEL_PESOS!$C$28:$C$29)</f>
        <v/>
      </c>
      <c r="I5295" s="70" t="n">
        <v>0.9993357294837413</v>
      </c>
      <c r="J5295" s="70" t="n">
        <v>0.7337990952308779</v>
      </c>
      <c r="K5295" s="71">
        <f>IF(NOT(AND(PAINEL_PESOS!$D$12="OK - 100%",PAINEL_PESOS!$F$20="OK - 100%",PAINEL_PESOS!$F$24="OK - 100%",PAINEL_PESOS!$F$27="OK - 100%",PAINEL_PESOS!$F$30="OK - 100%")),"", (E5295*PAINEL_PESOS!$B$7+F5295*PAINEL_PESOS!$B$8+G5295*PAINEL_PESOS!$B$9+H5295*PAINEL_PESOS!$B$10)*I5295)</f>
        <v/>
      </c>
      <c r="L5295" s="71">
        <f>IF(K5295="","",K5295-J5295)</f>
        <v/>
      </c>
      <c r="M5295" s="71">
        <f>IF(L5295="","",ABS(L5295))</f>
        <v/>
      </c>
      <c r="N5295" t="n">
        <v>1</v>
      </c>
      <c r="O5295" t="n">
        <v>1</v>
      </c>
      <c r="P5295" t="n">
        <v>0.9810982048574446</v>
      </c>
      <c r="Q5295" t="n">
        <v>0.9970197330845429</v>
      </c>
      <c r="R5295" t="n">
        <v>0.1094178861561342</v>
      </c>
      <c r="S5295" t="n">
        <v>0.9999947061346851</v>
      </c>
      <c r="T5295" t="n">
        <v>0.9988331723742394</v>
      </c>
      <c r="U5295" t="n">
        <v>0.3758800156491603</v>
      </c>
      <c r="V5295" t="n">
        <v>0.7526160710235497</v>
      </c>
      <c r="W5295" t="n">
        <v>0.4380438859254608</v>
      </c>
      <c r="X5295" t="n">
        <v>0.9131987647289008</v>
      </c>
    </row>
    <row r="5296">
      <c r="A5296" t="inlineStr">
        <is>
          <t>5107578</t>
        </is>
      </c>
      <c r="B5296" t="inlineStr">
        <is>
          <t>Rondolândia</t>
        </is>
      </c>
      <c r="C5296" t="inlineStr">
        <is>
          <t>MT</t>
        </is>
      </c>
      <c r="D5296" t="inlineStr">
        <is>
          <t>REGIÃO CENTRO-OESTE</t>
        </is>
      </c>
      <c r="E5296" s="70">
        <f>SUMPRODUCT(N5296:Q5296,PAINEL_PESOS!$C$16:$C$19)</f>
        <v/>
      </c>
      <c r="F5296" s="70">
        <f>SUMPRODUCT(R5296:T5296,PAINEL_PESOS!$C$21:$C$23)</f>
        <v/>
      </c>
      <c r="G5296" s="70">
        <f>SUMPRODUCT(U5296:V5296,PAINEL_PESOS!$C$25:$C$26)</f>
        <v/>
      </c>
      <c r="H5296" s="70">
        <f>SUMPRODUCT(W5296:X5296,PAINEL_PESOS!$C$28:$C$29)</f>
        <v/>
      </c>
      <c r="I5296" s="70" t="n">
        <v>0.9998623947728874</v>
      </c>
      <c r="J5296" s="70" t="n">
        <v>0.7226366969448753</v>
      </c>
      <c r="K5296" s="71">
        <f>IF(NOT(AND(PAINEL_PESOS!$D$12="OK - 100%",PAINEL_PESOS!$F$20="OK - 100%",PAINEL_PESOS!$F$24="OK - 100%",PAINEL_PESOS!$F$27="OK - 100%",PAINEL_PESOS!$F$30="OK - 100%")),"", (E5296*PAINEL_PESOS!$B$7+F5296*PAINEL_PESOS!$B$8+G5296*PAINEL_PESOS!$B$9+H5296*PAINEL_PESOS!$B$10)*I5296)</f>
        <v/>
      </c>
      <c r="L5296" s="71">
        <f>IF(K5296="","",K5296-J5296)</f>
        <v/>
      </c>
      <c r="M5296" s="71">
        <f>IF(L5296="","",ABS(L5296))</f>
        <v/>
      </c>
      <c r="N5296" t="n">
        <v>0.2</v>
      </c>
      <c r="O5296" t="n">
        <v>1</v>
      </c>
      <c r="P5296" t="n">
        <v>1</v>
      </c>
      <c r="Q5296" t="n">
        <v>0.9999751351560543</v>
      </c>
      <c r="R5296" t="n">
        <v>0.157765310018647</v>
      </c>
      <c r="S5296" t="n">
        <v>1</v>
      </c>
      <c r="T5296" t="n">
        <v>0.9993152175901809</v>
      </c>
      <c r="U5296" t="n">
        <v>0.8513524695311924</v>
      </c>
      <c r="V5296" t="n">
        <v>0.2965392012822151</v>
      </c>
      <c r="W5296" t="n">
        <v>0.6105613228811684</v>
      </c>
      <c r="X5296" t="n">
        <v>0.9853949473894912</v>
      </c>
    </row>
    <row r="5297">
      <c r="A5297" t="inlineStr">
        <is>
          <t>5107602</t>
        </is>
      </c>
      <c r="B5297" t="inlineStr">
        <is>
          <t>Rondonópolis</t>
        </is>
      </c>
      <c r="C5297" t="inlineStr">
        <is>
          <t>MT</t>
        </is>
      </c>
      <c r="D5297" t="inlineStr">
        <is>
          <t>REGIÃO CENTRO-OESTE</t>
        </is>
      </c>
      <c r="E5297" s="70">
        <f>SUMPRODUCT(N5297:Q5297,PAINEL_PESOS!$C$16:$C$19)</f>
        <v/>
      </c>
      <c r="F5297" s="70">
        <f>SUMPRODUCT(R5297:T5297,PAINEL_PESOS!$C$21:$C$23)</f>
        <v/>
      </c>
      <c r="G5297" s="70">
        <f>SUMPRODUCT(U5297:V5297,PAINEL_PESOS!$C$25:$C$26)</f>
        <v/>
      </c>
      <c r="H5297" s="70">
        <f>SUMPRODUCT(W5297:X5297,PAINEL_PESOS!$C$28:$C$29)</f>
        <v/>
      </c>
      <c r="I5297" s="70" t="n">
        <v>0.9971160903740236</v>
      </c>
      <c r="J5297" s="70" t="n">
        <v>0.7317049933052168</v>
      </c>
      <c r="K5297" s="71">
        <f>IF(NOT(AND(PAINEL_PESOS!$D$12="OK - 100%",PAINEL_PESOS!$F$20="OK - 100%",PAINEL_PESOS!$F$24="OK - 100%",PAINEL_PESOS!$F$27="OK - 100%",PAINEL_PESOS!$F$30="OK - 100%")),"", (E5297*PAINEL_PESOS!$B$7+F5297*PAINEL_PESOS!$B$8+G5297*PAINEL_PESOS!$B$9+H5297*PAINEL_PESOS!$B$10)*I5297)</f>
        <v/>
      </c>
      <c r="L5297" s="71">
        <f>IF(K5297="","",K5297-J5297)</f>
        <v/>
      </c>
      <c r="M5297" s="71">
        <f>IF(L5297="","",ABS(L5297))</f>
        <v/>
      </c>
      <c r="N5297" t="n">
        <v>1</v>
      </c>
      <c r="O5297" t="n">
        <v>0.9992</v>
      </c>
      <c r="P5297" t="n">
        <v>0.3599788806758184</v>
      </c>
      <c r="Q5297" t="n">
        <v>0.9884438270245794</v>
      </c>
      <c r="R5297" t="n">
        <v>0.6089239979708002</v>
      </c>
      <c r="S5297" t="n">
        <v>0.994308217059755</v>
      </c>
      <c r="T5297" t="n">
        <v>0.9962910068202279</v>
      </c>
      <c r="U5297" t="n">
        <v>0.3727105221150635</v>
      </c>
      <c r="V5297" t="n">
        <v>0.7402075904895635</v>
      </c>
      <c r="W5297" t="n">
        <v>0.4400068720119019</v>
      </c>
      <c r="X5297" t="n">
        <v>0.9108183204783826</v>
      </c>
    </row>
    <row r="5298">
      <c r="A5298" t="inlineStr">
        <is>
          <t>5107701</t>
        </is>
      </c>
      <c r="B5298" t="inlineStr">
        <is>
          <t>Rosário Oeste</t>
        </is>
      </c>
      <c r="C5298" t="inlineStr">
        <is>
          <t>MT</t>
        </is>
      </c>
      <c r="D5298" t="inlineStr">
        <is>
          <t>REGIÃO CENTRO-OESTE</t>
        </is>
      </c>
      <c r="E5298" s="70">
        <f>SUMPRODUCT(N5298:Q5298,PAINEL_PESOS!$C$16:$C$19)</f>
        <v/>
      </c>
      <c r="F5298" s="70">
        <f>SUMPRODUCT(R5298:T5298,PAINEL_PESOS!$C$21:$C$23)</f>
        <v/>
      </c>
      <c r="G5298" s="70">
        <f>SUMPRODUCT(U5298:V5298,PAINEL_PESOS!$C$25:$C$26)</f>
        <v/>
      </c>
      <c r="H5298" s="70">
        <f>SUMPRODUCT(W5298:X5298,PAINEL_PESOS!$C$28:$C$29)</f>
        <v/>
      </c>
      <c r="I5298" s="70" t="n">
        <v>0.9996659237045746</v>
      </c>
      <c r="J5298" s="70" t="n">
        <v>0.7435580491232539</v>
      </c>
      <c r="K5298" s="71">
        <f>IF(NOT(AND(PAINEL_PESOS!$D$12="OK - 100%",PAINEL_PESOS!$F$20="OK - 100%",PAINEL_PESOS!$F$24="OK - 100%",PAINEL_PESOS!$F$27="OK - 100%",PAINEL_PESOS!$F$30="OK - 100%")),"", (E5298*PAINEL_PESOS!$B$7+F5298*PAINEL_PESOS!$B$8+G5298*PAINEL_PESOS!$B$9+H5298*PAINEL_PESOS!$B$10)*I5298)</f>
        <v/>
      </c>
      <c r="L5298" s="71">
        <f>IF(K5298="","",K5298-J5298)</f>
        <v/>
      </c>
      <c r="M5298" s="71">
        <f>IF(L5298="","",ABS(L5298))</f>
        <v/>
      </c>
      <c r="N5298" t="n">
        <v>0.2</v>
      </c>
      <c r="O5298" t="n">
        <v>1</v>
      </c>
      <c r="P5298" t="n">
        <v>1</v>
      </c>
      <c r="Q5298" t="n">
        <v>0.9996892795318116</v>
      </c>
      <c r="R5298" t="n">
        <v>0.3049151722206829</v>
      </c>
      <c r="S5298" t="n">
        <v>0.9999882489588252</v>
      </c>
      <c r="T5298" t="n">
        <v>0.9985789322190302</v>
      </c>
      <c r="U5298" t="n">
        <v>0.5285123261111264</v>
      </c>
      <c r="V5298" t="n">
        <v>0.7524841533243511</v>
      </c>
      <c r="W5298" t="n">
        <v>0.6285554760644092</v>
      </c>
      <c r="X5298" t="n">
        <v>0.905400800514382</v>
      </c>
    </row>
    <row r="5299">
      <c r="A5299" t="inlineStr">
        <is>
          <t>5107743</t>
        </is>
      </c>
      <c r="B5299" t="inlineStr">
        <is>
          <t>Santa Cruz do Xingu</t>
        </is>
      </c>
      <c r="C5299" t="inlineStr">
        <is>
          <t>MT</t>
        </is>
      </c>
      <c r="D5299" t="inlineStr">
        <is>
          <t>REGIÃO CENTRO-OESTE</t>
        </is>
      </c>
      <c r="E5299" s="70">
        <f>SUMPRODUCT(N5299:Q5299,PAINEL_PESOS!$C$16:$C$19)</f>
        <v/>
      </c>
      <c r="F5299" s="70">
        <f>SUMPRODUCT(R5299:T5299,PAINEL_PESOS!$C$21:$C$23)</f>
        <v/>
      </c>
      <c r="G5299" s="70">
        <f>SUMPRODUCT(U5299:V5299,PAINEL_PESOS!$C$25:$C$26)</f>
        <v/>
      </c>
      <c r="H5299" s="70">
        <f>SUMPRODUCT(W5299:X5299,PAINEL_PESOS!$C$28:$C$29)</f>
        <v/>
      </c>
      <c r="I5299" s="70" t="n">
        <v>0.999903110590471</v>
      </c>
      <c r="J5299" s="70" t="n">
        <v>0.7449653466131216</v>
      </c>
      <c r="K5299" s="71">
        <f>IF(NOT(AND(PAINEL_PESOS!$D$12="OK - 100%",PAINEL_PESOS!$F$20="OK - 100%",PAINEL_PESOS!$F$24="OK - 100%",PAINEL_PESOS!$F$27="OK - 100%",PAINEL_PESOS!$F$30="OK - 100%")),"", (E5299*PAINEL_PESOS!$B$7+F5299*PAINEL_PESOS!$B$8+G5299*PAINEL_PESOS!$B$9+H5299*PAINEL_PESOS!$B$10)*I5299)</f>
        <v/>
      </c>
      <c r="L5299" s="71">
        <f>IF(K5299="","",K5299-J5299)</f>
        <v/>
      </c>
      <c r="M5299" s="71">
        <f>IF(L5299="","",ABS(L5299))</f>
        <v/>
      </c>
      <c r="N5299" t="n">
        <v>0.2</v>
      </c>
      <c r="O5299" t="n">
        <v>1</v>
      </c>
      <c r="P5299" t="n">
        <v>1</v>
      </c>
      <c r="Q5299" t="n">
        <v>0.999957150464393</v>
      </c>
      <c r="R5299" t="n">
        <v>0.297538679794916</v>
      </c>
      <c r="S5299" t="n">
        <v>1</v>
      </c>
      <c r="T5299" t="n">
        <v>0.9995366114127026</v>
      </c>
      <c r="U5299" t="n">
        <v>0.7112511617233278</v>
      </c>
      <c r="V5299" t="n">
        <v>0.6951474042607293</v>
      </c>
      <c r="W5299" t="n">
        <v>0.4238894501038467</v>
      </c>
      <c r="X5299" t="n">
        <v>0.9986501440862132</v>
      </c>
    </row>
    <row r="5300">
      <c r="A5300" t="inlineStr">
        <is>
          <t>5107750</t>
        </is>
      </c>
      <c r="B5300" t="inlineStr">
        <is>
          <t>Salto do Céu</t>
        </is>
      </c>
      <c r="C5300" t="inlineStr">
        <is>
          <t>MT</t>
        </is>
      </c>
      <c r="D5300" t="inlineStr">
        <is>
          <t>REGIÃO CENTRO-OESTE</t>
        </is>
      </c>
      <c r="E5300" s="70">
        <f>SUMPRODUCT(N5300:Q5300,PAINEL_PESOS!$C$16:$C$19)</f>
        <v/>
      </c>
      <c r="F5300" s="70">
        <f>SUMPRODUCT(R5300:T5300,PAINEL_PESOS!$C$21:$C$23)</f>
        <v/>
      </c>
      <c r="G5300" s="70">
        <f>SUMPRODUCT(U5300:V5300,PAINEL_PESOS!$C$25:$C$26)</f>
        <v/>
      </c>
      <c r="H5300" s="70">
        <f>SUMPRODUCT(W5300:X5300,PAINEL_PESOS!$C$28:$C$29)</f>
        <v/>
      </c>
      <c r="I5300" s="70" t="n">
        <v>0.9996191538858402</v>
      </c>
      <c r="J5300" s="70" t="n">
        <v>0.7440257253253703</v>
      </c>
      <c r="K5300" s="71">
        <f>IF(NOT(AND(PAINEL_PESOS!$D$12="OK - 100%",PAINEL_PESOS!$F$20="OK - 100%",PAINEL_PESOS!$F$24="OK - 100%",PAINEL_PESOS!$F$27="OK - 100%",PAINEL_PESOS!$F$30="OK - 100%")),"", (E5300*PAINEL_PESOS!$B$7+F5300*PAINEL_PESOS!$B$8+G5300*PAINEL_PESOS!$B$9+H5300*PAINEL_PESOS!$B$10)*I5300)</f>
        <v/>
      </c>
      <c r="L5300" s="71">
        <f>IF(K5300="","",K5300-J5300)</f>
        <v/>
      </c>
      <c r="M5300" s="71">
        <f>IF(L5300="","",ABS(L5300))</f>
        <v/>
      </c>
      <c r="N5300" t="n">
        <v>1</v>
      </c>
      <c r="O5300" t="n">
        <v>1</v>
      </c>
      <c r="P5300" t="n">
        <v>0.6296726504751848</v>
      </c>
      <c r="Q5300" t="n">
        <v>0.9998658480925164</v>
      </c>
      <c r="R5300" t="n">
        <v>0.1463269307700962</v>
      </c>
      <c r="S5300" t="n">
        <v>0.9999941930740222</v>
      </c>
      <c r="T5300" t="n">
        <v>0.9981567873501443</v>
      </c>
      <c r="U5300" t="n">
        <v>0.3011686720312244</v>
      </c>
      <c r="V5300" t="n">
        <v>0.739307190571045</v>
      </c>
      <c r="W5300" t="n">
        <v>0.748438667822557</v>
      </c>
      <c r="X5300" t="n">
        <v>0.9211378202079584</v>
      </c>
    </row>
    <row r="5301">
      <c r="A5301" t="inlineStr">
        <is>
          <t>5107768</t>
        </is>
      </c>
      <c r="B5301" t="inlineStr">
        <is>
          <t>Santa Rita do Trivelato</t>
        </is>
      </c>
      <c r="C5301" t="inlineStr">
        <is>
          <t>MT</t>
        </is>
      </c>
      <c r="D5301" t="inlineStr">
        <is>
          <t>REGIÃO CENTRO-OESTE</t>
        </is>
      </c>
      <c r="E5301" s="70">
        <f>SUMPRODUCT(N5301:Q5301,PAINEL_PESOS!$C$16:$C$19)</f>
        <v/>
      </c>
      <c r="F5301" s="70">
        <f>SUMPRODUCT(R5301:T5301,PAINEL_PESOS!$C$21:$C$23)</f>
        <v/>
      </c>
      <c r="G5301" s="70">
        <f>SUMPRODUCT(U5301:V5301,PAINEL_PESOS!$C$25:$C$26)</f>
        <v/>
      </c>
      <c r="H5301" s="70">
        <f>SUMPRODUCT(W5301:X5301,PAINEL_PESOS!$C$28:$C$29)</f>
        <v/>
      </c>
      <c r="I5301" s="70" t="n">
        <v>0.9993360297248302</v>
      </c>
      <c r="J5301" s="70" t="n">
        <v>0.7807069008414994</v>
      </c>
      <c r="K5301" s="71">
        <f>IF(NOT(AND(PAINEL_PESOS!$D$12="OK - 100%",PAINEL_PESOS!$F$20="OK - 100%",PAINEL_PESOS!$F$24="OK - 100%",PAINEL_PESOS!$F$27="OK - 100%",PAINEL_PESOS!$F$30="OK - 100%")),"", (E5301*PAINEL_PESOS!$B$7+F5301*PAINEL_PESOS!$B$8+G5301*PAINEL_PESOS!$B$9+H5301*PAINEL_PESOS!$B$10)*I5301)</f>
        <v/>
      </c>
      <c r="L5301" s="71">
        <f>IF(K5301="","",K5301-J5301)</f>
        <v/>
      </c>
      <c r="M5301" s="71">
        <f>IF(L5301="","",ABS(L5301))</f>
        <v/>
      </c>
      <c r="N5301" t="n">
        <v>1</v>
      </c>
      <c r="O5301" t="n">
        <v>0.8125</v>
      </c>
      <c r="P5301" t="n">
        <v>0.8465681098204858</v>
      </c>
      <c r="Q5301" t="n">
        <v>0.9999189685734573</v>
      </c>
      <c r="R5301" t="n">
        <v>0.3728841959853716</v>
      </c>
      <c r="S5301" t="n">
        <v>1</v>
      </c>
      <c r="T5301" t="n">
        <v>0.9966684755004204</v>
      </c>
      <c r="U5301" t="n">
        <v>0.3914612685199987</v>
      </c>
      <c r="V5301" t="n">
        <v>0.8168201195197583</v>
      </c>
      <c r="W5301" t="n">
        <v>0.7097634868956719</v>
      </c>
      <c r="X5301" t="n">
        <v>0.9225646962825717</v>
      </c>
    </row>
    <row r="5302">
      <c r="A5302" t="inlineStr">
        <is>
          <t>5107776</t>
        </is>
      </c>
      <c r="B5302" t="inlineStr">
        <is>
          <t>Santa Terezinha</t>
        </is>
      </c>
      <c r="C5302" t="inlineStr">
        <is>
          <t>MT</t>
        </is>
      </c>
      <c r="D5302" t="inlineStr">
        <is>
          <t>REGIÃO CENTRO-OESTE</t>
        </is>
      </c>
      <c r="E5302" s="70">
        <f>SUMPRODUCT(N5302:Q5302,PAINEL_PESOS!$C$16:$C$19)</f>
        <v/>
      </c>
      <c r="F5302" s="70">
        <f>SUMPRODUCT(R5302:T5302,PAINEL_PESOS!$C$21:$C$23)</f>
        <v/>
      </c>
      <c r="G5302" s="70">
        <f>SUMPRODUCT(U5302:V5302,PAINEL_PESOS!$C$25:$C$26)</f>
        <v/>
      </c>
      <c r="H5302" s="70">
        <f>SUMPRODUCT(W5302:X5302,PAINEL_PESOS!$C$28:$C$29)</f>
        <v/>
      </c>
      <c r="I5302" s="70" t="n">
        <v>0.9997017090357883</v>
      </c>
      <c r="J5302" s="70" t="n">
        <v>0.6799365266155412</v>
      </c>
      <c r="K5302" s="71">
        <f>IF(NOT(AND(PAINEL_PESOS!$D$12="OK - 100%",PAINEL_PESOS!$F$20="OK - 100%",PAINEL_PESOS!$F$24="OK - 100%",PAINEL_PESOS!$F$27="OK - 100%",PAINEL_PESOS!$F$30="OK - 100%")),"", (E5302*PAINEL_PESOS!$B$7+F5302*PAINEL_PESOS!$B$8+G5302*PAINEL_PESOS!$B$9+H5302*PAINEL_PESOS!$B$10)*I5302)</f>
        <v/>
      </c>
      <c r="L5302" s="71">
        <f>IF(K5302="","",K5302-J5302)</f>
        <v/>
      </c>
      <c r="M5302" s="71">
        <f>IF(L5302="","",ABS(L5302))</f>
        <v/>
      </c>
      <c r="N5302" t="n">
        <v>0.2</v>
      </c>
      <c r="O5302" t="n">
        <v>1</v>
      </c>
      <c r="P5302" t="n">
        <v>1</v>
      </c>
      <c r="Q5302" t="n">
        <v>0.9997888928937013</v>
      </c>
      <c r="R5302" t="n">
        <v>0.2341622404790634</v>
      </c>
      <c r="S5302" t="n">
        <v>0.9999996998328561</v>
      </c>
      <c r="T5302" t="n">
        <v>0.9986335003956993</v>
      </c>
      <c r="U5302" t="n">
        <v>0.4271697124799584</v>
      </c>
      <c r="V5302" t="n">
        <v>0.6837251259678289</v>
      </c>
      <c r="W5302" t="n">
        <v>0.2919911683023711</v>
      </c>
      <c r="X5302" t="n">
        <v>0.949804501436085</v>
      </c>
    </row>
    <row r="5303">
      <c r="A5303" t="inlineStr">
        <is>
          <t>5107792</t>
        </is>
      </c>
      <c r="B5303" t="inlineStr">
        <is>
          <t>Santo Antônio do Leste</t>
        </is>
      </c>
      <c r="C5303" t="inlineStr">
        <is>
          <t>MT</t>
        </is>
      </c>
      <c r="D5303" t="inlineStr">
        <is>
          <t>REGIÃO CENTRO-OESTE</t>
        </is>
      </c>
      <c r="E5303" s="70">
        <f>SUMPRODUCT(N5303:Q5303,PAINEL_PESOS!$C$16:$C$19)</f>
        <v/>
      </c>
      <c r="F5303" s="70">
        <f>SUMPRODUCT(R5303:T5303,PAINEL_PESOS!$C$21:$C$23)</f>
        <v/>
      </c>
      <c r="G5303" s="70">
        <f>SUMPRODUCT(U5303:V5303,PAINEL_PESOS!$C$25:$C$26)</f>
        <v/>
      </c>
      <c r="H5303" s="70">
        <f>SUMPRODUCT(W5303:X5303,PAINEL_PESOS!$C$28:$C$29)</f>
        <v/>
      </c>
      <c r="I5303" s="70" t="n">
        <v>0.9994052370919518</v>
      </c>
      <c r="J5303" s="70" t="n">
        <v>0.7251269588889412</v>
      </c>
      <c r="K5303" s="71">
        <f>IF(NOT(AND(PAINEL_PESOS!$D$12="OK - 100%",PAINEL_PESOS!$F$20="OK - 100%",PAINEL_PESOS!$F$24="OK - 100%",PAINEL_PESOS!$F$27="OK - 100%",PAINEL_PESOS!$F$30="OK - 100%")),"", (E5303*PAINEL_PESOS!$B$7+F5303*PAINEL_PESOS!$B$8+G5303*PAINEL_PESOS!$B$9+H5303*PAINEL_PESOS!$B$10)*I5303)</f>
        <v/>
      </c>
      <c r="L5303" s="71">
        <f>IF(K5303="","",K5303-J5303)</f>
        <v/>
      </c>
      <c r="M5303" s="71">
        <f>IF(L5303="","",ABS(L5303))</f>
        <v/>
      </c>
      <c r="N5303" t="n">
        <v>0.4</v>
      </c>
      <c r="O5303" t="n">
        <v>1</v>
      </c>
      <c r="P5303" t="n">
        <v>0.8543822597676874</v>
      </c>
      <c r="Q5303" t="n">
        <v>0.9995240591009722</v>
      </c>
      <c r="R5303" t="n">
        <v>0.3709244712011862</v>
      </c>
      <c r="S5303" t="n">
        <v>0.9999998467317349</v>
      </c>
      <c r="T5303" t="n">
        <v>0.9973158016662552</v>
      </c>
      <c r="U5303" t="n">
        <v>0.4104493352546006</v>
      </c>
      <c r="V5303" t="n">
        <v>0.8167568884337619</v>
      </c>
      <c r="W5303" t="n">
        <v>0.5251692598762461</v>
      </c>
      <c r="X5303" t="n">
        <v>0.8463125639527472</v>
      </c>
    </row>
    <row r="5304">
      <c r="A5304" t="inlineStr">
        <is>
          <t>5107800</t>
        </is>
      </c>
      <c r="B5304" t="inlineStr">
        <is>
          <t>Santo Antônio do Leverger</t>
        </is>
      </c>
      <c r="C5304" t="inlineStr">
        <is>
          <t>MT</t>
        </is>
      </c>
      <c r="D5304" t="inlineStr">
        <is>
          <t>REGIÃO CENTRO-OESTE</t>
        </is>
      </c>
      <c r="E5304" s="70">
        <f>SUMPRODUCT(N5304:Q5304,PAINEL_PESOS!$C$16:$C$19)</f>
        <v/>
      </c>
      <c r="F5304" s="70">
        <f>SUMPRODUCT(R5304:T5304,PAINEL_PESOS!$C$21:$C$23)</f>
        <v/>
      </c>
      <c r="G5304" s="70">
        <f>SUMPRODUCT(U5304:V5304,PAINEL_PESOS!$C$25:$C$26)</f>
        <v/>
      </c>
      <c r="H5304" s="70">
        <f>SUMPRODUCT(W5304:X5304,PAINEL_PESOS!$C$28:$C$29)</f>
        <v/>
      </c>
      <c r="I5304" s="70" t="n">
        <v>0.9995275194336131</v>
      </c>
      <c r="J5304" s="70" t="n">
        <v>0.7087259026847139</v>
      </c>
      <c r="K5304" s="71">
        <f>IF(NOT(AND(PAINEL_PESOS!$D$12="OK - 100%",PAINEL_PESOS!$F$20="OK - 100%",PAINEL_PESOS!$F$24="OK - 100%",PAINEL_PESOS!$F$27="OK - 100%",PAINEL_PESOS!$F$30="OK - 100%")),"", (E5304*PAINEL_PESOS!$B$7+F5304*PAINEL_PESOS!$B$8+G5304*PAINEL_PESOS!$B$9+H5304*PAINEL_PESOS!$B$10)*I5304)</f>
        <v/>
      </c>
      <c r="L5304" s="71">
        <f>IF(K5304="","",K5304-J5304)</f>
        <v/>
      </c>
      <c r="M5304" s="71">
        <f>IF(L5304="","",ABS(L5304))</f>
        <v/>
      </c>
      <c r="N5304" t="n">
        <v>0.2</v>
      </c>
      <c r="O5304" t="n">
        <v>1</v>
      </c>
      <c r="P5304" t="n">
        <v>1</v>
      </c>
      <c r="Q5304" t="n">
        <v>0.9997993983855251</v>
      </c>
      <c r="R5304" t="n">
        <v>0.3175075075529301</v>
      </c>
      <c r="S5304" t="n">
        <v>0.9999704955326209</v>
      </c>
      <c r="T5304" t="n">
        <v>0.9977633478372175</v>
      </c>
      <c r="U5304" t="n">
        <v>0.401705048442131</v>
      </c>
      <c r="V5304" t="n">
        <v>0.7399292252439749</v>
      </c>
      <c r="W5304" t="n">
        <v>0.5135109530445597</v>
      </c>
      <c r="X5304" t="n">
        <v>0.8739482016471641</v>
      </c>
    </row>
    <row r="5305">
      <c r="A5305" t="inlineStr">
        <is>
          <t>5107859</t>
        </is>
      </c>
      <c r="B5305" t="inlineStr">
        <is>
          <t>São Félix do Araguaia</t>
        </is>
      </c>
      <c r="C5305" t="inlineStr">
        <is>
          <t>MT</t>
        </is>
      </c>
      <c r="D5305" t="inlineStr">
        <is>
          <t>REGIÃO CENTRO-OESTE</t>
        </is>
      </c>
      <c r="E5305" s="70">
        <f>SUMPRODUCT(N5305:Q5305,PAINEL_PESOS!$C$16:$C$19)</f>
        <v/>
      </c>
      <c r="F5305" s="70">
        <f>SUMPRODUCT(R5305:T5305,PAINEL_PESOS!$C$21:$C$23)</f>
        <v/>
      </c>
      <c r="G5305" s="70">
        <f>SUMPRODUCT(U5305:V5305,PAINEL_PESOS!$C$25:$C$26)</f>
        <v/>
      </c>
      <c r="H5305" s="70">
        <f>SUMPRODUCT(W5305:X5305,PAINEL_PESOS!$C$28:$C$29)</f>
        <v/>
      </c>
      <c r="I5305" s="70" t="n">
        <v>0.9994495538743329</v>
      </c>
      <c r="J5305" s="70" t="n">
        <v>0.7174216970210788</v>
      </c>
      <c r="K5305" s="71">
        <f>IF(NOT(AND(PAINEL_PESOS!$D$12="OK - 100%",PAINEL_PESOS!$F$20="OK - 100%",PAINEL_PESOS!$F$24="OK - 100%",PAINEL_PESOS!$F$27="OK - 100%",PAINEL_PESOS!$F$30="OK - 100%")),"", (E5305*PAINEL_PESOS!$B$7+F5305*PAINEL_PESOS!$B$8+G5305*PAINEL_PESOS!$B$9+H5305*PAINEL_PESOS!$B$10)*I5305)</f>
        <v/>
      </c>
      <c r="L5305" s="71">
        <f>IF(K5305="","",K5305-J5305)</f>
        <v/>
      </c>
      <c r="M5305" s="71">
        <f>IF(L5305="","",ABS(L5305))</f>
        <v/>
      </c>
      <c r="N5305" t="n">
        <v>0.6</v>
      </c>
      <c r="O5305" t="n">
        <v>1</v>
      </c>
      <c r="P5305" t="n">
        <v>0.5337909186906019</v>
      </c>
      <c r="Q5305" t="n">
        <v>0.9998747413874345</v>
      </c>
      <c r="R5305" t="n">
        <v>0.4256082444914736</v>
      </c>
      <c r="S5305" t="n">
        <v>0.9999996572392877</v>
      </c>
      <c r="T5305" t="n">
        <v>0.9972814059913812</v>
      </c>
      <c r="U5305" t="n">
        <v>0.4861122904152581</v>
      </c>
      <c r="V5305" t="n">
        <v>0.7777776691253432</v>
      </c>
      <c r="W5305" t="n">
        <v>0.3440952021092832</v>
      </c>
      <c r="X5305" t="n">
        <v>0.9524570018829782</v>
      </c>
    </row>
    <row r="5306">
      <c r="A5306" t="inlineStr">
        <is>
          <t>5107875</t>
        </is>
      </c>
      <c r="B5306" t="inlineStr">
        <is>
          <t>Sapezal</t>
        </is>
      </c>
      <c r="C5306" t="inlineStr">
        <is>
          <t>MT</t>
        </is>
      </c>
      <c r="D5306" t="inlineStr">
        <is>
          <t>REGIÃO CENTRO-OESTE</t>
        </is>
      </c>
      <c r="E5306" s="70">
        <f>SUMPRODUCT(N5306:Q5306,PAINEL_PESOS!$C$16:$C$19)</f>
        <v/>
      </c>
      <c r="F5306" s="70">
        <f>SUMPRODUCT(R5306:T5306,PAINEL_PESOS!$C$21:$C$23)</f>
        <v/>
      </c>
      <c r="G5306" s="70">
        <f>SUMPRODUCT(U5306:V5306,PAINEL_PESOS!$C$25:$C$26)</f>
        <v/>
      </c>
      <c r="H5306" s="70">
        <f>SUMPRODUCT(W5306:X5306,PAINEL_PESOS!$C$28:$C$29)</f>
        <v/>
      </c>
      <c r="I5306" s="70" t="n">
        <v>0.9998846848117005</v>
      </c>
      <c r="J5306" s="70" t="n">
        <v>0.7579429352552627</v>
      </c>
      <c r="K5306" s="71">
        <f>IF(NOT(AND(PAINEL_PESOS!$D$12="OK - 100%",PAINEL_PESOS!$F$20="OK - 100%",PAINEL_PESOS!$F$24="OK - 100%",PAINEL_PESOS!$F$27="OK - 100%",PAINEL_PESOS!$F$30="OK - 100%")),"", (E5306*PAINEL_PESOS!$B$7+F5306*PAINEL_PESOS!$B$8+G5306*PAINEL_PESOS!$B$9+H5306*PAINEL_PESOS!$B$10)*I5306)</f>
        <v/>
      </c>
      <c r="L5306" s="71">
        <f>IF(K5306="","",K5306-J5306)</f>
        <v/>
      </c>
      <c r="M5306" s="71">
        <f>IF(L5306="","",ABS(L5306))</f>
        <v/>
      </c>
      <c r="N5306" t="n">
        <v>0.6</v>
      </c>
      <c r="O5306" t="n">
        <v>1</v>
      </c>
      <c r="P5306" t="n">
        <v>0.967687434002112</v>
      </c>
      <c r="Q5306" t="n">
        <v>0.9998381480256588</v>
      </c>
      <c r="R5306" t="n">
        <v>0.5197604732655254</v>
      </c>
      <c r="S5306" t="n">
        <v>0.9999923345921338</v>
      </c>
      <c r="T5306" t="n">
        <v>0.9995348919359026</v>
      </c>
      <c r="U5306" t="n">
        <v>0.5415126818055608</v>
      </c>
      <c r="V5306" t="n">
        <v>0.4743556597169927</v>
      </c>
      <c r="W5306" t="n">
        <v>0.6261308873421173</v>
      </c>
      <c r="X5306" t="n">
        <v>0.958955628266062</v>
      </c>
    </row>
    <row r="5307">
      <c r="A5307" t="inlineStr">
        <is>
          <t>5107883</t>
        </is>
      </c>
      <c r="B5307" t="inlineStr">
        <is>
          <t>Serra Nova Dourada</t>
        </is>
      </c>
      <c r="C5307" t="inlineStr">
        <is>
          <t>MT</t>
        </is>
      </c>
      <c r="D5307" t="inlineStr">
        <is>
          <t>REGIÃO CENTRO-OESTE</t>
        </is>
      </c>
      <c r="E5307" s="70">
        <f>SUMPRODUCT(N5307:Q5307,PAINEL_PESOS!$C$16:$C$19)</f>
        <v/>
      </c>
      <c r="F5307" s="70">
        <f>SUMPRODUCT(R5307:T5307,PAINEL_PESOS!$C$21:$C$23)</f>
        <v/>
      </c>
      <c r="G5307" s="70">
        <f>SUMPRODUCT(U5307:V5307,PAINEL_PESOS!$C$25:$C$26)</f>
        <v/>
      </c>
      <c r="H5307" s="70">
        <f>SUMPRODUCT(W5307:X5307,PAINEL_PESOS!$C$28:$C$29)</f>
        <v/>
      </c>
      <c r="I5307" s="70" t="n">
        <v>0.9994261449940182</v>
      </c>
      <c r="J5307" s="70" t="n">
        <v>0.6690165964358981</v>
      </c>
      <c r="K5307" s="71">
        <f>IF(NOT(AND(PAINEL_PESOS!$D$12="OK - 100%",PAINEL_PESOS!$F$20="OK - 100%",PAINEL_PESOS!$F$24="OK - 100%",PAINEL_PESOS!$F$27="OK - 100%",PAINEL_PESOS!$F$30="OK - 100%")),"", (E5307*PAINEL_PESOS!$B$7+F5307*PAINEL_PESOS!$B$8+G5307*PAINEL_PESOS!$B$9+H5307*PAINEL_PESOS!$B$10)*I5307)</f>
        <v/>
      </c>
      <c r="L5307" s="71">
        <f>IF(K5307="","",K5307-J5307)</f>
        <v/>
      </c>
      <c r="M5307" s="71">
        <f>IF(L5307="","",ABS(L5307))</f>
        <v/>
      </c>
      <c r="N5307" t="n">
        <v>0.2</v>
      </c>
      <c r="O5307" t="n">
        <v>1</v>
      </c>
      <c r="P5307" t="n">
        <v>1</v>
      </c>
      <c r="Q5307" t="n">
        <v>0.9998791119691325</v>
      </c>
      <c r="R5307" t="n">
        <v>0.1732672351866714</v>
      </c>
      <c r="S5307" t="n">
        <v>1</v>
      </c>
      <c r="T5307" t="n">
        <v>0.9971584233332783</v>
      </c>
      <c r="U5307" t="n">
        <v>0.3149132631972896</v>
      </c>
      <c r="V5307" t="n">
        <v>0.7787343531981835</v>
      </c>
      <c r="W5307" t="n">
        <v>0.3113771087328088</v>
      </c>
      <c r="X5307" t="n">
        <v>0.9032911630651688</v>
      </c>
    </row>
    <row r="5308">
      <c r="A5308" t="inlineStr">
        <is>
          <t>5107909</t>
        </is>
      </c>
      <c r="B5308" t="inlineStr">
        <is>
          <t>Sinop</t>
        </is>
      </c>
      <c r="C5308" t="inlineStr">
        <is>
          <t>MT</t>
        </is>
      </c>
      <c r="D5308" t="inlineStr">
        <is>
          <t>REGIÃO CENTRO-OESTE</t>
        </is>
      </c>
      <c r="E5308" s="70">
        <f>SUMPRODUCT(N5308:Q5308,PAINEL_PESOS!$C$16:$C$19)</f>
        <v/>
      </c>
      <c r="F5308" s="70">
        <f>SUMPRODUCT(R5308:T5308,PAINEL_PESOS!$C$21:$C$23)</f>
        <v/>
      </c>
      <c r="G5308" s="70">
        <f>SUMPRODUCT(U5308:V5308,PAINEL_PESOS!$C$25:$C$26)</f>
        <v/>
      </c>
      <c r="H5308" s="70">
        <f>SUMPRODUCT(W5308:X5308,PAINEL_PESOS!$C$28:$C$29)</f>
        <v/>
      </c>
      <c r="I5308" s="70" t="n">
        <v>0.9989821254810882</v>
      </c>
      <c r="J5308" s="70" t="n">
        <v>0.8074943327924193</v>
      </c>
      <c r="K5308" s="71">
        <f>IF(NOT(AND(PAINEL_PESOS!$D$12="OK - 100%",PAINEL_PESOS!$F$20="OK - 100%",PAINEL_PESOS!$F$24="OK - 100%",PAINEL_PESOS!$F$27="OK - 100%",PAINEL_PESOS!$F$30="OK - 100%")),"", (E5308*PAINEL_PESOS!$B$7+F5308*PAINEL_PESOS!$B$8+G5308*PAINEL_PESOS!$B$9+H5308*PAINEL_PESOS!$B$10)*I5308)</f>
        <v/>
      </c>
      <c r="L5308" s="71">
        <f>IF(K5308="","",K5308-J5308)</f>
        <v/>
      </c>
      <c r="M5308" s="71">
        <f>IF(L5308="","",ABS(L5308))</f>
        <v/>
      </c>
      <c r="N5308" t="n">
        <v>1</v>
      </c>
      <c r="O5308" t="n">
        <v>0.9916</v>
      </c>
      <c r="P5308" t="n">
        <v>0.5690601900739176</v>
      </c>
      <c r="Q5308" t="n">
        <v>0.9968256430849831</v>
      </c>
      <c r="R5308" t="n">
        <v>0.5765461963382553</v>
      </c>
      <c r="S5308" t="n">
        <v>0.9985596870742358</v>
      </c>
      <c r="T5308" t="n">
        <v>0.9977931279060607</v>
      </c>
      <c r="U5308" t="n">
        <v>0.4541330891298068</v>
      </c>
      <c r="V5308" t="n">
        <v>0.8012329324132511</v>
      </c>
      <c r="W5308" t="n">
        <v>0.8083362616332214</v>
      </c>
      <c r="X5308" t="n">
        <v>0.9088255780573452</v>
      </c>
    </row>
    <row r="5309">
      <c r="A5309" t="inlineStr">
        <is>
          <t>5107925</t>
        </is>
      </c>
      <c r="B5309" t="inlineStr">
        <is>
          <t>Sorriso</t>
        </is>
      </c>
      <c r="C5309" t="inlineStr">
        <is>
          <t>MT</t>
        </is>
      </c>
      <c r="D5309" t="inlineStr">
        <is>
          <t>REGIÃO CENTRO-OESTE</t>
        </is>
      </c>
      <c r="E5309" s="70">
        <f>SUMPRODUCT(N5309:Q5309,PAINEL_PESOS!$C$16:$C$19)</f>
        <v/>
      </c>
      <c r="F5309" s="70">
        <f>SUMPRODUCT(R5309:T5309,PAINEL_PESOS!$C$21:$C$23)</f>
        <v/>
      </c>
      <c r="G5309" s="70">
        <f>SUMPRODUCT(U5309:V5309,PAINEL_PESOS!$C$25:$C$26)</f>
        <v/>
      </c>
      <c r="H5309" s="70">
        <f>SUMPRODUCT(W5309:X5309,PAINEL_PESOS!$C$28:$C$29)</f>
        <v/>
      </c>
      <c r="I5309" s="70" t="n">
        <v>0.9967892312175342</v>
      </c>
      <c r="J5309" s="70" t="n">
        <v>0.8076108081918079</v>
      </c>
      <c r="K5309" s="71">
        <f>IF(NOT(AND(PAINEL_PESOS!$D$12="OK - 100%",PAINEL_PESOS!$F$20="OK - 100%",PAINEL_PESOS!$F$24="OK - 100%",PAINEL_PESOS!$F$27="OK - 100%",PAINEL_PESOS!$F$30="OK - 100%")),"", (E5309*PAINEL_PESOS!$B$7+F5309*PAINEL_PESOS!$B$8+G5309*PAINEL_PESOS!$B$9+H5309*PAINEL_PESOS!$B$10)*I5309)</f>
        <v/>
      </c>
      <c r="L5309" s="71">
        <f>IF(K5309="","",K5309-J5309)</f>
        <v/>
      </c>
      <c r="M5309" s="71">
        <f>IF(L5309="","",ABS(L5309))</f>
        <v/>
      </c>
      <c r="N5309" t="n">
        <v>1</v>
      </c>
      <c r="O5309" t="n">
        <v>0.9949</v>
      </c>
      <c r="P5309" t="n">
        <v>0.8623020063357972</v>
      </c>
      <c r="Q5309" t="n">
        <v>0.9989987999712234</v>
      </c>
      <c r="R5309" t="n">
        <v>0.591408503005067</v>
      </c>
      <c r="S5309" t="n">
        <v>0.999287528879037</v>
      </c>
      <c r="T5309" t="n">
        <v>0.9846352977054902</v>
      </c>
      <c r="U5309" t="n">
        <v>0.3942262733055156</v>
      </c>
      <c r="V5309" t="n">
        <v>0.8099694747540489</v>
      </c>
      <c r="W5309" t="n">
        <v>0.7096119302283411</v>
      </c>
      <c r="X5309" t="n">
        <v>0.922902063659955</v>
      </c>
    </row>
    <row r="5310">
      <c r="A5310" t="inlineStr">
        <is>
          <t>5107941</t>
        </is>
      </c>
      <c r="B5310" t="inlineStr">
        <is>
          <t>Tabaporã</t>
        </is>
      </c>
      <c r="C5310" t="inlineStr">
        <is>
          <t>MT</t>
        </is>
      </c>
      <c r="D5310" t="inlineStr">
        <is>
          <t>REGIÃO CENTRO-OESTE</t>
        </is>
      </c>
      <c r="E5310" s="70">
        <f>SUMPRODUCT(N5310:Q5310,PAINEL_PESOS!$C$16:$C$19)</f>
        <v/>
      </c>
      <c r="F5310" s="70">
        <f>SUMPRODUCT(R5310:T5310,PAINEL_PESOS!$C$21:$C$23)</f>
        <v/>
      </c>
      <c r="G5310" s="70">
        <f>SUMPRODUCT(U5310:V5310,PAINEL_PESOS!$C$25:$C$26)</f>
        <v/>
      </c>
      <c r="H5310" s="70">
        <f>SUMPRODUCT(W5310:X5310,PAINEL_PESOS!$C$28:$C$29)</f>
        <v/>
      </c>
      <c r="I5310" s="70" t="n">
        <v>0.9998711349428091</v>
      </c>
      <c r="J5310" s="70" t="n">
        <v>0.7872918771415218</v>
      </c>
      <c r="K5310" s="71">
        <f>IF(NOT(AND(PAINEL_PESOS!$D$12="OK - 100%",PAINEL_PESOS!$F$20="OK - 100%",PAINEL_PESOS!$F$24="OK - 100%",PAINEL_PESOS!$F$27="OK - 100%",PAINEL_PESOS!$F$30="OK - 100%")),"", (E5310*PAINEL_PESOS!$B$7+F5310*PAINEL_PESOS!$B$8+G5310*PAINEL_PESOS!$B$9+H5310*PAINEL_PESOS!$B$10)*I5310)</f>
        <v/>
      </c>
      <c r="L5310" s="71">
        <f>IF(K5310="","",K5310-J5310)</f>
        <v/>
      </c>
      <c r="M5310" s="71">
        <f>IF(L5310="","",ABS(L5310))</f>
        <v/>
      </c>
      <c r="N5310" t="n">
        <v>0.2</v>
      </c>
      <c r="O5310" t="n">
        <v>1</v>
      </c>
      <c r="P5310" t="n">
        <v>1</v>
      </c>
      <c r="Q5310" t="n">
        <v>0.9998557324731627</v>
      </c>
      <c r="R5310" t="n">
        <v>0.3858734660667746</v>
      </c>
      <c r="S5310" t="n">
        <v>0.9999988269529534</v>
      </c>
      <c r="T5310" t="n">
        <v>0.9994495433450482</v>
      </c>
      <c r="U5310" t="n">
        <v>0.5659991733834183</v>
      </c>
      <c r="V5310" t="n">
        <v>0.800408115846982</v>
      </c>
      <c r="W5310" t="n">
        <v>0.7746861854126638</v>
      </c>
      <c r="X5310" t="n">
        <v>0.9679108585831118</v>
      </c>
    </row>
    <row r="5311">
      <c r="A5311" t="inlineStr">
        <is>
          <t>5107958</t>
        </is>
      </c>
      <c r="B5311" t="inlineStr">
        <is>
          <t>Tangará da Serra</t>
        </is>
      </c>
      <c r="C5311" t="inlineStr">
        <is>
          <t>MT</t>
        </is>
      </c>
      <c r="D5311" t="inlineStr">
        <is>
          <t>REGIÃO CENTRO-OESTE</t>
        </is>
      </c>
      <c r="E5311" s="70">
        <f>SUMPRODUCT(N5311:Q5311,PAINEL_PESOS!$C$16:$C$19)</f>
        <v/>
      </c>
      <c r="F5311" s="70">
        <f>SUMPRODUCT(R5311:T5311,PAINEL_PESOS!$C$21:$C$23)</f>
        <v/>
      </c>
      <c r="G5311" s="70">
        <f>SUMPRODUCT(U5311:V5311,PAINEL_PESOS!$C$25:$C$26)</f>
        <v/>
      </c>
      <c r="H5311" s="70">
        <f>SUMPRODUCT(W5311:X5311,PAINEL_PESOS!$C$28:$C$29)</f>
        <v/>
      </c>
      <c r="I5311" s="70" t="n">
        <v>0.9995794628750959</v>
      </c>
      <c r="J5311" s="70" t="n">
        <v>0.7757355303898248</v>
      </c>
      <c r="K5311" s="71">
        <f>IF(NOT(AND(PAINEL_PESOS!$D$12="OK - 100%",PAINEL_PESOS!$F$20="OK - 100%",PAINEL_PESOS!$F$24="OK - 100%",PAINEL_PESOS!$F$27="OK - 100%",PAINEL_PESOS!$F$30="OK - 100%")),"", (E5311*PAINEL_PESOS!$B$7+F5311*PAINEL_PESOS!$B$8+G5311*PAINEL_PESOS!$B$9+H5311*PAINEL_PESOS!$B$10)*I5311)</f>
        <v/>
      </c>
      <c r="L5311" s="71">
        <f>IF(K5311="","",K5311-J5311)</f>
        <v/>
      </c>
      <c r="M5311" s="71">
        <f>IF(L5311="","",ABS(L5311))</f>
        <v/>
      </c>
      <c r="N5311" t="n">
        <v>1</v>
      </c>
      <c r="O5311" t="n">
        <v>0.9979</v>
      </c>
      <c r="P5311" t="n">
        <v>0.4326293558606124</v>
      </c>
      <c r="Q5311" t="n">
        <v>0.9991115554850882</v>
      </c>
      <c r="R5311" t="n">
        <v>0.5071089636697846</v>
      </c>
      <c r="S5311" t="n">
        <v>0.9989619366563838</v>
      </c>
      <c r="T5311" t="n">
        <v>0.9989785419379933</v>
      </c>
      <c r="U5311" t="n">
        <v>0.4413022570115948</v>
      </c>
      <c r="V5311" t="n">
        <v>0.7393040439586531</v>
      </c>
      <c r="W5311" t="n">
        <v>0.7041222148714605</v>
      </c>
      <c r="X5311" t="n">
        <v>0.9389132127932012</v>
      </c>
    </row>
    <row r="5312">
      <c r="A5312" t="inlineStr">
        <is>
          <t>5108006</t>
        </is>
      </c>
      <c r="B5312" t="inlineStr">
        <is>
          <t>Tapurah</t>
        </is>
      </c>
      <c r="C5312" t="inlineStr">
        <is>
          <t>MT</t>
        </is>
      </c>
      <c r="D5312" t="inlineStr">
        <is>
          <t>REGIÃO CENTRO-OESTE</t>
        </is>
      </c>
      <c r="E5312" s="70">
        <f>SUMPRODUCT(N5312:Q5312,PAINEL_PESOS!$C$16:$C$19)</f>
        <v/>
      </c>
      <c r="F5312" s="70">
        <f>SUMPRODUCT(R5312:T5312,PAINEL_PESOS!$C$21:$C$23)</f>
        <v/>
      </c>
      <c r="G5312" s="70">
        <f>SUMPRODUCT(U5312:V5312,PAINEL_PESOS!$C$25:$C$26)</f>
        <v/>
      </c>
      <c r="H5312" s="70">
        <f>SUMPRODUCT(W5312:X5312,PAINEL_PESOS!$C$28:$C$29)</f>
        <v/>
      </c>
      <c r="I5312" s="70" t="n">
        <v>0.9986229970303453</v>
      </c>
      <c r="J5312" s="70" t="n">
        <v>0.7887733575068232</v>
      </c>
      <c r="K5312" s="71">
        <f>IF(NOT(AND(PAINEL_PESOS!$D$12="OK - 100%",PAINEL_PESOS!$F$20="OK - 100%",PAINEL_PESOS!$F$24="OK - 100%",PAINEL_PESOS!$F$27="OK - 100%",PAINEL_PESOS!$F$30="OK - 100%")),"", (E5312*PAINEL_PESOS!$B$7+F5312*PAINEL_PESOS!$B$8+G5312*PAINEL_PESOS!$B$9+H5312*PAINEL_PESOS!$B$10)*I5312)</f>
        <v/>
      </c>
      <c r="L5312" s="71">
        <f>IF(K5312="","",K5312-J5312)</f>
        <v/>
      </c>
      <c r="M5312" s="71">
        <f>IF(L5312="","",ABS(L5312))</f>
        <v/>
      </c>
      <c r="N5312" t="n">
        <v>1</v>
      </c>
      <c r="O5312" t="n">
        <v>1</v>
      </c>
      <c r="P5312" t="n">
        <v>0.591129883843717</v>
      </c>
      <c r="Q5312" t="n">
        <v>0.9996648605162151</v>
      </c>
      <c r="R5312" t="n">
        <v>0.4301166547815342</v>
      </c>
      <c r="S5312" t="n">
        <v>0.9999956298620236</v>
      </c>
      <c r="T5312" t="n">
        <v>0.9932157237317145</v>
      </c>
      <c r="U5312" t="n">
        <v>0.4499032971893055</v>
      </c>
      <c r="V5312" t="n">
        <v>0.8006149150177736</v>
      </c>
      <c r="W5312" t="n">
        <v>0.7397457723995952</v>
      </c>
      <c r="X5312" t="n">
        <v>0.9176746252082416</v>
      </c>
    </row>
    <row r="5313">
      <c r="A5313" t="inlineStr">
        <is>
          <t>5108055</t>
        </is>
      </c>
      <c r="B5313" t="inlineStr">
        <is>
          <t>Terra Nova do Norte</t>
        </is>
      </c>
      <c r="C5313" t="inlineStr">
        <is>
          <t>MT</t>
        </is>
      </c>
      <c r="D5313" t="inlineStr">
        <is>
          <t>REGIÃO CENTRO-OESTE</t>
        </is>
      </c>
      <c r="E5313" s="70">
        <f>SUMPRODUCT(N5313:Q5313,PAINEL_PESOS!$C$16:$C$19)</f>
        <v/>
      </c>
      <c r="F5313" s="70">
        <f>SUMPRODUCT(R5313:T5313,PAINEL_PESOS!$C$21:$C$23)</f>
        <v/>
      </c>
      <c r="G5313" s="70">
        <f>SUMPRODUCT(U5313:V5313,PAINEL_PESOS!$C$25:$C$26)</f>
        <v/>
      </c>
      <c r="H5313" s="70">
        <f>SUMPRODUCT(W5313:X5313,PAINEL_PESOS!$C$28:$C$29)</f>
        <v/>
      </c>
      <c r="I5313" s="70" t="n">
        <v>0.999440427168245</v>
      </c>
      <c r="J5313" s="70" t="n">
        <v>0.7968649013923514</v>
      </c>
      <c r="K5313" s="71">
        <f>IF(NOT(AND(PAINEL_PESOS!$D$12="OK - 100%",PAINEL_PESOS!$F$20="OK - 100%",PAINEL_PESOS!$F$24="OK - 100%",PAINEL_PESOS!$F$27="OK - 100%",PAINEL_PESOS!$F$30="OK - 100%")),"", (E5313*PAINEL_PESOS!$B$7+F5313*PAINEL_PESOS!$B$8+G5313*PAINEL_PESOS!$B$9+H5313*PAINEL_PESOS!$B$10)*I5313)</f>
        <v/>
      </c>
      <c r="L5313" s="71">
        <f>IF(K5313="","",K5313-J5313)</f>
        <v/>
      </c>
      <c r="M5313" s="71">
        <f>IF(L5313="","",ABS(L5313))</f>
        <v/>
      </c>
      <c r="N5313" t="n">
        <v>1</v>
      </c>
      <c r="O5313" t="n">
        <v>1</v>
      </c>
      <c r="P5313" t="n">
        <v>0.966948257655755</v>
      </c>
      <c r="Q5313" t="n">
        <v>0.9996606975335141</v>
      </c>
      <c r="R5313" t="n">
        <v>0.2927669413562946</v>
      </c>
      <c r="S5313" t="n">
        <v>0.99988854282614</v>
      </c>
      <c r="T5313" t="n">
        <v>0.9974625543662838</v>
      </c>
      <c r="U5313" t="n">
        <v>0.4117360703291151</v>
      </c>
      <c r="V5313" t="n">
        <v>0.7821496603630558</v>
      </c>
      <c r="W5313" t="n">
        <v>0.7683072648363835</v>
      </c>
      <c r="X5313" t="n">
        <v>0.906245607821819</v>
      </c>
    </row>
    <row r="5314">
      <c r="A5314" t="inlineStr">
        <is>
          <t>5108105</t>
        </is>
      </c>
      <c r="B5314" t="inlineStr">
        <is>
          <t>Tesouro</t>
        </is>
      </c>
      <c r="C5314" t="inlineStr">
        <is>
          <t>MT</t>
        </is>
      </c>
      <c r="D5314" t="inlineStr">
        <is>
          <t>REGIÃO CENTRO-OESTE</t>
        </is>
      </c>
      <c r="E5314" s="70">
        <f>SUMPRODUCT(N5314:Q5314,PAINEL_PESOS!$C$16:$C$19)</f>
        <v/>
      </c>
      <c r="F5314" s="70">
        <f>SUMPRODUCT(R5314:T5314,PAINEL_PESOS!$C$21:$C$23)</f>
        <v/>
      </c>
      <c r="G5314" s="70">
        <f>SUMPRODUCT(U5314:V5314,PAINEL_PESOS!$C$25:$C$26)</f>
        <v/>
      </c>
      <c r="H5314" s="70">
        <f>SUMPRODUCT(W5314:X5314,PAINEL_PESOS!$C$28:$C$29)</f>
        <v/>
      </c>
      <c r="I5314" s="70" t="n">
        <v>0.9997986571235207</v>
      </c>
      <c r="J5314" s="70" t="n">
        <v>0.7050381593115025</v>
      </c>
      <c r="K5314" s="71">
        <f>IF(NOT(AND(PAINEL_PESOS!$D$12="OK - 100%",PAINEL_PESOS!$F$20="OK - 100%",PAINEL_PESOS!$F$24="OK - 100%",PAINEL_PESOS!$F$27="OK - 100%",PAINEL_PESOS!$F$30="OK - 100%")),"", (E5314*PAINEL_PESOS!$B$7+F5314*PAINEL_PESOS!$B$8+G5314*PAINEL_PESOS!$B$9+H5314*PAINEL_PESOS!$B$10)*I5314)</f>
        <v/>
      </c>
      <c r="L5314" s="71">
        <f>IF(K5314="","",K5314-J5314)</f>
        <v/>
      </c>
      <c r="M5314" s="71">
        <f>IF(L5314="","",ABS(L5314))</f>
        <v/>
      </c>
      <c r="N5314" t="n">
        <v>0.2</v>
      </c>
      <c r="O5314" t="n">
        <v>1</v>
      </c>
      <c r="P5314" t="n">
        <v>1</v>
      </c>
      <c r="Q5314" t="n">
        <v>0.9998325238026721</v>
      </c>
      <c r="R5314" t="n">
        <v>0.2403434113111349</v>
      </c>
      <c r="S5314" t="n">
        <v>1</v>
      </c>
      <c r="T5314" t="n">
        <v>0.9990961027894165</v>
      </c>
      <c r="U5314" t="n">
        <v>0.5022864347946613</v>
      </c>
      <c r="V5314" t="n">
        <v>0.7548525227898482</v>
      </c>
      <c r="W5314" t="n">
        <v>0.365240806075881</v>
      </c>
      <c r="X5314" t="n">
        <v>0.926185436849569</v>
      </c>
    </row>
    <row r="5315">
      <c r="A5315" t="inlineStr">
        <is>
          <t>5108204</t>
        </is>
      </c>
      <c r="B5315" t="inlineStr">
        <is>
          <t>Torixoréu</t>
        </is>
      </c>
      <c r="C5315" t="inlineStr">
        <is>
          <t>MT</t>
        </is>
      </c>
      <c r="D5315" t="inlineStr">
        <is>
          <t>REGIÃO CENTRO-OESTE</t>
        </is>
      </c>
      <c r="E5315" s="70">
        <f>SUMPRODUCT(N5315:Q5315,PAINEL_PESOS!$C$16:$C$19)</f>
        <v/>
      </c>
      <c r="F5315" s="70">
        <f>SUMPRODUCT(R5315:T5315,PAINEL_PESOS!$C$21:$C$23)</f>
        <v/>
      </c>
      <c r="G5315" s="70">
        <f>SUMPRODUCT(U5315:V5315,PAINEL_PESOS!$C$25:$C$26)</f>
        <v/>
      </c>
      <c r="H5315" s="70">
        <f>SUMPRODUCT(W5315:X5315,PAINEL_PESOS!$C$28:$C$29)</f>
        <v/>
      </c>
      <c r="I5315" s="70" t="n">
        <v>0.9992491895299944</v>
      </c>
      <c r="J5315" s="70" t="n">
        <v>0.6923481676943418</v>
      </c>
      <c r="K5315" s="71">
        <f>IF(NOT(AND(PAINEL_PESOS!$D$12="OK - 100%",PAINEL_PESOS!$F$20="OK - 100%",PAINEL_PESOS!$F$24="OK - 100%",PAINEL_PESOS!$F$27="OK - 100%",PAINEL_PESOS!$F$30="OK - 100%")),"", (E5315*PAINEL_PESOS!$B$7+F5315*PAINEL_PESOS!$B$8+G5315*PAINEL_PESOS!$B$9+H5315*PAINEL_PESOS!$B$10)*I5315)</f>
        <v/>
      </c>
      <c r="L5315" s="71">
        <f>IF(K5315="","",K5315-J5315)</f>
        <v/>
      </c>
      <c r="M5315" s="71">
        <f>IF(L5315="","",ABS(L5315))</f>
        <v/>
      </c>
      <c r="N5315" t="n">
        <v>0.2</v>
      </c>
      <c r="O5315" t="n">
        <v>1</v>
      </c>
      <c r="P5315" t="n">
        <v>1</v>
      </c>
      <c r="Q5315" t="n">
        <v>0.9995283384528839</v>
      </c>
      <c r="R5315" t="n">
        <v>0.2119280422185743</v>
      </c>
      <c r="S5315" t="n">
        <v>0.9999997597778227</v>
      </c>
      <c r="T5315" t="n">
        <v>0.9965159132859065</v>
      </c>
      <c r="U5315" t="n">
        <v>0.4598626458162372</v>
      </c>
      <c r="V5315" t="n">
        <v>0.7548463777360568</v>
      </c>
      <c r="W5315" t="n">
        <v>0.3488127769971262</v>
      </c>
      <c r="X5315" t="n">
        <v>0.9073652642661646</v>
      </c>
    </row>
    <row r="5316">
      <c r="A5316" t="inlineStr">
        <is>
          <t>5108303</t>
        </is>
      </c>
      <c r="B5316" t="inlineStr">
        <is>
          <t>União do Sul</t>
        </is>
      </c>
      <c r="C5316" t="inlineStr">
        <is>
          <t>MT</t>
        </is>
      </c>
      <c r="D5316" t="inlineStr">
        <is>
          <t>REGIÃO CENTRO-OESTE</t>
        </is>
      </c>
      <c r="E5316" s="70">
        <f>SUMPRODUCT(N5316:Q5316,PAINEL_PESOS!$C$16:$C$19)</f>
        <v/>
      </c>
      <c r="F5316" s="70">
        <f>SUMPRODUCT(R5316:T5316,PAINEL_PESOS!$C$21:$C$23)</f>
        <v/>
      </c>
      <c r="G5316" s="70">
        <f>SUMPRODUCT(U5316:V5316,PAINEL_PESOS!$C$25:$C$26)</f>
        <v/>
      </c>
      <c r="H5316" s="70">
        <f>SUMPRODUCT(W5316:X5316,PAINEL_PESOS!$C$28:$C$29)</f>
        <v/>
      </c>
      <c r="I5316" s="70" t="n">
        <v>0.9999601134823161</v>
      </c>
      <c r="J5316" s="70" t="n">
        <v>0.8199062729653828</v>
      </c>
      <c r="K5316" s="71">
        <f>IF(NOT(AND(PAINEL_PESOS!$D$12="OK - 100%",PAINEL_PESOS!$F$20="OK - 100%",PAINEL_PESOS!$F$24="OK - 100%",PAINEL_PESOS!$F$27="OK - 100%",PAINEL_PESOS!$F$30="OK - 100%")),"", (E5316*PAINEL_PESOS!$B$7+F5316*PAINEL_PESOS!$B$8+G5316*PAINEL_PESOS!$B$9+H5316*PAINEL_PESOS!$B$10)*I5316)</f>
        <v/>
      </c>
      <c r="L5316" s="71">
        <f>IF(K5316="","",K5316-J5316)</f>
        <v/>
      </c>
      <c r="M5316" s="71">
        <f>IF(L5316="","",ABS(L5316))</f>
        <v/>
      </c>
      <c r="N5316" t="n">
        <v>1</v>
      </c>
      <c r="O5316" t="n">
        <v>0.9916</v>
      </c>
      <c r="P5316" t="n">
        <v>0.828299894403379</v>
      </c>
      <c r="Q5316" t="n">
        <v>0.9999535384535004</v>
      </c>
      <c r="R5316" t="n">
        <v>0.2976008156749634</v>
      </c>
      <c r="S5316" t="n">
        <v>0.9999999373690418</v>
      </c>
      <c r="T5316" t="n">
        <v>0.9998304942939064</v>
      </c>
      <c r="U5316" t="n">
        <v>0.696208874751774</v>
      </c>
      <c r="V5316" t="n">
        <v>0.7969366877696644</v>
      </c>
      <c r="W5316" t="n">
        <v>0.7291681545512552</v>
      </c>
      <c r="X5316" t="n">
        <v>0.8956505547475191</v>
      </c>
    </row>
    <row r="5317">
      <c r="A5317" t="inlineStr">
        <is>
          <t>5108352</t>
        </is>
      </c>
      <c r="B5317" t="inlineStr">
        <is>
          <t>Vale de São Domingos</t>
        </is>
      </c>
      <c r="C5317" t="inlineStr">
        <is>
          <t>MT</t>
        </is>
      </c>
      <c r="D5317" t="inlineStr">
        <is>
          <t>REGIÃO CENTRO-OESTE</t>
        </is>
      </c>
      <c r="E5317" s="70">
        <f>SUMPRODUCT(N5317:Q5317,PAINEL_PESOS!$C$16:$C$19)</f>
        <v/>
      </c>
      <c r="F5317" s="70">
        <f>SUMPRODUCT(R5317:T5317,PAINEL_PESOS!$C$21:$C$23)</f>
        <v/>
      </c>
      <c r="G5317" s="70">
        <f>SUMPRODUCT(U5317:V5317,PAINEL_PESOS!$C$25:$C$26)</f>
        <v/>
      </c>
      <c r="H5317" s="70">
        <f>SUMPRODUCT(W5317:X5317,PAINEL_PESOS!$C$28:$C$29)</f>
        <v/>
      </c>
      <c r="I5317" s="70" t="n">
        <v>0.9996817678357556</v>
      </c>
      <c r="J5317" s="70" t="n">
        <v>0.7344095032698577</v>
      </c>
      <c r="K5317" s="71">
        <f>IF(NOT(AND(PAINEL_PESOS!$D$12="OK - 100%",PAINEL_PESOS!$F$20="OK - 100%",PAINEL_PESOS!$F$24="OK - 100%",PAINEL_PESOS!$F$27="OK - 100%",PAINEL_PESOS!$F$30="OK - 100%")),"", (E5317*PAINEL_PESOS!$B$7+F5317*PAINEL_PESOS!$B$8+G5317*PAINEL_PESOS!$B$9+H5317*PAINEL_PESOS!$B$10)*I5317)</f>
        <v/>
      </c>
      <c r="L5317" s="71">
        <f>IF(K5317="","",K5317-J5317)</f>
        <v/>
      </c>
      <c r="M5317" s="71">
        <f>IF(L5317="","",ABS(L5317))</f>
        <v/>
      </c>
      <c r="N5317" t="n">
        <v>0.2</v>
      </c>
      <c r="O5317" t="n">
        <v>1</v>
      </c>
      <c r="P5317" t="n">
        <v>1</v>
      </c>
      <c r="Q5317" t="n">
        <v>0.999910762899847</v>
      </c>
      <c r="R5317" t="n">
        <v>0.1096873110813176</v>
      </c>
      <c r="S5317" t="n">
        <v>1</v>
      </c>
      <c r="T5317" t="n">
        <v>0.9984406277027221</v>
      </c>
      <c r="U5317" t="n">
        <v>0.3815465394483088</v>
      </c>
      <c r="V5317" t="n">
        <v>0.7270419018252086</v>
      </c>
      <c r="W5317" t="n">
        <v>0.8431557330907868</v>
      </c>
      <c r="X5317" t="n">
        <v>0.9200281414826053</v>
      </c>
    </row>
    <row r="5318">
      <c r="A5318" t="inlineStr">
        <is>
          <t>5108402</t>
        </is>
      </c>
      <c r="B5318" t="inlineStr">
        <is>
          <t>Várzea Grande</t>
        </is>
      </c>
      <c r="C5318" t="inlineStr">
        <is>
          <t>MT</t>
        </is>
      </c>
      <c r="D5318" t="inlineStr">
        <is>
          <t>REGIÃO CENTRO-OESTE</t>
        </is>
      </c>
      <c r="E5318" s="70">
        <f>SUMPRODUCT(N5318:Q5318,PAINEL_PESOS!$C$16:$C$19)</f>
        <v/>
      </c>
      <c r="F5318" s="70">
        <f>SUMPRODUCT(R5318:T5318,PAINEL_PESOS!$C$21:$C$23)</f>
        <v/>
      </c>
      <c r="G5318" s="70">
        <f>SUMPRODUCT(U5318:V5318,PAINEL_PESOS!$C$25:$C$26)</f>
        <v/>
      </c>
      <c r="H5318" s="70">
        <f>SUMPRODUCT(W5318:X5318,PAINEL_PESOS!$C$28:$C$29)</f>
        <v/>
      </c>
      <c r="I5318" s="70" t="n">
        <v>0.9849041090050926</v>
      </c>
      <c r="J5318" s="70" t="n">
        <v>0.7305247355612891</v>
      </c>
      <c r="K5318" s="71">
        <f>IF(NOT(AND(PAINEL_PESOS!$D$12="OK - 100%",PAINEL_PESOS!$F$20="OK - 100%",PAINEL_PESOS!$F$24="OK - 100%",PAINEL_PESOS!$F$27="OK - 100%",PAINEL_PESOS!$F$30="OK - 100%")),"", (E5318*PAINEL_PESOS!$B$7+F5318*PAINEL_PESOS!$B$8+G5318*PAINEL_PESOS!$B$9+H5318*PAINEL_PESOS!$B$10)*I5318)</f>
        <v/>
      </c>
      <c r="L5318" s="71">
        <f>IF(K5318="","",K5318-J5318)</f>
        <v/>
      </c>
      <c r="M5318" s="71">
        <f>IF(L5318="","",ABS(L5318))</f>
        <v/>
      </c>
      <c r="N5318" t="n">
        <v>0.8</v>
      </c>
      <c r="O5318" t="n">
        <v>0.9667</v>
      </c>
      <c r="P5318" t="n">
        <v>0.4635691657866948</v>
      </c>
      <c r="Q5318" t="n">
        <v>0.9201963699695581</v>
      </c>
      <c r="R5318" t="n">
        <v>0.593002963913695</v>
      </c>
      <c r="S5318" t="n">
        <v>0.9701231304875789</v>
      </c>
      <c r="T5318" t="n">
        <v>0.9934085572112287</v>
      </c>
      <c r="U5318" t="n">
        <v>0.4791798873578662</v>
      </c>
      <c r="V5318" t="n">
        <v>0.7397053514976187</v>
      </c>
      <c r="W5318" t="n">
        <v>0.5704250144499838</v>
      </c>
      <c r="X5318" t="n">
        <v>0.8648740265736249</v>
      </c>
    </row>
    <row r="5319">
      <c r="A5319" t="inlineStr">
        <is>
          <t>5108501</t>
        </is>
      </c>
      <c r="B5319" t="inlineStr">
        <is>
          <t>Vera</t>
        </is>
      </c>
      <c r="C5319" t="inlineStr">
        <is>
          <t>MT</t>
        </is>
      </c>
      <c r="D5319" t="inlineStr">
        <is>
          <t>REGIÃO CENTRO-OESTE</t>
        </is>
      </c>
      <c r="E5319" s="70">
        <f>SUMPRODUCT(N5319:Q5319,PAINEL_PESOS!$C$16:$C$19)</f>
        <v/>
      </c>
      <c r="F5319" s="70">
        <f>SUMPRODUCT(R5319:T5319,PAINEL_PESOS!$C$21:$C$23)</f>
        <v/>
      </c>
      <c r="G5319" s="70">
        <f>SUMPRODUCT(U5319:V5319,PAINEL_PESOS!$C$25:$C$26)</f>
        <v/>
      </c>
      <c r="H5319" s="70">
        <f>SUMPRODUCT(W5319:X5319,PAINEL_PESOS!$C$28:$C$29)</f>
        <v/>
      </c>
      <c r="I5319" s="70" t="n">
        <v>0.9953952702941916</v>
      </c>
      <c r="J5319" s="70" t="n">
        <v>0.8015434819005032</v>
      </c>
      <c r="K5319" s="71">
        <f>IF(NOT(AND(PAINEL_PESOS!$D$12="OK - 100%",PAINEL_PESOS!$F$20="OK - 100%",PAINEL_PESOS!$F$24="OK - 100%",PAINEL_PESOS!$F$27="OK - 100%",PAINEL_PESOS!$F$30="OK - 100%")),"", (E5319*PAINEL_PESOS!$B$7+F5319*PAINEL_PESOS!$B$8+G5319*PAINEL_PESOS!$B$9+H5319*PAINEL_PESOS!$B$10)*I5319)</f>
        <v/>
      </c>
      <c r="L5319" s="71">
        <f>IF(K5319="","",K5319-J5319)</f>
        <v/>
      </c>
      <c r="M5319" s="71">
        <f>IF(L5319="","",ABS(L5319))</f>
        <v/>
      </c>
      <c r="N5319" t="n">
        <v>1</v>
      </c>
      <c r="O5319" t="n">
        <v>1</v>
      </c>
      <c r="P5319" t="n">
        <v>0.8843717001055966</v>
      </c>
      <c r="Q5319" t="n">
        <v>0.9996928309745822</v>
      </c>
      <c r="R5319" t="n">
        <v>0.3836507238813952</v>
      </c>
      <c r="S5319" t="n">
        <v>0.9998915761216346</v>
      </c>
      <c r="T5319" t="n">
        <v>0.9767461881368774</v>
      </c>
      <c r="U5319" t="n">
        <v>0.4878173715135876</v>
      </c>
      <c r="V5319" t="n">
        <v>0.8088913492535953</v>
      </c>
      <c r="W5319" t="n">
        <v>0.7290981568028984</v>
      </c>
      <c r="X5319" t="n">
        <v>0.9006467754089755</v>
      </c>
    </row>
    <row r="5320">
      <c r="A5320" t="inlineStr">
        <is>
          <t>5108600</t>
        </is>
      </c>
      <c r="B5320" t="inlineStr">
        <is>
          <t>Vila Rica</t>
        </is>
      </c>
      <c r="C5320" t="inlineStr">
        <is>
          <t>MT</t>
        </is>
      </c>
      <c r="D5320" t="inlineStr">
        <is>
          <t>REGIÃO CENTRO-OESTE</t>
        </is>
      </c>
      <c r="E5320" s="70">
        <f>SUMPRODUCT(N5320:Q5320,PAINEL_PESOS!$C$16:$C$19)</f>
        <v/>
      </c>
      <c r="F5320" s="70">
        <f>SUMPRODUCT(R5320:T5320,PAINEL_PESOS!$C$21:$C$23)</f>
        <v/>
      </c>
      <c r="G5320" s="70">
        <f>SUMPRODUCT(U5320:V5320,PAINEL_PESOS!$C$25:$C$26)</f>
        <v/>
      </c>
      <c r="H5320" s="70">
        <f>SUMPRODUCT(W5320:X5320,PAINEL_PESOS!$C$28:$C$29)</f>
        <v/>
      </c>
      <c r="I5320" s="70" t="n">
        <v>0.9994000146167894</v>
      </c>
      <c r="J5320" s="70" t="n">
        <v>0.69215537120691</v>
      </c>
      <c r="K5320" s="71">
        <f>IF(NOT(AND(PAINEL_PESOS!$D$12="OK - 100%",PAINEL_PESOS!$F$20="OK - 100%",PAINEL_PESOS!$F$24="OK - 100%",PAINEL_PESOS!$F$27="OK - 100%",PAINEL_PESOS!$F$30="OK - 100%")),"", (E5320*PAINEL_PESOS!$B$7+F5320*PAINEL_PESOS!$B$8+G5320*PAINEL_PESOS!$B$9+H5320*PAINEL_PESOS!$B$10)*I5320)</f>
        <v/>
      </c>
      <c r="L5320" s="71">
        <f>IF(K5320="","",K5320-J5320)</f>
        <v/>
      </c>
      <c r="M5320" s="71">
        <f>IF(L5320="","",ABS(L5320))</f>
        <v/>
      </c>
      <c r="N5320" t="n">
        <v>0.2</v>
      </c>
      <c r="O5320" t="n">
        <v>1</v>
      </c>
      <c r="P5320" t="n">
        <v>1</v>
      </c>
      <c r="Q5320" t="n">
        <v>0.999433670973589</v>
      </c>
      <c r="R5320" t="n">
        <v>0.3375439275457357</v>
      </c>
      <c r="S5320" t="n">
        <v>0.9999706163521512</v>
      </c>
      <c r="T5320" t="n">
        <v>0.997369789579435</v>
      </c>
      <c r="U5320" t="n">
        <v>0.4253499237573717</v>
      </c>
      <c r="V5320" t="n">
        <v>0.6803861230332378</v>
      </c>
      <c r="W5320" t="n">
        <v>0.3102314732466479</v>
      </c>
      <c r="X5320" t="n">
        <v>0.9682933178317796</v>
      </c>
    </row>
    <row r="5321">
      <c r="A5321" t="inlineStr">
        <is>
          <t>5108808</t>
        </is>
      </c>
      <c r="B5321" t="inlineStr">
        <is>
          <t>Nova Guarita</t>
        </is>
      </c>
      <c r="C5321" t="inlineStr">
        <is>
          <t>MT</t>
        </is>
      </c>
      <c r="D5321" t="inlineStr">
        <is>
          <t>REGIÃO CENTRO-OESTE</t>
        </is>
      </c>
      <c r="E5321" s="70">
        <f>SUMPRODUCT(N5321:Q5321,PAINEL_PESOS!$C$16:$C$19)</f>
        <v/>
      </c>
      <c r="F5321" s="70">
        <f>SUMPRODUCT(R5321:T5321,PAINEL_PESOS!$C$21:$C$23)</f>
        <v/>
      </c>
      <c r="G5321" s="70">
        <f>SUMPRODUCT(U5321:V5321,PAINEL_PESOS!$C$25:$C$26)</f>
        <v/>
      </c>
      <c r="H5321" s="70">
        <f>SUMPRODUCT(W5321:X5321,PAINEL_PESOS!$C$28:$C$29)</f>
        <v/>
      </c>
      <c r="I5321" s="70" t="n">
        <v>0.9994839858734273</v>
      </c>
      <c r="J5321" s="70" t="n">
        <v>0.7600399273709999</v>
      </c>
      <c r="K5321" s="71">
        <f>IF(NOT(AND(PAINEL_PESOS!$D$12="OK - 100%",PAINEL_PESOS!$F$20="OK - 100%",PAINEL_PESOS!$F$24="OK - 100%",PAINEL_PESOS!$F$27="OK - 100%",PAINEL_PESOS!$F$30="OK - 100%")),"", (E5321*PAINEL_PESOS!$B$7+F5321*PAINEL_PESOS!$B$8+G5321*PAINEL_PESOS!$B$9+H5321*PAINEL_PESOS!$B$10)*I5321)</f>
        <v/>
      </c>
      <c r="L5321" s="71">
        <f>IF(K5321="","",K5321-J5321)</f>
        <v/>
      </c>
      <c r="M5321" s="71">
        <f>IF(L5321="","",ABS(L5321))</f>
        <v/>
      </c>
      <c r="N5321" t="n">
        <v>0.6</v>
      </c>
      <c r="O5321" t="n">
        <v>1</v>
      </c>
      <c r="P5321" t="n">
        <v>0.8816261879619852</v>
      </c>
      <c r="Q5321" t="n">
        <v>0.9997234625773905</v>
      </c>
      <c r="R5321" t="n">
        <v>0.2100964078718664</v>
      </c>
      <c r="S5321" t="n">
        <v>0.9999898191982475</v>
      </c>
      <c r="T5321" t="n">
        <v>0.9975816455457914</v>
      </c>
      <c r="U5321" t="n">
        <v>0.4123610786017162</v>
      </c>
      <c r="V5321" t="n">
        <v>0.7825181695358708</v>
      </c>
      <c r="W5321" t="n">
        <v>0.7697619131977355</v>
      </c>
      <c r="X5321" t="n">
        <v>0.9063640011793472</v>
      </c>
    </row>
    <row r="5322">
      <c r="A5322" t="inlineStr">
        <is>
          <t>5108857</t>
        </is>
      </c>
      <c r="B5322" t="inlineStr">
        <is>
          <t>Nova Marilândia</t>
        </is>
      </c>
      <c r="C5322" t="inlineStr">
        <is>
          <t>MT</t>
        </is>
      </c>
      <c r="D5322" t="inlineStr">
        <is>
          <t>REGIÃO CENTRO-OESTE</t>
        </is>
      </c>
      <c r="E5322" s="70">
        <f>SUMPRODUCT(N5322:Q5322,PAINEL_PESOS!$C$16:$C$19)</f>
        <v/>
      </c>
      <c r="F5322" s="70">
        <f>SUMPRODUCT(R5322:T5322,PAINEL_PESOS!$C$21:$C$23)</f>
        <v/>
      </c>
      <c r="G5322" s="70">
        <f>SUMPRODUCT(U5322:V5322,PAINEL_PESOS!$C$25:$C$26)</f>
        <v/>
      </c>
      <c r="H5322" s="70">
        <f>SUMPRODUCT(W5322:X5322,PAINEL_PESOS!$C$28:$C$29)</f>
        <v/>
      </c>
      <c r="I5322" s="70" t="n">
        <v>0.9994830184649656</v>
      </c>
      <c r="J5322" s="70" t="n">
        <v>0.7863927207054267</v>
      </c>
      <c r="K5322" s="71">
        <f>IF(NOT(AND(PAINEL_PESOS!$D$12="OK - 100%",PAINEL_PESOS!$F$20="OK - 100%",PAINEL_PESOS!$F$24="OK - 100%",PAINEL_PESOS!$F$27="OK - 100%",PAINEL_PESOS!$F$30="OK - 100%")),"", (E5322*PAINEL_PESOS!$B$7+F5322*PAINEL_PESOS!$B$8+G5322*PAINEL_PESOS!$B$9+H5322*PAINEL_PESOS!$B$10)*I5322)</f>
        <v/>
      </c>
      <c r="L5322" s="71">
        <f>IF(K5322="","",K5322-J5322)</f>
        <v/>
      </c>
      <c r="M5322" s="71">
        <f>IF(L5322="","",ABS(L5322))</f>
        <v/>
      </c>
      <c r="N5322" t="n">
        <v>1</v>
      </c>
      <c r="O5322" t="n">
        <v>1</v>
      </c>
      <c r="P5322" t="n">
        <v>0.9428722280887012</v>
      </c>
      <c r="Q5322" t="n">
        <v>0.9997509685004945</v>
      </c>
      <c r="R5322" t="n">
        <v>0.2894815306772486</v>
      </c>
      <c r="S5322" t="n">
        <v>0.9973089775282002</v>
      </c>
      <c r="T5322" t="n">
        <v>0.998719619166863</v>
      </c>
      <c r="U5322" t="n">
        <v>0.4183887657506717</v>
      </c>
      <c r="V5322" t="n">
        <v>0.7395846254580114</v>
      </c>
      <c r="W5322" t="n">
        <v>0.7206954341016598</v>
      </c>
      <c r="X5322" t="n">
        <v>0.9207420102199833</v>
      </c>
    </row>
    <row r="5323">
      <c r="A5323" t="inlineStr">
        <is>
          <t>5108907</t>
        </is>
      </c>
      <c r="B5323" t="inlineStr">
        <is>
          <t>Nova Maringá</t>
        </is>
      </c>
      <c r="C5323" t="inlineStr">
        <is>
          <t>MT</t>
        </is>
      </c>
      <c r="D5323" t="inlineStr">
        <is>
          <t>REGIÃO CENTRO-OESTE</t>
        </is>
      </c>
      <c r="E5323" s="70">
        <f>SUMPRODUCT(N5323:Q5323,PAINEL_PESOS!$C$16:$C$19)</f>
        <v/>
      </c>
      <c r="F5323" s="70">
        <f>SUMPRODUCT(R5323:T5323,PAINEL_PESOS!$C$21:$C$23)</f>
        <v/>
      </c>
      <c r="G5323" s="70">
        <f>SUMPRODUCT(U5323:V5323,PAINEL_PESOS!$C$25:$C$26)</f>
        <v/>
      </c>
      <c r="H5323" s="70">
        <f>SUMPRODUCT(W5323:X5323,PAINEL_PESOS!$C$28:$C$29)</f>
        <v/>
      </c>
      <c r="I5323" s="70" t="n">
        <v>0.9999444772580078</v>
      </c>
      <c r="J5323" s="70" t="n">
        <v>0.8155205551123693</v>
      </c>
      <c r="K5323" s="71">
        <f>IF(NOT(AND(PAINEL_PESOS!$D$12="OK - 100%",PAINEL_PESOS!$F$20="OK - 100%",PAINEL_PESOS!$F$24="OK - 100%",PAINEL_PESOS!$F$27="OK - 100%",PAINEL_PESOS!$F$30="OK - 100%")),"", (E5323*PAINEL_PESOS!$B$7+F5323*PAINEL_PESOS!$B$8+G5323*PAINEL_PESOS!$B$9+H5323*PAINEL_PESOS!$B$10)*I5323)</f>
        <v/>
      </c>
      <c r="L5323" s="71">
        <f>IF(K5323="","",K5323-J5323)</f>
        <v/>
      </c>
      <c r="M5323" s="71">
        <f>IF(L5323="","",ABS(L5323))</f>
        <v/>
      </c>
      <c r="N5323" t="n">
        <v>1</v>
      </c>
      <c r="O5323" t="n">
        <v>1</v>
      </c>
      <c r="P5323" t="n">
        <v>1</v>
      </c>
      <c r="Q5323" t="n">
        <v>0.9999377135626881</v>
      </c>
      <c r="R5323" t="n">
        <v>0.3828083607911927</v>
      </c>
      <c r="S5323" t="n">
        <v>0.9999998473345073</v>
      </c>
      <c r="T5323" t="n">
        <v>0.9997624931348034</v>
      </c>
      <c r="U5323" t="n">
        <v>0.5524648489079379</v>
      </c>
      <c r="V5323" t="n">
        <v>0.7869005500310324</v>
      </c>
      <c r="W5323" t="n">
        <v>0.6755481357348907</v>
      </c>
      <c r="X5323" t="n">
        <v>0.9212638415493608</v>
      </c>
    </row>
    <row r="5324">
      <c r="A5324" t="inlineStr">
        <is>
          <t>5108956</t>
        </is>
      </c>
      <c r="B5324" t="inlineStr">
        <is>
          <t>Nova Monte Verde</t>
        </is>
      </c>
      <c r="C5324" t="inlineStr">
        <is>
          <t>MT</t>
        </is>
      </c>
      <c r="D5324" t="inlineStr">
        <is>
          <t>REGIÃO CENTRO-OESTE</t>
        </is>
      </c>
      <c r="E5324" s="70">
        <f>SUMPRODUCT(N5324:Q5324,PAINEL_PESOS!$C$16:$C$19)</f>
        <v/>
      </c>
      <c r="F5324" s="70">
        <f>SUMPRODUCT(R5324:T5324,PAINEL_PESOS!$C$21:$C$23)</f>
        <v/>
      </c>
      <c r="G5324" s="70">
        <f>SUMPRODUCT(U5324:V5324,PAINEL_PESOS!$C$25:$C$26)</f>
        <v/>
      </c>
      <c r="H5324" s="70">
        <f>SUMPRODUCT(W5324:X5324,PAINEL_PESOS!$C$28:$C$29)</f>
        <v/>
      </c>
      <c r="I5324" s="70" t="n">
        <v>0.9996393818411996</v>
      </c>
      <c r="J5324" s="70" t="n">
        <v>0.6946176680412564</v>
      </c>
      <c r="K5324" s="71">
        <f>IF(NOT(AND(PAINEL_PESOS!$D$12="OK - 100%",PAINEL_PESOS!$F$20="OK - 100%",PAINEL_PESOS!$F$24="OK - 100%",PAINEL_PESOS!$F$27="OK - 100%",PAINEL_PESOS!$F$30="OK - 100%")),"", (E5324*PAINEL_PESOS!$B$7+F5324*PAINEL_PESOS!$B$8+G5324*PAINEL_PESOS!$B$9+H5324*PAINEL_PESOS!$B$10)*I5324)</f>
        <v/>
      </c>
      <c r="L5324" s="71">
        <f>IF(K5324="","",K5324-J5324)</f>
        <v/>
      </c>
      <c r="M5324" s="71">
        <f>IF(L5324="","",ABS(L5324))</f>
        <v/>
      </c>
      <c r="N5324" t="n">
        <v>0.2</v>
      </c>
      <c r="O5324" t="n">
        <v>0.5</v>
      </c>
      <c r="P5324" t="n">
        <v>0.3675818373812038</v>
      </c>
      <c r="Q5324" t="n">
        <v>0.9998447903787747</v>
      </c>
      <c r="R5324" t="n">
        <v>0.2686378997794005</v>
      </c>
      <c r="S5324" t="n">
        <v>0.9999912074397161</v>
      </c>
      <c r="T5324" t="n">
        <v>0.9982771485125229</v>
      </c>
      <c r="U5324" t="n">
        <v>0.6377687019426265</v>
      </c>
      <c r="V5324" t="n">
        <v>0.5783563375639572</v>
      </c>
      <c r="W5324" t="n">
        <v>0.8224187109631822</v>
      </c>
      <c r="X5324" t="n">
        <v>0.9754180996976934</v>
      </c>
    </row>
    <row r="5325">
      <c r="A5325" t="inlineStr">
        <is>
          <t>5200050</t>
        </is>
      </c>
      <c r="B5325" t="inlineStr">
        <is>
          <t>Abadia de Goiás</t>
        </is>
      </c>
      <c r="C5325" t="inlineStr">
        <is>
          <t>GO</t>
        </is>
      </c>
      <c r="D5325" t="inlineStr">
        <is>
          <t>REGIÃO CENTRO-OESTE</t>
        </is>
      </c>
      <c r="E5325" s="70">
        <f>SUMPRODUCT(N5325:Q5325,PAINEL_PESOS!$C$16:$C$19)</f>
        <v/>
      </c>
      <c r="F5325" s="70">
        <f>SUMPRODUCT(R5325:T5325,PAINEL_PESOS!$C$21:$C$23)</f>
        <v/>
      </c>
      <c r="G5325" s="70">
        <f>SUMPRODUCT(U5325:V5325,PAINEL_PESOS!$C$25:$C$26)</f>
        <v/>
      </c>
      <c r="H5325" s="70">
        <f>SUMPRODUCT(W5325:X5325,PAINEL_PESOS!$C$28:$C$29)</f>
        <v/>
      </c>
      <c r="I5325" s="70" t="n">
        <v>0.9926708634359962</v>
      </c>
      <c r="J5325" s="70" t="n">
        <v>0.6825045128957444</v>
      </c>
      <c r="K5325" s="71">
        <f>IF(NOT(AND(PAINEL_PESOS!$D$12="OK - 100%",PAINEL_PESOS!$F$20="OK - 100%",PAINEL_PESOS!$F$24="OK - 100%",PAINEL_PESOS!$F$27="OK - 100%",PAINEL_PESOS!$F$30="OK - 100%")),"", (E5325*PAINEL_PESOS!$B$7+F5325*PAINEL_PESOS!$B$8+G5325*PAINEL_PESOS!$B$9+H5325*PAINEL_PESOS!$B$10)*I5325)</f>
        <v/>
      </c>
      <c r="L5325" s="71">
        <f>IF(K5325="","",K5325-J5325)</f>
        <v/>
      </c>
      <c r="M5325" s="71">
        <f>IF(L5325="","",ABS(L5325))</f>
        <v/>
      </c>
      <c r="N5325" t="n">
        <v>0.8</v>
      </c>
      <c r="O5325" t="n">
        <v>1</v>
      </c>
      <c r="P5325" t="n">
        <v>0.6546990496304118</v>
      </c>
      <c r="Q5325" t="n">
        <v>0.9871456748799973</v>
      </c>
      <c r="R5325" t="n">
        <v>0.2759971562368564</v>
      </c>
      <c r="S5325" t="n">
        <v>0.9950879786261557</v>
      </c>
      <c r="T5325" t="n">
        <v>0.9737197898644337</v>
      </c>
      <c r="U5325" t="n">
        <v>0.1470807076287249</v>
      </c>
      <c r="V5325" t="n">
        <v>0.8024093341795957</v>
      </c>
      <c r="W5325" t="n">
        <v>0.4455068888470475</v>
      </c>
      <c r="X5325" t="n">
        <v>0.8878930020923845</v>
      </c>
    </row>
    <row r="5326">
      <c r="A5326" t="inlineStr">
        <is>
          <t>5200100</t>
        </is>
      </c>
      <c r="B5326" t="inlineStr">
        <is>
          <t>Abadiânia</t>
        </is>
      </c>
      <c r="C5326" t="inlineStr">
        <is>
          <t>GO</t>
        </is>
      </c>
      <c r="D5326" t="inlineStr">
        <is>
          <t>REGIÃO CENTRO-OESTE</t>
        </is>
      </c>
      <c r="E5326" s="70">
        <f>SUMPRODUCT(N5326:Q5326,PAINEL_PESOS!$C$16:$C$19)</f>
        <v/>
      </c>
      <c r="F5326" s="70">
        <f>SUMPRODUCT(R5326:T5326,PAINEL_PESOS!$C$21:$C$23)</f>
        <v/>
      </c>
      <c r="G5326" s="70">
        <f>SUMPRODUCT(U5326:V5326,PAINEL_PESOS!$C$25:$C$26)</f>
        <v/>
      </c>
      <c r="H5326" s="70">
        <f>SUMPRODUCT(W5326:X5326,PAINEL_PESOS!$C$28:$C$29)</f>
        <v/>
      </c>
      <c r="I5326" s="70" t="n">
        <v>0.9981863825272685</v>
      </c>
      <c r="J5326" s="70" t="n">
        <v>0.7232026130224649</v>
      </c>
      <c r="K5326" s="71">
        <f>IF(NOT(AND(PAINEL_PESOS!$D$12="OK - 100%",PAINEL_PESOS!$F$20="OK - 100%",PAINEL_PESOS!$F$24="OK - 100%",PAINEL_PESOS!$F$27="OK - 100%",PAINEL_PESOS!$F$30="OK - 100%")),"", (E5326*PAINEL_PESOS!$B$7+F5326*PAINEL_PESOS!$B$8+G5326*PAINEL_PESOS!$B$9+H5326*PAINEL_PESOS!$B$10)*I5326)</f>
        <v/>
      </c>
      <c r="L5326" s="71">
        <f>IF(K5326="","",K5326-J5326)</f>
        <v/>
      </c>
      <c r="M5326" s="71">
        <f>IF(L5326="","",ABS(L5326))</f>
        <v/>
      </c>
      <c r="N5326" t="n">
        <v>1</v>
      </c>
      <c r="O5326" t="n">
        <v>1</v>
      </c>
      <c r="P5326" t="n">
        <v>0.7946145723336854</v>
      </c>
      <c r="Q5326" t="n">
        <v>0.9976006320808822</v>
      </c>
      <c r="R5326" t="n">
        <v>0.3023759917854814</v>
      </c>
      <c r="S5326" t="n">
        <v>0.9997244013688245</v>
      </c>
      <c r="T5326" t="n">
        <v>0.9927074329558638</v>
      </c>
      <c r="U5326" t="n">
        <v>0.3311233828406411</v>
      </c>
      <c r="V5326" t="n">
        <v>0.8145893430515523</v>
      </c>
      <c r="W5326" t="n">
        <v>0.371615238957436</v>
      </c>
      <c r="X5326" t="n">
        <v>0.8528254209003476</v>
      </c>
    </row>
    <row r="5327">
      <c r="A5327" t="inlineStr">
        <is>
          <t>5200134</t>
        </is>
      </c>
      <c r="B5327" t="inlineStr">
        <is>
          <t>Acreúna</t>
        </is>
      </c>
      <c r="C5327" t="inlineStr">
        <is>
          <t>GO</t>
        </is>
      </c>
      <c r="D5327" t="inlineStr">
        <is>
          <t>REGIÃO CENTRO-OESTE</t>
        </is>
      </c>
      <c r="E5327" s="70">
        <f>SUMPRODUCT(N5327:Q5327,PAINEL_PESOS!$C$16:$C$19)</f>
        <v/>
      </c>
      <c r="F5327" s="70">
        <f>SUMPRODUCT(R5327:T5327,PAINEL_PESOS!$C$21:$C$23)</f>
        <v/>
      </c>
      <c r="G5327" s="70">
        <f>SUMPRODUCT(U5327:V5327,PAINEL_PESOS!$C$25:$C$26)</f>
        <v/>
      </c>
      <c r="H5327" s="70">
        <f>SUMPRODUCT(W5327:X5327,PAINEL_PESOS!$C$28:$C$29)</f>
        <v/>
      </c>
      <c r="I5327" s="70" t="n">
        <v>0.9965978327501596</v>
      </c>
      <c r="J5327" s="70" t="n">
        <v>0.6944135548921756</v>
      </c>
      <c r="K5327" s="71">
        <f>IF(NOT(AND(PAINEL_PESOS!$D$12="OK - 100%",PAINEL_PESOS!$F$20="OK - 100%",PAINEL_PESOS!$F$24="OK - 100%",PAINEL_PESOS!$F$27="OK - 100%",PAINEL_PESOS!$F$30="OK - 100%")),"", (E5327*PAINEL_PESOS!$B$7+F5327*PAINEL_PESOS!$B$8+G5327*PAINEL_PESOS!$B$9+H5327*PAINEL_PESOS!$B$10)*I5327)</f>
        <v/>
      </c>
      <c r="L5327" s="71">
        <f>IF(K5327="","",K5327-J5327)</f>
        <v/>
      </c>
      <c r="M5327" s="71">
        <f>IF(L5327="","",ABS(L5327))</f>
        <v/>
      </c>
      <c r="N5327" t="n">
        <v>0.8</v>
      </c>
      <c r="O5327" t="n">
        <v>0.9862</v>
      </c>
      <c r="P5327" t="n">
        <v>0.6875395987328405</v>
      </c>
      <c r="Q5327" t="n">
        <v>0.9979240305365302</v>
      </c>
      <c r="R5327" t="n">
        <v>0.3614996837845778</v>
      </c>
      <c r="S5327" t="n">
        <v>0.9993681331250307</v>
      </c>
      <c r="T5327" t="n">
        <v>0.9843973026629362</v>
      </c>
      <c r="U5327" t="n">
        <v>0.1279215173903835</v>
      </c>
      <c r="V5327" t="n">
        <v>0.7454569054059159</v>
      </c>
      <c r="W5327" t="n">
        <v>0.5161721740921946</v>
      </c>
      <c r="X5327" t="n">
        <v>0.8853805571059405</v>
      </c>
    </row>
    <row r="5328">
      <c r="A5328" t="inlineStr">
        <is>
          <t>5200159</t>
        </is>
      </c>
      <c r="B5328" t="inlineStr">
        <is>
          <t>Adelândia</t>
        </is>
      </c>
      <c r="C5328" t="inlineStr">
        <is>
          <t>GO</t>
        </is>
      </c>
      <c r="D5328" t="inlineStr">
        <is>
          <t>REGIÃO CENTRO-OESTE</t>
        </is>
      </c>
      <c r="E5328" s="70">
        <f>SUMPRODUCT(N5328:Q5328,PAINEL_PESOS!$C$16:$C$19)</f>
        <v/>
      </c>
      <c r="F5328" s="70">
        <f>SUMPRODUCT(R5328:T5328,PAINEL_PESOS!$C$21:$C$23)</f>
        <v/>
      </c>
      <c r="G5328" s="70">
        <f>SUMPRODUCT(U5328:V5328,PAINEL_PESOS!$C$25:$C$26)</f>
        <v/>
      </c>
      <c r="H5328" s="70">
        <f>SUMPRODUCT(W5328:X5328,PAINEL_PESOS!$C$28:$C$29)</f>
        <v/>
      </c>
      <c r="I5328" s="70" t="n">
        <v>0.9968364917303519</v>
      </c>
      <c r="J5328" s="70" t="n">
        <v>0.6910393581438262</v>
      </c>
      <c r="K5328" s="71">
        <f>IF(NOT(AND(PAINEL_PESOS!$D$12="OK - 100%",PAINEL_PESOS!$F$20="OK - 100%",PAINEL_PESOS!$F$24="OK - 100%",PAINEL_PESOS!$F$27="OK - 100%",PAINEL_PESOS!$F$30="OK - 100%")),"", (E5328*PAINEL_PESOS!$B$7+F5328*PAINEL_PESOS!$B$8+G5328*PAINEL_PESOS!$B$9+H5328*PAINEL_PESOS!$B$10)*I5328)</f>
        <v/>
      </c>
      <c r="L5328" s="71">
        <f>IF(K5328="","",K5328-J5328)</f>
        <v/>
      </c>
      <c r="M5328" s="71">
        <f>IF(L5328="","",ABS(L5328))</f>
        <v/>
      </c>
      <c r="N5328" t="n">
        <v>1</v>
      </c>
      <c r="O5328" t="n">
        <v>1</v>
      </c>
      <c r="P5328" t="n">
        <v>0.6505807814149946</v>
      </c>
      <c r="Q5328" t="n">
        <v>0.9944784892355681</v>
      </c>
      <c r="R5328" t="n">
        <v>0.0803331051355001</v>
      </c>
      <c r="S5328" t="n">
        <v>0.999107413831248</v>
      </c>
      <c r="T5328" t="n">
        <v>0.9882727543790193</v>
      </c>
      <c r="U5328" t="n">
        <v>0.1284663360661663</v>
      </c>
      <c r="V5328" t="n">
        <v>0.8149668616277492</v>
      </c>
      <c r="W5328" t="n">
        <v>0.5160399603444592</v>
      </c>
      <c r="X5328" t="n">
        <v>0.8853809277807401</v>
      </c>
    </row>
    <row r="5329">
      <c r="A5329" t="inlineStr">
        <is>
          <t>5200175</t>
        </is>
      </c>
      <c r="B5329" t="inlineStr">
        <is>
          <t>Água Fria de Goiás</t>
        </is>
      </c>
      <c r="C5329" t="inlineStr">
        <is>
          <t>GO</t>
        </is>
      </c>
      <c r="D5329" t="inlineStr">
        <is>
          <t>REGIÃO CENTRO-OESTE</t>
        </is>
      </c>
      <c r="E5329" s="70">
        <f>SUMPRODUCT(N5329:Q5329,PAINEL_PESOS!$C$16:$C$19)</f>
        <v/>
      </c>
      <c r="F5329" s="70">
        <f>SUMPRODUCT(R5329:T5329,PAINEL_PESOS!$C$21:$C$23)</f>
        <v/>
      </c>
      <c r="G5329" s="70">
        <f>SUMPRODUCT(U5329:V5329,PAINEL_PESOS!$C$25:$C$26)</f>
        <v/>
      </c>
      <c r="H5329" s="70">
        <f>SUMPRODUCT(W5329:X5329,PAINEL_PESOS!$C$28:$C$29)</f>
        <v/>
      </c>
      <c r="I5329" s="70" t="n">
        <v>0.9817695147083856</v>
      </c>
      <c r="J5329" s="70" t="n">
        <v>0.7291763784504163</v>
      </c>
      <c r="K5329" s="71">
        <f>IF(NOT(AND(PAINEL_PESOS!$D$12="OK - 100%",PAINEL_PESOS!$F$20="OK - 100%",PAINEL_PESOS!$F$24="OK - 100%",PAINEL_PESOS!$F$27="OK - 100%",PAINEL_PESOS!$F$30="OK - 100%")),"", (E5329*PAINEL_PESOS!$B$7+F5329*PAINEL_PESOS!$B$8+G5329*PAINEL_PESOS!$B$9+H5329*PAINEL_PESOS!$B$10)*I5329)</f>
        <v/>
      </c>
      <c r="L5329" s="71">
        <f>IF(K5329="","",K5329-J5329)</f>
        <v/>
      </c>
      <c r="M5329" s="71">
        <f>IF(L5329="","",ABS(L5329))</f>
        <v/>
      </c>
      <c r="N5329" t="n">
        <v>0.8</v>
      </c>
      <c r="O5329" t="n">
        <v>0.9951</v>
      </c>
      <c r="P5329" t="n">
        <v>0.7594508975712777</v>
      </c>
      <c r="Q5329" t="n">
        <v>0.9992024877622165</v>
      </c>
      <c r="R5329" t="n">
        <v>0.2756635927762307</v>
      </c>
      <c r="S5329" t="n">
        <v>0.9999933876428374</v>
      </c>
      <c r="T5329" t="n">
        <v>0.9073906102085773</v>
      </c>
      <c r="U5329" t="n">
        <v>0.6035407737009412</v>
      </c>
      <c r="V5329" t="n">
        <v>0.7982619191202414</v>
      </c>
      <c r="W5329" t="n">
        <v>0.4621742303520571</v>
      </c>
      <c r="X5329" t="n">
        <v>0.8455130033364873</v>
      </c>
    </row>
    <row r="5330">
      <c r="A5330" t="inlineStr">
        <is>
          <t>5200209</t>
        </is>
      </c>
      <c r="B5330" t="inlineStr">
        <is>
          <t>Água Limpa</t>
        </is>
      </c>
      <c r="C5330" t="inlineStr">
        <is>
          <t>GO</t>
        </is>
      </c>
      <c r="D5330" t="inlineStr">
        <is>
          <t>REGIÃO CENTRO-OESTE</t>
        </is>
      </c>
      <c r="E5330" s="70">
        <f>SUMPRODUCT(N5330:Q5330,PAINEL_PESOS!$C$16:$C$19)</f>
        <v/>
      </c>
      <c r="F5330" s="70">
        <f>SUMPRODUCT(R5330:T5330,PAINEL_PESOS!$C$21:$C$23)</f>
        <v/>
      </c>
      <c r="G5330" s="70">
        <f>SUMPRODUCT(U5330:V5330,PAINEL_PESOS!$C$25:$C$26)</f>
        <v/>
      </c>
      <c r="H5330" s="70">
        <f>SUMPRODUCT(W5330:X5330,PAINEL_PESOS!$C$28:$C$29)</f>
        <v/>
      </c>
      <c r="I5330" s="70" t="n">
        <v>0.9982096772444888</v>
      </c>
      <c r="J5330" s="70" t="n">
        <v>0.6888914894058124</v>
      </c>
      <c r="K5330" s="71">
        <f>IF(NOT(AND(PAINEL_PESOS!$D$12="OK - 100%",PAINEL_PESOS!$F$20="OK - 100%",PAINEL_PESOS!$F$24="OK - 100%",PAINEL_PESOS!$F$27="OK - 100%",PAINEL_PESOS!$F$30="OK - 100%")),"", (E5330*PAINEL_PESOS!$B$7+F5330*PAINEL_PESOS!$B$8+G5330*PAINEL_PESOS!$B$9+H5330*PAINEL_PESOS!$B$10)*I5330)</f>
        <v/>
      </c>
      <c r="L5330" s="71">
        <f>IF(K5330="","",K5330-J5330)</f>
        <v/>
      </c>
      <c r="M5330" s="71">
        <f>IF(L5330="","",ABS(L5330))</f>
        <v/>
      </c>
      <c r="N5330" t="n">
        <v>1</v>
      </c>
      <c r="O5330" t="n">
        <v>1</v>
      </c>
      <c r="P5330" t="n">
        <v>0.6960929250263992</v>
      </c>
      <c r="Q5330" t="n">
        <v>0.9989629457459183</v>
      </c>
      <c r="R5330" t="n">
        <v>0.1020116884462998</v>
      </c>
      <c r="S5330" t="n">
        <v>0.9999801584241098</v>
      </c>
      <c r="T5330" t="n">
        <v>0.9916306906869589</v>
      </c>
      <c r="U5330" t="n">
        <v>0.3311233828406411</v>
      </c>
      <c r="V5330" t="n">
        <v>0.7221759799351205</v>
      </c>
      <c r="W5330" t="n">
        <v>0.371615238957436</v>
      </c>
      <c r="X5330" t="n">
        <v>0.8528254209003476</v>
      </c>
    </row>
    <row r="5331">
      <c r="A5331" t="inlineStr">
        <is>
          <t>5200258</t>
        </is>
      </c>
      <c r="B5331" t="inlineStr">
        <is>
          <t>Águas Lindas de Goiás</t>
        </is>
      </c>
      <c r="C5331" t="inlineStr">
        <is>
          <t>GO</t>
        </is>
      </c>
      <c r="D5331" t="inlineStr">
        <is>
          <t>REGIÃO CENTRO-OESTE</t>
        </is>
      </c>
      <c r="E5331" s="70">
        <f>SUMPRODUCT(N5331:Q5331,PAINEL_PESOS!$C$16:$C$19)</f>
        <v/>
      </c>
      <c r="F5331" s="70">
        <f>SUMPRODUCT(R5331:T5331,PAINEL_PESOS!$C$21:$C$23)</f>
        <v/>
      </c>
      <c r="G5331" s="70">
        <f>SUMPRODUCT(U5331:V5331,PAINEL_PESOS!$C$25:$C$26)</f>
        <v/>
      </c>
      <c r="H5331" s="70">
        <f>SUMPRODUCT(W5331:X5331,PAINEL_PESOS!$C$28:$C$29)</f>
        <v/>
      </c>
      <c r="I5331" s="70" t="n">
        <v>0.9760254680741287</v>
      </c>
      <c r="J5331" s="70" t="n">
        <v>0.6638208526629069</v>
      </c>
      <c r="K5331" s="71">
        <f>IF(NOT(AND(PAINEL_PESOS!$D$12="OK - 100%",PAINEL_PESOS!$F$20="OK - 100%",PAINEL_PESOS!$F$24="OK - 100%",PAINEL_PESOS!$F$27="OK - 100%",PAINEL_PESOS!$F$30="OK - 100%")),"", (E5331*PAINEL_PESOS!$B$7+F5331*PAINEL_PESOS!$B$8+G5331*PAINEL_PESOS!$B$9+H5331*PAINEL_PESOS!$B$10)*I5331)</f>
        <v/>
      </c>
      <c r="L5331" s="71">
        <f>IF(K5331="","",K5331-J5331)</f>
        <v/>
      </c>
      <c r="M5331" s="71">
        <f>IF(L5331="","",ABS(L5331))</f>
        <v/>
      </c>
      <c r="N5331" t="n">
        <v>0.8</v>
      </c>
      <c r="O5331" t="n">
        <v>0.545</v>
      </c>
      <c r="P5331" t="n">
        <v>0.5846884899683211</v>
      </c>
      <c r="Q5331" t="n">
        <v>0.8399895027737745</v>
      </c>
      <c r="R5331" t="n">
        <v>0.4503924101552415</v>
      </c>
      <c r="S5331" t="n">
        <v>0.9953994367258331</v>
      </c>
      <c r="T5331" t="n">
        <v>0.9984574024677477</v>
      </c>
      <c r="U5331" t="n">
        <v>0.3363656355313502</v>
      </c>
      <c r="V5331" t="n">
        <v>0.8615367011576962</v>
      </c>
      <c r="W5331" t="n">
        <v>0.3756215212901796</v>
      </c>
      <c r="X5331" t="n">
        <v>0.8531501964857762</v>
      </c>
    </row>
    <row r="5332">
      <c r="A5332" t="inlineStr">
        <is>
          <t>5200308</t>
        </is>
      </c>
      <c r="B5332" t="inlineStr">
        <is>
          <t>Alexânia</t>
        </is>
      </c>
      <c r="C5332" t="inlineStr">
        <is>
          <t>GO</t>
        </is>
      </c>
      <c r="D5332" t="inlineStr">
        <is>
          <t>REGIÃO CENTRO-OESTE</t>
        </is>
      </c>
      <c r="E5332" s="70">
        <f>SUMPRODUCT(N5332:Q5332,PAINEL_PESOS!$C$16:$C$19)</f>
        <v/>
      </c>
      <c r="F5332" s="70">
        <f>SUMPRODUCT(R5332:T5332,PAINEL_PESOS!$C$21:$C$23)</f>
        <v/>
      </c>
      <c r="G5332" s="70">
        <f>SUMPRODUCT(U5332:V5332,PAINEL_PESOS!$C$25:$C$26)</f>
        <v/>
      </c>
      <c r="H5332" s="70">
        <f>SUMPRODUCT(W5332:X5332,PAINEL_PESOS!$C$28:$C$29)</f>
        <v/>
      </c>
      <c r="I5332" s="70" t="n">
        <v>0.9957425387445735</v>
      </c>
      <c r="J5332" s="70" t="n">
        <v>0.7215870121930699</v>
      </c>
      <c r="K5332" s="71">
        <f>IF(NOT(AND(PAINEL_PESOS!$D$12="OK - 100%",PAINEL_PESOS!$F$20="OK - 100%",PAINEL_PESOS!$F$24="OK - 100%",PAINEL_PESOS!$F$27="OK - 100%",PAINEL_PESOS!$F$30="OK - 100%")),"", (E5332*PAINEL_PESOS!$B$7+F5332*PAINEL_PESOS!$B$8+G5332*PAINEL_PESOS!$B$9+H5332*PAINEL_PESOS!$B$10)*I5332)</f>
        <v/>
      </c>
      <c r="L5332" s="71">
        <f>IF(K5332="","",K5332-J5332)</f>
        <v/>
      </c>
      <c r="M5332" s="71">
        <f>IF(L5332="","",ABS(L5332))</f>
        <v/>
      </c>
      <c r="N5332" t="n">
        <v>1</v>
      </c>
      <c r="O5332" t="n">
        <v>1</v>
      </c>
      <c r="P5332" t="n">
        <v>0.7105596620908131</v>
      </c>
      <c r="Q5332" t="n">
        <v>0.9959588747310931</v>
      </c>
      <c r="R5332" t="n">
        <v>0.4021701080390644</v>
      </c>
      <c r="S5332" t="n">
        <v>0.9757798765159434</v>
      </c>
      <c r="T5332" t="n">
        <v>0.9916738259834964</v>
      </c>
      <c r="U5332" t="n">
        <v>0.3311233828406411</v>
      </c>
      <c r="V5332" t="n">
        <v>0.8088056925244478</v>
      </c>
      <c r="W5332" t="n">
        <v>0.371615238957436</v>
      </c>
      <c r="X5332" t="n">
        <v>0.8528254209003477</v>
      </c>
    </row>
    <row r="5333">
      <c r="A5333" t="inlineStr">
        <is>
          <t>5200506</t>
        </is>
      </c>
      <c r="B5333" t="inlineStr">
        <is>
          <t>Aloândia</t>
        </is>
      </c>
      <c r="C5333" t="inlineStr">
        <is>
          <t>GO</t>
        </is>
      </c>
      <c r="D5333" t="inlineStr">
        <is>
          <t>REGIÃO CENTRO-OESTE</t>
        </is>
      </c>
      <c r="E5333" s="70">
        <f>SUMPRODUCT(N5333:Q5333,PAINEL_PESOS!$C$16:$C$19)</f>
        <v/>
      </c>
      <c r="F5333" s="70">
        <f>SUMPRODUCT(R5333:T5333,PAINEL_PESOS!$C$21:$C$23)</f>
        <v/>
      </c>
      <c r="G5333" s="70">
        <f>SUMPRODUCT(U5333:V5333,PAINEL_PESOS!$C$25:$C$26)</f>
        <v/>
      </c>
      <c r="H5333" s="70">
        <f>SUMPRODUCT(W5333:X5333,PAINEL_PESOS!$C$28:$C$29)</f>
        <v/>
      </c>
      <c r="I5333" s="70" t="n">
        <v>0.9975160120021609</v>
      </c>
      <c r="J5333" s="70" t="n">
        <v>0.6764652583811597</v>
      </c>
      <c r="K5333" s="71">
        <f>IF(NOT(AND(PAINEL_PESOS!$D$12="OK - 100%",PAINEL_PESOS!$F$20="OK - 100%",PAINEL_PESOS!$F$24="OK - 100%",PAINEL_PESOS!$F$27="OK - 100%",PAINEL_PESOS!$F$30="OK - 100%")),"", (E5333*PAINEL_PESOS!$B$7+F5333*PAINEL_PESOS!$B$8+G5333*PAINEL_PESOS!$B$9+H5333*PAINEL_PESOS!$B$10)*I5333)</f>
        <v/>
      </c>
      <c r="L5333" s="71">
        <f>IF(K5333="","",K5333-J5333)</f>
        <v/>
      </c>
      <c r="M5333" s="71">
        <f>IF(L5333="","",ABS(L5333))</f>
        <v/>
      </c>
      <c r="N5333" t="n">
        <v>1</v>
      </c>
      <c r="O5333" t="n">
        <v>0.9955000000000001</v>
      </c>
      <c r="P5333" t="n">
        <v>0.7759239704329461</v>
      </c>
      <c r="Q5333" t="n">
        <v>0.9957859229364694</v>
      </c>
      <c r="R5333" t="n">
        <v>0.0906687793219601</v>
      </c>
      <c r="S5333" t="n">
        <v>0.9999665130015853</v>
      </c>
      <c r="T5333" t="n">
        <v>0.9904238123860712</v>
      </c>
      <c r="U5333" t="n">
        <v>0.1687202717232247</v>
      </c>
      <c r="V5333" t="n">
        <v>0.7290763446302293</v>
      </c>
      <c r="W5333" t="n">
        <v>0.3656931832417708</v>
      </c>
      <c r="X5333" t="n">
        <v>0.8907307114966817</v>
      </c>
    </row>
    <row r="5334">
      <c r="A5334" t="inlineStr">
        <is>
          <t>5200555</t>
        </is>
      </c>
      <c r="B5334" t="inlineStr">
        <is>
          <t>Alto Horizonte</t>
        </is>
      </c>
      <c r="C5334" t="inlineStr">
        <is>
          <t>GO</t>
        </is>
      </c>
      <c r="D5334" t="inlineStr">
        <is>
          <t>REGIÃO CENTRO-OESTE</t>
        </is>
      </c>
      <c r="E5334" s="70">
        <f>SUMPRODUCT(N5334:Q5334,PAINEL_PESOS!$C$16:$C$19)</f>
        <v/>
      </c>
      <c r="F5334" s="70">
        <f>SUMPRODUCT(R5334:T5334,PAINEL_PESOS!$C$21:$C$23)</f>
        <v/>
      </c>
      <c r="G5334" s="70">
        <f>SUMPRODUCT(U5334:V5334,PAINEL_PESOS!$C$25:$C$26)</f>
        <v/>
      </c>
      <c r="H5334" s="70">
        <f>SUMPRODUCT(W5334:X5334,PAINEL_PESOS!$C$28:$C$29)</f>
        <v/>
      </c>
      <c r="I5334" s="70" t="n">
        <v>0.9895786037491924</v>
      </c>
      <c r="J5334" s="70" t="n">
        <v>0.7078329441396816</v>
      </c>
      <c r="K5334" s="71">
        <f>IF(NOT(AND(PAINEL_PESOS!$D$12="OK - 100%",PAINEL_PESOS!$F$20="OK - 100%",PAINEL_PESOS!$F$24="OK - 100%",PAINEL_PESOS!$F$27="OK - 100%",PAINEL_PESOS!$F$30="OK - 100%")),"", (E5334*PAINEL_PESOS!$B$7+F5334*PAINEL_PESOS!$B$8+G5334*PAINEL_PESOS!$B$9+H5334*PAINEL_PESOS!$B$10)*I5334)</f>
        <v/>
      </c>
      <c r="L5334" s="71">
        <f>IF(K5334="","",K5334-J5334)</f>
        <v/>
      </c>
      <c r="M5334" s="71">
        <f>IF(L5334="","",ABS(L5334))</f>
        <v/>
      </c>
      <c r="N5334" t="n">
        <v>0.8</v>
      </c>
      <c r="O5334" t="n">
        <v>0.988</v>
      </c>
      <c r="P5334" t="n">
        <v>0.8332629355860612</v>
      </c>
      <c r="Q5334" t="n">
        <v>0.9962286717361173</v>
      </c>
      <c r="R5334" t="n">
        <v>0.3008779860166675</v>
      </c>
      <c r="S5334" t="n">
        <v>0.9999322893972609</v>
      </c>
      <c r="T5334" t="n">
        <v>0.993102730403568</v>
      </c>
      <c r="U5334" t="n">
        <v>0.2751469118377659</v>
      </c>
      <c r="V5334" t="n">
        <v>0.8438451971882063</v>
      </c>
      <c r="W5334" t="n">
        <v>0.4296693360751867</v>
      </c>
      <c r="X5334" t="n">
        <v>0.8356153008876838</v>
      </c>
    </row>
    <row r="5335">
      <c r="A5335" t="inlineStr">
        <is>
          <t>5200605</t>
        </is>
      </c>
      <c r="B5335" t="inlineStr">
        <is>
          <t>Alto Paraíso de Goiás</t>
        </is>
      </c>
      <c r="C5335" t="inlineStr">
        <is>
          <t>GO</t>
        </is>
      </c>
      <c r="D5335" t="inlineStr">
        <is>
          <t>REGIÃO CENTRO-OESTE</t>
        </is>
      </c>
      <c r="E5335" s="70">
        <f>SUMPRODUCT(N5335:Q5335,PAINEL_PESOS!$C$16:$C$19)</f>
        <v/>
      </c>
      <c r="F5335" s="70">
        <f>SUMPRODUCT(R5335:T5335,PAINEL_PESOS!$C$21:$C$23)</f>
        <v/>
      </c>
      <c r="G5335" s="70">
        <f>SUMPRODUCT(U5335:V5335,PAINEL_PESOS!$C$25:$C$26)</f>
        <v/>
      </c>
      <c r="H5335" s="70">
        <f>SUMPRODUCT(W5335:X5335,PAINEL_PESOS!$C$28:$C$29)</f>
        <v/>
      </c>
      <c r="I5335" s="70" t="n">
        <v>0.9888496214933526</v>
      </c>
      <c r="J5335" s="70" t="n">
        <v>0.7308886201636604</v>
      </c>
      <c r="K5335" s="71">
        <f>IF(NOT(AND(PAINEL_PESOS!$D$12="OK - 100%",PAINEL_PESOS!$F$20="OK - 100%",PAINEL_PESOS!$F$24="OK - 100%",PAINEL_PESOS!$F$27="OK - 100%",PAINEL_PESOS!$F$30="OK - 100%")),"", (E5335*PAINEL_PESOS!$B$7+F5335*PAINEL_PESOS!$B$8+G5335*PAINEL_PESOS!$B$9+H5335*PAINEL_PESOS!$B$10)*I5335)</f>
        <v/>
      </c>
      <c r="L5335" s="71">
        <f>IF(K5335="","",K5335-J5335)</f>
        <v/>
      </c>
      <c r="M5335" s="71">
        <f>IF(L5335="","",ABS(L5335))</f>
        <v/>
      </c>
      <c r="N5335" t="n">
        <v>1</v>
      </c>
      <c r="O5335" t="n">
        <v>0.9887</v>
      </c>
      <c r="P5335" t="n">
        <v>0.6289334741288279</v>
      </c>
      <c r="Q5335" t="n">
        <v>0.9988050893546154</v>
      </c>
      <c r="R5335" t="n">
        <v>0.2612066459713733</v>
      </c>
      <c r="S5335" t="n">
        <v>0.9999713187314172</v>
      </c>
      <c r="T5335" t="n">
        <v>0.9438634889666947</v>
      </c>
      <c r="U5335" t="n">
        <v>0.5792457649056177</v>
      </c>
      <c r="V5335" t="n">
        <v>0.8015260538535294</v>
      </c>
      <c r="W5335" t="n">
        <v>0.4419343622523499</v>
      </c>
      <c r="X5335" t="n">
        <v>0.8120885148916483</v>
      </c>
    </row>
    <row r="5336">
      <c r="A5336" t="inlineStr">
        <is>
          <t>5200803</t>
        </is>
      </c>
      <c r="B5336" t="inlineStr">
        <is>
          <t>Alvorada do Norte</t>
        </is>
      </c>
      <c r="C5336" t="inlineStr">
        <is>
          <t>GO</t>
        </is>
      </c>
      <c r="D5336" t="inlineStr">
        <is>
          <t>REGIÃO CENTRO-OESTE</t>
        </is>
      </c>
      <c r="E5336" s="70">
        <f>SUMPRODUCT(N5336:Q5336,PAINEL_PESOS!$C$16:$C$19)</f>
        <v/>
      </c>
      <c r="F5336" s="70">
        <f>SUMPRODUCT(R5336:T5336,PAINEL_PESOS!$C$21:$C$23)</f>
        <v/>
      </c>
      <c r="G5336" s="70">
        <f>SUMPRODUCT(U5336:V5336,PAINEL_PESOS!$C$25:$C$26)</f>
        <v/>
      </c>
      <c r="H5336" s="70">
        <f>SUMPRODUCT(W5336:X5336,PAINEL_PESOS!$C$28:$C$29)</f>
        <v/>
      </c>
      <c r="I5336" s="70" t="n">
        <v>0.9992608024549502</v>
      </c>
      <c r="J5336" s="70" t="n">
        <v>0.7235340709893304</v>
      </c>
      <c r="K5336" s="71">
        <f>IF(NOT(AND(PAINEL_PESOS!$D$12="OK - 100%",PAINEL_PESOS!$F$20="OK - 100%",PAINEL_PESOS!$F$24="OK - 100%",PAINEL_PESOS!$F$27="OK - 100%",PAINEL_PESOS!$F$30="OK - 100%")),"", (E5336*PAINEL_PESOS!$B$7+F5336*PAINEL_PESOS!$B$8+G5336*PAINEL_PESOS!$B$9+H5336*PAINEL_PESOS!$B$10)*I5336)</f>
        <v/>
      </c>
      <c r="L5336" s="71">
        <f>IF(K5336="","",K5336-J5336)</f>
        <v/>
      </c>
      <c r="M5336" s="71">
        <f>IF(L5336="","",ABS(L5336))</f>
        <v/>
      </c>
      <c r="N5336" t="n">
        <v>1</v>
      </c>
      <c r="O5336" t="n">
        <v>1</v>
      </c>
      <c r="P5336" t="n">
        <v>0.7366420274551214</v>
      </c>
      <c r="Q5336" t="n">
        <v>0.9986640383230311</v>
      </c>
      <c r="R5336" t="n">
        <v>0.2044559996194857</v>
      </c>
      <c r="S5336" t="n">
        <v>0.9999955708387784</v>
      </c>
      <c r="T5336" t="n">
        <v>0.9972204673446605</v>
      </c>
      <c r="U5336" t="n">
        <v>0.4027969978792922</v>
      </c>
      <c r="V5336" t="n">
        <v>0.7761142059720498</v>
      </c>
      <c r="W5336" t="n">
        <v>0.4673170207340802</v>
      </c>
      <c r="X5336" t="n">
        <v>0.8108917939042379</v>
      </c>
    </row>
    <row r="5337">
      <c r="A5337" t="inlineStr">
        <is>
          <t>5200829</t>
        </is>
      </c>
      <c r="B5337" t="inlineStr">
        <is>
          <t>Amaralina</t>
        </is>
      </c>
      <c r="C5337" t="inlineStr">
        <is>
          <t>GO</t>
        </is>
      </c>
      <c r="D5337" t="inlineStr">
        <is>
          <t>REGIÃO CENTRO-OESTE</t>
        </is>
      </c>
      <c r="E5337" s="70">
        <f>SUMPRODUCT(N5337:Q5337,PAINEL_PESOS!$C$16:$C$19)</f>
        <v/>
      </c>
      <c r="F5337" s="70">
        <f>SUMPRODUCT(R5337:T5337,PAINEL_PESOS!$C$21:$C$23)</f>
        <v/>
      </c>
      <c r="G5337" s="70">
        <f>SUMPRODUCT(U5337:V5337,PAINEL_PESOS!$C$25:$C$26)</f>
        <v/>
      </c>
      <c r="H5337" s="70">
        <f>SUMPRODUCT(W5337:X5337,PAINEL_PESOS!$C$28:$C$29)</f>
        <v/>
      </c>
      <c r="I5337" s="70" t="n">
        <v>0.9985261495910379</v>
      </c>
      <c r="J5337" s="70" t="n">
        <v>0.7222104602279277</v>
      </c>
      <c r="K5337" s="71">
        <f>IF(NOT(AND(PAINEL_PESOS!$D$12="OK - 100%",PAINEL_PESOS!$F$20="OK - 100%",PAINEL_PESOS!$F$24="OK - 100%",PAINEL_PESOS!$F$27="OK - 100%",PAINEL_PESOS!$F$30="OK - 100%")),"", (E5337*PAINEL_PESOS!$B$7+F5337*PAINEL_PESOS!$B$8+G5337*PAINEL_PESOS!$B$9+H5337*PAINEL_PESOS!$B$10)*I5337)</f>
        <v/>
      </c>
      <c r="L5337" s="71">
        <f>IF(K5337="","",K5337-J5337)</f>
        <v/>
      </c>
      <c r="M5337" s="71">
        <f>IF(L5337="","",ABS(L5337))</f>
        <v/>
      </c>
      <c r="N5337" t="n">
        <v>1</v>
      </c>
      <c r="O5337" t="n">
        <v>0.9922</v>
      </c>
      <c r="P5337" t="n">
        <v>0.7683210137275607</v>
      </c>
      <c r="Q5337" t="n">
        <v>0.9994317272836734</v>
      </c>
      <c r="R5337" t="n">
        <v>0.1497573125974456</v>
      </c>
      <c r="S5337" t="n">
        <v>0.9998906841755666</v>
      </c>
      <c r="T5337" t="n">
        <v>0.9929381940850279</v>
      </c>
      <c r="U5337" t="n">
        <v>0.3292973349899719</v>
      </c>
      <c r="V5337" t="n">
        <v>0.8419357895889399</v>
      </c>
      <c r="W5337" t="n">
        <v>0.4769240520993521</v>
      </c>
      <c r="X5337" t="n">
        <v>0.8296873512032075</v>
      </c>
    </row>
    <row r="5338">
      <c r="A5338" t="inlineStr">
        <is>
          <t>5200852</t>
        </is>
      </c>
      <c r="B5338" t="inlineStr">
        <is>
          <t>Americano do Brasil</t>
        </is>
      </c>
      <c r="C5338" t="inlineStr">
        <is>
          <t>GO</t>
        </is>
      </c>
      <c r="D5338" t="inlineStr">
        <is>
          <t>REGIÃO CENTRO-OESTE</t>
        </is>
      </c>
      <c r="E5338" s="70">
        <f>SUMPRODUCT(N5338:Q5338,PAINEL_PESOS!$C$16:$C$19)</f>
        <v/>
      </c>
      <c r="F5338" s="70">
        <f>SUMPRODUCT(R5338:T5338,PAINEL_PESOS!$C$21:$C$23)</f>
        <v/>
      </c>
      <c r="G5338" s="70">
        <f>SUMPRODUCT(U5338:V5338,PAINEL_PESOS!$C$25:$C$26)</f>
        <v/>
      </c>
      <c r="H5338" s="70">
        <f>SUMPRODUCT(W5338:X5338,PAINEL_PESOS!$C$28:$C$29)</f>
        <v/>
      </c>
      <c r="I5338" s="70" t="n">
        <v>0.9948139919376706</v>
      </c>
      <c r="J5338" s="70" t="n">
        <v>0.6970191560955898</v>
      </c>
      <c r="K5338" s="71">
        <f>IF(NOT(AND(PAINEL_PESOS!$D$12="OK - 100%",PAINEL_PESOS!$F$20="OK - 100%",PAINEL_PESOS!$F$24="OK - 100%",PAINEL_PESOS!$F$27="OK - 100%",PAINEL_PESOS!$F$30="OK - 100%")),"", (E5338*PAINEL_PESOS!$B$7+F5338*PAINEL_PESOS!$B$8+G5338*PAINEL_PESOS!$B$9+H5338*PAINEL_PESOS!$B$10)*I5338)</f>
        <v/>
      </c>
      <c r="L5338" s="71">
        <f>IF(K5338="","",K5338-J5338)</f>
        <v/>
      </c>
      <c r="M5338" s="71">
        <f>IF(L5338="","",ABS(L5338))</f>
        <v/>
      </c>
      <c r="N5338" t="n">
        <v>1</v>
      </c>
      <c r="O5338" t="n">
        <v>1</v>
      </c>
      <c r="P5338" t="n">
        <v>0.7131995776135164</v>
      </c>
      <c r="Q5338" t="n">
        <v>0.9886827007985435</v>
      </c>
      <c r="R5338" t="n">
        <v>0.1346640901380419</v>
      </c>
      <c r="S5338" t="n">
        <v>0.9971533145812279</v>
      </c>
      <c r="T5338" t="n">
        <v>0.9828903393130426</v>
      </c>
      <c r="U5338" t="n">
        <v>0.1294861655351898</v>
      </c>
      <c r="V5338" t="n">
        <v>0.8153778021054756</v>
      </c>
      <c r="W5338" t="n">
        <v>0.5145199529401225</v>
      </c>
      <c r="X5338" t="n">
        <v>0.8850917526438049</v>
      </c>
    </row>
    <row r="5339">
      <c r="A5339" t="inlineStr">
        <is>
          <t>5200902</t>
        </is>
      </c>
      <c r="B5339" t="inlineStr">
        <is>
          <t>Amorinópolis</t>
        </is>
      </c>
      <c r="C5339" t="inlineStr">
        <is>
          <t>GO</t>
        </is>
      </c>
      <c r="D5339" t="inlineStr">
        <is>
          <t>REGIÃO CENTRO-OESTE</t>
        </is>
      </c>
      <c r="E5339" s="70">
        <f>SUMPRODUCT(N5339:Q5339,PAINEL_PESOS!$C$16:$C$19)</f>
        <v/>
      </c>
      <c r="F5339" s="70">
        <f>SUMPRODUCT(R5339:T5339,PAINEL_PESOS!$C$21:$C$23)</f>
        <v/>
      </c>
      <c r="G5339" s="70">
        <f>SUMPRODUCT(U5339:V5339,PAINEL_PESOS!$C$25:$C$26)</f>
        <v/>
      </c>
      <c r="H5339" s="70">
        <f>SUMPRODUCT(W5339:X5339,PAINEL_PESOS!$C$28:$C$29)</f>
        <v/>
      </c>
      <c r="I5339" s="70" t="n">
        <v>0.9982205473595626</v>
      </c>
      <c r="J5339" s="70" t="n">
        <v>0.7045589942282044</v>
      </c>
      <c r="K5339" s="71">
        <f>IF(NOT(AND(PAINEL_PESOS!$D$12="OK - 100%",PAINEL_PESOS!$F$20="OK - 100%",PAINEL_PESOS!$F$24="OK - 100%",PAINEL_PESOS!$F$27="OK - 100%",PAINEL_PESOS!$F$30="OK - 100%")),"", (E5339*PAINEL_PESOS!$B$7+F5339*PAINEL_PESOS!$B$8+G5339*PAINEL_PESOS!$B$9+H5339*PAINEL_PESOS!$B$10)*I5339)</f>
        <v/>
      </c>
      <c r="L5339" s="71">
        <f>IF(K5339="","",K5339-J5339)</f>
        <v/>
      </c>
      <c r="M5339" s="71">
        <f>IF(L5339="","",ABS(L5339))</f>
        <v/>
      </c>
      <c r="N5339" t="n">
        <v>1</v>
      </c>
      <c r="O5339" t="n">
        <v>0.9817</v>
      </c>
      <c r="P5339" t="n">
        <v>0.7761351636747624</v>
      </c>
      <c r="Q5339" t="n">
        <v>0.9987157495226162</v>
      </c>
      <c r="R5339" t="n">
        <v>0.1543485299309004</v>
      </c>
      <c r="S5339" t="n">
        <v>1</v>
      </c>
      <c r="T5339" t="n">
        <v>0.9918567738235609</v>
      </c>
      <c r="U5339" t="n">
        <v>0.2276187286903484</v>
      </c>
      <c r="V5339" t="n">
        <v>0.7620270002800136</v>
      </c>
      <c r="W5339" t="n">
        <v>0.4639311981328257</v>
      </c>
      <c r="X5339" t="n">
        <v>0.8838637486202388</v>
      </c>
    </row>
    <row r="5340">
      <c r="A5340" t="inlineStr">
        <is>
          <t>5201108</t>
        </is>
      </c>
      <c r="B5340" t="inlineStr">
        <is>
          <t>Anápolis</t>
        </is>
      </c>
      <c r="C5340" t="inlineStr">
        <is>
          <t>GO</t>
        </is>
      </c>
      <c r="D5340" t="inlineStr">
        <is>
          <t>REGIÃO CENTRO-OESTE</t>
        </is>
      </c>
      <c r="E5340" s="70">
        <f>SUMPRODUCT(N5340:Q5340,PAINEL_PESOS!$C$16:$C$19)</f>
        <v/>
      </c>
      <c r="F5340" s="70">
        <f>SUMPRODUCT(R5340:T5340,PAINEL_PESOS!$C$21:$C$23)</f>
        <v/>
      </c>
      <c r="G5340" s="70">
        <f>SUMPRODUCT(U5340:V5340,PAINEL_PESOS!$C$25:$C$26)</f>
        <v/>
      </c>
      <c r="H5340" s="70">
        <f>SUMPRODUCT(W5340:X5340,PAINEL_PESOS!$C$28:$C$29)</f>
        <v/>
      </c>
      <c r="I5340" s="70" t="n">
        <v>0.9850883251015176</v>
      </c>
      <c r="J5340" s="70" t="n">
        <v>0.7153689821431638</v>
      </c>
      <c r="K5340" s="71">
        <f>IF(NOT(AND(PAINEL_PESOS!$D$12="OK - 100%",PAINEL_PESOS!$F$20="OK - 100%",PAINEL_PESOS!$F$24="OK - 100%",PAINEL_PESOS!$F$27="OK - 100%",PAINEL_PESOS!$F$30="OK - 100%")),"", (E5340*PAINEL_PESOS!$B$7+F5340*PAINEL_PESOS!$B$8+G5340*PAINEL_PESOS!$B$9+H5340*PAINEL_PESOS!$B$10)*I5340)</f>
        <v/>
      </c>
      <c r="L5340" s="71">
        <f>IF(K5340="","",K5340-J5340)</f>
        <v/>
      </c>
      <c r="M5340" s="71">
        <f>IF(L5340="","",ABS(L5340))</f>
        <v/>
      </c>
      <c r="N5340" t="n">
        <v>1</v>
      </c>
      <c r="O5340" t="n">
        <v>0.998</v>
      </c>
      <c r="P5340" t="n">
        <v>0.5888067581837382</v>
      </c>
      <c r="Q5340" t="n">
        <v>0.9346687497516213</v>
      </c>
      <c r="R5340" t="n">
        <v>0.6286065969902154</v>
      </c>
      <c r="S5340" t="n">
        <v>0.9516900129702524</v>
      </c>
      <c r="T5340" t="n">
        <v>0.9911080832728978</v>
      </c>
      <c r="U5340" t="n">
        <v>0.2825025500849662</v>
      </c>
      <c r="V5340" t="n">
        <v>0.8107855755362096</v>
      </c>
      <c r="W5340" t="n">
        <v>0.3699775305548938</v>
      </c>
      <c r="X5340" t="n">
        <v>0.8713092564836546</v>
      </c>
    </row>
    <row r="5341">
      <c r="A5341" t="inlineStr">
        <is>
          <t>5201207</t>
        </is>
      </c>
      <c r="B5341" t="inlineStr">
        <is>
          <t>Anhanguera</t>
        </is>
      </c>
      <c r="C5341" t="inlineStr">
        <is>
          <t>GO</t>
        </is>
      </c>
      <c r="D5341" t="inlineStr">
        <is>
          <t>REGIÃO CENTRO-OESTE</t>
        </is>
      </c>
      <c r="E5341" s="70">
        <f>SUMPRODUCT(N5341:Q5341,PAINEL_PESOS!$C$16:$C$19)</f>
        <v/>
      </c>
      <c r="F5341" s="70">
        <f>SUMPRODUCT(R5341:T5341,PAINEL_PESOS!$C$21:$C$23)</f>
        <v/>
      </c>
      <c r="G5341" s="70">
        <f>SUMPRODUCT(U5341:V5341,PAINEL_PESOS!$C$25:$C$26)</f>
        <v/>
      </c>
      <c r="H5341" s="70">
        <f>SUMPRODUCT(W5341:X5341,PAINEL_PESOS!$C$28:$C$29)</f>
        <v/>
      </c>
      <c r="I5341" s="70" t="n">
        <v>0.9969711590051776</v>
      </c>
      <c r="J5341" s="70" t="n">
        <v>0.671138923219452</v>
      </c>
      <c r="K5341" s="71">
        <f>IF(NOT(AND(PAINEL_PESOS!$D$12="OK - 100%",PAINEL_PESOS!$F$20="OK - 100%",PAINEL_PESOS!$F$24="OK - 100%",PAINEL_PESOS!$F$27="OK - 100%",PAINEL_PESOS!$F$30="OK - 100%")),"", (E5341*PAINEL_PESOS!$B$7+F5341*PAINEL_PESOS!$B$8+G5341*PAINEL_PESOS!$B$9+H5341*PAINEL_PESOS!$B$10)*I5341)</f>
        <v/>
      </c>
      <c r="L5341" s="71">
        <f>IF(K5341="","",K5341-J5341)</f>
        <v/>
      </c>
      <c r="M5341" s="71">
        <f>IF(L5341="","",ABS(L5341))</f>
        <v/>
      </c>
      <c r="N5341" t="n">
        <v>1</v>
      </c>
      <c r="O5341" t="n">
        <v>1</v>
      </c>
      <c r="P5341" t="n">
        <v>0.8098204857444562</v>
      </c>
      <c r="Q5341" t="n">
        <v>0.9917372594849732</v>
      </c>
      <c r="R5341" t="n">
        <v>0.0052499447290432</v>
      </c>
      <c r="S5341" t="n">
        <v>0.9997993546702307</v>
      </c>
      <c r="T5341" t="n">
        <v>0.9907533298812129</v>
      </c>
      <c r="U5341" t="n">
        <v>0.239663625033601</v>
      </c>
      <c r="V5341" t="n">
        <v>0.719377864628985</v>
      </c>
      <c r="W5341" t="n">
        <v>0.3669230429276967</v>
      </c>
      <c r="X5341" t="n">
        <v>0.8281444842467005</v>
      </c>
    </row>
    <row r="5342">
      <c r="A5342" t="inlineStr">
        <is>
          <t>5201306</t>
        </is>
      </c>
      <c r="B5342" t="inlineStr">
        <is>
          <t>Anicuns</t>
        </is>
      </c>
      <c r="C5342" t="inlineStr">
        <is>
          <t>GO</t>
        </is>
      </c>
      <c r="D5342" t="inlineStr">
        <is>
          <t>REGIÃO CENTRO-OESTE</t>
        </is>
      </c>
      <c r="E5342" s="70">
        <f>SUMPRODUCT(N5342:Q5342,PAINEL_PESOS!$C$16:$C$19)</f>
        <v/>
      </c>
      <c r="F5342" s="70">
        <f>SUMPRODUCT(R5342:T5342,PAINEL_PESOS!$C$21:$C$23)</f>
        <v/>
      </c>
      <c r="G5342" s="70">
        <f>SUMPRODUCT(U5342:V5342,PAINEL_PESOS!$C$25:$C$26)</f>
        <v/>
      </c>
      <c r="H5342" s="70">
        <f>SUMPRODUCT(W5342:X5342,PAINEL_PESOS!$C$28:$C$29)</f>
        <v/>
      </c>
      <c r="I5342" s="70" t="n">
        <v>0.9890054124759109</v>
      </c>
      <c r="J5342" s="70" t="n">
        <v>0.7015505824259032</v>
      </c>
      <c r="K5342" s="71">
        <f>IF(NOT(AND(PAINEL_PESOS!$D$12="OK - 100%",PAINEL_PESOS!$F$20="OK - 100%",PAINEL_PESOS!$F$24="OK - 100%",PAINEL_PESOS!$F$27="OK - 100%",PAINEL_PESOS!$F$30="OK - 100%")),"", (E5342*PAINEL_PESOS!$B$7+F5342*PAINEL_PESOS!$B$8+G5342*PAINEL_PESOS!$B$9+H5342*PAINEL_PESOS!$B$10)*I5342)</f>
        <v/>
      </c>
      <c r="L5342" s="71">
        <f>IF(K5342="","",K5342-J5342)</f>
        <v/>
      </c>
      <c r="M5342" s="71">
        <f>IF(L5342="","",ABS(L5342))</f>
        <v/>
      </c>
      <c r="N5342" t="n">
        <v>1</v>
      </c>
      <c r="O5342" t="n">
        <v>0.9946</v>
      </c>
      <c r="P5342" t="n">
        <v>0.6996832101372756</v>
      </c>
      <c r="Q5342" t="n">
        <v>0.9946222496432801</v>
      </c>
      <c r="R5342" t="n">
        <v>0.3158268972188238</v>
      </c>
      <c r="S5342" t="n">
        <v>0.9423072103824605</v>
      </c>
      <c r="T5342" t="n">
        <v>0.9714316656858026</v>
      </c>
      <c r="U5342" t="n">
        <v>0.1279215173903835</v>
      </c>
      <c r="V5342" t="n">
        <v>0.8144925478300565</v>
      </c>
      <c r="W5342" t="n">
        <v>0.5161721740921946</v>
      </c>
      <c r="X5342" t="n">
        <v>0.8853805571059405</v>
      </c>
    </row>
    <row r="5343">
      <c r="A5343" t="inlineStr">
        <is>
          <t>5201405</t>
        </is>
      </c>
      <c r="B5343" t="inlineStr">
        <is>
          <t>Aparecida de Goiânia</t>
        </is>
      </c>
      <c r="C5343" t="inlineStr">
        <is>
          <t>GO</t>
        </is>
      </c>
      <c r="D5343" t="inlineStr">
        <is>
          <t>REGIÃO CENTRO-OESTE</t>
        </is>
      </c>
      <c r="E5343" s="70">
        <f>SUMPRODUCT(N5343:Q5343,PAINEL_PESOS!$C$16:$C$19)</f>
        <v/>
      </c>
      <c r="F5343" s="70">
        <f>SUMPRODUCT(R5343:T5343,PAINEL_PESOS!$C$21:$C$23)</f>
        <v/>
      </c>
      <c r="G5343" s="70">
        <f>SUMPRODUCT(U5343:V5343,PAINEL_PESOS!$C$25:$C$26)</f>
        <v/>
      </c>
      <c r="H5343" s="70">
        <f>SUMPRODUCT(W5343:X5343,PAINEL_PESOS!$C$28:$C$29)</f>
        <v/>
      </c>
      <c r="I5343" s="70" t="n">
        <v>0.9492965786371583</v>
      </c>
      <c r="J5343" s="70" t="n">
        <v>0.6196327698295734</v>
      </c>
      <c r="K5343" s="71">
        <f>IF(NOT(AND(PAINEL_PESOS!$D$12="OK - 100%",PAINEL_PESOS!$F$20="OK - 100%",PAINEL_PESOS!$F$24="OK - 100%",PAINEL_PESOS!$F$27="OK - 100%",PAINEL_PESOS!$F$30="OK - 100%")),"", (E5343*PAINEL_PESOS!$B$7+F5343*PAINEL_PESOS!$B$8+G5343*PAINEL_PESOS!$B$9+H5343*PAINEL_PESOS!$B$10)*I5343)</f>
        <v/>
      </c>
      <c r="L5343" s="71">
        <f>IF(K5343="","",K5343-J5343)</f>
        <v/>
      </c>
      <c r="M5343" s="71">
        <f>IF(L5343="","",ABS(L5343))</f>
        <v/>
      </c>
      <c r="N5343" t="n">
        <v>0.2</v>
      </c>
      <c r="O5343" t="n">
        <v>0.9966</v>
      </c>
      <c r="P5343" t="n">
        <v>0.7312565997888067</v>
      </c>
      <c r="Q5343" t="n">
        <v>0.6993187960529725</v>
      </c>
      <c r="R5343" t="n">
        <v>0.6306828488280893</v>
      </c>
      <c r="S5343" t="n">
        <v>0.9044921100358713</v>
      </c>
      <c r="T5343" t="n">
        <v>0.9901922416732525</v>
      </c>
      <c r="U5343" t="n">
        <v>0.1687202717232247</v>
      </c>
      <c r="V5343" t="n">
        <v>0.7995166367096942</v>
      </c>
      <c r="W5343" t="n">
        <v>0.3656931832417708</v>
      </c>
      <c r="X5343" t="n">
        <v>0.8907307114966817</v>
      </c>
    </row>
    <row r="5344">
      <c r="A5344" t="inlineStr">
        <is>
          <t>5201454</t>
        </is>
      </c>
      <c r="B5344" t="inlineStr">
        <is>
          <t>Aparecida do Rio Doce</t>
        </is>
      </c>
      <c r="C5344" t="inlineStr">
        <is>
          <t>GO</t>
        </is>
      </c>
      <c r="D5344" t="inlineStr">
        <is>
          <t>REGIÃO CENTRO-OESTE</t>
        </is>
      </c>
      <c r="E5344" s="70">
        <f>SUMPRODUCT(N5344:Q5344,PAINEL_PESOS!$C$16:$C$19)</f>
        <v/>
      </c>
      <c r="F5344" s="70">
        <f>SUMPRODUCT(R5344:T5344,PAINEL_PESOS!$C$21:$C$23)</f>
        <v/>
      </c>
      <c r="G5344" s="70">
        <f>SUMPRODUCT(U5344:V5344,PAINEL_PESOS!$C$25:$C$26)</f>
        <v/>
      </c>
      <c r="H5344" s="70">
        <f>SUMPRODUCT(W5344:X5344,PAINEL_PESOS!$C$28:$C$29)</f>
        <v/>
      </c>
      <c r="I5344" s="70" t="n">
        <v>0.9951843175984374</v>
      </c>
      <c r="J5344" s="70" t="n">
        <v>0.6566262474510109</v>
      </c>
      <c r="K5344" s="71">
        <f>IF(NOT(AND(PAINEL_PESOS!$D$12="OK - 100%",PAINEL_PESOS!$F$20="OK - 100%",PAINEL_PESOS!$F$24="OK - 100%",PAINEL_PESOS!$F$27="OK - 100%",PAINEL_PESOS!$F$30="OK - 100%")),"", (E5344*PAINEL_PESOS!$B$7+F5344*PAINEL_PESOS!$B$8+G5344*PAINEL_PESOS!$B$9+H5344*PAINEL_PESOS!$B$10)*I5344)</f>
        <v/>
      </c>
      <c r="L5344" s="71">
        <f>IF(K5344="","",K5344-J5344)</f>
        <v/>
      </c>
      <c r="M5344" s="71">
        <f>IF(L5344="","",ABS(L5344))</f>
        <v/>
      </c>
      <c r="N5344" t="n">
        <v>1</v>
      </c>
      <c r="O5344" t="n">
        <v>0.9839</v>
      </c>
      <c r="P5344" t="n">
        <v>0.7391763463569165</v>
      </c>
      <c r="Q5344" t="n">
        <v>0.9995798598810147</v>
      </c>
      <c r="R5344" t="n">
        <v>0.1680100204768269</v>
      </c>
      <c r="S5344" t="n">
        <v>0.9999991531823318</v>
      </c>
      <c r="T5344" t="n">
        <v>0.9757039164618048</v>
      </c>
      <c r="U5344" t="n">
        <v>0.1737438894923811</v>
      </c>
      <c r="V5344" t="n">
        <v>0.6449856230262208</v>
      </c>
      <c r="W5344" t="n">
        <v>0.262881279174709</v>
      </c>
      <c r="X5344" t="n">
        <v>0.906348263409642</v>
      </c>
    </row>
    <row r="5345">
      <c r="A5345" t="inlineStr">
        <is>
          <t>5201504</t>
        </is>
      </c>
      <c r="B5345" t="inlineStr">
        <is>
          <t>Aporé</t>
        </is>
      </c>
      <c r="C5345" t="inlineStr">
        <is>
          <t>GO</t>
        </is>
      </c>
      <c r="D5345" t="inlineStr">
        <is>
          <t>REGIÃO CENTRO-OESTE</t>
        </is>
      </c>
      <c r="E5345" s="70">
        <f>SUMPRODUCT(N5345:Q5345,PAINEL_PESOS!$C$16:$C$19)</f>
        <v/>
      </c>
      <c r="F5345" s="70">
        <f>SUMPRODUCT(R5345:T5345,PAINEL_PESOS!$C$21:$C$23)</f>
        <v/>
      </c>
      <c r="G5345" s="70">
        <f>SUMPRODUCT(U5345:V5345,PAINEL_PESOS!$C$25:$C$26)</f>
        <v/>
      </c>
      <c r="H5345" s="70">
        <f>SUMPRODUCT(W5345:X5345,PAINEL_PESOS!$C$28:$C$29)</f>
        <v/>
      </c>
      <c r="I5345" s="70" t="n">
        <v>0.9992148919368227</v>
      </c>
      <c r="J5345" s="70" t="n">
        <v>0.6844235152279415</v>
      </c>
      <c r="K5345" s="71">
        <f>IF(NOT(AND(PAINEL_PESOS!$D$12="OK - 100%",PAINEL_PESOS!$F$20="OK - 100%",PAINEL_PESOS!$F$24="OK - 100%",PAINEL_PESOS!$F$27="OK - 100%",PAINEL_PESOS!$F$30="OK - 100%")),"", (E5345*PAINEL_PESOS!$B$7+F5345*PAINEL_PESOS!$B$8+G5345*PAINEL_PESOS!$B$9+H5345*PAINEL_PESOS!$B$10)*I5345)</f>
        <v/>
      </c>
      <c r="L5345" s="71">
        <f>IF(K5345="","",K5345-J5345)</f>
        <v/>
      </c>
      <c r="M5345" s="71">
        <f>IF(L5345="","",ABS(L5345))</f>
        <v/>
      </c>
      <c r="N5345" t="n">
        <v>1</v>
      </c>
      <c r="O5345" t="n">
        <v>0.995</v>
      </c>
      <c r="P5345" t="n">
        <v>0.7544878563885956</v>
      </c>
      <c r="Q5345" t="n">
        <v>0.9998233615800414</v>
      </c>
      <c r="R5345" t="n">
        <v>0.283651892196733</v>
      </c>
      <c r="S5345" t="n">
        <v>0.9979809249693898</v>
      </c>
      <c r="T5345" t="n">
        <v>0.9969995946250307</v>
      </c>
      <c r="U5345" t="n">
        <v>0.1737438894923811</v>
      </c>
      <c r="V5345" t="n">
        <v>0.7429729552503961</v>
      </c>
      <c r="W5345" t="n">
        <v>0.262881279174709</v>
      </c>
      <c r="X5345" t="n">
        <v>0.906348263409642</v>
      </c>
    </row>
    <row r="5346">
      <c r="A5346" t="inlineStr">
        <is>
          <t>5201603</t>
        </is>
      </c>
      <c r="B5346" t="inlineStr">
        <is>
          <t>Araçu</t>
        </is>
      </c>
      <c r="C5346" t="inlineStr">
        <is>
          <t>GO</t>
        </is>
      </c>
      <c r="D5346" t="inlineStr">
        <is>
          <t>REGIÃO CENTRO-OESTE</t>
        </is>
      </c>
      <c r="E5346" s="70">
        <f>SUMPRODUCT(N5346:Q5346,PAINEL_PESOS!$C$16:$C$19)</f>
        <v/>
      </c>
      <c r="F5346" s="70">
        <f>SUMPRODUCT(R5346:T5346,PAINEL_PESOS!$C$21:$C$23)</f>
        <v/>
      </c>
      <c r="G5346" s="70">
        <f>SUMPRODUCT(U5346:V5346,PAINEL_PESOS!$C$25:$C$26)</f>
        <v/>
      </c>
      <c r="H5346" s="70">
        <f>SUMPRODUCT(W5346:X5346,PAINEL_PESOS!$C$28:$C$29)</f>
        <v/>
      </c>
      <c r="I5346" s="70" t="n">
        <v>0.9955812894848205</v>
      </c>
      <c r="J5346" s="70" t="n">
        <v>0.6990673559545941</v>
      </c>
      <c r="K5346" s="71">
        <f>IF(NOT(AND(PAINEL_PESOS!$D$12="OK - 100%",PAINEL_PESOS!$F$20="OK - 100%",PAINEL_PESOS!$F$24="OK - 100%",PAINEL_PESOS!$F$27="OK - 100%",PAINEL_PESOS!$F$30="OK - 100%")),"", (E5346*PAINEL_PESOS!$B$7+F5346*PAINEL_PESOS!$B$8+G5346*PAINEL_PESOS!$B$9+H5346*PAINEL_PESOS!$B$10)*I5346)</f>
        <v/>
      </c>
      <c r="L5346" s="71">
        <f>IF(K5346="","",K5346-J5346)</f>
        <v/>
      </c>
      <c r="M5346" s="71">
        <f>IF(L5346="","",ABS(L5346))</f>
        <v/>
      </c>
      <c r="N5346" t="n">
        <v>1</v>
      </c>
      <c r="O5346" t="n">
        <v>0.997</v>
      </c>
      <c r="P5346" t="n">
        <v>0.7599788806758183</v>
      </c>
      <c r="Q5346" t="n">
        <v>0.9941686088995563</v>
      </c>
      <c r="R5346" t="n">
        <v>0.1162791513261999</v>
      </c>
      <c r="S5346" t="n">
        <v>0.9987532814711905</v>
      </c>
      <c r="T5346" t="n">
        <v>0.9821684765405861</v>
      </c>
      <c r="U5346" t="n">
        <v>0.1279215173903835</v>
      </c>
      <c r="V5346" t="n">
        <v>0.8141784038897746</v>
      </c>
      <c r="W5346" t="n">
        <v>0.5161721740921946</v>
      </c>
      <c r="X5346" t="n">
        <v>0.8853805571059405</v>
      </c>
    </row>
    <row r="5347">
      <c r="A5347" t="inlineStr">
        <is>
          <t>5201702</t>
        </is>
      </c>
      <c r="B5347" t="inlineStr">
        <is>
          <t>Aragarças</t>
        </is>
      </c>
      <c r="C5347" t="inlineStr">
        <is>
          <t>GO</t>
        </is>
      </c>
      <c r="D5347" t="inlineStr">
        <is>
          <t>REGIÃO CENTRO-OESTE</t>
        </is>
      </c>
      <c r="E5347" s="70">
        <f>SUMPRODUCT(N5347:Q5347,PAINEL_PESOS!$C$16:$C$19)</f>
        <v/>
      </c>
      <c r="F5347" s="70">
        <f>SUMPRODUCT(R5347:T5347,PAINEL_PESOS!$C$21:$C$23)</f>
        <v/>
      </c>
      <c r="G5347" s="70">
        <f>SUMPRODUCT(U5347:V5347,PAINEL_PESOS!$C$25:$C$26)</f>
        <v/>
      </c>
      <c r="H5347" s="70">
        <f>SUMPRODUCT(W5347:X5347,PAINEL_PESOS!$C$28:$C$29)</f>
        <v/>
      </c>
      <c r="I5347" s="70" t="n">
        <v>0.9988042319299737</v>
      </c>
      <c r="J5347" s="70" t="n">
        <v>0.7150304382889239</v>
      </c>
      <c r="K5347" s="71">
        <f>IF(NOT(AND(PAINEL_PESOS!$D$12="OK - 100%",PAINEL_PESOS!$F$20="OK - 100%",PAINEL_PESOS!$F$24="OK - 100%",PAINEL_PESOS!$F$27="OK - 100%",PAINEL_PESOS!$F$30="OK - 100%")),"", (E5347*PAINEL_PESOS!$B$7+F5347*PAINEL_PESOS!$B$8+G5347*PAINEL_PESOS!$B$9+H5347*PAINEL_PESOS!$B$10)*I5347)</f>
        <v/>
      </c>
      <c r="L5347" s="71">
        <f>IF(K5347="","",K5347-J5347)</f>
        <v/>
      </c>
      <c r="M5347" s="71">
        <f>IF(L5347="","",ABS(L5347))</f>
        <v/>
      </c>
      <c r="N5347" t="n">
        <v>1</v>
      </c>
      <c r="O5347" t="n">
        <v>0.9982</v>
      </c>
      <c r="P5347" t="n">
        <v>0.6525871172122493</v>
      </c>
      <c r="Q5347" t="n">
        <v>0.994546470934216</v>
      </c>
      <c r="R5347" t="n">
        <v>0.2495295115044552</v>
      </c>
      <c r="S5347" t="n">
        <v>0.9999923535586711</v>
      </c>
      <c r="T5347" t="n">
        <v>0.9979572648569307</v>
      </c>
      <c r="U5347" t="n">
        <v>0.4273307889260121</v>
      </c>
      <c r="V5347" t="n">
        <v>0.7535644639579857</v>
      </c>
      <c r="W5347" t="n">
        <v>0.3592112796527172</v>
      </c>
      <c r="X5347" t="n">
        <v>0.8659990332391283</v>
      </c>
    </row>
    <row r="5348">
      <c r="A5348" t="inlineStr">
        <is>
          <t>5201801</t>
        </is>
      </c>
      <c r="B5348" t="inlineStr">
        <is>
          <t>Aragoiânia</t>
        </is>
      </c>
      <c r="C5348" t="inlineStr">
        <is>
          <t>GO</t>
        </is>
      </c>
      <c r="D5348" t="inlineStr">
        <is>
          <t>REGIÃO CENTRO-OESTE</t>
        </is>
      </c>
      <c r="E5348" s="70">
        <f>SUMPRODUCT(N5348:Q5348,PAINEL_PESOS!$C$16:$C$19)</f>
        <v/>
      </c>
      <c r="F5348" s="70">
        <f>SUMPRODUCT(R5348:T5348,PAINEL_PESOS!$C$21:$C$23)</f>
        <v/>
      </c>
      <c r="G5348" s="70">
        <f>SUMPRODUCT(U5348:V5348,PAINEL_PESOS!$C$25:$C$26)</f>
        <v/>
      </c>
      <c r="H5348" s="70">
        <f>SUMPRODUCT(W5348:X5348,PAINEL_PESOS!$C$28:$C$29)</f>
        <v/>
      </c>
      <c r="I5348" s="70" t="n">
        <v>0.9958777157179542</v>
      </c>
      <c r="J5348" s="70" t="n">
        <v>0.6872128815250416</v>
      </c>
      <c r="K5348" s="71">
        <f>IF(NOT(AND(PAINEL_PESOS!$D$12="OK - 100%",PAINEL_PESOS!$F$20="OK - 100%",PAINEL_PESOS!$F$24="OK - 100%",PAINEL_PESOS!$F$27="OK - 100%",PAINEL_PESOS!$F$30="OK - 100%")),"", (E5348*PAINEL_PESOS!$B$7+F5348*PAINEL_PESOS!$B$8+G5348*PAINEL_PESOS!$B$9+H5348*PAINEL_PESOS!$B$10)*I5348)</f>
        <v/>
      </c>
      <c r="L5348" s="71">
        <f>IF(K5348="","",K5348-J5348)</f>
        <v/>
      </c>
      <c r="M5348" s="71">
        <f>IF(L5348="","",ABS(L5348))</f>
        <v/>
      </c>
      <c r="N5348" t="n">
        <v>1</v>
      </c>
      <c r="O5348" t="n">
        <v>0.9966</v>
      </c>
      <c r="P5348" t="n">
        <v>0.6986272439281943</v>
      </c>
      <c r="Q5348" t="n">
        <v>0.9924598208549584</v>
      </c>
      <c r="R5348" t="n">
        <v>0.2104788673439302</v>
      </c>
      <c r="S5348" t="n">
        <v>0.9977150158312965</v>
      </c>
      <c r="T5348" t="n">
        <v>0.9853921303509359</v>
      </c>
      <c r="U5348" t="n">
        <v>0.167552458745229</v>
      </c>
      <c r="V5348" t="n">
        <v>0.7860952657240086</v>
      </c>
      <c r="W5348" t="n">
        <v>0.3700004549049491</v>
      </c>
      <c r="X5348" t="n">
        <v>0.8905775700629796</v>
      </c>
    </row>
    <row r="5349">
      <c r="A5349" t="inlineStr">
        <is>
          <t>5202155</t>
        </is>
      </c>
      <c r="B5349" t="inlineStr">
        <is>
          <t>Araguapaz</t>
        </is>
      </c>
      <c r="C5349" t="inlineStr">
        <is>
          <t>GO</t>
        </is>
      </c>
      <c r="D5349" t="inlineStr">
        <is>
          <t>REGIÃO CENTRO-OESTE</t>
        </is>
      </c>
      <c r="E5349" s="70">
        <f>SUMPRODUCT(N5349:Q5349,PAINEL_PESOS!$C$16:$C$19)</f>
        <v/>
      </c>
      <c r="F5349" s="70">
        <f>SUMPRODUCT(R5349:T5349,PAINEL_PESOS!$C$21:$C$23)</f>
        <v/>
      </c>
      <c r="G5349" s="70">
        <f>SUMPRODUCT(U5349:V5349,PAINEL_PESOS!$C$25:$C$26)</f>
        <v/>
      </c>
      <c r="H5349" s="70">
        <f>SUMPRODUCT(W5349:X5349,PAINEL_PESOS!$C$28:$C$29)</f>
        <v/>
      </c>
      <c r="I5349" s="70" t="n">
        <v>0.9990726007732111</v>
      </c>
      <c r="J5349" s="70" t="n">
        <v>0.7302708537690135</v>
      </c>
      <c r="K5349" s="71">
        <f>IF(NOT(AND(PAINEL_PESOS!$D$12="OK - 100%",PAINEL_PESOS!$F$20="OK - 100%",PAINEL_PESOS!$F$24="OK - 100%",PAINEL_PESOS!$F$27="OK - 100%",PAINEL_PESOS!$F$30="OK - 100%")),"", (E5349*PAINEL_PESOS!$B$7+F5349*PAINEL_PESOS!$B$8+G5349*PAINEL_PESOS!$B$9+H5349*PAINEL_PESOS!$B$10)*I5349)</f>
        <v/>
      </c>
      <c r="L5349" s="71">
        <f>IF(K5349="","",K5349-J5349)</f>
        <v/>
      </c>
      <c r="M5349" s="71">
        <f>IF(L5349="","",ABS(L5349))</f>
        <v/>
      </c>
      <c r="N5349" t="n">
        <v>1</v>
      </c>
      <c r="O5349" t="n">
        <v>0.9927</v>
      </c>
      <c r="P5349" t="n">
        <v>0.7393875395987328</v>
      </c>
      <c r="Q5349" t="n">
        <v>0.9994081725150274</v>
      </c>
      <c r="R5349" t="n">
        <v>0.2161939390983626</v>
      </c>
      <c r="S5349" t="n">
        <v>0.9999928320091197</v>
      </c>
      <c r="T5349" t="n">
        <v>0.995708809644763</v>
      </c>
      <c r="U5349" t="n">
        <v>0.3125739048103664</v>
      </c>
      <c r="V5349" t="n">
        <v>0.8353781758004107</v>
      </c>
      <c r="W5349" t="n">
        <v>0.4910225270998432</v>
      </c>
      <c r="X5349" t="n">
        <v>0.868270362883518</v>
      </c>
    </row>
    <row r="5350">
      <c r="A5350" t="inlineStr">
        <is>
          <t>5202353</t>
        </is>
      </c>
      <c r="B5350" t="inlineStr">
        <is>
          <t>Arenópolis</t>
        </is>
      </c>
      <c r="C5350" t="inlineStr">
        <is>
          <t>GO</t>
        </is>
      </c>
      <c r="D5350" t="inlineStr">
        <is>
          <t>REGIÃO CENTRO-OESTE</t>
        </is>
      </c>
      <c r="E5350" s="70">
        <f>SUMPRODUCT(N5350:Q5350,PAINEL_PESOS!$C$16:$C$19)</f>
        <v/>
      </c>
      <c r="F5350" s="70">
        <f>SUMPRODUCT(R5350:T5350,PAINEL_PESOS!$C$21:$C$23)</f>
        <v/>
      </c>
      <c r="G5350" s="70">
        <f>SUMPRODUCT(U5350:V5350,PAINEL_PESOS!$C$25:$C$26)</f>
        <v/>
      </c>
      <c r="H5350" s="70">
        <f>SUMPRODUCT(W5350:X5350,PAINEL_PESOS!$C$28:$C$29)</f>
        <v/>
      </c>
      <c r="I5350" s="70" t="n">
        <v>0.9990521574542952</v>
      </c>
      <c r="J5350" s="70" t="n">
        <v>0.7062007276710206</v>
      </c>
      <c r="K5350" s="71">
        <f>IF(NOT(AND(PAINEL_PESOS!$D$12="OK - 100%",PAINEL_PESOS!$F$20="OK - 100%",PAINEL_PESOS!$F$24="OK - 100%",PAINEL_PESOS!$F$27="OK - 100%",PAINEL_PESOS!$F$30="OK - 100%")),"", (E5350*PAINEL_PESOS!$B$7+F5350*PAINEL_PESOS!$B$8+G5350*PAINEL_PESOS!$B$9+H5350*PAINEL_PESOS!$B$10)*I5350)</f>
        <v/>
      </c>
      <c r="L5350" s="71">
        <f>IF(K5350="","",K5350-J5350)</f>
        <v/>
      </c>
      <c r="M5350" s="71">
        <f>IF(L5350="","",ABS(L5350))</f>
        <v/>
      </c>
      <c r="N5350" t="n">
        <v>1</v>
      </c>
      <c r="O5350" t="n">
        <v>0.9802999999999999</v>
      </c>
      <c r="P5350" t="n">
        <v>0.6832101372756072</v>
      </c>
      <c r="Q5350" t="n">
        <v>0.9995577440297446</v>
      </c>
      <c r="R5350" t="n">
        <v>0.2220009169778213</v>
      </c>
      <c r="S5350" t="n">
        <v>0.9999593467435534</v>
      </c>
      <c r="T5350" t="n">
        <v>0.9955038577721829</v>
      </c>
      <c r="U5350" t="n">
        <v>0.3128253938692653</v>
      </c>
      <c r="V5350" t="n">
        <v>0.7641650970369906</v>
      </c>
      <c r="W5350" t="n">
        <v>0.4179966605781951</v>
      </c>
      <c r="X5350" t="n">
        <v>0.8501353321183174</v>
      </c>
    </row>
    <row r="5351">
      <c r="A5351" t="inlineStr">
        <is>
          <t>5202502</t>
        </is>
      </c>
      <c r="B5351" t="inlineStr">
        <is>
          <t>Aruanã</t>
        </is>
      </c>
      <c r="C5351" t="inlineStr">
        <is>
          <t>GO</t>
        </is>
      </c>
      <c r="D5351" t="inlineStr">
        <is>
          <t>REGIÃO CENTRO-OESTE</t>
        </is>
      </c>
      <c r="E5351" s="70">
        <f>SUMPRODUCT(N5351:Q5351,PAINEL_PESOS!$C$16:$C$19)</f>
        <v/>
      </c>
      <c r="F5351" s="70">
        <f>SUMPRODUCT(R5351:T5351,PAINEL_PESOS!$C$21:$C$23)</f>
        <v/>
      </c>
      <c r="G5351" s="70">
        <f>SUMPRODUCT(U5351:V5351,PAINEL_PESOS!$C$25:$C$26)</f>
        <v/>
      </c>
      <c r="H5351" s="70">
        <f>SUMPRODUCT(W5351:X5351,PAINEL_PESOS!$C$28:$C$29)</f>
        <v/>
      </c>
      <c r="I5351" s="70" t="n">
        <v>0.9971370479571784</v>
      </c>
      <c r="J5351" s="70" t="n">
        <v>0.7097766136992922</v>
      </c>
      <c r="K5351" s="71">
        <f>IF(NOT(AND(PAINEL_PESOS!$D$12="OK - 100%",PAINEL_PESOS!$F$20="OK - 100%",PAINEL_PESOS!$F$24="OK - 100%",PAINEL_PESOS!$F$27="OK - 100%",PAINEL_PESOS!$F$30="OK - 100%")),"", (E5351*PAINEL_PESOS!$B$7+F5351*PAINEL_PESOS!$B$8+G5351*PAINEL_PESOS!$B$9+H5351*PAINEL_PESOS!$B$10)*I5351)</f>
        <v/>
      </c>
      <c r="L5351" s="71">
        <f>IF(K5351="","",K5351-J5351)</f>
        <v/>
      </c>
      <c r="M5351" s="71">
        <f>IF(L5351="","",ABS(L5351))</f>
        <v/>
      </c>
      <c r="N5351" t="n">
        <v>0.8</v>
      </c>
      <c r="O5351" t="n">
        <v>0.956</v>
      </c>
      <c r="P5351" t="n">
        <v>0.6108764519535375</v>
      </c>
      <c r="Q5351" t="n">
        <v>0.9992979421981656</v>
      </c>
      <c r="R5351" t="n">
        <v>0.2544373828432916</v>
      </c>
      <c r="S5351" t="n">
        <v>0.9999980303924243</v>
      </c>
      <c r="T5351" t="n">
        <v>0.9858890102319243</v>
      </c>
      <c r="U5351" t="n">
        <v>0.3323449790269966</v>
      </c>
      <c r="V5351" t="n">
        <v>0.8418317206261194</v>
      </c>
      <c r="W5351" t="n">
        <v>0.4743779936496119</v>
      </c>
      <c r="X5351" t="n">
        <v>0.8693245298885603</v>
      </c>
    </row>
    <row r="5352">
      <c r="A5352" t="inlineStr">
        <is>
          <t>5202601</t>
        </is>
      </c>
      <c r="B5352" t="inlineStr">
        <is>
          <t>Aurilândia</t>
        </is>
      </c>
      <c r="C5352" t="inlineStr">
        <is>
          <t>GO</t>
        </is>
      </c>
      <c r="D5352" t="inlineStr">
        <is>
          <t>REGIÃO CENTRO-OESTE</t>
        </is>
      </c>
      <c r="E5352" s="70">
        <f>SUMPRODUCT(N5352:Q5352,PAINEL_PESOS!$C$16:$C$19)</f>
        <v/>
      </c>
      <c r="F5352" s="70">
        <f>SUMPRODUCT(R5352:T5352,PAINEL_PESOS!$C$21:$C$23)</f>
        <v/>
      </c>
      <c r="G5352" s="70">
        <f>SUMPRODUCT(U5352:V5352,PAINEL_PESOS!$C$25:$C$26)</f>
        <v/>
      </c>
      <c r="H5352" s="70">
        <f>SUMPRODUCT(W5352:X5352,PAINEL_PESOS!$C$28:$C$29)</f>
        <v/>
      </c>
      <c r="I5352" s="70" t="n">
        <v>0.9983489098982988</v>
      </c>
      <c r="J5352" s="70" t="n">
        <v>0.7084002136439745</v>
      </c>
      <c r="K5352" s="71">
        <f>IF(NOT(AND(PAINEL_PESOS!$D$12="OK - 100%",PAINEL_PESOS!$F$20="OK - 100%",PAINEL_PESOS!$F$24="OK - 100%",PAINEL_PESOS!$F$27="OK - 100%",PAINEL_PESOS!$F$30="OK - 100%")),"", (E5352*PAINEL_PESOS!$B$7+F5352*PAINEL_PESOS!$B$8+G5352*PAINEL_PESOS!$B$9+H5352*PAINEL_PESOS!$B$10)*I5352)</f>
        <v/>
      </c>
      <c r="L5352" s="71">
        <f>IF(K5352="","",K5352-J5352)</f>
        <v/>
      </c>
      <c r="M5352" s="71">
        <f>IF(L5352="","",ABS(L5352))</f>
        <v/>
      </c>
      <c r="N5352" t="n">
        <v>1</v>
      </c>
      <c r="O5352" t="n">
        <v>0.9954</v>
      </c>
      <c r="P5352" t="n">
        <v>0.710454065469905</v>
      </c>
      <c r="Q5352" t="n">
        <v>0.9988605863023593</v>
      </c>
      <c r="R5352" t="n">
        <v>0.1392107692258662</v>
      </c>
      <c r="S5352" t="n">
        <v>0.9993997399407407</v>
      </c>
      <c r="T5352" t="n">
        <v>0.9926653221451699</v>
      </c>
      <c r="U5352" t="n">
        <v>0.2526762959430273</v>
      </c>
      <c r="V5352" t="n">
        <v>0.7793272962498338</v>
      </c>
      <c r="W5352" t="n">
        <v>0.485897336694861</v>
      </c>
      <c r="X5352" t="n">
        <v>0.8854654357170852</v>
      </c>
    </row>
    <row r="5353">
      <c r="A5353" t="inlineStr">
        <is>
          <t>5202809</t>
        </is>
      </c>
      <c r="B5353" t="inlineStr">
        <is>
          <t>Avelinópolis</t>
        </is>
      </c>
      <c r="C5353" t="inlineStr">
        <is>
          <t>GO</t>
        </is>
      </c>
      <c r="D5353" t="inlineStr">
        <is>
          <t>REGIÃO CENTRO-OESTE</t>
        </is>
      </c>
      <c r="E5353" s="70">
        <f>SUMPRODUCT(N5353:Q5353,PAINEL_PESOS!$C$16:$C$19)</f>
        <v/>
      </c>
      <c r="F5353" s="70">
        <f>SUMPRODUCT(R5353:T5353,PAINEL_PESOS!$C$21:$C$23)</f>
        <v/>
      </c>
      <c r="G5353" s="70">
        <f>SUMPRODUCT(U5353:V5353,PAINEL_PESOS!$C$25:$C$26)</f>
        <v/>
      </c>
      <c r="H5353" s="70">
        <f>SUMPRODUCT(W5353:X5353,PAINEL_PESOS!$C$28:$C$29)</f>
        <v/>
      </c>
      <c r="I5353" s="70" t="n">
        <v>0.9965878604911376</v>
      </c>
      <c r="J5353" s="70" t="n">
        <v>0.69854909798575</v>
      </c>
      <c r="K5353" s="71">
        <f>IF(NOT(AND(PAINEL_PESOS!$D$12="OK - 100%",PAINEL_PESOS!$F$20="OK - 100%",PAINEL_PESOS!$F$24="OK - 100%",PAINEL_PESOS!$F$27="OK - 100%",PAINEL_PESOS!$F$30="OK - 100%")),"", (E5353*PAINEL_PESOS!$B$7+F5353*PAINEL_PESOS!$B$8+G5353*PAINEL_PESOS!$B$9+H5353*PAINEL_PESOS!$B$10)*I5353)</f>
        <v/>
      </c>
      <c r="L5353" s="71">
        <f>IF(K5353="","",K5353-J5353)</f>
        <v/>
      </c>
      <c r="M5353" s="71">
        <f>IF(L5353="","",ABS(L5353))</f>
        <v/>
      </c>
      <c r="N5353" t="n">
        <v>1</v>
      </c>
      <c r="O5353" t="n">
        <v>0.9739</v>
      </c>
      <c r="P5353" t="n">
        <v>0.7627243928194298</v>
      </c>
      <c r="Q5353" t="n">
        <v>0.9960394694841014</v>
      </c>
      <c r="R5353" t="n">
        <v>0.1122949649793428</v>
      </c>
      <c r="S5353" t="n">
        <v>0.9994581393135967</v>
      </c>
      <c r="T5353" t="n">
        <v>0.9859987010220194</v>
      </c>
      <c r="U5353" t="n">
        <v>0.1279215173903835</v>
      </c>
      <c r="V5353" t="n">
        <v>0.8132190631372342</v>
      </c>
      <c r="W5353" t="n">
        <v>0.5161721740921946</v>
      </c>
      <c r="X5353" t="n">
        <v>0.8853805571059405</v>
      </c>
    </row>
    <row r="5354">
      <c r="A5354" t="inlineStr">
        <is>
          <t>5203104</t>
        </is>
      </c>
      <c r="B5354" t="inlineStr">
        <is>
          <t>Baliza</t>
        </is>
      </c>
      <c r="C5354" t="inlineStr">
        <is>
          <t>GO</t>
        </is>
      </c>
      <c r="D5354" t="inlineStr">
        <is>
          <t>REGIÃO CENTRO-OESTE</t>
        </is>
      </c>
      <c r="E5354" s="70">
        <f>SUMPRODUCT(N5354:Q5354,PAINEL_PESOS!$C$16:$C$19)</f>
        <v/>
      </c>
      <c r="F5354" s="70">
        <f>SUMPRODUCT(R5354:T5354,PAINEL_PESOS!$C$21:$C$23)</f>
        <v/>
      </c>
      <c r="G5354" s="70">
        <f>SUMPRODUCT(U5354:V5354,PAINEL_PESOS!$C$25:$C$26)</f>
        <v/>
      </c>
      <c r="H5354" s="70">
        <f>SUMPRODUCT(W5354:X5354,PAINEL_PESOS!$C$28:$C$29)</f>
        <v/>
      </c>
      <c r="I5354" s="70" t="n">
        <v>0.9996125530601524</v>
      </c>
      <c r="J5354" s="70" t="n">
        <v>0.7071226946294358</v>
      </c>
      <c r="K5354" s="71">
        <f>IF(NOT(AND(PAINEL_PESOS!$D$12="OK - 100%",PAINEL_PESOS!$F$20="OK - 100%",PAINEL_PESOS!$F$24="OK - 100%",PAINEL_PESOS!$F$27="OK - 100%",PAINEL_PESOS!$F$30="OK - 100%")),"", (E5354*PAINEL_PESOS!$B$7+F5354*PAINEL_PESOS!$B$8+G5354*PAINEL_PESOS!$B$9+H5354*PAINEL_PESOS!$B$10)*I5354)</f>
        <v/>
      </c>
      <c r="L5354" s="71">
        <f>IF(K5354="","",K5354-J5354)</f>
        <v/>
      </c>
      <c r="M5354" s="71">
        <f>IF(L5354="","",ABS(L5354))</f>
        <v/>
      </c>
      <c r="N5354" t="n">
        <v>0.8</v>
      </c>
      <c r="O5354" t="n">
        <v>0.9951</v>
      </c>
      <c r="P5354" t="n">
        <v>0.8074973600844773</v>
      </c>
      <c r="Q5354" t="n">
        <v>0.9997638680235774</v>
      </c>
      <c r="R5354" t="n">
        <v>0.1818985312044727</v>
      </c>
      <c r="S5354" t="n">
        <v>1</v>
      </c>
      <c r="T5354" t="n">
        <v>0.9981965240172259</v>
      </c>
      <c r="U5354" t="n">
        <v>0.4039643424533108</v>
      </c>
      <c r="V5354" t="n">
        <v>0.7548016750883588</v>
      </c>
      <c r="W5354" t="n">
        <v>0.3713709794824503</v>
      </c>
      <c r="X5354" t="n">
        <v>0.8744598721969296</v>
      </c>
    </row>
    <row r="5355">
      <c r="A5355" t="inlineStr">
        <is>
          <t>5203203</t>
        </is>
      </c>
      <c r="B5355" t="inlineStr">
        <is>
          <t>Barro Alto</t>
        </is>
      </c>
      <c r="C5355" t="inlineStr">
        <is>
          <t>GO</t>
        </is>
      </c>
      <c r="D5355" t="inlineStr">
        <is>
          <t>REGIÃO CENTRO-OESTE</t>
        </is>
      </c>
      <c r="E5355" s="70">
        <f>SUMPRODUCT(N5355:Q5355,PAINEL_PESOS!$C$16:$C$19)</f>
        <v/>
      </c>
      <c r="F5355" s="70">
        <f>SUMPRODUCT(R5355:T5355,PAINEL_PESOS!$C$21:$C$23)</f>
        <v/>
      </c>
      <c r="G5355" s="70">
        <f>SUMPRODUCT(U5355:V5355,PAINEL_PESOS!$C$25:$C$26)</f>
        <v/>
      </c>
      <c r="H5355" s="70">
        <f>SUMPRODUCT(W5355:X5355,PAINEL_PESOS!$C$28:$C$29)</f>
        <v/>
      </c>
      <c r="I5355" s="70" t="n">
        <v>0.9848442077456722</v>
      </c>
      <c r="J5355" s="70" t="n">
        <v>0.7274659530502726</v>
      </c>
      <c r="K5355" s="71">
        <f>IF(NOT(AND(PAINEL_PESOS!$D$12="OK - 100%",PAINEL_PESOS!$F$20="OK - 100%",PAINEL_PESOS!$F$24="OK - 100%",PAINEL_PESOS!$F$27="OK - 100%",PAINEL_PESOS!$F$30="OK - 100%")),"", (E5355*PAINEL_PESOS!$B$7+F5355*PAINEL_PESOS!$B$8+G5355*PAINEL_PESOS!$B$9+H5355*PAINEL_PESOS!$B$10)*I5355)</f>
        <v/>
      </c>
      <c r="L5355" s="71">
        <f>IF(K5355="","",K5355-J5355)</f>
        <v/>
      </c>
      <c r="M5355" s="71">
        <f>IF(L5355="","",ABS(L5355))</f>
        <v/>
      </c>
      <c r="N5355" t="n">
        <v>1</v>
      </c>
      <c r="O5355" t="n">
        <v>0.9799</v>
      </c>
      <c r="P5355" t="n">
        <v>0.6448785638859557</v>
      </c>
      <c r="Q5355" t="n">
        <v>0.9973592245630424</v>
      </c>
      <c r="R5355" t="n">
        <v>0.394368048718091</v>
      </c>
      <c r="S5355" t="n">
        <v>0.9999678847442225</v>
      </c>
      <c r="T5355" t="n">
        <v>0.9243132788460096</v>
      </c>
      <c r="U5355" t="n">
        <v>0.4049676932864312</v>
      </c>
      <c r="V5355" t="n">
        <v>0.8438627531457519</v>
      </c>
      <c r="W5355" t="n">
        <v>0.4450774266152292</v>
      </c>
      <c r="X5355" t="n">
        <v>0.8585446502069445</v>
      </c>
    </row>
    <row r="5356">
      <c r="A5356" t="inlineStr">
        <is>
          <t>5203302</t>
        </is>
      </c>
      <c r="B5356" t="inlineStr">
        <is>
          <t>Bela Vista de Goiás</t>
        </is>
      </c>
      <c r="C5356" t="inlineStr">
        <is>
          <t>GO</t>
        </is>
      </c>
      <c r="D5356" t="inlineStr">
        <is>
          <t>REGIÃO CENTRO-OESTE</t>
        </is>
      </c>
      <c r="E5356" s="70">
        <f>SUMPRODUCT(N5356:Q5356,PAINEL_PESOS!$C$16:$C$19)</f>
        <v/>
      </c>
      <c r="F5356" s="70">
        <f>SUMPRODUCT(R5356:T5356,PAINEL_PESOS!$C$21:$C$23)</f>
        <v/>
      </c>
      <c r="G5356" s="70">
        <f>SUMPRODUCT(U5356:V5356,PAINEL_PESOS!$C$25:$C$26)</f>
        <v/>
      </c>
      <c r="H5356" s="70">
        <f>SUMPRODUCT(W5356:X5356,PAINEL_PESOS!$C$28:$C$29)</f>
        <v/>
      </c>
      <c r="I5356" s="70" t="n">
        <v>0.9968666503473932</v>
      </c>
      <c r="J5356" s="70" t="n">
        <v>0.6992550862384029</v>
      </c>
      <c r="K5356" s="71">
        <f>IF(NOT(AND(PAINEL_PESOS!$D$12="OK - 100%",PAINEL_PESOS!$F$20="OK - 100%",PAINEL_PESOS!$F$24="OK - 100%",PAINEL_PESOS!$F$27="OK - 100%",PAINEL_PESOS!$F$30="OK - 100%")),"", (E5356*PAINEL_PESOS!$B$7+F5356*PAINEL_PESOS!$B$8+G5356*PAINEL_PESOS!$B$9+H5356*PAINEL_PESOS!$B$10)*I5356)</f>
        <v/>
      </c>
      <c r="L5356" s="71">
        <f>IF(K5356="","",K5356-J5356)</f>
        <v/>
      </c>
      <c r="M5356" s="71">
        <f>IF(L5356="","",ABS(L5356))</f>
        <v/>
      </c>
      <c r="N5356" t="n">
        <v>0.8</v>
      </c>
      <c r="O5356" t="n">
        <v>0.9929</v>
      </c>
      <c r="P5356" t="n">
        <v>0.686272439281943</v>
      </c>
      <c r="Q5356" t="n">
        <v>0.996387909037902</v>
      </c>
      <c r="R5356" t="n">
        <v>0.4096004347343402</v>
      </c>
      <c r="S5356" t="n">
        <v>0.9948285358587465</v>
      </c>
      <c r="T5356" t="n">
        <v>0.988873718436498</v>
      </c>
      <c r="U5356" t="n">
        <v>0.26071581712017</v>
      </c>
      <c r="V5356" t="n">
        <v>0.7792862145367572</v>
      </c>
      <c r="W5356" t="n">
        <v>0.3690478156849868</v>
      </c>
      <c r="X5356" t="n">
        <v>0.8692587220880656</v>
      </c>
    </row>
    <row r="5357">
      <c r="A5357" t="inlineStr">
        <is>
          <t>5203401</t>
        </is>
      </c>
      <c r="B5357" t="inlineStr">
        <is>
          <t>Bom Jardim de Goiás</t>
        </is>
      </c>
      <c r="C5357" t="inlineStr">
        <is>
          <t>GO</t>
        </is>
      </c>
      <c r="D5357" t="inlineStr">
        <is>
          <t>REGIÃO CENTRO-OESTE</t>
        </is>
      </c>
      <c r="E5357" s="70">
        <f>SUMPRODUCT(N5357:Q5357,PAINEL_PESOS!$C$16:$C$19)</f>
        <v/>
      </c>
      <c r="F5357" s="70">
        <f>SUMPRODUCT(R5357:T5357,PAINEL_PESOS!$C$21:$C$23)</f>
        <v/>
      </c>
      <c r="G5357" s="70">
        <f>SUMPRODUCT(U5357:V5357,PAINEL_PESOS!$C$25:$C$26)</f>
        <v/>
      </c>
      <c r="H5357" s="70">
        <f>SUMPRODUCT(W5357:X5357,PAINEL_PESOS!$C$28:$C$29)</f>
        <v/>
      </c>
      <c r="I5357" s="70" t="n">
        <v>0.9989787848511503</v>
      </c>
      <c r="J5357" s="70" t="n">
        <v>0.7139380554138494</v>
      </c>
      <c r="K5357" s="71">
        <f>IF(NOT(AND(PAINEL_PESOS!$D$12="OK - 100%",PAINEL_PESOS!$F$20="OK - 100%",PAINEL_PESOS!$F$24="OK - 100%",PAINEL_PESOS!$F$27="OK - 100%",PAINEL_PESOS!$F$30="OK - 100%")),"", (E5357*PAINEL_PESOS!$B$7+F5357*PAINEL_PESOS!$B$8+G5357*PAINEL_PESOS!$B$9+H5357*PAINEL_PESOS!$B$10)*I5357)</f>
        <v/>
      </c>
      <c r="L5357" s="71">
        <f>IF(K5357="","",K5357-J5357)</f>
        <v/>
      </c>
      <c r="M5357" s="71">
        <f>IF(L5357="","",ABS(L5357))</f>
        <v/>
      </c>
      <c r="N5357" t="n">
        <v>1</v>
      </c>
      <c r="O5357" t="n">
        <v>1</v>
      </c>
      <c r="P5357" t="n">
        <v>0.7477296726504752</v>
      </c>
      <c r="Q5357" t="n">
        <v>0.9994158501761201</v>
      </c>
      <c r="R5357" t="n">
        <v>0.2634434888926168</v>
      </c>
      <c r="S5357" t="n">
        <v>1</v>
      </c>
      <c r="T5357" t="n">
        <v>0.9952166704716957</v>
      </c>
      <c r="U5357" t="n">
        <v>0.3499962587696608</v>
      </c>
      <c r="V5357" t="n">
        <v>0.7544602073905099</v>
      </c>
      <c r="W5357" t="n">
        <v>0.3830015081250676</v>
      </c>
      <c r="X5357" t="n">
        <v>0.8505389054012076</v>
      </c>
    </row>
    <row r="5358">
      <c r="A5358" t="inlineStr">
        <is>
          <t>5203500</t>
        </is>
      </c>
      <c r="B5358" t="inlineStr">
        <is>
          <t>Bom Jesus de Goiás</t>
        </is>
      </c>
      <c r="C5358" t="inlineStr">
        <is>
          <t>GO</t>
        </is>
      </c>
      <c r="D5358" t="inlineStr">
        <is>
          <t>REGIÃO CENTRO-OESTE</t>
        </is>
      </c>
      <c r="E5358" s="70">
        <f>SUMPRODUCT(N5358:Q5358,PAINEL_PESOS!$C$16:$C$19)</f>
        <v/>
      </c>
      <c r="F5358" s="70">
        <f>SUMPRODUCT(R5358:T5358,PAINEL_PESOS!$C$21:$C$23)</f>
        <v/>
      </c>
      <c r="G5358" s="70">
        <f>SUMPRODUCT(U5358:V5358,PAINEL_PESOS!$C$25:$C$26)</f>
        <v/>
      </c>
      <c r="H5358" s="70">
        <f>SUMPRODUCT(W5358:X5358,PAINEL_PESOS!$C$28:$C$29)</f>
        <v/>
      </c>
      <c r="I5358" s="70" t="n">
        <v>0.9968752716221908</v>
      </c>
      <c r="J5358" s="70" t="n">
        <v>0.6798712376411045</v>
      </c>
      <c r="K5358" s="71">
        <f>IF(NOT(AND(PAINEL_PESOS!$D$12="OK - 100%",PAINEL_PESOS!$F$20="OK - 100%",PAINEL_PESOS!$F$24="OK - 100%",PAINEL_PESOS!$F$27="OK - 100%",PAINEL_PESOS!$F$30="OK - 100%")),"", (E5358*PAINEL_PESOS!$B$7+F5358*PAINEL_PESOS!$B$8+G5358*PAINEL_PESOS!$B$9+H5358*PAINEL_PESOS!$B$10)*I5358)</f>
        <v/>
      </c>
      <c r="L5358" s="71">
        <f>IF(K5358="","",K5358-J5358)</f>
        <v/>
      </c>
      <c r="M5358" s="71">
        <f>IF(L5358="","",ABS(L5358))</f>
        <v/>
      </c>
      <c r="N5358" t="n">
        <v>0.6</v>
      </c>
      <c r="O5358" t="n">
        <v>0.9848</v>
      </c>
      <c r="P5358" t="n">
        <v>0.6569165786694826</v>
      </c>
      <c r="Q5358" t="n">
        <v>0.9962474664168999</v>
      </c>
      <c r="R5358" t="n">
        <v>0.384148191966093</v>
      </c>
      <c r="S5358" t="n">
        <v>0.999293254152231</v>
      </c>
      <c r="T5358" t="n">
        <v>0.9870795433857429</v>
      </c>
      <c r="U5358" t="n">
        <v>0.1337131215458823</v>
      </c>
      <c r="V5358" t="n">
        <v>0.7420250996657378</v>
      </c>
      <c r="W5358" t="n">
        <v>0.4948108663028771</v>
      </c>
      <c r="X5358" t="n">
        <v>0.886140040499703</v>
      </c>
    </row>
    <row r="5359">
      <c r="A5359" t="inlineStr">
        <is>
          <t>5203559</t>
        </is>
      </c>
      <c r="B5359" t="inlineStr">
        <is>
          <t>Bonfinópolis</t>
        </is>
      </c>
      <c r="C5359" t="inlineStr">
        <is>
          <t>GO</t>
        </is>
      </c>
      <c r="D5359" t="inlineStr">
        <is>
          <t>REGIÃO CENTRO-OESTE</t>
        </is>
      </c>
      <c r="E5359" s="70">
        <f>SUMPRODUCT(N5359:Q5359,PAINEL_PESOS!$C$16:$C$19)</f>
        <v/>
      </c>
      <c r="F5359" s="70">
        <f>SUMPRODUCT(R5359:T5359,PAINEL_PESOS!$C$21:$C$23)</f>
        <v/>
      </c>
      <c r="G5359" s="70">
        <f>SUMPRODUCT(U5359:V5359,PAINEL_PESOS!$C$25:$C$26)</f>
        <v/>
      </c>
      <c r="H5359" s="70">
        <f>SUMPRODUCT(W5359:X5359,PAINEL_PESOS!$C$28:$C$29)</f>
        <v/>
      </c>
      <c r="I5359" s="70" t="n">
        <v>0.9935313887363255</v>
      </c>
      <c r="J5359" s="70" t="n">
        <v>0.6672173898633971</v>
      </c>
      <c r="K5359" s="71">
        <f>IF(NOT(AND(PAINEL_PESOS!$D$12="OK - 100%",PAINEL_PESOS!$F$20="OK - 100%",PAINEL_PESOS!$F$24="OK - 100%",PAINEL_PESOS!$F$27="OK - 100%",PAINEL_PESOS!$F$30="OK - 100%")),"", (E5359*PAINEL_PESOS!$B$7+F5359*PAINEL_PESOS!$B$8+G5359*PAINEL_PESOS!$B$9+H5359*PAINEL_PESOS!$B$10)*I5359)</f>
        <v/>
      </c>
      <c r="L5359" s="71">
        <f>IF(K5359="","",K5359-J5359)</f>
        <v/>
      </c>
      <c r="M5359" s="71">
        <f>IF(L5359="","",ABS(L5359))</f>
        <v/>
      </c>
      <c r="N5359" t="n">
        <v>0.8</v>
      </c>
      <c r="O5359" t="n">
        <v>0.997</v>
      </c>
      <c r="P5359" t="n">
        <v>0.6431890179514256</v>
      </c>
      <c r="Q5359" t="n">
        <v>0.9833026005147125</v>
      </c>
      <c r="R5359" t="n">
        <v>0.1723641416536045</v>
      </c>
      <c r="S5359" t="n">
        <v>0.9992345433025757</v>
      </c>
      <c r="T5359" t="n">
        <v>0.9792797420374109</v>
      </c>
      <c r="U5359" t="n">
        <v>0.1687202717232247</v>
      </c>
      <c r="V5359" t="n">
        <v>0.8016827520727706</v>
      </c>
      <c r="W5359" t="n">
        <v>0.3656931832417708</v>
      </c>
      <c r="X5359" t="n">
        <v>0.8907307114966817</v>
      </c>
    </row>
    <row r="5360">
      <c r="A5360" t="inlineStr">
        <is>
          <t>5203575</t>
        </is>
      </c>
      <c r="B5360" t="inlineStr">
        <is>
          <t>Bonópolis</t>
        </is>
      </c>
      <c r="C5360" t="inlineStr">
        <is>
          <t>GO</t>
        </is>
      </c>
      <c r="D5360" t="inlineStr">
        <is>
          <t>REGIÃO CENTRO-OESTE</t>
        </is>
      </c>
      <c r="E5360" s="70">
        <f>SUMPRODUCT(N5360:Q5360,PAINEL_PESOS!$C$16:$C$19)</f>
        <v/>
      </c>
      <c r="F5360" s="70">
        <f>SUMPRODUCT(R5360:T5360,PAINEL_PESOS!$C$21:$C$23)</f>
        <v/>
      </c>
      <c r="G5360" s="70">
        <f>SUMPRODUCT(U5360:V5360,PAINEL_PESOS!$C$25:$C$26)</f>
        <v/>
      </c>
      <c r="H5360" s="70">
        <f>SUMPRODUCT(W5360:X5360,PAINEL_PESOS!$C$28:$C$29)</f>
        <v/>
      </c>
      <c r="I5360" s="70" t="n">
        <v>0.9957447707428488</v>
      </c>
      <c r="J5360" s="70" t="n">
        <v>0.7144598555921168</v>
      </c>
      <c r="K5360" s="71">
        <f>IF(NOT(AND(PAINEL_PESOS!$D$12="OK - 100%",PAINEL_PESOS!$F$20="OK - 100%",PAINEL_PESOS!$F$24="OK - 100%",PAINEL_PESOS!$F$27="OK - 100%",PAINEL_PESOS!$F$30="OK - 100%")),"", (E5360*PAINEL_PESOS!$B$7+F5360*PAINEL_PESOS!$B$8+G5360*PAINEL_PESOS!$B$9+H5360*PAINEL_PESOS!$B$10)*I5360)</f>
        <v/>
      </c>
      <c r="L5360" s="71">
        <f>IF(K5360="","",K5360-J5360)</f>
        <v/>
      </c>
      <c r="M5360" s="71">
        <f>IF(L5360="","",ABS(L5360))</f>
        <v/>
      </c>
      <c r="N5360" t="n">
        <v>1</v>
      </c>
      <c r="O5360" t="n">
        <v>1</v>
      </c>
      <c r="P5360" t="n">
        <v>0.6913410770855333</v>
      </c>
      <c r="Q5360" t="n">
        <v>0.9994857985298458</v>
      </c>
      <c r="R5360" t="n">
        <v>0.2265487698908081</v>
      </c>
      <c r="S5360" t="n">
        <v>0.9999609840545055</v>
      </c>
      <c r="T5360" t="n">
        <v>0.978651623696007</v>
      </c>
      <c r="U5360" t="n">
        <v>0.3015301518182855</v>
      </c>
      <c r="V5360" t="n">
        <v>0.8440051400010615</v>
      </c>
      <c r="W5360" t="n">
        <v>0.4630676902932301</v>
      </c>
      <c r="X5360" t="n">
        <v>0.8159802994981149</v>
      </c>
    </row>
    <row r="5361">
      <c r="A5361" t="inlineStr">
        <is>
          <t>5203609</t>
        </is>
      </c>
      <c r="B5361" t="inlineStr">
        <is>
          <t>Brazabrantes</t>
        </is>
      </c>
      <c r="C5361" t="inlineStr">
        <is>
          <t>GO</t>
        </is>
      </c>
      <c r="D5361" t="inlineStr">
        <is>
          <t>REGIÃO CENTRO-OESTE</t>
        </is>
      </c>
      <c r="E5361" s="70">
        <f>SUMPRODUCT(N5361:Q5361,PAINEL_PESOS!$C$16:$C$19)</f>
        <v/>
      </c>
      <c r="F5361" s="70">
        <f>SUMPRODUCT(R5361:T5361,PAINEL_PESOS!$C$21:$C$23)</f>
        <v/>
      </c>
      <c r="G5361" s="70">
        <f>SUMPRODUCT(U5361:V5361,PAINEL_PESOS!$C$25:$C$26)</f>
        <v/>
      </c>
      <c r="H5361" s="70">
        <f>SUMPRODUCT(W5361:X5361,PAINEL_PESOS!$C$28:$C$29)</f>
        <v/>
      </c>
      <c r="I5361" s="70" t="n">
        <v>0.9914728249052452</v>
      </c>
      <c r="J5361" s="70" t="n">
        <v>0.6654272676060781</v>
      </c>
      <c r="K5361" s="71">
        <f>IF(NOT(AND(PAINEL_PESOS!$D$12="OK - 100%",PAINEL_PESOS!$F$20="OK - 100%",PAINEL_PESOS!$F$24="OK - 100%",PAINEL_PESOS!$F$27="OK - 100%",PAINEL_PESOS!$F$30="OK - 100%")),"", (E5361*PAINEL_PESOS!$B$7+F5361*PAINEL_PESOS!$B$8+G5361*PAINEL_PESOS!$B$9+H5361*PAINEL_PESOS!$B$10)*I5361)</f>
        <v/>
      </c>
      <c r="L5361" s="71">
        <f>IF(K5361="","",K5361-J5361)</f>
        <v/>
      </c>
      <c r="M5361" s="71">
        <f>IF(L5361="","",ABS(L5361))</f>
        <v/>
      </c>
      <c r="N5361" t="n">
        <v>0.6</v>
      </c>
      <c r="O5361" t="n">
        <v>1</v>
      </c>
      <c r="P5361" t="n">
        <v>0.8753959873284055</v>
      </c>
      <c r="Q5361" t="n">
        <v>0.9891590631226057</v>
      </c>
      <c r="R5361" t="n">
        <v>0.1349406824453478</v>
      </c>
      <c r="S5361" t="n">
        <v>0.9976774423806436</v>
      </c>
      <c r="T5361" t="n">
        <v>0.9649687708827819</v>
      </c>
      <c r="U5361" t="n">
        <v>0.1687202717232247</v>
      </c>
      <c r="V5361" t="n">
        <v>0.8133893132200632</v>
      </c>
      <c r="W5361" t="n">
        <v>0.3656931832417708</v>
      </c>
      <c r="X5361" t="n">
        <v>0.8907307114966817</v>
      </c>
    </row>
    <row r="5362">
      <c r="A5362" t="inlineStr">
        <is>
          <t>5203807</t>
        </is>
      </c>
      <c r="B5362" t="inlineStr">
        <is>
          <t>Britânia</t>
        </is>
      </c>
      <c r="C5362" t="inlineStr">
        <is>
          <t>GO</t>
        </is>
      </c>
      <c r="D5362" t="inlineStr">
        <is>
          <t>REGIÃO CENTRO-OESTE</t>
        </is>
      </c>
      <c r="E5362" s="70">
        <f>SUMPRODUCT(N5362:Q5362,PAINEL_PESOS!$C$16:$C$19)</f>
        <v/>
      </c>
      <c r="F5362" s="70">
        <f>SUMPRODUCT(R5362:T5362,PAINEL_PESOS!$C$21:$C$23)</f>
        <v/>
      </c>
      <c r="G5362" s="70">
        <f>SUMPRODUCT(U5362:V5362,PAINEL_PESOS!$C$25:$C$26)</f>
        <v/>
      </c>
      <c r="H5362" s="70">
        <f>SUMPRODUCT(W5362:X5362,PAINEL_PESOS!$C$28:$C$29)</f>
        <v/>
      </c>
      <c r="I5362" s="70" t="n">
        <v>0.9878329039515396</v>
      </c>
      <c r="J5362" s="70" t="n">
        <v>0.7072938453643638</v>
      </c>
      <c r="K5362" s="71">
        <f>IF(NOT(AND(PAINEL_PESOS!$D$12="OK - 100%",PAINEL_PESOS!$F$20="OK - 100%",PAINEL_PESOS!$F$24="OK - 100%",PAINEL_PESOS!$F$27="OK - 100%",PAINEL_PESOS!$F$30="OK - 100%")),"", (E5362*PAINEL_PESOS!$B$7+F5362*PAINEL_PESOS!$B$8+G5362*PAINEL_PESOS!$B$9+H5362*PAINEL_PESOS!$B$10)*I5362)</f>
        <v/>
      </c>
      <c r="L5362" s="71">
        <f>IF(K5362="","",K5362-J5362)</f>
        <v/>
      </c>
      <c r="M5362" s="71">
        <f>IF(L5362="","",ABS(L5362))</f>
        <v/>
      </c>
      <c r="N5362" t="n">
        <v>1</v>
      </c>
      <c r="O5362" t="n">
        <v>0.9883999999999999</v>
      </c>
      <c r="P5362" t="n">
        <v>0.6240760295670538</v>
      </c>
      <c r="Q5362" t="n">
        <v>0.9993781333362569</v>
      </c>
      <c r="R5362" t="n">
        <v>0.2339657379968131</v>
      </c>
      <c r="S5362" t="n">
        <v>0.9999793316899712</v>
      </c>
      <c r="T5362" t="n">
        <v>0.9382781990734776</v>
      </c>
      <c r="U5362" t="n">
        <v>0.3002076884885825</v>
      </c>
      <c r="V5362" t="n">
        <v>0.834949010174305</v>
      </c>
      <c r="W5362" t="n">
        <v>0.4578236314531637</v>
      </c>
      <c r="X5362" t="n">
        <v>0.8809881722525563</v>
      </c>
    </row>
    <row r="5363">
      <c r="A5363" t="inlineStr">
        <is>
          <t>5203906</t>
        </is>
      </c>
      <c r="B5363" t="inlineStr">
        <is>
          <t>Buriti Alegre</t>
        </is>
      </c>
      <c r="C5363" t="inlineStr">
        <is>
          <t>GO</t>
        </is>
      </c>
      <c r="D5363" t="inlineStr">
        <is>
          <t>REGIÃO CENTRO-OESTE</t>
        </is>
      </c>
      <c r="E5363" s="70">
        <f>SUMPRODUCT(N5363:Q5363,PAINEL_PESOS!$C$16:$C$19)</f>
        <v/>
      </c>
      <c r="F5363" s="70">
        <f>SUMPRODUCT(R5363:T5363,PAINEL_PESOS!$C$21:$C$23)</f>
        <v/>
      </c>
      <c r="G5363" s="70">
        <f>SUMPRODUCT(U5363:V5363,PAINEL_PESOS!$C$25:$C$26)</f>
        <v/>
      </c>
      <c r="H5363" s="70">
        <f>SUMPRODUCT(W5363:X5363,PAINEL_PESOS!$C$28:$C$29)</f>
        <v/>
      </c>
      <c r="I5363" s="70" t="n">
        <v>0.997014781696188</v>
      </c>
      <c r="J5363" s="70" t="n">
        <v>0.6981633043468815</v>
      </c>
      <c r="K5363" s="71">
        <f>IF(NOT(AND(PAINEL_PESOS!$D$12="OK - 100%",PAINEL_PESOS!$F$20="OK - 100%",PAINEL_PESOS!$F$24="OK - 100%",PAINEL_PESOS!$F$27="OK - 100%",PAINEL_PESOS!$F$30="OK - 100%")),"", (E5363*PAINEL_PESOS!$B$7+F5363*PAINEL_PESOS!$B$8+G5363*PAINEL_PESOS!$B$9+H5363*PAINEL_PESOS!$B$10)*I5363)</f>
        <v/>
      </c>
      <c r="L5363" s="71">
        <f>IF(K5363="","",K5363-J5363)</f>
        <v/>
      </c>
      <c r="M5363" s="71">
        <f>IF(L5363="","",ABS(L5363))</f>
        <v/>
      </c>
      <c r="N5363" t="n">
        <v>1</v>
      </c>
      <c r="O5363" t="n">
        <v>0.9799</v>
      </c>
      <c r="P5363" t="n">
        <v>0.712038014783527</v>
      </c>
      <c r="Q5363" t="n">
        <v>0.9967706725642669</v>
      </c>
      <c r="R5363" t="n">
        <v>0.2911381867049967</v>
      </c>
      <c r="S5363" t="n">
        <v>0.9988144368680313</v>
      </c>
      <c r="T5363" t="n">
        <v>0.9876170525823798</v>
      </c>
      <c r="U5363" t="n">
        <v>0.272545259539919</v>
      </c>
      <c r="V5363" t="n">
        <v>0.7308229406485036</v>
      </c>
      <c r="W5363" t="n">
        <v>0.3694444488328995</v>
      </c>
      <c r="X5363" t="n">
        <v>0.866482939624193</v>
      </c>
    </row>
    <row r="5364">
      <c r="A5364" t="inlineStr">
        <is>
          <t>5203939</t>
        </is>
      </c>
      <c r="B5364" t="inlineStr">
        <is>
          <t>Buriti de Goiás</t>
        </is>
      </c>
      <c r="C5364" t="inlineStr">
        <is>
          <t>GO</t>
        </is>
      </c>
      <c r="D5364" t="inlineStr">
        <is>
          <t>REGIÃO CENTRO-OESTE</t>
        </is>
      </c>
      <c r="E5364" s="70">
        <f>SUMPRODUCT(N5364:Q5364,PAINEL_PESOS!$C$16:$C$19)</f>
        <v/>
      </c>
      <c r="F5364" s="70">
        <f>SUMPRODUCT(R5364:T5364,PAINEL_PESOS!$C$21:$C$23)</f>
        <v/>
      </c>
      <c r="G5364" s="70">
        <f>SUMPRODUCT(U5364:V5364,PAINEL_PESOS!$C$25:$C$26)</f>
        <v/>
      </c>
      <c r="H5364" s="70">
        <f>SUMPRODUCT(W5364:X5364,PAINEL_PESOS!$C$28:$C$29)</f>
        <v/>
      </c>
      <c r="I5364" s="70" t="n">
        <v>0.9972481458884747</v>
      </c>
      <c r="J5364" s="70" t="n">
        <v>0.7133856190122396</v>
      </c>
      <c r="K5364" s="71">
        <f>IF(NOT(AND(PAINEL_PESOS!$D$12="OK - 100%",PAINEL_PESOS!$F$20="OK - 100%",PAINEL_PESOS!$F$24="OK - 100%",PAINEL_PESOS!$F$27="OK - 100%",PAINEL_PESOS!$F$30="OK - 100%")),"", (E5364*PAINEL_PESOS!$B$7+F5364*PAINEL_PESOS!$B$8+G5364*PAINEL_PESOS!$B$9+H5364*PAINEL_PESOS!$B$10)*I5364)</f>
        <v/>
      </c>
      <c r="L5364" s="71">
        <f>IF(K5364="","",K5364-J5364)</f>
        <v/>
      </c>
      <c r="M5364" s="71">
        <f>IF(L5364="","",ABS(L5364))</f>
        <v/>
      </c>
      <c r="N5364" t="n">
        <v>1</v>
      </c>
      <c r="O5364" t="n">
        <v>0.9953</v>
      </c>
      <c r="P5364" t="n">
        <v>0.7461457233368533</v>
      </c>
      <c r="Q5364" t="n">
        <v>0.9965856353902007</v>
      </c>
      <c r="R5364" t="n">
        <v>0.1069374171771325</v>
      </c>
      <c r="S5364" t="n">
        <v>0.998569939955906</v>
      </c>
      <c r="T5364" t="n">
        <v>0.9890677459307937</v>
      </c>
      <c r="U5364" t="n">
        <v>0.2667565027535209</v>
      </c>
      <c r="V5364" t="n">
        <v>0.825113762538529</v>
      </c>
      <c r="W5364" t="n">
        <v>0.4831643788671732</v>
      </c>
      <c r="X5364" t="n">
        <v>0.8823996290290276</v>
      </c>
    </row>
    <row r="5365">
      <c r="A5365" t="inlineStr">
        <is>
          <t>5203962</t>
        </is>
      </c>
      <c r="B5365" t="inlineStr">
        <is>
          <t>Buritinópolis</t>
        </is>
      </c>
      <c r="C5365" t="inlineStr">
        <is>
          <t>GO</t>
        </is>
      </c>
      <c r="D5365" t="inlineStr">
        <is>
          <t>REGIÃO CENTRO-OESTE</t>
        </is>
      </c>
      <c r="E5365" s="70">
        <f>SUMPRODUCT(N5365:Q5365,PAINEL_PESOS!$C$16:$C$19)</f>
        <v/>
      </c>
      <c r="F5365" s="70">
        <f>SUMPRODUCT(R5365:T5365,PAINEL_PESOS!$C$21:$C$23)</f>
        <v/>
      </c>
      <c r="G5365" s="70">
        <f>SUMPRODUCT(U5365:V5365,PAINEL_PESOS!$C$25:$C$26)</f>
        <v/>
      </c>
      <c r="H5365" s="70">
        <f>SUMPRODUCT(W5365:X5365,PAINEL_PESOS!$C$28:$C$29)</f>
        <v/>
      </c>
      <c r="I5365" s="70" t="n">
        <v>0.9989649113083227</v>
      </c>
      <c r="J5365" s="70" t="n">
        <v>0.6980447866600609</v>
      </c>
      <c r="K5365" s="71">
        <f>IF(NOT(AND(PAINEL_PESOS!$D$12="OK - 100%",PAINEL_PESOS!$F$20="OK - 100%",PAINEL_PESOS!$F$24="OK - 100%",PAINEL_PESOS!$F$27="OK - 100%",PAINEL_PESOS!$F$30="OK - 100%")),"", (E5365*PAINEL_PESOS!$B$7+F5365*PAINEL_PESOS!$B$8+G5365*PAINEL_PESOS!$B$9+H5365*PAINEL_PESOS!$B$10)*I5365)</f>
        <v/>
      </c>
      <c r="L5365" s="71">
        <f>IF(K5365="","",K5365-J5365)</f>
        <v/>
      </c>
      <c r="M5365" s="71">
        <f>IF(L5365="","",ABS(L5365))</f>
        <v/>
      </c>
      <c r="N5365" t="n">
        <v>1</v>
      </c>
      <c r="O5365" t="n">
        <v>1</v>
      </c>
      <c r="P5365" t="n">
        <v>0.5308342133051742</v>
      </c>
      <c r="Q5365" t="n">
        <v>0.9976495688880976</v>
      </c>
      <c r="R5365" t="n">
        <v>0.09290698571285989</v>
      </c>
      <c r="S5365" t="n">
        <v>1</v>
      </c>
      <c r="T5365" t="n">
        <v>0.9964581072738418</v>
      </c>
      <c r="U5365" t="n">
        <v>0.4025747487803137</v>
      </c>
      <c r="V5365" t="n">
        <v>0.7522786080787878</v>
      </c>
      <c r="W5365" t="n">
        <v>0.4670264461790122</v>
      </c>
      <c r="X5365" t="n">
        <v>0.8111128326032377</v>
      </c>
    </row>
    <row r="5366">
      <c r="A5366" t="inlineStr">
        <is>
          <t>5204003</t>
        </is>
      </c>
      <c r="B5366" t="inlineStr">
        <is>
          <t>Cabeceiras</t>
        </is>
      </c>
      <c r="C5366" t="inlineStr">
        <is>
          <t>GO</t>
        </is>
      </c>
      <c r="D5366" t="inlineStr">
        <is>
          <t>REGIÃO CENTRO-OESTE</t>
        </is>
      </c>
      <c r="E5366" s="70">
        <f>SUMPRODUCT(N5366:Q5366,PAINEL_PESOS!$C$16:$C$19)</f>
        <v/>
      </c>
      <c r="F5366" s="70">
        <f>SUMPRODUCT(R5366:T5366,PAINEL_PESOS!$C$21:$C$23)</f>
        <v/>
      </c>
      <c r="G5366" s="70">
        <f>SUMPRODUCT(U5366:V5366,PAINEL_PESOS!$C$25:$C$26)</f>
        <v/>
      </c>
      <c r="H5366" s="70">
        <f>SUMPRODUCT(W5366:X5366,PAINEL_PESOS!$C$28:$C$29)</f>
        <v/>
      </c>
      <c r="I5366" s="70" t="n">
        <v>0.9760522463881242</v>
      </c>
      <c r="J5366" s="70" t="n">
        <v>0.7192566134885244</v>
      </c>
      <c r="K5366" s="71">
        <f>IF(NOT(AND(PAINEL_PESOS!$D$12="OK - 100%",PAINEL_PESOS!$F$20="OK - 100%",PAINEL_PESOS!$F$24="OK - 100%",PAINEL_PESOS!$F$27="OK - 100%",PAINEL_PESOS!$F$30="OK - 100%")),"", (E5366*PAINEL_PESOS!$B$7+F5366*PAINEL_PESOS!$B$8+G5366*PAINEL_PESOS!$B$9+H5366*PAINEL_PESOS!$B$10)*I5366)</f>
        <v/>
      </c>
      <c r="L5366" s="71">
        <f>IF(K5366="","",K5366-J5366)</f>
        <v/>
      </c>
      <c r="M5366" s="71">
        <f>IF(L5366="","",ABS(L5366))</f>
        <v/>
      </c>
      <c r="N5366" t="n">
        <v>1</v>
      </c>
      <c r="O5366" t="n">
        <v>0.9858</v>
      </c>
      <c r="P5366" t="n">
        <v>0.7010559662090814</v>
      </c>
      <c r="Q5366" t="n">
        <v>0.9967568717122216</v>
      </c>
      <c r="R5366" t="n">
        <v>0.2772353896385938</v>
      </c>
      <c r="S5366" t="n">
        <v>0.9999846853525823</v>
      </c>
      <c r="T5366" t="n">
        <v>0.8797783349412643</v>
      </c>
      <c r="U5366" t="n">
        <v>0.4294026838706922</v>
      </c>
      <c r="V5366" t="n">
        <v>0.8274706922061492</v>
      </c>
      <c r="W5366" t="n">
        <v>0.6037398054830119</v>
      </c>
      <c r="X5366" t="n">
        <v>0.7548118933471467</v>
      </c>
    </row>
    <row r="5367">
      <c r="A5367" t="inlineStr">
        <is>
          <t>5204102</t>
        </is>
      </c>
      <c r="B5367" t="inlineStr">
        <is>
          <t>Cachoeira Alta</t>
        </is>
      </c>
      <c r="C5367" t="inlineStr">
        <is>
          <t>GO</t>
        </is>
      </c>
      <c r="D5367" t="inlineStr">
        <is>
          <t>REGIÃO CENTRO-OESTE</t>
        </is>
      </c>
      <c r="E5367" s="70">
        <f>SUMPRODUCT(N5367:Q5367,PAINEL_PESOS!$C$16:$C$19)</f>
        <v/>
      </c>
      <c r="F5367" s="70">
        <f>SUMPRODUCT(R5367:T5367,PAINEL_PESOS!$C$21:$C$23)</f>
        <v/>
      </c>
      <c r="G5367" s="70">
        <f>SUMPRODUCT(U5367:V5367,PAINEL_PESOS!$C$25:$C$26)</f>
        <v/>
      </c>
      <c r="H5367" s="70">
        <f>SUMPRODUCT(W5367:X5367,PAINEL_PESOS!$C$28:$C$29)</f>
        <v/>
      </c>
      <c r="I5367" s="70" t="n">
        <v>0.9989378450223837</v>
      </c>
      <c r="J5367" s="70" t="n">
        <v>0.6735180254955067</v>
      </c>
      <c r="K5367" s="71">
        <f>IF(NOT(AND(PAINEL_PESOS!$D$12="OK - 100%",PAINEL_PESOS!$F$20="OK - 100%",PAINEL_PESOS!$F$24="OK - 100%",PAINEL_PESOS!$F$27="OK - 100%",PAINEL_PESOS!$F$30="OK - 100%")),"", (E5367*PAINEL_PESOS!$B$7+F5367*PAINEL_PESOS!$B$8+G5367*PAINEL_PESOS!$B$9+H5367*PAINEL_PESOS!$B$10)*I5367)</f>
        <v/>
      </c>
      <c r="L5367" s="71">
        <f>IF(K5367="","",K5367-J5367)</f>
        <v/>
      </c>
      <c r="M5367" s="71">
        <f>IF(L5367="","",ABS(L5367))</f>
        <v/>
      </c>
      <c r="N5367" t="n">
        <v>1</v>
      </c>
      <c r="O5367" t="n">
        <v>0.9903</v>
      </c>
      <c r="P5367" t="n">
        <v>0.7838437170010559</v>
      </c>
      <c r="Q5367" t="n">
        <v>0.9990100354219599</v>
      </c>
      <c r="R5367" t="n">
        <v>0.2507139036928641</v>
      </c>
      <c r="S5367" t="n">
        <v>0.999069325085722</v>
      </c>
      <c r="T5367" t="n">
        <v>0.995714165484745</v>
      </c>
      <c r="U5367" t="n">
        <v>0.1737438894923811</v>
      </c>
      <c r="V5367" t="n">
        <v>0.667324762243267</v>
      </c>
      <c r="W5367" t="n">
        <v>0.262881279174709</v>
      </c>
      <c r="X5367" t="n">
        <v>0.906348263409642</v>
      </c>
    </row>
    <row r="5368">
      <c r="A5368" t="inlineStr">
        <is>
          <t>5204201</t>
        </is>
      </c>
      <c r="B5368" t="inlineStr">
        <is>
          <t>Cachoeira de Goiás</t>
        </is>
      </c>
      <c r="C5368" t="inlineStr">
        <is>
          <t>GO</t>
        </is>
      </c>
      <c r="D5368" t="inlineStr">
        <is>
          <t>REGIÃO CENTRO-OESTE</t>
        </is>
      </c>
      <c r="E5368" s="70">
        <f>SUMPRODUCT(N5368:Q5368,PAINEL_PESOS!$C$16:$C$19)</f>
        <v/>
      </c>
      <c r="F5368" s="70">
        <f>SUMPRODUCT(R5368:T5368,PAINEL_PESOS!$C$21:$C$23)</f>
        <v/>
      </c>
      <c r="G5368" s="70">
        <f>SUMPRODUCT(U5368:V5368,PAINEL_PESOS!$C$25:$C$26)</f>
        <v/>
      </c>
      <c r="H5368" s="70">
        <f>SUMPRODUCT(W5368:X5368,PAINEL_PESOS!$C$28:$C$29)</f>
        <v/>
      </c>
      <c r="I5368" s="70" t="n">
        <v>0.9991930291789012</v>
      </c>
      <c r="J5368" s="70" t="n">
        <v>0.6558715718065874</v>
      </c>
      <c r="K5368" s="71">
        <f>IF(NOT(AND(PAINEL_PESOS!$D$12="OK - 100%",PAINEL_PESOS!$F$20="OK - 100%",PAINEL_PESOS!$F$24="OK - 100%",PAINEL_PESOS!$F$27="OK - 100%",PAINEL_PESOS!$F$30="OK - 100%")),"", (E5368*PAINEL_PESOS!$B$7+F5368*PAINEL_PESOS!$B$8+G5368*PAINEL_PESOS!$B$9+H5368*PAINEL_PESOS!$B$10)*I5368)</f>
        <v/>
      </c>
      <c r="L5368" s="71">
        <f>IF(K5368="","",K5368-J5368)</f>
        <v/>
      </c>
      <c r="M5368" s="71">
        <f>IF(L5368="","",ABS(L5368))</f>
        <v/>
      </c>
      <c r="N5368" t="n">
        <v>1</v>
      </c>
      <c r="O5368" t="n">
        <v>0</v>
      </c>
      <c r="P5368" t="n">
        <v>0.9835269271383316</v>
      </c>
      <c r="Q5368" t="n">
        <v>0.9994946868292525</v>
      </c>
      <c r="R5368" t="n">
        <v>0.0552119357979477</v>
      </c>
      <c r="S5368" t="n">
        <v>0.9999689366420363</v>
      </c>
      <c r="T5368" t="n">
        <v>0.9962664862692654</v>
      </c>
      <c r="U5368" t="n">
        <v>0.2526954971206328</v>
      </c>
      <c r="V5368" t="n">
        <v>0.7680141454058507</v>
      </c>
      <c r="W5368" t="n">
        <v>0.4858926770534702</v>
      </c>
      <c r="X5368" t="n">
        <v>0.8854654487808677</v>
      </c>
    </row>
    <row r="5369">
      <c r="A5369" t="inlineStr">
        <is>
          <t>5204250</t>
        </is>
      </c>
      <c r="B5369" t="inlineStr">
        <is>
          <t>Cachoeira Dourada</t>
        </is>
      </c>
      <c r="C5369" t="inlineStr">
        <is>
          <t>GO</t>
        </is>
      </c>
      <c r="D5369" t="inlineStr">
        <is>
          <t>REGIÃO CENTRO-OESTE</t>
        </is>
      </c>
      <c r="E5369" s="70">
        <f>SUMPRODUCT(N5369:Q5369,PAINEL_PESOS!$C$16:$C$19)</f>
        <v/>
      </c>
      <c r="F5369" s="70">
        <f>SUMPRODUCT(R5369:T5369,PAINEL_PESOS!$C$21:$C$23)</f>
        <v/>
      </c>
      <c r="G5369" s="70">
        <f>SUMPRODUCT(U5369:V5369,PAINEL_PESOS!$C$25:$C$26)</f>
        <v/>
      </c>
      <c r="H5369" s="70">
        <f>SUMPRODUCT(W5369:X5369,PAINEL_PESOS!$C$28:$C$29)</f>
        <v/>
      </c>
      <c r="I5369" s="70" t="n">
        <v>0.9891768177739858</v>
      </c>
      <c r="J5369" s="70" t="n">
        <v>0.6748410533336864</v>
      </c>
      <c r="K5369" s="71">
        <f>IF(NOT(AND(PAINEL_PESOS!$D$12="OK - 100%",PAINEL_PESOS!$F$20="OK - 100%",PAINEL_PESOS!$F$24="OK - 100%",PAINEL_PESOS!$F$27="OK - 100%",PAINEL_PESOS!$F$30="OK - 100%")),"", (E5369*PAINEL_PESOS!$B$7+F5369*PAINEL_PESOS!$B$8+G5369*PAINEL_PESOS!$B$9+H5369*PAINEL_PESOS!$B$10)*I5369)</f>
        <v/>
      </c>
      <c r="L5369" s="71">
        <f>IF(K5369="","",K5369-J5369)</f>
        <v/>
      </c>
      <c r="M5369" s="71">
        <f>IF(L5369="","",ABS(L5369))</f>
        <v/>
      </c>
      <c r="N5369" t="n">
        <v>1</v>
      </c>
      <c r="O5369" t="n">
        <v>0.9896</v>
      </c>
      <c r="P5369" t="n">
        <v>0.6248152059134108</v>
      </c>
      <c r="Q5369" t="n">
        <v>0.9967484722740563</v>
      </c>
      <c r="R5369" t="n">
        <v>0.3344284342065419</v>
      </c>
      <c r="S5369" t="n">
        <v>0.9046625712184364</v>
      </c>
      <c r="T5369" t="n">
        <v>0.9877273209715258</v>
      </c>
      <c r="U5369" t="n">
        <v>0.1687202717232247</v>
      </c>
      <c r="V5369" t="n">
        <v>0.7425276252803303</v>
      </c>
      <c r="W5369" t="n">
        <v>0.3656931832417708</v>
      </c>
      <c r="X5369" t="n">
        <v>0.8907307114966817</v>
      </c>
    </row>
    <row r="5370">
      <c r="A5370" t="inlineStr">
        <is>
          <t>5204300</t>
        </is>
      </c>
      <c r="B5370" t="inlineStr">
        <is>
          <t>Caçu</t>
        </is>
      </c>
      <c r="C5370" t="inlineStr">
        <is>
          <t>GO</t>
        </is>
      </c>
      <c r="D5370" t="inlineStr">
        <is>
          <t>REGIÃO CENTRO-OESTE</t>
        </is>
      </c>
      <c r="E5370" s="70">
        <f>SUMPRODUCT(N5370:Q5370,PAINEL_PESOS!$C$16:$C$19)</f>
        <v/>
      </c>
      <c r="F5370" s="70">
        <f>SUMPRODUCT(R5370:T5370,PAINEL_PESOS!$C$21:$C$23)</f>
        <v/>
      </c>
      <c r="G5370" s="70">
        <f>SUMPRODUCT(U5370:V5370,PAINEL_PESOS!$C$25:$C$26)</f>
        <v/>
      </c>
      <c r="H5370" s="70">
        <f>SUMPRODUCT(W5370:X5370,PAINEL_PESOS!$C$28:$C$29)</f>
        <v/>
      </c>
      <c r="I5370" s="70" t="n">
        <v>0.9971645456069157</v>
      </c>
      <c r="J5370" s="70" t="n">
        <v>0.6700528784783522</v>
      </c>
      <c r="K5370" s="71">
        <f>IF(NOT(AND(PAINEL_PESOS!$D$12="OK - 100%",PAINEL_PESOS!$F$20="OK - 100%",PAINEL_PESOS!$F$24="OK - 100%",PAINEL_PESOS!$F$27="OK - 100%",PAINEL_PESOS!$F$30="OK - 100%")),"", (E5370*PAINEL_PESOS!$B$7+F5370*PAINEL_PESOS!$B$8+G5370*PAINEL_PESOS!$B$9+H5370*PAINEL_PESOS!$B$10)*I5370)</f>
        <v/>
      </c>
      <c r="L5370" s="71">
        <f>IF(K5370="","",K5370-J5370)</f>
        <v/>
      </c>
      <c r="M5370" s="71">
        <f>IF(L5370="","",ABS(L5370))</f>
        <v/>
      </c>
      <c r="N5370" t="n">
        <v>1</v>
      </c>
      <c r="O5370" t="n">
        <v>0.9841</v>
      </c>
      <c r="P5370" t="n">
        <v>0.6298838437170011</v>
      </c>
      <c r="Q5370" t="n">
        <v>0.9993154723407109</v>
      </c>
      <c r="R5370" t="n">
        <v>0.3639800474491105</v>
      </c>
      <c r="S5370" t="n">
        <v>0.9816223212634877</v>
      </c>
      <c r="T5370" t="n">
        <v>0.993970443911472</v>
      </c>
      <c r="U5370" t="n">
        <v>0.1737438894923811</v>
      </c>
      <c r="V5370" t="n">
        <v>0.6663271836122499</v>
      </c>
      <c r="W5370" t="n">
        <v>0.262881279174709</v>
      </c>
      <c r="X5370" t="n">
        <v>0.906348263409642</v>
      </c>
    </row>
    <row r="5371">
      <c r="A5371" t="inlineStr">
        <is>
          <t>5204409</t>
        </is>
      </c>
      <c r="B5371" t="inlineStr">
        <is>
          <t>Caiapônia</t>
        </is>
      </c>
      <c r="C5371" t="inlineStr">
        <is>
          <t>GO</t>
        </is>
      </c>
      <c r="D5371" t="inlineStr">
        <is>
          <t>REGIÃO CENTRO-OESTE</t>
        </is>
      </c>
      <c r="E5371" s="70">
        <f>SUMPRODUCT(N5371:Q5371,PAINEL_PESOS!$C$16:$C$19)</f>
        <v/>
      </c>
      <c r="F5371" s="70">
        <f>SUMPRODUCT(R5371:T5371,PAINEL_PESOS!$C$21:$C$23)</f>
        <v/>
      </c>
      <c r="G5371" s="70">
        <f>SUMPRODUCT(U5371:V5371,PAINEL_PESOS!$C$25:$C$26)</f>
        <v/>
      </c>
      <c r="H5371" s="70">
        <f>SUMPRODUCT(W5371:X5371,PAINEL_PESOS!$C$28:$C$29)</f>
        <v/>
      </c>
      <c r="I5371" s="70" t="n">
        <v>0.9982513886957098</v>
      </c>
      <c r="J5371" s="70" t="n">
        <v>0.7215807328237114</v>
      </c>
      <c r="K5371" s="71">
        <f>IF(NOT(AND(PAINEL_PESOS!$D$12="OK - 100%",PAINEL_PESOS!$F$20="OK - 100%",PAINEL_PESOS!$F$24="OK - 100%",PAINEL_PESOS!$F$27="OK - 100%",PAINEL_PESOS!$F$30="OK - 100%")),"", (E5371*PAINEL_PESOS!$B$7+F5371*PAINEL_PESOS!$B$8+G5371*PAINEL_PESOS!$B$9+H5371*PAINEL_PESOS!$B$10)*I5371)</f>
        <v/>
      </c>
      <c r="L5371" s="71">
        <f>IF(K5371="","",K5371-J5371)</f>
        <v/>
      </c>
      <c r="M5371" s="71">
        <f>IF(L5371="","",ABS(L5371))</f>
        <v/>
      </c>
      <c r="N5371" t="n">
        <v>1</v>
      </c>
      <c r="O5371" t="n">
        <v>0.9842</v>
      </c>
      <c r="P5371" t="n">
        <v>0.7976768743400211</v>
      </c>
      <c r="Q5371" t="n">
        <v>0.9997241630598088</v>
      </c>
      <c r="R5371" t="n">
        <v>0.3806079739327846</v>
      </c>
      <c r="S5371" t="n">
        <v>0.9999961313206223</v>
      </c>
      <c r="T5371" t="n">
        <v>0.99128709320188</v>
      </c>
      <c r="U5371" t="n">
        <v>0.3088827290724272</v>
      </c>
      <c r="V5371" t="n">
        <v>0.7547151577698437</v>
      </c>
      <c r="W5371" t="n">
        <v>0.3935911057035415</v>
      </c>
      <c r="X5371" t="n">
        <v>0.853507347784522</v>
      </c>
    </row>
    <row r="5372">
      <c r="A5372" t="inlineStr">
        <is>
          <t>5204508</t>
        </is>
      </c>
      <c r="B5372" t="inlineStr">
        <is>
          <t>Caldas Novas</t>
        </is>
      </c>
      <c r="C5372" t="inlineStr">
        <is>
          <t>GO</t>
        </is>
      </c>
      <c r="D5372" t="inlineStr">
        <is>
          <t>REGIÃO CENTRO-OESTE</t>
        </is>
      </c>
      <c r="E5372" s="70">
        <f>SUMPRODUCT(N5372:Q5372,PAINEL_PESOS!$C$16:$C$19)</f>
        <v/>
      </c>
      <c r="F5372" s="70">
        <f>SUMPRODUCT(R5372:T5372,PAINEL_PESOS!$C$21:$C$23)</f>
        <v/>
      </c>
      <c r="G5372" s="70">
        <f>SUMPRODUCT(U5372:V5372,PAINEL_PESOS!$C$25:$C$26)</f>
        <v/>
      </c>
      <c r="H5372" s="70">
        <f>SUMPRODUCT(W5372:X5372,PAINEL_PESOS!$C$28:$C$29)</f>
        <v/>
      </c>
      <c r="I5372" s="70" t="n">
        <v>0.9948051732247865</v>
      </c>
      <c r="J5372" s="70" t="n">
        <v>0.6861298737569126</v>
      </c>
      <c r="K5372" s="71">
        <f>IF(NOT(AND(PAINEL_PESOS!$D$12="OK - 100%",PAINEL_PESOS!$F$20="OK - 100%",PAINEL_PESOS!$F$24="OK - 100%",PAINEL_PESOS!$F$27="OK - 100%",PAINEL_PESOS!$F$30="OK - 100%")),"", (E5372*PAINEL_PESOS!$B$7+F5372*PAINEL_PESOS!$B$8+G5372*PAINEL_PESOS!$B$9+H5372*PAINEL_PESOS!$B$10)*I5372)</f>
        <v/>
      </c>
      <c r="L5372" s="71">
        <f>IF(K5372="","",K5372-J5372)</f>
        <v/>
      </c>
      <c r="M5372" s="71">
        <f>IF(L5372="","",ABS(L5372))</f>
        <v/>
      </c>
      <c r="N5372" t="n">
        <v>0.4</v>
      </c>
      <c r="O5372" t="n">
        <v>1</v>
      </c>
      <c r="P5372" t="n">
        <v>0.819324181626188</v>
      </c>
      <c r="Q5372" t="n">
        <v>0.9819739809978242</v>
      </c>
      <c r="R5372" t="n">
        <v>0.4702168996062826</v>
      </c>
      <c r="S5372" t="n">
        <v>0.9994863614589244</v>
      </c>
      <c r="T5372" t="n">
        <v>0.9868750042828768</v>
      </c>
      <c r="U5372" t="n">
        <v>0.3311233828406411</v>
      </c>
      <c r="V5372" t="n">
        <v>0.7237705311575633</v>
      </c>
      <c r="W5372" t="n">
        <v>0.371615238957436</v>
      </c>
      <c r="X5372" t="n">
        <v>0.8528254209003476</v>
      </c>
    </row>
    <row r="5373">
      <c r="A5373" t="inlineStr">
        <is>
          <t>5204557</t>
        </is>
      </c>
      <c r="B5373" t="inlineStr">
        <is>
          <t>Caldazinha</t>
        </is>
      </c>
      <c r="C5373" t="inlineStr">
        <is>
          <t>GO</t>
        </is>
      </c>
      <c r="D5373" t="inlineStr">
        <is>
          <t>REGIÃO CENTRO-OESTE</t>
        </is>
      </c>
      <c r="E5373" s="70">
        <f>SUMPRODUCT(N5373:Q5373,PAINEL_PESOS!$C$16:$C$19)</f>
        <v/>
      </c>
      <c r="F5373" s="70">
        <f>SUMPRODUCT(R5373:T5373,PAINEL_PESOS!$C$21:$C$23)</f>
        <v/>
      </c>
      <c r="G5373" s="70">
        <f>SUMPRODUCT(U5373:V5373,PAINEL_PESOS!$C$25:$C$26)</f>
        <v/>
      </c>
      <c r="H5373" s="70">
        <f>SUMPRODUCT(W5373:X5373,PAINEL_PESOS!$C$28:$C$29)</f>
        <v/>
      </c>
      <c r="I5373" s="70" t="n">
        <v>0.9984902228017555</v>
      </c>
      <c r="J5373" s="70" t="n">
        <v>0.6850021397093039</v>
      </c>
      <c r="K5373" s="71">
        <f>IF(NOT(AND(PAINEL_PESOS!$D$12="OK - 100%",PAINEL_PESOS!$F$20="OK - 100%",PAINEL_PESOS!$F$24="OK - 100%",PAINEL_PESOS!$F$27="OK - 100%",PAINEL_PESOS!$F$30="OK - 100%")),"", (E5373*PAINEL_PESOS!$B$7+F5373*PAINEL_PESOS!$B$8+G5373*PAINEL_PESOS!$B$9+H5373*PAINEL_PESOS!$B$10)*I5373)</f>
        <v/>
      </c>
      <c r="L5373" s="71">
        <f>IF(K5373="","",K5373-J5373)</f>
        <v/>
      </c>
      <c r="M5373" s="71">
        <f>IF(L5373="","",ABS(L5373))</f>
        <v/>
      </c>
      <c r="N5373" t="n">
        <v>1</v>
      </c>
      <c r="O5373" t="n">
        <v>1</v>
      </c>
      <c r="P5373" t="n">
        <v>0.7041182682154171</v>
      </c>
      <c r="Q5373" t="n">
        <v>0.9976984944774564</v>
      </c>
      <c r="R5373" t="n">
        <v>0.1323371906286799</v>
      </c>
      <c r="S5373" t="n">
        <v>0.9997263825624622</v>
      </c>
      <c r="T5373" t="n">
        <v>0.9941080809743901</v>
      </c>
      <c r="U5373" t="n">
        <v>0.1687202717232247</v>
      </c>
      <c r="V5373" t="n">
        <v>0.7948029155004902</v>
      </c>
      <c r="W5373" t="n">
        <v>0.3656931832417708</v>
      </c>
      <c r="X5373" t="n">
        <v>0.8907307114966817</v>
      </c>
    </row>
    <row r="5374">
      <c r="A5374" t="inlineStr">
        <is>
          <t>5204607</t>
        </is>
      </c>
      <c r="B5374" t="inlineStr">
        <is>
          <t>Campestre de Goiás</t>
        </is>
      </c>
      <c r="C5374" t="inlineStr">
        <is>
          <t>GO</t>
        </is>
      </c>
      <c r="D5374" t="inlineStr">
        <is>
          <t>REGIÃO CENTRO-OESTE</t>
        </is>
      </c>
      <c r="E5374" s="70">
        <f>SUMPRODUCT(N5374:Q5374,PAINEL_PESOS!$C$16:$C$19)</f>
        <v/>
      </c>
      <c r="F5374" s="70">
        <f>SUMPRODUCT(R5374:T5374,PAINEL_PESOS!$C$21:$C$23)</f>
        <v/>
      </c>
      <c r="G5374" s="70">
        <f>SUMPRODUCT(U5374:V5374,PAINEL_PESOS!$C$25:$C$26)</f>
        <v/>
      </c>
      <c r="H5374" s="70">
        <f>SUMPRODUCT(W5374:X5374,PAINEL_PESOS!$C$28:$C$29)</f>
        <v/>
      </c>
      <c r="I5374" s="70" t="n">
        <v>0.9944886754192859</v>
      </c>
      <c r="J5374" s="70" t="n">
        <v>0.6939616585015002</v>
      </c>
      <c r="K5374" s="71">
        <f>IF(NOT(AND(PAINEL_PESOS!$D$12="OK - 100%",PAINEL_PESOS!$F$20="OK - 100%",PAINEL_PESOS!$F$24="OK - 100%",PAINEL_PESOS!$F$27="OK - 100%",PAINEL_PESOS!$F$30="OK - 100%")),"", (E5374*PAINEL_PESOS!$B$7+F5374*PAINEL_PESOS!$B$8+G5374*PAINEL_PESOS!$B$9+H5374*PAINEL_PESOS!$B$10)*I5374)</f>
        <v/>
      </c>
      <c r="L5374" s="71">
        <f>IF(K5374="","",K5374-J5374)</f>
        <v/>
      </c>
      <c r="M5374" s="71">
        <f>IF(L5374="","",ABS(L5374))</f>
        <v/>
      </c>
      <c r="N5374" t="n">
        <v>1</v>
      </c>
      <c r="O5374" t="n">
        <v>1</v>
      </c>
      <c r="P5374" t="n">
        <v>0.7355860612460401</v>
      </c>
      <c r="Q5374" t="n">
        <v>0.9972647611592447</v>
      </c>
      <c r="R5374" t="n">
        <v>0.1060882175244791</v>
      </c>
      <c r="S5374" t="n">
        <v>0.9997101841630006</v>
      </c>
      <c r="T5374" t="n">
        <v>0.9739213879135418</v>
      </c>
      <c r="U5374" t="n">
        <v>0.1279215173903835</v>
      </c>
      <c r="V5374" t="n">
        <v>0.8000804976000633</v>
      </c>
      <c r="W5374" t="n">
        <v>0.5161721740921946</v>
      </c>
      <c r="X5374" t="n">
        <v>0.8853805571059405</v>
      </c>
    </row>
    <row r="5375">
      <c r="A5375" t="inlineStr">
        <is>
          <t>5204656</t>
        </is>
      </c>
      <c r="B5375" t="inlineStr">
        <is>
          <t>Campinaçu</t>
        </is>
      </c>
      <c r="C5375" t="inlineStr">
        <is>
          <t>GO</t>
        </is>
      </c>
      <c r="D5375" t="inlineStr">
        <is>
          <t>REGIÃO CENTRO-OESTE</t>
        </is>
      </c>
      <c r="E5375" s="70">
        <f>SUMPRODUCT(N5375:Q5375,PAINEL_PESOS!$C$16:$C$19)</f>
        <v/>
      </c>
      <c r="F5375" s="70">
        <f>SUMPRODUCT(R5375:T5375,PAINEL_PESOS!$C$21:$C$23)</f>
        <v/>
      </c>
      <c r="G5375" s="70">
        <f>SUMPRODUCT(U5375:V5375,PAINEL_PESOS!$C$25:$C$26)</f>
        <v/>
      </c>
      <c r="H5375" s="70">
        <f>SUMPRODUCT(W5375:X5375,PAINEL_PESOS!$C$28:$C$29)</f>
        <v/>
      </c>
      <c r="I5375" s="70" t="n">
        <v>0.9991229921112725</v>
      </c>
      <c r="J5375" s="70" t="n">
        <v>0.7374061834014785</v>
      </c>
      <c r="K5375" s="71">
        <f>IF(NOT(AND(PAINEL_PESOS!$D$12="OK - 100%",PAINEL_PESOS!$F$20="OK - 100%",PAINEL_PESOS!$F$24="OK - 100%",PAINEL_PESOS!$F$27="OK - 100%",PAINEL_PESOS!$F$30="OK - 100%")),"", (E5375*PAINEL_PESOS!$B$7+F5375*PAINEL_PESOS!$B$8+G5375*PAINEL_PESOS!$B$9+H5375*PAINEL_PESOS!$B$10)*I5375)</f>
        <v/>
      </c>
      <c r="L5375" s="71">
        <f>IF(K5375="","",K5375-J5375)</f>
        <v/>
      </c>
      <c r="M5375" s="71">
        <f>IF(L5375="","",ABS(L5375))</f>
        <v/>
      </c>
      <c r="N5375" t="n">
        <v>1</v>
      </c>
      <c r="O5375" t="n">
        <v>0.9811</v>
      </c>
      <c r="P5375" t="n">
        <v>0.7642027455121436</v>
      </c>
      <c r="Q5375" t="n">
        <v>0.9994325873760184</v>
      </c>
      <c r="R5375" t="n">
        <v>0.1579526468143927</v>
      </c>
      <c r="S5375" t="n">
        <v>1</v>
      </c>
      <c r="T5375" t="n">
        <v>0.9959411144916864</v>
      </c>
      <c r="U5375" t="n">
        <v>0.5656096118906827</v>
      </c>
      <c r="V5375" t="n">
        <v>0.811331474823185</v>
      </c>
      <c r="W5375" t="n">
        <v>0.4281628744935545</v>
      </c>
      <c r="X5375" t="n">
        <v>0.7910268950248572</v>
      </c>
    </row>
    <row r="5376">
      <c r="A5376" t="inlineStr">
        <is>
          <t>5204706</t>
        </is>
      </c>
      <c r="B5376" t="inlineStr">
        <is>
          <t>Campinorte</t>
        </is>
      </c>
      <c r="C5376" t="inlineStr">
        <is>
          <t>GO</t>
        </is>
      </c>
      <c r="D5376" t="inlineStr">
        <is>
          <t>REGIÃO CENTRO-OESTE</t>
        </is>
      </c>
      <c r="E5376" s="70">
        <f>SUMPRODUCT(N5376:Q5376,PAINEL_PESOS!$C$16:$C$19)</f>
        <v/>
      </c>
      <c r="F5376" s="70">
        <f>SUMPRODUCT(R5376:T5376,PAINEL_PESOS!$C$21:$C$23)</f>
        <v/>
      </c>
      <c r="G5376" s="70">
        <f>SUMPRODUCT(U5376:V5376,PAINEL_PESOS!$C$25:$C$26)</f>
        <v/>
      </c>
      <c r="H5376" s="70">
        <f>SUMPRODUCT(W5376:X5376,PAINEL_PESOS!$C$28:$C$29)</f>
        <v/>
      </c>
      <c r="I5376" s="70" t="n">
        <v>0.9983215553135604</v>
      </c>
      <c r="J5376" s="70" t="n">
        <v>0.7369770630485294</v>
      </c>
      <c r="K5376" s="71">
        <f>IF(NOT(AND(PAINEL_PESOS!$D$12="OK - 100%",PAINEL_PESOS!$F$20="OK - 100%",PAINEL_PESOS!$F$24="OK - 100%",PAINEL_PESOS!$F$27="OK - 100%",PAINEL_PESOS!$F$30="OK - 100%")),"", (E5376*PAINEL_PESOS!$B$7+F5376*PAINEL_PESOS!$B$8+G5376*PAINEL_PESOS!$B$9+H5376*PAINEL_PESOS!$B$10)*I5376)</f>
        <v/>
      </c>
      <c r="L5376" s="71">
        <f>IF(K5376="","",K5376-J5376)</f>
        <v/>
      </c>
      <c r="M5376" s="71">
        <f>IF(L5376="","",ABS(L5376))</f>
        <v/>
      </c>
      <c r="N5376" t="n">
        <v>1</v>
      </c>
      <c r="O5376" t="n">
        <v>0.9933</v>
      </c>
      <c r="P5376" t="n">
        <v>0.7333685322069694</v>
      </c>
      <c r="Q5376" t="n">
        <v>0.9966059694555839</v>
      </c>
      <c r="R5376" t="n">
        <v>0.2644496489012328</v>
      </c>
      <c r="S5376" t="n">
        <v>0.9998229025791638</v>
      </c>
      <c r="T5376" t="n">
        <v>0.9940116988618745</v>
      </c>
      <c r="U5376" t="n">
        <v>0.484396006534393</v>
      </c>
      <c r="V5376" t="n">
        <v>0.8331004616730037</v>
      </c>
      <c r="W5376" t="n">
        <v>0.4209945687829392</v>
      </c>
      <c r="X5376" t="n">
        <v>0.800077822370304</v>
      </c>
    </row>
    <row r="5377">
      <c r="A5377" t="inlineStr">
        <is>
          <t>5204805</t>
        </is>
      </c>
      <c r="B5377" t="inlineStr">
        <is>
          <t>Campo Alegre de Goiás</t>
        </is>
      </c>
      <c r="C5377" t="inlineStr">
        <is>
          <t>GO</t>
        </is>
      </c>
      <c r="D5377" t="inlineStr">
        <is>
          <t>REGIÃO CENTRO-OESTE</t>
        </is>
      </c>
      <c r="E5377" s="70">
        <f>SUMPRODUCT(N5377:Q5377,PAINEL_PESOS!$C$16:$C$19)</f>
        <v/>
      </c>
      <c r="F5377" s="70">
        <f>SUMPRODUCT(R5377:T5377,PAINEL_PESOS!$C$21:$C$23)</f>
        <v/>
      </c>
      <c r="G5377" s="70">
        <f>SUMPRODUCT(U5377:V5377,PAINEL_PESOS!$C$25:$C$26)</f>
        <v/>
      </c>
      <c r="H5377" s="70">
        <f>SUMPRODUCT(W5377:X5377,PAINEL_PESOS!$C$28:$C$29)</f>
        <v/>
      </c>
      <c r="I5377" s="70" t="n">
        <v>0.9877372486489802</v>
      </c>
      <c r="J5377" s="70" t="n">
        <v>0.6807164814400102</v>
      </c>
      <c r="K5377" s="71">
        <f>IF(NOT(AND(PAINEL_PESOS!$D$12="OK - 100%",PAINEL_PESOS!$F$20="OK - 100%",PAINEL_PESOS!$F$24="OK - 100%",PAINEL_PESOS!$F$27="OK - 100%",PAINEL_PESOS!$F$30="OK - 100%")),"", (E5377*PAINEL_PESOS!$B$7+F5377*PAINEL_PESOS!$B$8+G5377*PAINEL_PESOS!$B$9+H5377*PAINEL_PESOS!$B$10)*I5377)</f>
        <v/>
      </c>
      <c r="L5377" s="71">
        <f>IF(K5377="","",K5377-J5377)</f>
        <v/>
      </c>
      <c r="M5377" s="71">
        <f>IF(L5377="","",ABS(L5377))</f>
        <v/>
      </c>
      <c r="N5377" t="n">
        <v>1</v>
      </c>
      <c r="O5377" t="n">
        <v>0.9529</v>
      </c>
      <c r="P5377" t="n">
        <v>0.7143611404435057</v>
      </c>
      <c r="Q5377" t="n">
        <v>0.9993495823062988</v>
      </c>
      <c r="R5377" t="n">
        <v>0.3419533633794869</v>
      </c>
      <c r="S5377" t="n">
        <v>0.9999973744318239</v>
      </c>
      <c r="T5377" t="n">
        <v>0.9378012309214447</v>
      </c>
      <c r="U5377" t="n">
        <v>0.2397154027560693</v>
      </c>
      <c r="V5377" t="n">
        <v>0.7254010101050219</v>
      </c>
      <c r="W5377" t="n">
        <v>0.3669256993006156</v>
      </c>
      <c r="X5377" t="n">
        <v>0.8281584567600655</v>
      </c>
    </row>
    <row r="5378">
      <c r="A5378" t="inlineStr">
        <is>
          <t>5204854</t>
        </is>
      </c>
      <c r="B5378" t="inlineStr">
        <is>
          <t>Campo Limpo de Goiás</t>
        </is>
      </c>
      <c r="C5378" t="inlineStr">
        <is>
          <t>GO</t>
        </is>
      </c>
      <c r="D5378" t="inlineStr">
        <is>
          <t>REGIÃO CENTRO-OESTE</t>
        </is>
      </c>
      <c r="E5378" s="70">
        <f>SUMPRODUCT(N5378:Q5378,PAINEL_PESOS!$C$16:$C$19)</f>
        <v/>
      </c>
      <c r="F5378" s="70">
        <f>SUMPRODUCT(R5378:T5378,PAINEL_PESOS!$C$21:$C$23)</f>
        <v/>
      </c>
      <c r="G5378" s="70">
        <f>SUMPRODUCT(U5378:V5378,PAINEL_PESOS!$C$25:$C$26)</f>
        <v/>
      </c>
      <c r="H5378" s="70">
        <f>SUMPRODUCT(W5378:X5378,PAINEL_PESOS!$C$28:$C$29)</f>
        <v/>
      </c>
      <c r="I5378" s="70" t="n">
        <v>0.98966688946146</v>
      </c>
      <c r="J5378" s="70" t="n">
        <v>0.6900014902092191</v>
      </c>
      <c r="K5378" s="71">
        <f>IF(NOT(AND(PAINEL_PESOS!$D$12="OK - 100%",PAINEL_PESOS!$F$20="OK - 100%",PAINEL_PESOS!$F$24="OK - 100%",PAINEL_PESOS!$F$27="OK - 100%",PAINEL_PESOS!$F$30="OK - 100%")),"", (E5378*PAINEL_PESOS!$B$7+F5378*PAINEL_PESOS!$B$8+G5378*PAINEL_PESOS!$B$9+H5378*PAINEL_PESOS!$B$10)*I5378)</f>
        <v/>
      </c>
      <c r="L5378" s="71">
        <f>IF(K5378="","",K5378-J5378)</f>
        <v/>
      </c>
      <c r="M5378" s="71">
        <f>IF(L5378="","",ABS(L5378))</f>
        <v/>
      </c>
      <c r="N5378" t="n">
        <v>1</v>
      </c>
      <c r="O5378" t="n">
        <v>0.9964</v>
      </c>
      <c r="P5378" t="n">
        <v>0.8028511087645195</v>
      </c>
      <c r="Q5378" t="n">
        <v>0.992438845509063</v>
      </c>
      <c r="R5378" t="n">
        <v>0.210424381980791</v>
      </c>
      <c r="S5378" t="n">
        <v>0.9980597449461083</v>
      </c>
      <c r="T5378" t="n">
        <v>0.9532283778481119</v>
      </c>
      <c r="U5378" t="n">
        <v>0.1725658299397569</v>
      </c>
      <c r="V5378" t="n">
        <v>0.8113532910588134</v>
      </c>
      <c r="W5378" t="n">
        <v>0.3658533920343733</v>
      </c>
      <c r="X5378" t="n">
        <v>0.8908871980164834</v>
      </c>
    </row>
    <row r="5379">
      <c r="A5379" t="inlineStr">
        <is>
          <t>5204904</t>
        </is>
      </c>
      <c r="B5379" t="inlineStr">
        <is>
          <t>Campos Belos</t>
        </is>
      </c>
      <c r="C5379" t="inlineStr">
        <is>
          <t>GO</t>
        </is>
      </c>
      <c r="D5379" t="inlineStr">
        <is>
          <t>REGIÃO CENTRO-OESTE</t>
        </is>
      </c>
      <c r="E5379" s="70">
        <f>SUMPRODUCT(N5379:Q5379,PAINEL_PESOS!$C$16:$C$19)</f>
        <v/>
      </c>
      <c r="F5379" s="70">
        <f>SUMPRODUCT(R5379:T5379,PAINEL_PESOS!$C$21:$C$23)</f>
        <v/>
      </c>
      <c r="G5379" s="70">
        <f>SUMPRODUCT(U5379:V5379,PAINEL_PESOS!$C$25:$C$26)</f>
        <v/>
      </c>
      <c r="H5379" s="70">
        <f>SUMPRODUCT(W5379:X5379,PAINEL_PESOS!$C$28:$C$29)</f>
        <v/>
      </c>
      <c r="I5379" s="70" t="n">
        <v>0.9990474249147624</v>
      </c>
      <c r="J5379" s="70" t="n">
        <v>0.7179857261124764</v>
      </c>
      <c r="K5379" s="71">
        <f>IF(NOT(AND(PAINEL_PESOS!$D$12="OK - 100%",PAINEL_PESOS!$F$20="OK - 100%",PAINEL_PESOS!$F$24="OK - 100%",PAINEL_PESOS!$F$27="OK - 100%",PAINEL_PESOS!$F$30="OK - 100%")),"", (E5379*PAINEL_PESOS!$B$7+F5379*PAINEL_PESOS!$B$8+G5379*PAINEL_PESOS!$B$9+H5379*PAINEL_PESOS!$B$10)*I5379)</f>
        <v/>
      </c>
      <c r="L5379" s="71">
        <f>IF(K5379="","",K5379-J5379)</f>
        <v/>
      </c>
      <c r="M5379" s="71">
        <f>IF(L5379="","",ABS(L5379))</f>
        <v/>
      </c>
      <c r="N5379" t="n">
        <v>1</v>
      </c>
      <c r="O5379" t="n">
        <v>0.9949</v>
      </c>
      <c r="P5379" t="n">
        <v>0.5507919746568111</v>
      </c>
      <c r="Q5379" t="n">
        <v>0.9982905644236171</v>
      </c>
      <c r="R5379" t="n">
        <v>0.2604034289673149</v>
      </c>
      <c r="S5379" t="n">
        <v>0.9999173583774155</v>
      </c>
      <c r="T5379" t="n">
        <v>0.9964397569175116</v>
      </c>
      <c r="U5379" t="n">
        <v>0.6462386186500585</v>
      </c>
      <c r="V5379" t="n">
        <v>0.619929151602381</v>
      </c>
      <c r="W5379" t="n">
        <v>0.4669781534550458</v>
      </c>
      <c r="X5379" t="n">
        <v>0.7397182856254335</v>
      </c>
    </row>
    <row r="5380">
      <c r="A5380" t="inlineStr">
        <is>
          <t>5204953</t>
        </is>
      </c>
      <c r="B5380" t="inlineStr">
        <is>
          <t>Campos Verdes</t>
        </is>
      </c>
      <c r="C5380" t="inlineStr">
        <is>
          <t>GO</t>
        </is>
      </c>
      <c r="D5380" t="inlineStr">
        <is>
          <t>REGIÃO CENTRO-OESTE</t>
        </is>
      </c>
      <c r="E5380" s="70">
        <f>SUMPRODUCT(N5380:Q5380,PAINEL_PESOS!$C$16:$C$19)</f>
        <v/>
      </c>
      <c r="F5380" s="70">
        <f>SUMPRODUCT(R5380:T5380,PAINEL_PESOS!$C$21:$C$23)</f>
        <v/>
      </c>
      <c r="G5380" s="70">
        <f>SUMPRODUCT(U5380:V5380,PAINEL_PESOS!$C$25:$C$26)</f>
        <v/>
      </c>
      <c r="H5380" s="70">
        <f>SUMPRODUCT(W5380:X5380,PAINEL_PESOS!$C$28:$C$29)</f>
        <v/>
      </c>
      <c r="I5380" s="70" t="n">
        <v>0.9982569305594543</v>
      </c>
      <c r="J5380" s="70" t="n">
        <v>0.6959481629982126</v>
      </c>
      <c r="K5380" s="71">
        <f>IF(NOT(AND(PAINEL_PESOS!$D$12="OK - 100%",PAINEL_PESOS!$F$20="OK - 100%",PAINEL_PESOS!$F$24="OK - 100%",PAINEL_PESOS!$F$27="OK - 100%",PAINEL_PESOS!$F$30="OK - 100%")),"", (E5380*PAINEL_PESOS!$B$7+F5380*PAINEL_PESOS!$B$8+G5380*PAINEL_PESOS!$B$9+H5380*PAINEL_PESOS!$B$10)*I5380)</f>
        <v/>
      </c>
      <c r="L5380" s="71">
        <f>IF(K5380="","",K5380-J5380)</f>
        <v/>
      </c>
      <c r="M5380" s="71">
        <f>IF(L5380="","",ABS(L5380))</f>
        <v/>
      </c>
      <c r="N5380" t="n">
        <v>1</v>
      </c>
      <c r="O5380" t="n">
        <v>0.9771</v>
      </c>
      <c r="P5380" t="n">
        <v>0.5595564941921858</v>
      </c>
      <c r="Q5380" t="n">
        <v>0.9987146744505259</v>
      </c>
      <c r="R5380" t="n">
        <v>0.1092776646319756</v>
      </c>
      <c r="S5380" t="n">
        <v>0.9998524609812869</v>
      </c>
      <c r="T5380" t="n">
        <v>0.9921089272763911</v>
      </c>
      <c r="U5380" t="n">
        <v>0.2890844489404346</v>
      </c>
      <c r="V5380" t="n">
        <v>0.8443332146972606</v>
      </c>
      <c r="W5380" t="n">
        <v>0.4440080173984259</v>
      </c>
      <c r="X5380" t="n">
        <v>0.8313696366513508</v>
      </c>
    </row>
    <row r="5381">
      <c r="A5381" t="inlineStr">
        <is>
          <t>5205000</t>
        </is>
      </c>
      <c r="B5381" t="inlineStr">
        <is>
          <t>Carmo do Rio Verde</t>
        </is>
      </c>
      <c r="C5381" t="inlineStr">
        <is>
          <t>GO</t>
        </is>
      </c>
      <c r="D5381" t="inlineStr">
        <is>
          <t>REGIÃO CENTRO-OESTE</t>
        </is>
      </c>
      <c r="E5381" s="70">
        <f>SUMPRODUCT(N5381:Q5381,PAINEL_PESOS!$C$16:$C$19)</f>
        <v/>
      </c>
      <c r="F5381" s="70">
        <f>SUMPRODUCT(R5381:T5381,PAINEL_PESOS!$C$21:$C$23)</f>
        <v/>
      </c>
      <c r="G5381" s="70">
        <f>SUMPRODUCT(U5381:V5381,PAINEL_PESOS!$C$25:$C$26)</f>
        <v/>
      </c>
      <c r="H5381" s="70">
        <f>SUMPRODUCT(W5381:X5381,PAINEL_PESOS!$C$28:$C$29)</f>
        <v/>
      </c>
      <c r="I5381" s="70" t="n">
        <v>0.9900593098407721</v>
      </c>
      <c r="J5381" s="70" t="n">
        <v>0.6951468319817866</v>
      </c>
      <c r="K5381" s="71">
        <f>IF(NOT(AND(PAINEL_PESOS!$D$12="OK - 100%",PAINEL_PESOS!$F$20="OK - 100%",PAINEL_PESOS!$F$24="OK - 100%",PAINEL_PESOS!$F$27="OK - 100%",PAINEL_PESOS!$F$30="OK - 100%")),"", (E5381*PAINEL_PESOS!$B$7+F5381*PAINEL_PESOS!$B$8+G5381*PAINEL_PESOS!$B$9+H5381*PAINEL_PESOS!$B$10)*I5381)</f>
        <v/>
      </c>
      <c r="L5381" s="71">
        <f>IF(K5381="","",K5381-J5381)</f>
        <v/>
      </c>
      <c r="M5381" s="71">
        <f>IF(L5381="","",ABS(L5381))</f>
        <v/>
      </c>
      <c r="N5381" t="n">
        <v>1</v>
      </c>
      <c r="O5381" t="n">
        <v>0.9799</v>
      </c>
      <c r="P5381" t="n">
        <v>0.6311510031678986</v>
      </c>
      <c r="Q5381" t="n">
        <v>0.9949874777462674</v>
      </c>
      <c r="R5381" t="n">
        <v>0.2880805455499667</v>
      </c>
      <c r="S5381" t="n">
        <v>0.9698693067393875</v>
      </c>
      <c r="T5381" t="n">
        <v>0.9650005255708631</v>
      </c>
      <c r="U5381" t="n">
        <v>0.2046564860361531</v>
      </c>
      <c r="V5381" t="n">
        <v>0.8352812935365667</v>
      </c>
      <c r="W5381" t="n">
        <v>0.4193567595370721</v>
      </c>
      <c r="X5381" t="n">
        <v>0.8727309299293615</v>
      </c>
    </row>
    <row r="5382">
      <c r="A5382" t="inlineStr">
        <is>
          <t>5205059</t>
        </is>
      </c>
      <c r="B5382" t="inlineStr">
        <is>
          <t>Castelândia</t>
        </is>
      </c>
      <c r="C5382" t="inlineStr">
        <is>
          <t>GO</t>
        </is>
      </c>
      <c r="D5382" t="inlineStr">
        <is>
          <t>REGIÃO CENTRO-OESTE</t>
        </is>
      </c>
      <c r="E5382" s="70">
        <f>SUMPRODUCT(N5382:Q5382,PAINEL_PESOS!$C$16:$C$19)</f>
        <v/>
      </c>
      <c r="F5382" s="70">
        <f>SUMPRODUCT(R5382:T5382,PAINEL_PESOS!$C$21:$C$23)</f>
        <v/>
      </c>
      <c r="G5382" s="70">
        <f>SUMPRODUCT(U5382:V5382,PAINEL_PESOS!$C$25:$C$26)</f>
        <v/>
      </c>
      <c r="H5382" s="70">
        <f>SUMPRODUCT(W5382:X5382,PAINEL_PESOS!$C$28:$C$29)</f>
        <v/>
      </c>
      <c r="I5382" s="70" t="n">
        <v>0.9990444292569125</v>
      </c>
      <c r="J5382" s="70" t="n">
        <v>0.6935167669242787</v>
      </c>
      <c r="K5382" s="71">
        <f>IF(NOT(AND(PAINEL_PESOS!$D$12="OK - 100%",PAINEL_PESOS!$F$20="OK - 100%",PAINEL_PESOS!$F$24="OK - 100%",PAINEL_PESOS!$F$27="OK - 100%",PAINEL_PESOS!$F$30="OK - 100%")),"", (E5382*PAINEL_PESOS!$B$7+F5382*PAINEL_PESOS!$B$8+G5382*PAINEL_PESOS!$B$9+H5382*PAINEL_PESOS!$B$10)*I5382)</f>
        <v/>
      </c>
      <c r="L5382" s="71">
        <f>IF(K5382="","",K5382-J5382)</f>
        <v/>
      </c>
      <c r="M5382" s="71">
        <f>IF(L5382="","",ABS(L5382))</f>
        <v/>
      </c>
      <c r="N5382" t="n">
        <v>1</v>
      </c>
      <c r="O5382" t="n">
        <v>0.9565</v>
      </c>
      <c r="P5382" t="n">
        <v>0.7258711721224921</v>
      </c>
      <c r="Q5382" t="n">
        <v>0.9980591856935681</v>
      </c>
      <c r="R5382" t="n">
        <v>0.1609136766576659</v>
      </c>
      <c r="S5382" t="n">
        <v>1</v>
      </c>
      <c r="T5382" t="n">
        <v>0.9965603616860063</v>
      </c>
      <c r="U5382" t="n">
        <v>0.1281550802533221</v>
      </c>
      <c r="V5382" t="n">
        <v>0.7463860079542188</v>
      </c>
      <c r="W5382" t="n">
        <v>0.5148811159505183</v>
      </c>
      <c r="X5382" t="n">
        <v>0.8854874323568039</v>
      </c>
    </row>
    <row r="5383">
      <c r="A5383" t="inlineStr">
        <is>
          <t>5205109</t>
        </is>
      </c>
      <c r="B5383" t="inlineStr">
        <is>
          <t>Catalão</t>
        </is>
      </c>
      <c r="C5383" t="inlineStr">
        <is>
          <t>GO</t>
        </is>
      </c>
      <c r="D5383" t="inlineStr">
        <is>
          <t>REGIÃO CENTRO-OESTE</t>
        </is>
      </c>
      <c r="E5383" s="70">
        <f>SUMPRODUCT(N5383:Q5383,PAINEL_PESOS!$C$16:$C$19)</f>
        <v/>
      </c>
      <c r="F5383" s="70">
        <f>SUMPRODUCT(R5383:T5383,PAINEL_PESOS!$C$21:$C$23)</f>
        <v/>
      </c>
      <c r="G5383" s="70">
        <f>SUMPRODUCT(U5383:V5383,PAINEL_PESOS!$C$25:$C$26)</f>
        <v/>
      </c>
      <c r="H5383" s="70">
        <f>SUMPRODUCT(W5383:X5383,PAINEL_PESOS!$C$28:$C$29)</f>
        <v/>
      </c>
      <c r="I5383" s="70" t="n">
        <v>0.9942129820628701</v>
      </c>
      <c r="J5383" s="70" t="n">
        <v>0.6844438702058199</v>
      </c>
      <c r="K5383" s="71">
        <f>IF(NOT(AND(PAINEL_PESOS!$D$12="OK - 100%",PAINEL_PESOS!$F$20="OK - 100%",PAINEL_PESOS!$F$24="OK - 100%",PAINEL_PESOS!$F$27="OK - 100%",PAINEL_PESOS!$F$30="OK - 100%")),"", (E5383*PAINEL_PESOS!$B$7+F5383*PAINEL_PESOS!$B$8+G5383*PAINEL_PESOS!$B$9+H5383*PAINEL_PESOS!$B$10)*I5383)</f>
        <v/>
      </c>
      <c r="L5383" s="71">
        <f>IF(K5383="","",K5383-J5383)</f>
        <v/>
      </c>
      <c r="M5383" s="71">
        <f>IF(L5383="","",ABS(L5383))</f>
        <v/>
      </c>
      <c r="N5383" t="n">
        <v>1</v>
      </c>
      <c r="O5383" t="n">
        <v>0.9535</v>
      </c>
      <c r="P5383" t="n">
        <v>0.474128827877508</v>
      </c>
      <c r="Q5383" t="n">
        <v>0.99053987645699</v>
      </c>
      <c r="R5383" t="n">
        <v>0.5647090224711683</v>
      </c>
      <c r="S5383" t="n">
        <v>0.9967080814756779</v>
      </c>
      <c r="T5383" t="n">
        <v>0.984341049903569</v>
      </c>
      <c r="U5383" t="n">
        <v>0.239663625033601</v>
      </c>
      <c r="V5383" t="n">
        <v>0.6664349075832801</v>
      </c>
      <c r="W5383" t="n">
        <v>0.3669230429276967</v>
      </c>
      <c r="X5383" t="n">
        <v>0.8281444842467005</v>
      </c>
    </row>
    <row r="5384">
      <c r="A5384" t="inlineStr">
        <is>
          <t>5205208</t>
        </is>
      </c>
      <c r="B5384" t="inlineStr">
        <is>
          <t>Caturaí</t>
        </is>
      </c>
      <c r="C5384" t="inlineStr">
        <is>
          <t>GO</t>
        </is>
      </c>
      <c r="D5384" t="inlineStr">
        <is>
          <t>REGIÃO CENTRO-OESTE</t>
        </is>
      </c>
      <c r="E5384" s="70">
        <f>SUMPRODUCT(N5384:Q5384,PAINEL_PESOS!$C$16:$C$19)</f>
        <v/>
      </c>
      <c r="F5384" s="70">
        <f>SUMPRODUCT(R5384:T5384,PAINEL_PESOS!$C$21:$C$23)</f>
        <v/>
      </c>
      <c r="G5384" s="70">
        <f>SUMPRODUCT(U5384:V5384,PAINEL_PESOS!$C$25:$C$26)</f>
        <v/>
      </c>
      <c r="H5384" s="70">
        <f>SUMPRODUCT(W5384:X5384,PAINEL_PESOS!$C$28:$C$29)</f>
        <v/>
      </c>
      <c r="I5384" s="70" t="n">
        <v>0.9919623227734495</v>
      </c>
      <c r="J5384" s="70" t="n">
        <v>0.6941551459013248</v>
      </c>
      <c r="K5384" s="71">
        <f>IF(NOT(AND(PAINEL_PESOS!$D$12="OK - 100%",PAINEL_PESOS!$F$20="OK - 100%",PAINEL_PESOS!$F$24="OK - 100%",PAINEL_PESOS!$F$27="OK - 100%",PAINEL_PESOS!$F$30="OK - 100%")),"", (E5384*PAINEL_PESOS!$B$7+F5384*PAINEL_PESOS!$B$8+G5384*PAINEL_PESOS!$B$9+H5384*PAINEL_PESOS!$B$10)*I5384)</f>
        <v/>
      </c>
      <c r="L5384" s="71">
        <f>IF(K5384="","",K5384-J5384)</f>
        <v/>
      </c>
      <c r="M5384" s="71">
        <f>IF(L5384="","",ABS(L5384))</f>
        <v/>
      </c>
      <c r="N5384" t="n">
        <v>1</v>
      </c>
      <c r="O5384" t="n">
        <v>0.9886</v>
      </c>
      <c r="P5384" t="n">
        <v>0.7240760295670539</v>
      </c>
      <c r="Q5384" t="n">
        <v>0.9941954705763766</v>
      </c>
      <c r="R5384" t="n">
        <v>0.1513081016467509</v>
      </c>
      <c r="S5384" t="n">
        <v>0.9998685521970232</v>
      </c>
      <c r="T5384" t="n">
        <v>0.9630454057365776</v>
      </c>
      <c r="U5384" t="n">
        <v>0.1283397808600211</v>
      </c>
      <c r="V5384" t="n">
        <v>0.8069162038522553</v>
      </c>
      <c r="W5384" t="n">
        <v>0.514629483246607</v>
      </c>
      <c r="X5384" t="n">
        <v>0.8854354061858981</v>
      </c>
    </row>
    <row r="5385">
      <c r="A5385" t="inlineStr">
        <is>
          <t>5205307</t>
        </is>
      </c>
      <c r="B5385" t="inlineStr">
        <is>
          <t>Cavalcante</t>
        </is>
      </c>
      <c r="C5385" t="inlineStr">
        <is>
          <t>GO</t>
        </is>
      </c>
      <c r="D5385" t="inlineStr">
        <is>
          <t>REGIÃO CENTRO-OESTE</t>
        </is>
      </c>
      <c r="E5385" s="70">
        <f>SUMPRODUCT(N5385:Q5385,PAINEL_PESOS!$C$16:$C$19)</f>
        <v/>
      </c>
      <c r="F5385" s="70">
        <f>SUMPRODUCT(R5385:T5385,PAINEL_PESOS!$C$21:$C$23)</f>
        <v/>
      </c>
      <c r="G5385" s="70">
        <f>SUMPRODUCT(U5385:V5385,PAINEL_PESOS!$C$25:$C$26)</f>
        <v/>
      </c>
      <c r="H5385" s="70">
        <f>SUMPRODUCT(W5385:X5385,PAINEL_PESOS!$C$28:$C$29)</f>
        <v/>
      </c>
      <c r="I5385" s="70" t="n">
        <v>0.9998576370135054</v>
      </c>
      <c r="J5385" s="70" t="n">
        <v>0.7755141200042798</v>
      </c>
      <c r="K5385" s="71">
        <f>IF(NOT(AND(PAINEL_PESOS!$D$12="OK - 100%",PAINEL_PESOS!$F$20="OK - 100%",PAINEL_PESOS!$F$24="OK - 100%",PAINEL_PESOS!$F$27="OK - 100%",PAINEL_PESOS!$F$30="OK - 100%")),"", (E5385*PAINEL_PESOS!$B$7+F5385*PAINEL_PESOS!$B$8+G5385*PAINEL_PESOS!$B$9+H5385*PAINEL_PESOS!$B$10)*I5385)</f>
        <v/>
      </c>
      <c r="L5385" s="71">
        <f>IF(K5385="","",K5385-J5385)</f>
        <v/>
      </c>
      <c r="M5385" s="71">
        <f>IF(L5385="","",ABS(L5385))</f>
        <v/>
      </c>
      <c r="N5385" t="n">
        <v>1</v>
      </c>
      <c r="O5385" t="n">
        <v>0.996</v>
      </c>
      <c r="P5385" t="n">
        <v>0.8297782470960929</v>
      </c>
      <c r="Q5385" t="n">
        <v>0.9998130909075685</v>
      </c>
      <c r="R5385" t="n">
        <v>0.252766215394251</v>
      </c>
      <c r="S5385" t="n">
        <v>1</v>
      </c>
      <c r="T5385" t="n">
        <v>0.9994119248872396</v>
      </c>
      <c r="U5385" t="n">
        <v>0.7781358512446256</v>
      </c>
      <c r="V5385" t="n">
        <v>0.7813266219577619</v>
      </c>
      <c r="W5385" t="n">
        <v>0.455722328261867</v>
      </c>
      <c r="X5385" t="n">
        <v>0.7755637578547239</v>
      </c>
    </row>
    <row r="5386">
      <c r="A5386" t="inlineStr">
        <is>
          <t>5205406</t>
        </is>
      </c>
      <c r="B5386" t="inlineStr">
        <is>
          <t>Ceres</t>
        </is>
      </c>
      <c r="C5386" t="inlineStr">
        <is>
          <t>GO</t>
        </is>
      </c>
      <c r="D5386" t="inlineStr">
        <is>
          <t>REGIÃO CENTRO-OESTE</t>
        </is>
      </c>
      <c r="E5386" s="70">
        <f>SUMPRODUCT(N5386:Q5386,PAINEL_PESOS!$C$16:$C$19)</f>
        <v/>
      </c>
      <c r="F5386" s="70">
        <f>SUMPRODUCT(R5386:T5386,PAINEL_PESOS!$C$21:$C$23)</f>
        <v/>
      </c>
      <c r="G5386" s="70">
        <f>SUMPRODUCT(U5386:V5386,PAINEL_PESOS!$C$25:$C$26)</f>
        <v/>
      </c>
      <c r="H5386" s="70">
        <f>SUMPRODUCT(W5386:X5386,PAINEL_PESOS!$C$28:$C$29)</f>
        <v/>
      </c>
      <c r="I5386" s="70" t="n">
        <v>0.993958753947921</v>
      </c>
      <c r="J5386" s="70" t="n">
        <v>0.7082682732288184</v>
      </c>
      <c r="K5386" s="71">
        <f>IF(NOT(AND(PAINEL_PESOS!$D$12="OK - 100%",PAINEL_PESOS!$F$20="OK - 100%",PAINEL_PESOS!$F$24="OK - 100%",PAINEL_PESOS!$F$27="OK - 100%",PAINEL_PESOS!$F$30="OK - 100%")),"", (E5386*PAINEL_PESOS!$B$7+F5386*PAINEL_PESOS!$B$8+G5386*PAINEL_PESOS!$B$9+H5386*PAINEL_PESOS!$B$10)*I5386)</f>
        <v/>
      </c>
      <c r="L5386" s="71">
        <f>IF(K5386="","",K5386-J5386)</f>
        <v/>
      </c>
      <c r="M5386" s="71">
        <f>IF(L5386="","",ABS(L5386))</f>
        <v/>
      </c>
      <c r="N5386" t="n">
        <v>1</v>
      </c>
      <c r="O5386" t="n">
        <v>0.9909</v>
      </c>
      <c r="P5386" t="n">
        <v>0.7612460401267159</v>
      </c>
      <c r="Q5386" t="n">
        <v>0.9774074003193385</v>
      </c>
      <c r="R5386" t="n">
        <v>0.3439914145286047</v>
      </c>
      <c r="S5386" t="n">
        <v>0.9925342014164626</v>
      </c>
      <c r="T5386" t="n">
        <v>0.9887815057394933</v>
      </c>
      <c r="U5386" t="n">
        <v>0.1482309896459826</v>
      </c>
      <c r="V5386" t="n">
        <v>0.8452589981719971</v>
      </c>
      <c r="W5386" t="n">
        <v>0.4254298596963796</v>
      </c>
      <c r="X5386" t="n">
        <v>0.8666835058501401</v>
      </c>
    </row>
    <row r="5387">
      <c r="A5387" t="inlineStr">
        <is>
          <t>5205455</t>
        </is>
      </c>
      <c r="B5387" t="inlineStr">
        <is>
          <t>Cezarina</t>
        </is>
      </c>
      <c r="C5387" t="inlineStr">
        <is>
          <t>GO</t>
        </is>
      </c>
      <c r="D5387" t="inlineStr">
        <is>
          <t>REGIÃO CENTRO-OESTE</t>
        </is>
      </c>
      <c r="E5387" s="70">
        <f>SUMPRODUCT(N5387:Q5387,PAINEL_PESOS!$C$16:$C$19)</f>
        <v/>
      </c>
      <c r="F5387" s="70">
        <f>SUMPRODUCT(R5387:T5387,PAINEL_PESOS!$C$21:$C$23)</f>
        <v/>
      </c>
      <c r="G5387" s="70">
        <f>SUMPRODUCT(U5387:V5387,PAINEL_PESOS!$C$25:$C$26)</f>
        <v/>
      </c>
      <c r="H5387" s="70">
        <f>SUMPRODUCT(W5387:X5387,PAINEL_PESOS!$C$28:$C$29)</f>
        <v/>
      </c>
      <c r="I5387" s="70" t="n">
        <v>0.9913074674072049</v>
      </c>
      <c r="J5387" s="70" t="n">
        <v>0.7025160781636446</v>
      </c>
      <c r="K5387" s="71">
        <f>IF(NOT(AND(PAINEL_PESOS!$D$12="OK - 100%",PAINEL_PESOS!$F$20="OK - 100%",PAINEL_PESOS!$F$24="OK - 100%",PAINEL_PESOS!$F$27="OK - 100%",PAINEL_PESOS!$F$30="OK - 100%")),"", (E5387*PAINEL_PESOS!$B$7+F5387*PAINEL_PESOS!$B$8+G5387*PAINEL_PESOS!$B$9+H5387*PAINEL_PESOS!$B$10)*I5387)</f>
        <v/>
      </c>
      <c r="L5387" s="71">
        <f>IF(K5387="","",K5387-J5387)</f>
        <v/>
      </c>
      <c r="M5387" s="71">
        <f>IF(L5387="","",ABS(L5387))</f>
        <v/>
      </c>
      <c r="N5387" t="n">
        <v>1</v>
      </c>
      <c r="O5387" t="n">
        <v>0.9978</v>
      </c>
      <c r="P5387" t="n">
        <v>0.7658922914466737</v>
      </c>
      <c r="Q5387" t="n">
        <v>0.9944671429165796</v>
      </c>
      <c r="R5387" t="n">
        <v>0.2862567881580681</v>
      </c>
      <c r="S5387" t="n">
        <v>0.9953452609610974</v>
      </c>
      <c r="T5387" t="n">
        <v>0.9620226318603341</v>
      </c>
      <c r="U5387" t="n">
        <v>0.1279215173903835</v>
      </c>
      <c r="V5387" t="n">
        <v>0.7651064047987146</v>
      </c>
      <c r="W5387" t="n">
        <v>0.5161721740921946</v>
      </c>
      <c r="X5387" t="n">
        <v>0.8853805571059405</v>
      </c>
    </row>
    <row r="5388">
      <c r="A5388" t="inlineStr">
        <is>
          <t>5205471</t>
        </is>
      </c>
      <c r="B5388" t="inlineStr">
        <is>
          <t>Chapadão do Céu</t>
        </is>
      </c>
      <c r="C5388" t="inlineStr">
        <is>
          <t>GO</t>
        </is>
      </c>
      <c r="D5388" t="inlineStr">
        <is>
          <t>REGIÃO CENTRO-OESTE</t>
        </is>
      </c>
      <c r="E5388" s="70">
        <f>SUMPRODUCT(N5388:Q5388,PAINEL_PESOS!$C$16:$C$19)</f>
        <v/>
      </c>
      <c r="F5388" s="70">
        <f>SUMPRODUCT(R5388:T5388,PAINEL_PESOS!$C$21:$C$23)</f>
        <v/>
      </c>
      <c r="G5388" s="70">
        <f>SUMPRODUCT(U5388:V5388,PAINEL_PESOS!$C$25:$C$26)</f>
        <v/>
      </c>
      <c r="H5388" s="70">
        <f>SUMPRODUCT(W5388:X5388,PAINEL_PESOS!$C$28:$C$29)</f>
        <v/>
      </c>
      <c r="I5388" s="70" t="n">
        <v>0.9998479599132845</v>
      </c>
      <c r="J5388" s="70" t="n">
        <v>0.6969162183251982</v>
      </c>
      <c r="K5388" s="71">
        <f>IF(NOT(AND(PAINEL_PESOS!$D$12="OK - 100%",PAINEL_PESOS!$F$20="OK - 100%",PAINEL_PESOS!$F$24="OK - 100%",PAINEL_PESOS!$F$27="OK - 100%",PAINEL_PESOS!$F$30="OK - 100%")),"", (E5388*PAINEL_PESOS!$B$7+F5388*PAINEL_PESOS!$B$8+G5388*PAINEL_PESOS!$B$9+H5388*PAINEL_PESOS!$B$10)*I5388)</f>
        <v/>
      </c>
      <c r="L5388" s="71">
        <f>IF(K5388="","",K5388-J5388)</f>
        <v/>
      </c>
      <c r="M5388" s="71">
        <f>IF(L5388="","",ABS(L5388))</f>
        <v/>
      </c>
      <c r="N5388" t="n">
        <v>1</v>
      </c>
      <c r="O5388" t="n">
        <v>0.9972</v>
      </c>
      <c r="P5388" t="n">
        <v>0.7464625131995777</v>
      </c>
      <c r="Q5388" t="n">
        <v>0.9993561064698017</v>
      </c>
      <c r="R5388" t="n">
        <v>0.4308194993686618</v>
      </c>
      <c r="S5388" t="n">
        <v>0.9996759771421654</v>
      </c>
      <c r="T5388" t="n">
        <v>0.9998458350874891</v>
      </c>
      <c r="U5388" t="n">
        <v>0.1737038884143203</v>
      </c>
      <c r="V5388" t="n">
        <v>0.7416005145163327</v>
      </c>
      <c r="W5388" t="n">
        <v>0.2627841212626213</v>
      </c>
      <c r="X5388" t="n">
        <v>0.9063521740261868</v>
      </c>
    </row>
    <row r="5389">
      <c r="A5389" t="inlineStr">
        <is>
          <t>5205497</t>
        </is>
      </c>
      <c r="B5389" t="inlineStr">
        <is>
          <t>Cidade Ocidental</t>
        </is>
      </c>
      <c r="C5389" t="inlineStr">
        <is>
          <t>GO</t>
        </is>
      </c>
      <c r="D5389" t="inlineStr">
        <is>
          <t>REGIÃO CENTRO-OESTE</t>
        </is>
      </c>
      <c r="E5389" s="70">
        <f>SUMPRODUCT(N5389:Q5389,PAINEL_PESOS!$C$16:$C$19)</f>
        <v/>
      </c>
      <c r="F5389" s="70">
        <f>SUMPRODUCT(R5389:T5389,PAINEL_PESOS!$C$21:$C$23)</f>
        <v/>
      </c>
      <c r="G5389" s="70">
        <f>SUMPRODUCT(U5389:V5389,PAINEL_PESOS!$C$25:$C$26)</f>
        <v/>
      </c>
      <c r="H5389" s="70">
        <f>SUMPRODUCT(W5389:X5389,PAINEL_PESOS!$C$28:$C$29)</f>
        <v/>
      </c>
      <c r="I5389" s="70" t="n">
        <v>0.9899089856872783</v>
      </c>
      <c r="J5389" s="70" t="n">
        <v>0.6957459504346268</v>
      </c>
      <c r="K5389" s="71">
        <f>IF(NOT(AND(PAINEL_PESOS!$D$12="OK - 100%",PAINEL_PESOS!$F$20="OK - 100%",PAINEL_PESOS!$F$24="OK - 100%",PAINEL_PESOS!$F$27="OK - 100%",PAINEL_PESOS!$F$30="OK - 100%")),"", (E5389*PAINEL_PESOS!$B$7+F5389*PAINEL_PESOS!$B$8+G5389*PAINEL_PESOS!$B$9+H5389*PAINEL_PESOS!$B$10)*I5389)</f>
        <v/>
      </c>
      <c r="L5389" s="71">
        <f>IF(K5389="","",K5389-J5389)</f>
        <v/>
      </c>
      <c r="M5389" s="71">
        <f>IF(L5389="","",ABS(L5389))</f>
        <v/>
      </c>
      <c r="N5389" t="n">
        <v>0.8</v>
      </c>
      <c r="O5389" t="n">
        <v>1</v>
      </c>
      <c r="P5389" t="n">
        <v>0.5742344244984161</v>
      </c>
      <c r="Q5389" t="n">
        <v>0.951842242329074</v>
      </c>
      <c r="R5389" t="n">
        <v>0.3735591075005267</v>
      </c>
      <c r="S5389" t="n">
        <v>0.9916853661907215</v>
      </c>
      <c r="T5389" t="n">
        <v>0.9869232605833865</v>
      </c>
      <c r="U5389" t="n">
        <v>0.3311233828406411</v>
      </c>
      <c r="V5389" t="n">
        <v>0.8359922154188376</v>
      </c>
      <c r="W5389" t="n">
        <v>0.371615238957436</v>
      </c>
      <c r="X5389" t="n">
        <v>0.8528254209003476</v>
      </c>
    </row>
    <row r="5390">
      <c r="A5390" t="inlineStr">
        <is>
          <t>5205513</t>
        </is>
      </c>
      <c r="B5390" t="inlineStr">
        <is>
          <t>Cocalzinho de Goiás</t>
        </is>
      </c>
      <c r="C5390" t="inlineStr">
        <is>
          <t>GO</t>
        </is>
      </c>
      <c r="D5390" t="inlineStr">
        <is>
          <t>REGIÃO CENTRO-OESTE</t>
        </is>
      </c>
      <c r="E5390" s="70">
        <f>SUMPRODUCT(N5390:Q5390,PAINEL_PESOS!$C$16:$C$19)</f>
        <v/>
      </c>
      <c r="F5390" s="70">
        <f>SUMPRODUCT(R5390:T5390,PAINEL_PESOS!$C$21:$C$23)</f>
        <v/>
      </c>
      <c r="G5390" s="70">
        <f>SUMPRODUCT(U5390:V5390,PAINEL_PESOS!$C$25:$C$26)</f>
        <v/>
      </c>
      <c r="H5390" s="70">
        <f>SUMPRODUCT(W5390:X5390,PAINEL_PESOS!$C$28:$C$29)</f>
        <v/>
      </c>
      <c r="I5390" s="70" t="n">
        <v>0.9981631411753913</v>
      </c>
      <c r="J5390" s="70" t="n">
        <v>0.7385980788458866</v>
      </c>
      <c r="K5390" s="71">
        <f>IF(NOT(AND(PAINEL_PESOS!$D$12="OK - 100%",PAINEL_PESOS!$F$20="OK - 100%",PAINEL_PESOS!$F$24="OK - 100%",PAINEL_PESOS!$F$27="OK - 100%",PAINEL_PESOS!$F$30="OK - 100%")),"", (E5390*PAINEL_PESOS!$B$7+F5390*PAINEL_PESOS!$B$8+G5390*PAINEL_PESOS!$B$9+H5390*PAINEL_PESOS!$B$10)*I5390)</f>
        <v/>
      </c>
      <c r="L5390" s="71">
        <f>IF(K5390="","",K5390-J5390)</f>
        <v/>
      </c>
      <c r="M5390" s="71">
        <f>IF(L5390="","",ABS(L5390))</f>
        <v/>
      </c>
      <c r="N5390" t="n">
        <v>1</v>
      </c>
      <c r="O5390" t="n">
        <v>0.9814000000000001</v>
      </c>
      <c r="P5390" t="n">
        <v>0.5947201689545935</v>
      </c>
      <c r="Q5390" t="n">
        <v>0.9978231821155336</v>
      </c>
      <c r="R5390" t="n">
        <v>0.2857292680300933</v>
      </c>
      <c r="S5390" t="n">
        <v>0.9997420009453827</v>
      </c>
      <c r="T5390" t="n">
        <v>0.9924732764421687</v>
      </c>
      <c r="U5390" t="n">
        <v>0.4481785282572351</v>
      </c>
      <c r="V5390" t="n">
        <v>0.8446414235250077</v>
      </c>
      <c r="W5390" t="n">
        <v>0.4610861874120044</v>
      </c>
      <c r="X5390" t="n">
        <v>0.8601506955092182</v>
      </c>
    </row>
    <row r="5391">
      <c r="A5391" t="inlineStr">
        <is>
          <t>5205521</t>
        </is>
      </c>
      <c r="B5391" t="inlineStr">
        <is>
          <t>Colinas do Sul</t>
        </is>
      </c>
      <c r="C5391" t="inlineStr">
        <is>
          <t>GO</t>
        </is>
      </c>
      <c r="D5391" t="inlineStr">
        <is>
          <t>REGIÃO CENTRO-OESTE</t>
        </is>
      </c>
      <c r="E5391" s="70">
        <f>SUMPRODUCT(N5391:Q5391,PAINEL_PESOS!$C$16:$C$19)</f>
        <v/>
      </c>
      <c r="F5391" s="70">
        <f>SUMPRODUCT(R5391:T5391,PAINEL_PESOS!$C$21:$C$23)</f>
        <v/>
      </c>
      <c r="G5391" s="70">
        <f>SUMPRODUCT(U5391:V5391,PAINEL_PESOS!$C$25:$C$26)</f>
        <v/>
      </c>
      <c r="H5391" s="70">
        <f>SUMPRODUCT(W5391:X5391,PAINEL_PESOS!$C$28:$C$29)</f>
        <v/>
      </c>
      <c r="I5391" s="70" t="n">
        <v>0.9994197811800806</v>
      </c>
      <c r="J5391" s="70" t="n">
        <v>0.720583358765111</v>
      </c>
      <c r="K5391" s="71">
        <f>IF(NOT(AND(PAINEL_PESOS!$D$12="OK - 100%",PAINEL_PESOS!$F$20="OK - 100%",PAINEL_PESOS!$F$24="OK - 100%",PAINEL_PESOS!$F$27="OK - 100%",PAINEL_PESOS!$F$30="OK - 100%")),"", (E5391*PAINEL_PESOS!$B$7+F5391*PAINEL_PESOS!$B$8+G5391*PAINEL_PESOS!$B$9+H5391*PAINEL_PESOS!$B$10)*I5391)</f>
        <v/>
      </c>
      <c r="L5391" s="71">
        <f>IF(K5391="","",K5391-J5391)</f>
        <v/>
      </c>
      <c r="M5391" s="71">
        <f>IF(L5391="","",ABS(L5391))</f>
        <v/>
      </c>
      <c r="N5391" t="n">
        <v>0.2</v>
      </c>
      <c r="O5391" t="n">
        <v>1</v>
      </c>
      <c r="P5391" t="n">
        <v>1</v>
      </c>
      <c r="Q5391" t="n">
        <v>0.9996399125380927</v>
      </c>
      <c r="R5391" t="n">
        <v>0.1164565881195511</v>
      </c>
      <c r="S5391" t="n">
        <v>1</v>
      </c>
      <c r="T5391" t="n">
        <v>0.9973043356544874</v>
      </c>
      <c r="U5391" t="n">
        <v>0.729014879338659</v>
      </c>
      <c r="V5391" t="n">
        <v>0.7989675820909007</v>
      </c>
      <c r="W5391" t="n">
        <v>0.4306478702888735</v>
      </c>
      <c r="X5391" t="n">
        <v>0.8003893429834725</v>
      </c>
    </row>
    <row r="5392">
      <c r="A5392" t="inlineStr">
        <is>
          <t>5205703</t>
        </is>
      </c>
      <c r="B5392" t="inlineStr">
        <is>
          <t>Córrego do Ouro</t>
        </is>
      </c>
      <c r="C5392" t="inlineStr">
        <is>
          <t>GO</t>
        </is>
      </c>
      <c r="D5392" t="inlineStr">
        <is>
          <t>REGIÃO CENTRO-OESTE</t>
        </is>
      </c>
      <c r="E5392" s="70">
        <f>SUMPRODUCT(N5392:Q5392,PAINEL_PESOS!$C$16:$C$19)</f>
        <v/>
      </c>
      <c r="F5392" s="70">
        <f>SUMPRODUCT(R5392:T5392,PAINEL_PESOS!$C$21:$C$23)</f>
        <v/>
      </c>
      <c r="G5392" s="70">
        <f>SUMPRODUCT(U5392:V5392,PAINEL_PESOS!$C$25:$C$26)</f>
        <v/>
      </c>
      <c r="H5392" s="70">
        <f>SUMPRODUCT(W5392:X5392,PAINEL_PESOS!$C$28:$C$29)</f>
        <v/>
      </c>
      <c r="I5392" s="70" t="n">
        <v>0.9979155434753271</v>
      </c>
      <c r="J5392" s="70" t="n">
        <v>0.7218447275252078</v>
      </c>
      <c r="K5392" s="71">
        <f>IF(NOT(AND(PAINEL_PESOS!$D$12="OK - 100%",PAINEL_PESOS!$F$20="OK - 100%",PAINEL_PESOS!$F$24="OK - 100%",PAINEL_PESOS!$F$27="OK - 100%",PAINEL_PESOS!$F$30="OK - 100%")),"", (E5392*PAINEL_PESOS!$B$7+F5392*PAINEL_PESOS!$B$8+G5392*PAINEL_PESOS!$B$9+H5392*PAINEL_PESOS!$B$10)*I5392)</f>
        <v/>
      </c>
      <c r="L5392" s="71">
        <f>IF(K5392="","",K5392-J5392)</f>
        <v/>
      </c>
      <c r="M5392" s="71">
        <f>IF(L5392="","",ABS(L5392))</f>
        <v/>
      </c>
      <c r="N5392" t="n">
        <v>1</v>
      </c>
      <c r="O5392" t="n">
        <v>1</v>
      </c>
      <c r="P5392" t="n">
        <v>0.8694825765575502</v>
      </c>
      <c r="Q5392" t="n">
        <v>0.9990284855280221</v>
      </c>
      <c r="R5392" t="n">
        <v>0.1164275759428368</v>
      </c>
      <c r="S5392" t="n">
        <v>0.9995319946071862</v>
      </c>
      <c r="T5392" t="n">
        <v>0.9902704905254238</v>
      </c>
      <c r="U5392" t="n">
        <v>0.2527346454123579</v>
      </c>
      <c r="V5392" t="n">
        <v>0.8243346508098682</v>
      </c>
      <c r="W5392" t="n">
        <v>0.4858850809955425</v>
      </c>
      <c r="X5392" t="n">
        <v>0.8854569130040424</v>
      </c>
    </row>
    <row r="5393">
      <c r="A5393" t="inlineStr">
        <is>
          <t>5205802</t>
        </is>
      </c>
      <c r="B5393" t="inlineStr">
        <is>
          <t>Corumbá de Goiás</t>
        </is>
      </c>
      <c r="C5393" t="inlineStr">
        <is>
          <t>GO</t>
        </is>
      </c>
      <c r="D5393" t="inlineStr">
        <is>
          <t>REGIÃO CENTRO-OESTE</t>
        </is>
      </c>
      <c r="E5393" s="70">
        <f>SUMPRODUCT(N5393:Q5393,PAINEL_PESOS!$C$16:$C$19)</f>
        <v/>
      </c>
      <c r="F5393" s="70">
        <f>SUMPRODUCT(R5393:T5393,PAINEL_PESOS!$C$21:$C$23)</f>
        <v/>
      </c>
      <c r="G5393" s="70">
        <f>SUMPRODUCT(U5393:V5393,PAINEL_PESOS!$C$25:$C$26)</f>
        <v/>
      </c>
      <c r="H5393" s="70">
        <f>SUMPRODUCT(W5393:X5393,PAINEL_PESOS!$C$28:$C$29)</f>
        <v/>
      </c>
      <c r="I5393" s="70" t="n">
        <v>0.9979367027295074</v>
      </c>
      <c r="J5393" s="70" t="n">
        <v>0.6921516781202338</v>
      </c>
      <c r="K5393" s="71">
        <f>IF(NOT(AND(PAINEL_PESOS!$D$12="OK - 100%",PAINEL_PESOS!$F$20="OK - 100%",PAINEL_PESOS!$F$24="OK - 100%",PAINEL_PESOS!$F$27="OK - 100%",PAINEL_PESOS!$F$30="OK - 100%")),"", (E5393*PAINEL_PESOS!$B$7+F5393*PAINEL_PESOS!$B$8+G5393*PAINEL_PESOS!$B$9+H5393*PAINEL_PESOS!$B$10)*I5393)</f>
        <v/>
      </c>
      <c r="L5393" s="71">
        <f>IF(K5393="","",K5393-J5393)</f>
        <v/>
      </c>
      <c r="M5393" s="71">
        <f>IF(L5393="","",ABS(L5393))</f>
        <v/>
      </c>
      <c r="N5393" t="n">
        <v>0.6</v>
      </c>
      <c r="O5393" t="n">
        <v>1</v>
      </c>
      <c r="P5393" t="n">
        <v>0.745934530095037</v>
      </c>
      <c r="Q5393" t="n">
        <v>0.998809260676119</v>
      </c>
      <c r="R5393" t="n">
        <v>0.2441404259332695</v>
      </c>
      <c r="S5393" t="n">
        <v>0.9996072099658307</v>
      </c>
      <c r="T5393" t="n">
        <v>0.9905117303154996</v>
      </c>
      <c r="U5393" t="n">
        <v>0.3310788041769452</v>
      </c>
      <c r="V5393" t="n">
        <v>0.8312050401786218</v>
      </c>
      <c r="W5393" t="n">
        <v>0.3716145535923724</v>
      </c>
      <c r="X5393" t="n">
        <v>0.8528854265705916</v>
      </c>
    </row>
    <row r="5394">
      <c r="A5394" t="inlineStr">
        <is>
          <t>5205901</t>
        </is>
      </c>
      <c r="B5394" t="inlineStr">
        <is>
          <t>Corumbaíba</t>
        </is>
      </c>
      <c r="C5394" t="inlineStr">
        <is>
          <t>GO</t>
        </is>
      </c>
      <c r="D5394" t="inlineStr">
        <is>
          <t>REGIÃO CENTRO-OESTE</t>
        </is>
      </c>
      <c r="E5394" s="70">
        <f>SUMPRODUCT(N5394:Q5394,PAINEL_PESOS!$C$16:$C$19)</f>
        <v/>
      </c>
      <c r="F5394" s="70">
        <f>SUMPRODUCT(R5394:T5394,PAINEL_PESOS!$C$21:$C$23)</f>
        <v/>
      </c>
      <c r="G5394" s="70">
        <f>SUMPRODUCT(U5394:V5394,PAINEL_PESOS!$C$25:$C$26)</f>
        <v/>
      </c>
      <c r="H5394" s="70">
        <f>SUMPRODUCT(W5394:X5394,PAINEL_PESOS!$C$28:$C$29)</f>
        <v/>
      </c>
      <c r="I5394" s="70" t="n">
        <v>0.9976159108305876</v>
      </c>
      <c r="J5394" s="70" t="n">
        <v>0.6994920664415754</v>
      </c>
      <c r="K5394" s="71">
        <f>IF(NOT(AND(PAINEL_PESOS!$D$12="OK - 100%",PAINEL_PESOS!$F$20="OK - 100%",PAINEL_PESOS!$F$24="OK - 100%",PAINEL_PESOS!$F$27="OK - 100%",PAINEL_PESOS!$F$30="OK - 100%")),"", (E5394*PAINEL_PESOS!$B$7+F5394*PAINEL_PESOS!$B$8+G5394*PAINEL_PESOS!$B$9+H5394*PAINEL_PESOS!$B$10)*I5394)</f>
        <v/>
      </c>
      <c r="L5394" s="71">
        <f>IF(K5394="","",K5394-J5394)</f>
        <v/>
      </c>
      <c r="M5394" s="71">
        <f>IF(L5394="","",ABS(L5394))</f>
        <v/>
      </c>
      <c r="N5394" t="n">
        <v>1</v>
      </c>
      <c r="O5394" t="n">
        <v>0.9932</v>
      </c>
      <c r="P5394" t="n">
        <v>0.6996832101372756</v>
      </c>
      <c r="Q5394" t="n">
        <v>0.9983768913008362</v>
      </c>
      <c r="R5394" t="n">
        <v>0.3526819953246895</v>
      </c>
      <c r="S5394" t="n">
        <v>0.9944168794139007</v>
      </c>
      <c r="T5394" t="n">
        <v>0.9914280777253764</v>
      </c>
      <c r="U5394" t="n">
        <v>0.2810037232464522</v>
      </c>
      <c r="V5394" t="n">
        <v>0.717098630593095</v>
      </c>
      <c r="W5394" t="n">
        <v>0.3613394050626687</v>
      </c>
      <c r="X5394" t="n">
        <v>0.8452198479289116</v>
      </c>
    </row>
    <row r="5395">
      <c r="A5395" t="inlineStr">
        <is>
          <t>5206206</t>
        </is>
      </c>
      <c r="B5395" t="inlineStr">
        <is>
          <t>Cristalina</t>
        </is>
      </c>
      <c r="C5395" t="inlineStr">
        <is>
          <t>GO</t>
        </is>
      </c>
      <c r="D5395" t="inlineStr">
        <is>
          <t>REGIÃO CENTRO-OESTE</t>
        </is>
      </c>
      <c r="E5395" s="70">
        <f>SUMPRODUCT(N5395:Q5395,PAINEL_PESOS!$C$16:$C$19)</f>
        <v/>
      </c>
      <c r="F5395" s="70">
        <f>SUMPRODUCT(R5395:T5395,PAINEL_PESOS!$C$21:$C$23)</f>
        <v/>
      </c>
      <c r="G5395" s="70">
        <f>SUMPRODUCT(U5395:V5395,PAINEL_PESOS!$C$25:$C$26)</f>
        <v/>
      </c>
      <c r="H5395" s="70">
        <f>SUMPRODUCT(W5395:X5395,PAINEL_PESOS!$C$28:$C$29)</f>
        <v/>
      </c>
      <c r="I5395" s="70" t="n">
        <v>0.9722814892461172</v>
      </c>
      <c r="J5395" s="70" t="n">
        <v>0.6546694545240404</v>
      </c>
      <c r="K5395" s="71">
        <f>IF(NOT(AND(PAINEL_PESOS!$D$12="OK - 100%",PAINEL_PESOS!$F$20="OK - 100%",PAINEL_PESOS!$F$24="OK - 100%",PAINEL_PESOS!$F$27="OK - 100%",PAINEL_PESOS!$F$30="OK - 100%")),"", (E5395*PAINEL_PESOS!$B$7+F5395*PAINEL_PESOS!$B$8+G5395*PAINEL_PESOS!$B$9+H5395*PAINEL_PESOS!$B$10)*I5395)</f>
        <v/>
      </c>
      <c r="L5395" s="71">
        <f>IF(K5395="","",K5395-J5395)</f>
        <v/>
      </c>
      <c r="M5395" s="71">
        <f>IF(L5395="","",ABS(L5395))</f>
        <v/>
      </c>
      <c r="N5395" t="n">
        <v>0.4</v>
      </c>
      <c r="O5395" t="n">
        <v>1</v>
      </c>
      <c r="P5395" t="n">
        <v>0.6157338965153115</v>
      </c>
      <c r="Q5395" t="n">
        <v>0.9979249511028844</v>
      </c>
      <c r="R5395" t="n">
        <v>0.5088610704368591</v>
      </c>
      <c r="S5395" t="n">
        <v>0.9993273441538889</v>
      </c>
      <c r="T5395" t="n">
        <v>0.8598431441558654</v>
      </c>
      <c r="U5395" t="n">
        <v>0.2672074308135737</v>
      </c>
      <c r="V5395" t="n">
        <v>0.8192196710648685</v>
      </c>
      <c r="W5395" t="n">
        <v>0.3838347797527972</v>
      </c>
      <c r="X5395" t="n">
        <v>0.8308869842452125</v>
      </c>
    </row>
    <row r="5396">
      <c r="A5396" t="inlineStr">
        <is>
          <t>5206305</t>
        </is>
      </c>
      <c r="B5396" t="inlineStr">
        <is>
          <t>Cristianópolis</t>
        </is>
      </c>
      <c r="C5396" t="inlineStr">
        <is>
          <t>GO</t>
        </is>
      </c>
      <c r="D5396" t="inlineStr">
        <is>
          <t>REGIÃO CENTRO-OESTE</t>
        </is>
      </c>
      <c r="E5396" s="70">
        <f>SUMPRODUCT(N5396:Q5396,PAINEL_PESOS!$C$16:$C$19)</f>
        <v/>
      </c>
      <c r="F5396" s="70">
        <f>SUMPRODUCT(R5396:T5396,PAINEL_PESOS!$C$21:$C$23)</f>
        <v/>
      </c>
      <c r="G5396" s="70">
        <f>SUMPRODUCT(U5396:V5396,PAINEL_PESOS!$C$25:$C$26)</f>
        <v/>
      </c>
      <c r="H5396" s="70">
        <f>SUMPRODUCT(W5396:X5396,PAINEL_PESOS!$C$28:$C$29)</f>
        <v/>
      </c>
      <c r="I5396" s="70" t="n">
        <v>0.9986093215809106</v>
      </c>
      <c r="J5396" s="70" t="n">
        <v>0.6952024071115813</v>
      </c>
      <c r="K5396" s="71">
        <f>IF(NOT(AND(PAINEL_PESOS!$D$12="OK - 100%",PAINEL_PESOS!$F$20="OK - 100%",PAINEL_PESOS!$F$24="OK - 100%",PAINEL_PESOS!$F$27="OK - 100%",PAINEL_PESOS!$F$30="OK - 100%")),"", (E5396*PAINEL_PESOS!$B$7+F5396*PAINEL_PESOS!$B$8+G5396*PAINEL_PESOS!$B$9+H5396*PAINEL_PESOS!$B$10)*I5396)</f>
        <v/>
      </c>
      <c r="L5396" s="71">
        <f>IF(K5396="","",K5396-J5396)</f>
        <v/>
      </c>
      <c r="M5396" s="71">
        <f>IF(L5396="","",ABS(L5396))</f>
        <v/>
      </c>
      <c r="N5396" t="n">
        <v>1</v>
      </c>
      <c r="O5396" t="n">
        <v>0.9776</v>
      </c>
      <c r="P5396" t="n">
        <v>0.6567053854276663</v>
      </c>
      <c r="Q5396" t="n">
        <v>0.9972295150550099</v>
      </c>
      <c r="R5396" t="n">
        <v>0.157097264283942</v>
      </c>
      <c r="S5396" t="n">
        <v>0.9999621633026377</v>
      </c>
      <c r="T5396" t="n">
        <v>0.9949654630111799</v>
      </c>
      <c r="U5396" t="n">
        <v>0.3311233828406411</v>
      </c>
      <c r="V5396" t="n">
        <v>0.7633496985056041</v>
      </c>
      <c r="W5396" t="n">
        <v>0.371615238957436</v>
      </c>
      <c r="X5396" t="n">
        <v>0.8528254209003477</v>
      </c>
    </row>
    <row r="5397">
      <c r="A5397" t="inlineStr">
        <is>
          <t>5206404</t>
        </is>
      </c>
      <c r="B5397" t="inlineStr">
        <is>
          <t>Crixás</t>
        </is>
      </c>
      <c r="C5397" t="inlineStr">
        <is>
          <t>GO</t>
        </is>
      </c>
      <c r="D5397" t="inlineStr">
        <is>
          <t>REGIÃO CENTRO-OESTE</t>
        </is>
      </c>
      <c r="E5397" s="70">
        <f>SUMPRODUCT(N5397:Q5397,PAINEL_PESOS!$C$16:$C$19)</f>
        <v/>
      </c>
      <c r="F5397" s="70">
        <f>SUMPRODUCT(R5397:T5397,PAINEL_PESOS!$C$21:$C$23)</f>
        <v/>
      </c>
      <c r="G5397" s="70">
        <f>SUMPRODUCT(U5397:V5397,PAINEL_PESOS!$C$25:$C$26)</f>
        <v/>
      </c>
      <c r="H5397" s="70">
        <f>SUMPRODUCT(W5397:X5397,PAINEL_PESOS!$C$28:$C$29)</f>
        <v/>
      </c>
      <c r="I5397" s="70" t="n">
        <v>0.9990188332830456</v>
      </c>
      <c r="J5397" s="70" t="n">
        <v>0.7328323123894519</v>
      </c>
      <c r="K5397" s="71">
        <f>IF(NOT(AND(PAINEL_PESOS!$D$12="OK - 100%",PAINEL_PESOS!$F$20="OK - 100%",PAINEL_PESOS!$F$24="OK - 100%",PAINEL_PESOS!$F$27="OK - 100%",PAINEL_PESOS!$F$30="OK - 100%")),"", (E5397*PAINEL_PESOS!$B$7+F5397*PAINEL_PESOS!$B$8+G5397*PAINEL_PESOS!$B$9+H5397*PAINEL_PESOS!$B$10)*I5397)</f>
        <v/>
      </c>
      <c r="L5397" s="71">
        <f>IF(K5397="","",K5397-J5397)</f>
        <v/>
      </c>
      <c r="M5397" s="71">
        <f>IF(L5397="","",ABS(L5397))</f>
        <v/>
      </c>
      <c r="N5397" t="n">
        <v>1</v>
      </c>
      <c r="O5397" t="n">
        <v>0.9761</v>
      </c>
      <c r="P5397" t="n">
        <v>0.6816261879619853</v>
      </c>
      <c r="Q5397" t="n">
        <v>0.9992367249936057</v>
      </c>
      <c r="R5397" t="n">
        <v>0.2991827484785411</v>
      </c>
      <c r="S5397" t="n">
        <v>0.9999639253612586</v>
      </c>
      <c r="T5397" t="n">
        <v>0.9963153904910685</v>
      </c>
      <c r="U5397" t="n">
        <v>0.3231027538426248</v>
      </c>
      <c r="V5397" t="n">
        <v>0.8456178222284255</v>
      </c>
      <c r="W5397" t="n">
        <v>0.5027709503164611</v>
      </c>
      <c r="X5397" t="n">
        <v>0.8381353682100487</v>
      </c>
    </row>
    <row r="5398">
      <c r="A5398" t="inlineStr">
        <is>
          <t>5206503</t>
        </is>
      </c>
      <c r="B5398" t="inlineStr">
        <is>
          <t>Cromínia</t>
        </is>
      </c>
      <c r="C5398" t="inlineStr">
        <is>
          <t>GO</t>
        </is>
      </c>
      <c r="D5398" t="inlineStr">
        <is>
          <t>REGIÃO CENTRO-OESTE</t>
        </is>
      </c>
      <c r="E5398" s="70">
        <f>SUMPRODUCT(N5398:Q5398,PAINEL_PESOS!$C$16:$C$19)</f>
        <v/>
      </c>
      <c r="F5398" s="70">
        <f>SUMPRODUCT(R5398:T5398,PAINEL_PESOS!$C$21:$C$23)</f>
        <v/>
      </c>
      <c r="G5398" s="70">
        <f>SUMPRODUCT(U5398:V5398,PAINEL_PESOS!$C$25:$C$26)</f>
        <v/>
      </c>
      <c r="H5398" s="70">
        <f>SUMPRODUCT(W5398:X5398,PAINEL_PESOS!$C$28:$C$29)</f>
        <v/>
      </c>
      <c r="I5398" s="70" t="n">
        <v>0.9954901552340182</v>
      </c>
      <c r="J5398" s="70" t="n">
        <v>0.6825283973768999</v>
      </c>
      <c r="K5398" s="71">
        <f>IF(NOT(AND(PAINEL_PESOS!$D$12="OK - 100%",PAINEL_PESOS!$F$20="OK - 100%",PAINEL_PESOS!$F$24="OK - 100%",PAINEL_PESOS!$F$27="OK - 100%",PAINEL_PESOS!$F$30="OK - 100%")),"", (E5398*PAINEL_PESOS!$B$7+F5398*PAINEL_PESOS!$B$8+G5398*PAINEL_PESOS!$B$9+H5398*PAINEL_PESOS!$B$10)*I5398)</f>
        <v/>
      </c>
      <c r="L5398" s="71">
        <f>IF(K5398="","",K5398-J5398)</f>
        <v/>
      </c>
      <c r="M5398" s="71">
        <f>IF(L5398="","",ABS(L5398))</f>
        <v/>
      </c>
      <c r="N5398" t="n">
        <v>1</v>
      </c>
      <c r="O5398" t="n">
        <v>1</v>
      </c>
      <c r="P5398" t="n">
        <v>0.7300950369588173</v>
      </c>
      <c r="Q5398" t="n">
        <v>0.9980381901816427</v>
      </c>
      <c r="R5398" t="n">
        <v>0.1613396284302502</v>
      </c>
      <c r="S5398" t="n">
        <v>1</v>
      </c>
      <c r="T5398" t="n">
        <v>0.9783744948770473</v>
      </c>
      <c r="U5398" t="n">
        <v>0.1648132638523015</v>
      </c>
      <c r="V5398" t="n">
        <v>0.7592856974003801</v>
      </c>
      <c r="W5398" t="n">
        <v>0.3801034908914809</v>
      </c>
      <c r="X5398" t="n">
        <v>0.8902183650866724</v>
      </c>
    </row>
    <row r="5399">
      <c r="A5399" t="inlineStr">
        <is>
          <t>5206602</t>
        </is>
      </c>
      <c r="B5399" t="inlineStr">
        <is>
          <t>Cumari</t>
        </is>
      </c>
      <c r="C5399" t="inlineStr">
        <is>
          <t>GO</t>
        </is>
      </c>
      <c r="D5399" t="inlineStr">
        <is>
          <t>REGIÃO CENTRO-OESTE</t>
        </is>
      </c>
      <c r="E5399" s="70">
        <f>SUMPRODUCT(N5399:Q5399,PAINEL_PESOS!$C$16:$C$19)</f>
        <v/>
      </c>
      <c r="F5399" s="70">
        <f>SUMPRODUCT(R5399:T5399,PAINEL_PESOS!$C$21:$C$23)</f>
        <v/>
      </c>
      <c r="G5399" s="70">
        <f>SUMPRODUCT(U5399:V5399,PAINEL_PESOS!$C$25:$C$26)</f>
        <v/>
      </c>
      <c r="H5399" s="70">
        <f>SUMPRODUCT(W5399:X5399,PAINEL_PESOS!$C$28:$C$29)</f>
        <v/>
      </c>
      <c r="I5399" s="70" t="n">
        <v>0.9979188532652461</v>
      </c>
      <c r="J5399" s="70" t="n">
        <v>0.6852429112491505</v>
      </c>
      <c r="K5399" s="71">
        <f>IF(NOT(AND(PAINEL_PESOS!$D$12="OK - 100%",PAINEL_PESOS!$F$20="OK - 100%",PAINEL_PESOS!$F$24="OK - 100%",PAINEL_PESOS!$F$27="OK - 100%",PAINEL_PESOS!$F$30="OK - 100%")),"", (E5399*PAINEL_PESOS!$B$7+F5399*PAINEL_PESOS!$B$8+G5399*PAINEL_PESOS!$B$9+H5399*PAINEL_PESOS!$B$10)*I5399)</f>
        <v/>
      </c>
      <c r="L5399" s="71">
        <f>IF(K5399="","",K5399-J5399)</f>
        <v/>
      </c>
      <c r="M5399" s="71">
        <f>IF(L5399="","",ABS(L5399))</f>
        <v/>
      </c>
      <c r="N5399" t="n">
        <v>1</v>
      </c>
      <c r="O5399" t="n">
        <v>0.9547</v>
      </c>
      <c r="P5399" t="n">
        <v>0.8519535374868005</v>
      </c>
      <c r="Q5399" t="n">
        <v>0.9985672287687772</v>
      </c>
      <c r="R5399" t="n">
        <v>0.1425388718472209</v>
      </c>
      <c r="S5399" t="n">
        <v>1</v>
      </c>
      <c r="T5399" t="n">
        <v>0.9904375644417456</v>
      </c>
      <c r="U5399" t="n">
        <v>0.239663625033601</v>
      </c>
      <c r="V5399" t="n">
        <v>0.7340499849302048</v>
      </c>
      <c r="W5399" t="n">
        <v>0.3669230429276967</v>
      </c>
      <c r="X5399" t="n">
        <v>0.8281444842467005</v>
      </c>
    </row>
    <row r="5400">
      <c r="A5400" t="inlineStr">
        <is>
          <t>5206701</t>
        </is>
      </c>
      <c r="B5400" t="inlineStr">
        <is>
          <t>Damianópolis</t>
        </is>
      </c>
      <c r="C5400" t="inlineStr">
        <is>
          <t>GO</t>
        </is>
      </c>
      <c r="D5400" t="inlineStr">
        <is>
          <t>REGIÃO CENTRO-OESTE</t>
        </is>
      </c>
      <c r="E5400" s="70">
        <f>SUMPRODUCT(N5400:Q5400,PAINEL_PESOS!$C$16:$C$19)</f>
        <v/>
      </c>
      <c r="F5400" s="70">
        <f>SUMPRODUCT(R5400:T5400,PAINEL_PESOS!$C$21:$C$23)</f>
        <v/>
      </c>
      <c r="G5400" s="70">
        <f>SUMPRODUCT(U5400:V5400,PAINEL_PESOS!$C$25:$C$26)</f>
        <v/>
      </c>
      <c r="H5400" s="70">
        <f>SUMPRODUCT(W5400:X5400,PAINEL_PESOS!$C$28:$C$29)</f>
        <v/>
      </c>
      <c r="I5400" s="70" t="n">
        <v>0.9991504673941394</v>
      </c>
      <c r="J5400" s="70" t="n">
        <v>0.7120593495311391</v>
      </c>
      <c r="K5400" s="71">
        <f>IF(NOT(AND(PAINEL_PESOS!$D$12="OK - 100%",PAINEL_PESOS!$F$20="OK - 100%",PAINEL_PESOS!$F$24="OK - 100%",PAINEL_PESOS!$F$27="OK - 100%",PAINEL_PESOS!$F$30="OK - 100%")),"", (E5400*PAINEL_PESOS!$B$7+F5400*PAINEL_PESOS!$B$8+G5400*PAINEL_PESOS!$B$9+H5400*PAINEL_PESOS!$B$10)*I5400)</f>
        <v/>
      </c>
      <c r="L5400" s="71">
        <f>IF(K5400="","",K5400-J5400)</f>
        <v/>
      </c>
      <c r="M5400" s="71">
        <f>IF(L5400="","",ABS(L5400))</f>
        <v/>
      </c>
      <c r="N5400" t="n">
        <v>1</v>
      </c>
      <c r="O5400" t="n">
        <v>0.9967</v>
      </c>
      <c r="P5400" t="n">
        <v>0.7683210137275607</v>
      </c>
      <c r="Q5400" t="n">
        <v>0.9986135024915158</v>
      </c>
      <c r="R5400" t="n">
        <v>0.08040095366245339</v>
      </c>
      <c r="S5400" t="n">
        <v>1</v>
      </c>
      <c r="T5400" t="n">
        <v>0.9966905167296983</v>
      </c>
      <c r="U5400" t="n">
        <v>0.4025747487803137</v>
      </c>
      <c r="V5400" t="n">
        <v>0.7540593194003725</v>
      </c>
      <c r="W5400" t="n">
        <v>0.4670264461790122</v>
      </c>
      <c r="X5400" t="n">
        <v>0.8111128326032377</v>
      </c>
    </row>
    <row r="5401">
      <c r="A5401" t="inlineStr">
        <is>
          <t>5206800</t>
        </is>
      </c>
      <c r="B5401" t="inlineStr">
        <is>
          <t>Damolândia</t>
        </is>
      </c>
      <c r="C5401" t="inlineStr">
        <is>
          <t>GO</t>
        </is>
      </c>
      <c r="D5401" t="inlineStr">
        <is>
          <t>REGIÃO CENTRO-OESTE</t>
        </is>
      </c>
      <c r="E5401" s="70">
        <f>SUMPRODUCT(N5401:Q5401,PAINEL_PESOS!$C$16:$C$19)</f>
        <v/>
      </c>
      <c r="F5401" s="70">
        <f>SUMPRODUCT(R5401:T5401,PAINEL_PESOS!$C$21:$C$23)</f>
        <v/>
      </c>
      <c r="G5401" s="70">
        <f>SUMPRODUCT(U5401:V5401,PAINEL_PESOS!$C$25:$C$26)</f>
        <v/>
      </c>
      <c r="H5401" s="70">
        <f>SUMPRODUCT(W5401:X5401,PAINEL_PESOS!$C$28:$C$29)</f>
        <v/>
      </c>
      <c r="I5401" s="70" t="n">
        <v>0.9837405714910876</v>
      </c>
      <c r="J5401" s="70" t="n">
        <v>0.6787855925250683</v>
      </c>
      <c r="K5401" s="71">
        <f>IF(NOT(AND(PAINEL_PESOS!$D$12="OK - 100%",PAINEL_PESOS!$F$20="OK - 100%",PAINEL_PESOS!$F$24="OK - 100%",PAINEL_PESOS!$F$27="OK - 100%",PAINEL_PESOS!$F$30="OK - 100%")),"", (E5401*PAINEL_PESOS!$B$7+F5401*PAINEL_PESOS!$B$8+G5401*PAINEL_PESOS!$B$9+H5401*PAINEL_PESOS!$B$10)*I5401)</f>
        <v/>
      </c>
      <c r="L5401" s="71">
        <f>IF(K5401="","",K5401-J5401)</f>
        <v/>
      </c>
      <c r="M5401" s="71">
        <f>IF(L5401="","",ABS(L5401))</f>
        <v/>
      </c>
      <c r="N5401" t="n">
        <v>1</v>
      </c>
      <c r="O5401" t="n">
        <v>0.9918</v>
      </c>
      <c r="P5401" t="n">
        <v>0.9034846884899684</v>
      </c>
      <c r="Q5401" t="n">
        <v>0.9929791035633646</v>
      </c>
      <c r="R5401" t="n">
        <v>0.0820814263224881</v>
      </c>
      <c r="S5401" t="n">
        <v>0.9989969800830695</v>
      </c>
      <c r="T5401" t="n">
        <v>0.9218543145586233</v>
      </c>
      <c r="U5401" t="n">
        <v>0.169181562889742</v>
      </c>
      <c r="V5401" t="n">
        <v>0.8149326559386976</v>
      </c>
      <c r="W5401" t="n">
        <v>0.3657131620916721</v>
      </c>
      <c r="X5401" t="n">
        <v>0.8907896359782194</v>
      </c>
    </row>
    <row r="5402">
      <c r="A5402" t="inlineStr">
        <is>
          <t>5206909</t>
        </is>
      </c>
      <c r="B5402" t="inlineStr">
        <is>
          <t>Davinópolis</t>
        </is>
      </c>
      <c r="C5402" t="inlineStr">
        <is>
          <t>GO</t>
        </is>
      </c>
      <c r="D5402" t="inlineStr">
        <is>
          <t>REGIÃO CENTRO-OESTE</t>
        </is>
      </c>
      <c r="E5402" s="70">
        <f>SUMPRODUCT(N5402:Q5402,PAINEL_PESOS!$C$16:$C$19)</f>
        <v/>
      </c>
      <c r="F5402" s="70">
        <f>SUMPRODUCT(R5402:T5402,PAINEL_PESOS!$C$21:$C$23)</f>
        <v/>
      </c>
      <c r="G5402" s="70">
        <f>SUMPRODUCT(U5402:V5402,PAINEL_PESOS!$C$25:$C$26)</f>
        <v/>
      </c>
      <c r="H5402" s="70">
        <f>SUMPRODUCT(W5402:X5402,PAINEL_PESOS!$C$28:$C$29)</f>
        <v/>
      </c>
      <c r="I5402" s="70" t="n">
        <v>0.998484729975489</v>
      </c>
      <c r="J5402" s="70" t="n">
        <v>0.6685536608494828</v>
      </c>
      <c r="K5402" s="71">
        <f>IF(NOT(AND(PAINEL_PESOS!$D$12="OK - 100%",PAINEL_PESOS!$F$20="OK - 100%",PAINEL_PESOS!$F$24="OK - 100%",PAINEL_PESOS!$F$27="OK - 100%",PAINEL_PESOS!$F$30="OK - 100%")),"", (E5402*PAINEL_PESOS!$B$7+F5402*PAINEL_PESOS!$B$8+G5402*PAINEL_PESOS!$B$9+H5402*PAINEL_PESOS!$B$10)*I5402)</f>
        <v/>
      </c>
      <c r="L5402" s="71">
        <f>IF(K5402="","",K5402-J5402)</f>
        <v/>
      </c>
      <c r="M5402" s="71">
        <f>IF(L5402="","",ABS(L5402))</f>
        <v/>
      </c>
      <c r="N5402" t="n">
        <v>1</v>
      </c>
      <c r="O5402" t="n">
        <v>0.9744</v>
      </c>
      <c r="P5402" t="n">
        <v>0.5895459345300951</v>
      </c>
      <c r="Q5402" t="n">
        <v>0.9983728180362434</v>
      </c>
      <c r="R5402" t="n">
        <v>0.2795667659842137</v>
      </c>
      <c r="S5402" t="n">
        <v>0.9998948526566308</v>
      </c>
      <c r="T5402" t="n">
        <v>0.9935071489945769</v>
      </c>
      <c r="U5402" t="n">
        <v>0.239663625033601</v>
      </c>
      <c r="V5402" t="n">
        <v>0.6253428599852875</v>
      </c>
      <c r="W5402" t="n">
        <v>0.3669230429276967</v>
      </c>
      <c r="X5402" t="n">
        <v>0.8281444842467005</v>
      </c>
    </row>
    <row r="5403">
      <c r="A5403" t="inlineStr">
        <is>
          <t>5207105</t>
        </is>
      </c>
      <c r="B5403" t="inlineStr">
        <is>
          <t>Diorama</t>
        </is>
      </c>
      <c r="C5403" t="inlineStr">
        <is>
          <t>GO</t>
        </is>
      </c>
      <c r="D5403" t="inlineStr">
        <is>
          <t>REGIÃO CENTRO-OESTE</t>
        </is>
      </c>
      <c r="E5403" s="70">
        <f>SUMPRODUCT(N5403:Q5403,PAINEL_PESOS!$C$16:$C$19)</f>
        <v/>
      </c>
      <c r="F5403" s="70">
        <f>SUMPRODUCT(R5403:T5403,PAINEL_PESOS!$C$21:$C$23)</f>
        <v/>
      </c>
      <c r="G5403" s="70">
        <f>SUMPRODUCT(U5403:V5403,PAINEL_PESOS!$C$25:$C$26)</f>
        <v/>
      </c>
      <c r="H5403" s="70">
        <f>SUMPRODUCT(W5403:X5403,PAINEL_PESOS!$C$28:$C$29)</f>
        <v/>
      </c>
      <c r="I5403" s="70" t="n">
        <v>0.9985801113529809</v>
      </c>
      <c r="J5403" s="70" t="n">
        <v>0.7057835169199247</v>
      </c>
      <c r="K5403" s="71">
        <f>IF(NOT(AND(PAINEL_PESOS!$D$12="OK - 100%",PAINEL_PESOS!$F$20="OK - 100%",PAINEL_PESOS!$F$24="OK - 100%",PAINEL_PESOS!$F$27="OK - 100%",PAINEL_PESOS!$F$30="OK - 100%")),"", (E5403*PAINEL_PESOS!$B$7+F5403*PAINEL_PESOS!$B$8+G5403*PAINEL_PESOS!$B$9+H5403*PAINEL_PESOS!$B$10)*I5403)</f>
        <v/>
      </c>
      <c r="L5403" s="71">
        <f>IF(K5403="","",K5403-J5403)</f>
        <v/>
      </c>
      <c r="M5403" s="71">
        <f>IF(L5403="","",ABS(L5403))</f>
        <v/>
      </c>
      <c r="N5403" t="n">
        <v>1</v>
      </c>
      <c r="O5403" t="n">
        <v>0.9958</v>
      </c>
      <c r="P5403" t="n">
        <v>0.7100316789862724</v>
      </c>
      <c r="Q5403" t="n">
        <v>0.9993945480661707</v>
      </c>
      <c r="R5403" t="n">
        <v>0.1475692580866682</v>
      </c>
      <c r="S5403" t="n">
        <v>1</v>
      </c>
      <c r="T5403" t="n">
        <v>0.9931942584451647</v>
      </c>
      <c r="U5403" t="n">
        <v>0.2519668888622294</v>
      </c>
      <c r="V5403" t="n">
        <v>0.7770005072915054</v>
      </c>
      <c r="W5403" t="n">
        <v>0.4684135618049183</v>
      </c>
      <c r="X5403" t="n">
        <v>0.8771268577456768</v>
      </c>
    </row>
    <row r="5404">
      <c r="A5404" t="inlineStr">
        <is>
          <t>5207253</t>
        </is>
      </c>
      <c r="B5404" t="inlineStr">
        <is>
          <t>Doverlândia</t>
        </is>
      </c>
      <c r="C5404" t="inlineStr">
        <is>
          <t>GO</t>
        </is>
      </c>
      <c r="D5404" t="inlineStr">
        <is>
          <t>REGIÃO CENTRO-OESTE</t>
        </is>
      </c>
      <c r="E5404" s="70">
        <f>SUMPRODUCT(N5404:Q5404,PAINEL_PESOS!$C$16:$C$19)</f>
        <v/>
      </c>
      <c r="F5404" s="70">
        <f>SUMPRODUCT(R5404:T5404,PAINEL_PESOS!$C$21:$C$23)</f>
        <v/>
      </c>
      <c r="G5404" s="70">
        <f>SUMPRODUCT(U5404:V5404,PAINEL_PESOS!$C$25:$C$26)</f>
        <v/>
      </c>
      <c r="H5404" s="70">
        <f>SUMPRODUCT(W5404:X5404,PAINEL_PESOS!$C$28:$C$29)</f>
        <v/>
      </c>
      <c r="I5404" s="70" t="n">
        <v>0.99894076392256</v>
      </c>
      <c r="J5404" s="70" t="n">
        <v>0.7116228971558105</v>
      </c>
      <c r="K5404" s="71">
        <f>IF(NOT(AND(PAINEL_PESOS!$D$12="OK - 100%",PAINEL_PESOS!$F$20="OK - 100%",PAINEL_PESOS!$F$24="OK - 100%",PAINEL_PESOS!$F$27="OK - 100%",PAINEL_PESOS!$F$30="OK - 100%")),"", (E5404*PAINEL_PESOS!$B$7+F5404*PAINEL_PESOS!$B$8+G5404*PAINEL_PESOS!$B$9+H5404*PAINEL_PESOS!$B$10)*I5404)</f>
        <v/>
      </c>
      <c r="L5404" s="71">
        <f>IF(K5404="","",K5404-J5404)</f>
        <v/>
      </c>
      <c r="M5404" s="71">
        <f>IF(L5404="","",ABS(L5404))</f>
        <v/>
      </c>
      <c r="N5404" t="n">
        <v>1</v>
      </c>
      <c r="O5404" t="n">
        <v>0.9902</v>
      </c>
      <c r="P5404" t="n">
        <v>0.7158394931362196</v>
      </c>
      <c r="Q5404" t="n">
        <v>0.9996289725183953</v>
      </c>
      <c r="R5404" t="n">
        <v>0.3093880171227419</v>
      </c>
      <c r="S5404" t="n">
        <v>0.9999377444774352</v>
      </c>
      <c r="T5404" t="n">
        <v>0.9948911456313787</v>
      </c>
      <c r="U5404" t="n">
        <v>0.343612465165766</v>
      </c>
      <c r="V5404" t="n">
        <v>0.7408001195287646</v>
      </c>
      <c r="W5404" t="n">
        <v>0.3495157300211408</v>
      </c>
      <c r="X5404" t="n">
        <v>0.8761126322443702</v>
      </c>
    </row>
    <row r="5405">
      <c r="A5405" t="inlineStr">
        <is>
          <t>5207352</t>
        </is>
      </c>
      <c r="B5405" t="inlineStr">
        <is>
          <t>Edealina</t>
        </is>
      </c>
      <c r="C5405" t="inlineStr">
        <is>
          <t>GO</t>
        </is>
      </c>
      <c r="D5405" t="inlineStr">
        <is>
          <t>REGIÃO CENTRO-OESTE</t>
        </is>
      </c>
      <c r="E5405" s="70">
        <f>SUMPRODUCT(N5405:Q5405,PAINEL_PESOS!$C$16:$C$19)</f>
        <v/>
      </c>
      <c r="F5405" s="70">
        <f>SUMPRODUCT(R5405:T5405,PAINEL_PESOS!$C$21:$C$23)</f>
        <v/>
      </c>
      <c r="G5405" s="70">
        <f>SUMPRODUCT(U5405:V5405,PAINEL_PESOS!$C$25:$C$26)</f>
        <v/>
      </c>
      <c r="H5405" s="70">
        <f>SUMPRODUCT(W5405:X5405,PAINEL_PESOS!$C$28:$C$29)</f>
        <v/>
      </c>
      <c r="I5405" s="70" t="n">
        <v>0.9930173781987927</v>
      </c>
      <c r="J5405" s="70" t="n">
        <v>0.6989783372347875</v>
      </c>
      <c r="K5405" s="71">
        <f>IF(NOT(AND(PAINEL_PESOS!$D$12="OK - 100%",PAINEL_PESOS!$F$20="OK - 100%",PAINEL_PESOS!$F$24="OK - 100%",PAINEL_PESOS!$F$27="OK - 100%",PAINEL_PESOS!$F$30="OK - 100%")),"", (E5405*PAINEL_PESOS!$B$7+F5405*PAINEL_PESOS!$B$8+G5405*PAINEL_PESOS!$B$9+H5405*PAINEL_PESOS!$B$10)*I5405)</f>
        <v/>
      </c>
      <c r="L5405" s="71">
        <f>IF(K5405="","",K5405-J5405)</f>
        <v/>
      </c>
      <c r="M5405" s="71">
        <f>IF(L5405="","",ABS(L5405))</f>
        <v/>
      </c>
      <c r="N5405" t="n">
        <v>1</v>
      </c>
      <c r="O5405" t="n">
        <v>0.997</v>
      </c>
      <c r="P5405" t="n">
        <v>0.7270327349524814</v>
      </c>
      <c r="Q5405" t="n">
        <v>0.99851632516246</v>
      </c>
      <c r="R5405" t="n">
        <v>0.2832310625976321</v>
      </c>
      <c r="S5405" t="n">
        <v>0.998384768477621</v>
      </c>
      <c r="T5405" t="n">
        <v>0.9660379807025889</v>
      </c>
      <c r="U5405" t="n">
        <v>0.1279215173903835</v>
      </c>
      <c r="V5405" t="n">
        <v>0.7419622135913611</v>
      </c>
      <c r="W5405" t="n">
        <v>0.5161721740921946</v>
      </c>
      <c r="X5405" t="n">
        <v>0.8853805571059405</v>
      </c>
    </row>
    <row r="5406">
      <c r="A5406" t="inlineStr">
        <is>
          <t>5207402</t>
        </is>
      </c>
      <c r="B5406" t="inlineStr">
        <is>
          <t>Edéia</t>
        </is>
      </c>
      <c r="C5406" t="inlineStr">
        <is>
          <t>GO</t>
        </is>
      </c>
      <c r="D5406" t="inlineStr">
        <is>
          <t>REGIÃO CENTRO-OESTE</t>
        </is>
      </c>
      <c r="E5406" s="70">
        <f>SUMPRODUCT(N5406:Q5406,PAINEL_PESOS!$C$16:$C$19)</f>
        <v/>
      </c>
      <c r="F5406" s="70">
        <f>SUMPRODUCT(R5406:T5406,PAINEL_PESOS!$C$21:$C$23)</f>
        <v/>
      </c>
      <c r="G5406" s="70">
        <f>SUMPRODUCT(U5406:V5406,PAINEL_PESOS!$C$25:$C$26)</f>
        <v/>
      </c>
      <c r="H5406" s="70">
        <f>SUMPRODUCT(W5406:X5406,PAINEL_PESOS!$C$28:$C$29)</f>
        <v/>
      </c>
      <c r="I5406" s="70" t="n">
        <v>0.9930552239101869</v>
      </c>
      <c r="J5406" s="70" t="n">
        <v>0.708720023876937</v>
      </c>
      <c r="K5406" s="71">
        <f>IF(NOT(AND(PAINEL_PESOS!$D$12="OK - 100%",PAINEL_PESOS!$F$20="OK - 100%",PAINEL_PESOS!$F$24="OK - 100%",PAINEL_PESOS!$F$27="OK - 100%",PAINEL_PESOS!$F$30="OK - 100%")),"", (E5406*PAINEL_PESOS!$B$7+F5406*PAINEL_PESOS!$B$8+G5406*PAINEL_PESOS!$B$9+H5406*PAINEL_PESOS!$B$10)*I5406)</f>
        <v/>
      </c>
      <c r="L5406" s="71">
        <f>IF(K5406="","",K5406-J5406)</f>
        <v/>
      </c>
      <c r="M5406" s="71">
        <f>IF(L5406="","",ABS(L5406))</f>
        <v/>
      </c>
      <c r="N5406" t="n">
        <v>1</v>
      </c>
      <c r="O5406" t="n">
        <v>1</v>
      </c>
      <c r="P5406" t="n">
        <v>0.8163674762407602</v>
      </c>
      <c r="Q5406" t="n">
        <v>0.9985431758564574</v>
      </c>
      <c r="R5406" t="n">
        <v>0.3621379344589343</v>
      </c>
      <c r="S5406" t="n">
        <v>0.9453111539666266</v>
      </c>
      <c r="T5406" t="n">
        <v>0.9890140619834792</v>
      </c>
      <c r="U5406" t="n">
        <v>0.1279215173903835</v>
      </c>
      <c r="V5406" t="n">
        <v>0.7415057621776817</v>
      </c>
      <c r="W5406" t="n">
        <v>0.5161721740921946</v>
      </c>
      <c r="X5406" t="n">
        <v>0.8853805571059405</v>
      </c>
    </row>
    <row r="5407">
      <c r="A5407" t="inlineStr">
        <is>
          <t>5207501</t>
        </is>
      </c>
      <c r="B5407" t="inlineStr">
        <is>
          <t>Estrela do Norte</t>
        </is>
      </c>
      <c r="C5407" t="inlineStr">
        <is>
          <t>GO</t>
        </is>
      </c>
      <c r="D5407" t="inlineStr">
        <is>
          <t>REGIÃO CENTRO-OESTE</t>
        </is>
      </c>
      <c r="E5407" s="70">
        <f>SUMPRODUCT(N5407:Q5407,PAINEL_PESOS!$C$16:$C$19)</f>
        <v/>
      </c>
      <c r="F5407" s="70">
        <f>SUMPRODUCT(R5407:T5407,PAINEL_PESOS!$C$21:$C$23)</f>
        <v/>
      </c>
      <c r="G5407" s="70">
        <f>SUMPRODUCT(U5407:V5407,PAINEL_PESOS!$C$25:$C$26)</f>
        <v/>
      </c>
      <c r="H5407" s="70">
        <f>SUMPRODUCT(W5407:X5407,PAINEL_PESOS!$C$28:$C$29)</f>
        <v/>
      </c>
      <c r="I5407" s="70" t="n">
        <v>0.9971929621703612</v>
      </c>
      <c r="J5407" s="70" t="n">
        <v>0.7194217524930556</v>
      </c>
      <c r="K5407" s="71">
        <f>IF(NOT(AND(PAINEL_PESOS!$D$12="OK - 100%",PAINEL_PESOS!$F$20="OK - 100%",PAINEL_PESOS!$F$24="OK - 100%",PAINEL_PESOS!$F$27="OK - 100%",PAINEL_PESOS!$F$30="OK - 100%")),"", (E5407*PAINEL_PESOS!$B$7+F5407*PAINEL_PESOS!$B$8+G5407*PAINEL_PESOS!$B$9+H5407*PAINEL_PESOS!$B$10)*I5407)</f>
        <v/>
      </c>
      <c r="L5407" s="71">
        <f>IF(K5407="","",K5407-J5407)</f>
        <v/>
      </c>
      <c r="M5407" s="71">
        <f>IF(L5407="","",ABS(L5407))</f>
        <v/>
      </c>
      <c r="N5407" t="n">
        <v>1</v>
      </c>
      <c r="O5407" t="n">
        <v>0.9961</v>
      </c>
      <c r="P5407" t="n">
        <v>0.8319957761351637</v>
      </c>
      <c r="Q5407" t="n">
        <v>0.9964865742829322</v>
      </c>
      <c r="R5407" t="n">
        <v>0.1411533935332072</v>
      </c>
      <c r="S5407" t="n">
        <v>0.9995376171631212</v>
      </c>
      <c r="T5407" t="n">
        <v>0.9884290090291794</v>
      </c>
      <c r="U5407" t="n">
        <v>0.3919584029044898</v>
      </c>
      <c r="V5407" t="n">
        <v>0.8365174277652944</v>
      </c>
      <c r="W5407" t="n">
        <v>0.4019184388321422</v>
      </c>
      <c r="X5407" t="n">
        <v>0.8094762582501904</v>
      </c>
    </row>
    <row r="5408">
      <c r="A5408" t="inlineStr">
        <is>
          <t>5207535</t>
        </is>
      </c>
      <c r="B5408" t="inlineStr">
        <is>
          <t>Faina</t>
        </is>
      </c>
      <c r="C5408" t="inlineStr">
        <is>
          <t>GO</t>
        </is>
      </c>
      <c r="D5408" t="inlineStr">
        <is>
          <t>REGIÃO CENTRO-OESTE</t>
        </is>
      </c>
      <c r="E5408" s="70">
        <f>SUMPRODUCT(N5408:Q5408,PAINEL_PESOS!$C$16:$C$19)</f>
        <v/>
      </c>
      <c r="F5408" s="70">
        <f>SUMPRODUCT(R5408:T5408,PAINEL_PESOS!$C$21:$C$23)</f>
        <v/>
      </c>
      <c r="G5408" s="70">
        <f>SUMPRODUCT(U5408:V5408,PAINEL_PESOS!$C$25:$C$26)</f>
        <v/>
      </c>
      <c r="H5408" s="70">
        <f>SUMPRODUCT(W5408:X5408,PAINEL_PESOS!$C$28:$C$29)</f>
        <v/>
      </c>
      <c r="I5408" s="70" t="n">
        <v>0.9987357694812286</v>
      </c>
      <c r="J5408" s="70" t="n">
        <v>0.6643524554469978</v>
      </c>
      <c r="K5408" s="71">
        <f>IF(NOT(AND(PAINEL_PESOS!$D$12="OK - 100%",PAINEL_PESOS!$F$20="OK - 100%",PAINEL_PESOS!$F$24="OK - 100%",PAINEL_PESOS!$F$27="OK - 100%",PAINEL_PESOS!$F$30="OK - 100%")),"", (E5408*PAINEL_PESOS!$B$7+F5408*PAINEL_PESOS!$B$8+G5408*PAINEL_PESOS!$B$9+H5408*PAINEL_PESOS!$B$10)*I5408)</f>
        <v/>
      </c>
      <c r="L5408" s="71">
        <f>IF(K5408="","",K5408-J5408)</f>
        <v/>
      </c>
      <c r="M5408" s="71">
        <f>IF(L5408="","",ABS(L5408))</f>
        <v/>
      </c>
      <c r="N5408" t="n">
        <v>0.2</v>
      </c>
      <c r="O5408" t="n">
        <v>0.85</v>
      </c>
      <c r="P5408" t="n">
        <v>0.6681098204857445</v>
      </c>
      <c r="Q5408" t="n">
        <v>0.9993775202162186</v>
      </c>
      <c r="R5408" t="n">
        <v>0.199370654153656</v>
      </c>
      <c r="S5408" t="n">
        <v>0.9999843192745562</v>
      </c>
      <c r="T5408" t="n">
        <v>0.9940189039292519</v>
      </c>
      <c r="U5408" t="n">
        <v>0.3031954967817128</v>
      </c>
      <c r="V5408" t="n">
        <v>0.8376439340564512</v>
      </c>
      <c r="W5408" t="n">
        <v>0.4883487955186758</v>
      </c>
      <c r="X5408" t="n">
        <v>0.8713661578079599</v>
      </c>
    </row>
    <row r="5409">
      <c r="A5409" t="inlineStr">
        <is>
          <t>5207600</t>
        </is>
      </c>
      <c r="B5409" t="inlineStr">
        <is>
          <t>Fazenda Nova</t>
        </is>
      </c>
      <c r="C5409" t="inlineStr">
        <is>
          <t>GO</t>
        </is>
      </c>
      <c r="D5409" t="inlineStr">
        <is>
          <t>REGIÃO CENTRO-OESTE</t>
        </is>
      </c>
      <c r="E5409" s="70">
        <f>SUMPRODUCT(N5409:Q5409,PAINEL_PESOS!$C$16:$C$19)</f>
        <v/>
      </c>
      <c r="F5409" s="70">
        <f>SUMPRODUCT(R5409:T5409,PAINEL_PESOS!$C$21:$C$23)</f>
        <v/>
      </c>
      <c r="G5409" s="70">
        <f>SUMPRODUCT(U5409:V5409,PAINEL_PESOS!$C$25:$C$26)</f>
        <v/>
      </c>
      <c r="H5409" s="70">
        <f>SUMPRODUCT(W5409:X5409,PAINEL_PESOS!$C$28:$C$29)</f>
        <v/>
      </c>
      <c r="I5409" s="70" t="n">
        <v>0.9984423837374873</v>
      </c>
      <c r="J5409" s="70" t="n">
        <v>0.7233373676217768</v>
      </c>
      <c r="K5409" s="71">
        <f>IF(NOT(AND(PAINEL_PESOS!$D$12="OK - 100%",PAINEL_PESOS!$F$20="OK - 100%",PAINEL_PESOS!$F$24="OK - 100%",PAINEL_PESOS!$F$27="OK - 100%",PAINEL_PESOS!$F$30="OK - 100%")),"", (E5409*PAINEL_PESOS!$B$7+F5409*PAINEL_PESOS!$B$8+G5409*PAINEL_PESOS!$B$9+H5409*PAINEL_PESOS!$B$10)*I5409)</f>
        <v/>
      </c>
      <c r="L5409" s="71">
        <f>IF(K5409="","",K5409-J5409)</f>
        <v/>
      </c>
      <c r="M5409" s="71">
        <f>IF(L5409="","",ABS(L5409))</f>
        <v/>
      </c>
      <c r="N5409" t="n">
        <v>1</v>
      </c>
      <c r="O5409" t="n">
        <v>0.9956</v>
      </c>
      <c r="P5409" t="n">
        <v>0.7454065469904962</v>
      </c>
      <c r="Q5409" t="n">
        <v>0.9992510217809258</v>
      </c>
      <c r="R5409" t="n">
        <v>0.2146930672392729</v>
      </c>
      <c r="S5409" t="n">
        <v>0.9998366930956382</v>
      </c>
      <c r="T5409" t="n">
        <v>0.9926675643776395</v>
      </c>
      <c r="U5409" t="n">
        <v>0.2608615619215056</v>
      </c>
      <c r="V5409" t="n">
        <v>0.8252780934194544</v>
      </c>
      <c r="W5409" t="n">
        <v>0.4843081915360693</v>
      </c>
      <c r="X5409" t="n">
        <v>0.8836849443550133</v>
      </c>
    </row>
    <row r="5410">
      <c r="A5410" t="inlineStr">
        <is>
          <t>5207808</t>
        </is>
      </c>
      <c r="B5410" t="inlineStr">
        <is>
          <t>Firminópolis</t>
        </is>
      </c>
      <c r="C5410" t="inlineStr">
        <is>
          <t>GO</t>
        </is>
      </c>
      <c r="D5410" t="inlineStr">
        <is>
          <t>REGIÃO CENTRO-OESTE</t>
        </is>
      </c>
      <c r="E5410" s="70">
        <f>SUMPRODUCT(N5410:Q5410,PAINEL_PESOS!$C$16:$C$19)</f>
        <v/>
      </c>
      <c r="F5410" s="70">
        <f>SUMPRODUCT(R5410:T5410,PAINEL_PESOS!$C$21:$C$23)</f>
        <v/>
      </c>
      <c r="G5410" s="70">
        <f>SUMPRODUCT(U5410:V5410,PAINEL_PESOS!$C$25:$C$26)</f>
        <v/>
      </c>
      <c r="H5410" s="70">
        <f>SUMPRODUCT(W5410:X5410,PAINEL_PESOS!$C$28:$C$29)</f>
        <v/>
      </c>
      <c r="I5410" s="70" t="n">
        <v>0.9945260636247902</v>
      </c>
      <c r="J5410" s="70" t="n">
        <v>0.7128468850203621</v>
      </c>
      <c r="K5410" s="71">
        <f>IF(NOT(AND(PAINEL_PESOS!$D$12="OK - 100%",PAINEL_PESOS!$F$20="OK - 100%",PAINEL_PESOS!$F$24="OK - 100%",PAINEL_PESOS!$F$27="OK - 100%",PAINEL_PESOS!$F$30="OK - 100%")),"", (E5410*PAINEL_PESOS!$B$7+F5410*PAINEL_PESOS!$B$8+G5410*PAINEL_PESOS!$B$9+H5410*PAINEL_PESOS!$B$10)*I5410)</f>
        <v/>
      </c>
      <c r="L5410" s="71">
        <f>IF(K5410="","",K5410-J5410)</f>
        <v/>
      </c>
      <c r="M5410" s="71">
        <f>IF(L5410="","",ABS(L5410))</f>
        <v/>
      </c>
      <c r="N5410" t="n">
        <v>1</v>
      </c>
      <c r="O5410" t="n">
        <v>0.98</v>
      </c>
      <c r="P5410" t="n">
        <v>0.7961985216473073</v>
      </c>
      <c r="Q5410" t="n">
        <v>0.9942885909670408</v>
      </c>
      <c r="R5410" t="n">
        <v>0.2470064005139814</v>
      </c>
      <c r="S5410" t="n">
        <v>0.9989756858422052</v>
      </c>
      <c r="T5410" t="n">
        <v>0.9765505308422469</v>
      </c>
      <c r="U5410" t="n">
        <v>0.1760065167969563</v>
      </c>
      <c r="V5410" t="n">
        <v>0.8013086116710317</v>
      </c>
      <c r="W5410" t="n">
        <v>0.5045031578414818</v>
      </c>
      <c r="X5410" t="n">
        <v>0.8854132723895863</v>
      </c>
    </row>
    <row r="5411">
      <c r="A5411" t="inlineStr">
        <is>
          <t>5207907</t>
        </is>
      </c>
      <c r="B5411" t="inlineStr">
        <is>
          <t>Flores de Goiás</t>
        </is>
      </c>
      <c r="C5411" t="inlineStr">
        <is>
          <t>GO</t>
        </is>
      </c>
      <c r="D5411" t="inlineStr">
        <is>
          <t>REGIÃO CENTRO-OESTE</t>
        </is>
      </c>
      <c r="E5411" s="70">
        <f>SUMPRODUCT(N5411:Q5411,PAINEL_PESOS!$C$16:$C$19)</f>
        <v/>
      </c>
      <c r="F5411" s="70">
        <f>SUMPRODUCT(R5411:T5411,PAINEL_PESOS!$C$21:$C$23)</f>
        <v/>
      </c>
      <c r="G5411" s="70">
        <f>SUMPRODUCT(U5411:V5411,PAINEL_PESOS!$C$25:$C$26)</f>
        <v/>
      </c>
      <c r="H5411" s="70">
        <f>SUMPRODUCT(W5411:X5411,PAINEL_PESOS!$C$28:$C$29)</f>
        <v/>
      </c>
      <c r="I5411" s="70" t="n">
        <v>0.9807820545733306</v>
      </c>
      <c r="J5411" s="70" t="n">
        <v>0.6710505391259283</v>
      </c>
      <c r="K5411" s="71">
        <f>IF(NOT(AND(PAINEL_PESOS!$D$12="OK - 100%",PAINEL_PESOS!$F$20="OK - 100%",PAINEL_PESOS!$F$24="OK - 100%",PAINEL_PESOS!$F$27="OK - 100%",PAINEL_PESOS!$F$30="OK - 100%")),"", (E5411*PAINEL_PESOS!$B$7+F5411*PAINEL_PESOS!$B$8+G5411*PAINEL_PESOS!$B$9+H5411*PAINEL_PESOS!$B$10)*I5411)</f>
        <v/>
      </c>
      <c r="L5411" s="71">
        <f>IF(K5411="","",K5411-J5411)</f>
        <v/>
      </c>
      <c r="M5411" s="71">
        <f>IF(L5411="","",ABS(L5411))</f>
        <v/>
      </c>
      <c r="N5411" t="n">
        <v>0.4</v>
      </c>
      <c r="O5411" t="n">
        <v>0.9638</v>
      </c>
      <c r="P5411" t="n">
        <v>0.8223864836325238</v>
      </c>
      <c r="Q5411" t="n">
        <v>0.9991207446576388</v>
      </c>
      <c r="R5411" t="n">
        <v>0.2282871463491293</v>
      </c>
      <c r="S5411" t="n">
        <v>0.9999979789764414</v>
      </c>
      <c r="T5411" t="n">
        <v>0.9023915188514897</v>
      </c>
      <c r="U5411" t="n">
        <v>0.3603211975678214</v>
      </c>
      <c r="V5411" t="n">
        <v>0.7848249450977263</v>
      </c>
      <c r="W5411" t="n">
        <v>0.4835042487615529</v>
      </c>
      <c r="X5411" t="n">
        <v>0.8318404723467052</v>
      </c>
    </row>
    <row r="5412">
      <c r="A5412" t="inlineStr">
        <is>
          <t>5208004</t>
        </is>
      </c>
      <c r="B5412" t="inlineStr">
        <is>
          <t>Formosa</t>
        </is>
      </c>
      <c r="C5412" t="inlineStr">
        <is>
          <t>GO</t>
        </is>
      </c>
      <c r="D5412" t="inlineStr">
        <is>
          <t>REGIÃO CENTRO-OESTE</t>
        </is>
      </c>
      <c r="E5412" s="70">
        <f>SUMPRODUCT(N5412:Q5412,PAINEL_PESOS!$C$16:$C$19)</f>
        <v/>
      </c>
      <c r="F5412" s="70">
        <f>SUMPRODUCT(R5412:T5412,PAINEL_PESOS!$C$21:$C$23)</f>
        <v/>
      </c>
      <c r="G5412" s="70">
        <f>SUMPRODUCT(U5412:V5412,PAINEL_PESOS!$C$25:$C$26)</f>
        <v/>
      </c>
      <c r="H5412" s="70">
        <f>SUMPRODUCT(W5412:X5412,PAINEL_PESOS!$C$28:$C$29)</f>
        <v/>
      </c>
      <c r="I5412" s="70" t="n">
        <v>0.9924578189143358</v>
      </c>
      <c r="J5412" s="70" t="n">
        <v>0.7573569537988734</v>
      </c>
      <c r="K5412" s="71">
        <f>IF(NOT(AND(PAINEL_PESOS!$D$12="OK - 100%",PAINEL_PESOS!$F$20="OK - 100%",PAINEL_PESOS!$F$24="OK - 100%",PAINEL_PESOS!$F$27="OK - 100%",PAINEL_PESOS!$F$30="OK - 100%")),"", (E5412*PAINEL_PESOS!$B$7+F5412*PAINEL_PESOS!$B$8+G5412*PAINEL_PESOS!$B$9+H5412*PAINEL_PESOS!$B$10)*I5412)</f>
        <v/>
      </c>
      <c r="L5412" s="71">
        <f>IF(K5412="","",K5412-J5412)</f>
        <v/>
      </c>
      <c r="M5412" s="71">
        <f>IF(L5412="","",ABS(L5412))</f>
        <v/>
      </c>
      <c r="N5412" t="n">
        <v>1</v>
      </c>
      <c r="O5412" t="n">
        <v>0.9992</v>
      </c>
      <c r="P5412" t="n">
        <v>0.5997888067581838</v>
      </c>
      <c r="Q5412" t="n">
        <v>0.9926465487044883</v>
      </c>
      <c r="R5412" t="n">
        <v>0.4735392506419617</v>
      </c>
      <c r="S5412" t="n">
        <v>0.9971897158330436</v>
      </c>
      <c r="T5412" t="n">
        <v>0.9678245447249996</v>
      </c>
      <c r="U5412" t="n">
        <v>0.4965415193129864</v>
      </c>
      <c r="V5412" t="n">
        <v>0.8319075324633149</v>
      </c>
      <c r="W5412" t="n">
        <v>0.5456448109063206</v>
      </c>
      <c r="X5412" t="n">
        <v>0.8092860096638779</v>
      </c>
    </row>
    <row r="5413">
      <c r="A5413" t="inlineStr">
        <is>
          <t>5208103</t>
        </is>
      </c>
      <c r="B5413" t="inlineStr">
        <is>
          <t>Formoso</t>
        </is>
      </c>
      <c r="C5413" t="inlineStr">
        <is>
          <t>GO</t>
        </is>
      </c>
      <c r="D5413" t="inlineStr">
        <is>
          <t>REGIÃO CENTRO-OESTE</t>
        </is>
      </c>
      <c r="E5413" s="70">
        <f>SUMPRODUCT(N5413:Q5413,PAINEL_PESOS!$C$16:$C$19)</f>
        <v/>
      </c>
      <c r="F5413" s="70">
        <f>SUMPRODUCT(R5413:T5413,PAINEL_PESOS!$C$21:$C$23)</f>
        <v/>
      </c>
      <c r="G5413" s="70">
        <f>SUMPRODUCT(U5413:V5413,PAINEL_PESOS!$C$25:$C$26)</f>
        <v/>
      </c>
      <c r="H5413" s="70">
        <f>SUMPRODUCT(W5413:X5413,PAINEL_PESOS!$C$28:$C$29)</f>
        <v/>
      </c>
      <c r="I5413" s="70" t="n">
        <v>0.9983284777133647</v>
      </c>
      <c r="J5413" s="70" t="n">
        <v>0.6946030176359711</v>
      </c>
      <c r="K5413" s="71">
        <f>IF(NOT(AND(PAINEL_PESOS!$D$12="OK - 100%",PAINEL_PESOS!$F$20="OK - 100%",PAINEL_PESOS!$F$24="OK - 100%",PAINEL_PESOS!$F$27="OK - 100%",PAINEL_PESOS!$F$30="OK - 100%")),"", (E5413*PAINEL_PESOS!$B$7+F5413*PAINEL_PESOS!$B$8+G5413*PAINEL_PESOS!$B$9+H5413*PAINEL_PESOS!$B$10)*I5413)</f>
        <v/>
      </c>
      <c r="L5413" s="71">
        <f>IF(K5413="","",K5413-J5413)</f>
        <v/>
      </c>
      <c r="M5413" s="71">
        <f>IF(L5413="","",ABS(L5413))</f>
        <v/>
      </c>
      <c r="N5413" t="n">
        <v>0.6</v>
      </c>
      <c r="O5413" t="n">
        <v>0.9883999999999999</v>
      </c>
      <c r="P5413" t="n">
        <v>0.8364308342133051</v>
      </c>
      <c r="Q5413" t="n">
        <v>0.9982070956367978</v>
      </c>
      <c r="R5413" t="n">
        <v>0.1562487868112077</v>
      </c>
      <c r="S5413" t="n">
        <v>0.9999852872970115</v>
      </c>
      <c r="T5413" t="n">
        <v>0.9927906307384012</v>
      </c>
      <c r="U5413" t="n">
        <v>0.3922610103268127</v>
      </c>
      <c r="V5413" t="n">
        <v>0.8182815536721619</v>
      </c>
      <c r="W5413" t="n">
        <v>0.4019644904007342</v>
      </c>
      <c r="X5413" t="n">
        <v>0.8094188922813776</v>
      </c>
    </row>
    <row r="5414">
      <c r="A5414" t="inlineStr">
        <is>
          <t>5208152</t>
        </is>
      </c>
      <c r="B5414" t="inlineStr">
        <is>
          <t>Gameleira de Goiás</t>
        </is>
      </c>
      <c r="C5414" t="inlineStr">
        <is>
          <t>GO</t>
        </is>
      </c>
      <c r="D5414" t="inlineStr">
        <is>
          <t>REGIÃO CENTRO-OESTE</t>
        </is>
      </c>
      <c r="E5414" s="70">
        <f>SUMPRODUCT(N5414:Q5414,PAINEL_PESOS!$C$16:$C$19)</f>
        <v/>
      </c>
      <c r="F5414" s="70">
        <f>SUMPRODUCT(R5414:T5414,PAINEL_PESOS!$C$21:$C$23)</f>
        <v/>
      </c>
      <c r="G5414" s="70">
        <f>SUMPRODUCT(U5414:V5414,PAINEL_PESOS!$C$25:$C$26)</f>
        <v/>
      </c>
      <c r="H5414" s="70">
        <f>SUMPRODUCT(W5414:X5414,PAINEL_PESOS!$C$28:$C$29)</f>
        <v/>
      </c>
      <c r="I5414" s="70" t="n">
        <v>0.9957920357440891</v>
      </c>
      <c r="J5414" s="70" t="n">
        <v>0.7123142568299442</v>
      </c>
      <c r="K5414" s="71">
        <f>IF(NOT(AND(PAINEL_PESOS!$D$12="OK - 100%",PAINEL_PESOS!$F$20="OK - 100%",PAINEL_PESOS!$F$24="OK - 100%",PAINEL_PESOS!$F$27="OK - 100%",PAINEL_PESOS!$F$30="OK - 100%")),"", (E5414*PAINEL_PESOS!$B$7+F5414*PAINEL_PESOS!$B$8+G5414*PAINEL_PESOS!$B$9+H5414*PAINEL_PESOS!$B$10)*I5414)</f>
        <v/>
      </c>
      <c r="L5414" s="71">
        <f>IF(K5414="","",K5414-J5414)</f>
        <v/>
      </c>
      <c r="M5414" s="71">
        <f>IF(L5414="","",ABS(L5414))</f>
        <v/>
      </c>
      <c r="N5414" t="n">
        <v>1</v>
      </c>
      <c r="O5414" t="n">
        <v>0.9979</v>
      </c>
      <c r="P5414" t="n">
        <v>0.8010559662090813</v>
      </c>
      <c r="Q5414" t="n">
        <v>0.9993042574643455</v>
      </c>
      <c r="R5414" t="n">
        <v>0.2130073480513957</v>
      </c>
      <c r="S5414" t="n">
        <v>0.9997480533528652</v>
      </c>
      <c r="T5414" t="n">
        <v>0.9791132630313604</v>
      </c>
      <c r="U5414" t="n">
        <v>0.3311233828406411</v>
      </c>
      <c r="V5414" t="n">
        <v>0.8066545970383231</v>
      </c>
      <c r="W5414" t="n">
        <v>0.371615238957436</v>
      </c>
      <c r="X5414" t="n">
        <v>0.8528254209003476</v>
      </c>
    </row>
    <row r="5415">
      <c r="A5415" t="inlineStr">
        <is>
          <t>5208301</t>
        </is>
      </c>
      <c r="B5415" t="inlineStr">
        <is>
          <t>Divinópolis de Goiás</t>
        </is>
      </c>
      <c r="C5415" t="inlineStr">
        <is>
          <t>GO</t>
        </is>
      </c>
      <c r="D5415" t="inlineStr">
        <is>
          <t>REGIÃO CENTRO-OESTE</t>
        </is>
      </c>
      <c r="E5415" s="70">
        <f>SUMPRODUCT(N5415:Q5415,PAINEL_PESOS!$C$16:$C$19)</f>
        <v/>
      </c>
      <c r="F5415" s="70">
        <f>SUMPRODUCT(R5415:T5415,PAINEL_PESOS!$C$21:$C$23)</f>
        <v/>
      </c>
      <c r="G5415" s="70">
        <f>SUMPRODUCT(U5415:V5415,PAINEL_PESOS!$C$25:$C$26)</f>
        <v/>
      </c>
      <c r="H5415" s="70">
        <f>SUMPRODUCT(W5415:X5415,PAINEL_PESOS!$C$28:$C$29)</f>
        <v/>
      </c>
      <c r="I5415" s="70" t="n">
        <v>0.9994724867023528</v>
      </c>
      <c r="J5415" s="70" t="n">
        <v>0.7003420093848123</v>
      </c>
      <c r="K5415" s="71">
        <f>IF(NOT(AND(PAINEL_PESOS!$D$12="OK - 100%",PAINEL_PESOS!$F$20="OK - 100%",PAINEL_PESOS!$F$24="OK - 100%",PAINEL_PESOS!$F$27="OK - 100%",PAINEL_PESOS!$F$30="OK - 100%")),"", (E5415*PAINEL_PESOS!$B$7+F5415*PAINEL_PESOS!$B$8+G5415*PAINEL_PESOS!$B$9+H5415*PAINEL_PESOS!$B$10)*I5415)</f>
        <v/>
      </c>
      <c r="L5415" s="71">
        <f>IF(K5415="","",K5415-J5415)</f>
        <v/>
      </c>
      <c r="M5415" s="71">
        <f>IF(L5415="","",ABS(L5415))</f>
        <v/>
      </c>
      <c r="N5415" t="n">
        <v>1</v>
      </c>
      <c r="O5415" t="n">
        <v>0.9961</v>
      </c>
      <c r="P5415" t="n">
        <v>0.6496304118268216</v>
      </c>
      <c r="Q5415" t="n">
        <v>0.999490808577671</v>
      </c>
      <c r="R5415" t="n">
        <v>0.1411319179949645</v>
      </c>
      <c r="S5415" t="n">
        <v>0.9999966536022069</v>
      </c>
      <c r="T5415" t="n">
        <v>0.997832320573628</v>
      </c>
      <c r="U5415" t="n">
        <v>0.3883298265677177</v>
      </c>
      <c r="V5415" t="n">
        <v>0.643549614515361</v>
      </c>
      <c r="W5415" t="n">
        <v>0.5275388798395163</v>
      </c>
      <c r="X5415" t="n">
        <v>0.7976902935204013</v>
      </c>
    </row>
    <row r="5416">
      <c r="A5416" t="inlineStr">
        <is>
          <t>5208400</t>
        </is>
      </c>
      <c r="B5416" t="inlineStr">
        <is>
          <t>Goianápolis</t>
        </is>
      </c>
      <c r="C5416" t="inlineStr">
        <is>
          <t>GO</t>
        </is>
      </c>
      <c r="D5416" t="inlineStr">
        <is>
          <t>REGIÃO CENTRO-OESTE</t>
        </is>
      </c>
      <c r="E5416" s="70">
        <f>SUMPRODUCT(N5416:Q5416,PAINEL_PESOS!$C$16:$C$19)</f>
        <v/>
      </c>
      <c r="F5416" s="70">
        <f>SUMPRODUCT(R5416:T5416,PAINEL_PESOS!$C$21:$C$23)</f>
        <v/>
      </c>
      <c r="G5416" s="70">
        <f>SUMPRODUCT(U5416:V5416,PAINEL_PESOS!$C$25:$C$26)</f>
        <v/>
      </c>
      <c r="H5416" s="70">
        <f>SUMPRODUCT(W5416:X5416,PAINEL_PESOS!$C$28:$C$29)</f>
        <v/>
      </c>
      <c r="I5416" s="70" t="n">
        <v>0.9883848163760728</v>
      </c>
      <c r="J5416" s="70" t="n">
        <v>0.6843746057948872</v>
      </c>
      <c r="K5416" s="71">
        <f>IF(NOT(AND(PAINEL_PESOS!$D$12="OK - 100%",PAINEL_PESOS!$F$20="OK - 100%",PAINEL_PESOS!$F$24="OK - 100%",PAINEL_PESOS!$F$27="OK - 100%",PAINEL_PESOS!$F$30="OK - 100%")),"", (E5416*PAINEL_PESOS!$B$7+F5416*PAINEL_PESOS!$B$8+G5416*PAINEL_PESOS!$B$9+H5416*PAINEL_PESOS!$B$10)*I5416)</f>
        <v/>
      </c>
      <c r="L5416" s="71">
        <f>IF(K5416="","",K5416-J5416)</f>
        <v/>
      </c>
      <c r="M5416" s="71">
        <f>IF(L5416="","",ABS(L5416))</f>
        <v/>
      </c>
      <c r="N5416" t="n">
        <v>1</v>
      </c>
      <c r="O5416" t="n">
        <v>1</v>
      </c>
      <c r="P5416" t="n">
        <v>0.68870116156283</v>
      </c>
      <c r="Q5416" t="n">
        <v>0.9884165352632059</v>
      </c>
      <c r="R5416" t="n">
        <v>0.2584145636228758</v>
      </c>
      <c r="S5416" t="n">
        <v>0.9986193498500049</v>
      </c>
      <c r="T5416" t="n">
        <v>0.9495004834065653</v>
      </c>
      <c r="U5416" t="n">
        <v>0.1687202717232247</v>
      </c>
      <c r="V5416" t="n">
        <v>0.8046113197292286</v>
      </c>
      <c r="W5416" t="n">
        <v>0.3656931832417707</v>
      </c>
      <c r="X5416" t="n">
        <v>0.8907307114966817</v>
      </c>
    </row>
    <row r="5417">
      <c r="A5417" t="inlineStr">
        <is>
          <t>5208509</t>
        </is>
      </c>
      <c r="B5417" t="inlineStr">
        <is>
          <t>Goiandira</t>
        </is>
      </c>
      <c r="C5417" t="inlineStr">
        <is>
          <t>GO</t>
        </is>
      </c>
      <c r="D5417" t="inlineStr">
        <is>
          <t>REGIÃO CENTRO-OESTE</t>
        </is>
      </c>
      <c r="E5417" s="70">
        <f>SUMPRODUCT(N5417:Q5417,PAINEL_PESOS!$C$16:$C$19)</f>
        <v/>
      </c>
      <c r="F5417" s="70">
        <f>SUMPRODUCT(R5417:T5417,PAINEL_PESOS!$C$21:$C$23)</f>
        <v/>
      </c>
      <c r="G5417" s="70">
        <f>SUMPRODUCT(U5417:V5417,PAINEL_PESOS!$C$25:$C$26)</f>
        <v/>
      </c>
      <c r="H5417" s="70">
        <f>SUMPRODUCT(W5417:X5417,PAINEL_PESOS!$C$28:$C$29)</f>
        <v/>
      </c>
      <c r="I5417" s="70" t="n">
        <v>0.9956664023327669</v>
      </c>
      <c r="J5417" s="70" t="n">
        <v>0.6758139490621317</v>
      </c>
      <c r="K5417" s="71">
        <f>IF(NOT(AND(PAINEL_PESOS!$D$12="OK - 100%",PAINEL_PESOS!$F$20="OK - 100%",PAINEL_PESOS!$F$24="OK - 100%",PAINEL_PESOS!$F$27="OK - 100%",PAINEL_PESOS!$F$30="OK - 100%")),"", (E5417*PAINEL_PESOS!$B$7+F5417*PAINEL_PESOS!$B$8+G5417*PAINEL_PESOS!$B$9+H5417*PAINEL_PESOS!$B$10)*I5417)</f>
        <v/>
      </c>
      <c r="L5417" s="71">
        <f>IF(K5417="","",K5417-J5417)</f>
        <v/>
      </c>
      <c r="M5417" s="71">
        <f>IF(L5417="","",ABS(L5417))</f>
        <v/>
      </c>
      <c r="N5417" t="n">
        <v>1</v>
      </c>
      <c r="O5417" t="n">
        <v>0.9784</v>
      </c>
      <c r="P5417" t="n">
        <v>0.7070749736008448</v>
      </c>
      <c r="Q5417" t="n">
        <v>0.9956085448646996</v>
      </c>
      <c r="R5417" t="n">
        <v>0.199097026133517</v>
      </c>
      <c r="S5417" t="n">
        <v>0.998939097720023</v>
      </c>
      <c r="T5417" t="n">
        <v>0.9815525587593835</v>
      </c>
      <c r="U5417" t="n">
        <v>0.239663625033601</v>
      </c>
      <c r="V5417" t="n">
        <v>0.7017111819242967</v>
      </c>
      <c r="W5417" t="n">
        <v>0.3669230429276967</v>
      </c>
      <c r="X5417" t="n">
        <v>0.8281444842467005</v>
      </c>
    </row>
    <row r="5418">
      <c r="A5418" t="inlineStr">
        <is>
          <t>5208608</t>
        </is>
      </c>
      <c r="B5418" t="inlineStr">
        <is>
          <t>Goianésia</t>
        </is>
      </c>
      <c r="C5418" t="inlineStr">
        <is>
          <t>GO</t>
        </is>
      </c>
      <c r="D5418" t="inlineStr">
        <is>
          <t>REGIÃO CENTRO-OESTE</t>
        </is>
      </c>
      <c r="E5418" s="70">
        <f>SUMPRODUCT(N5418:Q5418,PAINEL_PESOS!$C$16:$C$19)</f>
        <v/>
      </c>
      <c r="F5418" s="70">
        <f>SUMPRODUCT(R5418:T5418,PAINEL_PESOS!$C$21:$C$23)</f>
        <v/>
      </c>
      <c r="G5418" s="70">
        <f>SUMPRODUCT(U5418:V5418,PAINEL_PESOS!$C$25:$C$26)</f>
        <v/>
      </c>
      <c r="H5418" s="70">
        <f>SUMPRODUCT(W5418:X5418,PAINEL_PESOS!$C$28:$C$29)</f>
        <v/>
      </c>
      <c r="I5418" s="70" t="n">
        <v>0.9795620859098133</v>
      </c>
      <c r="J5418" s="70" t="n">
        <v>0.7011680280447106</v>
      </c>
      <c r="K5418" s="71">
        <f>IF(NOT(AND(PAINEL_PESOS!$D$12="OK - 100%",PAINEL_PESOS!$F$20="OK - 100%",PAINEL_PESOS!$F$24="OK - 100%",PAINEL_PESOS!$F$27="OK - 100%",PAINEL_PESOS!$F$30="OK - 100%")),"", (E5418*PAINEL_PESOS!$B$7+F5418*PAINEL_PESOS!$B$8+G5418*PAINEL_PESOS!$B$9+H5418*PAINEL_PESOS!$B$10)*I5418)</f>
        <v/>
      </c>
      <c r="L5418" s="71">
        <f>IF(K5418="","",K5418-J5418)</f>
        <v/>
      </c>
      <c r="M5418" s="71">
        <f>IF(L5418="","",ABS(L5418))</f>
        <v/>
      </c>
      <c r="N5418" t="n">
        <v>0.8</v>
      </c>
      <c r="O5418" t="n">
        <v>0.99</v>
      </c>
      <c r="P5418" t="n">
        <v>0.6631467793030623</v>
      </c>
      <c r="Q5418" t="n">
        <v>0.9914703686509514</v>
      </c>
      <c r="R5418" t="n">
        <v>0.4382853428260988</v>
      </c>
      <c r="S5418" t="n">
        <v>0.9135310495493678</v>
      </c>
      <c r="T5418" t="n">
        <v>0.9344373272912454</v>
      </c>
      <c r="U5418" t="n">
        <v>0.3562262224449263</v>
      </c>
      <c r="V5418" t="n">
        <v>0.8429726205464058</v>
      </c>
      <c r="W5418" t="n">
        <v>0.4096326360172411</v>
      </c>
      <c r="X5418" t="n">
        <v>0.8710702767087626</v>
      </c>
    </row>
    <row r="5419">
      <c r="A5419" t="inlineStr">
        <is>
          <t>5208707</t>
        </is>
      </c>
      <c r="B5419" t="inlineStr">
        <is>
          <t>Goiânia</t>
        </is>
      </c>
      <c r="C5419" t="inlineStr">
        <is>
          <t>GO</t>
        </is>
      </c>
      <c r="D5419" t="inlineStr">
        <is>
          <t>REGIÃO CENTRO-OESTE</t>
        </is>
      </c>
      <c r="E5419" s="70">
        <f>SUMPRODUCT(N5419:Q5419,PAINEL_PESOS!$C$16:$C$19)</f>
        <v/>
      </c>
      <c r="F5419" s="70">
        <f>SUMPRODUCT(R5419:T5419,PAINEL_PESOS!$C$21:$C$23)</f>
        <v/>
      </c>
      <c r="G5419" s="70">
        <f>SUMPRODUCT(U5419:V5419,PAINEL_PESOS!$C$25:$C$26)</f>
        <v/>
      </c>
      <c r="H5419" s="70">
        <f>SUMPRODUCT(W5419:X5419,PAINEL_PESOS!$C$28:$C$29)</f>
        <v/>
      </c>
      <c r="I5419" s="70" t="n">
        <v>0.9382325372834186</v>
      </c>
      <c r="J5419" s="70" t="n">
        <v>0.6660027464116292</v>
      </c>
      <c r="K5419" s="71">
        <f>IF(NOT(AND(PAINEL_PESOS!$D$12="OK - 100%",PAINEL_PESOS!$F$20="OK - 100%",PAINEL_PESOS!$F$24="OK - 100%",PAINEL_PESOS!$F$27="OK - 100%",PAINEL_PESOS!$F$30="OK - 100%")),"", (E5419*PAINEL_PESOS!$B$7+F5419*PAINEL_PESOS!$B$8+G5419*PAINEL_PESOS!$B$9+H5419*PAINEL_PESOS!$B$10)*I5419)</f>
        <v/>
      </c>
      <c r="L5419" s="71">
        <f>IF(K5419="","",K5419-J5419)</f>
        <v/>
      </c>
      <c r="M5419" s="71">
        <f>IF(L5419="","",ABS(L5419))</f>
        <v/>
      </c>
      <c r="N5419" t="n">
        <v>1</v>
      </c>
      <c r="O5419" t="n">
        <v>0.9951</v>
      </c>
      <c r="P5419" t="n">
        <v>0.7709609292502639</v>
      </c>
      <c r="Q5419" t="n">
        <v>0.636674252485802</v>
      </c>
      <c r="R5419" t="n">
        <v>0.7516807368389476</v>
      </c>
      <c r="S5419" t="n">
        <v>0.9035915691016146</v>
      </c>
      <c r="T5419" t="n">
        <v>0.9680774429074038</v>
      </c>
      <c r="U5419" t="n">
        <v>0.1685737386192483</v>
      </c>
      <c r="V5419" t="n">
        <v>0.8029998826871361</v>
      </c>
      <c r="W5419" t="n">
        <v>0.3662336446841143</v>
      </c>
      <c r="X5419" t="n">
        <v>0.8907114958431048</v>
      </c>
    </row>
    <row r="5420">
      <c r="A5420" t="inlineStr">
        <is>
          <t>5208806</t>
        </is>
      </c>
      <c r="B5420" t="inlineStr">
        <is>
          <t>Goianira</t>
        </is>
      </c>
      <c r="C5420" t="inlineStr">
        <is>
          <t>GO</t>
        </is>
      </c>
      <c r="D5420" t="inlineStr">
        <is>
          <t>REGIÃO CENTRO-OESTE</t>
        </is>
      </c>
      <c r="E5420" s="70">
        <f>SUMPRODUCT(N5420:Q5420,PAINEL_PESOS!$C$16:$C$19)</f>
        <v/>
      </c>
      <c r="F5420" s="70">
        <f>SUMPRODUCT(R5420:T5420,PAINEL_PESOS!$C$21:$C$23)</f>
        <v/>
      </c>
      <c r="G5420" s="70">
        <f>SUMPRODUCT(U5420:V5420,PAINEL_PESOS!$C$25:$C$26)</f>
        <v/>
      </c>
      <c r="H5420" s="70">
        <f>SUMPRODUCT(W5420:X5420,PAINEL_PESOS!$C$28:$C$29)</f>
        <v/>
      </c>
      <c r="I5420" s="70" t="n">
        <v>0.9822768215658561</v>
      </c>
      <c r="J5420" s="70" t="n">
        <v>0.682349621725814</v>
      </c>
      <c r="K5420" s="71">
        <f>IF(NOT(AND(PAINEL_PESOS!$D$12="OK - 100%",PAINEL_PESOS!$F$20="OK - 100%",PAINEL_PESOS!$F$24="OK - 100%",PAINEL_PESOS!$F$27="OK - 100%",PAINEL_PESOS!$F$30="OK - 100%")),"", (E5420*PAINEL_PESOS!$B$7+F5420*PAINEL_PESOS!$B$8+G5420*PAINEL_PESOS!$B$9+H5420*PAINEL_PESOS!$B$10)*I5420)</f>
        <v/>
      </c>
      <c r="L5420" s="71">
        <f>IF(K5420="","",K5420-J5420)</f>
        <v/>
      </c>
      <c r="M5420" s="71">
        <f>IF(L5420="","",ABS(L5420))</f>
        <v/>
      </c>
      <c r="N5420" t="n">
        <v>0.8</v>
      </c>
      <c r="O5420" t="n">
        <v>0.9957</v>
      </c>
      <c r="P5420" t="n">
        <v>0.7382259767687434</v>
      </c>
      <c r="Q5420" t="n">
        <v>0.956991753070532</v>
      </c>
      <c r="R5420" t="n">
        <v>0.3897163042493421</v>
      </c>
      <c r="S5420" t="n">
        <v>0.9752996285662552</v>
      </c>
      <c r="T5420" t="n">
        <v>0.9479430242569028</v>
      </c>
      <c r="U5420" t="n">
        <v>0.1548905043610972</v>
      </c>
      <c r="V5420" t="n">
        <v>0.8093488291697822</v>
      </c>
      <c r="W5420" t="n">
        <v>0.4167018346180188</v>
      </c>
      <c r="X5420" t="n">
        <v>0.8889171416515884</v>
      </c>
    </row>
    <row r="5421">
      <c r="A5421" t="inlineStr">
        <is>
          <t>5208905</t>
        </is>
      </c>
      <c r="B5421" t="inlineStr">
        <is>
          <t>Goiás</t>
        </is>
      </c>
      <c r="C5421" t="inlineStr">
        <is>
          <t>GO</t>
        </is>
      </c>
      <c r="D5421" t="inlineStr">
        <is>
          <t>REGIÃO CENTRO-OESTE</t>
        </is>
      </c>
      <c r="E5421" s="70">
        <f>SUMPRODUCT(N5421:Q5421,PAINEL_PESOS!$C$16:$C$19)</f>
        <v/>
      </c>
      <c r="F5421" s="70">
        <f>SUMPRODUCT(R5421:T5421,PAINEL_PESOS!$C$21:$C$23)</f>
        <v/>
      </c>
      <c r="G5421" s="70">
        <f>SUMPRODUCT(U5421:V5421,PAINEL_PESOS!$C$25:$C$26)</f>
        <v/>
      </c>
      <c r="H5421" s="70">
        <f>SUMPRODUCT(W5421:X5421,PAINEL_PESOS!$C$28:$C$29)</f>
        <v/>
      </c>
      <c r="I5421" s="70" t="n">
        <v>0.9956984589171385</v>
      </c>
      <c r="J5421" s="70" t="n">
        <v>0.7299975223179868</v>
      </c>
      <c r="K5421" s="71">
        <f>IF(NOT(AND(PAINEL_PESOS!$D$12="OK - 100%",PAINEL_PESOS!$F$20="OK - 100%",PAINEL_PESOS!$F$24="OK - 100%",PAINEL_PESOS!$F$27="OK - 100%",PAINEL_PESOS!$F$30="OK - 100%")),"", (E5421*PAINEL_PESOS!$B$7+F5421*PAINEL_PESOS!$B$8+G5421*PAINEL_PESOS!$B$9+H5421*PAINEL_PESOS!$B$10)*I5421)</f>
        <v/>
      </c>
      <c r="L5421" s="71">
        <f>IF(K5421="","",K5421-J5421)</f>
        <v/>
      </c>
      <c r="M5421" s="71">
        <f>IF(L5421="","",ABS(L5421))</f>
        <v/>
      </c>
      <c r="N5421" t="n">
        <v>1</v>
      </c>
      <c r="O5421" t="n">
        <v>0.9918</v>
      </c>
      <c r="P5421" t="n">
        <v>0.7680042238648364</v>
      </c>
      <c r="Q5421" t="n">
        <v>0.9980745334780878</v>
      </c>
      <c r="R5421" t="n">
        <v>0.3236442325716308</v>
      </c>
      <c r="S5421" t="n">
        <v>0.9996770485481065</v>
      </c>
      <c r="T5421" t="n">
        <v>0.9796966442781883</v>
      </c>
      <c r="U5421" t="n">
        <v>0.2663839673829152</v>
      </c>
      <c r="V5421" t="n">
        <v>0.8368872801859469</v>
      </c>
      <c r="W5421" t="n">
        <v>0.4696837788263345</v>
      </c>
      <c r="X5421" t="n">
        <v>0.8779699300129569</v>
      </c>
    </row>
    <row r="5422">
      <c r="A5422" t="inlineStr">
        <is>
          <t>5209101</t>
        </is>
      </c>
      <c r="B5422" t="inlineStr">
        <is>
          <t>Goiatuba</t>
        </is>
      </c>
      <c r="C5422" t="inlineStr">
        <is>
          <t>GO</t>
        </is>
      </c>
      <c r="D5422" t="inlineStr">
        <is>
          <t>REGIÃO CENTRO-OESTE</t>
        </is>
      </c>
      <c r="E5422" s="70">
        <f>SUMPRODUCT(N5422:Q5422,PAINEL_PESOS!$C$16:$C$19)</f>
        <v/>
      </c>
      <c r="F5422" s="70">
        <f>SUMPRODUCT(R5422:T5422,PAINEL_PESOS!$C$21:$C$23)</f>
        <v/>
      </c>
      <c r="G5422" s="70">
        <f>SUMPRODUCT(U5422:V5422,PAINEL_PESOS!$C$25:$C$26)</f>
        <v/>
      </c>
      <c r="H5422" s="70">
        <f>SUMPRODUCT(W5422:X5422,PAINEL_PESOS!$C$28:$C$29)</f>
        <v/>
      </c>
      <c r="I5422" s="70" t="n">
        <v>0.9873746376365846</v>
      </c>
      <c r="J5422" s="70" t="n">
        <v>0.6931024111553219</v>
      </c>
      <c r="K5422" s="71">
        <f>IF(NOT(AND(PAINEL_PESOS!$D$12="OK - 100%",PAINEL_PESOS!$F$20="OK - 100%",PAINEL_PESOS!$F$24="OK - 100%",PAINEL_PESOS!$F$27="OK - 100%",PAINEL_PESOS!$F$30="OK - 100%")),"", (E5422*PAINEL_PESOS!$B$7+F5422*PAINEL_PESOS!$B$8+G5422*PAINEL_PESOS!$B$9+H5422*PAINEL_PESOS!$B$10)*I5422)</f>
        <v/>
      </c>
      <c r="L5422" s="71">
        <f>IF(K5422="","",K5422-J5422)</f>
        <v/>
      </c>
      <c r="M5422" s="71">
        <f>IF(L5422="","",ABS(L5422))</f>
        <v/>
      </c>
      <c r="N5422" t="n">
        <v>1</v>
      </c>
      <c r="O5422" t="n">
        <v>0.9729</v>
      </c>
      <c r="P5422" t="n">
        <v>0.6852164730728617</v>
      </c>
      <c r="Q5422" t="n">
        <v>0.9970527325289971</v>
      </c>
      <c r="R5422" t="n">
        <v>0.4394452736821175</v>
      </c>
      <c r="S5422" t="n">
        <v>0.9826047883857012</v>
      </c>
      <c r="T5422" t="n">
        <v>0.9443242226539807</v>
      </c>
      <c r="U5422" t="n">
        <v>0.1478115324542739</v>
      </c>
      <c r="V5422" t="n">
        <v>0.7319405850505991</v>
      </c>
      <c r="W5422" t="n">
        <v>0.4428113707108843</v>
      </c>
      <c r="X5422" t="n">
        <v>0.8879888389803781</v>
      </c>
    </row>
    <row r="5423">
      <c r="A5423" t="inlineStr">
        <is>
          <t>5209150</t>
        </is>
      </c>
      <c r="B5423" t="inlineStr">
        <is>
          <t>Gouvelândia</t>
        </is>
      </c>
      <c r="C5423" t="inlineStr">
        <is>
          <t>GO</t>
        </is>
      </c>
      <c r="D5423" t="inlineStr">
        <is>
          <t>REGIÃO CENTRO-OESTE</t>
        </is>
      </c>
      <c r="E5423" s="70">
        <f>SUMPRODUCT(N5423:Q5423,PAINEL_PESOS!$C$16:$C$19)</f>
        <v/>
      </c>
      <c r="F5423" s="70">
        <f>SUMPRODUCT(R5423:T5423,PAINEL_PESOS!$C$21:$C$23)</f>
        <v/>
      </c>
      <c r="G5423" s="70">
        <f>SUMPRODUCT(U5423:V5423,PAINEL_PESOS!$C$25:$C$26)</f>
        <v/>
      </c>
      <c r="H5423" s="70">
        <f>SUMPRODUCT(W5423:X5423,PAINEL_PESOS!$C$28:$C$29)</f>
        <v/>
      </c>
      <c r="I5423" s="70" t="n">
        <v>0.9985923952546844</v>
      </c>
      <c r="J5423" s="70" t="n">
        <v>0.653846766405403</v>
      </c>
      <c r="K5423" s="71">
        <f>IF(NOT(AND(PAINEL_PESOS!$D$12="OK - 100%",PAINEL_PESOS!$F$20="OK - 100%",PAINEL_PESOS!$F$24="OK - 100%",PAINEL_PESOS!$F$27="OK - 100%",PAINEL_PESOS!$F$30="OK - 100%")),"", (E5423*PAINEL_PESOS!$B$7+F5423*PAINEL_PESOS!$B$8+G5423*PAINEL_PESOS!$B$9+H5423*PAINEL_PESOS!$B$10)*I5423)</f>
        <v/>
      </c>
      <c r="L5423" s="71">
        <f>IF(K5423="","",K5423-J5423)</f>
        <v/>
      </c>
      <c r="M5423" s="71">
        <f>IF(L5423="","",ABS(L5423))</f>
        <v/>
      </c>
      <c r="N5423" t="n">
        <v>0.4</v>
      </c>
      <c r="O5423" t="n">
        <v>1</v>
      </c>
      <c r="P5423" t="n">
        <v>0.7618796198521647</v>
      </c>
      <c r="Q5423" t="n">
        <v>0.9986673669921521</v>
      </c>
      <c r="R5423" t="n">
        <v>0.2435036734372564</v>
      </c>
      <c r="S5423" t="n">
        <v>0.9999854098270432</v>
      </c>
      <c r="T5423" t="n">
        <v>0.9938021469056522</v>
      </c>
      <c r="U5423" t="n">
        <v>0.1496380706369996</v>
      </c>
      <c r="V5423" t="n">
        <v>0.7464571456315382</v>
      </c>
      <c r="W5423" t="n">
        <v>0.3745487853850782</v>
      </c>
      <c r="X5423" t="n">
        <v>0.895702390485451</v>
      </c>
    </row>
    <row r="5424">
      <c r="A5424" t="inlineStr">
        <is>
          <t>5209200</t>
        </is>
      </c>
      <c r="B5424" t="inlineStr">
        <is>
          <t>Guapó</t>
        </is>
      </c>
      <c r="C5424" t="inlineStr">
        <is>
          <t>GO</t>
        </is>
      </c>
      <c r="D5424" t="inlineStr">
        <is>
          <t>REGIÃO CENTRO-OESTE</t>
        </is>
      </c>
      <c r="E5424" s="70">
        <f>SUMPRODUCT(N5424:Q5424,PAINEL_PESOS!$C$16:$C$19)</f>
        <v/>
      </c>
      <c r="F5424" s="70">
        <f>SUMPRODUCT(R5424:T5424,PAINEL_PESOS!$C$21:$C$23)</f>
        <v/>
      </c>
      <c r="G5424" s="70">
        <f>SUMPRODUCT(U5424:V5424,PAINEL_PESOS!$C$25:$C$26)</f>
        <v/>
      </c>
      <c r="H5424" s="70">
        <f>SUMPRODUCT(W5424:X5424,PAINEL_PESOS!$C$28:$C$29)</f>
        <v/>
      </c>
      <c r="I5424" s="70" t="n">
        <v>0.9965502145574516</v>
      </c>
      <c r="J5424" s="70" t="n">
        <v>0.7021642093343357</v>
      </c>
      <c r="K5424" s="71">
        <f>IF(NOT(AND(PAINEL_PESOS!$D$12="OK - 100%",PAINEL_PESOS!$F$20="OK - 100%",PAINEL_PESOS!$F$24="OK - 100%",PAINEL_PESOS!$F$27="OK - 100%",PAINEL_PESOS!$F$30="OK - 100%")),"", (E5424*PAINEL_PESOS!$B$7+F5424*PAINEL_PESOS!$B$8+G5424*PAINEL_PESOS!$B$9+H5424*PAINEL_PESOS!$B$10)*I5424)</f>
        <v/>
      </c>
      <c r="L5424" s="71">
        <f>IF(K5424="","",K5424-J5424)</f>
        <v/>
      </c>
      <c r="M5424" s="71">
        <f>IF(L5424="","",ABS(L5424))</f>
        <v/>
      </c>
      <c r="N5424" t="n">
        <v>1</v>
      </c>
      <c r="O5424" t="n">
        <v>0.9988</v>
      </c>
      <c r="P5424" t="n">
        <v>0.6270327349524816</v>
      </c>
      <c r="Q5424" t="n">
        <v>0.9926607300599948</v>
      </c>
      <c r="R5424" t="n">
        <v>0.2797236008688822</v>
      </c>
      <c r="S5424" t="n">
        <v>0.9997076637227833</v>
      </c>
      <c r="T5424" t="n">
        <v>0.9882957989834538</v>
      </c>
      <c r="U5424" t="n">
        <v>0.1283078971749794</v>
      </c>
      <c r="V5424" t="n">
        <v>0.787208307041813</v>
      </c>
      <c r="W5424" t="n">
        <v>0.5147470805808422</v>
      </c>
      <c r="X5424" t="n">
        <v>0.8854312251112475</v>
      </c>
    </row>
    <row r="5425">
      <c r="A5425" t="inlineStr">
        <is>
          <t>5209291</t>
        </is>
      </c>
      <c r="B5425" t="inlineStr">
        <is>
          <t>Guaraíta</t>
        </is>
      </c>
      <c r="C5425" t="inlineStr">
        <is>
          <t>GO</t>
        </is>
      </c>
      <c r="D5425" t="inlineStr">
        <is>
          <t>REGIÃO CENTRO-OESTE</t>
        </is>
      </c>
      <c r="E5425" s="70">
        <f>SUMPRODUCT(N5425:Q5425,PAINEL_PESOS!$C$16:$C$19)</f>
        <v/>
      </c>
      <c r="F5425" s="70">
        <f>SUMPRODUCT(R5425:T5425,PAINEL_PESOS!$C$21:$C$23)</f>
        <v/>
      </c>
      <c r="G5425" s="70">
        <f>SUMPRODUCT(U5425:V5425,PAINEL_PESOS!$C$25:$C$26)</f>
        <v/>
      </c>
      <c r="H5425" s="70">
        <f>SUMPRODUCT(W5425:X5425,PAINEL_PESOS!$C$28:$C$29)</f>
        <v/>
      </c>
      <c r="I5425" s="70" t="n">
        <v>0.9976378183394971</v>
      </c>
      <c r="J5425" s="70" t="n">
        <v>0.7008525077083055</v>
      </c>
      <c r="K5425" s="71">
        <f>IF(NOT(AND(PAINEL_PESOS!$D$12="OK - 100%",PAINEL_PESOS!$F$20="OK - 100%",PAINEL_PESOS!$F$24="OK - 100%",PAINEL_PESOS!$F$27="OK - 100%",PAINEL_PESOS!$F$30="OK - 100%")),"", (E5425*PAINEL_PESOS!$B$7+F5425*PAINEL_PESOS!$B$8+G5425*PAINEL_PESOS!$B$9+H5425*PAINEL_PESOS!$B$10)*I5425)</f>
        <v/>
      </c>
      <c r="L5425" s="71">
        <f>IF(K5425="","",K5425-J5425)</f>
        <v/>
      </c>
      <c r="M5425" s="71">
        <f>IF(L5425="","",ABS(L5425))</f>
        <v/>
      </c>
      <c r="N5425" t="n">
        <v>1</v>
      </c>
      <c r="O5425" t="n">
        <v>0.996</v>
      </c>
      <c r="P5425" t="n">
        <v>0.7920802534318901</v>
      </c>
      <c r="Q5425" t="n">
        <v>0.9978165165361467</v>
      </c>
      <c r="R5425" t="n">
        <v>0.0820209832019672</v>
      </c>
      <c r="S5425" t="n">
        <v>0.9999754241309018</v>
      </c>
      <c r="T5425" t="n">
        <v>0.9895453846028476</v>
      </c>
      <c r="U5425" t="n">
        <v>0.2200707371422336</v>
      </c>
      <c r="V5425" t="n">
        <v>0.8371727160954753</v>
      </c>
      <c r="W5425" t="n">
        <v>0.4202517767217654</v>
      </c>
      <c r="X5425" t="n">
        <v>0.8686242725404993</v>
      </c>
    </row>
    <row r="5426">
      <c r="A5426" t="inlineStr">
        <is>
          <t>5209408</t>
        </is>
      </c>
      <c r="B5426" t="inlineStr">
        <is>
          <t>Guarani de Goiás</t>
        </is>
      </c>
      <c r="C5426" t="inlineStr">
        <is>
          <t>GO</t>
        </is>
      </c>
      <c r="D5426" t="inlineStr">
        <is>
          <t>REGIÃO CENTRO-OESTE</t>
        </is>
      </c>
      <c r="E5426" s="70">
        <f>SUMPRODUCT(N5426:Q5426,PAINEL_PESOS!$C$16:$C$19)</f>
        <v/>
      </c>
      <c r="F5426" s="70">
        <f>SUMPRODUCT(R5426:T5426,PAINEL_PESOS!$C$21:$C$23)</f>
        <v/>
      </c>
      <c r="G5426" s="70">
        <f>SUMPRODUCT(U5426:V5426,PAINEL_PESOS!$C$25:$C$26)</f>
        <v/>
      </c>
      <c r="H5426" s="70">
        <f>SUMPRODUCT(W5426:X5426,PAINEL_PESOS!$C$28:$C$29)</f>
        <v/>
      </c>
      <c r="I5426" s="70" t="n">
        <v>0.9992542732440161</v>
      </c>
      <c r="J5426" s="70" t="n">
        <v>0.6987958864472505</v>
      </c>
      <c r="K5426" s="71">
        <f>IF(NOT(AND(PAINEL_PESOS!$D$12="OK - 100%",PAINEL_PESOS!$F$20="OK - 100%",PAINEL_PESOS!$F$24="OK - 100%",PAINEL_PESOS!$F$27="OK - 100%",PAINEL_PESOS!$F$30="OK - 100%")),"", (E5426*PAINEL_PESOS!$B$7+F5426*PAINEL_PESOS!$B$8+G5426*PAINEL_PESOS!$B$9+H5426*PAINEL_PESOS!$B$10)*I5426)</f>
        <v/>
      </c>
      <c r="L5426" s="71">
        <f>IF(K5426="","",K5426-J5426)</f>
        <v/>
      </c>
      <c r="M5426" s="71">
        <f>IF(L5426="","",ABS(L5426))</f>
        <v/>
      </c>
      <c r="N5426" t="n">
        <v>1</v>
      </c>
      <c r="O5426" t="n">
        <v>1</v>
      </c>
      <c r="P5426" t="n">
        <v>0.5873284054910244</v>
      </c>
      <c r="Q5426" t="n">
        <v>0.9996961762233765</v>
      </c>
      <c r="R5426" t="n">
        <v>0.1292131411473121</v>
      </c>
      <c r="S5426" t="n">
        <v>1</v>
      </c>
      <c r="T5426" t="n">
        <v>0.9964732570565341</v>
      </c>
      <c r="U5426" t="n">
        <v>0.4092857371944912</v>
      </c>
      <c r="V5426" t="n">
        <v>0.7098100088762924</v>
      </c>
      <c r="W5426" t="n">
        <v>0.4539087751369481</v>
      </c>
      <c r="X5426" t="n">
        <v>0.8108980115299544</v>
      </c>
    </row>
    <row r="5427">
      <c r="A5427" t="inlineStr">
        <is>
          <t>5209457</t>
        </is>
      </c>
      <c r="B5427" t="inlineStr">
        <is>
          <t>Guarinos</t>
        </is>
      </c>
      <c r="C5427" t="inlineStr">
        <is>
          <t>GO</t>
        </is>
      </c>
      <c r="D5427" t="inlineStr">
        <is>
          <t>REGIÃO CENTRO-OESTE</t>
        </is>
      </c>
      <c r="E5427" s="70">
        <f>SUMPRODUCT(N5427:Q5427,PAINEL_PESOS!$C$16:$C$19)</f>
        <v/>
      </c>
      <c r="F5427" s="70">
        <f>SUMPRODUCT(R5427:T5427,PAINEL_PESOS!$C$21:$C$23)</f>
        <v/>
      </c>
      <c r="G5427" s="70">
        <f>SUMPRODUCT(U5427:V5427,PAINEL_PESOS!$C$25:$C$26)</f>
        <v/>
      </c>
      <c r="H5427" s="70">
        <f>SUMPRODUCT(W5427:X5427,PAINEL_PESOS!$C$28:$C$29)</f>
        <v/>
      </c>
      <c r="I5427" s="70" t="n">
        <v>0.9987365490262053</v>
      </c>
      <c r="J5427" s="70" t="n">
        <v>0.6648321584719513</v>
      </c>
      <c r="K5427" s="71">
        <f>IF(NOT(AND(PAINEL_PESOS!$D$12="OK - 100%",PAINEL_PESOS!$F$20="OK - 100%",PAINEL_PESOS!$F$24="OK - 100%",PAINEL_PESOS!$F$27="OK - 100%",PAINEL_PESOS!$F$30="OK - 100%")),"", (E5427*PAINEL_PESOS!$B$7+F5427*PAINEL_PESOS!$B$8+G5427*PAINEL_PESOS!$B$9+H5427*PAINEL_PESOS!$B$10)*I5427)</f>
        <v/>
      </c>
      <c r="L5427" s="71">
        <f>IF(K5427="","",K5427-J5427)</f>
        <v/>
      </c>
      <c r="M5427" s="71">
        <f>IF(L5427="","",ABS(L5427))</f>
        <v/>
      </c>
      <c r="N5427" t="n">
        <v>1</v>
      </c>
      <c r="O5427" t="n">
        <v>0</v>
      </c>
      <c r="P5427" t="n">
        <v>0.8680042238648363</v>
      </c>
      <c r="Q5427" t="n">
        <v>0.9991824594316082</v>
      </c>
      <c r="R5427" t="n">
        <v>0.100256178050275</v>
      </c>
      <c r="S5427" t="n">
        <v>1</v>
      </c>
      <c r="T5427" t="n">
        <v>0.9945554736797566</v>
      </c>
      <c r="U5427" t="n">
        <v>0.3385275621552425</v>
      </c>
      <c r="V5427" t="n">
        <v>0.8455072852779599</v>
      </c>
      <c r="W5427" t="n">
        <v>0.4949253104493743</v>
      </c>
      <c r="X5427" t="n">
        <v>0.8162910307533291</v>
      </c>
    </row>
    <row r="5428">
      <c r="A5428" t="inlineStr">
        <is>
          <t>5209606</t>
        </is>
      </c>
      <c r="B5428" t="inlineStr">
        <is>
          <t>Heitoraí</t>
        </is>
      </c>
      <c r="C5428" t="inlineStr">
        <is>
          <t>GO</t>
        </is>
      </c>
      <c r="D5428" t="inlineStr">
        <is>
          <t>REGIÃO CENTRO-OESTE</t>
        </is>
      </c>
      <c r="E5428" s="70">
        <f>SUMPRODUCT(N5428:Q5428,PAINEL_PESOS!$C$16:$C$19)</f>
        <v/>
      </c>
      <c r="F5428" s="70">
        <f>SUMPRODUCT(R5428:T5428,PAINEL_PESOS!$C$21:$C$23)</f>
        <v/>
      </c>
      <c r="G5428" s="70">
        <f>SUMPRODUCT(U5428:V5428,PAINEL_PESOS!$C$25:$C$26)</f>
        <v/>
      </c>
      <c r="H5428" s="70">
        <f>SUMPRODUCT(W5428:X5428,PAINEL_PESOS!$C$28:$C$29)</f>
        <v/>
      </c>
      <c r="I5428" s="70" t="n">
        <v>0.9974472015964948</v>
      </c>
      <c r="J5428" s="70" t="n">
        <v>0.7005273930636448</v>
      </c>
      <c r="K5428" s="71">
        <f>IF(NOT(AND(PAINEL_PESOS!$D$12="OK - 100%",PAINEL_PESOS!$F$20="OK - 100%",PAINEL_PESOS!$F$24="OK - 100%",PAINEL_PESOS!$F$27="OK - 100%",PAINEL_PESOS!$F$30="OK - 100%")),"", (E5428*PAINEL_PESOS!$B$7+F5428*PAINEL_PESOS!$B$8+G5428*PAINEL_PESOS!$B$9+H5428*PAINEL_PESOS!$B$10)*I5428)</f>
        <v/>
      </c>
      <c r="L5428" s="71">
        <f>IF(K5428="","",K5428-J5428)</f>
        <v/>
      </c>
      <c r="M5428" s="71">
        <f>IF(L5428="","",ABS(L5428))</f>
        <v/>
      </c>
      <c r="N5428" t="n">
        <v>1</v>
      </c>
      <c r="O5428" t="n">
        <v>0.9962</v>
      </c>
      <c r="P5428" t="n">
        <v>0.7353748680042239</v>
      </c>
      <c r="Q5428" t="n">
        <v>0.9966777713291087</v>
      </c>
      <c r="R5428" t="n">
        <v>0.1258154231855484</v>
      </c>
      <c r="S5428" t="n">
        <v>0.9996886284253802</v>
      </c>
      <c r="T5428" t="n">
        <v>0.9895287515798489</v>
      </c>
      <c r="U5428" t="n">
        <v>0.2194184823876833</v>
      </c>
      <c r="V5428" t="n">
        <v>0.8369494384297529</v>
      </c>
      <c r="W5428" t="n">
        <v>0.4195541443960387</v>
      </c>
      <c r="X5428" t="n">
        <v>0.8684919474521948</v>
      </c>
    </row>
    <row r="5429">
      <c r="A5429" t="inlineStr">
        <is>
          <t>5209705</t>
        </is>
      </c>
      <c r="B5429" t="inlineStr">
        <is>
          <t>Hidrolândia</t>
        </is>
      </c>
      <c r="C5429" t="inlineStr">
        <is>
          <t>GO</t>
        </is>
      </c>
      <c r="D5429" t="inlineStr">
        <is>
          <t>REGIÃO CENTRO-OESTE</t>
        </is>
      </c>
      <c r="E5429" s="70">
        <f>SUMPRODUCT(N5429:Q5429,PAINEL_PESOS!$C$16:$C$19)</f>
        <v/>
      </c>
      <c r="F5429" s="70">
        <f>SUMPRODUCT(R5429:T5429,PAINEL_PESOS!$C$21:$C$23)</f>
        <v/>
      </c>
      <c r="G5429" s="70">
        <f>SUMPRODUCT(U5429:V5429,PAINEL_PESOS!$C$25:$C$26)</f>
        <v/>
      </c>
      <c r="H5429" s="70">
        <f>SUMPRODUCT(W5429:X5429,PAINEL_PESOS!$C$28:$C$29)</f>
        <v/>
      </c>
      <c r="I5429" s="70" t="n">
        <v>0.9926933539667407</v>
      </c>
      <c r="J5429" s="70" t="n">
        <v>0.6631035600651697</v>
      </c>
      <c r="K5429" s="71">
        <f>IF(NOT(AND(PAINEL_PESOS!$D$12="OK - 100%",PAINEL_PESOS!$F$20="OK - 100%",PAINEL_PESOS!$F$24="OK - 100%",PAINEL_PESOS!$F$27="OK - 100%",PAINEL_PESOS!$F$30="OK - 100%")),"", (E5429*PAINEL_PESOS!$B$7+F5429*PAINEL_PESOS!$B$8+G5429*PAINEL_PESOS!$B$9+H5429*PAINEL_PESOS!$B$10)*I5429)</f>
        <v/>
      </c>
      <c r="L5429" s="71">
        <f>IF(K5429="","",K5429-J5429)</f>
        <v/>
      </c>
      <c r="M5429" s="71">
        <f>IF(L5429="","",ABS(L5429))</f>
        <v/>
      </c>
      <c r="N5429" t="n">
        <v>0.4</v>
      </c>
      <c r="O5429" t="n">
        <v>0.9987</v>
      </c>
      <c r="P5429" t="n">
        <v>0.7480464625131996</v>
      </c>
      <c r="Q5429" t="n">
        <v>0.9957937071429526</v>
      </c>
      <c r="R5429" t="n">
        <v>0.3851274258737684</v>
      </c>
      <c r="S5429" t="n">
        <v>0.9926677679405619</v>
      </c>
      <c r="T5429" t="n">
        <v>0.9686505103170318</v>
      </c>
      <c r="U5429" t="n">
        <v>0.1686765498625544</v>
      </c>
      <c r="V5429" t="n">
        <v>0.7830510859275768</v>
      </c>
      <c r="W5429" t="n">
        <v>0.3658544435934494</v>
      </c>
      <c r="X5429" t="n">
        <v>0.8907249780200432</v>
      </c>
    </row>
    <row r="5430">
      <c r="A5430" t="inlineStr">
        <is>
          <t>5209804</t>
        </is>
      </c>
      <c r="B5430" t="inlineStr">
        <is>
          <t>Hidrolina</t>
        </is>
      </c>
      <c r="C5430" t="inlineStr">
        <is>
          <t>GO</t>
        </is>
      </c>
      <c r="D5430" t="inlineStr">
        <is>
          <t>REGIÃO CENTRO-OESTE</t>
        </is>
      </c>
      <c r="E5430" s="70">
        <f>SUMPRODUCT(N5430:Q5430,PAINEL_PESOS!$C$16:$C$19)</f>
        <v/>
      </c>
      <c r="F5430" s="70">
        <f>SUMPRODUCT(R5430:T5430,PAINEL_PESOS!$C$21:$C$23)</f>
        <v/>
      </c>
      <c r="G5430" s="70">
        <f>SUMPRODUCT(U5430:V5430,PAINEL_PESOS!$C$25:$C$26)</f>
        <v/>
      </c>
      <c r="H5430" s="70">
        <f>SUMPRODUCT(W5430:X5430,PAINEL_PESOS!$C$28:$C$29)</f>
        <v/>
      </c>
      <c r="I5430" s="70" t="n">
        <v>0.9980090813950668</v>
      </c>
      <c r="J5430" s="70" t="n">
        <v>0.7040960606921179</v>
      </c>
      <c r="K5430" s="71">
        <f>IF(NOT(AND(PAINEL_PESOS!$D$12="OK - 100%",PAINEL_PESOS!$F$20="OK - 100%",PAINEL_PESOS!$F$24="OK - 100%",PAINEL_PESOS!$F$27="OK - 100%",PAINEL_PESOS!$F$30="OK - 100%")),"", (E5430*PAINEL_PESOS!$B$7+F5430*PAINEL_PESOS!$B$8+G5430*PAINEL_PESOS!$B$9+H5430*PAINEL_PESOS!$B$10)*I5430)</f>
        <v/>
      </c>
      <c r="L5430" s="71">
        <f>IF(K5430="","",K5430-J5430)</f>
        <v/>
      </c>
      <c r="M5430" s="71">
        <f>IF(L5430="","",ABS(L5430))</f>
        <v/>
      </c>
      <c r="N5430" t="n">
        <v>1</v>
      </c>
      <c r="O5430" t="n">
        <v>0.9955000000000001</v>
      </c>
      <c r="P5430" t="n">
        <v>0.6676874340021119</v>
      </c>
      <c r="Q5430" t="n">
        <v>0.9986141190532049</v>
      </c>
      <c r="R5430" t="n">
        <v>0.138901667198345</v>
      </c>
      <c r="S5430" t="n">
        <v>0.9999661906045763</v>
      </c>
      <c r="T5430" t="n">
        <v>0.9908650277206642</v>
      </c>
      <c r="U5430" t="n">
        <v>0.3077022870712857</v>
      </c>
      <c r="V5430" t="n">
        <v>0.8450734831588111</v>
      </c>
      <c r="W5430" t="n">
        <v>0.4150696483462606</v>
      </c>
      <c r="X5430" t="n">
        <v>0.8254371217903412</v>
      </c>
    </row>
    <row r="5431">
      <c r="A5431" t="inlineStr">
        <is>
          <t>5209903</t>
        </is>
      </c>
      <c r="B5431" t="inlineStr">
        <is>
          <t>Iaciara</t>
        </is>
      </c>
      <c r="C5431" t="inlineStr">
        <is>
          <t>GO</t>
        </is>
      </c>
      <c r="D5431" t="inlineStr">
        <is>
          <t>REGIÃO CENTRO-OESTE</t>
        </is>
      </c>
      <c r="E5431" s="70">
        <f>SUMPRODUCT(N5431:Q5431,PAINEL_PESOS!$C$16:$C$19)</f>
        <v/>
      </c>
      <c r="F5431" s="70">
        <f>SUMPRODUCT(R5431:T5431,PAINEL_PESOS!$C$21:$C$23)</f>
        <v/>
      </c>
      <c r="G5431" s="70">
        <f>SUMPRODUCT(U5431:V5431,PAINEL_PESOS!$C$25:$C$26)</f>
        <v/>
      </c>
      <c r="H5431" s="70">
        <f>SUMPRODUCT(W5431:X5431,PAINEL_PESOS!$C$28:$C$29)</f>
        <v/>
      </c>
      <c r="I5431" s="70" t="n">
        <v>0.9954201271635175</v>
      </c>
      <c r="J5431" s="70" t="n">
        <v>0.709430777628995</v>
      </c>
      <c r="K5431" s="71">
        <f>IF(NOT(AND(PAINEL_PESOS!$D$12="OK - 100%",PAINEL_PESOS!$F$20="OK - 100%",PAINEL_PESOS!$F$24="OK - 100%",PAINEL_PESOS!$F$27="OK - 100%",PAINEL_PESOS!$F$30="OK - 100%")),"", (E5431*PAINEL_PESOS!$B$7+F5431*PAINEL_PESOS!$B$8+G5431*PAINEL_PESOS!$B$9+H5431*PAINEL_PESOS!$B$10)*I5431)</f>
        <v/>
      </c>
      <c r="L5431" s="71">
        <f>IF(K5431="","",K5431-J5431)</f>
        <v/>
      </c>
      <c r="M5431" s="71">
        <f>IF(L5431="","",ABS(L5431))</f>
        <v/>
      </c>
      <c r="N5431" t="n">
        <v>1</v>
      </c>
      <c r="O5431" t="n">
        <v>0.9974</v>
      </c>
      <c r="P5431" t="n">
        <v>0.6540654699049631</v>
      </c>
      <c r="Q5431" t="n">
        <v>0.9987660370563676</v>
      </c>
      <c r="R5431" t="n">
        <v>0.2208222309013201</v>
      </c>
      <c r="S5431" t="n">
        <v>0.9999996163296562</v>
      </c>
      <c r="T5431" t="n">
        <v>0.9774921434795173</v>
      </c>
      <c r="U5431" t="n">
        <v>0.4078402938736028</v>
      </c>
      <c r="V5431" t="n">
        <v>0.7360044391069498</v>
      </c>
      <c r="W5431" t="n">
        <v>0.455557942559039</v>
      </c>
      <c r="X5431" t="n">
        <v>0.8114975450540199</v>
      </c>
    </row>
    <row r="5432">
      <c r="A5432" t="inlineStr">
        <is>
          <t>5209937</t>
        </is>
      </c>
      <c r="B5432" t="inlineStr">
        <is>
          <t>Inaciolândia</t>
        </is>
      </c>
      <c r="C5432" t="inlineStr">
        <is>
          <t>GO</t>
        </is>
      </c>
      <c r="D5432" t="inlineStr">
        <is>
          <t>REGIÃO CENTRO-OESTE</t>
        </is>
      </c>
      <c r="E5432" s="70">
        <f>SUMPRODUCT(N5432:Q5432,PAINEL_PESOS!$C$16:$C$19)</f>
        <v/>
      </c>
      <c r="F5432" s="70">
        <f>SUMPRODUCT(R5432:T5432,PAINEL_PESOS!$C$21:$C$23)</f>
        <v/>
      </c>
      <c r="G5432" s="70">
        <f>SUMPRODUCT(U5432:V5432,PAINEL_PESOS!$C$25:$C$26)</f>
        <v/>
      </c>
      <c r="H5432" s="70">
        <f>SUMPRODUCT(W5432:X5432,PAINEL_PESOS!$C$28:$C$29)</f>
        <v/>
      </c>
      <c r="I5432" s="70" t="n">
        <v>0.9975283101175302</v>
      </c>
      <c r="J5432" s="70" t="n">
        <v>0.6946903744655425</v>
      </c>
      <c r="K5432" s="71">
        <f>IF(NOT(AND(PAINEL_PESOS!$D$12="OK - 100%",PAINEL_PESOS!$F$20="OK - 100%",PAINEL_PESOS!$F$24="OK - 100%",PAINEL_PESOS!$F$27="OK - 100%",PAINEL_PESOS!$F$30="OK - 100%")),"", (E5432*PAINEL_PESOS!$B$7+F5432*PAINEL_PESOS!$B$8+G5432*PAINEL_PESOS!$B$9+H5432*PAINEL_PESOS!$B$10)*I5432)</f>
        <v/>
      </c>
      <c r="L5432" s="71">
        <f>IF(K5432="","",K5432-J5432)</f>
        <v/>
      </c>
      <c r="M5432" s="71">
        <f>IF(L5432="","",ABS(L5432))</f>
        <v/>
      </c>
      <c r="N5432" t="n">
        <v>1</v>
      </c>
      <c r="O5432" t="n">
        <v>0.984</v>
      </c>
      <c r="P5432" t="n">
        <v>0.7162618796198521</v>
      </c>
      <c r="Q5432" t="n">
        <v>0.99812044722614</v>
      </c>
      <c r="R5432" t="n">
        <v>0.252801933776647</v>
      </c>
      <c r="S5432" t="n">
        <v>0.9999711742226154</v>
      </c>
      <c r="T5432" t="n">
        <v>0.9887630981004628</v>
      </c>
      <c r="U5432" t="n">
        <v>0.1454606268117748</v>
      </c>
      <c r="V5432" t="n">
        <v>0.7432580036511537</v>
      </c>
      <c r="W5432" t="n">
        <v>0.4513500727006556</v>
      </c>
      <c r="X5432" t="n">
        <v>0.8876761681944592</v>
      </c>
    </row>
    <row r="5433">
      <c r="A5433" t="inlineStr">
        <is>
          <t>5209952</t>
        </is>
      </c>
      <c r="B5433" t="inlineStr">
        <is>
          <t>Indiara</t>
        </is>
      </c>
      <c r="C5433" t="inlineStr">
        <is>
          <t>GO</t>
        </is>
      </c>
      <c r="D5433" t="inlineStr">
        <is>
          <t>REGIÃO CENTRO-OESTE</t>
        </is>
      </c>
      <c r="E5433" s="70">
        <f>SUMPRODUCT(N5433:Q5433,PAINEL_PESOS!$C$16:$C$19)</f>
        <v/>
      </c>
      <c r="F5433" s="70">
        <f>SUMPRODUCT(R5433:T5433,PAINEL_PESOS!$C$21:$C$23)</f>
        <v/>
      </c>
      <c r="G5433" s="70">
        <f>SUMPRODUCT(U5433:V5433,PAINEL_PESOS!$C$25:$C$26)</f>
        <v/>
      </c>
      <c r="H5433" s="70">
        <f>SUMPRODUCT(W5433:X5433,PAINEL_PESOS!$C$28:$C$29)</f>
        <v/>
      </c>
      <c r="I5433" s="70" t="n">
        <v>0.9933901152606738</v>
      </c>
      <c r="J5433" s="70" t="n">
        <v>0.7053526613527122</v>
      </c>
      <c r="K5433" s="71">
        <f>IF(NOT(AND(PAINEL_PESOS!$D$12="OK - 100%",PAINEL_PESOS!$F$20="OK - 100%",PAINEL_PESOS!$F$24="OK - 100%",PAINEL_PESOS!$F$27="OK - 100%",PAINEL_PESOS!$F$30="OK - 100%")),"", (E5433*PAINEL_PESOS!$B$7+F5433*PAINEL_PESOS!$B$8+G5433*PAINEL_PESOS!$B$9+H5433*PAINEL_PESOS!$B$10)*I5433)</f>
        <v/>
      </c>
      <c r="L5433" s="71">
        <f>IF(K5433="","",K5433-J5433)</f>
        <v/>
      </c>
      <c r="M5433" s="71">
        <f>IF(L5433="","",ABS(L5433))</f>
        <v/>
      </c>
      <c r="N5433" t="n">
        <v>1</v>
      </c>
      <c r="O5433" t="n">
        <v>0.9926</v>
      </c>
      <c r="P5433" t="n">
        <v>0.7785638859556494</v>
      </c>
      <c r="Q5433" t="n">
        <v>0.9965594635530034</v>
      </c>
      <c r="R5433" t="n">
        <v>0.3188027294794918</v>
      </c>
      <c r="S5433" t="n">
        <v>0.9993066972678086</v>
      </c>
      <c r="T5433" t="n">
        <v>0.9697894329299683</v>
      </c>
      <c r="U5433" t="n">
        <v>0.1279215173903835</v>
      </c>
      <c r="V5433" t="n">
        <v>0.7417660379098383</v>
      </c>
      <c r="W5433" t="n">
        <v>0.5161721740921946</v>
      </c>
      <c r="X5433" t="n">
        <v>0.8853805571059405</v>
      </c>
    </row>
    <row r="5434">
      <c r="A5434" t="inlineStr">
        <is>
          <t>5210000</t>
        </is>
      </c>
      <c r="B5434" t="inlineStr">
        <is>
          <t>Inhumas</t>
        </is>
      </c>
      <c r="C5434" t="inlineStr">
        <is>
          <t>GO</t>
        </is>
      </c>
      <c r="D5434" t="inlineStr">
        <is>
          <t>REGIÃO CENTRO-OESTE</t>
        </is>
      </c>
      <c r="E5434" s="70">
        <f>SUMPRODUCT(N5434:Q5434,PAINEL_PESOS!$C$16:$C$19)</f>
        <v/>
      </c>
      <c r="F5434" s="70">
        <f>SUMPRODUCT(R5434:T5434,PAINEL_PESOS!$C$21:$C$23)</f>
        <v/>
      </c>
      <c r="G5434" s="70">
        <f>SUMPRODUCT(U5434:V5434,PAINEL_PESOS!$C$25:$C$26)</f>
        <v/>
      </c>
      <c r="H5434" s="70">
        <f>SUMPRODUCT(W5434:X5434,PAINEL_PESOS!$C$28:$C$29)</f>
        <v/>
      </c>
      <c r="I5434" s="70" t="n">
        <v>0.9839419503414512</v>
      </c>
      <c r="J5434" s="70" t="n">
        <v>0.7027527143684211</v>
      </c>
      <c r="K5434" s="71">
        <f>IF(NOT(AND(PAINEL_PESOS!$D$12="OK - 100%",PAINEL_PESOS!$F$20="OK - 100%",PAINEL_PESOS!$F$24="OK - 100%",PAINEL_PESOS!$F$27="OK - 100%",PAINEL_PESOS!$F$30="OK - 100%")),"", (E5434*PAINEL_PESOS!$B$7+F5434*PAINEL_PESOS!$B$8+G5434*PAINEL_PESOS!$B$9+H5434*PAINEL_PESOS!$B$10)*I5434)</f>
        <v/>
      </c>
      <c r="L5434" s="71">
        <f>IF(K5434="","",K5434-J5434)</f>
        <v/>
      </c>
      <c r="M5434" s="71">
        <f>IF(L5434="","",ABS(L5434))</f>
        <v/>
      </c>
      <c r="N5434" t="n">
        <v>1</v>
      </c>
      <c r="O5434" t="n">
        <v>0.9933999999999999</v>
      </c>
      <c r="P5434" t="n">
        <v>0.857233368532207</v>
      </c>
      <c r="Q5434" t="n">
        <v>0.9788924527785865</v>
      </c>
      <c r="R5434" t="n">
        <v>0.4046163165295723</v>
      </c>
      <c r="S5434" t="n">
        <v>0.9480371927823512</v>
      </c>
      <c r="T5434" t="n">
        <v>0.9526854568074158</v>
      </c>
      <c r="U5434" t="n">
        <v>0.1598989524822517</v>
      </c>
      <c r="V5434" t="n">
        <v>0.8144157459501405</v>
      </c>
      <c r="W5434" t="n">
        <v>0.3982295996450961</v>
      </c>
      <c r="X5434" t="n">
        <v>0.8895739251999626</v>
      </c>
    </row>
    <row r="5435">
      <c r="A5435" t="inlineStr">
        <is>
          <t>5210109</t>
        </is>
      </c>
      <c r="B5435" t="inlineStr">
        <is>
          <t>Ipameri</t>
        </is>
      </c>
      <c r="C5435" t="inlineStr">
        <is>
          <t>GO</t>
        </is>
      </c>
      <c r="D5435" t="inlineStr">
        <is>
          <t>REGIÃO CENTRO-OESTE</t>
        </is>
      </c>
      <c r="E5435" s="70">
        <f>SUMPRODUCT(N5435:Q5435,PAINEL_PESOS!$C$16:$C$19)</f>
        <v/>
      </c>
      <c r="F5435" s="70">
        <f>SUMPRODUCT(R5435:T5435,PAINEL_PESOS!$C$21:$C$23)</f>
        <v/>
      </c>
      <c r="G5435" s="70">
        <f>SUMPRODUCT(U5435:V5435,PAINEL_PESOS!$C$25:$C$26)</f>
        <v/>
      </c>
      <c r="H5435" s="70">
        <f>SUMPRODUCT(W5435:X5435,PAINEL_PESOS!$C$28:$C$29)</f>
        <v/>
      </c>
      <c r="I5435" s="70" t="n">
        <v>0.9968364192546754</v>
      </c>
      <c r="J5435" s="70" t="n">
        <v>0.7036704075330985</v>
      </c>
      <c r="K5435" s="71">
        <f>IF(NOT(AND(PAINEL_PESOS!$D$12="OK - 100%",PAINEL_PESOS!$F$20="OK - 100%",PAINEL_PESOS!$F$24="OK - 100%",PAINEL_PESOS!$F$27="OK - 100%",PAINEL_PESOS!$F$30="OK - 100%")),"", (E5435*PAINEL_PESOS!$B$7+F5435*PAINEL_PESOS!$B$8+G5435*PAINEL_PESOS!$B$9+H5435*PAINEL_PESOS!$B$10)*I5435)</f>
        <v/>
      </c>
      <c r="L5435" s="71">
        <f>IF(K5435="","",K5435-J5435)</f>
        <v/>
      </c>
      <c r="M5435" s="71">
        <f>IF(L5435="","",ABS(L5435))</f>
        <v/>
      </c>
      <c r="N5435" t="n">
        <v>1</v>
      </c>
      <c r="O5435" t="n">
        <v>0.9746</v>
      </c>
      <c r="P5435" t="n">
        <v>0.6642027455121435</v>
      </c>
      <c r="Q5435" t="n">
        <v>0.9988013969166787</v>
      </c>
      <c r="R5435" t="n">
        <v>0.441919505770378</v>
      </c>
      <c r="S5435" t="n">
        <v>0.9957089481623148</v>
      </c>
      <c r="T5435" t="n">
        <v>0.9865453729604822</v>
      </c>
      <c r="U5435" t="n">
        <v>0.2837281640848841</v>
      </c>
      <c r="V5435" t="n">
        <v>0.7193633499438647</v>
      </c>
      <c r="W5435" t="n">
        <v>0.3691837033552581</v>
      </c>
      <c r="X5435" t="n">
        <v>0.8400355511276273</v>
      </c>
    </row>
    <row r="5436">
      <c r="A5436" t="inlineStr">
        <is>
          <t>5210158</t>
        </is>
      </c>
      <c r="B5436" t="inlineStr">
        <is>
          <t>Ipiranga de Goiás</t>
        </is>
      </c>
      <c r="C5436" t="inlineStr">
        <is>
          <t>GO</t>
        </is>
      </c>
      <c r="D5436" t="inlineStr">
        <is>
          <t>REGIÃO CENTRO-OESTE</t>
        </is>
      </c>
      <c r="E5436" s="70">
        <f>SUMPRODUCT(N5436:Q5436,PAINEL_PESOS!$C$16:$C$19)</f>
        <v/>
      </c>
      <c r="F5436" s="70">
        <f>SUMPRODUCT(R5436:T5436,PAINEL_PESOS!$C$21:$C$23)</f>
        <v/>
      </c>
      <c r="G5436" s="70">
        <f>SUMPRODUCT(U5436:V5436,PAINEL_PESOS!$C$25:$C$26)</f>
        <v/>
      </c>
      <c r="H5436" s="70">
        <f>SUMPRODUCT(W5436:X5436,PAINEL_PESOS!$C$28:$C$29)</f>
        <v/>
      </c>
      <c r="I5436" s="70" t="n">
        <v>0.9888882716943841</v>
      </c>
      <c r="J5436" s="70" t="n">
        <v>0.6872042500466992</v>
      </c>
      <c r="K5436" s="71">
        <f>IF(NOT(AND(PAINEL_PESOS!$D$12="OK - 100%",PAINEL_PESOS!$F$20="OK - 100%",PAINEL_PESOS!$F$24="OK - 100%",PAINEL_PESOS!$F$27="OK - 100%",PAINEL_PESOS!$F$30="OK - 100%")),"", (E5436*PAINEL_PESOS!$B$7+F5436*PAINEL_PESOS!$B$8+G5436*PAINEL_PESOS!$B$9+H5436*PAINEL_PESOS!$B$10)*I5436)</f>
        <v/>
      </c>
      <c r="L5436" s="71">
        <f>IF(K5436="","",K5436-J5436)</f>
        <v/>
      </c>
      <c r="M5436" s="71">
        <f>IF(L5436="","",ABS(L5436))</f>
        <v/>
      </c>
      <c r="N5436" t="n">
        <v>1</v>
      </c>
      <c r="O5436" t="n">
        <v>0.9911</v>
      </c>
      <c r="P5436" t="n">
        <v>0.8004223864836325</v>
      </c>
      <c r="Q5436" t="n">
        <v>0.9980354140712547</v>
      </c>
      <c r="R5436" t="n">
        <v>0.1250979457915211</v>
      </c>
      <c r="S5436" t="n">
        <v>0.9999516281644869</v>
      </c>
      <c r="T5436" t="n">
        <v>0.9445874303256363</v>
      </c>
      <c r="U5436" t="n">
        <v>0.1570200777557135</v>
      </c>
      <c r="V5436" t="n">
        <v>0.8423074445287417</v>
      </c>
      <c r="W5436" t="n">
        <v>0.4334447765345443</v>
      </c>
      <c r="X5436" t="n">
        <v>0.8520994367559249</v>
      </c>
    </row>
    <row r="5437">
      <c r="A5437" t="inlineStr">
        <is>
          <t>5210208</t>
        </is>
      </c>
      <c r="B5437" t="inlineStr">
        <is>
          <t>Iporá</t>
        </is>
      </c>
      <c r="C5437" t="inlineStr">
        <is>
          <t>GO</t>
        </is>
      </c>
      <c r="D5437" t="inlineStr">
        <is>
          <t>REGIÃO CENTRO-OESTE</t>
        </is>
      </c>
      <c r="E5437" s="70">
        <f>SUMPRODUCT(N5437:Q5437,PAINEL_PESOS!$C$16:$C$19)</f>
        <v/>
      </c>
      <c r="F5437" s="70">
        <f>SUMPRODUCT(R5437:T5437,PAINEL_PESOS!$C$21:$C$23)</f>
        <v/>
      </c>
      <c r="G5437" s="70">
        <f>SUMPRODUCT(U5437:V5437,PAINEL_PESOS!$C$25:$C$26)</f>
        <v/>
      </c>
      <c r="H5437" s="70">
        <f>SUMPRODUCT(W5437:X5437,PAINEL_PESOS!$C$28:$C$29)</f>
        <v/>
      </c>
      <c r="I5437" s="70" t="n">
        <v>0.9970411277416891</v>
      </c>
      <c r="J5437" s="70" t="n">
        <v>0.7190608133511222</v>
      </c>
      <c r="K5437" s="71">
        <f>IF(NOT(AND(PAINEL_PESOS!$D$12="OK - 100%",PAINEL_PESOS!$F$20="OK - 100%",PAINEL_PESOS!$F$24="OK - 100%",PAINEL_PESOS!$F$27="OK - 100%",PAINEL_PESOS!$F$30="OK - 100%")),"", (E5437*PAINEL_PESOS!$B$7+F5437*PAINEL_PESOS!$B$8+G5437*PAINEL_PESOS!$B$9+H5437*PAINEL_PESOS!$B$10)*I5437)</f>
        <v/>
      </c>
      <c r="L5437" s="71">
        <f>IF(K5437="","",K5437-J5437)</f>
        <v/>
      </c>
      <c r="M5437" s="71">
        <f>IF(L5437="","",ABS(L5437))</f>
        <v/>
      </c>
      <c r="N5437" t="n">
        <v>1</v>
      </c>
      <c r="O5437" t="n">
        <v>0.997</v>
      </c>
      <c r="P5437" t="n">
        <v>0.7262935586061245</v>
      </c>
      <c r="Q5437" t="n">
        <v>0.9932372318063257</v>
      </c>
      <c r="R5437" t="n">
        <v>0.3645667662297994</v>
      </c>
      <c r="S5437" t="n">
        <v>0.9980637416678705</v>
      </c>
      <c r="T5437" t="n">
        <v>0.9906792467323228</v>
      </c>
      <c r="U5437" t="n">
        <v>0.2349833792949649</v>
      </c>
      <c r="V5437" t="n">
        <v>0.7686219795918831</v>
      </c>
      <c r="W5437" t="n">
        <v>0.4586202986901362</v>
      </c>
      <c r="X5437" t="n">
        <v>0.8801936690606046</v>
      </c>
    </row>
    <row r="5438">
      <c r="A5438" t="inlineStr">
        <is>
          <t>5210307</t>
        </is>
      </c>
      <c r="B5438" t="inlineStr">
        <is>
          <t>Israelândia</t>
        </is>
      </c>
      <c r="C5438" t="inlineStr">
        <is>
          <t>GO</t>
        </is>
      </c>
      <c r="D5438" t="inlineStr">
        <is>
          <t>REGIÃO CENTRO-OESTE</t>
        </is>
      </c>
      <c r="E5438" s="70">
        <f>SUMPRODUCT(N5438:Q5438,PAINEL_PESOS!$C$16:$C$19)</f>
        <v/>
      </c>
      <c r="F5438" s="70">
        <f>SUMPRODUCT(R5438:T5438,PAINEL_PESOS!$C$21:$C$23)</f>
        <v/>
      </c>
      <c r="G5438" s="70">
        <f>SUMPRODUCT(U5438:V5438,PAINEL_PESOS!$C$25:$C$26)</f>
        <v/>
      </c>
      <c r="H5438" s="70">
        <f>SUMPRODUCT(W5438:X5438,PAINEL_PESOS!$C$28:$C$29)</f>
        <v/>
      </c>
      <c r="I5438" s="70" t="n">
        <v>0.9990782215526859</v>
      </c>
      <c r="J5438" s="70" t="n">
        <v>0.7147186528144551</v>
      </c>
      <c r="K5438" s="71">
        <f>IF(NOT(AND(PAINEL_PESOS!$D$12="OK - 100%",PAINEL_PESOS!$F$20="OK - 100%",PAINEL_PESOS!$F$24="OK - 100%",PAINEL_PESOS!$F$27="OK - 100%",PAINEL_PESOS!$F$30="OK - 100%")),"", (E5438*PAINEL_PESOS!$B$7+F5438*PAINEL_PESOS!$B$8+G5438*PAINEL_PESOS!$B$9+H5438*PAINEL_PESOS!$B$10)*I5438)</f>
        <v/>
      </c>
      <c r="L5438" s="71">
        <f>IF(K5438="","",K5438-J5438)</f>
        <v/>
      </c>
      <c r="M5438" s="71">
        <f>IF(L5438="","",ABS(L5438))</f>
        <v/>
      </c>
      <c r="N5438" t="n">
        <v>1</v>
      </c>
      <c r="O5438" t="n">
        <v>0.9909</v>
      </c>
      <c r="P5438" t="n">
        <v>0.760506863780359</v>
      </c>
      <c r="Q5438" t="n">
        <v>0.9991928631954341</v>
      </c>
      <c r="R5438" t="n">
        <v>0.1202292027862278</v>
      </c>
      <c r="S5438" t="n">
        <v>0.999956900861919</v>
      </c>
      <c r="T5438" t="n">
        <v>0.9959175867382919</v>
      </c>
      <c r="U5438" t="n">
        <v>0.2526954971206328</v>
      </c>
      <c r="V5438" t="n">
        <v>0.812935303196085</v>
      </c>
      <c r="W5438" t="n">
        <v>0.4858926770534702</v>
      </c>
      <c r="X5438" t="n">
        <v>0.8854654487808677</v>
      </c>
    </row>
    <row r="5439">
      <c r="A5439" t="inlineStr">
        <is>
          <t>5210406</t>
        </is>
      </c>
      <c r="B5439" t="inlineStr">
        <is>
          <t>Itaberaí</t>
        </is>
      </c>
      <c r="C5439" t="inlineStr">
        <is>
          <t>GO</t>
        </is>
      </c>
      <c r="D5439" t="inlineStr">
        <is>
          <t>REGIÃO CENTRO-OESTE</t>
        </is>
      </c>
      <c r="E5439" s="70">
        <f>SUMPRODUCT(N5439:Q5439,PAINEL_PESOS!$C$16:$C$19)</f>
        <v/>
      </c>
      <c r="F5439" s="70">
        <f>SUMPRODUCT(R5439:T5439,PAINEL_PESOS!$C$21:$C$23)</f>
        <v/>
      </c>
      <c r="G5439" s="70">
        <f>SUMPRODUCT(U5439:V5439,PAINEL_PESOS!$C$25:$C$26)</f>
        <v/>
      </c>
      <c r="H5439" s="70">
        <f>SUMPRODUCT(W5439:X5439,PAINEL_PESOS!$C$28:$C$29)</f>
        <v/>
      </c>
      <c r="I5439" s="70" t="n">
        <v>0.9808428518917304</v>
      </c>
      <c r="J5439" s="70" t="n">
        <v>0.7048602580433841</v>
      </c>
      <c r="K5439" s="71">
        <f>IF(NOT(AND(PAINEL_PESOS!$D$12="OK - 100%",PAINEL_PESOS!$F$20="OK - 100%",PAINEL_PESOS!$F$24="OK - 100%",PAINEL_PESOS!$F$27="OK - 100%",PAINEL_PESOS!$F$30="OK - 100%")),"", (E5439*PAINEL_PESOS!$B$7+F5439*PAINEL_PESOS!$B$8+G5439*PAINEL_PESOS!$B$9+H5439*PAINEL_PESOS!$B$10)*I5439)</f>
        <v/>
      </c>
      <c r="L5439" s="71">
        <f>IF(K5439="","",K5439-J5439)</f>
        <v/>
      </c>
      <c r="M5439" s="71">
        <f>IF(L5439="","",ABS(L5439))</f>
        <v/>
      </c>
      <c r="N5439" t="n">
        <v>1</v>
      </c>
      <c r="O5439" t="n">
        <v>0.9969</v>
      </c>
      <c r="P5439" t="n">
        <v>0.7463569165786694</v>
      </c>
      <c r="Q5439" t="n">
        <v>0.9933355515379269</v>
      </c>
      <c r="R5439" t="n">
        <v>0.4237460136926635</v>
      </c>
      <c r="S5439" t="n">
        <v>0.9805656707656959</v>
      </c>
      <c r="T5439" t="n">
        <v>0.913565264113311</v>
      </c>
      <c r="U5439" t="n">
        <v>0.208273159910257</v>
      </c>
      <c r="V5439" t="n">
        <v>0.8251399323104849</v>
      </c>
      <c r="W5439" t="n">
        <v>0.4313873285674267</v>
      </c>
      <c r="X5439" t="n">
        <v>0.870668877366218</v>
      </c>
    </row>
    <row r="5440">
      <c r="A5440" t="inlineStr">
        <is>
          <t>5210562</t>
        </is>
      </c>
      <c r="B5440" t="inlineStr">
        <is>
          <t>Itaguari</t>
        </is>
      </c>
      <c r="C5440" t="inlineStr">
        <is>
          <t>GO</t>
        </is>
      </c>
      <c r="D5440" t="inlineStr">
        <is>
          <t>REGIÃO CENTRO-OESTE</t>
        </is>
      </c>
      <c r="E5440" s="70">
        <f>SUMPRODUCT(N5440:Q5440,PAINEL_PESOS!$C$16:$C$19)</f>
        <v/>
      </c>
      <c r="F5440" s="70">
        <f>SUMPRODUCT(R5440:T5440,PAINEL_PESOS!$C$21:$C$23)</f>
        <v/>
      </c>
      <c r="G5440" s="70">
        <f>SUMPRODUCT(U5440:V5440,PAINEL_PESOS!$C$25:$C$26)</f>
        <v/>
      </c>
      <c r="H5440" s="70">
        <f>SUMPRODUCT(W5440:X5440,PAINEL_PESOS!$C$28:$C$29)</f>
        <v/>
      </c>
      <c r="I5440" s="70" t="n">
        <v>0.9727800697017156</v>
      </c>
      <c r="J5440" s="70" t="n">
        <v>0.6939159410692963</v>
      </c>
      <c r="K5440" s="71">
        <f>IF(NOT(AND(PAINEL_PESOS!$D$12="OK - 100%",PAINEL_PESOS!$F$20="OK - 100%",PAINEL_PESOS!$F$24="OK - 100%",PAINEL_PESOS!$F$27="OK - 100%",PAINEL_PESOS!$F$30="OK - 100%")),"", (E5440*PAINEL_PESOS!$B$7+F5440*PAINEL_PESOS!$B$8+G5440*PAINEL_PESOS!$B$9+H5440*PAINEL_PESOS!$B$10)*I5440)</f>
        <v/>
      </c>
      <c r="L5440" s="71">
        <f>IF(K5440="","",K5440-J5440)</f>
        <v/>
      </c>
      <c r="M5440" s="71">
        <f>IF(L5440="","",ABS(L5440))</f>
        <v/>
      </c>
      <c r="N5440" t="n">
        <v>1</v>
      </c>
      <c r="O5440" t="n">
        <v>0.9963</v>
      </c>
      <c r="P5440" t="n">
        <v>0.928194297782471</v>
      </c>
      <c r="Q5440" t="n">
        <v>0.991951747762312</v>
      </c>
      <c r="R5440" t="n">
        <v>0.1512739988592985</v>
      </c>
      <c r="S5440" t="n">
        <v>0.9990901936380548</v>
      </c>
      <c r="T5440" t="n">
        <v>0.865944276110898</v>
      </c>
      <c r="U5440" t="n">
        <v>0.2906789840575385</v>
      </c>
      <c r="V5440" t="n">
        <v>0.8360628782511829</v>
      </c>
      <c r="W5440" t="n">
        <v>0.3714416519964555</v>
      </c>
      <c r="X5440" t="n">
        <v>0.9060503007772208</v>
      </c>
    </row>
    <row r="5441">
      <c r="A5441" t="inlineStr">
        <is>
          <t>5210604</t>
        </is>
      </c>
      <c r="B5441" t="inlineStr">
        <is>
          <t>Itaguaru</t>
        </is>
      </c>
      <c r="C5441" t="inlineStr">
        <is>
          <t>GO</t>
        </is>
      </c>
      <c r="D5441" t="inlineStr">
        <is>
          <t>REGIÃO CENTRO-OESTE</t>
        </is>
      </c>
      <c r="E5441" s="70">
        <f>SUMPRODUCT(N5441:Q5441,PAINEL_PESOS!$C$16:$C$19)</f>
        <v/>
      </c>
      <c r="F5441" s="70">
        <f>SUMPRODUCT(R5441:T5441,PAINEL_PESOS!$C$21:$C$23)</f>
        <v/>
      </c>
      <c r="G5441" s="70">
        <f>SUMPRODUCT(U5441:V5441,PAINEL_PESOS!$C$25:$C$26)</f>
        <v/>
      </c>
      <c r="H5441" s="70">
        <f>SUMPRODUCT(W5441:X5441,PAINEL_PESOS!$C$28:$C$29)</f>
        <v/>
      </c>
      <c r="I5441" s="70" t="n">
        <v>0.9969254513185231</v>
      </c>
      <c r="J5441" s="70" t="n">
        <v>0.7113477508263034</v>
      </c>
      <c r="K5441" s="71">
        <f>IF(NOT(AND(PAINEL_PESOS!$D$12="OK - 100%",PAINEL_PESOS!$F$20="OK - 100%",PAINEL_PESOS!$F$24="OK - 100%",PAINEL_PESOS!$F$27="OK - 100%",PAINEL_PESOS!$F$30="OK - 100%")),"", (E5441*PAINEL_PESOS!$B$7+F5441*PAINEL_PESOS!$B$8+G5441*PAINEL_PESOS!$B$9+H5441*PAINEL_PESOS!$B$10)*I5441)</f>
        <v/>
      </c>
      <c r="L5441" s="71">
        <f>IF(K5441="","",K5441-J5441)</f>
        <v/>
      </c>
      <c r="M5441" s="71">
        <f>IF(L5441="","",ABS(L5441))</f>
        <v/>
      </c>
      <c r="N5441" t="n">
        <v>1</v>
      </c>
      <c r="O5441" t="n">
        <v>0.9965000000000001</v>
      </c>
      <c r="P5441" t="n">
        <v>0.7908130939809926</v>
      </c>
      <c r="Q5441" t="n">
        <v>0.9950388294824266</v>
      </c>
      <c r="R5441" t="n">
        <v>0.1461375894456489</v>
      </c>
      <c r="S5441" t="n">
        <v>0.999725596592588</v>
      </c>
      <c r="T5441" t="n">
        <v>0.9880383501225727</v>
      </c>
      <c r="U5441" t="n">
        <v>0.2785233072194462</v>
      </c>
      <c r="V5441" t="n">
        <v>0.8367399731041113</v>
      </c>
      <c r="W5441" t="n">
        <v>0.3796487217725571</v>
      </c>
      <c r="X5441" t="n">
        <v>0.8996435649994537</v>
      </c>
    </row>
    <row r="5442">
      <c r="A5442" t="inlineStr">
        <is>
          <t>5210802</t>
        </is>
      </c>
      <c r="B5442" t="inlineStr">
        <is>
          <t>Itajá</t>
        </is>
      </c>
      <c r="C5442" t="inlineStr">
        <is>
          <t>GO</t>
        </is>
      </c>
      <c r="D5442" t="inlineStr">
        <is>
          <t>REGIÃO CENTRO-OESTE</t>
        </is>
      </c>
      <c r="E5442" s="70">
        <f>SUMPRODUCT(N5442:Q5442,PAINEL_PESOS!$C$16:$C$19)</f>
        <v/>
      </c>
      <c r="F5442" s="70">
        <f>SUMPRODUCT(R5442:T5442,PAINEL_PESOS!$C$21:$C$23)</f>
        <v/>
      </c>
      <c r="G5442" s="70">
        <f>SUMPRODUCT(U5442:V5442,PAINEL_PESOS!$C$25:$C$26)</f>
        <v/>
      </c>
      <c r="H5442" s="70">
        <f>SUMPRODUCT(W5442:X5442,PAINEL_PESOS!$C$28:$C$29)</f>
        <v/>
      </c>
      <c r="I5442" s="70" t="n">
        <v>0.9995322121712226</v>
      </c>
      <c r="J5442" s="70" t="n">
        <v>0.6624094284179308</v>
      </c>
      <c r="K5442" s="71">
        <f>IF(NOT(AND(PAINEL_PESOS!$D$12="OK - 100%",PAINEL_PESOS!$F$20="OK - 100%",PAINEL_PESOS!$F$24="OK - 100%",PAINEL_PESOS!$F$27="OK - 100%",PAINEL_PESOS!$F$30="OK - 100%")),"", (E5442*PAINEL_PESOS!$B$7+F5442*PAINEL_PESOS!$B$8+G5442*PAINEL_PESOS!$B$9+H5442*PAINEL_PESOS!$B$10)*I5442)</f>
        <v/>
      </c>
      <c r="L5442" s="71">
        <f>IF(K5442="","",K5442-J5442)</f>
        <v/>
      </c>
      <c r="M5442" s="71">
        <f>IF(L5442="","",ABS(L5442))</f>
        <v/>
      </c>
      <c r="N5442" t="n">
        <v>1</v>
      </c>
      <c r="O5442" t="n">
        <v>1</v>
      </c>
      <c r="P5442" t="n">
        <v>0.6618796198521647</v>
      </c>
      <c r="Q5442" t="n">
        <v>0.9997052643097113</v>
      </c>
      <c r="R5442" t="n">
        <v>0.1885319120775976</v>
      </c>
      <c r="S5442" t="n">
        <v>1</v>
      </c>
      <c r="T5442" t="n">
        <v>0.9978296947619267</v>
      </c>
      <c r="U5442" t="n">
        <v>0.1737438894923811</v>
      </c>
      <c r="V5442" t="n">
        <v>0.6704152453313976</v>
      </c>
      <c r="W5442" t="n">
        <v>0.262881279174709</v>
      </c>
      <c r="X5442" t="n">
        <v>0.906348263409642</v>
      </c>
    </row>
    <row r="5443">
      <c r="A5443" t="inlineStr">
        <is>
          <t>5210901</t>
        </is>
      </c>
      <c r="B5443" t="inlineStr">
        <is>
          <t>Itapaci</t>
        </is>
      </c>
      <c r="C5443" t="inlineStr">
        <is>
          <t>GO</t>
        </is>
      </c>
      <c r="D5443" t="inlineStr">
        <is>
          <t>REGIÃO CENTRO-OESTE</t>
        </is>
      </c>
      <c r="E5443" s="70">
        <f>SUMPRODUCT(N5443:Q5443,PAINEL_PESOS!$C$16:$C$19)</f>
        <v/>
      </c>
      <c r="F5443" s="70">
        <f>SUMPRODUCT(R5443:T5443,PAINEL_PESOS!$C$21:$C$23)</f>
        <v/>
      </c>
      <c r="G5443" s="70">
        <f>SUMPRODUCT(U5443:V5443,PAINEL_PESOS!$C$25:$C$26)</f>
        <v/>
      </c>
      <c r="H5443" s="70">
        <f>SUMPRODUCT(W5443:X5443,PAINEL_PESOS!$C$28:$C$29)</f>
        <v/>
      </c>
      <c r="I5443" s="70" t="n">
        <v>0.9888526166129575</v>
      </c>
      <c r="J5443" s="70" t="n">
        <v>0.6902994296382775</v>
      </c>
      <c r="K5443" s="71">
        <f>IF(NOT(AND(PAINEL_PESOS!$D$12="OK - 100%",PAINEL_PESOS!$F$20="OK - 100%",PAINEL_PESOS!$F$24="OK - 100%",PAINEL_PESOS!$F$27="OK - 100%",PAINEL_PESOS!$F$30="OK - 100%")),"", (E5443*PAINEL_PESOS!$B$7+F5443*PAINEL_PESOS!$B$8+G5443*PAINEL_PESOS!$B$9+H5443*PAINEL_PESOS!$B$10)*I5443)</f>
        <v/>
      </c>
      <c r="L5443" s="71">
        <f>IF(K5443="","",K5443-J5443)</f>
        <v/>
      </c>
      <c r="M5443" s="71">
        <f>IF(L5443="","",ABS(L5443))</f>
        <v/>
      </c>
      <c r="N5443" t="n">
        <v>0.8</v>
      </c>
      <c r="O5443" t="n">
        <v>0.998</v>
      </c>
      <c r="P5443" t="n">
        <v>0.6753959873284054</v>
      </c>
      <c r="Q5443" t="n">
        <v>0.9954102719998695</v>
      </c>
      <c r="R5443" t="n">
        <v>0.2973305844826945</v>
      </c>
      <c r="S5443" t="n">
        <v>0.9531552602551258</v>
      </c>
      <c r="T5443" t="n">
        <v>0.965398791634707</v>
      </c>
      <c r="U5443" t="n">
        <v>0.2513955687017582</v>
      </c>
      <c r="V5443" t="n">
        <v>0.8479165549288508</v>
      </c>
      <c r="W5443" t="n">
        <v>0.4446730790014709</v>
      </c>
      <c r="X5443" t="n">
        <v>0.8290049114935911</v>
      </c>
    </row>
    <row r="5444">
      <c r="A5444" t="inlineStr">
        <is>
          <t>5211008</t>
        </is>
      </c>
      <c r="B5444" t="inlineStr">
        <is>
          <t>Itapirapuã</t>
        </is>
      </c>
      <c r="C5444" t="inlineStr">
        <is>
          <t>GO</t>
        </is>
      </c>
      <c r="D5444" t="inlineStr">
        <is>
          <t>REGIÃO CENTRO-OESTE</t>
        </is>
      </c>
      <c r="E5444" s="70">
        <f>SUMPRODUCT(N5444:Q5444,PAINEL_PESOS!$C$16:$C$19)</f>
        <v/>
      </c>
      <c r="F5444" s="70">
        <f>SUMPRODUCT(R5444:T5444,PAINEL_PESOS!$C$21:$C$23)</f>
        <v/>
      </c>
      <c r="G5444" s="70">
        <f>SUMPRODUCT(U5444:V5444,PAINEL_PESOS!$C$25:$C$26)</f>
        <v/>
      </c>
      <c r="H5444" s="70">
        <f>SUMPRODUCT(W5444:X5444,PAINEL_PESOS!$C$28:$C$29)</f>
        <v/>
      </c>
      <c r="I5444" s="70" t="n">
        <v>0.9978226963454145</v>
      </c>
      <c r="J5444" s="70" t="n">
        <v>0.7204638760572102</v>
      </c>
      <c r="K5444" s="71">
        <f>IF(NOT(AND(PAINEL_PESOS!$D$12="OK - 100%",PAINEL_PESOS!$F$20="OK - 100%",PAINEL_PESOS!$F$24="OK - 100%",PAINEL_PESOS!$F$27="OK - 100%",PAINEL_PESOS!$F$30="OK - 100%")),"", (E5444*PAINEL_PESOS!$B$7+F5444*PAINEL_PESOS!$B$8+G5444*PAINEL_PESOS!$B$9+H5444*PAINEL_PESOS!$B$10)*I5444)</f>
        <v/>
      </c>
      <c r="L5444" s="71">
        <f>IF(K5444="","",K5444-J5444)</f>
        <v/>
      </c>
      <c r="M5444" s="71">
        <f>IF(L5444="","",ABS(L5444))</f>
        <v/>
      </c>
      <c r="N5444" t="n">
        <v>1</v>
      </c>
      <c r="O5444" t="n">
        <v>1</v>
      </c>
      <c r="P5444" t="n">
        <v>0.6605068637803591</v>
      </c>
      <c r="Q5444" t="n">
        <v>0.999379294230641</v>
      </c>
      <c r="R5444" t="n">
        <v>0.2323393406051235</v>
      </c>
      <c r="S5444" t="n">
        <v>0.9998459363210634</v>
      </c>
      <c r="T5444" t="n">
        <v>0.989400618643107</v>
      </c>
      <c r="U5444" t="n">
        <v>0.2771285570070319</v>
      </c>
      <c r="V5444" t="n">
        <v>0.8268688451587667</v>
      </c>
      <c r="W5444" t="n">
        <v>0.4811518587425926</v>
      </c>
      <c r="X5444" t="n">
        <v>0.8801381372390522</v>
      </c>
    </row>
    <row r="5445">
      <c r="A5445" t="inlineStr">
        <is>
          <t>5211206</t>
        </is>
      </c>
      <c r="B5445" t="inlineStr">
        <is>
          <t>Itapuranga</t>
        </is>
      </c>
      <c r="C5445" t="inlineStr">
        <is>
          <t>GO</t>
        </is>
      </c>
      <c r="D5445" t="inlineStr">
        <is>
          <t>REGIÃO CENTRO-OESTE</t>
        </is>
      </c>
      <c r="E5445" s="70">
        <f>SUMPRODUCT(N5445:Q5445,PAINEL_PESOS!$C$16:$C$19)</f>
        <v/>
      </c>
      <c r="F5445" s="70">
        <f>SUMPRODUCT(R5445:T5445,PAINEL_PESOS!$C$21:$C$23)</f>
        <v/>
      </c>
      <c r="G5445" s="70">
        <f>SUMPRODUCT(U5445:V5445,PAINEL_PESOS!$C$25:$C$26)</f>
        <v/>
      </c>
      <c r="H5445" s="70">
        <f>SUMPRODUCT(W5445:X5445,PAINEL_PESOS!$C$28:$C$29)</f>
        <v/>
      </c>
      <c r="I5445" s="70" t="n">
        <v>0.9959488562588916</v>
      </c>
      <c r="J5445" s="70" t="n">
        <v>0.7138562447406402</v>
      </c>
      <c r="K5445" s="71">
        <f>IF(NOT(AND(PAINEL_PESOS!$D$12="OK - 100%",PAINEL_PESOS!$F$20="OK - 100%",PAINEL_PESOS!$F$24="OK - 100%",PAINEL_PESOS!$F$27="OK - 100%",PAINEL_PESOS!$F$30="OK - 100%")),"", (E5445*PAINEL_PESOS!$B$7+F5445*PAINEL_PESOS!$B$8+G5445*PAINEL_PESOS!$B$9+H5445*PAINEL_PESOS!$B$10)*I5445)</f>
        <v/>
      </c>
      <c r="L5445" s="71">
        <f>IF(K5445="","",K5445-J5445)</f>
        <v/>
      </c>
      <c r="M5445" s="71">
        <f>IF(L5445="","",ABS(L5445))</f>
        <v/>
      </c>
      <c r="N5445" t="n">
        <v>1</v>
      </c>
      <c r="O5445" t="n">
        <v>0.9985000000000001</v>
      </c>
      <c r="P5445" t="n">
        <v>0.7398099260823654</v>
      </c>
      <c r="Q5445" t="n">
        <v>0.9960783223946644</v>
      </c>
      <c r="R5445" t="n">
        <v>0.3163893422466572</v>
      </c>
      <c r="S5445" t="n">
        <v>0.9959391635458276</v>
      </c>
      <c r="T5445" t="n">
        <v>0.9838669446994383</v>
      </c>
      <c r="U5445" t="n">
        <v>0.2085723357197865</v>
      </c>
      <c r="V5445" t="n">
        <v>0.837453437306489</v>
      </c>
      <c r="W5445" t="n">
        <v>0.4186118225053717</v>
      </c>
      <c r="X5445" t="n">
        <v>0.8714508515931797</v>
      </c>
    </row>
    <row r="5446">
      <c r="A5446" t="inlineStr">
        <is>
          <t>5211305</t>
        </is>
      </c>
      <c r="B5446" t="inlineStr">
        <is>
          <t>Itarumã</t>
        </is>
      </c>
      <c r="C5446" t="inlineStr">
        <is>
          <t>GO</t>
        </is>
      </c>
      <c r="D5446" t="inlineStr">
        <is>
          <t>REGIÃO CENTRO-OESTE</t>
        </is>
      </c>
      <c r="E5446" s="70">
        <f>SUMPRODUCT(N5446:Q5446,PAINEL_PESOS!$C$16:$C$19)</f>
        <v/>
      </c>
      <c r="F5446" s="70">
        <f>SUMPRODUCT(R5446:T5446,PAINEL_PESOS!$C$21:$C$23)</f>
        <v/>
      </c>
      <c r="G5446" s="70">
        <f>SUMPRODUCT(U5446:V5446,PAINEL_PESOS!$C$25:$C$26)</f>
        <v/>
      </c>
      <c r="H5446" s="70">
        <f>SUMPRODUCT(W5446:X5446,PAINEL_PESOS!$C$28:$C$29)</f>
        <v/>
      </c>
      <c r="I5446" s="70" t="n">
        <v>0.9991787708534958</v>
      </c>
      <c r="J5446" s="70" t="n">
        <v>0.671447193912074</v>
      </c>
      <c r="K5446" s="71">
        <f>IF(NOT(AND(PAINEL_PESOS!$D$12="OK - 100%",PAINEL_PESOS!$F$20="OK - 100%",PAINEL_PESOS!$F$24="OK - 100%",PAINEL_PESOS!$F$27="OK - 100%",PAINEL_PESOS!$F$30="OK - 100%")),"", (E5446*PAINEL_PESOS!$B$7+F5446*PAINEL_PESOS!$B$8+G5446*PAINEL_PESOS!$B$9+H5446*PAINEL_PESOS!$B$10)*I5446)</f>
        <v/>
      </c>
      <c r="L5446" s="71">
        <f>IF(K5446="","",K5446-J5446)</f>
        <v/>
      </c>
      <c r="M5446" s="71">
        <f>IF(L5446="","",ABS(L5446))</f>
        <v/>
      </c>
      <c r="N5446" t="n">
        <v>1</v>
      </c>
      <c r="O5446" t="n">
        <v>0.9935</v>
      </c>
      <c r="P5446" t="n">
        <v>0.7325237592397044</v>
      </c>
      <c r="Q5446" t="n">
        <v>0.9997928190416845</v>
      </c>
      <c r="R5446" t="n">
        <v>0.26213042428529</v>
      </c>
      <c r="S5446" t="n">
        <v>0.9999998784906328</v>
      </c>
      <c r="T5446" t="n">
        <v>0.9959588393019198</v>
      </c>
      <c r="U5446" t="n">
        <v>0.1737438894923811</v>
      </c>
      <c r="V5446" t="n">
        <v>0.6647179904041569</v>
      </c>
      <c r="W5446" t="n">
        <v>0.262881279174709</v>
      </c>
      <c r="X5446" t="n">
        <v>0.906348263409642</v>
      </c>
    </row>
    <row r="5447">
      <c r="A5447" t="inlineStr">
        <is>
          <t>5211404</t>
        </is>
      </c>
      <c r="B5447" t="inlineStr">
        <is>
          <t>Itauçu</t>
        </is>
      </c>
      <c r="C5447" t="inlineStr">
        <is>
          <t>GO</t>
        </is>
      </c>
      <c r="D5447" t="inlineStr">
        <is>
          <t>REGIÃO CENTRO-OESTE</t>
        </is>
      </c>
      <c r="E5447" s="70">
        <f>SUMPRODUCT(N5447:Q5447,PAINEL_PESOS!$C$16:$C$19)</f>
        <v/>
      </c>
      <c r="F5447" s="70">
        <f>SUMPRODUCT(R5447:T5447,PAINEL_PESOS!$C$21:$C$23)</f>
        <v/>
      </c>
      <c r="G5447" s="70">
        <f>SUMPRODUCT(U5447:V5447,PAINEL_PESOS!$C$25:$C$26)</f>
        <v/>
      </c>
      <c r="H5447" s="70">
        <f>SUMPRODUCT(W5447:X5447,PAINEL_PESOS!$C$28:$C$29)</f>
        <v/>
      </c>
      <c r="I5447" s="70" t="n">
        <v>0.9925860738829043</v>
      </c>
      <c r="J5447" s="70" t="n">
        <v>0.7044383548756005</v>
      </c>
      <c r="K5447" s="71">
        <f>IF(NOT(AND(PAINEL_PESOS!$D$12="OK - 100%",PAINEL_PESOS!$F$20="OK - 100%",PAINEL_PESOS!$F$24="OK - 100%",PAINEL_PESOS!$F$27="OK - 100%",PAINEL_PESOS!$F$30="OK - 100%")),"", (E5447*PAINEL_PESOS!$B$7+F5447*PAINEL_PESOS!$B$8+G5447*PAINEL_PESOS!$B$9+H5447*PAINEL_PESOS!$B$10)*I5447)</f>
        <v/>
      </c>
      <c r="L5447" s="71">
        <f>IF(K5447="","",K5447-J5447)</f>
        <v/>
      </c>
      <c r="M5447" s="71">
        <f>IF(L5447="","",ABS(L5447))</f>
        <v/>
      </c>
      <c r="N5447" t="n">
        <v>1</v>
      </c>
      <c r="O5447" t="n">
        <v>1</v>
      </c>
      <c r="P5447" t="n">
        <v>0.8316789862724393</v>
      </c>
      <c r="Q5447" t="n">
        <v>0.9951838651934517</v>
      </c>
      <c r="R5447" t="n">
        <v>0.2492891066069609</v>
      </c>
      <c r="S5447" t="n">
        <v>0.9953556370928458</v>
      </c>
      <c r="T5447" t="n">
        <v>0.9674156983208488</v>
      </c>
      <c r="U5447" t="n">
        <v>0.1652905215182934</v>
      </c>
      <c r="V5447" t="n">
        <v>0.8155475364414123</v>
      </c>
      <c r="W5447" t="n">
        <v>0.4228254690500228</v>
      </c>
      <c r="X5447" t="n">
        <v>0.885798232927423</v>
      </c>
    </row>
    <row r="5448">
      <c r="A5448" t="inlineStr">
        <is>
          <t>5211503</t>
        </is>
      </c>
      <c r="B5448" t="inlineStr">
        <is>
          <t>Itumbiara</t>
        </is>
      </c>
      <c r="C5448" t="inlineStr">
        <is>
          <t>GO</t>
        </is>
      </c>
      <c r="D5448" t="inlineStr">
        <is>
          <t>REGIÃO CENTRO-OESTE</t>
        </is>
      </c>
      <c r="E5448" s="70">
        <f>SUMPRODUCT(N5448:Q5448,PAINEL_PESOS!$C$16:$C$19)</f>
        <v/>
      </c>
      <c r="F5448" s="70">
        <f>SUMPRODUCT(R5448:T5448,PAINEL_PESOS!$C$21:$C$23)</f>
        <v/>
      </c>
      <c r="G5448" s="70">
        <f>SUMPRODUCT(U5448:V5448,PAINEL_PESOS!$C$25:$C$26)</f>
        <v/>
      </c>
      <c r="H5448" s="70">
        <f>SUMPRODUCT(W5448:X5448,PAINEL_PESOS!$C$28:$C$29)</f>
        <v/>
      </c>
      <c r="I5448" s="70" t="n">
        <v>0.9925402034297133</v>
      </c>
      <c r="J5448" s="70" t="n">
        <v>0.6930378021273729</v>
      </c>
      <c r="K5448" s="71">
        <f>IF(NOT(AND(PAINEL_PESOS!$D$12="OK - 100%",PAINEL_PESOS!$F$20="OK - 100%",PAINEL_PESOS!$F$24="OK - 100%",PAINEL_PESOS!$F$27="OK - 100%",PAINEL_PESOS!$F$30="OK - 100%")),"", (E5448*PAINEL_PESOS!$B$7+F5448*PAINEL_PESOS!$B$8+G5448*PAINEL_PESOS!$B$9+H5448*PAINEL_PESOS!$B$10)*I5448)</f>
        <v/>
      </c>
      <c r="L5448" s="71">
        <f>IF(K5448="","",K5448-J5448)</f>
        <v/>
      </c>
      <c r="M5448" s="71">
        <f>IF(L5448="","",ABS(L5448))</f>
        <v/>
      </c>
      <c r="N5448" t="n">
        <v>1</v>
      </c>
      <c r="O5448" t="n">
        <v>0.977</v>
      </c>
      <c r="P5448" t="n">
        <v>0.5430834213305173</v>
      </c>
      <c r="Q5448" t="n">
        <v>0.9872933846133108</v>
      </c>
      <c r="R5448" t="n">
        <v>0.5218626045368939</v>
      </c>
      <c r="S5448" t="n">
        <v>0.9596833410330416</v>
      </c>
      <c r="T5448" t="n">
        <v>0.988205212587017</v>
      </c>
      <c r="U5448" t="n">
        <v>0.1632272329624287</v>
      </c>
      <c r="V5448" t="n">
        <v>0.7465925625799983</v>
      </c>
      <c r="W5448" t="n">
        <v>0.3859532853685035</v>
      </c>
      <c r="X5448" t="n">
        <v>0.8900103805472406</v>
      </c>
    </row>
    <row r="5449">
      <c r="A5449" t="inlineStr">
        <is>
          <t>5211602</t>
        </is>
      </c>
      <c r="B5449" t="inlineStr">
        <is>
          <t>Ivolândia</t>
        </is>
      </c>
      <c r="C5449" t="inlineStr">
        <is>
          <t>GO</t>
        </is>
      </c>
      <c r="D5449" t="inlineStr">
        <is>
          <t>REGIÃO CENTRO-OESTE</t>
        </is>
      </c>
      <c r="E5449" s="70">
        <f>SUMPRODUCT(N5449:Q5449,PAINEL_PESOS!$C$16:$C$19)</f>
        <v/>
      </c>
      <c r="F5449" s="70">
        <f>SUMPRODUCT(R5449:T5449,PAINEL_PESOS!$C$21:$C$23)</f>
        <v/>
      </c>
      <c r="G5449" s="70">
        <f>SUMPRODUCT(U5449:V5449,PAINEL_PESOS!$C$25:$C$26)</f>
        <v/>
      </c>
      <c r="H5449" s="70">
        <f>SUMPRODUCT(W5449:X5449,PAINEL_PESOS!$C$28:$C$29)</f>
        <v/>
      </c>
      <c r="I5449" s="70" t="n">
        <v>0.9990353998688329</v>
      </c>
      <c r="J5449" s="70" t="n">
        <v>0.7190373763612782</v>
      </c>
      <c r="K5449" s="71">
        <f>IF(NOT(AND(PAINEL_PESOS!$D$12="OK - 100%",PAINEL_PESOS!$F$20="OK - 100%",PAINEL_PESOS!$F$24="OK - 100%",PAINEL_PESOS!$F$27="OK - 100%",PAINEL_PESOS!$F$30="OK - 100%")),"", (E5449*PAINEL_PESOS!$B$7+F5449*PAINEL_PESOS!$B$8+G5449*PAINEL_PESOS!$B$9+H5449*PAINEL_PESOS!$B$10)*I5449)</f>
        <v/>
      </c>
      <c r="L5449" s="71">
        <f>IF(K5449="","",K5449-J5449)</f>
        <v/>
      </c>
      <c r="M5449" s="71">
        <f>IF(L5449="","",ABS(L5449))</f>
        <v/>
      </c>
      <c r="N5449" t="n">
        <v>1</v>
      </c>
      <c r="O5449" t="n">
        <v>0.9912</v>
      </c>
      <c r="P5449" t="n">
        <v>0.8544878563885956</v>
      </c>
      <c r="Q5449" t="n">
        <v>0.9997315170447688</v>
      </c>
      <c r="R5449" t="n">
        <v>0.1644599514358146</v>
      </c>
      <c r="S5449" t="n">
        <v>0.9999957079565597</v>
      </c>
      <c r="T5449" t="n">
        <v>0.9952753129542858</v>
      </c>
      <c r="U5449" t="n">
        <v>0.2882512324722299</v>
      </c>
      <c r="V5449" t="n">
        <v>0.7622913789357497</v>
      </c>
      <c r="W5449" t="n">
        <v>0.4714410940102686</v>
      </c>
      <c r="X5449" t="n">
        <v>0.8733389963186158</v>
      </c>
    </row>
    <row r="5450">
      <c r="A5450" t="inlineStr">
        <is>
          <t>5211701</t>
        </is>
      </c>
      <c r="B5450" t="inlineStr">
        <is>
          <t>Jandaia</t>
        </is>
      </c>
      <c r="C5450" t="inlineStr">
        <is>
          <t>GO</t>
        </is>
      </c>
      <c r="D5450" t="inlineStr">
        <is>
          <t>REGIÃO CENTRO-OESTE</t>
        </is>
      </c>
      <c r="E5450" s="70">
        <f>SUMPRODUCT(N5450:Q5450,PAINEL_PESOS!$C$16:$C$19)</f>
        <v/>
      </c>
      <c r="F5450" s="70">
        <f>SUMPRODUCT(R5450:T5450,PAINEL_PESOS!$C$21:$C$23)</f>
        <v/>
      </c>
      <c r="G5450" s="70">
        <f>SUMPRODUCT(U5450:V5450,PAINEL_PESOS!$C$25:$C$26)</f>
        <v/>
      </c>
      <c r="H5450" s="70">
        <f>SUMPRODUCT(W5450:X5450,PAINEL_PESOS!$C$28:$C$29)</f>
        <v/>
      </c>
      <c r="I5450" s="70" t="n">
        <v>0.9885316779109083</v>
      </c>
      <c r="J5450" s="70" t="n">
        <v>0.6892558546169312</v>
      </c>
      <c r="K5450" s="71">
        <f>IF(NOT(AND(PAINEL_PESOS!$D$12="OK - 100%",PAINEL_PESOS!$F$20="OK - 100%",PAINEL_PESOS!$F$24="OK - 100%",PAINEL_PESOS!$F$27="OK - 100%",PAINEL_PESOS!$F$30="OK - 100%")),"", (E5450*PAINEL_PESOS!$B$7+F5450*PAINEL_PESOS!$B$8+G5450*PAINEL_PESOS!$B$9+H5450*PAINEL_PESOS!$B$10)*I5450)</f>
        <v/>
      </c>
      <c r="L5450" s="71">
        <f>IF(K5450="","",K5450-J5450)</f>
        <v/>
      </c>
      <c r="M5450" s="71">
        <f>IF(L5450="","",ABS(L5450))</f>
        <v/>
      </c>
      <c r="N5450" t="n">
        <v>1</v>
      </c>
      <c r="O5450" t="n">
        <v>1</v>
      </c>
      <c r="P5450" t="n">
        <v>0.7186906019007392</v>
      </c>
      <c r="Q5450" t="n">
        <v>0.9982241079254848</v>
      </c>
      <c r="R5450" t="n">
        <v>0.2696463213003661</v>
      </c>
      <c r="S5450" t="n">
        <v>0.9316199356963565</v>
      </c>
      <c r="T5450" t="n">
        <v>0.9713275806155981</v>
      </c>
      <c r="U5450" t="n">
        <v>0.1279215173903835</v>
      </c>
      <c r="V5450" t="n">
        <v>0.7416898411242718</v>
      </c>
      <c r="W5450" t="n">
        <v>0.5161721740921946</v>
      </c>
      <c r="X5450" t="n">
        <v>0.8853805571059405</v>
      </c>
    </row>
    <row r="5451">
      <c r="A5451" t="inlineStr">
        <is>
          <t>5211800</t>
        </is>
      </c>
      <c r="B5451" t="inlineStr">
        <is>
          <t>Jaraguá</t>
        </is>
      </c>
      <c r="C5451" t="inlineStr">
        <is>
          <t>GO</t>
        </is>
      </c>
      <c r="D5451" t="inlineStr">
        <is>
          <t>REGIÃO CENTRO-OESTE</t>
        </is>
      </c>
      <c r="E5451" s="70">
        <f>SUMPRODUCT(N5451:Q5451,PAINEL_PESOS!$C$16:$C$19)</f>
        <v/>
      </c>
      <c r="F5451" s="70">
        <f>SUMPRODUCT(R5451:T5451,PAINEL_PESOS!$C$21:$C$23)</f>
        <v/>
      </c>
      <c r="G5451" s="70">
        <f>SUMPRODUCT(U5451:V5451,PAINEL_PESOS!$C$25:$C$26)</f>
        <v/>
      </c>
      <c r="H5451" s="70">
        <f>SUMPRODUCT(W5451:X5451,PAINEL_PESOS!$C$28:$C$29)</f>
        <v/>
      </c>
      <c r="I5451" s="70" t="n">
        <v>0.9972762940166596</v>
      </c>
      <c r="J5451" s="70" t="n">
        <v>0.7021583408283641</v>
      </c>
      <c r="K5451" s="71">
        <f>IF(NOT(AND(PAINEL_PESOS!$D$12="OK - 100%",PAINEL_PESOS!$F$20="OK - 100%",PAINEL_PESOS!$F$24="OK - 100%",PAINEL_PESOS!$F$27="OK - 100%",PAINEL_PESOS!$F$30="OK - 100%")),"", (E5451*PAINEL_PESOS!$B$7+F5451*PAINEL_PESOS!$B$8+G5451*PAINEL_PESOS!$B$9+H5451*PAINEL_PESOS!$B$10)*I5451)</f>
        <v/>
      </c>
      <c r="L5451" s="71">
        <f>IF(K5451="","",K5451-J5451)</f>
        <v/>
      </c>
      <c r="M5451" s="71">
        <f>IF(L5451="","",ABS(L5451))</f>
        <v/>
      </c>
      <c r="N5451" t="n">
        <v>0.6</v>
      </c>
      <c r="O5451" t="n">
        <v>0.9852</v>
      </c>
      <c r="P5451" t="n">
        <v>0.7039070749736009</v>
      </c>
      <c r="Q5451" t="n">
        <v>0.993886298400013</v>
      </c>
      <c r="R5451" t="n">
        <v>0.362842716970189</v>
      </c>
      <c r="S5451" t="n">
        <v>0.9980752402774692</v>
      </c>
      <c r="T5451" t="n">
        <v>0.99142834516586</v>
      </c>
      <c r="U5451" t="n">
        <v>0.3066935869396314</v>
      </c>
      <c r="V5451" t="n">
        <v>0.8368253991131809</v>
      </c>
      <c r="W5451" t="n">
        <v>0.3726889176601002</v>
      </c>
      <c r="X5451" t="n">
        <v>0.9066728368678988</v>
      </c>
    </row>
    <row r="5452">
      <c r="A5452" t="inlineStr">
        <is>
          <t>5211909</t>
        </is>
      </c>
      <c r="B5452" t="inlineStr">
        <is>
          <t>Jataí</t>
        </is>
      </c>
      <c r="C5452" t="inlineStr">
        <is>
          <t>GO</t>
        </is>
      </c>
      <c r="D5452" t="inlineStr">
        <is>
          <t>REGIÃO CENTRO-OESTE</t>
        </is>
      </c>
      <c r="E5452" s="70">
        <f>SUMPRODUCT(N5452:Q5452,PAINEL_PESOS!$C$16:$C$19)</f>
        <v/>
      </c>
      <c r="F5452" s="70">
        <f>SUMPRODUCT(R5452:T5452,PAINEL_PESOS!$C$21:$C$23)</f>
        <v/>
      </c>
      <c r="G5452" s="70">
        <f>SUMPRODUCT(U5452:V5452,PAINEL_PESOS!$C$25:$C$26)</f>
        <v/>
      </c>
      <c r="H5452" s="70">
        <f>SUMPRODUCT(W5452:X5452,PAINEL_PESOS!$C$28:$C$29)</f>
        <v/>
      </c>
      <c r="I5452" s="70" t="n">
        <v>0.9986331440224943</v>
      </c>
      <c r="J5452" s="70" t="n">
        <v>0.6853945951886189</v>
      </c>
      <c r="K5452" s="71">
        <f>IF(NOT(AND(PAINEL_PESOS!$D$12="OK - 100%",PAINEL_PESOS!$F$20="OK - 100%",PAINEL_PESOS!$F$24="OK - 100%",PAINEL_PESOS!$F$27="OK - 100%",PAINEL_PESOS!$F$30="OK - 100%")),"", (E5452*PAINEL_PESOS!$B$7+F5452*PAINEL_PESOS!$B$8+G5452*PAINEL_PESOS!$B$9+H5452*PAINEL_PESOS!$B$10)*I5452)</f>
        <v/>
      </c>
      <c r="L5452" s="71">
        <f>IF(K5452="","",K5452-J5452)</f>
        <v/>
      </c>
      <c r="M5452" s="71">
        <f>IF(L5452="","",ABS(L5452))</f>
        <v/>
      </c>
      <c r="N5452" t="n">
        <v>1</v>
      </c>
      <c r="O5452" t="n">
        <v>0.9937</v>
      </c>
      <c r="P5452" t="n">
        <v>0.6347412882787751</v>
      </c>
      <c r="Q5452" t="n">
        <v>0.998154604921151</v>
      </c>
      <c r="R5452" t="n">
        <v>0.5617601075450981</v>
      </c>
      <c r="S5452" t="n">
        <v>0.9961273390307948</v>
      </c>
      <c r="T5452" t="n">
        <v>0.9960727064492234</v>
      </c>
      <c r="U5452" t="n">
        <v>0.1737342081752656</v>
      </c>
      <c r="V5452" t="n">
        <v>0.6317108208323334</v>
      </c>
      <c r="W5452" t="n">
        <v>0.2629347942889138</v>
      </c>
      <c r="X5452" t="n">
        <v>0.9063438333680576</v>
      </c>
    </row>
    <row r="5453">
      <c r="A5453" t="inlineStr">
        <is>
          <t>5212006</t>
        </is>
      </c>
      <c r="B5453" t="inlineStr">
        <is>
          <t>Jaupaci</t>
        </is>
      </c>
      <c r="C5453" t="inlineStr">
        <is>
          <t>GO</t>
        </is>
      </c>
      <c r="D5453" t="inlineStr">
        <is>
          <t>REGIÃO CENTRO-OESTE</t>
        </is>
      </c>
      <c r="E5453" s="70">
        <f>SUMPRODUCT(N5453:Q5453,PAINEL_PESOS!$C$16:$C$19)</f>
        <v/>
      </c>
      <c r="F5453" s="70">
        <f>SUMPRODUCT(R5453:T5453,PAINEL_PESOS!$C$21:$C$23)</f>
        <v/>
      </c>
      <c r="G5453" s="70">
        <f>SUMPRODUCT(U5453:V5453,PAINEL_PESOS!$C$25:$C$26)</f>
        <v/>
      </c>
      <c r="H5453" s="70">
        <f>SUMPRODUCT(W5453:X5453,PAINEL_PESOS!$C$28:$C$29)</f>
        <v/>
      </c>
      <c r="I5453" s="70" t="n">
        <v>0.9981759682452356</v>
      </c>
      <c r="J5453" s="70" t="n">
        <v>0.7213764717176885</v>
      </c>
      <c r="K5453" s="71">
        <f>IF(NOT(AND(PAINEL_PESOS!$D$12="OK - 100%",PAINEL_PESOS!$F$20="OK - 100%",PAINEL_PESOS!$F$24="OK - 100%",PAINEL_PESOS!$F$27="OK - 100%",PAINEL_PESOS!$F$30="OK - 100%")),"", (E5453*PAINEL_PESOS!$B$7+F5453*PAINEL_PESOS!$B$8+G5453*PAINEL_PESOS!$B$9+H5453*PAINEL_PESOS!$B$10)*I5453)</f>
        <v/>
      </c>
      <c r="L5453" s="71">
        <f>IF(K5453="","",K5453-J5453)</f>
        <v/>
      </c>
      <c r="M5453" s="71">
        <f>IF(L5453="","",ABS(L5453))</f>
        <v/>
      </c>
      <c r="N5453" t="n">
        <v>1</v>
      </c>
      <c r="O5453" t="n">
        <v>0.9948</v>
      </c>
      <c r="P5453" t="n">
        <v>0.828194297782471</v>
      </c>
      <c r="Q5453" t="n">
        <v>0.9990289740675503</v>
      </c>
      <c r="R5453" t="n">
        <v>0.1402538358905423</v>
      </c>
      <c r="S5453" t="n">
        <v>0.9997947614411401</v>
      </c>
      <c r="T5453" t="n">
        <v>0.9915095453415063</v>
      </c>
      <c r="U5453" t="n">
        <v>0.252693701051557</v>
      </c>
      <c r="V5453" t="n">
        <v>0.8254569617497924</v>
      </c>
      <c r="W5453" t="n">
        <v>0.4858911189798703</v>
      </c>
      <c r="X5453" t="n">
        <v>0.8854653387584309</v>
      </c>
    </row>
    <row r="5454">
      <c r="A5454" t="inlineStr">
        <is>
          <t>5212055</t>
        </is>
      </c>
      <c r="B5454" t="inlineStr">
        <is>
          <t>Jesúpolis</t>
        </is>
      </c>
      <c r="C5454" t="inlineStr">
        <is>
          <t>GO</t>
        </is>
      </c>
      <c r="D5454" t="inlineStr">
        <is>
          <t>REGIÃO CENTRO-OESTE</t>
        </is>
      </c>
      <c r="E5454" s="70">
        <f>SUMPRODUCT(N5454:Q5454,PAINEL_PESOS!$C$16:$C$19)</f>
        <v/>
      </c>
      <c r="F5454" s="70">
        <f>SUMPRODUCT(R5454:T5454,PAINEL_PESOS!$C$21:$C$23)</f>
        <v/>
      </c>
      <c r="G5454" s="70">
        <f>SUMPRODUCT(U5454:V5454,PAINEL_PESOS!$C$25:$C$26)</f>
        <v/>
      </c>
      <c r="H5454" s="70">
        <f>SUMPRODUCT(W5454:X5454,PAINEL_PESOS!$C$28:$C$29)</f>
        <v/>
      </c>
      <c r="I5454" s="70" t="n">
        <v>0.997849441901498</v>
      </c>
      <c r="J5454" s="70" t="n">
        <v>0.6982563697115611</v>
      </c>
      <c r="K5454" s="71">
        <f>IF(NOT(AND(PAINEL_PESOS!$D$12="OK - 100%",PAINEL_PESOS!$F$20="OK - 100%",PAINEL_PESOS!$F$24="OK - 100%",PAINEL_PESOS!$F$27="OK - 100%",PAINEL_PESOS!$F$30="OK - 100%")),"", (E5454*PAINEL_PESOS!$B$7+F5454*PAINEL_PESOS!$B$8+G5454*PAINEL_PESOS!$B$9+H5454*PAINEL_PESOS!$B$10)*I5454)</f>
        <v/>
      </c>
      <c r="L5454" s="71">
        <f>IF(K5454="","",K5454-J5454)</f>
        <v/>
      </c>
      <c r="M5454" s="71">
        <f>IF(L5454="","",ABS(L5454))</f>
        <v/>
      </c>
      <c r="N5454" t="n">
        <v>1</v>
      </c>
      <c r="O5454" t="n">
        <v>0.9956</v>
      </c>
      <c r="P5454" t="n">
        <v>0.6516367476240761</v>
      </c>
      <c r="Q5454" t="n">
        <v>0.9957940566608477</v>
      </c>
      <c r="R5454" t="n">
        <v>0.0663073644615112</v>
      </c>
      <c r="S5454" t="n">
        <v>0.9999370674043228</v>
      </c>
      <c r="T5454" t="n">
        <v>0.9921401372367169</v>
      </c>
      <c r="U5454" t="n">
        <v>0.2913280676017892</v>
      </c>
      <c r="V5454" t="n">
        <v>0.8355943069573776</v>
      </c>
      <c r="W5454" t="n">
        <v>0.3710034144545119</v>
      </c>
      <c r="X5454" t="n">
        <v>0.9063924048674415</v>
      </c>
    </row>
    <row r="5455">
      <c r="A5455" t="inlineStr">
        <is>
          <t>5212105</t>
        </is>
      </c>
      <c r="B5455" t="inlineStr">
        <is>
          <t>Joviânia</t>
        </is>
      </c>
      <c r="C5455" t="inlineStr">
        <is>
          <t>GO</t>
        </is>
      </c>
      <c r="D5455" t="inlineStr">
        <is>
          <t>REGIÃO CENTRO-OESTE</t>
        </is>
      </c>
      <c r="E5455" s="70">
        <f>SUMPRODUCT(N5455:Q5455,PAINEL_PESOS!$C$16:$C$19)</f>
        <v/>
      </c>
      <c r="F5455" s="70">
        <f>SUMPRODUCT(R5455:T5455,PAINEL_PESOS!$C$21:$C$23)</f>
        <v/>
      </c>
      <c r="G5455" s="70">
        <f>SUMPRODUCT(U5455:V5455,PAINEL_PESOS!$C$25:$C$26)</f>
        <v/>
      </c>
      <c r="H5455" s="70">
        <f>SUMPRODUCT(W5455:X5455,PAINEL_PESOS!$C$28:$C$29)</f>
        <v/>
      </c>
      <c r="I5455" s="70" t="n">
        <v>0.9958604956746758</v>
      </c>
      <c r="J5455" s="70" t="n">
        <v>0.6894278957573381</v>
      </c>
      <c r="K5455" s="71">
        <f>IF(NOT(AND(PAINEL_PESOS!$D$12="OK - 100%",PAINEL_PESOS!$F$20="OK - 100%",PAINEL_PESOS!$F$24="OK - 100%",PAINEL_PESOS!$F$27="OK - 100%",PAINEL_PESOS!$F$30="OK - 100%")),"", (E5455*PAINEL_PESOS!$B$7+F5455*PAINEL_PESOS!$B$8+G5455*PAINEL_PESOS!$B$9+H5455*PAINEL_PESOS!$B$10)*I5455)</f>
        <v/>
      </c>
      <c r="L5455" s="71">
        <f>IF(K5455="","",K5455-J5455)</f>
        <v/>
      </c>
      <c r="M5455" s="71">
        <f>IF(L5455="","",ABS(L5455))</f>
        <v/>
      </c>
      <c r="N5455" t="n">
        <v>1</v>
      </c>
      <c r="O5455" t="n">
        <v>0.9851</v>
      </c>
      <c r="P5455" t="n">
        <v>0.6595564941921859</v>
      </c>
      <c r="Q5455" t="n">
        <v>0.9969856223614785</v>
      </c>
      <c r="R5455" t="n">
        <v>0.2645593272122041</v>
      </c>
      <c r="S5455" t="n">
        <v>0.9999964862805754</v>
      </c>
      <c r="T5455" t="n">
        <v>0.9810328128699826</v>
      </c>
      <c r="U5455" t="n">
        <v>0.1431043617253754</v>
      </c>
      <c r="V5455" t="n">
        <v>0.7298201816360601</v>
      </c>
      <c r="W5455" t="n">
        <v>0.4601729375682117</v>
      </c>
      <c r="X5455" t="n">
        <v>0.8873715630229377</v>
      </c>
    </row>
    <row r="5456">
      <c r="A5456" t="inlineStr">
        <is>
          <t>5212204</t>
        </is>
      </c>
      <c r="B5456" t="inlineStr">
        <is>
          <t>Jussara</t>
        </is>
      </c>
      <c r="C5456" t="inlineStr">
        <is>
          <t>GO</t>
        </is>
      </c>
      <c r="D5456" t="inlineStr">
        <is>
          <t>REGIÃO CENTRO-OESTE</t>
        </is>
      </c>
      <c r="E5456" s="70">
        <f>SUMPRODUCT(N5456:Q5456,PAINEL_PESOS!$C$16:$C$19)</f>
        <v/>
      </c>
      <c r="F5456" s="70">
        <f>SUMPRODUCT(R5456:T5456,PAINEL_PESOS!$C$21:$C$23)</f>
        <v/>
      </c>
      <c r="G5456" s="70">
        <f>SUMPRODUCT(U5456:V5456,PAINEL_PESOS!$C$25:$C$26)</f>
        <v/>
      </c>
      <c r="H5456" s="70">
        <f>SUMPRODUCT(W5456:X5456,PAINEL_PESOS!$C$28:$C$29)</f>
        <v/>
      </c>
      <c r="I5456" s="70" t="n">
        <v>0.9907686661027036</v>
      </c>
      <c r="J5456" s="70" t="n">
        <v>0.7238990589543901</v>
      </c>
      <c r="K5456" s="71">
        <f>IF(NOT(AND(PAINEL_PESOS!$D$12="OK - 100%",PAINEL_PESOS!$F$20="OK - 100%",PAINEL_PESOS!$F$24="OK - 100%",PAINEL_PESOS!$F$27="OK - 100%",PAINEL_PESOS!$F$30="OK - 100%")),"", (E5456*PAINEL_PESOS!$B$7+F5456*PAINEL_PESOS!$B$8+G5456*PAINEL_PESOS!$B$9+H5456*PAINEL_PESOS!$B$10)*I5456)</f>
        <v/>
      </c>
      <c r="L5456" s="71">
        <f>IF(K5456="","",K5456-J5456)</f>
        <v/>
      </c>
      <c r="M5456" s="71">
        <f>IF(L5456="","",ABS(L5456))</f>
        <v/>
      </c>
      <c r="N5456" t="n">
        <v>1</v>
      </c>
      <c r="O5456" t="n">
        <v>0.995</v>
      </c>
      <c r="P5456" t="n">
        <v>0.721013727560718</v>
      </c>
      <c r="Q5456" t="n">
        <v>0.9992165251228448</v>
      </c>
      <c r="R5456" t="n">
        <v>0.3337713974521429</v>
      </c>
      <c r="S5456" t="n">
        <v>0.9997872096467125</v>
      </c>
      <c r="T5456" t="n">
        <v>0.953472167430632</v>
      </c>
      <c r="U5456" t="n">
        <v>0.2969652321536645</v>
      </c>
      <c r="V5456" t="n">
        <v>0.8271216382163586</v>
      </c>
      <c r="W5456" t="n">
        <v>0.4564385300089211</v>
      </c>
      <c r="X5456" t="n">
        <v>0.8823233025694884</v>
      </c>
    </row>
    <row r="5457">
      <c r="A5457" t="inlineStr">
        <is>
          <t>5212253</t>
        </is>
      </c>
      <c r="B5457" t="inlineStr">
        <is>
          <t>Lagoa Santa</t>
        </is>
      </c>
      <c r="C5457" t="inlineStr">
        <is>
          <t>GO</t>
        </is>
      </c>
      <c r="D5457" t="inlineStr">
        <is>
          <t>REGIÃO CENTRO-OESTE</t>
        </is>
      </c>
      <c r="E5457" s="70">
        <f>SUMPRODUCT(N5457:Q5457,PAINEL_PESOS!$C$16:$C$19)</f>
        <v/>
      </c>
      <c r="F5457" s="70">
        <f>SUMPRODUCT(R5457:T5457,PAINEL_PESOS!$C$21:$C$23)</f>
        <v/>
      </c>
      <c r="G5457" s="70">
        <f>SUMPRODUCT(U5457:V5457,PAINEL_PESOS!$C$25:$C$26)</f>
        <v/>
      </c>
      <c r="H5457" s="70">
        <f>SUMPRODUCT(W5457:X5457,PAINEL_PESOS!$C$28:$C$29)</f>
        <v/>
      </c>
      <c r="I5457" s="70" t="n">
        <v>0.999240947851014</v>
      </c>
      <c r="J5457" s="70" t="n">
        <v>0.6561430464797509</v>
      </c>
      <c r="K5457" s="71">
        <f>IF(NOT(AND(PAINEL_PESOS!$D$12="OK - 100%",PAINEL_PESOS!$F$20="OK - 100%",PAINEL_PESOS!$F$24="OK - 100%",PAINEL_PESOS!$F$27="OK - 100%",PAINEL_PESOS!$F$30="OK - 100%")),"", (E5457*PAINEL_PESOS!$B$7+F5457*PAINEL_PESOS!$B$8+G5457*PAINEL_PESOS!$B$9+H5457*PAINEL_PESOS!$B$10)*I5457)</f>
        <v/>
      </c>
      <c r="L5457" s="71">
        <f>IF(K5457="","",K5457-J5457)</f>
        <v/>
      </c>
      <c r="M5457" s="71">
        <f>IF(L5457="","",ABS(L5457))</f>
        <v/>
      </c>
      <c r="N5457" t="n">
        <v>0.8</v>
      </c>
      <c r="O5457" t="n">
        <v>1</v>
      </c>
      <c r="P5457" t="n">
        <v>0.9139387539598732</v>
      </c>
      <c r="Q5457" t="n">
        <v>0.9997385272226543</v>
      </c>
      <c r="R5457" t="n">
        <v>0.0918532098019947</v>
      </c>
      <c r="S5457" t="n">
        <v>0.999974781513932</v>
      </c>
      <c r="T5457" t="n">
        <v>0.9963277223940453</v>
      </c>
      <c r="U5457" t="n">
        <v>0.1737438894923811</v>
      </c>
      <c r="V5457" t="n">
        <v>0.6612158909910788</v>
      </c>
      <c r="W5457" t="n">
        <v>0.262881279174709</v>
      </c>
      <c r="X5457" t="n">
        <v>0.906348263409642</v>
      </c>
    </row>
    <row r="5458">
      <c r="A5458" t="inlineStr">
        <is>
          <t>5212303</t>
        </is>
      </c>
      <c r="B5458" t="inlineStr">
        <is>
          <t>Leopoldo de Bulhões</t>
        </is>
      </c>
      <c r="C5458" t="inlineStr">
        <is>
          <t>GO</t>
        </is>
      </c>
      <c r="D5458" t="inlineStr">
        <is>
          <t>REGIÃO CENTRO-OESTE</t>
        </is>
      </c>
      <c r="E5458" s="70">
        <f>SUMPRODUCT(N5458:Q5458,PAINEL_PESOS!$C$16:$C$19)</f>
        <v/>
      </c>
      <c r="F5458" s="70">
        <f>SUMPRODUCT(R5458:T5458,PAINEL_PESOS!$C$21:$C$23)</f>
        <v/>
      </c>
      <c r="G5458" s="70">
        <f>SUMPRODUCT(U5458:V5458,PAINEL_PESOS!$C$25:$C$26)</f>
        <v/>
      </c>
      <c r="H5458" s="70">
        <f>SUMPRODUCT(W5458:X5458,PAINEL_PESOS!$C$28:$C$29)</f>
        <v/>
      </c>
      <c r="I5458" s="70" t="n">
        <v>0.9943180818805467</v>
      </c>
      <c r="J5458" s="70" t="n">
        <v>0.6965218892150568</v>
      </c>
      <c r="K5458" s="71">
        <f>IF(NOT(AND(PAINEL_PESOS!$D$12="OK - 100%",PAINEL_PESOS!$F$20="OK - 100%",PAINEL_PESOS!$F$24="OK - 100%",PAINEL_PESOS!$F$27="OK - 100%",PAINEL_PESOS!$F$30="OK - 100%")),"", (E5458*PAINEL_PESOS!$B$7+F5458*PAINEL_PESOS!$B$8+G5458*PAINEL_PESOS!$B$9+H5458*PAINEL_PESOS!$B$10)*I5458)</f>
        <v/>
      </c>
      <c r="L5458" s="71">
        <f>IF(K5458="","",K5458-J5458)</f>
        <v/>
      </c>
      <c r="M5458" s="71">
        <f>IF(L5458="","",ABS(L5458))</f>
        <v/>
      </c>
      <c r="N5458" t="n">
        <v>1</v>
      </c>
      <c r="O5458" t="n">
        <v>1</v>
      </c>
      <c r="P5458" t="n">
        <v>0.7382259767687434</v>
      </c>
      <c r="Q5458" t="n">
        <v>0.9976993696996339</v>
      </c>
      <c r="R5458" t="n">
        <v>0.270820011767474</v>
      </c>
      <c r="S5458" t="n">
        <v>0.9994889496460281</v>
      </c>
      <c r="T5458" t="n">
        <v>0.9728242353798439</v>
      </c>
      <c r="U5458" t="n">
        <v>0.1853449304814717</v>
      </c>
      <c r="V5458" t="n">
        <v>0.8021370638599538</v>
      </c>
      <c r="W5458" t="n">
        <v>0.3662994041124355</v>
      </c>
      <c r="X5458" t="n">
        <v>0.886850474739144</v>
      </c>
    </row>
    <row r="5459">
      <c r="A5459" t="inlineStr">
        <is>
          <t>5212501</t>
        </is>
      </c>
      <c r="B5459" t="inlineStr">
        <is>
          <t>Luziânia</t>
        </is>
      </c>
      <c r="C5459" t="inlineStr">
        <is>
          <t>GO</t>
        </is>
      </c>
      <c r="D5459" t="inlineStr">
        <is>
          <t>REGIÃO CENTRO-OESTE</t>
        </is>
      </c>
      <c r="E5459" s="70">
        <f>SUMPRODUCT(N5459:Q5459,PAINEL_PESOS!$C$16:$C$19)</f>
        <v/>
      </c>
      <c r="F5459" s="70">
        <f>SUMPRODUCT(R5459:T5459,PAINEL_PESOS!$C$21:$C$23)</f>
        <v/>
      </c>
      <c r="G5459" s="70">
        <f>SUMPRODUCT(U5459:V5459,PAINEL_PESOS!$C$25:$C$26)</f>
        <v/>
      </c>
      <c r="H5459" s="70">
        <f>SUMPRODUCT(W5459:X5459,PAINEL_PESOS!$C$28:$C$29)</f>
        <v/>
      </c>
      <c r="I5459" s="70" t="n">
        <v>0.9947409748306122</v>
      </c>
      <c r="J5459" s="70" t="n">
        <v>0.6967501496572853</v>
      </c>
      <c r="K5459" s="71">
        <f>IF(NOT(AND(PAINEL_PESOS!$D$12="OK - 100%",PAINEL_PESOS!$F$20="OK - 100%",PAINEL_PESOS!$F$24="OK - 100%",PAINEL_PESOS!$F$27="OK - 100%",PAINEL_PESOS!$F$30="OK - 100%")),"", (E5459*PAINEL_PESOS!$B$7+F5459*PAINEL_PESOS!$B$8+G5459*PAINEL_PESOS!$B$9+H5459*PAINEL_PESOS!$B$10)*I5459)</f>
        <v/>
      </c>
      <c r="L5459" s="71">
        <f>IF(K5459="","",K5459-J5459)</f>
        <v/>
      </c>
      <c r="M5459" s="71">
        <f>IF(L5459="","",ABS(L5459))</f>
        <v/>
      </c>
      <c r="N5459" t="n">
        <v>0.6</v>
      </c>
      <c r="O5459" t="n">
        <v>0.9976</v>
      </c>
      <c r="P5459" t="n">
        <v>0.53220696937698</v>
      </c>
      <c r="Q5459" t="n">
        <v>0.9913071566488514</v>
      </c>
      <c r="R5459" t="n">
        <v>0.5176035008037279</v>
      </c>
      <c r="S5459" t="n">
        <v>0.9981189299406361</v>
      </c>
      <c r="T5459" t="n">
        <v>0.9802069591674802</v>
      </c>
      <c r="U5459" t="n">
        <v>0.3311233828406411</v>
      </c>
      <c r="V5459" t="n">
        <v>0.8233959546363554</v>
      </c>
      <c r="W5459" t="n">
        <v>0.371615238957436</v>
      </c>
      <c r="X5459" t="n">
        <v>0.8528254209003476</v>
      </c>
    </row>
    <row r="5460">
      <c r="A5460" t="inlineStr">
        <is>
          <t>5212600</t>
        </is>
      </c>
      <c r="B5460" t="inlineStr">
        <is>
          <t>Mairipotaba</t>
        </is>
      </c>
      <c r="C5460" t="inlineStr">
        <is>
          <t>GO</t>
        </is>
      </c>
      <c r="D5460" t="inlineStr">
        <is>
          <t>REGIÃO CENTRO-OESTE</t>
        </is>
      </c>
      <c r="E5460" s="70">
        <f>SUMPRODUCT(N5460:Q5460,PAINEL_PESOS!$C$16:$C$19)</f>
        <v/>
      </c>
      <c r="F5460" s="70">
        <f>SUMPRODUCT(R5460:T5460,PAINEL_PESOS!$C$21:$C$23)</f>
        <v/>
      </c>
      <c r="G5460" s="70">
        <f>SUMPRODUCT(U5460:V5460,PAINEL_PESOS!$C$25:$C$26)</f>
        <v/>
      </c>
      <c r="H5460" s="70">
        <f>SUMPRODUCT(W5460:X5460,PAINEL_PESOS!$C$28:$C$29)</f>
        <v/>
      </c>
      <c r="I5460" s="70" t="n">
        <v>0.9986403480595462</v>
      </c>
      <c r="J5460" s="70" t="n">
        <v>0.6922442652303977</v>
      </c>
      <c r="K5460" s="71">
        <f>IF(NOT(AND(PAINEL_PESOS!$D$12="OK - 100%",PAINEL_PESOS!$F$20="OK - 100%",PAINEL_PESOS!$F$24="OK - 100%",PAINEL_PESOS!$F$27="OK - 100%",PAINEL_PESOS!$F$30="OK - 100%")),"", (E5460*PAINEL_PESOS!$B$7+F5460*PAINEL_PESOS!$B$8+G5460*PAINEL_PESOS!$B$9+H5460*PAINEL_PESOS!$B$10)*I5460)</f>
        <v/>
      </c>
      <c r="L5460" s="71">
        <f>IF(K5460="","",K5460-J5460)</f>
        <v/>
      </c>
      <c r="M5460" s="71">
        <f>IF(L5460="","",ABS(L5460))</f>
        <v/>
      </c>
      <c r="N5460" t="n">
        <v>1</v>
      </c>
      <c r="O5460" t="n">
        <v>1</v>
      </c>
      <c r="P5460" t="n">
        <v>0.8008447729672651</v>
      </c>
      <c r="Q5460" t="n">
        <v>0.9990476932129392</v>
      </c>
      <c r="R5460" t="n">
        <v>0.1303624846330568</v>
      </c>
      <c r="S5460" t="n">
        <v>0.9999253494126958</v>
      </c>
      <c r="T5460" t="n">
        <v>0.9937909638086998</v>
      </c>
      <c r="U5460" t="n">
        <v>0.1449029242349654</v>
      </c>
      <c r="V5460" t="n">
        <v>0.7434456986382846</v>
      </c>
      <c r="W5460" t="n">
        <v>0.4535392577941542</v>
      </c>
      <c r="X5460" t="n">
        <v>0.8876074179470661</v>
      </c>
    </row>
    <row r="5461">
      <c r="A5461" t="inlineStr">
        <is>
          <t>5212709</t>
        </is>
      </c>
      <c r="B5461" t="inlineStr">
        <is>
          <t>Mambaí</t>
        </is>
      </c>
      <c r="C5461" t="inlineStr">
        <is>
          <t>GO</t>
        </is>
      </c>
      <c r="D5461" t="inlineStr">
        <is>
          <t>REGIÃO CENTRO-OESTE</t>
        </is>
      </c>
      <c r="E5461" s="70">
        <f>SUMPRODUCT(N5461:Q5461,PAINEL_PESOS!$C$16:$C$19)</f>
        <v/>
      </c>
      <c r="F5461" s="70">
        <f>SUMPRODUCT(R5461:T5461,PAINEL_PESOS!$C$21:$C$23)</f>
        <v/>
      </c>
      <c r="G5461" s="70">
        <f>SUMPRODUCT(U5461:V5461,PAINEL_PESOS!$C$25:$C$26)</f>
        <v/>
      </c>
      <c r="H5461" s="70">
        <f>SUMPRODUCT(W5461:X5461,PAINEL_PESOS!$C$28:$C$29)</f>
        <v/>
      </c>
      <c r="I5461" s="70" t="n">
        <v>0.9992060233806759</v>
      </c>
      <c r="J5461" s="70" t="n">
        <v>0.6955045057396849</v>
      </c>
      <c r="K5461" s="71">
        <f>IF(NOT(AND(PAINEL_PESOS!$D$12="OK - 100%",PAINEL_PESOS!$F$20="OK - 100%",PAINEL_PESOS!$F$24="OK - 100%",PAINEL_PESOS!$F$27="OK - 100%",PAINEL_PESOS!$F$30="OK - 100%")),"", (E5461*PAINEL_PESOS!$B$7+F5461*PAINEL_PESOS!$B$8+G5461*PAINEL_PESOS!$B$9+H5461*PAINEL_PESOS!$B$10)*I5461)</f>
        <v/>
      </c>
      <c r="L5461" s="71">
        <f>IF(K5461="","",K5461-J5461)</f>
        <v/>
      </c>
      <c r="M5461" s="71">
        <f>IF(L5461="","",ABS(L5461))</f>
        <v/>
      </c>
      <c r="N5461" t="n">
        <v>0.8</v>
      </c>
      <c r="O5461" t="n">
        <v>0.9903</v>
      </c>
      <c r="P5461" t="n">
        <v>0.6061246040126717</v>
      </c>
      <c r="Q5461" t="n">
        <v>0.998111371336818</v>
      </c>
      <c r="R5461" t="n">
        <v>0.160463598280878</v>
      </c>
      <c r="S5461" t="n">
        <v>0.9999661319298007</v>
      </c>
      <c r="T5461" t="n">
        <v>0.9973638006180241</v>
      </c>
      <c r="U5461" t="n">
        <v>0.4027824867819929</v>
      </c>
      <c r="V5461" t="n">
        <v>0.7518350800340829</v>
      </c>
      <c r="W5461" t="n">
        <v>0.467106159007483</v>
      </c>
      <c r="X5461" t="n">
        <v>0.8109365367454251</v>
      </c>
    </row>
    <row r="5462">
      <c r="A5462" t="inlineStr">
        <is>
          <t>5212808</t>
        </is>
      </c>
      <c r="B5462" t="inlineStr">
        <is>
          <t>Mara Rosa</t>
        </is>
      </c>
      <c r="C5462" t="inlineStr">
        <is>
          <t>GO</t>
        </is>
      </c>
      <c r="D5462" t="inlineStr">
        <is>
          <t>REGIÃO CENTRO-OESTE</t>
        </is>
      </c>
      <c r="E5462" s="70">
        <f>SUMPRODUCT(N5462:Q5462,PAINEL_PESOS!$C$16:$C$19)</f>
        <v/>
      </c>
      <c r="F5462" s="70">
        <f>SUMPRODUCT(R5462:T5462,PAINEL_PESOS!$C$21:$C$23)</f>
        <v/>
      </c>
      <c r="G5462" s="70">
        <f>SUMPRODUCT(U5462:V5462,PAINEL_PESOS!$C$25:$C$26)</f>
        <v/>
      </c>
      <c r="H5462" s="70">
        <f>SUMPRODUCT(W5462:X5462,PAINEL_PESOS!$C$28:$C$29)</f>
        <v/>
      </c>
      <c r="I5462" s="70" t="n">
        <v>0.9981238780655198</v>
      </c>
      <c r="J5462" s="70" t="n">
        <v>0.723781005311655</v>
      </c>
      <c r="K5462" s="71">
        <f>IF(NOT(AND(PAINEL_PESOS!$D$12="OK - 100%",PAINEL_PESOS!$F$20="OK - 100%",PAINEL_PESOS!$F$24="OK - 100%",PAINEL_PESOS!$F$27="OK - 100%",PAINEL_PESOS!$F$30="OK - 100%")),"", (E5462*PAINEL_PESOS!$B$7+F5462*PAINEL_PESOS!$B$8+G5462*PAINEL_PESOS!$B$9+H5462*PAINEL_PESOS!$B$10)*I5462)</f>
        <v/>
      </c>
      <c r="L5462" s="71">
        <f>IF(K5462="","",K5462-J5462)</f>
        <v/>
      </c>
      <c r="M5462" s="71">
        <f>IF(L5462="","",ABS(L5462))</f>
        <v/>
      </c>
      <c r="N5462" t="n">
        <v>1</v>
      </c>
      <c r="O5462" t="n">
        <v>1</v>
      </c>
      <c r="P5462" t="n">
        <v>0.7688489968321014</v>
      </c>
      <c r="Q5462" t="n">
        <v>0.9984962546607339</v>
      </c>
      <c r="R5462" t="n">
        <v>0.2619410097013702</v>
      </c>
      <c r="S5462" t="n">
        <v>0.9998218384885397</v>
      </c>
      <c r="T5462" t="n">
        <v>0.9916011709940586</v>
      </c>
      <c r="U5462" t="n">
        <v>0.3111447610301845</v>
      </c>
      <c r="V5462" t="n">
        <v>0.8437694150123709</v>
      </c>
      <c r="W5462" t="n">
        <v>0.4306469347675161</v>
      </c>
      <c r="X5462" t="n">
        <v>0.8296552568570499</v>
      </c>
    </row>
    <row r="5463">
      <c r="A5463" t="inlineStr">
        <is>
          <t>5212907</t>
        </is>
      </c>
      <c r="B5463" t="inlineStr">
        <is>
          <t>Marzagão</t>
        </is>
      </c>
      <c r="C5463" t="inlineStr">
        <is>
          <t>GO</t>
        </is>
      </c>
      <c r="D5463" t="inlineStr">
        <is>
          <t>REGIÃO CENTRO-OESTE</t>
        </is>
      </c>
      <c r="E5463" s="70">
        <f>SUMPRODUCT(N5463:Q5463,PAINEL_PESOS!$C$16:$C$19)</f>
        <v/>
      </c>
      <c r="F5463" s="70">
        <f>SUMPRODUCT(R5463:T5463,PAINEL_PESOS!$C$21:$C$23)</f>
        <v/>
      </c>
      <c r="G5463" s="70">
        <f>SUMPRODUCT(U5463:V5463,PAINEL_PESOS!$C$25:$C$26)</f>
        <v/>
      </c>
      <c r="H5463" s="70">
        <f>SUMPRODUCT(W5463:X5463,PAINEL_PESOS!$C$28:$C$29)</f>
        <v/>
      </c>
      <c r="I5463" s="70" t="n">
        <v>0.9984887169683224</v>
      </c>
      <c r="J5463" s="70" t="n">
        <v>0.692563848571243</v>
      </c>
      <c r="K5463" s="71">
        <f>IF(NOT(AND(PAINEL_PESOS!$D$12="OK - 100%",PAINEL_PESOS!$F$20="OK - 100%",PAINEL_PESOS!$F$24="OK - 100%",PAINEL_PESOS!$F$27="OK - 100%",PAINEL_PESOS!$F$30="OK - 100%")),"", (E5463*PAINEL_PESOS!$B$7+F5463*PAINEL_PESOS!$B$8+G5463*PAINEL_PESOS!$B$9+H5463*PAINEL_PESOS!$B$10)*I5463)</f>
        <v/>
      </c>
      <c r="L5463" s="71">
        <f>IF(K5463="","",K5463-J5463)</f>
        <v/>
      </c>
      <c r="M5463" s="71">
        <f>IF(L5463="","",ABS(L5463))</f>
        <v/>
      </c>
      <c r="N5463" t="n">
        <v>1</v>
      </c>
      <c r="O5463" t="n">
        <v>1</v>
      </c>
      <c r="P5463" t="n">
        <v>0.7506863780359029</v>
      </c>
      <c r="Q5463" t="n">
        <v>0.9973474800620177</v>
      </c>
      <c r="R5463" t="n">
        <v>0.1036832947021291</v>
      </c>
      <c r="S5463" t="n">
        <v>0.9999971667597916</v>
      </c>
      <c r="T5463" t="n">
        <v>0.9942597239468233</v>
      </c>
      <c r="U5463" t="n">
        <v>0.3311233828406411</v>
      </c>
      <c r="V5463" t="n">
        <v>0.7206889800408711</v>
      </c>
      <c r="W5463" t="n">
        <v>0.371615238957436</v>
      </c>
      <c r="X5463" t="n">
        <v>0.8528254209003476</v>
      </c>
    </row>
    <row r="5464">
      <c r="A5464" t="inlineStr">
        <is>
          <t>5212956</t>
        </is>
      </c>
      <c r="B5464" t="inlineStr">
        <is>
          <t>Matrinchã</t>
        </is>
      </c>
      <c r="C5464" t="inlineStr">
        <is>
          <t>GO</t>
        </is>
      </c>
      <c r="D5464" t="inlineStr">
        <is>
          <t>REGIÃO CENTRO-OESTE</t>
        </is>
      </c>
      <c r="E5464" s="70">
        <f>SUMPRODUCT(N5464:Q5464,PAINEL_PESOS!$C$16:$C$19)</f>
        <v/>
      </c>
      <c r="F5464" s="70">
        <f>SUMPRODUCT(R5464:T5464,PAINEL_PESOS!$C$21:$C$23)</f>
        <v/>
      </c>
      <c r="G5464" s="70">
        <f>SUMPRODUCT(U5464:V5464,PAINEL_PESOS!$C$25:$C$26)</f>
        <v/>
      </c>
      <c r="H5464" s="70">
        <f>SUMPRODUCT(W5464:X5464,PAINEL_PESOS!$C$28:$C$29)</f>
        <v/>
      </c>
      <c r="I5464" s="70" t="n">
        <v>0.9928771295421399</v>
      </c>
      <c r="J5464" s="70" t="n">
        <v>0.7346000888612735</v>
      </c>
      <c r="K5464" s="71">
        <f>IF(NOT(AND(PAINEL_PESOS!$D$12="OK - 100%",PAINEL_PESOS!$F$20="OK - 100%",PAINEL_PESOS!$F$24="OK - 100%",PAINEL_PESOS!$F$27="OK - 100%",PAINEL_PESOS!$F$30="OK - 100%")),"", (E5464*PAINEL_PESOS!$B$7+F5464*PAINEL_PESOS!$B$8+G5464*PAINEL_PESOS!$B$9+H5464*PAINEL_PESOS!$B$10)*I5464)</f>
        <v/>
      </c>
      <c r="L5464" s="71">
        <f>IF(K5464="","",K5464-J5464)</f>
        <v/>
      </c>
      <c r="M5464" s="71">
        <f>IF(L5464="","",ABS(L5464))</f>
        <v/>
      </c>
      <c r="N5464" t="n">
        <v>1</v>
      </c>
      <c r="O5464" t="n">
        <v>1</v>
      </c>
      <c r="P5464" t="n">
        <v>0.9684266103484688</v>
      </c>
      <c r="Q5464" t="n">
        <v>0.9989253650557636</v>
      </c>
      <c r="R5464" t="n">
        <v>0.2052630866714516</v>
      </c>
      <c r="S5464" t="n">
        <v>0.9999189674264199</v>
      </c>
      <c r="T5464" t="n">
        <v>0.9644039964686177</v>
      </c>
      <c r="U5464" t="n">
        <v>0.2905954637637818</v>
      </c>
      <c r="V5464" t="n">
        <v>0.8377595198474059</v>
      </c>
      <c r="W5464" t="n">
        <v>0.4849048564364928</v>
      </c>
      <c r="X5464" t="n">
        <v>0.8756341730826155</v>
      </c>
    </row>
    <row r="5465">
      <c r="A5465" t="inlineStr">
        <is>
          <t>5213004</t>
        </is>
      </c>
      <c r="B5465" t="inlineStr">
        <is>
          <t>Maurilândia</t>
        </is>
      </c>
      <c r="C5465" t="inlineStr">
        <is>
          <t>GO</t>
        </is>
      </c>
      <c r="D5465" t="inlineStr">
        <is>
          <t>REGIÃO CENTRO-OESTE</t>
        </is>
      </c>
      <c r="E5465" s="70">
        <f>SUMPRODUCT(N5465:Q5465,PAINEL_PESOS!$C$16:$C$19)</f>
        <v/>
      </c>
      <c r="F5465" s="70">
        <f>SUMPRODUCT(R5465:T5465,PAINEL_PESOS!$C$21:$C$23)</f>
        <v/>
      </c>
      <c r="G5465" s="70">
        <f>SUMPRODUCT(U5465:V5465,PAINEL_PESOS!$C$25:$C$26)</f>
        <v/>
      </c>
      <c r="H5465" s="70">
        <f>SUMPRODUCT(W5465:X5465,PAINEL_PESOS!$C$28:$C$29)</f>
        <v/>
      </c>
      <c r="I5465" s="70" t="n">
        <v>0.9933937051394811</v>
      </c>
      <c r="J5465" s="70" t="n">
        <v>0.6652744714494822</v>
      </c>
      <c r="K5465" s="71">
        <f>IF(NOT(AND(PAINEL_PESOS!$D$12="OK - 100%",PAINEL_PESOS!$F$20="OK - 100%",PAINEL_PESOS!$F$24="OK - 100%",PAINEL_PESOS!$F$27="OK - 100%",PAINEL_PESOS!$F$30="OK - 100%")),"", (E5465*PAINEL_PESOS!$B$7+F5465*PAINEL_PESOS!$B$8+G5465*PAINEL_PESOS!$B$9+H5465*PAINEL_PESOS!$B$10)*I5465)</f>
        <v/>
      </c>
      <c r="L5465" s="71">
        <f>IF(K5465="","",K5465-J5465)</f>
        <v/>
      </c>
      <c r="M5465" s="71">
        <f>IF(L5465="","",ABS(L5465))</f>
        <v/>
      </c>
      <c r="N5465" t="n">
        <v>0.6</v>
      </c>
      <c r="O5465" t="n">
        <v>0.9974</v>
      </c>
      <c r="P5465" t="n">
        <v>0.6243928194297783</v>
      </c>
      <c r="Q5465" t="n">
        <v>0.9937927212474673</v>
      </c>
      <c r="R5465" t="n">
        <v>0.2404983570915099</v>
      </c>
      <c r="S5465" t="n">
        <v>0.999992536025596</v>
      </c>
      <c r="T5465" t="n">
        <v>0.9706497010530648</v>
      </c>
      <c r="U5465" t="n">
        <v>0.1279215173903835</v>
      </c>
      <c r="V5465" t="n">
        <v>0.7462288397829453</v>
      </c>
      <c r="W5465" t="n">
        <v>0.5161721740921946</v>
      </c>
      <c r="X5465" t="n">
        <v>0.8853805571059405</v>
      </c>
    </row>
    <row r="5466">
      <c r="A5466" t="inlineStr">
        <is>
          <t>5213053</t>
        </is>
      </c>
      <c r="B5466" t="inlineStr">
        <is>
          <t>Mimoso de Goiás</t>
        </is>
      </c>
      <c r="C5466" t="inlineStr">
        <is>
          <t>GO</t>
        </is>
      </c>
      <c r="D5466" t="inlineStr">
        <is>
          <t>REGIÃO CENTRO-OESTE</t>
        </is>
      </c>
      <c r="E5466" s="70">
        <f>SUMPRODUCT(N5466:Q5466,PAINEL_PESOS!$C$16:$C$19)</f>
        <v/>
      </c>
      <c r="F5466" s="70">
        <f>SUMPRODUCT(R5466:T5466,PAINEL_PESOS!$C$21:$C$23)</f>
        <v/>
      </c>
      <c r="G5466" s="70">
        <f>SUMPRODUCT(U5466:V5466,PAINEL_PESOS!$C$25:$C$26)</f>
        <v/>
      </c>
      <c r="H5466" s="70">
        <f>SUMPRODUCT(W5466:X5466,PAINEL_PESOS!$C$28:$C$29)</f>
        <v/>
      </c>
      <c r="I5466" s="70" t="n">
        <v>0.9992665645256509</v>
      </c>
      <c r="J5466" s="70" t="n">
        <v>0.7369853923615065</v>
      </c>
      <c r="K5466" s="71">
        <f>IF(NOT(AND(PAINEL_PESOS!$D$12="OK - 100%",PAINEL_PESOS!$F$20="OK - 100%",PAINEL_PESOS!$F$24="OK - 100%",PAINEL_PESOS!$F$27="OK - 100%",PAINEL_PESOS!$F$30="OK - 100%")),"", (E5466*PAINEL_PESOS!$B$7+F5466*PAINEL_PESOS!$B$8+G5466*PAINEL_PESOS!$B$9+H5466*PAINEL_PESOS!$B$10)*I5466)</f>
        <v/>
      </c>
      <c r="L5466" s="71">
        <f>IF(K5466="","",K5466-J5466)</f>
        <v/>
      </c>
      <c r="M5466" s="71">
        <f>IF(L5466="","",ABS(L5466))</f>
        <v/>
      </c>
      <c r="N5466" t="n">
        <v>1</v>
      </c>
      <c r="O5466" t="n">
        <v>1</v>
      </c>
      <c r="P5466" t="n">
        <v>0.4456177402323126</v>
      </c>
      <c r="Q5466" t="n">
        <v>0.9996337513631781</v>
      </c>
      <c r="R5466" t="n">
        <v>0.183861097118258</v>
      </c>
      <c r="S5466" t="n">
        <v>1</v>
      </c>
      <c r="T5466" t="n">
        <v>0.9965439082726339</v>
      </c>
      <c r="U5466" t="n">
        <v>0.4849464028750522</v>
      </c>
      <c r="V5466" t="n">
        <v>0.8155968593041227</v>
      </c>
      <c r="W5466" t="n">
        <v>0.5538592983222534</v>
      </c>
      <c r="X5466" t="n">
        <v>0.8695789193983752</v>
      </c>
    </row>
    <row r="5467">
      <c r="A5467" t="inlineStr">
        <is>
          <t>5213087</t>
        </is>
      </c>
      <c r="B5467" t="inlineStr">
        <is>
          <t>Minaçu</t>
        </is>
      </c>
      <c r="C5467" t="inlineStr">
        <is>
          <t>GO</t>
        </is>
      </c>
      <c r="D5467" t="inlineStr">
        <is>
          <t>REGIÃO CENTRO-OESTE</t>
        </is>
      </c>
      <c r="E5467" s="70">
        <f>SUMPRODUCT(N5467:Q5467,PAINEL_PESOS!$C$16:$C$19)</f>
        <v/>
      </c>
      <c r="F5467" s="70">
        <f>SUMPRODUCT(R5467:T5467,PAINEL_PESOS!$C$21:$C$23)</f>
        <v/>
      </c>
      <c r="G5467" s="70">
        <f>SUMPRODUCT(U5467:V5467,PAINEL_PESOS!$C$25:$C$26)</f>
        <v/>
      </c>
      <c r="H5467" s="70">
        <f>SUMPRODUCT(W5467:X5467,PAINEL_PESOS!$C$28:$C$29)</f>
        <v/>
      </c>
      <c r="I5467" s="70" t="n">
        <v>0.9986881930345263</v>
      </c>
      <c r="J5467" s="70" t="n">
        <v>0.7709988581664928</v>
      </c>
      <c r="K5467" s="71">
        <f>IF(NOT(AND(PAINEL_PESOS!$D$12="OK - 100%",PAINEL_PESOS!$F$20="OK - 100%",PAINEL_PESOS!$F$24="OK - 100%",PAINEL_PESOS!$F$27="OK - 100%",PAINEL_PESOS!$F$30="OK - 100%")),"", (E5467*PAINEL_PESOS!$B$7+F5467*PAINEL_PESOS!$B$8+G5467*PAINEL_PESOS!$B$9+H5467*PAINEL_PESOS!$B$10)*I5467)</f>
        <v/>
      </c>
      <c r="L5467" s="71">
        <f>IF(K5467="","",K5467-J5467)</f>
        <v/>
      </c>
      <c r="M5467" s="71">
        <f>IF(L5467="","",ABS(L5467))</f>
        <v/>
      </c>
      <c r="N5467" t="n">
        <v>1</v>
      </c>
      <c r="O5467" t="n">
        <v>0.989</v>
      </c>
      <c r="P5467" t="n">
        <v>0.7360084477296727</v>
      </c>
      <c r="Q5467" t="n">
        <v>0.9977477051812452</v>
      </c>
      <c r="R5467" t="n">
        <v>0.3689645829402774</v>
      </c>
      <c r="S5467" t="n">
        <v>0.9999588728762213</v>
      </c>
      <c r="T5467" t="n">
        <v>0.9965546950725775</v>
      </c>
      <c r="U5467" t="n">
        <v>0.722949515904226</v>
      </c>
      <c r="V5467" t="n">
        <v>0.8108307837905278</v>
      </c>
      <c r="W5467" t="n">
        <v>0.4445823342277692</v>
      </c>
      <c r="X5467" t="n">
        <v>0.7593665624600539</v>
      </c>
    </row>
    <row r="5468">
      <c r="A5468" t="inlineStr">
        <is>
          <t>5213103</t>
        </is>
      </c>
      <c r="B5468" t="inlineStr">
        <is>
          <t>Mineiros</t>
        </is>
      </c>
      <c r="C5468" t="inlineStr">
        <is>
          <t>GO</t>
        </is>
      </c>
      <c r="D5468" t="inlineStr">
        <is>
          <t>REGIÃO CENTRO-OESTE</t>
        </is>
      </c>
      <c r="E5468" s="70">
        <f>SUMPRODUCT(N5468:Q5468,PAINEL_PESOS!$C$16:$C$19)</f>
        <v/>
      </c>
      <c r="F5468" s="70">
        <f>SUMPRODUCT(R5468:T5468,PAINEL_PESOS!$C$21:$C$23)</f>
        <v/>
      </c>
      <c r="G5468" s="70">
        <f>SUMPRODUCT(U5468:V5468,PAINEL_PESOS!$C$25:$C$26)</f>
        <v/>
      </c>
      <c r="H5468" s="70">
        <f>SUMPRODUCT(W5468:X5468,PAINEL_PESOS!$C$28:$C$29)</f>
        <v/>
      </c>
      <c r="I5468" s="70" t="n">
        <v>0.998976319016165</v>
      </c>
      <c r="J5468" s="70" t="n">
        <v>0.6953979625387532</v>
      </c>
      <c r="K5468" s="71">
        <f>IF(NOT(AND(PAINEL_PESOS!$D$12="OK - 100%",PAINEL_PESOS!$F$20="OK - 100%",PAINEL_PESOS!$F$24="OK - 100%",PAINEL_PESOS!$F$27="OK - 100%",PAINEL_PESOS!$F$30="OK - 100%")),"", (E5468*PAINEL_PESOS!$B$7+F5468*PAINEL_PESOS!$B$8+G5468*PAINEL_PESOS!$B$9+H5468*PAINEL_PESOS!$B$10)*I5468)</f>
        <v/>
      </c>
      <c r="L5468" s="71">
        <f>IF(K5468="","",K5468-J5468)</f>
        <v/>
      </c>
      <c r="M5468" s="71">
        <f>IF(L5468="","",ABS(L5468))</f>
        <v/>
      </c>
      <c r="N5468" t="n">
        <v>1</v>
      </c>
      <c r="O5468" t="n">
        <v>0.9629</v>
      </c>
      <c r="P5468" t="n">
        <v>0.5173178458289335</v>
      </c>
      <c r="Q5468" t="n">
        <v>0.9986736143231694</v>
      </c>
      <c r="R5468" t="n">
        <v>0.4872927763483175</v>
      </c>
      <c r="S5468" t="n">
        <v>0.9940041692604591</v>
      </c>
      <c r="T5468" t="n">
        <v>0.9983721260484206</v>
      </c>
      <c r="U5468" t="n">
        <v>0.2409501637148872</v>
      </c>
      <c r="V5468" t="n">
        <v>0.7393265426791664</v>
      </c>
      <c r="W5468" t="n">
        <v>0.2807781564123505</v>
      </c>
      <c r="X5468" t="n">
        <v>0.9152711541137832</v>
      </c>
    </row>
    <row r="5469">
      <c r="A5469" t="inlineStr">
        <is>
          <t>5213400</t>
        </is>
      </c>
      <c r="B5469" t="inlineStr">
        <is>
          <t>Moiporá</t>
        </is>
      </c>
      <c r="C5469" t="inlineStr">
        <is>
          <t>GO</t>
        </is>
      </c>
      <c r="D5469" t="inlineStr">
        <is>
          <t>REGIÃO CENTRO-OESTE</t>
        </is>
      </c>
      <c r="E5469" s="70">
        <f>SUMPRODUCT(N5469:Q5469,PAINEL_PESOS!$C$16:$C$19)</f>
        <v/>
      </c>
      <c r="F5469" s="70">
        <f>SUMPRODUCT(R5469:T5469,PAINEL_PESOS!$C$21:$C$23)</f>
        <v/>
      </c>
      <c r="G5469" s="70">
        <f>SUMPRODUCT(U5469:V5469,PAINEL_PESOS!$C$25:$C$26)</f>
        <v/>
      </c>
      <c r="H5469" s="70">
        <f>SUMPRODUCT(W5469:X5469,PAINEL_PESOS!$C$28:$C$29)</f>
        <v/>
      </c>
      <c r="I5469" s="70" t="n">
        <v>0.9979384677457549</v>
      </c>
      <c r="J5469" s="70" t="n">
        <v>0.7091756285812604</v>
      </c>
      <c r="K5469" s="71">
        <f>IF(NOT(AND(PAINEL_PESOS!$D$12="OK - 100%",PAINEL_PESOS!$F$20="OK - 100%",PAINEL_PESOS!$F$24="OK - 100%",PAINEL_PESOS!$F$27="OK - 100%",PAINEL_PESOS!$F$30="OK - 100%")),"", (E5469*PAINEL_PESOS!$B$7+F5469*PAINEL_PESOS!$B$8+G5469*PAINEL_PESOS!$B$9+H5469*PAINEL_PESOS!$B$10)*I5469)</f>
        <v/>
      </c>
      <c r="L5469" s="71">
        <f>IF(K5469="","",K5469-J5469)</f>
        <v/>
      </c>
      <c r="M5469" s="71">
        <f>IF(L5469="","",ABS(L5469))</f>
        <v/>
      </c>
      <c r="N5469" t="n">
        <v>1</v>
      </c>
      <c r="O5469" t="n">
        <v>1</v>
      </c>
      <c r="P5469" t="n">
        <v>0.737909186906019</v>
      </c>
      <c r="Q5469" t="n">
        <v>0.9994358243766019</v>
      </c>
      <c r="R5469" t="n">
        <v>0.09972999336829171</v>
      </c>
      <c r="S5469" t="n">
        <v>0.9999513644274838</v>
      </c>
      <c r="T5469" t="n">
        <v>0.9899052432262824</v>
      </c>
      <c r="U5469" t="n">
        <v>0.2526954971206328</v>
      </c>
      <c r="V5469" t="n">
        <v>0.7993412347968208</v>
      </c>
      <c r="W5469" t="n">
        <v>0.4858926770534702</v>
      </c>
      <c r="X5469" t="n">
        <v>0.8854654487808677</v>
      </c>
    </row>
    <row r="5470">
      <c r="A5470" t="inlineStr">
        <is>
          <t>5213509</t>
        </is>
      </c>
      <c r="B5470" t="inlineStr">
        <is>
          <t>Monte Alegre de Goiás</t>
        </is>
      </c>
      <c r="C5470" t="inlineStr">
        <is>
          <t>GO</t>
        </is>
      </c>
      <c r="D5470" t="inlineStr">
        <is>
          <t>REGIÃO CENTRO-OESTE</t>
        </is>
      </c>
      <c r="E5470" s="70">
        <f>SUMPRODUCT(N5470:Q5470,PAINEL_PESOS!$C$16:$C$19)</f>
        <v/>
      </c>
      <c r="F5470" s="70">
        <f>SUMPRODUCT(R5470:T5470,PAINEL_PESOS!$C$21:$C$23)</f>
        <v/>
      </c>
      <c r="G5470" s="70">
        <f>SUMPRODUCT(U5470:V5470,PAINEL_PESOS!$C$25:$C$26)</f>
        <v/>
      </c>
      <c r="H5470" s="70">
        <f>SUMPRODUCT(W5470:X5470,PAINEL_PESOS!$C$28:$C$29)</f>
        <v/>
      </c>
      <c r="I5470" s="70" t="n">
        <v>0.9993274008799816</v>
      </c>
      <c r="J5470" s="70" t="n">
        <v>0.7249771858808213</v>
      </c>
      <c r="K5470" s="71">
        <f>IF(NOT(AND(PAINEL_PESOS!$D$12="OK - 100%",PAINEL_PESOS!$F$20="OK - 100%",PAINEL_PESOS!$F$24="OK - 100%",PAINEL_PESOS!$F$27="OK - 100%",PAINEL_PESOS!$F$30="OK - 100%")),"", (E5470*PAINEL_PESOS!$B$7+F5470*PAINEL_PESOS!$B$8+G5470*PAINEL_PESOS!$B$9+H5470*PAINEL_PESOS!$B$10)*I5470)</f>
        <v/>
      </c>
      <c r="L5470" s="71">
        <f>IF(K5470="","",K5470-J5470)</f>
        <v/>
      </c>
      <c r="M5470" s="71">
        <f>IF(L5470="","",ABS(L5470))</f>
        <v/>
      </c>
      <c r="N5470" t="n">
        <v>1</v>
      </c>
      <c r="O5470" t="n">
        <v>1</v>
      </c>
      <c r="P5470" t="n">
        <v>0.5770855332629357</v>
      </c>
      <c r="Q5470" t="n">
        <v>0.9997524501501659</v>
      </c>
      <c r="R5470" t="n">
        <v>0.1618915521671475</v>
      </c>
      <c r="S5470" t="n">
        <v>0.99999925793582</v>
      </c>
      <c r="T5470" t="n">
        <v>0.9967492375196175</v>
      </c>
      <c r="U5470" t="n">
        <v>0.6614339057769005</v>
      </c>
      <c r="V5470" t="n">
        <v>0.6486879568354196</v>
      </c>
      <c r="W5470" t="n">
        <v>0.498690322924027</v>
      </c>
      <c r="X5470" t="n">
        <v>0.7673965224029174</v>
      </c>
    </row>
    <row r="5471">
      <c r="A5471" t="inlineStr">
        <is>
          <t>5213707</t>
        </is>
      </c>
      <c r="B5471" t="inlineStr">
        <is>
          <t>Montes Claros de Goiás</t>
        </is>
      </c>
      <c r="C5471" t="inlineStr">
        <is>
          <t>GO</t>
        </is>
      </c>
      <c r="D5471" t="inlineStr">
        <is>
          <t>REGIÃO CENTRO-OESTE</t>
        </is>
      </c>
      <c r="E5471" s="70">
        <f>SUMPRODUCT(N5471:Q5471,PAINEL_PESOS!$C$16:$C$19)</f>
        <v/>
      </c>
      <c r="F5471" s="70">
        <f>SUMPRODUCT(R5471:T5471,PAINEL_PESOS!$C$21:$C$23)</f>
        <v/>
      </c>
      <c r="G5471" s="70">
        <f>SUMPRODUCT(U5471:V5471,PAINEL_PESOS!$C$25:$C$26)</f>
        <v/>
      </c>
      <c r="H5471" s="70">
        <f>SUMPRODUCT(W5471:X5471,PAINEL_PESOS!$C$28:$C$29)</f>
        <v/>
      </c>
      <c r="I5471" s="70" t="n">
        <v>0.9966716852053994</v>
      </c>
      <c r="J5471" s="70" t="n">
        <v>0.7236289880238336</v>
      </c>
      <c r="K5471" s="71">
        <f>IF(NOT(AND(PAINEL_PESOS!$D$12="OK - 100%",PAINEL_PESOS!$F$20="OK - 100%",PAINEL_PESOS!$F$24="OK - 100%",PAINEL_PESOS!$F$27="OK - 100%",PAINEL_PESOS!$F$30="OK - 100%")),"", (E5471*PAINEL_PESOS!$B$7+F5471*PAINEL_PESOS!$B$8+G5471*PAINEL_PESOS!$B$9+H5471*PAINEL_PESOS!$B$10)*I5471)</f>
        <v/>
      </c>
      <c r="L5471" s="71">
        <f>IF(K5471="","",K5471-J5471)</f>
        <v/>
      </c>
      <c r="M5471" s="71">
        <f>IF(L5471="","",ABS(L5471))</f>
        <v/>
      </c>
      <c r="N5471" t="n">
        <v>1</v>
      </c>
      <c r="O5471" t="n">
        <v>0.9888</v>
      </c>
      <c r="P5471" t="n">
        <v>0.6938753959873285</v>
      </c>
      <c r="Q5471" t="n">
        <v>0.9995920574918793</v>
      </c>
      <c r="R5471" t="n">
        <v>0.3264522635635156</v>
      </c>
      <c r="S5471" t="n">
        <v>0.9924849774720287</v>
      </c>
      <c r="T5471" t="n">
        <v>0.9865027888569698</v>
      </c>
      <c r="U5471" t="n">
        <v>0.2595009056274383</v>
      </c>
      <c r="V5471" t="n">
        <v>0.8263926578780694</v>
      </c>
      <c r="W5471" t="n">
        <v>0.4639872256340531</v>
      </c>
      <c r="X5471" t="n">
        <v>0.8803894321100058</v>
      </c>
    </row>
    <row r="5472">
      <c r="A5472" t="inlineStr">
        <is>
          <t>5213756</t>
        </is>
      </c>
      <c r="B5472" t="inlineStr">
        <is>
          <t>Montividiu</t>
        </is>
      </c>
      <c r="C5472" t="inlineStr">
        <is>
          <t>GO</t>
        </is>
      </c>
      <c r="D5472" t="inlineStr">
        <is>
          <t>REGIÃO CENTRO-OESTE</t>
        </is>
      </c>
      <c r="E5472" s="70">
        <f>SUMPRODUCT(N5472:Q5472,PAINEL_PESOS!$C$16:$C$19)</f>
        <v/>
      </c>
      <c r="F5472" s="70">
        <f>SUMPRODUCT(R5472:T5472,PAINEL_PESOS!$C$21:$C$23)</f>
        <v/>
      </c>
      <c r="G5472" s="70">
        <f>SUMPRODUCT(U5472:V5472,PAINEL_PESOS!$C$25:$C$26)</f>
        <v/>
      </c>
      <c r="H5472" s="70">
        <f>SUMPRODUCT(W5472:X5472,PAINEL_PESOS!$C$28:$C$29)</f>
        <v/>
      </c>
      <c r="I5472" s="70" t="n">
        <v>0.998507489731663</v>
      </c>
      <c r="J5472" s="70" t="n">
        <v>0.7196780056444092</v>
      </c>
      <c r="K5472" s="71">
        <f>IF(NOT(AND(PAINEL_PESOS!$D$12="OK - 100%",PAINEL_PESOS!$F$20="OK - 100%",PAINEL_PESOS!$F$24="OK - 100%",PAINEL_PESOS!$F$27="OK - 100%",PAINEL_PESOS!$F$30="OK - 100%")),"", (E5472*PAINEL_PESOS!$B$7+F5472*PAINEL_PESOS!$B$8+G5472*PAINEL_PESOS!$B$9+H5472*PAINEL_PESOS!$B$10)*I5472)</f>
        <v/>
      </c>
      <c r="L5472" s="71">
        <f>IF(K5472="","",K5472-J5472)</f>
        <v/>
      </c>
      <c r="M5472" s="71">
        <f>IF(L5472="","",ABS(L5472))</f>
        <v/>
      </c>
      <c r="N5472" t="n">
        <v>1</v>
      </c>
      <c r="O5472" t="n">
        <v>0.9929</v>
      </c>
      <c r="P5472" t="n">
        <v>0.7915522703273495</v>
      </c>
      <c r="Q5472" t="n">
        <v>0.9992124165591505</v>
      </c>
      <c r="R5472" t="n">
        <v>0.3905987498726512</v>
      </c>
      <c r="S5472" t="n">
        <v>0.9998797721129026</v>
      </c>
      <c r="T5472" t="n">
        <v>0.9930440175061257</v>
      </c>
      <c r="U5472" t="n">
        <v>0.1295541085089188</v>
      </c>
      <c r="V5472" t="n">
        <v>0.7545100907317932</v>
      </c>
      <c r="W5472" t="n">
        <v>0.5159681893632752</v>
      </c>
      <c r="X5472" t="n">
        <v>0.8851501456194988</v>
      </c>
    </row>
    <row r="5473">
      <c r="A5473" t="inlineStr">
        <is>
          <t>5213772</t>
        </is>
      </c>
      <c r="B5473" t="inlineStr">
        <is>
          <t>Montividiu do Norte</t>
        </is>
      </c>
      <c r="C5473" t="inlineStr">
        <is>
          <t>GO</t>
        </is>
      </c>
      <c r="D5473" t="inlineStr">
        <is>
          <t>REGIÃO CENTRO-OESTE</t>
        </is>
      </c>
      <c r="E5473" s="70">
        <f>SUMPRODUCT(N5473:Q5473,PAINEL_PESOS!$C$16:$C$19)</f>
        <v/>
      </c>
      <c r="F5473" s="70">
        <f>SUMPRODUCT(R5473:T5473,PAINEL_PESOS!$C$21:$C$23)</f>
        <v/>
      </c>
      <c r="G5473" s="70">
        <f>SUMPRODUCT(U5473:V5473,PAINEL_PESOS!$C$25:$C$26)</f>
        <v/>
      </c>
      <c r="H5473" s="70">
        <f>SUMPRODUCT(W5473:X5473,PAINEL_PESOS!$C$28:$C$29)</f>
        <v/>
      </c>
      <c r="I5473" s="70" t="n">
        <v>0.9981926885886507</v>
      </c>
      <c r="J5473" s="70" t="n">
        <v>0.7106461509512769</v>
      </c>
      <c r="K5473" s="71">
        <f>IF(NOT(AND(PAINEL_PESOS!$D$12="OK - 100%",PAINEL_PESOS!$F$20="OK - 100%",PAINEL_PESOS!$F$24="OK - 100%",PAINEL_PESOS!$F$27="OK - 100%",PAINEL_PESOS!$F$30="OK - 100%")),"", (E5473*PAINEL_PESOS!$B$7+F5473*PAINEL_PESOS!$B$8+G5473*PAINEL_PESOS!$B$9+H5473*PAINEL_PESOS!$B$10)*I5473)</f>
        <v/>
      </c>
      <c r="L5473" s="71">
        <f>IF(K5473="","",K5473-J5473)</f>
        <v/>
      </c>
      <c r="M5473" s="71">
        <f>IF(L5473="","",ABS(L5473))</f>
        <v/>
      </c>
      <c r="N5473" t="n">
        <v>1</v>
      </c>
      <c r="O5473" t="n">
        <v>0.9639</v>
      </c>
      <c r="P5473" t="n">
        <v>0.7430834213305175</v>
      </c>
      <c r="Q5473" t="n">
        <v>0.9991465158468289</v>
      </c>
      <c r="R5473" t="n">
        <v>0.1493146765291872</v>
      </c>
      <c r="S5473" t="n">
        <v>1</v>
      </c>
      <c r="T5473" t="n">
        <v>0.9914781630480161</v>
      </c>
      <c r="U5473" t="n">
        <v>0.3919825466080174</v>
      </c>
      <c r="V5473" t="n">
        <v>0.8118297924322195</v>
      </c>
      <c r="W5473" t="n">
        <v>0.4019205712913542</v>
      </c>
      <c r="X5473" t="n">
        <v>0.8094695770037994</v>
      </c>
    </row>
    <row r="5474">
      <c r="A5474" t="inlineStr">
        <is>
          <t>5213806</t>
        </is>
      </c>
      <c r="B5474" t="inlineStr">
        <is>
          <t>Morrinhos</t>
        </is>
      </c>
      <c r="C5474" t="inlineStr">
        <is>
          <t>GO</t>
        </is>
      </c>
      <c r="D5474" t="inlineStr">
        <is>
          <t>REGIÃO CENTRO-OESTE</t>
        </is>
      </c>
      <c r="E5474" s="70">
        <f>SUMPRODUCT(N5474:Q5474,PAINEL_PESOS!$C$16:$C$19)</f>
        <v/>
      </c>
      <c r="F5474" s="70">
        <f>SUMPRODUCT(R5474:T5474,PAINEL_PESOS!$C$21:$C$23)</f>
        <v/>
      </c>
      <c r="G5474" s="70">
        <f>SUMPRODUCT(U5474:V5474,PAINEL_PESOS!$C$25:$C$26)</f>
        <v/>
      </c>
      <c r="H5474" s="70">
        <f>SUMPRODUCT(W5474:X5474,PAINEL_PESOS!$C$28:$C$29)</f>
        <v/>
      </c>
      <c r="I5474" s="70" t="n">
        <v>0.9904550452244839</v>
      </c>
      <c r="J5474" s="70" t="n">
        <v>0.6965192425258033</v>
      </c>
      <c r="K5474" s="71">
        <f>IF(NOT(AND(PAINEL_PESOS!$D$12="OK - 100%",PAINEL_PESOS!$F$20="OK - 100%",PAINEL_PESOS!$F$24="OK - 100%",PAINEL_PESOS!$F$27="OK - 100%",PAINEL_PESOS!$F$30="OK - 100%")),"", (E5474*PAINEL_PESOS!$B$7+F5474*PAINEL_PESOS!$B$8+G5474*PAINEL_PESOS!$B$9+H5474*PAINEL_PESOS!$B$10)*I5474)</f>
        <v/>
      </c>
      <c r="L5474" s="71">
        <f>IF(K5474="","",K5474-J5474)</f>
        <v/>
      </c>
      <c r="M5474" s="71">
        <f>IF(L5474="","",ABS(L5474))</f>
        <v/>
      </c>
      <c r="N5474" t="n">
        <v>1</v>
      </c>
      <c r="O5474" t="n">
        <v>0.9958</v>
      </c>
      <c r="P5474" t="n">
        <v>0.6579725448785638</v>
      </c>
      <c r="Q5474" t="n">
        <v>0.9961536131663695</v>
      </c>
      <c r="R5474" t="n">
        <v>0.432244538247762</v>
      </c>
      <c r="S5474" t="n">
        <v>0.968524242802525</v>
      </c>
      <c r="T5474" t="n">
        <v>0.966827360541573</v>
      </c>
      <c r="U5474" t="n">
        <v>0.2540242145611979</v>
      </c>
      <c r="V5474" t="n">
        <v>0.7288433619729942</v>
      </c>
      <c r="W5474" t="n">
        <v>0.3688038053153045</v>
      </c>
      <c r="X5474" t="n">
        <v>0.870820558790625</v>
      </c>
    </row>
    <row r="5475">
      <c r="A5475" t="inlineStr">
        <is>
          <t>5213855</t>
        </is>
      </c>
      <c r="B5475" t="inlineStr">
        <is>
          <t>Morro Agudo de Goiás</t>
        </is>
      </c>
      <c r="C5475" t="inlineStr">
        <is>
          <t>GO</t>
        </is>
      </c>
      <c r="D5475" t="inlineStr">
        <is>
          <t>REGIÃO CENTRO-OESTE</t>
        </is>
      </c>
      <c r="E5475" s="70">
        <f>SUMPRODUCT(N5475:Q5475,PAINEL_PESOS!$C$16:$C$19)</f>
        <v/>
      </c>
      <c r="F5475" s="70">
        <f>SUMPRODUCT(R5475:T5475,PAINEL_PESOS!$C$21:$C$23)</f>
        <v/>
      </c>
      <c r="G5475" s="70">
        <f>SUMPRODUCT(U5475:V5475,PAINEL_PESOS!$C$25:$C$26)</f>
        <v/>
      </c>
      <c r="H5475" s="70">
        <f>SUMPRODUCT(W5475:X5475,PAINEL_PESOS!$C$28:$C$29)</f>
        <v/>
      </c>
      <c r="I5475" s="70" t="n">
        <v>0.9979434040975141</v>
      </c>
      <c r="J5475" s="70" t="n">
        <v>0.6909304927430616</v>
      </c>
      <c r="K5475" s="71">
        <f>IF(NOT(AND(PAINEL_PESOS!$D$12="OK - 100%",PAINEL_PESOS!$F$20="OK - 100%",PAINEL_PESOS!$F$24="OK - 100%",PAINEL_PESOS!$F$27="OK - 100%",PAINEL_PESOS!$F$30="OK - 100%")),"", (E5475*PAINEL_PESOS!$B$7+F5475*PAINEL_PESOS!$B$8+G5475*PAINEL_PESOS!$B$9+H5475*PAINEL_PESOS!$B$10)*I5475)</f>
        <v/>
      </c>
      <c r="L5475" s="71">
        <f>IF(K5475="","",K5475-J5475)</f>
        <v/>
      </c>
      <c r="M5475" s="71">
        <f>IF(L5475="","",ABS(L5475))</f>
        <v/>
      </c>
      <c r="N5475" t="n">
        <v>1</v>
      </c>
      <c r="O5475" t="n">
        <v>0.9909</v>
      </c>
      <c r="P5475" t="n">
        <v>0.6520591341077085</v>
      </c>
      <c r="Q5475" t="n">
        <v>0.998328324899077</v>
      </c>
      <c r="R5475" t="n">
        <v>0.0942476085490425</v>
      </c>
      <c r="S5475" t="n">
        <v>0.9997828828348967</v>
      </c>
      <c r="T5475" t="n">
        <v>0.9908167164915892</v>
      </c>
      <c r="U5475" t="n">
        <v>0.2045391553987201</v>
      </c>
      <c r="V5475" t="n">
        <v>0.8353312767569738</v>
      </c>
      <c r="W5475" t="n">
        <v>0.4230086262871602</v>
      </c>
      <c r="X5475" t="n">
        <v>0.8654141609600381</v>
      </c>
    </row>
    <row r="5476">
      <c r="A5476" t="inlineStr">
        <is>
          <t>5213905</t>
        </is>
      </c>
      <c r="B5476" t="inlineStr">
        <is>
          <t>Mossâmedes</t>
        </is>
      </c>
      <c r="C5476" t="inlineStr">
        <is>
          <t>GO</t>
        </is>
      </c>
      <c r="D5476" t="inlineStr">
        <is>
          <t>REGIÃO CENTRO-OESTE</t>
        </is>
      </c>
      <c r="E5476" s="70">
        <f>SUMPRODUCT(N5476:Q5476,PAINEL_PESOS!$C$16:$C$19)</f>
        <v/>
      </c>
      <c r="F5476" s="70">
        <f>SUMPRODUCT(R5476:T5476,PAINEL_PESOS!$C$21:$C$23)</f>
        <v/>
      </c>
      <c r="G5476" s="70">
        <f>SUMPRODUCT(U5476:V5476,PAINEL_PESOS!$C$25:$C$26)</f>
        <v/>
      </c>
      <c r="H5476" s="70">
        <f>SUMPRODUCT(W5476:X5476,PAINEL_PESOS!$C$28:$C$29)</f>
        <v/>
      </c>
      <c r="I5476" s="70" t="n">
        <v>0.9957703077653396</v>
      </c>
      <c r="J5476" s="70" t="n">
        <v>0.6450500334017993</v>
      </c>
      <c r="K5476" s="71">
        <f>IF(NOT(AND(PAINEL_PESOS!$D$12="OK - 100%",PAINEL_PESOS!$F$20="OK - 100%",PAINEL_PESOS!$F$24="OK - 100%",PAINEL_PESOS!$F$27="OK - 100%",PAINEL_PESOS!$F$30="OK - 100%")),"", (E5476*PAINEL_PESOS!$B$7+F5476*PAINEL_PESOS!$B$8+G5476*PAINEL_PESOS!$B$9+H5476*PAINEL_PESOS!$B$10)*I5476)</f>
        <v/>
      </c>
      <c r="L5476" s="71">
        <f>IF(K5476="","",K5476-J5476)</f>
        <v/>
      </c>
      <c r="M5476" s="71">
        <f>IF(L5476="","",ABS(L5476))</f>
        <v/>
      </c>
      <c r="N5476" t="n">
        <v>0.2</v>
      </c>
      <c r="O5476" t="n">
        <v>0.5832999999999999</v>
      </c>
      <c r="P5476" t="n">
        <v>0.8785638859556494</v>
      </c>
      <c r="Q5476" t="n">
        <v>0.9986353610013015</v>
      </c>
      <c r="R5476" t="n">
        <v>0.1794595434174943</v>
      </c>
      <c r="S5476" t="n">
        <v>0.9996651879656422</v>
      </c>
      <c r="T5476" t="n">
        <v>0.9795831237885894</v>
      </c>
      <c r="U5476" t="n">
        <v>0.2249242349637029</v>
      </c>
      <c r="V5476" t="n">
        <v>0.8248414473633294</v>
      </c>
      <c r="W5476" t="n">
        <v>0.4805056453324192</v>
      </c>
      <c r="X5476" t="n">
        <v>0.882660364138749</v>
      </c>
    </row>
    <row r="5477">
      <c r="A5477" t="inlineStr">
        <is>
          <t>5214002</t>
        </is>
      </c>
      <c r="B5477" t="inlineStr">
        <is>
          <t>Mozarlândia</t>
        </is>
      </c>
      <c r="C5477" t="inlineStr">
        <is>
          <t>GO</t>
        </is>
      </c>
      <c r="D5477" t="inlineStr">
        <is>
          <t>REGIÃO CENTRO-OESTE</t>
        </is>
      </c>
      <c r="E5477" s="70">
        <f>SUMPRODUCT(N5477:Q5477,PAINEL_PESOS!$C$16:$C$19)</f>
        <v/>
      </c>
      <c r="F5477" s="70">
        <f>SUMPRODUCT(R5477:T5477,PAINEL_PESOS!$C$21:$C$23)</f>
        <v/>
      </c>
      <c r="G5477" s="70">
        <f>SUMPRODUCT(U5477:V5477,PAINEL_PESOS!$C$25:$C$26)</f>
        <v/>
      </c>
      <c r="H5477" s="70">
        <f>SUMPRODUCT(W5477:X5477,PAINEL_PESOS!$C$28:$C$29)</f>
        <v/>
      </c>
      <c r="I5477" s="70" t="n">
        <v>0.9958220174843065</v>
      </c>
      <c r="J5477" s="70" t="n">
        <v>0.6902236249613063</v>
      </c>
      <c r="K5477" s="71">
        <f>IF(NOT(AND(PAINEL_PESOS!$D$12="OK - 100%",PAINEL_PESOS!$F$20="OK - 100%",PAINEL_PESOS!$F$24="OK - 100%",PAINEL_PESOS!$F$27="OK - 100%",PAINEL_PESOS!$F$30="OK - 100%")),"", (E5477*PAINEL_PESOS!$B$7+F5477*PAINEL_PESOS!$B$8+G5477*PAINEL_PESOS!$B$9+H5477*PAINEL_PESOS!$B$10)*I5477)</f>
        <v/>
      </c>
      <c r="L5477" s="71">
        <f>IF(K5477="","",K5477-J5477)</f>
        <v/>
      </c>
      <c r="M5477" s="71">
        <f>IF(L5477="","",ABS(L5477))</f>
        <v/>
      </c>
      <c r="N5477" t="n">
        <v>0.2</v>
      </c>
      <c r="O5477" t="n">
        <v>0.9977</v>
      </c>
      <c r="P5477" t="n">
        <v>0.7319957761351636</v>
      </c>
      <c r="Q5477" t="n">
        <v>0.9984639256977778</v>
      </c>
      <c r="R5477" t="n">
        <v>0.3746627357967372</v>
      </c>
      <c r="S5477" t="n">
        <v>0.9933661012823587</v>
      </c>
      <c r="T5477" t="n">
        <v>0.9825754182753101</v>
      </c>
      <c r="U5477" t="n">
        <v>0.3125923813513246</v>
      </c>
      <c r="V5477" t="n">
        <v>0.8419015950548481</v>
      </c>
      <c r="W5477" t="n">
        <v>0.4910350229602626</v>
      </c>
      <c r="X5477" t="n">
        <v>0.8682773739188634</v>
      </c>
    </row>
    <row r="5478">
      <c r="A5478" t="inlineStr">
        <is>
          <t>5214051</t>
        </is>
      </c>
      <c r="B5478" t="inlineStr">
        <is>
          <t>Mundo Novo</t>
        </is>
      </c>
      <c r="C5478" t="inlineStr">
        <is>
          <t>GO</t>
        </is>
      </c>
      <c r="D5478" t="inlineStr">
        <is>
          <t>REGIÃO CENTRO-OESTE</t>
        </is>
      </c>
      <c r="E5478" s="70">
        <f>SUMPRODUCT(N5478:Q5478,PAINEL_PESOS!$C$16:$C$19)</f>
        <v/>
      </c>
      <c r="F5478" s="70">
        <f>SUMPRODUCT(R5478:T5478,PAINEL_PESOS!$C$21:$C$23)</f>
        <v/>
      </c>
      <c r="G5478" s="70">
        <f>SUMPRODUCT(U5478:V5478,PAINEL_PESOS!$C$25:$C$26)</f>
        <v/>
      </c>
      <c r="H5478" s="70">
        <f>SUMPRODUCT(W5478:X5478,PAINEL_PESOS!$C$28:$C$29)</f>
        <v/>
      </c>
      <c r="I5478" s="70" t="n">
        <v>0.9969622826827855</v>
      </c>
      <c r="J5478" s="70" t="n">
        <v>0.7276289936469027</v>
      </c>
      <c r="K5478" s="71">
        <f>IF(NOT(AND(PAINEL_PESOS!$D$12="OK - 100%",PAINEL_PESOS!$F$20="OK - 100%",PAINEL_PESOS!$F$24="OK - 100%",PAINEL_PESOS!$F$27="OK - 100%",PAINEL_PESOS!$F$30="OK - 100%")),"", (E5478*PAINEL_PESOS!$B$7+F5478*PAINEL_PESOS!$B$8+G5478*PAINEL_PESOS!$B$9+H5478*PAINEL_PESOS!$B$10)*I5478)</f>
        <v/>
      </c>
      <c r="L5478" s="71">
        <f>IF(K5478="","",K5478-J5478)</f>
        <v/>
      </c>
      <c r="M5478" s="71">
        <f>IF(L5478="","",ABS(L5478))</f>
        <v/>
      </c>
      <c r="N5478" t="n">
        <v>1</v>
      </c>
      <c r="O5478" t="n">
        <v>0.9844000000000001</v>
      </c>
      <c r="P5478" t="n">
        <v>0.7043294614572333</v>
      </c>
      <c r="Q5478" t="n">
        <v>0.9994775536492504</v>
      </c>
      <c r="R5478" t="n">
        <v>0.2382855388413968</v>
      </c>
      <c r="S5478" t="n">
        <v>0.9999973330616606</v>
      </c>
      <c r="T5478" t="n">
        <v>0.98486511623093</v>
      </c>
      <c r="U5478" t="n">
        <v>0.3052371384872988</v>
      </c>
      <c r="V5478" t="n">
        <v>0.844553461543737</v>
      </c>
      <c r="W5478" t="n">
        <v>0.5143872829075886</v>
      </c>
      <c r="X5478" t="n">
        <v>0.8483884280420335</v>
      </c>
    </row>
    <row r="5479">
      <c r="A5479" t="inlineStr">
        <is>
          <t>5214101</t>
        </is>
      </c>
      <c r="B5479" t="inlineStr">
        <is>
          <t>Mutunópolis</t>
        </is>
      </c>
      <c r="C5479" t="inlineStr">
        <is>
          <t>GO</t>
        </is>
      </c>
      <c r="D5479" t="inlineStr">
        <is>
          <t>REGIÃO CENTRO-OESTE</t>
        </is>
      </c>
      <c r="E5479" s="70">
        <f>SUMPRODUCT(N5479:Q5479,PAINEL_PESOS!$C$16:$C$19)</f>
        <v/>
      </c>
      <c r="F5479" s="70">
        <f>SUMPRODUCT(R5479:T5479,PAINEL_PESOS!$C$21:$C$23)</f>
        <v/>
      </c>
      <c r="G5479" s="70">
        <f>SUMPRODUCT(U5479:V5479,PAINEL_PESOS!$C$25:$C$26)</f>
        <v/>
      </c>
      <c r="H5479" s="70">
        <f>SUMPRODUCT(W5479:X5479,PAINEL_PESOS!$C$28:$C$29)</f>
        <v/>
      </c>
      <c r="I5479" s="70" t="n">
        <v>0.9970498485790208</v>
      </c>
      <c r="J5479" s="70" t="n">
        <v>0.7235737510606742</v>
      </c>
      <c r="K5479" s="71">
        <f>IF(NOT(AND(PAINEL_PESOS!$D$12="OK - 100%",PAINEL_PESOS!$F$20="OK - 100%",PAINEL_PESOS!$F$24="OK - 100%",PAINEL_PESOS!$F$27="OK - 100%",PAINEL_PESOS!$F$30="OK - 100%")),"", (E5479*PAINEL_PESOS!$B$7+F5479*PAINEL_PESOS!$B$8+G5479*PAINEL_PESOS!$B$9+H5479*PAINEL_PESOS!$B$10)*I5479)</f>
        <v/>
      </c>
      <c r="L5479" s="71">
        <f>IF(K5479="","",K5479-J5479)</f>
        <v/>
      </c>
      <c r="M5479" s="71">
        <f>IF(L5479="","",ABS(L5479))</f>
        <v/>
      </c>
      <c r="N5479" t="n">
        <v>1</v>
      </c>
      <c r="O5479" t="n">
        <v>0.9923</v>
      </c>
      <c r="P5479" t="n">
        <v>0.8883843717001056</v>
      </c>
      <c r="Q5479" t="n">
        <v>0.9989678270172837</v>
      </c>
      <c r="R5479" t="n">
        <v>0.1343200868464521</v>
      </c>
      <c r="S5479" t="n">
        <v>0.9999898668374202</v>
      </c>
      <c r="T5479" t="n">
        <v>0.9856869121315176</v>
      </c>
      <c r="U5479" t="n">
        <v>0.3700056234303986</v>
      </c>
      <c r="V5479" t="n">
        <v>0.8414666013445375</v>
      </c>
      <c r="W5479" t="n">
        <v>0.4267238958493747</v>
      </c>
      <c r="X5479" t="n">
        <v>0.8143642911100906</v>
      </c>
    </row>
    <row r="5480">
      <c r="A5480" t="inlineStr">
        <is>
          <t>5214408</t>
        </is>
      </c>
      <c r="B5480" t="inlineStr">
        <is>
          <t>Nazário</t>
        </is>
      </c>
      <c r="C5480" t="inlineStr">
        <is>
          <t>GO</t>
        </is>
      </c>
      <c r="D5480" t="inlineStr">
        <is>
          <t>REGIÃO CENTRO-OESTE</t>
        </is>
      </c>
      <c r="E5480" s="70">
        <f>SUMPRODUCT(N5480:Q5480,PAINEL_PESOS!$C$16:$C$19)</f>
        <v/>
      </c>
      <c r="F5480" s="70">
        <f>SUMPRODUCT(R5480:T5480,PAINEL_PESOS!$C$21:$C$23)</f>
        <v/>
      </c>
      <c r="G5480" s="70">
        <f>SUMPRODUCT(U5480:V5480,PAINEL_PESOS!$C$25:$C$26)</f>
        <v/>
      </c>
      <c r="H5480" s="70">
        <f>SUMPRODUCT(W5480:X5480,PAINEL_PESOS!$C$28:$C$29)</f>
        <v/>
      </c>
      <c r="I5480" s="70" t="n">
        <v>0.9935960682772055</v>
      </c>
      <c r="J5480" s="70" t="n">
        <v>0.6811595873387957</v>
      </c>
      <c r="K5480" s="71">
        <f>IF(NOT(AND(PAINEL_PESOS!$D$12="OK - 100%",PAINEL_PESOS!$F$20="OK - 100%",PAINEL_PESOS!$F$24="OK - 100%",PAINEL_PESOS!$F$27="OK - 100%",PAINEL_PESOS!$F$30="OK - 100%")),"", (E5480*PAINEL_PESOS!$B$7+F5480*PAINEL_PESOS!$B$8+G5480*PAINEL_PESOS!$B$9+H5480*PAINEL_PESOS!$B$10)*I5480)</f>
        <v/>
      </c>
      <c r="L5480" s="71">
        <f>IF(K5480="","",K5480-J5480)</f>
        <v/>
      </c>
      <c r="M5480" s="71">
        <f>IF(L5480="","",ABS(L5480))</f>
        <v/>
      </c>
      <c r="N5480" t="n">
        <v>0.6</v>
      </c>
      <c r="O5480" t="n">
        <v>0.9852</v>
      </c>
      <c r="P5480" t="n">
        <v>0.7809926082365365</v>
      </c>
      <c r="Q5480" t="n">
        <v>0.9906733560299792</v>
      </c>
      <c r="R5480" t="n">
        <v>0.2363213365700484</v>
      </c>
      <c r="S5480" t="n">
        <v>0.9904349959075747</v>
      </c>
      <c r="T5480" t="n">
        <v>0.9779430305525663</v>
      </c>
      <c r="U5480" t="n">
        <v>0.1279215173903835</v>
      </c>
      <c r="V5480" t="n">
        <v>0.8066916056041271</v>
      </c>
      <c r="W5480" t="n">
        <v>0.5161721740921946</v>
      </c>
      <c r="X5480" t="n">
        <v>0.8853805571059405</v>
      </c>
    </row>
    <row r="5481">
      <c r="A5481" t="inlineStr">
        <is>
          <t>5214507</t>
        </is>
      </c>
      <c r="B5481" t="inlineStr">
        <is>
          <t>Nerópolis</t>
        </is>
      </c>
      <c r="C5481" t="inlineStr">
        <is>
          <t>GO</t>
        </is>
      </c>
      <c r="D5481" t="inlineStr">
        <is>
          <t>REGIÃO CENTRO-OESTE</t>
        </is>
      </c>
      <c r="E5481" s="70">
        <f>SUMPRODUCT(N5481:Q5481,PAINEL_PESOS!$C$16:$C$19)</f>
        <v/>
      </c>
      <c r="F5481" s="70">
        <f>SUMPRODUCT(R5481:T5481,PAINEL_PESOS!$C$21:$C$23)</f>
        <v/>
      </c>
      <c r="G5481" s="70">
        <f>SUMPRODUCT(U5481:V5481,PAINEL_PESOS!$C$25:$C$26)</f>
        <v/>
      </c>
      <c r="H5481" s="70">
        <f>SUMPRODUCT(W5481:X5481,PAINEL_PESOS!$C$28:$C$29)</f>
        <v/>
      </c>
      <c r="I5481" s="70" t="n">
        <v>0.9867152707084786</v>
      </c>
      <c r="J5481" s="70" t="n">
        <v>0.6607845230449141</v>
      </c>
      <c r="K5481" s="71">
        <f>IF(NOT(AND(PAINEL_PESOS!$D$12="OK - 100%",PAINEL_PESOS!$F$20="OK - 100%",PAINEL_PESOS!$F$24="OK - 100%",PAINEL_PESOS!$F$27="OK - 100%",PAINEL_PESOS!$F$30="OK - 100%")),"", (E5481*PAINEL_PESOS!$B$7+F5481*PAINEL_PESOS!$B$8+G5481*PAINEL_PESOS!$B$9+H5481*PAINEL_PESOS!$B$10)*I5481)</f>
        <v/>
      </c>
      <c r="L5481" s="71">
        <f>IF(K5481="","",K5481-J5481)</f>
        <v/>
      </c>
      <c r="M5481" s="71">
        <f>IF(L5481="","",ABS(L5481))</f>
        <v/>
      </c>
      <c r="N5481" t="n">
        <v>0.6</v>
      </c>
      <c r="O5481" t="n">
        <v>0.997</v>
      </c>
      <c r="P5481" t="n">
        <v>0.5939809926082364</v>
      </c>
      <c r="Q5481" t="n">
        <v>0.9732178826680097</v>
      </c>
      <c r="R5481" t="n">
        <v>0.3863691501460756</v>
      </c>
      <c r="S5481" t="n">
        <v>0.9578582509847701</v>
      </c>
      <c r="T5481" t="n">
        <v>0.9677570898544237</v>
      </c>
      <c r="U5481" t="n">
        <v>0.1687202717232247</v>
      </c>
      <c r="V5481" t="n">
        <v>0.8088818384419441</v>
      </c>
      <c r="W5481" t="n">
        <v>0.3656931832417708</v>
      </c>
      <c r="X5481" t="n">
        <v>0.8907307114966817</v>
      </c>
    </row>
    <row r="5482">
      <c r="A5482" t="inlineStr">
        <is>
          <t>5214606</t>
        </is>
      </c>
      <c r="B5482" t="inlineStr">
        <is>
          <t>Niquelândia</t>
        </is>
      </c>
      <c r="C5482" t="inlineStr">
        <is>
          <t>GO</t>
        </is>
      </c>
      <c r="D5482" t="inlineStr">
        <is>
          <t>REGIÃO CENTRO-OESTE</t>
        </is>
      </c>
      <c r="E5482" s="70">
        <f>SUMPRODUCT(N5482:Q5482,PAINEL_PESOS!$C$16:$C$19)</f>
        <v/>
      </c>
      <c r="F5482" s="70">
        <f>SUMPRODUCT(R5482:T5482,PAINEL_PESOS!$C$21:$C$23)</f>
        <v/>
      </c>
      <c r="G5482" s="70">
        <f>SUMPRODUCT(U5482:V5482,PAINEL_PESOS!$C$25:$C$26)</f>
        <v/>
      </c>
      <c r="H5482" s="70">
        <f>SUMPRODUCT(W5482:X5482,PAINEL_PESOS!$C$28:$C$29)</f>
        <v/>
      </c>
      <c r="I5482" s="70" t="n">
        <v>0.9944751054559064</v>
      </c>
      <c r="J5482" s="70" t="n">
        <v>0.7562188198532453</v>
      </c>
      <c r="K5482" s="71">
        <f>IF(NOT(AND(PAINEL_PESOS!$D$12="OK - 100%",PAINEL_PESOS!$F$20="OK - 100%",PAINEL_PESOS!$F$24="OK - 100%",PAINEL_PESOS!$F$27="OK - 100%",PAINEL_PESOS!$F$30="OK - 100%")),"", (E5482*PAINEL_PESOS!$B$7+F5482*PAINEL_PESOS!$B$8+G5482*PAINEL_PESOS!$B$9+H5482*PAINEL_PESOS!$B$10)*I5482)</f>
        <v/>
      </c>
      <c r="L5482" s="71">
        <f>IF(K5482="","",K5482-J5482)</f>
        <v/>
      </c>
      <c r="M5482" s="71">
        <f>IF(L5482="","",ABS(L5482))</f>
        <v/>
      </c>
      <c r="N5482" t="n">
        <v>1</v>
      </c>
      <c r="O5482" t="n">
        <v>0.9746</v>
      </c>
      <c r="P5482" t="n">
        <v>0.6848996832101373</v>
      </c>
      <c r="Q5482" t="n">
        <v>0.9990243530589848</v>
      </c>
      <c r="R5482" t="n">
        <v>0.3843855680727908</v>
      </c>
      <c r="S5482" t="n">
        <v>0.9993379988401785</v>
      </c>
      <c r="T5482" t="n">
        <v>0.9863903267544972</v>
      </c>
      <c r="U5482" t="n">
        <v>0.5874848292825046</v>
      </c>
      <c r="V5482" t="n">
        <v>0.81087102913089</v>
      </c>
      <c r="W5482" t="n">
        <v>0.4562659303892561</v>
      </c>
      <c r="X5482" t="n">
        <v>0.8194007479247674</v>
      </c>
    </row>
    <row r="5483">
      <c r="A5483" t="inlineStr">
        <is>
          <t>5214705</t>
        </is>
      </c>
      <c r="B5483" t="inlineStr">
        <is>
          <t>Nova América</t>
        </is>
      </c>
      <c r="C5483" t="inlineStr">
        <is>
          <t>GO</t>
        </is>
      </c>
      <c r="D5483" t="inlineStr">
        <is>
          <t>REGIÃO CENTRO-OESTE</t>
        </is>
      </c>
      <c r="E5483" s="70">
        <f>SUMPRODUCT(N5483:Q5483,PAINEL_PESOS!$C$16:$C$19)</f>
        <v/>
      </c>
      <c r="F5483" s="70">
        <f>SUMPRODUCT(R5483:T5483,PAINEL_PESOS!$C$21:$C$23)</f>
        <v/>
      </c>
      <c r="G5483" s="70">
        <f>SUMPRODUCT(U5483:V5483,PAINEL_PESOS!$C$25:$C$26)</f>
        <v/>
      </c>
      <c r="H5483" s="70">
        <f>SUMPRODUCT(W5483:X5483,PAINEL_PESOS!$C$28:$C$29)</f>
        <v/>
      </c>
      <c r="I5483" s="70" t="n">
        <v>0.9969545868289487</v>
      </c>
      <c r="J5483" s="70" t="n">
        <v>0.7030108199606657</v>
      </c>
      <c r="K5483" s="71">
        <f>IF(NOT(AND(PAINEL_PESOS!$D$12="OK - 100%",PAINEL_PESOS!$F$20="OK - 100%",PAINEL_PESOS!$F$24="OK - 100%",PAINEL_PESOS!$F$27="OK - 100%",PAINEL_PESOS!$F$30="OK - 100%")),"", (E5483*PAINEL_PESOS!$B$7+F5483*PAINEL_PESOS!$B$8+G5483*PAINEL_PESOS!$B$9+H5483*PAINEL_PESOS!$B$10)*I5483)</f>
        <v/>
      </c>
      <c r="L5483" s="71">
        <f>IF(K5483="","",K5483-J5483)</f>
        <v/>
      </c>
      <c r="M5483" s="71">
        <f>IF(L5483="","",ABS(L5483))</f>
        <v/>
      </c>
      <c r="N5483" t="n">
        <v>1</v>
      </c>
      <c r="O5483" t="n">
        <v>0.9956</v>
      </c>
      <c r="P5483" t="n">
        <v>0.7538542766631469</v>
      </c>
      <c r="Q5483" t="n">
        <v>0.9981876529749353</v>
      </c>
      <c r="R5483" t="n">
        <v>0.08226252258401361</v>
      </c>
      <c r="S5483" t="n">
        <v>1</v>
      </c>
      <c r="T5483" t="n">
        <v>0.985763783990674</v>
      </c>
      <c r="U5483" t="n">
        <v>0.2651240144876972</v>
      </c>
      <c r="V5483" t="n">
        <v>0.8421421186947292</v>
      </c>
      <c r="W5483" t="n">
        <v>0.4544786272516452</v>
      </c>
      <c r="X5483" t="n">
        <v>0.8270166174931273</v>
      </c>
    </row>
    <row r="5484">
      <c r="A5484" t="inlineStr">
        <is>
          <t>5214804</t>
        </is>
      </c>
      <c r="B5484" t="inlineStr">
        <is>
          <t>Nova Aurora</t>
        </is>
      </c>
      <c r="C5484" t="inlineStr">
        <is>
          <t>GO</t>
        </is>
      </c>
      <c r="D5484" t="inlineStr">
        <is>
          <t>REGIÃO CENTRO-OESTE</t>
        </is>
      </c>
      <c r="E5484" s="70">
        <f>SUMPRODUCT(N5484:Q5484,PAINEL_PESOS!$C$16:$C$19)</f>
        <v/>
      </c>
      <c r="F5484" s="70">
        <f>SUMPRODUCT(R5484:T5484,PAINEL_PESOS!$C$21:$C$23)</f>
        <v/>
      </c>
      <c r="G5484" s="70">
        <f>SUMPRODUCT(U5484:V5484,PAINEL_PESOS!$C$25:$C$26)</f>
        <v/>
      </c>
      <c r="H5484" s="70">
        <f>SUMPRODUCT(W5484:X5484,PAINEL_PESOS!$C$28:$C$29)</f>
        <v/>
      </c>
      <c r="I5484" s="70" t="n">
        <v>0.9955808247495825</v>
      </c>
      <c r="J5484" s="70" t="n">
        <v>0.673940855492602</v>
      </c>
      <c r="K5484" s="71">
        <f>IF(NOT(AND(PAINEL_PESOS!$D$12="OK - 100%",PAINEL_PESOS!$F$20="OK - 100%",PAINEL_PESOS!$F$24="OK - 100%",PAINEL_PESOS!$F$27="OK - 100%",PAINEL_PESOS!$F$30="OK - 100%")),"", (E5484*PAINEL_PESOS!$B$7+F5484*PAINEL_PESOS!$B$8+G5484*PAINEL_PESOS!$B$9+H5484*PAINEL_PESOS!$B$10)*I5484)</f>
        <v/>
      </c>
      <c r="L5484" s="71">
        <f>IF(K5484="","",K5484-J5484)</f>
        <v/>
      </c>
      <c r="M5484" s="71">
        <f>IF(L5484="","",ABS(L5484))</f>
        <v/>
      </c>
      <c r="N5484" t="n">
        <v>1</v>
      </c>
      <c r="O5484" t="n">
        <v>0.9782</v>
      </c>
      <c r="P5484" t="n">
        <v>0.8098204857444562</v>
      </c>
      <c r="Q5484" t="n">
        <v>0.9955641032339966</v>
      </c>
      <c r="R5484" t="n">
        <v>0.0974335789834455</v>
      </c>
      <c r="S5484" t="n">
        <v>0.9997179994286113</v>
      </c>
      <c r="T5484" t="n">
        <v>0.9807438368509364</v>
      </c>
      <c r="U5484" t="n">
        <v>0.240206829359709</v>
      </c>
      <c r="V5484" t="n">
        <v>0.7029539888134169</v>
      </c>
      <c r="W5484" t="n">
        <v>0.3669509111534981</v>
      </c>
      <c r="X5484" t="n">
        <v>0.828291071028517</v>
      </c>
    </row>
    <row r="5485">
      <c r="A5485" t="inlineStr">
        <is>
          <t>5214838</t>
        </is>
      </c>
      <c r="B5485" t="inlineStr">
        <is>
          <t>Nova Crixás</t>
        </is>
      </c>
      <c r="C5485" t="inlineStr">
        <is>
          <t>GO</t>
        </is>
      </c>
      <c r="D5485" t="inlineStr">
        <is>
          <t>REGIÃO CENTRO-OESTE</t>
        </is>
      </c>
      <c r="E5485" s="70">
        <f>SUMPRODUCT(N5485:Q5485,PAINEL_PESOS!$C$16:$C$19)</f>
        <v/>
      </c>
      <c r="F5485" s="70">
        <f>SUMPRODUCT(R5485:T5485,PAINEL_PESOS!$C$21:$C$23)</f>
        <v/>
      </c>
      <c r="G5485" s="70">
        <f>SUMPRODUCT(U5485:V5485,PAINEL_PESOS!$C$25:$C$26)</f>
        <v/>
      </c>
      <c r="H5485" s="70">
        <f>SUMPRODUCT(W5485:X5485,PAINEL_PESOS!$C$28:$C$29)</f>
        <v/>
      </c>
      <c r="I5485" s="70" t="n">
        <v>0.996907053959649</v>
      </c>
      <c r="J5485" s="70" t="n">
        <v>0.7353690569322563</v>
      </c>
      <c r="K5485" s="71">
        <f>IF(NOT(AND(PAINEL_PESOS!$D$12="OK - 100%",PAINEL_PESOS!$F$20="OK - 100%",PAINEL_PESOS!$F$24="OK - 100%",PAINEL_PESOS!$F$27="OK - 100%",PAINEL_PESOS!$F$30="OK - 100%")),"", (E5485*PAINEL_PESOS!$B$7+F5485*PAINEL_PESOS!$B$8+G5485*PAINEL_PESOS!$B$9+H5485*PAINEL_PESOS!$B$10)*I5485)</f>
        <v/>
      </c>
      <c r="L5485" s="71">
        <f>IF(K5485="","",K5485-J5485)</f>
        <v/>
      </c>
      <c r="M5485" s="71">
        <f>IF(L5485="","",ABS(L5485))</f>
        <v/>
      </c>
      <c r="N5485" t="n">
        <v>1</v>
      </c>
      <c r="O5485" t="n">
        <v>0.9909</v>
      </c>
      <c r="P5485" t="n">
        <v>0.697571277719113</v>
      </c>
      <c r="Q5485" t="n">
        <v>0.999658284888138</v>
      </c>
      <c r="R5485" t="n">
        <v>0.3387160264308143</v>
      </c>
      <c r="S5485" t="n">
        <v>0.9999913911776757</v>
      </c>
      <c r="T5485" t="n">
        <v>0.984454108051071</v>
      </c>
      <c r="U5485" t="n">
        <v>0.3342123110782694</v>
      </c>
      <c r="V5485" t="n">
        <v>0.8450645893048788</v>
      </c>
      <c r="W5485" t="n">
        <v>0.4714600064607556</v>
      </c>
      <c r="X5485" t="n">
        <v>0.8576285241564524</v>
      </c>
    </row>
    <row r="5486">
      <c r="A5486" t="inlineStr">
        <is>
          <t>5214861</t>
        </is>
      </c>
      <c r="B5486" t="inlineStr">
        <is>
          <t>Nova Glória</t>
        </is>
      </c>
      <c r="C5486" t="inlineStr">
        <is>
          <t>GO</t>
        </is>
      </c>
      <c r="D5486" t="inlineStr">
        <is>
          <t>REGIÃO CENTRO-OESTE</t>
        </is>
      </c>
      <c r="E5486" s="70">
        <f>SUMPRODUCT(N5486:Q5486,PAINEL_PESOS!$C$16:$C$19)</f>
        <v/>
      </c>
      <c r="F5486" s="70">
        <f>SUMPRODUCT(R5486:T5486,PAINEL_PESOS!$C$21:$C$23)</f>
        <v/>
      </c>
      <c r="G5486" s="70">
        <f>SUMPRODUCT(U5486:V5486,PAINEL_PESOS!$C$25:$C$26)</f>
        <v/>
      </c>
      <c r="H5486" s="70">
        <f>SUMPRODUCT(W5486:X5486,PAINEL_PESOS!$C$28:$C$29)</f>
        <v/>
      </c>
      <c r="I5486" s="70" t="n">
        <v>0.986161621247718</v>
      </c>
      <c r="J5486" s="70" t="n">
        <v>0.654539462225023</v>
      </c>
      <c r="K5486" s="71">
        <f>IF(NOT(AND(PAINEL_PESOS!$D$12="OK - 100%",PAINEL_PESOS!$F$20="OK - 100%",PAINEL_PESOS!$F$24="OK - 100%",PAINEL_PESOS!$F$27="OK - 100%",PAINEL_PESOS!$F$30="OK - 100%")),"", (E5486*PAINEL_PESOS!$B$7+F5486*PAINEL_PESOS!$B$8+G5486*PAINEL_PESOS!$B$9+H5486*PAINEL_PESOS!$B$10)*I5486)</f>
        <v/>
      </c>
      <c r="L5486" s="71">
        <f>IF(K5486="","",K5486-J5486)</f>
        <v/>
      </c>
      <c r="M5486" s="71">
        <f>IF(L5486="","",ABS(L5486))</f>
        <v/>
      </c>
      <c r="N5486" t="n">
        <v>0.4</v>
      </c>
      <c r="O5486" t="n">
        <v>0.9956</v>
      </c>
      <c r="P5486" t="n">
        <v>0.7527983104540654</v>
      </c>
      <c r="Q5486" t="n">
        <v>0.9959307808970717</v>
      </c>
      <c r="R5486" t="n">
        <v>0.1923725670678472</v>
      </c>
      <c r="S5486" t="n">
        <v>0.9998239876870038</v>
      </c>
      <c r="T5486" t="n">
        <v>0.9320609721995367</v>
      </c>
      <c r="U5486" t="n">
        <v>0.2055708485810436</v>
      </c>
      <c r="V5486" t="n">
        <v>0.8478873031149005</v>
      </c>
      <c r="W5486" t="n">
        <v>0.4312876330373024</v>
      </c>
      <c r="X5486" t="n">
        <v>0.8367126321802543</v>
      </c>
    </row>
    <row r="5487">
      <c r="A5487" t="inlineStr">
        <is>
          <t>5214879</t>
        </is>
      </c>
      <c r="B5487" t="inlineStr">
        <is>
          <t>Nova Iguaçu de Goiás</t>
        </is>
      </c>
      <c r="C5487" t="inlineStr">
        <is>
          <t>GO</t>
        </is>
      </c>
      <c r="D5487" t="inlineStr">
        <is>
          <t>REGIÃO CENTRO-OESTE</t>
        </is>
      </c>
      <c r="E5487" s="70">
        <f>SUMPRODUCT(N5487:Q5487,PAINEL_PESOS!$C$16:$C$19)</f>
        <v/>
      </c>
      <c r="F5487" s="70">
        <f>SUMPRODUCT(R5487:T5487,PAINEL_PESOS!$C$21:$C$23)</f>
        <v/>
      </c>
      <c r="G5487" s="70">
        <f>SUMPRODUCT(U5487:V5487,PAINEL_PESOS!$C$25:$C$26)</f>
        <v/>
      </c>
      <c r="H5487" s="70">
        <f>SUMPRODUCT(W5487:X5487,PAINEL_PESOS!$C$28:$C$29)</f>
        <v/>
      </c>
      <c r="I5487" s="70" t="n">
        <v>0.9986676741146604</v>
      </c>
      <c r="J5487" s="70" t="n">
        <v>0.7060714705342034</v>
      </c>
      <c r="K5487" s="71">
        <f>IF(NOT(AND(PAINEL_PESOS!$D$12="OK - 100%",PAINEL_PESOS!$F$20="OK - 100%",PAINEL_PESOS!$F$24="OK - 100%",PAINEL_PESOS!$F$27="OK - 100%",PAINEL_PESOS!$F$30="OK - 100%")),"", (E5487*PAINEL_PESOS!$B$7+F5487*PAINEL_PESOS!$B$8+G5487*PAINEL_PESOS!$B$9+H5487*PAINEL_PESOS!$B$10)*I5487)</f>
        <v/>
      </c>
      <c r="L5487" s="71">
        <f>IF(K5487="","",K5487-J5487)</f>
        <v/>
      </c>
      <c r="M5487" s="71">
        <f>IF(L5487="","",ABS(L5487))</f>
        <v/>
      </c>
      <c r="N5487" t="n">
        <v>1</v>
      </c>
      <c r="O5487" t="n">
        <v>0.9882</v>
      </c>
      <c r="P5487" t="n">
        <v>0.7645195353748679</v>
      </c>
      <c r="Q5487" t="n">
        <v>0.9988988515813088</v>
      </c>
      <c r="R5487" t="n">
        <v>0.0995230659012068</v>
      </c>
      <c r="S5487" t="n">
        <v>0.9999915524230085</v>
      </c>
      <c r="T5487" t="n">
        <v>0.9940124783860456</v>
      </c>
      <c r="U5487" t="n">
        <v>0.2757299573244288</v>
      </c>
      <c r="V5487" t="n">
        <v>0.8437332894576369</v>
      </c>
      <c r="W5487" t="n">
        <v>0.4296249783184119</v>
      </c>
      <c r="X5487" t="n">
        <v>0.8355253930443752</v>
      </c>
    </row>
    <row r="5488">
      <c r="A5488" t="inlineStr">
        <is>
          <t>5214903</t>
        </is>
      </c>
      <c r="B5488" t="inlineStr">
        <is>
          <t>Nova Roma</t>
        </is>
      </c>
      <c r="C5488" t="inlineStr">
        <is>
          <t>GO</t>
        </is>
      </c>
      <c r="D5488" t="inlineStr">
        <is>
          <t>REGIÃO CENTRO-OESTE</t>
        </is>
      </c>
      <c r="E5488" s="70">
        <f>SUMPRODUCT(N5488:Q5488,PAINEL_PESOS!$C$16:$C$19)</f>
        <v/>
      </c>
      <c r="F5488" s="70">
        <f>SUMPRODUCT(R5488:T5488,PAINEL_PESOS!$C$21:$C$23)</f>
        <v/>
      </c>
      <c r="G5488" s="70">
        <f>SUMPRODUCT(U5488:V5488,PAINEL_PESOS!$C$25:$C$26)</f>
        <v/>
      </c>
      <c r="H5488" s="70">
        <f>SUMPRODUCT(W5488:X5488,PAINEL_PESOS!$C$28:$C$29)</f>
        <v/>
      </c>
      <c r="I5488" s="70" t="n">
        <v>0.9992405485015727</v>
      </c>
      <c r="J5488" s="70" t="n">
        <v>0.6975660579542032</v>
      </c>
      <c r="K5488" s="71">
        <f>IF(NOT(AND(PAINEL_PESOS!$D$12="OK - 100%",PAINEL_PESOS!$F$20="OK - 100%",PAINEL_PESOS!$F$24="OK - 100%",PAINEL_PESOS!$F$27="OK - 100%",PAINEL_PESOS!$F$30="OK - 100%")),"", (E5488*PAINEL_PESOS!$B$7+F5488*PAINEL_PESOS!$B$8+G5488*PAINEL_PESOS!$B$9+H5488*PAINEL_PESOS!$B$10)*I5488)</f>
        <v/>
      </c>
      <c r="L5488" s="71">
        <f>IF(K5488="","",K5488-J5488)</f>
        <v/>
      </c>
      <c r="M5488" s="71">
        <f>IF(L5488="","",ABS(L5488))</f>
        <v/>
      </c>
      <c r="N5488" t="n">
        <v>0.2</v>
      </c>
      <c r="O5488" t="n">
        <v>1</v>
      </c>
      <c r="P5488" t="n">
        <v>1</v>
      </c>
      <c r="Q5488" t="n">
        <v>0.9997122307928388</v>
      </c>
      <c r="R5488" t="n">
        <v>0.1092150187887387</v>
      </c>
      <c r="S5488" t="n">
        <v>1</v>
      </c>
      <c r="T5488" t="n">
        <v>0.9963431778083963</v>
      </c>
      <c r="U5488" t="n">
        <v>0.6128635806414873</v>
      </c>
      <c r="V5488" t="n">
        <v>0.715708063644136</v>
      </c>
      <c r="W5488" t="n">
        <v>0.4729218509687052</v>
      </c>
      <c r="X5488" t="n">
        <v>0.7797147503970945</v>
      </c>
    </row>
    <row r="5489">
      <c r="A5489" t="inlineStr">
        <is>
          <t>5215009</t>
        </is>
      </c>
      <c r="B5489" t="inlineStr">
        <is>
          <t>Nova Veneza</t>
        </is>
      </c>
      <c r="C5489" t="inlineStr">
        <is>
          <t>GO</t>
        </is>
      </c>
      <c r="D5489" t="inlineStr">
        <is>
          <t>REGIÃO CENTRO-OESTE</t>
        </is>
      </c>
      <c r="E5489" s="70">
        <f>SUMPRODUCT(N5489:Q5489,PAINEL_PESOS!$C$16:$C$19)</f>
        <v/>
      </c>
      <c r="F5489" s="70">
        <f>SUMPRODUCT(R5489:T5489,PAINEL_PESOS!$C$21:$C$23)</f>
        <v/>
      </c>
      <c r="G5489" s="70">
        <f>SUMPRODUCT(U5489:V5489,PAINEL_PESOS!$C$25:$C$26)</f>
        <v/>
      </c>
      <c r="H5489" s="70">
        <f>SUMPRODUCT(W5489:X5489,PAINEL_PESOS!$C$28:$C$29)</f>
        <v/>
      </c>
      <c r="I5489" s="70" t="n">
        <v>0.987232431204371</v>
      </c>
      <c r="J5489" s="70" t="n">
        <v>0.6888566868393823</v>
      </c>
      <c r="K5489" s="71">
        <f>IF(NOT(AND(PAINEL_PESOS!$D$12="OK - 100%",PAINEL_PESOS!$F$20="OK - 100%",PAINEL_PESOS!$F$24="OK - 100%",PAINEL_PESOS!$F$27="OK - 100%",PAINEL_PESOS!$F$30="OK - 100%")),"", (E5489*PAINEL_PESOS!$B$7+F5489*PAINEL_PESOS!$B$8+G5489*PAINEL_PESOS!$B$9+H5489*PAINEL_PESOS!$B$10)*I5489)</f>
        <v/>
      </c>
      <c r="L5489" s="71">
        <f>IF(K5489="","",K5489-J5489)</f>
        <v/>
      </c>
      <c r="M5489" s="71">
        <f>IF(L5489="","",ABS(L5489))</f>
        <v/>
      </c>
      <c r="N5489" t="n">
        <v>1</v>
      </c>
      <c r="O5489" t="n">
        <v>0.9968</v>
      </c>
      <c r="P5489" t="n">
        <v>0.8317845828933474</v>
      </c>
      <c r="Q5489" t="n">
        <v>0.985540566849299</v>
      </c>
      <c r="R5489" t="n">
        <v>0.2194364441394323</v>
      </c>
      <c r="S5489" t="n">
        <v>0.9917242900697085</v>
      </c>
      <c r="T5489" t="n">
        <v>0.9478025654561418</v>
      </c>
      <c r="U5489" t="n">
        <v>0.1687202717232247</v>
      </c>
      <c r="V5489" t="n">
        <v>0.8106080345678752</v>
      </c>
      <c r="W5489" t="n">
        <v>0.3656931832417708</v>
      </c>
      <c r="X5489" t="n">
        <v>0.8907307114966817</v>
      </c>
    </row>
    <row r="5490">
      <c r="A5490" t="inlineStr">
        <is>
          <t>5215207</t>
        </is>
      </c>
      <c r="B5490" t="inlineStr">
        <is>
          <t>Novo Brasil</t>
        </is>
      </c>
      <c r="C5490" t="inlineStr">
        <is>
          <t>GO</t>
        </is>
      </c>
      <c r="D5490" t="inlineStr">
        <is>
          <t>REGIÃO CENTRO-OESTE</t>
        </is>
      </c>
      <c r="E5490" s="70">
        <f>SUMPRODUCT(N5490:Q5490,PAINEL_PESOS!$C$16:$C$19)</f>
        <v/>
      </c>
      <c r="F5490" s="70">
        <f>SUMPRODUCT(R5490:T5490,PAINEL_PESOS!$C$21:$C$23)</f>
        <v/>
      </c>
      <c r="G5490" s="70">
        <f>SUMPRODUCT(U5490:V5490,PAINEL_PESOS!$C$25:$C$26)</f>
        <v/>
      </c>
      <c r="H5490" s="70">
        <f>SUMPRODUCT(W5490:X5490,PAINEL_PESOS!$C$28:$C$29)</f>
        <v/>
      </c>
      <c r="I5490" s="70" t="n">
        <v>0.9979200594255626</v>
      </c>
      <c r="J5490" s="70" t="n">
        <v>0.7082268145711582</v>
      </c>
      <c r="K5490" s="71">
        <f>IF(NOT(AND(PAINEL_PESOS!$D$12="OK - 100%",PAINEL_PESOS!$F$20="OK - 100%",PAINEL_PESOS!$F$24="OK - 100%",PAINEL_PESOS!$F$27="OK - 100%",PAINEL_PESOS!$F$30="OK - 100%")),"", (E5490*PAINEL_PESOS!$B$7+F5490*PAINEL_PESOS!$B$8+G5490*PAINEL_PESOS!$B$9+H5490*PAINEL_PESOS!$B$10)*I5490)</f>
        <v/>
      </c>
      <c r="L5490" s="71">
        <f>IF(K5490="","",K5490-J5490)</f>
        <v/>
      </c>
      <c r="M5490" s="71">
        <f>IF(L5490="","",ABS(L5490))</f>
        <v/>
      </c>
      <c r="N5490" t="n">
        <v>1</v>
      </c>
      <c r="O5490" t="n">
        <v>0.9192</v>
      </c>
      <c r="P5490" t="n">
        <v>0.6764519535374869</v>
      </c>
      <c r="Q5490" t="n">
        <v>0.9988727867091197</v>
      </c>
      <c r="R5490" t="n">
        <v>0.1342987668460585</v>
      </c>
      <c r="S5490" t="n">
        <v>0.9997696550805751</v>
      </c>
      <c r="T5490" t="n">
        <v>0.9903023740526493</v>
      </c>
      <c r="U5490" t="n">
        <v>0.2771032502166244</v>
      </c>
      <c r="V5490" t="n">
        <v>0.8257103945278252</v>
      </c>
      <c r="W5490" t="n">
        <v>0.4811567690934005</v>
      </c>
      <c r="X5490" t="n">
        <v>0.8801436550561924</v>
      </c>
    </row>
    <row r="5491">
      <c r="A5491" t="inlineStr">
        <is>
          <t>5215231</t>
        </is>
      </c>
      <c r="B5491" t="inlineStr">
        <is>
          <t>Novo Gama</t>
        </is>
      </c>
      <c r="C5491" t="inlineStr">
        <is>
          <t>GO</t>
        </is>
      </c>
      <c r="D5491" t="inlineStr">
        <is>
          <t>REGIÃO CENTRO-OESTE</t>
        </is>
      </c>
      <c r="E5491" s="70">
        <f>SUMPRODUCT(N5491:Q5491,PAINEL_PESOS!$C$16:$C$19)</f>
        <v/>
      </c>
      <c r="F5491" s="70">
        <f>SUMPRODUCT(R5491:T5491,PAINEL_PESOS!$C$21:$C$23)</f>
        <v/>
      </c>
      <c r="G5491" s="70">
        <f>SUMPRODUCT(U5491:V5491,PAINEL_PESOS!$C$25:$C$26)</f>
        <v/>
      </c>
      <c r="H5491" s="70">
        <f>SUMPRODUCT(W5491:X5491,PAINEL_PESOS!$C$28:$C$29)</f>
        <v/>
      </c>
      <c r="I5491" s="70" t="n">
        <v>0.9844369342390769</v>
      </c>
      <c r="J5491" s="70" t="n">
        <v>0.6892189227152713</v>
      </c>
      <c r="K5491" s="71">
        <f>IF(NOT(AND(PAINEL_PESOS!$D$12="OK - 100%",PAINEL_PESOS!$F$20="OK - 100%",PAINEL_PESOS!$F$24="OK - 100%",PAINEL_PESOS!$F$27="OK - 100%",PAINEL_PESOS!$F$30="OK - 100%")),"", (E5491*PAINEL_PESOS!$B$7+F5491*PAINEL_PESOS!$B$8+G5491*PAINEL_PESOS!$B$9+H5491*PAINEL_PESOS!$B$10)*I5491)</f>
        <v/>
      </c>
      <c r="L5491" s="71">
        <f>IF(K5491="","",K5491-J5491)</f>
        <v/>
      </c>
      <c r="M5491" s="71">
        <f>IF(L5491="","",ABS(L5491))</f>
        <v/>
      </c>
      <c r="N5491" t="n">
        <v>0.8</v>
      </c>
      <c r="O5491" t="n">
        <v>1</v>
      </c>
      <c r="P5491" t="n">
        <v>0.6255543822597677</v>
      </c>
      <c r="Q5491" t="n">
        <v>0.8992517579691737</v>
      </c>
      <c r="R5491" t="n">
        <v>0.3734874941602788</v>
      </c>
      <c r="S5491" t="n">
        <v>0.9974830430187566</v>
      </c>
      <c r="T5491" t="n">
        <v>0.9962940761016914</v>
      </c>
      <c r="U5491" t="n">
        <v>0.3311233828406411</v>
      </c>
      <c r="V5491" t="n">
        <v>0.8047753284412822</v>
      </c>
      <c r="W5491" t="n">
        <v>0.371615238957436</v>
      </c>
      <c r="X5491" t="n">
        <v>0.8528254209003476</v>
      </c>
    </row>
    <row r="5492">
      <c r="A5492" t="inlineStr">
        <is>
          <t>5215256</t>
        </is>
      </c>
      <c r="B5492" t="inlineStr">
        <is>
          <t>Novo Planalto</t>
        </is>
      </c>
      <c r="C5492" t="inlineStr">
        <is>
          <t>GO</t>
        </is>
      </c>
      <c r="D5492" t="inlineStr">
        <is>
          <t>REGIÃO CENTRO-OESTE</t>
        </is>
      </c>
      <c r="E5492" s="70">
        <f>SUMPRODUCT(N5492:Q5492,PAINEL_PESOS!$C$16:$C$19)</f>
        <v/>
      </c>
      <c r="F5492" s="70">
        <f>SUMPRODUCT(R5492:T5492,PAINEL_PESOS!$C$21:$C$23)</f>
        <v/>
      </c>
      <c r="G5492" s="70">
        <f>SUMPRODUCT(U5492:V5492,PAINEL_PESOS!$C$25:$C$26)</f>
        <v/>
      </c>
      <c r="H5492" s="70">
        <f>SUMPRODUCT(W5492:X5492,PAINEL_PESOS!$C$28:$C$29)</f>
        <v/>
      </c>
      <c r="I5492" s="70" t="n">
        <v>0.99850552290023</v>
      </c>
      <c r="J5492" s="70" t="n">
        <v>0.7154692408007061</v>
      </c>
      <c r="K5492" s="71">
        <f>IF(NOT(AND(PAINEL_PESOS!$D$12="OK - 100%",PAINEL_PESOS!$F$20="OK - 100%",PAINEL_PESOS!$F$24="OK - 100%",PAINEL_PESOS!$F$27="OK - 100%",PAINEL_PESOS!$F$30="OK - 100%")),"", (E5492*PAINEL_PESOS!$B$7+F5492*PAINEL_PESOS!$B$8+G5492*PAINEL_PESOS!$B$9+H5492*PAINEL_PESOS!$B$10)*I5492)</f>
        <v/>
      </c>
      <c r="L5492" s="71">
        <f>IF(K5492="","",K5492-J5492)</f>
        <v/>
      </c>
      <c r="M5492" s="71">
        <f>IF(L5492="","",ABS(L5492))</f>
        <v/>
      </c>
      <c r="N5492" t="n">
        <v>1</v>
      </c>
      <c r="O5492" t="n">
        <v>0.9767</v>
      </c>
      <c r="P5492" t="n">
        <v>0.7680042238648364</v>
      </c>
      <c r="Q5492" t="n">
        <v>0.9991270845161245</v>
      </c>
      <c r="R5492" t="n">
        <v>0.1897978558222638</v>
      </c>
      <c r="S5492" t="n">
        <v>0.9999989695736234</v>
      </c>
      <c r="T5492" t="n">
        <v>0.9930108910300449</v>
      </c>
      <c r="U5492" t="n">
        <v>0.2986914910055826</v>
      </c>
      <c r="V5492" t="n">
        <v>0.8417439396171814</v>
      </c>
      <c r="W5492" t="n">
        <v>0.4549955080691198</v>
      </c>
      <c r="X5492" t="n">
        <v>0.8097690113264888</v>
      </c>
    </row>
    <row r="5493">
      <c r="A5493" t="inlineStr">
        <is>
          <t>5215306</t>
        </is>
      </c>
      <c r="B5493" t="inlineStr">
        <is>
          <t>Orizona</t>
        </is>
      </c>
      <c r="C5493" t="inlineStr">
        <is>
          <t>GO</t>
        </is>
      </c>
      <c r="D5493" t="inlineStr">
        <is>
          <t>REGIÃO CENTRO-OESTE</t>
        </is>
      </c>
      <c r="E5493" s="70">
        <f>SUMPRODUCT(N5493:Q5493,PAINEL_PESOS!$C$16:$C$19)</f>
        <v/>
      </c>
      <c r="F5493" s="70">
        <f>SUMPRODUCT(R5493:T5493,PAINEL_PESOS!$C$21:$C$23)</f>
        <v/>
      </c>
      <c r="G5493" s="70">
        <f>SUMPRODUCT(U5493:V5493,PAINEL_PESOS!$C$25:$C$26)</f>
        <v/>
      </c>
      <c r="H5493" s="70">
        <f>SUMPRODUCT(W5493:X5493,PAINEL_PESOS!$C$28:$C$29)</f>
        <v/>
      </c>
      <c r="I5493" s="70" t="n">
        <v>0.9976799028138069</v>
      </c>
      <c r="J5493" s="70" t="n">
        <v>0.7160734807619853</v>
      </c>
      <c r="K5493" s="71">
        <f>IF(NOT(AND(PAINEL_PESOS!$D$12="OK - 100%",PAINEL_PESOS!$F$20="OK - 100%",PAINEL_PESOS!$F$24="OK - 100%",PAINEL_PESOS!$F$27="OK - 100%",PAINEL_PESOS!$F$30="OK - 100%")),"", (E5493*PAINEL_PESOS!$B$7+F5493*PAINEL_PESOS!$B$8+G5493*PAINEL_PESOS!$B$9+H5493*PAINEL_PESOS!$B$10)*I5493)</f>
        <v/>
      </c>
      <c r="L5493" s="71">
        <f>IF(K5493="","",K5493-J5493)</f>
        <v/>
      </c>
      <c r="M5493" s="71">
        <f>IF(L5493="","",ABS(L5493))</f>
        <v/>
      </c>
      <c r="N5493" t="n">
        <v>1</v>
      </c>
      <c r="O5493" t="n">
        <v>0.9913999999999999</v>
      </c>
      <c r="P5493" t="n">
        <v>0.6788806758183739</v>
      </c>
      <c r="Q5493" t="n">
        <v>0.9988720596675154</v>
      </c>
      <c r="R5493" t="n">
        <v>0.3582355490290253</v>
      </c>
      <c r="S5493" t="n">
        <v>0.999208466501911</v>
      </c>
      <c r="T5493" t="n">
        <v>0.9893178374561623</v>
      </c>
      <c r="U5493" t="n">
        <v>0.3311233828406411</v>
      </c>
      <c r="V5493" t="n">
        <v>0.7872613220494518</v>
      </c>
      <c r="W5493" t="n">
        <v>0.371615238957436</v>
      </c>
      <c r="X5493" t="n">
        <v>0.8528254209003476</v>
      </c>
    </row>
    <row r="5494">
      <c r="A5494" t="inlineStr">
        <is>
          <t>5215405</t>
        </is>
      </c>
      <c r="B5494" t="inlineStr">
        <is>
          <t>Ouro Verde de Goiás</t>
        </is>
      </c>
      <c r="C5494" t="inlineStr">
        <is>
          <t>GO</t>
        </is>
      </c>
      <c r="D5494" t="inlineStr">
        <is>
          <t>REGIÃO CENTRO-OESTE</t>
        </is>
      </c>
      <c r="E5494" s="70">
        <f>SUMPRODUCT(N5494:Q5494,PAINEL_PESOS!$C$16:$C$19)</f>
        <v/>
      </c>
      <c r="F5494" s="70">
        <f>SUMPRODUCT(R5494:T5494,PAINEL_PESOS!$C$21:$C$23)</f>
        <v/>
      </c>
      <c r="G5494" s="70">
        <f>SUMPRODUCT(U5494:V5494,PAINEL_PESOS!$C$25:$C$26)</f>
        <v/>
      </c>
      <c r="H5494" s="70">
        <f>SUMPRODUCT(W5494:X5494,PAINEL_PESOS!$C$28:$C$29)</f>
        <v/>
      </c>
      <c r="I5494" s="70" t="n">
        <v>0.9890503529398234</v>
      </c>
      <c r="J5494" s="70" t="n">
        <v>0.6904145660338077</v>
      </c>
      <c r="K5494" s="71">
        <f>IF(NOT(AND(PAINEL_PESOS!$D$12="OK - 100%",PAINEL_PESOS!$F$20="OK - 100%",PAINEL_PESOS!$F$24="OK - 100%",PAINEL_PESOS!$F$27="OK - 100%",PAINEL_PESOS!$F$30="OK - 100%")),"", (E5494*PAINEL_PESOS!$B$7+F5494*PAINEL_PESOS!$B$8+G5494*PAINEL_PESOS!$B$9+H5494*PAINEL_PESOS!$B$10)*I5494)</f>
        <v/>
      </c>
      <c r="L5494" s="71">
        <f>IF(K5494="","",K5494-J5494)</f>
        <v/>
      </c>
      <c r="M5494" s="71">
        <f>IF(L5494="","",ABS(L5494))</f>
        <v/>
      </c>
      <c r="N5494" t="n">
        <v>1</v>
      </c>
      <c r="O5494" t="n">
        <v>1</v>
      </c>
      <c r="P5494" t="n">
        <v>0.7996832101372756</v>
      </c>
      <c r="Q5494" t="n">
        <v>0.9970437442213604</v>
      </c>
      <c r="R5494" t="n">
        <v>0.2019901005106169</v>
      </c>
      <c r="S5494" t="n">
        <v>0.999791575445042</v>
      </c>
      <c r="T5494" t="n">
        <v>0.9461533119518233</v>
      </c>
      <c r="U5494" t="n">
        <v>0.1807475880937397</v>
      </c>
      <c r="V5494" t="n">
        <v>0.8149155654847584</v>
      </c>
      <c r="W5494" t="n">
        <v>0.3662140949043496</v>
      </c>
      <c r="X5494" t="n">
        <v>0.8922670586736156</v>
      </c>
    </row>
    <row r="5495">
      <c r="A5495" t="inlineStr">
        <is>
          <t>5215504</t>
        </is>
      </c>
      <c r="B5495" t="inlineStr">
        <is>
          <t>Ouvidor</t>
        </is>
      </c>
      <c r="C5495" t="inlineStr">
        <is>
          <t>GO</t>
        </is>
      </c>
      <c r="D5495" t="inlineStr">
        <is>
          <t>REGIÃO CENTRO-OESTE</t>
        </is>
      </c>
      <c r="E5495" s="70">
        <f>SUMPRODUCT(N5495:Q5495,PAINEL_PESOS!$C$16:$C$19)</f>
        <v/>
      </c>
      <c r="F5495" s="70">
        <f>SUMPRODUCT(R5495:T5495,PAINEL_PESOS!$C$21:$C$23)</f>
        <v/>
      </c>
      <c r="G5495" s="70">
        <f>SUMPRODUCT(U5495:V5495,PAINEL_PESOS!$C$25:$C$26)</f>
        <v/>
      </c>
      <c r="H5495" s="70">
        <f>SUMPRODUCT(W5495:X5495,PAINEL_PESOS!$C$28:$C$29)</f>
        <v/>
      </c>
      <c r="I5495" s="70" t="n">
        <v>0.9917298567748489</v>
      </c>
      <c r="J5495" s="70" t="n">
        <v>0.6761217554474153</v>
      </c>
      <c r="K5495" s="71">
        <f>IF(NOT(AND(PAINEL_PESOS!$D$12="OK - 100%",PAINEL_PESOS!$F$20="OK - 100%",PAINEL_PESOS!$F$24="OK - 100%",PAINEL_PESOS!$F$27="OK - 100%",PAINEL_PESOS!$F$30="OK - 100%")),"", (E5495*PAINEL_PESOS!$B$7+F5495*PAINEL_PESOS!$B$8+G5495*PAINEL_PESOS!$B$9+H5495*PAINEL_PESOS!$B$10)*I5495)</f>
        <v/>
      </c>
      <c r="L5495" s="71">
        <f>IF(K5495="","",K5495-J5495)</f>
        <v/>
      </c>
      <c r="M5495" s="71">
        <f>IF(L5495="","",ABS(L5495))</f>
        <v/>
      </c>
      <c r="N5495" t="n">
        <v>1</v>
      </c>
      <c r="O5495" t="n">
        <v>0.9754</v>
      </c>
      <c r="P5495" t="n">
        <v>0.7907074973600845</v>
      </c>
      <c r="Q5495" t="n">
        <v>0.9959693355809651</v>
      </c>
      <c r="R5495" t="n">
        <v>0.2776974063908103</v>
      </c>
      <c r="S5495" t="n">
        <v>0.9769261248813711</v>
      </c>
      <c r="T5495" t="n">
        <v>0.9853171385604894</v>
      </c>
      <c r="U5495" t="n">
        <v>0.239663625033601</v>
      </c>
      <c r="V5495" t="n">
        <v>0.6450167183270055</v>
      </c>
      <c r="W5495" t="n">
        <v>0.3669230429276967</v>
      </c>
      <c r="X5495" t="n">
        <v>0.8281444842467005</v>
      </c>
    </row>
    <row r="5496">
      <c r="A5496" t="inlineStr">
        <is>
          <t>5215603</t>
        </is>
      </c>
      <c r="B5496" t="inlineStr">
        <is>
          <t>Padre Bernardo</t>
        </is>
      </c>
      <c r="C5496" t="inlineStr">
        <is>
          <t>GO</t>
        </is>
      </c>
      <c r="D5496" t="inlineStr">
        <is>
          <t>REGIÃO CENTRO-OESTE</t>
        </is>
      </c>
      <c r="E5496" s="70">
        <f>SUMPRODUCT(N5496:Q5496,PAINEL_PESOS!$C$16:$C$19)</f>
        <v/>
      </c>
      <c r="F5496" s="70">
        <f>SUMPRODUCT(R5496:T5496,PAINEL_PESOS!$C$21:$C$23)</f>
        <v/>
      </c>
      <c r="G5496" s="70">
        <f>SUMPRODUCT(U5496:V5496,PAINEL_PESOS!$C$25:$C$26)</f>
        <v/>
      </c>
      <c r="H5496" s="70">
        <f>SUMPRODUCT(W5496:X5496,PAINEL_PESOS!$C$28:$C$29)</f>
        <v/>
      </c>
      <c r="I5496" s="70" t="n">
        <v>0.9899306274481682</v>
      </c>
      <c r="J5496" s="70" t="n">
        <v>0.7544721725181879</v>
      </c>
      <c r="K5496" s="71">
        <f>IF(NOT(AND(PAINEL_PESOS!$D$12="OK - 100%",PAINEL_PESOS!$F$20="OK - 100%",PAINEL_PESOS!$F$24="OK - 100%",PAINEL_PESOS!$F$27="OK - 100%",PAINEL_PESOS!$F$30="OK - 100%")),"", (E5496*PAINEL_PESOS!$B$7+F5496*PAINEL_PESOS!$B$8+G5496*PAINEL_PESOS!$B$9+H5496*PAINEL_PESOS!$B$10)*I5496)</f>
        <v/>
      </c>
      <c r="L5496" s="71">
        <f>IF(K5496="","",K5496-J5496)</f>
        <v/>
      </c>
      <c r="M5496" s="71">
        <f>IF(L5496="","",ABS(L5496))</f>
        <v/>
      </c>
      <c r="N5496" t="n">
        <v>1</v>
      </c>
      <c r="O5496" t="n">
        <v>1</v>
      </c>
      <c r="P5496" t="n">
        <v>0.6670538542766631</v>
      </c>
      <c r="Q5496" t="n">
        <v>0.9983133259795274</v>
      </c>
      <c r="R5496" t="n">
        <v>0.3486434677241549</v>
      </c>
      <c r="S5496" t="n">
        <v>0.9999589841156928</v>
      </c>
      <c r="T5496" t="n">
        <v>0.949808637462735</v>
      </c>
      <c r="U5496" t="n">
        <v>0.5232917317492102</v>
      </c>
      <c r="V5496" t="n">
        <v>0.8324197671886375</v>
      </c>
      <c r="W5496" t="n">
        <v>0.5162770250825719</v>
      </c>
      <c r="X5496" t="n">
        <v>0.8602259036209381</v>
      </c>
    </row>
    <row r="5497">
      <c r="A5497" t="inlineStr">
        <is>
          <t>5215652</t>
        </is>
      </c>
      <c r="B5497" t="inlineStr">
        <is>
          <t>Palestina de Goiás</t>
        </is>
      </c>
      <c r="C5497" t="inlineStr">
        <is>
          <t>GO</t>
        </is>
      </c>
      <c r="D5497" t="inlineStr">
        <is>
          <t>REGIÃO CENTRO-OESTE</t>
        </is>
      </c>
      <c r="E5497" s="70">
        <f>SUMPRODUCT(N5497:Q5497,PAINEL_PESOS!$C$16:$C$19)</f>
        <v/>
      </c>
      <c r="F5497" s="70">
        <f>SUMPRODUCT(R5497:T5497,PAINEL_PESOS!$C$21:$C$23)</f>
        <v/>
      </c>
      <c r="G5497" s="70">
        <f>SUMPRODUCT(U5497:V5497,PAINEL_PESOS!$C$25:$C$26)</f>
        <v/>
      </c>
      <c r="H5497" s="70">
        <f>SUMPRODUCT(W5497:X5497,PAINEL_PESOS!$C$28:$C$29)</f>
        <v/>
      </c>
      <c r="I5497" s="70" t="n">
        <v>0.9992849406165003</v>
      </c>
      <c r="J5497" s="70" t="n">
        <v>0.7018661468576175</v>
      </c>
      <c r="K5497" s="71">
        <f>IF(NOT(AND(PAINEL_PESOS!$D$12="OK - 100%",PAINEL_PESOS!$F$20="OK - 100%",PAINEL_PESOS!$F$24="OK - 100%",PAINEL_PESOS!$F$27="OK - 100%",PAINEL_PESOS!$F$30="OK - 100%")),"", (E5497*PAINEL_PESOS!$B$7+F5497*PAINEL_PESOS!$B$8+G5497*PAINEL_PESOS!$B$9+H5497*PAINEL_PESOS!$B$10)*I5497)</f>
        <v/>
      </c>
      <c r="L5497" s="71">
        <f>IF(K5497="","",K5497-J5497)</f>
        <v/>
      </c>
      <c r="M5497" s="71">
        <f>IF(L5497="","",ABS(L5497))</f>
        <v/>
      </c>
      <c r="N5497" t="n">
        <v>1</v>
      </c>
      <c r="O5497" t="n">
        <v>0.9663</v>
      </c>
      <c r="P5497" t="n">
        <v>0.7070749736008448</v>
      </c>
      <c r="Q5497" t="n">
        <v>0.9996368422555708</v>
      </c>
      <c r="R5497" t="n">
        <v>0.2186535321337382</v>
      </c>
      <c r="S5497" t="n">
        <v>0.9999851774176168</v>
      </c>
      <c r="T5497" t="n">
        <v>0.996623534752945</v>
      </c>
      <c r="U5497" t="n">
        <v>0.3050055726033223</v>
      </c>
      <c r="V5497" t="n">
        <v>0.7546162853577849</v>
      </c>
      <c r="W5497" t="n">
        <v>0.4177770952572533</v>
      </c>
      <c r="X5497" t="n">
        <v>0.8282006983290554</v>
      </c>
    </row>
    <row r="5498">
      <c r="A5498" t="inlineStr">
        <is>
          <t>5215702</t>
        </is>
      </c>
      <c r="B5498" t="inlineStr">
        <is>
          <t>Palmeiras de Goiás</t>
        </is>
      </c>
      <c r="C5498" t="inlineStr">
        <is>
          <t>GO</t>
        </is>
      </c>
      <c r="D5498" t="inlineStr">
        <is>
          <t>REGIÃO CENTRO-OESTE</t>
        </is>
      </c>
      <c r="E5498" s="70">
        <f>SUMPRODUCT(N5498:Q5498,PAINEL_PESOS!$C$16:$C$19)</f>
        <v/>
      </c>
      <c r="F5498" s="70">
        <f>SUMPRODUCT(R5498:T5498,PAINEL_PESOS!$C$21:$C$23)</f>
        <v/>
      </c>
      <c r="G5498" s="70">
        <f>SUMPRODUCT(U5498:V5498,PAINEL_PESOS!$C$25:$C$26)</f>
        <v/>
      </c>
      <c r="H5498" s="70">
        <f>SUMPRODUCT(W5498:X5498,PAINEL_PESOS!$C$28:$C$29)</f>
        <v/>
      </c>
      <c r="I5498" s="70" t="n">
        <v>0.9906455538634323</v>
      </c>
      <c r="J5498" s="70" t="n">
        <v>0.7124617729700078</v>
      </c>
      <c r="K5498" s="71">
        <f>IF(NOT(AND(PAINEL_PESOS!$D$12="OK - 100%",PAINEL_PESOS!$F$20="OK - 100%",PAINEL_PESOS!$F$24="OK - 100%",PAINEL_PESOS!$F$27="OK - 100%",PAINEL_PESOS!$F$30="OK - 100%")),"", (E5498*PAINEL_PESOS!$B$7+F5498*PAINEL_PESOS!$B$8+G5498*PAINEL_PESOS!$B$9+H5498*PAINEL_PESOS!$B$10)*I5498)</f>
        <v/>
      </c>
      <c r="L5498" s="71">
        <f>IF(K5498="","",K5498-J5498)</f>
        <v/>
      </c>
      <c r="M5498" s="71">
        <f>IF(L5498="","",ABS(L5498))</f>
        <v/>
      </c>
      <c r="N5498" t="n">
        <v>1</v>
      </c>
      <c r="O5498" t="n">
        <v>0.994</v>
      </c>
      <c r="P5498" t="n">
        <v>0.7267159450897571</v>
      </c>
      <c r="Q5498" t="n">
        <v>0.9961002303983553</v>
      </c>
      <c r="R5498" t="n">
        <v>0.4142340435748375</v>
      </c>
      <c r="S5498" t="n">
        <v>0.9812553396011269</v>
      </c>
      <c r="T5498" t="n">
        <v>0.9625416291383225</v>
      </c>
      <c r="U5498" t="n">
        <v>0.1279215173903835</v>
      </c>
      <c r="V5498" t="n">
        <v>0.7936121199415693</v>
      </c>
      <c r="W5498" t="n">
        <v>0.5161721740921946</v>
      </c>
      <c r="X5498" t="n">
        <v>0.8853805571059405</v>
      </c>
    </row>
    <row r="5499">
      <c r="A5499" t="inlineStr">
        <is>
          <t>5215801</t>
        </is>
      </c>
      <c r="B5499" t="inlineStr">
        <is>
          <t>Palmelo</t>
        </is>
      </c>
      <c r="C5499" t="inlineStr">
        <is>
          <t>GO</t>
        </is>
      </c>
      <c r="D5499" t="inlineStr">
        <is>
          <t>REGIÃO CENTRO-OESTE</t>
        </is>
      </c>
      <c r="E5499" s="70">
        <f>SUMPRODUCT(N5499:Q5499,PAINEL_PESOS!$C$16:$C$19)</f>
        <v/>
      </c>
      <c r="F5499" s="70">
        <f>SUMPRODUCT(R5499:T5499,PAINEL_PESOS!$C$21:$C$23)</f>
        <v/>
      </c>
      <c r="G5499" s="70">
        <f>SUMPRODUCT(U5499:V5499,PAINEL_PESOS!$C$25:$C$26)</f>
        <v/>
      </c>
      <c r="H5499" s="70">
        <f>SUMPRODUCT(W5499:X5499,PAINEL_PESOS!$C$28:$C$29)</f>
        <v/>
      </c>
      <c r="I5499" s="70" t="n">
        <v>0.9978154587880901</v>
      </c>
      <c r="J5499" s="70" t="n">
        <v>0.6942962250573254</v>
      </c>
      <c r="K5499" s="71">
        <f>IF(NOT(AND(PAINEL_PESOS!$D$12="OK - 100%",PAINEL_PESOS!$F$20="OK - 100%",PAINEL_PESOS!$F$24="OK - 100%",PAINEL_PESOS!$F$27="OK - 100%",PAINEL_PESOS!$F$30="OK - 100%")),"", (E5499*PAINEL_PESOS!$B$7+F5499*PAINEL_PESOS!$B$8+G5499*PAINEL_PESOS!$B$9+H5499*PAINEL_PESOS!$B$10)*I5499)</f>
        <v/>
      </c>
      <c r="L5499" s="71">
        <f>IF(K5499="","",K5499-J5499)</f>
        <v/>
      </c>
      <c r="M5499" s="71">
        <f>IF(L5499="","",ABS(L5499))</f>
        <v/>
      </c>
      <c r="N5499" t="n">
        <v>1</v>
      </c>
      <c r="O5499" t="n">
        <v>0.9638</v>
      </c>
      <c r="P5499" t="n">
        <v>0.7715945089757128</v>
      </c>
      <c r="Q5499" t="n">
        <v>0.9933586305551084</v>
      </c>
      <c r="R5499" t="n">
        <v>0.0794688888347268</v>
      </c>
      <c r="S5499" t="n">
        <v>1</v>
      </c>
      <c r="T5499" t="n">
        <v>0.9937482913088285</v>
      </c>
      <c r="U5499" t="n">
        <v>0.3311233828406411</v>
      </c>
      <c r="V5499" t="n">
        <v>0.7644447156757395</v>
      </c>
      <c r="W5499" t="n">
        <v>0.371615238957436</v>
      </c>
      <c r="X5499" t="n">
        <v>0.8528254209003476</v>
      </c>
    </row>
    <row r="5500">
      <c r="A5500" t="inlineStr">
        <is>
          <t>5215900</t>
        </is>
      </c>
      <c r="B5500" t="inlineStr">
        <is>
          <t>Palminópolis</t>
        </is>
      </c>
      <c r="C5500" t="inlineStr">
        <is>
          <t>GO</t>
        </is>
      </c>
      <c r="D5500" t="inlineStr">
        <is>
          <t>REGIÃO CENTRO-OESTE</t>
        </is>
      </c>
      <c r="E5500" s="70">
        <f>SUMPRODUCT(N5500:Q5500,PAINEL_PESOS!$C$16:$C$19)</f>
        <v/>
      </c>
      <c r="F5500" s="70">
        <f>SUMPRODUCT(R5500:T5500,PAINEL_PESOS!$C$21:$C$23)</f>
        <v/>
      </c>
      <c r="G5500" s="70">
        <f>SUMPRODUCT(U5500:V5500,PAINEL_PESOS!$C$25:$C$26)</f>
        <v/>
      </c>
      <c r="H5500" s="70">
        <f>SUMPRODUCT(W5500:X5500,PAINEL_PESOS!$C$28:$C$29)</f>
        <v/>
      </c>
      <c r="I5500" s="70" t="n">
        <v>0.9865678818238617</v>
      </c>
      <c r="J5500" s="70" t="n">
        <v>0.689809282543446</v>
      </c>
      <c r="K5500" s="71">
        <f>IF(NOT(AND(PAINEL_PESOS!$D$12="OK - 100%",PAINEL_PESOS!$F$20="OK - 100%",PAINEL_PESOS!$F$24="OK - 100%",PAINEL_PESOS!$F$27="OK - 100%",PAINEL_PESOS!$F$30="OK - 100%")),"", (E5500*PAINEL_PESOS!$B$7+F5500*PAINEL_PESOS!$B$8+G5500*PAINEL_PESOS!$B$9+H5500*PAINEL_PESOS!$B$10)*I5500)</f>
        <v/>
      </c>
      <c r="L5500" s="71">
        <f>IF(K5500="","",K5500-J5500)</f>
        <v/>
      </c>
      <c r="M5500" s="71">
        <f>IF(L5500="","",ABS(L5500))</f>
        <v/>
      </c>
      <c r="N5500" t="n">
        <v>1</v>
      </c>
      <c r="O5500" t="n">
        <v>0.997</v>
      </c>
      <c r="P5500" t="n">
        <v>0.7205913410770856</v>
      </c>
      <c r="Q5500" t="n">
        <v>0.9977893868725791</v>
      </c>
      <c r="R5500" t="n">
        <v>0.2088396330328502</v>
      </c>
      <c r="S5500" t="n">
        <v>0.9996137594381705</v>
      </c>
      <c r="T5500" t="n">
        <v>0.932998556322939</v>
      </c>
      <c r="U5500" t="n">
        <v>0.1279215173903835</v>
      </c>
      <c r="V5500" t="n">
        <v>0.7788090225367326</v>
      </c>
      <c r="W5500" t="n">
        <v>0.5161721740921946</v>
      </c>
      <c r="X5500" t="n">
        <v>0.8853805571059405</v>
      </c>
    </row>
    <row r="5501">
      <c r="A5501" t="inlineStr">
        <is>
          <t>5216007</t>
        </is>
      </c>
      <c r="B5501" t="inlineStr">
        <is>
          <t>Panamá</t>
        </is>
      </c>
      <c r="C5501" t="inlineStr">
        <is>
          <t>GO</t>
        </is>
      </c>
      <c r="D5501" t="inlineStr">
        <is>
          <t>REGIÃO CENTRO-OESTE</t>
        </is>
      </c>
      <c r="E5501" s="70">
        <f>SUMPRODUCT(N5501:Q5501,PAINEL_PESOS!$C$16:$C$19)</f>
        <v/>
      </c>
      <c r="F5501" s="70">
        <f>SUMPRODUCT(R5501:T5501,PAINEL_PESOS!$C$21:$C$23)</f>
        <v/>
      </c>
      <c r="G5501" s="70">
        <f>SUMPRODUCT(U5501:V5501,PAINEL_PESOS!$C$25:$C$26)</f>
        <v/>
      </c>
      <c r="H5501" s="70">
        <f>SUMPRODUCT(W5501:X5501,PAINEL_PESOS!$C$28:$C$29)</f>
        <v/>
      </c>
      <c r="I5501" s="70" t="n">
        <v>0.9975384668770745</v>
      </c>
      <c r="J5501" s="70" t="n">
        <v>0.6887949006154895</v>
      </c>
      <c r="K5501" s="71">
        <f>IF(NOT(AND(PAINEL_PESOS!$D$12="OK - 100%",PAINEL_PESOS!$F$20="OK - 100%",PAINEL_PESOS!$F$24="OK - 100%",PAINEL_PESOS!$F$27="OK - 100%",PAINEL_PESOS!$F$30="OK - 100%")),"", (E5501*PAINEL_PESOS!$B$7+F5501*PAINEL_PESOS!$B$8+G5501*PAINEL_PESOS!$B$9+H5501*PAINEL_PESOS!$B$10)*I5501)</f>
        <v/>
      </c>
      <c r="L5501" s="71">
        <f>IF(K5501="","",K5501-J5501)</f>
        <v/>
      </c>
      <c r="M5501" s="71">
        <f>IF(L5501="","",ABS(L5501))</f>
        <v/>
      </c>
      <c r="N5501" t="n">
        <v>1</v>
      </c>
      <c r="O5501" t="n">
        <v>1</v>
      </c>
      <c r="P5501" t="n">
        <v>0.8025343189017952</v>
      </c>
      <c r="Q5501" t="n">
        <v>0.9988545502661429</v>
      </c>
      <c r="R5501" t="n">
        <v>0.1978613790515855</v>
      </c>
      <c r="S5501" t="n">
        <v>0.999915121347741</v>
      </c>
      <c r="T5501" t="n">
        <v>0.9885155810895306</v>
      </c>
      <c r="U5501" t="n">
        <v>0.1687202717232247</v>
      </c>
      <c r="V5501" t="n">
        <v>0.7405899517103001</v>
      </c>
      <c r="W5501" t="n">
        <v>0.3656931832417707</v>
      </c>
      <c r="X5501" t="n">
        <v>0.8907307114966817</v>
      </c>
    </row>
    <row r="5502">
      <c r="A5502" t="inlineStr">
        <is>
          <t>5216304</t>
        </is>
      </c>
      <c r="B5502" t="inlineStr">
        <is>
          <t>Paranaiguara</t>
        </is>
      </c>
      <c r="C5502" t="inlineStr">
        <is>
          <t>GO</t>
        </is>
      </c>
      <c r="D5502" t="inlineStr">
        <is>
          <t>REGIÃO CENTRO-OESTE</t>
        </is>
      </c>
      <c r="E5502" s="70">
        <f>SUMPRODUCT(N5502:Q5502,PAINEL_PESOS!$C$16:$C$19)</f>
        <v/>
      </c>
      <c r="F5502" s="70">
        <f>SUMPRODUCT(R5502:T5502,PAINEL_PESOS!$C$21:$C$23)</f>
        <v/>
      </c>
      <c r="G5502" s="70">
        <f>SUMPRODUCT(U5502:V5502,PAINEL_PESOS!$C$25:$C$26)</f>
        <v/>
      </c>
      <c r="H5502" s="70">
        <f>SUMPRODUCT(W5502:X5502,PAINEL_PESOS!$C$28:$C$29)</f>
        <v/>
      </c>
      <c r="I5502" s="70" t="n">
        <v>0.9972826238517233</v>
      </c>
      <c r="J5502" s="70" t="n">
        <v>0.6489594858349711</v>
      </c>
      <c r="K5502" s="71">
        <f>IF(NOT(AND(PAINEL_PESOS!$D$12="OK - 100%",PAINEL_PESOS!$F$20="OK - 100%",PAINEL_PESOS!$F$24="OK - 100%",PAINEL_PESOS!$F$27="OK - 100%",PAINEL_PESOS!$F$30="OK - 100%")),"", (E5502*PAINEL_PESOS!$B$7+F5502*PAINEL_PESOS!$B$8+G5502*PAINEL_PESOS!$B$9+H5502*PAINEL_PESOS!$B$10)*I5502)</f>
        <v/>
      </c>
      <c r="L5502" s="71">
        <f>IF(K5502="","",K5502-J5502)</f>
        <v/>
      </c>
      <c r="M5502" s="71">
        <f>IF(L5502="","",ABS(L5502))</f>
        <v/>
      </c>
      <c r="N5502" t="n">
        <v>1</v>
      </c>
      <c r="O5502" t="n">
        <v>0.6404</v>
      </c>
      <c r="P5502" t="n">
        <v>0.7166842661034847</v>
      </c>
      <c r="Q5502" t="n">
        <v>0.9985241376714276</v>
      </c>
      <c r="R5502" t="n">
        <v>0.2376818519918234</v>
      </c>
      <c r="S5502" t="n">
        <v>0.9999679623200869</v>
      </c>
      <c r="T5502" t="n">
        <v>0.9872110276405497</v>
      </c>
      <c r="U5502" t="n">
        <v>0.1737438894923811</v>
      </c>
      <c r="V5502" t="n">
        <v>0.7018038681211609</v>
      </c>
      <c r="W5502" t="n">
        <v>0.262881279174709</v>
      </c>
      <c r="X5502" t="n">
        <v>0.906348263409642</v>
      </c>
    </row>
    <row r="5503">
      <c r="A5503" t="inlineStr">
        <is>
          <t>5216403</t>
        </is>
      </c>
      <c r="B5503" t="inlineStr">
        <is>
          <t>Paraúna</t>
        </is>
      </c>
      <c r="C5503" t="inlineStr">
        <is>
          <t>GO</t>
        </is>
      </c>
      <c r="D5503" t="inlineStr">
        <is>
          <t>REGIÃO CENTRO-OESTE</t>
        </is>
      </c>
      <c r="E5503" s="70">
        <f>SUMPRODUCT(N5503:Q5503,PAINEL_PESOS!$C$16:$C$19)</f>
        <v/>
      </c>
      <c r="F5503" s="70">
        <f>SUMPRODUCT(R5503:T5503,PAINEL_PESOS!$C$21:$C$23)</f>
        <v/>
      </c>
      <c r="G5503" s="70">
        <f>SUMPRODUCT(U5503:V5503,PAINEL_PESOS!$C$25:$C$26)</f>
        <v/>
      </c>
      <c r="H5503" s="70">
        <f>SUMPRODUCT(W5503:X5503,PAINEL_PESOS!$C$28:$C$29)</f>
        <v/>
      </c>
      <c r="I5503" s="70" t="n">
        <v>0.996180185215423</v>
      </c>
      <c r="J5503" s="70" t="n">
        <v>0.7239415086541657</v>
      </c>
      <c r="K5503" s="71">
        <f>IF(NOT(AND(PAINEL_PESOS!$D$12="OK - 100%",PAINEL_PESOS!$F$20="OK - 100%",PAINEL_PESOS!$F$24="OK - 100%",PAINEL_PESOS!$F$27="OK - 100%",PAINEL_PESOS!$F$30="OK - 100%")),"", (E5503*PAINEL_PESOS!$B$7+F5503*PAINEL_PESOS!$B$8+G5503*PAINEL_PESOS!$B$9+H5503*PAINEL_PESOS!$B$10)*I5503)</f>
        <v/>
      </c>
      <c r="L5503" s="71">
        <f>IF(K5503="","",K5503-J5503)</f>
        <v/>
      </c>
      <c r="M5503" s="71">
        <f>IF(L5503="","",ABS(L5503))</f>
        <v/>
      </c>
      <c r="N5503" t="n">
        <v>1</v>
      </c>
      <c r="O5503" t="n">
        <v>0.9922</v>
      </c>
      <c r="P5503" t="n">
        <v>0.8640971488912355</v>
      </c>
      <c r="Q5503" t="n">
        <v>0.9996071797584777</v>
      </c>
      <c r="R5503" t="n">
        <v>0.4017878055218213</v>
      </c>
      <c r="S5503" t="n">
        <v>0.9979776638142803</v>
      </c>
      <c r="T5503" t="n">
        <v>0.9816283903314996</v>
      </c>
      <c r="U5503" t="n">
        <v>0.1581870264789657</v>
      </c>
      <c r="V5503" t="n">
        <v>0.7457763715870631</v>
      </c>
      <c r="W5503" t="n">
        <v>0.5088306214774384</v>
      </c>
      <c r="X5503" t="n">
        <v>0.8853973869287827</v>
      </c>
    </row>
    <row r="5504">
      <c r="A5504" t="inlineStr">
        <is>
          <t>5216452</t>
        </is>
      </c>
      <c r="B5504" t="inlineStr">
        <is>
          <t>Perolândia</t>
        </is>
      </c>
      <c r="C5504" t="inlineStr">
        <is>
          <t>GO</t>
        </is>
      </c>
      <c r="D5504" t="inlineStr">
        <is>
          <t>REGIÃO CENTRO-OESTE</t>
        </is>
      </c>
      <c r="E5504" s="70">
        <f>SUMPRODUCT(N5504:Q5504,PAINEL_PESOS!$C$16:$C$19)</f>
        <v/>
      </c>
      <c r="F5504" s="70">
        <f>SUMPRODUCT(R5504:T5504,PAINEL_PESOS!$C$21:$C$23)</f>
        <v/>
      </c>
      <c r="G5504" s="70">
        <f>SUMPRODUCT(U5504:V5504,PAINEL_PESOS!$C$25:$C$26)</f>
        <v/>
      </c>
      <c r="H5504" s="70">
        <f>SUMPRODUCT(W5504:X5504,PAINEL_PESOS!$C$28:$C$29)</f>
        <v/>
      </c>
      <c r="I5504" s="70" t="n">
        <v>0.9969544280197277</v>
      </c>
      <c r="J5504" s="70" t="n">
        <v>0.6661229822748929</v>
      </c>
      <c r="K5504" s="71">
        <f>IF(NOT(AND(PAINEL_PESOS!$D$12="OK - 100%",PAINEL_PESOS!$F$20="OK - 100%",PAINEL_PESOS!$F$24="OK - 100%",PAINEL_PESOS!$F$27="OK - 100%",PAINEL_PESOS!$F$30="OK - 100%")),"", (E5504*PAINEL_PESOS!$B$7+F5504*PAINEL_PESOS!$B$8+G5504*PAINEL_PESOS!$B$9+H5504*PAINEL_PESOS!$B$10)*I5504)</f>
        <v/>
      </c>
      <c r="L5504" s="71">
        <f>IF(K5504="","",K5504-J5504)</f>
        <v/>
      </c>
      <c r="M5504" s="71">
        <f>IF(L5504="","",ABS(L5504))</f>
        <v/>
      </c>
      <c r="N5504" t="n">
        <v>1</v>
      </c>
      <c r="O5504" t="n">
        <v>1</v>
      </c>
      <c r="P5504" t="n">
        <v>0.7062302006335797</v>
      </c>
      <c r="Q5504" t="n">
        <v>0.9996202904008505</v>
      </c>
      <c r="R5504" t="n">
        <v>0.3232726168596508</v>
      </c>
      <c r="S5504" t="n">
        <v>0.9704119486164082</v>
      </c>
      <c r="T5504" t="n">
        <v>0.9976762753256231</v>
      </c>
      <c r="U5504" t="n">
        <v>0.1737438894923811</v>
      </c>
      <c r="V5504" t="n">
        <v>0.6217906706948985</v>
      </c>
      <c r="W5504" t="n">
        <v>0.262881279174709</v>
      </c>
      <c r="X5504" t="n">
        <v>0.906348263409642</v>
      </c>
    </row>
    <row r="5505">
      <c r="A5505" t="inlineStr">
        <is>
          <t>5216809</t>
        </is>
      </c>
      <c r="B5505" t="inlineStr">
        <is>
          <t>Petrolina de Goiás</t>
        </is>
      </c>
      <c r="C5505" t="inlineStr">
        <is>
          <t>GO</t>
        </is>
      </c>
      <c r="D5505" t="inlineStr">
        <is>
          <t>REGIÃO CENTRO-OESTE</t>
        </is>
      </c>
      <c r="E5505" s="70">
        <f>SUMPRODUCT(N5505:Q5505,PAINEL_PESOS!$C$16:$C$19)</f>
        <v/>
      </c>
      <c r="F5505" s="70">
        <f>SUMPRODUCT(R5505:T5505,PAINEL_PESOS!$C$21:$C$23)</f>
        <v/>
      </c>
      <c r="G5505" s="70">
        <f>SUMPRODUCT(U5505:V5505,PAINEL_PESOS!$C$25:$C$26)</f>
        <v/>
      </c>
      <c r="H5505" s="70">
        <f>SUMPRODUCT(W5505:X5505,PAINEL_PESOS!$C$28:$C$29)</f>
        <v/>
      </c>
      <c r="I5505" s="70" t="n">
        <v>0.9946813572623719</v>
      </c>
      <c r="J5505" s="70" t="n">
        <v>0.7072744701915779</v>
      </c>
      <c r="K5505" s="71">
        <f>IF(NOT(AND(PAINEL_PESOS!$D$12="OK - 100%",PAINEL_PESOS!$F$20="OK - 100%",PAINEL_PESOS!$F$24="OK - 100%",PAINEL_PESOS!$F$27="OK - 100%",PAINEL_PESOS!$F$30="OK - 100%")),"", (E5505*PAINEL_PESOS!$B$7+F5505*PAINEL_PESOS!$B$8+G5505*PAINEL_PESOS!$B$9+H5505*PAINEL_PESOS!$B$10)*I5505)</f>
        <v/>
      </c>
      <c r="L5505" s="71">
        <f>IF(K5505="","",K5505-J5505)</f>
        <v/>
      </c>
      <c r="M5505" s="71">
        <f>IF(L5505="","",ABS(L5505))</f>
        <v/>
      </c>
      <c r="N5505" t="n">
        <v>1</v>
      </c>
      <c r="O5505" t="n">
        <v>1</v>
      </c>
      <c r="P5505" t="n">
        <v>0.6702217529039071</v>
      </c>
      <c r="Q5505" t="n">
        <v>0.9965933499144813</v>
      </c>
      <c r="R5505" t="n">
        <v>0.2131843066149732</v>
      </c>
      <c r="S5505" t="n">
        <v>0.9996232555505085</v>
      </c>
      <c r="T5505" t="n">
        <v>0.9754226621290137</v>
      </c>
      <c r="U5505" t="n">
        <v>0.2910890842485844</v>
      </c>
      <c r="V5505" t="n">
        <v>0.827778871316427</v>
      </c>
      <c r="W5505" t="n">
        <v>0.3709930639147896</v>
      </c>
      <c r="X5505" t="n">
        <v>0.9063618775753408</v>
      </c>
    </row>
    <row r="5506">
      <c r="A5506" t="inlineStr">
        <is>
          <t>5216908</t>
        </is>
      </c>
      <c r="B5506" t="inlineStr">
        <is>
          <t>Pilar de Goiás</t>
        </is>
      </c>
      <c r="C5506" t="inlineStr">
        <is>
          <t>GO</t>
        </is>
      </c>
      <c r="D5506" t="inlineStr">
        <is>
          <t>REGIÃO CENTRO-OESTE</t>
        </is>
      </c>
      <c r="E5506" s="70">
        <f>SUMPRODUCT(N5506:Q5506,PAINEL_PESOS!$C$16:$C$19)</f>
        <v/>
      </c>
      <c r="F5506" s="70">
        <f>SUMPRODUCT(R5506:T5506,PAINEL_PESOS!$C$21:$C$23)</f>
        <v/>
      </c>
      <c r="G5506" s="70">
        <f>SUMPRODUCT(U5506:V5506,PAINEL_PESOS!$C$25:$C$26)</f>
        <v/>
      </c>
      <c r="H5506" s="70">
        <f>SUMPRODUCT(W5506:X5506,PAINEL_PESOS!$C$28:$C$29)</f>
        <v/>
      </c>
      <c r="I5506" s="70" t="n">
        <v>0.9978890433820544</v>
      </c>
      <c r="J5506" s="70" t="n">
        <v>0.7151348455941685</v>
      </c>
      <c r="K5506" s="71">
        <f>IF(NOT(AND(PAINEL_PESOS!$D$12="OK - 100%",PAINEL_PESOS!$F$20="OK - 100%",PAINEL_PESOS!$F$24="OK - 100%",PAINEL_PESOS!$F$27="OK - 100%",PAINEL_PESOS!$F$30="OK - 100%")),"", (E5506*PAINEL_PESOS!$B$7+F5506*PAINEL_PESOS!$B$8+G5506*PAINEL_PESOS!$B$9+H5506*PAINEL_PESOS!$B$10)*I5506)</f>
        <v/>
      </c>
      <c r="L5506" s="71">
        <f>IF(K5506="","",K5506-J5506)</f>
        <v/>
      </c>
      <c r="M5506" s="71">
        <f>IF(L5506="","",ABS(L5506))</f>
        <v/>
      </c>
      <c r="N5506" t="n">
        <v>1</v>
      </c>
      <c r="O5506" t="n">
        <v>1</v>
      </c>
      <c r="P5506" t="n">
        <v>0.7004223864836325</v>
      </c>
      <c r="Q5506" t="n">
        <v>0.9995020602413736</v>
      </c>
      <c r="R5506" t="n">
        <v>0.14711771117361</v>
      </c>
      <c r="S5506" t="n">
        <v>0.999997464996481</v>
      </c>
      <c r="T5506" t="n">
        <v>0.991643487227872</v>
      </c>
      <c r="U5506" t="n">
        <v>0.3210161632955846</v>
      </c>
      <c r="V5506" t="n">
        <v>0.8446614095838878</v>
      </c>
      <c r="W5506" t="n">
        <v>0.4701030338631801</v>
      </c>
      <c r="X5506" t="n">
        <v>0.8215993226424427</v>
      </c>
    </row>
    <row r="5507">
      <c r="A5507" t="inlineStr">
        <is>
          <t>5217104</t>
        </is>
      </c>
      <c r="B5507" t="inlineStr">
        <is>
          <t>Piracanjuba</t>
        </is>
      </c>
      <c r="C5507" t="inlineStr">
        <is>
          <t>GO</t>
        </is>
      </c>
      <c r="D5507" t="inlineStr">
        <is>
          <t>REGIÃO CENTRO-OESTE</t>
        </is>
      </c>
      <c r="E5507" s="70">
        <f>SUMPRODUCT(N5507:Q5507,PAINEL_PESOS!$C$16:$C$19)</f>
        <v/>
      </c>
      <c r="F5507" s="70">
        <f>SUMPRODUCT(R5507:T5507,PAINEL_PESOS!$C$21:$C$23)</f>
        <v/>
      </c>
      <c r="G5507" s="70">
        <f>SUMPRODUCT(U5507:V5507,PAINEL_PESOS!$C$25:$C$26)</f>
        <v/>
      </c>
      <c r="H5507" s="70">
        <f>SUMPRODUCT(W5507:X5507,PAINEL_PESOS!$C$28:$C$29)</f>
        <v/>
      </c>
      <c r="I5507" s="70" t="n">
        <v>0.9980428593506752</v>
      </c>
      <c r="J5507" s="70" t="n">
        <v>0.709477788038007</v>
      </c>
      <c r="K5507" s="71">
        <f>IF(NOT(AND(PAINEL_PESOS!$D$12="OK - 100%",PAINEL_PESOS!$F$20="OK - 100%",PAINEL_PESOS!$F$24="OK - 100%",PAINEL_PESOS!$F$27="OK - 100%",PAINEL_PESOS!$F$30="OK - 100%")),"", (E5507*PAINEL_PESOS!$B$7+F5507*PAINEL_PESOS!$B$8+G5507*PAINEL_PESOS!$B$9+H5507*PAINEL_PESOS!$B$10)*I5507)</f>
        <v/>
      </c>
      <c r="L5507" s="71">
        <f>IF(K5507="","",K5507-J5507)</f>
        <v/>
      </c>
      <c r="M5507" s="71">
        <f>IF(L5507="","",ABS(L5507))</f>
        <v/>
      </c>
      <c r="N5507" t="n">
        <v>1</v>
      </c>
      <c r="O5507" t="n">
        <v>0.9976</v>
      </c>
      <c r="P5507" t="n">
        <v>0.7240760295670539</v>
      </c>
      <c r="Q5507" t="n">
        <v>0.9983310588039092</v>
      </c>
      <c r="R5507" t="n">
        <v>0.3707896370085454</v>
      </c>
      <c r="S5507" t="n">
        <v>0.9994849651148567</v>
      </c>
      <c r="T5507" t="n">
        <v>0.9914625352069747</v>
      </c>
      <c r="U5507" t="n">
        <v>0.2675893268297753</v>
      </c>
      <c r="V5507" t="n">
        <v>0.7479152871201449</v>
      </c>
      <c r="W5507" t="n">
        <v>0.3692984593283407</v>
      </c>
      <c r="X5507" t="n">
        <v>0.8676544278035125</v>
      </c>
    </row>
    <row r="5508">
      <c r="A5508" t="inlineStr">
        <is>
          <t>5217203</t>
        </is>
      </c>
      <c r="B5508" t="inlineStr">
        <is>
          <t>Piranhas</t>
        </is>
      </c>
      <c r="C5508" t="inlineStr">
        <is>
          <t>GO</t>
        </is>
      </c>
      <c r="D5508" t="inlineStr">
        <is>
          <t>REGIÃO CENTRO-OESTE</t>
        </is>
      </c>
      <c r="E5508" s="70">
        <f>SUMPRODUCT(N5508:Q5508,PAINEL_PESOS!$C$16:$C$19)</f>
        <v/>
      </c>
      <c r="F5508" s="70">
        <f>SUMPRODUCT(R5508:T5508,PAINEL_PESOS!$C$21:$C$23)</f>
        <v/>
      </c>
      <c r="G5508" s="70">
        <f>SUMPRODUCT(U5508:V5508,PAINEL_PESOS!$C$25:$C$26)</f>
        <v/>
      </c>
      <c r="H5508" s="70">
        <f>SUMPRODUCT(W5508:X5508,PAINEL_PESOS!$C$28:$C$29)</f>
        <v/>
      </c>
      <c r="I5508" s="70" t="n">
        <v>0.9989151645647861</v>
      </c>
      <c r="J5508" s="70" t="n">
        <v>0.7165195569342768</v>
      </c>
      <c r="K5508" s="71">
        <f>IF(NOT(AND(PAINEL_PESOS!$D$12="OK - 100%",PAINEL_PESOS!$F$20="OK - 100%",PAINEL_PESOS!$F$24="OK - 100%",PAINEL_PESOS!$F$27="OK - 100%",PAINEL_PESOS!$F$30="OK - 100%")),"", (E5508*PAINEL_PESOS!$B$7+F5508*PAINEL_PESOS!$B$8+G5508*PAINEL_PESOS!$B$9+H5508*PAINEL_PESOS!$B$10)*I5508)</f>
        <v/>
      </c>
      <c r="L5508" s="71">
        <f>IF(K5508="","",K5508-J5508)</f>
        <v/>
      </c>
      <c r="M5508" s="71">
        <f>IF(L5508="","",ABS(L5508))</f>
        <v/>
      </c>
      <c r="N5508" t="n">
        <v>1</v>
      </c>
      <c r="O5508" t="n">
        <v>1</v>
      </c>
      <c r="P5508" t="n">
        <v>0.7378035902851109</v>
      </c>
      <c r="Q5508" t="n">
        <v>0.9990893282236761</v>
      </c>
      <c r="R5508" t="n">
        <v>0.3408006398189859</v>
      </c>
      <c r="S5508" t="n">
        <v>0.9993522344586495</v>
      </c>
      <c r="T5508" t="n">
        <v>0.995414370041186</v>
      </c>
      <c r="U5508" t="n">
        <v>0.3197932765103076</v>
      </c>
      <c r="V5508" t="n">
        <v>0.7547128571085686</v>
      </c>
      <c r="W5508" t="n">
        <v>0.3968364706536431</v>
      </c>
      <c r="X5508" t="n">
        <v>0.8415477621618002</v>
      </c>
    </row>
    <row r="5509">
      <c r="A5509" t="inlineStr">
        <is>
          <t>5217302</t>
        </is>
      </c>
      <c r="B5509" t="inlineStr">
        <is>
          <t>Pirenópolis</t>
        </is>
      </c>
      <c r="C5509" t="inlineStr">
        <is>
          <t>GO</t>
        </is>
      </c>
      <c r="D5509" t="inlineStr">
        <is>
          <t>REGIÃO CENTRO-OESTE</t>
        </is>
      </c>
      <c r="E5509" s="70">
        <f>SUMPRODUCT(N5509:Q5509,PAINEL_PESOS!$C$16:$C$19)</f>
        <v/>
      </c>
      <c r="F5509" s="70">
        <f>SUMPRODUCT(R5509:T5509,PAINEL_PESOS!$C$21:$C$23)</f>
        <v/>
      </c>
      <c r="G5509" s="70">
        <f>SUMPRODUCT(U5509:V5509,PAINEL_PESOS!$C$25:$C$26)</f>
        <v/>
      </c>
      <c r="H5509" s="70">
        <f>SUMPRODUCT(W5509:X5509,PAINEL_PESOS!$C$28:$C$29)</f>
        <v/>
      </c>
      <c r="I5509" s="70" t="n">
        <v>0.9986003596872921</v>
      </c>
      <c r="J5509" s="70" t="n">
        <v>0.728493832532417</v>
      </c>
      <c r="K5509" s="71">
        <f>IF(NOT(AND(PAINEL_PESOS!$D$12="OK - 100%",PAINEL_PESOS!$F$20="OK - 100%",PAINEL_PESOS!$F$24="OK - 100%",PAINEL_PESOS!$F$27="OK - 100%",PAINEL_PESOS!$F$30="OK - 100%")),"", (E5509*PAINEL_PESOS!$B$7+F5509*PAINEL_PESOS!$B$8+G5509*PAINEL_PESOS!$B$9+H5509*PAINEL_PESOS!$B$10)*I5509)</f>
        <v/>
      </c>
      <c r="L5509" s="71">
        <f>IF(K5509="","",K5509-J5509)</f>
        <v/>
      </c>
      <c r="M5509" s="71">
        <f>IF(L5509="","",ABS(L5509))</f>
        <v/>
      </c>
      <c r="N5509" t="n">
        <v>1</v>
      </c>
      <c r="O5509" t="n">
        <v>0.9852</v>
      </c>
      <c r="P5509" t="n">
        <v>0.6780359028511088</v>
      </c>
      <c r="Q5509" t="n">
        <v>0.9970396593268189</v>
      </c>
      <c r="R5509" t="n">
        <v>0.3278241591553976</v>
      </c>
      <c r="S5509" t="n">
        <v>0.9982054997255406</v>
      </c>
      <c r="T5509" t="n">
        <v>0.9958467760949667</v>
      </c>
      <c r="U5509" t="n">
        <v>0.3392346700564483</v>
      </c>
      <c r="V5509" t="n">
        <v>0.8355066101658563</v>
      </c>
      <c r="W5509" t="n">
        <v>0.3781522629119497</v>
      </c>
      <c r="X5509" t="n">
        <v>0.9051701803199672</v>
      </c>
    </row>
    <row r="5510">
      <c r="A5510" t="inlineStr">
        <is>
          <t>5217401</t>
        </is>
      </c>
      <c r="B5510" t="inlineStr">
        <is>
          <t>Pires do Rio</t>
        </is>
      </c>
      <c r="C5510" t="inlineStr">
        <is>
          <t>GO</t>
        </is>
      </c>
      <c r="D5510" t="inlineStr">
        <is>
          <t>REGIÃO CENTRO-OESTE</t>
        </is>
      </c>
      <c r="E5510" s="70">
        <f>SUMPRODUCT(N5510:Q5510,PAINEL_PESOS!$C$16:$C$19)</f>
        <v/>
      </c>
      <c r="F5510" s="70">
        <f>SUMPRODUCT(R5510:T5510,PAINEL_PESOS!$C$21:$C$23)</f>
        <v/>
      </c>
      <c r="G5510" s="70">
        <f>SUMPRODUCT(U5510:V5510,PAINEL_PESOS!$C$25:$C$26)</f>
        <v/>
      </c>
      <c r="H5510" s="70">
        <f>SUMPRODUCT(W5510:X5510,PAINEL_PESOS!$C$28:$C$29)</f>
        <v/>
      </c>
      <c r="I5510" s="70" t="n">
        <v>0.9969077830319899</v>
      </c>
      <c r="J5510" s="70" t="n">
        <v>0.7105067760614083</v>
      </c>
      <c r="K5510" s="71">
        <f>IF(NOT(AND(PAINEL_PESOS!$D$12="OK - 100%",PAINEL_PESOS!$F$20="OK - 100%",PAINEL_PESOS!$F$24="OK - 100%",PAINEL_PESOS!$F$27="OK - 100%",PAINEL_PESOS!$F$30="OK - 100%")),"", (E5510*PAINEL_PESOS!$B$7+F5510*PAINEL_PESOS!$B$8+G5510*PAINEL_PESOS!$B$9+H5510*PAINEL_PESOS!$B$10)*I5510)</f>
        <v/>
      </c>
      <c r="L5510" s="71">
        <f>IF(K5510="","",K5510-J5510)</f>
        <v/>
      </c>
      <c r="M5510" s="71">
        <f>IF(L5510="","",ABS(L5510))</f>
        <v/>
      </c>
      <c r="N5510" t="n">
        <v>1</v>
      </c>
      <c r="O5510" t="n">
        <v>0.9708</v>
      </c>
      <c r="P5510" t="n">
        <v>0.6569165786694826</v>
      </c>
      <c r="Q5510" t="n">
        <v>0.994554617265644</v>
      </c>
      <c r="R5510" t="n">
        <v>0.4069691068959585</v>
      </c>
      <c r="S5510" t="n">
        <v>0.9851511722027425</v>
      </c>
      <c r="T5510" t="n">
        <v>0.9946252207719789</v>
      </c>
      <c r="U5510" t="n">
        <v>0.3311233828406411</v>
      </c>
      <c r="V5510" t="n">
        <v>0.7438217485205167</v>
      </c>
      <c r="W5510" t="n">
        <v>0.371615238957436</v>
      </c>
      <c r="X5510" t="n">
        <v>0.8528254209003476</v>
      </c>
    </row>
    <row r="5511">
      <c r="A5511" t="inlineStr">
        <is>
          <t>5217609</t>
        </is>
      </c>
      <c r="B5511" t="inlineStr">
        <is>
          <t>Planaltina</t>
        </is>
      </c>
      <c r="C5511" t="inlineStr">
        <is>
          <t>GO</t>
        </is>
      </c>
      <c r="D5511" t="inlineStr">
        <is>
          <t>REGIÃO CENTRO-OESTE</t>
        </is>
      </c>
      <c r="E5511" s="70">
        <f>SUMPRODUCT(N5511:Q5511,PAINEL_PESOS!$C$16:$C$19)</f>
        <v/>
      </c>
      <c r="F5511" s="70">
        <f>SUMPRODUCT(R5511:T5511,PAINEL_PESOS!$C$21:$C$23)</f>
        <v/>
      </c>
      <c r="G5511" s="70">
        <f>SUMPRODUCT(U5511:V5511,PAINEL_PESOS!$C$25:$C$26)</f>
        <v/>
      </c>
      <c r="H5511" s="70">
        <f>SUMPRODUCT(W5511:X5511,PAINEL_PESOS!$C$28:$C$29)</f>
        <v/>
      </c>
      <c r="I5511" s="70" t="n">
        <v>0.9914049127516239</v>
      </c>
      <c r="J5511" s="70" t="n">
        <v>0.7711411495834607</v>
      </c>
      <c r="K5511" s="71">
        <f>IF(NOT(AND(PAINEL_PESOS!$D$12="OK - 100%",PAINEL_PESOS!$F$20="OK - 100%",PAINEL_PESOS!$F$24="OK - 100%",PAINEL_PESOS!$F$27="OK - 100%",PAINEL_PESOS!$F$30="OK - 100%")),"", (E5511*PAINEL_PESOS!$B$7+F5511*PAINEL_PESOS!$B$8+G5511*PAINEL_PESOS!$B$9+H5511*PAINEL_PESOS!$B$10)*I5511)</f>
        <v/>
      </c>
      <c r="L5511" s="71">
        <f>IF(K5511="","",K5511-J5511)</f>
        <v/>
      </c>
      <c r="M5511" s="71">
        <f>IF(L5511="","",ABS(L5511))</f>
        <v/>
      </c>
      <c r="N5511" t="n">
        <v>1</v>
      </c>
      <c r="O5511" t="n">
        <v>0.999</v>
      </c>
      <c r="P5511" t="n">
        <v>0.7309398099260824</v>
      </c>
      <c r="Q5511" t="n">
        <v>0.9884666213763006</v>
      </c>
      <c r="R5511" t="n">
        <v>0.4075294406070031</v>
      </c>
      <c r="S5511" t="n">
        <v>0.9994958957387551</v>
      </c>
      <c r="T5511" t="n">
        <v>0.9645073789814241</v>
      </c>
      <c r="U5511" t="n">
        <v>0.6598824110917637</v>
      </c>
      <c r="V5511" t="n">
        <v>0.7879913694790461</v>
      </c>
      <c r="W5511" t="n">
        <v>0.4897536845015917</v>
      </c>
      <c r="X5511" t="n">
        <v>0.8447606082262071</v>
      </c>
    </row>
    <row r="5512">
      <c r="A5512" t="inlineStr">
        <is>
          <t>5217708</t>
        </is>
      </c>
      <c r="B5512" t="inlineStr">
        <is>
          <t>Pontalina</t>
        </is>
      </c>
      <c r="C5512" t="inlineStr">
        <is>
          <t>GO</t>
        </is>
      </c>
      <c r="D5512" t="inlineStr">
        <is>
          <t>REGIÃO CENTRO-OESTE</t>
        </is>
      </c>
      <c r="E5512" s="70">
        <f>SUMPRODUCT(N5512:Q5512,PAINEL_PESOS!$C$16:$C$19)</f>
        <v/>
      </c>
      <c r="F5512" s="70">
        <f>SUMPRODUCT(R5512:T5512,PAINEL_PESOS!$C$21:$C$23)</f>
        <v/>
      </c>
      <c r="G5512" s="70">
        <f>SUMPRODUCT(U5512:V5512,PAINEL_PESOS!$C$25:$C$26)</f>
        <v/>
      </c>
      <c r="H5512" s="70">
        <f>SUMPRODUCT(W5512:X5512,PAINEL_PESOS!$C$28:$C$29)</f>
        <v/>
      </c>
      <c r="I5512" s="70" t="n">
        <v>0.9957235161286617</v>
      </c>
      <c r="J5512" s="70" t="n">
        <v>0.6997990758664925</v>
      </c>
      <c r="K5512" s="71">
        <f>IF(NOT(AND(PAINEL_PESOS!$D$12="OK - 100%",PAINEL_PESOS!$F$20="OK - 100%",PAINEL_PESOS!$F$24="OK - 100%",PAINEL_PESOS!$F$27="OK - 100%",PAINEL_PESOS!$F$30="OK - 100%")),"", (E5512*PAINEL_PESOS!$B$7+F5512*PAINEL_PESOS!$B$8+G5512*PAINEL_PESOS!$B$9+H5512*PAINEL_PESOS!$B$10)*I5512)</f>
        <v/>
      </c>
      <c r="L5512" s="71">
        <f>IF(K5512="","",K5512-J5512)</f>
        <v/>
      </c>
      <c r="M5512" s="71">
        <f>IF(L5512="","",ABS(L5512))</f>
        <v/>
      </c>
      <c r="N5512" t="n">
        <v>1</v>
      </c>
      <c r="O5512" t="n">
        <v>0.9903</v>
      </c>
      <c r="P5512" t="n">
        <v>0.7437170010559662</v>
      </c>
      <c r="Q5512" t="n">
        <v>0.9976730926537287</v>
      </c>
      <c r="R5512" t="n">
        <v>0.328944428809745</v>
      </c>
      <c r="S5512" t="n">
        <v>0.9993353889723253</v>
      </c>
      <c r="T5512" t="n">
        <v>0.980111733773927</v>
      </c>
      <c r="U5512" t="n">
        <v>0.1437341490787138</v>
      </c>
      <c r="V5512" t="n">
        <v>0.7286257419230123</v>
      </c>
      <c r="W5512" t="n">
        <v>0.4578500782816859</v>
      </c>
      <c r="X5512" t="n">
        <v>0.8874541503378888</v>
      </c>
    </row>
    <row r="5513">
      <c r="A5513" t="inlineStr">
        <is>
          <t>5218003</t>
        </is>
      </c>
      <c r="B5513" t="inlineStr">
        <is>
          <t>Porangatu</t>
        </is>
      </c>
      <c r="C5513" t="inlineStr">
        <is>
          <t>GO</t>
        </is>
      </c>
      <c r="D5513" t="inlineStr">
        <is>
          <t>REGIÃO CENTRO-OESTE</t>
        </is>
      </c>
      <c r="E5513" s="70">
        <f>SUMPRODUCT(N5513:Q5513,PAINEL_PESOS!$C$16:$C$19)</f>
        <v/>
      </c>
      <c r="F5513" s="70">
        <f>SUMPRODUCT(R5513:T5513,PAINEL_PESOS!$C$21:$C$23)</f>
        <v/>
      </c>
      <c r="G5513" s="70">
        <f>SUMPRODUCT(U5513:V5513,PAINEL_PESOS!$C$25:$C$26)</f>
        <v/>
      </c>
      <c r="H5513" s="70">
        <f>SUMPRODUCT(W5513:X5513,PAINEL_PESOS!$C$28:$C$29)</f>
        <v/>
      </c>
      <c r="I5513" s="70" t="n">
        <v>0.9976218454503403</v>
      </c>
      <c r="J5513" s="70" t="n">
        <v>0.7404448312002688</v>
      </c>
      <c r="K5513" s="71">
        <f>IF(NOT(AND(PAINEL_PESOS!$D$12="OK - 100%",PAINEL_PESOS!$F$20="OK - 100%",PAINEL_PESOS!$F$24="OK - 100%",PAINEL_PESOS!$F$27="OK - 100%",PAINEL_PESOS!$F$30="OK - 100%")),"", (E5513*PAINEL_PESOS!$B$7+F5513*PAINEL_PESOS!$B$8+G5513*PAINEL_PESOS!$B$9+H5513*PAINEL_PESOS!$B$10)*I5513)</f>
        <v/>
      </c>
      <c r="L5513" s="71">
        <f>IF(K5513="","",K5513-J5513)</f>
        <v/>
      </c>
      <c r="M5513" s="71">
        <f>IF(L5513="","",ABS(L5513))</f>
        <v/>
      </c>
      <c r="N5513" t="n">
        <v>1</v>
      </c>
      <c r="O5513" t="n">
        <v>0.9785</v>
      </c>
      <c r="P5513" t="n">
        <v>0.8002111932418162</v>
      </c>
      <c r="Q5513" t="n">
        <v>0.9969781634990419</v>
      </c>
      <c r="R5513" t="n">
        <v>0.413752439772039</v>
      </c>
      <c r="S5513" t="n">
        <v>0.9987393132734435</v>
      </c>
      <c r="T5513" t="n">
        <v>0.990612035993279</v>
      </c>
      <c r="U5513" t="n">
        <v>0.3762001125086195</v>
      </c>
      <c r="V5513" t="n">
        <v>0.8339121159422804</v>
      </c>
      <c r="W5513" t="n">
        <v>0.421789980836908</v>
      </c>
      <c r="X5513" t="n">
        <v>0.8158632884567568</v>
      </c>
    </row>
    <row r="5514">
      <c r="A5514" t="inlineStr">
        <is>
          <t>5218052</t>
        </is>
      </c>
      <c r="B5514" t="inlineStr">
        <is>
          <t>Porteirão</t>
        </is>
      </c>
      <c r="C5514" t="inlineStr">
        <is>
          <t>GO</t>
        </is>
      </c>
      <c r="D5514" t="inlineStr">
        <is>
          <t>REGIÃO CENTRO-OESTE</t>
        </is>
      </c>
      <c r="E5514" s="70">
        <f>SUMPRODUCT(N5514:Q5514,PAINEL_PESOS!$C$16:$C$19)</f>
        <v/>
      </c>
      <c r="F5514" s="70">
        <f>SUMPRODUCT(R5514:T5514,PAINEL_PESOS!$C$21:$C$23)</f>
        <v/>
      </c>
      <c r="G5514" s="70">
        <f>SUMPRODUCT(U5514:V5514,PAINEL_PESOS!$C$25:$C$26)</f>
        <v/>
      </c>
      <c r="H5514" s="70">
        <f>SUMPRODUCT(W5514:X5514,PAINEL_PESOS!$C$28:$C$29)</f>
        <v/>
      </c>
      <c r="I5514" s="70" t="n">
        <v>0.9986416615576392</v>
      </c>
      <c r="J5514" s="70" t="n">
        <v>0.7090487750816178</v>
      </c>
      <c r="K5514" s="71">
        <f>IF(NOT(AND(PAINEL_PESOS!$D$12="OK - 100%",PAINEL_PESOS!$F$20="OK - 100%",PAINEL_PESOS!$F$24="OK - 100%",PAINEL_PESOS!$F$27="OK - 100%",PAINEL_PESOS!$F$30="OK - 100%")),"", (E5514*PAINEL_PESOS!$B$7+F5514*PAINEL_PESOS!$B$8+G5514*PAINEL_PESOS!$B$9+H5514*PAINEL_PESOS!$B$10)*I5514)</f>
        <v/>
      </c>
      <c r="L5514" s="71">
        <f>IF(K5514="","",K5514-J5514)</f>
        <v/>
      </c>
      <c r="M5514" s="71">
        <f>IF(L5514="","",ABS(L5514))</f>
        <v/>
      </c>
      <c r="N5514" t="n">
        <v>1</v>
      </c>
      <c r="O5514" t="n">
        <v>0.9953</v>
      </c>
      <c r="P5514" t="n">
        <v>0.816156282998944</v>
      </c>
      <c r="Q5514" t="n">
        <v>0.9986234500250196</v>
      </c>
      <c r="R5514" t="n">
        <v>0.2564951578973325</v>
      </c>
      <c r="S5514" t="n">
        <v>0.9999301352424648</v>
      </c>
      <c r="T5514" t="n">
        <v>0.9941095994473182</v>
      </c>
      <c r="U5514" t="n">
        <v>0.1279215173903835</v>
      </c>
      <c r="V5514" t="n">
        <v>0.7452349964323004</v>
      </c>
      <c r="W5514" t="n">
        <v>0.5161721740921946</v>
      </c>
      <c r="X5514" t="n">
        <v>0.8853805571059405</v>
      </c>
    </row>
    <row r="5515">
      <c r="A5515" t="inlineStr">
        <is>
          <t>5218102</t>
        </is>
      </c>
      <c r="B5515" t="inlineStr">
        <is>
          <t>Portelândia</t>
        </is>
      </c>
      <c r="C5515" t="inlineStr">
        <is>
          <t>GO</t>
        </is>
      </c>
      <c r="D5515" t="inlineStr">
        <is>
          <t>REGIÃO CENTRO-OESTE</t>
        </is>
      </c>
      <c r="E5515" s="70">
        <f>SUMPRODUCT(N5515:Q5515,PAINEL_PESOS!$C$16:$C$19)</f>
        <v/>
      </c>
      <c r="F5515" s="70">
        <f>SUMPRODUCT(R5515:T5515,PAINEL_PESOS!$C$21:$C$23)</f>
        <v/>
      </c>
      <c r="G5515" s="70">
        <f>SUMPRODUCT(U5515:V5515,PAINEL_PESOS!$C$25:$C$26)</f>
        <v/>
      </c>
      <c r="H5515" s="70">
        <f>SUMPRODUCT(W5515:X5515,PAINEL_PESOS!$C$28:$C$29)</f>
        <v/>
      </c>
      <c r="I5515" s="70" t="n">
        <v>0.9992259620121837</v>
      </c>
      <c r="J5515" s="70" t="n">
        <v>0.6965483505207996</v>
      </c>
      <c r="K5515" s="71">
        <f>IF(NOT(AND(PAINEL_PESOS!$D$12="OK - 100%",PAINEL_PESOS!$F$20="OK - 100%",PAINEL_PESOS!$F$24="OK - 100%",PAINEL_PESOS!$F$27="OK - 100%",PAINEL_PESOS!$F$30="OK - 100%")),"", (E5515*PAINEL_PESOS!$B$7+F5515*PAINEL_PESOS!$B$8+G5515*PAINEL_PESOS!$B$9+H5515*PAINEL_PESOS!$B$10)*I5515)</f>
        <v/>
      </c>
      <c r="L5515" s="71">
        <f>IF(K5515="","",K5515-J5515)</f>
        <v/>
      </c>
      <c r="M5515" s="71">
        <f>IF(L5515="","",ABS(L5515))</f>
        <v/>
      </c>
      <c r="N5515" t="n">
        <v>1</v>
      </c>
      <c r="O5515" t="n">
        <v>1</v>
      </c>
      <c r="P5515" t="n">
        <v>0.7382259767687434</v>
      </c>
      <c r="Q5515" t="n">
        <v>0.999103421652626</v>
      </c>
      <c r="R5515" t="n">
        <v>0.2339924742165112</v>
      </c>
      <c r="S5515" t="n">
        <v>0.9995936165498126</v>
      </c>
      <c r="T5515" t="n">
        <v>0.9968928661842877</v>
      </c>
      <c r="U5515" t="n">
        <v>0.267332882520748</v>
      </c>
      <c r="V5515" t="n">
        <v>0.7411449681596611</v>
      </c>
      <c r="W5515" t="n">
        <v>0.2976180911314717</v>
      </c>
      <c r="X5515" t="n">
        <v>0.9149567721097585</v>
      </c>
    </row>
    <row r="5516">
      <c r="A5516" t="inlineStr">
        <is>
          <t>5218300</t>
        </is>
      </c>
      <c r="B5516" t="inlineStr">
        <is>
          <t>Posse</t>
        </is>
      </c>
      <c r="C5516" t="inlineStr">
        <is>
          <t>GO</t>
        </is>
      </c>
      <c r="D5516" t="inlineStr">
        <is>
          <t>REGIÃO CENTRO-OESTE</t>
        </is>
      </c>
      <c r="E5516" s="70">
        <f>SUMPRODUCT(N5516:Q5516,PAINEL_PESOS!$C$16:$C$19)</f>
        <v/>
      </c>
      <c r="F5516" s="70">
        <f>SUMPRODUCT(R5516:T5516,PAINEL_PESOS!$C$21:$C$23)</f>
        <v/>
      </c>
      <c r="G5516" s="70">
        <f>SUMPRODUCT(U5516:V5516,PAINEL_PESOS!$C$25:$C$26)</f>
        <v/>
      </c>
      <c r="H5516" s="70">
        <f>SUMPRODUCT(W5516:X5516,PAINEL_PESOS!$C$28:$C$29)</f>
        <v/>
      </c>
      <c r="I5516" s="70" t="n">
        <v>0.9989467443054101</v>
      </c>
      <c r="J5516" s="70" t="n">
        <v>0.7273124581107823</v>
      </c>
      <c r="K5516" s="71">
        <f>IF(NOT(AND(PAINEL_PESOS!$D$12="OK - 100%",PAINEL_PESOS!$F$20="OK - 100%",PAINEL_PESOS!$F$24="OK - 100%",PAINEL_PESOS!$F$27="OK - 100%",PAINEL_PESOS!$F$30="OK - 100%")),"", (E5516*PAINEL_PESOS!$B$7+F5516*PAINEL_PESOS!$B$8+G5516*PAINEL_PESOS!$B$9+H5516*PAINEL_PESOS!$B$10)*I5516)</f>
        <v/>
      </c>
      <c r="L5516" s="71">
        <f>IF(K5516="","",K5516-J5516)</f>
        <v/>
      </c>
      <c r="M5516" s="71">
        <f>IF(L5516="","",ABS(L5516))</f>
        <v/>
      </c>
      <c r="N5516" t="n">
        <v>1</v>
      </c>
      <c r="O5516" t="n">
        <v>0.9955000000000001</v>
      </c>
      <c r="P5516" t="n">
        <v>0.7044350580781416</v>
      </c>
      <c r="Q5516" t="n">
        <v>0.9973113492648125</v>
      </c>
      <c r="R5516" t="n">
        <v>0.3393124499934811</v>
      </c>
      <c r="S5516" t="n">
        <v>0.9993904579809807</v>
      </c>
      <c r="T5516" t="n">
        <v>0.9969309756548148</v>
      </c>
      <c r="U5516" t="n">
        <v>0.4031352676874318</v>
      </c>
      <c r="V5516" t="n">
        <v>0.7387984870369815</v>
      </c>
      <c r="W5516" t="n">
        <v>0.4658605663781491</v>
      </c>
      <c r="X5516" t="n">
        <v>0.8111277138094322</v>
      </c>
    </row>
    <row r="5517">
      <c r="A5517" t="inlineStr">
        <is>
          <t>5218391</t>
        </is>
      </c>
      <c r="B5517" t="inlineStr">
        <is>
          <t>Professor Jamil</t>
        </is>
      </c>
      <c r="C5517" t="inlineStr">
        <is>
          <t>GO</t>
        </is>
      </c>
      <c r="D5517" t="inlineStr">
        <is>
          <t>REGIÃO CENTRO-OESTE</t>
        </is>
      </c>
      <c r="E5517" s="70">
        <f>SUMPRODUCT(N5517:Q5517,PAINEL_PESOS!$C$16:$C$19)</f>
        <v/>
      </c>
      <c r="F5517" s="70">
        <f>SUMPRODUCT(R5517:T5517,PAINEL_PESOS!$C$21:$C$23)</f>
        <v/>
      </c>
      <c r="G5517" s="70">
        <f>SUMPRODUCT(U5517:V5517,PAINEL_PESOS!$C$25:$C$26)</f>
        <v/>
      </c>
      <c r="H5517" s="70">
        <f>SUMPRODUCT(W5517:X5517,PAINEL_PESOS!$C$28:$C$29)</f>
        <v/>
      </c>
      <c r="I5517" s="70" t="n">
        <v>0.9986088080009565</v>
      </c>
      <c r="J5517" s="70" t="n">
        <v>0.6861263277054421</v>
      </c>
      <c r="K5517" s="71">
        <f>IF(NOT(AND(PAINEL_PESOS!$D$12="OK - 100%",PAINEL_PESOS!$F$20="OK - 100%",PAINEL_PESOS!$F$24="OK - 100%",PAINEL_PESOS!$F$27="OK - 100%",PAINEL_PESOS!$F$30="OK - 100%")),"", (E5517*PAINEL_PESOS!$B$7+F5517*PAINEL_PESOS!$B$8+G5517*PAINEL_PESOS!$B$9+H5517*PAINEL_PESOS!$B$10)*I5517)</f>
        <v/>
      </c>
      <c r="L5517" s="71">
        <f>IF(K5517="","",K5517-J5517)</f>
        <v/>
      </c>
      <c r="M5517" s="71">
        <f>IF(L5517="","",ABS(L5517))</f>
        <v/>
      </c>
      <c r="N5517" t="n">
        <v>1</v>
      </c>
      <c r="O5517" t="n">
        <v>1</v>
      </c>
      <c r="P5517" t="n">
        <v>0.8127771911298838</v>
      </c>
      <c r="Q5517" t="n">
        <v>0.9982800119130956</v>
      </c>
      <c r="R5517" t="n">
        <v>0.115837872020446</v>
      </c>
      <c r="S5517" t="n">
        <v>0.9999494704965948</v>
      </c>
      <c r="T5517" t="n">
        <v>0.9942955709429609</v>
      </c>
      <c r="U5517" t="n">
        <v>0.1687202717232247</v>
      </c>
      <c r="V5517" t="n">
        <v>0.7592628173276065</v>
      </c>
      <c r="W5517" t="n">
        <v>0.3656931832417708</v>
      </c>
      <c r="X5517" t="n">
        <v>0.8907307114966817</v>
      </c>
    </row>
    <row r="5518">
      <c r="A5518" t="inlineStr">
        <is>
          <t>5218508</t>
        </is>
      </c>
      <c r="B5518" t="inlineStr">
        <is>
          <t>Quirinópolis</t>
        </is>
      </c>
      <c r="C5518" t="inlineStr">
        <is>
          <t>GO</t>
        </is>
      </c>
      <c r="D5518" t="inlineStr">
        <is>
          <t>REGIÃO CENTRO-OESTE</t>
        </is>
      </c>
      <c r="E5518" s="70">
        <f>SUMPRODUCT(N5518:Q5518,PAINEL_PESOS!$C$16:$C$19)</f>
        <v/>
      </c>
      <c r="F5518" s="70">
        <f>SUMPRODUCT(R5518:T5518,PAINEL_PESOS!$C$21:$C$23)</f>
        <v/>
      </c>
      <c r="G5518" s="70">
        <f>SUMPRODUCT(U5518:V5518,PAINEL_PESOS!$C$25:$C$26)</f>
        <v/>
      </c>
      <c r="H5518" s="70">
        <f>SUMPRODUCT(W5518:X5518,PAINEL_PESOS!$C$28:$C$29)</f>
        <v/>
      </c>
      <c r="I5518" s="70" t="n">
        <v>0.994469966190204</v>
      </c>
      <c r="J5518" s="70" t="n">
        <v>0.690205465985183</v>
      </c>
      <c r="K5518" s="71">
        <f>IF(NOT(AND(PAINEL_PESOS!$D$12="OK - 100%",PAINEL_PESOS!$F$20="OK - 100%",PAINEL_PESOS!$F$24="OK - 100%",PAINEL_PESOS!$F$27="OK - 100%",PAINEL_PESOS!$F$30="OK - 100%")),"", (E5518*PAINEL_PESOS!$B$7+F5518*PAINEL_PESOS!$B$8+G5518*PAINEL_PESOS!$B$9+H5518*PAINEL_PESOS!$B$10)*I5518)</f>
        <v/>
      </c>
      <c r="L5518" s="71">
        <f>IF(K5518="","",K5518-J5518)</f>
        <v/>
      </c>
      <c r="M5518" s="71">
        <f>IF(L5518="","",ABS(L5518))</f>
        <v/>
      </c>
      <c r="N5518" t="n">
        <v>1</v>
      </c>
      <c r="O5518" t="n">
        <v>0.9939</v>
      </c>
      <c r="P5518" t="n">
        <v>0.6835269271383315</v>
      </c>
      <c r="Q5518" t="n">
        <v>0.9981841839077072</v>
      </c>
      <c r="R5518" t="n">
        <v>0.4522540772234589</v>
      </c>
      <c r="S5518" t="n">
        <v>0.9582516522797289</v>
      </c>
      <c r="T5518" t="n">
        <v>0.9910185326077418</v>
      </c>
      <c r="U5518" t="n">
        <v>0.1677851030911073</v>
      </c>
      <c r="V5518" t="n">
        <v>0.7463004900546737</v>
      </c>
      <c r="W5518" t="n">
        <v>0.2958194766307716</v>
      </c>
      <c r="X5518" t="n">
        <v>0.9036216022295904</v>
      </c>
    </row>
    <row r="5519">
      <c r="A5519" t="inlineStr">
        <is>
          <t>5218607</t>
        </is>
      </c>
      <c r="B5519" t="inlineStr">
        <is>
          <t>Rialma</t>
        </is>
      </c>
      <c r="C5519" t="inlineStr">
        <is>
          <t>GO</t>
        </is>
      </c>
      <c r="D5519" t="inlineStr">
        <is>
          <t>REGIÃO CENTRO-OESTE</t>
        </is>
      </c>
      <c r="E5519" s="70">
        <f>SUMPRODUCT(N5519:Q5519,PAINEL_PESOS!$C$16:$C$19)</f>
        <v/>
      </c>
      <c r="F5519" s="70">
        <f>SUMPRODUCT(R5519:T5519,PAINEL_PESOS!$C$21:$C$23)</f>
        <v/>
      </c>
      <c r="G5519" s="70">
        <f>SUMPRODUCT(U5519:V5519,PAINEL_PESOS!$C$25:$C$26)</f>
        <v/>
      </c>
      <c r="H5519" s="70">
        <f>SUMPRODUCT(W5519:X5519,PAINEL_PESOS!$C$28:$C$29)</f>
        <v/>
      </c>
      <c r="I5519" s="70" t="n">
        <v>0.9884733495741108</v>
      </c>
      <c r="J5519" s="70" t="n">
        <v>0.6988558824891247</v>
      </c>
      <c r="K5519" s="71">
        <f>IF(NOT(AND(PAINEL_PESOS!$D$12="OK - 100%",PAINEL_PESOS!$F$20="OK - 100%",PAINEL_PESOS!$F$24="OK - 100%",PAINEL_PESOS!$F$27="OK - 100%",PAINEL_PESOS!$F$30="OK - 100%")),"", (E5519*PAINEL_PESOS!$B$7+F5519*PAINEL_PESOS!$B$8+G5519*PAINEL_PESOS!$B$9+H5519*PAINEL_PESOS!$B$10)*I5519)</f>
        <v/>
      </c>
      <c r="L5519" s="71">
        <f>IF(K5519="","",K5519-J5519)</f>
        <v/>
      </c>
      <c r="M5519" s="71">
        <f>IF(L5519="","",ABS(L5519))</f>
        <v/>
      </c>
      <c r="N5519" t="n">
        <v>1</v>
      </c>
      <c r="O5519" t="n">
        <v>0.9903999999999999</v>
      </c>
      <c r="P5519" t="n">
        <v>0.718585005279831</v>
      </c>
      <c r="Q5519" t="n">
        <v>0.9914528802426533</v>
      </c>
      <c r="R5519" t="n">
        <v>0.2617779578476534</v>
      </c>
      <c r="S5519" t="n">
        <v>0.9937262279444588</v>
      </c>
      <c r="T5519" t="n">
        <v>0.9494000722199604</v>
      </c>
      <c r="U5519" t="n">
        <v>0.1832894067333917</v>
      </c>
      <c r="V5519" t="n">
        <v>0.8421038177365658</v>
      </c>
      <c r="W5519" t="n">
        <v>0.4248058838839245</v>
      </c>
      <c r="X5519" t="n">
        <v>0.8856880589695567</v>
      </c>
    </row>
    <row r="5520">
      <c r="A5520" t="inlineStr">
        <is>
          <t>5218706</t>
        </is>
      </c>
      <c r="B5520" t="inlineStr">
        <is>
          <t>Rianápolis</t>
        </is>
      </c>
      <c r="C5520" t="inlineStr">
        <is>
          <t>GO</t>
        </is>
      </c>
      <c r="D5520" t="inlineStr">
        <is>
          <t>REGIÃO CENTRO-OESTE</t>
        </is>
      </c>
      <c r="E5520" s="70">
        <f>SUMPRODUCT(N5520:Q5520,PAINEL_PESOS!$C$16:$C$19)</f>
        <v/>
      </c>
      <c r="F5520" s="70">
        <f>SUMPRODUCT(R5520:T5520,PAINEL_PESOS!$C$21:$C$23)</f>
        <v/>
      </c>
      <c r="G5520" s="70">
        <f>SUMPRODUCT(U5520:V5520,PAINEL_PESOS!$C$25:$C$26)</f>
        <v/>
      </c>
      <c r="H5520" s="70">
        <f>SUMPRODUCT(W5520:X5520,PAINEL_PESOS!$C$28:$C$29)</f>
        <v/>
      </c>
      <c r="I5520" s="70" t="n">
        <v>0.9884511696788707</v>
      </c>
      <c r="J5520" s="70" t="n">
        <v>0.6983810588654181</v>
      </c>
      <c r="K5520" s="71">
        <f>IF(NOT(AND(PAINEL_PESOS!$D$12="OK - 100%",PAINEL_PESOS!$F$20="OK - 100%",PAINEL_PESOS!$F$24="OK - 100%",PAINEL_PESOS!$F$27="OK - 100%",PAINEL_PESOS!$F$30="OK - 100%")),"", (E5520*PAINEL_PESOS!$B$7+F5520*PAINEL_PESOS!$B$8+G5520*PAINEL_PESOS!$B$9+H5520*PAINEL_PESOS!$B$10)*I5520)</f>
        <v/>
      </c>
      <c r="L5520" s="71">
        <f>IF(K5520="","",K5520-J5520)</f>
        <v/>
      </c>
      <c r="M5520" s="71">
        <f>IF(L5520="","",ABS(L5520))</f>
        <v/>
      </c>
      <c r="N5520" t="n">
        <v>1</v>
      </c>
      <c r="O5520" t="n">
        <v>0.991</v>
      </c>
      <c r="P5520" t="n">
        <v>0.7171066525871173</v>
      </c>
      <c r="Q5520" t="n">
        <v>0.9936005738353754</v>
      </c>
      <c r="R5520" t="n">
        <v>0.1503589935391891</v>
      </c>
      <c r="S5520" t="n">
        <v>0.9952947557420955</v>
      </c>
      <c r="T5520" t="n">
        <v>0.9471953682663852</v>
      </c>
      <c r="U5520" t="n">
        <v>0.2916608621512757</v>
      </c>
      <c r="V5520" t="n">
        <v>0.83714060846241</v>
      </c>
      <c r="W5520" t="n">
        <v>0.3710399199749327</v>
      </c>
      <c r="X5520" t="n">
        <v>0.9063984786121164</v>
      </c>
    </row>
    <row r="5521">
      <c r="A5521" t="inlineStr">
        <is>
          <t>5218789</t>
        </is>
      </c>
      <c r="B5521" t="inlineStr">
        <is>
          <t>Rio Quente</t>
        </is>
      </c>
      <c r="C5521" t="inlineStr">
        <is>
          <t>GO</t>
        </is>
      </c>
      <c r="D5521" t="inlineStr">
        <is>
          <t>REGIÃO CENTRO-OESTE</t>
        </is>
      </c>
      <c r="E5521" s="70">
        <f>SUMPRODUCT(N5521:Q5521,PAINEL_PESOS!$C$16:$C$19)</f>
        <v/>
      </c>
      <c r="F5521" s="70">
        <f>SUMPRODUCT(R5521:T5521,PAINEL_PESOS!$C$21:$C$23)</f>
        <v/>
      </c>
      <c r="G5521" s="70">
        <f>SUMPRODUCT(U5521:V5521,PAINEL_PESOS!$C$25:$C$26)</f>
        <v/>
      </c>
      <c r="H5521" s="70">
        <f>SUMPRODUCT(W5521:X5521,PAINEL_PESOS!$C$28:$C$29)</f>
        <v/>
      </c>
      <c r="I5521" s="70" t="n">
        <v>0.9982888018409884</v>
      </c>
      <c r="J5521" s="70" t="n">
        <v>0.6901471950230945</v>
      </c>
      <c r="K5521" s="71">
        <f>IF(NOT(AND(PAINEL_PESOS!$D$12="OK - 100%",PAINEL_PESOS!$F$20="OK - 100%",PAINEL_PESOS!$F$24="OK - 100%",PAINEL_PESOS!$F$27="OK - 100%",PAINEL_PESOS!$F$30="OK - 100%")),"", (E5521*PAINEL_PESOS!$B$7+F5521*PAINEL_PESOS!$B$8+G5521*PAINEL_PESOS!$B$9+H5521*PAINEL_PESOS!$B$10)*I5521)</f>
        <v/>
      </c>
      <c r="L5521" s="71">
        <f>IF(K5521="","",K5521-J5521)</f>
        <v/>
      </c>
      <c r="M5521" s="71">
        <f>IF(L5521="","",ABS(L5521))</f>
        <v/>
      </c>
      <c r="N5521" t="n">
        <v>0.6</v>
      </c>
      <c r="O5521" t="n">
        <v>0.9423</v>
      </c>
      <c r="P5521" t="n">
        <v>0.9126715945089756</v>
      </c>
      <c r="Q5521" t="n">
        <v>0.9961657670824968</v>
      </c>
      <c r="R5521" t="n">
        <v>0.2940246804683691</v>
      </c>
      <c r="S5521" t="n">
        <v>0.9999917470193884</v>
      </c>
      <c r="T5521" t="n">
        <v>0.9941740207019034</v>
      </c>
      <c r="U5521" t="n">
        <v>0.3311233828406411</v>
      </c>
      <c r="V5521" t="n">
        <v>0.7240485615939781</v>
      </c>
      <c r="W5521" t="n">
        <v>0.371615238957436</v>
      </c>
      <c r="X5521" t="n">
        <v>0.8528254209003476</v>
      </c>
    </row>
    <row r="5522">
      <c r="A5522" t="inlineStr">
        <is>
          <t>5218805</t>
        </is>
      </c>
      <c r="B5522" t="inlineStr">
        <is>
          <t>Rio Verde</t>
        </is>
      </c>
      <c r="C5522" t="inlineStr">
        <is>
          <t>GO</t>
        </is>
      </c>
      <c r="D5522" t="inlineStr">
        <is>
          <t>REGIÃO CENTRO-OESTE</t>
        </is>
      </c>
      <c r="E5522" s="70">
        <f>SUMPRODUCT(N5522:Q5522,PAINEL_PESOS!$C$16:$C$19)</f>
        <v/>
      </c>
      <c r="F5522" s="70">
        <f>SUMPRODUCT(R5522:T5522,PAINEL_PESOS!$C$21:$C$23)</f>
        <v/>
      </c>
      <c r="G5522" s="70">
        <f>SUMPRODUCT(U5522:V5522,PAINEL_PESOS!$C$25:$C$26)</f>
        <v/>
      </c>
      <c r="H5522" s="70">
        <f>SUMPRODUCT(W5522:X5522,PAINEL_PESOS!$C$28:$C$29)</f>
        <v/>
      </c>
      <c r="I5522" s="70" t="n">
        <v>0.997637693185246</v>
      </c>
      <c r="J5522" s="70" t="n">
        <v>0.7110338640806634</v>
      </c>
      <c r="K5522" s="71">
        <f>IF(NOT(AND(PAINEL_PESOS!$D$12="OK - 100%",PAINEL_PESOS!$F$20="OK - 100%",PAINEL_PESOS!$F$24="OK - 100%",PAINEL_PESOS!$F$27="OK - 100%",PAINEL_PESOS!$F$30="OK - 100%")),"", (E5522*PAINEL_PESOS!$B$7+F5522*PAINEL_PESOS!$B$8+G5522*PAINEL_PESOS!$B$9+H5522*PAINEL_PESOS!$B$10)*I5522)</f>
        <v/>
      </c>
      <c r="L5522" s="71">
        <f>IF(K5522="","",K5522-J5522)</f>
        <v/>
      </c>
      <c r="M5522" s="71">
        <f>IF(L5522="","",ABS(L5522))</f>
        <v/>
      </c>
      <c r="N5522" t="n">
        <v>0.8</v>
      </c>
      <c r="O5522" t="n">
        <v>0.9859</v>
      </c>
      <c r="P5522" t="n">
        <v>0.6884899683210137</v>
      </c>
      <c r="Q5522" t="n">
        <v>0.9965745818573685</v>
      </c>
      <c r="R5522" t="n">
        <v>0.6368628334191229</v>
      </c>
      <c r="S5522" t="n">
        <v>0.9945862832355475</v>
      </c>
      <c r="T5522" t="n">
        <v>0.992789737562197</v>
      </c>
      <c r="U5522" t="n">
        <v>0.1416479181323369</v>
      </c>
      <c r="V5522" t="n">
        <v>0.7431586571238973</v>
      </c>
      <c r="W5522" t="n">
        <v>0.4402971774816668</v>
      </c>
      <c r="X5522" t="n">
        <v>0.8916615750053096</v>
      </c>
    </row>
    <row r="5523">
      <c r="A5523" t="inlineStr">
        <is>
          <t>5218904</t>
        </is>
      </c>
      <c r="B5523" t="inlineStr">
        <is>
          <t>Rubiataba</t>
        </is>
      </c>
      <c r="C5523" t="inlineStr">
        <is>
          <t>GO</t>
        </is>
      </c>
      <c r="D5523" t="inlineStr">
        <is>
          <t>REGIÃO CENTRO-OESTE</t>
        </is>
      </c>
      <c r="E5523" s="70">
        <f>SUMPRODUCT(N5523:Q5523,PAINEL_PESOS!$C$16:$C$19)</f>
        <v/>
      </c>
      <c r="F5523" s="70">
        <f>SUMPRODUCT(R5523:T5523,PAINEL_PESOS!$C$21:$C$23)</f>
        <v/>
      </c>
      <c r="G5523" s="70">
        <f>SUMPRODUCT(U5523:V5523,PAINEL_PESOS!$C$25:$C$26)</f>
        <v/>
      </c>
      <c r="H5523" s="70">
        <f>SUMPRODUCT(W5523:X5523,PAINEL_PESOS!$C$28:$C$29)</f>
        <v/>
      </c>
      <c r="I5523" s="70" t="n">
        <v>0.9922374836084651</v>
      </c>
      <c r="J5523" s="70" t="n">
        <v>0.694419375997578</v>
      </c>
      <c r="K5523" s="71">
        <f>IF(NOT(AND(PAINEL_PESOS!$D$12="OK - 100%",PAINEL_PESOS!$F$20="OK - 100%",PAINEL_PESOS!$F$24="OK - 100%",PAINEL_PESOS!$F$27="OK - 100%",PAINEL_PESOS!$F$30="OK - 100%")),"", (E5523*PAINEL_PESOS!$B$7+F5523*PAINEL_PESOS!$B$8+G5523*PAINEL_PESOS!$B$9+H5523*PAINEL_PESOS!$B$10)*I5523)</f>
        <v/>
      </c>
      <c r="L5523" s="71">
        <f>IF(K5523="","",K5523-J5523)</f>
        <v/>
      </c>
      <c r="M5523" s="71">
        <f>IF(L5523="","",ABS(L5523))</f>
        <v/>
      </c>
      <c r="N5523" t="n">
        <v>0.8</v>
      </c>
      <c r="O5523" t="n">
        <v>0.9821</v>
      </c>
      <c r="P5523" t="n">
        <v>0.6954593453009503</v>
      </c>
      <c r="Q5523" t="n">
        <v>0.9940397065087334</v>
      </c>
      <c r="R5523" t="n">
        <v>0.3204532680431456</v>
      </c>
      <c r="S5523" t="n">
        <v>0.9758163865527869</v>
      </c>
      <c r="T5523" t="n">
        <v>0.9746091208140373</v>
      </c>
      <c r="U5523" t="n">
        <v>0.2285521962359896</v>
      </c>
      <c r="V5523" t="n">
        <v>0.8451730400020143</v>
      </c>
      <c r="W5523" t="n">
        <v>0.4368713347002123</v>
      </c>
      <c r="X5523" t="n">
        <v>0.8385006277918311</v>
      </c>
    </row>
    <row r="5524">
      <c r="A5524" t="inlineStr">
        <is>
          <t>5219001</t>
        </is>
      </c>
      <c r="B5524" t="inlineStr">
        <is>
          <t>Sanclerlândia</t>
        </is>
      </c>
      <c r="C5524" t="inlineStr">
        <is>
          <t>GO</t>
        </is>
      </c>
      <c r="D5524" t="inlineStr">
        <is>
          <t>REGIÃO CENTRO-OESTE</t>
        </is>
      </c>
      <c r="E5524" s="70">
        <f>SUMPRODUCT(N5524:Q5524,PAINEL_PESOS!$C$16:$C$19)</f>
        <v/>
      </c>
      <c r="F5524" s="70">
        <f>SUMPRODUCT(R5524:T5524,PAINEL_PESOS!$C$21:$C$23)</f>
        <v/>
      </c>
      <c r="G5524" s="70">
        <f>SUMPRODUCT(U5524:V5524,PAINEL_PESOS!$C$25:$C$26)</f>
        <v/>
      </c>
      <c r="H5524" s="70">
        <f>SUMPRODUCT(W5524:X5524,PAINEL_PESOS!$C$28:$C$29)</f>
        <v/>
      </c>
      <c r="I5524" s="70" t="n">
        <v>0.9975856658338748</v>
      </c>
      <c r="J5524" s="70" t="n">
        <v>0.7214755248420242</v>
      </c>
      <c r="K5524" s="71">
        <f>IF(NOT(AND(PAINEL_PESOS!$D$12="OK - 100%",PAINEL_PESOS!$F$20="OK - 100%",PAINEL_PESOS!$F$24="OK - 100%",PAINEL_PESOS!$F$27="OK - 100%",PAINEL_PESOS!$F$30="OK - 100%")),"", (E5524*PAINEL_PESOS!$B$7+F5524*PAINEL_PESOS!$B$8+G5524*PAINEL_PESOS!$B$9+H5524*PAINEL_PESOS!$B$10)*I5524)</f>
        <v/>
      </c>
      <c r="L5524" s="71">
        <f>IF(K5524="","",K5524-J5524)</f>
        <v/>
      </c>
      <c r="M5524" s="71">
        <f>IF(L5524="","",ABS(L5524))</f>
        <v/>
      </c>
      <c r="N5524" t="n">
        <v>1</v>
      </c>
      <c r="O5524" t="n">
        <v>1</v>
      </c>
      <c r="P5524" t="n">
        <v>0.7352692713833158</v>
      </c>
      <c r="Q5524" t="n">
        <v>0.9963849918159314</v>
      </c>
      <c r="R5524" t="n">
        <v>0.2255401919432748</v>
      </c>
      <c r="S5524" t="n">
        <v>0.9977157163753571</v>
      </c>
      <c r="T5524" t="n">
        <v>0.9913436349327877</v>
      </c>
      <c r="U5524" t="n">
        <v>0.2463152921094732</v>
      </c>
      <c r="V5524" t="n">
        <v>0.8243287691596612</v>
      </c>
      <c r="W5524" t="n">
        <v>0.4874409918476247</v>
      </c>
      <c r="X5524" t="n">
        <v>0.8854611079215718</v>
      </c>
    </row>
    <row r="5525">
      <c r="A5525" t="inlineStr">
        <is>
          <t>5219100</t>
        </is>
      </c>
      <c r="B5525" t="inlineStr">
        <is>
          <t>Santa Bárbara de Goiás</t>
        </is>
      </c>
      <c r="C5525" t="inlineStr">
        <is>
          <t>GO</t>
        </is>
      </c>
      <c r="D5525" t="inlineStr">
        <is>
          <t>REGIÃO CENTRO-OESTE</t>
        </is>
      </c>
      <c r="E5525" s="70">
        <f>SUMPRODUCT(N5525:Q5525,PAINEL_PESOS!$C$16:$C$19)</f>
        <v/>
      </c>
      <c r="F5525" s="70">
        <f>SUMPRODUCT(R5525:T5525,PAINEL_PESOS!$C$21:$C$23)</f>
        <v/>
      </c>
      <c r="G5525" s="70">
        <f>SUMPRODUCT(U5525:V5525,PAINEL_PESOS!$C$25:$C$26)</f>
        <v/>
      </c>
      <c r="H5525" s="70">
        <f>SUMPRODUCT(W5525:X5525,PAINEL_PESOS!$C$28:$C$29)</f>
        <v/>
      </c>
      <c r="I5525" s="70" t="n">
        <v>0.9915199609173732</v>
      </c>
      <c r="J5525" s="70" t="n">
        <v>0.6992197407155227</v>
      </c>
      <c r="K5525" s="71">
        <f>IF(NOT(AND(PAINEL_PESOS!$D$12="OK - 100%",PAINEL_PESOS!$F$20="OK - 100%",PAINEL_PESOS!$F$24="OK - 100%",PAINEL_PESOS!$F$27="OK - 100%",PAINEL_PESOS!$F$30="OK - 100%")),"", (E5525*PAINEL_PESOS!$B$7+F5525*PAINEL_PESOS!$B$8+G5525*PAINEL_PESOS!$B$9+H5525*PAINEL_PESOS!$B$10)*I5525)</f>
        <v/>
      </c>
      <c r="L5525" s="71">
        <f>IF(K5525="","",K5525-J5525)</f>
        <v/>
      </c>
      <c r="M5525" s="71">
        <f>IF(L5525="","",ABS(L5525))</f>
        <v/>
      </c>
      <c r="N5525" t="n">
        <v>1</v>
      </c>
      <c r="O5525" t="n">
        <v>1</v>
      </c>
      <c r="P5525" t="n">
        <v>0.7441393875395987</v>
      </c>
      <c r="Q5525" t="n">
        <v>0.9904152956750928</v>
      </c>
      <c r="R5525" t="n">
        <v>0.1860690372514106</v>
      </c>
      <c r="S5525" t="n">
        <v>0.9986147675162373</v>
      </c>
      <c r="T5525" t="n">
        <v>0.9692383906396449</v>
      </c>
      <c r="U5525" t="n">
        <v>0.1279215173903835</v>
      </c>
      <c r="V5525" t="n">
        <v>0.8088991844590709</v>
      </c>
      <c r="W5525" t="n">
        <v>0.5161721740921946</v>
      </c>
      <c r="X5525" t="n">
        <v>0.8853805571059405</v>
      </c>
    </row>
    <row r="5526">
      <c r="A5526" t="inlineStr">
        <is>
          <t>5219209</t>
        </is>
      </c>
      <c r="B5526" t="inlineStr">
        <is>
          <t>Santa Cruz de Goiás</t>
        </is>
      </c>
      <c r="C5526" t="inlineStr">
        <is>
          <t>GO</t>
        </is>
      </c>
      <c r="D5526" t="inlineStr">
        <is>
          <t>REGIÃO CENTRO-OESTE</t>
        </is>
      </c>
      <c r="E5526" s="70">
        <f>SUMPRODUCT(N5526:Q5526,PAINEL_PESOS!$C$16:$C$19)</f>
        <v/>
      </c>
      <c r="F5526" s="70">
        <f>SUMPRODUCT(R5526:T5526,PAINEL_PESOS!$C$21:$C$23)</f>
        <v/>
      </c>
      <c r="G5526" s="70">
        <f>SUMPRODUCT(U5526:V5526,PAINEL_PESOS!$C$25:$C$26)</f>
        <v/>
      </c>
      <c r="H5526" s="70">
        <f>SUMPRODUCT(W5526:X5526,PAINEL_PESOS!$C$28:$C$29)</f>
        <v/>
      </c>
      <c r="I5526" s="70" t="n">
        <v>0.9986566522341521</v>
      </c>
      <c r="J5526" s="70" t="n">
        <v>0.7035624899545656</v>
      </c>
      <c r="K5526" s="71">
        <f>IF(NOT(AND(PAINEL_PESOS!$D$12="OK - 100%",PAINEL_PESOS!$F$20="OK - 100%",PAINEL_PESOS!$F$24="OK - 100%",PAINEL_PESOS!$F$27="OK - 100%",PAINEL_PESOS!$F$30="OK - 100%")),"", (E5526*PAINEL_PESOS!$B$7+F5526*PAINEL_PESOS!$B$8+G5526*PAINEL_PESOS!$B$9+H5526*PAINEL_PESOS!$B$10)*I5526)</f>
        <v/>
      </c>
      <c r="L5526" s="71">
        <f>IF(K5526="","",K5526-J5526)</f>
        <v/>
      </c>
      <c r="M5526" s="71">
        <f>IF(L5526="","",ABS(L5526))</f>
        <v/>
      </c>
      <c r="N5526" t="n">
        <v>1</v>
      </c>
      <c r="O5526" t="n">
        <v>0.9689</v>
      </c>
      <c r="P5526" t="n">
        <v>0.7322069693769799</v>
      </c>
      <c r="Q5526" t="n">
        <v>0.9996096756560419</v>
      </c>
      <c r="R5526" t="n">
        <v>0.2301172872204043</v>
      </c>
      <c r="S5526" t="n">
        <v>0.9999636262737381</v>
      </c>
      <c r="T5526" t="n">
        <v>0.9934446311725094</v>
      </c>
      <c r="U5526" t="n">
        <v>0.3311233828406411</v>
      </c>
      <c r="V5526" t="n">
        <v>0.7477983948619822</v>
      </c>
      <c r="W5526" t="n">
        <v>0.371615238957436</v>
      </c>
      <c r="X5526" t="n">
        <v>0.8528254209003476</v>
      </c>
    </row>
    <row r="5527">
      <c r="A5527" t="inlineStr">
        <is>
          <t>5219258</t>
        </is>
      </c>
      <c r="B5527" t="inlineStr">
        <is>
          <t>Santa Fé de Goiás</t>
        </is>
      </c>
      <c r="C5527" t="inlineStr">
        <is>
          <t>GO</t>
        </is>
      </c>
      <c r="D5527" t="inlineStr">
        <is>
          <t>REGIÃO CENTRO-OESTE</t>
        </is>
      </c>
      <c r="E5527" s="70">
        <f>SUMPRODUCT(N5527:Q5527,PAINEL_PESOS!$C$16:$C$19)</f>
        <v/>
      </c>
      <c r="F5527" s="70">
        <f>SUMPRODUCT(R5527:T5527,PAINEL_PESOS!$C$21:$C$23)</f>
        <v/>
      </c>
      <c r="G5527" s="70">
        <f>SUMPRODUCT(U5527:V5527,PAINEL_PESOS!$C$25:$C$26)</f>
        <v/>
      </c>
      <c r="H5527" s="70">
        <f>SUMPRODUCT(W5527:X5527,PAINEL_PESOS!$C$28:$C$29)</f>
        <v/>
      </c>
      <c r="I5527" s="70" t="n">
        <v>0.9799166928343401</v>
      </c>
      <c r="J5527" s="70" t="n">
        <v>0.7097947235053321</v>
      </c>
      <c r="K5527" s="71">
        <f>IF(NOT(AND(PAINEL_PESOS!$D$12="OK - 100%",PAINEL_PESOS!$F$20="OK - 100%",PAINEL_PESOS!$F$24="OK - 100%",PAINEL_PESOS!$F$27="OK - 100%",PAINEL_PESOS!$F$30="OK - 100%")),"", (E5527*PAINEL_PESOS!$B$7+F5527*PAINEL_PESOS!$B$8+G5527*PAINEL_PESOS!$B$9+H5527*PAINEL_PESOS!$B$10)*I5527)</f>
        <v/>
      </c>
      <c r="L5527" s="71">
        <f>IF(K5527="","",K5527-J5527)</f>
        <v/>
      </c>
      <c r="M5527" s="71">
        <f>IF(L5527="","",ABS(L5527))</f>
        <v/>
      </c>
      <c r="N5527" t="n">
        <v>1</v>
      </c>
      <c r="O5527" t="n">
        <v>0.9718</v>
      </c>
      <c r="P5527" t="n">
        <v>0.8326293558606125</v>
      </c>
      <c r="Q5527" t="n">
        <v>0.9989668146982402</v>
      </c>
      <c r="R5527" t="n">
        <v>0.2469710836513073</v>
      </c>
      <c r="S5527" t="n">
        <v>0.9944393815836419</v>
      </c>
      <c r="T5527" t="n">
        <v>0.900073389530802</v>
      </c>
      <c r="U5527" t="n">
        <v>0.279158782912955</v>
      </c>
      <c r="V5527" t="n">
        <v>0.8269252768422048</v>
      </c>
      <c r="W5527" t="n">
        <v>0.4790772682140917</v>
      </c>
      <c r="X5527" t="n">
        <v>0.8802199192995585</v>
      </c>
    </row>
    <row r="5528">
      <c r="A5528" t="inlineStr">
        <is>
          <t>5219308</t>
        </is>
      </c>
      <c r="B5528" t="inlineStr">
        <is>
          <t>Santa Helena de Goiás</t>
        </is>
      </c>
      <c r="C5528" t="inlineStr">
        <is>
          <t>GO</t>
        </is>
      </c>
      <c r="D5528" t="inlineStr">
        <is>
          <t>REGIÃO CENTRO-OESTE</t>
        </is>
      </c>
      <c r="E5528" s="70">
        <f>SUMPRODUCT(N5528:Q5528,PAINEL_PESOS!$C$16:$C$19)</f>
        <v/>
      </c>
      <c r="F5528" s="70">
        <f>SUMPRODUCT(R5528:T5528,PAINEL_PESOS!$C$21:$C$23)</f>
        <v/>
      </c>
      <c r="G5528" s="70">
        <f>SUMPRODUCT(U5528:V5528,PAINEL_PESOS!$C$25:$C$26)</f>
        <v/>
      </c>
      <c r="H5528" s="70">
        <f>SUMPRODUCT(W5528:X5528,PAINEL_PESOS!$C$28:$C$29)</f>
        <v/>
      </c>
      <c r="I5528" s="70" t="n">
        <v>0.9871253457670616</v>
      </c>
      <c r="J5528" s="70" t="n">
        <v>0.701020819830129</v>
      </c>
      <c r="K5528" s="71">
        <f>IF(NOT(AND(PAINEL_PESOS!$D$12="OK - 100%",PAINEL_PESOS!$F$20="OK - 100%",PAINEL_PESOS!$F$24="OK - 100%",PAINEL_PESOS!$F$27="OK - 100%",PAINEL_PESOS!$F$30="OK - 100%")),"", (E5528*PAINEL_PESOS!$B$7+F5528*PAINEL_PESOS!$B$8+G5528*PAINEL_PESOS!$B$9+H5528*PAINEL_PESOS!$B$10)*I5528)</f>
        <v/>
      </c>
      <c r="L5528" s="71">
        <f>IF(K5528="","",K5528-J5528)</f>
        <v/>
      </c>
      <c r="M5528" s="71">
        <f>IF(L5528="","",ABS(L5528))</f>
        <v/>
      </c>
      <c r="N5528" t="n">
        <v>1</v>
      </c>
      <c r="O5528" t="n">
        <v>0.9922</v>
      </c>
      <c r="P5528" t="n">
        <v>0.7074973600844774</v>
      </c>
      <c r="Q5528" t="n">
        <v>0.9942287776546694</v>
      </c>
      <c r="R5528" t="n">
        <v>0.4101944599987864</v>
      </c>
      <c r="S5528" t="n">
        <v>0.9817811887524062</v>
      </c>
      <c r="T5528" t="n">
        <v>0.9452827630282837</v>
      </c>
      <c r="U5528" t="n">
        <v>0.1279215173903835</v>
      </c>
      <c r="V5528" t="n">
        <v>0.7467018875518565</v>
      </c>
      <c r="W5528" t="n">
        <v>0.5161721740921946</v>
      </c>
      <c r="X5528" t="n">
        <v>0.8853805571059405</v>
      </c>
    </row>
    <row r="5529">
      <c r="A5529" t="inlineStr">
        <is>
          <t>5219357</t>
        </is>
      </c>
      <c r="B5529" t="inlineStr">
        <is>
          <t>Santa Isabel</t>
        </is>
      </c>
      <c r="C5529" t="inlineStr">
        <is>
          <t>GO</t>
        </is>
      </c>
      <c r="D5529" t="inlineStr">
        <is>
          <t>REGIÃO CENTRO-OESTE</t>
        </is>
      </c>
      <c r="E5529" s="70">
        <f>SUMPRODUCT(N5529:Q5529,PAINEL_PESOS!$C$16:$C$19)</f>
        <v/>
      </c>
      <c r="F5529" s="70">
        <f>SUMPRODUCT(R5529:T5529,PAINEL_PESOS!$C$21:$C$23)</f>
        <v/>
      </c>
      <c r="G5529" s="70">
        <f>SUMPRODUCT(U5529:V5529,PAINEL_PESOS!$C$25:$C$26)</f>
        <v/>
      </c>
      <c r="H5529" s="70">
        <f>SUMPRODUCT(W5529:X5529,PAINEL_PESOS!$C$28:$C$29)</f>
        <v/>
      </c>
      <c r="I5529" s="70" t="n">
        <v>0.9844171080524623</v>
      </c>
      <c r="J5529" s="70" t="n">
        <v>0.6990532914544476</v>
      </c>
      <c r="K5529" s="71">
        <f>IF(NOT(AND(PAINEL_PESOS!$D$12="OK - 100%",PAINEL_PESOS!$F$20="OK - 100%",PAINEL_PESOS!$F$24="OK - 100%",PAINEL_PESOS!$F$27="OK - 100%",PAINEL_PESOS!$F$30="OK - 100%")),"", (E5529*PAINEL_PESOS!$B$7+F5529*PAINEL_PESOS!$B$8+G5529*PAINEL_PESOS!$B$9+H5529*PAINEL_PESOS!$B$10)*I5529)</f>
        <v/>
      </c>
      <c r="L5529" s="71">
        <f>IF(K5529="","",K5529-J5529)</f>
        <v/>
      </c>
      <c r="M5529" s="71">
        <f>IF(L5529="","",ABS(L5529))</f>
        <v/>
      </c>
      <c r="N5529" t="n">
        <v>1</v>
      </c>
      <c r="O5529" t="n">
        <v>0.991</v>
      </c>
      <c r="P5529" t="n">
        <v>0.6815205913410771</v>
      </c>
      <c r="Q5529" t="n">
        <v>0.9990288544137599</v>
      </c>
      <c r="R5529" t="n">
        <v>0.1657220917675594</v>
      </c>
      <c r="S5529" t="n">
        <v>1</v>
      </c>
      <c r="T5529" t="n">
        <v>0.9210353955837749</v>
      </c>
      <c r="U5529" t="n">
        <v>0.3374339734525645</v>
      </c>
      <c r="V5529" t="n">
        <v>0.8425427953503767</v>
      </c>
      <c r="W5529" t="n">
        <v>0.3974584413263992</v>
      </c>
      <c r="X5529" t="n">
        <v>0.8765704014559437</v>
      </c>
    </row>
    <row r="5530">
      <c r="A5530" t="inlineStr">
        <is>
          <t>5219407</t>
        </is>
      </c>
      <c r="B5530" t="inlineStr">
        <is>
          <t>Santa Rita do Araguaia</t>
        </is>
      </c>
      <c r="C5530" t="inlineStr">
        <is>
          <t>GO</t>
        </is>
      </c>
      <c r="D5530" t="inlineStr">
        <is>
          <t>REGIÃO CENTRO-OESTE</t>
        </is>
      </c>
      <c r="E5530" s="70">
        <f>SUMPRODUCT(N5530:Q5530,PAINEL_PESOS!$C$16:$C$19)</f>
        <v/>
      </c>
      <c r="F5530" s="70">
        <f>SUMPRODUCT(R5530:T5530,PAINEL_PESOS!$C$21:$C$23)</f>
        <v/>
      </c>
      <c r="G5530" s="70">
        <f>SUMPRODUCT(U5530:V5530,PAINEL_PESOS!$C$25:$C$26)</f>
        <v/>
      </c>
      <c r="H5530" s="70">
        <f>SUMPRODUCT(W5530:X5530,PAINEL_PESOS!$C$28:$C$29)</f>
        <v/>
      </c>
      <c r="I5530" s="70" t="n">
        <v>0.9995713119973086</v>
      </c>
      <c r="J5530" s="70" t="n">
        <v>0.7094735651891972</v>
      </c>
      <c r="K5530" s="71">
        <f>IF(NOT(AND(PAINEL_PESOS!$D$12="OK - 100%",PAINEL_PESOS!$F$20="OK - 100%",PAINEL_PESOS!$F$24="OK - 100%",PAINEL_PESOS!$F$27="OK - 100%",PAINEL_PESOS!$F$30="OK - 100%")),"", (E5530*PAINEL_PESOS!$B$7+F5530*PAINEL_PESOS!$B$8+G5530*PAINEL_PESOS!$B$9+H5530*PAINEL_PESOS!$B$10)*I5530)</f>
        <v/>
      </c>
      <c r="L5530" s="71">
        <f>IF(K5530="","",K5530-J5530)</f>
        <v/>
      </c>
      <c r="M5530" s="71">
        <f>IF(L5530="","",ABS(L5530))</f>
        <v/>
      </c>
      <c r="N5530" t="n">
        <v>1</v>
      </c>
      <c r="O5530" t="n">
        <v>1</v>
      </c>
      <c r="P5530" t="n">
        <v>0.7602956705385427</v>
      </c>
      <c r="Q5530" t="n">
        <v>0.9991609744775158</v>
      </c>
      <c r="R5530" t="n">
        <v>0.2014975664424897</v>
      </c>
      <c r="S5530" t="n">
        <v>0.999993395347727</v>
      </c>
      <c r="T5530" t="n">
        <v>0.9984382134297218</v>
      </c>
      <c r="U5530" t="n">
        <v>0.3624254974932623</v>
      </c>
      <c r="V5530" t="n">
        <v>0.7382451014797631</v>
      </c>
      <c r="W5530" t="n">
        <v>0.3009067439990349</v>
      </c>
      <c r="X5530" t="n">
        <v>0.9302975918381626</v>
      </c>
    </row>
    <row r="5531">
      <c r="A5531" t="inlineStr">
        <is>
          <t>5219456</t>
        </is>
      </c>
      <c r="B5531" t="inlineStr">
        <is>
          <t>Santa Rita do Novo Destino</t>
        </is>
      </c>
      <c r="C5531" t="inlineStr">
        <is>
          <t>GO</t>
        </is>
      </c>
      <c r="D5531" t="inlineStr">
        <is>
          <t>REGIÃO CENTRO-OESTE</t>
        </is>
      </c>
      <c r="E5531" s="70">
        <f>SUMPRODUCT(N5531:Q5531,PAINEL_PESOS!$C$16:$C$19)</f>
        <v/>
      </c>
      <c r="F5531" s="70">
        <f>SUMPRODUCT(R5531:T5531,PAINEL_PESOS!$C$21:$C$23)</f>
        <v/>
      </c>
      <c r="G5531" s="70">
        <f>SUMPRODUCT(U5531:V5531,PAINEL_PESOS!$C$25:$C$26)</f>
        <v/>
      </c>
      <c r="H5531" s="70">
        <f>SUMPRODUCT(W5531:X5531,PAINEL_PESOS!$C$28:$C$29)</f>
        <v/>
      </c>
      <c r="I5531" s="70" t="n">
        <v>0.9933129710159264</v>
      </c>
      <c r="J5531" s="70" t="n">
        <v>0.6770940127677419</v>
      </c>
      <c r="K5531" s="71">
        <f>IF(NOT(AND(PAINEL_PESOS!$D$12="OK - 100%",PAINEL_PESOS!$F$20="OK - 100%",PAINEL_PESOS!$F$24="OK - 100%",PAINEL_PESOS!$F$27="OK - 100%",PAINEL_PESOS!$F$30="OK - 100%")),"", (E5531*PAINEL_PESOS!$B$7+F5531*PAINEL_PESOS!$B$8+G5531*PAINEL_PESOS!$B$9+H5531*PAINEL_PESOS!$B$10)*I5531)</f>
        <v/>
      </c>
      <c r="L5531" s="71">
        <f>IF(K5531="","",K5531-J5531)</f>
        <v/>
      </c>
      <c r="M5531" s="71">
        <f>IF(L5531="","",ABS(L5531))</f>
        <v/>
      </c>
      <c r="N5531" t="n">
        <v>0.2</v>
      </c>
      <c r="O5531" t="n">
        <v>1</v>
      </c>
      <c r="P5531" t="n">
        <v>1</v>
      </c>
      <c r="Q5531" t="n">
        <v>0.9994753723428319</v>
      </c>
      <c r="R5531" t="n">
        <v>0.1840976778017795</v>
      </c>
      <c r="S5531" t="n">
        <v>1</v>
      </c>
      <c r="T5531" t="n">
        <v>0.9663311259304754</v>
      </c>
      <c r="U5531" t="n">
        <v>0.3289175810581258</v>
      </c>
      <c r="V5531" t="n">
        <v>0.8444631862190711</v>
      </c>
      <c r="W5531" t="n">
        <v>0.4199619459045206</v>
      </c>
      <c r="X5531" t="n">
        <v>0.8265183266448889</v>
      </c>
    </row>
    <row r="5532">
      <c r="A5532" t="inlineStr">
        <is>
          <t>5219506</t>
        </is>
      </c>
      <c r="B5532" t="inlineStr">
        <is>
          <t>Santa Rosa de Goiás</t>
        </is>
      </c>
      <c r="C5532" t="inlineStr">
        <is>
          <t>GO</t>
        </is>
      </c>
      <c r="D5532" t="inlineStr">
        <is>
          <t>REGIÃO CENTRO-OESTE</t>
        </is>
      </c>
      <c r="E5532" s="70">
        <f>SUMPRODUCT(N5532:Q5532,PAINEL_PESOS!$C$16:$C$19)</f>
        <v/>
      </c>
      <c r="F5532" s="70">
        <f>SUMPRODUCT(R5532:T5532,PAINEL_PESOS!$C$21:$C$23)</f>
        <v/>
      </c>
      <c r="G5532" s="70">
        <f>SUMPRODUCT(U5532:V5532,PAINEL_PESOS!$C$25:$C$26)</f>
        <v/>
      </c>
      <c r="H5532" s="70">
        <f>SUMPRODUCT(W5532:X5532,PAINEL_PESOS!$C$28:$C$29)</f>
        <v/>
      </c>
      <c r="I5532" s="70" t="n">
        <v>0.9901635915195642</v>
      </c>
      <c r="J5532" s="70" t="n">
        <v>0.7044977616437378</v>
      </c>
      <c r="K5532" s="71">
        <f>IF(NOT(AND(PAINEL_PESOS!$D$12="OK - 100%",PAINEL_PESOS!$F$20="OK - 100%",PAINEL_PESOS!$F$24="OK - 100%",PAINEL_PESOS!$F$27="OK - 100%",PAINEL_PESOS!$F$30="OK - 100%")),"", (E5532*PAINEL_PESOS!$B$7+F5532*PAINEL_PESOS!$B$8+G5532*PAINEL_PESOS!$B$9+H5532*PAINEL_PESOS!$B$10)*I5532)</f>
        <v/>
      </c>
      <c r="L5532" s="71">
        <f>IF(K5532="","",K5532-J5532)</f>
        <v/>
      </c>
      <c r="M5532" s="71">
        <f>IF(L5532="","",ABS(L5532))</f>
        <v/>
      </c>
      <c r="N5532" t="n">
        <v>1</v>
      </c>
      <c r="O5532" t="n">
        <v>1</v>
      </c>
      <c r="P5532" t="n">
        <v>0.8238648363252377</v>
      </c>
      <c r="Q5532" t="n">
        <v>0.9968457171871241</v>
      </c>
      <c r="R5532" t="n">
        <v>0.1298319742587241</v>
      </c>
      <c r="S5532" t="n">
        <v>0.9991104465802723</v>
      </c>
      <c r="T5532" t="n">
        <v>0.9522677025760082</v>
      </c>
      <c r="U5532" t="n">
        <v>0.2911559317606416</v>
      </c>
      <c r="V5532" t="n">
        <v>0.8256196416295692</v>
      </c>
      <c r="W5532" t="n">
        <v>0.3709959591282831</v>
      </c>
      <c r="X5532" t="n">
        <v>0.9063704165530536</v>
      </c>
    </row>
    <row r="5533">
      <c r="A5533" t="inlineStr">
        <is>
          <t>5219605</t>
        </is>
      </c>
      <c r="B5533" t="inlineStr">
        <is>
          <t>Santa Tereza de Goiás</t>
        </is>
      </c>
      <c r="C5533" t="inlineStr">
        <is>
          <t>GO</t>
        </is>
      </c>
      <c r="D5533" t="inlineStr">
        <is>
          <t>REGIÃO CENTRO-OESTE</t>
        </is>
      </c>
      <c r="E5533" s="70">
        <f>SUMPRODUCT(N5533:Q5533,PAINEL_PESOS!$C$16:$C$19)</f>
        <v/>
      </c>
      <c r="F5533" s="70">
        <f>SUMPRODUCT(R5533:T5533,PAINEL_PESOS!$C$21:$C$23)</f>
        <v/>
      </c>
      <c r="G5533" s="70">
        <f>SUMPRODUCT(U5533:V5533,PAINEL_PESOS!$C$25:$C$26)</f>
        <v/>
      </c>
      <c r="H5533" s="70">
        <f>SUMPRODUCT(W5533:X5533,PAINEL_PESOS!$C$28:$C$29)</f>
        <v/>
      </c>
      <c r="I5533" s="70" t="n">
        <v>0.9983807650947756</v>
      </c>
      <c r="J5533" s="70" t="n">
        <v>0.7123873364784251</v>
      </c>
      <c r="K5533" s="71">
        <f>IF(NOT(AND(PAINEL_PESOS!$D$12="OK - 100%",PAINEL_PESOS!$F$20="OK - 100%",PAINEL_PESOS!$F$24="OK - 100%",PAINEL_PESOS!$F$27="OK - 100%",PAINEL_PESOS!$F$30="OK - 100%")),"", (E5533*PAINEL_PESOS!$B$7+F5533*PAINEL_PESOS!$B$8+G5533*PAINEL_PESOS!$B$9+H5533*PAINEL_PESOS!$B$10)*I5533)</f>
        <v/>
      </c>
      <c r="L5533" s="71">
        <f>IF(K5533="","",K5533-J5533)</f>
        <v/>
      </c>
      <c r="M5533" s="71">
        <f>IF(L5533="","",ABS(L5533))</f>
        <v/>
      </c>
      <c r="N5533" t="n">
        <v>1</v>
      </c>
      <c r="O5533" t="n">
        <v>0.9808</v>
      </c>
      <c r="P5533" t="n">
        <v>0.7578669482576558</v>
      </c>
      <c r="Q5533" t="n">
        <v>0.9987529854303802</v>
      </c>
      <c r="R5533" t="n">
        <v>0.1341093394125928</v>
      </c>
      <c r="S5533" t="n">
        <v>0.9999989855699883</v>
      </c>
      <c r="T5533" t="n">
        <v>0.9926490156046486</v>
      </c>
      <c r="U5533" t="n">
        <v>0.3919584029044898</v>
      </c>
      <c r="V5533" t="n">
        <v>0.8184405442937457</v>
      </c>
      <c r="W5533" t="n">
        <v>0.4019184388321422</v>
      </c>
      <c r="X5533" t="n">
        <v>0.8094762582501904</v>
      </c>
    </row>
    <row r="5534">
      <c r="A5534" t="inlineStr">
        <is>
          <t>5219704</t>
        </is>
      </c>
      <c r="B5534" t="inlineStr">
        <is>
          <t>Santa Terezinha de Goiás</t>
        </is>
      </c>
      <c r="C5534" t="inlineStr">
        <is>
          <t>GO</t>
        </is>
      </c>
      <c r="D5534" t="inlineStr">
        <is>
          <t>REGIÃO CENTRO-OESTE</t>
        </is>
      </c>
      <c r="E5534" s="70">
        <f>SUMPRODUCT(N5534:Q5534,PAINEL_PESOS!$C$16:$C$19)</f>
        <v/>
      </c>
      <c r="F5534" s="70">
        <f>SUMPRODUCT(R5534:T5534,PAINEL_PESOS!$C$21:$C$23)</f>
        <v/>
      </c>
      <c r="G5534" s="70">
        <f>SUMPRODUCT(U5534:V5534,PAINEL_PESOS!$C$25:$C$26)</f>
        <v/>
      </c>
      <c r="H5534" s="70">
        <f>SUMPRODUCT(W5534:X5534,PAINEL_PESOS!$C$28:$C$29)</f>
        <v/>
      </c>
      <c r="I5534" s="70" t="n">
        <v>0.9975672026875235</v>
      </c>
      <c r="J5534" s="70" t="n">
        <v>0.6989764302614037</v>
      </c>
      <c r="K5534" s="71">
        <f>IF(NOT(AND(PAINEL_PESOS!$D$12="OK - 100%",PAINEL_PESOS!$F$20="OK - 100%",PAINEL_PESOS!$F$24="OK - 100%",PAINEL_PESOS!$F$27="OK - 100%",PAINEL_PESOS!$F$30="OK - 100%")),"", (E5534*PAINEL_PESOS!$B$7+F5534*PAINEL_PESOS!$B$8+G5534*PAINEL_PESOS!$B$9+H5534*PAINEL_PESOS!$B$10)*I5534)</f>
        <v/>
      </c>
      <c r="L5534" s="71">
        <f>IF(K5534="","",K5534-J5534)</f>
        <v/>
      </c>
      <c r="M5534" s="71">
        <f>IF(L5534="","",ABS(L5534))</f>
        <v/>
      </c>
      <c r="N5534" t="n">
        <v>0.8</v>
      </c>
      <c r="O5534" t="n">
        <v>0.9542</v>
      </c>
      <c r="P5534" t="n">
        <v>0.5835269271383317</v>
      </c>
      <c r="Q5534" t="n">
        <v>0.998466089729394</v>
      </c>
      <c r="R5534" t="n">
        <v>0.2187905532032905</v>
      </c>
      <c r="S5534" t="n">
        <v>0.9999319366569734</v>
      </c>
      <c r="T5534" t="n">
        <v>0.9887255242072913</v>
      </c>
      <c r="U5534" t="n">
        <v>0.3220583089556451</v>
      </c>
      <c r="V5534" t="n">
        <v>0.8444055063392031</v>
      </c>
      <c r="W5534" t="n">
        <v>0.4779309169230965</v>
      </c>
      <c r="X5534" t="n">
        <v>0.8213251117708666</v>
      </c>
    </row>
    <row r="5535">
      <c r="A5535" t="inlineStr">
        <is>
          <t>5219712</t>
        </is>
      </c>
      <c r="B5535" t="inlineStr">
        <is>
          <t>Santo Antônio da Barra</t>
        </is>
      </c>
      <c r="C5535" t="inlineStr">
        <is>
          <t>GO</t>
        </is>
      </c>
      <c r="D5535" t="inlineStr">
        <is>
          <t>REGIÃO CENTRO-OESTE</t>
        </is>
      </c>
      <c r="E5535" s="70">
        <f>SUMPRODUCT(N5535:Q5535,PAINEL_PESOS!$C$16:$C$19)</f>
        <v/>
      </c>
      <c r="F5535" s="70">
        <f>SUMPRODUCT(R5535:T5535,PAINEL_PESOS!$C$21:$C$23)</f>
        <v/>
      </c>
      <c r="G5535" s="70">
        <f>SUMPRODUCT(U5535:V5535,PAINEL_PESOS!$C$25:$C$26)</f>
        <v/>
      </c>
      <c r="H5535" s="70">
        <f>SUMPRODUCT(W5535:X5535,PAINEL_PESOS!$C$28:$C$29)</f>
        <v/>
      </c>
      <c r="I5535" s="70" t="n">
        <v>0.9957578362822568</v>
      </c>
      <c r="J5535" s="70" t="n">
        <v>0.7007738203461094</v>
      </c>
      <c r="K5535" s="71">
        <f>IF(NOT(AND(PAINEL_PESOS!$D$12="OK - 100%",PAINEL_PESOS!$F$20="OK - 100%",PAINEL_PESOS!$F$24="OK - 100%",PAINEL_PESOS!$F$27="OK - 100%",PAINEL_PESOS!$F$30="OK - 100%")),"", (E5535*PAINEL_PESOS!$B$7+F5535*PAINEL_PESOS!$B$8+G5535*PAINEL_PESOS!$B$9+H5535*PAINEL_PESOS!$B$10)*I5535)</f>
        <v/>
      </c>
      <c r="L5535" s="71">
        <f>IF(K5535="","",K5535-J5535)</f>
        <v/>
      </c>
      <c r="M5535" s="71">
        <f>IF(L5535="","",ABS(L5535))</f>
        <v/>
      </c>
      <c r="N5535" t="n">
        <v>1</v>
      </c>
      <c r="O5535" t="n">
        <v>1</v>
      </c>
      <c r="P5535" t="n">
        <v>0.7640971488912355</v>
      </c>
      <c r="Q5535" t="n">
        <v>0.9986926286047584</v>
      </c>
      <c r="R5535" t="n">
        <v>0.241004164612628</v>
      </c>
      <c r="S5535" t="n">
        <v>0.9814671678731317</v>
      </c>
      <c r="T5535" t="n">
        <v>0.9871916572114855</v>
      </c>
      <c r="U5535" t="n">
        <v>0.1279215173903835</v>
      </c>
      <c r="V5535" t="n">
        <v>0.7460964623861355</v>
      </c>
      <c r="W5535" t="n">
        <v>0.5161721740921946</v>
      </c>
      <c r="X5535" t="n">
        <v>0.8853805571059405</v>
      </c>
    </row>
    <row r="5536">
      <c r="A5536" t="inlineStr">
        <is>
          <t>5219738</t>
        </is>
      </c>
      <c r="B5536" t="inlineStr">
        <is>
          <t>Santo Antônio de Goiás</t>
        </is>
      </c>
      <c r="C5536" t="inlineStr">
        <is>
          <t>GO</t>
        </is>
      </c>
      <c r="D5536" t="inlineStr">
        <is>
          <t>REGIÃO CENTRO-OESTE</t>
        </is>
      </c>
      <c r="E5536" s="70">
        <f>SUMPRODUCT(N5536:Q5536,PAINEL_PESOS!$C$16:$C$19)</f>
        <v/>
      </c>
      <c r="F5536" s="70">
        <f>SUMPRODUCT(R5536:T5536,PAINEL_PESOS!$C$21:$C$23)</f>
        <v/>
      </c>
      <c r="G5536" s="70">
        <f>SUMPRODUCT(U5536:V5536,PAINEL_PESOS!$C$25:$C$26)</f>
        <v/>
      </c>
      <c r="H5536" s="70">
        <f>SUMPRODUCT(W5536:X5536,PAINEL_PESOS!$C$28:$C$29)</f>
        <v/>
      </c>
      <c r="I5536" s="70" t="n">
        <v>0.9912296347047653</v>
      </c>
      <c r="J5536" s="70" t="n">
        <v>0.6820516974287626</v>
      </c>
      <c r="K5536" s="71">
        <f>IF(NOT(AND(PAINEL_PESOS!$D$12="OK - 100%",PAINEL_PESOS!$F$20="OK - 100%",PAINEL_PESOS!$F$24="OK - 100%",PAINEL_PESOS!$F$27="OK - 100%",PAINEL_PESOS!$F$30="OK - 100%")),"", (E5536*PAINEL_PESOS!$B$7+F5536*PAINEL_PESOS!$B$8+G5536*PAINEL_PESOS!$B$9+H5536*PAINEL_PESOS!$B$10)*I5536)</f>
        <v/>
      </c>
      <c r="L5536" s="71">
        <f>IF(K5536="","",K5536-J5536)</f>
        <v/>
      </c>
      <c r="M5536" s="71">
        <f>IF(L5536="","",ABS(L5536))</f>
        <v/>
      </c>
      <c r="N5536" t="n">
        <v>0.8</v>
      </c>
      <c r="O5536" t="n">
        <v>1</v>
      </c>
      <c r="P5536" t="n">
        <v>0.8779303062302006</v>
      </c>
      <c r="Q5536" t="n">
        <v>0.989915395443534</v>
      </c>
      <c r="R5536" t="n">
        <v>0.1942388315280074</v>
      </c>
      <c r="S5536" t="n">
        <v>0.998694880209844</v>
      </c>
      <c r="T5536" t="n">
        <v>0.9627550308821041</v>
      </c>
      <c r="U5536" t="n">
        <v>0.1687202717232247</v>
      </c>
      <c r="V5536" t="n">
        <v>0.8084988910876438</v>
      </c>
      <c r="W5536" t="n">
        <v>0.3656931832417708</v>
      </c>
      <c r="X5536" t="n">
        <v>0.8907307114966817</v>
      </c>
    </row>
    <row r="5537">
      <c r="A5537" t="inlineStr">
        <is>
          <t>5219753</t>
        </is>
      </c>
      <c r="B5537" t="inlineStr">
        <is>
          <t>Santo Antônio do Descoberto</t>
        </is>
      </c>
      <c r="C5537" t="inlineStr">
        <is>
          <t>GO</t>
        </is>
      </c>
      <c r="D5537" t="inlineStr">
        <is>
          <t>REGIÃO CENTRO-OESTE</t>
        </is>
      </c>
      <c r="E5537" s="70">
        <f>SUMPRODUCT(N5537:Q5537,PAINEL_PESOS!$C$16:$C$19)</f>
        <v/>
      </c>
      <c r="F5537" s="70">
        <f>SUMPRODUCT(R5537:T5537,PAINEL_PESOS!$C$21:$C$23)</f>
        <v/>
      </c>
      <c r="G5537" s="70">
        <f>SUMPRODUCT(U5537:V5537,PAINEL_PESOS!$C$25:$C$26)</f>
        <v/>
      </c>
      <c r="H5537" s="70">
        <f>SUMPRODUCT(W5537:X5537,PAINEL_PESOS!$C$28:$C$29)</f>
        <v/>
      </c>
      <c r="I5537" s="70" t="n">
        <v>0.9976784219226495</v>
      </c>
      <c r="J5537" s="70" t="n">
        <v>0.7226767768148304</v>
      </c>
      <c r="K5537" s="71">
        <f>IF(NOT(AND(PAINEL_PESOS!$D$12="OK - 100%",PAINEL_PESOS!$F$20="OK - 100%",PAINEL_PESOS!$F$24="OK - 100%",PAINEL_PESOS!$F$27="OK - 100%",PAINEL_PESOS!$F$30="OK - 100%")),"", (E5537*PAINEL_PESOS!$B$7+F5537*PAINEL_PESOS!$B$8+G5537*PAINEL_PESOS!$B$9+H5537*PAINEL_PESOS!$B$10)*I5537)</f>
        <v/>
      </c>
      <c r="L5537" s="71">
        <f>IF(K5537="","",K5537-J5537)</f>
        <v/>
      </c>
      <c r="M5537" s="71">
        <f>IF(L5537="","",ABS(L5537))</f>
        <v/>
      </c>
      <c r="N5537" t="n">
        <v>1</v>
      </c>
      <c r="O5537" t="n">
        <v>0.9978</v>
      </c>
      <c r="P5537" t="n">
        <v>0.6544878563885956</v>
      </c>
      <c r="Q5537" t="n">
        <v>0.9887927578857727</v>
      </c>
      <c r="R5537" t="n">
        <v>0.3427300162432428</v>
      </c>
      <c r="S5537" t="n">
        <v>0.9999080103589639</v>
      </c>
      <c r="T5537" t="n">
        <v>0.9965109752201764</v>
      </c>
      <c r="U5537" t="n">
        <v>0.3311233828406411</v>
      </c>
      <c r="V5537" t="n">
        <v>0.8593304340385943</v>
      </c>
      <c r="W5537" t="n">
        <v>0.371615238957436</v>
      </c>
      <c r="X5537" t="n">
        <v>0.8528254209003477</v>
      </c>
    </row>
    <row r="5538">
      <c r="A5538" t="inlineStr">
        <is>
          <t>5219803</t>
        </is>
      </c>
      <c r="B5538" t="inlineStr">
        <is>
          <t>São Domingos</t>
        </is>
      </c>
      <c r="C5538" t="inlineStr">
        <is>
          <t>GO</t>
        </is>
      </c>
      <c r="D5538" t="inlineStr">
        <is>
          <t>REGIÃO CENTRO-OESTE</t>
        </is>
      </c>
      <c r="E5538" s="70">
        <f>SUMPRODUCT(N5538:Q5538,PAINEL_PESOS!$C$16:$C$19)</f>
        <v/>
      </c>
      <c r="F5538" s="70">
        <f>SUMPRODUCT(R5538:T5538,PAINEL_PESOS!$C$21:$C$23)</f>
        <v/>
      </c>
      <c r="G5538" s="70">
        <f>SUMPRODUCT(U5538:V5538,PAINEL_PESOS!$C$25:$C$26)</f>
        <v/>
      </c>
      <c r="H5538" s="70">
        <f>SUMPRODUCT(W5538:X5538,PAINEL_PESOS!$C$28:$C$29)</f>
        <v/>
      </c>
      <c r="I5538" s="70" t="n">
        <v>0.999610466787878</v>
      </c>
      <c r="J5538" s="70" t="n">
        <v>0.7064233178115069</v>
      </c>
      <c r="K5538" s="71">
        <f>IF(NOT(AND(PAINEL_PESOS!$D$12="OK - 100%",PAINEL_PESOS!$F$20="OK - 100%",PAINEL_PESOS!$F$24="OK - 100%",PAINEL_PESOS!$F$27="OK - 100%",PAINEL_PESOS!$F$30="OK - 100%")),"", (E5538*PAINEL_PESOS!$B$7+F5538*PAINEL_PESOS!$B$8+G5538*PAINEL_PESOS!$B$9+H5538*PAINEL_PESOS!$B$10)*I5538)</f>
        <v/>
      </c>
      <c r="L5538" s="71">
        <f>IF(K5538="","",K5538-J5538)</f>
        <v/>
      </c>
      <c r="M5538" s="71">
        <f>IF(L5538="","",ABS(L5538))</f>
        <v/>
      </c>
      <c r="N5538" t="n">
        <v>1</v>
      </c>
      <c r="O5538" t="n">
        <v>0.9935</v>
      </c>
      <c r="P5538" t="n">
        <v>0.6199577613516367</v>
      </c>
      <c r="Q5538" t="n">
        <v>0.9997295735246724</v>
      </c>
      <c r="R5538" t="n">
        <v>0.2247077512780783</v>
      </c>
      <c r="S5538" t="n">
        <v>1</v>
      </c>
      <c r="T5538" t="n">
        <v>0.9982114237065302</v>
      </c>
      <c r="U5538" t="n">
        <v>0.3975970849812874</v>
      </c>
      <c r="V5538" t="n">
        <v>0.6614588110080694</v>
      </c>
      <c r="W5538" t="n">
        <v>0.5062996586998809</v>
      </c>
      <c r="X5538" t="n">
        <v>0.7996934643147455</v>
      </c>
    </row>
    <row r="5539">
      <c r="A5539" t="inlineStr">
        <is>
          <t>5219902</t>
        </is>
      </c>
      <c r="B5539" t="inlineStr">
        <is>
          <t>São Francisco de Goiás</t>
        </is>
      </c>
      <c r="C5539" t="inlineStr">
        <is>
          <t>GO</t>
        </is>
      </c>
      <c r="D5539" t="inlineStr">
        <is>
          <t>REGIÃO CENTRO-OESTE</t>
        </is>
      </c>
      <c r="E5539" s="70">
        <f>SUMPRODUCT(N5539:Q5539,PAINEL_PESOS!$C$16:$C$19)</f>
        <v/>
      </c>
      <c r="F5539" s="70">
        <f>SUMPRODUCT(R5539:T5539,PAINEL_PESOS!$C$21:$C$23)</f>
        <v/>
      </c>
      <c r="G5539" s="70">
        <f>SUMPRODUCT(U5539:V5539,PAINEL_PESOS!$C$25:$C$26)</f>
        <v/>
      </c>
      <c r="H5539" s="70">
        <f>SUMPRODUCT(W5539:X5539,PAINEL_PESOS!$C$28:$C$29)</f>
        <v/>
      </c>
      <c r="I5539" s="70" t="n">
        <v>0.9972690781559058</v>
      </c>
      <c r="J5539" s="70" t="n">
        <v>0.7143065464872967</v>
      </c>
      <c r="K5539" s="71">
        <f>IF(NOT(AND(PAINEL_PESOS!$D$12="OK - 100%",PAINEL_PESOS!$F$20="OK - 100%",PAINEL_PESOS!$F$24="OK - 100%",PAINEL_PESOS!$F$27="OK - 100%",PAINEL_PESOS!$F$30="OK - 100%")),"", (E5539*PAINEL_PESOS!$B$7+F5539*PAINEL_PESOS!$B$8+G5539*PAINEL_PESOS!$B$9+H5539*PAINEL_PESOS!$B$10)*I5539)</f>
        <v/>
      </c>
      <c r="L5539" s="71">
        <f>IF(K5539="","",K5539-J5539)</f>
        <v/>
      </c>
      <c r="M5539" s="71">
        <f>IF(L5539="","",ABS(L5539))</f>
        <v/>
      </c>
      <c r="N5539" t="n">
        <v>1</v>
      </c>
      <c r="O5539" t="n">
        <v>0.996</v>
      </c>
      <c r="P5539" t="n">
        <v>0.7673706441393875</v>
      </c>
      <c r="Q5539" t="n">
        <v>0.9970714150945423</v>
      </c>
      <c r="R5539" t="n">
        <v>0.1810421638161163</v>
      </c>
      <c r="S5539" t="n">
        <v>0.9995625683310361</v>
      </c>
      <c r="T5539" t="n">
        <v>0.9883800461155214</v>
      </c>
      <c r="U5539" t="n">
        <v>0.2913280676017892</v>
      </c>
      <c r="V5539" t="n">
        <v>0.8351660607064818</v>
      </c>
      <c r="W5539" t="n">
        <v>0.371003414454512</v>
      </c>
      <c r="X5539" t="n">
        <v>0.9063924048674415</v>
      </c>
    </row>
    <row r="5540">
      <c r="A5540" t="inlineStr">
        <is>
          <t>5220009</t>
        </is>
      </c>
      <c r="B5540" t="inlineStr">
        <is>
          <t>São João d'Aliança</t>
        </is>
      </c>
      <c r="C5540" t="inlineStr">
        <is>
          <t>GO</t>
        </is>
      </c>
      <c r="D5540" t="inlineStr">
        <is>
          <t>REGIÃO CENTRO-OESTE</t>
        </is>
      </c>
      <c r="E5540" s="70">
        <f>SUMPRODUCT(N5540:Q5540,PAINEL_PESOS!$C$16:$C$19)</f>
        <v/>
      </c>
      <c r="F5540" s="70">
        <f>SUMPRODUCT(R5540:T5540,PAINEL_PESOS!$C$21:$C$23)</f>
        <v/>
      </c>
      <c r="G5540" s="70">
        <f>SUMPRODUCT(U5540:V5540,PAINEL_PESOS!$C$25:$C$26)</f>
        <v/>
      </c>
      <c r="H5540" s="70">
        <f>SUMPRODUCT(W5540:X5540,PAINEL_PESOS!$C$28:$C$29)</f>
        <v/>
      </c>
      <c r="I5540" s="70" t="n">
        <v>0.9887231311657313</v>
      </c>
      <c r="J5540" s="70" t="n">
        <v>0.7246906848802424</v>
      </c>
      <c r="K5540" s="71">
        <f>IF(NOT(AND(PAINEL_PESOS!$D$12="OK - 100%",PAINEL_PESOS!$F$20="OK - 100%",PAINEL_PESOS!$F$24="OK - 100%",PAINEL_PESOS!$F$27="OK - 100%",PAINEL_PESOS!$F$30="OK - 100%")),"", (E5540*PAINEL_PESOS!$B$7+F5540*PAINEL_PESOS!$B$8+G5540*PAINEL_PESOS!$B$9+H5540*PAINEL_PESOS!$B$10)*I5540)</f>
        <v/>
      </c>
      <c r="L5540" s="71">
        <f>IF(K5540="","",K5540-J5540)</f>
        <v/>
      </c>
      <c r="M5540" s="71">
        <f>IF(L5540="","",ABS(L5540))</f>
        <v/>
      </c>
      <c r="N5540" t="n">
        <v>0.8</v>
      </c>
      <c r="O5540" t="n">
        <v>0.9869</v>
      </c>
      <c r="P5540" t="n">
        <v>0.6232312565997888</v>
      </c>
      <c r="Q5540" t="n">
        <v>0.99876899037537</v>
      </c>
      <c r="R5540" t="n">
        <v>0.2969167782868972</v>
      </c>
      <c r="S5540" t="n">
        <v>0.9999859979921879</v>
      </c>
      <c r="T5540" t="n">
        <v>0.9432363261455449</v>
      </c>
      <c r="U5540" t="n">
        <v>0.5722599006155885</v>
      </c>
      <c r="V5540" t="n">
        <v>0.8050038210775726</v>
      </c>
      <c r="W5540" t="n">
        <v>0.4653613893181533</v>
      </c>
      <c r="X5540" t="n">
        <v>0.8231477778322247</v>
      </c>
    </row>
    <row r="5541">
      <c r="A5541" t="inlineStr">
        <is>
          <t>5220058</t>
        </is>
      </c>
      <c r="B5541" t="inlineStr">
        <is>
          <t>São João da Paraúna</t>
        </is>
      </c>
      <c r="C5541" t="inlineStr">
        <is>
          <t>GO</t>
        </is>
      </c>
      <c r="D5541" t="inlineStr">
        <is>
          <t>REGIÃO CENTRO-OESTE</t>
        </is>
      </c>
      <c r="E5541" s="70">
        <f>SUMPRODUCT(N5541:Q5541,PAINEL_PESOS!$C$16:$C$19)</f>
        <v/>
      </c>
      <c r="F5541" s="70">
        <f>SUMPRODUCT(R5541:T5541,PAINEL_PESOS!$C$21:$C$23)</f>
        <v/>
      </c>
      <c r="G5541" s="70">
        <f>SUMPRODUCT(U5541:V5541,PAINEL_PESOS!$C$25:$C$26)</f>
        <v/>
      </c>
      <c r="H5541" s="70">
        <f>SUMPRODUCT(W5541:X5541,PAINEL_PESOS!$C$28:$C$29)</f>
        <v/>
      </c>
      <c r="I5541" s="70" t="n">
        <v>0.9929562153680327</v>
      </c>
      <c r="J5541" s="70" t="n">
        <v>0.6983143301018951</v>
      </c>
      <c r="K5541" s="71">
        <f>IF(NOT(AND(PAINEL_PESOS!$D$12="OK - 100%",PAINEL_PESOS!$F$20="OK - 100%",PAINEL_PESOS!$F$24="OK - 100%",PAINEL_PESOS!$F$27="OK - 100%",PAINEL_PESOS!$F$30="OK - 100%")),"", (E5541*PAINEL_PESOS!$B$7+F5541*PAINEL_PESOS!$B$8+G5541*PAINEL_PESOS!$B$9+H5541*PAINEL_PESOS!$B$10)*I5541)</f>
        <v/>
      </c>
      <c r="L5541" s="71">
        <f>IF(K5541="","",K5541-J5541)</f>
        <v/>
      </c>
      <c r="M5541" s="71">
        <f>IF(L5541="","",ABS(L5541))</f>
        <v/>
      </c>
      <c r="N5541" t="n">
        <v>1</v>
      </c>
      <c r="O5541" t="n">
        <v>1</v>
      </c>
      <c r="P5541" t="n">
        <v>0.739493136219641</v>
      </c>
      <c r="Q5541" t="n">
        <v>0.9989800379004372</v>
      </c>
      <c r="R5541" t="n">
        <v>0.1663639062151185</v>
      </c>
      <c r="S5541" t="n">
        <v>0.9998276918732725</v>
      </c>
      <c r="T5541" t="n">
        <v>0.9648073083970057</v>
      </c>
      <c r="U5541" t="n">
        <v>0.1753902367846822</v>
      </c>
      <c r="V5541" t="n">
        <v>0.7707856593211583</v>
      </c>
      <c r="W5541" t="n">
        <v>0.5046527134527321</v>
      </c>
      <c r="X5541" t="n">
        <v>0.8854128530950943</v>
      </c>
    </row>
    <row r="5542">
      <c r="A5542" t="inlineStr">
        <is>
          <t>5220108</t>
        </is>
      </c>
      <c r="B5542" t="inlineStr">
        <is>
          <t>São Luís de Montes Belos</t>
        </is>
      </c>
      <c r="C5542" t="inlineStr">
        <is>
          <t>GO</t>
        </is>
      </c>
      <c r="D5542" t="inlineStr">
        <is>
          <t>REGIÃO CENTRO-OESTE</t>
        </is>
      </c>
      <c r="E5542" s="70">
        <f>SUMPRODUCT(N5542:Q5542,PAINEL_PESOS!$C$16:$C$19)</f>
        <v/>
      </c>
      <c r="F5542" s="70">
        <f>SUMPRODUCT(R5542:T5542,PAINEL_PESOS!$C$21:$C$23)</f>
        <v/>
      </c>
      <c r="G5542" s="70">
        <f>SUMPRODUCT(U5542:V5542,PAINEL_PESOS!$C$25:$C$26)</f>
        <v/>
      </c>
      <c r="H5542" s="70">
        <f>SUMPRODUCT(W5542:X5542,PAINEL_PESOS!$C$28:$C$29)</f>
        <v/>
      </c>
      <c r="I5542" s="70" t="n">
        <v>0.994332194402376</v>
      </c>
      <c r="J5542" s="70" t="n">
        <v>0.7318444823930487</v>
      </c>
      <c r="K5542" s="71">
        <f>IF(NOT(AND(PAINEL_PESOS!$D$12="OK - 100%",PAINEL_PESOS!$F$20="OK - 100%",PAINEL_PESOS!$F$24="OK - 100%",PAINEL_PESOS!$F$27="OK - 100%",PAINEL_PESOS!$F$30="OK - 100%")),"", (E5542*PAINEL_PESOS!$B$7+F5542*PAINEL_PESOS!$B$8+G5542*PAINEL_PESOS!$B$9+H5542*PAINEL_PESOS!$B$10)*I5542)</f>
        <v/>
      </c>
      <c r="L5542" s="71">
        <f>IF(K5542="","",K5542-J5542)</f>
        <v/>
      </c>
      <c r="M5542" s="71">
        <f>IF(L5542="","",ABS(L5542))</f>
        <v/>
      </c>
      <c r="N5542" t="n">
        <v>1</v>
      </c>
      <c r="O5542" t="n">
        <v>0.9981</v>
      </c>
      <c r="P5542" t="n">
        <v>0.7376979936642027</v>
      </c>
      <c r="Q5542" t="n">
        <v>0.9914195264189601</v>
      </c>
      <c r="R5542" t="n">
        <v>0.4107888183223869</v>
      </c>
      <c r="S5542" t="n">
        <v>0.9945293959672558</v>
      </c>
      <c r="T5542" t="n">
        <v>0.9798860969000629</v>
      </c>
      <c r="U5542" t="n">
        <v>0.24670732604636</v>
      </c>
      <c r="V5542" t="n">
        <v>0.8148691042426333</v>
      </c>
      <c r="W5542" t="n">
        <v>0.4873458551015121</v>
      </c>
      <c r="X5542" t="n">
        <v>0.8854613746471954</v>
      </c>
    </row>
    <row r="5543">
      <c r="A5543" t="inlineStr">
        <is>
          <t>5220157</t>
        </is>
      </c>
      <c r="B5543" t="inlineStr">
        <is>
          <t>São Luíz do Norte</t>
        </is>
      </c>
      <c r="C5543" t="inlineStr">
        <is>
          <t>GO</t>
        </is>
      </c>
      <c r="D5543" t="inlineStr">
        <is>
          <t>REGIÃO CENTRO-OESTE</t>
        </is>
      </c>
      <c r="E5543" s="70">
        <f>SUMPRODUCT(N5543:Q5543,PAINEL_PESOS!$C$16:$C$19)</f>
        <v/>
      </c>
      <c r="F5543" s="70">
        <f>SUMPRODUCT(R5543:T5543,PAINEL_PESOS!$C$21:$C$23)</f>
        <v/>
      </c>
      <c r="G5543" s="70">
        <f>SUMPRODUCT(U5543:V5543,PAINEL_PESOS!$C$25:$C$26)</f>
        <v/>
      </c>
      <c r="H5543" s="70">
        <f>SUMPRODUCT(W5543:X5543,PAINEL_PESOS!$C$28:$C$29)</f>
        <v/>
      </c>
      <c r="I5543" s="70" t="n">
        <v>0.9689432999369361</v>
      </c>
      <c r="J5543" s="70" t="n">
        <v>0.6402086166969094</v>
      </c>
      <c r="K5543" s="71">
        <f>IF(NOT(AND(PAINEL_PESOS!$D$12="OK - 100%",PAINEL_PESOS!$F$20="OK - 100%",PAINEL_PESOS!$F$24="OK - 100%",PAINEL_PESOS!$F$27="OK - 100%",PAINEL_PESOS!$F$30="OK - 100%")),"", (E5543*PAINEL_PESOS!$B$7+F5543*PAINEL_PESOS!$B$8+G5543*PAINEL_PESOS!$B$9+H5543*PAINEL_PESOS!$B$10)*I5543)</f>
        <v/>
      </c>
      <c r="L5543" s="71">
        <f>IF(K5543="","",K5543-J5543)</f>
        <v/>
      </c>
      <c r="M5543" s="71">
        <f>IF(L5543="","",ABS(L5543))</f>
        <v/>
      </c>
      <c r="N5543" t="n">
        <v>0.2</v>
      </c>
      <c r="O5543" t="n">
        <v>0.9955000000000001</v>
      </c>
      <c r="P5543" t="n">
        <v>0.8659978880675818</v>
      </c>
      <c r="Q5543" t="n">
        <v>0.9984741008896973</v>
      </c>
      <c r="R5543" t="n">
        <v>0.2038708760273912</v>
      </c>
      <c r="S5543" t="n">
        <v>0.9999826038336153</v>
      </c>
      <c r="T5543" t="n">
        <v>0.8422294400722035</v>
      </c>
      <c r="U5543" t="n">
        <v>0.3047722761743201</v>
      </c>
      <c r="V5543" t="n">
        <v>0.8454804375054474</v>
      </c>
      <c r="W5543" t="n">
        <v>0.4158521036155315</v>
      </c>
      <c r="X5543" t="n">
        <v>0.8256832585624171</v>
      </c>
    </row>
    <row r="5544">
      <c r="A5544" t="inlineStr">
        <is>
          <t>5220207</t>
        </is>
      </c>
      <c r="B5544" t="inlineStr">
        <is>
          <t>São Miguel do Araguaia</t>
        </is>
      </c>
      <c r="C5544" t="inlineStr">
        <is>
          <t>GO</t>
        </is>
      </c>
      <c r="D5544" t="inlineStr">
        <is>
          <t>REGIÃO CENTRO-OESTE</t>
        </is>
      </c>
      <c r="E5544" s="70">
        <f>SUMPRODUCT(N5544:Q5544,PAINEL_PESOS!$C$16:$C$19)</f>
        <v/>
      </c>
      <c r="F5544" s="70">
        <f>SUMPRODUCT(R5544:T5544,PAINEL_PESOS!$C$21:$C$23)</f>
        <v/>
      </c>
      <c r="G5544" s="70">
        <f>SUMPRODUCT(U5544:V5544,PAINEL_PESOS!$C$25:$C$26)</f>
        <v/>
      </c>
      <c r="H5544" s="70">
        <f>SUMPRODUCT(W5544:X5544,PAINEL_PESOS!$C$28:$C$29)</f>
        <v/>
      </c>
      <c r="I5544" s="70" t="n">
        <v>0.9977129405816396</v>
      </c>
      <c r="J5544" s="70" t="n">
        <v>0.719608835878233</v>
      </c>
      <c r="K5544" s="71">
        <f>IF(NOT(AND(PAINEL_PESOS!$D$12="OK - 100%",PAINEL_PESOS!$F$20="OK - 100%",PAINEL_PESOS!$F$24="OK - 100%",PAINEL_PESOS!$F$27="OK - 100%",PAINEL_PESOS!$F$30="OK - 100%")),"", (E5544*PAINEL_PESOS!$B$7+F5544*PAINEL_PESOS!$B$8+G5544*PAINEL_PESOS!$B$9+H5544*PAINEL_PESOS!$B$10)*I5544)</f>
        <v/>
      </c>
      <c r="L5544" s="71">
        <f>IF(K5544="","",K5544-J5544)</f>
        <v/>
      </c>
      <c r="M5544" s="71">
        <f>IF(L5544="","",ABS(L5544))</f>
        <v/>
      </c>
      <c r="N5544" t="n">
        <v>1</v>
      </c>
      <c r="O5544" t="n">
        <v>0.9899</v>
      </c>
      <c r="P5544" t="n">
        <v>0.6910242872228088</v>
      </c>
      <c r="Q5544" t="n">
        <v>0.9992042108372575</v>
      </c>
      <c r="R5544" t="n">
        <v>0.3333922285636073</v>
      </c>
      <c r="S5544" t="n">
        <v>0.9999012963284873</v>
      </c>
      <c r="T5544" t="n">
        <v>0.9889455848584802</v>
      </c>
      <c r="U5544" t="n">
        <v>0.3081974750766573</v>
      </c>
      <c r="V5544" t="n">
        <v>0.8106105216957356</v>
      </c>
      <c r="W5544" t="n">
        <v>0.4543783175864783</v>
      </c>
      <c r="X5544" t="n">
        <v>0.8086572036103014</v>
      </c>
    </row>
    <row r="5545">
      <c r="A5545" t="inlineStr">
        <is>
          <t>5220264</t>
        </is>
      </c>
      <c r="B5545" t="inlineStr">
        <is>
          <t>São Miguel do Passa Quatro</t>
        </is>
      </c>
      <c r="C5545" t="inlineStr">
        <is>
          <t>GO</t>
        </is>
      </c>
      <c r="D5545" t="inlineStr">
        <is>
          <t>REGIÃO CENTRO-OESTE</t>
        </is>
      </c>
      <c r="E5545" s="70">
        <f>SUMPRODUCT(N5545:Q5545,PAINEL_PESOS!$C$16:$C$19)</f>
        <v/>
      </c>
      <c r="F5545" s="70">
        <f>SUMPRODUCT(R5545:T5545,PAINEL_PESOS!$C$21:$C$23)</f>
        <v/>
      </c>
      <c r="G5545" s="70">
        <f>SUMPRODUCT(U5545:V5545,PAINEL_PESOS!$C$25:$C$26)</f>
        <v/>
      </c>
      <c r="H5545" s="70">
        <f>SUMPRODUCT(W5545:X5545,PAINEL_PESOS!$C$28:$C$29)</f>
        <v/>
      </c>
      <c r="I5545" s="70" t="n">
        <v>0.9971246324232527</v>
      </c>
      <c r="J5545" s="70" t="n">
        <v>0.7077672755854281</v>
      </c>
      <c r="K5545" s="71">
        <f>IF(NOT(AND(PAINEL_PESOS!$D$12="OK - 100%",PAINEL_PESOS!$F$20="OK - 100%",PAINEL_PESOS!$F$24="OK - 100%",PAINEL_PESOS!$F$27="OK - 100%",PAINEL_PESOS!$F$30="OK - 100%")),"", (E5545*PAINEL_PESOS!$B$7+F5545*PAINEL_PESOS!$B$8+G5545*PAINEL_PESOS!$B$9+H5545*PAINEL_PESOS!$B$10)*I5545)</f>
        <v/>
      </c>
      <c r="L5545" s="71">
        <f>IF(K5545="","",K5545-J5545)</f>
        <v/>
      </c>
      <c r="M5545" s="71">
        <f>IF(L5545="","",ABS(L5545))</f>
        <v/>
      </c>
      <c r="N5545" t="n">
        <v>1</v>
      </c>
      <c r="O5545" t="n">
        <v>0.9824000000000001</v>
      </c>
      <c r="P5545" t="n">
        <v>0.7696937697993664</v>
      </c>
      <c r="Q5545" t="n">
        <v>0.9991585647694926</v>
      </c>
      <c r="R5545" t="n">
        <v>0.2433116078411689</v>
      </c>
      <c r="S5545" t="n">
        <v>0.9999423968491972</v>
      </c>
      <c r="T5545" t="n">
        <v>0.9859660617155581</v>
      </c>
      <c r="U5545" t="n">
        <v>0.3311233828406411</v>
      </c>
      <c r="V5545" t="n">
        <v>0.7611289604442278</v>
      </c>
      <c r="W5545" t="n">
        <v>0.371615238957436</v>
      </c>
      <c r="X5545" t="n">
        <v>0.8528254209003476</v>
      </c>
    </row>
    <row r="5546">
      <c r="A5546" t="inlineStr">
        <is>
          <t>5220280</t>
        </is>
      </c>
      <c r="B5546" t="inlineStr">
        <is>
          <t>São Patrício</t>
        </is>
      </c>
      <c r="C5546" t="inlineStr">
        <is>
          <t>GO</t>
        </is>
      </c>
      <c r="D5546" t="inlineStr">
        <is>
          <t>REGIÃO CENTRO-OESTE</t>
        </is>
      </c>
      <c r="E5546" s="70">
        <f>SUMPRODUCT(N5546:Q5546,PAINEL_PESOS!$C$16:$C$19)</f>
        <v/>
      </c>
      <c r="F5546" s="70">
        <f>SUMPRODUCT(R5546:T5546,PAINEL_PESOS!$C$21:$C$23)</f>
        <v/>
      </c>
      <c r="G5546" s="70">
        <f>SUMPRODUCT(U5546:V5546,PAINEL_PESOS!$C$25:$C$26)</f>
        <v/>
      </c>
      <c r="H5546" s="70">
        <f>SUMPRODUCT(W5546:X5546,PAINEL_PESOS!$C$28:$C$29)</f>
        <v/>
      </c>
      <c r="I5546" s="70" t="n">
        <v>0.9923050048054097</v>
      </c>
      <c r="J5546" s="70" t="n">
        <v>0.6915010436500597</v>
      </c>
      <c r="K5546" s="71">
        <f>IF(NOT(AND(PAINEL_PESOS!$D$12="OK - 100%",PAINEL_PESOS!$F$20="OK - 100%",PAINEL_PESOS!$F$24="OK - 100%",PAINEL_PESOS!$F$27="OK - 100%",PAINEL_PESOS!$F$30="OK - 100%")),"", (E5546*PAINEL_PESOS!$B$7+F5546*PAINEL_PESOS!$B$8+G5546*PAINEL_PESOS!$B$9+H5546*PAINEL_PESOS!$B$10)*I5546)</f>
        <v/>
      </c>
      <c r="L5546" s="71">
        <f>IF(K5546="","",K5546-J5546)</f>
        <v/>
      </c>
      <c r="M5546" s="71">
        <f>IF(L5546="","",ABS(L5546))</f>
        <v/>
      </c>
      <c r="N5546" t="n">
        <v>1</v>
      </c>
      <c r="O5546" t="n">
        <v>0.9866</v>
      </c>
      <c r="P5546" t="n">
        <v>0.7872228088701162</v>
      </c>
      <c r="Q5546" t="n">
        <v>0.9978554904582519</v>
      </c>
      <c r="R5546" t="n">
        <v>0.0902663657245364</v>
      </c>
      <c r="S5546" t="n">
        <v>0.9989549296479068</v>
      </c>
      <c r="T5546" t="n">
        <v>0.9626155991877474</v>
      </c>
      <c r="U5546" t="n">
        <v>0.1930285452488749</v>
      </c>
      <c r="V5546" t="n">
        <v>0.8353412344697967</v>
      </c>
      <c r="W5546" t="n">
        <v>0.4171578817819265</v>
      </c>
      <c r="X5546" t="n">
        <v>0.8756491593682001</v>
      </c>
    </row>
    <row r="5547">
      <c r="A5547" t="inlineStr">
        <is>
          <t>5220405</t>
        </is>
      </c>
      <c r="B5547" t="inlineStr">
        <is>
          <t>São Simão</t>
        </is>
      </c>
      <c r="C5547" t="inlineStr">
        <is>
          <t>GO</t>
        </is>
      </c>
      <c r="D5547" t="inlineStr">
        <is>
          <t>REGIÃO CENTRO-OESTE</t>
        </is>
      </c>
      <c r="E5547" s="70">
        <f>SUMPRODUCT(N5547:Q5547,PAINEL_PESOS!$C$16:$C$19)</f>
        <v/>
      </c>
      <c r="F5547" s="70">
        <f>SUMPRODUCT(R5547:T5547,PAINEL_PESOS!$C$21:$C$23)</f>
        <v/>
      </c>
      <c r="G5547" s="70">
        <f>SUMPRODUCT(U5547:V5547,PAINEL_PESOS!$C$25:$C$26)</f>
        <v/>
      </c>
      <c r="H5547" s="70">
        <f>SUMPRODUCT(W5547:X5547,PAINEL_PESOS!$C$28:$C$29)</f>
        <v/>
      </c>
      <c r="I5547" s="70" t="n">
        <v>0.9953703419027278</v>
      </c>
      <c r="J5547" s="70" t="n">
        <v>0.6612834705898352</v>
      </c>
      <c r="K5547" s="71">
        <f>IF(NOT(AND(PAINEL_PESOS!$D$12="OK - 100%",PAINEL_PESOS!$F$20="OK - 100%",PAINEL_PESOS!$F$24="OK - 100%",PAINEL_PESOS!$F$27="OK - 100%",PAINEL_PESOS!$F$30="OK - 100%")),"", (E5547*PAINEL_PESOS!$B$7+F5547*PAINEL_PESOS!$B$8+G5547*PAINEL_PESOS!$B$9+H5547*PAINEL_PESOS!$B$10)*I5547)</f>
        <v/>
      </c>
      <c r="L5547" s="71">
        <f>IF(K5547="","",K5547-J5547)</f>
        <v/>
      </c>
      <c r="M5547" s="71">
        <f>IF(L5547="","",ABS(L5547))</f>
        <v/>
      </c>
      <c r="N5547" t="n">
        <v>0.4</v>
      </c>
      <c r="O5547" t="n">
        <v>1</v>
      </c>
      <c r="P5547" t="n">
        <v>0.8592397043294615</v>
      </c>
      <c r="Q5547" t="n">
        <v>0.9898698582168348</v>
      </c>
      <c r="R5547" t="n">
        <v>0.4327362394693644</v>
      </c>
      <c r="S5547" t="n">
        <v>0.9889803458630841</v>
      </c>
      <c r="T5547" t="n">
        <v>0.9884155940211349</v>
      </c>
      <c r="U5547" t="n">
        <v>0.1737438894923811</v>
      </c>
      <c r="V5547" t="n">
        <v>0.7405908137188231</v>
      </c>
      <c r="W5547" t="n">
        <v>0.262881279174709</v>
      </c>
      <c r="X5547" t="n">
        <v>0.906348263409642</v>
      </c>
    </row>
    <row r="5548">
      <c r="A5548" t="inlineStr">
        <is>
          <t>5220454</t>
        </is>
      </c>
      <c r="B5548" t="inlineStr">
        <is>
          <t>Senador Canedo</t>
        </is>
      </c>
      <c r="C5548" t="inlineStr">
        <is>
          <t>GO</t>
        </is>
      </c>
      <c r="D5548" t="inlineStr">
        <is>
          <t>REGIÃO CENTRO-OESTE</t>
        </is>
      </c>
      <c r="E5548" s="70">
        <f>SUMPRODUCT(N5548:Q5548,PAINEL_PESOS!$C$16:$C$19)</f>
        <v/>
      </c>
      <c r="F5548" s="70">
        <f>SUMPRODUCT(R5548:T5548,PAINEL_PESOS!$C$21:$C$23)</f>
        <v/>
      </c>
      <c r="G5548" s="70">
        <f>SUMPRODUCT(U5548:V5548,PAINEL_PESOS!$C$25:$C$26)</f>
        <v/>
      </c>
      <c r="H5548" s="70">
        <f>SUMPRODUCT(W5548:X5548,PAINEL_PESOS!$C$28:$C$29)</f>
        <v/>
      </c>
      <c r="I5548" s="70" t="n">
        <v>0.9703646766632877</v>
      </c>
      <c r="J5548" s="70" t="n">
        <v>0.6670840251835093</v>
      </c>
      <c r="K5548" s="71">
        <f>IF(NOT(AND(PAINEL_PESOS!$D$12="OK - 100%",PAINEL_PESOS!$F$20="OK - 100%",PAINEL_PESOS!$F$24="OK - 100%",PAINEL_PESOS!$F$27="OK - 100%",PAINEL_PESOS!$F$30="OK - 100%")),"", (E5548*PAINEL_PESOS!$B$7+F5548*PAINEL_PESOS!$B$8+G5548*PAINEL_PESOS!$B$9+H5548*PAINEL_PESOS!$B$10)*I5548)</f>
        <v/>
      </c>
      <c r="L5548" s="71">
        <f>IF(K5548="","",K5548-J5548)</f>
        <v/>
      </c>
      <c r="M5548" s="71">
        <f>IF(L5548="","",ABS(L5548))</f>
        <v/>
      </c>
      <c r="N5548" t="n">
        <v>1</v>
      </c>
      <c r="O5548" t="n">
        <v>0.9862</v>
      </c>
      <c r="P5548" t="n">
        <v>0.5400211193241816</v>
      </c>
      <c r="Q5548" t="n">
        <v>0.8691074530670928</v>
      </c>
      <c r="R5548" t="n">
        <v>0.5052957428016721</v>
      </c>
      <c r="S5548" t="n">
        <v>0.8679045776620892</v>
      </c>
      <c r="T5548" t="n">
        <v>0.9933751998424256</v>
      </c>
      <c r="U5548" t="n">
        <v>0.1687202717232247</v>
      </c>
      <c r="V5548" t="n">
        <v>0.7991308277862137</v>
      </c>
      <c r="W5548" t="n">
        <v>0.3656931832417707</v>
      </c>
      <c r="X5548" t="n">
        <v>0.8907307114966817</v>
      </c>
    </row>
    <row r="5549">
      <c r="A5549" t="inlineStr">
        <is>
          <t>5220504</t>
        </is>
      </c>
      <c r="B5549" t="inlineStr">
        <is>
          <t>Serranópolis</t>
        </is>
      </c>
      <c r="C5549" t="inlineStr">
        <is>
          <t>GO</t>
        </is>
      </c>
      <c r="D5549" t="inlineStr">
        <is>
          <t>REGIÃO CENTRO-OESTE</t>
        </is>
      </c>
      <c r="E5549" s="70">
        <f>SUMPRODUCT(N5549:Q5549,PAINEL_PESOS!$C$16:$C$19)</f>
        <v/>
      </c>
      <c r="F5549" s="70">
        <f>SUMPRODUCT(R5549:T5549,PAINEL_PESOS!$C$21:$C$23)</f>
        <v/>
      </c>
      <c r="G5549" s="70">
        <f>SUMPRODUCT(U5549:V5549,PAINEL_PESOS!$C$25:$C$26)</f>
        <v/>
      </c>
      <c r="H5549" s="70">
        <f>SUMPRODUCT(W5549:X5549,PAINEL_PESOS!$C$28:$C$29)</f>
        <v/>
      </c>
      <c r="I5549" s="70" t="n">
        <v>0.9995351995194186</v>
      </c>
      <c r="J5549" s="70" t="n">
        <v>0.6880920183229066</v>
      </c>
      <c r="K5549" s="71">
        <f>IF(NOT(AND(PAINEL_PESOS!$D$12="OK - 100%",PAINEL_PESOS!$F$20="OK - 100%",PAINEL_PESOS!$F$24="OK - 100%",PAINEL_PESOS!$F$27="OK - 100%",PAINEL_PESOS!$F$30="OK - 100%")),"", (E5549*PAINEL_PESOS!$B$7+F5549*PAINEL_PESOS!$B$8+G5549*PAINEL_PESOS!$B$9+H5549*PAINEL_PESOS!$B$10)*I5549)</f>
        <v/>
      </c>
      <c r="L5549" s="71">
        <f>IF(K5549="","",K5549-J5549)</f>
        <v/>
      </c>
      <c r="M5549" s="71">
        <f>IF(L5549="","",ABS(L5549))</f>
        <v/>
      </c>
      <c r="N5549" t="n">
        <v>1</v>
      </c>
      <c r="O5549" t="n">
        <v>1</v>
      </c>
      <c r="P5549" t="n">
        <v>0.7514255543822598</v>
      </c>
      <c r="Q5549" t="n">
        <v>0.9998489307026504</v>
      </c>
      <c r="R5549" t="n">
        <v>0.3266392854712229</v>
      </c>
      <c r="S5549" t="n">
        <v>0.9967821727985025</v>
      </c>
      <c r="T5549" t="n">
        <v>0.9991445031612732</v>
      </c>
      <c r="U5549" t="n">
        <v>0.1737438894923811</v>
      </c>
      <c r="V5549" t="n">
        <v>0.7403079581431933</v>
      </c>
      <c r="W5549" t="n">
        <v>0.262881279174709</v>
      </c>
      <c r="X5549" t="n">
        <v>0.906348263409642</v>
      </c>
    </row>
    <row r="5550">
      <c r="A5550" t="inlineStr">
        <is>
          <t>5220603</t>
        </is>
      </c>
      <c r="B5550" t="inlineStr">
        <is>
          <t>Silvânia</t>
        </is>
      </c>
      <c r="C5550" t="inlineStr">
        <is>
          <t>GO</t>
        </is>
      </c>
      <c r="D5550" t="inlineStr">
        <is>
          <t>REGIÃO CENTRO-OESTE</t>
        </is>
      </c>
      <c r="E5550" s="70">
        <f>SUMPRODUCT(N5550:Q5550,PAINEL_PESOS!$C$16:$C$19)</f>
        <v/>
      </c>
      <c r="F5550" s="70">
        <f>SUMPRODUCT(R5550:T5550,PAINEL_PESOS!$C$21:$C$23)</f>
        <v/>
      </c>
      <c r="G5550" s="70">
        <f>SUMPRODUCT(U5550:V5550,PAINEL_PESOS!$C$25:$C$26)</f>
        <v/>
      </c>
      <c r="H5550" s="70">
        <f>SUMPRODUCT(W5550:X5550,PAINEL_PESOS!$C$28:$C$29)</f>
        <v/>
      </c>
      <c r="I5550" s="70" t="n">
        <v>0.9978482809201251</v>
      </c>
      <c r="J5550" s="70" t="n">
        <v>0.7244276775938304</v>
      </c>
      <c r="K5550" s="71">
        <f>IF(NOT(AND(PAINEL_PESOS!$D$12="OK - 100%",PAINEL_PESOS!$F$20="OK - 100%",PAINEL_PESOS!$F$24="OK - 100%",PAINEL_PESOS!$F$27="OK - 100%",PAINEL_PESOS!$F$30="OK - 100%")),"", (E5550*PAINEL_PESOS!$B$7+F5550*PAINEL_PESOS!$B$8+G5550*PAINEL_PESOS!$B$9+H5550*PAINEL_PESOS!$B$10)*I5550)</f>
        <v/>
      </c>
      <c r="L5550" s="71">
        <f>IF(K5550="","",K5550-J5550)</f>
        <v/>
      </c>
      <c r="M5550" s="71">
        <f>IF(L5550="","",ABS(L5550))</f>
        <v/>
      </c>
      <c r="N5550" t="n">
        <v>1</v>
      </c>
      <c r="O5550" t="n">
        <v>1</v>
      </c>
      <c r="P5550" t="n">
        <v>0.7559662090813094</v>
      </c>
      <c r="Q5550" t="n">
        <v>0.9986889589691011</v>
      </c>
      <c r="R5550" t="n">
        <v>0.3891001231400747</v>
      </c>
      <c r="S5550" t="n">
        <v>0.9998927255154094</v>
      </c>
      <c r="T5550" t="n">
        <v>0.9900360712161083</v>
      </c>
      <c r="U5550" t="n">
        <v>0.3230190355781724</v>
      </c>
      <c r="V5550" t="n">
        <v>0.7955158217735627</v>
      </c>
      <c r="W5550" t="n">
        <v>0.3713197126236287</v>
      </c>
      <c r="X5550" t="n">
        <v>0.8547169957351142</v>
      </c>
    </row>
    <row r="5551">
      <c r="A5551" t="inlineStr">
        <is>
          <t>5220686</t>
        </is>
      </c>
      <c r="B5551" t="inlineStr">
        <is>
          <t>Simolândia</t>
        </is>
      </c>
      <c r="C5551" t="inlineStr">
        <is>
          <t>GO</t>
        </is>
      </c>
      <c r="D5551" t="inlineStr">
        <is>
          <t>REGIÃO CENTRO-OESTE</t>
        </is>
      </c>
      <c r="E5551" s="70">
        <f>SUMPRODUCT(N5551:Q5551,PAINEL_PESOS!$C$16:$C$19)</f>
        <v/>
      </c>
      <c r="F5551" s="70">
        <f>SUMPRODUCT(R5551:T5551,PAINEL_PESOS!$C$21:$C$23)</f>
        <v/>
      </c>
      <c r="G5551" s="70">
        <f>SUMPRODUCT(U5551:V5551,PAINEL_PESOS!$C$25:$C$26)</f>
        <v/>
      </c>
      <c r="H5551" s="70">
        <f>SUMPRODUCT(W5551:X5551,PAINEL_PESOS!$C$28:$C$29)</f>
        <v/>
      </c>
      <c r="I5551" s="70" t="n">
        <v>0.9945410272463329</v>
      </c>
      <c r="J5551" s="70" t="n">
        <v>0.715544186013365</v>
      </c>
      <c r="K5551" s="71">
        <f>IF(NOT(AND(PAINEL_PESOS!$D$12="OK - 100%",PAINEL_PESOS!$F$20="OK - 100%",PAINEL_PESOS!$F$24="OK - 100%",PAINEL_PESOS!$F$27="OK - 100%",PAINEL_PESOS!$F$30="OK - 100%")),"", (E5551*PAINEL_PESOS!$B$7+F5551*PAINEL_PESOS!$B$8+G5551*PAINEL_PESOS!$B$9+H5551*PAINEL_PESOS!$B$10)*I5551)</f>
        <v/>
      </c>
      <c r="L5551" s="71">
        <f>IF(K5551="","",K5551-J5551)</f>
        <v/>
      </c>
      <c r="M5551" s="71">
        <f>IF(L5551="","",ABS(L5551))</f>
        <v/>
      </c>
      <c r="N5551" t="n">
        <v>1</v>
      </c>
      <c r="O5551" t="n">
        <v>0.9862</v>
      </c>
      <c r="P5551" t="n">
        <v>0.7061246040126716</v>
      </c>
      <c r="Q5551" t="n">
        <v>0.9969268258025971</v>
      </c>
      <c r="R5551" t="n">
        <v>0.208665553779845</v>
      </c>
      <c r="S5551" t="n">
        <v>0.9999867995944021</v>
      </c>
      <c r="T5551" t="n">
        <v>0.9743114234145056</v>
      </c>
      <c r="U5551" t="n">
        <v>0.4025747487803137</v>
      </c>
      <c r="V5551" t="n">
        <v>0.7751251751105496</v>
      </c>
      <c r="W5551" t="n">
        <v>0.4670264461790122</v>
      </c>
      <c r="X5551" t="n">
        <v>0.8111128326032377</v>
      </c>
    </row>
    <row r="5552">
      <c r="A5552" t="inlineStr">
        <is>
          <t>5220702</t>
        </is>
      </c>
      <c r="B5552" t="inlineStr">
        <is>
          <t>Sítio d'Abadia</t>
        </is>
      </c>
      <c r="C5552" t="inlineStr">
        <is>
          <t>GO</t>
        </is>
      </c>
      <c r="D5552" t="inlineStr">
        <is>
          <t>REGIÃO CENTRO-OESTE</t>
        </is>
      </c>
      <c r="E5552" s="70">
        <f>SUMPRODUCT(N5552:Q5552,PAINEL_PESOS!$C$16:$C$19)</f>
        <v/>
      </c>
      <c r="F5552" s="70">
        <f>SUMPRODUCT(R5552:T5552,PAINEL_PESOS!$C$21:$C$23)</f>
        <v/>
      </c>
      <c r="G5552" s="70">
        <f>SUMPRODUCT(U5552:V5552,PAINEL_PESOS!$C$25:$C$26)</f>
        <v/>
      </c>
      <c r="H5552" s="70">
        <f>SUMPRODUCT(W5552:X5552,PAINEL_PESOS!$C$28:$C$29)</f>
        <v/>
      </c>
      <c r="I5552" s="70" t="n">
        <v>0.9967230629637996</v>
      </c>
      <c r="J5552" s="70" t="n">
        <v>0.7049428534838833</v>
      </c>
      <c r="K5552" s="71">
        <f>IF(NOT(AND(PAINEL_PESOS!$D$12="OK - 100%",PAINEL_PESOS!$F$20="OK - 100%",PAINEL_PESOS!$F$24="OK - 100%",PAINEL_PESOS!$F$27="OK - 100%",PAINEL_PESOS!$F$30="OK - 100%")),"", (E5552*PAINEL_PESOS!$B$7+F5552*PAINEL_PESOS!$B$8+G5552*PAINEL_PESOS!$B$9+H5552*PAINEL_PESOS!$B$10)*I5552)</f>
        <v/>
      </c>
      <c r="L5552" s="71">
        <f>IF(K5552="","",K5552-J5552)</f>
        <v/>
      </c>
      <c r="M5552" s="71">
        <f>IF(L5552="","",ABS(L5552))</f>
        <v/>
      </c>
      <c r="N5552" t="n">
        <v>1</v>
      </c>
      <c r="O5552" t="n">
        <v>0.8859999999999999</v>
      </c>
      <c r="P5552" t="n">
        <v>0.7179514255543822</v>
      </c>
      <c r="Q5552" t="n">
        <v>0.9997372838273715</v>
      </c>
      <c r="R5552" t="n">
        <v>0.1330115267575552</v>
      </c>
      <c r="S5552" t="n">
        <v>1</v>
      </c>
      <c r="T5552" t="n">
        <v>0.9834530369153781</v>
      </c>
      <c r="U5552" t="n">
        <v>0.4040256659076423</v>
      </c>
      <c r="V5552" t="n">
        <v>0.7628613849638541</v>
      </c>
      <c r="W5552" t="n">
        <v>0.4686566522140279</v>
      </c>
      <c r="X5552" t="n">
        <v>0.8097195793686028</v>
      </c>
    </row>
    <row r="5553">
      <c r="A5553" t="inlineStr">
        <is>
          <t>5221007</t>
        </is>
      </c>
      <c r="B5553" t="inlineStr">
        <is>
          <t>Taquaral de Goiás</t>
        </is>
      </c>
      <c r="C5553" t="inlineStr">
        <is>
          <t>GO</t>
        </is>
      </c>
      <c r="D5553" t="inlineStr">
        <is>
          <t>REGIÃO CENTRO-OESTE</t>
        </is>
      </c>
      <c r="E5553" s="70">
        <f>SUMPRODUCT(N5553:Q5553,PAINEL_PESOS!$C$16:$C$19)</f>
        <v/>
      </c>
      <c r="F5553" s="70">
        <f>SUMPRODUCT(R5553:T5553,PAINEL_PESOS!$C$21:$C$23)</f>
        <v/>
      </c>
      <c r="G5553" s="70">
        <f>SUMPRODUCT(U5553:V5553,PAINEL_PESOS!$C$25:$C$26)</f>
        <v/>
      </c>
      <c r="H5553" s="70">
        <f>SUMPRODUCT(W5553:X5553,PAINEL_PESOS!$C$28:$C$29)</f>
        <v/>
      </c>
      <c r="I5553" s="70" t="n">
        <v>0.9968195343076268</v>
      </c>
      <c r="J5553" s="70" t="n">
        <v>0.704586901468367</v>
      </c>
      <c r="K5553" s="71">
        <f>IF(NOT(AND(PAINEL_PESOS!$D$12="OK - 100%",PAINEL_PESOS!$F$20="OK - 100%",PAINEL_PESOS!$F$24="OK - 100%",PAINEL_PESOS!$F$27="OK - 100%",PAINEL_PESOS!$F$30="OK - 100%")),"", (E5553*PAINEL_PESOS!$B$7+F5553*PAINEL_PESOS!$B$8+G5553*PAINEL_PESOS!$B$9+H5553*PAINEL_PESOS!$B$10)*I5553)</f>
        <v/>
      </c>
      <c r="L5553" s="71">
        <f>IF(K5553="","",K5553-J5553)</f>
        <v/>
      </c>
      <c r="M5553" s="71">
        <f>IF(L5553="","",ABS(L5553))</f>
        <v/>
      </c>
      <c r="N5553" t="n">
        <v>1</v>
      </c>
      <c r="O5553" t="n">
        <v>0.9974</v>
      </c>
      <c r="P5553" t="n">
        <v>0.7414994720168955</v>
      </c>
      <c r="Q5553" t="n">
        <v>0.9960081327021468</v>
      </c>
      <c r="R5553" t="n">
        <v>0.1263323082637761</v>
      </c>
      <c r="S5553" t="n">
        <v>0.9981640176565216</v>
      </c>
      <c r="T5553" t="n">
        <v>0.9874495903244797</v>
      </c>
      <c r="U5553" t="n">
        <v>0.2741527962489544</v>
      </c>
      <c r="V5553" t="n">
        <v>0.8257835594743048</v>
      </c>
      <c r="W5553" t="n">
        <v>0.3812173931578775</v>
      </c>
      <c r="X5553" t="n">
        <v>0.898108231214962</v>
      </c>
    </row>
    <row r="5554">
      <c r="A5554" t="inlineStr">
        <is>
          <t>5221080</t>
        </is>
      </c>
      <c r="B5554" t="inlineStr">
        <is>
          <t>Teresina de Goiás</t>
        </is>
      </c>
      <c r="C5554" t="inlineStr">
        <is>
          <t>GO</t>
        </is>
      </c>
      <c r="D5554" t="inlineStr">
        <is>
          <t>REGIÃO CENTRO-OESTE</t>
        </is>
      </c>
      <c r="E5554" s="70">
        <f>SUMPRODUCT(N5554:Q5554,PAINEL_PESOS!$C$16:$C$19)</f>
        <v/>
      </c>
      <c r="F5554" s="70">
        <f>SUMPRODUCT(R5554:T5554,PAINEL_PESOS!$C$21:$C$23)</f>
        <v/>
      </c>
      <c r="G5554" s="70">
        <f>SUMPRODUCT(U5554:V5554,PAINEL_PESOS!$C$25:$C$26)</f>
        <v/>
      </c>
      <c r="H5554" s="70">
        <f>SUMPRODUCT(W5554:X5554,PAINEL_PESOS!$C$28:$C$29)</f>
        <v/>
      </c>
      <c r="I5554" s="70" t="n">
        <v>0.9988997324235448</v>
      </c>
      <c r="J5554" s="70" t="n">
        <v>0.7231736876078448</v>
      </c>
      <c r="K5554" s="71">
        <f>IF(NOT(AND(PAINEL_PESOS!$D$12="OK - 100%",PAINEL_PESOS!$F$20="OK - 100%",PAINEL_PESOS!$F$24="OK - 100%",PAINEL_PESOS!$F$27="OK - 100%",PAINEL_PESOS!$F$30="OK - 100%")),"", (E5554*PAINEL_PESOS!$B$7+F5554*PAINEL_PESOS!$B$8+G5554*PAINEL_PESOS!$B$9+H5554*PAINEL_PESOS!$B$10)*I5554)</f>
        <v/>
      </c>
      <c r="L5554" s="71">
        <f>IF(K5554="","",K5554-J5554)</f>
        <v/>
      </c>
      <c r="M5554" s="71">
        <f>IF(L5554="","",ABS(L5554))</f>
        <v/>
      </c>
      <c r="N5554" t="n">
        <v>1</v>
      </c>
      <c r="O5554" t="n">
        <v>0.9866</v>
      </c>
      <c r="P5554" t="n">
        <v>0.4144667370644139</v>
      </c>
      <c r="Q5554" t="n">
        <v>0.9991487631815821</v>
      </c>
      <c r="R5554" t="n">
        <v>0.0592036797512338</v>
      </c>
      <c r="S5554" t="n">
        <v>1</v>
      </c>
      <c r="T5554" t="n">
        <v>0.9950102520973684</v>
      </c>
      <c r="U5554" t="n">
        <v>0.7661866911615703</v>
      </c>
      <c r="V5554" t="n">
        <v>0.7125990090328322</v>
      </c>
      <c r="W5554" t="n">
        <v>0.4876185556164532</v>
      </c>
      <c r="X5554" t="n">
        <v>0.7557740282899805</v>
      </c>
    </row>
    <row r="5555">
      <c r="A5555" t="inlineStr">
        <is>
          <t>5221197</t>
        </is>
      </c>
      <c r="B5555" t="inlineStr">
        <is>
          <t>Terezópolis de Goiás</t>
        </is>
      </c>
      <c r="C5555" t="inlineStr">
        <is>
          <t>GO</t>
        </is>
      </c>
      <c r="D5555" t="inlineStr">
        <is>
          <t>REGIÃO CENTRO-OESTE</t>
        </is>
      </c>
      <c r="E5555" s="70">
        <f>SUMPRODUCT(N5555:Q5555,PAINEL_PESOS!$C$16:$C$19)</f>
        <v/>
      </c>
      <c r="F5555" s="70">
        <f>SUMPRODUCT(R5555:T5555,PAINEL_PESOS!$C$21:$C$23)</f>
        <v/>
      </c>
      <c r="G5555" s="70">
        <f>SUMPRODUCT(U5555:V5555,PAINEL_PESOS!$C$25:$C$26)</f>
        <v/>
      </c>
      <c r="H5555" s="70">
        <f>SUMPRODUCT(W5555:X5555,PAINEL_PESOS!$C$28:$C$29)</f>
        <v/>
      </c>
      <c r="I5555" s="70" t="n">
        <v>0.9892623689102931</v>
      </c>
      <c r="J5555" s="70" t="n">
        <v>0.6797426963326419</v>
      </c>
      <c r="K5555" s="71">
        <f>IF(NOT(AND(PAINEL_PESOS!$D$12="OK - 100%",PAINEL_PESOS!$F$20="OK - 100%",PAINEL_PESOS!$F$24="OK - 100%",PAINEL_PESOS!$F$27="OK - 100%",PAINEL_PESOS!$F$30="OK - 100%")),"", (E5555*PAINEL_PESOS!$B$7+F5555*PAINEL_PESOS!$B$8+G5555*PAINEL_PESOS!$B$9+H5555*PAINEL_PESOS!$B$10)*I5555)</f>
        <v/>
      </c>
      <c r="L5555" s="71">
        <f>IF(K5555="","",K5555-J5555)</f>
        <v/>
      </c>
      <c r="M5555" s="71">
        <f>IF(L5555="","",ABS(L5555))</f>
        <v/>
      </c>
      <c r="N5555" t="n">
        <v>1</v>
      </c>
      <c r="O5555" t="n">
        <v>1</v>
      </c>
      <c r="P5555" t="n">
        <v>0.656388595564942</v>
      </c>
      <c r="Q5555" t="n">
        <v>0.9884992087575437</v>
      </c>
      <c r="R5555" t="n">
        <v>0.2182619760120892</v>
      </c>
      <c r="S5555" t="n">
        <v>0.989954271173498</v>
      </c>
      <c r="T5555" t="n">
        <v>0.9570759397401039</v>
      </c>
      <c r="U5555" t="n">
        <v>0.1687202717232247</v>
      </c>
      <c r="V5555" t="n">
        <v>0.8058497700475453</v>
      </c>
      <c r="W5555" t="n">
        <v>0.3656931832417708</v>
      </c>
      <c r="X5555" t="n">
        <v>0.8907307114966817</v>
      </c>
    </row>
    <row r="5556">
      <c r="A5556" t="inlineStr">
        <is>
          <t>5221304</t>
        </is>
      </c>
      <c r="B5556" t="inlineStr">
        <is>
          <t>Três Ranchos</t>
        </is>
      </c>
      <c r="C5556" t="inlineStr">
        <is>
          <t>GO</t>
        </is>
      </c>
      <c r="D5556" t="inlineStr">
        <is>
          <t>REGIÃO CENTRO-OESTE</t>
        </is>
      </c>
      <c r="E5556" s="70">
        <f>SUMPRODUCT(N5556:Q5556,PAINEL_PESOS!$C$16:$C$19)</f>
        <v/>
      </c>
      <c r="F5556" s="70">
        <f>SUMPRODUCT(R5556:T5556,PAINEL_PESOS!$C$21:$C$23)</f>
        <v/>
      </c>
      <c r="G5556" s="70">
        <f>SUMPRODUCT(U5556:V5556,PAINEL_PESOS!$C$25:$C$26)</f>
        <v/>
      </c>
      <c r="H5556" s="70">
        <f>SUMPRODUCT(W5556:X5556,PAINEL_PESOS!$C$28:$C$29)</f>
        <v/>
      </c>
      <c r="I5556" s="70" t="n">
        <v>0.9979829845933131</v>
      </c>
      <c r="J5556" s="70" t="n">
        <v>0.6663580192118408</v>
      </c>
      <c r="K5556" s="71">
        <f>IF(NOT(AND(PAINEL_PESOS!$D$12="OK - 100%",PAINEL_PESOS!$F$20="OK - 100%",PAINEL_PESOS!$F$24="OK - 100%",PAINEL_PESOS!$F$27="OK - 100%",PAINEL_PESOS!$F$30="OK - 100%")),"", (E5556*PAINEL_PESOS!$B$7+F5556*PAINEL_PESOS!$B$8+G5556*PAINEL_PESOS!$B$9+H5556*PAINEL_PESOS!$B$10)*I5556)</f>
        <v/>
      </c>
      <c r="L5556" s="71">
        <f>IF(K5556="","",K5556-J5556)</f>
        <v/>
      </c>
      <c r="M5556" s="71">
        <f>IF(L5556="","",ABS(L5556))</f>
        <v/>
      </c>
      <c r="N5556" t="n">
        <v>1</v>
      </c>
      <c r="O5556" t="n">
        <v>0.983</v>
      </c>
      <c r="P5556" t="n">
        <v>0.6671594508975713</v>
      </c>
      <c r="Q5556" t="n">
        <v>0.9965780700279447</v>
      </c>
      <c r="R5556" t="n">
        <v>0.1260087395520819</v>
      </c>
      <c r="S5556" t="n">
        <v>0.9999851172817487</v>
      </c>
      <c r="T5556" t="n">
        <v>0.9922245938502556</v>
      </c>
      <c r="U5556" t="n">
        <v>0.239663625033601</v>
      </c>
      <c r="V5556" t="n">
        <v>0.6713927740239443</v>
      </c>
      <c r="W5556" t="n">
        <v>0.3669230429276967</v>
      </c>
      <c r="X5556" t="n">
        <v>0.8281444842467005</v>
      </c>
    </row>
    <row r="5557">
      <c r="A5557" t="inlineStr">
        <is>
          <t>5221403</t>
        </is>
      </c>
      <c r="B5557" t="inlineStr">
        <is>
          <t>Trindade</t>
        </is>
      </c>
      <c r="C5557" t="inlineStr">
        <is>
          <t>GO</t>
        </is>
      </c>
      <c r="D5557" t="inlineStr">
        <is>
          <t>REGIÃO CENTRO-OESTE</t>
        </is>
      </c>
      <c r="E5557" s="70">
        <f>SUMPRODUCT(N5557:Q5557,PAINEL_PESOS!$C$16:$C$19)</f>
        <v/>
      </c>
      <c r="F5557" s="70">
        <f>SUMPRODUCT(R5557:T5557,PAINEL_PESOS!$C$21:$C$23)</f>
        <v/>
      </c>
      <c r="G5557" s="70">
        <f>SUMPRODUCT(U5557:V5557,PAINEL_PESOS!$C$25:$C$26)</f>
        <v/>
      </c>
      <c r="H5557" s="70">
        <f>SUMPRODUCT(W5557:X5557,PAINEL_PESOS!$C$28:$C$29)</f>
        <v/>
      </c>
      <c r="I5557" s="70" t="n">
        <v>0.9855264059838019</v>
      </c>
      <c r="J5557" s="70" t="n">
        <v>0.7075990278878158</v>
      </c>
      <c r="K5557" s="71">
        <f>IF(NOT(AND(PAINEL_PESOS!$D$12="OK - 100%",PAINEL_PESOS!$F$20="OK - 100%",PAINEL_PESOS!$F$24="OK - 100%",PAINEL_PESOS!$F$27="OK - 100%",PAINEL_PESOS!$F$30="OK - 100%")),"", (E5557*PAINEL_PESOS!$B$7+F5557*PAINEL_PESOS!$B$8+G5557*PAINEL_PESOS!$B$9+H5557*PAINEL_PESOS!$B$10)*I5557)</f>
        <v/>
      </c>
      <c r="L5557" s="71">
        <f>IF(K5557="","",K5557-J5557)</f>
        <v/>
      </c>
      <c r="M5557" s="71">
        <f>IF(L5557="","",ABS(L5557))</f>
        <v/>
      </c>
      <c r="N5557" t="n">
        <v>1</v>
      </c>
      <c r="O5557" t="n">
        <v>0.9896</v>
      </c>
      <c r="P5557" t="n">
        <v>0.669376979936642</v>
      </c>
      <c r="Q5557" t="n">
        <v>0.961211931144739</v>
      </c>
      <c r="R5557" t="n">
        <v>0.4664066248384704</v>
      </c>
      <c r="S5557" t="n">
        <v>0.9606743561479451</v>
      </c>
      <c r="T5557" t="n">
        <v>0.9688644213644084</v>
      </c>
      <c r="U5557" t="n">
        <v>0.1280306602277637</v>
      </c>
      <c r="V5557" t="n">
        <v>0.8073409574802366</v>
      </c>
      <c r="W5557" t="n">
        <v>0.5157696200364134</v>
      </c>
      <c r="X5557" t="n">
        <v>0.8853948695779801</v>
      </c>
    </row>
    <row r="5558">
      <c r="A5558" t="inlineStr">
        <is>
          <t>5221452</t>
        </is>
      </c>
      <c r="B5558" t="inlineStr">
        <is>
          <t>Trombas</t>
        </is>
      </c>
      <c r="C5558" t="inlineStr">
        <is>
          <t>GO</t>
        </is>
      </c>
      <c r="D5558" t="inlineStr">
        <is>
          <t>REGIÃO CENTRO-OESTE</t>
        </is>
      </c>
      <c r="E5558" s="70">
        <f>SUMPRODUCT(N5558:Q5558,PAINEL_PESOS!$C$16:$C$19)</f>
        <v/>
      </c>
      <c r="F5558" s="70">
        <f>SUMPRODUCT(R5558:T5558,PAINEL_PESOS!$C$21:$C$23)</f>
        <v/>
      </c>
      <c r="G5558" s="70">
        <f>SUMPRODUCT(U5558:V5558,PAINEL_PESOS!$C$25:$C$26)</f>
        <v/>
      </c>
      <c r="H5558" s="70">
        <f>SUMPRODUCT(W5558:X5558,PAINEL_PESOS!$C$28:$C$29)</f>
        <v/>
      </c>
      <c r="I5558" s="70" t="n">
        <v>0.9965955096297343</v>
      </c>
      <c r="J5558" s="70" t="n">
        <v>0.7205898047948137</v>
      </c>
      <c r="K5558" s="71">
        <f>IF(NOT(AND(PAINEL_PESOS!$D$12="OK - 100%",PAINEL_PESOS!$F$20="OK - 100%",PAINEL_PESOS!$F$24="OK - 100%",PAINEL_PESOS!$F$27="OK - 100%",PAINEL_PESOS!$F$30="OK - 100%")),"", (E5558*PAINEL_PESOS!$B$7+F5558*PAINEL_PESOS!$B$8+G5558*PAINEL_PESOS!$B$9+H5558*PAINEL_PESOS!$B$10)*I5558)</f>
        <v/>
      </c>
      <c r="L5558" s="71">
        <f>IF(K5558="","",K5558-J5558)</f>
        <v/>
      </c>
      <c r="M5558" s="71">
        <f>IF(L5558="","",ABS(L5558))</f>
        <v/>
      </c>
      <c r="N5558" t="n">
        <v>1</v>
      </c>
      <c r="O5558" t="n">
        <v>1</v>
      </c>
      <c r="P5558" t="n">
        <v>0.9472016895459344</v>
      </c>
      <c r="Q5558" t="n">
        <v>0.9976157710794156</v>
      </c>
      <c r="R5558" t="n">
        <v>0.1106294007964027</v>
      </c>
      <c r="S5558" t="n">
        <v>0.9999809090997651</v>
      </c>
      <c r="T5558" t="n">
        <v>0.9843495872611897</v>
      </c>
      <c r="U5558" t="n">
        <v>0.3921868518253749</v>
      </c>
      <c r="V5558" t="n">
        <v>0.8117917077054412</v>
      </c>
      <c r="W5558" t="n">
        <v>0.4019525061251915</v>
      </c>
      <c r="X5558" t="n">
        <v>0.8094316838990359</v>
      </c>
    </row>
    <row r="5559">
      <c r="A5559" t="inlineStr">
        <is>
          <t>5221502</t>
        </is>
      </c>
      <c r="B5559" t="inlineStr">
        <is>
          <t>Turvânia</t>
        </is>
      </c>
      <c r="C5559" t="inlineStr">
        <is>
          <t>GO</t>
        </is>
      </c>
      <c r="D5559" t="inlineStr">
        <is>
          <t>REGIÃO CENTRO-OESTE</t>
        </is>
      </c>
      <c r="E5559" s="70">
        <f>SUMPRODUCT(N5559:Q5559,PAINEL_PESOS!$C$16:$C$19)</f>
        <v/>
      </c>
      <c r="F5559" s="70">
        <f>SUMPRODUCT(R5559:T5559,PAINEL_PESOS!$C$21:$C$23)</f>
        <v/>
      </c>
      <c r="G5559" s="70">
        <f>SUMPRODUCT(U5559:V5559,PAINEL_PESOS!$C$25:$C$26)</f>
        <v/>
      </c>
      <c r="H5559" s="70">
        <f>SUMPRODUCT(W5559:X5559,PAINEL_PESOS!$C$28:$C$29)</f>
        <v/>
      </c>
      <c r="I5559" s="70" t="n">
        <v>0.9940124501576425</v>
      </c>
      <c r="J5559" s="70" t="n">
        <v>0.7125755420562238</v>
      </c>
      <c r="K5559" s="71">
        <f>IF(NOT(AND(PAINEL_PESOS!$D$12="OK - 100%",PAINEL_PESOS!$F$20="OK - 100%",PAINEL_PESOS!$F$24="OK - 100%",PAINEL_PESOS!$F$27="OK - 100%",PAINEL_PESOS!$F$30="OK - 100%")),"", (E5559*PAINEL_PESOS!$B$7+F5559*PAINEL_PESOS!$B$8+G5559*PAINEL_PESOS!$B$9+H5559*PAINEL_PESOS!$B$10)*I5559)</f>
        <v/>
      </c>
      <c r="L5559" s="71">
        <f>IF(K5559="","",K5559-J5559)</f>
        <v/>
      </c>
      <c r="M5559" s="71">
        <f>IF(L5559="","",ABS(L5559))</f>
        <v/>
      </c>
      <c r="N5559" t="n">
        <v>1</v>
      </c>
      <c r="O5559" t="n">
        <v>1</v>
      </c>
      <c r="P5559" t="n">
        <v>0.8256599788806758</v>
      </c>
      <c r="Q5559" t="n">
        <v>0.9977919879996547</v>
      </c>
      <c r="R5559" t="n">
        <v>0.2491906289870835</v>
      </c>
      <c r="S5559" t="n">
        <v>0.9998830278990167</v>
      </c>
      <c r="T5559" t="n">
        <v>0.9710287242448876</v>
      </c>
      <c r="U5559" t="n">
        <v>0.1279215173903835</v>
      </c>
      <c r="V5559" t="n">
        <v>0.8136741049407916</v>
      </c>
      <c r="W5559" t="n">
        <v>0.5161721740921946</v>
      </c>
      <c r="X5559" t="n">
        <v>0.8853805571059405</v>
      </c>
    </row>
    <row r="5560">
      <c r="A5560" t="inlineStr">
        <is>
          <t>5221551</t>
        </is>
      </c>
      <c r="B5560" t="inlineStr">
        <is>
          <t>Turvelândia</t>
        </is>
      </c>
      <c r="C5560" t="inlineStr">
        <is>
          <t>GO</t>
        </is>
      </c>
      <c r="D5560" t="inlineStr">
        <is>
          <t>REGIÃO CENTRO-OESTE</t>
        </is>
      </c>
      <c r="E5560" s="70">
        <f>SUMPRODUCT(N5560:Q5560,PAINEL_PESOS!$C$16:$C$19)</f>
        <v/>
      </c>
      <c r="F5560" s="70">
        <f>SUMPRODUCT(R5560:T5560,PAINEL_PESOS!$C$21:$C$23)</f>
        <v/>
      </c>
      <c r="G5560" s="70">
        <f>SUMPRODUCT(U5560:V5560,PAINEL_PESOS!$C$25:$C$26)</f>
        <v/>
      </c>
      <c r="H5560" s="70">
        <f>SUMPRODUCT(W5560:X5560,PAINEL_PESOS!$C$28:$C$29)</f>
        <v/>
      </c>
      <c r="I5560" s="70" t="n">
        <v>0.983697492268033</v>
      </c>
      <c r="J5560" s="70" t="n">
        <v>0.6988097067580239</v>
      </c>
      <c r="K5560" s="71">
        <f>IF(NOT(AND(PAINEL_PESOS!$D$12="OK - 100%",PAINEL_PESOS!$F$20="OK - 100%",PAINEL_PESOS!$F$24="OK - 100%",PAINEL_PESOS!$F$27="OK - 100%",PAINEL_PESOS!$F$30="OK - 100%")),"", (E5560*PAINEL_PESOS!$B$7+F5560*PAINEL_PESOS!$B$8+G5560*PAINEL_PESOS!$B$9+H5560*PAINEL_PESOS!$B$10)*I5560)</f>
        <v/>
      </c>
      <c r="L5560" s="71">
        <f>IF(K5560="","",K5560-J5560)</f>
        <v/>
      </c>
      <c r="M5560" s="71">
        <f>IF(L5560="","",ABS(L5560))</f>
        <v/>
      </c>
      <c r="N5560" t="n">
        <v>1</v>
      </c>
      <c r="O5560" t="n">
        <v>0.9813</v>
      </c>
      <c r="P5560" t="n">
        <v>0.8845828933474129</v>
      </c>
      <c r="Q5560" t="n">
        <v>0.9990071364108857</v>
      </c>
      <c r="R5560" t="n">
        <v>0.3192101574228307</v>
      </c>
      <c r="S5560" t="n">
        <v>0.9618366314401482</v>
      </c>
      <c r="T5560" t="n">
        <v>0.9320723304686139</v>
      </c>
      <c r="U5560" t="n">
        <v>0.1279215173903835</v>
      </c>
      <c r="V5560" t="n">
        <v>0.7457948641784296</v>
      </c>
      <c r="W5560" t="n">
        <v>0.5161721740921946</v>
      </c>
      <c r="X5560" t="n">
        <v>0.8853805571059405</v>
      </c>
    </row>
    <row r="5561">
      <c r="A5561" t="inlineStr">
        <is>
          <t>5221577</t>
        </is>
      </c>
      <c r="B5561" t="inlineStr">
        <is>
          <t>Uirapuru</t>
        </is>
      </c>
      <c r="C5561" t="inlineStr">
        <is>
          <t>GO</t>
        </is>
      </c>
      <c r="D5561" t="inlineStr">
        <is>
          <t>REGIÃO CENTRO-OESTE</t>
        </is>
      </c>
      <c r="E5561" s="70">
        <f>SUMPRODUCT(N5561:Q5561,PAINEL_PESOS!$C$16:$C$19)</f>
        <v/>
      </c>
      <c r="F5561" s="70">
        <f>SUMPRODUCT(R5561:T5561,PAINEL_PESOS!$C$21:$C$23)</f>
        <v/>
      </c>
      <c r="G5561" s="70">
        <f>SUMPRODUCT(U5561:V5561,PAINEL_PESOS!$C$25:$C$26)</f>
        <v/>
      </c>
      <c r="H5561" s="70">
        <f>SUMPRODUCT(W5561:X5561,PAINEL_PESOS!$C$28:$C$29)</f>
        <v/>
      </c>
      <c r="I5561" s="70" t="n">
        <v>0.9986319459779087</v>
      </c>
      <c r="J5561" s="70" t="n">
        <v>0.7203808000132884</v>
      </c>
      <c r="K5561" s="71">
        <f>IF(NOT(AND(PAINEL_PESOS!$D$12="OK - 100%",PAINEL_PESOS!$F$20="OK - 100%",PAINEL_PESOS!$F$24="OK - 100%",PAINEL_PESOS!$F$27="OK - 100%",PAINEL_PESOS!$F$30="OK - 100%")),"", (E5561*PAINEL_PESOS!$B$7+F5561*PAINEL_PESOS!$B$8+G5561*PAINEL_PESOS!$B$9+H5561*PAINEL_PESOS!$B$10)*I5561)</f>
        <v/>
      </c>
      <c r="L5561" s="71">
        <f>IF(K5561="","",K5561-J5561)</f>
        <v/>
      </c>
      <c r="M5561" s="71">
        <f>IF(L5561="","",ABS(L5561))</f>
        <v/>
      </c>
      <c r="N5561" t="n">
        <v>1</v>
      </c>
      <c r="O5561" t="n">
        <v>0.9842</v>
      </c>
      <c r="P5561" t="n">
        <v>0.7322069693769799</v>
      </c>
      <c r="Q5561" t="n">
        <v>0.9992239154709783</v>
      </c>
      <c r="R5561" t="n">
        <v>0.115674429129628</v>
      </c>
      <c r="S5561" t="n">
        <v>0.9999987344255694</v>
      </c>
      <c r="T5561" t="n">
        <v>0.993585889179163</v>
      </c>
      <c r="U5561" t="n">
        <v>0.3257697940401005</v>
      </c>
      <c r="V5561" t="n">
        <v>0.8447370767603144</v>
      </c>
      <c r="W5561" t="n">
        <v>0.5056683747012463</v>
      </c>
      <c r="X5561" t="n">
        <v>0.8307779698960758</v>
      </c>
    </row>
    <row r="5562">
      <c r="A5562" t="inlineStr">
        <is>
          <t>5221601</t>
        </is>
      </c>
      <c r="B5562" t="inlineStr">
        <is>
          <t>Uruaçu</t>
        </is>
      </c>
      <c r="C5562" t="inlineStr">
        <is>
          <t>GO</t>
        </is>
      </c>
      <c r="D5562" t="inlineStr">
        <is>
          <t>REGIÃO CENTRO-OESTE</t>
        </is>
      </c>
      <c r="E5562" s="70">
        <f>SUMPRODUCT(N5562:Q5562,PAINEL_PESOS!$C$16:$C$19)</f>
        <v/>
      </c>
      <c r="F5562" s="70">
        <f>SUMPRODUCT(R5562:T5562,PAINEL_PESOS!$C$21:$C$23)</f>
        <v/>
      </c>
      <c r="G5562" s="70">
        <f>SUMPRODUCT(U5562:V5562,PAINEL_PESOS!$C$25:$C$26)</f>
        <v/>
      </c>
      <c r="H5562" s="70">
        <f>SUMPRODUCT(W5562:X5562,PAINEL_PESOS!$C$28:$C$29)</f>
        <v/>
      </c>
      <c r="I5562" s="70" t="n">
        <v>0.9960797595044387</v>
      </c>
      <c r="J5562" s="70" t="n">
        <v>0.7378402565562542</v>
      </c>
      <c r="K5562" s="71">
        <f>IF(NOT(AND(PAINEL_PESOS!$D$12="OK - 100%",PAINEL_PESOS!$F$20="OK - 100%",PAINEL_PESOS!$F$24="OK - 100%",PAINEL_PESOS!$F$27="OK - 100%",PAINEL_PESOS!$F$30="OK - 100%")),"", (E5562*PAINEL_PESOS!$B$7+F5562*PAINEL_PESOS!$B$8+G5562*PAINEL_PESOS!$B$9+H5562*PAINEL_PESOS!$B$10)*I5562)</f>
        <v/>
      </c>
      <c r="L5562" s="71">
        <f>IF(K5562="","",K5562-J5562)</f>
        <v/>
      </c>
      <c r="M5562" s="71">
        <f>IF(L5562="","",ABS(L5562))</f>
        <v/>
      </c>
      <c r="N5562" t="n">
        <v>1</v>
      </c>
      <c r="O5562" t="n">
        <v>0.983</v>
      </c>
      <c r="P5562" t="n">
        <v>0.7325237592397044</v>
      </c>
      <c r="Q5562" t="n">
        <v>0.9957108834217606</v>
      </c>
      <c r="R5562" t="n">
        <v>0.3916084727302807</v>
      </c>
      <c r="S5562" t="n">
        <v>0.9945278344333747</v>
      </c>
      <c r="T5562" t="n">
        <v>0.9854135040441834</v>
      </c>
      <c r="U5562" t="n">
        <v>0.4197696754781181</v>
      </c>
      <c r="V5562" t="n">
        <v>0.841212748829677</v>
      </c>
      <c r="W5562" t="n">
        <v>0.4161033774298039</v>
      </c>
      <c r="X5562" t="n">
        <v>0.8122168836749779</v>
      </c>
    </row>
    <row r="5563">
      <c r="A5563" t="inlineStr">
        <is>
          <t>5221700</t>
        </is>
      </c>
      <c r="B5563" t="inlineStr">
        <is>
          <t>Uruana</t>
        </is>
      </c>
      <c r="C5563" t="inlineStr">
        <is>
          <t>GO</t>
        </is>
      </c>
      <c r="D5563" t="inlineStr">
        <is>
          <t>REGIÃO CENTRO-OESTE</t>
        </is>
      </c>
      <c r="E5563" s="70">
        <f>SUMPRODUCT(N5563:Q5563,PAINEL_PESOS!$C$16:$C$19)</f>
        <v/>
      </c>
      <c r="F5563" s="70">
        <f>SUMPRODUCT(R5563:T5563,PAINEL_PESOS!$C$21:$C$23)</f>
        <v/>
      </c>
      <c r="G5563" s="70">
        <f>SUMPRODUCT(U5563:V5563,PAINEL_PESOS!$C$25:$C$26)</f>
        <v/>
      </c>
      <c r="H5563" s="70">
        <f>SUMPRODUCT(W5563:X5563,PAINEL_PESOS!$C$28:$C$29)</f>
        <v/>
      </c>
      <c r="I5563" s="70" t="n">
        <v>0.9896813077391355</v>
      </c>
      <c r="J5563" s="70" t="n">
        <v>0.7066059031963429</v>
      </c>
      <c r="K5563" s="71">
        <f>IF(NOT(AND(PAINEL_PESOS!$D$12="OK - 100%",PAINEL_PESOS!$F$20="OK - 100%",PAINEL_PESOS!$F$24="OK - 100%",PAINEL_PESOS!$F$27="OK - 100%",PAINEL_PESOS!$F$30="OK - 100%")),"", (E5563*PAINEL_PESOS!$B$7+F5563*PAINEL_PESOS!$B$8+G5563*PAINEL_PESOS!$B$9+H5563*PAINEL_PESOS!$B$10)*I5563)</f>
        <v/>
      </c>
      <c r="L5563" s="71">
        <f>IF(K5563="","",K5563-J5563)</f>
        <v/>
      </c>
      <c r="M5563" s="71">
        <f>IF(L5563="","",ABS(L5563))</f>
        <v/>
      </c>
      <c r="N5563" t="n">
        <v>1</v>
      </c>
      <c r="O5563" t="n">
        <v>1</v>
      </c>
      <c r="P5563" t="n">
        <v>0.7519535374868005</v>
      </c>
      <c r="Q5563" t="n">
        <v>0.9947170748254037</v>
      </c>
      <c r="R5563" t="n">
        <v>0.2605934215169285</v>
      </c>
      <c r="S5563" t="n">
        <v>0.9997010824352768</v>
      </c>
      <c r="T5563" t="n">
        <v>0.9510138562256456</v>
      </c>
      <c r="U5563" t="n">
        <v>0.2422261693112025</v>
      </c>
      <c r="V5563" t="n">
        <v>0.8373502049133437</v>
      </c>
      <c r="W5563" t="n">
        <v>0.4041552256551532</v>
      </c>
      <c r="X5563" t="n">
        <v>0.8805129016915337</v>
      </c>
    </row>
    <row r="5564">
      <c r="A5564" t="inlineStr">
        <is>
          <t>5221809</t>
        </is>
      </c>
      <c r="B5564" t="inlineStr">
        <is>
          <t>Urutaí</t>
        </is>
      </c>
      <c r="C5564" t="inlineStr">
        <is>
          <t>GO</t>
        </is>
      </c>
      <c r="D5564" t="inlineStr">
        <is>
          <t>REGIÃO CENTRO-OESTE</t>
        </is>
      </c>
      <c r="E5564" s="70">
        <f>SUMPRODUCT(N5564:Q5564,PAINEL_PESOS!$C$16:$C$19)</f>
        <v/>
      </c>
      <c r="F5564" s="70">
        <f>SUMPRODUCT(R5564:T5564,PAINEL_PESOS!$C$21:$C$23)</f>
        <v/>
      </c>
      <c r="G5564" s="70">
        <f>SUMPRODUCT(U5564:V5564,PAINEL_PESOS!$C$25:$C$26)</f>
        <v/>
      </c>
      <c r="H5564" s="70">
        <f>SUMPRODUCT(W5564:X5564,PAINEL_PESOS!$C$28:$C$29)</f>
        <v/>
      </c>
      <c r="I5564" s="70" t="n">
        <v>0.9985315556153282</v>
      </c>
      <c r="J5564" s="70" t="n">
        <v>0.6986325431970439</v>
      </c>
      <c r="K5564" s="71">
        <f>IF(NOT(AND(PAINEL_PESOS!$D$12="OK - 100%",PAINEL_PESOS!$F$20="OK - 100%",PAINEL_PESOS!$F$24="OK - 100%",PAINEL_PESOS!$F$27="OK - 100%",PAINEL_PESOS!$F$30="OK - 100%")),"", (E5564*PAINEL_PESOS!$B$7+F5564*PAINEL_PESOS!$B$8+G5564*PAINEL_PESOS!$B$9+H5564*PAINEL_PESOS!$B$10)*I5564)</f>
        <v/>
      </c>
      <c r="L5564" s="71">
        <f>IF(K5564="","",K5564-J5564)</f>
        <v/>
      </c>
      <c r="M5564" s="71">
        <f>IF(L5564="","",ABS(L5564))</f>
        <v/>
      </c>
      <c r="N5564" t="n">
        <v>1</v>
      </c>
      <c r="O5564" t="n">
        <v>0.9617</v>
      </c>
      <c r="P5564" t="n">
        <v>0.7987328405491024</v>
      </c>
      <c r="Q5564" t="n">
        <v>0.9991128539469099</v>
      </c>
      <c r="R5564" t="n">
        <v>0.168608081661059</v>
      </c>
      <c r="S5564" t="n">
        <v>0.9987697656313222</v>
      </c>
      <c r="T5564" t="n">
        <v>0.9936872270906967</v>
      </c>
      <c r="U5564" t="n">
        <v>0.3307106610473103</v>
      </c>
      <c r="V5564" t="n">
        <v>0.72177797104649</v>
      </c>
      <c r="W5564" t="n">
        <v>0.3715940649284807</v>
      </c>
      <c r="X5564" t="n">
        <v>0.8527140455733074</v>
      </c>
    </row>
    <row r="5565">
      <c r="A5565" t="inlineStr">
        <is>
          <t>5221858</t>
        </is>
      </c>
      <c r="B5565" t="inlineStr">
        <is>
          <t>Valparaíso de Goiás</t>
        </is>
      </c>
      <c r="C5565" t="inlineStr">
        <is>
          <t>GO</t>
        </is>
      </c>
      <c r="D5565" t="inlineStr">
        <is>
          <t>REGIÃO CENTRO-OESTE</t>
        </is>
      </c>
      <c r="E5565" s="70">
        <f>SUMPRODUCT(N5565:Q5565,PAINEL_PESOS!$C$16:$C$19)</f>
        <v/>
      </c>
      <c r="F5565" s="70">
        <f>SUMPRODUCT(R5565:T5565,PAINEL_PESOS!$C$21:$C$23)</f>
        <v/>
      </c>
      <c r="G5565" s="70">
        <f>SUMPRODUCT(U5565:V5565,PAINEL_PESOS!$C$25:$C$26)</f>
        <v/>
      </c>
      <c r="H5565" s="70">
        <f>SUMPRODUCT(W5565:X5565,PAINEL_PESOS!$C$28:$C$29)</f>
        <v/>
      </c>
      <c r="I5565" s="70" t="n">
        <v>0.9413190142046699</v>
      </c>
      <c r="J5565" s="70" t="n">
        <v>0.6605859347998982</v>
      </c>
      <c r="K5565" s="71">
        <f>IF(NOT(AND(PAINEL_PESOS!$D$12="OK - 100%",PAINEL_PESOS!$F$20="OK - 100%",PAINEL_PESOS!$F$24="OK - 100%",PAINEL_PESOS!$F$27="OK - 100%",PAINEL_PESOS!$F$30="OK - 100%")),"", (E5565*PAINEL_PESOS!$B$7+F5565*PAINEL_PESOS!$B$8+G5565*PAINEL_PESOS!$B$9+H5565*PAINEL_PESOS!$B$10)*I5565)</f>
        <v/>
      </c>
      <c r="L5565" s="71">
        <f>IF(K5565="","",K5565-J5565)</f>
        <v/>
      </c>
      <c r="M5565" s="71">
        <f>IF(L5565="","",ABS(L5565))</f>
        <v/>
      </c>
      <c r="N5565" t="n">
        <v>1</v>
      </c>
      <c r="O5565" t="n">
        <v>0.9993</v>
      </c>
      <c r="P5565" t="n">
        <v>0.5922914466737065</v>
      </c>
      <c r="Q5565" t="n">
        <v>0.6017291159460521</v>
      </c>
      <c r="R5565" t="n">
        <v>0.4661533149897672</v>
      </c>
      <c r="S5565" t="n">
        <v>0.9925128448331637</v>
      </c>
      <c r="T5565" t="n">
        <v>0.9997963051697534</v>
      </c>
      <c r="U5565" t="n">
        <v>0.3311233828406411</v>
      </c>
      <c r="V5565" t="n">
        <v>0.8229308705601915</v>
      </c>
      <c r="W5565" t="n">
        <v>0.371615238957436</v>
      </c>
      <c r="X5565" t="n">
        <v>0.8528254209003476</v>
      </c>
    </row>
    <row r="5566">
      <c r="A5566" t="inlineStr">
        <is>
          <t>5221908</t>
        </is>
      </c>
      <c r="B5566" t="inlineStr">
        <is>
          <t>Varjão</t>
        </is>
      </c>
      <c r="C5566" t="inlineStr">
        <is>
          <t>GO</t>
        </is>
      </c>
      <c r="D5566" t="inlineStr">
        <is>
          <t>REGIÃO CENTRO-OESTE</t>
        </is>
      </c>
      <c r="E5566" s="70">
        <f>SUMPRODUCT(N5566:Q5566,PAINEL_PESOS!$C$16:$C$19)</f>
        <v/>
      </c>
      <c r="F5566" s="70">
        <f>SUMPRODUCT(R5566:T5566,PAINEL_PESOS!$C$21:$C$23)</f>
        <v/>
      </c>
      <c r="G5566" s="70">
        <f>SUMPRODUCT(U5566:V5566,PAINEL_PESOS!$C$25:$C$26)</f>
        <v/>
      </c>
      <c r="H5566" s="70">
        <f>SUMPRODUCT(W5566:X5566,PAINEL_PESOS!$C$28:$C$29)</f>
        <v/>
      </c>
      <c r="I5566" s="70" t="n">
        <v>0.997566742322797</v>
      </c>
      <c r="J5566" s="70" t="n">
        <v>0.6976298464258219</v>
      </c>
      <c r="K5566" s="71">
        <f>IF(NOT(AND(PAINEL_PESOS!$D$12="OK - 100%",PAINEL_PESOS!$F$20="OK - 100%",PAINEL_PESOS!$F$24="OK - 100%",PAINEL_PESOS!$F$27="OK - 100%",PAINEL_PESOS!$F$30="OK - 100%")),"", (E5566*PAINEL_PESOS!$B$7+F5566*PAINEL_PESOS!$B$8+G5566*PAINEL_PESOS!$B$9+H5566*PAINEL_PESOS!$B$10)*I5566)</f>
        <v/>
      </c>
      <c r="L5566" s="71">
        <f>IF(K5566="","",K5566-J5566)</f>
        <v/>
      </c>
      <c r="M5566" s="71">
        <f>IF(L5566="","",ABS(L5566))</f>
        <v/>
      </c>
      <c r="N5566" t="n">
        <v>1</v>
      </c>
      <c r="O5566" t="n">
        <v>0.993</v>
      </c>
      <c r="P5566" t="n">
        <v>0.749208025343189</v>
      </c>
      <c r="Q5566" t="n">
        <v>0.9985811678812315</v>
      </c>
      <c r="R5566" t="n">
        <v>0.148065459368069</v>
      </c>
      <c r="S5566" t="n">
        <v>0.9999861280970261</v>
      </c>
      <c r="T5566" t="n">
        <v>0.9886155836783389</v>
      </c>
      <c r="U5566" t="n">
        <v>0.1279471597045098</v>
      </c>
      <c r="V5566" t="n">
        <v>0.7704039475932716</v>
      </c>
      <c r="W5566" t="n">
        <v>0.5160775969509094</v>
      </c>
      <c r="X5566" t="n">
        <v>0.8853839197169261</v>
      </c>
    </row>
    <row r="5567">
      <c r="A5567" t="inlineStr">
        <is>
          <t>5222005</t>
        </is>
      </c>
      <c r="B5567" t="inlineStr">
        <is>
          <t>Vianópolis</t>
        </is>
      </c>
      <c r="C5567" t="inlineStr">
        <is>
          <t>GO</t>
        </is>
      </c>
      <c r="D5567" t="inlineStr">
        <is>
          <t>REGIÃO CENTRO-OESTE</t>
        </is>
      </c>
      <c r="E5567" s="70">
        <f>SUMPRODUCT(N5567:Q5567,PAINEL_PESOS!$C$16:$C$19)</f>
        <v/>
      </c>
      <c r="F5567" s="70">
        <f>SUMPRODUCT(R5567:T5567,PAINEL_PESOS!$C$21:$C$23)</f>
        <v/>
      </c>
      <c r="G5567" s="70">
        <f>SUMPRODUCT(U5567:V5567,PAINEL_PESOS!$C$25:$C$26)</f>
        <v/>
      </c>
      <c r="H5567" s="70">
        <f>SUMPRODUCT(W5567:X5567,PAINEL_PESOS!$C$28:$C$29)</f>
        <v/>
      </c>
      <c r="I5567" s="70" t="n">
        <v>0.9962647245995585</v>
      </c>
      <c r="J5567" s="70" t="n">
        <v>0.717339767528786</v>
      </c>
      <c r="K5567" s="71">
        <f>IF(NOT(AND(PAINEL_PESOS!$D$12="OK - 100%",PAINEL_PESOS!$F$20="OK - 100%",PAINEL_PESOS!$F$24="OK - 100%",PAINEL_PESOS!$F$27="OK - 100%",PAINEL_PESOS!$F$30="OK - 100%")),"", (E5567*PAINEL_PESOS!$B$7+F5567*PAINEL_PESOS!$B$8+G5567*PAINEL_PESOS!$B$9+H5567*PAINEL_PESOS!$B$10)*I5567)</f>
        <v/>
      </c>
      <c r="L5567" s="71">
        <f>IF(K5567="","",K5567-J5567)</f>
        <v/>
      </c>
      <c r="M5567" s="71">
        <f>IF(L5567="","",ABS(L5567))</f>
        <v/>
      </c>
      <c r="N5567" t="n">
        <v>1</v>
      </c>
      <c r="O5567" t="n">
        <v>1</v>
      </c>
      <c r="P5567" t="n">
        <v>0.7744456177402324</v>
      </c>
      <c r="Q5567" t="n">
        <v>0.9982429575413134</v>
      </c>
      <c r="R5567" t="n">
        <v>0.3369630190654902</v>
      </c>
      <c r="S5567" t="n">
        <v>0.9996808083074177</v>
      </c>
      <c r="T5567" t="n">
        <v>0.9823287950378676</v>
      </c>
      <c r="U5567" t="n">
        <v>0.3311233828406411</v>
      </c>
      <c r="V5567" t="n">
        <v>0.7723441227303001</v>
      </c>
      <c r="W5567" t="n">
        <v>0.371615238957436</v>
      </c>
      <c r="X5567" t="n">
        <v>0.8528254209003476</v>
      </c>
    </row>
    <row r="5568">
      <c r="A5568" t="inlineStr">
        <is>
          <t>5222054</t>
        </is>
      </c>
      <c r="B5568" t="inlineStr">
        <is>
          <t>Vicentinópolis</t>
        </is>
      </c>
      <c r="C5568" t="inlineStr">
        <is>
          <t>GO</t>
        </is>
      </c>
      <c r="D5568" t="inlineStr">
        <is>
          <t>REGIÃO CENTRO-OESTE</t>
        </is>
      </c>
      <c r="E5568" s="70">
        <f>SUMPRODUCT(N5568:Q5568,PAINEL_PESOS!$C$16:$C$19)</f>
        <v/>
      </c>
      <c r="F5568" s="70">
        <f>SUMPRODUCT(R5568:T5568,PAINEL_PESOS!$C$21:$C$23)</f>
        <v/>
      </c>
      <c r="G5568" s="70">
        <f>SUMPRODUCT(U5568:V5568,PAINEL_PESOS!$C$25:$C$26)</f>
        <v/>
      </c>
      <c r="H5568" s="70">
        <f>SUMPRODUCT(W5568:X5568,PAINEL_PESOS!$C$28:$C$29)</f>
        <v/>
      </c>
      <c r="I5568" s="70" t="n">
        <v>0.9910519247192437</v>
      </c>
      <c r="J5568" s="70" t="n">
        <v>0.664391559118318</v>
      </c>
      <c r="K5568" s="71">
        <f>IF(NOT(AND(PAINEL_PESOS!$D$12="OK - 100%",PAINEL_PESOS!$F$20="OK - 100%",PAINEL_PESOS!$F$24="OK - 100%",PAINEL_PESOS!$F$27="OK - 100%",PAINEL_PESOS!$F$30="OK - 100%")),"", (E5568*PAINEL_PESOS!$B$7+F5568*PAINEL_PESOS!$B$8+G5568*PAINEL_PESOS!$B$9+H5568*PAINEL_PESOS!$B$10)*I5568)</f>
        <v/>
      </c>
      <c r="L5568" s="71">
        <f>IF(K5568="","",K5568-J5568)</f>
        <v/>
      </c>
      <c r="M5568" s="71">
        <f>IF(L5568="","",ABS(L5568))</f>
        <v/>
      </c>
      <c r="N5568" t="n">
        <v>0.2</v>
      </c>
      <c r="O5568" t="n">
        <v>1</v>
      </c>
      <c r="P5568" t="n">
        <v>1</v>
      </c>
      <c r="Q5568" t="n">
        <v>0.9941534007410288</v>
      </c>
      <c r="R5568" t="n">
        <v>0.3087654012979109</v>
      </c>
      <c r="S5568" t="n">
        <v>0.9579449349644237</v>
      </c>
      <c r="T5568" t="n">
        <v>0.9759339762667338</v>
      </c>
      <c r="U5568" t="n">
        <v>0.1279215173903835</v>
      </c>
      <c r="V5568" t="n">
        <v>0.7414749358644259</v>
      </c>
      <c r="W5568" t="n">
        <v>0.5161721740921946</v>
      </c>
      <c r="X5568" t="n">
        <v>0.8853805571059405</v>
      </c>
    </row>
    <row r="5569">
      <c r="A5569" t="inlineStr">
        <is>
          <t>5222203</t>
        </is>
      </c>
      <c r="B5569" t="inlineStr">
        <is>
          <t>Vila Boa</t>
        </is>
      </c>
      <c r="C5569" t="inlineStr">
        <is>
          <t>GO</t>
        </is>
      </c>
      <c r="D5569" t="inlineStr">
        <is>
          <t>REGIÃO CENTRO-OESTE</t>
        </is>
      </c>
      <c r="E5569" s="70">
        <f>SUMPRODUCT(N5569:Q5569,PAINEL_PESOS!$C$16:$C$19)</f>
        <v/>
      </c>
      <c r="F5569" s="70">
        <f>SUMPRODUCT(R5569:T5569,PAINEL_PESOS!$C$21:$C$23)</f>
        <v/>
      </c>
      <c r="G5569" s="70">
        <f>SUMPRODUCT(U5569:V5569,PAINEL_PESOS!$C$25:$C$26)</f>
        <v/>
      </c>
      <c r="H5569" s="70">
        <f>SUMPRODUCT(W5569:X5569,PAINEL_PESOS!$C$28:$C$29)</f>
        <v/>
      </c>
      <c r="I5569" s="70" t="n">
        <v>0.9876112595567689</v>
      </c>
      <c r="J5569" s="70" t="n">
        <v>0.7253671260141644</v>
      </c>
      <c r="K5569" s="71">
        <f>IF(NOT(AND(PAINEL_PESOS!$D$12="OK - 100%",PAINEL_PESOS!$F$20="OK - 100%",PAINEL_PESOS!$F$24="OK - 100%",PAINEL_PESOS!$F$27="OK - 100%",PAINEL_PESOS!$F$30="OK - 100%")),"", (E5569*PAINEL_PESOS!$B$7+F5569*PAINEL_PESOS!$B$8+G5569*PAINEL_PESOS!$B$9+H5569*PAINEL_PESOS!$B$10)*I5569)</f>
        <v/>
      </c>
      <c r="L5569" s="71">
        <f>IF(K5569="","",K5569-J5569)</f>
        <v/>
      </c>
      <c r="M5569" s="71">
        <f>IF(L5569="","",ABS(L5569))</f>
        <v/>
      </c>
      <c r="N5569" t="n">
        <v>0.8</v>
      </c>
      <c r="O5569" t="n">
        <v>0.9679</v>
      </c>
      <c r="P5569" t="n">
        <v>0.8090813093980993</v>
      </c>
      <c r="Q5569" t="n">
        <v>0.9982717788549242</v>
      </c>
      <c r="R5569" t="n">
        <v>0.1950517678981058</v>
      </c>
      <c r="S5569" t="n">
        <v>0.9943344069288808</v>
      </c>
      <c r="T5569" t="n">
        <v>0.9400851029724999</v>
      </c>
      <c r="U5569" t="n">
        <v>0.4980770286906116</v>
      </c>
      <c r="V5569" t="n">
        <v>0.8190837580146044</v>
      </c>
      <c r="W5569" t="n">
        <v>0.5387415240574149</v>
      </c>
      <c r="X5569" t="n">
        <v>0.8125535273463351</v>
      </c>
    </row>
    <row r="5570">
      <c r="A5570" t="inlineStr">
        <is>
          <t>5222302</t>
        </is>
      </c>
      <c r="B5570" t="inlineStr">
        <is>
          <t>Vila Propício</t>
        </is>
      </c>
      <c r="C5570" t="inlineStr">
        <is>
          <t>GO</t>
        </is>
      </c>
      <c r="D5570" t="inlineStr">
        <is>
          <t>REGIÃO CENTRO-OESTE</t>
        </is>
      </c>
      <c r="E5570" s="70">
        <f>SUMPRODUCT(N5570:Q5570,PAINEL_PESOS!$C$16:$C$19)</f>
        <v/>
      </c>
      <c r="F5570" s="70">
        <f>SUMPRODUCT(R5570:T5570,PAINEL_PESOS!$C$21:$C$23)</f>
        <v/>
      </c>
      <c r="G5570" s="70">
        <f>SUMPRODUCT(U5570:V5570,PAINEL_PESOS!$C$25:$C$26)</f>
        <v/>
      </c>
      <c r="H5570" s="70">
        <f>SUMPRODUCT(W5570:X5570,PAINEL_PESOS!$C$28:$C$29)</f>
        <v/>
      </c>
      <c r="I5570" s="70" t="n">
        <v>0.9859080702067571</v>
      </c>
      <c r="J5570" s="70" t="n">
        <v>0.7319746778256351</v>
      </c>
      <c r="K5570" s="71">
        <f>IF(NOT(AND(PAINEL_PESOS!$D$12="OK - 100%",PAINEL_PESOS!$F$20="OK - 100%",PAINEL_PESOS!$F$24="OK - 100%",PAINEL_PESOS!$F$27="OK - 100%",PAINEL_PESOS!$F$30="OK - 100%")),"", (E5570*PAINEL_PESOS!$B$7+F5570*PAINEL_PESOS!$B$8+G5570*PAINEL_PESOS!$B$9+H5570*PAINEL_PESOS!$B$10)*I5570)</f>
        <v/>
      </c>
      <c r="L5570" s="71">
        <f>IF(K5570="","",K5570-J5570)</f>
        <v/>
      </c>
      <c r="M5570" s="71">
        <f>IF(L5570="","",ABS(L5570))</f>
        <v/>
      </c>
      <c r="N5570" t="n">
        <v>1</v>
      </c>
      <c r="O5570" t="n">
        <v>0.982</v>
      </c>
      <c r="P5570" t="n">
        <v>0.7675818373812038</v>
      </c>
      <c r="Q5570" t="n">
        <v>0.9995699790376227</v>
      </c>
      <c r="R5570" t="n">
        <v>0.2691164116350802</v>
      </c>
      <c r="S5570" t="n">
        <v>1</v>
      </c>
      <c r="T5570" t="n">
        <v>0.9285029915489151</v>
      </c>
      <c r="U5570" t="n">
        <v>0.4133611331415753</v>
      </c>
      <c r="V5570" t="n">
        <v>0.8458845388519189</v>
      </c>
      <c r="W5570" t="n">
        <v>0.4566418458872701</v>
      </c>
      <c r="X5570" t="n">
        <v>0.8839533605093323</v>
      </c>
    </row>
    <row r="5571">
      <c r="A5571" t="inlineStr">
        <is>
          <t>5300108</t>
        </is>
      </c>
      <c r="B5571" t="inlineStr">
        <is>
          <t>Brasília</t>
        </is>
      </c>
      <c r="C5571" t="inlineStr">
        <is>
          <t>DF</t>
        </is>
      </c>
      <c r="D5571" t="inlineStr">
        <is>
          <t>REGIÃO CENTRO-OESTE</t>
        </is>
      </c>
      <c r="E5571" s="70">
        <f>SUMPRODUCT(N5571:Q5571,PAINEL_PESOS!$C$16:$C$19)</f>
        <v/>
      </c>
      <c r="F5571" s="70">
        <f>SUMPRODUCT(R5571:T5571,PAINEL_PESOS!$C$21:$C$23)</f>
        <v/>
      </c>
      <c r="G5571" s="70">
        <f>SUMPRODUCT(U5571:V5571,PAINEL_PESOS!$C$25:$C$26)</f>
        <v/>
      </c>
      <c r="H5571" s="70">
        <f>SUMPRODUCT(W5571:X5571,PAINEL_PESOS!$C$28:$C$29)</f>
        <v/>
      </c>
      <c r="I5571" s="70" t="n">
        <v>0.9712085820020839</v>
      </c>
      <c r="J5571" s="70" t="n">
        <v>0.7508173559357482</v>
      </c>
      <c r="K5571" s="71">
        <f>IF(NOT(AND(PAINEL_PESOS!$D$12="OK - 100%",PAINEL_PESOS!$F$20="OK - 100%",PAINEL_PESOS!$F$24="OK - 100%",PAINEL_PESOS!$F$27="OK - 100%",PAINEL_PESOS!$F$30="OK - 100%")),"", (E5571*PAINEL_PESOS!$B$7+F5571*PAINEL_PESOS!$B$8+G5571*PAINEL_PESOS!$B$9+H5571*PAINEL_PESOS!$B$10)*I5571)</f>
        <v/>
      </c>
      <c r="L5571" s="71">
        <f>IF(K5571="","",K5571-J5571)</f>
        <v/>
      </c>
      <c r="M5571" s="71">
        <f>IF(L5571="","",ABS(L5571))</f>
        <v/>
      </c>
      <c r="N5571" t="n">
        <v>1</v>
      </c>
      <c r="O5571" t="n">
        <v>0.9841</v>
      </c>
      <c r="P5571" t="n">
        <v>0.6610348468848997</v>
      </c>
      <c r="Q5571" t="n">
        <v>0.8936235308734938</v>
      </c>
      <c r="R5571" t="n">
        <v>0.8994633938422124</v>
      </c>
      <c r="S5571" t="n">
        <v>0.9887808573509356</v>
      </c>
      <c r="T5571" t="n">
        <v>0.9267087624128414</v>
      </c>
      <c r="U5571" t="n">
        <v>0.3911585788625293</v>
      </c>
      <c r="V5571" t="n">
        <v>0.8682204992779288</v>
      </c>
      <c r="W5571" t="n">
        <v>0.4443677579766454</v>
      </c>
      <c r="X5571" t="n">
        <v>0.8348409505733522</v>
      </c>
    </row>
  </sheetData>
  <conditionalFormatting sqref="L2:L5571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>
      <c r="A1" s="69" t="inlineStr">
        <is>
          <t>wts_pk</t>
        </is>
      </c>
      <c r="B1" s="69" t="inlineStr">
        <is>
          <t>Humana ponderada</t>
        </is>
      </c>
      <c r="C1" s="69" t="inlineStr">
        <is>
          <t>Econômica ponderada</t>
        </is>
      </c>
      <c r="D1" s="69" t="inlineStr">
        <is>
          <t>Ecossistêmica ponderada</t>
        </is>
      </c>
      <c r="E1" s="69" t="inlineStr">
        <is>
          <t>Resiliência ponderada</t>
        </is>
      </c>
      <c r="F1" s="69" t="inlineStr">
        <is>
          <t>Fator Q95</t>
        </is>
      </c>
      <c r="G1" s="69" t="inlineStr">
        <is>
          <t>ISH Beta 25/25/25/25</t>
        </is>
      </c>
      <c r="H1" s="69" t="inlineStr">
        <is>
          <t>ISH com pesos escolhidos</t>
        </is>
      </c>
      <c r="I1" s="69" t="inlineStr">
        <is>
          <t>Diferença vs Beta</t>
        </is>
      </c>
      <c r="J1" s="69" t="inlineStr">
        <is>
          <t>Diferença absoluta</t>
        </is>
      </c>
      <c r="K1" s="69" t="inlineStr">
        <is>
          <t>Abastecimento</t>
        </is>
      </c>
      <c r="L1" s="69" t="inlineStr">
        <is>
          <t>Potabilidade</t>
        </is>
      </c>
      <c r="M1" s="69" t="inlineStr">
        <is>
          <t>Perdas_inv</t>
        </is>
      </c>
      <c r="N1" s="69" t="inlineStr">
        <is>
          <t>Seg_humana_hidrica</t>
        </is>
      </c>
      <c r="O1" s="69" t="inlineStr">
        <is>
          <t>PIB</t>
        </is>
      </c>
      <c r="P1" s="69" t="inlineStr">
        <is>
          <t>Seg_industrial</t>
        </is>
      </c>
      <c r="Q1" s="69" t="inlineStr">
        <is>
          <t>Seg_agro</t>
        </is>
      </c>
      <c r="R1" s="69" t="inlineStr">
        <is>
          <t>Cobertura_florestal</t>
        </is>
      </c>
      <c r="S1" s="69" t="inlineStr">
        <is>
          <t>DBO_inv</t>
        </is>
      </c>
      <c r="T1" s="69" t="inlineStr">
        <is>
          <t>SPI12</t>
        </is>
      </c>
      <c r="U1" s="69" t="inlineStr">
        <is>
          <t>CV_pluv_inv</t>
        </is>
      </c>
    </row>
    <row r="2">
      <c r="A2" t="inlineStr">
        <is>
          <t>1349205</t>
        </is>
      </c>
      <c r="B2" s="70">
        <f>SUMPRODUCT(K2:N2,PAINEL_PESOS!$C$16:$C$19)</f>
        <v/>
      </c>
      <c r="C2" s="70">
        <f>SUMPRODUCT(O2:Q2,PAINEL_PESOS!$C$21:$C$23)</f>
        <v/>
      </c>
      <c r="D2" s="70">
        <f>SUMPRODUCT(R2:S2,PAINEL_PESOS!$C$25:$C$26)</f>
        <v/>
      </c>
      <c r="E2" s="70">
        <f>SUMPRODUCT(T2:U2,PAINEL_PESOS!$C$28:$C$29)</f>
        <v/>
      </c>
      <c r="F2" s="70" t="n">
        <v>0.9998907169026823</v>
      </c>
      <c r="G2" s="70" t="n">
        <v>0.654350251921665</v>
      </c>
      <c r="H2" s="71">
        <f>IF(NOT(AND(PAINEL_PESOS!$D$12="OK - 100%",PAINEL_PESOS!$F$20="OK - 100%",PAINEL_PESOS!$F$24="OK - 100%",PAINEL_PESOS!$F$27="OK - 100%",PAINEL_PESOS!$F$30="OK - 100%")),"", (B2*PAINEL_PESOS!$B$7+C2*PAINEL_PESOS!$B$8+D2*PAINEL_PESOS!$B$9+E2*PAINEL_PESOS!$B$10)*F2)</f>
        <v/>
      </c>
      <c r="I2" s="71">
        <f>IF(H2="","",H2-G2)</f>
        <v/>
      </c>
      <c r="J2" s="71">
        <f>IF(I2="","",ABS(I2))</f>
        <v/>
      </c>
      <c r="K2" t="n">
        <v>0.9876202956914953</v>
      </c>
      <c r="L2" t="n">
        <v>0</v>
      </c>
      <c r="M2" t="n">
        <v>0.552566526609763</v>
      </c>
      <c r="N2" t="n">
        <v>0.9998329522462803</v>
      </c>
      <c r="O2" t="n">
        <v>0.4465470654120913</v>
      </c>
      <c r="P2" t="n">
        <v>0.9993016217578514</v>
      </c>
      <c r="Q2" t="n">
        <v>0.9996946984509321</v>
      </c>
      <c r="R2" t="n">
        <v>0.7293016351924152</v>
      </c>
      <c r="S2" t="n">
        <v>0.2501828890307117</v>
      </c>
      <c r="T2" t="n">
        <v>0.4193684797561149</v>
      </c>
      <c r="U2" t="n">
        <v>0.9361490049428132</v>
      </c>
    </row>
    <row r="3">
      <c r="A3" t="inlineStr">
        <is>
          <t>1349345</t>
        </is>
      </c>
      <c r="B3" s="70">
        <f>SUMPRODUCT(K3:N3,PAINEL_PESOS!$C$16:$C$19)</f>
        <v/>
      </c>
      <c r="C3" s="70">
        <f>SUMPRODUCT(O3:Q3,PAINEL_PESOS!$C$21:$C$23)</f>
        <v/>
      </c>
      <c r="D3" s="70">
        <f>SUMPRODUCT(R3:S3,PAINEL_PESOS!$C$25:$C$26)</f>
        <v/>
      </c>
      <c r="E3" s="70">
        <f>SUMPRODUCT(T3:U3,PAINEL_PESOS!$C$28:$C$29)</f>
        <v/>
      </c>
      <c r="F3" s="70" t="n">
        <v>0.9983167175420623</v>
      </c>
      <c r="G3" s="70" t="n">
        <v>0.6068823514894368</v>
      </c>
      <c r="H3" s="71">
        <f>IF(NOT(AND(PAINEL_PESOS!$D$12="OK - 100%",PAINEL_PESOS!$F$20="OK - 100%",PAINEL_PESOS!$F$24="OK - 100%",PAINEL_PESOS!$F$27="OK - 100%",PAINEL_PESOS!$F$30="OK - 100%")),"", (B3*PAINEL_PESOS!$B$7+C3*PAINEL_PESOS!$B$8+D3*PAINEL_PESOS!$B$9+E3*PAINEL_PESOS!$B$10)*F3)</f>
        <v/>
      </c>
      <c r="I3" s="71">
        <f>IF(H3="","",H3-G3)</f>
        <v/>
      </c>
      <c r="J3" s="71">
        <f>IF(I3="","",ABS(I3))</f>
        <v/>
      </c>
      <c r="K3" t="n">
        <v>0.5808807573740656</v>
      </c>
      <c r="L3" t="n">
        <v>0.4905176808078164</v>
      </c>
      <c r="M3" t="n">
        <v>0.5607658161783441</v>
      </c>
      <c r="N3" t="n">
        <v>0.9996546649108667</v>
      </c>
      <c r="O3" t="n">
        <v>0.3051957296229844</v>
      </c>
      <c r="P3" t="n">
        <v>0.9999371476076946</v>
      </c>
      <c r="Q3" t="n">
        <v>0.9920749005900691</v>
      </c>
      <c r="R3" t="n">
        <v>0.4905940158360119</v>
      </c>
      <c r="S3" t="n">
        <v>0.08022862623120464</v>
      </c>
      <c r="T3" t="n">
        <v>0.565387752246433</v>
      </c>
      <c r="U3" t="n">
        <v>0.8796533211283316</v>
      </c>
    </row>
    <row r="4">
      <c r="A4" t="inlineStr">
        <is>
          <t>1349346</t>
        </is>
      </c>
      <c r="B4" s="70">
        <f>SUMPRODUCT(K4:N4,PAINEL_PESOS!$C$16:$C$19)</f>
        <v/>
      </c>
      <c r="C4" s="70">
        <f>SUMPRODUCT(O4:Q4,PAINEL_PESOS!$C$21:$C$23)</f>
        <v/>
      </c>
      <c r="D4" s="70">
        <f>SUMPRODUCT(R4:S4,PAINEL_PESOS!$C$25:$C$26)</f>
        <v/>
      </c>
      <c r="E4" s="70">
        <f>SUMPRODUCT(T4:U4,PAINEL_PESOS!$C$28:$C$29)</f>
        <v/>
      </c>
      <c r="F4" s="70" t="n">
        <v>0.9999636496335096</v>
      </c>
      <c r="G4" s="70" t="n">
        <v>0.6507356650857743</v>
      </c>
      <c r="H4" s="71">
        <f>IF(NOT(AND(PAINEL_PESOS!$D$12="OK - 100%",PAINEL_PESOS!$F$20="OK - 100%",PAINEL_PESOS!$F$24="OK - 100%",PAINEL_PESOS!$F$27="OK - 100%",PAINEL_PESOS!$F$30="OK - 100%")),"", (B4*PAINEL_PESOS!$B$7+C4*PAINEL_PESOS!$B$8+D4*PAINEL_PESOS!$B$9+E4*PAINEL_PESOS!$B$10)*F4)</f>
        <v/>
      </c>
      <c r="I4" s="71">
        <f>IF(H4="","",H4-G4)</f>
        <v/>
      </c>
      <c r="J4" s="71">
        <f>IF(I4="","",ABS(I4))</f>
        <v/>
      </c>
      <c r="K4" t="n">
        <v>1</v>
      </c>
      <c r="L4" t="n">
        <v>0.0004071448753943076</v>
      </c>
      <c r="M4" t="n">
        <v>0.4030265881857021</v>
      </c>
      <c r="N4" t="n">
        <v>0.9999877421243196</v>
      </c>
      <c r="O4" t="n">
        <v>0.3503092802429395</v>
      </c>
      <c r="P4" t="n">
        <v>0.9999998866028004</v>
      </c>
      <c r="Q4" t="n">
        <v>0.9998340700157428</v>
      </c>
      <c r="R4" t="n">
        <v>0.2511942251458437</v>
      </c>
      <c r="S4" t="n">
        <v>0.3135468134249405</v>
      </c>
      <c r="T4" t="n">
        <v>1</v>
      </c>
      <c r="U4" t="n">
        <v>0.872860629333403</v>
      </c>
    </row>
    <row r="5">
      <c r="A5" t="inlineStr">
        <is>
          <t>1349347</t>
        </is>
      </c>
      <c r="B5" s="70">
        <f>SUMPRODUCT(K5:N5,PAINEL_PESOS!$C$16:$C$19)</f>
        <v/>
      </c>
      <c r="C5" s="70">
        <f>SUMPRODUCT(O5:Q5,PAINEL_PESOS!$C$21:$C$23)</f>
        <v/>
      </c>
      <c r="D5" s="70">
        <f>SUMPRODUCT(R5:S5,PAINEL_PESOS!$C$25:$C$26)</f>
        <v/>
      </c>
      <c r="E5" s="70">
        <f>SUMPRODUCT(T5:U5,PAINEL_PESOS!$C$28:$C$29)</f>
        <v/>
      </c>
      <c r="F5" s="70" t="n">
        <v>0.9995063215114599</v>
      </c>
      <c r="G5" s="70" t="n">
        <v>0.645708495048484</v>
      </c>
      <c r="H5" s="71">
        <f>IF(NOT(AND(PAINEL_PESOS!$D$12="OK - 100%",PAINEL_PESOS!$F$20="OK - 100%",PAINEL_PESOS!$F$24="OK - 100%",PAINEL_PESOS!$F$27="OK - 100%",PAINEL_PESOS!$F$30="OK - 100%")),"", (B5*PAINEL_PESOS!$B$7+C5*PAINEL_PESOS!$B$8+D5*PAINEL_PESOS!$B$9+E5*PAINEL_PESOS!$B$10)*F5)</f>
        <v/>
      </c>
      <c r="I5" s="71">
        <f>IF(H5="","",H5-G5)</f>
        <v/>
      </c>
      <c r="J5" s="71">
        <f>IF(I5="","",ABS(I5))</f>
        <v/>
      </c>
      <c r="K5" t="n">
        <v>0.8994456335060521</v>
      </c>
      <c r="L5" t="n">
        <v>0.1360221968373926</v>
      </c>
      <c r="M5" t="n">
        <v>0.5198013613863395</v>
      </c>
      <c r="N5" t="n">
        <v>0.9995589458925842</v>
      </c>
      <c r="O5" t="n">
        <v>0.3859389885024951</v>
      </c>
      <c r="P5" t="n">
        <v>0.9995827572952365</v>
      </c>
      <c r="Q5" t="n">
        <v>0.997955804807397</v>
      </c>
      <c r="R5" t="n">
        <v>0.3766196043733639</v>
      </c>
      <c r="S5" t="n">
        <v>0.3556131352993306</v>
      </c>
      <c r="T5" t="n">
        <v>0.6762831117751111</v>
      </c>
      <c r="U5" t="n">
        <v>0.8933044451335349</v>
      </c>
    </row>
    <row r="6">
      <c r="A6" t="inlineStr">
        <is>
          <t>1349348</t>
        </is>
      </c>
      <c r="B6" s="70">
        <f>SUMPRODUCT(K6:N6,PAINEL_PESOS!$C$16:$C$19)</f>
        <v/>
      </c>
      <c r="C6" s="70">
        <f>SUMPRODUCT(O6:Q6,PAINEL_PESOS!$C$21:$C$23)</f>
        <v/>
      </c>
      <c r="D6" s="70">
        <f>SUMPRODUCT(R6:S6,PAINEL_PESOS!$C$25:$C$26)</f>
        <v/>
      </c>
      <c r="E6" s="70">
        <f>SUMPRODUCT(T6:U6,PAINEL_PESOS!$C$28:$C$29)</f>
        <v/>
      </c>
      <c r="F6" s="70" t="n">
        <v>0.9995206029359983</v>
      </c>
      <c r="G6" s="70" t="n">
        <v>0.6418622914777156</v>
      </c>
      <c r="H6" s="71">
        <f>IF(NOT(AND(PAINEL_PESOS!$D$12="OK - 100%",PAINEL_PESOS!$F$20="OK - 100%",PAINEL_PESOS!$F$24="OK - 100%",PAINEL_PESOS!$F$27="OK - 100%",PAINEL_PESOS!$F$30="OK - 100%")),"", (B6*PAINEL_PESOS!$B$7+C6*PAINEL_PESOS!$B$8+D6*PAINEL_PESOS!$B$9+E6*PAINEL_PESOS!$B$10)*F6)</f>
        <v/>
      </c>
      <c r="I6" s="71">
        <f>IF(H6="","",H6-G6)</f>
        <v/>
      </c>
      <c r="J6" s="71">
        <f>IF(I6="","",ABS(I6))</f>
        <v/>
      </c>
      <c r="K6" t="n">
        <v>0.2</v>
      </c>
      <c r="L6" t="n">
        <v>0</v>
      </c>
      <c r="M6" t="n">
        <v>1</v>
      </c>
      <c r="N6" t="n">
        <v>0.9964950540034112</v>
      </c>
      <c r="O6" t="n">
        <v>0.5112247200710416</v>
      </c>
      <c r="P6" t="n">
        <v>0.9998500412269916</v>
      </c>
      <c r="Q6" t="n">
        <v>0.9996679985866178</v>
      </c>
      <c r="R6" t="n">
        <v>0.548193239978524</v>
      </c>
      <c r="S6" t="n">
        <v>0.5487675013770601</v>
      </c>
      <c r="T6" t="n">
        <v>0.3789031423640661</v>
      </c>
      <c r="U6" t="n">
        <v>0.8894212503711043</v>
      </c>
    </row>
    <row r="7">
      <c r="A7" t="inlineStr">
        <is>
          <t>1349349</t>
        </is>
      </c>
      <c r="B7" s="70">
        <f>SUMPRODUCT(K7:N7,PAINEL_PESOS!$C$16:$C$19)</f>
        <v/>
      </c>
      <c r="C7" s="70">
        <f>SUMPRODUCT(O7:Q7,PAINEL_PESOS!$C$21:$C$23)</f>
        <v/>
      </c>
      <c r="D7" s="70">
        <f>SUMPRODUCT(R7:S7,PAINEL_PESOS!$C$25:$C$26)</f>
        <v/>
      </c>
      <c r="E7" s="70">
        <f>SUMPRODUCT(T7:U7,PAINEL_PESOS!$C$28:$C$29)</f>
        <v/>
      </c>
      <c r="F7" s="70" t="n">
        <v>0.9997186656972925</v>
      </c>
      <c r="G7" s="70" t="n">
        <v>0.6904928477853904</v>
      </c>
      <c r="H7" s="71">
        <f>IF(NOT(AND(PAINEL_PESOS!$D$12="OK - 100%",PAINEL_PESOS!$F$20="OK - 100%",PAINEL_PESOS!$F$24="OK - 100%",PAINEL_PESOS!$F$27="OK - 100%",PAINEL_PESOS!$F$30="OK - 100%")),"", (B7*PAINEL_PESOS!$B$7+C7*PAINEL_PESOS!$B$8+D7*PAINEL_PESOS!$B$9+E7*PAINEL_PESOS!$B$10)*F7)</f>
        <v/>
      </c>
      <c r="I7" s="71">
        <f>IF(H7="","",H7-G7)</f>
        <v/>
      </c>
      <c r="J7" s="71">
        <f>IF(I7="","",ABS(I7))</f>
        <v/>
      </c>
      <c r="K7" t="n">
        <v>0.3789803278906974</v>
      </c>
      <c r="L7" t="n">
        <v>0.9208056406930278</v>
      </c>
      <c r="M7" t="n">
        <v>0.2504765129038272</v>
      </c>
      <c r="N7" t="n">
        <v>0.9986895222776004</v>
      </c>
      <c r="O7" t="n">
        <v>0.2823680785234435</v>
      </c>
      <c r="P7" t="n">
        <v>0.9999732574202702</v>
      </c>
      <c r="Q7" t="n">
        <v>0.9993770913189707</v>
      </c>
      <c r="R7" t="n">
        <v>0.6512574556651191</v>
      </c>
      <c r="S7" t="n">
        <v>0.5387896019874023</v>
      </c>
      <c r="T7" t="n">
        <v>0.6269721846443158</v>
      </c>
      <c r="U7" t="n">
        <v>0.9128564318569656</v>
      </c>
    </row>
    <row r="8">
      <c r="A8" t="inlineStr">
        <is>
          <t>1349350</t>
        </is>
      </c>
      <c r="B8" s="70">
        <f>SUMPRODUCT(K8:N8,PAINEL_PESOS!$C$16:$C$19)</f>
        <v/>
      </c>
      <c r="C8" s="70">
        <f>SUMPRODUCT(O8:Q8,PAINEL_PESOS!$C$21:$C$23)</f>
        <v/>
      </c>
      <c r="D8" s="70">
        <f>SUMPRODUCT(R8:S8,PAINEL_PESOS!$C$25:$C$26)</f>
        <v/>
      </c>
      <c r="E8" s="70">
        <f>SUMPRODUCT(T8:U8,PAINEL_PESOS!$C$28:$C$29)</f>
        <v/>
      </c>
      <c r="F8" s="70" t="n">
        <v>0.9999378340133837</v>
      </c>
      <c r="G8" s="70" t="n">
        <v>0.7013429214133942</v>
      </c>
      <c r="H8" s="71">
        <f>IF(NOT(AND(PAINEL_PESOS!$D$12="OK - 100%",PAINEL_PESOS!$F$20="OK - 100%",PAINEL_PESOS!$F$24="OK - 100%",PAINEL_PESOS!$F$27="OK - 100%",PAINEL_PESOS!$F$30="OK - 100%")),"", (B8*PAINEL_PESOS!$B$7+C8*PAINEL_PESOS!$B$8+D8*PAINEL_PESOS!$B$9+E8*PAINEL_PESOS!$B$10)*F8)</f>
        <v/>
      </c>
      <c r="I8" s="71">
        <f>IF(H8="","",H8-G8)</f>
        <v/>
      </c>
      <c r="J8" s="71">
        <f>IF(I8="","",ABS(I8))</f>
        <v/>
      </c>
      <c r="K8" t="n">
        <v>0.4140032896134209</v>
      </c>
      <c r="L8" t="n">
        <v>0.1506566523017552</v>
      </c>
      <c r="M8" t="n">
        <v>0.8777566299334185</v>
      </c>
      <c r="N8" t="n">
        <v>0.9995973451306711</v>
      </c>
      <c r="O8" t="n">
        <v>0.2260032658347895</v>
      </c>
      <c r="P8" t="n">
        <v>0.9999813756232564</v>
      </c>
      <c r="Q8" t="n">
        <v>0.9999280095766585</v>
      </c>
      <c r="R8" t="n">
        <v>0.9597966728804522</v>
      </c>
      <c r="S8" t="n">
        <v>0.5245329158203629</v>
      </c>
      <c r="T8" t="n">
        <v>0.553197235931039</v>
      </c>
      <c r="U8" t="n">
        <v>0.8686166399112079</v>
      </c>
    </row>
    <row r="9">
      <c r="A9" t="inlineStr">
        <is>
          <t>1349351</t>
        </is>
      </c>
      <c r="B9" s="70">
        <f>SUMPRODUCT(K9:N9,PAINEL_PESOS!$C$16:$C$19)</f>
        <v/>
      </c>
      <c r="C9" s="70">
        <f>SUMPRODUCT(O9:Q9,PAINEL_PESOS!$C$21:$C$23)</f>
        <v/>
      </c>
      <c r="D9" s="70">
        <f>SUMPRODUCT(R9:S9,PAINEL_PESOS!$C$25:$C$26)</f>
        <v/>
      </c>
      <c r="E9" s="70">
        <f>SUMPRODUCT(T9:U9,PAINEL_PESOS!$C$28:$C$29)</f>
        <v/>
      </c>
      <c r="F9" s="70" t="n">
        <v>0.9999837881739944</v>
      </c>
      <c r="G9" s="70" t="n">
        <v>0.7421927406282747</v>
      </c>
      <c r="H9" s="71">
        <f>IF(NOT(AND(PAINEL_PESOS!$D$12="OK - 100%",PAINEL_PESOS!$F$20="OK - 100%",PAINEL_PESOS!$F$24="OK - 100%",PAINEL_PESOS!$F$27="OK - 100%",PAINEL_PESOS!$F$30="OK - 100%")),"", (B9*PAINEL_PESOS!$B$7+C9*PAINEL_PESOS!$B$8+D9*PAINEL_PESOS!$B$9+E9*PAINEL_PESOS!$B$10)*F9)</f>
        <v/>
      </c>
      <c r="I9" s="71">
        <f>IF(H9="","",H9-G9)</f>
        <v/>
      </c>
      <c r="J9" s="71">
        <f>IF(I9="","",ABS(I9))</f>
        <v/>
      </c>
      <c r="K9" t="n">
        <v>1</v>
      </c>
      <c r="L9" t="n">
        <v>0</v>
      </c>
      <c r="M9" t="n">
        <v>1</v>
      </c>
      <c r="N9" t="n">
        <v>0.9998991335136984</v>
      </c>
      <c r="O9" t="n">
        <v>0.2508890225206695</v>
      </c>
      <c r="P9" t="n">
        <v>0.999926918422353</v>
      </c>
      <c r="Q9" t="n">
        <v>0.9999919463223685</v>
      </c>
      <c r="R9" t="n">
        <v>0.9149637253614377</v>
      </c>
      <c r="S9" t="n">
        <v>0.5316533880226446</v>
      </c>
      <c r="T9" t="n">
        <v>0.5727392519799542</v>
      </c>
      <c r="U9" t="n">
        <v>0.9177936613521903</v>
      </c>
    </row>
    <row r="10">
      <c r="A10" t="inlineStr">
        <is>
          <t>1349352</t>
        </is>
      </c>
      <c r="B10" s="70">
        <f>SUMPRODUCT(K10:N10,PAINEL_PESOS!$C$16:$C$19)</f>
        <v/>
      </c>
      <c r="C10" s="70">
        <f>SUMPRODUCT(O10:Q10,PAINEL_PESOS!$C$21:$C$23)</f>
        <v/>
      </c>
      <c r="D10" s="70">
        <f>SUMPRODUCT(R10:S10,PAINEL_PESOS!$C$25:$C$26)</f>
        <v/>
      </c>
      <c r="E10" s="70">
        <f>SUMPRODUCT(T10:U10,PAINEL_PESOS!$C$28:$C$29)</f>
        <v/>
      </c>
      <c r="F10" s="70" t="n">
        <v>0.9999757103646885</v>
      </c>
      <c r="G10" s="70" t="n">
        <v>0.6939497817290365</v>
      </c>
      <c r="H10" s="71">
        <f>IF(NOT(AND(PAINEL_PESOS!$D$12="OK - 100%",PAINEL_PESOS!$F$20="OK - 100%",PAINEL_PESOS!$F$24="OK - 100%",PAINEL_PESOS!$F$27="OK - 100%",PAINEL_PESOS!$F$30="OK - 100%")),"", (B10*PAINEL_PESOS!$B$7+C10*PAINEL_PESOS!$B$8+D10*PAINEL_PESOS!$B$9+E10*PAINEL_PESOS!$B$10)*F10)</f>
        <v/>
      </c>
      <c r="I10" s="71">
        <f>IF(H10="","",H10-G10)</f>
        <v/>
      </c>
      <c r="J10" s="71">
        <f>IF(I10="","",ABS(I10))</f>
        <v/>
      </c>
      <c r="K10" t="n">
        <v>0.4509032668965822</v>
      </c>
      <c r="L10" t="n">
        <v>0</v>
      </c>
      <c r="M10" t="n">
        <v>0.9970542878766292</v>
      </c>
      <c r="N10" t="n">
        <v>0.9998459985485544</v>
      </c>
      <c r="O10" t="n">
        <v>0.231508354179033</v>
      </c>
      <c r="P10" t="n">
        <v>0.9999813467684472</v>
      </c>
      <c r="Q10" t="n">
        <v>0.999972205851047</v>
      </c>
      <c r="R10" t="n">
        <v>0.9699701837790081</v>
      </c>
      <c r="S10" t="n">
        <v>0.4019802202794498</v>
      </c>
      <c r="T10" t="n">
        <v>0.5463082549191081</v>
      </c>
      <c r="U10" t="n">
        <v>0.9219313965672542</v>
      </c>
    </row>
    <row r="11">
      <c r="A11" t="inlineStr">
        <is>
          <t>1349353</t>
        </is>
      </c>
      <c r="B11" s="70">
        <f>SUMPRODUCT(K11:N11,PAINEL_PESOS!$C$16:$C$19)</f>
        <v/>
      </c>
      <c r="C11" s="70">
        <f>SUMPRODUCT(O11:Q11,PAINEL_PESOS!$C$21:$C$23)</f>
        <v/>
      </c>
      <c r="D11" s="70">
        <f>SUMPRODUCT(R11:S11,PAINEL_PESOS!$C$25:$C$26)</f>
        <v/>
      </c>
      <c r="E11" s="70">
        <f>SUMPRODUCT(T11:U11,PAINEL_PESOS!$C$28:$C$29)</f>
        <v/>
      </c>
      <c r="F11" s="70" t="n">
        <v>0.9999801561629661</v>
      </c>
      <c r="G11" s="70" t="n">
        <v>0.7316579650344226</v>
      </c>
      <c r="H11" s="71">
        <f>IF(NOT(AND(PAINEL_PESOS!$D$12="OK - 100%",PAINEL_PESOS!$F$20="OK - 100%",PAINEL_PESOS!$F$24="OK - 100%",PAINEL_PESOS!$F$27="OK - 100%",PAINEL_PESOS!$F$30="OK - 100%")),"", (B11*PAINEL_PESOS!$B$7+C11*PAINEL_PESOS!$B$8+D11*PAINEL_PESOS!$B$9+E11*PAINEL_PESOS!$B$10)*F11)</f>
        <v/>
      </c>
      <c r="I11" s="71">
        <f>IF(H11="","",H11-G11)</f>
        <v/>
      </c>
      <c r="J11" s="71">
        <f>IF(I11="","",ABS(I11))</f>
        <v/>
      </c>
      <c r="K11" t="n">
        <v>0.9027180765166376</v>
      </c>
      <c r="L11" t="n">
        <v>0</v>
      </c>
      <c r="M11" t="n">
        <v>0.9948473804840985</v>
      </c>
      <c r="N11" t="n">
        <v>0.9998883339381853</v>
      </c>
      <c r="O11" t="n">
        <v>0.2723850156477978</v>
      </c>
      <c r="P11" t="n">
        <v>0.9999395907882606</v>
      </c>
      <c r="Q11" t="n">
        <v>0.9999780300761676</v>
      </c>
      <c r="R11" t="n">
        <v>0.952944541354389</v>
      </c>
      <c r="S11" t="n">
        <v>0.4871092591593428</v>
      </c>
      <c r="T11" t="n">
        <v>0.5339659746789369</v>
      </c>
      <c r="U11" t="n">
        <v>0.9157647787880806</v>
      </c>
    </row>
    <row r="12">
      <c r="A12" t="inlineStr">
        <is>
          <t>1349354</t>
        </is>
      </c>
      <c r="B12" s="70">
        <f>SUMPRODUCT(K12:N12,PAINEL_PESOS!$C$16:$C$19)</f>
        <v/>
      </c>
      <c r="C12" s="70">
        <f>SUMPRODUCT(O12:Q12,PAINEL_PESOS!$C$21:$C$23)</f>
        <v/>
      </c>
      <c r="D12" s="70">
        <f>SUMPRODUCT(R12:S12,PAINEL_PESOS!$C$25:$C$26)</f>
        <v/>
      </c>
      <c r="E12" s="70">
        <f>SUMPRODUCT(T12:U12,PAINEL_PESOS!$C$28:$C$29)</f>
        <v/>
      </c>
      <c r="F12" s="70" t="n">
        <v>0.999958723138809</v>
      </c>
      <c r="G12" s="70" t="n">
        <v>0.6883240355311743</v>
      </c>
      <c r="H12" s="71">
        <f>IF(NOT(AND(PAINEL_PESOS!$D$12="OK - 100%",PAINEL_PESOS!$F$20="OK - 100%",PAINEL_PESOS!$F$24="OK - 100%",PAINEL_PESOS!$F$27="OK - 100%",PAINEL_PESOS!$F$30="OK - 100%")),"", (B12*PAINEL_PESOS!$B$7+C12*PAINEL_PESOS!$B$8+D12*PAINEL_PESOS!$B$9+E12*PAINEL_PESOS!$B$10)*F12)</f>
        <v/>
      </c>
      <c r="I12" s="71">
        <f>IF(H12="","",H12-G12)</f>
        <v/>
      </c>
      <c r="J12" s="71">
        <f>IF(I12="","",ABS(I12))</f>
        <v/>
      </c>
      <c r="K12" t="n">
        <v>0.4074911327804659</v>
      </c>
      <c r="L12" t="n">
        <v>0</v>
      </c>
      <c r="M12" t="n">
        <v>0.9713562806392476</v>
      </c>
      <c r="N12" t="n">
        <v>0.9998160703114448</v>
      </c>
      <c r="O12" t="n">
        <v>0.3395155674942345</v>
      </c>
      <c r="P12" t="n">
        <v>0.9999944350119003</v>
      </c>
      <c r="Q12" t="n">
        <v>0.9999044641509047</v>
      </c>
      <c r="R12" t="n">
        <v>0.9499815073443176</v>
      </c>
      <c r="S12" t="n">
        <v>0.3750547197820652</v>
      </c>
      <c r="T12" t="n">
        <v>0.5559299055140411</v>
      </c>
      <c r="U12" t="n">
        <v>0.8769120695331218</v>
      </c>
    </row>
    <row r="13">
      <c r="A13" t="inlineStr">
        <is>
          <t>1349355</t>
        </is>
      </c>
      <c r="B13" s="70">
        <f>SUMPRODUCT(K13:N13,PAINEL_PESOS!$C$16:$C$19)</f>
        <v/>
      </c>
      <c r="C13" s="70">
        <f>SUMPRODUCT(O13:Q13,PAINEL_PESOS!$C$21:$C$23)</f>
        <v/>
      </c>
      <c r="D13" s="70">
        <f>SUMPRODUCT(R13:S13,PAINEL_PESOS!$C$25:$C$26)</f>
        <v/>
      </c>
      <c r="E13" s="70">
        <f>SUMPRODUCT(T13:U13,PAINEL_PESOS!$C$28:$C$29)</f>
        <v/>
      </c>
      <c r="F13" s="70" t="n">
        <v>0.9999555554452145</v>
      </c>
      <c r="G13" s="70" t="n">
        <v>0.6914280542668862</v>
      </c>
      <c r="H13" s="71">
        <f>IF(NOT(AND(PAINEL_PESOS!$D$12="OK - 100%",PAINEL_PESOS!$F$20="OK - 100%",PAINEL_PESOS!$F$24="OK - 100%",PAINEL_PESOS!$F$27="OK - 100%",PAINEL_PESOS!$F$30="OK - 100%")),"", (B13*PAINEL_PESOS!$B$7+C13*PAINEL_PESOS!$B$8+D13*PAINEL_PESOS!$B$9+E13*PAINEL_PESOS!$B$10)*F13)</f>
        <v/>
      </c>
      <c r="I13" s="71">
        <f>IF(H13="","",H13-G13)</f>
        <v/>
      </c>
      <c r="J13" s="71">
        <f>IF(I13="","",ABS(I13))</f>
        <v/>
      </c>
      <c r="K13" t="n">
        <v>0.4096804406537241</v>
      </c>
      <c r="L13" t="n">
        <v>0</v>
      </c>
      <c r="M13" t="n">
        <v>0.9687332191226812</v>
      </c>
      <c r="N13" t="n">
        <v>0.9998030276157595</v>
      </c>
      <c r="O13" t="n">
        <v>0.346470358843274</v>
      </c>
      <c r="P13" t="n">
        <v>0.9999955145039141</v>
      </c>
      <c r="Q13" t="n">
        <v>0.9998962432673066</v>
      </c>
      <c r="R13" t="n">
        <v>0.9688595359024872</v>
      </c>
      <c r="S13" t="n">
        <v>0.3551833140815833</v>
      </c>
      <c r="T13" t="n">
        <v>0.5775132511019939</v>
      </c>
      <c r="U13" t="n">
        <v>0.8767644308997284</v>
      </c>
    </row>
    <row r="14">
      <c r="A14" t="inlineStr">
        <is>
          <t>1349356</t>
        </is>
      </c>
      <c r="B14" s="70">
        <f>SUMPRODUCT(K14:N14,PAINEL_PESOS!$C$16:$C$19)</f>
        <v/>
      </c>
      <c r="C14" s="70">
        <f>SUMPRODUCT(O14:Q14,PAINEL_PESOS!$C$21:$C$23)</f>
        <v/>
      </c>
      <c r="D14" s="70">
        <f>SUMPRODUCT(R14:S14,PAINEL_PESOS!$C$25:$C$26)</f>
        <v/>
      </c>
      <c r="E14" s="70">
        <f>SUMPRODUCT(T14:U14,PAINEL_PESOS!$C$28:$C$29)</f>
        <v/>
      </c>
      <c r="F14" s="70" t="n">
        <v>0.999958381045899</v>
      </c>
      <c r="G14" s="70" t="n">
        <v>0.6942681377868357</v>
      </c>
      <c r="H14" s="71">
        <f>IF(NOT(AND(PAINEL_PESOS!$D$12="OK - 100%",PAINEL_PESOS!$F$20="OK - 100%",PAINEL_PESOS!$F$24="OK - 100%",PAINEL_PESOS!$F$27="OK - 100%",PAINEL_PESOS!$F$30="OK - 100%")),"", (B14*PAINEL_PESOS!$B$7+C14*PAINEL_PESOS!$B$8+D14*PAINEL_PESOS!$B$9+E14*PAINEL_PESOS!$B$10)*F14)</f>
        <v/>
      </c>
      <c r="I14" s="71">
        <f>IF(H14="","",H14-G14)</f>
        <v/>
      </c>
      <c r="J14" s="71">
        <f>IF(I14="","",ABS(I14))</f>
        <v/>
      </c>
      <c r="K14" t="n">
        <v>0.4</v>
      </c>
      <c r="L14" t="n">
        <v>0</v>
      </c>
      <c r="M14" t="n">
        <v>0.968220486611399</v>
      </c>
      <c r="N14" t="n">
        <v>0.9998160312417214</v>
      </c>
      <c r="O14" t="n">
        <v>0.3475703347289312</v>
      </c>
      <c r="P14" t="n">
        <v>0.9999969814870656</v>
      </c>
      <c r="Q14" t="n">
        <v>0.9999023475072437</v>
      </c>
      <c r="R14" t="n">
        <v>0.9782834789227518</v>
      </c>
      <c r="S14" t="n">
        <v>0.3123333862836113</v>
      </c>
      <c r="T14" t="n">
        <v>0.7090808411986533</v>
      </c>
      <c r="U14" t="n">
        <v>0.8056805284786419</v>
      </c>
    </row>
    <row r="15">
      <c r="A15" t="inlineStr">
        <is>
          <t>1349357</t>
        </is>
      </c>
      <c r="B15" s="70">
        <f>SUMPRODUCT(K15:N15,PAINEL_PESOS!$C$16:$C$19)</f>
        <v/>
      </c>
      <c r="C15" s="70">
        <f>SUMPRODUCT(O15:Q15,PAINEL_PESOS!$C$21:$C$23)</f>
        <v/>
      </c>
      <c r="D15" s="70">
        <f>SUMPRODUCT(R15:S15,PAINEL_PESOS!$C$25:$C$26)</f>
        <v/>
      </c>
      <c r="E15" s="70">
        <f>SUMPRODUCT(T15:U15,PAINEL_PESOS!$C$28:$C$29)</f>
        <v/>
      </c>
      <c r="F15" s="70" t="n">
        <v>0.9999761015421393</v>
      </c>
      <c r="G15" s="70" t="n">
        <v>0.6861726781073653</v>
      </c>
      <c r="H15" s="71">
        <f>IF(NOT(AND(PAINEL_PESOS!$D$12="OK - 100%",PAINEL_PESOS!$F$20="OK - 100%",PAINEL_PESOS!$F$24="OK - 100%",PAINEL_PESOS!$F$27="OK - 100%",PAINEL_PESOS!$F$30="OK - 100%")),"", (B15*PAINEL_PESOS!$B$7+C15*PAINEL_PESOS!$B$8+D15*PAINEL_PESOS!$B$9+E15*PAINEL_PESOS!$B$10)*F15)</f>
        <v/>
      </c>
      <c r="I15" s="71">
        <f>IF(H15="","",H15-G15)</f>
        <v/>
      </c>
      <c r="J15" s="71">
        <f>IF(I15="","",ABS(I15))</f>
        <v/>
      </c>
      <c r="K15" t="n">
        <v>0.3141372418027623</v>
      </c>
      <c r="L15" t="n">
        <v>0</v>
      </c>
      <c r="M15" t="n">
        <v>0.9818638702454734</v>
      </c>
      <c r="N15" t="n">
        <v>0.9998819947547806</v>
      </c>
      <c r="O15" t="n">
        <v>0.3033583403661977</v>
      </c>
      <c r="P15" t="n">
        <v>0.9999986180786</v>
      </c>
      <c r="Q15" t="n">
        <v>0.9999507509943713</v>
      </c>
      <c r="R15" t="n">
        <v>0.9981918435897588</v>
      </c>
      <c r="S15" t="n">
        <v>0.2571346823960657</v>
      </c>
      <c r="T15" t="n">
        <v>0.6634955172764021</v>
      </c>
      <c r="U15" t="n">
        <v>0.8872105461216649</v>
      </c>
    </row>
    <row r="16">
      <c r="A16" t="inlineStr">
        <is>
          <t>1349358</t>
        </is>
      </c>
      <c r="B16" s="70">
        <f>SUMPRODUCT(K16:N16,PAINEL_PESOS!$C$16:$C$19)</f>
        <v/>
      </c>
      <c r="C16" s="70">
        <f>SUMPRODUCT(O16:Q16,PAINEL_PESOS!$C$21:$C$23)</f>
        <v/>
      </c>
      <c r="D16" s="70">
        <f>SUMPRODUCT(R16:S16,PAINEL_PESOS!$C$25:$C$26)</f>
        <v/>
      </c>
      <c r="E16" s="70">
        <f>SUMPRODUCT(T16:U16,PAINEL_PESOS!$C$28:$C$29)</f>
        <v/>
      </c>
      <c r="F16" s="70" t="n">
        <v>0.999313051705372</v>
      </c>
      <c r="G16" s="70" t="n">
        <v>0.6244498314632463</v>
      </c>
      <c r="H16" s="71">
        <f>IF(NOT(AND(PAINEL_PESOS!$D$12="OK - 100%",PAINEL_PESOS!$F$20="OK - 100%",PAINEL_PESOS!$F$24="OK - 100%",PAINEL_PESOS!$F$27="OK - 100%",PAINEL_PESOS!$F$30="OK - 100%")),"", (B16*PAINEL_PESOS!$B$7+C16*PAINEL_PESOS!$B$8+D16*PAINEL_PESOS!$B$9+E16*PAINEL_PESOS!$B$10)*F16)</f>
        <v/>
      </c>
      <c r="I16" s="71">
        <f>IF(H16="","",H16-G16)</f>
        <v/>
      </c>
      <c r="J16" s="71">
        <f>IF(I16="","",ABS(I16))</f>
        <v/>
      </c>
      <c r="K16" t="n">
        <v>0.2084279472456978</v>
      </c>
      <c r="L16" t="n">
        <v>0.1682319140513394</v>
      </c>
      <c r="M16" t="n">
        <v>0.8498642853122715</v>
      </c>
      <c r="N16" t="n">
        <v>0.9959302969356896</v>
      </c>
      <c r="O16" t="n">
        <v>0.5404029122669414</v>
      </c>
      <c r="P16" t="n">
        <v>0.9996686210440897</v>
      </c>
      <c r="Q16" t="n">
        <v>0.9995870721256651</v>
      </c>
      <c r="R16" t="n">
        <v>0.2945104481795886</v>
      </c>
      <c r="S16" t="n">
        <v>0.5452867877473133</v>
      </c>
      <c r="T16" t="n">
        <v>0.4459729414398128</v>
      </c>
      <c r="U16" t="n">
        <v>0.9089295926167383</v>
      </c>
    </row>
    <row r="17">
      <c r="A17" t="inlineStr">
        <is>
          <t>1349359</t>
        </is>
      </c>
      <c r="B17" s="70">
        <f>SUMPRODUCT(K17:N17,PAINEL_PESOS!$C$16:$C$19)</f>
        <v/>
      </c>
      <c r="C17" s="70">
        <f>SUMPRODUCT(O17:Q17,PAINEL_PESOS!$C$21:$C$23)</f>
        <v/>
      </c>
      <c r="D17" s="70">
        <f>SUMPRODUCT(R17:S17,PAINEL_PESOS!$C$25:$C$26)</f>
        <v/>
      </c>
      <c r="E17" s="70">
        <f>SUMPRODUCT(T17:U17,PAINEL_PESOS!$C$28:$C$29)</f>
        <v/>
      </c>
      <c r="F17" s="70" t="n">
        <v>0.9966274719685966</v>
      </c>
      <c r="G17" s="70" t="n">
        <v>0.6777444039839455</v>
      </c>
      <c r="H17" s="71">
        <f>IF(NOT(AND(PAINEL_PESOS!$D$12="OK - 100%",PAINEL_PESOS!$F$20="OK - 100%",PAINEL_PESOS!$F$24="OK - 100%",PAINEL_PESOS!$F$27="OK - 100%",PAINEL_PESOS!$F$30="OK - 100%")),"", (B17*PAINEL_PESOS!$B$7+C17*PAINEL_PESOS!$B$8+D17*PAINEL_PESOS!$B$9+E17*PAINEL_PESOS!$B$10)*F17)</f>
        <v/>
      </c>
      <c r="I17" s="71">
        <f>IF(H17="","",H17-G17)</f>
        <v/>
      </c>
      <c r="J17" s="71">
        <f>IF(I17="","",ABS(I17))</f>
        <v/>
      </c>
      <c r="K17" t="n">
        <v>0.3455017075145835</v>
      </c>
      <c r="L17" t="n">
        <v>0</v>
      </c>
      <c r="M17" t="n">
        <v>0.8537822968433204</v>
      </c>
      <c r="N17" t="n">
        <v>0.9896262521309148</v>
      </c>
      <c r="O17" t="n">
        <v>0.7746164406471043</v>
      </c>
      <c r="P17" t="n">
        <v>0.9968125694747467</v>
      </c>
      <c r="Q17" t="n">
        <v>0.9996448713365976</v>
      </c>
      <c r="R17" t="n">
        <v>0.504358826813474</v>
      </c>
      <c r="S17" t="n">
        <v>0.5430139699334766</v>
      </c>
      <c r="T17" t="n">
        <v>0.5314965504974934</v>
      </c>
      <c r="U17" t="n">
        <v>0.9195957424548952</v>
      </c>
    </row>
    <row r="18">
      <c r="A18" t="inlineStr">
        <is>
          <t>1349360</t>
        </is>
      </c>
      <c r="B18" s="70">
        <f>SUMPRODUCT(K18:N18,PAINEL_PESOS!$C$16:$C$19)</f>
        <v/>
      </c>
      <c r="C18" s="70">
        <f>SUMPRODUCT(O18:Q18,PAINEL_PESOS!$C$21:$C$23)</f>
        <v/>
      </c>
      <c r="D18" s="70">
        <f>SUMPRODUCT(R18:S18,PAINEL_PESOS!$C$25:$C$26)</f>
        <v/>
      </c>
      <c r="E18" s="70">
        <f>SUMPRODUCT(T18:U18,PAINEL_PESOS!$C$28:$C$29)</f>
        <v/>
      </c>
      <c r="F18" s="70" t="n">
        <v>0.9994392921343921</v>
      </c>
      <c r="G18" s="70" t="n">
        <v>0.696377655850269</v>
      </c>
      <c r="H18" s="71">
        <f>IF(NOT(AND(PAINEL_PESOS!$D$12="OK - 100%",PAINEL_PESOS!$F$20="OK - 100%",PAINEL_PESOS!$F$24="OK - 100%",PAINEL_PESOS!$F$27="OK - 100%",PAINEL_PESOS!$F$30="OK - 100%")),"", (B18*PAINEL_PESOS!$B$7+C18*PAINEL_PESOS!$B$8+D18*PAINEL_PESOS!$B$9+E18*PAINEL_PESOS!$B$10)*F18)</f>
        <v/>
      </c>
      <c r="I18" s="71">
        <f>IF(H18="","",H18-G18)</f>
        <v/>
      </c>
      <c r="J18" s="71">
        <f>IF(I18="","",ABS(I18))</f>
        <v/>
      </c>
      <c r="K18" t="n">
        <v>0.2</v>
      </c>
      <c r="L18" t="n">
        <v>0</v>
      </c>
      <c r="M18" t="n">
        <v>1</v>
      </c>
      <c r="N18" t="n">
        <v>0.9959003864663988</v>
      </c>
      <c r="O18" t="n">
        <v>0.5112247200710416</v>
      </c>
      <c r="P18" t="n">
        <v>0.9998245543524523</v>
      </c>
      <c r="Q18" t="n">
        <v>0.9996115873122206</v>
      </c>
      <c r="R18" t="n">
        <v>0.8086079592380137</v>
      </c>
      <c r="S18" t="n">
        <v>0.5426613151512401</v>
      </c>
      <c r="T18" t="n">
        <v>0.5305753948127807</v>
      </c>
      <c r="U18" t="n">
        <v>0.9205779444500996</v>
      </c>
    </row>
    <row r="19">
      <c r="A19" t="inlineStr">
        <is>
          <t>1349361</t>
        </is>
      </c>
      <c r="B19" s="70">
        <f>SUMPRODUCT(K19:N19,PAINEL_PESOS!$C$16:$C$19)</f>
        <v/>
      </c>
      <c r="C19" s="70">
        <f>SUMPRODUCT(O19:Q19,PAINEL_PESOS!$C$21:$C$23)</f>
        <v/>
      </c>
      <c r="D19" s="70">
        <f>SUMPRODUCT(R19:S19,PAINEL_PESOS!$C$25:$C$26)</f>
        <v/>
      </c>
      <c r="E19" s="70">
        <f>SUMPRODUCT(T19:U19,PAINEL_PESOS!$C$28:$C$29)</f>
        <v/>
      </c>
      <c r="F19" s="70" t="n">
        <v>0.9959557107847884</v>
      </c>
      <c r="G19" s="70" t="n">
        <v>0.7307640109519125</v>
      </c>
      <c r="H19" s="71">
        <f>IF(NOT(AND(PAINEL_PESOS!$D$12="OK - 100%",PAINEL_PESOS!$F$20="OK - 100%",PAINEL_PESOS!$F$24="OK - 100%",PAINEL_PESOS!$F$27="OK - 100%",PAINEL_PESOS!$F$30="OK - 100%")),"", (B19*PAINEL_PESOS!$B$7+C19*PAINEL_PESOS!$B$8+D19*PAINEL_PESOS!$B$9+E19*PAINEL_PESOS!$B$10)*F19)</f>
        <v/>
      </c>
      <c r="I19" s="71">
        <f>IF(H19="","",H19-G19)</f>
        <v/>
      </c>
      <c r="J19" s="71">
        <f>IF(I19="","",ABS(I19))</f>
        <v/>
      </c>
      <c r="K19" t="n">
        <v>0.428375003623962</v>
      </c>
      <c r="L19" t="n">
        <v>0</v>
      </c>
      <c r="M19" t="n">
        <v>0.7705565376669979</v>
      </c>
      <c r="N19" t="n">
        <v>0.9893882467640888</v>
      </c>
      <c r="O19" t="n">
        <v>0.8220271576159919</v>
      </c>
      <c r="P19" t="n">
        <v>0.9959020778129557</v>
      </c>
      <c r="Q19" t="n">
        <v>0.9997685905143197</v>
      </c>
      <c r="R19" t="n">
        <v>0.8882946595376082</v>
      </c>
      <c r="S19" t="n">
        <v>0.539077479002612</v>
      </c>
      <c r="T19" t="n">
        <v>0.5672995143002286</v>
      </c>
      <c r="U19" t="n">
        <v>0.9025547004249441</v>
      </c>
    </row>
    <row r="20">
      <c r="A20" t="inlineStr">
        <is>
          <t>1349362</t>
        </is>
      </c>
      <c r="B20" s="70">
        <f>SUMPRODUCT(K20:N20,PAINEL_PESOS!$C$16:$C$19)</f>
        <v/>
      </c>
      <c r="C20" s="70">
        <f>SUMPRODUCT(O20:Q20,PAINEL_PESOS!$C$21:$C$23)</f>
        <v/>
      </c>
      <c r="D20" s="70">
        <f>SUMPRODUCT(R20:S20,PAINEL_PESOS!$C$25:$C$26)</f>
        <v/>
      </c>
      <c r="E20" s="70">
        <f>SUMPRODUCT(T20:U20,PAINEL_PESOS!$C$28:$C$29)</f>
        <v/>
      </c>
      <c r="F20" s="70" t="n">
        <v>0.9997601482337888</v>
      </c>
      <c r="G20" s="70" t="n">
        <v>0.6882433608461886</v>
      </c>
      <c r="H20" s="71">
        <f>IF(NOT(AND(PAINEL_PESOS!$D$12="OK - 100%",PAINEL_PESOS!$F$20="OK - 100%",PAINEL_PESOS!$F$24="OK - 100%",PAINEL_PESOS!$F$27="OK - 100%",PAINEL_PESOS!$F$30="OK - 100%")),"", (B20*PAINEL_PESOS!$B$7+C20*PAINEL_PESOS!$B$8+D20*PAINEL_PESOS!$B$9+E20*PAINEL_PESOS!$B$10)*F20)</f>
        <v/>
      </c>
      <c r="I20" s="71">
        <f>IF(H20="","",H20-G20)</f>
        <v/>
      </c>
      <c r="J20" s="71">
        <f>IF(I20="","",ABS(I20))</f>
        <v/>
      </c>
      <c r="K20" t="n">
        <v>0.2</v>
      </c>
      <c r="L20" t="n">
        <v>0</v>
      </c>
      <c r="M20" t="n">
        <v>1</v>
      </c>
      <c r="N20" t="n">
        <v>0.9985828354974406</v>
      </c>
      <c r="O20" t="n">
        <v>0.2674689407852084</v>
      </c>
      <c r="P20" t="n">
        <v>0.999897362096251</v>
      </c>
      <c r="Q20" t="n">
        <v>0.9996511205544483</v>
      </c>
      <c r="R20" t="n">
        <v>0.9370847171309028</v>
      </c>
      <c r="S20" t="n">
        <v>0.538748454111192</v>
      </c>
      <c r="T20" t="n">
        <v>0.509908064445202</v>
      </c>
      <c r="U20" t="n">
        <v>0.9108902122885691</v>
      </c>
    </row>
    <row r="21">
      <c r="A21" t="inlineStr">
        <is>
          <t>1349363</t>
        </is>
      </c>
      <c r="B21" s="70">
        <f>SUMPRODUCT(K21:N21,PAINEL_PESOS!$C$16:$C$19)</f>
        <v/>
      </c>
      <c r="C21" s="70">
        <f>SUMPRODUCT(O21:Q21,PAINEL_PESOS!$C$21:$C$23)</f>
        <v/>
      </c>
      <c r="D21" s="70">
        <f>SUMPRODUCT(R21:S21,PAINEL_PESOS!$C$25:$C$26)</f>
        <v/>
      </c>
      <c r="E21" s="70">
        <f>SUMPRODUCT(T21:U21,PAINEL_PESOS!$C$28:$C$29)</f>
        <v/>
      </c>
      <c r="F21" s="70" t="n">
        <v>0.9996428122770388</v>
      </c>
      <c r="G21" s="70" t="n">
        <v>0.6951093632302964</v>
      </c>
      <c r="H21" s="71">
        <f>IF(NOT(AND(PAINEL_PESOS!$D$12="OK - 100%",PAINEL_PESOS!$F$20="OK - 100%",PAINEL_PESOS!$F$24="OK - 100%",PAINEL_PESOS!$F$27="OK - 100%",PAINEL_PESOS!$F$30="OK - 100%")),"", (B21*PAINEL_PESOS!$B$7+C21*PAINEL_PESOS!$B$8+D21*PAINEL_PESOS!$B$9+E21*PAINEL_PESOS!$B$10)*F21)</f>
        <v/>
      </c>
      <c r="I21" s="71">
        <f>IF(H21="","",H21-G21)</f>
        <v/>
      </c>
      <c r="J21" s="71">
        <f>IF(I21="","",ABS(I21))</f>
        <v/>
      </c>
      <c r="K21" t="n">
        <v>0.2030570171051064</v>
      </c>
      <c r="L21" t="n">
        <v>0</v>
      </c>
      <c r="M21" t="n">
        <v>0.9969286906711523</v>
      </c>
      <c r="N21" t="n">
        <v>0.9982233204805491</v>
      </c>
      <c r="O21" t="n">
        <v>0.3550054423148974</v>
      </c>
      <c r="P21" t="n">
        <v>0.9997897445951686</v>
      </c>
      <c r="Q21" t="n">
        <v>0.9996172525939784</v>
      </c>
      <c r="R21" t="n">
        <v>0.9399275968154105</v>
      </c>
      <c r="S21" t="n">
        <v>0.5365842149296602</v>
      </c>
      <c r="T21" t="n">
        <v>0.5199971082604349</v>
      </c>
      <c r="U21" t="n">
        <v>0.8976401646780509</v>
      </c>
    </row>
    <row r="22">
      <c r="A22" t="inlineStr">
        <is>
          <t>1349364</t>
        </is>
      </c>
      <c r="B22" s="70">
        <f>SUMPRODUCT(K22:N22,PAINEL_PESOS!$C$16:$C$19)</f>
        <v/>
      </c>
      <c r="C22" s="70">
        <f>SUMPRODUCT(O22:Q22,PAINEL_PESOS!$C$21:$C$23)</f>
        <v/>
      </c>
      <c r="D22" s="70">
        <f>SUMPRODUCT(R22:S22,PAINEL_PESOS!$C$25:$C$26)</f>
        <v/>
      </c>
      <c r="E22" s="70">
        <f>SUMPRODUCT(T22:U22,PAINEL_PESOS!$C$28:$C$29)</f>
        <v/>
      </c>
      <c r="F22" s="70" t="n">
        <v>0.9995177209726764</v>
      </c>
      <c r="G22" s="70" t="n">
        <v>0.7090938923165414</v>
      </c>
      <c r="H22" s="71">
        <f>IF(NOT(AND(PAINEL_PESOS!$D$12="OK - 100%",PAINEL_PESOS!$F$20="OK - 100%",PAINEL_PESOS!$F$24="OK - 100%",PAINEL_PESOS!$F$27="OK - 100%",PAINEL_PESOS!$F$30="OK - 100%")),"", (B22*PAINEL_PESOS!$B$7+C22*PAINEL_PESOS!$B$8+D22*PAINEL_PESOS!$B$9+E22*PAINEL_PESOS!$B$10)*F22)</f>
        <v/>
      </c>
      <c r="I22" s="71">
        <f>IF(H22="","",H22-G22)</f>
        <v/>
      </c>
      <c r="J22" s="71">
        <f>IF(I22="","",ABS(I22))</f>
        <v/>
      </c>
      <c r="K22" t="n">
        <v>0.2069079397870906</v>
      </c>
      <c r="L22" t="n">
        <v>0</v>
      </c>
      <c r="M22" t="n">
        <v>0.9930596751242029</v>
      </c>
      <c r="N22" t="n">
        <v>0.9979151661977542</v>
      </c>
      <c r="O22" t="n">
        <v>0.4171056295501872</v>
      </c>
      <c r="P22" t="n">
        <v>0.9996619798949716</v>
      </c>
      <c r="Q22" t="n">
        <v>0.9996120141757343</v>
      </c>
      <c r="R22" t="n">
        <v>0.9898446452649349</v>
      </c>
      <c r="S22" t="n">
        <v>0.5340355657238929</v>
      </c>
      <c r="T22" t="n">
        <v>0.5478334147566607</v>
      </c>
      <c r="U22" t="n">
        <v>0.893913542132256</v>
      </c>
    </row>
    <row r="23">
      <c r="A23" t="inlineStr">
        <is>
          <t>1349365</t>
        </is>
      </c>
      <c r="B23" s="70">
        <f>SUMPRODUCT(K23:N23,PAINEL_PESOS!$C$16:$C$19)</f>
        <v/>
      </c>
      <c r="C23" s="70">
        <f>SUMPRODUCT(O23:Q23,PAINEL_PESOS!$C$21:$C$23)</f>
        <v/>
      </c>
      <c r="D23" s="70">
        <f>SUMPRODUCT(R23:S23,PAINEL_PESOS!$C$25:$C$26)</f>
        <v/>
      </c>
      <c r="E23" s="70">
        <f>SUMPRODUCT(T23:U23,PAINEL_PESOS!$C$28:$C$29)</f>
        <v/>
      </c>
      <c r="F23" s="70" t="n">
        <v>0.9996156469139222</v>
      </c>
      <c r="G23" s="70" t="n">
        <v>0.6839846688389246</v>
      </c>
      <c r="H23" s="71">
        <f>IF(NOT(AND(PAINEL_PESOS!$D$12="OK - 100%",PAINEL_PESOS!$F$20="OK - 100%",PAINEL_PESOS!$F$24="OK - 100%",PAINEL_PESOS!$F$27="OK - 100%",PAINEL_PESOS!$F$30="OK - 100%")),"", (B23*PAINEL_PESOS!$B$7+C23*PAINEL_PESOS!$B$8+D23*PAINEL_PESOS!$B$9+E23*PAINEL_PESOS!$B$10)*F23)</f>
        <v/>
      </c>
      <c r="I23" s="71">
        <f>IF(H23="","",H23-G23)</f>
        <v/>
      </c>
      <c r="J23" s="71">
        <f>IF(I23="","",ABS(I23))</f>
        <v/>
      </c>
      <c r="K23" t="n">
        <v>0.2022599276459423</v>
      </c>
      <c r="L23" t="n">
        <v>0</v>
      </c>
      <c r="M23" t="n">
        <v>0.9977294994044071</v>
      </c>
      <c r="N23" t="n">
        <v>0.9980139550808129</v>
      </c>
      <c r="O23" t="n">
        <v>0.3372986296448761</v>
      </c>
      <c r="P23" t="n">
        <v>0.9997864614495909</v>
      </c>
      <c r="Q23" t="n">
        <v>0.9995577039019757</v>
      </c>
      <c r="R23" t="n">
        <v>0.8534854203338431</v>
      </c>
      <c r="S23" t="n">
        <v>0.5356458234946524</v>
      </c>
      <c r="T23" t="n">
        <v>0.516713743485899</v>
      </c>
      <c r="U23" t="n">
        <v>0.9113727506032918</v>
      </c>
    </row>
    <row r="24">
      <c r="A24" t="inlineStr">
        <is>
          <t>1349366</t>
        </is>
      </c>
      <c r="B24" s="70">
        <f>SUMPRODUCT(K24:N24,PAINEL_PESOS!$C$16:$C$19)</f>
        <v/>
      </c>
      <c r="C24" s="70">
        <f>SUMPRODUCT(O24:Q24,PAINEL_PESOS!$C$21:$C$23)</f>
        <v/>
      </c>
      <c r="D24" s="70">
        <f>SUMPRODUCT(R24:S24,PAINEL_PESOS!$C$25:$C$26)</f>
        <v/>
      </c>
      <c r="E24" s="70">
        <f>SUMPRODUCT(T24:U24,PAINEL_PESOS!$C$28:$C$29)</f>
        <v/>
      </c>
      <c r="F24" s="70" t="n">
        <v>0.9996293587470181</v>
      </c>
      <c r="G24" s="70" t="n">
        <v>0.6952644523248264</v>
      </c>
      <c r="H24" s="71">
        <f>IF(NOT(AND(PAINEL_PESOS!$D$12="OK - 100%",PAINEL_PESOS!$F$20="OK - 100%",PAINEL_PESOS!$F$24="OK - 100%",PAINEL_PESOS!$F$27="OK - 100%",PAINEL_PESOS!$F$30="OK - 100%")),"", (B24*PAINEL_PESOS!$B$7+C24*PAINEL_PESOS!$B$8+D24*PAINEL_PESOS!$B$9+E24*PAINEL_PESOS!$B$10)*F24)</f>
        <v/>
      </c>
      <c r="I24" s="71">
        <f>IF(H24="","",H24-G24)</f>
        <v/>
      </c>
      <c r="J24" s="71">
        <f>IF(I24="","",ABS(I24))</f>
        <v/>
      </c>
      <c r="K24" t="n">
        <v>0.2029845186140998</v>
      </c>
      <c r="L24" t="n">
        <v>0</v>
      </c>
      <c r="M24" t="n">
        <v>0.9970015016870567</v>
      </c>
      <c r="N24" t="n">
        <v>0.9981502658418883</v>
      </c>
      <c r="O24" t="n">
        <v>0.3534928836998861</v>
      </c>
      <c r="P24" t="n">
        <v>0.9997828610524242</v>
      </c>
      <c r="Q24" t="n">
        <v>0.9996003213304159</v>
      </c>
      <c r="R24" t="n">
        <v>0.9611528192839154</v>
      </c>
      <c r="S24" t="n">
        <v>0.5326656428426284</v>
      </c>
      <c r="T24" t="n">
        <v>0.5068636555715944</v>
      </c>
      <c r="U24" t="n">
        <v>0.8958436276545076</v>
      </c>
    </row>
    <row r="25">
      <c r="A25" t="inlineStr">
        <is>
          <t>1349367</t>
        </is>
      </c>
      <c r="B25" s="70">
        <f>SUMPRODUCT(K25:N25,PAINEL_PESOS!$C$16:$C$19)</f>
        <v/>
      </c>
      <c r="C25" s="70">
        <f>SUMPRODUCT(O25:Q25,PAINEL_PESOS!$C$21:$C$23)</f>
        <v/>
      </c>
      <c r="D25" s="70">
        <f>SUMPRODUCT(R25:S25,PAINEL_PESOS!$C$25:$C$26)</f>
        <v/>
      </c>
      <c r="E25" s="70">
        <f>SUMPRODUCT(T25:U25,PAINEL_PESOS!$C$28:$C$29)</f>
        <v/>
      </c>
      <c r="F25" s="70" t="n">
        <v>0.9997221757795715</v>
      </c>
      <c r="G25" s="70" t="n">
        <v>0.6924917854889343</v>
      </c>
      <c r="H25" s="71">
        <f>IF(NOT(AND(PAINEL_PESOS!$D$12="OK - 100%",PAINEL_PESOS!$F$20="OK - 100%",PAINEL_PESOS!$F$24="OK - 100%",PAINEL_PESOS!$F$27="OK - 100%",PAINEL_PESOS!$F$30="OK - 100%")),"", (B25*PAINEL_PESOS!$B$7+C25*PAINEL_PESOS!$B$8+D25*PAINEL_PESOS!$B$9+E25*PAINEL_PESOS!$B$10)*F25)</f>
        <v/>
      </c>
      <c r="I25" s="71">
        <f>IF(H25="","",H25-G25)</f>
        <v/>
      </c>
      <c r="J25" s="71">
        <f>IF(I25="","",ABS(I25))</f>
        <v/>
      </c>
      <c r="K25" t="n">
        <v>0.2004647405835953</v>
      </c>
      <c r="L25" t="n">
        <v>0</v>
      </c>
      <c r="M25" t="n">
        <v>0.9995330810343969</v>
      </c>
      <c r="N25" t="n">
        <v>0.9984092456300855</v>
      </c>
      <c r="O25" t="n">
        <v>0.2852654428407964</v>
      </c>
      <c r="P25" t="n">
        <v>0.9998723712375337</v>
      </c>
      <c r="Q25" t="n">
        <v>0.999616689344298</v>
      </c>
      <c r="R25" t="n">
        <v>0.9864695858951317</v>
      </c>
      <c r="S25" t="n">
        <v>0.5316750798437633</v>
      </c>
      <c r="T25" t="n">
        <v>0.4938338719317187</v>
      </c>
      <c r="U25" t="n">
        <v>0.9071220993179042</v>
      </c>
    </row>
    <row r="26">
      <c r="A26" t="inlineStr">
        <is>
          <t>1349368</t>
        </is>
      </c>
      <c r="B26" s="70">
        <f>SUMPRODUCT(K26:N26,PAINEL_PESOS!$C$16:$C$19)</f>
        <v/>
      </c>
      <c r="C26" s="70">
        <f>SUMPRODUCT(O26:Q26,PAINEL_PESOS!$C$21:$C$23)</f>
        <v/>
      </c>
      <c r="D26" s="70">
        <f>SUMPRODUCT(R26:S26,PAINEL_PESOS!$C$25:$C$26)</f>
        <v/>
      </c>
      <c r="E26" s="70">
        <f>SUMPRODUCT(T26:U26,PAINEL_PESOS!$C$28:$C$29)</f>
        <v/>
      </c>
      <c r="F26" s="70" t="n">
        <v>0.9962592971984449</v>
      </c>
      <c r="G26" s="70" t="n">
        <v>0.7121914380092056</v>
      </c>
      <c r="H26" s="71">
        <f>IF(NOT(AND(PAINEL_PESOS!$D$12="OK - 100%",PAINEL_PESOS!$F$20="OK - 100%",PAINEL_PESOS!$F$24="OK - 100%",PAINEL_PESOS!$F$27="OK - 100%",PAINEL_PESOS!$F$30="OK - 100%")),"", (B26*PAINEL_PESOS!$B$7+C26*PAINEL_PESOS!$B$8+D26*PAINEL_PESOS!$B$9+E26*PAINEL_PESOS!$B$10)*F26)</f>
        <v/>
      </c>
      <c r="I26" s="71">
        <f>IF(H26="","",H26-G26)</f>
        <v/>
      </c>
      <c r="J26" s="71">
        <f>IF(I26="","",ABS(I26))</f>
        <v/>
      </c>
      <c r="K26" t="n">
        <v>0.8231128032785472</v>
      </c>
      <c r="L26" t="n">
        <v>0.7170221811070803</v>
      </c>
      <c r="M26" t="n">
        <v>0.4498650729361856</v>
      </c>
      <c r="N26" t="n">
        <v>0.9897398824706208</v>
      </c>
      <c r="O26" t="n">
        <v>0.6685865166970453</v>
      </c>
      <c r="P26" t="n">
        <v>0.9968900869882109</v>
      </c>
      <c r="Q26" t="n">
        <v>0.9978963961045959</v>
      </c>
      <c r="R26" t="n">
        <v>0.4239158256804563</v>
      </c>
      <c r="S26" t="n">
        <v>0.5345371653310842</v>
      </c>
      <c r="T26" t="n">
        <v>0.5990942757762665</v>
      </c>
      <c r="U26" t="n">
        <v>0.8959250636814554</v>
      </c>
    </row>
    <row r="27">
      <c r="A27" t="inlineStr">
        <is>
          <t>1349504</t>
        </is>
      </c>
      <c r="B27" s="70">
        <f>SUMPRODUCT(K27:N27,PAINEL_PESOS!$C$16:$C$19)</f>
        <v/>
      </c>
      <c r="C27" s="70">
        <f>SUMPRODUCT(O27:Q27,PAINEL_PESOS!$C$21:$C$23)</f>
        <v/>
      </c>
      <c r="D27" s="70">
        <f>SUMPRODUCT(R27:S27,PAINEL_PESOS!$C$25:$C$26)</f>
        <v/>
      </c>
      <c r="E27" s="70">
        <f>SUMPRODUCT(T27:U27,PAINEL_PESOS!$C$28:$C$29)</f>
        <v/>
      </c>
      <c r="F27" s="70" t="n">
        <v>0.9999831651319586</v>
      </c>
      <c r="G27" s="70" t="n">
        <v>0.6251332060920043</v>
      </c>
      <c r="H27" s="71">
        <f>IF(NOT(AND(PAINEL_PESOS!$D$12="OK - 100%",PAINEL_PESOS!$F$20="OK - 100%",PAINEL_PESOS!$F$24="OK - 100%",PAINEL_PESOS!$F$27="OK - 100%",PAINEL_PESOS!$F$30="OK - 100%")),"", (B27*PAINEL_PESOS!$B$7+C27*PAINEL_PESOS!$B$8+D27*PAINEL_PESOS!$B$9+E27*PAINEL_PESOS!$B$10)*F27)</f>
        <v/>
      </c>
      <c r="I27" s="71">
        <f>IF(H27="","",H27-G27)</f>
        <v/>
      </c>
      <c r="J27" s="71">
        <f>IF(I27="","",ABS(I27))</f>
        <v/>
      </c>
      <c r="K27" t="n">
        <v>0.2</v>
      </c>
      <c r="L27" t="n">
        <v>0.2859613356068838</v>
      </c>
      <c r="M27" t="n">
        <v>0.7500719740730677</v>
      </c>
      <c r="N27" t="n">
        <v>0.9999024605378046</v>
      </c>
      <c r="O27" t="n">
        <v>0.1841201859570725</v>
      </c>
      <c r="P27" t="n">
        <v>0.9999999608779071</v>
      </c>
      <c r="Q27" t="n">
        <v>0.9999731406128272</v>
      </c>
      <c r="R27" t="n">
        <v>0.7590192671693349</v>
      </c>
      <c r="S27" t="n">
        <v>0.3469384437227544</v>
      </c>
      <c r="T27" t="n">
        <v>0.49298297288818</v>
      </c>
      <c r="U27" t="n">
        <v>0.828179081912668</v>
      </c>
    </row>
    <row r="28">
      <c r="A28" t="inlineStr">
        <is>
          <t>1349505</t>
        </is>
      </c>
      <c r="B28" s="70">
        <f>SUMPRODUCT(K28:N28,PAINEL_PESOS!$C$16:$C$19)</f>
        <v/>
      </c>
      <c r="C28" s="70">
        <f>SUMPRODUCT(O28:Q28,PAINEL_PESOS!$C$21:$C$23)</f>
        <v/>
      </c>
      <c r="D28" s="70">
        <f>SUMPRODUCT(R28:S28,PAINEL_PESOS!$C$25:$C$26)</f>
        <v/>
      </c>
      <c r="E28" s="70">
        <f>SUMPRODUCT(T28:U28,PAINEL_PESOS!$C$28:$C$29)</f>
        <v/>
      </c>
      <c r="F28" s="70" t="n">
        <v>0.9999909967400022</v>
      </c>
      <c r="G28" s="70" t="n">
        <v>0.6470152121697538</v>
      </c>
      <c r="H28" s="71">
        <f>IF(NOT(AND(PAINEL_PESOS!$D$12="OK - 100%",PAINEL_PESOS!$F$20="OK - 100%",PAINEL_PESOS!$F$24="OK - 100%",PAINEL_PESOS!$F$27="OK - 100%",PAINEL_PESOS!$F$30="OK - 100%")),"", (B28*PAINEL_PESOS!$B$7+C28*PAINEL_PESOS!$B$8+D28*PAINEL_PESOS!$B$9+E28*PAINEL_PESOS!$B$10)*F28)</f>
        <v/>
      </c>
      <c r="I28" s="71">
        <f>IF(H28="","",H28-G28)</f>
        <v/>
      </c>
      <c r="J28" s="71">
        <f>IF(I28="","",ABS(I28))</f>
        <v/>
      </c>
      <c r="K28" t="n">
        <v>0.2093819267510463</v>
      </c>
      <c r="L28" t="n">
        <v>0.02422870226035792</v>
      </c>
      <c r="M28" t="n">
        <v>0.9800430649656295</v>
      </c>
      <c r="N28" t="n">
        <v>0.9999254528021685</v>
      </c>
      <c r="O28" t="n">
        <v>0.1864861458554934</v>
      </c>
      <c r="P28" t="n">
        <v>0.9999999450248986</v>
      </c>
      <c r="Q28" t="n">
        <v>0.9999981300506112</v>
      </c>
      <c r="R28" t="n">
        <v>0.9820307087007464</v>
      </c>
      <c r="S28" t="n">
        <v>0.1925363387065322</v>
      </c>
      <c r="T28" t="n">
        <v>0.588156539379339</v>
      </c>
      <c r="U28" t="n">
        <v>0.8489989922834705</v>
      </c>
    </row>
    <row r="29">
      <c r="A29" t="inlineStr">
        <is>
          <t>1349506</t>
        </is>
      </c>
      <c r="B29" s="70">
        <f>SUMPRODUCT(K29:N29,PAINEL_PESOS!$C$16:$C$19)</f>
        <v/>
      </c>
      <c r="C29" s="70">
        <f>SUMPRODUCT(O29:Q29,PAINEL_PESOS!$C$21:$C$23)</f>
        <v/>
      </c>
      <c r="D29" s="70">
        <f>SUMPRODUCT(R29:S29,PAINEL_PESOS!$C$25:$C$26)</f>
        <v/>
      </c>
      <c r="E29" s="70">
        <f>SUMPRODUCT(T29:U29,PAINEL_PESOS!$C$28:$C$29)</f>
        <v/>
      </c>
      <c r="F29" s="70" t="n">
        <v>0.9999929898200641</v>
      </c>
      <c r="G29" s="70" t="n">
        <v>0.6241715152461679</v>
      </c>
      <c r="H29" s="71">
        <f>IF(NOT(AND(PAINEL_PESOS!$D$12="OK - 100%",PAINEL_PESOS!$F$20="OK - 100%",PAINEL_PESOS!$F$24="OK - 100%",PAINEL_PESOS!$F$27="OK - 100%",PAINEL_PESOS!$F$30="OK - 100%")),"", (B29*PAINEL_PESOS!$B$7+C29*PAINEL_PESOS!$B$8+D29*PAINEL_PESOS!$B$9+E29*PAINEL_PESOS!$B$10)*F29)</f>
        <v/>
      </c>
      <c r="I29" s="71">
        <f>IF(H29="","",H29-G29)</f>
        <v/>
      </c>
      <c r="J29" s="71">
        <f>IF(I29="","",ABS(I29))</f>
        <v/>
      </c>
      <c r="K29" t="n">
        <v>0.23372025793007</v>
      </c>
      <c r="L29" t="n">
        <v>0.0421503224161258</v>
      </c>
      <c r="M29" t="n">
        <v>0.9675413944710265</v>
      </c>
      <c r="N29" t="n">
        <v>0.9999403567678804</v>
      </c>
      <c r="O29" t="n">
        <v>0.1848788498572118</v>
      </c>
      <c r="P29" t="n">
        <v>0.9999999558506818</v>
      </c>
      <c r="Q29" t="n">
        <v>0.9999994362388428</v>
      </c>
      <c r="R29" t="n">
        <v>0.725933934482117</v>
      </c>
      <c r="S29" t="n">
        <v>0.3494048331809474</v>
      </c>
      <c r="T29" t="n">
        <v>0.5116616883584222</v>
      </c>
      <c r="U29" t="n">
        <v>0.8281450102065988</v>
      </c>
    </row>
    <row r="30">
      <c r="A30" t="inlineStr">
        <is>
          <t>1349507</t>
        </is>
      </c>
      <c r="B30" s="70">
        <f>SUMPRODUCT(K30:N30,PAINEL_PESOS!$C$16:$C$19)</f>
        <v/>
      </c>
      <c r="C30" s="70">
        <f>SUMPRODUCT(O30:Q30,PAINEL_PESOS!$C$21:$C$23)</f>
        <v/>
      </c>
      <c r="D30" s="70">
        <f>SUMPRODUCT(R30:S30,PAINEL_PESOS!$C$25:$C$26)</f>
        <v/>
      </c>
      <c r="E30" s="70">
        <f>SUMPRODUCT(T30:U30,PAINEL_PESOS!$C$28:$C$29)</f>
        <v/>
      </c>
      <c r="F30" s="70" t="n">
        <v>0.9999950985656721</v>
      </c>
      <c r="G30" s="70" t="n">
        <v>0.7200143097003522</v>
      </c>
      <c r="H30" s="71">
        <f>IF(NOT(AND(PAINEL_PESOS!$D$12="OK - 100%",PAINEL_PESOS!$F$20="OK - 100%",PAINEL_PESOS!$F$24="OK - 100%",PAINEL_PESOS!$F$27="OK - 100%",PAINEL_PESOS!$F$30="OK - 100%")),"", (B30*PAINEL_PESOS!$B$7+C30*PAINEL_PESOS!$B$8+D30*PAINEL_PESOS!$B$9+E30*PAINEL_PESOS!$B$10)*F30)</f>
        <v/>
      </c>
      <c r="I30" s="71">
        <f>IF(H30="","",H30-G30)</f>
        <v/>
      </c>
      <c r="J30" s="71">
        <f>IF(I30="","",ABS(I30))</f>
        <v/>
      </c>
      <c r="K30" t="n">
        <v>0.9900680422354546</v>
      </c>
      <c r="L30" t="n">
        <v>0.9875850602643456</v>
      </c>
      <c r="M30" t="n">
        <v>0.2394925575903987</v>
      </c>
      <c r="N30" t="n">
        <v>0.9999583971461863</v>
      </c>
      <c r="O30" t="n">
        <v>0.1137299654978232</v>
      </c>
      <c r="P30" t="n">
        <v>0.9999999995006251</v>
      </c>
      <c r="Q30" t="n">
        <v>0.9999995449901493</v>
      </c>
      <c r="R30" t="n">
        <v>0.9786292890570865</v>
      </c>
      <c r="S30" t="n">
        <v>0.3468474448771308</v>
      </c>
      <c r="T30" t="n">
        <v>0.5340848027014431</v>
      </c>
      <c r="U30" t="n">
        <v>0.8828761386511143</v>
      </c>
    </row>
    <row r="31">
      <c r="A31" t="inlineStr">
        <is>
          <t>1349508</t>
        </is>
      </c>
      <c r="B31" s="70">
        <f>SUMPRODUCT(K31:N31,PAINEL_PESOS!$C$16:$C$19)</f>
        <v/>
      </c>
      <c r="C31" s="70">
        <f>SUMPRODUCT(O31:Q31,PAINEL_PESOS!$C$21:$C$23)</f>
        <v/>
      </c>
      <c r="D31" s="70">
        <f>SUMPRODUCT(R31:S31,PAINEL_PESOS!$C$25:$C$26)</f>
        <v/>
      </c>
      <c r="E31" s="70">
        <f>SUMPRODUCT(T31:U31,PAINEL_PESOS!$C$28:$C$29)</f>
        <v/>
      </c>
      <c r="F31" s="70" t="n">
        <v>0.9999944788955361</v>
      </c>
      <c r="G31" s="70" t="n">
        <v>0.6573935448000664</v>
      </c>
      <c r="H31" s="71">
        <f>IF(NOT(AND(PAINEL_PESOS!$D$12="OK - 100%",PAINEL_PESOS!$F$20="OK - 100%",PAINEL_PESOS!$F$24="OK - 100%",PAINEL_PESOS!$F$27="OK - 100%",PAINEL_PESOS!$F$30="OK - 100%")),"", (B31*PAINEL_PESOS!$B$7+C31*PAINEL_PESOS!$B$8+D31*PAINEL_PESOS!$B$9+E31*PAINEL_PESOS!$B$10)*F31)</f>
        <v/>
      </c>
      <c r="I31" s="71">
        <f>IF(H31="","",H31-G31)</f>
        <v/>
      </c>
      <c r="J31" s="71">
        <f>IF(I31="","",ABS(I31))</f>
        <v/>
      </c>
      <c r="K31" t="n">
        <v>0.5197394563711409</v>
      </c>
      <c r="L31" t="n">
        <v>0.4012108001957642</v>
      </c>
      <c r="M31" t="n">
        <v>0.6910404867381063</v>
      </c>
      <c r="N31" t="n">
        <v>0.9999532782790469</v>
      </c>
      <c r="O31" t="n">
        <v>0.1669526140371682</v>
      </c>
      <c r="P31" t="n">
        <v>0.999999980530176</v>
      </c>
      <c r="Q31" t="n">
        <v>0.9999994123932207</v>
      </c>
      <c r="R31" t="n">
        <v>0.7440636866792218</v>
      </c>
      <c r="S31" t="n">
        <v>0.4694502431155847</v>
      </c>
      <c r="T31" t="n">
        <v>0.5086299454880236</v>
      </c>
      <c r="U31" t="n">
        <v>0.7864268374864196</v>
      </c>
    </row>
    <row r="32">
      <c r="A32" t="inlineStr">
        <is>
          <t>1349509</t>
        </is>
      </c>
      <c r="B32" s="70">
        <f>SUMPRODUCT(K32:N32,PAINEL_PESOS!$C$16:$C$19)</f>
        <v/>
      </c>
      <c r="C32" s="70">
        <f>SUMPRODUCT(O32:Q32,PAINEL_PESOS!$C$21:$C$23)</f>
        <v/>
      </c>
      <c r="D32" s="70">
        <f>SUMPRODUCT(R32:S32,PAINEL_PESOS!$C$25:$C$26)</f>
        <v/>
      </c>
      <c r="E32" s="70">
        <f>SUMPRODUCT(T32:U32,PAINEL_PESOS!$C$28:$C$29)</f>
        <v/>
      </c>
      <c r="F32" s="70" t="n">
        <v>0.9999954768796544</v>
      </c>
      <c r="G32" s="70" t="n">
        <v>0.7194323622732786</v>
      </c>
      <c r="H32" s="71">
        <f>IF(NOT(AND(PAINEL_PESOS!$D$12="OK - 100%",PAINEL_PESOS!$F$20="OK - 100%",PAINEL_PESOS!$F$24="OK - 100%",PAINEL_PESOS!$F$27="OK - 100%",PAINEL_PESOS!$F$30="OK - 100%")),"", (B32*PAINEL_PESOS!$B$7+C32*PAINEL_PESOS!$B$8+D32*PAINEL_PESOS!$B$9+E32*PAINEL_PESOS!$B$10)*F32)</f>
        <v/>
      </c>
      <c r="I32" s="71">
        <f>IF(H32="","",H32-G32)</f>
        <v/>
      </c>
      <c r="J32" s="71">
        <f>IF(I32="","",ABS(I32))</f>
        <v/>
      </c>
      <c r="K32" t="n">
        <v>0.9856880959119176</v>
      </c>
      <c r="L32" t="n">
        <v>0.9821101023044436</v>
      </c>
      <c r="M32" t="n">
        <v>0.2437086463537003</v>
      </c>
      <c r="N32" t="n">
        <v>0.9999616075768686</v>
      </c>
      <c r="O32" t="n">
        <v>0.1142796360167759</v>
      </c>
      <c r="P32" t="n">
        <v>0.9999999993368986</v>
      </c>
      <c r="Q32" t="n">
        <v>0.9999995805155689</v>
      </c>
      <c r="R32" t="n">
        <v>0.9956499129354649</v>
      </c>
      <c r="S32" t="n">
        <v>0.3205709507949266</v>
      </c>
      <c r="T32" t="n">
        <v>0.5340848027014431</v>
      </c>
      <c r="U32" t="n">
        <v>0.8899255611857554</v>
      </c>
    </row>
    <row r="33">
      <c r="A33" t="inlineStr">
        <is>
          <t>1350104</t>
        </is>
      </c>
      <c r="B33" s="70">
        <f>SUMPRODUCT(K33:N33,PAINEL_PESOS!$C$16:$C$19)</f>
        <v/>
      </c>
      <c r="C33" s="70">
        <f>SUMPRODUCT(O33:Q33,PAINEL_PESOS!$C$21:$C$23)</f>
        <v/>
      </c>
      <c r="D33" s="70">
        <f>SUMPRODUCT(R33:S33,PAINEL_PESOS!$C$25:$C$26)</f>
        <v/>
      </c>
      <c r="E33" s="70">
        <f>SUMPRODUCT(T33:U33,PAINEL_PESOS!$C$28:$C$29)</f>
        <v/>
      </c>
      <c r="F33" s="70" t="n">
        <v>0.9989923852944642</v>
      </c>
      <c r="G33" s="70" t="n">
        <v>0.6997950422719255</v>
      </c>
      <c r="H33" s="71">
        <f>IF(NOT(AND(PAINEL_PESOS!$D$12="OK - 100%",PAINEL_PESOS!$F$20="OK - 100%",PAINEL_PESOS!$F$24="OK - 100%",PAINEL_PESOS!$F$27="OK - 100%",PAINEL_PESOS!$F$30="OK - 100%")),"", (B33*PAINEL_PESOS!$B$7+C33*PAINEL_PESOS!$B$8+D33*PAINEL_PESOS!$B$9+E33*PAINEL_PESOS!$B$10)*F33)</f>
        <v/>
      </c>
      <c r="I33" s="71">
        <f>IF(H33="","",H33-G33)</f>
        <v/>
      </c>
      <c r="J33" s="71">
        <f>IF(I33="","",ABS(I33))</f>
        <v/>
      </c>
      <c r="K33" t="n">
        <v>0.8086152969128034</v>
      </c>
      <c r="L33" t="n">
        <v>0</v>
      </c>
      <c r="M33" t="n">
        <v>0.85108110935869</v>
      </c>
      <c r="N33" t="n">
        <v>0.9995318114698696</v>
      </c>
      <c r="O33" t="n">
        <v>0.2059073798872981</v>
      </c>
      <c r="P33" t="n">
        <v>0.9999961501910033</v>
      </c>
      <c r="Q33" t="n">
        <v>0.9953953939154709</v>
      </c>
      <c r="R33" t="n">
        <v>0.7671421662820326</v>
      </c>
      <c r="S33" t="n">
        <v>0.9236577683136511</v>
      </c>
      <c r="T33" t="n">
        <v>0.3378239598986494</v>
      </c>
      <c r="U33" t="n">
        <v>0.7782363986958599</v>
      </c>
    </row>
    <row r="34">
      <c r="A34" t="inlineStr">
        <is>
          <t>1350105</t>
        </is>
      </c>
      <c r="B34" s="70">
        <f>SUMPRODUCT(K34:N34,PAINEL_PESOS!$C$16:$C$19)</f>
        <v/>
      </c>
      <c r="C34" s="70">
        <f>SUMPRODUCT(O34:Q34,PAINEL_PESOS!$C$21:$C$23)</f>
        <v/>
      </c>
      <c r="D34" s="70">
        <f>SUMPRODUCT(R34:S34,PAINEL_PESOS!$C$25:$C$26)</f>
        <v/>
      </c>
      <c r="E34" s="70">
        <f>SUMPRODUCT(T34:U34,PAINEL_PESOS!$C$28:$C$29)</f>
        <v/>
      </c>
      <c r="F34" s="70" t="n">
        <v>0.9985850479479472</v>
      </c>
      <c r="G34" s="70" t="n">
        <v>0.7035516083921334</v>
      </c>
      <c r="H34" s="71">
        <f>IF(NOT(AND(PAINEL_PESOS!$D$12="OK - 100%",PAINEL_PESOS!$F$20="OK - 100%",PAINEL_PESOS!$F$24="OK - 100%",PAINEL_PESOS!$F$27="OK - 100%",PAINEL_PESOS!$F$30="OK - 100%")),"", (B34*PAINEL_PESOS!$B$7+C34*PAINEL_PESOS!$B$8+D34*PAINEL_PESOS!$B$9+E34*PAINEL_PESOS!$B$10)*F34)</f>
        <v/>
      </c>
      <c r="I34" s="71">
        <f>IF(H34="","",H34-G34)</f>
        <v/>
      </c>
      <c r="J34" s="71">
        <f>IF(I34="","",ABS(I34))</f>
        <v/>
      </c>
      <c r="K34" t="n">
        <v>0.7705079035346195</v>
      </c>
      <c r="L34" t="n">
        <v>0</v>
      </c>
      <c r="M34" t="n">
        <v>0.8093651082768859</v>
      </c>
      <c r="N34" t="n">
        <v>0.9976255120169155</v>
      </c>
      <c r="O34" t="n">
        <v>0.2959395433190621</v>
      </c>
      <c r="P34" t="n">
        <v>0.9999369862045832</v>
      </c>
      <c r="Q34" t="n">
        <v>0.995509355396735</v>
      </c>
      <c r="R34" t="n">
        <v>0.7650580338658114</v>
      </c>
      <c r="S34" t="n">
        <v>0.9348945146984382</v>
      </c>
      <c r="T34" t="n">
        <v>0.3473750468162825</v>
      </c>
      <c r="U34" t="n">
        <v>0.7727206387838925</v>
      </c>
    </row>
    <row r="35">
      <c r="A35" t="inlineStr">
        <is>
          <t>1350106</t>
        </is>
      </c>
      <c r="B35" s="70">
        <f>SUMPRODUCT(K35:N35,PAINEL_PESOS!$C$16:$C$19)</f>
        <v/>
      </c>
      <c r="C35" s="70">
        <f>SUMPRODUCT(O35:Q35,PAINEL_PESOS!$C$21:$C$23)</f>
        <v/>
      </c>
      <c r="D35" s="70">
        <f>SUMPRODUCT(R35:S35,PAINEL_PESOS!$C$25:$C$26)</f>
        <v/>
      </c>
      <c r="E35" s="70">
        <f>SUMPRODUCT(T35:U35,PAINEL_PESOS!$C$28:$C$29)</f>
        <v/>
      </c>
      <c r="F35" s="70" t="n">
        <v>0.9847759806319476</v>
      </c>
      <c r="G35" s="70" t="n">
        <v>0.667073174743379</v>
      </c>
      <c r="H35" s="71">
        <f>IF(NOT(AND(PAINEL_PESOS!$D$12="OK - 100%",PAINEL_PESOS!$F$20="OK - 100%",PAINEL_PESOS!$F$24="OK - 100%",PAINEL_PESOS!$F$27="OK - 100%",PAINEL_PESOS!$F$30="OK - 100%")),"", (B35*PAINEL_PESOS!$B$7+C35*PAINEL_PESOS!$B$8+D35*PAINEL_PESOS!$B$9+E35*PAINEL_PESOS!$B$10)*F35)</f>
        <v/>
      </c>
      <c r="I35" s="71">
        <f>IF(H35="","",H35-G35)</f>
        <v/>
      </c>
      <c r="J35" s="71">
        <f>IF(I35="","",ABS(I35))</f>
        <v/>
      </c>
      <c r="K35" t="n">
        <v>0.8375604635550392</v>
      </c>
      <c r="L35" t="n">
        <v>0</v>
      </c>
      <c r="M35" t="n">
        <v>0.6689955723721568</v>
      </c>
      <c r="N35" t="n">
        <v>0.9980385414150684</v>
      </c>
      <c r="O35" t="n">
        <v>0.2955456247178783</v>
      </c>
      <c r="P35" t="n">
        <v>0.9996143782134274</v>
      </c>
      <c r="Q35" t="n">
        <v>0.9302327357045125</v>
      </c>
      <c r="R35" t="n">
        <v>0.6185806876377645</v>
      </c>
      <c r="S35" t="n">
        <v>0.9188670038341621</v>
      </c>
      <c r="T35" t="n">
        <v>0.3450208166272991</v>
      </c>
      <c r="U35" t="n">
        <v>0.800724707177358</v>
      </c>
    </row>
    <row r="36">
      <c r="A36" t="inlineStr">
        <is>
          <t>1350848</t>
        </is>
      </c>
      <c r="B36" s="70">
        <f>SUMPRODUCT(K36:N36,PAINEL_PESOS!$C$16:$C$19)</f>
        <v/>
      </c>
      <c r="C36" s="70">
        <f>SUMPRODUCT(O36:Q36,PAINEL_PESOS!$C$21:$C$23)</f>
        <v/>
      </c>
      <c r="D36" s="70">
        <f>SUMPRODUCT(R36:S36,PAINEL_PESOS!$C$25:$C$26)</f>
        <v/>
      </c>
      <c r="E36" s="70">
        <f>SUMPRODUCT(T36:U36,PAINEL_PESOS!$C$28:$C$29)</f>
        <v/>
      </c>
      <c r="F36" s="70" t="n">
        <v>0.8843421200514452</v>
      </c>
      <c r="G36" s="70" t="n">
        <v>0.3838188465861079</v>
      </c>
      <c r="H36" s="71">
        <f>IF(NOT(AND(PAINEL_PESOS!$D$12="OK - 100%",PAINEL_PESOS!$F$20="OK - 100%",PAINEL_PESOS!$F$24="OK - 100%",PAINEL_PESOS!$F$27="OK - 100%",PAINEL_PESOS!$F$30="OK - 100%")),"", (B36*PAINEL_PESOS!$B$7+C36*PAINEL_PESOS!$B$8+D36*PAINEL_PESOS!$B$9+E36*PAINEL_PESOS!$B$10)*F36)</f>
        <v/>
      </c>
      <c r="I36" s="71">
        <f>IF(H36="","",H36-G36)</f>
        <v/>
      </c>
      <c r="J36" s="71">
        <f>IF(I36="","",ABS(I36))</f>
        <v/>
      </c>
      <c r="K36" t="n">
        <v>0.5902700724387253</v>
      </c>
      <c r="L36" t="n">
        <v>0.5252008817088877</v>
      </c>
      <c r="M36" t="n">
        <v>0.5905246052543005</v>
      </c>
      <c r="N36" t="n">
        <v>0.3744366997519709</v>
      </c>
      <c r="O36" t="n">
        <v>0.3566697088513233</v>
      </c>
      <c r="P36" t="n">
        <v>0</v>
      </c>
      <c r="Q36" t="n">
        <v>0.821266568895108</v>
      </c>
      <c r="R36" t="n">
        <v>0.3401772676762125</v>
      </c>
      <c r="S36" t="n">
        <v>0.2001292181984663</v>
      </c>
      <c r="T36" t="n">
        <v>0.5592124929409539</v>
      </c>
      <c r="U36" t="n">
        <v>0.5471040029068472</v>
      </c>
    </row>
    <row r="37">
      <c r="A37" t="inlineStr">
        <is>
          <t>1350849</t>
        </is>
      </c>
      <c r="B37" s="70">
        <f>SUMPRODUCT(K37:N37,PAINEL_PESOS!$C$16:$C$19)</f>
        <v/>
      </c>
      <c r="C37" s="70">
        <f>SUMPRODUCT(O37:Q37,PAINEL_PESOS!$C$21:$C$23)</f>
        <v/>
      </c>
      <c r="D37" s="70">
        <f>SUMPRODUCT(R37:S37,PAINEL_PESOS!$C$25:$C$26)</f>
        <v/>
      </c>
      <c r="E37" s="70">
        <f>SUMPRODUCT(T37:U37,PAINEL_PESOS!$C$28:$C$29)</f>
        <v/>
      </c>
      <c r="F37" s="70" t="n">
        <v>0.9311619815766916</v>
      </c>
      <c r="G37" s="70" t="n">
        <v>0.4849910473467828</v>
      </c>
      <c r="H37" s="71">
        <f>IF(NOT(AND(PAINEL_PESOS!$D$12="OK - 100%",PAINEL_PESOS!$F$20="OK - 100%",PAINEL_PESOS!$F$24="OK - 100%",PAINEL_PESOS!$F$27="OK - 100%",PAINEL_PESOS!$F$30="OK - 100%")),"", (B37*PAINEL_PESOS!$B$7+C37*PAINEL_PESOS!$B$8+D37*PAINEL_PESOS!$B$9+E37*PAINEL_PESOS!$B$10)*F37)</f>
        <v/>
      </c>
      <c r="I37" s="71">
        <f>IF(H37="","",H37-G37)</f>
        <v/>
      </c>
      <c r="J37" s="71">
        <f>IF(I37="","",ABS(I37))</f>
        <v/>
      </c>
      <c r="K37" t="n">
        <v>0.9257039017038671</v>
      </c>
      <c r="L37" t="n">
        <v>0.8993847013699333</v>
      </c>
      <c r="M37" t="n">
        <v>0.6791494500197937</v>
      </c>
      <c r="N37" t="n">
        <v>0.5758823904594467</v>
      </c>
      <c r="O37" t="n">
        <v>0.577302715417267</v>
      </c>
      <c r="P37" t="n">
        <v>0.365735224118062</v>
      </c>
      <c r="Q37" t="n">
        <v>0.980628685415346</v>
      </c>
      <c r="R37" t="n">
        <v>0.3341115020796114</v>
      </c>
      <c r="S37" t="n">
        <v>0.02699801706458693</v>
      </c>
      <c r="T37" t="n">
        <v>0.4889407452344361</v>
      </c>
      <c r="U37" t="n">
        <v>0.4942049687906201</v>
      </c>
    </row>
    <row r="38">
      <c r="A38" t="inlineStr">
        <is>
          <t>1350850</t>
        </is>
      </c>
      <c r="B38" s="70">
        <f>SUMPRODUCT(K38:N38,PAINEL_PESOS!$C$16:$C$19)</f>
        <v/>
      </c>
      <c r="C38" s="70">
        <f>SUMPRODUCT(O38:Q38,PAINEL_PESOS!$C$21:$C$23)</f>
        <v/>
      </c>
      <c r="D38" s="70">
        <f>SUMPRODUCT(R38:S38,PAINEL_PESOS!$C$25:$C$26)</f>
        <v/>
      </c>
      <c r="E38" s="70">
        <f>SUMPRODUCT(T38:U38,PAINEL_PESOS!$C$28:$C$29)</f>
        <v/>
      </c>
      <c r="F38" s="70" t="n">
        <v>0.9789729312787359</v>
      </c>
      <c r="G38" s="70" t="n">
        <v>0.4959602820442103</v>
      </c>
      <c r="H38" s="71">
        <f>IF(NOT(AND(PAINEL_PESOS!$D$12="OK - 100%",PAINEL_PESOS!$F$20="OK - 100%",PAINEL_PESOS!$F$24="OK - 100%",PAINEL_PESOS!$F$27="OK - 100%",PAINEL_PESOS!$F$30="OK - 100%")),"", (B38*PAINEL_PESOS!$B$7+C38*PAINEL_PESOS!$B$8+D38*PAINEL_PESOS!$B$9+E38*PAINEL_PESOS!$B$10)*F38)</f>
        <v/>
      </c>
      <c r="I38" s="71">
        <f>IF(H38="","",H38-G38)</f>
        <v/>
      </c>
      <c r="J38" s="71">
        <f>IF(I38="","",ABS(I38))</f>
        <v/>
      </c>
      <c r="K38" t="n">
        <v>0.4451389614210342</v>
      </c>
      <c r="L38" t="n">
        <v>0.8686554077969479</v>
      </c>
      <c r="M38" t="n">
        <v>0.3289811865042528</v>
      </c>
      <c r="N38" t="n">
        <v>0.9464862300086584</v>
      </c>
      <c r="O38" t="n">
        <v>0.1746214754984925</v>
      </c>
      <c r="P38" t="n">
        <v>0.9937284582404476</v>
      </c>
      <c r="Q38" t="n">
        <v>0.9261991013396754</v>
      </c>
      <c r="R38" t="n">
        <v>0.4935473817163111</v>
      </c>
      <c r="S38" t="n">
        <v>0.02265793625541701</v>
      </c>
      <c r="T38" t="n">
        <v>0.4620047613401507</v>
      </c>
      <c r="U38" t="n">
        <v>0.3836959291082902</v>
      </c>
    </row>
    <row r="39">
      <c r="A39" t="inlineStr">
        <is>
          <t>1350851</t>
        </is>
      </c>
      <c r="B39" s="70">
        <f>SUMPRODUCT(K39:N39,PAINEL_PESOS!$C$16:$C$19)</f>
        <v/>
      </c>
      <c r="C39" s="70">
        <f>SUMPRODUCT(O39:Q39,PAINEL_PESOS!$C$21:$C$23)</f>
        <v/>
      </c>
      <c r="D39" s="70">
        <f>SUMPRODUCT(R39:S39,PAINEL_PESOS!$C$25:$C$26)</f>
        <v/>
      </c>
      <c r="E39" s="70">
        <f>SUMPRODUCT(T39:U39,PAINEL_PESOS!$C$28:$C$29)</f>
        <v/>
      </c>
      <c r="F39" s="70" t="n">
        <v>0.9507932953554341</v>
      </c>
      <c r="G39" s="70" t="n">
        <v>0.4879467469049703</v>
      </c>
      <c r="H39" s="71">
        <f>IF(NOT(AND(PAINEL_PESOS!$D$12="OK - 100%",PAINEL_PESOS!$F$20="OK - 100%",PAINEL_PESOS!$F$24="OK - 100%",PAINEL_PESOS!$F$27="OK - 100%",PAINEL_PESOS!$F$30="OK - 100%")),"", (B39*PAINEL_PESOS!$B$7+C39*PAINEL_PESOS!$B$8+D39*PAINEL_PESOS!$B$9+E39*PAINEL_PESOS!$B$10)*F39)</f>
        <v/>
      </c>
      <c r="I39" s="71">
        <f>IF(H39="","",H39-G39)</f>
        <v/>
      </c>
      <c r="J39" s="71">
        <f>IF(I39="","",ABS(I39))</f>
        <v/>
      </c>
      <c r="K39" t="n">
        <v>0.8302464560643718</v>
      </c>
      <c r="L39" t="n">
        <v>0.8699419272098959</v>
      </c>
      <c r="M39" t="n">
        <v>0.6062513878615297</v>
      </c>
      <c r="N39" t="n">
        <v>0.7283734352421202</v>
      </c>
      <c r="O39" t="n">
        <v>0.1228786201545731</v>
      </c>
      <c r="P39" t="n">
        <v>0.973799757255192</v>
      </c>
      <c r="Q39" t="n">
        <v>0.8983762662724355</v>
      </c>
      <c r="R39" t="n">
        <v>0.5128762668692122</v>
      </c>
      <c r="S39" t="n">
        <v>0</v>
      </c>
      <c r="T39" t="n">
        <v>0.4564067702824209</v>
      </c>
      <c r="U39" t="n">
        <v>0.2888707982361849</v>
      </c>
    </row>
    <row r="40">
      <c r="A40" t="inlineStr">
        <is>
          <t>1350852</t>
        </is>
      </c>
      <c r="B40" s="70">
        <f>SUMPRODUCT(K40:N40,PAINEL_PESOS!$C$16:$C$19)</f>
        <v/>
      </c>
      <c r="C40" s="70">
        <f>SUMPRODUCT(O40:Q40,PAINEL_PESOS!$C$21:$C$23)</f>
        <v/>
      </c>
      <c r="D40" s="70">
        <f>SUMPRODUCT(R40:S40,PAINEL_PESOS!$C$25:$C$26)</f>
        <v/>
      </c>
      <c r="E40" s="70">
        <f>SUMPRODUCT(T40:U40,PAINEL_PESOS!$C$28:$C$29)</f>
        <v/>
      </c>
      <c r="F40" s="70" t="n">
        <v>0.9978120039053431</v>
      </c>
      <c r="G40" s="70" t="n">
        <v>0.5390618805206924</v>
      </c>
      <c r="H40" s="71">
        <f>IF(NOT(AND(PAINEL_PESOS!$D$12="OK - 100%",PAINEL_PESOS!$F$20="OK - 100%",PAINEL_PESOS!$F$24="OK - 100%",PAINEL_PESOS!$F$27="OK - 100%",PAINEL_PESOS!$F$30="OK - 100%")),"", (B40*PAINEL_PESOS!$B$7+C40*PAINEL_PESOS!$B$8+D40*PAINEL_PESOS!$B$9+E40*PAINEL_PESOS!$B$10)*F40)</f>
        <v/>
      </c>
      <c r="I40" s="71">
        <f>IF(H40="","",H40-G40)</f>
        <v/>
      </c>
      <c r="J40" s="71">
        <f>IF(I40="","",ABS(I40))</f>
        <v/>
      </c>
      <c r="K40" t="n">
        <v>0.7218839557868653</v>
      </c>
      <c r="L40" t="n">
        <v>0.7356985332295941</v>
      </c>
      <c r="M40" t="n">
        <v>0.701716357806597</v>
      </c>
      <c r="N40" t="n">
        <v>0.9928368268081506</v>
      </c>
      <c r="O40" t="n">
        <v>0.0492704618968749</v>
      </c>
      <c r="P40" t="n">
        <v>0.9996493246265709</v>
      </c>
      <c r="Q40" t="n">
        <v>0.9934598428753497</v>
      </c>
      <c r="R40" t="n">
        <v>0.6098346031863677</v>
      </c>
      <c r="S40" t="n">
        <v>0.05580399752459819</v>
      </c>
      <c r="T40" t="n">
        <v>0.4653744352108674</v>
      </c>
      <c r="U40" t="n">
        <v>0.2532841647382823</v>
      </c>
    </row>
    <row r="41">
      <c r="A41" t="inlineStr">
        <is>
          <t>1350853</t>
        </is>
      </c>
      <c r="B41" s="70">
        <f>SUMPRODUCT(K41:N41,PAINEL_PESOS!$C$16:$C$19)</f>
        <v/>
      </c>
      <c r="C41" s="70">
        <f>SUMPRODUCT(O41:Q41,PAINEL_PESOS!$C$21:$C$23)</f>
        <v/>
      </c>
      <c r="D41" s="70">
        <f>SUMPRODUCT(R41:S41,PAINEL_PESOS!$C$25:$C$26)</f>
        <v/>
      </c>
      <c r="E41" s="70">
        <f>SUMPRODUCT(T41:U41,PAINEL_PESOS!$C$28:$C$29)</f>
        <v/>
      </c>
      <c r="F41" s="70" t="n">
        <v>0.9931050179832865</v>
      </c>
      <c r="G41" s="70" t="n">
        <v>0.5695329977091277</v>
      </c>
      <c r="H41" s="71">
        <f>IF(NOT(AND(PAINEL_PESOS!$D$12="OK - 100%",PAINEL_PESOS!$F$20="OK - 100%",PAINEL_PESOS!$F$24="OK - 100%",PAINEL_PESOS!$F$27="OK - 100%",PAINEL_PESOS!$F$30="OK - 100%")),"", (B41*PAINEL_PESOS!$B$7+C41*PAINEL_PESOS!$B$8+D41*PAINEL_PESOS!$B$9+E41*PAINEL_PESOS!$B$10)*F41)</f>
        <v/>
      </c>
      <c r="I41" s="71">
        <f>IF(H41="","",H41-G41)</f>
        <v/>
      </c>
      <c r="J41" s="71">
        <f>IF(I41="","",ABS(I41))</f>
        <v/>
      </c>
      <c r="K41" t="n">
        <v>0.9121735276523513</v>
      </c>
      <c r="L41" t="n">
        <v>0.9244561621330458</v>
      </c>
      <c r="M41" t="n">
        <v>0.5806532503402153</v>
      </c>
      <c r="N41" t="n">
        <v>0.9664507045807156</v>
      </c>
      <c r="O41" t="n">
        <v>0.1513189500832395</v>
      </c>
      <c r="P41" t="n">
        <v>0.9988272717559705</v>
      </c>
      <c r="Q41" t="n">
        <v>0.9855203360213455</v>
      </c>
      <c r="R41" t="n">
        <v>0.6968462147948309</v>
      </c>
      <c r="S41" t="n">
        <v>0.005898583210235842</v>
      </c>
      <c r="T41" t="n">
        <v>0.486445237397346</v>
      </c>
      <c r="U41" t="n">
        <v>0.2830628891038277</v>
      </c>
    </row>
    <row r="42">
      <c r="A42" t="inlineStr">
        <is>
          <t>1350893</t>
        </is>
      </c>
      <c r="B42" s="70">
        <f>SUMPRODUCT(K42:N42,PAINEL_PESOS!$C$16:$C$19)</f>
        <v/>
      </c>
      <c r="C42" s="70">
        <f>SUMPRODUCT(O42:Q42,PAINEL_PESOS!$C$21:$C$23)</f>
        <v/>
      </c>
      <c r="D42" s="70">
        <f>SUMPRODUCT(R42:S42,PAINEL_PESOS!$C$25:$C$26)</f>
        <v/>
      </c>
      <c r="E42" s="70">
        <f>SUMPRODUCT(T42:U42,PAINEL_PESOS!$C$28:$C$29)</f>
        <v/>
      </c>
      <c r="F42" s="70" t="n">
        <v>0.9839678361645041</v>
      </c>
      <c r="G42" s="70" t="n">
        <v>0.6180743888900132</v>
      </c>
      <c r="H42" s="71">
        <f>IF(NOT(AND(PAINEL_PESOS!$D$12="OK - 100%",PAINEL_PESOS!$F$20="OK - 100%",PAINEL_PESOS!$F$24="OK - 100%",PAINEL_PESOS!$F$27="OK - 100%",PAINEL_PESOS!$F$30="OK - 100%")),"", (B42*PAINEL_PESOS!$B$7+C42*PAINEL_PESOS!$B$8+D42*PAINEL_PESOS!$B$9+E42*PAINEL_PESOS!$B$10)*F42)</f>
        <v/>
      </c>
      <c r="I42" s="71">
        <f>IF(H42="","",H42-G42)</f>
        <v/>
      </c>
      <c r="J42" s="71">
        <f>IF(I42="","",ABS(I42))</f>
        <v/>
      </c>
      <c r="K42" t="n">
        <v>0.9650039077748438</v>
      </c>
      <c r="L42" t="n">
        <v>0</v>
      </c>
      <c r="M42" t="n">
        <v>0.7045509570265711</v>
      </c>
      <c r="N42" t="n">
        <v>0.9942915285109565</v>
      </c>
      <c r="O42" t="n">
        <v>0.2423365138383564</v>
      </c>
      <c r="P42" t="n">
        <v>0.9997926208509905</v>
      </c>
      <c r="Q42" t="n">
        <v>0.9254807981214392</v>
      </c>
      <c r="R42" t="n">
        <v>0.6100236571851709</v>
      </c>
      <c r="S42" t="n">
        <v>0.618145346841251</v>
      </c>
      <c r="T42" t="n">
        <v>0.4359811545221369</v>
      </c>
      <c r="U42" t="n">
        <v>0.5840126443815502</v>
      </c>
    </row>
    <row r="43">
      <c r="A43" t="inlineStr">
        <is>
          <t>1350894</t>
        </is>
      </c>
      <c r="B43" s="70">
        <f>SUMPRODUCT(K43:N43,PAINEL_PESOS!$C$16:$C$19)</f>
        <v/>
      </c>
      <c r="C43" s="70">
        <f>SUMPRODUCT(O43:Q43,PAINEL_PESOS!$C$21:$C$23)</f>
        <v/>
      </c>
      <c r="D43" s="70">
        <f>SUMPRODUCT(R43:S43,PAINEL_PESOS!$C$25:$C$26)</f>
        <v/>
      </c>
      <c r="E43" s="70">
        <f>SUMPRODUCT(T43:U43,PAINEL_PESOS!$C$28:$C$29)</f>
        <v/>
      </c>
      <c r="F43" s="70" t="n">
        <v>0.9904656947211929</v>
      </c>
      <c r="G43" s="70" t="n">
        <v>0.6351727948048848</v>
      </c>
      <c r="H43" s="71">
        <f>IF(NOT(AND(PAINEL_PESOS!$D$12="OK - 100%",PAINEL_PESOS!$F$20="OK - 100%",PAINEL_PESOS!$F$24="OK - 100%",PAINEL_PESOS!$F$27="OK - 100%",PAINEL_PESOS!$F$30="OK - 100%")),"", (B43*PAINEL_PESOS!$B$7+C43*PAINEL_PESOS!$B$8+D43*PAINEL_PESOS!$B$9+E43*PAINEL_PESOS!$B$10)*F43)</f>
        <v/>
      </c>
      <c r="I43" s="71">
        <f>IF(H43="","",H43-G43)</f>
        <v/>
      </c>
      <c r="J43" s="71">
        <f>IF(I43="","",ABS(I43))</f>
        <v/>
      </c>
      <c r="K43" t="n">
        <v>0.2121867778365578</v>
      </c>
      <c r="L43" t="n">
        <v>0</v>
      </c>
      <c r="M43" t="n">
        <v>0.9968318239004108</v>
      </c>
      <c r="N43" t="n">
        <v>0.9994145956132356</v>
      </c>
      <c r="O43" t="n">
        <v>0.3744453137349792</v>
      </c>
      <c r="P43" t="n">
        <v>0.9999421583751178</v>
      </c>
      <c r="Q43" t="n">
        <v>0.9542830535393695</v>
      </c>
      <c r="R43" t="n">
        <v>0.570269281927579</v>
      </c>
      <c r="S43" t="n">
        <v>0.8216675661890638</v>
      </c>
      <c r="T43" t="n">
        <v>0.4171722520720185</v>
      </c>
      <c r="U43" t="n">
        <v>0.6645234523147281</v>
      </c>
    </row>
    <row r="44">
      <c r="A44" t="inlineStr">
        <is>
          <t>1350895</t>
        </is>
      </c>
      <c r="B44" s="70">
        <f>SUMPRODUCT(K44:N44,PAINEL_PESOS!$C$16:$C$19)</f>
        <v/>
      </c>
      <c r="C44" s="70">
        <f>SUMPRODUCT(O44:Q44,PAINEL_PESOS!$C$21:$C$23)</f>
        <v/>
      </c>
      <c r="D44" s="70">
        <f>SUMPRODUCT(R44:S44,PAINEL_PESOS!$C$25:$C$26)</f>
        <v/>
      </c>
      <c r="E44" s="70">
        <f>SUMPRODUCT(T44:U44,PAINEL_PESOS!$C$28:$C$29)</f>
        <v/>
      </c>
      <c r="F44" s="70" t="n">
        <v>0.9923268371819806</v>
      </c>
      <c r="G44" s="70" t="n">
        <v>0.6646972720779493</v>
      </c>
      <c r="H44" s="71">
        <f>IF(NOT(AND(PAINEL_PESOS!$D$12="OK - 100%",PAINEL_PESOS!$F$20="OK - 100%",PAINEL_PESOS!$F$24="OK - 100%",PAINEL_PESOS!$F$27="OK - 100%",PAINEL_PESOS!$F$30="OK - 100%")),"", (B44*PAINEL_PESOS!$B$7+C44*PAINEL_PESOS!$B$8+D44*PAINEL_PESOS!$B$9+E44*PAINEL_PESOS!$B$10)*F44)</f>
        <v/>
      </c>
      <c r="I44" s="71">
        <f>IF(H44="","",H44-G44)</f>
        <v/>
      </c>
      <c r="J44" s="71">
        <f>IF(I44="","",ABS(I44))</f>
        <v/>
      </c>
      <c r="K44" t="n">
        <v>0.9116792191927832</v>
      </c>
      <c r="L44" t="n">
        <v>0</v>
      </c>
      <c r="M44" t="n">
        <v>0.97639121513191</v>
      </c>
      <c r="N44" t="n">
        <v>0.9910395799530738</v>
      </c>
      <c r="O44" t="n">
        <v>0.3269156586063631</v>
      </c>
      <c r="P44" t="n">
        <v>0.9994870047813399</v>
      </c>
      <c r="Q44" t="n">
        <v>0.9678196033448975</v>
      </c>
      <c r="R44" t="n">
        <v>0.7276333680523047</v>
      </c>
      <c r="S44" t="n">
        <v>0.6163655789707982</v>
      </c>
      <c r="T44" t="n">
        <v>0.4348093089273061</v>
      </c>
      <c r="U44" t="n">
        <v>0.6108515517811512</v>
      </c>
    </row>
    <row r="45">
      <c r="A45" t="inlineStr">
        <is>
          <t>1350896</t>
        </is>
      </c>
      <c r="B45" s="70">
        <f>SUMPRODUCT(K45:N45,PAINEL_PESOS!$C$16:$C$19)</f>
        <v/>
      </c>
      <c r="C45" s="70">
        <f>SUMPRODUCT(O45:Q45,PAINEL_PESOS!$C$21:$C$23)</f>
        <v/>
      </c>
      <c r="D45" s="70">
        <f>SUMPRODUCT(R45:S45,PAINEL_PESOS!$C$25:$C$26)</f>
        <v/>
      </c>
      <c r="E45" s="70">
        <f>SUMPRODUCT(T45:U45,PAINEL_PESOS!$C$28:$C$29)</f>
        <v/>
      </c>
      <c r="F45" s="70" t="n">
        <v>0.9935017380155589</v>
      </c>
      <c r="G45" s="70" t="n">
        <v>0.6476485606649193</v>
      </c>
      <c r="H45" s="71">
        <f>IF(NOT(AND(PAINEL_PESOS!$D$12="OK - 100%",PAINEL_PESOS!$F$20="OK - 100%",PAINEL_PESOS!$F$24="OK - 100%",PAINEL_PESOS!$F$27="OK - 100%",PAINEL_PESOS!$F$30="OK - 100%")),"", (B45*PAINEL_PESOS!$B$7+C45*PAINEL_PESOS!$B$8+D45*PAINEL_PESOS!$B$9+E45*PAINEL_PESOS!$B$10)*F45)</f>
        <v/>
      </c>
      <c r="I45" s="71">
        <f>IF(H45="","",H45-G45)</f>
        <v/>
      </c>
      <c r="J45" s="71">
        <f>IF(I45="","",ABS(I45))</f>
        <v/>
      </c>
      <c r="K45" t="n">
        <v>0.5024256574287684</v>
      </c>
      <c r="L45" t="n">
        <v>0</v>
      </c>
      <c r="M45" t="n">
        <v>0.9670831370556419</v>
      </c>
      <c r="N45" t="n">
        <v>0.9995965352280849</v>
      </c>
      <c r="O45" t="n">
        <v>0.4687710992436307</v>
      </c>
      <c r="P45" t="n">
        <v>0.9999467614066493</v>
      </c>
      <c r="Q45" t="n">
        <v>0.9688506093702116</v>
      </c>
      <c r="R45" t="n">
        <v>0.4894111050701196</v>
      </c>
      <c r="S45" t="n">
        <v>0.751891965850324</v>
      </c>
      <c r="T45" t="n">
        <v>0.4365770914991497</v>
      </c>
      <c r="U45" t="n">
        <v>0.6775989507379931</v>
      </c>
    </row>
    <row r="46">
      <c r="A46" t="inlineStr">
        <is>
          <t>1350897</t>
        </is>
      </c>
      <c r="B46" s="70">
        <f>SUMPRODUCT(K46:N46,PAINEL_PESOS!$C$16:$C$19)</f>
        <v/>
      </c>
      <c r="C46" s="70">
        <f>SUMPRODUCT(O46:Q46,PAINEL_PESOS!$C$21:$C$23)</f>
        <v/>
      </c>
      <c r="D46" s="70">
        <f>SUMPRODUCT(R46:S46,PAINEL_PESOS!$C$25:$C$26)</f>
        <v/>
      </c>
      <c r="E46" s="70">
        <f>SUMPRODUCT(T46:U46,PAINEL_PESOS!$C$28:$C$29)</f>
        <v/>
      </c>
      <c r="F46" s="70" t="n">
        <v>0.9935645262550905</v>
      </c>
      <c r="G46" s="70" t="n">
        <v>0.6626862917428997</v>
      </c>
      <c r="H46" s="71">
        <f>IF(NOT(AND(PAINEL_PESOS!$D$12="OK - 100%",PAINEL_PESOS!$F$20="OK - 100%",PAINEL_PESOS!$F$24="OK - 100%",PAINEL_PESOS!$F$27="OK - 100%",PAINEL_PESOS!$F$30="OK - 100%")),"", (B46*PAINEL_PESOS!$B$7+C46*PAINEL_PESOS!$B$8+D46*PAINEL_PESOS!$B$9+E46*PAINEL_PESOS!$B$10)*F46)</f>
        <v/>
      </c>
      <c r="I46" s="71">
        <f>IF(H46="","",H46-G46)</f>
        <v/>
      </c>
      <c r="J46" s="71">
        <f>IF(I46="","",ABS(I46))</f>
        <v/>
      </c>
      <c r="K46" t="n">
        <v>1</v>
      </c>
      <c r="L46" t="n">
        <v>0</v>
      </c>
      <c r="M46" t="n">
        <v>0.9638797518478439</v>
      </c>
      <c r="N46" t="n">
        <v>0.9908867065047909</v>
      </c>
      <c r="O46" t="n">
        <v>0.3804261799308966</v>
      </c>
      <c r="P46" t="n">
        <v>0.9994987904559648</v>
      </c>
      <c r="Q46" t="n">
        <v>0.9739206743211329</v>
      </c>
      <c r="R46" t="n">
        <v>0.6267335145433683</v>
      </c>
      <c r="S46" t="n">
        <v>0.6162697398844557</v>
      </c>
      <c r="T46" t="n">
        <v>0.4355430487637151</v>
      </c>
      <c r="U46" t="n">
        <v>0.6106689586976038</v>
      </c>
    </row>
    <row r="47">
      <c r="A47" t="inlineStr">
        <is>
          <t>1350898</t>
        </is>
      </c>
      <c r="B47" s="70">
        <f>SUMPRODUCT(K47:N47,PAINEL_PESOS!$C$16:$C$19)</f>
        <v/>
      </c>
      <c r="C47" s="70">
        <f>SUMPRODUCT(O47:Q47,PAINEL_PESOS!$C$21:$C$23)</f>
        <v/>
      </c>
      <c r="D47" s="70">
        <f>SUMPRODUCT(R47:S47,PAINEL_PESOS!$C$25:$C$26)</f>
        <v/>
      </c>
      <c r="E47" s="70">
        <f>SUMPRODUCT(T47:U47,PAINEL_PESOS!$C$28:$C$29)</f>
        <v/>
      </c>
      <c r="F47" s="70" t="n">
        <v>0.9965661840334749</v>
      </c>
      <c r="G47" s="70" t="n">
        <v>0.6729611853774407</v>
      </c>
      <c r="H47" s="71">
        <f>IF(NOT(AND(PAINEL_PESOS!$D$12="OK - 100%",PAINEL_PESOS!$F$20="OK - 100%",PAINEL_PESOS!$F$24="OK - 100%",PAINEL_PESOS!$F$27="OK - 100%",PAINEL_PESOS!$F$30="OK - 100%")),"", (B47*PAINEL_PESOS!$B$7+C47*PAINEL_PESOS!$B$8+D47*PAINEL_PESOS!$B$9+E47*PAINEL_PESOS!$B$10)*F47)</f>
        <v/>
      </c>
      <c r="I47" s="71">
        <f>IF(H47="","",H47-G47)</f>
        <v/>
      </c>
      <c r="J47" s="71">
        <f>IF(I47="","",ABS(I47))</f>
        <v/>
      </c>
      <c r="K47" t="n">
        <v>1</v>
      </c>
      <c r="L47" t="n">
        <v>0</v>
      </c>
      <c r="M47" t="n">
        <v>0.9138152493719492</v>
      </c>
      <c r="N47" t="n">
        <v>0.9991876975814229</v>
      </c>
      <c r="O47" t="n">
        <v>0.5286334365652741</v>
      </c>
      <c r="P47" t="n">
        <v>0.9999659898235626</v>
      </c>
      <c r="Q47" t="n">
        <v>0.9838702959286767</v>
      </c>
      <c r="R47" t="n">
        <v>0.4892514454361639</v>
      </c>
      <c r="S47" t="n">
        <v>0.6512750074079748</v>
      </c>
      <c r="T47" t="n">
        <v>0.4535265517502646</v>
      </c>
      <c r="U47" t="n">
        <v>0.6767054872824507</v>
      </c>
    </row>
    <row r="48">
      <c r="A48" t="inlineStr">
        <is>
          <t>1350899</t>
        </is>
      </c>
      <c r="B48" s="70">
        <f>SUMPRODUCT(K48:N48,PAINEL_PESOS!$C$16:$C$19)</f>
        <v/>
      </c>
      <c r="C48" s="70">
        <f>SUMPRODUCT(O48:Q48,PAINEL_PESOS!$C$21:$C$23)</f>
        <v/>
      </c>
      <c r="D48" s="70">
        <f>SUMPRODUCT(R48:S48,PAINEL_PESOS!$C$25:$C$26)</f>
        <v/>
      </c>
      <c r="E48" s="70">
        <f>SUMPRODUCT(T48:U48,PAINEL_PESOS!$C$28:$C$29)</f>
        <v/>
      </c>
      <c r="F48" s="70" t="n">
        <v>0.9875407907754818</v>
      </c>
      <c r="G48" s="70" t="n">
        <v>0.6625782299233486</v>
      </c>
      <c r="H48" s="71">
        <f>IF(NOT(AND(PAINEL_PESOS!$D$12="OK - 100%",PAINEL_PESOS!$F$20="OK - 100%",PAINEL_PESOS!$F$24="OK - 100%",PAINEL_PESOS!$F$27="OK - 100%",PAINEL_PESOS!$F$30="OK - 100%")),"", (B48*PAINEL_PESOS!$B$7+C48*PAINEL_PESOS!$B$8+D48*PAINEL_PESOS!$B$9+E48*PAINEL_PESOS!$B$10)*F48)</f>
        <v/>
      </c>
      <c r="I48" s="71">
        <f>IF(H48="","",H48-G48)</f>
        <v/>
      </c>
      <c r="J48" s="71">
        <f>IF(I48="","",ABS(I48))</f>
        <v/>
      </c>
      <c r="K48" t="n">
        <v>0.9534778310658084</v>
      </c>
      <c r="L48" t="n">
        <v>0</v>
      </c>
      <c r="M48" t="n">
        <v>0.8361443525314819</v>
      </c>
      <c r="N48" t="n">
        <v>0.9934898653691702</v>
      </c>
      <c r="O48" t="n">
        <v>0.4744589615121477</v>
      </c>
      <c r="P48" t="n">
        <v>0.9996940097026369</v>
      </c>
      <c r="Q48" t="n">
        <v>0.9432378575990579</v>
      </c>
      <c r="R48" t="n">
        <v>0.6691963692507131</v>
      </c>
      <c r="S48" t="n">
        <v>0.6196060280140996</v>
      </c>
      <c r="T48" t="n">
        <v>0.4398815509078056</v>
      </c>
      <c r="U48" t="n">
        <v>0.6356667945039546</v>
      </c>
    </row>
    <row r="49">
      <c r="A49" t="inlineStr">
        <is>
          <t>1350900</t>
        </is>
      </c>
      <c r="B49" s="70">
        <f>SUMPRODUCT(K49:N49,PAINEL_PESOS!$C$16:$C$19)</f>
        <v/>
      </c>
      <c r="C49" s="70">
        <f>SUMPRODUCT(O49:Q49,PAINEL_PESOS!$C$21:$C$23)</f>
        <v/>
      </c>
      <c r="D49" s="70">
        <f>SUMPRODUCT(R49:S49,PAINEL_PESOS!$C$25:$C$26)</f>
        <v/>
      </c>
      <c r="E49" s="70">
        <f>SUMPRODUCT(T49:U49,PAINEL_PESOS!$C$28:$C$29)</f>
        <v/>
      </c>
      <c r="F49" s="70" t="n">
        <v>0.9956599574399732</v>
      </c>
      <c r="G49" s="70" t="n">
        <v>0.6720640220383793</v>
      </c>
      <c r="H49" s="71">
        <f>IF(NOT(AND(PAINEL_PESOS!$D$12="OK - 100%",PAINEL_PESOS!$F$20="OK - 100%",PAINEL_PESOS!$F$24="OK - 100%",PAINEL_PESOS!$F$27="OK - 100%",PAINEL_PESOS!$F$30="OK - 100%")),"", (B49*PAINEL_PESOS!$B$7+C49*PAINEL_PESOS!$B$8+D49*PAINEL_PESOS!$B$9+E49*PAINEL_PESOS!$B$10)*F49)</f>
        <v/>
      </c>
      <c r="I49" s="71">
        <f>IF(H49="","",H49-G49)</f>
        <v/>
      </c>
      <c r="J49" s="71">
        <f>IF(I49="","",ABS(I49))</f>
        <v/>
      </c>
      <c r="K49" t="n">
        <v>0.9962516799849425</v>
      </c>
      <c r="L49" t="n">
        <v>0</v>
      </c>
      <c r="M49" t="n">
        <v>0.9119915079113572</v>
      </c>
      <c r="N49" t="n">
        <v>0.9989855063312888</v>
      </c>
      <c r="O49" t="n">
        <v>0.5296287530840103</v>
      </c>
      <c r="P49" t="n">
        <v>0.999957191387256</v>
      </c>
      <c r="Q49" t="n">
        <v>0.9796031508948206</v>
      </c>
      <c r="R49" t="n">
        <v>0.5234846128908914</v>
      </c>
      <c r="S49" t="n">
        <v>0.628011459502569</v>
      </c>
      <c r="T49" t="n">
        <v>0.4537162009623775</v>
      </c>
      <c r="U49" t="n">
        <v>0.6683288305218468</v>
      </c>
    </row>
    <row r="50">
      <c r="A50" t="inlineStr">
        <is>
          <t>1350901</t>
        </is>
      </c>
      <c r="B50" s="70">
        <f>SUMPRODUCT(K50:N50,PAINEL_PESOS!$C$16:$C$19)</f>
        <v/>
      </c>
      <c r="C50" s="70">
        <f>SUMPRODUCT(O50:Q50,PAINEL_PESOS!$C$21:$C$23)</f>
        <v/>
      </c>
      <c r="D50" s="70">
        <f>SUMPRODUCT(R50:S50,PAINEL_PESOS!$C$25:$C$26)</f>
        <v/>
      </c>
      <c r="E50" s="70">
        <f>SUMPRODUCT(T50:U50,PAINEL_PESOS!$C$28:$C$29)</f>
        <v/>
      </c>
      <c r="F50" s="70" t="n">
        <v>0.987411239331049</v>
      </c>
      <c r="G50" s="70" t="n">
        <v>0.6304685773046749</v>
      </c>
      <c r="H50" s="71">
        <f>IF(NOT(AND(PAINEL_PESOS!$D$12="OK - 100%",PAINEL_PESOS!$F$20="OK - 100%",PAINEL_PESOS!$F$24="OK - 100%",PAINEL_PESOS!$F$27="OK - 100%",PAINEL_PESOS!$F$30="OK - 100%")),"", (B50*PAINEL_PESOS!$B$7+C50*PAINEL_PESOS!$B$8+D50*PAINEL_PESOS!$B$9+E50*PAINEL_PESOS!$B$10)*F50)</f>
        <v/>
      </c>
      <c r="I50" s="71">
        <f>IF(H50="","",H50-G50)</f>
        <v/>
      </c>
      <c r="J50" s="71">
        <f>IF(I50="","",ABS(I50))</f>
        <v/>
      </c>
      <c r="K50" t="n">
        <v>0.640034189090625</v>
      </c>
      <c r="L50" t="n">
        <v>0</v>
      </c>
      <c r="M50" t="n">
        <v>0.736498254180003</v>
      </c>
      <c r="N50" t="n">
        <v>0.9990482990759701</v>
      </c>
      <c r="O50" t="n">
        <v>0.5998655036659264</v>
      </c>
      <c r="P50" t="n">
        <v>0.9999151450796647</v>
      </c>
      <c r="Q50" t="n">
        <v>0.9397248802331727</v>
      </c>
      <c r="R50" t="n">
        <v>0.5015297965266697</v>
      </c>
      <c r="S50" t="n">
        <v>0.6198660258856282</v>
      </c>
      <c r="T50" t="n">
        <v>0.4394556632227884</v>
      </c>
      <c r="U50" t="n">
        <v>0.6664071282027481</v>
      </c>
    </row>
    <row r="51">
      <c r="A51" t="inlineStr">
        <is>
          <t>1350902</t>
        </is>
      </c>
      <c r="B51" s="70">
        <f>SUMPRODUCT(K51:N51,PAINEL_PESOS!$C$16:$C$19)</f>
        <v/>
      </c>
      <c r="C51" s="70">
        <f>SUMPRODUCT(O51:Q51,PAINEL_PESOS!$C$21:$C$23)</f>
        <v/>
      </c>
      <c r="D51" s="70">
        <f>SUMPRODUCT(R51:S51,PAINEL_PESOS!$C$25:$C$26)</f>
        <v/>
      </c>
      <c r="E51" s="70">
        <f>SUMPRODUCT(T51:U51,PAINEL_PESOS!$C$28:$C$29)</f>
        <v/>
      </c>
      <c r="F51" s="70" t="n">
        <v>0.9727602360966175</v>
      </c>
      <c r="G51" s="70" t="n">
        <v>0.5845682406280232</v>
      </c>
      <c r="H51" s="71">
        <f>IF(NOT(AND(PAINEL_PESOS!$D$12="OK - 100%",PAINEL_PESOS!$F$20="OK - 100%",PAINEL_PESOS!$F$24="OK - 100%",PAINEL_PESOS!$F$27="OK - 100%",PAINEL_PESOS!$F$30="OK - 100%")),"", (B51*PAINEL_PESOS!$B$7+C51*PAINEL_PESOS!$B$8+D51*PAINEL_PESOS!$B$9+E51*PAINEL_PESOS!$B$10)*F51)</f>
        <v/>
      </c>
      <c r="I51" s="71">
        <f>IF(H51="","",H51-G51)</f>
        <v/>
      </c>
      <c r="J51" s="71">
        <f>IF(I51="","",ABS(I51))</f>
        <v/>
      </c>
      <c r="K51" t="n">
        <v>0.7161900054925509</v>
      </c>
      <c r="L51" t="n">
        <v>0</v>
      </c>
      <c r="M51" t="n">
        <v>0.8234203099976941</v>
      </c>
      <c r="N51" t="n">
        <v>0.9908805578667261</v>
      </c>
      <c r="O51" t="n">
        <v>0.3363263936367589</v>
      </c>
      <c r="P51" t="n">
        <v>0.9996633873004294</v>
      </c>
      <c r="Q51" t="n">
        <v>0.8727250256304808</v>
      </c>
      <c r="R51" t="n">
        <v>0.446231720977683</v>
      </c>
      <c r="S51" t="n">
        <v>0.6072082775782017</v>
      </c>
      <c r="T51" t="n">
        <v>0.4491516650877881</v>
      </c>
      <c r="U51" t="n">
        <v>0.5671874824782461</v>
      </c>
    </row>
    <row r="52">
      <c r="A52" t="inlineStr">
        <is>
          <t>1350903</t>
        </is>
      </c>
      <c r="B52" s="70">
        <f>SUMPRODUCT(K52:N52,PAINEL_PESOS!$C$16:$C$19)</f>
        <v/>
      </c>
      <c r="C52" s="70">
        <f>SUMPRODUCT(O52:Q52,PAINEL_PESOS!$C$21:$C$23)</f>
        <v/>
      </c>
      <c r="D52" s="70">
        <f>SUMPRODUCT(R52:S52,PAINEL_PESOS!$C$25:$C$26)</f>
        <v/>
      </c>
      <c r="E52" s="70">
        <f>SUMPRODUCT(T52:U52,PAINEL_PESOS!$C$28:$C$29)</f>
        <v/>
      </c>
      <c r="F52" s="70" t="n">
        <v>0.9889700373338981</v>
      </c>
      <c r="G52" s="70" t="n">
        <v>0.5692143849900594</v>
      </c>
      <c r="H52" s="71">
        <f>IF(NOT(AND(PAINEL_PESOS!$D$12="OK - 100%",PAINEL_PESOS!$F$20="OK - 100%",PAINEL_PESOS!$F$24="OK - 100%",PAINEL_PESOS!$F$27="OK - 100%",PAINEL_PESOS!$F$30="OK - 100%")),"", (B52*PAINEL_PESOS!$B$7+C52*PAINEL_PESOS!$B$8+D52*PAINEL_PESOS!$B$9+E52*PAINEL_PESOS!$B$10)*F52)</f>
        <v/>
      </c>
      <c r="I52" s="71">
        <f>IF(H52="","",H52-G52)</f>
        <v/>
      </c>
      <c r="J52" s="71">
        <f>IF(I52="","",ABS(I52))</f>
        <v/>
      </c>
      <c r="K52" t="n">
        <v>0.8592511807399333</v>
      </c>
      <c r="L52" t="n">
        <v>0</v>
      </c>
      <c r="M52" t="n">
        <v>0.7650771643930691</v>
      </c>
      <c r="N52" t="n">
        <v>0.99055947875942</v>
      </c>
      <c r="O52" t="n">
        <v>0.3214691535291481</v>
      </c>
      <c r="P52" t="n">
        <v>0.9982451666912067</v>
      </c>
      <c r="Q52" t="n">
        <v>0.951988433694315</v>
      </c>
      <c r="R52" t="n">
        <v>0.400316262000225</v>
      </c>
      <c r="S52" t="n">
        <v>0.416353244188633</v>
      </c>
      <c r="T52" t="n">
        <v>0.4245532849697665</v>
      </c>
      <c r="U52" t="n">
        <v>0.5413673656641385</v>
      </c>
    </row>
    <row r="53">
      <c r="A53" t="inlineStr">
        <is>
          <t>1350904</t>
        </is>
      </c>
      <c r="B53" s="70">
        <f>SUMPRODUCT(K53:N53,PAINEL_PESOS!$C$16:$C$19)</f>
        <v/>
      </c>
      <c r="C53" s="70">
        <f>SUMPRODUCT(O53:Q53,PAINEL_PESOS!$C$21:$C$23)</f>
        <v/>
      </c>
      <c r="D53" s="70">
        <f>SUMPRODUCT(R53:S53,PAINEL_PESOS!$C$25:$C$26)</f>
        <v/>
      </c>
      <c r="E53" s="70">
        <f>SUMPRODUCT(T53:U53,PAINEL_PESOS!$C$28:$C$29)</f>
        <v/>
      </c>
      <c r="F53" s="70" t="n">
        <v>0.9796100510061684</v>
      </c>
      <c r="G53" s="70" t="n">
        <v>0.5622997769493253</v>
      </c>
      <c r="H53" s="71">
        <f>IF(NOT(AND(PAINEL_PESOS!$D$12="OK - 100%",PAINEL_PESOS!$F$20="OK - 100%",PAINEL_PESOS!$F$24="OK - 100%",PAINEL_PESOS!$F$27="OK - 100%",PAINEL_PESOS!$F$30="OK - 100%")),"", (B53*PAINEL_PESOS!$B$7+C53*PAINEL_PESOS!$B$8+D53*PAINEL_PESOS!$B$9+E53*PAINEL_PESOS!$B$10)*F53)</f>
        <v/>
      </c>
      <c r="I53" s="71">
        <f>IF(H53="","",H53-G53)</f>
        <v/>
      </c>
      <c r="J53" s="71">
        <f>IF(I53="","",ABS(I53))</f>
        <v/>
      </c>
      <c r="K53" t="n">
        <v>0.9823417777011422</v>
      </c>
      <c r="L53" t="n">
        <v>0</v>
      </c>
      <c r="M53" t="n">
        <v>0.5135080311042511</v>
      </c>
      <c r="N53" t="n">
        <v>0.9942320568671311</v>
      </c>
      <c r="O53" t="n">
        <v>0.2734400988584949</v>
      </c>
      <c r="P53" t="n">
        <v>0.9999525558096271</v>
      </c>
      <c r="Q53" t="n">
        <v>0.9043465667526357</v>
      </c>
      <c r="R53" t="n">
        <v>0.2684506975206426</v>
      </c>
      <c r="S53" t="n">
        <v>0.605548234636736</v>
      </c>
      <c r="T53" t="n">
        <v>0.4795774289149316</v>
      </c>
      <c r="U53" t="n">
        <v>0.5415860205826868</v>
      </c>
    </row>
    <row r="54">
      <c r="A54" t="inlineStr">
        <is>
          <t>1350905</t>
        </is>
      </c>
      <c r="B54" s="70">
        <f>SUMPRODUCT(K54:N54,PAINEL_PESOS!$C$16:$C$19)</f>
        <v/>
      </c>
      <c r="C54" s="70">
        <f>SUMPRODUCT(O54:Q54,PAINEL_PESOS!$C$21:$C$23)</f>
        <v/>
      </c>
      <c r="D54" s="70">
        <f>SUMPRODUCT(R54:S54,PAINEL_PESOS!$C$25:$C$26)</f>
        <v/>
      </c>
      <c r="E54" s="70">
        <f>SUMPRODUCT(T54:U54,PAINEL_PESOS!$C$28:$C$29)</f>
        <v/>
      </c>
      <c r="F54" s="70" t="n">
        <v>0.987581548462888</v>
      </c>
      <c r="G54" s="70" t="n">
        <v>0.6114171936664103</v>
      </c>
      <c r="H54" s="71">
        <f>IF(NOT(AND(PAINEL_PESOS!$D$12="OK - 100%",PAINEL_PESOS!$F$20="OK - 100%",PAINEL_PESOS!$F$24="OK - 100%",PAINEL_PESOS!$F$27="OK - 100%",PAINEL_PESOS!$F$30="OK - 100%")),"", (B54*PAINEL_PESOS!$B$7+C54*PAINEL_PESOS!$B$8+D54*PAINEL_PESOS!$B$9+E54*PAINEL_PESOS!$B$10)*F54)</f>
        <v/>
      </c>
      <c r="I54" s="71">
        <f>IF(H54="","",H54-G54)</f>
        <v/>
      </c>
      <c r="J54" s="71">
        <f>IF(I54="","",ABS(I54))</f>
        <v/>
      </c>
      <c r="K54" t="n">
        <v>0.7987159589155148</v>
      </c>
      <c r="L54" t="n">
        <v>0</v>
      </c>
      <c r="M54" t="n">
        <v>0.8743894490464371</v>
      </c>
      <c r="N54" t="n">
        <v>0.9960577446947219</v>
      </c>
      <c r="O54" t="n">
        <v>0.2194507275641622</v>
      </c>
      <c r="P54" t="n">
        <v>0.9999708495308516</v>
      </c>
      <c r="Q54" t="n">
        <v>0.9420631045808042</v>
      </c>
      <c r="R54" t="n">
        <v>0.5283253149303473</v>
      </c>
      <c r="S54" t="n">
        <v>0.608190273119628</v>
      </c>
      <c r="T54" t="n">
        <v>0.4544493846813998</v>
      </c>
      <c r="U54" t="n">
        <v>0.5863078682191286</v>
      </c>
    </row>
    <row r="55">
      <c r="A55" t="inlineStr">
        <is>
          <t>1350906</t>
        </is>
      </c>
      <c r="B55" s="70">
        <f>SUMPRODUCT(K55:N55,PAINEL_PESOS!$C$16:$C$19)</f>
        <v/>
      </c>
      <c r="C55" s="70">
        <f>SUMPRODUCT(O55:Q55,PAINEL_PESOS!$C$21:$C$23)</f>
        <v/>
      </c>
      <c r="D55" s="70">
        <f>SUMPRODUCT(R55:S55,PAINEL_PESOS!$C$25:$C$26)</f>
        <v/>
      </c>
      <c r="E55" s="70">
        <f>SUMPRODUCT(T55:U55,PAINEL_PESOS!$C$28:$C$29)</f>
        <v/>
      </c>
      <c r="F55" s="70" t="n">
        <v>0.9925966093937698</v>
      </c>
      <c r="G55" s="70" t="n">
        <v>0.5948869869316263</v>
      </c>
      <c r="H55" s="71">
        <f>IF(NOT(AND(PAINEL_PESOS!$D$12="OK - 100%",PAINEL_PESOS!$F$20="OK - 100%",PAINEL_PESOS!$F$24="OK - 100%",PAINEL_PESOS!$F$27="OK - 100%",PAINEL_PESOS!$F$30="OK - 100%")),"", (B55*PAINEL_PESOS!$B$7+C55*PAINEL_PESOS!$B$8+D55*PAINEL_PESOS!$B$9+E55*PAINEL_PESOS!$B$10)*F55)</f>
        <v/>
      </c>
      <c r="I55" s="71">
        <f>IF(H55="","",H55-G55)</f>
        <v/>
      </c>
      <c r="J55" s="71">
        <f>IF(I55="","",ABS(I55))</f>
        <v/>
      </c>
      <c r="K55" t="n">
        <v>0.9164484903201002</v>
      </c>
      <c r="L55" t="n">
        <v>0</v>
      </c>
      <c r="M55" t="n">
        <v>0.7499872612087213</v>
      </c>
      <c r="N55" t="n">
        <v>0.99707020160261</v>
      </c>
      <c r="O55" t="n">
        <v>0.1911321303715379</v>
      </c>
      <c r="P55" t="n">
        <v>0.9997860777031083</v>
      </c>
      <c r="Q55" t="n">
        <v>0.9658448951898364</v>
      </c>
      <c r="R55" t="n">
        <v>0.4357122626667183</v>
      </c>
      <c r="S55" t="n">
        <v>0.5800114158730167</v>
      </c>
      <c r="T55" t="n">
        <v>0.4425009964602928</v>
      </c>
      <c r="U55" t="n">
        <v>0.5667724134084859</v>
      </c>
    </row>
    <row r="56">
      <c r="A56" t="inlineStr">
        <is>
          <t>1350907</t>
        </is>
      </c>
      <c r="B56" s="70">
        <f>SUMPRODUCT(K56:N56,PAINEL_PESOS!$C$16:$C$19)</f>
        <v/>
      </c>
      <c r="C56" s="70">
        <f>SUMPRODUCT(O56:Q56,PAINEL_PESOS!$C$21:$C$23)</f>
        <v/>
      </c>
      <c r="D56" s="70">
        <f>SUMPRODUCT(R56:S56,PAINEL_PESOS!$C$25:$C$26)</f>
        <v/>
      </c>
      <c r="E56" s="70">
        <f>SUMPRODUCT(T56:U56,PAINEL_PESOS!$C$28:$C$29)</f>
        <v/>
      </c>
      <c r="F56" s="70" t="n">
        <v>0.9902207035645886</v>
      </c>
      <c r="G56" s="70" t="n">
        <v>0.6375891558881633</v>
      </c>
      <c r="H56" s="71">
        <f>IF(NOT(AND(PAINEL_PESOS!$D$12="OK - 100%",PAINEL_PESOS!$F$20="OK - 100%",PAINEL_PESOS!$F$24="OK - 100%",PAINEL_PESOS!$F$27="OK - 100%",PAINEL_PESOS!$F$30="OK - 100%")),"", (B56*PAINEL_PESOS!$B$7+C56*PAINEL_PESOS!$B$8+D56*PAINEL_PESOS!$B$9+E56*PAINEL_PESOS!$B$10)*F56)</f>
        <v/>
      </c>
      <c r="I56" s="71">
        <f>IF(H56="","",H56-G56)</f>
        <v/>
      </c>
      <c r="J56" s="71">
        <f>IF(I56="","",ABS(I56))</f>
        <v/>
      </c>
      <c r="K56" t="n">
        <v>0.385282316687714</v>
      </c>
      <c r="L56" t="n">
        <v>0</v>
      </c>
      <c r="M56" t="n">
        <v>0.8986928219682042</v>
      </c>
      <c r="N56" t="n">
        <v>0.9985447911693306</v>
      </c>
      <c r="O56" t="n">
        <v>0.2748515994753613</v>
      </c>
      <c r="P56" t="n">
        <v>0.999964612248425</v>
      </c>
      <c r="Q56" t="n">
        <v>0.9535510944775676</v>
      </c>
      <c r="R56" t="n">
        <v>0.7101243711030748</v>
      </c>
      <c r="S56" t="n">
        <v>0.7905619055657724</v>
      </c>
      <c r="T56" t="n">
        <v>0.3785248124670682</v>
      </c>
      <c r="U56" t="n">
        <v>0.645037998167046</v>
      </c>
    </row>
    <row r="57">
      <c r="A57" t="inlineStr">
        <is>
          <t>1350908</t>
        </is>
      </c>
      <c r="B57" s="70">
        <f>SUMPRODUCT(K57:N57,PAINEL_PESOS!$C$16:$C$19)</f>
        <v/>
      </c>
      <c r="C57" s="70">
        <f>SUMPRODUCT(O57:Q57,PAINEL_PESOS!$C$21:$C$23)</f>
        <v/>
      </c>
      <c r="D57" s="70">
        <f>SUMPRODUCT(R57:S57,PAINEL_PESOS!$C$25:$C$26)</f>
        <v/>
      </c>
      <c r="E57" s="70">
        <f>SUMPRODUCT(T57:U57,PAINEL_PESOS!$C$28:$C$29)</f>
        <v/>
      </c>
      <c r="F57" s="70" t="n">
        <v>0.991049623752392</v>
      </c>
      <c r="G57" s="70" t="n">
        <v>0.5985584273432103</v>
      </c>
      <c r="H57" s="71">
        <f>IF(NOT(AND(PAINEL_PESOS!$D$12="OK - 100%",PAINEL_PESOS!$F$20="OK - 100%",PAINEL_PESOS!$F$24="OK - 100%",PAINEL_PESOS!$F$27="OK - 100%",PAINEL_PESOS!$F$30="OK - 100%")),"", (B57*PAINEL_PESOS!$B$7+C57*PAINEL_PESOS!$B$8+D57*PAINEL_PESOS!$B$9+E57*PAINEL_PESOS!$B$10)*F57)</f>
        <v/>
      </c>
      <c r="I57" s="71">
        <f>IF(H57="","",H57-G57)</f>
        <v/>
      </c>
      <c r="J57" s="71">
        <f>IF(I57="","",ABS(I57))</f>
        <v/>
      </c>
      <c r="K57" t="n">
        <v>0.5494149529971384</v>
      </c>
      <c r="L57" t="n">
        <v>0</v>
      </c>
      <c r="M57" t="n">
        <v>0.7385395888328432</v>
      </c>
      <c r="N57" t="n">
        <v>0.9970834123661652</v>
      </c>
      <c r="O57" t="n">
        <v>0.1437113361603728</v>
      </c>
      <c r="P57" t="n">
        <v>0.9999404064932915</v>
      </c>
      <c r="Q57" t="n">
        <v>0.958360055832847</v>
      </c>
      <c r="R57" t="n">
        <v>0.5866738722717303</v>
      </c>
      <c r="S57" t="n">
        <v>0.71268810039828</v>
      </c>
      <c r="T57" t="n">
        <v>0.3849348945274734</v>
      </c>
      <c r="U57" t="n">
        <v>0.6035560253438444</v>
      </c>
    </row>
    <row r="58">
      <c r="A58" t="inlineStr">
        <is>
          <t>1350909</t>
        </is>
      </c>
      <c r="B58" s="70">
        <f>SUMPRODUCT(K58:N58,PAINEL_PESOS!$C$16:$C$19)</f>
        <v/>
      </c>
      <c r="C58" s="70">
        <f>SUMPRODUCT(O58:Q58,PAINEL_PESOS!$C$21:$C$23)</f>
        <v/>
      </c>
      <c r="D58" s="70">
        <f>SUMPRODUCT(R58:S58,PAINEL_PESOS!$C$25:$C$26)</f>
        <v/>
      </c>
      <c r="E58" s="70">
        <f>SUMPRODUCT(T58:U58,PAINEL_PESOS!$C$28:$C$29)</f>
        <v/>
      </c>
      <c r="F58" s="70" t="n">
        <v>0.9883645745488172</v>
      </c>
      <c r="G58" s="70" t="n">
        <v>0.61680671963739</v>
      </c>
      <c r="H58" s="71">
        <f>IF(NOT(AND(PAINEL_PESOS!$D$12="OK - 100%",PAINEL_PESOS!$F$20="OK - 100%",PAINEL_PESOS!$F$24="OK - 100%",PAINEL_PESOS!$F$27="OK - 100%",PAINEL_PESOS!$F$30="OK - 100%")),"", (B58*PAINEL_PESOS!$B$7+C58*PAINEL_PESOS!$B$8+D58*PAINEL_PESOS!$B$9+E58*PAINEL_PESOS!$B$10)*F58)</f>
        <v/>
      </c>
      <c r="I58" s="71">
        <f>IF(H58="","",H58-G58)</f>
        <v/>
      </c>
      <c r="J58" s="71">
        <f>IF(I58="","",ABS(I58))</f>
        <v/>
      </c>
      <c r="K58" t="n">
        <v>0.5608328395288555</v>
      </c>
      <c r="L58" t="n">
        <v>0</v>
      </c>
      <c r="M58" t="n">
        <v>0.7494599729876594</v>
      </c>
      <c r="N58" t="n">
        <v>0.9960274492508184</v>
      </c>
      <c r="O58" t="n">
        <v>0.1631574882843103</v>
      </c>
      <c r="P58" t="n">
        <v>0.9998995758706137</v>
      </c>
      <c r="Q58" t="n">
        <v>0.9458919578371106</v>
      </c>
      <c r="R58" t="n">
        <v>0.72452001994563</v>
      </c>
      <c r="S58" t="n">
        <v>0.7716781541204744</v>
      </c>
      <c r="T58" t="n">
        <v>0.3345475991695508</v>
      </c>
      <c r="U58" t="n">
        <v>0.6026722133799364</v>
      </c>
    </row>
    <row r="59">
      <c r="A59" t="inlineStr">
        <is>
          <t>1350910</t>
        </is>
      </c>
      <c r="B59" s="70">
        <f>SUMPRODUCT(K59:N59,PAINEL_PESOS!$C$16:$C$19)</f>
        <v/>
      </c>
      <c r="C59" s="70">
        <f>SUMPRODUCT(O59:Q59,PAINEL_PESOS!$C$21:$C$23)</f>
        <v/>
      </c>
      <c r="D59" s="70">
        <f>SUMPRODUCT(R59:S59,PAINEL_PESOS!$C$25:$C$26)</f>
        <v/>
      </c>
      <c r="E59" s="70">
        <f>SUMPRODUCT(T59:U59,PAINEL_PESOS!$C$28:$C$29)</f>
        <v/>
      </c>
      <c r="F59" s="70" t="n">
        <v>0.9903012662108137</v>
      </c>
      <c r="G59" s="70" t="n">
        <v>0.5632747203467453</v>
      </c>
      <c r="H59" s="71">
        <f>IF(NOT(AND(PAINEL_PESOS!$D$12="OK - 100%",PAINEL_PESOS!$F$20="OK - 100%",PAINEL_PESOS!$F$24="OK - 100%",PAINEL_PESOS!$F$27="OK - 100%",PAINEL_PESOS!$F$30="OK - 100%")),"", (B59*PAINEL_PESOS!$B$7+C59*PAINEL_PESOS!$B$8+D59*PAINEL_PESOS!$B$9+E59*PAINEL_PESOS!$B$10)*F59)</f>
        <v/>
      </c>
      <c r="I59" s="71">
        <f>IF(H59="","",H59-G59)</f>
        <v/>
      </c>
      <c r="J59" s="71">
        <f>IF(I59="","",ABS(I59))</f>
        <v/>
      </c>
      <c r="K59" t="n">
        <v>0.6245908425229137</v>
      </c>
      <c r="L59" t="n">
        <v>0</v>
      </c>
      <c r="M59" t="n">
        <v>0.7115131267683299</v>
      </c>
      <c r="N59" t="n">
        <v>0.9975000805741715</v>
      </c>
      <c r="O59" t="n">
        <v>0.1731773604297424</v>
      </c>
      <c r="P59" t="n">
        <v>0.9999857221574187</v>
      </c>
      <c r="Q59" t="n">
        <v>0.9544774854541244</v>
      </c>
      <c r="R59" t="n">
        <v>0.3487489744951818</v>
      </c>
      <c r="S59" t="n">
        <v>0.6413079633919792</v>
      </c>
      <c r="T59" t="n">
        <v>0.3884584842448977</v>
      </c>
      <c r="U59" t="n">
        <v>0.5865857116505676</v>
      </c>
    </row>
    <row r="60">
      <c r="A60" t="inlineStr">
        <is>
          <t>1350911</t>
        </is>
      </c>
      <c r="B60" s="70">
        <f>SUMPRODUCT(K60:N60,PAINEL_PESOS!$C$16:$C$19)</f>
        <v/>
      </c>
      <c r="C60" s="70">
        <f>SUMPRODUCT(O60:Q60,PAINEL_PESOS!$C$21:$C$23)</f>
        <v/>
      </c>
      <c r="D60" s="70">
        <f>SUMPRODUCT(R60:S60,PAINEL_PESOS!$C$25:$C$26)</f>
        <v/>
      </c>
      <c r="E60" s="70">
        <f>SUMPRODUCT(T60:U60,PAINEL_PESOS!$C$28:$C$29)</f>
        <v/>
      </c>
      <c r="F60" s="70" t="n">
        <v>0.9774521277083064</v>
      </c>
      <c r="G60" s="70" t="n">
        <v>0.5853420857034288</v>
      </c>
      <c r="H60" s="71">
        <f>IF(NOT(AND(PAINEL_PESOS!$D$12="OK - 100%",PAINEL_PESOS!$F$20="OK - 100%",PAINEL_PESOS!$F$24="OK - 100%",PAINEL_PESOS!$F$27="OK - 100%",PAINEL_PESOS!$F$30="OK - 100%")),"", (B60*PAINEL_PESOS!$B$7+C60*PAINEL_PESOS!$B$8+D60*PAINEL_PESOS!$B$9+E60*PAINEL_PESOS!$B$10)*F60)</f>
        <v/>
      </c>
      <c r="I60" s="71">
        <f>IF(H60="","",H60-G60)</f>
        <v/>
      </c>
      <c r="J60" s="71">
        <f>IF(I60="","",ABS(I60))</f>
        <v/>
      </c>
      <c r="K60" t="n">
        <v>0.7149235148295684</v>
      </c>
      <c r="L60" t="n">
        <v>0</v>
      </c>
      <c r="M60" t="n">
        <v>0.7177540040369281</v>
      </c>
      <c r="N60" t="n">
        <v>0.9974924669975254</v>
      </c>
      <c r="O60" t="n">
        <v>0.1541568044291746</v>
      </c>
      <c r="P60" t="n">
        <v>0.9999331167805853</v>
      </c>
      <c r="Q60" t="n">
        <v>0.8923348016895015</v>
      </c>
      <c r="R60" t="n">
        <v>0.4391430065234208</v>
      </c>
      <c r="S60" t="n">
        <v>0.8024415401379206</v>
      </c>
      <c r="T60" t="n">
        <v>0.3717647343370435</v>
      </c>
      <c r="U60" t="n">
        <v>0.5980406646271426</v>
      </c>
    </row>
    <row r="61">
      <c r="A61" t="inlineStr">
        <is>
          <t>1350912</t>
        </is>
      </c>
      <c r="B61" s="70">
        <f>SUMPRODUCT(K61:N61,PAINEL_PESOS!$C$16:$C$19)</f>
        <v/>
      </c>
      <c r="C61" s="70">
        <f>SUMPRODUCT(O61:Q61,PAINEL_PESOS!$C$21:$C$23)</f>
        <v/>
      </c>
      <c r="D61" s="70">
        <f>SUMPRODUCT(R61:S61,PAINEL_PESOS!$C$25:$C$26)</f>
        <v/>
      </c>
      <c r="E61" s="70">
        <f>SUMPRODUCT(T61:U61,PAINEL_PESOS!$C$28:$C$29)</f>
        <v/>
      </c>
      <c r="F61" s="70" t="n">
        <v>0.9774970324690115</v>
      </c>
      <c r="G61" s="70" t="n">
        <v>0.5851510896113714</v>
      </c>
      <c r="H61" s="71">
        <f>IF(NOT(AND(PAINEL_PESOS!$D$12="OK - 100%",PAINEL_PESOS!$F$20="OK - 100%",PAINEL_PESOS!$F$24="OK - 100%",PAINEL_PESOS!$F$27="OK - 100%",PAINEL_PESOS!$F$30="OK - 100%")),"", (B61*PAINEL_PESOS!$B$7+C61*PAINEL_PESOS!$B$8+D61*PAINEL_PESOS!$B$9+E61*PAINEL_PESOS!$B$10)*F61)</f>
        <v/>
      </c>
      <c r="I61" s="71">
        <f>IF(H61="","",H61-G61)</f>
        <v/>
      </c>
      <c r="J61" s="71">
        <f>IF(I61="","",ABS(I61))</f>
        <v/>
      </c>
      <c r="K61" t="n">
        <v>0.7833516550998746</v>
      </c>
      <c r="L61" t="n">
        <v>0</v>
      </c>
      <c r="M61" t="n">
        <v>0.7996741217684116</v>
      </c>
      <c r="N61" t="n">
        <v>0.9886259863204078</v>
      </c>
      <c r="O61" t="n">
        <v>0.182184623198177</v>
      </c>
      <c r="P61" t="n">
        <v>0.9972861291717205</v>
      </c>
      <c r="Q61" t="n">
        <v>0.897202590656876</v>
      </c>
      <c r="R61" t="n">
        <v>0.5074147015543132</v>
      </c>
      <c r="S61" t="n">
        <v>0.6396388667686874</v>
      </c>
      <c r="T61" t="n">
        <v>0.4163452229813613</v>
      </c>
      <c r="U61" t="n">
        <v>0.5553012944838984</v>
      </c>
    </row>
    <row r="62">
      <c r="A62" t="inlineStr">
        <is>
          <t>1350913</t>
        </is>
      </c>
      <c r="B62" s="70">
        <f>SUMPRODUCT(K62:N62,PAINEL_PESOS!$C$16:$C$19)</f>
        <v/>
      </c>
      <c r="C62" s="70">
        <f>SUMPRODUCT(O62:Q62,PAINEL_PESOS!$C$21:$C$23)</f>
        <v/>
      </c>
      <c r="D62" s="70">
        <f>SUMPRODUCT(R62:S62,PAINEL_PESOS!$C$25:$C$26)</f>
        <v/>
      </c>
      <c r="E62" s="70">
        <f>SUMPRODUCT(T62:U62,PAINEL_PESOS!$C$28:$C$29)</f>
        <v/>
      </c>
      <c r="F62" s="70" t="n">
        <v>0.9656852789071654</v>
      </c>
      <c r="G62" s="70" t="n">
        <v>0.5479031143941633</v>
      </c>
      <c r="H62" s="71">
        <f>IF(NOT(AND(PAINEL_PESOS!$D$12="OK - 100%",PAINEL_PESOS!$F$20="OK - 100%",PAINEL_PESOS!$F$24="OK - 100%",PAINEL_PESOS!$F$27="OK - 100%",PAINEL_PESOS!$F$30="OK - 100%")),"", (B62*PAINEL_PESOS!$B$7+C62*PAINEL_PESOS!$B$8+D62*PAINEL_PESOS!$B$9+E62*PAINEL_PESOS!$B$10)*F62)</f>
        <v/>
      </c>
      <c r="I62" s="71">
        <f>IF(H62="","",H62-G62)</f>
        <v/>
      </c>
      <c r="J62" s="71">
        <f>IF(I62="","",ABS(I62))</f>
        <v/>
      </c>
      <c r="K62" t="n">
        <v>0.4316798839000149</v>
      </c>
      <c r="L62" t="n">
        <v>0</v>
      </c>
      <c r="M62" t="n">
        <v>0.8500986739190839</v>
      </c>
      <c r="N62" t="n">
        <v>0.997028828976814</v>
      </c>
      <c r="O62" t="n">
        <v>0.1122419987645205</v>
      </c>
      <c r="P62" t="n">
        <v>0.9999207834368149</v>
      </c>
      <c r="Q62" t="n">
        <v>0.8356272997069808</v>
      </c>
      <c r="R62" t="n">
        <v>0.3673948323572281</v>
      </c>
      <c r="S62" t="n">
        <v>0.7614248558131295</v>
      </c>
      <c r="T62" t="n">
        <v>0.3913163952247956</v>
      </c>
      <c r="U62" t="n">
        <v>0.5809122053417148</v>
      </c>
    </row>
    <row r="63">
      <c r="A63" t="inlineStr">
        <is>
          <t>1350914</t>
        </is>
      </c>
      <c r="B63" s="70">
        <f>SUMPRODUCT(K63:N63,PAINEL_PESOS!$C$16:$C$19)</f>
        <v/>
      </c>
      <c r="C63" s="70">
        <f>SUMPRODUCT(O63:Q63,PAINEL_PESOS!$C$21:$C$23)</f>
        <v/>
      </c>
      <c r="D63" s="70">
        <f>SUMPRODUCT(R63:S63,PAINEL_PESOS!$C$25:$C$26)</f>
        <v/>
      </c>
      <c r="E63" s="70">
        <f>SUMPRODUCT(T63:U63,PAINEL_PESOS!$C$28:$C$29)</f>
        <v/>
      </c>
      <c r="F63" s="70" t="n">
        <v>0.757424382115225</v>
      </c>
      <c r="G63" s="70" t="n">
        <v>0.3949176830075698</v>
      </c>
      <c r="H63" s="71">
        <f>IF(NOT(AND(PAINEL_PESOS!$D$12="OK - 100%",PAINEL_PESOS!$F$20="OK - 100%",PAINEL_PESOS!$F$24="OK - 100%",PAINEL_PESOS!$F$27="OK - 100%",PAINEL_PESOS!$F$30="OK - 100%")),"", (B63*PAINEL_PESOS!$B$7+C63*PAINEL_PESOS!$B$8+D63*PAINEL_PESOS!$B$9+E63*PAINEL_PESOS!$B$10)*F63)</f>
        <v/>
      </c>
      <c r="I63" s="71">
        <f>IF(H63="","",H63-G63)</f>
        <v/>
      </c>
      <c r="J63" s="71">
        <f>IF(I63="","",ABS(I63))</f>
        <v/>
      </c>
      <c r="K63" t="n">
        <v>0.6959901395513215</v>
      </c>
      <c r="L63" t="n">
        <v>0</v>
      </c>
      <c r="M63" t="n">
        <v>0.8113190018320355</v>
      </c>
      <c r="N63" t="n">
        <v>0.8792804915556197</v>
      </c>
      <c r="O63" t="n">
        <v>0.2870571796634682</v>
      </c>
      <c r="P63" t="n">
        <v>0.9050501452613493</v>
      </c>
      <c r="Q63" t="n">
        <v>0</v>
      </c>
      <c r="R63" t="n">
        <v>0.4594113831339584</v>
      </c>
      <c r="S63" t="n">
        <v>0.7323265444585052</v>
      </c>
      <c r="T63" t="n">
        <v>0.4084020469391241</v>
      </c>
      <c r="U63" t="n">
        <v>0.5829911886518572</v>
      </c>
    </row>
    <row r="64">
      <c r="A64" t="inlineStr">
        <is>
          <t>1350915</t>
        </is>
      </c>
      <c r="B64" s="70">
        <f>SUMPRODUCT(K64:N64,PAINEL_PESOS!$C$16:$C$19)</f>
        <v/>
      </c>
      <c r="C64" s="70">
        <f>SUMPRODUCT(O64:Q64,PAINEL_PESOS!$C$21:$C$23)</f>
        <v/>
      </c>
      <c r="D64" s="70">
        <f>SUMPRODUCT(R64:S64,PAINEL_PESOS!$C$25:$C$26)</f>
        <v/>
      </c>
      <c r="E64" s="70">
        <f>SUMPRODUCT(T64:U64,PAINEL_PESOS!$C$28:$C$29)</f>
        <v/>
      </c>
      <c r="F64" s="70" t="n">
        <v>0.75</v>
      </c>
      <c r="G64" s="70" t="n">
        <v>0.3806302630596227</v>
      </c>
      <c r="H64" s="71">
        <f>IF(NOT(AND(PAINEL_PESOS!$D$12="OK - 100%",PAINEL_PESOS!$F$20="OK - 100%",PAINEL_PESOS!$F$24="OK - 100%",PAINEL_PESOS!$F$27="OK - 100%",PAINEL_PESOS!$F$30="OK - 100%")),"", (B64*PAINEL_PESOS!$B$7+C64*PAINEL_PESOS!$B$8+D64*PAINEL_PESOS!$B$9+E64*PAINEL_PESOS!$B$10)*F64)</f>
        <v/>
      </c>
      <c r="I64" s="71">
        <f>IF(H64="","",H64-G64)</f>
        <v/>
      </c>
      <c r="J64" s="71">
        <f>IF(I64="","",ABS(I64))</f>
        <v/>
      </c>
      <c r="K64" t="n">
        <v>0.5733392889446104</v>
      </c>
      <c r="L64" t="n">
        <v>0</v>
      </c>
      <c r="M64" t="n">
        <v>0.7483089008247372</v>
      </c>
      <c r="N64" t="n">
        <v>0.9285829818274575</v>
      </c>
      <c r="O64" t="n">
        <v>0.2598668999627702</v>
      </c>
      <c r="P64" t="n">
        <v>0.8933405289452128</v>
      </c>
      <c r="Q64" t="n">
        <v>0</v>
      </c>
      <c r="R64" t="n">
        <v>0.4704713034054923</v>
      </c>
      <c r="S64" t="n">
        <v>0.7584133618262175</v>
      </c>
      <c r="T64" t="n">
        <v>0.3743031612261259</v>
      </c>
      <c r="U64" t="n">
        <v>0.5629477744410818</v>
      </c>
    </row>
    <row r="65">
      <c r="A65" t="inlineStr">
        <is>
          <t>1350916</t>
        </is>
      </c>
      <c r="B65" s="70">
        <f>SUMPRODUCT(K65:N65,PAINEL_PESOS!$C$16:$C$19)</f>
        <v/>
      </c>
      <c r="C65" s="70">
        <f>SUMPRODUCT(O65:Q65,PAINEL_PESOS!$C$21:$C$23)</f>
        <v/>
      </c>
      <c r="D65" s="70">
        <f>SUMPRODUCT(R65:S65,PAINEL_PESOS!$C$25:$C$26)</f>
        <v/>
      </c>
      <c r="E65" s="70">
        <f>SUMPRODUCT(T65:U65,PAINEL_PESOS!$C$28:$C$29)</f>
        <v/>
      </c>
      <c r="F65" s="70" t="n">
        <v>0.7720052479321483</v>
      </c>
      <c r="G65" s="70" t="n">
        <v>0.3830695748370904</v>
      </c>
      <c r="H65" s="71">
        <f>IF(NOT(AND(PAINEL_PESOS!$D$12="OK - 100%",PAINEL_PESOS!$F$20="OK - 100%",PAINEL_PESOS!$F$24="OK - 100%",PAINEL_PESOS!$F$27="OK - 100%",PAINEL_PESOS!$F$30="OK - 100%")),"", (B65*PAINEL_PESOS!$B$7+C65*PAINEL_PESOS!$B$8+D65*PAINEL_PESOS!$B$9+E65*PAINEL_PESOS!$B$10)*F65)</f>
        <v/>
      </c>
      <c r="I65" s="71">
        <f>IF(H65="","",H65-G65)</f>
        <v/>
      </c>
      <c r="J65" s="71">
        <f>IF(I65="","",ABS(I65))</f>
        <v/>
      </c>
      <c r="K65" t="n">
        <v>0.7732541370760792</v>
      </c>
      <c r="L65" t="n">
        <v>0</v>
      </c>
      <c r="M65" t="n">
        <v>0.8004259319907869</v>
      </c>
      <c r="N65" t="n">
        <v>0.8637303999757612</v>
      </c>
      <c r="O65" t="n">
        <v>0.3587528098495509</v>
      </c>
      <c r="P65" t="n">
        <v>0.8092753812917151</v>
      </c>
      <c r="Q65" t="n">
        <v>0</v>
      </c>
      <c r="R65" t="n">
        <v>0.3901992739230323</v>
      </c>
      <c r="S65" t="n">
        <v>0.6110362401289493</v>
      </c>
      <c r="T65" t="n">
        <v>0.3704104708682549</v>
      </c>
      <c r="U65" t="n">
        <v>0.6005692349196589</v>
      </c>
    </row>
    <row r="66">
      <c r="A66" t="inlineStr">
        <is>
          <t>1350917</t>
        </is>
      </c>
      <c r="B66" s="70">
        <f>SUMPRODUCT(K66:N66,PAINEL_PESOS!$C$16:$C$19)</f>
        <v/>
      </c>
      <c r="C66" s="70">
        <f>SUMPRODUCT(O66:Q66,PAINEL_PESOS!$C$21:$C$23)</f>
        <v/>
      </c>
      <c r="D66" s="70">
        <f>SUMPRODUCT(R66:S66,PAINEL_PESOS!$C$25:$C$26)</f>
        <v/>
      </c>
      <c r="E66" s="70">
        <f>SUMPRODUCT(T66:U66,PAINEL_PESOS!$C$28:$C$29)</f>
        <v/>
      </c>
      <c r="F66" s="70" t="n">
        <v>0.809031727189918</v>
      </c>
      <c r="G66" s="70" t="n">
        <v>0.3925309208392703</v>
      </c>
      <c r="H66" s="71">
        <f>IF(NOT(AND(PAINEL_PESOS!$D$12="OK - 100%",PAINEL_PESOS!$F$20="OK - 100%",PAINEL_PESOS!$F$24="OK - 100%",PAINEL_PESOS!$F$27="OK - 100%",PAINEL_PESOS!$F$30="OK - 100%")),"", (B66*PAINEL_PESOS!$B$7+C66*PAINEL_PESOS!$B$8+D66*PAINEL_PESOS!$B$9+E66*PAINEL_PESOS!$B$10)*F66)</f>
        <v/>
      </c>
      <c r="I66" s="71">
        <f>IF(H66="","",H66-G66)</f>
        <v/>
      </c>
      <c r="J66" s="71">
        <f>IF(I66="","",ABS(I66))</f>
        <v/>
      </c>
      <c r="K66" t="n">
        <v>0.2000000372192001</v>
      </c>
      <c r="L66" t="n">
        <v>0</v>
      </c>
      <c r="M66" t="n">
        <v>0.6957224797675965</v>
      </c>
      <c r="N66" t="n">
        <v>0.9329331585984401</v>
      </c>
      <c r="O66" t="n">
        <v>0.2370130577416827</v>
      </c>
      <c r="P66" t="n">
        <v>0.9392693963801595</v>
      </c>
      <c r="Q66" t="n">
        <v>0.09020686227768737</v>
      </c>
      <c r="R66" t="n">
        <v>0.4118269323533613</v>
      </c>
      <c r="S66" t="n">
        <v>0.741528495343829</v>
      </c>
      <c r="T66" t="n">
        <v>0.3665725894498801</v>
      </c>
      <c r="U66" t="n">
        <v>0.6029064606915875</v>
      </c>
    </row>
    <row r="67">
      <c r="A67" t="inlineStr">
        <is>
          <t>1350918</t>
        </is>
      </c>
      <c r="B67" s="70">
        <f>SUMPRODUCT(K67:N67,PAINEL_PESOS!$C$16:$C$19)</f>
        <v/>
      </c>
      <c r="C67" s="70">
        <f>SUMPRODUCT(O67:Q67,PAINEL_PESOS!$C$21:$C$23)</f>
        <v/>
      </c>
      <c r="D67" s="70">
        <f>SUMPRODUCT(R67:S67,PAINEL_PESOS!$C$25:$C$26)</f>
        <v/>
      </c>
      <c r="E67" s="70">
        <f>SUMPRODUCT(T67:U67,PAINEL_PESOS!$C$28:$C$29)</f>
        <v/>
      </c>
      <c r="F67" s="70" t="n">
        <v>0.9191554573471271</v>
      </c>
      <c r="G67" s="70" t="n">
        <v>0.5087164720563875</v>
      </c>
      <c r="H67" s="71">
        <f>IF(NOT(AND(PAINEL_PESOS!$D$12="OK - 100%",PAINEL_PESOS!$F$20="OK - 100%",PAINEL_PESOS!$F$24="OK - 100%",PAINEL_PESOS!$F$27="OK - 100%",PAINEL_PESOS!$F$30="OK - 100%")),"", (B67*PAINEL_PESOS!$B$7+C67*PAINEL_PESOS!$B$8+D67*PAINEL_PESOS!$B$9+E67*PAINEL_PESOS!$B$10)*F67)</f>
        <v/>
      </c>
      <c r="I67" s="71">
        <f>IF(H67="","",H67-G67)</f>
        <v/>
      </c>
      <c r="J67" s="71">
        <f>IF(I67="","",ABS(I67))</f>
        <v/>
      </c>
      <c r="K67" t="n">
        <v>0.2963662682080693</v>
      </c>
      <c r="L67" t="n">
        <v>0</v>
      </c>
      <c r="M67" t="n">
        <v>0.740023482512888</v>
      </c>
      <c r="N67" t="n">
        <v>0.9412699125027968</v>
      </c>
      <c r="O67" t="n">
        <v>0.3220585894297232</v>
      </c>
      <c r="P67" t="n">
        <v>0.9898340128475599</v>
      </c>
      <c r="Q67" t="n">
        <v>0.6294797409261796</v>
      </c>
      <c r="R67" t="n">
        <v>0.5349676840766902</v>
      </c>
      <c r="S67" t="n">
        <v>0.6581268232506581</v>
      </c>
      <c r="T67" t="n">
        <v>0.3770205604293534</v>
      </c>
      <c r="U67" t="n">
        <v>0.5744929002591543</v>
      </c>
    </row>
    <row r="68">
      <c r="A68" t="inlineStr">
        <is>
          <t>1350919</t>
        </is>
      </c>
      <c r="B68" s="70">
        <f>SUMPRODUCT(K68:N68,PAINEL_PESOS!$C$16:$C$19)</f>
        <v/>
      </c>
      <c r="C68" s="70">
        <f>SUMPRODUCT(O68:Q68,PAINEL_PESOS!$C$21:$C$23)</f>
        <v/>
      </c>
      <c r="D68" s="70">
        <f>SUMPRODUCT(R68:S68,PAINEL_PESOS!$C$25:$C$26)</f>
        <v/>
      </c>
      <c r="E68" s="70">
        <f>SUMPRODUCT(T68:U68,PAINEL_PESOS!$C$28:$C$29)</f>
        <v/>
      </c>
      <c r="F68" s="70" t="n">
        <v>0.8928893602421121</v>
      </c>
      <c r="G68" s="70" t="n">
        <v>0.4115011256620833</v>
      </c>
      <c r="H68" s="71">
        <f>IF(NOT(AND(PAINEL_PESOS!$D$12="OK - 100%",PAINEL_PESOS!$F$20="OK - 100%",PAINEL_PESOS!$F$24="OK - 100%",PAINEL_PESOS!$F$27="OK - 100%",PAINEL_PESOS!$F$30="OK - 100%")),"", (B68*PAINEL_PESOS!$B$7+C68*PAINEL_PESOS!$B$8+D68*PAINEL_PESOS!$B$9+E68*PAINEL_PESOS!$B$10)*F68)</f>
        <v/>
      </c>
      <c r="I68" s="71">
        <f>IF(H68="","",H68-G68)</f>
        <v/>
      </c>
      <c r="J68" s="71">
        <f>IF(I68="","",ABS(I68))</f>
        <v/>
      </c>
      <c r="K68" t="n">
        <v>0.5944503157441144</v>
      </c>
      <c r="L68" t="n">
        <v>0</v>
      </c>
      <c r="M68" t="n">
        <v>0.6261419025406985</v>
      </c>
      <c r="N68" t="n">
        <v>0.7122364394155689</v>
      </c>
      <c r="O68" t="n">
        <v>0.5899661412336819</v>
      </c>
      <c r="P68" t="n">
        <v>0.7982014155637416</v>
      </c>
      <c r="Q68" t="n">
        <v>0.5912669435312368</v>
      </c>
      <c r="R68" t="n">
        <v>0.4068711068262582</v>
      </c>
      <c r="S68" t="n">
        <v>0</v>
      </c>
      <c r="T68" t="n">
        <v>0.3828754780322338</v>
      </c>
      <c r="U68" t="n">
        <v>0.6111331352394438</v>
      </c>
    </row>
    <row r="69">
      <c r="A69" t="inlineStr">
        <is>
          <t>1350920</t>
        </is>
      </c>
      <c r="B69" s="70">
        <f>SUMPRODUCT(K69:N69,PAINEL_PESOS!$C$16:$C$19)</f>
        <v/>
      </c>
      <c r="C69" s="70">
        <f>SUMPRODUCT(O69:Q69,PAINEL_PESOS!$C$21:$C$23)</f>
        <v/>
      </c>
      <c r="D69" s="70">
        <f>SUMPRODUCT(R69:S69,PAINEL_PESOS!$C$25:$C$26)</f>
        <v/>
      </c>
      <c r="E69" s="70">
        <f>SUMPRODUCT(T69:U69,PAINEL_PESOS!$C$28:$C$29)</f>
        <v/>
      </c>
      <c r="F69" s="70" t="n">
        <v>0.9591053323075229</v>
      </c>
      <c r="G69" s="70" t="n">
        <v>0.5945927329556611</v>
      </c>
      <c r="H69" s="71">
        <f>IF(NOT(AND(PAINEL_PESOS!$D$12="OK - 100%",PAINEL_PESOS!$F$20="OK - 100%",PAINEL_PESOS!$F$24="OK - 100%",PAINEL_PESOS!$F$27="OK - 100%",PAINEL_PESOS!$F$30="OK - 100%")),"", (B69*PAINEL_PESOS!$B$7+C69*PAINEL_PESOS!$B$8+D69*PAINEL_PESOS!$B$9+E69*PAINEL_PESOS!$B$10)*F69)</f>
        <v/>
      </c>
      <c r="I69" s="71">
        <f>IF(H69="","",H69-G69)</f>
        <v/>
      </c>
      <c r="J69" s="71">
        <f>IF(I69="","",ABS(I69))</f>
        <v/>
      </c>
      <c r="K69" t="n">
        <v>0.5097686875946802</v>
      </c>
      <c r="L69" t="n">
        <v>0</v>
      </c>
      <c r="M69" t="n">
        <v>0.7497816615108799</v>
      </c>
      <c r="N69" t="n">
        <v>0.9919252940345873</v>
      </c>
      <c r="O69" t="n">
        <v>0.256775530312398</v>
      </c>
      <c r="P69" t="n">
        <v>0.994103554895937</v>
      </c>
      <c r="Q69" t="n">
        <v>0.8067170585960869</v>
      </c>
      <c r="R69" t="n">
        <v>0.6817825142540125</v>
      </c>
      <c r="S69" t="n">
        <v>0.8432054631277782</v>
      </c>
      <c r="T69" t="n">
        <v>0.349438107393734</v>
      </c>
      <c r="U69" t="n">
        <v>0.5876668134852201</v>
      </c>
    </row>
    <row r="70">
      <c r="A70" t="inlineStr">
        <is>
          <t>1350921</t>
        </is>
      </c>
      <c r="B70" s="70">
        <f>SUMPRODUCT(K70:N70,PAINEL_PESOS!$C$16:$C$19)</f>
        <v/>
      </c>
      <c r="C70" s="70">
        <f>SUMPRODUCT(O70:Q70,PAINEL_PESOS!$C$21:$C$23)</f>
        <v/>
      </c>
      <c r="D70" s="70">
        <f>SUMPRODUCT(R70:S70,PAINEL_PESOS!$C$25:$C$26)</f>
        <v/>
      </c>
      <c r="E70" s="70">
        <f>SUMPRODUCT(T70:U70,PAINEL_PESOS!$C$28:$C$29)</f>
        <v/>
      </c>
      <c r="F70" s="70" t="n">
        <v>0.9968993017344522</v>
      </c>
      <c r="G70" s="70" t="n">
        <v>0.6679796389381812</v>
      </c>
      <c r="H70" s="71">
        <f>IF(NOT(AND(PAINEL_PESOS!$D$12="OK - 100%",PAINEL_PESOS!$F$20="OK - 100%",PAINEL_PESOS!$F$24="OK - 100%",PAINEL_PESOS!$F$27="OK - 100%",PAINEL_PESOS!$F$30="OK - 100%")),"", (B70*PAINEL_PESOS!$B$7+C70*PAINEL_PESOS!$B$8+D70*PAINEL_PESOS!$B$9+E70*PAINEL_PESOS!$B$10)*F70)</f>
        <v/>
      </c>
      <c r="I70" s="71">
        <f>IF(H70="","",H70-G70)</f>
        <v/>
      </c>
      <c r="J70" s="71">
        <f>IF(I70="","",ABS(I70))</f>
        <v/>
      </c>
      <c r="K70" t="n">
        <v>0.5968036126618064</v>
      </c>
      <c r="L70" t="n">
        <v>0</v>
      </c>
      <c r="M70" t="n">
        <v>0.75206283967724</v>
      </c>
      <c r="N70" t="n">
        <v>0.99532608488782</v>
      </c>
      <c r="O70" t="n">
        <v>0.295677698243034</v>
      </c>
      <c r="P70" t="n">
        <v>0.9995543368532758</v>
      </c>
      <c r="Q70" t="n">
        <v>0.9876709178476225</v>
      </c>
      <c r="R70" t="n">
        <v>0.836021174586563</v>
      </c>
      <c r="S70" t="n">
        <v>0.8491391821309969</v>
      </c>
      <c r="T70" t="n">
        <v>0.3544286298568015</v>
      </c>
      <c r="U70" t="n">
        <v>0.6268377180314313</v>
      </c>
    </row>
    <row r="71">
      <c r="A71" t="inlineStr">
        <is>
          <t>1350922</t>
        </is>
      </c>
      <c r="B71" s="70">
        <f>SUMPRODUCT(K71:N71,PAINEL_PESOS!$C$16:$C$19)</f>
        <v/>
      </c>
      <c r="C71" s="70">
        <f>SUMPRODUCT(O71:Q71,PAINEL_PESOS!$C$21:$C$23)</f>
        <v/>
      </c>
      <c r="D71" s="70">
        <f>SUMPRODUCT(R71:S71,PAINEL_PESOS!$C$25:$C$26)</f>
        <v/>
      </c>
      <c r="E71" s="70">
        <f>SUMPRODUCT(T71:U71,PAINEL_PESOS!$C$28:$C$29)</f>
        <v/>
      </c>
      <c r="F71" s="70" t="n">
        <v>0.9948283548666067</v>
      </c>
      <c r="G71" s="70" t="n">
        <v>0.6365110582271417</v>
      </c>
      <c r="H71" s="71">
        <f>IF(NOT(AND(PAINEL_PESOS!$D$12="OK - 100%",PAINEL_PESOS!$F$20="OK - 100%",PAINEL_PESOS!$F$24="OK - 100%",PAINEL_PESOS!$F$27="OK - 100%",PAINEL_PESOS!$F$30="OK - 100%")),"", (B71*PAINEL_PESOS!$B$7+C71*PAINEL_PESOS!$B$8+D71*PAINEL_PESOS!$B$9+E71*PAINEL_PESOS!$B$10)*F71)</f>
        <v/>
      </c>
      <c r="I71" s="71">
        <f>IF(H71="","",H71-G71)</f>
        <v/>
      </c>
      <c r="J71" s="71">
        <f>IF(I71="","",ABS(I71))</f>
        <v/>
      </c>
      <c r="K71" t="n">
        <v>0.4</v>
      </c>
      <c r="L71" t="n">
        <v>0</v>
      </c>
      <c r="M71" t="n">
        <v>0.7328709905831183</v>
      </c>
      <c r="N71" t="n">
        <v>0.9938287920041147</v>
      </c>
      <c r="O71" t="n">
        <v>0.3332714524275531</v>
      </c>
      <c r="P71" t="n">
        <v>0.9994311999849305</v>
      </c>
      <c r="Q71" t="n">
        <v>0.9784657846169991</v>
      </c>
      <c r="R71" t="n">
        <v>0.6829679575792733</v>
      </c>
      <c r="S71" t="n">
        <v>0.8476893052586972</v>
      </c>
      <c r="T71" t="n">
        <v>0.383641651039909</v>
      </c>
      <c r="U71" t="n">
        <v>0.6001320777171981</v>
      </c>
    </row>
    <row r="72">
      <c r="A72" t="inlineStr">
        <is>
          <t>1350923</t>
        </is>
      </c>
      <c r="B72" s="70">
        <f>SUMPRODUCT(K72:N72,PAINEL_PESOS!$C$16:$C$19)</f>
        <v/>
      </c>
      <c r="C72" s="70">
        <f>SUMPRODUCT(O72:Q72,PAINEL_PESOS!$C$21:$C$23)</f>
        <v/>
      </c>
      <c r="D72" s="70">
        <f>SUMPRODUCT(R72:S72,PAINEL_PESOS!$C$25:$C$26)</f>
        <v/>
      </c>
      <c r="E72" s="70">
        <f>SUMPRODUCT(T72:U72,PAINEL_PESOS!$C$28:$C$29)</f>
        <v/>
      </c>
      <c r="F72" s="70" t="n">
        <v>0.9967862388541553</v>
      </c>
      <c r="G72" s="70" t="n">
        <v>0.6659127859342439</v>
      </c>
      <c r="H72" s="71">
        <f>IF(NOT(AND(PAINEL_PESOS!$D$12="OK - 100%",PAINEL_PESOS!$F$20="OK - 100%",PAINEL_PESOS!$F$24="OK - 100%",PAINEL_PESOS!$F$27="OK - 100%",PAINEL_PESOS!$F$30="OK - 100%")),"", (B72*PAINEL_PESOS!$B$7+C72*PAINEL_PESOS!$B$8+D72*PAINEL_PESOS!$B$9+E72*PAINEL_PESOS!$B$10)*F72)</f>
        <v/>
      </c>
      <c r="I72" s="71">
        <f>IF(H72="","",H72-G72)</f>
        <v/>
      </c>
      <c r="J72" s="71">
        <f>IF(I72="","",ABS(I72))</f>
        <v/>
      </c>
      <c r="K72" t="n">
        <v>0.497319916758768</v>
      </c>
      <c r="L72" t="n">
        <v>0</v>
      </c>
      <c r="M72" t="n">
        <v>0.8034393918135675</v>
      </c>
      <c r="N72" t="n">
        <v>0.9955180608949384</v>
      </c>
      <c r="O72" t="n">
        <v>0.3284559499069564</v>
      </c>
      <c r="P72" t="n">
        <v>0.9996355251529087</v>
      </c>
      <c r="Q72" t="n">
        <v>0.9870020059922627</v>
      </c>
      <c r="R72" t="n">
        <v>0.7498473693793145</v>
      </c>
      <c r="S72" t="n">
        <v>0.8491391821309969</v>
      </c>
      <c r="T72" t="n">
        <v>0.3891549960018985</v>
      </c>
      <c r="U72" t="n">
        <v>0.6648022774607998</v>
      </c>
    </row>
    <row r="73">
      <c r="A73" t="inlineStr">
        <is>
          <t>1350924</t>
        </is>
      </c>
      <c r="B73" s="70">
        <f>SUMPRODUCT(K73:N73,PAINEL_PESOS!$C$16:$C$19)</f>
        <v/>
      </c>
      <c r="C73" s="70">
        <f>SUMPRODUCT(O73:Q73,PAINEL_PESOS!$C$21:$C$23)</f>
        <v/>
      </c>
      <c r="D73" s="70">
        <f>SUMPRODUCT(R73:S73,PAINEL_PESOS!$C$25:$C$26)</f>
        <v/>
      </c>
      <c r="E73" s="70">
        <f>SUMPRODUCT(T73:U73,PAINEL_PESOS!$C$28:$C$29)</f>
        <v/>
      </c>
      <c r="F73" s="70" t="n">
        <v>0.9949134804078893</v>
      </c>
      <c r="G73" s="70" t="n">
        <v>0.6281291069557861</v>
      </c>
      <c r="H73" s="71">
        <f>IF(NOT(AND(PAINEL_PESOS!$D$12="OK - 100%",PAINEL_PESOS!$F$20="OK - 100%",PAINEL_PESOS!$F$24="OK - 100%",PAINEL_PESOS!$F$27="OK - 100%",PAINEL_PESOS!$F$30="OK - 100%")),"", (B73*PAINEL_PESOS!$B$7+C73*PAINEL_PESOS!$B$8+D73*PAINEL_PESOS!$B$9+E73*PAINEL_PESOS!$B$10)*F73)</f>
        <v/>
      </c>
      <c r="I73" s="71">
        <f>IF(H73="","",H73-G73)</f>
        <v/>
      </c>
      <c r="J73" s="71">
        <f>IF(I73="","",ABS(I73))</f>
        <v/>
      </c>
      <c r="K73" t="n">
        <v>0.4019224140681942</v>
      </c>
      <c r="L73" t="n">
        <v>0</v>
      </c>
      <c r="M73" t="n">
        <v>0.7736888204202688</v>
      </c>
      <c r="N73" t="n">
        <v>0.9935085502623611</v>
      </c>
      <c r="O73" t="n">
        <v>0.3375806023012435</v>
      </c>
      <c r="P73" t="n">
        <v>0.9995056071319803</v>
      </c>
      <c r="Q73" t="n">
        <v>0.9790371487972116</v>
      </c>
      <c r="R73" t="n">
        <v>0.5247328878871726</v>
      </c>
      <c r="S73" t="n">
        <v>0.8488491139838923</v>
      </c>
      <c r="T73" t="n">
        <v>0.4146157777256021</v>
      </c>
      <c r="U73" t="n">
        <v>0.6338835486848833</v>
      </c>
    </row>
    <row r="74">
      <c r="A74" t="inlineStr">
        <is>
          <t>1350925</t>
        </is>
      </c>
      <c r="B74" s="70">
        <f>SUMPRODUCT(K74:N74,PAINEL_PESOS!$C$16:$C$19)</f>
        <v/>
      </c>
      <c r="C74" s="70">
        <f>SUMPRODUCT(O74:Q74,PAINEL_PESOS!$C$21:$C$23)</f>
        <v/>
      </c>
      <c r="D74" s="70">
        <f>SUMPRODUCT(R74:S74,PAINEL_PESOS!$C$25:$C$26)</f>
        <v/>
      </c>
      <c r="E74" s="70">
        <f>SUMPRODUCT(T74:U74,PAINEL_PESOS!$C$28:$C$29)</f>
        <v/>
      </c>
      <c r="F74" s="70" t="n">
        <v>0.9957389144569226</v>
      </c>
      <c r="G74" s="70" t="n">
        <v>0.6601897108846929</v>
      </c>
      <c r="H74" s="71">
        <f>IF(NOT(AND(PAINEL_PESOS!$D$12="OK - 100%",PAINEL_PESOS!$F$20="OK - 100%",PAINEL_PESOS!$F$24="OK - 100%",PAINEL_PESOS!$F$27="OK - 100%",PAINEL_PESOS!$F$30="OK - 100%")),"", (B74*PAINEL_PESOS!$B$7+C74*PAINEL_PESOS!$B$8+D74*PAINEL_PESOS!$B$9+E74*PAINEL_PESOS!$B$10)*F74)</f>
        <v/>
      </c>
      <c r="I74" s="71">
        <f>IF(H74="","",H74-G74)</f>
        <v/>
      </c>
      <c r="J74" s="71">
        <f>IF(I74="","",ABS(I74))</f>
        <v/>
      </c>
      <c r="K74" t="n">
        <v>0.6067058986305355</v>
      </c>
      <c r="L74" t="n">
        <v>0</v>
      </c>
      <c r="M74" t="n">
        <v>0.8341244715052072</v>
      </c>
      <c r="N74" t="n">
        <v>0.996588298281016</v>
      </c>
      <c r="O74" t="n">
        <v>0.2425780538551747</v>
      </c>
      <c r="P74" t="n">
        <v>0.9999276316158096</v>
      </c>
      <c r="Q74" t="n">
        <v>0.9812898082418353</v>
      </c>
      <c r="R74" t="n">
        <v>0.6280389611110747</v>
      </c>
      <c r="S74" t="n">
        <v>0.8490299031267177</v>
      </c>
      <c r="T74" t="n">
        <v>0.4487010398245077</v>
      </c>
      <c r="U74" t="n">
        <v>0.6771094244198441</v>
      </c>
    </row>
    <row r="75">
      <c r="A75" t="inlineStr">
        <is>
          <t>1350926</t>
        </is>
      </c>
      <c r="B75" s="70">
        <f>SUMPRODUCT(K75:N75,PAINEL_PESOS!$C$16:$C$19)</f>
        <v/>
      </c>
      <c r="C75" s="70">
        <f>SUMPRODUCT(O75:Q75,PAINEL_PESOS!$C$21:$C$23)</f>
        <v/>
      </c>
      <c r="D75" s="70">
        <f>SUMPRODUCT(R75:S75,PAINEL_PESOS!$C$25:$C$26)</f>
        <v/>
      </c>
      <c r="E75" s="70">
        <f>SUMPRODUCT(T75:U75,PAINEL_PESOS!$C$28:$C$29)</f>
        <v/>
      </c>
      <c r="F75" s="70" t="n">
        <v>0.9985846280252945</v>
      </c>
      <c r="G75" s="70" t="n">
        <v>0.6506016703492965</v>
      </c>
      <c r="H75" s="71">
        <f>IF(NOT(AND(PAINEL_PESOS!$D$12="OK - 100%",PAINEL_PESOS!$F$20="OK - 100%",PAINEL_PESOS!$F$24="OK - 100%",PAINEL_PESOS!$F$27="OK - 100%",PAINEL_PESOS!$F$30="OK - 100%")),"", (B75*PAINEL_PESOS!$B$7+C75*PAINEL_PESOS!$B$8+D75*PAINEL_PESOS!$B$9+E75*PAINEL_PESOS!$B$10)*F75)</f>
        <v/>
      </c>
      <c r="I75" s="71">
        <f>IF(H75="","",H75-G75)</f>
        <v/>
      </c>
      <c r="J75" s="71">
        <f>IF(I75="","",ABS(I75))</f>
        <v/>
      </c>
      <c r="K75" t="n">
        <v>0.7840278319262888</v>
      </c>
      <c r="L75" t="n">
        <v>0</v>
      </c>
      <c r="M75" t="n">
        <v>0.8506050250051282</v>
      </c>
      <c r="N75" t="n">
        <v>0.996559826685026</v>
      </c>
      <c r="O75" t="n">
        <v>0.09068696765819118</v>
      </c>
      <c r="P75" t="n">
        <v>0.9999640026846328</v>
      </c>
      <c r="Q75" t="n">
        <v>0.9950778869783478</v>
      </c>
      <c r="R75" t="n">
        <v>0.563100749265033</v>
      </c>
      <c r="S75" t="n">
        <v>0.8488216278057987</v>
      </c>
      <c r="T75" t="n">
        <v>0.432908338194103</v>
      </c>
      <c r="U75" t="n">
        <v>0.6612775892734681</v>
      </c>
    </row>
    <row r="76">
      <c r="A76" t="inlineStr">
        <is>
          <t>1350927</t>
        </is>
      </c>
      <c r="B76" s="70">
        <f>SUMPRODUCT(K76:N76,PAINEL_PESOS!$C$16:$C$19)</f>
        <v/>
      </c>
      <c r="C76" s="70">
        <f>SUMPRODUCT(O76:Q76,PAINEL_PESOS!$C$21:$C$23)</f>
        <v/>
      </c>
      <c r="D76" s="70">
        <f>SUMPRODUCT(R76:S76,PAINEL_PESOS!$C$25:$C$26)</f>
        <v/>
      </c>
      <c r="E76" s="70">
        <f>SUMPRODUCT(T76:U76,PAINEL_PESOS!$C$28:$C$29)</f>
        <v/>
      </c>
      <c r="F76" s="70" t="n">
        <v>0.9889411194811973</v>
      </c>
      <c r="G76" s="70" t="n">
        <v>0.6441964476071459</v>
      </c>
      <c r="H76" s="71">
        <f>IF(NOT(AND(PAINEL_PESOS!$D$12="OK - 100%",PAINEL_PESOS!$F$20="OK - 100%",PAINEL_PESOS!$F$24="OK - 100%",PAINEL_PESOS!$F$27="OK - 100%",PAINEL_PESOS!$F$30="OK - 100%")),"", (B76*PAINEL_PESOS!$B$7+C76*PAINEL_PESOS!$B$8+D76*PAINEL_PESOS!$B$9+E76*PAINEL_PESOS!$B$10)*F76)</f>
        <v/>
      </c>
      <c r="I76" s="71">
        <f>IF(H76="","",H76-G76)</f>
        <v/>
      </c>
      <c r="J76" s="71">
        <f>IF(I76="","",ABS(I76))</f>
        <v/>
      </c>
      <c r="K76" t="n">
        <v>0.5741124516472983</v>
      </c>
      <c r="L76" t="n">
        <v>0</v>
      </c>
      <c r="M76" t="n">
        <v>0.7387355498657042</v>
      </c>
      <c r="N76" t="n">
        <v>0.9972926785048948</v>
      </c>
      <c r="O76" t="n">
        <v>0.3563794553164876</v>
      </c>
      <c r="P76" t="n">
        <v>0.9996200106906059</v>
      </c>
      <c r="Q76" t="n">
        <v>0.9480747426882813</v>
      </c>
      <c r="R76" t="n">
        <v>0.4968515403008507</v>
      </c>
      <c r="S76" t="n">
        <v>0.8499997383230549</v>
      </c>
      <c r="T76" t="n">
        <v>0.4683078791124569</v>
      </c>
      <c r="U76" t="n">
        <v>0.7049226669125888</v>
      </c>
    </row>
    <row r="77">
      <c r="A77" t="inlineStr">
        <is>
          <t>1350928</t>
        </is>
      </c>
      <c r="B77" s="70">
        <f>SUMPRODUCT(K77:N77,PAINEL_PESOS!$C$16:$C$19)</f>
        <v/>
      </c>
      <c r="C77" s="70">
        <f>SUMPRODUCT(O77:Q77,PAINEL_PESOS!$C$21:$C$23)</f>
        <v/>
      </c>
      <c r="D77" s="70">
        <f>SUMPRODUCT(R77:S77,PAINEL_PESOS!$C$25:$C$26)</f>
        <v/>
      </c>
      <c r="E77" s="70">
        <f>SUMPRODUCT(T77:U77,PAINEL_PESOS!$C$28:$C$29)</f>
        <v/>
      </c>
      <c r="F77" s="70" t="n">
        <v>0.9938127616458018</v>
      </c>
      <c r="G77" s="70" t="n">
        <v>0.6088661426208895</v>
      </c>
      <c r="H77" s="71">
        <f>IF(NOT(AND(PAINEL_PESOS!$D$12="OK - 100%",PAINEL_PESOS!$F$20="OK - 100%",PAINEL_PESOS!$F$24="OK - 100%",PAINEL_PESOS!$F$27="OK - 100%",PAINEL_PESOS!$F$30="OK - 100%")),"", (B77*PAINEL_PESOS!$B$7+C77*PAINEL_PESOS!$B$8+D77*PAINEL_PESOS!$B$9+E77*PAINEL_PESOS!$B$10)*F77)</f>
        <v/>
      </c>
      <c r="I77" s="71">
        <f>IF(H77="","",H77-G77)</f>
        <v/>
      </c>
      <c r="J77" s="71">
        <f>IF(I77="","",ABS(I77))</f>
        <v/>
      </c>
      <c r="K77" t="n">
        <v>0.5100619616163485</v>
      </c>
      <c r="L77" t="n">
        <v>0</v>
      </c>
      <c r="M77" t="n">
        <v>0.7426922499860107</v>
      </c>
      <c r="N77" t="n">
        <v>0.9929378462458439</v>
      </c>
      <c r="O77" t="n">
        <v>0.1569425297890614</v>
      </c>
      <c r="P77" t="n">
        <v>0.999893177354972</v>
      </c>
      <c r="Q77" t="n">
        <v>0.9739325037955193</v>
      </c>
      <c r="R77" t="n">
        <v>0.4583800554594546</v>
      </c>
      <c r="S77" t="n">
        <v>0.8421433006335591</v>
      </c>
      <c r="T77" t="n">
        <v>0.4201937056714727</v>
      </c>
      <c r="U77" t="n">
        <v>0.6371791386738355</v>
      </c>
    </row>
    <row r="78">
      <c r="A78" t="inlineStr">
        <is>
          <t>1350929</t>
        </is>
      </c>
      <c r="B78" s="70">
        <f>SUMPRODUCT(K78:N78,PAINEL_PESOS!$C$16:$C$19)</f>
        <v/>
      </c>
      <c r="C78" s="70">
        <f>SUMPRODUCT(O78:Q78,PAINEL_PESOS!$C$21:$C$23)</f>
        <v/>
      </c>
      <c r="D78" s="70">
        <f>SUMPRODUCT(R78:S78,PAINEL_PESOS!$C$25:$C$26)</f>
        <v/>
      </c>
      <c r="E78" s="70">
        <f>SUMPRODUCT(T78:U78,PAINEL_PESOS!$C$28:$C$29)</f>
        <v/>
      </c>
      <c r="F78" s="70" t="n">
        <v>0.9920346224582293</v>
      </c>
      <c r="G78" s="70" t="n">
        <v>0.6321038043389877</v>
      </c>
      <c r="H78" s="71">
        <f>IF(NOT(AND(PAINEL_PESOS!$D$12="OK - 100%",PAINEL_PESOS!$F$20="OK - 100%",PAINEL_PESOS!$F$24="OK - 100%",PAINEL_PESOS!$F$27="OK - 100%",PAINEL_PESOS!$F$30="OK - 100%")),"", (B78*PAINEL_PESOS!$B$7+C78*PAINEL_PESOS!$B$8+D78*PAINEL_PESOS!$B$9+E78*PAINEL_PESOS!$B$10)*F78)</f>
        <v/>
      </c>
      <c r="I78" s="71">
        <f>IF(H78="","",H78-G78)</f>
        <v/>
      </c>
      <c r="J78" s="71">
        <f>IF(I78="","",ABS(I78))</f>
        <v/>
      </c>
      <c r="K78" t="n">
        <v>0.6661207467709416</v>
      </c>
      <c r="L78" t="n">
        <v>0</v>
      </c>
      <c r="M78" t="n">
        <v>0.5617754424725365</v>
      </c>
      <c r="N78" t="n">
        <v>0.9983928851742162</v>
      </c>
      <c r="O78" t="n">
        <v>0.2474690990454114</v>
      </c>
      <c r="P78" t="n">
        <v>0.9986250319500855</v>
      </c>
      <c r="Q78" t="n">
        <v>0.9626301023747535</v>
      </c>
      <c r="R78" t="n">
        <v>0.5521291462671994</v>
      </c>
      <c r="S78" t="n">
        <v>0.8449955902395532</v>
      </c>
      <c r="T78" t="n">
        <v>0.4487405296756696</v>
      </c>
      <c r="U78" t="n">
        <v>0.6659407907292024</v>
      </c>
    </row>
    <row r="79">
      <c r="A79" t="inlineStr">
        <is>
          <t>1350930</t>
        </is>
      </c>
      <c r="B79" s="70">
        <f>SUMPRODUCT(K79:N79,PAINEL_PESOS!$C$16:$C$19)</f>
        <v/>
      </c>
      <c r="C79" s="70">
        <f>SUMPRODUCT(O79:Q79,PAINEL_PESOS!$C$21:$C$23)</f>
        <v/>
      </c>
      <c r="D79" s="70">
        <f>SUMPRODUCT(R79:S79,PAINEL_PESOS!$C$25:$C$26)</f>
        <v/>
      </c>
      <c r="E79" s="70">
        <f>SUMPRODUCT(T79:U79,PAINEL_PESOS!$C$28:$C$29)</f>
        <v/>
      </c>
      <c r="F79" s="70" t="n">
        <v>0.9762591264493745</v>
      </c>
      <c r="G79" s="70" t="n">
        <v>0.6156743063295892</v>
      </c>
      <c r="H79" s="71">
        <f>IF(NOT(AND(PAINEL_PESOS!$D$12="OK - 100%",PAINEL_PESOS!$F$20="OK - 100%",PAINEL_PESOS!$F$24="OK - 100%",PAINEL_PESOS!$F$27="OK - 100%",PAINEL_PESOS!$F$30="OK - 100%")),"", (B79*PAINEL_PESOS!$B$7+C79*PAINEL_PESOS!$B$8+D79*PAINEL_PESOS!$B$9+E79*PAINEL_PESOS!$B$10)*F79)</f>
        <v/>
      </c>
      <c r="I79" s="71">
        <f>IF(H79="","",H79-G79)</f>
        <v/>
      </c>
      <c r="J79" s="71">
        <f>IF(I79="","",ABS(I79))</f>
        <v/>
      </c>
      <c r="K79" t="n">
        <v>0.5464557785501553</v>
      </c>
      <c r="L79" t="n">
        <v>0</v>
      </c>
      <c r="M79" t="n">
        <v>0.6913176106942311</v>
      </c>
      <c r="N79" t="n">
        <v>0.9977072188947418</v>
      </c>
      <c r="O79" t="n">
        <v>0.4547630138268071</v>
      </c>
      <c r="P79" t="n">
        <v>0.9577310763233406</v>
      </c>
      <c r="Q79" t="n">
        <v>0.8930892379202617</v>
      </c>
      <c r="R79" t="n">
        <v>0.4490266866637495</v>
      </c>
      <c r="S79" t="n">
        <v>0.8149919654512143</v>
      </c>
      <c r="T79" t="n">
        <v>0.4035816462773367</v>
      </c>
      <c r="U79" t="n">
        <v>0.7227750681667027</v>
      </c>
    </row>
    <row r="80">
      <c r="A80" t="inlineStr">
        <is>
          <t>1350931</t>
        </is>
      </c>
      <c r="B80" s="70">
        <f>SUMPRODUCT(K80:N80,PAINEL_PESOS!$C$16:$C$19)</f>
        <v/>
      </c>
      <c r="C80" s="70">
        <f>SUMPRODUCT(O80:Q80,PAINEL_PESOS!$C$21:$C$23)</f>
        <v/>
      </c>
      <c r="D80" s="70">
        <f>SUMPRODUCT(R80:S80,PAINEL_PESOS!$C$25:$C$26)</f>
        <v/>
      </c>
      <c r="E80" s="70">
        <f>SUMPRODUCT(T80:U80,PAINEL_PESOS!$C$28:$C$29)</f>
        <v/>
      </c>
      <c r="F80" s="70" t="n">
        <v>0.9723500825721054</v>
      </c>
      <c r="G80" s="70" t="n">
        <v>0.6126824421658933</v>
      </c>
      <c r="H80" s="71">
        <f>IF(NOT(AND(PAINEL_PESOS!$D$12="OK - 100%",PAINEL_PESOS!$F$20="OK - 100%",PAINEL_PESOS!$F$24="OK - 100%",PAINEL_PESOS!$F$27="OK - 100%",PAINEL_PESOS!$F$30="OK - 100%")),"", (B80*PAINEL_PESOS!$B$7+C80*PAINEL_PESOS!$B$8+D80*PAINEL_PESOS!$B$9+E80*PAINEL_PESOS!$B$10)*F80)</f>
        <v/>
      </c>
      <c r="I80" s="71">
        <f>IF(H80="","",H80-G80)</f>
        <v/>
      </c>
      <c r="J80" s="71">
        <f>IF(I80="","",ABS(I80))</f>
        <v/>
      </c>
      <c r="K80" t="n">
        <v>0.4666711649037107</v>
      </c>
      <c r="L80" t="n">
        <v>0</v>
      </c>
      <c r="M80" t="n">
        <v>0.762726901442587</v>
      </c>
      <c r="N80" t="n">
        <v>0.9974869597271945</v>
      </c>
      <c r="O80" t="n">
        <v>0.4371658855071683</v>
      </c>
      <c r="P80" t="n">
        <v>0.9656247697137672</v>
      </c>
      <c r="Q80" t="n">
        <v>0.8728869624250272</v>
      </c>
      <c r="R80" t="n">
        <v>0.4150775403634697</v>
      </c>
      <c r="S80" t="n">
        <v>0.8484932966578514</v>
      </c>
      <c r="T80" t="n">
        <v>0.4118265793553062</v>
      </c>
      <c r="U80" t="n">
        <v>0.734879958914712</v>
      </c>
    </row>
    <row r="81">
      <c r="A81" t="inlineStr">
        <is>
          <t>1350932</t>
        </is>
      </c>
      <c r="B81" s="70">
        <f>SUMPRODUCT(K81:N81,PAINEL_PESOS!$C$16:$C$19)</f>
        <v/>
      </c>
      <c r="C81" s="70">
        <f>SUMPRODUCT(O81:Q81,PAINEL_PESOS!$C$21:$C$23)</f>
        <v/>
      </c>
      <c r="D81" s="70">
        <f>SUMPRODUCT(R81:S81,PAINEL_PESOS!$C$25:$C$26)</f>
        <v/>
      </c>
      <c r="E81" s="70">
        <f>SUMPRODUCT(T81:U81,PAINEL_PESOS!$C$28:$C$29)</f>
        <v/>
      </c>
      <c r="F81" s="70" t="n">
        <v>0.9668591385187031</v>
      </c>
      <c r="G81" s="70" t="n">
        <v>0.6861714951598148</v>
      </c>
      <c r="H81" s="71">
        <f>IF(NOT(AND(PAINEL_PESOS!$D$12="OK - 100%",PAINEL_PESOS!$F$20="OK - 100%",PAINEL_PESOS!$F$24="OK - 100%",PAINEL_PESOS!$F$27="OK - 100%",PAINEL_PESOS!$F$30="OK - 100%")),"", (B81*PAINEL_PESOS!$B$7+C81*PAINEL_PESOS!$B$8+D81*PAINEL_PESOS!$B$9+E81*PAINEL_PESOS!$B$10)*F81)</f>
        <v/>
      </c>
      <c r="I81" s="71">
        <f>IF(H81="","",H81-G81)</f>
        <v/>
      </c>
      <c r="J81" s="71">
        <f>IF(I81="","",ABS(I81))</f>
        <v/>
      </c>
      <c r="K81" t="n">
        <v>0.8701655367402833</v>
      </c>
      <c r="L81" t="n">
        <v>0.1284346820816851</v>
      </c>
      <c r="M81" t="n">
        <v>0.7187233047264712</v>
      </c>
      <c r="N81" t="n">
        <v>0.9541593681358311</v>
      </c>
      <c r="O81" t="n">
        <v>0.8582988834948193</v>
      </c>
      <c r="P81" t="n">
        <v>0.9914512397845757</v>
      </c>
      <c r="Q81" t="n">
        <v>0.8620819468540728</v>
      </c>
      <c r="R81" t="n">
        <v>0.3674685096992918</v>
      </c>
      <c r="S81" t="n">
        <v>0.9053514970035436</v>
      </c>
      <c r="T81" t="n">
        <v>0.4887817622710185</v>
      </c>
      <c r="U81" t="n">
        <v>0.7722989417303963</v>
      </c>
    </row>
    <row r="82">
      <c r="A82" t="inlineStr">
        <is>
          <t>1350933</t>
        </is>
      </c>
      <c r="B82" s="70">
        <f>SUMPRODUCT(K82:N82,PAINEL_PESOS!$C$16:$C$19)</f>
        <v/>
      </c>
      <c r="C82" s="70">
        <f>SUMPRODUCT(O82:Q82,PAINEL_PESOS!$C$21:$C$23)</f>
        <v/>
      </c>
      <c r="D82" s="70">
        <f>SUMPRODUCT(R82:S82,PAINEL_PESOS!$C$25:$C$26)</f>
        <v/>
      </c>
      <c r="E82" s="70">
        <f>SUMPRODUCT(T82:U82,PAINEL_PESOS!$C$28:$C$29)</f>
        <v/>
      </c>
      <c r="F82" s="70" t="n">
        <v>0.9667609105227193</v>
      </c>
      <c r="G82" s="70" t="n">
        <v>0.630136914648987</v>
      </c>
      <c r="H82" s="71">
        <f>IF(NOT(AND(PAINEL_PESOS!$D$12="OK - 100%",PAINEL_PESOS!$F$20="OK - 100%",PAINEL_PESOS!$F$24="OK - 100%",PAINEL_PESOS!$F$27="OK - 100%",PAINEL_PESOS!$F$30="OK - 100%")),"", (B82*PAINEL_PESOS!$B$7+C82*PAINEL_PESOS!$B$8+D82*PAINEL_PESOS!$B$9+E82*PAINEL_PESOS!$B$10)*F82)</f>
        <v/>
      </c>
      <c r="I82" s="71">
        <f>IF(H82="","",H82-G82)</f>
        <v/>
      </c>
      <c r="J82" s="71">
        <f>IF(I82="","",ABS(I82))</f>
        <v/>
      </c>
      <c r="K82" t="n">
        <v>0.949966309190961</v>
      </c>
      <c r="L82" t="n">
        <v>0</v>
      </c>
      <c r="M82" t="n">
        <v>0.6792270148191698</v>
      </c>
      <c r="N82" t="n">
        <v>0.9928363285623284</v>
      </c>
      <c r="O82" t="n">
        <v>0.5636281780125207</v>
      </c>
      <c r="P82" t="n">
        <v>0.9943702486680805</v>
      </c>
      <c r="Q82" t="n">
        <v>0.843491370720831</v>
      </c>
      <c r="R82" t="n">
        <v>0.1946221207199165</v>
      </c>
      <c r="S82" t="n">
        <v>0.849080854915004</v>
      </c>
      <c r="T82" t="n">
        <v>0.4326129120623853</v>
      </c>
      <c r="U82" t="n">
        <v>0.8260939053519766</v>
      </c>
    </row>
    <row r="83">
      <c r="A83" t="inlineStr">
        <is>
          <t>1350934</t>
        </is>
      </c>
      <c r="B83" s="70">
        <f>SUMPRODUCT(K83:N83,PAINEL_PESOS!$C$16:$C$19)</f>
        <v/>
      </c>
      <c r="C83" s="70">
        <f>SUMPRODUCT(O83:Q83,PAINEL_PESOS!$C$21:$C$23)</f>
        <v/>
      </c>
      <c r="D83" s="70">
        <f>SUMPRODUCT(R83:S83,PAINEL_PESOS!$C$25:$C$26)</f>
        <v/>
      </c>
      <c r="E83" s="70">
        <f>SUMPRODUCT(T83:U83,PAINEL_PESOS!$C$28:$C$29)</f>
        <v/>
      </c>
      <c r="F83" s="70" t="n">
        <v>0.9604720647456274</v>
      </c>
      <c r="G83" s="70" t="n">
        <v>0.6213202076858528</v>
      </c>
      <c r="H83" s="71">
        <f>IF(NOT(AND(PAINEL_PESOS!$D$12="OK - 100%",PAINEL_PESOS!$F$20="OK - 100%",PAINEL_PESOS!$F$24="OK - 100%",PAINEL_PESOS!$F$27="OK - 100%",PAINEL_PESOS!$F$30="OK - 100%")),"", (B83*PAINEL_PESOS!$B$7+C83*PAINEL_PESOS!$B$8+D83*PAINEL_PESOS!$B$9+E83*PAINEL_PESOS!$B$10)*F83)</f>
        <v/>
      </c>
      <c r="I83" s="71">
        <f>IF(H83="","",H83-G83)</f>
        <v/>
      </c>
      <c r="J83" s="71">
        <f>IF(I83="","",ABS(I83))</f>
        <v/>
      </c>
      <c r="K83" t="n">
        <v>0.7395555570642548</v>
      </c>
      <c r="L83" t="n">
        <v>0</v>
      </c>
      <c r="M83" t="n">
        <v>0.6300619323479535</v>
      </c>
      <c r="N83" t="n">
        <v>0.9932016136124713</v>
      </c>
      <c r="O83" t="n">
        <v>0.5921951610083782</v>
      </c>
      <c r="P83" t="n">
        <v>0.9872177016563951</v>
      </c>
      <c r="Q83" t="n">
        <v>0.815295432173671</v>
      </c>
      <c r="R83" t="n">
        <v>0.387588364036605</v>
      </c>
      <c r="S83" t="n">
        <v>0.844914031573053</v>
      </c>
      <c r="T83" t="n">
        <v>0.4248647280916821</v>
      </c>
      <c r="U83" t="n">
        <v>0.7398747408055457</v>
      </c>
    </row>
    <row r="84">
      <c r="A84" t="inlineStr">
        <is>
          <t>1350935</t>
        </is>
      </c>
      <c r="B84" s="70">
        <f>SUMPRODUCT(K84:N84,PAINEL_PESOS!$C$16:$C$19)</f>
        <v/>
      </c>
      <c r="C84" s="70">
        <f>SUMPRODUCT(O84:Q84,PAINEL_PESOS!$C$21:$C$23)</f>
        <v/>
      </c>
      <c r="D84" s="70">
        <f>SUMPRODUCT(R84:S84,PAINEL_PESOS!$C$25:$C$26)</f>
        <v/>
      </c>
      <c r="E84" s="70">
        <f>SUMPRODUCT(T84:U84,PAINEL_PESOS!$C$28:$C$29)</f>
        <v/>
      </c>
      <c r="F84" s="70" t="n">
        <v>0.9653302714310827</v>
      </c>
      <c r="G84" s="70" t="n">
        <v>0.5990780504432714</v>
      </c>
      <c r="H84" s="71">
        <f>IF(NOT(AND(PAINEL_PESOS!$D$12="OK - 100%",PAINEL_PESOS!$F$20="OK - 100%",PAINEL_PESOS!$F$24="OK - 100%",PAINEL_PESOS!$F$27="OK - 100%",PAINEL_PESOS!$F$30="OK - 100%")),"", (B84*PAINEL_PESOS!$B$7+C84*PAINEL_PESOS!$B$8+D84*PAINEL_PESOS!$B$9+E84*PAINEL_PESOS!$B$10)*F84)</f>
        <v/>
      </c>
      <c r="I84" s="71">
        <f>IF(H84="","",H84-G84)</f>
        <v/>
      </c>
      <c r="J84" s="71">
        <f>IF(I84="","",ABS(I84))</f>
        <v/>
      </c>
      <c r="K84" t="n">
        <v>0.5203237903965512</v>
      </c>
      <c r="L84" t="n">
        <v>0</v>
      </c>
      <c r="M84" t="n">
        <v>0.6591561895632825</v>
      </c>
      <c r="N84" t="n">
        <v>0.9956372161794343</v>
      </c>
      <c r="O84" t="n">
        <v>0.5664471191694622</v>
      </c>
      <c r="P84" t="n">
        <v>0.9672101881731237</v>
      </c>
      <c r="Q84" t="n">
        <v>0.840591503817639</v>
      </c>
      <c r="R84" t="n">
        <v>0.3245304677324165</v>
      </c>
      <c r="S84" t="n">
        <v>0.8478788437690601</v>
      </c>
      <c r="T84" t="n">
        <v>0.3706371006609288</v>
      </c>
      <c r="U84" t="n">
        <v>0.7513134211578201</v>
      </c>
    </row>
    <row r="85">
      <c r="A85" t="inlineStr">
        <is>
          <t>1349927</t>
        </is>
      </c>
      <c r="B85" s="70">
        <f>SUMPRODUCT(K85:N85,PAINEL_PESOS!$C$16:$C$19)</f>
        <v/>
      </c>
      <c r="C85" s="70">
        <f>SUMPRODUCT(O85:Q85,PAINEL_PESOS!$C$21:$C$23)</f>
        <v/>
      </c>
      <c r="D85" s="70">
        <f>SUMPRODUCT(R85:S85,PAINEL_PESOS!$C$25:$C$26)</f>
        <v/>
      </c>
      <c r="E85" s="70">
        <f>SUMPRODUCT(T85:U85,PAINEL_PESOS!$C$28:$C$29)</f>
        <v/>
      </c>
      <c r="F85" s="70" t="n">
        <v>0.9997545988521368</v>
      </c>
      <c r="G85" s="70" t="n"/>
      <c r="H85" s="71">
        <f>IF(NOT(AND(PAINEL_PESOS!$D$12="OK - 100%",PAINEL_PESOS!$F$20="OK - 100%",PAINEL_PESOS!$F$24="OK - 100%",PAINEL_PESOS!$F$27="OK - 100%",PAINEL_PESOS!$F$30="OK - 100%")),"", (B85*PAINEL_PESOS!$B$7+C85*PAINEL_PESOS!$B$8+D85*PAINEL_PESOS!$B$9+E85*PAINEL_PESOS!$B$10)*F85)</f>
        <v/>
      </c>
      <c r="I85" s="71">
        <f>IF(H85="","",H85-G85)</f>
        <v/>
      </c>
      <c r="J85" s="71">
        <f>IF(I85="","",ABS(I85))</f>
        <v/>
      </c>
      <c r="K85" t="n">
        <v>0.2</v>
      </c>
      <c r="L85" t="n">
        <v>0</v>
      </c>
      <c r="M85" t="n">
        <v>1</v>
      </c>
      <c r="N85" t="n">
        <v>0.9979710690519741</v>
      </c>
      <c r="O85" t="n">
        <v>0.2219057366049966</v>
      </c>
      <c r="P85" t="n">
        <v>1</v>
      </c>
      <c r="Q85" t="n">
        <v>0.9999469934452864</v>
      </c>
      <c r="R85" t="n">
        <v>0.3487872386891296</v>
      </c>
      <c r="S85" t="n">
        <v>0.612101240862359</v>
      </c>
      <c r="U85" t="n">
        <v>0.8260939053519766</v>
      </c>
    </row>
    <row r="86">
      <c r="A86" t="inlineStr">
        <is>
          <t>1350936</t>
        </is>
      </c>
      <c r="B86" s="70">
        <f>SUMPRODUCT(K86:N86,PAINEL_PESOS!$C$16:$C$19)</f>
        <v/>
      </c>
      <c r="C86" s="70">
        <f>SUMPRODUCT(O86:Q86,PAINEL_PESOS!$C$21:$C$23)</f>
        <v/>
      </c>
      <c r="D86" s="70">
        <f>SUMPRODUCT(R86:S86,PAINEL_PESOS!$C$25:$C$26)</f>
        <v/>
      </c>
      <c r="E86" s="70">
        <f>SUMPRODUCT(T86:U86,PAINEL_PESOS!$C$28:$C$29)</f>
        <v/>
      </c>
      <c r="F86" s="70" t="n">
        <v>0.9826597767621394</v>
      </c>
      <c r="G86" s="70" t="n">
        <v>0.6260636566775515</v>
      </c>
      <c r="H86" s="71">
        <f>IF(NOT(AND(PAINEL_PESOS!$D$12="OK - 100%",PAINEL_PESOS!$F$20="OK - 100%",PAINEL_PESOS!$F$24="OK - 100%",PAINEL_PESOS!$F$27="OK - 100%",PAINEL_PESOS!$F$30="OK - 100%")),"", (B86*PAINEL_PESOS!$B$7+C86*PAINEL_PESOS!$B$8+D86*PAINEL_PESOS!$B$9+E86*PAINEL_PESOS!$B$10)*F86)</f>
        <v/>
      </c>
      <c r="I86" s="71">
        <f>IF(H86="","",H86-G86)</f>
        <v/>
      </c>
      <c r="J86" s="71">
        <f>IF(I86="","",ABS(I86))</f>
        <v/>
      </c>
      <c r="K86" t="n">
        <v>0.8268349490254506</v>
      </c>
      <c r="L86" t="n">
        <v>0</v>
      </c>
      <c r="M86" t="n">
        <v>0.7804823012208947</v>
      </c>
      <c r="N86" t="n">
        <v>0.9973490039418133</v>
      </c>
      <c r="O86" t="n">
        <v>0.4030474136633868</v>
      </c>
      <c r="P86" t="n">
        <v>0.9882963646089514</v>
      </c>
      <c r="Q86" t="n">
        <v>0.9194980550939484</v>
      </c>
      <c r="R86" t="n">
        <v>0.4368224794015468</v>
      </c>
      <c r="S86" t="n">
        <v>0.7306349241380048</v>
      </c>
      <c r="T86" t="n">
        <v>0.3160111889413396</v>
      </c>
      <c r="U86" t="n">
        <v>0.7705275302050743</v>
      </c>
    </row>
    <row r="87">
      <c r="A87" t="inlineStr">
        <is>
          <t>1348880</t>
        </is>
      </c>
      <c r="B87" s="70">
        <f>SUMPRODUCT(K87:N87,PAINEL_PESOS!$C$16:$C$19)</f>
        <v/>
      </c>
      <c r="C87" s="70">
        <f>SUMPRODUCT(O87:Q87,PAINEL_PESOS!$C$21:$C$23)</f>
        <v/>
      </c>
      <c r="D87" s="70">
        <f>SUMPRODUCT(R87:S87,PAINEL_PESOS!$C$25:$C$26)</f>
        <v/>
      </c>
      <c r="E87" s="70">
        <f>SUMPRODUCT(T87:U87,PAINEL_PESOS!$C$28:$C$29)</f>
        <v/>
      </c>
      <c r="F87" s="70" t="n">
        <v>0.9998710922965445</v>
      </c>
      <c r="G87" s="70" t="n">
        <v>0.6163294311742458</v>
      </c>
      <c r="H87" s="71">
        <f>IF(NOT(AND(PAINEL_PESOS!$D$12="OK - 100%",PAINEL_PESOS!$F$20="OK - 100%",PAINEL_PESOS!$F$24="OK - 100%",PAINEL_PESOS!$F$27="OK - 100%",PAINEL_PESOS!$F$30="OK - 100%")),"", (B87*PAINEL_PESOS!$B$7+C87*PAINEL_PESOS!$B$8+D87*PAINEL_PESOS!$B$9+E87*PAINEL_PESOS!$B$10)*F87)</f>
        <v/>
      </c>
      <c r="I87" s="71">
        <f>IF(H87="","",H87-G87)</f>
        <v/>
      </c>
      <c r="J87" s="71">
        <f>IF(I87="","",ABS(I87))</f>
        <v/>
      </c>
      <c r="K87" t="n">
        <v>0.2</v>
      </c>
      <c r="L87" t="n">
        <v>0</v>
      </c>
      <c r="M87" t="n">
        <v>0.2432662860888812</v>
      </c>
      <c r="N87" t="n">
        <v>0.9989851557304179</v>
      </c>
      <c r="O87" t="n">
        <v>0.3320501495491008</v>
      </c>
      <c r="P87" t="n">
        <v>0.9999900445838124</v>
      </c>
      <c r="Q87" t="n">
        <v>0.9999641678264428</v>
      </c>
      <c r="R87" t="n">
        <v>0.9972307359637368</v>
      </c>
      <c r="S87" t="n">
        <v>0.4344292325478322</v>
      </c>
      <c r="T87" t="n">
        <v>0.3606391094650742</v>
      </c>
      <c r="U87" t="n">
        <v>0.8631767547043594</v>
      </c>
    </row>
    <row r="88">
      <c r="A88" t="inlineStr">
        <is>
          <t>1350937</t>
        </is>
      </c>
      <c r="B88" s="70">
        <f>SUMPRODUCT(K88:N88,PAINEL_PESOS!$C$16:$C$19)</f>
        <v/>
      </c>
      <c r="C88" s="70">
        <f>SUMPRODUCT(O88:Q88,PAINEL_PESOS!$C$21:$C$23)</f>
        <v/>
      </c>
      <c r="D88" s="70">
        <f>SUMPRODUCT(R88:S88,PAINEL_PESOS!$C$25:$C$26)</f>
        <v/>
      </c>
      <c r="E88" s="70">
        <f>SUMPRODUCT(T88:U88,PAINEL_PESOS!$C$28:$C$29)</f>
        <v/>
      </c>
      <c r="F88" s="70" t="n">
        <v>0.9770849899543981</v>
      </c>
      <c r="G88" s="70" t="n">
        <v>0.6163999065290187</v>
      </c>
      <c r="H88" s="71">
        <f>IF(NOT(AND(PAINEL_PESOS!$D$12="OK - 100%",PAINEL_PESOS!$F$20="OK - 100%",PAINEL_PESOS!$F$24="OK - 100%",PAINEL_PESOS!$F$27="OK - 100%",PAINEL_PESOS!$F$30="OK - 100%")),"", (B88*PAINEL_PESOS!$B$7+C88*PAINEL_PESOS!$B$8+D88*PAINEL_PESOS!$B$9+E88*PAINEL_PESOS!$B$10)*F88)</f>
        <v/>
      </c>
      <c r="I88" s="71">
        <f>IF(H88="","",H88-G88)</f>
        <v/>
      </c>
      <c r="J88" s="71">
        <f>IF(I88="","",ABS(I88))</f>
        <v/>
      </c>
      <c r="K88" t="n">
        <v>0.6417153445068948</v>
      </c>
      <c r="L88" t="n">
        <v>0</v>
      </c>
      <c r="M88" t="n">
        <v>0.7072671297514648</v>
      </c>
      <c r="N88" t="n">
        <v>0.9960885942048054</v>
      </c>
      <c r="O88" t="n">
        <v>0.4696468034097023</v>
      </c>
      <c r="P88" t="n">
        <v>0.9944654675613095</v>
      </c>
      <c r="Q88" t="n">
        <v>0.893307444357494</v>
      </c>
      <c r="R88" t="n">
        <v>0.4112898568752072</v>
      </c>
      <c r="S88" t="n">
        <v>0.8456382113121975</v>
      </c>
      <c r="T88" t="n">
        <v>0.3015054243610248</v>
      </c>
      <c r="U88" t="n">
        <v>0.7442656504107521</v>
      </c>
    </row>
    <row r="89">
      <c r="A89" t="inlineStr">
        <is>
          <t>1350938</t>
        </is>
      </c>
      <c r="B89" s="70">
        <f>SUMPRODUCT(K89:N89,PAINEL_PESOS!$C$16:$C$19)</f>
        <v/>
      </c>
      <c r="C89" s="70">
        <f>SUMPRODUCT(O89:Q89,PAINEL_PESOS!$C$21:$C$23)</f>
        <v/>
      </c>
      <c r="D89" s="70">
        <f>SUMPRODUCT(R89:S89,PAINEL_PESOS!$C$25:$C$26)</f>
        <v/>
      </c>
      <c r="E89" s="70">
        <f>SUMPRODUCT(T89:U89,PAINEL_PESOS!$C$28:$C$29)</f>
        <v/>
      </c>
      <c r="F89" s="70" t="n">
        <v>0.9833560747433145</v>
      </c>
      <c r="G89" s="70" t="n">
        <v>0.61002251615615</v>
      </c>
      <c r="H89" s="71">
        <f>IF(NOT(AND(PAINEL_PESOS!$D$12="OK - 100%",PAINEL_PESOS!$F$20="OK - 100%",PAINEL_PESOS!$F$24="OK - 100%",PAINEL_PESOS!$F$27="OK - 100%",PAINEL_PESOS!$F$30="OK - 100%")),"", (B89*PAINEL_PESOS!$B$7+C89*PAINEL_PESOS!$B$8+D89*PAINEL_PESOS!$B$9+E89*PAINEL_PESOS!$B$10)*F89)</f>
        <v/>
      </c>
      <c r="I89" s="71">
        <f>IF(H89="","",H89-G89)</f>
        <v/>
      </c>
      <c r="J89" s="71">
        <f>IF(I89="","",ABS(I89))</f>
        <v/>
      </c>
      <c r="K89" t="n">
        <v>0.512740129197984</v>
      </c>
      <c r="L89" t="n">
        <v>0</v>
      </c>
      <c r="M89" t="n">
        <v>0.6809843870906227</v>
      </c>
      <c r="N89" t="n">
        <v>0.980062448926084</v>
      </c>
      <c r="O89" t="n">
        <v>0.4140927018613076</v>
      </c>
      <c r="P89" t="n">
        <v>0.9926128182330757</v>
      </c>
      <c r="Q89" t="n">
        <v>0.9308805454634499</v>
      </c>
      <c r="R89" t="n">
        <v>0.5239509640118959</v>
      </c>
      <c r="S89" t="n">
        <v>0.8394129774982255</v>
      </c>
      <c r="T89" t="n">
        <v>0.4238252585159428</v>
      </c>
      <c r="U89" t="n">
        <v>0.5303068801760857</v>
      </c>
    </row>
    <row r="90">
      <c r="A90" t="inlineStr">
        <is>
          <t>1350939</t>
        </is>
      </c>
      <c r="B90" s="70">
        <f>SUMPRODUCT(K90:N90,PAINEL_PESOS!$C$16:$C$19)</f>
        <v/>
      </c>
      <c r="C90" s="70">
        <f>SUMPRODUCT(O90:Q90,PAINEL_PESOS!$C$21:$C$23)</f>
        <v/>
      </c>
      <c r="D90" s="70">
        <f>SUMPRODUCT(R90:S90,PAINEL_PESOS!$C$25:$C$26)</f>
        <v/>
      </c>
      <c r="E90" s="70">
        <f>SUMPRODUCT(T90:U90,PAINEL_PESOS!$C$28:$C$29)</f>
        <v/>
      </c>
      <c r="F90" s="70" t="n">
        <v>0.9749612229481837</v>
      </c>
      <c r="G90" s="70" t="n">
        <v>0.5551752806451574</v>
      </c>
      <c r="H90" s="71">
        <f>IF(NOT(AND(PAINEL_PESOS!$D$12="OK - 100%",PAINEL_PESOS!$F$20="OK - 100%",PAINEL_PESOS!$F$24="OK - 100%",PAINEL_PESOS!$F$27="OK - 100%",PAINEL_PESOS!$F$30="OK - 100%")),"", (B90*PAINEL_PESOS!$B$7+C90*PAINEL_PESOS!$B$8+D90*PAINEL_PESOS!$B$9+E90*PAINEL_PESOS!$B$10)*F90)</f>
        <v/>
      </c>
      <c r="I90" s="71">
        <f>IF(H90="","",H90-G90)</f>
        <v/>
      </c>
      <c r="J90" s="71">
        <f>IF(I90="","",ABS(I90))</f>
        <v/>
      </c>
      <c r="K90" t="n">
        <v>0.6379897996998306</v>
      </c>
      <c r="L90" t="n">
        <v>0</v>
      </c>
      <c r="M90" t="n">
        <v>0.6471256586052263</v>
      </c>
      <c r="N90" t="n">
        <v>0.9660563204928208</v>
      </c>
      <c r="O90" t="n">
        <v>0.3956582149289367</v>
      </c>
      <c r="P90" t="n">
        <v>0.9693034987571978</v>
      </c>
      <c r="Q90" t="n">
        <v>0.9001662681200809</v>
      </c>
      <c r="R90" t="n">
        <v>0.4201132101906962</v>
      </c>
      <c r="S90" t="n">
        <v>0.4384229514155757</v>
      </c>
      <c r="T90" t="n">
        <v>0.4026187934164123</v>
      </c>
      <c r="U90" t="n">
        <v>0.6586393653323881</v>
      </c>
    </row>
    <row r="91">
      <c r="A91" t="inlineStr">
        <is>
          <t>1350940</t>
        </is>
      </c>
      <c r="B91" s="70">
        <f>SUMPRODUCT(K91:N91,PAINEL_PESOS!$C$16:$C$19)</f>
        <v/>
      </c>
      <c r="C91" s="70">
        <f>SUMPRODUCT(O91:Q91,PAINEL_PESOS!$C$21:$C$23)</f>
        <v/>
      </c>
      <c r="D91" s="70">
        <f>SUMPRODUCT(R91:S91,PAINEL_PESOS!$C$25:$C$26)</f>
        <v/>
      </c>
      <c r="E91" s="70">
        <f>SUMPRODUCT(T91:U91,PAINEL_PESOS!$C$28:$C$29)</f>
        <v/>
      </c>
      <c r="F91" s="70" t="n">
        <v>0.9820393964730467</v>
      </c>
      <c r="G91" s="70" t="n">
        <v>0.6344452714280904</v>
      </c>
      <c r="H91" s="71">
        <f>IF(NOT(AND(PAINEL_PESOS!$D$12="OK - 100%",PAINEL_PESOS!$F$20="OK - 100%",PAINEL_PESOS!$F$24="OK - 100%",PAINEL_PESOS!$F$27="OK - 100%",PAINEL_PESOS!$F$30="OK - 100%")),"", (B91*PAINEL_PESOS!$B$7+C91*PAINEL_PESOS!$B$8+D91*PAINEL_PESOS!$B$9+E91*PAINEL_PESOS!$B$10)*F91)</f>
        <v/>
      </c>
      <c r="I91" s="71">
        <f>IF(H91="","",H91-G91)</f>
        <v/>
      </c>
      <c r="J91" s="71">
        <f>IF(I91="","",ABS(I91))</f>
        <v/>
      </c>
      <c r="K91" t="n">
        <v>0.8881594216449835</v>
      </c>
      <c r="L91" t="n">
        <v>0</v>
      </c>
      <c r="M91" t="n">
        <v>0.5823561131076969</v>
      </c>
      <c r="N91" t="n">
        <v>0.9954600251950186</v>
      </c>
      <c r="O91" t="n">
        <v>0.350142598043605</v>
      </c>
      <c r="P91" t="n">
        <v>0.9928146052720551</v>
      </c>
      <c r="Q91" t="n">
        <v>0.9166805664432309</v>
      </c>
      <c r="R91" t="n">
        <v>0.5093369723541156</v>
      </c>
      <c r="S91" t="n">
        <v>0.8401770943633253</v>
      </c>
      <c r="T91" t="n">
        <v>0.4414030948497678</v>
      </c>
      <c r="U91" t="n">
        <v>0.6380594459358092</v>
      </c>
    </row>
    <row r="92">
      <c r="A92" t="inlineStr">
        <is>
          <t>1350941</t>
        </is>
      </c>
      <c r="B92" s="70">
        <f>SUMPRODUCT(K92:N92,PAINEL_PESOS!$C$16:$C$19)</f>
        <v/>
      </c>
      <c r="C92" s="70">
        <f>SUMPRODUCT(O92:Q92,PAINEL_PESOS!$C$21:$C$23)</f>
        <v/>
      </c>
      <c r="D92" s="70">
        <f>SUMPRODUCT(R92:S92,PAINEL_PESOS!$C$25:$C$26)</f>
        <v/>
      </c>
      <c r="E92" s="70">
        <f>SUMPRODUCT(T92:U92,PAINEL_PESOS!$C$28:$C$29)</f>
        <v/>
      </c>
      <c r="F92" s="70" t="n">
        <v>0.9733555577762726</v>
      </c>
      <c r="G92" s="70" t="n">
        <v>0.5732034271419287</v>
      </c>
      <c r="H92" s="71">
        <f>IF(NOT(AND(PAINEL_PESOS!$D$12="OK - 100%",PAINEL_PESOS!$F$20="OK - 100%",PAINEL_PESOS!$F$24="OK - 100%",PAINEL_PESOS!$F$27="OK - 100%",PAINEL_PESOS!$F$30="OK - 100%")),"", (B92*PAINEL_PESOS!$B$7+C92*PAINEL_PESOS!$B$8+D92*PAINEL_PESOS!$B$9+E92*PAINEL_PESOS!$B$10)*F92)</f>
        <v/>
      </c>
      <c r="I92" s="71">
        <f>IF(H92="","",H92-G92)</f>
        <v/>
      </c>
      <c r="J92" s="71">
        <f>IF(I92="","",ABS(I92))</f>
        <v/>
      </c>
      <c r="K92" t="n">
        <v>0.6177617991222482</v>
      </c>
      <c r="L92" t="n">
        <v>0</v>
      </c>
      <c r="M92" t="n">
        <v>0.666421256420848</v>
      </c>
      <c r="N92" t="n">
        <v>0.8825209585232415</v>
      </c>
      <c r="O92" t="n">
        <v>0.5035086803704638</v>
      </c>
      <c r="P92" t="n">
        <v>0.9506632116666911</v>
      </c>
      <c r="Q92" t="n">
        <v>0.9701936053818934</v>
      </c>
      <c r="R92" t="n">
        <v>0.306783295965509</v>
      </c>
      <c r="S92" t="n">
        <v>0.6016330626775295</v>
      </c>
      <c r="T92" t="n">
        <v>0.3907709650168567</v>
      </c>
      <c r="U92" t="n">
        <v>0.7123704780326949</v>
      </c>
    </row>
    <row r="93">
      <c r="A93" t="inlineStr">
        <is>
          <t>1350942</t>
        </is>
      </c>
      <c r="B93" s="70">
        <f>SUMPRODUCT(K93:N93,PAINEL_PESOS!$C$16:$C$19)</f>
        <v/>
      </c>
      <c r="C93" s="70">
        <f>SUMPRODUCT(O93:Q93,PAINEL_PESOS!$C$21:$C$23)</f>
        <v/>
      </c>
      <c r="D93" s="70">
        <f>SUMPRODUCT(R93:S93,PAINEL_PESOS!$C$25:$C$26)</f>
        <v/>
      </c>
      <c r="E93" s="70">
        <f>SUMPRODUCT(T93:U93,PAINEL_PESOS!$C$28:$C$29)</f>
        <v/>
      </c>
      <c r="F93" s="70" t="n">
        <v>0.9883617635240901</v>
      </c>
      <c r="G93" s="70" t="n">
        <v>0.6144450803887274</v>
      </c>
      <c r="H93" s="71">
        <f>IF(NOT(AND(PAINEL_PESOS!$D$12="OK - 100%",PAINEL_PESOS!$F$20="OK - 100%",PAINEL_PESOS!$F$24="OK - 100%",PAINEL_PESOS!$F$27="OK - 100%",PAINEL_PESOS!$F$30="OK - 100%")),"", (B93*PAINEL_PESOS!$B$7+C93*PAINEL_PESOS!$B$8+D93*PAINEL_PESOS!$B$9+E93*PAINEL_PESOS!$B$10)*F93)</f>
        <v/>
      </c>
      <c r="I93" s="71">
        <f>IF(H93="","",H93-G93)</f>
        <v/>
      </c>
      <c r="J93" s="71">
        <f>IF(I93="","",ABS(I93))</f>
        <v/>
      </c>
      <c r="K93" t="n">
        <v>0.6426231760743215</v>
      </c>
      <c r="L93" t="n">
        <v>0</v>
      </c>
      <c r="M93" t="n">
        <v>0.7103979829881633</v>
      </c>
      <c r="N93" t="n">
        <v>0.9934753298960705</v>
      </c>
      <c r="O93" t="n">
        <v>0.3825820134205178</v>
      </c>
      <c r="P93" t="n">
        <v>0.9925613567414446</v>
      </c>
      <c r="Q93" t="n">
        <v>0.9484567705695092</v>
      </c>
      <c r="R93" t="n">
        <v>0.3272403560335929</v>
      </c>
      <c r="S93" t="n">
        <v>0.8202607605846923</v>
      </c>
      <c r="T93" t="n">
        <v>0.3662953982637893</v>
      </c>
      <c r="U93" t="n">
        <v>0.7373312260368372</v>
      </c>
    </row>
    <row r="94">
      <c r="A94" t="inlineStr">
        <is>
          <t>1350943</t>
        </is>
      </c>
      <c r="B94" s="70">
        <f>SUMPRODUCT(K94:N94,PAINEL_PESOS!$C$16:$C$19)</f>
        <v/>
      </c>
      <c r="C94" s="70">
        <f>SUMPRODUCT(O94:Q94,PAINEL_PESOS!$C$21:$C$23)</f>
        <v/>
      </c>
      <c r="D94" s="70">
        <f>SUMPRODUCT(R94:S94,PAINEL_PESOS!$C$25:$C$26)</f>
        <v/>
      </c>
      <c r="E94" s="70">
        <f>SUMPRODUCT(T94:U94,PAINEL_PESOS!$C$28:$C$29)</f>
        <v/>
      </c>
      <c r="F94" s="70" t="n">
        <v>0.9618467775721957</v>
      </c>
      <c r="G94" s="70" t="n">
        <v>0.5709026085941153</v>
      </c>
      <c r="H94" s="71">
        <f>IF(NOT(AND(PAINEL_PESOS!$D$12="OK - 100%",PAINEL_PESOS!$F$20="OK - 100%",PAINEL_PESOS!$F$24="OK - 100%",PAINEL_PESOS!$F$27="OK - 100%",PAINEL_PESOS!$F$30="OK - 100%")),"", (B94*PAINEL_PESOS!$B$7+C94*PAINEL_PESOS!$B$8+D94*PAINEL_PESOS!$B$9+E94*PAINEL_PESOS!$B$10)*F94)</f>
        <v/>
      </c>
      <c r="I94" s="71">
        <f>IF(H94="","",H94-G94)</f>
        <v/>
      </c>
      <c r="J94" s="71">
        <f>IF(I94="","",ABS(I94))</f>
        <v/>
      </c>
      <c r="K94" t="n">
        <v>0.6395344853649688</v>
      </c>
      <c r="L94" t="n">
        <v>0</v>
      </c>
      <c r="M94" t="n">
        <v>0.6661238074711919</v>
      </c>
      <c r="N94" t="n">
        <v>0.8917769041613715</v>
      </c>
      <c r="O94" t="n">
        <v>0.5064799853391719</v>
      </c>
      <c r="P94" t="n">
        <v>0.8926450121202899</v>
      </c>
      <c r="Q94" t="n">
        <v>0.961067313916438</v>
      </c>
      <c r="R94" t="n">
        <v>0.2641893217134464</v>
      </c>
      <c r="S94" t="n">
        <v>0.7117585552014627</v>
      </c>
      <c r="T94" t="n">
        <v>0.3191930882912168</v>
      </c>
      <c r="U94" t="n">
        <v>0.78106703483583</v>
      </c>
    </row>
    <row r="95">
      <c r="A95" t="inlineStr">
        <is>
          <t>1350944</t>
        </is>
      </c>
      <c r="B95" s="70">
        <f>SUMPRODUCT(K95:N95,PAINEL_PESOS!$C$16:$C$19)</f>
        <v/>
      </c>
      <c r="C95" s="70">
        <f>SUMPRODUCT(O95:Q95,PAINEL_PESOS!$C$21:$C$23)</f>
        <v/>
      </c>
      <c r="D95" s="70">
        <f>SUMPRODUCT(R95:S95,PAINEL_PESOS!$C$25:$C$26)</f>
        <v/>
      </c>
      <c r="E95" s="70">
        <f>SUMPRODUCT(T95:U95,PAINEL_PESOS!$C$28:$C$29)</f>
        <v/>
      </c>
      <c r="F95" s="70" t="n">
        <v>0.9934387230927417</v>
      </c>
      <c r="G95" s="70" t="n">
        <v>0.5882232772381437</v>
      </c>
      <c r="H95" s="71">
        <f>IF(NOT(AND(PAINEL_PESOS!$D$12="OK - 100%",PAINEL_PESOS!$F$20="OK - 100%",PAINEL_PESOS!$F$24="OK - 100%",PAINEL_PESOS!$F$27="OK - 100%",PAINEL_PESOS!$F$30="OK - 100%")),"", (B95*PAINEL_PESOS!$B$7+C95*PAINEL_PESOS!$B$8+D95*PAINEL_PESOS!$B$9+E95*PAINEL_PESOS!$B$10)*F95)</f>
        <v/>
      </c>
      <c r="I95" s="71">
        <f>IF(H95="","",H95-G95)</f>
        <v/>
      </c>
      <c r="J95" s="71">
        <f>IF(I95="","",ABS(I95))</f>
        <v/>
      </c>
      <c r="K95" t="n">
        <v>0.6807471977554492</v>
      </c>
      <c r="L95" t="n">
        <v>0</v>
      </c>
      <c r="M95" t="n">
        <v>0.697023864459035</v>
      </c>
      <c r="N95" t="n">
        <v>0.995200985530266</v>
      </c>
      <c r="O95" t="n">
        <v>0.2918648102571257</v>
      </c>
      <c r="P95" t="n">
        <v>0.9882768018333136</v>
      </c>
      <c r="Q95" t="n">
        <v>0.9729658751991944</v>
      </c>
      <c r="R95" t="n">
        <v>0.2172668464342561</v>
      </c>
      <c r="S95" t="n">
        <v>0.7333558981354689</v>
      </c>
      <c r="T95" t="n">
        <v>0.3652135862563314</v>
      </c>
      <c r="U95" t="n">
        <v>0.732472095221566</v>
      </c>
    </row>
    <row r="96">
      <c r="A96" t="inlineStr">
        <is>
          <t>1350945</t>
        </is>
      </c>
      <c r="B96" s="70">
        <f>SUMPRODUCT(K96:N96,PAINEL_PESOS!$C$16:$C$19)</f>
        <v/>
      </c>
      <c r="C96" s="70">
        <f>SUMPRODUCT(O96:Q96,PAINEL_PESOS!$C$21:$C$23)</f>
        <v/>
      </c>
      <c r="D96" s="70">
        <f>SUMPRODUCT(R96:S96,PAINEL_PESOS!$C$25:$C$26)</f>
        <v/>
      </c>
      <c r="E96" s="70">
        <f>SUMPRODUCT(T96:U96,PAINEL_PESOS!$C$28:$C$29)</f>
        <v/>
      </c>
      <c r="F96" s="70" t="n">
        <v>0.9886503179691719</v>
      </c>
      <c r="G96" s="70" t="n">
        <v>0.5064563536316489</v>
      </c>
      <c r="H96" s="71">
        <f>IF(NOT(AND(PAINEL_PESOS!$D$12="OK - 100%",PAINEL_PESOS!$F$20="OK - 100%",PAINEL_PESOS!$F$24="OK - 100%",PAINEL_PESOS!$F$27="OK - 100%",PAINEL_PESOS!$F$30="OK - 100%")),"", (B96*PAINEL_PESOS!$B$7+C96*PAINEL_PESOS!$B$8+D96*PAINEL_PESOS!$B$9+E96*PAINEL_PESOS!$B$10)*F96)</f>
        <v/>
      </c>
      <c r="I96" s="71">
        <f>IF(H96="","",H96-G96)</f>
        <v/>
      </c>
      <c r="J96" s="71">
        <f>IF(I96="","",ABS(I96))</f>
        <v/>
      </c>
      <c r="K96" t="n">
        <v>0.7538647017542477</v>
      </c>
      <c r="L96" t="n">
        <v>0</v>
      </c>
      <c r="M96" t="n">
        <v>0.7151735713141381</v>
      </c>
      <c r="N96" t="n">
        <v>0.9661318002835041</v>
      </c>
      <c r="O96" t="n">
        <v>0.4196707262276569</v>
      </c>
      <c r="P96" t="n">
        <v>0.9308600217783933</v>
      </c>
      <c r="Q96" t="n">
        <v>0.9784801662338609</v>
      </c>
      <c r="R96" t="n">
        <v>0.2270062973488247</v>
      </c>
      <c r="S96" t="n">
        <v>0</v>
      </c>
      <c r="T96" t="n">
        <v>0.3158800931019753</v>
      </c>
      <c r="U96" t="n">
        <v>0.7850183138209654</v>
      </c>
    </row>
    <row r="97">
      <c r="A97" t="inlineStr">
        <is>
          <t>1350946</t>
        </is>
      </c>
      <c r="B97" s="70">
        <f>SUMPRODUCT(K97:N97,PAINEL_PESOS!$C$16:$C$19)</f>
        <v/>
      </c>
      <c r="C97" s="70">
        <f>SUMPRODUCT(O97:Q97,PAINEL_PESOS!$C$21:$C$23)</f>
        <v/>
      </c>
      <c r="D97" s="70">
        <f>SUMPRODUCT(R97:S97,PAINEL_PESOS!$C$25:$C$26)</f>
        <v/>
      </c>
      <c r="E97" s="70">
        <f>SUMPRODUCT(T97:U97,PAINEL_PESOS!$C$28:$C$29)</f>
        <v/>
      </c>
      <c r="F97" s="70" t="n">
        <v>0.996967196066916</v>
      </c>
      <c r="G97" s="70" t="n">
        <v>0.5978011917907888</v>
      </c>
      <c r="H97" s="71">
        <f>IF(NOT(AND(PAINEL_PESOS!$D$12="OK - 100%",PAINEL_PESOS!$F$20="OK - 100%",PAINEL_PESOS!$F$24="OK - 100%",PAINEL_PESOS!$F$27="OK - 100%",PAINEL_PESOS!$F$30="OK - 100%")),"", (B97*PAINEL_PESOS!$B$7+C97*PAINEL_PESOS!$B$8+D97*PAINEL_PESOS!$B$9+E97*PAINEL_PESOS!$B$10)*F97)</f>
        <v/>
      </c>
      <c r="I97" s="71">
        <f>IF(H97="","",H97-G97)</f>
        <v/>
      </c>
      <c r="J97" s="71">
        <f>IF(I97="","",ABS(I97))</f>
        <v/>
      </c>
      <c r="K97" t="n">
        <v>0.7655771397475251</v>
      </c>
      <c r="L97" t="n">
        <v>0</v>
      </c>
      <c r="M97" t="n">
        <v>0.6911423291946455</v>
      </c>
      <c r="N97" t="n">
        <v>0.9943605569706847</v>
      </c>
      <c r="O97" t="n">
        <v>0.3254822588350701</v>
      </c>
      <c r="P97" t="n">
        <v>0.9907166078981133</v>
      </c>
      <c r="Q97" t="n">
        <v>0.9903122270877778</v>
      </c>
      <c r="R97" t="n">
        <v>0.2093495870835392</v>
      </c>
      <c r="S97" t="n">
        <v>0.7101516989160623</v>
      </c>
      <c r="T97" t="n">
        <v>0.3196626290212546</v>
      </c>
      <c r="U97" t="n">
        <v>0.7945797761834288</v>
      </c>
    </row>
    <row r="98">
      <c r="A98" t="inlineStr">
        <is>
          <t>1350947</t>
        </is>
      </c>
      <c r="B98" s="70">
        <f>SUMPRODUCT(K98:N98,PAINEL_PESOS!$C$16:$C$19)</f>
        <v/>
      </c>
      <c r="C98" s="70">
        <f>SUMPRODUCT(O98:Q98,PAINEL_PESOS!$C$21:$C$23)</f>
        <v/>
      </c>
      <c r="D98" s="70">
        <f>SUMPRODUCT(R98:S98,PAINEL_PESOS!$C$25:$C$26)</f>
        <v/>
      </c>
      <c r="E98" s="70">
        <f>SUMPRODUCT(T98:U98,PAINEL_PESOS!$C$28:$C$29)</f>
        <v/>
      </c>
      <c r="F98" s="70" t="n">
        <v>0.9400227545925448</v>
      </c>
      <c r="G98" s="70" t="n">
        <v>0.5366206554278719</v>
      </c>
      <c r="H98" s="71">
        <f>IF(NOT(AND(PAINEL_PESOS!$D$12="OK - 100%",PAINEL_PESOS!$F$20="OK - 100%",PAINEL_PESOS!$F$24="OK - 100%",PAINEL_PESOS!$F$27="OK - 100%",PAINEL_PESOS!$F$30="OK - 100%")),"", (B98*PAINEL_PESOS!$B$7+C98*PAINEL_PESOS!$B$8+D98*PAINEL_PESOS!$B$9+E98*PAINEL_PESOS!$B$10)*F98)</f>
        <v/>
      </c>
      <c r="I98" s="71">
        <f>IF(H98="","",H98-G98)</f>
        <v/>
      </c>
      <c r="J98" s="71">
        <f>IF(I98="","",ABS(I98))</f>
        <v/>
      </c>
      <c r="K98" t="n">
        <v>1</v>
      </c>
      <c r="L98" t="n">
        <v>0.9999999999999998</v>
      </c>
      <c r="M98" t="n">
        <v>0.4204715223652892</v>
      </c>
      <c r="N98" t="n">
        <v>0.8829526255982457</v>
      </c>
      <c r="O98" t="n">
        <v>0.1560767157606053</v>
      </c>
      <c r="P98" t="n">
        <v>0.9978013364195292</v>
      </c>
      <c r="Q98" t="n">
        <v>0.75630222727943</v>
      </c>
      <c r="R98" t="n">
        <v>0.1471687146126707</v>
      </c>
      <c r="S98" t="n">
        <v>0.2667844068403852</v>
      </c>
      <c r="T98" t="n">
        <v>0.537210625566196</v>
      </c>
      <c r="U98" t="n">
        <v>0.6905444104992333</v>
      </c>
    </row>
    <row r="99">
      <c r="A99" t="inlineStr">
        <is>
          <t>1350948</t>
        </is>
      </c>
      <c r="B99" s="70">
        <f>SUMPRODUCT(K99:N99,PAINEL_PESOS!$C$16:$C$19)</f>
        <v/>
      </c>
      <c r="C99" s="70">
        <f>SUMPRODUCT(O99:Q99,PAINEL_PESOS!$C$21:$C$23)</f>
        <v/>
      </c>
      <c r="D99" s="70">
        <f>SUMPRODUCT(R99:S99,PAINEL_PESOS!$C$25:$C$26)</f>
        <v/>
      </c>
      <c r="E99" s="70">
        <f>SUMPRODUCT(T99:U99,PAINEL_PESOS!$C$28:$C$29)</f>
        <v/>
      </c>
      <c r="F99" s="70" t="n">
        <v>0.8716249773824107</v>
      </c>
      <c r="G99" s="70" t="n">
        <v>0.4512513684868331</v>
      </c>
      <c r="H99" s="71">
        <f>IF(NOT(AND(PAINEL_PESOS!$D$12="OK - 100%",PAINEL_PESOS!$F$20="OK - 100%",PAINEL_PESOS!$F$24="OK - 100%",PAINEL_PESOS!$F$27="OK - 100%",PAINEL_PESOS!$F$30="OK - 100%")),"", (B99*PAINEL_PESOS!$B$7+C99*PAINEL_PESOS!$B$8+D99*PAINEL_PESOS!$B$9+E99*PAINEL_PESOS!$B$10)*F99)</f>
        <v/>
      </c>
      <c r="I99" s="71">
        <f>IF(H99="","",H99-G99)</f>
        <v/>
      </c>
      <c r="J99" s="71">
        <f>IF(I99="","",ABS(I99))</f>
        <v/>
      </c>
      <c r="K99" t="n">
        <v>0.9808242297960225</v>
      </c>
      <c r="L99" t="n">
        <v>0.7233219058516387</v>
      </c>
      <c r="M99" t="n">
        <v>0.3953092934974903</v>
      </c>
      <c r="N99" t="n">
        <v>0.7187358522190965</v>
      </c>
      <c r="O99" t="n">
        <v>0.2389590000467119</v>
      </c>
      <c r="P99" t="n">
        <v>0.4362986922617678</v>
      </c>
      <c r="Q99" t="n">
        <v>0.5817976899821138</v>
      </c>
      <c r="R99" t="n">
        <v>0.1813978340859342</v>
      </c>
      <c r="S99" t="n">
        <v>0.4921040024063151</v>
      </c>
      <c r="T99" t="n">
        <v>0.5593879435272424</v>
      </c>
      <c r="U99" t="n">
        <v>0.6616796988669547</v>
      </c>
    </row>
    <row r="100">
      <c r="A100" t="inlineStr">
        <is>
          <t>1350949</t>
        </is>
      </c>
      <c r="B100" s="70">
        <f>SUMPRODUCT(K100:N100,PAINEL_PESOS!$C$16:$C$19)</f>
        <v/>
      </c>
      <c r="C100" s="70">
        <f>SUMPRODUCT(O100:Q100,PAINEL_PESOS!$C$21:$C$23)</f>
        <v/>
      </c>
      <c r="D100" s="70">
        <f>SUMPRODUCT(R100:S100,PAINEL_PESOS!$C$25:$C$26)</f>
        <v/>
      </c>
      <c r="E100" s="70">
        <f>SUMPRODUCT(T100:U100,PAINEL_PESOS!$C$28:$C$29)</f>
        <v/>
      </c>
      <c r="F100" s="70" t="n">
        <v>0.8893471722697648</v>
      </c>
      <c r="G100" s="70" t="n">
        <v>0.488365390685826</v>
      </c>
      <c r="H100" s="71">
        <f>IF(NOT(AND(PAINEL_PESOS!$D$12="OK - 100%",PAINEL_PESOS!$F$20="OK - 100%",PAINEL_PESOS!$F$24="OK - 100%",PAINEL_PESOS!$F$27="OK - 100%",PAINEL_PESOS!$F$30="OK - 100%")),"", (B100*PAINEL_PESOS!$B$7+C100*PAINEL_PESOS!$B$8+D100*PAINEL_PESOS!$B$9+E100*PAINEL_PESOS!$B$10)*F100)</f>
        <v/>
      </c>
      <c r="I100" s="71">
        <f>IF(H100="","",H100-G100)</f>
        <v/>
      </c>
      <c r="J100" s="71">
        <f>IF(I100="","",ABS(I100))</f>
        <v/>
      </c>
      <c r="K100" t="n">
        <v>1</v>
      </c>
      <c r="L100" t="n">
        <v>0.9999999999999998</v>
      </c>
      <c r="M100" t="n">
        <v>0.4425761844574871</v>
      </c>
      <c r="N100" t="n">
        <v>0.05976042988665997</v>
      </c>
      <c r="O100" t="n">
        <v>0.473713262570749</v>
      </c>
      <c r="P100" t="n">
        <v>0.9092839330932919</v>
      </c>
      <c r="Q100" t="n">
        <v>0.9951295511539033</v>
      </c>
      <c r="R100" t="n">
        <v>0.004632793394043688</v>
      </c>
      <c r="S100" t="n">
        <v>0.1953103885897856</v>
      </c>
      <c r="T100" t="n">
        <v>0.5304003845261744</v>
      </c>
      <c r="U100" t="n">
        <v>0.8260939053519766</v>
      </c>
    </row>
    <row r="101">
      <c r="A101" t="inlineStr">
        <is>
          <t>1350950</t>
        </is>
      </c>
      <c r="B101" s="70">
        <f>SUMPRODUCT(K101:N101,PAINEL_PESOS!$C$16:$C$19)</f>
        <v/>
      </c>
      <c r="C101" s="70">
        <f>SUMPRODUCT(O101:Q101,PAINEL_PESOS!$C$21:$C$23)</f>
        <v/>
      </c>
      <c r="D101" s="70">
        <f>SUMPRODUCT(R101:S101,PAINEL_PESOS!$C$25:$C$26)</f>
        <v/>
      </c>
      <c r="E101" s="70">
        <f>SUMPRODUCT(T101:U101,PAINEL_PESOS!$C$28:$C$29)</f>
        <v/>
      </c>
      <c r="F101" s="70" t="n">
        <v>0.8533552355466499</v>
      </c>
      <c r="G101" s="70" t="n">
        <v>0.3822408446210472</v>
      </c>
      <c r="H101" s="71">
        <f>IF(NOT(AND(PAINEL_PESOS!$D$12="OK - 100%",PAINEL_PESOS!$F$20="OK - 100%",PAINEL_PESOS!$F$24="OK - 100%",PAINEL_PESOS!$F$27="OK - 100%",PAINEL_PESOS!$F$30="OK - 100%")),"", (B101*PAINEL_PESOS!$B$7+C101*PAINEL_PESOS!$B$8+D101*PAINEL_PESOS!$B$9+E101*PAINEL_PESOS!$B$10)*F101)</f>
        <v/>
      </c>
      <c r="I101" s="71">
        <f>IF(H101="","",H101-G101)</f>
        <v/>
      </c>
      <c r="J101" s="71">
        <f>IF(I101="","",ABS(I101))</f>
        <v/>
      </c>
      <c r="K101" t="n">
        <v>0.8875009405054572</v>
      </c>
      <c r="L101" t="n">
        <v>0.9141843233840941</v>
      </c>
      <c r="M101" t="n">
        <v>0.4548756828746772</v>
      </c>
      <c r="N101" t="n">
        <v>0.273460214809171</v>
      </c>
      <c r="O101" t="n">
        <v>0.3883403544285915</v>
      </c>
      <c r="P101" t="n">
        <v>0</v>
      </c>
      <c r="Q101" t="n">
        <v>0.7032236360670783</v>
      </c>
      <c r="R101" t="n">
        <v>0.1771043881257416</v>
      </c>
      <c r="S101" t="n">
        <v>0.2578131946464642</v>
      </c>
      <c r="T101" t="n">
        <v>0.5087122474004274</v>
      </c>
      <c r="U101" t="n">
        <v>0.647066206060706</v>
      </c>
    </row>
    <row r="102">
      <c r="A102" t="inlineStr">
        <is>
          <t>1350951</t>
        </is>
      </c>
      <c r="B102" s="70">
        <f>SUMPRODUCT(K102:N102,PAINEL_PESOS!$C$16:$C$19)</f>
        <v/>
      </c>
      <c r="C102" s="70">
        <f>SUMPRODUCT(O102:Q102,PAINEL_PESOS!$C$21:$C$23)</f>
        <v/>
      </c>
      <c r="D102" s="70">
        <f>SUMPRODUCT(R102:S102,PAINEL_PESOS!$C$25:$C$26)</f>
        <v/>
      </c>
      <c r="E102" s="70">
        <f>SUMPRODUCT(T102:U102,PAINEL_PESOS!$C$28:$C$29)</f>
        <v/>
      </c>
      <c r="F102" s="70" t="n">
        <v>0.75</v>
      </c>
      <c r="G102" s="70" t="n">
        <v>0.3967298921306076</v>
      </c>
      <c r="H102" s="71">
        <f>IF(NOT(AND(PAINEL_PESOS!$D$12="OK - 100%",PAINEL_PESOS!$F$20="OK - 100%",PAINEL_PESOS!$F$24="OK - 100%",PAINEL_PESOS!$F$27="OK - 100%",PAINEL_PESOS!$F$30="OK - 100%")),"", (B102*PAINEL_PESOS!$B$7+C102*PAINEL_PESOS!$B$8+D102*PAINEL_PESOS!$B$9+E102*PAINEL_PESOS!$B$10)*F102)</f>
        <v/>
      </c>
      <c r="I102" s="71">
        <f>IF(H102="","",H102-G102)</f>
        <v/>
      </c>
      <c r="J102" s="71">
        <f>IF(I102="","",ABS(I102))</f>
        <v/>
      </c>
      <c r="K102" t="n">
        <v>1</v>
      </c>
      <c r="L102" t="n">
        <v>0.9999999999999998</v>
      </c>
      <c r="M102" t="n">
        <v>0.6604560539993563</v>
      </c>
      <c r="N102" t="n">
        <v>0</v>
      </c>
      <c r="O102" t="n">
        <v>0.7551909979427658</v>
      </c>
      <c r="P102" t="n">
        <v>0</v>
      </c>
      <c r="Q102" t="n">
        <v>0.9932873538180805</v>
      </c>
      <c r="R102" t="n">
        <v>0</v>
      </c>
      <c r="S102" t="n">
        <v>0.3856988558129194</v>
      </c>
      <c r="T102" t="n">
        <v>0.5241124933880094</v>
      </c>
      <c r="U102" t="n">
        <v>0.8260939053519766</v>
      </c>
    </row>
    <row r="103">
      <c r="A103" t="inlineStr">
        <is>
          <t>1350952</t>
        </is>
      </c>
      <c r="B103" s="70">
        <f>SUMPRODUCT(K103:N103,PAINEL_PESOS!$C$16:$C$19)</f>
        <v/>
      </c>
      <c r="C103" s="70">
        <f>SUMPRODUCT(O103:Q103,PAINEL_PESOS!$C$21:$C$23)</f>
        <v/>
      </c>
      <c r="D103" s="70">
        <f>SUMPRODUCT(R103:S103,PAINEL_PESOS!$C$25:$C$26)</f>
        <v/>
      </c>
      <c r="E103" s="70">
        <f>SUMPRODUCT(T103:U103,PAINEL_PESOS!$C$28:$C$29)</f>
        <v/>
      </c>
      <c r="F103" s="70" t="n">
        <v>0.9443125638418892</v>
      </c>
      <c r="G103" s="70" t="n">
        <v>0.5454326277552324</v>
      </c>
      <c r="H103" s="71">
        <f>IF(NOT(AND(PAINEL_PESOS!$D$12="OK - 100%",PAINEL_PESOS!$F$20="OK - 100%",PAINEL_PESOS!$F$24="OK - 100%",PAINEL_PESOS!$F$27="OK - 100%",PAINEL_PESOS!$F$30="OK - 100%")),"", (B103*PAINEL_PESOS!$B$7+C103*PAINEL_PESOS!$B$8+D103*PAINEL_PESOS!$B$9+E103*PAINEL_PESOS!$B$10)*F103)</f>
        <v/>
      </c>
      <c r="I103" s="71">
        <f>IF(H103="","",H103-G103)</f>
        <v/>
      </c>
      <c r="J103" s="71">
        <f>IF(I103="","",ABS(I103))</f>
        <v/>
      </c>
      <c r="K103" t="n">
        <v>0.9815733404006626</v>
      </c>
      <c r="L103" t="n">
        <v>0.1470839995277984</v>
      </c>
      <c r="M103" t="n">
        <v>0.6226698214786115</v>
      </c>
      <c r="N103" t="n">
        <v>0.8428039427804324</v>
      </c>
      <c r="O103" t="n">
        <v>0.2713986368605164</v>
      </c>
      <c r="P103" t="n">
        <v>0.9501371019477938</v>
      </c>
      <c r="Q103" t="n">
        <v>0.8034228180117151</v>
      </c>
      <c r="R103" t="n">
        <v>0.5035905879054487</v>
      </c>
      <c r="S103" t="n">
        <v>0.4599796003053207</v>
      </c>
      <c r="T103" t="n">
        <v>0.4726995861093966</v>
      </c>
      <c r="U103" t="n">
        <v>0.5374727400377057</v>
      </c>
    </row>
    <row r="104">
      <c r="A104" t="inlineStr">
        <is>
          <t>1350953</t>
        </is>
      </c>
      <c r="B104" s="70">
        <f>SUMPRODUCT(K104:N104,PAINEL_PESOS!$C$16:$C$19)</f>
        <v/>
      </c>
      <c r="C104" s="70">
        <f>SUMPRODUCT(O104:Q104,PAINEL_PESOS!$C$21:$C$23)</f>
        <v/>
      </c>
      <c r="D104" s="70">
        <f>SUMPRODUCT(R104:S104,PAINEL_PESOS!$C$25:$C$26)</f>
        <v/>
      </c>
      <c r="E104" s="70">
        <f>SUMPRODUCT(T104:U104,PAINEL_PESOS!$C$28:$C$29)</f>
        <v/>
      </c>
      <c r="F104" s="70" t="n">
        <v>0.9746831643072358</v>
      </c>
      <c r="G104" s="70" t="n">
        <v>0.5643786795917811</v>
      </c>
      <c r="H104" s="71">
        <f>IF(NOT(AND(PAINEL_PESOS!$D$12="OK - 100%",PAINEL_PESOS!$F$20="OK - 100%",PAINEL_PESOS!$F$24="OK - 100%",PAINEL_PESOS!$F$27="OK - 100%",PAINEL_PESOS!$F$30="OK - 100%")),"", (B104*PAINEL_PESOS!$B$7+C104*PAINEL_PESOS!$B$8+D104*PAINEL_PESOS!$B$9+E104*PAINEL_PESOS!$B$10)*F104)</f>
        <v/>
      </c>
      <c r="I104" s="71">
        <f>IF(H104="","",H104-G104)</f>
        <v/>
      </c>
      <c r="J104" s="71">
        <f>IF(I104="","",ABS(I104))</f>
        <v/>
      </c>
      <c r="K104" t="n">
        <v>0.8956401437888304</v>
      </c>
      <c r="L104" t="n">
        <v>0.4782007847948213</v>
      </c>
      <c r="M104" t="n">
        <v>0.3505386800694423</v>
      </c>
      <c r="N104" t="n">
        <v>0.8566491610289984</v>
      </c>
      <c r="O104" t="n">
        <v>0.3635074148969581</v>
      </c>
      <c r="P104" t="n">
        <v>0.8035733423146296</v>
      </c>
      <c r="Q104" t="n">
        <v>0.9881438351462251</v>
      </c>
      <c r="R104" t="n">
        <v>0.02259691409408229</v>
      </c>
      <c r="S104" t="n">
        <v>0.4581812295330094</v>
      </c>
      <c r="T104" t="n">
        <v>0.5981019058530609</v>
      </c>
      <c r="U104" t="n">
        <v>0.8260939053519766</v>
      </c>
    </row>
    <row r="105">
      <c r="A105" t="inlineStr">
        <is>
          <t>1350954</t>
        </is>
      </c>
      <c r="B105" s="70">
        <f>SUMPRODUCT(K105:N105,PAINEL_PESOS!$C$16:$C$19)</f>
        <v/>
      </c>
      <c r="C105" s="70">
        <f>SUMPRODUCT(O105:Q105,PAINEL_PESOS!$C$21:$C$23)</f>
        <v/>
      </c>
      <c r="D105" s="70">
        <f>SUMPRODUCT(R105:S105,PAINEL_PESOS!$C$25:$C$26)</f>
        <v/>
      </c>
      <c r="E105" s="70">
        <f>SUMPRODUCT(T105:U105,PAINEL_PESOS!$C$28:$C$29)</f>
        <v/>
      </c>
      <c r="F105" s="70" t="n">
        <v>0.9373320022428114</v>
      </c>
      <c r="G105" s="70" t="n">
        <v>0.5838111783332416</v>
      </c>
      <c r="H105" s="71">
        <f>IF(NOT(AND(PAINEL_PESOS!$D$12="OK - 100%",PAINEL_PESOS!$F$20="OK - 100%",PAINEL_PESOS!$F$24="OK - 100%",PAINEL_PESOS!$F$27="OK - 100%",PAINEL_PESOS!$F$30="OK - 100%")),"", (B105*PAINEL_PESOS!$B$7+C105*PAINEL_PESOS!$B$8+D105*PAINEL_PESOS!$B$9+E105*PAINEL_PESOS!$B$10)*F105)</f>
        <v/>
      </c>
      <c r="I105" s="71">
        <f>IF(H105="","",H105-G105)</f>
        <v/>
      </c>
      <c r="J105" s="71">
        <f>IF(I105="","",ABS(I105))</f>
        <v/>
      </c>
      <c r="K105" t="n">
        <v>0.79284311861817</v>
      </c>
      <c r="L105" t="n">
        <v>0.6367730938898133</v>
      </c>
      <c r="M105" t="n">
        <v>0.4932525196470947</v>
      </c>
      <c r="N105" t="n">
        <v>0.8077042192070562</v>
      </c>
      <c r="O105" t="n">
        <v>0.3237841163734219</v>
      </c>
      <c r="P105" t="n">
        <v>0.8884582060035877</v>
      </c>
      <c r="Q105" t="n">
        <v>0.7902560459551043</v>
      </c>
      <c r="R105" t="n">
        <v>0.2194383520665301</v>
      </c>
      <c r="S105" t="n">
        <v>0.8033881032311907</v>
      </c>
      <c r="T105" t="n">
        <v>0.5890944498033513</v>
      </c>
      <c r="U105" t="n">
        <v>0.6705419920123989</v>
      </c>
    </row>
    <row r="106">
      <c r="A106" t="inlineStr">
        <is>
          <t>1350955</t>
        </is>
      </c>
      <c r="B106" s="70">
        <f>SUMPRODUCT(K106:N106,PAINEL_PESOS!$C$16:$C$19)</f>
        <v/>
      </c>
      <c r="C106" s="70">
        <f>SUMPRODUCT(O106:Q106,PAINEL_PESOS!$C$21:$C$23)</f>
        <v/>
      </c>
      <c r="D106" s="70">
        <f>SUMPRODUCT(R106:S106,PAINEL_PESOS!$C$25:$C$26)</f>
        <v/>
      </c>
      <c r="E106" s="70">
        <f>SUMPRODUCT(T106:U106,PAINEL_PESOS!$C$28:$C$29)</f>
        <v/>
      </c>
      <c r="F106" s="70" t="n">
        <v>0.9590592550201584</v>
      </c>
      <c r="G106" s="70" t="n">
        <v>0.5037277975770417</v>
      </c>
      <c r="H106" s="71">
        <f>IF(NOT(AND(PAINEL_PESOS!$D$12="OK - 100%",PAINEL_PESOS!$F$20="OK - 100%",PAINEL_PESOS!$F$24="OK - 100%",PAINEL_PESOS!$F$27="OK - 100%",PAINEL_PESOS!$F$30="OK - 100%")),"", (B106*PAINEL_PESOS!$B$7+C106*PAINEL_PESOS!$B$8+D106*PAINEL_PESOS!$B$9+E106*PAINEL_PESOS!$B$10)*F106)</f>
        <v/>
      </c>
      <c r="I106" s="71">
        <f>IF(H106="","",H106-G106)</f>
        <v/>
      </c>
      <c r="J106" s="71">
        <f>IF(I106="","",ABS(I106))</f>
        <v/>
      </c>
      <c r="K106" t="n">
        <v>0.4</v>
      </c>
      <c r="L106" t="n">
        <v>0</v>
      </c>
      <c r="M106" t="n">
        <v>0.7273652272451603</v>
      </c>
      <c r="N106" t="n">
        <v>0.9453253292461745</v>
      </c>
      <c r="O106" t="n">
        <v>0.1620371837313439</v>
      </c>
      <c r="P106" t="n">
        <v>1</v>
      </c>
      <c r="Q106" t="n">
        <v>0.8258060520156916</v>
      </c>
      <c r="R106" t="n">
        <v>0.075470602672563</v>
      </c>
      <c r="S106" t="n">
        <v>0.4254596309575355</v>
      </c>
      <c r="T106" t="n">
        <v>0.6360517382770358</v>
      </c>
      <c r="U106" t="n">
        <v>0.7032931439055432</v>
      </c>
    </row>
    <row r="107">
      <c r="A107" t="inlineStr">
        <is>
          <t>1350956</t>
        </is>
      </c>
      <c r="B107" s="70">
        <f>SUMPRODUCT(K107:N107,PAINEL_PESOS!$C$16:$C$19)</f>
        <v/>
      </c>
      <c r="C107" s="70">
        <f>SUMPRODUCT(O107:Q107,PAINEL_PESOS!$C$21:$C$23)</f>
        <v/>
      </c>
      <c r="D107" s="70">
        <f>SUMPRODUCT(R107:S107,PAINEL_PESOS!$C$25:$C$26)</f>
        <v/>
      </c>
      <c r="E107" s="70">
        <f>SUMPRODUCT(T107:U107,PAINEL_PESOS!$C$28:$C$29)</f>
        <v/>
      </c>
      <c r="F107" s="70" t="n">
        <v>0.8699404950660181</v>
      </c>
      <c r="G107" s="70" t="n">
        <v>0.4756880200719201</v>
      </c>
      <c r="H107" s="71">
        <f>IF(NOT(AND(PAINEL_PESOS!$D$12="OK - 100%",PAINEL_PESOS!$F$20="OK - 100%",PAINEL_PESOS!$F$24="OK - 100%",PAINEL_PESOS!$F$27="OK - 100%",PAINEL_PESOS!$F$30="OK - 100%")),"", (B107*PAINEL_PESOS!$B$7+C107*PAINEL_PESOS!$B$8+D107*PAINEL_PESOS!$B$9+E107*PAINEL_PESOS!$B$10)*F107)</f>
        <v/>
      </c>
      <c r="I107" s="71">
        <f>IF(H107="","",H107-G107)</f>
        <v/>
      </c>
      <c r="J107" s="71">
        <f>IF(I107="","",ABS(I107))</f>
        <v/>
      </c>
      <c r="K107" t="n">
        <v>0.9327067938556377</v>
      </c>
      <c r="L107" t="n">
        <v>0</v>
      </c>
      <c r="M107" t="n">
        <v>0.6467991357947165</v>
      </c>
      <c r="N107" t="n">
        <v>0.7391703278356996</v>
      </c>
      <c r="O107" t="n">
        <v>0.2504210394821869</v>
      </c>
      <c r="P107" t="n">
        <v>0.9462342513164873</v>
      </c>
      <c r="Q107" t="n">
        <v>0.4417678232542833</v>
      </c>
      <c r="R107" t="n">
        <v>0.2961509862733125</v>
      </c>
      <c r="S107" t="n">
        <v>0.5776543168726871</v>
      </c>
      <c r="T107" t="n">
        <v>0.6250944485430476</v>
      </c>
      <c r="U107" t="n">
        <v>0.6239219532480293</v>
      </c>
    </row>
    <row r="108">
      <c r="A108" t="inlineStr">
        <is>
          <t>1350957</t>
        </is>
      </c>
      <c r="B108" s="70">
        <f>SUMPRODUCT(K108:N108,PAINEL_PESOS!$C$16:$C$19)</f>
        <v/>
      </c>
      <c r="C108" s="70">
        <f>SUMPRODUCT(O108:Q108,PAINEL_PESOS!$C$21:$C$23)</f>
        <v/>
      </c>
      <c r="D108" s="70">
        <f>SUMPRODUCT(R108:S108,PAINEL_PESOS!$C$25:$C$26)</f>
        <v/>
      </c>
      <c r="E108" s="70">
        <f>SUMPRODUCT(T108:U108,PAINEL_PESOS!$C$28:$C$29)</f>
        <v/>
      </c>
      <c r="F108" s="70" t="n">
        <v>0.9368847047681985</v>
      </c>
      <c r="G108" s="70" t="n">
        <v>0.5377111547747546</v>
      </c>
      <c r="H108" s="71">
        <f>IF(NOT(AND(PAINEL_PESOS!$D$12="OK - 100%",PAINEL_PESOS!$F$20="OK - 100%",PAINEL_PESOS!$F$24="OK - 100%",PAINEL_PESOS!$F$27="OK - 100%",PAINEL_PESOS!$F$30="OK - 100%")),"", (B108*PAINEL_PESOS!$B$7+C108*PAINEL_PESOS!$B$8+D108*PAINEL_PESOS!$B$9+E108*PAINEL_PESOS!$B$10)*F108)</f>
        <v/>
      </c>
      <c r="I108" s="71">
        <f>IF(H108="","",H108-G108)</f>
        <v/>
      </c>
      <c r="J108" s="71">
        <f>IF(I108="","",ABS(I108))</f>
        <v/>
      </c>
      <c r="K108" t="n">
        <v>0.9822739871821147</v>
      </c>
      <c r="L108" t="n">
        <v>0</v>
      </c>
      <c r="M108" t="n">
        <v>0.5787630825194174</v>
      </c>
      <c r="N108" t="n">
        <v>0.7861042074317873</v>
      </c>
      <c r="O108" t="n">
        <v>0.3136204346046527</v>
      </c>
      <c r="P108" t="n">
        <v>0.9563395640625713</v>
      </c>
      <c r="Q108" t="n">
        <v>0.7888356292481568</v>
      </c>
      <c r="R108" t="n">
        <v>0.4689933846486651</v>
      </c>
      <c r="S108" t="n">
        <v>0.508634228110205</v>
      </c>
      <c r="T108" t="n">
        <v>0.5341538939177194</v>
      </c>
      <c r="U108" t="n">
        <v>0.5335994149907872</v>
      </c>
    </row>
    <row r="109">
      <c r="A109" t="inlineStr">
        <is>
          <t>1350958</t>
        </is>
      </c>
      <c r="B109" s="70">
        <f>SUMPRODUCT(K109:N109,PAINEL_PESOS!$C$16:$C$19)</f>
        <v/>
      </c>
      <c r="C109" s="70">
        <f>SUMPRODUCT(O109:Q109,PAINEL_PESOS!$C$21:$C$23)</f>
        <v/>
      </c>
      <c r="D109" s="70">
        <f>SUMPRODUCT(R109:S109,PAINEL_PESOS!$C$25:$C$26)</f>
        <v/>
      </c>
      <c r="E109" s="70">
        <f>SUMPRODUCT(T109:U109,PAINEL_PESOS!$C$28:$C$29)</f>
        <v/>
      </c>
      <c r="F109" s="70" t="n">
        <v>0.9414277139854093</v>
      </c>
      <c r="G109" s="70" t="n">
        <v>0.5331622539740576</v>
      </c>
      <c r="H109" s="71">
        <f>IF(NOT(AND(PAINEL_PESOS!$D$12="OK - 100%",PAINEL_PESOS!$F$20="OK - 100%",PAINEL_PESOS!$F$24="OK - 100%",PAINEL_PESOS!$F$27="OK - 100%",PAINEL_PESOS!$F$30="OK - 100%")),"", (B109*PAINEL_PESOS!$B$7+C109*PAINEL_PESOS!$B$8+D109*PAINEL_PESOS!$B$9+E109*PAINEL_PESOS!$B$10)*F109)</f>
        <v/>
      </c>
      <c r="I109" s="71">
        <f>IF(H109="","",H109-G109)</f>
        <v/>
      </c>
      <c r="J109" s="71">
        <f>IF(I109="","",ABS(I109))</f>
        <v/>
      </c>
      <c r="K109" t="n">
        <v>0.9766425976692581</v>
      </c>
      <c r="L109" t="n">
        <v>0</v>
      </c>
      <c r="M109" t="n">
        <v>0.6585322004130187</v>
      </c>
      <c r="N109" t="n">
        <v>0.7562004742352536</v>
      </c>
      <c r="O109" t="n">
        <v>0.2958185777330304</v>
      </c>
      <c r="P109" t="n">
        <v>0.9243596012238591</v>
      </c>
      <c r="Q109" t="n">
        <v>0.8373534359664372</v>
      </c>
      <c r="R109" t="n">
        <v>0.3587717918160288</v>
      </c>
      <c r="S109" t="n">
        <v>0.5407594201851784</v>
      </c>
      <c r="T109" t="n">
        <v>0.5451610923163958</v>
      </c>
      <c r="U109" t="n">
        <v>0.5186020303673001</v>
      </c>
    </row>
    <row r="110">
      <c r="A110" t="inlineStr">
        <is>
          <t>1350959</t>
        </is>
      </c>
      <c r="B110" s="70">
        <f>SUMPRODUCT(K110:N110,PAINEL_PESOS!$C$16:$C$19)</f>
        <v/>
      </c>
      <c r="C110" s="70">
        <f>SUMPRODUCT(O110:Q110,PAINEL_PESOS!$C$21:$C$23)</f>
        <v/>
      </c>
      <c r="D110" s="70">
        <f>SUMPRODUCT(R110:S110,PAINEL_PESOS!$C$25:$C$26)</f>
        <v/>
      </c>
      <c r="E110" s="70">
        <f>SUMPRODUCT(T110:U110,PAINEL_PESOS!$C$28:$C$29)</f>
        <v/>
      </c>
      <c r="F110" s="70" t="n">
        <v>0.9889257745351022</v>
      </c>
      <c r="G110" s="70" t="n">
        <v>0.5880358059538646</v>
      </c>
      <c r="H110" s="71">
        <f>IF(NOT(AND(PAINEL_PESOS!$D$12="OK - 100%",PAINEL_PESOS!$F$20="OK - 100%",PAINEL_PESOS!$F$24="OK - 100%",PAINEL_PESOS!$F$27="OK - 100%",PAINEL_PESOS!$F$30="OK - 100%")),"", (B110*PAINEL_PESOS!$B$7+C110*PAINEL_PESOS!$B$8+D110*PAINEL_PESOS!$B$9+E110*PAINEL_PESOS!$B$10)*F110)</f>
        <v/>
      </c>
      <c r="I110" s="71">
        <f>IF(H110="","",H110-G110)</f>
        <v/>
      </c>
      <c r="J110" s="71">
        <f>IF(I110="","",ABS(I110))</f>
        <v/>
      </c>
      <c r="K110" t="n">
        <v>1</v>
      </c>
      <c r="L110" t="n">
        <v>0</v>
      </c>
      <c r="M110" t="n">
        <v>0.6667007968438294</v>
      </c>
      <c r="N110" t="n">
        <v>0.9622971673826841</v>
      </c>
      <c r="O110" t="n">
        <v>0.2528472511585576</v>
      </c>
      <c r="P110" t="n">
        <v>0.9993101468373362</v>
      </c>
      <c r="Q110" t="n">
        <v>0.9727113440500568</v>
      </c>
      <c r="R110" t="n">
        <v>0.4078481199406808</v>
      </c>
      <c r="S110" t="n">
        <v>0.5540996156713669</v>
      </c>
      <c r="T110" t="n">
        <v>0.482226815363732</v>
      </c>
      <c r="U110" t="n">
        <v>0.5150468023342251</v>
      </c>
    </row>
    <row r="111">
      <c r="A111" t="inlineStr">
        <is>
          <t>1350960</t>
        </is>
      </c>
      <c r="B111" s="70">
        <f>SUMPRODUCT(K111:N111,PAINEL_PESOS!$C$16:$C$19)</f>
        <v/>
      </c>
      <c r="C111" s="70">
        <f>SUMPRODUCT(O111:Q111,PAINEL_PESOS!$C$21:$C$23)</f>
        <v/>
      </c>
      <c r="D111" s="70">
        <f>SUMPRODUCT(R111:S111,PAINEL_PESOS!$C$25:$C$26)</f>
        <v/>
      </c>
      <c r="E111" s="70">
        <f>SUMPRODUCT(T111:U111,PAINEL_PESOS!$C$28:$C$29)</f>
        <v/>
      </c>
      <c r="F111" s="70" t="n">
        <v>0.8572203538412919</v>
      </c>
      <c r="G111" s="70" t="n">
        <v>0.3987510205086512</v>
      </c>
      <c r="H111" s="71">
        <f>IF(NOT(AND(PAINEL_PESOS!$D$12="OK - 100%",PAINEL_PESOS!$F$20="OK - 100%",PAINEL_PESOS!$F$24="OK - 100%",PAINEL_PESOS!$F$27="OK - 100%",PAINEL_PESOS!$F$30="OK - 100%")),"", (B111*PAINEL_PESOS!$B$7+C111*PAINEL_PESOS!$B$8+D111*PAINEL_PESOS!$B$9+E111*PAINEL_PESOS!$B$10)*F111)</f>
        <v/>
      </c>
      <c r="I111" s="71">
        <f>IF(H111="","",H111-G111)</f>
        <v/>
      </c>
      <c r="J111" s="71">
        <f>IF(I111="","",ABS(I111))</f>
        <v/>
      </c>
      <c r="K111" t="n">
        <v>1</v>
      </c>
      <c r="L111" t="n">
        <v>0</v>
      </c>
      <c r="M111" t="n">
        <v>0.690716713432777</v>
      </c>
      <c r="N111" t="n">
        <v>0.4706618283729279</v>
      </c>
      <c r="O111" t="n">
        <v>0.2772467725978989</v>
      </c>
      <c r="P111" t="n">
        <v>0.8745430710129634</v>
      </c>
      <c r="Q111" t="n">
        <v>0.4753677821863839</v>
      </c>
      <c r="R111" t="n">
        <v>0.2192244144657998</v>
      </c>
      <c r="S111" t="n">
        <v>0.2690090285144978</v>
      </c>
      <c r="T111" t="n">
        <v>0.5275209039633947</v>
      </c>
      <c r="U111" t="n">
        <v>0.540124366235652</v>
      </c>
    </row>
    <row r="112">
      <c r="A112" t="inlineStr">
        <is>
          <t>1350961</t>
        </is>
      </c>
      <c r="B112" s="70">
        <f>SUMPRODUCT(K112:N112,PAINEL_PESOS!$C$16:$C$19)</f>
        <v/>
      </c>
      <c r="C112" s="70">
        <f>SUMPRODUCT(O112:Q112,PAINEL_PESOS!$C$21:$C$23)</f>
        <v/>
      </c>
      <c r="D112" s="70">
        <f>SUMPRODUCT(R112:S112,PAINEL_PESOS!$C$25:$C$26)</f>
        <v/>
      </c>
      <c r="E112" s="70">
        <f>SUMPRODUCT(T112:U112,PAINEL_PESOS!$C$28:$C$29)</f>
        <v/>
      </c>
      <c r="F112" s="70" t="n">
        <v>0.7863661894294319</v>
      </c>
      <c r="G112" s="70" t="n">
        <v>0.383675909268354</v>
      </c>
      <c r="H112" s="71">
        <f>IF(NOT(AND(PAINEL_PESOS!$D$12="OK - 100%",PAINEL_PESOS!$F$20="OK - 100%",PAINEL_PESOS!$F$24="OK - 100%",PAINEL_PESOS!$F$27="OK - 100%",PAINEL_PESOS!$F$30="OK - 100%")),"", (B112*PAINEL_PESOS!$B$7+C112*PAINEL_PESOS!$B$8+D112*PAINEL_PESOS!$B$9+E112*PAINEL_PESOS!$B$10)*F112)</f>
        <v/>
      </c>
      <c r="I112" s="71">
        <f>IF(H112="","",H112-G112)</f>
        <v/>
      </c>
      <c r="J112" s="71">
        <f>IF(I112="","",ABS(I112))</f>
        <v/>
      </c>
      <c r="K112" t="n">
        <v>0.988031966762581</v>
      </c>
      <c r="L112" t="n">
        <v>0</v>
      </c>
      <c r="M112" t="n">
        <v>0.6925836119014652</v>
      </c>
      <c r="N112" t="n">
        <v>0.3388356216954337</v>
      </c>
      <c r="O112" t="n">
        <v>0.3359427489766622</v>
      </c>
      <c r="P112" t="n">
        <v>0.8600854757426849</v>
      </c>
      <c r="Q112" t="n">
        <v>0.1085481394502413</v>
      </c>
      <c r="R112" t="n">
        <v>0.5464671887924998</v>
      </c>
      <c r="S112" t="n">
        <v>0.4457674825566103</v>
      </c>
      <c r="T112" t="n">
        <v>0.4759043082355339</v>
      </c>
      <c r="U112" t="n">
        <v>0.5556976588026863</v>
      </c>
    </row>
    <row r="113">
      <c r="A113" t="inlineStr">
        <is>
          <t>1350962</t>
        </is>
      </c>
      <c r="B113" s="70">
        <f>SUMPRODUCT(K113:N113,PAINEL_PESOS!$C$16:$C$19)</f>
        <v/>
      </c>
      <c r="C113" s="70">
        <f>SUMPRODUCT(O113:Q113,PAINEL_PESOS!$C$21:$C$23)</f>
        <v/>
      </c>
      <c r="D113" s="70">
        <f>SUMPRODUCT(R113:S113,PAINEL_PESOS!$C$25:$C$26)</f>
        <v/>
      </c>
      <c r="E113" s="70">
        <f>SUMPRODUCT(T113:U113,PAINEL_PESOS!$C$28:$C$29)</f>
        <v/>
      </c>
      <c r="F113" s="70" t="n">
        <v>0.9582513750393727</v>
      </c>
      <c r="G113" s="70" t="n">
        <v>0.523000764577997</v>
      </c>
      <c r="H113" s="71">
        <f>IF(NOT(AND(PAINEL_PESOS!$D$12="OK - 100%",PAINEL_PESOS!$F$20="OK - 100%",PAINEL_PESOS!$F$24="OK - 100%",PAINEL_PESOS!$F$27="OK - 100%",PAINEL_PESOS!$F$30="OK - 100%")),"", (B113*PAINEL_PESOS!$B$7+C113*PAINEL_PESOS!$B$8+D113*PAINEL_PESOS!$B$9+E113*PAINEL_PESOS!$B$10)*F113)</f>
        <v/>
      </c>
      <c r="I113" s="71">
        <f>IF(H113="","",H113-G113)</f>
        <v/>
      </c>
      <c r="J113" s="71">
        <f>IF(I113="","",ABS(I113))</f>
        <v/>
      </c>
      <c r="K113" t="n">
        <v>1</v>
      </c>
      <c r="L113" t="n">
        <v>0</v>
      </c>
      <c r="M113" t="n">
        <v>0.7097040364227239</v>
      </c>
      <c r="N113" t="n">
        <v>0.8784434880726524</v>
      </c>
      <c r="O113" t="n">
        <v>0.2356622681571232</v>
      </c>
      <c r="P113" t="n">
        <v>0.9983256707818222</v>
      </c>
      <c r="Q113" t="n">
        <v>0.8533605984032655</v>
      </c>
      <c r="R113" t="n">
        <v>0.1247726105550608</v>
      </c>
      <c r="S113" t="n">
        <v>0.4923301539574185</v>
      </c>
      <c r="T113" t="n">
        <v>0.5261515871786958</v>
      </c>
      <c r="U113" t="n">
        <v>0.5373990333198148</v>
      </c>
    </row>
    <row r="114">
      <c r="A114" t="inlineStr">
        <is>
          <t>1350963</t>
        </is>
      </c>
      <c r="B114" s="70">
        <f>SUMPRODUCT(K114:N114,PAINEL_PESOS!$C$16:$C$19)</f>
        <v/>
      </c>
      <c r="C114" s="70">
        <f>SUMPRODUCT(O114:Q114,PAINEL_PESOS!$C$21:$C$23)</f>
        <v/>
      </c>
      <c r="D114" s="70">
        <f>SUMPRODUCT(R114:S114,PAINEL_PESOS!$C$25:$C$26)</f>
        <v/>
      </c>
      <c r="E114" s="70">
        <f>SUMPRODUCT(T114:U114,PAINEL_PESOS!$C$28:$C$29)</f>
        <v/>
      </c>
      <c r="F114" s="70" t="n">
        <v>0.9744613427258535</v>
      </c>
      <c r="G114" s="70" t="n">
        <v>0.5940077593025245</v>
      </c>
      <c r="H114" s="71">
        <f>IF(NOT(AND(PAINEL_PESOS!$D$12="OK - 100%",PAINEL_PESOS!$F$20="OK - 100%",PAINEL_PESOS!$F$24="OK - 100%",PAINEL_PESOS!$F$27="OK - 100%",PAINEL_PESOS!$F$30="OK - 100%")),"", (B114*PAINEL_PESOS!$B$7+C114*PAINEL_PESOS!$B$8+D114*PAINEL_PESOS!$B$9+E114*PAINEL_PESOS!$B$10)*F114)</f>
        <v/>
      </c>
      <c r="I114" s="71">
        <f>IF(H114="","",H114-G114)</f>
        <v/>
      </c>
      <c r="J114" s="71">
        <f>IF(I114="","",ABS(I114))</f>
        <v/>
      </c>
      <c r="K114" t="n">
        <v>0.9979882456315482</v>
      </c>
      <c r="L114" t="n">
        <v>0</v>
      </c>
      <c r="M114" t="n">
        <v>0.7118464239693629</v>
      </c>
      <c r="N114" t="n">
        <v>0.888886861175217</v>
      </c>
      <c r="O114" t="n">
        <v>0.3345501831500983</v>
      </c>
      <c r="P114" t="n">
        <v>0.9906968249900406</v>
      </c>
      <c r="Q114" t="n">
        <v>0.94453161798186</v>
      </c>
      <c r="R114" t="n">
        <v>0.4773930663748934</v>
      </c>
      <c r="S114" t="n">
        <v>0.5853163058258899</v>
      </c>
      <c r="T114" t="n">
        <v>0.4242072965601779</v>
      </c>
      <c r="U114" t="n">
        <v>0.577140807547958</v>
      </c>
    </row>
    <row r="115">
      <c r="A115" t="inlineStr">
        <is>
          <t>1350964</t>
        </is>
      </c>
      <c r="B115" s="70">
        <f>SUMPRODUCT(K115:N115,PAINEL_PESOS!$C$16:$C$19)</f>
        <v/>
      </c>
      <c r="C115" s="70">
        <f>SUMPRODUCT(O115:Q115,PAINEL_PESOS!$C$21:$C$23)</f>
        <v/>
      </c>
      <c r="D115" s="70">
        <f>SUMPRODUCT(R115:S115,PAINEL_PESOS!$C$25:$C$26)</f>
        <v/>
      </c>
      <c r="E115" s="70">
        <f>SUMPRODUCT(T115:U115,PAINEL_PESOS!$C$28:$C$29)</f>
        <v/>
      </c>
      <c r="F115" s="70" t="n">
        <v>0.9420372798249569</v>
      </c>
      <c r="G115" s="70" t="n">
        <v>0.5546554776877382</v>
      </c>
      <c r="H115" s="71">
        <f>IF(NOT(AND(PAINEL_PESOS!$D$12="OK - 100%",PAINEL_PESOS!$F$20="OK - 100%",PAINEL_PESOS!$F$24="OK - 100%",PAINEL_PESOS!$F$27="OK - 100%",PAINEL_PESOS!$F$30="OK - 100%")),"", (B115*PAINEL_PESOS!$B$7+C115*PAINEL_PESOS!$B$8+D115*PAINEL_PESOS!$B$9+E115*PAINEL_PESOS!$B$10)*F115)</f>
        <v/>
      </c>
      <c r="I115" s="71">
        <f>IF(H115="","",H115-G115)</f>
        <v/>
      </c>
      <c r="J115" s="71">
        <f>IF(I115="","",ABS(I115))</f>
        <v/>
      </c>
      <c r="K115" t="n">
        <v>0.7748203271467465</v>
      </c>
      <c r="L115" t="n">
        <v>0</v>
      </c>
      <c r="M115" t="n">
        <v>0.7495098862230536</v>
      </c>
      <c r="N115" t="n">
        <v>0.8637577890586979</v>
      </c>
      <c r="O115" t="n">
        <v>0.2278814109629919</v>
      </c>
      <c r="P115" t="n">
        <v>0.9960811222050355</v>
      </c>
      <c r="Q115" t="n">
        <v>0.775835660300522</v>
      </c>
      <c r="R115" t="n">
        <v>0.6028263056011711</v>
      </c>
      <c r="S115" t="n">
        <v>0.5689039166616949</v>
      </c>
      <c r="T115" t="n">
        <v>0.4145290669797773</v>
      </c>
      <c r="U115" t="n">
        <v>0.5967614210129695</v>
      </c>
    </row>
    <row r="116">
      <c r="A116" t="inlineStr">
        <is>
          <t>1350965</t>
        </is>
      </c>
      <c r="B116" s="70">
        <f>SUMPRODUCT(K116:N116,PAINEL_PESOS!$C$16:$C$19)</f>
        <v/>
      </c>
      <c r="C116" s="70">
        <f>SUMPRODUCT(O116:Q116,PAINEL_PESOS!$C$21:$C$23)</f>
        <v/>
      </c>
      <c r="D116" s="70">
        <f>SUMPRODUCT(R116:S116,PAINEL_PESOS!$C$25:$C$26)</f>
        <v/>
      </c>
      <c r="E116" s="70">
        <f>SUMPRODUCT(T116:U116,PAINEL_PESOS!$C$28:$C$29)</f>
        <v/>
      </c>
      <c r="F116" s="70" t="n">
        <v>0.87108670781015</v>
      </c>
      <c r="G116" s="70" t="n">
        <v>0.4825689009125742</v>
      </c>
      <c r="H116" s="71">
        <f>IF(NOT(AND(PAINEL_PESOS!$D$12="OK - 100%",PAINEL_PESOS!$F$20="OK - 100%",PAINEL_PESOS!$F$24="OK - 100%",PAINEL_PESOS!$F$27="OK - 100%",PAINEL_PESOS!$F$30="OK - 100%")),"", (B116*PAINEL_PESOS!$B$7+C116*PAINEL_PESOS!$B$8+D116*PAINEL_PESOS!$B$9+E116*PAINEL_PESOS!$B$10)*F116)</f>
        <v/>
      </c>
      <c r="I116" s="71">
        <f>IF(H116="","",H116-G116)</f>
        <v/>
      </c>
      <c r="J116" s="71">
        <f>IF(I116="","",ABS(I116))</f>
        <v/>
      </c>
      <c r="K116" t="n">
        <v>0.8766464905372842</v>
      </c>
      <c r="L116" t="n">
        <v>0</v>
      </c>
      <c r="M116" t="n">
        <v>0.5963184474749793</v>
      </c>
      <c r="N116" t="n">
        <v>0.7874555405999435</v>
      </c>
      <c r="O116" t="n">
        <v>0.2676660805539359</v>
      </c>
      <c r="P116" t="n">
        <v>0.7925899117087292</v>
      </c>
      <c r="Q116" t="n">
        <v>0.446306911444033</v>
      </c>
      <c r="R116" t="n">
        <v>0.3892312509003263</v>
      </c>
      <c r="S116" t="n">
        <v>0.5751027018124625</v>
      </c>
      <c r="T116" t="n">
        <v>0.6312956253827566</v>
      </c>
      <c r="U116" t="n">
        <v>0.7016642805625308</v>
      </c>
    </row>
    <row r="117">
      <c r="A117" t="inlineStr">
        <is>
          <t>1350966</t>
        </is>
      </c>
      <c r="B117" s="70">
        <f>SUMPRODUCT(K117:N117,PAINEL_PESOS!$C$16:$C$19)</f>
        <v/>
      </c>
      <c r="C117" s="70">
        <f>SUMPRODUCT(O117:Q117,PAINEL_PESOS!$C$21:$C$23)</f>
        <v/>
      </c>
      <c r="D117" s="70">
        <f>SUMPRODUCT(R117:S117,PAINEL_PESOS!$C$25:$C$26)</f>
        <v/>
      </c>
      <c r="E117" s="70">
        <f>SUMPRODUCT(T117:U117,PAINEL_PESOS!$C$28:$C$29)</f>
        <v/>
      </c>
      <c r="F117" s="70" t="n">
        <v>0.8929455860616845</v>
      </c>
      <c r="G117" s="70" t="n">
        <v>0.4881622575637197</v>
      </c>
      <c r="H117" s="71">
        <f>IF(NOT(AND(PAINEL_PESOS!$D$12="OK - 100%",PAINEL_PESOS!$F$20="OK - 100%",PAINEL_PESOS!$F$24="OK - 100%",PAINEL_PESOS!$F$27="OK - 100%",PAINEL_PESOS!$F$30="OK - 100%")),"", (B117*PAINEL_PESOS!$B$7+C117*PAINEL_PESOS!$B$8+D117*PAINEL_PESOS!$B$9+E117*PAINEL_PESOS!$B$10)*F117)</f>
        <v/>
      </c>
      <c r="I117" s="71">
        <f>IF(H117="","",H117-G117)</f>
        <v/>
      </c>
      <c r="J117" s="71">
        <f>IF(I117="","",ABS(I117))</f>
        <v/>
      </c>
      <c r="K117" t="n">
        <v>0.8841856793209173</v>
      </c>
      <c r="L117" t="n">
        <v>0</v>
      </c>
      <c r="M117" t="n">
        <v>0.6346931906002236</v>
      </c>
      <c r="N117" t="n">
        <v>0.7166034678378732</v>
      </c>
      <c r="O117" t="n">
        <v>0.2781208916412081</v>
      </c>
      <c r="P117" t="n">
        <v>0.8865131386337473</v>
      </c>
      <c r="Q117" t="n">
        <v>0.5825383946458191</v>
      </c>
      <c r="R117" t="n">
        <v>0.2491628559625431</v>
      </c>
      <c r="S117" t="n">
        <v>0.5604112131512478</v>
      </c>
      <c r="T117" t="n">
        <v>0.6215197499313319</v>
      </c>
      <c r="U117" t="n">
        <v>0.6598840000548903</v>
      </c>
    </row>
    <row r="118">
      <c r="A118" t="inlineStr">
        <is>
          <t>1350967</t>
        </is>
      </c>
      <c r="B118" s="70">
        <f>SUMPRODUCT(K118:N118,PAINEL_PESOS!$C$16:$C$19)</f>
        <v/>
      </c>
      <c r="C118" s="70">
        <f>SUMPRODUCT(O118:Q118,PAINEL_PESOS!$C$21:$C$23)</f>
        <v/>
      </c>
      <c r="D118" s="70">
        <f>SUMPRODUCT(R118:S118,PAINEL_PESOS!$C$25:$C$26)</f>
        <v/>
      </c>
      <c r="E118" s="70">
        <f>SUMPRODUCT(T118:U118,PAINEL_PESOS!$C$28:$C$29)</f>
        <v/>
      </c>
      <c r="F118" s="70" t="n">
        <v>0.9608670007473528</v>
      </c>
      <c r="G118" s="70" t="n">
        <v>0.5694422477269835</v>
      </c>
      <c r="H118" s="71">
        <f>IF(NOT(AND(PAINEL_PESOS!$D$12="OK - 100%",PAINEL_PESOS!$F$20="OK - 100%",PAINEL_PESOS!$F$24="OK - 100%",PAINEL_PESOS!$F$27="OK - 100%",PAINEL_PESOS!$F$30="OK - 100%")),"", (B118*PAINEL_PESOS!$B$7+C118*PAINEL_PESOS!$B$8+D118*PAINEL_PESOS!$B$9+E118*PAINEL_PESOS!$B$10)*F118)</f>
        <v/>
      </c>
      <c r="I118" s="71">
        <f>IF(H118="","",H118-G118)</f>
        <v/>
      </c>
      <c r="J118" s="71">
        <f>IF(I118="","",ABS(I118))</f>
        <v/>
      </c>
      <c r="K118" t="n">
        <v>0.6</v>
      </c>
      <c r="L118" t="n">
        <v>0</v>
      </c>
      <c r="M118" t="n">
        <v>0.6688240183714217</v>
      </c>
      <c r="N118" t="n">
        <v>0.8210260131849743</v>
      </c>
      <c r="O118" t="n">
        <v>0.33051607631017</v>
      </c>
      <c r="P118" t="n">
        <v>0.8943655903264351</v>
      </c>
      <c r="Q118" t="n">
        <v>0.9145480638425743</v>
      </c>
      <c r="R118" t="n">
        <v>0.2956411332419993</v>
      </c>
      <c r="S118" t="n">
        <v>0.5570389014970847</v>
      </c>
      <c r="T118" t="n">
        <v>0.5910848387471913</v>
      </c>
      <c r="U118" t="n">
        <v>0.8260939053519766</v>
      </c>
    </row>
    <row r="119">
      <c r="A119" t="inlineStr">
        <is>
          <t>1350968</t>
        </is>
      </c>
      <c r="B119" s="70">
        <f>SUMPRODUCT(K119:N119,PAINEL_PESOS!$C$16:$C$19)</f>
        <v/>
      </c>
      <c r="C119" s="70">
        <f>SUMPRODUCT(O119:Q119,PAINEL_PESOS!$C$21:$C$23)</f>
        <v/>
      </c>
      <c r="D119" s="70">
        <f>SUMPRODUCT(R119:S119,PAINEL_PESOS!$C$25:$C$26)</f>
        <v/>
      </c>
      <c r="E119" s="70">
        <f>SUMPRODUCT(T119:U119,PAINEL_PESOS!$C$28:$C$29)</f>
        <v/>
      </c>
      <c r="F119" s="70" t="n">
        <v>0.8515502303906359</v>
      </c>
      <c r="G119" s="70" t="n">
        <v>0.3528230864752278</v>
      </c>
      <c r="H119" s="71">
        <f>IF(NOT(AND(PAINEL_PESOS!$D$12="OK - 100%",PAINEL_PESOS!$F$20="OK - 100%",PAINEL_PESOS!$F$24="OK - 100%",PAINEL_PESOS!$F$27="OK - 100%",PAINEL_PESOS!$F$30="OK - 100%")),"", (B119*PAINEL_PESOS!$B$7+C119*PAINEL_PESOS!$B$8+D119*PAINEL_PESOS!$B$9+E119*PAINEL_PESOS!$B$10)*F119)</f>
        <v/>
      </c>
      <c r="I119" s="71">
        <f>IF(H119="","",H119-G119)</f>
        <v/>
      </c>
      <c r="J119" s="71">
        <f>IF(I119="","",ABS(I119))</f>
        <v/>
      </c>
      <c r="K119" t="n">
        <v>0.8351405670589629</v>
      </c>
      <c r="L119" t="n">
        <v>0</v>
      </c>
      <c r="M119" t="n">
        <v>0.5374868198669037</v>
      </c>
      <c r="N119" t="n">
        <v>0.356494239328305</v>
      </c>
      <c r="O119" t="n">
        <v>0.4146803084735842</v>
      </c>
      <c r="P119" t="n">
        <v>0</v>
      </c>
      <c r="Q119" t="n">
        <v>0.6596887939835854</v>
      </c>
      <c r="R119" t="n">
        <v>0.2811827838798019</v>
      </c>
      <c r="S119" t="n">
        <v>0.1696372718256856</v>
      </c>
      <c r="T119" t="n">
        <v>0.593325616473477</v>
      </c>
      <c r="U119" t="n">
        <v>0.6896900723526486</v>
      </c>
    </row>
    <row r="120">
      <c r="A120" t="inlineStr">
        <is>
          <t>1350969</t>
        </is>
      </c>
      <c r="B120" s="70">
        <f>SUMPRODUCT(K120:N120,PAINEL_PESOS!$C$16:$C$19)</f>
        <v/>
      </c>
      <c r="C120" s="70">
        <f>SUMPRODUCT(O120:Q120,PAINEL_PESOS!$C$21:$C$23)</f>
        <v/>
      </c>
      <c r="D120" s="70">
        <f>SUMPRODUCT(R120:S120,PAINEL_PESOS!$C$25:$C$26)</f>
        <v/>
      </c>
      <c r="E120" s="70">
        <f>SUMPRODUCT(T120:U120,PAINEL_PESOS!$C$28:$C$29)</f>
        <v/>
      </c>
      <c r="F120" s="70" t="n">
        <v>0.9571763883749387</v>
      </c>
      <c r="G120" s="70" t="n">
        <v>0.56367111924411</v>
      </c>
      <c r="H120" s="71">
        <f>IF(NOT(AND(PAINEL_PESOS!$D$12="OK - 100%",PAINEL_PESOS!$F$20="OK - 100%",PAINEL_PESOS!$F$24="OK - 100%",PAINEL_PESOS!$F$27="OK - 100%",PAINEL_PESOS!$F$30="OK - 100%")),"", (B120*PAINEL_PESOS!$B$7+C120*PAINEL_PESOS!$B$8+D120*PAINEL_PESOS!$B$9+E120*PAINEL_PESOS!$B$10)*F120)</f>
        <v/>
      </c>
      <c r="I120" s="71">
        <f>IF(H120="","",H120-G120)</f>
        <v/>
      </c>
      <c r="J120" s="71">
        <f>IF(I120="","",ABS(I120))</f>
        <v/>
      </c>
      <c r="K120" t="n">
        <v>0.7991583697673116</v>
      </c>
      <c r="L120" t="n">
        <v>0</v>
      </c>
      <c r="M120" t="n">
        <v>0.6682225301770625</v>
      </c>
      <c r="N120" t="n">
        <v>0.8112577441425572</v>
      </c>
      <c r="O120" t="n">
        <v>0.297339177442786</v>
      </c>
      <c r="P120" t="n">
        <v>0.8472091987849152</v>
      </c>
      <c r="Q120" t="n">
        <v>0.9068524700241876</v>
      </c>
      <c r="R120" t="n">
        <v>0.3664068955783669</v>
      </c>
      <c r="S120" t="n">
        <v>0.5401007514730998</v>
      </c>
      <c r="T120" t="n">
        <v>0.6089495654332706</v>
      </c>
      <c r="U120" t="n">
        <v>0.6887388551864488</v>
      </c>
    </row>
    <row r="121">
      <c r="A121" t="inlineStr">
        <is>
          <t>1350970</t>
        </is>
      </c>
      <c r="B121" s="70">
        <f>SUMPRODUCT(K121:N121,PAINEL_PESOS!$C$16:$C$19)</f>
        <v/>
      </c>
      <c r="C121" s="70">
        <f>SUMPRODUCT(O121:Q121,PAINEL_PESOS!$C$21:$C$23)</f>
        <v/>
      </c>
      <c r="D121" s="70">
        <f>SUMPRODUCT(R121:S121,PAINEL_PESOS!$C$25:$C$26)</f>
        <v/>
      </c>
      <c r="E121" s="70">
        <f>SUMPRODUCT(T121:U121,PAINEL_PESOS!$C$28:$C$29)</f>
        <v/>
      </c>
      <c r="F121" s="70" t="n">
        <v>0.8212371385773606</v>
      </c>
      <c r="G121" s="70" t="n">
        <v>0.3449330800223389</v>
      </c>
      <c r="H121" s="71">
        <f>IF(NOT(AND(PAINEL_PESOS!$D$12="OK - 100%",PAINEL_PESOS!$F$20="OK - 100%",PAINEL_PESOS!$F$24="OK - 100%",PAINEL_PESOS!$F$27="OK - 100%",PAINEL_PESOS!$F$30="OK - 100%")),"", (B121*PAINEL_PESOS!$B$7+C121*PAINEL_PESOS!$B$8+D121*PAINEL_PESOS!$B$9+E121*PAINEL_PESOS!$B$10)*F121)</f>
        <v/>
      </c>
      <c r="I121" s="71">
        <f>IF(H121="","",H121-G121)</f>
        <v/>
      </c>
      <c r="J121" s="71">
        <f>IF(I121="","",ABS(I121))</f>
        <v/>
      </c>
      <c r="K121" t="n">
        <v>0.8476250992000345</v>
      </c>
      <c r="L121" t="n">
        <v>0</v>
      </c>
      <c r="M121" t="n">
        <v>0.5432335314032285</v>
      </c>
      <c r="N121" t="n">
        <v>0</v>
      </c>
      <c r="O121" t="n">
        <v>0.530270078662251</v>
      </c>
      <c r="P121" t="n">
        <v>0</v>
      </c>
      <c r="Q121" t="n">
        <v>0.750879625865813</v>
      </c>
      <c r="R121" t="n">
        <v>0.2399010656779021</v>
      </c>
      <c r="S121" t="n">
        <v>0.2215970822715708</v>
      </c>
      <c r="T121" t="n">
        <v>0.6522677188119851</v>
      </c>
      <c r="U121" t="n">
        <v>0.696836346726899</v>
      </c>
    </row>
    <row r="122">
      <c r="A122" t="inlineStr">
        <is>
          <t>1350971</t>
        </is>
      </c>
      <c r="B122" s="70">
        <f>SUMPRODUCT(K122:N122,PAINEL_PESOS!$C$16:$C$19)</f>
        <v/>
      </c>
      <c r="C122" s="70">
        <f>SUMPRODUCT(O122:Q122,PAINEL_PESOS!$C$21:$C$23)</f>
        <v/>
      </c>
      <c r="D122" s="70">
        <f>SUMPRODUCT(R122:S122,PAINEL_PESOS!$C$25:$C$26)</f>
        <v/>
      </c>
      <c r="E122" s="70">
        <f>SUMPRODUCT(T122:U122,PAINEL_PESOS!$C$28:$C$29)</f>
        <v/>
      </c>
      <c r="F122" s="70" t="n">
        <v>0.781469047378919</v>
      </c>
      <c r="G122" s="70" t="n"/>
      <c r="H122" s="71">
        <f>IF(NOT(AND(PAINEL_PESOS!$D$12="OK - 100%",PAINEL_PESOS!$F$20="OK - 100%",PAINEL_PESOS!$F$24="OK - 100%",PAINEL_PESOS!$F$27="OK - 100%",PAINEL_PESOS!$F$30="OK - 100%")),"", (B122*PAINEL_PESOS!$B$7+C122*PAINEL_PESOS!$B$8+D122*PAINEL_PESOS!$B$9+E122*PAINEL_PESOS!$B$10)*F122)</f>
        <v/>
      </c>
      <c r="I122" s="71">
        <f>IF(H122="","",H122-G122)</f>
        <v/>
      </c>
      <c r="J122" s="71">
        <f>IF(I122="","",ABS(I122))</f>
        <v/>
      </c>
      <c r="K122" t="n">
        <v>1</v>
      </c>
      <c r="L122" t="n">
        <v>0</v>
      </c>
      <c r="M122" t="n">
        <v>0.3605069849697318</v>
      </c>
      <c r="N122" t="n">
        <v>0</v>
      </c>
      <c r="O122" t="n">
        <v>0.7817232439599604</v>
      </c>
      <c r="P122" t="n">
        <v>0</v>
      </c>
      <c r="Q122" t="n">
        <v>0.9219326655551815</v>
      </c>
      <c r="R122" t="n">
        <v>0</v>
      </c>
      <c r="S122" t="n">
        <v>0.3514781196478372</v>
      </c>
      <c r="U122" t="n">
        <v>0.8260939053519766</v>
      </c>
    </row>
    <row r="123">
      <c r="A123" t="inlineStr">
        <is>
          <t>1350972</t>
        </is>
      </c>
      <c r="B123" s="70">
        <f>SUMPRODUCT(K123:N123,PAINEL_PESOS!$C$16:$C$19)</f>
        <v/>
      </c>
      <c r="C123" s="70">
        <f>SUMPRODUCT(O123:Q123,PAINEL_PESOS!$C$21:$C$23)</f>
        <v/>
      </c>
      <c r="D123" s="70">
        <f>SUMPRODUCT(R123:S123,PAINEL_PESOS!$C$25:$C$26)</f>
        <v/>
      </c>
      <c r="E123" s="70">
        <f>SUMPRODUCT(T123:U123,PAINEL_PESOS!$C$28:$C$29)</f>
        <v/>
      </c>
      <c r="F123" s="70" t="n">
        <v>0.75</v>
      </c>
      <c r="G123" s="70" t="n">
        <v>0.3065371777454521</v>
      </c>
      <c r="H123" s="71">
        <f>IF(NOT(AND(PAINEL_PESOS!$D$12="OK - 100%",PAINEL_PESOS!$F$20="OK - 100%",PAINEL_PESOS!$F$24="OK - 100%",PAINEL_PESOS!$F$27="OK - 100%",PAINEL_PESOS!$F$30="OK - 100%")),"", (B123*PAINEL_PESOS!$B$7+C123*PAINEL_PESOS!$B$8+D123*PAINEL_PESOS!$B$9+E123*PAINEL_PESOS!$B$10)*F123)</f>
        <v/>
      </c>
      <c r="I123" s="71">
        <f>IF(H123="","",H123-G123)</f>
        <v/>
      </c>
      <c r="J123" s="71">
        <f>IF(I123="","",ABS(I123))</f>
        <v/>
      </c>
      <c r="K123" t="n">
        <v>0.6602443584636724</v>
      </c>
      <c r="L123" t="n">
        <v>0</v>
      </c>
      <c r="M123" t="n">
        <v>0.4484866503784616</v>
      </c>
      <c r="N123" t="n">
        <v>0</v>
      </c>
      <c r="O123" t="n">
        <v>0.6628718803736995</v>
      </c>
      <c r="P123" t="n">
        <v>0</v>
      </c>
      <c r="Q123" t="n">
        <v>0.7160622521548214</v>
      </c>
      <c r="R123" t="n">
        <v>0.1826017912144179</v>
      </c>
      <c r="S123" t="n">
        <v>0.306729504966271</v>
      </c>
      <c r="T123" t="n">
        <v>0.6593505111819288</v>
      </c>
      <c r="U123" t="n">
        <v>0.6473931624821239</v>
      </c>
    </row>
    <row r="124">
      <c r="A124" t="inlineStr">
        <is>
          <t>1350973</t>
        </is>
      </c>
      <c r="B124" s="70">
        <f>SUMPRODUCT(K124:N124,PAINEL_PESOS!$C$16:$C$19)</f>
        <v/>
      </c>
      <c r="C124" s="70">
        <f>SUMPRODUCT(O124:Q124,PAINEL_PESOS!$C$21:$C$23)</f>
        <v/>
      </c>
      <c r="D124" s="70">
        <f>SUMPRODUCT(R124:S124,PAINEL_PESOS!$C$25:$C$26)</f>
        <v/>
      </c>
      <c r="E124" s="70">
        <f>SUMPRODUCT(T124:U124,PAINEL_PESOS!$C$28:$C$29)</f>
        <v/>
      </c>
      <c r="F124" s="70" t="n">
        <v>0.75</v>
      </c>
      <c r="G124" s="70" t="n">
        <v>0.3091146589336579</v>
      </c>
      <c r="H124" s="71">
        <f>IF(NOT(AND(PAINEL_PESOS!$D$12="OK - 100%",PAINEL_PESOS!$F$20="OK - 100%",PAINEL_PESOS!$F$24="OK - 100%",PAINEL_PESOS!$F$27="OK - 100%",PAINEL_PESOS!$F$30="OK - 100%")),"", (B124*PAINEL_PESOS!$B$7+C124*PAINEL_PESOS!$B$8+D124*PAINEL_PESOS!$B$9+E124*PAINEL_PESOS!$B$10)*F124)</f>
        <v/>
      </c>
      <c r="I124" s="71">
        <f>IF(H124="","",H124-G124)</f>
        <v/>
      </c>
      <c r="J124" s="71">
        <f>IF(I124="","",ABS(I124))</f>
        <v/>
      </c>
      <c r="K124" t="n">
        <v>0.7418689764910724</v>
      </c>
      <c r="L124" t="n">
        <v>0</v>
      </c>
      <c r="M124" t="n">
        <v>0.4838794362153128</v>
      </c>
      <c r="N124" t="n">
        <v>0</v>
      </c>
      <c r="O124" t="n">
        <v>0.7105962471582299</v>
      </c>
      <c r="P124" t="n">
        <v>0</v>
      </c>
      <c r="Q124" t="n">
        <v>0.3958942262595773</v>
      </c>
      <c r="R124" t="n">
        <v>0.2625619094276656</v>
      </c>
      <c r="S124" t="n">
        <v>0.3531232438641116</v>
      </c>
      <c r="T124" t="n">
        <v>0.6473395528834249</v>
      </c>
      <c r="U124" t="n">
        <v>0.6836638004854174</v>
      </c>
    </row>
    <row r="125">
      <c r="A125" t="inlineStr">
        <is>
          <t>1350974</t>
        </is>
      </c>
      <c r="B125" s="70">
        <f>SUMPRODUCT(K125:N125,PAINEL_PESOS!$C$16:$C$19)</f>
        <v/>
      </c>
      <c r="C125" s="70">
        <f>SUMPRODUCT(O125:Q125,PAINEL_PESOS!$C$21:$C$23)</f>
        <v/>
      </c>
      <c r="D125" s="70">
        <f>SUMPRODUCT(R125:S125,PAINEL_PESOS!$C$25:$C$26)</f>
        <v/>
      </c>
      <c r="E125" s="70">
        <f>SUMPRODUCT(T125:U125,PAINEL_PESOS!$C$28:$C$29)</f>
        <v/>
      </c>
      <c r="F125" s="70" t="n">
        <v>0.9170576359965906</v>
      </c>
      <c r="G125" s="70" t="n">
        <v>0.5369784293009461</v>
      </c>
      <c r="H125" s="71">
        <f>IF(NOT(AND(PAINEL_PESOS!$D$12="OK - 100%",PAINEL_PESOS!$F$20="OK - 100%",PAINEL_PESOS!$F$24="OK - 100%",PAINEL_PESOS!$F$27="OK - 100%",PAINEL_PESOS!$F$30="OK - 100%")),"", (B125*PAINEL_PESOS!$B$7+C125*PAINEL_PESOS!$B$8+D125*PAINEL_PESOS!$B$9+E125*PAINEL_PESOS!$B$10)*F125)</f>
        <v/>
      </c>
      <c r="I125" s="71">
        <f>IF(H125="","",H125-G125)</f>
        <v/>
      </c>
      <c r="J125" s="71">
        <f>IF(I125="","",ABS(I125))</f>
        <v/>
      </c>
      <c r="K125" t="n">
        <v>0.893852295595112</v>
      </c>
      <c r="L125" t="n">
        <v>0</v>
      </c>
      <c r="M125" t="n">
        <v>0.6108953170880996</v>
      </c>
      <c r="N125" t="n">
        <v>0.5605459937385662</v>
      </c>
      <c r="O125" t="n">
        <v>0.2625999702597364</v>
      </c>
      <c r="P125" t="n">
        <v>0.7882099759149979</v>
      </c>
      <c r="Q125" t="n">
        <v>0.8147017126803688</v>
      </c>
      <c r="R125" t="n">
        <v>0.3742685960859954</v>
      </c>
      <c r="S125" t="n">
        <v>0.5774934838709761</v>
      </c>
      <c r="T125" t="n">
        <v>0.6787550657511565</v>
      </c>
      <c r="U125" t="n">
        <v>0.7775208775944091</v>
      </c>
    </row>
    <row r="126">
      <c r="A126" t="inlineStr">
        <is>
          <t>1350975</t>
        </is>
      </c>
      <c r="B126" s="70">
        <f>SUMPRODUCT(K126:N126,PAINEL_PESOS!$C$16:$C$19)</f>
        <v/>
      </c>
      <c r="C126" s="70">
        <f>SUMPRODUCT(O126:Q126,PAINEL_PESOS!$C$21:$C$23)</f>
        <v/>
      </c>
      <c r="D126" s="70">
        <f>SUMPRODUCT(R126:S126,PAINEL_PESOS!$C$25:$C$26)</f>
        <v/>
      </c>
      <c r="E126" s="70">
        <f>SUMPRODUCT(T126:U126,PAINEL_PESOS!$C$28:$C$29)</f>
        <v/>
      </c>
      <c r="F126" s="70" t="n">
        <v>0.90660776065872</v>
      </c>
      <c r="G126" s="70" t="n">
        <v>0.4201691015018628</v>
      </c>
      <c r="H126" s="71">
        <f>IF(NOT(AND(PAINEL_PESOS!$D$12="OK - 100%",PAINEL_PESOS!$F$20="OK - 100%",PAINEL_PESOS!$F$24="OK - 100%",PAINEL_PESOS!$F$27="OK - 100%",PAINEL_PESOS!$F$30="OK - 100%")),"", (B126*PAINEL_PESOS!$B$7+C126*PAINEL_PESOS!$B$8+D126*PAINEL_PESOS!$B$9+E126*PAINEL_PESOS!$B$10)*F126)</f>
        <v/>
      </c>
      <c r="I126" s="71">
        <f>IF(H126="","",H126-G126)</f>
        <v/>
      </c>
      <c r="J126" s="71">
        <f>IF(I126="","",ABS(I126))</f>
        <v/>
      </c>
      <c r="K126" t="n">
        <v>0.9430989742884864</v>
      </c>
      <c r="L126" t="n">
        <v>0</v>
      </c>
      <c r="M126" t="n">
        <v>0.68419189714313</v>
      </c>
      <c r="N126" t="n">
        <v>0.4804666111075403</v>
      </c>
      <c r="O126" t="n">
        <v>0.436439675329279</v>
      </c>
      <c r="P126" t="n">
        <v>0.6019551071413242</v>
      </c>
      <c r="Q126" t="n">
        <v>0.8223117369465651</v>
      </c>
      <c r="R126" t="n">
        <v>0.3062573251103007</v>
      </c>
      <c r="S126" t="n">
        <v>0.03034076884768055</v>
      </c>
      <c r="T126" t="n">
        <v>0.5509422249998663</v>
      </c>
      <c r="U126" t="n">
        <v>0.525725235098069</v>
      </c>
    </row>
    <row r="127">
      <c r="A127" t="inlineStr">
        <is>
          <t>1350976</t>
        </is>
      </c>
      <c r="B127" s="70">
        <f>SUMPRODUCT(K127:N127,PAINEL_PESOS!$C$16:$C$19)</f>
        <v/>
      </c>
      <c r="C127" s="70">
        <f>SUMPRODUCT(O127:Q127,PAINEL_PESOS!$C$21:$C$23)</f>
        <v/>
      </c>
      <c r="D127" s="70">
        <f>SUMPRODUCT(R127:S127,PAINEL_PESOS!$C$25:$C$26)</f>
        <v/>
      </c>
      <c r="E127" s="70">
        <f>SUMPRODUCT(T127:U127,PAINEL_PESOS!$C$28:$C$29)</f>
        <v/>
      </c>
      <c r="F127" s="70" t="n">
        <v>0.9469440044434603</v>
      </c>
      <c r="G127" s="70" t="n">
        <v>0.5131249836987408</v>
      </c>
      <c r="H127" s="71">
        <f>IF(NOT(AND(PAINEL_PESOS!$D$12="OK - 100%",PAINEL_PESOS!$F$20="OK - 100%",PAINEL_PESOS!$F$24="OK - 100%",PAINEL_PESOS!$F$27="OK - 100%",PAINEL_PESOS!$F$30="OK - 100%")),"", (B127*PAINEL_PESOS!$B$7+C127*PAINEL_PESOS!$B$8+D127*PAINEL_PESOS!$B$9+E127*PAINEL_PESOS!$B$10)*F127)</f>
        <v/>
      </c>
      <c r="I127" s="71">
        <f>IF(H127="","",H127-G127)</f>
        <v/>
      </c>
      <c r="J127" s="71">
        <f>IF(I127="","",ABS(I127))</f>
        <v/>
      </c>
      <c r="K127" t="n">
        <v>1</v>
      </c>
      <c r="L127" t="n">
        <v>0</v>
      </c>
      <c r="M127" t="n">
        <v>0.5974209364522063</v>
      </c>
      <c r="N127" t="n">
        <v>0.7910225605444088</v>
      </c>
      <c r="O127" t="n">
        <v>0.2950127608107989</v>
      </c>
      <c r="P127" t="n">
        <v>0.6891484005977704</v>
      </c>
      <c r="Q127" t="n">
        <v>0.8850173903402756</v>
      </c>
      <c r="R127" t="n">
        <v>0.2459500446351947</v>
      </c>
      <c r="S127" t="n">
        <v>0.4386819201346975</v>
      </c>
      <c r="T127" t="n">
        <v>0.5642881463797057</v>
      </c>
      <c r="U127" t="n">
        <v>0.6457365822902645</v>
      </c>
    </row>
    <row r="128">
      <c r="A128" t="inlineStr">
        <is>
          <t>1350977</t>
        </is>
      </c>
      <c r="B128" s="70">
        <f>SUMPRODUCT(K128:N128,PAINEL_PESOS!$C$16:$C$19)</f>
        <v/>
      </c>
      <c r="C128" s="70">
        <f>SUMPRODUCT(O128:Q128,PAINEL_PESOS!$C$21:$C$23)</f>
        <v/>
      </c>
      <c r="D128" s="70">
        <f>SUMPRODUCT(R128:S128,PAINEL_PESOS!$C$25:$C$26)</f>
        <v/>
      </c>
      <c r="E128" s="70">
        <f>SUMPRODUCT(T128:U128,PAINEL_PESOS!$C$28:$C$29)</f>
        <v/>
      </c>
      <c r="F128" s="70" t="n">
        <v>0.9544641966608644</v>
      </c>
      <c r="G128" s="70" t="n">
        <v>0.5120971290383451</v>
      </c>
      <c r="H128" s="71">
        <f>IF(NOT(AND(PAINEL_PESOS!$D$12="OK - 100%",PAINEL_PESOS!$F$20="OK - 100%",PAINEL_PESOS!$F$24="OK - 100%",PAINEL_PESOS!$F$27="OK - 100%",PAINEL_PESOS!$F$30="OK - 100%")),"", (B128*PAINEL_PESOS!$B$7+C128*PAINEL_PESOS!$B$8+D128*PAINEL_PESOS!$B$9+E128*PAINEL_PESOS!$B$10)*F128)</f>
        <v/>
      </c>
      <c r="I128" s="71">
        <f>IF(H128="","",H128-G128)</f>
        <v/>
      </c>
      <c r="J128" s="71">
        <f>IF(I128="","",ABS(I128))</f>
        <v/>
      </c>
      <c r="K128" t="n">
        <v>0.9781984132022453</v>
      </c>
      <c r="L128" t="n">
        <v>0</v>
      </c>
      <c r="M128" t="n">
        <v>0.6727254661049593</v>
      </c>
      <c r="N128" t="n">
        <v>0.8440688841993085</v>
      </c>
      <c r="O128" t="n">
        <v>0.242622760453999</v>
      </c>
      <c r="P128" t="n">
        <v>0.8946346877306576</v>
      </c>
      <c r="Q128" t="n">
        <v>0.8667007172416562</v>
      </c>
      <c r="R128" t="n">
        <v>0.3402125686100928</v>
      </c>
      <c r="S128" t="n">
        <v>0.3799336218368459</v>
      </c>
      <c r="T128" t="n">
        <v>0.5061903203283853</v>
      </c>
      <c r="U128" t="n">
        <v>0.4824220358116976</v>
      </c>
    </row>
    <row r="129">
      <c r="A129" t="inlineStr">
        <is>
          <t>1350978</t>
        </is>
      </c>
      <c r="B129" s="70">
        <f>SUMPRODUCT(K129:N129,PAINEL_PESOS!$C$16:$C$19)</f>
        <v/>
      </c>
      <c r="C129" s="70">
        <f>SUMPRODUCT(O129:Q129,PAINEL_PESOS!$C$21:$C$23)</f>
        <v/>
      </c>
      <c r="D129" s="70">
        <f>SUMPRODUCT(R129:S129,PAINEL_PESOS!$C$25:$C$26)</f>
        <v/>
      </c>
      <c r="E129" s="70">
        <f>SUMPRODUCT(T129:U129,PAINEL_PESOS!$C$28:$C$29)</f>
        <v/>
      </c>
      <c r="F129" s="70" t="n">
        <v>0.9515518374173019</v>
      </c>
      <c r="G129" s="70" t="n">
        <v>0.5418598541256784</v>
      </c>
      <c r="H129" s="71">
        <f>IF(NOT(AND(PAINEL_PESOS!$D$12="OK - 100%",PAINEL_PESOS!$F$20="OK - 100%",PAINEL_PESOS!$F$24="OK - 100%",PAINEL_PESOS!$F$27="OK - 100%",PAINEL_PESOS!$F$30="OK - 100%")),"", (B129*PAINEL_PESOS!$B$7+C129*PAINEL_PESOS!$B$8+D129*PAINEL_PESOS!$B$9+E129*PAINEL_PESOS!$B$10)*F129)</f>
        <v/>
      </c>
      <c r="I129" s="71">
        <f>IF(H129="","",H129-G129)</f>
        <v/>
      </c>
      <c r="J129" s="71">
        <f>IF(I129="","",ABS(I129))</f>
        <v/>
      </c>
      <c r="K129" t="n">
        <v>1</v>
      </c>
      <c r="L129" t="n">
        <v>0</v>
      </c>
      <c r="M129" t="n">
        <v>0.5967700941685179</v>
      </c>
      <c r="N129" t="n">
        <v>0.8673989550853907</v>
      </c>
      <c r="O129" t="n">
        <v>0.2485543206662415</v>
      </c>
      <c r="P129" t="n">
        <v>0.9778416013105689</v>
      </c>
      <c r="Q129" t="n">
        <v>0.8265690152426743</v>
      </c>
      <c r="R129" t="n">
        <v>0.3747817667651263</v>
      </c>
      <c r="S129" t="n">
        <v>0.4876851823253122</v>
      </c>
      <c r="T129" t="n">
        <v>0.5311469134142334</v>
      </c>
      <c r="U129" t="n">
        <v>0.561247058173817</v>
      </c>
    </row>
    <row r="130">
      <c r="A130" t="inlineStr">
        <is>
          <t>1350979</t>
        </is>
      </c>
      <c r="B130" s="70">
        <f>SUMPRODUCT(K130:N130,PAINEL_PESOS!$C$16:$C$19)</f>
        <v/>
      </c>
      <c r="C130" s="70">
        <f>SUMPRODUCT(O130:Q130,PAINEL_PESOS!$C$21:$C$23)</f>
        <v/>
      </c>
      <c r="D130" s="70">
        <f>SUMPRODUCT(R130:S130,PAINEL_PESOS!$C$25:$C$26)</f>
        <v/>
      </c>
      <c r="E130" s="70">
        <f>SUMPRODUCT(T130:U130,PAINEL_PESOS!$C$28:$C$29)</f>
        <v/>
      </c>
      <c r="F130" s="70" t="n">
        <v>0.964002573991505</v>
      </c>
      <c r="G130" s="70" t="n">
        <v>0.5592912200829936</v>
      </c>
      <c r="H130" s="71">
        <f>IF(NOT(AND(PAINEL_PESOS!$D$12="OK - 100%",PAINEL_PESOS!$F$20="OK - 100%",PAINEL_PESOS!$F$24="OK - 100%",PAINEL_PESOS!$F$27="OK - 100%",PAINEL_PESOS!$F$30="OK - 100%")),"", (B130*PAINEL_PESOS!$B$7+C130*PAINEL_PESOS!$B$8+D130*PAINEL_PESOS!$B$9+E130*PAINEL_PESOS!$B$10)*F130)</f>
        <v/>
      </c>
      <c r="I130" s="71">
        <f>IF(H130="","",H130-G130)</f>
        <v/>
      </c>
      <c r="J130" s="71">
        <f>IF(I130="","",ABS(I130))</f>
        <v/>
      </c>
      <c r="K130" t="n">
        <v>0.9050470346497168</v>
      </c>
      <c r="L130" t="n">
        <v>0</v>
      </c>
      <c r="M130" t="n">
        <v>0.6772641701256374</v>
      </c>
      <c r="N130" t="n">
        <v>0.9048224092437664</v>
      </c>
      <c r="O130" t="n">
        <v>0.2945577093143641</v>
      </c>
      <c r="P130" t="n">
        <v>0.9147238526221184</v>
      </c>
      <c r="Q130" t="n">
        <v>0.8834159520187583</v>
      </c>
      <c r="R130" t="n">
        <v>0.5625950273245837</v>
      </c>
      <c r="S130" t="n">
        <v>0.5422501697604436</v>
      </c>
      <c r="T130" t="n">
        <v>0.4178779010797535</v>
      </c>
      <c r="U130" t="n">
        <v>0.4799869393096953</v>
      </c>
    </row>
    <row r="131">
      <c r="A131" t="inlineStr">
        <is>
          <t>1350980</t>
        </is>
      </c>
      <c r="B131" s="70">
        <f>SUMPRODUCT(K131:N131,PAINEL_PESOS!$C$16:$C$19)</f>
        <v/>
      </c>
      <c r="C131" s="70">
        <f>SUMPRODUCT(O131:Q131,PAINEL_PESOS!$C$21:$C$23)</f>
        <v/>
      </c>
      <c r="D131" s="70">
        <f>SUMPRODUCT(R131:S131,PAINEL_PESOS!$C$25:$C$26)</f>
        <v/>
      </c>
      <c r="E131" s="70">
        <f>SUMPRODUCT(T131:U131,PAINEL_PESOS!$C$28:$C$29)</f>
        <v/>
      </c>
      <c r="F131" s="70" t="n">
        <v>0.9222889111066837</v>
      </c>
      <c r="G131" s="70" t="n">
        <v>0.5313690710919835</v>
      </c>
      <c r="H131" s="71">
        <f>IF(NOT(AND(PAINEL_PESOS!$D$12="OK - 100%",PAINEL_PESOS!$F$20="OK - 100%",PAINEL_PESOS!$F$24="OK - 100%",PAINEL_PESOS!$F$27="OK - 100%",PAINEL_PESOS!$F$30="OK - 100%")),"", (B131*PAINEL_PESOS!$B$7+C131*PAINEL_PESOS!$B$8+D131*PAINEL_PESOS!$B$9+E131*PAINEL_PESOS!$B$10)*F131)</f>
        <v/>
      </c>
      <c r="I131" s="71">
        <f>IF(H131="","",H131-G131)</f>
        <v/>
      </c>
      <c r="J131" s="71">
        <f>IF(I131="","",ABS(I131))</f>
        <v/>
      </c>
      <c r="K131" t="n">
        <v>0.8149128901598371</v>
      </c>
      <c r="L131" t="n">
        <v>0</v>
      </c>
      <c r="M131" t="n">
        <v>0.7506424803945688</v>
      </c>
      <c r="N131" t="n">
        <v>0.9554965427877959</v>
      </c>
      <c r="O131" t="n">
        <v>0.237954223101138</v>
      </c>
      <c r="P131" t="n">
        <v>0.9763858932034811</v>
      </c>
      <c r="Q131" t="n">
        <v>0.6420009511009723</v>
      </c>
      <c r="R131" t="n">
        <v>0.5690420488994058</v>
      </c>
      <c r="S131" t="n">
        <v>0.6098963007151633</v>
      </c>
      <c r="T131" t="n">
        <v>0.4646348991807906</v>
      </c>
      <c r="U131" t="n">
        <v>0.4674734223245309</v>
      </c>
    </row>
    <row r="132">
      <c r="A132" t="inlineStr">
        <is>
          <t>1350981</t>
        </is>
      </c>
      <c r="B132" s="70">
        <f>SUMPRODUCT(K132:N132,PAINEL_PESOS!$C$16:$C$19)</f>
        <v/>
      </c>
      <c r="C132" s="70">
        <f>SUMPRODUCT(O132:Q132,PAINEL_PESOS!$C$21:$C$23)</f>
        <v/>
      </c>
      <c r="D132" s="70">
        <f>SUMPRODUCT(R132:S132,PAINEL_PESOS!$C$25:$C$26)</f>
        <v/>
      </c>
      <c r="E132" s="70">
        <f>SUMPRODUCT(T132:U132,PAINEL_PESOS!$C$28:$C$29)</f>
        <v/>
      </c>
      <c r="F132" s="70" t="n">
        <v>0.8161002286563276</v>
      </c>
      <c r="G132" s="70" t="n">
        <v>0.4345905853811548</v>
      </c>
      <c r="H132" s="71">
        <f>IF(NOT(AND(PAINEL_PESOS!$D$12="OK - 100%",PAINEL_PESOS!$F$20="OK - 100%",PAINEL_PESOS!$F$24="OK - 100%",PAINEL_PESOS!$F$27="OK - 100%",PAINEL_PESOS!$F$30="OK - 100%")),"", (B132*PAINEL_PESOS!$B$7+C132*PAINEL_PESOS!$B$8+D132*PAINEL_PESOS!$B$9+E132*PAINEL_PESOS!$B$10)*F132)</f>
        <v/>
      </c>
      <c r="I132" s="71">
        <f>IF(H132="","",H132-G132)</f>
        <v/>
      </c>
      <c r="J132" s="71">
        <f>IF(I132="","",ABS(I132))</f>
        <v/>
      </c>
      <c r="K132" t="n">
        <v>0.9653290515915011</v>
      </c>
      <c r="L132" t="n">
        <v>0</v>
      </c>
      <c r="M132" t="n">
        <v>0.675106289035026</v>
      </c>
      <c r="N132" t="n">
        <v>0.8461379302799363</v>
      </c>
      <c r="O132" t="n">
        <v>0.1978231648259683</v>
      </c>
      <c r="P132" t="n">
        <v>0.9785823656039183</v>
      </c>
      <c r="Q132" t="n">
        <v>0.1370884545483922</v>
      </c>
      <c r="R132" t="n">
        <v>0.6611243049077035</v>
      </c>
      <c r="S132" t="n">
        <v>0.6133900849175251</v>
      </c>
      <c r="T132" t="n">
        <v>0.4040132412199314</v>
      </c>
      <c r="U132" t="n">
        <v>0.4626918171198545</v>
      </c>
    </row>
    <row r="133">
      <c r="A133" t="inlineStr">
        <is>
          <t>1350982</t>
        </is>
      </c>
      <c r="B133" s="70">
        <f>SUMPRODUCT(K133:N133,PAINEL_PESOS!$C$16:$C$19)</f>
        <v/>
      </c>
      <c r="C133" s="70">
        <f>SUMPRODUCT(O133:Q133,PAINEL_PESOS!$C$21:$C$23)</f>
        <v/>
      </c>
      <c r="D133" s="70">
        <f>SUMPRODUCT(R133:S133,PAINEL_PESOS!$C$25:$C$26)</f>
        <v/>
      </c>
      <c r="E133" s="70">
        <f>SUMPRODUCT(T133:U133,PAINEL_PESOS!$C$28:$C$29)</f>
        <v/>
      </c>
      <c r="F133" s="70" t="n">
        <v>0.9362330217028493</v>
      </c>
      <c r="G133" s="70" t="n">
        <v>0.5376590082449446</v>
      </c>
      <c r="H133" s="71">
        <f>IF(NOT(AND(PAINEL_PESOS!$D$12="OK - 100%",PAINEL_PESOS!$F$20="OK - 100%",PAINEL_PESOS!$F$24="OK - 100%",PAINEL_PESOS!$F$27="OK - 100%",PAINEL_PESOS!$F$30="OK - 100%")),"", (B133*PAINEL_PESOS!$B$7+C133*PAINEL_PESOS!$B$8+D133*PAINEL_PESOS!$B$9+E133*PAINEL_PESOS!$B$10)*F133)</f>
        <v/>
      </c>
      <c r="I133" s="71">
        <f>IF(H133="","",H133-G133)</f>
        <v/>
      </c>
      <c r="J133" s="71">
        <f>IF(I133="","",ABS(I133))</f>
        <v/>
      </c>
      <c r="K133" t="n">
        <v>0.8917251449493399</v>
      </c>
      <c r="L133" t="n">
        <v>0</v>
      </c>
      <c r="M133" t="n">
        <v>0.8060629542754747</v>
      </c>
      <c r="N133" t="n">
        <v>0.9378932938890202</v>
      </c>
      <c r="O133" t="n">
        <v>0.2526034438679878</v>
      </c>
      <c r="P133" t="n">
        <v>0.904159155741719</v>
      </c>
      <c r="Q133" t="n">
        <v>0.7288493562941278</v>
      </c>
      <c r="R133" t="n">
        <v>0.600349998727006</v>
      </c>
      <c r="S133" t="n">
        <v>0.5815356547225314</v>
      </c>
      <c r="T133" t="n">
        <v>0.4104222136134669</v>
      </c>
      <c r="U133" t="n">
        <v>0.4270091817032482</v>
      </c>
    </row>
    <row r="134">
      <c r="A134" t="inlineStr">
        <is>
          <t>1350983</t>
        </is>
      </c>
      <c r="B134" s="70">
        <f>SUMPRODUCT(K134:N134,PAINEL_PESOS!$C$16:$C$19)</f>
        <v/>
      </c>
      <c r="C134" s="70">
        <f>SUMPRODUCT(O134:Q134,PAINEL_PESOS!$C$21:$C$23)</f>
        <v/>
      </c>
      <c r="D134" s="70">
        <f>SUMPRODUCT(R134:S134,PAINEL_PESOS!$C$25:$C$26)</f>
        <v/>
      </c>
      <c r="E134" s="70">
        <f>SUMPRODUCT(T134:U134,PAINEL_PESOS!$C$28:$C$29)</f>
        <v/>
      </c>
      <c r="F134" s="70" t="n">
        <v>0.887650298613613</v>
      </c>
      <c r="G134" s="70" t="n">
        <v>0.5050814632063694</v>
      </c>
      <c r="H134" s="71">
        <f>IF(NOT(AND(PAINEL_PESOS!$D$12="OK - 100%",PAINEL_PESOS!$F$20="OK - 100%",PAINEL_PESOS!$F$24="OK - 100%",PAINEL_PESOS!$F$27="OK - 100%",PAINEL_PESOS!$F$30="OK - 100%")),"", (B134*PAINEL_PESOS!$B$7+C134*PAINEL_PESOS!$B$8+D134*PAINEL_PESOS!$B$9+E134*PAINEL_PESOS!$B$10)*F134)</f>
        <v/>
      </c>
      <c r="I134" s="71">
        <f>IF(H134="","",H134-G134)</f>
        <v/>
      </c>
      <c r="J134" s="71">
        <f>IF(I134="","",ABS(I134))</f>
        <v/>
      </c>
      <c r="K134" t="n">
        <v>0.706239448661847</v>
      </c>
      <c r="L134" t="n">
        <v>0</v>
      </c>
      <c r="M134" t="n">
        <v>0.58360047199959</v>
      </c>
      <c r="N134" t="n">
        <v>0.04491058830732297</v>
      </c>
      <c r="O134" t="n">
        <v>0.1911171800452482</v>
      </c>
      <c r="P134" t="n">
        <v>0.9758299130911122</v>
      </c>
      <c r="Q134" t="n">
        <v>0.9828211878815303</v>
      </c>
      <c r="R134" t="n">
        <v>0.5356149124970755</v>
      </c>
      <c r="S134" t="n">
        <v>0.367710770989078</v>
      </c>
      <c r="T134" t="n">
        <v>0.7870114151194265</v>
      </c>
      <c r="U134" t="n">
        <v>0.7611848885879294</v>
      </c>
    </row>
    <row r="135">
      <c r="A135" t="inlineStr">
        <is>
          <t>1350984</t>
        </is>
      </c>
      <c r="B135" s="70">
        <f>SUMPRODUCT(K135:N135,PAINEL_PESOS!$C$16:$C$19)</f>
        <v/>
      </c>
      <c r="C135" s="70">
        <f>SUMPRODUCT(O135:Q135,PAINEL_PESOS!$C$21:$C$23)</f>
        <v/>
      </c>
      <c r="D135" s="70">
        <f>SUMPRODUCT(R135:S135,PAINEL_PESOS!$C$25:$C$26)</f>
        <v/>
      </c>
      <c r="E135" s="70">
        <f>SUMPRODUCT(T135:U135,PAINEL_PESOS!$C$28:$C$29)</f>
        <v/>
      </c>
      <c r="F135" s="70" t="n">
        <v>0.9589085105272306</v>
      </c>
      <c r="G135" s="70" t="n">
        <v>0.5623155044063795</v>
      </c>
      <c r="H135" s="71">
        <f>IF(NOT(AND(PAINEL_PESOS!$D$12="OK - 100%",PAINEL_PESOS!$F$20="OK - 100%",PAINEL_PESOS!$F$24="OK - 100%",PAINEL_PESOS!$F$27="OK - 100%",PAINEL_PESOS!$F$30="OK - 100%")),"", (B135*PAINEL_PESOS!$B$7+C135*PAINEL_PESOS!$B$8+D135*PAINEL_PESOS!$B$9+E135*PAINEL_PESOS!$B$10)*F135)</f>
        <v/>
      </c>
      <c r="I135" s="71">
        <f>IF(H135="","",H135-G135)</f>
        <v/>
      </c>
      <c r="J135" s="71">
        <f>IF(I135="","",ABS(I135))</f>
        <v/>
      </c>
      <c r="K135" t="n">
        <v>0.9210688364186068</v>
      </c>
      <c r="L135" t="n">
        <v>0</v>
      </c>
      <c r="M135" t="n">
        <v>0.628851305321211</v>
      </c>
      <c r="N135" t="n">
        <v>0.7661685615817856</v>
      </c>
      <c r="O135" t="n">
        <v>0.291814487776809</v>
      </c>
      <c r="P135" t="n">
        <v>0.8005096072972019</v>
      </c>
      <c r="Q135" t="n">
        <v>0.9522957640095532</v>
      </c>
      <c r="R135" t="n">
        <v>0.2241767411245082</v>
      </c>
      <c r="S135" t="n">
        <v>0.4951351665336902</v>
      </c>
      <c r="T135" t="n">
        <v>0.6589306591179631</v>
      </c>
      <c r="U135" t="n">
        <v>0.7919295670448694</v>
      </c>
    </row>
    <row r="136">
      <c r="A136" t="inlineStr">
        <is>
          <t>1350985</t>
        </is>
      </c>
      <c r="B136" s="70">
        <f>SUMPRODUCT(K136:N136,PAINEL_PESOS!$C$16:$C$19)</f>
        <v/>
      </c>
      <c r="C136" s="70">
        <f>SUMPRODUCT(O136:Q136,PAINEL_PESOS!$C$21:$C$23)</f>
        <v/>
      </c>
      <c r="D136" s="70">
        <f>SUMPRODUCT(R136:S136,PAINEL_PESOS!$C$25:$C$26)</f>
        <v/>
      </c>
      <c r="E136" s="70">
        <f>SUMPRODUCT(T136:U136,PAINEL_PESOS!$C$28:$C$29)</f>
        <v/>
      </c>
      <c r="F136" s="70" t="n">
        <v>0.9780625486359773</v>
      </c>
      <c r="G136" s="70" t="n">
        <v>0.5661661764562989</v>
      </c>
      <c r="H136" s="71">
        <f>IF(NOT(AND(PAINEL_PESOS!$D$12="OK - 100%",PAINEL_PESOS!$F$20="OK - 100%",PAINEL_PESOS!$F$24="OK - 100%",PAINEL_PESOS!$F$27="OK - 100%",PAINEL_PESOS!$F$30="OK - 100%")),"", (B136*PAINEL_PESOS!$B$7+C136*PAINEL_PESOS!$B$8+D136*PAINEL_PESOS!$B$9+E136*PAINEL_PESOS!$B$10)*F136)</f>
        <v/>
      </c>
      <c r="I136" s="71">
        <f>IF(H136="","",H136-G136)</f>
        <v/>
      </c>
      <c r="J136" s="71">
        <f>IF(I136="","",ABS(I136))</f>
        <v/>
      </c>
      <c r="K136" t="n">
        <v>0.7594997400479642</v>
      </c>
      <c r="L136" t="n">
        <v>0</v>
      </c>
      <c r="M136" t="n">
        <v>0.6084707576172748</v>
      </c>
      <c r="N136" t="n">
        <v>0.8847443303284116</v>
      </c>
      <c r="O136" t="n">
        <v>0.2603135413689286</v>
      </c>
      <c r="P136" t="n">
        <v>0.8809109685794516</v>
      </c>
      <c r="Q136" t="n">
        <v>0.9754451126994884</v>
      </c>
      <c r="R136" t="n">
        <v>0.2712692237497702</v>
      </c>
      <c r="S136" t="n">
        <v>0.4185371708257708</v>
      </c>
      <c r="T136" t="n">
        <v>0.616579507167095</v>
      </c>
      <c r="U136" t="n">
        <v>0.7870635962800162</v>
      </c>
    </row>
    <row r="137">
      <c r="A137" t="inlineStr">
        <is>
          <t>1350986</t>
        </is>
      </c>
      <c r="B137" s="70">
        <f>SUMPRODUCT(K137:N137,PAINEL_PESOS!$C$16:$C$19)</f>
        <v/>
      </c>
      <c r="C137" s="70">
        <f>SUMPRODUCT(O137:Q137,PAINEL_PESOS!$C$21:$C$23)</f>
        <v/>
      </c>
      <c r="D137" s="70">
        <f>SUMPRODUCT(R137:S137,PAINEL_PESOS!$C$25:$C$26)</f>
        <v/>
      </c>
      <c r="E137" s="70">
        <f>SUMPRODUCT(T137:U137,PAINEL_PESOS!$C$28:$C$29)</f>
        <v/>
      </c>
      <c r="F137" s="70" t="n">
        <v>0.9654780418129696</v>
      </c>
      <c r="G137" s="70" t="n">
        <v>0.5562985656227153</v>
      </c>
      <c r="H137" s="71">
        <f>IF(NOT(AND(PAINEL_PESOS!$D$12="OK - 100%",PAINEL_PESOS!$F$20="OK - 100%",PAINEL_PESOS!$F$24="OK - 100%",PAINEL_PESOS!$F$27="OK - 100%",PAINEL_PESOS!$F$30="OK - 100%")),"", (B137*PAINEL_PESOS!$B$7+C137*PAINEL_PESOS!$B$8+D137*PAINEL_PESOS!$B$9+E137*PAINEL_PESOS!$B$10)*F137)</f>
        <v/>
      </c>
      <c r="I137" s="71">
        <f>IF(H137="","",H137-G137)</f>
        <v/>
      </c>
      <c r="J137" s="71">
        <f>IF(I137="","",ABS(I137))</f>
        <v/>
      </c>
      <c r="K137" t="n">
        <v>0.8270863265408541</v>
      </c>
      <c r="L137" t="n">
        <v>0</v>
      </c>
      <c r="M137" t="n">
        <v>0.6603477866511973</v>
      </c>
      <c r="N137" t="n">
        <v>0.9332178740533944</v>
      </c>
      <c r="O137" t="n">
        <v>0.1984146922274521</v>
      </c>
      <c r="P137" t="n">
        <v>0.9833633777734858</v>
      </c>
      <c r="Q137" t="n">
        <v>0.8664158100320368</v>
      </c>
      <c r="R137" t="n">
        <v>0.3971030209315931</v>
      </c>
      <c r="S137" t="n">
        <v>0.4493277717214323</v>
      </c>
      <c r="T137" t="n">
        <v>0.545552166476753</v>
      </c>
      <c r="U137" t="n">
        <v>0.6417465772265323</v>
      </c>
    </row>
    <row r="138">
      <c r="A138" t="inlineStr">
        <is>
          <t>1350987</t>
        </is>
      </c>
      <c r="B138" s="70">
        <f>SUMPRODUCT(K138:N138,PAINEL_PESOS!$C$16:$C$19)</f>
        <v/>
      </c>
      <c r="C138" s="70">
        <f>SUMPRODUCT(O138:Q138,PAINEL_PESOS!$C$21:$C$23)</f>
        <v/>
      </c>
      <c r="D138" s="70">
        <f>SUMPRODUCT(R138:S138,PAINEL_PESOS!$C$25:$C$26)</f>
        <v/>
      </c>
      <c r="E138" s="70">
        <f>SUMPRODUCT(T138:U138,PAINEL_PESOS!$C$28:$C$29)</f>
        <v/>
      </c>
      <c r="F138" s="70" t="n">
        <v>0.9867946843703629</v>
      </c>
      <c r="G138" s="70" t="n">
        <v>0.6353046930266252</v>
      </c>
      <c r="H138" s="71">
        <f>IF(NOT(AND(PAINEL_PESOS!$D$12="OK - 100%",PAINEL_PESOS!$F$20="OK - 100%",PAINEL_PESOS!$F$24="OK - 100%",PAINEL_PESOS!$F$27="OK - 100%",PAINEL_PESOS!$F$30="OK - 100%")),"", (B138*PAINEL_PESOS!$B$7+C138*PAINEL_PESOS!$B$8+D138*PAINEL_PESOS!$B$9+E138*PAINEL_PESOS!$B$10)*F138)</f>
        <v/>
      </c>
      <c r="I138" s="71">
        <f>IF(H138="","",H138-G138)</f>
        <v/>
      </c>
      <c r="J138" s="71">
        <f>IF(I138="","",ABS(I138))</f>
        <v/>
      </c>
      <c r="K138" t="n">
        <v>0.7404799061314209</v>
      </c>
      <c r="L138" t="n">
        <v>0</v>
      </c>
      <c r="M138" t="n">
        <v>0.5426712102750832</v>
      </c>
      <c r="N138" t="n">
        <v>0.917411335804855</v>
      </c>
      <c r="O138" t="n">
        <v>0.3931839852023558</v>
      </c>
      <c r="P138" t="n">
        <v>0.9761292090191419</v>
      </c>
      <c r="Q138" t="n">
        <v>0.9854273276682701</v>
      </c>
      <c r="R138" t="n">
        <v>0.497789103291206</v>
      </c>
      <c r="S138" t="n">
        <v>0.4980387864552562</v>
      </c>
      <c r="T138" t="n">
        <v>0.6605409851888396</v>
      </c>
      <c r="U138" t="n">
        <v>0.8239737580001227</v>
      </c>
    </row>
    <row r="139">
      <c r="A139" t="inlineStr">
        <is>
          <t>1350988</t>
        </is>
      </c>
      <c r="B139" s="70">
        <f>SUMPRODUCT(K139:N139,PAINEL_PESOS!$C$16:$C$19)</f>
        <v/>
      </c>
      <c r="C139" s="70">
        <f>SUMPRODUCT(O139:Q139,PAINEL_PESOS!$C$21:$C$23)</f>
        <v/>
      </c>
      <c r="D139" s="70">
        <f>SUMPRODUCT(R139:S139,PAINEL_PESOS!$C$25:$C$26)</f>
        <v/>
      </c>
      <c r="E139" s="70">
        <f>SUMPRODUCT(T139:U139,PAINEL_PESOS!$C$28:$C$29)</f>
        <v/>
      </c>
      <c r="F139" s="70" t="n">
        <v>0.9839210172999585</v>
      </c>
      <c r="G139" s="70" t="n">
        <v>0.6083241638333926</v>
      </c>
      <c r="H139" s="71">
        <f>IF(NOT(AND(PAINEL_PESOS!$D$12="OK - 100%",PAINEL_PESOS!$F$20="OK - 100%",PAINEL_PESOS!$F$24="OK - 100%",PAINEL_PESOS!$F$27="OK - 100%",PAINEL_PESOS!$F$30="OK - 100%")),"", (B139*PAINEL_PESOS!$B$7+C139*PAINEL_PESOS!$B$8+D139*PAINEL_PESOS!$B$9+E139*PAINEL_PESOS!$B$10)*F139)</f>
        <v/>
      </c>
      <c r="I139" s="71">
        <f>IF(H139="","",H139-G139)</f>
        <v/>
      </c>
      <c r="J139" s="71">
        <f>IF(I139="","",ABS(I139))</f>
        <v/>
      </c>
      <c r="K139" t="n">
        <v>0.8549866366259249</v>
      </c>
      <c r="L139" t="n">
        <v>0</v>
      </c>
      <c r="M139" t="n">
        <v>0.6924040997899401</v>
      </c>
      <c r="N139" t="n">
        <v>0.9573632018237953</v>
      </c>
      <c r="O139" t="n">
        <v>0.2271717079233677</v>
      </c>
      <c r="P139" t="n">
        <v>0.9979361543096446</v>
      </c>
      <c r="Q139" t="n">
        <v>0.9445910879859922</v>
      </c>
      <c r="R139" t="n">
        <v>0.5503123035373458</v>
      </c>
      <c r="S139" t="n">
        <v>0.3663406607627399</v>
      </c>
      <c r="T139" t="n">
        <v>0.5533885202757456</v>
      </c>
      <c r="U139" t="n">
        <v>0.7772374989338156</v>
      </c>
    </row>
    <row r="140">
      <c r="A140" t="inlineStr">
        <is>
          <t>1350989</t>
        </is>
      </c>
      <c r="B140" s="70">
        <f>SUMPRODUCT(K140:N140,PAINEL_PESOS!$C$16:$C$19)</f>
        <v/>
      </c>
      <c r="C140" s="70">
        <f>SUMPRODUCT(O140:Q140,PAINEL_PESOS!$C$21:$C$23)</f>
        <v/>
      </c>
      <c r="D140" s="70">
        <f>SUMPRODUCT(R140:S140,PAINEL_PESOS!$C$25:$C$26)</f>
        <v/>
      </c>
      <c r="E140" s="70">
        <f>SUMPRODUCT(T140:U140,PAINEL_PESOS!$C$28:$C$29)</f>
        <v/>
      </c>
      <c r="F140" s="70" t="n">
        <v>0.9937695570073122</v>
      </c>
      <c r="G140" s="70" t="n">
        <v>0.6687173326072137</v>
      </c>
      <c r="H140" s="71">
        <f>IF(NOT(AND(PAINEL_PESOS!$D$12="OK - 100%",PAINEL_PESOS!$F$20="OK - 100%",PAINEL_PESOS!$F$24="OK - 100%",PAINEL_PESOS!$F$27="OK - 100%",PAINEL_PESOS!$F$30="OK - 100%")),"", (B140*PAINEL_PESOS!$B$7+C140*PAINEL_PESOS!$B$8+D140*PAINEL_PESOS!$B$9+E140*PAINEL_PESOS!$B$10)*F140)</f>
        <v/>
      </c>
      <c r="I140" s="71">
        <f>IF(H140="","",H140-G140)</f>
        <v/>
      </c>
      <c r="J140" s="71">
        <f>IF(I140="","",ABS(I140))</f>
        <v/>
      </c>
      <c r="K140" t="n">
        <v>0.8204767115726622</v>
      </c>
      <c r="L140" t="n">
        <v>0</v>
      </c>
      <c r="M140" t="n">
        <v>0.6191470659017881</v>
      </c>
      <c r="N140" t="n">
        <v>0.9488742552987945</v>
      </c>
      <c r="O140" t="n">
        <v>0.2004746330116192</v>
      </c>
      <c r="P140" t="n">
        <v>0.9964541587955903</v>
      </c>
      <c r="Q140" t="n">
        <v>0.9990255620538674</v>
      </c>
      <c r="R140" t="n">
        <v>0.6526241857413579</v>
      </c>
      <c r="S140" t="n">
        <v>0.3556686972774334</v>
      </c>
      <c r="T140" t="n">
        <v>0.8400683759602995</v>
      </c>
      <c r="U140" t="n">
        <v>0.876699028383181</v>
      </c>
    </row>
    <row r="141">
      <c r="A141" t="inlineStr">
        <is>
          <t>1350990</t>
        </is>
      </c>
      <c r="B141" s="70">
        <f>SUMPRODUCT(K141:N141,PAINEL_PESOS!$C$16:$C$19)</f>
        <v/>
      </c>
      <c r="C141" s="70">
        <f>SUMPRODUCT(O141:Q141,PAINEL_PESOS!$C$21:$C$23)</f>
        <v/>
      </c>
      <c r="D141" s="70">
        <f>SUMPRODUCT(R141:S141,PAINEL_PESOS!$C$25:$C$26)</f>
        <v/>
      </c>
      <c r="E141" s="70">
        <f>SUMPRODUCT(T141:U141,PAINEL_PESOS!$C$28:$C$29)</f>
        <v/>
      </c>
      <c r="F141" s="70" t="n">
        <v>0.9945721365750763</v>
      </c>
      <c r="G141" s="70" t="n">
        <v>0.6476570041814389</v>
      </c>
      <c r="H141" s="71">
        <f>IF(NOT(AND(PAINEL_PESOS!$D$12="OK - 100%",PAINEL_PESOS!$F$20="OK - 100%",PAINEL_PESOS!$F$24="OK - 100%",PAINEL_PESOS!$F$27="OK - 100%",PAINEL_PESOS!$F$30="OK - 100%")),"", (B141*PAINEL_PESOS!$B$7+C141*PAINEL_PESOS!$B$8+D141*PAINEL_PESOS!$B$9+E141*PAINEL_PESOS!$B$10)*F141)</f>
        <v/>
      </c>
      <c r="I141" s="71">
        <f>IF(H141="","",H141-G141)</f>
        <v/>
      </c>
      <c r="J141" s="71">
        <f>IF(I141="","",ABS(I141))</f>
        <v/>
      </c>
      <c r="K141" t="n">
        <v>0.8171382741925071</v>
      </c>
      <c r="L141" t="n">
        <v>0</v>
      </c>
      <c r="M141" t="n">
        <v>0.6483919661677773</v>
      </c>
      <c r="N141" t="n">
        <v>0.9790399502146498</v>
      </c>
      <c r="O141" t="n">
        <v>0.2454757382644919</v>
      </c>
      <c r="P141" t="n">
        <v>0.9966621093100613</v>
      </c>
      <c r="Q141" t="n">
        <v>0.9858518431820981</v>
      </c>
      <c r="R141" t="n">
        <v>0.6374240058154008</v>
      </c>
      <c r="S141" t="n">
        <v>0.5880839705009495</v>
      </c>
      <c r="T141" t="n">
        <v>0.4938213844733741</v>
      </c>
      <c r="U141" t="n">
        <v>0.7825917486846299</v>
      </c>
    </row>
    <row r="142">
      <c r="A142" t="inlineStr">
        <is>
          <t>1350991</t>
        </is>
      </c>
      <c r="B142" s="70">
        <f>SUMPRODUCT(K142:N142,PAINEL_PESOS!$C$16:$C$19)</f>
        <v/>
      </c>
      <c r="C142" s="70">
        <f>SUMPRODUCT(O142:Q142,PAINEL_PESOS!$C$21:$C$23)</f>
        <v/>
      </c>
      <c r="D142" s="70">
        <f>SUMPRODUCT(R142:S142,PAINEL_PESOS!$C$25:$C$26)</f>
        <v/>
      </c>
      <c r="E142" s="70">
        <f>SUMPRODUCT(T142:U142,PAINEL_PESOS!$C$28:$C$29)</f>
        <v/>
      </c>
      <c r="F142" s="70" t="n">
        <v>0.995940647239101</v>
      </c>
      <c r="G142" s="70" t="n">
        <v>0.5639761415180685</v>
      </c>
      <c r="H142" s="71">
        <f>IF(NOT(AND(PAINEL_PESOS!$D$12="OK - 100%",PAINEL_PESOS!$F$20="OK - 100%",PAINEL_PESOS!$F$24="OK - 100%",PAINEL_PESOS!$F$27="OK - 100%",PAINEL_PESOS!$F$30="OK - 100%")),"", (B142*PAINEL_PESOS!$B$7+C142*PAINEL_PESOS!$B$8+D142*PAINEL_PESOS!$B$9+E142*PAINEL_PESOS!$B$10)*F142)</f>
        <v/>
      </c>
      <c r="I142" s="71">
        <f>IF(H142="","",H142-G142)</f>
        <v/>
      </c>
      <c r="J142" s="71">
        <f>IF(I142="","",ABS(I142))</f>
        <v/>
      </c>
      <c r="K142" t="n">
        <v>0.6881596338852111</v>
      </c>
      <c r="L142" t="n">
        <v>0</v>
      </c>
      <c r="M142" t="n">
        <v>0.7139959493386174</v>
      </c>
      <c r="N142" t="n">
        <v>0.982226569202602</v>
      </c>
      <c r="O142" t="n">
        <v>0.2586403964726396</v>
      </c>
      <c r="P142" t="n">
        <v>0.9993620497144541</v>
      </c>
      <c r="Q142" t="n">
        <v>0.9903626728040973</v>
      </c>
      <c r="R142" t="n">
        <v>0.442171064101956</v>
      </c>
      <c r="S142" t="n">
        <v>0.3560265488685163</v>
      </c>
      <c r="T142" t="n">
        <v>0.2937446670156681</v>
      </c>
      <c r="U142" t="n">
        <v>0.7471553716530788</v>
      </c>
    </row>
    <row r="143">
      <c r="A143" t="inlineStr">
        <is>
          <t>1350992</t>
        </is>
      </c>
      <c r="B143" s="70">
        <f>SUMPRODUCT(K143:N143,PAINEL_PESOS!$C$16:$C$19)</f>
        <v/>
      </c>
      <c r="C143" s="70">
        <f>SUMPRODUCT(O143:Q143,PAINEL_PESOS!$C$21:$C$23)</f>
        <v/>
      </c>
      <c r="D143" s="70">
        <f>SUMPRODUCT(R143:S143,PAINEL_PESOS!$C$25:$C$26)</f>
        <v/>
      </c>
      <c r="E143" s="70">
        <f>SUMPRODUCT(T143:U143,PAINEL_PESOS!$C$28:$C$29)</f>
        <v/>
      </c>
      <c r="F143" s="70" t="n">
        <v>0.9665280803773495</v>
      </c>
      <c r="G143" s="70" t="n">
        <v>0.593210585894014</v>
      </c>
      <c r="H143" s="71">
        <f>IF(NOT(AND(PAINEL_PESOS!$D$12="OK - 100%",PAINEL_PESOS!$F$20="OK - 100%",PAINEL_PESOS!$F$24="OK - 100%",PAINEL_PESOS!$F$27="OK - 100%",PAINEL_PESOS!$F$30="OK - 100%")),"", (B143*PAINEL_PESOS!$B$7+C143*PAINEL_PESOS!$B$8+D143*PAINEL_PESOS!$B$9+E143*PAINEL_PESOS!$B$10)*F143)</f>
        <v/>
      </c>
      <c r="I143" s="71">
        <f>IF(H143="","",H143-G143)</f>
        <v/>
      </c>
      <c r="J143" s="71">
        <f>IF(I143="","",ABS(I143))</f>
        <v/>
      </c>
      <c r="K143" t="n">
        <v>0.8288219340579329</v>
      </c>
      <c r="L143" t="n">
        <v>0</v>
      </c>
      <c r="M143" t="n">
        <v>0.6505395057382577</v>
      </c>
      <c r="N143" t="n">
        <v>0.8511346436171735</v>
      </c>
      <c r="O143" t="n">
        <v>0.3048647443890993</v>
      </c>
      <c r="P143" t="n">
        <v>0.9792111959372147</v>
      </c>
      <c r="Q143" t="n">
        <v>0.9149160358500948</v>
      </c>
      <c r="R143" t="n">
        <v>0.7524272199974762</v>
      </c>
      <c r="S143" t="n">
        <v>0.4115450892142151</v>
      </c>
      <c r="T143" t="n">
        <v>0.3537878135170925</v>
      </c>
      <c r="U143" t="n">
        <v>0.7610300989810712</v>
      </c>
    </row>
    <row r="144">
      <c r="A144" t="inlineStr">
        <is>
          <t>1350993</t>
        </is>
      </c>
      <c r="B144" s="70">
        <f>SUMPRODUCT(K144:N144,PAINEL_PESOS!$C$16:$C$19)</f>
        <v/>
      </c>
      <c r="C144" s="70">
        <f>SUMPRODUCT(O144:Q144,PAINEL_PESOS!$C$21:$C$23)</f>
        <v/>
      </c>
      <c r="D144" s="70">
        <f>SUMPRODUCT(R144:S144,PAINEL_PESOS!$C$25:$C$26)</f>
        <v/>
      </c>
      <c r="E144" s="70">
        <f>SUMPRODUCT(T144:U144,PAINEL_PESOS!$C$28:$C$29)</f>
        <v/>
      </c>
      <c r="F144" s="70" t="n">
        <v>0.9665362286868667</v>
      </c>
      <c r="G144" s="70" t="n">
        <v>0.5064118473484206</v>
      </c>
      <c r="H144" s="71">
        <f>IF(NOT(AND(PAINEL_PESOS!$D$12="OK - 100%",PAINEL_PESOS!$F$20="OK - 100%",PAINEL_PESOS!$F$24="OK - 100%",PAINEL_PESOS!$F$27="OK - 100%",PAINEL_PESOS!$F$30="OK - 100%")),"", (B144*PAINEL_PESOS!$B$7+C144*PAINEL_PESOS!$B$8+D144*PAINEL_PESOS!$B$9+E144*PAINEL_PESOS!$B$10)*F144)</f>
        <v/>
      </c>
      <c r="I144" s="71">
        <f>IF(H144="","",H144-G144)</f>
        <v/>
      </c>
      <c r="J144" s="71">
        <f>IF(I144="","",ABS(I144))</f>
        <v/>
      </c>
      <c r="K144" t="n">
        <v>0.8501325213530015</v>
      </c>
      <c r="L144" t="n">
        <v>0</v>
      </c>
      <c r="M144" t="n">
        <v>0.7182728051005882</v>
      </c>
      <c r="N144" t="n">
        <v>0.9463275898319853</v>
      </c>
      <c r="O144" t="n">
        <v>0.2204484359991439</v>
      </c>
      <c r="P144" t="n">
        <v>0.986347928647288</v>
      </c>
      <c r="Q144" t="n">
        <v>0.8651995279955651</v>
      </c>
      <c r="R144" t="n">
        <v>0.3478611659812441</v>
      </c>
      <c r="S144" t="n">
        <v>0.1110602536991059</v>
      </c>
      <c r="T144" t="n">
        <v>0.417510958314192</v>
      </c>
      <c r="U144" t="n">
        <v>0.6764307592136769</v>
      </c>
    </row>
    <row r="145">
      <c r="A145" t="inlineStr">
        <is>
          <t>1350994</t>
        </is>
      </c>
      <c r="B145" s="70">
        <f>SUMPRODUCT(K145:N145,PAINEL_PESOS!$C$16:$C$19)</f>
        <v/>
      </c>
      <c r="C145" s="70">
        <f>SUMPRODUCT(O145:Q145,PAINEL_PESOS!$C$21:$C$23)</f>
        <v/>
      </c>
      <c r="D145" s="70">
        <f>SUMPRODUCT(R145:S145,PAINEL_PESOS!$C$25:$C$26)</f>
        <v/>
      </c>
      <c r="E145" s="70">
        <f>SUMPRODUCT(T145:U145,PAINEL_PESOS!$C$28:$C$29)</f>
        <v/>
      </c>
      <c r="F145" s="70" t="n">
        <v>0.9389551816288823</v>
      </c>
      <c r="G145" s="70" t="n">
        <v>0.5173484371800732</v>
      </c>
      <c r="H145" s="71">
        <f>IF(NOT(AND(PAINEL_PESOS!$D$12="OK - 100%",PAINEL_PESOS!$F$20="OK - 100%",PAINEL_PESOS!$F$24="OK - 100%",PAINEL_PESOS!$F$27="OK - 100%",PAINEL_PESOS!$F$30="OK - 100%")),"", (B145*PAINEL_PESOS!$B$7+C145*PAINEL_PESOS!$B$8+D145*PAINEL_PESOS!$B$9+E145*PAINEL_PESOS!$B$10)*F145)</f>
        <v/>
      </c>
      <c r="I145" s="71">
        <f>IF(H145="","",H145-G145)</f>
        <v/>
      </c>
      <c r="J145" s="71">
        <f>IF(I145="","",ABS(I145))</f>
        <v/>
      </c>
      <c r="K145" t="n">
        <v>0.8843993887175916</v>
      </c>
      <c r="L145" t="n">
        <v>0</v>
      </c>
      <c r="M145" t="n">
        <v>0.7293286378823063</v>
      </c>
      <c r="N145" t="n">
        <v>0.8859470999039695</v>
      </c>
      <c r="O145" t="n">
        <v>0.3496092330475269</v>
      </c>
      <c r="P145" t="n">
        <v>0.9397208163970823</v>
      </c>
      <c r="Q145" t="n">
        <v>0.7589749629783011</v>
      </c>
      <c r="R145" t="n">
        <v>0.5968591672056255</v>
      </c>
      <c r="S145" t="n">
        <v>0.1644533777852238</v>
      </c>
      <c r="T145" t="n">
        <v>0.4827072652495087</v>
      </c>
      <c r="U145" t="n">
        <v>0.5484707553516457</v>
      </c>
    </row>
    <row r="146">
      <c r="A146" t="inlineStr">
        <is>
          <t>1350995</t>
        </is>
      </c>
      <c r="B146" s="70">
        <f>SUMPRODUCT(K146:N146,PAINEL_PESOS!$C$16:$C$19)</f>
        <v/>
      </c>
      <c r="C146" s="70">
        <f>SUMPRODUCT(O146:Q146,PAINEL_PESOS!$C$21:$C$23)</f>
        <v/>
      </c>
      <c r="D146" s="70">
        <f>SUMPRODUCT(R146:S146,PAINEL_PESOS!$C$25:$C$26)</f>
        <v/>
      </c>
      <c r="E146" s="70">
        <f>SUMPRODUCT(T146:U146,PAINEL_PESOS!$C$28:$C$29)</f>
        <v/>
      </c>
      <c r="F146" s="70" t="n">
        <v>0.9426849683741767</v>
      </c>
      <c r="G146" s="70" t="n">
        <v>0.5695435012690611</v>
      </c>
      <c r="H146" s="71">
        <f>IF(NOT(AND(PAINEL_PESOS!$D$12="OK - 100%",PAINEL_PESOS!$F$20="OK - 100%",PAINEL_PESOS!$F$24="OK - 100%",PAINEL_PESOS!$F$27="OK - 100%",PAINEL_PESOS!$F$30="OK - 100%")),"", (B146*PAINEL_PESOS!$B$7+C146*PAINEL_PESOS!$B$8+D146*PAINEL_PESOS!$B$9+E146*PAINEL_PESOS!$B$10)*F146)</f>
        <v/>
      </c>
      <c r="I146" s="71">
        <f>IF(H146="","",H146-G146)</f>
        <v/>
      </c>
      <c r="J146" s="71">
        <f>IF(I146="","",ABS(I146))</f>
        <v/>
      </c>
      <c r="K146" t="n">
        <v>0.9358717707237497</v>
      </c>
      <c r="L146" t="n">
        <v>0</v>
      </c>
      <c r="M146" t="n">
        <v>0.7285149085172301</v>
      </c>
      <c r="N146" t="n">
        <v>0.9136965941008991</v>
      </c>
      <c r="O146" t="n">
        <v>0.3390170223668167</v>
      </c>
      <c r="P146" t="n">
        <v>0.9646331447048453</v>
      </c>
      <c r="Q146" t="n">
        <v>0.7615734636442353</v>
      </c>
      <c r="R146" t="n">
        <v>0.590199522169476</v>
      </c>
      <c r="S146" t="n">
        <v>0.5654160270670008</v>
      </c>
      <c r="T146" t="n">
        <v>0.4558251348445553</v>
      </c>
      <c r="U146" t="n">
        <v>0.5560748580839524</v>
      </c>
    </row>
    <row r="147">
      <c r="A147" t="inlineStr">
        <is>
          <t>1350996</t>
        </is>
      </c>
      <c r="B147" s="70">
        <f>SUMPRODUCT(K147:N147,PAINEL_PESOS!$C$16:$C$19)</f>
        <v/>
      </c>
      <c r="C147" s="70">
        <f>SUMPRODUCT(O147:Q147,PAINEL_PESOS!$C$21:$C$23)</f>
        <v/>
      </c>
      <c r="D147" s="70">
        <f>SUMPRODUCT(R147:S147,PAINEL_PESOS!$C$25:$C$26)</f>
        <v/>
      </c>
      <c r="E147" s="70">
        <f>SUMPRODUCT(T147:U147,PAINEL_PESOS!$C$28:$C$29)</f>
        <v/>
      </c>
      <c r="F147" s="70" t="n">
        <v>0.7889142791211696</v>
      </c>
      <c r="G147" s="70" t="n">
        <v>0.3926017420367613</v>
      </c>
      <c r="H147" s="71">
        <f>IF(NOT(AND(PAINEL_PESOS!$D$12="OK - 100%",PAINEL_PESOS!$F$20="OK - 100%",PAINEL_PESOS!$F$24="OK - 100%",PAINEL_PESOS!$F$27="OK - 100%",PAINEL_PESOS!$F$30="OK - 100%")),"", (B147*PAINEL_PESOS!$B$7+C147*PAINEL_PESOS!$B$8+D147*PAINEL_PESOS!$B$9+E147*PAINEL_PESOS!$B$10)*F147)</f>
        <v/>
      </c>
      <c r="I147" s="71">
        <f>IF(H147="","",H147-G147)</f>
        <v/>
      </c>
      <c r="J147" s="71">
        <f>IF(I147="","",ABS(I147))</f>
        <v/>
      </c>
      <c r="K147" t="n">
        <v>0.9912662339995783</v>
      </c>
      <c r="L147" t="n">
        <v>0</v>
      </c>
      <c r="M147" t="n">
        <v>0.6137980416736737</v>
      </c>
      <c r="N147" t="n">
        <v>0.8467725017078058</v>
      </c>
      <c r="O147" t="n">
        <v>0.2134848400151368</v>
      </c>
      <c r="P147" t="n">
        <v>0.965472536194937</v>
      </c>
      <c r="Q147" t="n">
        <v>0.001659591263523552</v>
      </c>
      <c r="R147" t="n">
        <v>0.4754089005185833</v>
      </c>
      <c r="S147" t="n">
        <v>0.5877886813498971</v>
      </c>
      <c r="T147" t="n">
        <v>0.4504792168612499</v>
      </c>
      <c r="U147" t="n">
        <v>0.4545121409780389</v>
      </c>
    </row>
    <row r="148">
      <c r="A148" t="inlineStr">
        <is>
          <t>1350997</t>
        </is>
      </c>
      <c r="B148" s="70">
        <f>SUMPRODUCT(K148:N148,PAINEL_PESOS!$C$16:$C$19)</f>
        <v/>
      </c>
      <c r="C148" s="70">
        <f>SUMPRODUCT(O148:Q148,PAINEL_PESOS!$C$21:$C$23)</f>
        <v/>
      </c>
      <c r="D148" s="70">
        <f>SUMPRODUCT(R148:S148,PAINEL_PESOS!$C$25:$C$26)</f>
        <v/>
      </c>
      <c r="E148" s="70">
        <f>SUMPRODUCT(T148:U148,PAINEL_PESOS!$C$28:$C$29)</f>
        <v/>
      </c>
      <c r="F148" s="70" t="n">
        <v>0.8622461966625868</v>
      </c>
      <c r="G148" s="70" t="n">
        <v>0.4730654186758482</v>
      </c>
      <c r="H148" s="71">
        <f>IF(NOT(AND(PAINEL_PESOS!$D$12="OK - 100%",PAINEL_PESOS!$F$20="OK - 100%",PAINEL_PESOS!$F$24="OK - 100%",PAINEL_PESOS!$F$27="OK - 100%",PAINEL_PESOS!$F$30="OK - 100%")),"", (B148*PAINEL_PESOS!$B$7+C148*PAINEL_PESOS!$B$8+D148*PAINEL_PESOS!$B$9+E148*PAINEL_PESOS!$B$10)*F148)</f>
        <v/>
      </c>
      <c r="I148" s="71">
        <f>IF(H148="","",H148-G148)</f>
        <v/>
      </c>
      <c r="J148" s="71">
        <f>IF(I148="","",ABS(I148))</f>
        <v/>
      </c>
      <c r="K148" t="n">
        <v>0.6352232399458747</v>
      </c>
      <c r="L148" t="n">
        <v>0</v>
      </c>
      <c r="M148" t="n">
        <v>0.8194971514771161</v>
      </c>
      <c r="N148" t="n">
        <v>0.917248636780473</v>
      </c>
      <c r="O148" t="n">
        <v>0.2024021474916233</v>
      </c>
      <c r="P148" t="n">
        <v>0.9877701150984675</v>
      </c>
      <c r="Q148" t="n">
        <v>0.3537061901749702</v>
      </c>
      <c r="R148" t="n">
        <v>0.5922695604250617</v>
      </c>
      <c r="S148" t="n">
        <v>0.6168021369083354</v>
      </c>
      <c r="T148" t="n">
        <v>0.4544321700480375</v>
      </c>
      <c r="U148" t="n">
        <v>0.5104040459342847</v>
      </c>
    </row>
    <row r="149">
      <c r="A149" t="inlineStr">
        <is>
          <t>1350998</t>
        </is>
      </c>
      <c r="B149" s="70">
        <f>SUMPRODUCT(K149:N149,PAINEL_PESOS!$C$16:$C$19)</f>
        <v/>
      </c>
      <c r="C149" s="70">
        <f>SUMPRODUCT(O149:Q149,PAINEL_PESOS!$C$21:$C$23)</f>
        <v/>
      </c>
      <c r="D149" s="70">
        <f>SUMPRODUCT(R149:S149,PAINEL_PESOS!$C$25:$C$26)</f>
        <v/>
      </c>
      <c r="E149" s="70">
        <f>SUMPRODUCT(T149:U149,PAINEL_PESOS!$C$28:$C$29)</f>
        <v/>
      </c>
      <c r="F149" s="70" t="n">
        <v>0.898046131586592</v>
      </c>
      <c r="G149" s="70" t="n">
        <v>0.4950122417719524</v>
      </c>
      <c r="H149" s="71">
        <f>IF(NOT(AND(PAINEL_PESOS!$D$12="OK - 100%",PAINEL_PESOS!$F$20="OK - 100%",PAINEL_PESOS!$F$24="OK - 100%",PAINEL_PESOS!$F$27="OK - 100%",PAINEL_PESOS!$F$30="OK - 100%")),"", (B149*PAINEL_PESOS!$B$7+C149*PAINEL_PESOS!$B$8+D149*PAINEL_PESOS!$B$9+E149*PAINEL_PESOS!$B$10)*F149)</f>
        <v/>
      </c>
      <c r="I149" s="71">
        <f>IF(H149="","",H149-G149)</f>
        <v/>
      </c>
      <c r="J149" s="71">
        <f>IF(I149="","",ABS(I149))</f>
        <v/>
      </c>
      <c r="K149" t="n">
        <v>1</v>
      </c>
      <c r="L149" t="n">
        <v>0</v>
      </c>
      <c r="M149" t="n">
        <v>0.7048982762942149</v>
      </c>
      <c r="N149" t="n">
        <v>0.8631849805313233</v>
      </c>
      <c r="O149" t="n">
        <v>0.3410906623044028</v>
      </c>
      <c r="P149" t="n">
        <v>0.9785631563607539</v>
      </c>
      <c r="Q149" t="n">
        <v>0.5567374091700502</v>
      </c>
      <c r="R149" t="n">
        <v>0.4325004145366578</v>
      </c>
      <c r="S149" t="n">
        <v>0.5128560243802123</v>
      </c>
      <c r="T149" t="n">
        <v>0.4255033544438289</v>
      </c>
      <c r="U149" t="n">
        <v>0.5038531737879892</v>
      </c>
    </row>
    <row r="150">
      <c r="A150" t="inlineStr">
        <is>
          <t>1350999</t>
        </is>
      </c>
      <c r="B150" s="70">
        <f>SUMPRODUCT(K150:N150,PAINEL_PESOS!$C$16:$C$19)</f>
        <v/>
      </c>
      <c r="C150" s="70">
        <f>SUMPRODUCT(O150:Q150,PAINEL_PESOS!$C$21:$C$23)</f>
        <v/>
      </c>
      <c r="D150" s="70">
        <f>SUMPRODUCT(R150:S150,PAINEL_PESOS!$C$25:$C$26)</f>
        <v/>
      </c>
      <c r="E150" s="70">
        <f>SUMPRODUCT(T150:U150,PAINEL_PESOS!$C$28:$C$29)</f>
        <v/>
      </c>
      <c r="F150" s="70" t="n">
        <v>0.9617915821919631</v>
      </c>
      <c r="G150" s="70" t="n">
        <v>0.4940490580323034</v>
      </c>
      <c r="H150" s="71">
        <f>IF(NOT(AND(PAINEL_PESOS!$D$12="OK - 100%",PAINEL_PESOS!$F$20="OK - 100%",PAINEL_PESOS!$F$24="OK - 100%",PAINEL_PESOS!$F$27="OK - 100%",PAINEL_PESOS!$F$30="OK - 100%")),"", (B150*PAINEL_PESOS!$B$7+C150*PAINEL_PESOS!$B$8+D150*PAINEL_PESOS!$B$9+E150*PAINEL_PESOS!$B$10)*F150)</f>
        <v/>
      </c>
      <c r="I150" s="71">
        <f>IF(H150="","",H150-G150)</f>
        <v/>
      </c>
      <c r="J150" s="71">
        <f>IF(I150="","",ABS(I150))</f>
        <v/>
      </c>
      <c r="K150" t="n">
        <v>0.8953654035796313</v>
      </c>
      <c r="L150" t="n">
        <v>0</v>
      </c>
      <c r="M150" t="n">
        <v>0.7515501881275499</v>
      </c>
      <c r="N150" t="n">
        <v>0.9622898996938267</v>
      </c>
      <c r="O150" t="n">
        <v>0.2446921381604972</v>
      </c>
      <c r="P150" t="n">
        <v>0.9956800347576448</v>
      </c>
      <c r="Q150" t="n">
        <v>0.8336377276243694</v>
      </c>
      <c r="R150" t="n">
        <v>0.4807341302761183</v>
      </c>
      <c r="S150" t="n">
        <v>0</v>
      </c>
      <c r="T150" t="n">
        <v>0.413472434063069</v>
      </c>
      <c r="U150" t="n">
        <v>0.5279238031071394</v>
      </c>
    </row>
    <row r="151">
      <c r="A151" t="inlineStr">
        <is>
          <t>1351000</t>
        </is>
      </c>
      <c r="B151" s="70">
        <f>SUMPRODUCT(K151:N151,PAINEL_PESOS!$C$16:$C$19)</f>
        <v/>
      </c>
      <c r="C151" s="70">
        <f>SUMPRODUCT(O151:Q151,PAINEL_PESOS!$C$21:$C$23)</f>
        <v/>
      </c>
      <c r="D151" s="70">
        <f>SUMPRODUCT(R151:S151,PAINEL_PESOS!$C$25:$C$26)</f>
        <v/>
      </c>
      <c r="E151" s="70">
        <f>SUMPRODUCT(T151:U151,PAINEL_PESOS!$C$28:$C$29)</f>
        <v/>
      </c>
      <c r="F151" s="70" t="n">
        <v>0.9428331619127095</v>
      </c>
      <c r="G151" s="70" t="n">
        <v>0.5358094594959341</v>
      </c>
      <c r="H151" s="71">
        <f>IF(NOT(AND(PAINEL_PESOS!$D$12="OK - 100%",PAINEL_PESOS!$F$20="OK - 100%",PAINEL_PESOS!$F$24="OK - 100%",PAINEL_PESOS!$F$27="OK - 100%",PAINEL_PESOS!$F$30="OK - 100%")),"", (B151*PAINEL_PESOS!$B$7+C151*PAINEL_PESOS!$B$8+D151*PAINEL_PESOS!$B$9+E151*PAINEL_PESOS!$B$10)*F151)</f>
        <v/>
      </c>
      <c r="I151" s="71">
        <f>IF(H151="","",H151-G151)</f>
        <v/>
      </c>
      <c r="J151" s="71">
        <f>IF(I151="","",ABS(I151))</f>
        <v/>
      </c>
      <c r="K151" t="n">
        <v>0.9169696340840308</v>
      </c>
      <c r="L151" t="n">
        <v>0</v>
      </c>
      <c r="M151" t="n">
        <v>0.7365887789865057</v>
      </c>
      <c r="N151" t="n">
        <v>0.9547801626803066</v>
      </c>
      <c r="O151" t="n">
        <v>0.3103711282706165</v>
      </c>
      <c r="P151" t="n">
        <v>0.9928498448715246</v>
      </c>
      <c r="Q151" t="n">
        <v>0.7431364756477206</v>
      </c>
      <c r="R151" t="n">
        <v>0.5200577500171792</v>
      </c>
      <c r="S151" t="n">
        <v>0.4159688079361185</v>
      </c>
      <c r="T151" t="n">
        <v>0.4285433219839199</v>
      </c>
      <c r="U151" t="n">
        <v>0.5134002476595358</v>
      </c>
    </row>
    <row r="152">
      <c r="A152" t="inlineStr">
        <is>
          <t>1351001</t>
        </is>
      </c>
      <c r="B152" s="70">
        <f>SUMPRODUCT(K152:N152,PAINEL_PESOS!$C$16:$C$19)</f>
        <v/>
      </c>
      <c r="C152" s="70">
        <f>SUMPRODUCT(O152:Q152,PAINEL_PESOS!$C$21:$C$23)</f>
        <v/>
      </c>
      <c r="D152" s="70">
        <f>SUMPRODUCT(R152:S152,PAINEL_PESOS!$C$25:$C$26)</f>
        <v/>
      </c>
      <c r="E152" s="70">
        <f>SUMPRODUCT(T152:U152,PAINEL_PESOS!$C$28:$C$29)</f>
        <v/>
      </c>
      <c r="F152" s="70" t="n">
        <v>0.9778978223145707</v>
      </c>
      <c r="G152" s="70" t="n">
        <v>0.6187365526088485</v>
      </c>
      <c r="H152" s="71">
        <f>IF(NOT(AND(PAINEL_PESOS!$D$12="OK - 100%",PAINEL_PESOS!$F$20="OK - 100%",PAINEL_PESOS!$F$24="OK - 100%",PAINEL_PESOS!$F$27="OK - 100%",PAINEL_PESOS!$F$30="OK - 100%")),"", (B152*PAINEL_PESOS!$B$7+C152*PAINEL_PESOS!$B$8+D152*PAINEL_PESOS!$B$9+E152*PAINEL_PESOS!$B$10)*F152)</f>
        <v/>
      </c>
      <c r="I152" s="71">
        <f>IF(H152="","",H152-G152)</f>
        <v/>
      </c>
      <c r="J152" s="71">
        <f>IF(I152="","",ABS(I152))</f>
        <v/>
      </c>
      <c r="K152" t="n">
        <v>1</v>
      </c>
      <c r="L152" t="n">
        <v>0</v>
      </c>
      <c r="M152" t="n">
        <v>0.6332082841225435</v>
      </c>
      <c r="N152" t="n">
        <v>0.8677542394728568</v>
      </c>
      <c r="O152" t="n">
        <v>0.4489025078097428</v>
      </c>
      <c r="P152" t="n">
        <v>0.9676019953777448</v>
      </c>
      <c r="Q152" t="n">
        <v>0.9690775353307522</v>
      </c>
      <c r="R152" t="n">
        <v>0.8084118128606815</v>
      </c>
      <c r="S152" t="n">
        <v>0.4356701573392675</v>
      </c>
      <c r="T152" t="n">
        <v>0.2249188727881246</v>
      </c>
      <c r="U152" t="n">
        <v>0.7518983978208671</v>
      </c>
    </row>
    <row r="153">
      <c r="A153" t="inlineStr">
        <is>
          <t>1351002</t>
        </is>
      </c>
      <c r="B153" s="70">
        <f>SUMPRODUCT(K153:N153,PAINEL_PESOS!$C$16:$C$19)</f>
        <v/>
      </c>
      <c r="C153" s="70">
        <f>SUMPRODUCT(O153:Q153,PAINEL_PESOS!$C$21:$C$23)</f>
        <v/>
      </c>
      <c r="D153" s="70">
        <f>SUMPRODUCT(R153:S153,PAINEL_PESOS!$C$25:$C$26)</f>
        <v/>
      </c>
      <c r="E153" s="70">
        <f>SUMPRODUCT(T153:U153,PAINEL_PESOS!$C$28:$C$29)</f>
        <v/>
      </c>
      <c r="F153" s="70" t="n">
        <v>0.9533461674902858</v>
      </c>
      <c r="G153" s="70" t="n">
        <v>0.6003584979575022</v>
      </c>
      <c r="H153" s="71">
        <f>IF(NOT(AND(PAINEL_PESOS!$D$12="OK - 100%",PAINEL_PESOS!$F$20="OK - 100%",PAINEL_PESOS!$F$24="OK - 100%",PAINEL_PESOS!$F$27="OK - 100%",PAINEL_PESOS!$F$30="OK - 100%")),"", (B153*PAINEL_PESOS!$B$7+C153*PAINEL_PESOS!$B$8+D153*PAINEL_PESOS!$B$9+E153*PAINEL_PESOS!$B$10)*F153)</f>
        <v/>
      </c>
      <c r="I153" s="71">
        <f>IF(H153="","",H153-G153)</f>
        <v/>
      </c>
      <c r="J153" s="71">
        <f>IF(I153="","",ABS(I153))</f>
        <v/>
      </c>
      <c r="K153" t="n">
        <v>0.9543499786142259</v>
      </c>
      <c r="L153" t="n">
        <v>0</v>
      </c>
      <c r="M153" t="n">
        <v>0.7047416911583054</v>
      </c>
      <c r="N153" t="n">
        <v>0.6886633629965502</v>
      </c>
      <c r="O153" t="n">
        <v>0.5004797413742579</v>
      </c>
      <c r="P153" t="n">
        <v>0.8671032389778462</v>
      </c>
      <c r="Q153" t="n">
        <v>0.9569627408834426</v>
      </c>
      <c r="R153" t="n">
        <v>0.7969624737795887</v>
      </c>
      <c r="S153" t="n">
        <v>0.5465691696792533</v>
      </c>
      <c r="T153" t="n">
        <v>0.220070773579648</v>
      </c>
      <c r="U153" t="n">
        <v>0.7507285062079346</v>
      </c>
    </row>
    <row r="154">
      <c r="A154" t="inlineStr">
        <is>
          <t>1351003</t>
        </is>
      </c>
      <c r="B154" s="70">
        <f>SUMPRODUCT(K154:N154,PAINEL_PESOS!$C$16:$C$19)</f>
        <v/>
      </c>
      <c r="C154" s="70">
        <f>SUMPRODUCT(O154:Q154,PAINEL_PESOS!$C$21:$C$23)</f>
        <v/>
      </c>
      <c r="D154" s="70">
        <f>SUMPRODUCT(R154:S154,PAINEL_PESOS!$C$25:$C$26)</f>
        <v/>
      </c>
      <c r="E154" s="70">
        <f>SUMPRODUCT(T154:U154,PAINEL_PESOS!$C$28:$C$29)</f>
        <v/>
      </c>
      <c r="F154" s="70" t="n">
        <v>0.9710788356863772</v>
      </c>
      <c r="G154" s="70" t="n"/>
      <c r="H154" s="71">
        <f>IF(NOT(AND(PAINEL_PESOS!$D$12="OK - 100%",PAINEL_PESOS!$F$20="OK - 100%",PAINEL_PESOS!$F$24="OK - 100%",PAINEL_PESOS!$F$27="OK - 100%",PAINEL_PESOS!$F$30="OK - 100%")),"", (B154*PAINEL_PESOS!$B$7+C154*PAINEL_PESOS!$B$8+D154*PAINEL_PESOS!$B$9+E154*PAINEL_PESOS!$B$10)*F154)</f>
        <v/>
      </c>
      <c r="I154" s="71">
        <f>IF(H154="","",H154-G154)</f>
        <v/>
      </c>
      <c r="J154" s="71">
        <f>IF(I154="","",ABS(I154))</f>
        <v/>
      </c>
      <c r="K154" t="n">
        <v>1</v>
      </c>
      <c r="L154" t="n">
        <v>0</v>
      </c>
      <c r="M154" t="n">
        <v>0.5743775347217901</v>
      </c>
      <c r="N154" t="n">
        <v>0.8056087907478153</v>
      </c>
      <c r="O154" t="n">
        <v>0.610968777396989</v>
      </c>
      <c r="P154" t="n">
        <v>0.918829761105988</v>
      </c>
      <c r="Q154" t="n">
        <v>0.9782536508730258</v>
      </c>
      <c r="R154" t="n">
        <v>0</v>
      </c>
      <c r="S154" t="n">
        <v>0.3076620559996419</v>
      </c>
      <c r="U154" t="n">
        <v>0.8260939053519766</v>
      </c>
    </row>
    <row r="155">
      <c r="A155" t="inlineStr">
        <is>
          <t>1351004</t>
        </is>
      </c>
      <c r="B155" s="70">
        <f>SUMPRODUCT(K155:N155,PAINEL_PESOS!$C$16:$C$19)</f>
        <v/>
      </c>
      <c r="C155" s="70">
        <f>SUMPRODUCT(O155:Q155,PAINEL_PESOS!$C$21:$C$23)</f>
        <v/>
      </c>
      <c r="D155" s="70">
        <f>SUMPRODUCT(R155:S155,PAINEL_PESOS!$C$25:$C$26)</f>
        <v/>
      </c>
      <c r="E155" s="70">
        <f>SUMPRODUCT(T155:U155,PAINEL_PESOS!$C$28:$C$29)</f>
        <v/>
      </c>
      <c r="F155" s="70" t="n">
        <v>0.9005356928070041</v>
      </c>
      <c r="G155" s="70" t="n">
        <v>0.4906827185521223</v>
      </c>
      <c r="H155" s="71">
        <f>IF(NOT(AND(PAINEL_PESOS!$D$12="OK - 100%",PAINEL_PESOS!$F$20="OK - 100%",PAINEL_PESOS!$F$24="OK - 100%",PAINEL_PESOS!$F$27="OK - 100%",PAINEL_PESOS!$F$30="OK - 100%")),"", (B155*PAINEL_PESOS!$B$7+C155*PAINEL_PESOS!$B$8+D155*PAINEL_PESOS!$B$9+E155*PAINEL_PESOS!$B$10)*F155)</f>
        <v/>
      </c>
      <c r="I155" s="71">
        <f>IF(H155="","",H155-G155)</f>
        <v/>
      </c>
      <c r="J155" s="71">
        <f>IF(I155="","",ABS(I155))</f>
        <v/>
      </c>
      <c r="K155" t="n">
        <v>0.9546065085174468</v>
      </c>
      <c r="L155" t="n">
        <v>0</v>
      </c>
      <c r="M155" t="n">
        <v>0.7110091647305099</v>
      </c>
      <c r="N155" t="n">
        <v>0.4136514814300656</v>
      </c>
      <c r="O155" t="n">
        <v>0.3923505201362996</v>
      </c>
      <c r="P155" t="n">
        <v>0.6425514413454029</v>
      </c>
      <c r="Q155" t="n">
        <v>0.81489176753676</v>
      </c>
      <c r="R155" t="n">
        <v>0.3986516062546512</v>
      </c>
      <c r="S155" t="n">
        <v>0.5959624778060719</v>
      </c>
      <c r="T155" t="n">
        <v>0.3799914590758542</v>
      </c>
      <c r="U155" t="n">
        <v>0.7115946686345593</v>
      </c>
    </row>
    <row r="156">
      <c r="A156" t="inlineStr">
        <is>
          <t>1351005</t>
        </is>
      </c>
      <c r="B156" s="70">
        <f>SUMPRODUCT(K156:N156,PAINEL_PESOS!$C$16:$C$19)</f>
        <v/>
      </c>
      <c r="C156" s="70">
        <f>SUMPRODUCT(O156:Q156,PAINEL_PESOS!$C$21:$C$23)</f>
        <v/>
      </c>
      <c r="D156" s="70">
        <f>SUMPRODUCT(R156:S156,PAINEL_PESOS!$C$25:$C$26)</f>
        <v/>
      </c>
      <c r="E156" s="70">
        <f>SUMPRODUCT(T156:U156,PAINEL_PESOS!$C$28:$C$29)</f>
        <v/>
      </c>
      <c r="F156" s="70" t="n">
        <v>0.9287489313932694</v>
      </c>
      <c r="G156" s="70" t="n">
        <v>0.5480891599813692</v>
      </c>
      <c r="H156" s="71">
        <f>IF(NOT(AND(PAINEL_PESOS!$D$12="OK - 100%",PAINEL_PESOS!$F$20="OK - 100%",PAINEL_PESOS!$F$24="OK - 100%",PAINEL_PESOS!$F$27="OK - 100%",PAINEL_PESOS!$F$30="OK - 100%")),"", (B156*PAINEL_PESOS!$B$7+C156*PAINEL_PESOS!$B$8+D156*PAINEL_PESOS!$B$9+E156*PAINEL_PESOS!$B$10)*F156)</f>
        <v/>
      </c>
      <c r="I156" s="71">
        <f>IF(H156="","",H156-G156)</f>
        <v/>
      </c>
      <c r="J156" s="71">
        <f>IF(I156="","",ABS(I156))</f>
        <v/>
      </c>
      <c r="K156" t="n">
        <v>1</v>
      </c>
      <c r="L156" t="n">
        <v>0</v>
      </c>
      <c r="M156" t="n">
        <v>0.5789387669197182</v>
      </c>
      <c r="N156" t="n">
        <v>0.5329276747159679</v>
      </c>
      <c r="O156" t="n">
        <v>0.5885604136090825</v>
      </c>
      <c r="P156" t="n">
        <v>0.7880601625030437</v>
      </c>
      <c r="Q156" t="n">
        <v>0.9145827371006215</v>
      </c>
      <c r="R156" t="n">
        <v>0.7018242552701827</v>
      </c>
      <c r="S156" t="n">
        <v>0.3768279823429675</v>
      </c>
      <c r="T156" t="n">
        <v>0.264758312963532</v>
      </c>
      <c r="U156" t="n">
        <v>0.7942837998020648</v>
      </c>
    </row>
    <row r="157">
      <c r="A157" t="inlineStr">
        <is>
          <t>1351006</t>
        </is>
      </c>
      <c r="B157" s="70">
        <f>SUMPRODUCT(K157:N157,PAINEL_PESOS!$C$16:$C$19)</f>
        <v/>
      </c>
      <c r="C157" s="70">
        <f>SUMPRODUCT(O157:Q157,PAINEL_PESOS!$C$21:$C$23)</f>
        <v/>
      </c>
      <c r="D157" s="70">
        <f>SUMPRODUCT(R157:S157,PAINEL_PESOS!$C$25:$C$26)</f>
        <v/>
      </c>
      <c r="E157" s="70">
        <f>SUMPRODUCT(T157:U157,PAINEL_PESOS!$C$28:$C$29)</f>
        <v/>
      </c>
      <c r="F157" s="70" t="n">
        <v>0.9686773307169091</v>
      </c>
      <c r="G157" s="70" t="n">
        <v>0.6150756674646303</v>
      </c>
      <c r="H157" s="71">
        <f>IF(NOT(AND(PAINEL_PESOS!$D$12="OK - 100%",PAINEL_PESOS!$F$20="OK - 100%",PAINEL_PESOS!$F$24="OK - 100%",PAINEL_PESOS!$F$27="OK - 100%",PAINEL_PESOS!$F$30="OK - 100%")),"", (B157*PAINEL_PESOS!$B$7+C157*PAINEL_PESOS!$B$8+D157*PAINEL_PESOS!$B$9+E157*PAINEL_PESOS!$B$10)*F157)</f>
        <v/>
      </c>
      <c r="I157" s="71">
        <f>IF(H157="","",H157-G157)</f>
        <v/>
      </c>
      <c r="J157" s="71">
        <f>IF(I157="","",ABS(I157))</f>
        <v/>
      </c>
      <c r="K157" t="n">
        <v>0.7543406544902072</v>
      </c>
      <c r="L157" t="n">
        <v>0</v>
      </c>
      <c r="M157" t="n">
        <v>0.6591764446194646</v>
      </c>
      <c r="N157" t="n">
        <v>0.903687368859219</v>
      </c>
      <c r="O157" t="n">
        <v>0.2478781879058942</v>
      </c>
      <c r="P157" t="n">
        <v>0.9881776654150325</v>
      </c>
      <c r="Q157" t="n">
        <v>0.8966468168589572</v>
      </c>
      <c r="R157" t="n">
        <v>0.7816471357058751</v>
      </c>
      <c r="S157" t="n">
        <v>0.5605373286097171</v>
      </c>
      <c r="T157" t="n">
        <v>0.3669889491559489</v>
      </c>
      <c r="U157" t="n">
        <v>0.7901381636574971</v>
      </c>
    </row>
    <row r="158">
      <c r="A158" t="inlineStr">
        <is>
          <t>1351007</t>
        </is>
      </c>
      <c r="B158" s="70">
        <f>SUMPRODUCT(K158:N158,PAINEL_PESOS!$C$16:$C$19)</f>
        <v/>
      </c>
      <c r="C158" s="70">
        <f>SUMPRODUCT(O158:Q158,PAINEL_PESOS!$C$21:$C$23)</f>
        <v/>
      </c>
      <c r="D158" s="70">
        <f>SUMPRODUCT(R158:S158,PAINEL_PESOS!$C$25:$C$26)</f>
        <v/>
      </c>
      <c r="E158" s="70">
        <f>SUMPRODUCT(T158:U158,PAINEL_PESOS!$C$28:$C$29)</f>
        <v/>
      </c>
      <c r="F158" s="70" t="n">
        <v>0.9696146427343084</v>
      </c>
      <c r="G158" s="70" t="n">
        <v>0.5980580926524477</v>
      </c>
      <c r="H158" s="71">
        <f>IF(NOT(AND(PAINEL_PESOS!$D$12="OK - 100%",PAINEL_PESOS!$F$20="OK - 100%",PAINEL_PESOS!$F$24="OK - 100%",PAINEL_PESOS!$F$27="OK - 100%",PAINEL_PESOS!$F$30="OK - 100%")),"", (B158*PAINEL_PESOS!$B$7+C158*PAINEL_PESOS!$B$8+D158*PAINEL_PESOS!$B$9+E158*PAINEL_PESOS!$B$10)*F158)</f>
        <v/>
      </c>
      <c r="I158" s="71">
        <f>IF(H158="","",H158-G158)</f>
        <v/>
      </c>
      <c r="J158" s="71">
        <f>IF(I158="","",ABS(I158))</f>
        <v/>
      </c>
      <c r="K158" t="n">
        <v>0.9134030708257149</v>
      </c>
      <c r="L158" t="n">
        <v>0</v>
      </c>
      <c r="M158" t="n">
        <v>0.7258795208329895</v>
      </c>
      <c r="N158" t="n">
        <v>0.9309169683178935</v>
      </c>
      <c r="O158" t="n">
        <v>0.2568254095415932</v>
      </c>
      <c r="P158" t="n">
        <v>0.9981898575943843</v>
      </c>
      <c r="Q158" t="n">
        <v>0.8860724428428073</v>
      </c>
      <c r="R158" t="n">
        <v>0.4220665530321528</v>
      </c>
      <c r="S158" t="n">
        <v>0.596576035652449</v>
      </c>
      <c r="T158" t="n">
        <v>0.4135295689622999</v>
      </c>
      <c r="U158" t="n">
        <v>0.7897344489237719</v>
      </c>
    </row>
    <row r="159">
      <c r="A159" t="inlineStr">
        <is>
          <t>1351008</t>
        </is>
      </c>
      <c r="B159" s="70">
        <f>SUMPRODUCT(K159:N159,PAINEL_PESOS!$C$16:$C$19)</f>
        <v/>
      </c>
      <c r="C159" s="70">
        <f>SUMPRODUCT(O159:Q159,PAINEL_PESOS!$C$21:$C$23)</f>
        <v/>
      </c>
      <c r="D159" s="70">
        <f>SUMPRODUCT(R159:S159,PAINEL_PESOS!$C$25:$C$26)</f>
        <v/>
      </c>
      <c r="E159" s="70">
        <f>SUMPRODUCT(T159:U159,PAINEL_PESOS!$C$28:$C$29)</f>
        <v/>
      </c>
      <c r="F159" s="70" t="n">
        <v>0.8486293129024045</v>
      </c>
      <c r="G159" s="70" t="n">
        <v>0.4849116738317196</v>
      </c>
      <c r="H159" s="71">
        <f>IF(NOT(AND(PAINEL_PESOS!$D$12="OK - 100%",PAINEL_PESOS!$F$20="OK - 100%",PAINEL_PESOS!$F$24="OK - 100%",PAINEL_PESOS!$F$27="OK - 100%",PAINEL_PESOS!$F$30="OK - 100%")),"", (B159*PAINEL_PESOS!$B$7+C159*PAINEL_PESOS!$B$8+D159*PAINEL_PESOS!$B$9+E159*PAINEL_PESOS!$B$10)*F159)</f>
        <v/>
      </c>
      <c r="I159" s="71">
        <f>IF(H159="","",H159-G159)</f>
        <v/>
      </c>
      <c r="J159" s="71">
        <f>IF(I159="","",ABS(I159))</f>
        <v/>
      </c>
      <c r="K159" t="n">
        <v>0.8156823961155089</v>
      </c>
      <c r="L159" t="n">
        <v>0</v>
      </c>
      <c r="M159" t="n">
        <v>0.7114982683779913</v>
      </c>
      <c r="N159" t="n">
        <v>0.8182923917539708</v>
      </c>
      <c r="O159" t="n">
        <v>0.3953778108689991</v>
      </c>
      <c r="P159" t="n">
        <v>0.8512074205109483</v>
      </c>
      <c r="Q159" t="n">
        <v>0.3158751600838601</v>
      </c>
      <c r="R159" t="n">
        <v>0.509539868777196</v>
      </c>
      <c r="S159" t="n">
        <v>0.7182277636825347</v>
      </c>
      <c r="T159" t="n">
        <v>0.4967546102324567</v>
      </c>
      <c r="U159" t="n">
        <v>0.632347013653126</v>
      </c>
    </row>
    <row r="160">
      <c r="A160" t="inlineStr">
        <is>
          <t>1351009</t>
        </is>
      </c>
      <c r="B160" s="70">
        <f>SUMPRODUCT(K160:N160,PAINEL_PESOS!$C$16:$C$19)</f>
        <v/>
      </c>
      <c r="C160" s="70">
        <f>SUMPRODUCT(O160:Q160,PAINEL_PESOS!$C$21:$C$23)</f>
        <v/>
      </c>
      <c r="D160" s="70">
        <f>SUMPRODUCT(R160:S160,PAINEL_PESOS!$C$25:$C$26)</f>
        <v/>
      </c>
      <c r="E160" s="70">
        <f>SUMPRODUCT(T160:U160,PAINEL_PESOS!$C$28:$C$29)</f>
        <v/>
      </c>
      <c r="F160" s="70" t="n">
        <v>0.9855968689181047</v>
      </c>
      <c r="G160" s="70" t="n">
        <v>0.5892552044517398</v>
      </c>
      <c r="H160" s="71">
        <f>IF(NOT(AND(PAINEL_PESOS!$D$12="OK - 100%",PAINEL_PESOS!$F$20="OK - 100%",PAINEL_PESOS!$F$24="OK - 100%",PAINEL_PESOS!$F$27="OK - 100%",PAINEL_PESOS!$F$30="OK - 100%")),"", (B160*PAINEL_PESOS!$B$7+C160*PAINEL_PESOS!$B$8+D160*PAINEL_PESOS!$B$9+E160*PAINEL_PESOS!$B$10)*F160)</f>
        <v/>
      </c>
      <c r="I160" s="71">
        <f>IF(H160="","",H160-G160)</f>
        <v/>
      </c>
      <c r="J160" s="71">
        <f>IF(I160="","",ABS(I160))</f>
        <v/>
      </c>
      <c r="K160" t="n">
        <v>0.4432731552619863</v>
      </c>
      <c r="L160" t="n">
        <v>0</v>
      </c>
      <c r="M160" t="n">
        <v>0.7443534293453771</v>
      </c>
      <c r="N160" t="n">
        <v>0.9780043517100029</v>
      </c>
      <c r="O160" t="n">
        <v>0.2515794605147701</v>
      </c>
      <c r="P160" t="n">
        <v>0.9983340056287048</v>
      </c>
      <c r="Q160" t="n">
        <v>0.9435267525086969</v>
      </c>
      <c r="R160" t="n">
        <v>0.4350997476993998</v>
      </c>
      <c r="S160" t="n">
        <v>0.5766146918767979</v>
      </c>
      <c r="T160" t="n">
        <v>0.4000135229111266</v>
      </c>
      <c r="U160" t="n">
        <v>0.8260939053519766</v>
      </c>
    </row>
    <row r="161">
      <c r="A161" t="inlineStr">
        <is>
          <t>1351015</t>
        </is>
      </c>
      <c r="B161" s="70">
        <f>SUMPRODUCT(K161:N161,PAINEL_PESOS!$C$16:$C$19)</f>
        <v/>
      </c>
      <c r="C161" s="70">
        <f>SUMPRODUCT(O161:Q161,PAINEL_PESOS!$C$21:$C$23)</f>
        <v/>
      </c>
      <c r="D161" s="70">
        <f>SUMPRODUCT(R161:S161,PAINEL_PESOS!$C$25:$C$26)</f>
        <v/>
      </c>
      <c r="E161" s="70">
        <f>SUMPRODUCT(T161:U161,PAINEL_PESOS!$C$28:$C$29)</f>
        <v/>
      </c>
      <c r="F161" s="70" t="n">
        <v>0.980882655833919</v>
      </c>
      <c r="G161" s="70" t="n">
        <v>0.6338405846326772</v>
      </c>
      <c r="H161" s="71">
        <f>IF(NOT(AND(PAINEL_PESOS!$D$12="OK - 100%",PAINEL_PESOS!$F$20="OK - 100%",PAINEL_PESOS!$F$24="OK - 100%",PAINEL_PESOS!$F$27="OK - 100%",PAINEL_PESOS!$F$30="OK - 100%")),"", (B161*PAINEL_PESOS!$B$7+C161*PAINEL_PESOS!$B$8+D161*PAINEL_PESOS!$B$9+E161*PAINEL_PESOS!$B$10)*F161)</f>
        <v/>
      </c>
      <c r="I161" s="71">
        <f>IF(H161="","",H161-G161)</f>
        <v/>
      </c>
      <c r="J161" s="71">
        <f>IF(I161="","",ABS(I161))</f>
        <v/>
      </c>
      <c r="K161" t="n">
        <v>0.609235841564939</v>
      </c>
      <c r="L161" t="n">
        <v>0</v>
      </c>
      <c r="M161" t="n">
        <v>0.7626425268503614</v>
      </c>
      <c r="N161" t="n">
        <v>0.9675999571449442</v>
      </c>
      <c r="O161" t="n">
        <v>0.2216098511464395</v>
      </c>
      <c r="P161" t="n">
        <v>0.9902508867014777</v>
      </c>
      <c r="Q161" t="n">
        <v>0.9266203687778926</v>
      </c>
      <c r="R161" t="n">
        <v>0.7569531348958429</v>
      </c>
      <c r="S161" t="n">
        <v>0.8074275548761521</v>
      </c>
      <c r="T161" t="n">
        <v>0.4174885615435815</v>
      </c>
      <c r="U161" t="n">
        <v>0.5922903118881158</v>
      </c>
    </row>
    <row r="162">
      <c r="A162" t="inlineStr">
        <is>
          <t>1351016</t>
        </is>
      </c>
      <c r="B162" s="70">
        <f>SUMPRODUCT(K162:N162,PAINEL_PESOS!$C$16:$C$19)</f>
        <v/>
      </c>
      <c r="C162" s="70">
        <f>SUMPRODUCT(O162:Q162,PAINEL_PESOS!$C$21:$C$23)</f>
        <v/>
      </c>
      <c r="D162" s="70">
        <f>SUMPRODUCT(R162:S162,PAINEL_PESOS!$C$25:$C$26)</f>
        <v/>
      </c>
      <c r="E162" s="70">
        <f>SUMPRODUCT(T162:U162,PAINEL_PESOS!$C$28:$C$29)</f>
        <v/>
      </c>
      <c r="F162" s="70" t="n">
        <v>0.9947476132134465</v>
      </c>
      <c r="G162" s="70" t="n">
        <v>0.6253020254638254</v>
      </c>
      <c r="H162" s="71">
        <f>IF(NOT(AND(PAINEL_PESOS!$D$12="OK - 100%",PAINEL_PESOS!$F$20="OK - 100%",PAINEL_PESOS!$F$24="OK - 100%",PAINEL_PESOS!$F$27="OK - 100%",PAINEL_PESOS!$F$30="OK - 100%")),"", (B162*PAINEL_PESOS!$B$7+C162*PAINEL_PESOS!$B$8+D162*PAINEL_PESOS!$B$9+E162*PAINEL_PESOS!$B$10)*F162)</f>
        <v/>
      </c>
      <c r="I162" s="71">
        <f>IF(H162="","",H162-G162)</f>
        <v/>
      </c>
      <c r="J162" s="71">
        <f>IF(I162="","",ABS(I162))</f>
        <v/>
      </c>
      <c r="K162" t="n">
        <v>0.7643355350029808</v>
      </c>
      <c r="L162" t="n">
        <v>0</v>
      </c>
      <c r="M162" t="n">
        <v>0.6346956805277659</v>
      </c>
      <c r="N162" t="n">
        <v>0.990256867362174</v>
      </c>
      <c r="O162" t="n">
        <v>0.1592587326426187</v>
      </c>
      <c r="P162" t="n">
        <v>0.9998064562884152</v>
      </c>
      <c r="Q162" t="n">
        <v>0.9799636871121207</v>
      </c>
      <c r="R162" t="n">
        <v>0.6023855491627941</v>
      </c>
      <c r="S162" t="n">
        <v>0.8185163134331547</v>
      </c>
      <c r="T162" t="n">
        <v>0.3955429230935236</v>
      </c>
      <c r="U162" t="n">
        <v>0.5917214838206842</v>
      </c>
    </row>
    <row r="163">
      <c r="A163" t="inlineStr">
        <is>
          <t>1351017</t>
        </is>
      </c>
      <c r="B163" s="70">
        <f>SUMPRODUCT(K163:N163,PAINEL_PESOS!$C$16:$C$19)</f>
        <v/>
      </c>
      <c r="C163" s="70">
        <f>SUMPRODUCT(O163:Q163,PAINEL_PESOS!$C$21:$C$23)</f>
        <v/>
      </c>
      <c r="D163" s="70">
        <f>SUMPRODUCT(R163:S163,PAINEL_PESOS!$C$25:$C$26)</f>
        <v/>
      </c>
      <c r="E163" s="70">
        <f>SUMPRODUCT(T163:U163,PAINEL_PESOS!$C$28:$C$29)</f>
        <v/>
      </c>
      <c r="F163" s="70" t="n">
        <v>0.9944864895550001</v>
      </c>
      <c r="G163" s="70" t="n">
        <v>0.6216036659464477</v>
      </c>
      <c r="H163" s="71">
        <f>IF(NOT(AND(PAINEL_PESOS!$D$12="OK - 100%",PAINEL_PESOS!$F$20="OK - 100%",PAINEL_PESOS!$F$24="OK - 100%",PAINEL_PESOS!$F$27="OK - 100%",PAINEL_PESOS!$F$30="OK - 100%")),"", (B163*PAINEL_PESOS!$B$7+C163*PAINEL_PESOS!$B$8+D163*PAINEL_PESOS!$B$9+E163*PAINEL_PESOS!$B$10)*F163)</f>
        <v/>
      </c>
      <c r="I163" s="71">
        <f>IF(H163="","",H163-G163)</f>
        <v/>
      </c>
      <c r="J163" s="71">
        <f>IF(I163="","",ABS(I163))</f>
        <v/>
      </c>
      <c r="K163" t="n">
        <v>0.4206979611367254</v>
      </c>
      <c r="L163" t="n">
        <v>0</v>
      </c>
      <c r="M163" t="n">
        <v>0.6623731889086568</v>
      </c>
      <c r="N163" t="n">
        <v>0.9926094975589475</v>
      </c>
      <c r="O163" t="n">
        <v>0.2745475724167583</v>
      </c>
      <c r="P163" t="n">
        <v>0.99570589206994</v>
      </c>
      <c r="Q163" t="n">
        <v>0.9781772996955732</v>
      </c>
      <c r="R163" t="n">
        <v>0.6548768837478909</v>
      </c>
      <c r="S163" t="n">
        <v>0.7968938846603254</v>
      </c>
      <c r="T163" t="n">
        <v>0.386229938316988</v>
      </c>
      <c r="U163" t="n">
        <v>0.6256042068134912</v>
      </c>
    </row>
    <row r="164">
      <c r="A164" t="inlineStr">
        <is>
          <t>1351018</t>
        </is>
      </c>
      <c r="B164" s="70">
        <f>SUMPRODUCT(K164:N164,PAINEL_PESOS!$C$16:$C$19)</f>
        <v/>
      </c>
      <c r="C164" s="70">
        <f>SUMPRODUCT(O164:Q164,PAINEL_PESOS!$C$21:$C$23)</f>
        <v/>
      </c>
      <c r="D164" s="70">
        <f>SUMPRODUCT(R164:S164,PAINEL_PESOS!$C$25:$C$26)</f>
        <v/>
      </c>
      <c r="E164" s="70">
        <f>SUMPRODUCT(T164:U164,PAINEL_PESOS!$C$28:$C$29)</f>
        <v/>
      </c>
      <c r="F164" s="70" t="n">
        <v>0.9954743149685494</v>
      </c>
      <c r="G164" s="70" t="n">
        <v>0.6456207072044767</v>
      </c>
      <c r="H164" s="71">
        <f>IF(NOT(AND(PAINEL_PESOS!$D$12="OK - 100%",PAINEL_PESOS!$F$20="OK - 100%",PAINEL_PESOS!$F$24="OK - 100%",PAINEL_PESOS!$F$27="OK - 100%",PAINEL_PESOS!$F$30="OK - 100%")),"", (B164*PAINEL_PESOS!$B$7+C164*PAINEL_PESOS!$B$8+D164*PAINEL_PESOS!$B$9+E164*PAINEL_PESOS!$B$10)*F164)</f>
        <v/>
      </c>
      <c r="I164" s="71">
        <f>IF(H164="","",H164-G164)</f>
        <v/>
      </c>
      <c r="J164" s="71">
        <f>IF(I164="","",ABS(I164))</f>
        <v/>
      </c>
      <c r="K164" t="n">
        <v>0.8127978833924532</v>
      </c>
      <c r="L164" t="n">
        <v>0</v>
      </c>
      <c r="M164" t="n">
        <v>0.7250129517642604</v>
      </c>
      <c r="N164" t="n">
        <v>0.99314667897483</v>
      </c>
      <c r="O164" t="n">
        <v>0.2849845340701984</v>
      </c>
      <c r="P164" t="n">
        <v>0.9955592041302416</v>
      </c>
      <c r="Q164" t="n">
        <v>0.982696518954693</v>
      </c>
      <c r="R164" t="n">
        <v>0.5667159808311762</v>
      </c>
      <c r="S164" t="n">
        <v>0.8095963803289368</v>
      </c>
      <c r="T164" t="n">
        <v>0.3838666893995814</v>
      </c>
      <c r="U164" t="n">
        <v>0.6539622885337935</v>
      </c>
    </row>
    <row r="165">
      <c r="A165" t="inlineStr">
        <is>
          <t>1351019</t>
        </is>
      </c>
      <c r="B165" s="70">
        <f>SUMPRODUCT(K165:N165,PAINEL_PESOS!$C$16:$C$19)</f>
        <v/>
      </c>
      <c r="C165" s="70">
        <f>SUMPRODUCT(O165:Q165,PAINEL_PESOS!$C$21:$C$23)</f>
        <v/>
      </c>
      <c r="D165" s="70">
        <f>SUMPRODUCT(R165:S165,PAINEL_PESOS!$C$25:$C$26)</f>
        <v/>
      </c>
      <c r="E165" s="70">
        <f>SUMPRODUCT(T165:U165,PAINEL_PESOS!$C$28:$C$29)</f>
        <v/>
      </c>
      <c r="F165" s="70" t="n">
        <v>0.978424134259687</v>
      </c>
      <c r="G165" s="70" t="n">
        <v>0.5949734936251119</v>
      </c>
      <c r="H165" s="71">
        <f>IF(NOT(AND(PAINEL_PESOS!$D$12="OK - 100%",PAINEL_PESOS!$F$20="OK - 100%",PAINEL_PESOS!$F$24="OK - 100%",PAINEL_PESOS!$F$27="OK - 100%",PAINEL_PESOS!$F$30="OK - 100%")),"", (B165*PAINEL_PESOS!$B$7+C165*PAINEL_PESOS!$B$8+D165*PAINEL_PESOS!$B$9+E165*PAINEL_PESOS!$B$10)*F165)</f>
        <v/>
      </c>
      <c r="I165" s="71">
        <f>IF(H165="","",H165-G165)</f>
        <v/>
      </c>
      <c r="J165" s="71">
        <f>IF(I165="","",ABS(I165))</f>
        <v/>
      </c>
      <c r="K165" t="n">
        <v>0.7787601504620755</v>
      </c>
      <c r="L165" t="n">
        <v>0</v>
      </c>
      <c r="M165" t="n">
        <v>0.742361795702612</v>
      </c>
      <c r="N165" t="n">
        <v>0.9779246037898842</v>
      </c>
      <c r="O165" t="n">
        <v>0.4511217426587553</v>
      </c>
      <c r="P165" t="n">
        <v>0.8277888689219111</v>
      </c>
      <c r="Q165" t="n">
        <v>0.9354372393417062</v>
      </c>
      <c r="R165" t="n">
        <v>0.3221940327409882</v>
      </c>
      <c r="S165" t="n">
        <v>0.527126038883811</v>
      </c>
      <c r="T165" t="n">
        <v>0.5237995017196414</v>
      </c>
      <c r="U165" t="n">
        <v>0.7658743740010632</v>
      </c>
    </row>
    <row r="166">
      <c r="A166" t="inlineStr">
        <is>
          <t>1351020</t>
        </is>
      </c>
      <c r="B166" s="70">
        <f>SUMPRODUCT(K166:N166,PAINEL_PESOS!$C$16:$C$19)</f>
        <v/>
      </c>
      <c r="C166" s="70">
        <f>SUMPRODUCT(O166:Q166,PAINEL_PESOS!$C$21:$C$23)</f>
        <v/>
      </c>
      <c r="D166" s="70">
        <f>SUMPRODUCT(R166:S166,PAINEL_PESOS!$C$25:$C$26)</f>
        <v/>
      </c>
      <c r="E166" s="70">
        <f>SUMPRODUCT(T166:U166,PAINEL_PESOS!$C$28:$C$29)</f>
        <v/>
      </c>
      <c r="F166" s="70" t="n">
        <v>0.9895081805785061</v>
      </c>
      <c r="G166" s="70" t="n">
        <v>0.5873239080387945</v>
      </c>
      <c r="H166" s="71">
        <f>IF(NOT(AND(PAINEL_PESOS!$D$12="OK - 100%",PAINEL_PESOS!$F$20="OK - 100%",PAINEL_PESOS!$F$24="OK - 100%",PAINEL_PESOS!$F$27="OK - 100%",PAINEL_PESOS!$F$30="OK - 100%")),"", (B166*PAINEL_PESOS!$B$7+C166*PAINEL_PESOS!$B$8+D166*PAINEL_PESOS!$B$9+E166*PAINEL_PESOS!$B$10)*F166)</f>
        <v/>
      </c>
      <c r="I166" s="71">
        <f>IF(H166="","",H166-G166)</f>
        <v/>
      </c>
      <c r="J166" s="71">
        <f>IF(I166="","",ABS(I166))</f>
        <v/>
      </c>
      <c r="K166" t="n">
        <v>0.9741086221310029</v>
      </c>
      <c r="L166" t="n">
        <v>0</v>
      </c>
      <c r="M166" t="n">
        <v>0.7396326426877936</v>
      </c>
      <c r="N166" t="n">
        <v>0.990546020430989</v>
      </c>
      <c r="O166" t="n">
        <v>0.3120741970073959</v>
      </c>
      <c r="P166" t="n">
        <v>0.9979825946859776</v>
      </c>
      <c r="Q166" t="n">
        <v>0.9546169468183987</v>
      </c>
      <c r="R166" t="n">
        <v>0.2395419202688705</v>
      </c>
      <c r="S166" t="n">
        <v>0.3745370249244571</v>
      </c>
      <c r="T166" t="n">
        <v>0.4976260872098679</v>
      </c>
      <c r="U166" t="n">
        <v>0.7747795648829598</v>
      </c>
    </row>
    <row r="167">
      <c r="A167" t="inlineStr">
        <is>
          <t>1351021</t>
        </is>
      </c>
      <c r="B167" s="70">
        <f>SUMPRODUCT(K167:N167,PAINEL_PESOS!$C$16:$C$19)</f>
        <v/>
      </c>
      <c r="C167" s="70">
        <f>SUMPRODUCT(O167:Q167,PAINEL_PESOS!$C$21:$C$23)</f>
        <v/>
      </c>
      <c r="D167" s="70">
        <f>SUMPRODUCT(R167:S167,PAINEL_PESOS!$C$25:$C$26)</f>
        <v/>
      </c>
      <c r="E167" s="70">
        <f>SUMPRODUCT(T167:U167,PAINEL_PESOS!$C$28:$C$29)</f>
        <v/>
      </c>
      <c r="F167" s="70" t="n">
        <v>0.9770288000791665</v>
      </c>
      <c r="G167" s="70" t="n">
        <v>0.5449968876951911</v>
      </c>
      <c r="H167" s="71">
        <f>IF(NOT(AND(PAINEL_PESOS!$D$12="OK - 100%",PAINEL_PESOS!$F$20="OK - 100%",PAINEL_PESOS!$F$24="OK - 100%",PAINEL_PESOS!$F$27="OK - 100%",PAINEL_PESOS!$F$30="OK - 100%")),"", (B167*PAINEL_PESOS!$B$7+C167*PAINEL_PESOS!$B$8+D167*PAINEL_PESOS!$B$9+E167*PAINEL_PESOS!$B$10)*F167)</f>
        <v/>
      </c>
      <c r="I167" s="71">
        <f>IF(H167="","",H167-G167)</f>
        <v/>
      </c>
      <c r="J167" s="71">
        <f>IF(I167="","",ABS(I167))</f>
        <v/>
      </c>
      <c r="K167" t="n">
        <v>1</v>
      </c>
      <c r="L167" t="n">
        <v>0</v>
      </c>
      <c r="M167" t="n">
        <v>0.6929276883387906</v>
      </c>
      <c r="N167" t="n">
        <v>0.9898454077383158</v>
      </c>
      <c r="O167" t="n">
        <v>0.3069197289974006</v>
      </c>
      <c r="P167" t="n">
        <v>0.9923993609435384</v>
      </c>
      <c r="Q167" t="n">
        <v>0.8951267428237408</v>
      </c>
      <c r="R167" t="n">
        <v>0.08533288070947588</v>
      </c>
      <c r="S167" t="n">
        <v>0.2864034612540151</v>
      </c>
      <c r="T167" t="n">
        <v>0.4603030230732331</v>
      </c>
      <c r="U167" t="n">
        <v>0.8260939053519766</v>
      </c>
    </row>
    <row r="168">
      <c r="A168" t="inlineStr">
        <is>
          <t>1351022</t>
        </is>
      </c>
      <c r="B168" s="70">
        <f>SUMPRODUCT(K168:N168,PAINEL_PESOS!$C$16:$C$19)</f>
        <v/>
      </c>
      <c r="C168" s="70">
        <f>SUMPRODUCT(O168:Q168,PAINEL_PESOS!$C$21:$C$23)</f>
        <v/>
      </c>
      <c r="D168" s="70">
        <f>SUMPRODUCT(R168:S168,PAINEL_PESOS!$C$25:$C$26)</f>
        <v/>
      </c>
      <c r="E168" s="70">
        <f>SUMPRODUCT(T168:U168,PAINEL_PESOS!$C$28:$C$29)</f>
        <v/>
      </c>
      <c r="F168" s="70" t="n">
        <v>0.9795084486718263</v>
      </c>
      <c r="G168" s="70" t="n">
        <v>0.5504796265029174</v>
      </c>
      <c r="H168" s="71">
        <f>IF(NOT(AND(PAINEL_PESOS!$D$12="OK - 100%",PAINEL_PESOS!$F$20="OK - 100%",PAINEL_PESOS!$F$24="OK - 100%",PAINEL_PESOS!$F$27="OK - 100%",PAINEL_PESOS!$F$30="OK - 100%")),"", (B168*PAINEL_PESOS!$B$7+C168*PAINEL_PESOS!$B$8+D168*PAINEL_PESOS!$B$9+E168*PAINEL_PESOS!$B$10)*F168)</f>
        <v/>
      </c>
      <c r="I168" s="71">
        <f>IF(H168="","",H168-G168)</f>
        <v/>
      </c>
      <c r="J168" s="71">
        <f>IF(I168="","",ABS(I168))</f>
        <v/>
      </c>
      <c r="K168" t="n">
        <v>0.7759614739424133</v>
      </c>
      <c r="L168" t="n">
        <v>0</v>
      </c>
      <c r="M168" t="n">
        <v>0.682146541828212</v>
      </c>
      <c r="N168" t="n">
        <v>0.9648823824926502</v>
      </c>
      <c r="O168" t="n">
        <v>0.3325276549402245</v>
      </c>
      <c r="P168" t="n">
        <v>0.9185276790994671</v>
      </c>
      <c r="Q168" t="n">
        <v>0.9323522573773924</v>
      </c>
      <c r="R168" t="n">
        <v>0.138391280486227</v>
      </c>
      <c r="S168" t="n">
        <v>0.4727707143803049</v>
      </c>
      <c r="T168" t="n">
        <v>0.4711699162590869</v>
      </c>
      <c r="U168" t="n">
        <v>0.7465341657854794</v>
      </c>
    </row>
    <row r="169">
      <c r="A169" t="inlineStr">
        <is>
          <t>1351023</t>
        </is>
      </c>
      <c r="B169" s="70">
        <f>SUMPRODUCT(K169:N169,PAINEL_PESOS!$C$16:$C$19)</f>
        <v/>
      </c>
      <c r="C169" s="70">
        <f>SUMPRODUCT(O169:Q169,PAINEL_PESOS!$C$21:$C$23)</f>
        <v/>
      </c>
      <c r="D169" s="70">
        <f>SUMPRODUCT(R169:S169,PAINEL_PESOS!$C$25:$C$26)</f>
        <v/>
      </c>
      <c r="E169" s="70">
        <f>SUMPRODUCT(T169:U169,PAINEL_PESOS!$C$28:$C$29)</f>
        <v/>
      </c>
      <c r="F169" s="70" t="n">
        <v>0.9609048647074355</v>
      </c>
      <c r="G169" s="70" t="n">
        <v>0.5004966083466772</v>
      </c>
      <c r="H169" s="71">
        <f>IF(NOT(AND(PAINEL_PESOS!$D$12="OK - 100%",PAINEL_PESOS!$F$20="OK - 100%",PAINEL_PESOS!$F$24="OK - 100%",PAINEL_PESOS!$F$27="OK - 100%",PAINEL_PESOS!$F$30="OK - 100%")),"", (B169*PAINEL_PESOS!$B$7+C169*PAINEL_PESOS!$B$8+D169*PAINEL_PESOS!$B$9+E169*PAINEL_PESOS!$B$10)*F169)</f>
        <v/>
      </c>
      <c r="I169" s="71">
        <f>IF(H169="","",H169-G169)</f>
        <v/>
      </c>
      <c r="J169" s="71">
        <f>IF(I169="","",ABS(I169))</f>
        <v/>
      </c>
      <c r="K169" t="n">
        <v>0.7624455285948227</v>
      </c>
      <c r="L169" t="n">
        <v>0</v>
      </c>
      <c r="M169" t="n">
        <v>0.7220382458191109</v>
      </c>
      <c r="N169" t="n">
        <v>0.9677743424438143</v>
      </c>
      <c r="O169" t="n">
        <v>0.3113007621953585</v>
      </c>
      <c r="P169" t="n">
        <v>0.7842966667974955</v>
      </c>
      <c r="Q169" t="n">
        <v>0.8572600352855628</v>
      </c>
      <c r="R169" t="n">
        <v>0.1124089956087728</v>
      </c>
      <c r="S169" t="n">
        <v>0.3915276240842751</v>
      </c>
      <c r="T169" t="n">
        <v>0.4223349567449302</v>
      </c>
      <c r="U169" t="n">
        <v>0.7125718955907134</v>
      </c>
    </row>
    <row r="170">
      <c r="A170" t="inlineStr">
        <is>
          <t>1351024</t>
        </is>
      </c>
      <c r="B170" s="70">
        <f>SUMPRODUCT(K170:N170,PAINEL_PESOS!$C$16:$C$19)</f>
        <v/>
      </c>
      <c r="C170" s="70">
        <f>SUMPRODUCT(O170:Q170,PAINEL_PESOS!$C$21:$C$23)</f>
        <v/>
      </c>
      <c r="D170" s="70">
        <f>SUMPRODUCT(R170:S170,PAINEL_PESOS!$C$25:$C$26)</f>
        <v/>
      </c>
      <c r="E170" s="70">
        <f>SUMPRODUCT(T170:U170,PAINEL_PESOS!$C$28:$C$29)</f>
        <v/>
      </c>
      <c r="F170" s="70" t="n">
        <v>0.9842836598609906</v>
      </c>
      <c r="G170" s="70" t="n">
        <v>0.5721665613859086</v>
      </c>
      <c r="H170" s="71">
        <f>IF(NOT(AND(PAINEL_PESOS!$D$12="OK - 100%",PAINEL_PESOS!$F$20="OK - 100%",PAINEL_PESOS!$F$24="OK - 100%",PAINEL_PESOS!$F$27="OK - 100%",PAINEL_PESOS!$F$30="OK - 100%")),"", (B170*PAINEL_PESOS!$B$7+C170*PAINEL_PESOS!$B$8+D170*PAINEL_PESOS!$B$9+E170*PAINEL_PESOS!$B$10)*F170)</f>
        <v/>
      </c>
      <c r="I170" s="71">
        <f>IF(H170="","",H170-G170)</f>
        <v/>
      </c>
      <c r="J170" s="71">
        <f>IF(I170="","",ABS(I170))</f>
        <v/>
      </c>
      <c r="K170" t="n">
        <v>0.3701678875937187</v>
      </c>
      <c r="L170" t="n">
        <v>0.0001535536142057537</v>
      </c>
      <c r="M170" t="n">
        <v>0.5895594908565689</v>
      </c>
      <c r="N170" t="n">
        <v>0.9774488338921227</v>
      </c>
      <c r="O170" t="n">
        <v>0.381805206748596</v>
      </c>
      <c r="P170" t="n">
        <v>0.8768999052672648</v>
      </c>
      <c r="Q170" t="n">
        <v>0.9568821621077003</v>
      </c>
      <c r="R170" t="n">
        <v>0.3082129193846946</v>
      </c>
      <c r="S170" t="n">
        <v>0.8346271757352611</v>
      </c>
      <c r="T170" t="n">
        <v>0.4504483211730366</v>
      </c>
      <c r="U170" t="n">
        <v>0.6114085927513172</v>
      </c>
    </row>
    <row r="171">
      <c r="A171" t="inlineStr">
        <is>
          <t>1351025</t>
        </is>
      </c>
      <c r="B171" s="70">
        <f>SUMPRODUCT(K171:N171,PAINEL_PESOS!$C$16:$C$19)</f>
        <v/>
      </c>
      <c r="C171" s="70">
        <f>SUMPRODUCT(O171:Q171,PAINEL_PESOS!$C$21:$C$23)</f>
        <v/>
      </c>
      <c r="D171" s="70">
        <f>SUMPRODUCT(R171:S171,PAINEL_PESOS!$C$25:$C$26)</f>
        <v/>
      </c>
      <c r="E171" s="70">
        <f>SUMPRODUCT(T171:U171,PAINEL_PESOS!$C$28:$C$29)</f>
        <v/>
      </c>
      <c r="F171" s="70" t="n">
        <v>0.8192419903957245</v>
      </c>
      <c r="G171" s="70" t="n">
        <v>0.3408917504180157</v>
      </c>
      <c r="H171" s="71">
        <f>IF(NOT(AND(PAINEL_PESOS!$D$12="OK - 100%",PAINEL_PESOS!$F$20="OK - 100%",PAINEL_PESOS!$F$24="OK - 100%",PAINEL_PESOS!$F$27="OK - 100%",PAINEL_PESOS!$F$30="OK - 100%")),"", (B171*PAINEL_PESOS!$B$7+C171*PAINEL_PESOS!$B$8+D171*PAINEL_PESOS!$B$9+E171*PAINEL_PESOS!$B$10)*F171)</f>
        <v/>
      </c>
      <c r="I171" s="71">
        <f>IF(H171="","",H171-G171)</f>
        <v/>
      </c>
      <c r="J171" s="71">
        <f>IF(I171="","",ABS(I171))</f>
        <v/>
      </c>
      <c r="K171" t="n">
        <v>0.4364833470937812</v>
      </c>
      <c r="L171" t="n">
        <v>0.8110773825880233</v>
      </c>
      <c r="M171" t="n">
        <v>0.7583219027229928</v>
      </c>
      <c r="N171" t="n">
        <v>0.8990079991573541</v>
      </c>
      <c r="O171" t="n">
        <v>0.3645892176910737</v>
      </c>
      <c r="P171" t="n">
        <v>0</v>
      </c>
      <c r="Q171" t="n">
        <v>0.2082888640280482</v>
      </c>
      <c r="R171" t="n">
        <v>0.07389048299844619</v>
      </c>
      <c r="S171" t="n">
        <v>0.3143833130052226</v>
      </c>
      <c r="T171" t="n">
        <v>0.4605118125221809</v>
      </c>
      <c r="U171" t="n">
        <v>0.6457007251521643</v>
      </c>
    </row>
    <row r="172">
      <c r="A172" t="inlineStr">
        <is>
          <t>1351026</t>
        </is>
      </c>
      <c r="B172" s="70">
        <f>SUMPRODUCT(K172:N172,PAINEL_PESOS!$C$16:$C$19)</f>
        <v/>
      </c>
      <c r="C172" s="70">
        <f>SUMPRODUCT(O172:Q172,PAINEL_PESOS!$C$21:$C$23)</f>
        <v/>
      </c>
      <c r="D172" s="70">
        <f>SUMPRODUCT(R172:S172,PAINEL_PESOS!$C$25:$C$26)</f>
        <v/>
      </c>
      <c r="E172" s="70">
        <f>SUMPRODUCT(T172:U172,PAINEL_PESOS!$C$28:$C$29)</f>
        <v/>
      </c>
      <c r="F172" s="70" t="n">
        <v>0.9496947638332093</v>
      </c>
      <c r="G172" s="70" t="n">
        <v>0.5402197809604296</v>
      </c>
      <c r="H172" s="71">
        <f>IF(NOT(AND(PAINEL_PESOS!$D$12="OK - 100%",PAINEL_PESOS!$F$20="OK - 100%",PAINEL_PESOS!$F$24="OK - 100%",PAINEL_PESOS!$F$27="OK - 100%",PAINEL_PESOS!$F$30="OK - 100%")),"", (B172*PAINEL_PESOS!$B$7+C172*PAINEL_PESOS!$B$8+D172*PAINEL_PESOS!$B$9+E172*PAINEL_PESOS!$B$10)*F172)</f>
        <v/>
      </c>
      <c r="I172" s="71">
        <f>IF(H172="","",H172-G172)</f>
        <v/>
      </c>
      <c r="J172" s="71">
        <f>IF(I172="","",ABS(I172))</f>
        <v/>
      </c>
      <c r="K172" t="n">
        <v>0.5433868547573238</v>
      </c>
      <c r="L172" t="n">
        <v>0.4707658382233353</v>
      </c>
      <c r="M172" t="n">
        <v>0.6977408409937925</v>
      </c>
      <c r="N172" t="n">
        <v>0.9694686865291879</v>
      </c>
      <c r="O172" t="n">
        <v>0.3520333964341438</v>
      </c>
      <c r="P172" t="n">
        <v>0.9894414827795167</v>
      </c>
      <c r="Q172" t="n">
        <v>0.7713513386377062</v>
      </c>
      <c r="R172" t="n">
        <v>0.1277075990706374</v>
      </c>
      <c r="S172" t="n">
        <v>0.6422756495158547</v>
      </c>
      <c r="T172" t="n">
        <v>0.3855551528914084</v>
      </c>
      <c r="U172" t="n">
        <v>0.6459110239633283</v>
      </c>
    </row>
    <row r="173">
      <c r="A173" t="inlineStr">
        <is>
          <t>1351027</t>
        </is>
      </c>
      <c r="B173" s="70">
        <f>SUMPRODUCT(K173:N173,PAINEL_PESOS!$C$16:$C$19)</f>
        <v/>
      </c>
      <c r="C173" s="70">
        <f>SUMPRODUCT(O173:Q173,PAINEL_PESOS!$C$21:$C$23)</f>
        <v/>
      </c>
      <c r="D173" s="70">
        <f>SUMPRODUCT(R173:S173,PAINEL_PESOS!$C$25:$C$26)</f>
        <v/>
      </c>
      <c r="E173" s="70">
        <f>SUMPRODUCT(T173:U173,PAINEL_PESOS!$C$28:$C$29)</f>
        <v/>
      </c>
      <c r="F173" s="70" t="n">
        <v>0.8534846679698217</v>
      </c>
      <c r="G173" s="70" t="n">
        <v>0.4720944932574473</v>
      </c>
      <c r="H173" s="71">
        <f>IF(NOT(AND(PAINEL_PESOS!$D$12="OK - 100%",PAINEL_PESOS!$F$20="OK - 100%",PAINEL_PESOS!$F$24="OK - 100%",PAINEL_PESOS!$F$27="OK - 100%",PAINEL_PESOS!$F$30="OK - 100%")),"", (B173*PAINEL_PESOS!$B$7+C173*PAINEL_PESOS!$B$8+D173*PAINEL_PESOS!$B$9+E173*PAINEL_PESOS!$B$10)*F173)</f>
        <v/>
      </c>
      <c r="I173" s="71">
        <f>IF(H173="","",H173-G173)</f>
        <v/>
      </c>
      <c r="J173" s="71">
        <f>IF(I173="","",ABS(I173))</f>
        <v/>
      </c>
      <c r="K173" t="n">
        <v>0.7624326750082039</v>
      </c>
      <c r="L173" t="n">
        <v>0.1629014918257263</v>
      </c>
      <c r="M173" t="n">
        <v>0.651220112808668</v>
      </c>
      <c r="N173" t="n">
        <v>0.925049567464961</v>
      </c>
      <c r="O173" t="n">
        <v>0.567039272739525</v>
      </c>
      <c r="P173" t="n">
        <v>0.9189963485714097</v>
      </c>
      <c r="Q173" t="n">
        <v>0.3127015754186001</v>
      </c>
      <c r="R173" t="n">
        <v>0.2177130264190999</v>
      </c>
      <c r="S173" t="n">
        <v>0.6197447653901194</v>
      </c>
      <c r="T173" t="n">
        <v>0.4537282637868017</v>
      </c>
      <c r="U173" t="n">
        <v>0.6839549932041937</v>
      </c>
    </row>
    <row r="174">
      <c r="A174" t="inlineStr">
        <is>
          <t>1351028</t>
        </is>
      </c>
      <c r="B174" s="70">
        <f>SUMPRODUCT(K174:N174,PAINEL_PESOS!$C$16:$C$19)</f>
        <v/>
      </c>
      <c r="C174" s="70">
        <f>SUMPRODUCT(O174:Q174,PAINEL_PESOS!$C$21:$C$23)</f>
        <v/>
      </c>
      <c r="D174" s="70">
        <f>SUMPRODUCT(R174:S174,PAINEL_PESOS!$C$25:$C$26)</f>
        <v/>
      </c>
      <c r="E174" s="70">
        <f>SUMPRODUCT(T174:U174,PAINEL_PESOS!$C$28:$C$29)</f>
        <v/>
      </c>
      <c r="F174" s="70" t="n">
        <v>0.9465740952878856</v>
      </c>
      <c r="G174" s="70" t="n">
        <v>0.5480652724736523</v>
      </c>
      <c r="H174" s="71">
        <f>IF(NOT(AND(PAINEL_PESOS!$D$12="OK - 100%",PAINEL_PESOS!$F$20="OK - 100%",PAINEL_PESOS!$F$24="OK - 100%",PAINEL_PESOS!$F$27="OK - 100%",PAINEL_PESOS!$F$30="OK - 100%")),"", (B174*PAINEL_PESOS!$B$7+C174*PAINEL_PESOS!$B$8+D174*PAINEL_PESOS!$B$9+E174*PAINEL_PESOS!$B$10)*F174)</f>
        <v/>
      </c>
      <c r="I174" s="71">
        <f>IF(H174="","",H174-G174)</f>
        <v/>
      </c>
      <c r="J174" s="71">
        <f>IF(I174="","",ABS(I174))</f>
        <v/>
      </c>
      <c r="K174" t="n">
        <v>1</v>
      </c>
      <c r="L174" t="n">
        <v>0</v>
      </c>
      <c r="M174" t="n">
        <v>0.4382274089411523</v>
      </c>
      <c r="N174" t="n">
        <v>0.9580854550874089</v>
      </c>
      <c r="O174" t="n">
        <v>0.6526421500276098</v>
      </c>
      <c r="P174" t="n">
        <v>0.8997759293517316</v>
      </c>
      <c r="Q174" t="n">
        <v>0.7714290072623791</v>
      </c>
      <c r="R174" t="n">
        <v>0.4198782641865726</v>
      </c>
      <c r="S174" t="n">
        <v>0.3314402454494039</v>
      </c>
      <c r="T174" t="n">
        <v>0.456227877240161</v>
      </c>
      <c r="U174" t="n">
        <v>0.6770562507890525</v>
      </c>
    </row>
    <row r="175">
      <c r="A175" t="inlineStr">
        <is>
          <t>1351029</t>
        </is>
      </c>
      <c r="B175" s="70">
        <f>SUMPRODUCT(K175:N175,PAINEL_PESOS!$C$16:$C$19)</f>
        <v/>
      </c>
      <c r="C175" s="70">
        <f>SUMPRODUCT(O175:Q175,PAINEL_PESOS!$C$21:$C$23)</f>
        <v/>
      </c>
      <c r="D175" s="70">
        <f>SUMPRODUCT(R175:S175,PAINEL_PESOS!$C$25:$C$26)</f>
        <v/>
      </c>
      <c r="E175" s="70">
        <f>SUMPRODUCT(T175:U175,PAINEL_PESOS!$C$28:$C$29)</f>
        <v/>
      </c>
      <c r="F175" s="70" t="n">
        <v>0.8648095130842117</v>
      </c>
      <c r="G175" s="70" t="n">
        <v>0.4847220733630079</v>
      </c>
      <c r="H175" s="71">
        <f>IF(NOT(AND(PAINEL_PESOS!$D$12="OK - 100%",PAINEL_PESOS!$F$20="OK - 100%",PAINEL_PESOS!$F$24="OK - 100%",PAINEL_PESOS!$F$27="OK - 100%",PAINEL_PESOS!$F$30="OK - 100%")),"", (B175*PAINEL_PESOS!$B$7+C175*PAINEL_PESOS!$B$8+D175*PAINEL_PESOS!$B$9+E175*PAINEL_PESOS!$B$10)*F175)</f>
        <v/>
      </c>
      <c r="I175" s="71">
        <f>IF(H175="","",H175-G175)</f>
        <v/>
      </c>
      <c r="J175" s="71">
        <f>IF(I175="","",ABS(I175))</f>
        <v/>
      </c>
      <c r="K175" t="n">
        <v>0.614632940157041</v>
      </c>
      <c r="L175" t="n">
        <v>0.5180388698563723</v>
      </c>
      <c r="M175" t="n">
        <v>0.6527222005045683</v>
      </c>
      <c r="N175" t="n">
        <v>0.9656802682561737</v>
      </c>
      <c r="O175" t="n">
        <v>0.3700654343063019</v>
      </c>
      <c r="P175" t="n">
        <v>0.9818397114440454</v>
      </c>
      <c r="Q175" t="n">
        <v>0.3558513783017598</v>
      </c>
      <c r="R175" t="n">
        <v>0.1448581720992193</v>
      </c>
      <c r="S175" t="n">
        <v>0.7836023472082126</v>
      </c>
      <c r="T175" t="n">
        <v>0.3496527250353874</v>
      </c>
      <c r="U175" t="n">
        <v>0.6918114215695061</v>
      </c>
    </row>
    <row r="176">
      <c r="A176" t="inlineStr">
        <is>
          <t>1351030</t>
        </is>
      </c>
      <c r="B176" s="70">
        <f>SUMPRODUCT(K176:N176,PAINEL_PESOS!$C$16:$C$19)</f>
        <v/>
      </c>
      <c r="C176" s="70">
        <f>SUMPRODUCT(O176:Q176,PAINEL_PESOS!$C$21:$C$23)</f>
        <v/>
      </c>
      <c r="D176" s="70">
        <f>SUMPRODUCT(R176:S176,PAINEL_PESOS!$C$25:$C$26)</f>
        <v/>
      </c>
      <c r="E176" s="70">
        <f>SUMPRODUCT(T176:U176,PAINEL_PESOS!$C$28:$C$29)</f>
        <v/>
      </c>
      <c r="F176" s="70" t="n">
        <v>0.9207223157315679</v>
      </c>
      <c r="G176" s="70" t="n">
        <v>0.5303651943201634</v>
      </c>
      <c r="H176" s="71">
        <f>IF(NOT(AND(PAINEL_PESOS!$D$12="OK - 100%",PAINEL_PESOS!$F$20="OK - 100%",PAINEL_PESOS!$F$24="OK - 100%",PAINEL_PESOS!$F$27="OK - 100%",PAINEL_PESOS!$F$30="OK - 100%")),"", (B176*PAINEL_PESOS!$B$7+C176*PAINEL_PESOS!$B$8+D176*PAINEL_PESOS!$B$9+E176*PAINEL_PESOS!$B$10)*F176)</f>
        <v/>
      </c>
      <c r="I176" s="71">
        <f>IF(H176="","",H176-G176)</f>
        <v/>
      </c>
      <c r="J176" s="71">
        <f>IF(I176="","",ABS(I176))</f>
        <v/>
      </c>
      <c r="K176" t="n">
        <v>0.9955517515761203</v>
      </c>
      <c r="L176" t="n">
        <v>0.01112061909306445</v>
      </c>
      <c r="M176" t="n">
        <v>0.5524667126274181</v>
      </c>
      <c r="N176" t="n">
        <v>0.9607427972492728</v>
      </c>
      <c r="O176" t="n">
        <v>0.5751330236387442</v>
      </c>
      <c r="P176" t="n">
        <v>0.9421441282135778</v>
      </c>
      <c r="Q176" t="n">
        <v>0.636093483011985</v>
      </c>
      <c r="R176" t="n">
        <v>0.1891733530944569</v>
      </c>
      <c r="S176" t="n">
        <v>0.6211659048673963</v>
      </c>
      <c r="T176" t="n">
        <v>0.3931656737437773</v>
      </c>
      <c r="U176" t="n">
        <v>0.7092269012811961</v>
      </c>
    </row>
    <row r="177">
      <c r="A177" t="inlineStr">
        <is>
          <t>1351031</t>
        </is>
      </c>
      <c r="B177" s="70">
        <f>SUMPRODUCT(K177:N177,PAINEL_PESOS!$C$16:$C$19)</f>
        <v/>
      </c>
      <c r="C177" s="70">
        <f>SUMPRODUCT(O177:Q177,PAINEL_PESOS!$C$21:$C$23)</f>
        <v/>
      </c>
      <c r="D177" s="70">
        <f>SUMPRODUCT(R177:S177,PAINEL_PESOS!$C$25:$C$26)</f>
        <v/>
      </c>
      <c r="E177" s="70">
        <f>SUMPRODUCT(T177:U177,PAINEL_PESOS!$C$28:$C$29)</f>
        <v/>
      </c>
      <c r="F177" s="70" t="n">
        <v>0.9496541056543517</v>
      </c>
      <c r="G177" s="70" t="n">
        <v>0.5710233093950984</v>
      </c>
      <c r="H177" s="71">
        <f>IF(NOT(AND(PAINEL_PESOS!$D$12="OK - 100%",PAINEL_PESOS!$F$20="OK - 100%",PAINEL_PESOS!$F$24="OK - 100%",PAINEL_PESOS!$F$27="OK - 100%",PAINEL_PESOS!$F$30="OK - 100%")),"", (B177*PAINEL_PESOS!$B$7+C177*PAINEL_PESOS!$B$8+D177*PAINEL_PESOS!$B$9+E177*PAINEL_PESOS!$B$10)*F177)</f>
        <v/>
      </c>
      <c r="I177" s="71">
        <f>IF(H177="","",H177-G177)</f>
        <v/>
      </c>
      <c r="J177" s="71">
        <f>IF(I177="","",ABS(I177))</f>
        <v/>
      </c>
      <c r="K177" t="n">
        <v>0.4926826487041183</v>
      </c>
      <c r="L177" t="n">
        <v>0.6331885020956106</v>
      </c>
      <c r="M177" t="n">
        <v>0.7521958183661244</v>
      </c>
      <c r="N177" t="n">
        <v>0.9543381174052379</v>
      </c>
      <c r="O177" t="n">
        <v>0.4364119152046531</v>
      </c>
      <c r="P177" t="n">
        <v>0.9683609242514736</v>
      </c>
      <c r="Q177" t="n">
        <v>0.779804265688343</v>
      </c>
      <c r="R177" t="n">
        <v>0.1936200164022239</v>
      </c>
      <c r="S177" t="n">
        <v>0.721392315926376</v>
      </c>
      <c r="T177" t="n">
        <v>0.3408636566121234</v>
      </c>
      <c r="U177" t="n">
        <v>0.6819055252499058</v>
      </c>
    </row>
    <row r="178">
      <c r="A178" t="inlineStr">
        <is>
          <t>1351073</t>
        </is>
      </c>
      <c r="B178" s="70">
        <f>SUMPRODUCT(K178:N178,PAINEL_PESOS!$C$16:$C$19)</f>
        <v/>
      </c>
      <c r="C178" s="70">
        <f>SUMPRODUCT(O178:Q178,PAINEL_PESOS!$C$21:$C$23)</f>
        <v/>
      </c>
      <c r="D178" s="70">
        <f>SUMPRODUCT(R178:S178,PAINEL_PESOS!$C$25:$C$26)</f>
        <v/>
      </c>
      <c r="E178" s="70">
        <f>SUMPRODUCT(T178:U178,PAINEL_PESOS!$C$28:$C$29)</f>
        <v/>
      </c>
      <c r="F178" s="70" t="n">
        <v>0.9812065940451914</v>
      </c>
      <c r="G178" s="70" t="n">
        <v>0.5567247942799147</v>
      </c>
      <c r="H178" s="71">
        <f>IF(NOT(AND(PAINEL_PESOS!$D$12="OK - 100%",PAINEL_PESOS!$F$20="OK - 100%",PAINEL_PESOS!$F$24="OK - 100%",PAINEL_PESOS!$F$27="OK - 100%",PAINEL_PESOS!$F$30="OK - 100%")),"", (B178*PAINEL_PESOS!$B$7+C178*PAINEL_PESOS!$B$8+D178*PAINEL_PESOS!$B$9+E178*PAINEL_PESOS!$B$10)*F178)</f>
        <v/>
      </c>
      <c r="I178" s="71">
        <f>IF(H178="","",H178-G178)</f>
        <v/>
      </c>
      <c r="J178" s="71">
        <f>IF(I178="","",ABS(I178))</f>
        <v/>
      </c>
      <c r="K178" t="n">
        <v>0.5154448671077003</v>
      </c>
      <c r="L178" t="n">
        <v>0</v>
      </c>
      <c r="M178" t="n">
        <v>0.7051387514818361</v>
      </c>
      <c r="N178" t="n">
        <v>0.9855592047256886</v>
      </c>
      <c r="O178" t="n">
        <v>0.262730841412615</v>
      </c>
      <c r="P178" t="n">
        <v>0.5926476269395908</v>
      </c>
      <c r="Q178" t="n">
        <v>0.9908028064338082</v>
      </c>
      <c r="R178" t="n">
        <v>0.3599669181576522</v>
      </c>
      <c r="S178" t="n">
        <v>0.8465350356151413</v>
      </c>
      <c r="T178" t="n">
        <v>0.304409029080714</v>
      </c>
      <c r="U178" t="n">
        <v>0.6943336592718889</v>
      </c>
    </row>
    <row r="179">
      <c r="A179" t="inlineStr">
        <is>
          <t>1351074</t>
        </is>
      </c>
      <c r="B179" s="70">
        <f>SUMPRODUCT(K179:N179,PAINEL_PESOS!$C$16:$C$19)</f>
        <v/>
      </c>
      <c r="C179" s="70">
        <f>SUMPRODUCT(O179:Q179,PAINEL_PESOS!$C$21:$C$23)</f>
        <v/>
      </c>
      <c r="D179" s="70">
        <f>SUMPRODUCT(R179:S179,PAINEL_PESOS!$C$25:$C$26)</f>
        <v/>
      </c>
      <c r="E179" s="70">
        <f>SUMPRODUCT(T179:U179,PAINEL_PESOS!$C$28:$C$29)</f>
        <v/>
      </c>
      <c r="F179" s="70" t="n">
        <v>0.9922508378576531</v>
      </c>
      <c r="G179" s="70" t="n">
        <v>0.6337588042888014</v>
      </c>
      <c r="H179" s="71">
        <f>IF(NOT(AND(PAINEL_PESOS!$D$12="OK - 100%",PAINEL_PESOS!$F$20="OK - 100%",PAINEL_PESOS!$F$24="OK - 100%",PAINEL_PESOS!$F$27="OK - 100%",PAINEL_PESOS!$F$30="OK - 100%")),"", (B179*PAINEL_PESOS!$B$7+C179*PAINEL_PESOS!$B$8+D179*PAINEL_PESOS!$B$9+E179*PAINEL_PESOS!$B$10)*F179)</f>
        <v/>
      </c>
      <c r="I179" s="71">
        <f>IF(H179="","",H179-G179)</f>
        <v/>
      </c>
      <c r="J179" s="71">
        <f>IF(I179="","",ABS(I179))</f>
        <v/>
      </c>
      <c r="K179" t="n">
        <v>0.849990114117258</v>
      </c>
      <c r="L179" t="n">
        <v>0</v>
      </c>
      <c r="M179" t="n">
        <v>0.6419032061946159</v>
      </c>
      <c r="N179" t="n">
        <v>0.9922617907124242</v>
      </c>
      <c r="O179" t="n">
        <v>0.2337373572887462</v>
      </c>
      <c r="P179" t="n">
        <v>0.8935591239045924</v>
      </c>
      <c r="Q179" t="n">
        <v>0.986502700421175</v>
      </c>
      <c r="R179" t="n">
        <v>0.5031997438185488</v>
      </c>
      <c r="S179" t="n">
        <v>0.8427143168037557</v>
      </c>
      <c r="T179" t="n">
        <v>0.3706612721374662</v>
      </c>
      <c r="U179" t="n">
        <v>0.7418137224608519</v>
      </c>
    </row>
    <row r="180">
      <c r="A180" t="inlineStr">
        <is>
          <t>1351075</t>
        </is>
      </c>
      <c r="B180" s="70">
        <f>SUMPRODUCT(K180:N180,PAINEL_PESOS!$C$16:$C$19)</f>
        <v/>
      </c>
      <c r="C180" s="70">
        <f>SUMPRODUCT(O180:Q180,PAINEL_PESOS!$C$21:$C$23)</f>
        <v/>
      </c>
      <c r="D180" s="70">
        <f>SUMPRODUCT(R180:S180,PAINEL_PESOS!$C$25:$C$26)</f>
        <v/>
      </c>
      <c r="E180" s="70">
        <f>SUMPRODUCT(T180:U180,PAINEL_PESOS!$C$28:$C$29)</f>
        <v/>
      </c>
      <c r="F180" s="70" t="n">
        <v>0.9963932647469682</v>
      </c>
      <c r="G180" s="70" t="n">
        <v>0.6051870751231795</v>
      </c>
      <c r="H180" s="71">
        <f>IF(NOT(AND(PAINEL_PESOS!$D$12="OK - 100%",PAINEL_PESOS!$F$20="OK - 100%",PAINEL_PESOS!$F$24="OK - 100%",PAINEL_PESOS!$F$27="OK - 100%",PAINEL_PESOS!$F$30="OK - 100%")),"", (B180*PAINEL_PESOS!$B$7+C180*PAINEL_PESOS!$B$8+D180*PAINEL_PESOS!$B$9+E180*PAINEL_PESOS!$B$10)*F180)</f>
        <v/>
      </c>
      <c r="I180" s="71">
        <f>IF(H180="","",H180-G180)</f>
        <v/>
      </c>
      <c r="J180" s="71">
        <f>IF(I180="","",ABS(I180))</f>
        <v/>
      </c>
      <c r="K180" t="n">
        <v>0.2015158719430731</v>
      </c>
      <c r="L180" t="n">
        <v>0</v>
      </c>
      <c r="M180" t="n">
        <v>0.7701605544825969</v>
      </c>
      <c r="N180" t="n">
        <v>0.9963452699029126</v>
      </c>
      <c r="O180" t="n">
        <v>0.1250058074596894</v>
      </c>
      <c r="P180" t="n">
        <v>0.9997260599688323</v>
      </c>
      <c r="Q180" t="n">
        <v>0.9846364479506603</v>
      </c>
      <c r="R180" t="n">
        <v>0.5062517815748989</v>
      </c>
      <c r="S180" t="n">
        <v>0.8479002082639246</v>
      </c>
      <c r="T180" t="n">
        <v>0.3532024533140365</v>
      </c>
      <c r="U180" t="n">
        <v>0.7614109713259405</v>
      </c>
    </row>
    <row r="181">
      <c r="A181" t="inlineStr">
        <is>
          <t>1351076</t>
        </is>
      </c>
      <c r="B181" s="70">
        <f>SUMPRODUCT(K181:N181,PAINEL_PESOS!$C$16:$C$19)</f>
        <v/>
      </c>
      <c r="C181" s="70">
        <f>SUMPRODUCT(O181:Q181,PAINEL_PESOS!$C$21:$C$23)</f>
        <v/>
      </c>
      <c r="D181" s="70">
        <f>SUMPRODUCT(R181:S181,PAINEL_PESOS!$C$25:$C$26)</f>
        <v/>
      </c>
      <c r="E181" s="70">
        <f>SUMPRODUCT(T181:U181,PAINEL_PESOS!$C$28:$C$29)</f>
        <v/>
      </c>
      <c r="F181" s="70" t="n">
        <v>0.9799322191719019</v>
      </c>
      <c r="G181" s="70" t="n">
        <v>0.6348287543689319</v>
      </c>
      <c r="H181" s="71">
        <f>IF(NOT(AND(PAINEL_PESOS!$D$12="OK - 100%",PAINEL_PESOS!$F$20="OK - 100%",PAINEL_PESOS!$F$24="OK - 100%",PAINEL_PESOS!$F$27="OK - 100%",PAINEL_PESOS!$F$30="OK - 100%")),"", (B181*PAINEL_PESOS!$B$7+C181*PAINEL_PESOS!$B$8+D181*PAINEL_PESOS!$B$9+E181*PAINEL_PESOS!$B$10)*F181)</f>
        <v/>
      </c>
      <c r="I181" s="71">
        <f>IF(H181="","",H181-G181)</f>
        <v/>
      </c>
      <c r="J181" s="71">
        <f>IF(I181="","",ABS(I181))</f>
        <v/>
      </c>
      <c r="K181" t="n">
        <v>0.6771379945335407</v>
      </c>
      <c r="L181" t="n">
        <v>0</v>
      </c>
      <c r="M181" t="n">
        <v>0.6972028221231212</v>
      </c>
      <c r="N181" t="n">
        <v>0.9808295970647216</v>
      </c>
      <c r="O181" t="n">
        <v>0.517883464348843</v>
      </c>
      <c r="P181" t="n">
        <v>0.9921977301364444</v>
      </c>
      <c r="Q181" t="n">
        <v>0.9803820329859574</v>
      </c>
      <c r="R181" t="n">
        <v>0.482024753755568</v>
      </c>
      <c r="S181" t="n">
        <v>0.7435398411748958</v>
      </c>
      <c r="T181" t="n">
        <v>0.3266436526183517</v>
      </c>
      <c r="U181" t="n">
        <v>0.7925317254146748</v>
      </c>
    </row>
    <row r="182">
      <c r="A182" t="inlineStr">
        <is>
          <t>1349681</t>
        </is>
      </c>
      <c r="B182" s="70">
        <f>SUMPRODUCT(K182:N182,PAINEL_PESOS!$C$16:$C$19)</f>
        <v/>
      </c>
      <c r="C182" s="70">
        <f>SUMPRODUCT(O182:Q182,PAINEL_PESOS!$C$21:$C$23)</f>
        <v/>
      </c>
      <c r="D182" s="70">
        <f>SUMPRODUCT(R182:S182,PAINEL_PESOS!$C$25:$C$26)</f>
        <v/>
      </c>
      <c r="E182" s="70">
        <f>SUMPRODUCT(T182:U182,PAINEL_PESOS!$C$28:$C$29)</f>
        <v/>
      </c>
      <c r="F182" s="70" t="n">
        <v>0.9988916344701416</v>
      </c>
      <c r="G182" s="70" t="n">
        <v>0.5507289705016578</v>
      </c>
      <c r="H182" s="71">
        <f>IF(NOT(AND(PAINEL_PESOS!$D$12="OK - 100%",PAINEL_PESOS!$F$20="OK - 100%",PAINEL_PESOS!$F$24="OK - 100%",PAINEL_PESOS!$F$27="OK - 100%",PAINEL_PESOS!$F$30="OK - 100%")),"", (B182*PAINEL_PESOS!$B$7+C182*PAINEL_PESOS!$B$8+D182*PAINEL_PESOS!$B$9+E182*PAINEL_PESOS!$B$10)*F182)</f>
        <v/>
      </c>
      <c r="I182" s="71">
        <f>IF(H182="","",H182-G182)</f>
        <v/>
      </c>
      <c r="J182" s="71">
        <f>IF(I182="","",ABS(I182))</f>
        <v/>
      </c>
      <c r="K182" t="n">
        <v>0.2</v>
      </c>
      <c r="L182" t="n">
        <v>0</v>
      </c>
      <c r="M182" t="n">
        <v>1</v>
      </c>
      <c r="N182" t="n">
        <v>0.9981151198093802</v>
      </c>
      <c r="O182" t="n">
        <v>0.2157453128476017</v>
      </c>
      <c r="P182" t="n">
        <v>0.9999866429980211</v>
      </c>
      <c r="Q182" t="n">
        <v>0.9956958391301071</v>
      </c>
      <c r="R182" t="n">
        <v>0.01069038360939216</v>
      </c>
      <c r="S182" t="n">
        <v>0.5328626790718862</v>
      </c>
      <c r="T182" t="n">
        <v>0.4677307299384692</v>
      </c>
      <c r="U182" t="n">
        <v>0.8260939053519766</v>
      </c>
    </row>
    <row r="183">
      <c r="A183" t="inlineStr">
        <is>
          <t>1349794</t>
        </is>
      </c>
      <c r="B183" s="70">
        <f>SUMPRODUCT(K183:N183,PAINEL_PESOS!$C$16:$C$19)</f>
        <v/>
      </c>
      <c r="C183" s="70">
        <f>SUMPRODUCT(O183:Q183,PAINEL_PESOS!$C$21:$C$23)</f>
        <v/>
      </c>
      <c r="D183" s="70">
        <f>SUMPRODUCT(R183:S183,PAINEL_PESOS!$C$25:$C$26)</f>
        <v/>
      </c>
      <c r="E183" s="70">
        <f>SUMPRODUCT(T183:U183,PAINEL_PESOS!$C$28:$C$29)</f>
        <v/>
      </c>
      <c r="F183" s="70" t="n">
        <v>0.998802045418841</v>
      </c>
      <c r="G183" s="70" t="n">
        <v>0.6171587352327479</v>
      </c>
      <c r="H183" s="71">
        <f>IF(NOT(AND(PAINEL_PESOS!$D$12="OK - 100%",PAINEL_PESOS!$F$20="OK - 100%",PAINEL_PESOS!$F$24="OK - 100%",PAINEL_PESOS!$F$27="OK - 100%",PAINEL_PESOS!$F$30="OK - 100%")),"", (B183*PAINEL_PESOS!$B$7+C183*PAINEL_PESOS!$B$8+D183*PAINEL_PESOS!$B$9+E183*PAINEL_PESOS!$B$10)*F183)</f>
        <v/>
      </c>
      <c r="I183" s="71">
        <f>IF(H183="","",H183-G183)</f>
        <v/>
      </c>
      <c r="J183" s="71">
        <f>IF(I183="","",ABS(I183))</f>
        <v/>
      </c>
      <c r="K183" t="n">
        <v>0.4</v>
      </c>
      <c r="L183" t="n">
        <v>0.9999999999999998</v>
      </c>
      <c r="M183" t="n">
        <v>0.4764743320719949</v>
      </c>
      <c r="N183" t="n">
        <v>0.9954417864315235</v>
      </c>
      <c r="O183" t="n">
        <v>0.2186370654452792</v>
      </c>
      <c r="P183" t="n">
        <v>1</v>
      </c>
      <c r="Q183" t="n">
        <v>0.9967465080919147</v>
      </c>
      <c r="R183" t="n">
        <v>0.09672835944270569</v>
      </c>
      <c r="S183" t="n">
        <v>0.5325578660315599</v>
      </c>
      <c r="T183" t="n">
        <v>0.5749310284496804</v>
      </c>
      <c r="U183" t="n">
        <v>0.8260939053519766</v>
      </c>
    </row>
    <row r="184">
      <c r="A184" t="inlineStr">
        <is>
          <t>1349825</t>
        </is>
      </c>
      <c r="B184" s="70">
        <f>SUMPRODUCT(K184:N184,PAINEL_PESOS!$C$16:$C$19)</f>
        <v/>
      </c>
      <c r="C184" s="70">
        <f>SUMPRODUCT(O184:Q184,PAINEL_PESOS!$C$21:$C$23)</f>
        <v/>
      </c>
      <c r="D184" s="70">
        <f>SUMPRODUCT(R184:S184,PAINEL_PESOS!$C$25:$C$26)</f>
        <v/>
      </c>
      <c r="E184" s="70">
        <f>SUMPRODUCT(T184:U184,PAINEL_PESOS!$C$28:$C$29)</f>
        <v/>
      </c>
      <c r="F184" s="70" t="n">
        <v>0.9997464815570127</v>
      </c>
      <c r="G184" s="70" t="n">
        <v>0.6171832524802321</v>
      </c>
      <c r="H184" s="71">
        <f>IF(NOT(AND(PAINEL_PESOS!$D$12="OK - 100%",PAINEL_PESOS!$F$20="OK - 100%",PAINEL_PESOS!$F$24="OK - 100%",PAINEL_PESOS!$F$27="OK - 100%",PAINEL_PESOS!$F$30="OK - 100%")),"", (B184*PAINEL_PESOS!$B$7+C184*PAINEL_PESOS!$B$8+D184*PAINEL_PESOS!$B$9+E184*PAINEL_PESOS!$B$10)*F184)</f>
        <v/>
      </c>
      <c r="I184" s="71">
        <f>IF(H184="","",H184-G184)</f>
        <v/>
      </c>
      <c r="J184" s="71">
        <f>IF(I184="","",ABS(I184))</f>
        <v/>
      </c>
      <c r="K184" t="n">
        <v>0.4</v>
      </c>
      <c r="L184" t="n">
        <v>0.9999999999999998</v>
      </c>
      <c r="M184" t="n">
        <v>0.4764743320719949</v>
      </c>
      <c r="N184" t="n">
        <v>0.9990372556140564</v>
      </c>
      <c r="O184" t="n">
        <v>0.2186370654452792</v>
      </c>
      <c r="P184" t="n">
        <v>1</v>
      </c>
      <c r="Q184" t="n">
        <v>0.9993125310911197</v>
      </c>
      <c r="R184" t="n">
        <v>0.05808727388493189</v>
      </c>
      <c r="S184" t="n">
        <v>0.5324749770599533</v>
      </c>
      <c r="T184" t="n">
        <v>0.6056730614613405</v>
      </c>
      <c r="U184" t="n">
        <v>0.8260939053519766</v>
      </c>
    </row>
    <row r="185">
      <c r="A185" t="inlineStr">
        <is>
          <t>1349828</t>
        </is>
      </c>
      <c r="B185" s="70">
        <f>SUMPRODUCT(K185:N185,PAINEL_PESOS!$C$16:$C$19)</f>
        <v/>
      </c>
      <c r="C185" s="70">
        <f>SUMPRODUCT(O185:Q185,PAINEL_PESOS!$C$21:$C$23)</f>
        <v/>
      </c>
      <c r="D185" s="70">
        <f>SUMPRODUCT(R185:S185,PAINEL_PESOS!$C$25:$C$26)</f>
        <v/>
      </c>
      <c r="E185" s="70">
        <f>SUMPRODUCT(T185:U185,PAINEL_PESOS!$C$28:$C$29)</f>
        <v/>
      </c>
      <c r="F185" s="70" t="n">
        <v>1</v>
      </c>
      <c r="G185" s="70" t="n"/>
      <c r="H185" s="71">
        <f>IF(NOT(AND(PAINEL_PESOS!$D$12="OK - 100%",PAINEL_PESOS!$F$20="OK - 100%",PAINEL_PESOS!$F$24="OK - 100%",PAINEL_PESOS!$F$27="OK - 100%",PAINEL_PESOS!$F$30="OK - 100%")),"", (B185*PAINEL_PESOS!$B$7+C185*PAINEL_PESOS!$B$8+D185*PAINEL_PESOS!$B$9+E185*PAINEL_PESOS!$B$10)*F185)</f>
        <v/>
      </c>
      <c r="I185" s="71">
        <f>IF(H185="","",H185-G185)</f>
        <v/>
      </c>
      <c r="J185" s="71">
        <f>IF(I185="","",ABS(I185))</f>
        <v/>
      </c>
      <c r="N185" t="n">
        <v>1</v>
      </c>
      <c r="P185" t="n">
        <v>1</v>
      </c>
      <c r="Q185" t="n">
        <v>1</v>
      </c>
      <c r="R185" t="n">
        <v>0</v>
      </c>
      <c r="S185" t="n">
        <v>0.532476705032199</v>
      </c>
      <c r="U185" t="n">
        <v>0.8260939053519766</v>
      </c>
    </row>
    <row r="186">
      <c r="A186" t="inlineStr">
        <is>
          <t>1349829</t>
        </is>
      </c>
      <c r="B186" s="70">
        <f>SUMPRODUCT(K186:N186,PAINEL_PESOS!$C$16:$C$19)</f>
        <v/>
      </c>
      <c r="C186" s="70">
        <f>SUMPRODUCT(O186:Q186,PAINEL_PESOS!$C$21:$C$23)</f>
        <v/>
      </c>
      <c r="D186" s="70">
        <f>SUMPRODUCT(R186:S186,PAINEL_PESOS!$C$25:$C$26)</f>
        <v/>
      </c>
      <c r="E186" s="70">
        <f>SUMPRODUCT(T186:U186,PAINEL_PESOS!$C$28:$C$29)</f>
        <v/>
      </c>
      <c r="F186" s="70" t="n">
        <v>0.9968690597733216</v>
      </c>
      <c r="G186" s="70" t="n">
        <v>0.6209453296251618</v>
      </c>
      <c r="H186" s="71">
        <f>IF(NOT(AND(PAINEL_PESOS!$D$12="OK - 100%",PAINEL_PESOS!$F$20="OK - 100%",PAINEL_PESOS!$F$24="OK - 100%",PAINEL_PESOS!$F$27="OK - 100%",PAINEL_PESOS!$F$30="OK - 100%")),"", (B186*PAINEL_PESOS!$B$7+C186*PAINEL_PESOS!$B$8+D186*PAINEL_PESOS!$B$9+E186*PAINEL_PESOS!$B$10)*F186)</f>
        <v/>
      </c>
      <c r="I186" s="71">
        <f>IF(H186="","",H186-G186)</f>
        <v/>
      </c>
      <c r="J186" s="71">
        <f>IF(I186="","",ABS(I186))</f>
        <v/>
      </c>
      <c r="K186" t="n">
        <v>0.3451694029439891</v>
      </c>
      <c r="L186" t="n">
        <v>0.9999999999999998</v>
      </c>
      <c r="M186" t="n">
        <v>0.4783445097513079</v>
      </c>
      <c r="N186" t="n">
        <v>0.993916137462155</v>
      </c>
      <c r="O186" t="n">
        <v>0.2122195238893716</v>
      </c>
      <c r="P186" t="n">
        <v>0.999888482305243</v>
      </c>
      <c r="Q186" t="n">
        <v>0.9882373079058888</v>
      </c>
      <c r="R186" t="n">
        <v>0.1203035139575513</v>
      </c>
      <c r="S186" t="n">
        <v>0.5325997039015025</v>
      </c>
      <c r="T186" t="n">
        <v>0.620394720732941</v>
      </c>
      <c r="U186" t="n">
        <v>0.8342547878522539</v>
      </c>
    </row>
    <row r="187">
      <c r="A187" t="inlineStr">
        <is>
          <t>1349830</t>
        </is>
      </c>
      <c r="B187" s="70">
        <f>SUMPRODUCT(K187:N187,PAINEL_PESOS!$C$16:$C$19)</f>
        <v/>
      </c>
      <c r="C187" s="70">
        <f>SUMPRODUCT(O187:Q187,PAINEL_PESOS!$C$21:$C$23)</f>
        <v/>
      </c>
      <c r="D187" s="70">
        <f>SUMPRODUCT(R187:S187,PAINEL_PESOS!$C$25:$C$26)</f>
        <v/>
      </c>
      <c r="E187" s="70">
        <f>SUMPRODUCT(T187:U187,PAINEL_PESOS!$C$28:$C$29)</f>
        <v/>
      </c>
      <c r="F187" s="70" t="n">
        <v>0.9962780968453609</v>
      </c>
      <c r="G187" s="70" t="n">
        <v>0.6034249842969223</v>
      </c>
      <c r="H187" s="71">
        <f>IF(NOT(AND(PAINEL_PESOS!$D$12="OK - 100%",PAINEL_PESOS!$F$20="OK - 100%",PAINEL_PESOS!$F$24="OK - 100%",PAINEL_PESOS!$F$27="OK - 100%",PAINEL_PESOS!$F$30="OK - 100%")),"", (B187*PAINEL_PESOS!$B$7+C187*PAINEL_PESOS!$B$8+D187*PAINEL_PESOS!$B$9+E187*PAINEL_PESOS!$B$10)*F187)</f>
        <v/>
      </c>
      <c r="I187" s="71">
        <f>IF(H187="","",H187-G187)</f>
        <v/>
      </c>
      <c r="J187" s="71">
        <f>IF(I187="","",ABS(I187))</f>
        <v/>
      </c>
      <c r="K187" t="n">
        <v>0.2000677553832612</v>
      </c>
      <c r="L187" t="n">
        <v>0.5494438098338285</v>
      </c>
      <c r="M187" t="n">
        <v>0.7162031574003374</v>
      </c>
      <c r="N187" t="n">
        <v>0.9919435065442406</v>
      </c>
      <c r="O187" t="n">
        <v>0.1713803813763275</v>
      </c>
      <c r="P187" t="n">
        <v>0.9995577768257037</v>
      </c>
      <c r="Q187" t="n">
        <v>0.9865136290845247</v>
      </c>
      <c r="R187" t="n">
        <v>0.1646023075132187</v>
      </c>
      <c r="S187" t="n">
        <v>0.5325097879577823</v>
      </c>
      <c r="T187" t="n">
        <v>0.6221842459388428</v>
      </c>
      <c r="U187" t="n">
        <v>0.8590074633632031</v>
      </c>
    </row>
    <row r="188">
      <c r="A188" t="inlineStr">
        <is>
          <t>1349831</t>
        </is>
      </c>
      <c r="B188" s="70">
        <f>SUMPRODUCT(K188:N188,PAINEL_PESOS!$C$16:$C$19)</f>
        <v/>
      </c>
      <c r="C188" s="70">
        <f>SUMPRODUCT(O188:Q188,PAINEL_PESOS!$C$21:$C$23)</f>
        <v/>
      </c>
      <c r="D188" s="70">
        <f>SUMPRODUCT(R188:S188,PAINEL_PESOS!$C$25:$C$26)</f>
        <v/>
      </c>
      <c r="E188" s="70">
        <f>SUMPRODUCT(T188:U188,PAINEL_PESOS!$C$28:$C$29)</f>
        <v/>
      </c>
      <c r="F188" s="70" t="n">
        <v>0.9761193806653381</v>
      </c>
      <c r="G188" s="70" t="n">
        <v>0.6568747905355723</v>
      </c>
      <c r="H188" s="71">
        <f>IF(NOT(AND(PAINEL_PESOS!$D$12="OK - 100%",PAINEL_PESOS!$F$20="OK - 100%",PAINEL_PESOS!$F$24="OK - 100%",PAINEL_PESOS!$F$27="OK - 100%",PAINEL_PESOS!$F$30="OK - 100%")),"", (B188*PAINEL_PESOS!$B$7+C188*PAINEL_PESOS!$B$8+D188*PAINEL_PESOS!$B$9+E188*PAINEL_PESOS!$B$10)*F188)</f>
        <v/>
      </c>
      <c r="I188" s="71">
        <f>IF(H188="","",H188-G188)</f>
        <v/>
      </c>
      <c r="J188" s="71">
        <f>IF(I188="","",ABS(I188))</f>
        <v/>
      </c>
      <c r="K188" t="n">
        <v>0.3500998674289444</v>
      </c>
      <c r="L188" t="n">
        <v>0.2360206377351746</v>
      </c>
      <c r="M188" t="n">
        <v>0.8335434878348699</v>
      </c>
      <c r="N188" t="n">
        <v>0.8310901439033233</v>
      </c>
      <c r="O188" t="n">
        <v>0.6368606910066077</v>
      </c>
      <c r="P188" t="n">
        <v>0.9538558452453192</v>
      </c>
      <c r="Q188" t="n">
        <v>0.9841052206933734</v>
      </c>
      <c r="R188" t="n">
        <v>0.5258128233540545</v>
      </c>
      <c r="S188" t="n">
        <v>0.5324885672765312</v>
      </c>
      <c r="T188" t="n">
        <v>0.5979618554648062</v>
      </c>
      <c r="U188" t="n">
        <v>0.8853729450092507</v>
      </c>
    </row>
    <row r="189">
      <c r="A189" t="inlineStr">
        <is>
          <t>1349832</t>
        </is>
      </c>
      <c r="B189" s="70">
        <f>SUMPRODUCT(K189:N189,PAINEL_PESOS!$C$16:$C$19)</f>
        <v/>
      </c>
      <c r="C189" s="70">
        <f>SUMPRODUCT(O189:Q189,PAINEL_PESOS!$C$21:$C$23)</f>
        <v/>
      </c>
      <c r="D189" s="70">
        <f>SUMPRODUCT(R189:S189,PAINEL_PESOS!$C$25:$C$26)</f>
        <v/>
      </c>
      <c r="E189" s="70">
        <f>SUMPRODUCT(T189:U189,PAINEL_PESOS!$C$28:$C$29)</f>
        <v/>
      </c>
      <c r="F189" s="70" t="n">
        <v>0.947174036813367</v>
      </c>
      <c r="G189" s="70" t="n">
        <v>0.6201427497172824</v>
      </c>
      <c r="H189" s="71">
        <f>IF(NOT(AND(PAINEL_PESOS!$D$12="OK - 100%",PAINEL_PESOS!$F$20="OK - 100%",PAINEL_PESOS!$F$24="OK - 100%",PAINEL_PESOS!$F$27="OK - 100%",PAINEL_PESOS!$F$30="OK - 100%")),"", (B189*PAINEL_PESOS!$B$7+C189*PAINEL_PESOS!$B$8+D189*PAINEL_PESOS!$B$9+E189*PAINEL_PESOS!$B$10)*F189)</f>
        <v/>
      </c>
      <c r="I189" s="71">
        <f>IF(H189="","",H189-G189)</f>
        <v/>
      </c>
      <c r="J189" s="71">
        <f>IF(I189="","",ABS(I189))</f>
        <v/>
      </c>
      <c r="K189" t="n">
        <v>0.2604178450870766</v>
      </c>
      <c r="L189" t="n">
        <v>0.8238319988738038</v>
      </c>
      <c r="M189" t="n">
        <v>0.5959117744095829</v>
      </c>
      <c r="N189" t="n">
        <v>0.5833769535337749</v>
      </c>
      <c r="O189" t="n">
        <v>0.7452851699191079</v>
      </c>
      <c r="P189" t="n">
        <v>0.8625584146982075</v>
      </c>
      <c r="Q189" t="n">
        <v>0.9931590170771182</v>
      </c>
      <c r="R189" t="n">
        <v>0.3436952526895689</v>
      </c>
      <c r="S189" t="n">
        <v>0.5326005225289394</v>
      </c>
      <c r="T189" t="n">
        <v>0.5955221614645078</v>
      </c>
      <c r="U189" t="n">
        <v>0.9002467572647315</v>
      </c>
    </row>
    <row r="190">
      <c r="A190" t="inlineStr">
        <is>
          <t>1349833</t>
        </is>
      </c>
      <c r="B190" s="70">
        <f>SUMPRODUCT(K190:N190,PAINEL_PESOS!$C$16:$C$19)</f>
        <v/>
      </c>
      <c r="C190" s="70">
        <f>SUMPRODUCT(O190:Q190,PAINEL_PESOS!$C$21:$C$23)</f>
        <v/>
      </c>
      <c r="D190" s="70">
        <f>SUMPRODUCT(R190:S190,PAINEL_PESOS!$C$25:$C$26)</f>
        <v/>
      </c>
      <c r="E190" s="70">
        <f>SUMPRODUCT(T190:U190,PAINEL_PESOS!$C$28:$C$29)</f>
        <v/>
      </c>
      <c r="F190" s="70" t="n">
        <v>0.99512973813586</v>
      </c>
      <c r="G190" s="70" t="n">
        <v>0.6170061403834004</v>
      </c>
      <c r="H190" s="71">
        <f>IF(NOT(AND(PAINEL_PESOS!$D$12="OK - 100%",PAINEL_PESOS!$F$20="OK - 100%",PAINEL_PESOS!$F$24="OK - 100%",PAINEL_PESOS!$F$27="OK - 100%",PAINEL_PESOS!$F$30="OK - 100%")),"", (B190*PAINEL_PESOS!$B$7+C190*PAINEL_PESOS!$B$8+D190*PAINEL_PESOS!$B$9+E190*PAINEL_PESOS!$B$10)*F190)</f>
        <v/>
      </c>
      <c r="I190" s="71">
        <f>IF(H190="","",H190-G190)</f>
        <v/>
      </c>
      <c r="J190" s="71">
        <f>IF(I190="","",ABS(I190))</f>
        <v/>
      </c>
      <c r="K190" t="n">
        <v>0.2</v>
      </c>
      <c r="L190" t="n">
        <v>0.9999999999999998</v>
      </c>
      <c r="M190" t="n">
        <v>0.47412164860127</v>
      </c>
      <c r="N190" t="n">
        <v>0.9948277663843329</v>
      </c>
      <c r="O190" t="n">
        <v>0.2160485843003834</v>
      </c>
      <c r="P190" t="n">
        <v>0.9998330222031261</v>
      </c>
      <c r="Q190" t="n">
        <v>0.979311441233441</v>
      </c>
      <c r="R190" t="n">
        <v>0.1664969734017725</v>
      </c>
      <c r="S190" t="n">
        <v>0.5326199350197529</v>
      </c>
      <c r="T190" t="n">
        <v>0.6107212932870776</v>
      </c>
      <c r="U190" t="n">
        <v>0.8524316872209707</v>
      </c>
    </row>
    <row r="191">
      <c r="A191" t="inlineStr">
        <is>
          <t>1349834</t>
        </is>
      </c>
      <c r="B191" s="70">
        <f>SUMPRODUCT(K191:N191,PAINEL_PESOS!$C$16:$C$19)</f>
        <v/>
      </c>
      <c r="C191" s="70">
        <f>SUMPRODUCT(O191:Q191,PAINEL_PESOS!$C$21:$C$23)</f>
        <v/>
      </c>
      <c r="D191" s="70">
        <f>SUMPRODUCT(R191:S191,PAINEL_PESOS!$C$25:$C$26)</f>
        <v/>
      </c>
      <c r="E191" s="70">
        <f>SUMPRODUCT(T191:U191,PAINEL_PESOS!$C$28:$C$29)</f>
        <v/>
      </c>
      <c r="F191" s="70" t="n">
        <v>0.9907503167693978</v>
      </c>
      <c r="G191" s="70" t="n">
        <v>0.6626223295026606</v>
      </c>
      <c r="H191" s="71">
        <f>IF(NOT(AND(PAINEL_PESOS!$D$12="OK - 100%",PAINEL_PESOS!$F$20="OK - 100%",PAINEL_PESOS!$F$24="OK - 100%",PAINEL_PESOS!$F$27="OK - 100%",PAINEL_PESOS!$F$30="OK - 100%")),"", (B191*PAINEL_PESOS!$B$7+C191*PAINEL_PESOS!$B$8+D191*PAINEL_PESOS!$B$9+E191*PAINEL_PESOS!$B$10)*F191)</f>
        <v/>
      </c>
      <c r="I191" s="71">
        <f>IF(H191="","",H191-G191)</f>
        <v/>
      </c>
      <c r="J191" s="71">
        <f>IF(I191="","",ABS(I191))</f>
        <v/>
      </c>
      <c r="K191" t="n">
        <v>0.2</v>
      </c>
      <c r="L191" t="n">
        <v>0.9907996239587834</v>
      </c>
      <c r="M191" t="n">
        <v>0.4742712984711422</v>
      </c>
      <c r="N191" t="n">
        <v>0.950720281598298</v>
      </c>
      <c r="O191" t="n">
        <v>0.498996928028751</v>
      </c>
      <c r="P191" t="n">
        <v>0.9878420574483572</v>
      </c>
      <c r="Q191" t="n">
        <v>0.988927773985361</v>
      </c>
      <c r="R191" t="n">
        <v>0.405296109376353</v>
      </c>
      <c r="S191" t="n">
        <v>0.5326807754585561</v>
      </c>
      <c r="T191" t="n">
        <v>0.5601552353518149</v>
      </c>
      <c r="U191" t="n">
        <v>0.8939298821711575</v>
      </c>
    </row>
    <row r="192">
      <c r="A192" t="inlineStr">
        <is>
          <t>1349835</t>
        </is>
      </c>
      <c r="B192" s="70">
        <f>SUMPRODUCT(K192:N192,PAINEL_PESOS!$C$16:$C$19)</f>
        <v/>
      </c>
      <c r="C192" s="70">
        <f>SUMPRODUCT(O192:Q192,PAINEL_PESOS!$C$21:$C$23)</f>
        <v/>
      </c>
      <c r="D192" s="70">
        <f>SUMPRODUCT(R192:S192,PAINEL_PESOS!$C$25:$C$26)</f>
        <v/>
      </c>
      <c r="E192" s="70">
        <f>SUMPRODUCT(T192:U192,PAINEL_PESOS!$C$28:$C$29)</f>
        <v/>
      </c>
      <c r="F192" s="70" t="n">
        <v>0.9741551903271246</v>
      </c>
      <c r="G192" s="70" t="n">
        <v>0.6388512119787708</v>
      </c>
      <c r="H192" s="71">
        <f>IF(NOT(AND(PAINEL_PESOS!$D$12="OK - 100%",PAINEL_PESOS!$F$20="OK - 100%",PAINEL_PESOS!$F$24="OK - 100%",PAINEL_PESOS!$F$27="OK - 100%",PAINEL_PESOS!$F$30="OK - 100%")),"", (B192*PAINEL_PESOS!$B$7+C192*PAINEL_PESOS!$B$8+D192*PAINEL_PESOS!$B$9+E192*PAINEL_PESOS!$B$10)*F192)</f>
        <v/>
      </c>
      <c r="I192" s="71">
        <f>IF(H192="","",H192-G192)</f>
        <v/>
      </c>
      <c r="J192" s="71">
        <f>IF(I192="","",ABS(I192))</f>
        <v/>
      </c>
      <c r="K192" t="n">
        <v>0.3666048221715817</v>
      </c>
      <c r="L192" t="n">
        <v>0.3682793942467447</v>
      </c>
      <c r="M192" t="n">
        <v>0.695914801836983</v>
      </c>
      <c r="N192" t="n">
        <v>0.8351625665965497</v>
      </c>
      <c r="O192" t="n">
        <v>0.5886035305978872</v>
      </c>
      <c r="P192" t="n">
        <v>0.9457279525969052</v>
      </c>
      <c r="Q192" t="n">
        <v>0.9800569549447367</v>
      </c>
      <c r="R192" t="n">
        <v>0.5224290771950758</v>
      </c>
      <c r="S192" t="n">
        <v>0.5325279130377998</v>
      </c>
      <c r="T192" t="n">
        <v>0.5233286056173537</v>
      </c>
      <c r="U192" t="n">
        <v>0.8588766088105736</v>
      </c>
    </row>
    <row r="193">
      <c r="A193" t="inlineStr">
        <is>
          <t>1349836</t>
        </is>
      </c>
      <c r="B193" s="70">
        <f>SUMPRODUCT(K193:N193,PAINEL_PESOS!$C$16:$C$19)</f>
        <v/>
      </c>
      <c r="C193" s="70">
        <f>SUMPRODUCT(O193:Q193,PAINEL_PESOS!$C$21:$C$23)</f>
        <v/>
      </c>
      <c r="D193" s="70">
        <f>SUMPRODUCT(R193:S193,PAINEL_PESOS!$C$25:$C$26)</f>
        <v/>
      </c>
      <c r="E193" s="70">
        <f>SUMPRODUCT(T193:U193,PAINEL_PESOS!$C$28:$C$29)</f>
        <v/>
      </c>
      <c r="F193" s="70" t="n">
        <v>0.995537248757279</v>
      </c>
      <c r="G193" s="70" t="n">
        <v>0.6134487727991996</v>
      </c>
      <c r="H193" s="71">
        <f>IF(NOT(AND(PAINEL_PESOS!$D$12="OK - 100%",PAINEL_PESOS!$F$20="OK - 100%",PAINEL_PESOS!$F$24="OK - 100%",PAINEL_PESOS!$F$27="OK - 100%",PAINEL_PESOS!$F$30="OK - 100%")),"", (B193*PAINEL_PESOS!$B$7+C193*PAINEL_PESOS!$B$8+D193*PAINEL_PESOS!$B$9+E193*PAINEL_PESOS!$B$10)*F193)</f>
        <v/>
      </c>
      <c r="I193" s="71">
        <f>IF(H193="","",H193-G193)</f>
        <v/>
      </c>
      <c r="J193" s="71">
        <f>IF(I193="","",ABS(I193))</f>
        <v/>
      </c>
      <c r="K193" t="n">
        <v>0.2</v>
      </c>
      <c r="L193" t="n">
        <v>0.4626920105527779</v>
      </c>
      <c r="M193" t="n">
        <v>0.7488289398551637</v>
      </c>
      <c r="N193" t="n">
        <v>0.9896611894846223</v>
      </c>
      <c r="O193" t="n">
        <v>0.2999692463219039</v>
      </c>
      <c r="P193" t="n">
        <v>0.9985571619778687</v>
      </c>
      <c r="Q193" t="n">
        <v>0.9843661641453153</v>
      </c>
      <c r="R193" t="n">
        <v>0.3731806094164357</v>
      </c>
      <c r="S193" t="n">
        <v>0.5322666550967662</v>
      </c>
      <c r="T193" t="n">
        <v>0.4741697862891362</v>
      </c>
      <c r="U193" t="n">
        <v>0.8274532126417306</v>
      </c>
    </row>
    <row r="194">
      <c r="A194" t="inlineStr">
        <is>
          <t>1349837</t>
        </is>
      </c>
      <c r="B194" s="70">
        <f>SUMPRODUCT(K194:N194,PAINEL_PESOS!$C$16:$C$19)</f>
        <v/>
      </c>
      <c r="C194" s="70">
        <f>SUMPRODUCT(O194:Q194,PAINEL_PESOS!$C$21:$C$23)</f>
        <v/>
      </c>
      <c r="D194" s="70">
        <f>SUMPRODUCT(R194:S194,PAINEL_PESOS!$C$25:$C$26)</f>
        <v/>
      </c>
      <c r="E194" s="70">
        <f>SUMPRODUCT(T194:U194,PAINEL_PESOS!$C$28:$C$29)</f>
        <v/>
      </c>
      <c r="F194" s="70" t="n">
        <v>0.9963063233380236</v>
      </c>
      <c r="G194" s="70" t="n">
        <v>0.6010279125728869</v>
      </c>
      <c r="H194" s="71">
        <f>IF(NOT(AND(PAINEL_PESOS!$D$12="OK - 100%",PAINEL_PESOS!$F$20="OK - 100%",PAINEL_PESOS!$F$24="OK - 100%",PAINEL_PESOS!$F$27="OK - 100%",PAINEL_PESOS!$F$30="OK - 100%")),"", (B194*PAINEL_PESOS!$B$7+C194*PAINEL_PESOS!$B$8+D194*PAINEL_PESOS!$B$9+E194*PAINEL_PESOS!$B$10)*F194)</f>
        <v/>
      </c>
      <c r="I194" s="71">
        <f>IF(H194="","",H194-G194)</f>
        <v/>
      </c>
      <c r="J194" s="71">
        <f>IF(I194="","",ABS(I194))</f>
        <v/>
      </c>
      <c r="K194" t="n">
        <v>0.2049449083637398</v>
      </c>
      <c r="L194" t="n">
        <v>0.00301358116174885</v>
      </c>
      <c r="M194" t="n">
        <v>0.9949878224265087</v>
      </c>
      <c r="N194" t="n">
        <v>0.9932366050893009</v>
      </c>
      <c r="O194" t="n">
        <v>0.2784293998274352</v>
      </c>
      <c r="P194" t="n">
        <v>0.999896107313915</v>
      </c>
      <c r="Q194" t="n">
        <v>0.9862697587903201</v>
      </c>
      <c r="R194" t="n">
        <v>0.4057768797864795</v>
      </c>
      <c r="S194" t="n">
        <v>0.5464229598456252</v>
      </c>
      <c r="T194" t="n">
        <v>0.4663737718766894</v>
      </c>
      <c r="U194" t="n">
        <v>0.7996539184389762</v>
      </c>
    </row>
    <row r="195">
      <c r="A195" t="inlineStr">
        <is>
          <t>1349838</t>
        </is>
      </c>
      <c r="B195" s="70">
        <f>SUMPRODUCT(K195:N195,PAINEL_PESOS!$C$16:$C$19)</f>
        <v/>
      </c>
      <c r="C195" s="70">
        <f>SUMPRODUCT(O195:Q195,PAINEL_PESOS!$C$21:$C$23)</f>
        <v/>
      </c>
      <c r="D195" s="70">
        <f>SUMPRODUCT(R195:S195,PAINEL_PESOS!$C$25:$C$26)</f>
        <v/>
      </c>
      <c r="E195" s="70">
        <f>SUMPRODUCT(T195:U195,PAINEL_PESOS!$C$28:$C$29)</f>
        <v/>
      </c>
      <c r="F195" s="70" t="n">
        <v>0.998448914631814</v>
      </c>
      <c r="G195" s="70" t="n">
        <v>0.6089098190785261</v>
      </c>
      <c r="H195" s="71">
        <f>IF(NOT(AND(PAINEL_PESOS!$D$12="OK - 100%",PAINEL_PESOS!$F$20="OK - 100%",PAINEL_PESOS!$F$24="OK - 100%",PAINEL_PESOS!$F$27="OK - 100%",PAINEL_PESOS!$F$30="OK - 100%")),"", (B195*PAINEL_PESOS!$B$7+C195*PAINEL_PESOS!$B$8+D195*PAINEL_PESOS!$B$9+E195*PAINEL_PESOS!$B$10)*F195)</f>
        <v/>
      </c>
      <c r="I195" s="71">
        <f>IF(H195="","",H195-G195)</f>
        <v/>
      </c>
      <c r="J195" s="71">
        <f>IF(I195="","",ABS(I195))</f>
        <v/>
      </c>
      <c r="K195" t="n">
        <v>0.3676059291860551</v>
      </c>
      <c r="L195" t="n">
        <v>0.004891850712341644</v>
      </c>
      <c r="M195" t="n">
        <v>0.8755919292849234</v>
      </c>
      <c r="N195" t="n">
        <v>0.9962887167824127</v>
      </c>
      <c r="O195" t="n">
        <v>0.4172674813791661</v>
      </c>
      <c r="P195" t="n">
        <v>0.9997747131640824</v>
      </c>
      <c r="Q195" t="n">
        <v>0.9960282291457381</v>
      </c>
      <c r="R195" t="n">
        <v>0.4256101117405198</v>
      </c>
      <c r="S195" t="n">
        <v>0.5540969036802968</v>
      </c>
      <c r="T195" t="n">
        <v>0.4225994514462639</v>
      </c>
      <c r="U195" t="n">
        <v>0.7456367637219168</v>
      </c>
    </row>
    <row r="196">
      <c r="A196" t="inlineStr">
        <is>
          <t>1349839</t>
        </is>
      </c>
      <c r="B196" s="70">
        <f>SUMPRODUCT(K196:N196,PAINEL_PESOS!$C$16:$C$19)</f>
        <v/>
      </c>
      <c r="C196" s="70">
        <f>SUMPRODUCT(O196:Q196,PAINEL_PESOS!$C$21:$C$23)</f>
        <v/>
      </c>
      <c r="D196" s="70">
        <f>SUMPRODUCT(R196:S196,PAINEL_PESOS!$C$25:$C$26)</f>
        <v/>
      </c>
      <c r="E196" s="70">
        <f>SUMPRODUCT(T196:U196,PAINEL_PESOS!$C$28:$C$29)</f>
        <v/>
      </c>
      <c r="F196" s="70" t="n">
        <v>0.9985322040467834</v>
      </c>
      <c r="G196" s="70" t="n">
        <v>0.6508000427833327</v>
      </c>
      <c r="H196" s="71">
        <f>IF(NOT(AND(PAINEL_PESOS!$D$12="OK - 100%",PAINEL_PESOS!$F$20="OK - 100%",PAINEL_PESOS!$F$24="OK - 100%",PAINEL_PESOS!$F$27="OK - 100%",PAINEL_PESOS!$F$30="OK - 100%")),"", (B196*PAINEL_PESOS!$B$7+C196*PAINEL_PESOS!$B$8+D196*PAINEL_PESOS!$B$9+E196*PAINEL_PESOS!$B$10)*F196)</f>
        <v/>
      </c>
      <c r="I196" s="71">
        <f>IF(H196="","",H196-G196)</f>
        <v/>
      </c>
      <c r="J196" s="71">
        <f>IF(I196="","",ABS(I196))</f>
        <v/>
      </c>
      <c r="K196" t="n">
        <v>0.6890318336290721</v>
      </c>
      <c r="L196" t="n">
        <v>0</v>
      </c>
      <c r="M196" t="n">
        <v>0.6446404349749788</v>
      </c>
      <c r="N196" t="n">
        <v>0.9968308461361537</v>
      </c>
      <c r="O196" t="n">
        <v>0.5169831562205516</v>
      </c>
      <c r="P196" t="n">
        <v>0.9994974790387248</v>
      </c>
      <c r="Q196" t="n">
        <v>0.9960783531505352</v>
      </c>
      <c r="R196" t="n">
        <v>0.6023579377841742</v>
      </c>
      <c r="S196" t="n">
        <v>0.5767253088544659</v>
      </c>
      <c r="T196" t="n">
        <v>0.4378591144338954</v>
      </c>
      <c r="U196" t="n">
        <v>0.7568202648577116</v>
      </c>
    </row>
    <row r="197">
      <c r="A197" t="inlineStr">
        <is>
          <t>1349840</t>
        </is>
      </c>
      <c r="B197" s="70">
        <f>SUMPRODUCT(K197:N197,PAINEL_PESOS!$C$16:$C$19)</f>
        <v/>
      </c>
      <c r="C197" s="70">
        <f>SUMPRODUCT(O197:Q197,PAINEL_PESOS!$C$21:$C$23)</f>
        <v/>
      </c>
      <c r="D197" s="70">
        <f>SUMPRODUCT(R197:S197,PAINEL_PESOS!$C$25:$C$26)</f>
        <v/>
      </c>
      <c r="E197" s="70">
        <f>SUMPRODUCT(T197:U197,PAINEL_PESOS!$C$28:$C$29)</f>
        <v/>
      </c>
      <c r="F197" s="70" t="n">
        <v>0.9985881928833229</v>
      </c>
      <c r="G197" s="70" t="n">
        <v>0.6819339067347853</v>
      </c>
      <c r="H197" s="71">
        <f>IF(NOT(AND(PAINEL_PESOS!$D$12="OK - 100%",PAINEL_PESOS!$F$20="OK - 100%",PAINEL_PESOS!$F$24="OK - 100%",PAINEL_PESOS!$F$27="OK - 100%",PAINEL_PESOS!$F$30="OK - 100%")),"", (B197*PAINEL_PESOS!$B$7+C197*PAINEL_PESOS!$B$8+D197*PAINEL_PESOS!$B$9+E197*PAINEL_PESOS!$B$10)*F197)</f>
        <v/>
      </c>
      <c r="I197" s="71">
        <f>IF(H197="","",H197-G197)</f>
        <v/>
      </c>
      <c r="J197" s="71">
        <f>IF(I197="","",ABS(I197))</f>
        <v/>
      </c>
      <c r="K197" t="n">
        <v>0.9999552958965212</v>
      </c>
      <c r="L197" t="n">
        <v>0</v>
      </c>
      <c r="M197" t="n">
        <v>0.4187503537434061</v>
      </c>
      <c r="N197" t="n">
        <v>0.9972100497518159</v>
      </c>
      <c r="O197" t="n">
        <v>0.5712952829071367</v>
      </c>
      <c r="P197" t="n">
        <v>0.9992152189068786</v>
      </c>
      <c r="Q197" t="n">
        <v>0.9961546503077454</v>
      </c>
      <c r="R197" t="n">
        <v>0.748726208014842</v>
      </c>
      <c r="S197" t="n">
        <v>0.6084320435743308</v>
      </c>
      <c r="T197" t="n">
        <v>0.4579817639255486</v>
      </c>
      <c r="U197" t="n">
        <v>0.7289762496093799</v>
      </c>
    </row>
    <row r="198">
      <c r="A198" t="inlineStr">
        <is>
          <t>1349841</t>
        </is>
      </c>
      <c r="B198" s="70">
        <f>SUMPRODUCT(K198:N198,PAINEL_PESOS!$C$16:$C$19)</f>
        <v/>
      </c>
      <c r="C198" s="70">
        <f>SUMPRODUCT(O198:Q198,PAINEL_PESOS!$C$21:$C$23)</f>
        <v/>
      </c>
      <c r="D198" s="70">
        <f>SUMPRODUCT(R198:S198,PAINEL_PESOS!$C$25:$C$26)</f>
        <v/>
      </c>
      <c r="E198" s="70">
        <f>SUMPRODUCT(T198:U198,PAINEL_PESOS!$C$28:$C$29)</f>
        <v/>
      </c>
      <c r="F198" s="70" t="n">
        <v>0.9985429408908079</v>
      </c>
      <c r="G198" s="70" t="n">
        <v>0.6719307787988313</v>
      </c>
      <c r="H198" s="71">
        <f>IF(NOT(AND(PAINEL_PESOS!$D$12="OK - 100%",PAINEL_PESOS!$F$20="OK - 100%",PAINEL_PESOS!$F$24="OK - 100%",PAINEL_PESOS!$F$27="OK - 100%",PAINEL_PESOS!$F$30="OK - 100%")),"", (B198*PAINEL_PESOS!$B$7+C198*PAINEL_PESOS!$B$8+D198*PAINEL_PESOS!$B$9+E198*PAINEL_PESOS!$B$10)*F198)</f>
        <v/>
      </c>
      <c r="I198" s="71">
        <f>IF(H198="","",H198-G198)</f>
        <v/>
      </c>
      <c r="J198" s="71">
        <f>IF(I198="","",ABS(I198))</f>
        <v/>
      </c>
      <c r="K198" t="n">
        <v>0.6365452088883425</v>
      </c>
      <c r="L198" t="n">
        <v>0.004466907384547598</v>
      </c>
      <c r="M198" t="n">
        <v>0.6804165200314648</v>
      </c>
      <c r="N198" t="n">
        <v>0.9967931802546027</v>
      </c>
      <c r="O198" t="n">
        <v>0.5047183013363437</v>
      </c>
      <c r="P198" t="n">
        <v>0.999467134705181</v>
      </c>
      <c r="Q198" t="n">
        <v>0.9958889469190866</v>
      </c>
      <c r="R198" t="n">
        <v>0.6814910248217292</v>
      </c>
      <c r="S198" t="n">
        <v>0.6214568766010492</v>
      </c>
      <c r="T198" t="n">
        <v>0.4832090834660584</v>
      </c>
      <c r="U198" t="n">
        <v>0.7713058536502817</v>
      </c>
    </row>
    <row r="199">
      <c r="A199" t="inlineStr">
        <is>
          <t>1349842</t>
        </is>
      </c>
      <c r="B199" s="70">
        <f>SUMPRODUCT(K199:N199,PAINEL_PESOS!$C$16:$C$19)</f>
        <v/>
      </c>
      <c r="C199" s="70">
        <f>SUMPRODUCT(O199:Q199,PAINEL_PESOS!$C$21:$C$23)</f>
        <v/>
      </c>
      <c r="D199" s="70">
        <f>SUMPRODUCT(R199:S199,PAINEL_PESOS!$C$25:$C$26)</f>
        <v/>
      </c>
      <c r="E199" s="70">
        <f>SUMPRODUCT(T199:U199,PAINEL_PESOS!$C$28:$C$29)</f>
        <v/>
      </c>
      <c r="F199" s="70" t="n">
        <v>0.9980119742073696</v>
      </c>
      <c r="G199" s="70" t="n">
        <v>0.686810951284669</v>
      </c>
      <c r="H199" s="71">
        <f>IF(NOT(AND(PAINEL_PESOS!$D$12="OK - 100%",PAINEL_PESOS!$F$20="OK - 100%",PAINEL_PESOS!$F$24="OK - 100%",PAINEL_PESOS!$F$27="OK - 100%",PAINEL_PESOS!$F$30="OK - 100%")),"", (B199*PAINEL_PESOS!$B$7+C199*PAINEL_PESOS!$B$8+D199*PAINEL_PESOS!$B$9+E199*PAINEL_PESOS!$B$10)*F199)</f>
        <v/>
      </c>
      <c r="I199" s="71">
        <f>IF(H199="","",H199-G199)</f>
        <v/>
      </c>
      <c r="J199" s="71">
        <f>IF(I199="","",ABS(I199))</f>
        <v/>
      </c>
      <c r="K199" t="n">
        <v>0.5476135320497887</v>
      </c>
      <c r="L199" t="n">
        <v>0.3919994060496295</v>
      </c>
      <c r="M199" t="n">
        <v>0.617587427699136</v>
      </c>
      <c r="N199" t="n">
        <v>0.9941672299349804</v>
      </c>
      <c r="O199" t="n">
        <v>0.4727533566568878</v>
      </c>
      <c r="P199" t="n">
        <v>0.9952084681883356</v>
      </c>
      <c r="Q199" t="n">
        <v>0.9949121808440707</v>
      </c>
      <c r="R199" t="n">
        <v>0.7067302936963367</v>
      </c>
      <c r="S199" t="n">
        <v>0.6471029162009435</v>
      </c>
      <c r="T199" t="n">
        <v>0.4947023458940235</v>
      </c>
      <c r="U199" t="n">
        <v>0.7392971947397604</v>
      </c>
    </row>
    <row r="200">
      <c r="A200" t="inlineStr">
        <is>
          <t>1349843</t>
        </is>
      </c>
      <c r="B200" s="70">
        <f>SUMPRODUCT(K200:N200,PAINEL_PESOS!$C$16:$C$19)</f>
        <v/>
      </c>
      <c r="C200" s="70">
        <f>SUMPRODUCT(O200:Q200,PAINEL_PESOS!$C$21:$C$23)</f>
        <v/>
      </c>
      <c r="D200" s="70">
        <f>SUMPRODUCT(R200:S200,PAINEL_PESOS!$C$25:$C$26)</f>
        <v/>
      </c>
      <c r="E200" s="70">
        <f>SUMPRODUCT(T200:U200,PAINEL_PESOS!$C$28:$C$29)</f>
        <v/>
      </c>
      <c r="F200" s="70" t="n">
        <v>0.9986374073345654</v>
      </c>
      <c r="G200" s="70" t="n">
        <v>0.6159256743663866</v>
      </c>
      <c r="H200" s="71">
        <f>IF(NOT(AND(PAINEL_PESOS!$D$12="OK - 100%",PAINEL_PESOS!$F$20="OK - 100%",PAINEL_PESOS!$F$24="OK - 100%",PAINEL_PESOS!$F$27="OK - 100%",PAINEL_PESOS!$F$30="OK - 100%")),"", (B200*PAINEL_PESOS!$B$7+C200*PAINEL_PESOS!$B$8+D200*PAINEL_PESOS!$B$9+E200*PAINEL_PESOS!$B$10)*F200)</f>
        <v/>
      </c>
      <c r="I200" s="71">
        <f>IF(H200="","",H200-G200)</f>
        <v/>
      </c>
      <c r="J200" s="71">
        <f>IF(I200="","",ABS(I200))</f>
        <v/>
      </c>
      <c r="K200" t="n">
        <v>0.4876705747755007</v>
      </c>
      <c r="L200" t="n">
        <v>0.01806650639760213</v>
      </c>
      <c r="M200" t="n">
        <v>0.7670200597863093</v>
      </c>
      <c r="N200" t="n">
        <v>0.9960750725129865</v>
      </c>
      <c r="O200" t="n">
        <v>0.3718050964820347</v>
      </c>
      <c r="P200" t="n">
        <v>0.9990979204742513</v>
      </c>
      <c r="Q200" t="n">
        <v>0.9957619607588643</v>
      </c>
      <c r="R200" t="n">
        <v>0.4246592409502837</v>
      </c>
      <c r="S200" t="n">
        <v>0.5086050805460703</v>
      </c>
      <c r="T200" t="n">
        <v>0.5025171568103948</v>
      </c>
      <c r="U200" t="n">
        <v>0.7861543655219512</v>
      </c>
    </row>
    <row r="201">
      <c r="A201" t="inlineStr">
        <is>
          <t>1349844</t>
        </is>
      </c>
      <c r="B201" s="70">
        <f>SUMPRODUCT(K201:N201,PAINEL_PESOS!$C$16:$C$19)</f>
        <v/>
      </c>
      <c r="C201" s="70">
        <f>SUMPRODUCT(O201:Q201,PAINEL_PESOS!$C$21:$C$23)</f>
        <v/>
      </c>
      <c r="D201" s="70">
        <f>SUMPRODUCT(R201:S201,PAINEL_PESOS!$C$25:$C$26)</f>
        <v/>
      </c>
      <c r="E201" s="70">
        <f>SUMPRODUCT(T201:U201,PAINEL_PESOS!$C$28:$C$29)</f>
        <v/>
      </c>
      <c r="F201" s="70" t="n">
        <v>0.9815136537047017</v>
      </c>
      <c r="G201" s="70" t="n"/>
      <c r="H201" s="71">
        <f>IF(NOT(AND(PAINEL_PESOS!$D$12="OK - 100%",PAINEL_PESOS!$F$20="OK - 100%",PAINEL_PESOS!$F$24="OK - 100%",PAINEL_PESOS!$F$27="OK - 100%",PAINEL_PESOS!$F$30="OK - 100%")),"", (B201*PAINEL_PESOS!$B$7+C201*PAINEL_PESOS!$B$8+D201*PAINEL_PESOS!$B$9+E201*PAINEL_PESOS!$B$10)*F201)</f>
        <v/>
      </c>
      <c r="I201" s="71">
        <f>IF(H201="","",H201-G201)</f>
        <v/>
      </c>
      <c r="J201" s="71">
        <f>IF(I201="","",ABS(I201))</f>
        <v/>
      </c>
      <c r="K201" t="n">
        <v>0.2</v>
      </c>
      <c r="L201" t="n">
        <v>0.8279897769907132</v>
      </c>
      <c r="M201" t="n">
        <v>0.4415605808167411</v>
      </c>
      <c r="N201" t="n">
        <v>0.9901181528776429</v>
      </c>
      <c r="O201" t="n">
        <v>0.4355304402970854</v>
      </c>
      <c r="P201" t="n">
        <v>0.9934594620347692</v>
      </c>
      <c r="Q201" t="n">
        <v>0.9984790740672046</v>
      </c>
      <c r="R201" t="n">
        <v>0</v>
      </c>
      <c r="S201" t="n">
        <v>0.5326852240669284</v>
      </c>
      <c r="U201" t="n">
        <v>0.8260939053519766</v>
      </c>
    </row>
    <row r="202">
      <c r="A202" t="inlineStr">
        <is>
          <t>1349845</t>
        </is>
      </c>
      <c r="B202" s="70">
        <f>SUMPRODUCT(K202:N202,PAINEL_PESOS!$C$16:$C$19)</f>
        <v/>
      </c>
      <c r="C202" s="70">
        <f>SUMPRODUCT(O202:Q202,PAINEL_PESOS!$C$21:$C$23)</f>
        <v/>
      </c>
      <c r="D202" s="70">
        <f>SUMPRODUCT(R202:S202,PAINEL_PESOS!$C$25:$C$26)</f>
        <v/>
      </c>
      <c r="E202" s="70">
        <f>SUMPRODUCT(T202:U202,PAINEL_PESOS!$C$28:$C$29)</f>
        <v/>
      </c>
      <c r="F202" s="70" t="n">
        <v>0.9366804288341888</v>
      </c>
      <c r="G202" s="70" t="n">
        <v>0.604315877179897</v>
      </c>
      <c r="H202" s="71">
        <f>IF(NOT(AND(PAINEL_PESOS!$D$12="OK - 100%",PAINEL_PESOS!$F$20="OK - 100%",PAINEL_PESOS!$F$24="OK - 100%",PAINEL_PESOS!$F$27="OK - 100%",PAINEL_PESOS!$F$30="OK - 100%")),"", (B202*PAINEL_PESOS!$B$7+C202*PAINEL_PESOS!$B$8+D202*PAINEL_PESOS!$B$9+E202*PAINEL_PESOS!$B$10)*F202)</f>
        <v/>
      </c>
      <c r="I202" s="71">
        <f>IF(H202="","",H202-G202)</f>
        <v/>
      </c>
      <c r="J202" s="71">
        <f>IF(I202="","",ABS(I202))</f>
        <v/>
      </c>
      <c r="K202" t="n">
        <v>0.2</v>
      </c>
      <c r="L202" t="n">
        <v>0.007274541872192283</v>
      </c>
      <c r="M202" t="n">
        <v>0.460937442344991</v>
      </c>
      <c r="N202" t="n">
        <v>0.9628939887048285</v>
      </c>
      <c r="O202" t="n">
        <v>0.6158664468396375</v>
      </c>
      <c r="P202" t="n">
        <v>0.9717559967883926</v>
      </c>
      <c r="Q202" t="n">
        <v>0.9975866043573873</v>
      </c>
      <c r="R202" t="n">
        <v>0.6877483374904121</v>
      </c>
      <c r="S202" t="n">
        <v>0.5327147025508867</v>
      </c>
      <c r="T202" t="n">
        <v>0.5035748457382332</v>
      </c>
      <c r="U202" t="n">
        <v>0.8982773396373147</v>
      </c>
    </row>
    <row r="203">
      <c r="A203" t="inlineStr">
        <is>
          <t>1349846</t>
        </is>
      </c>
      <c r="B203" s="70">
        <f>SUMPRODUCT(K203:N203,PAINEL_PESOS!$C$16:$C$19)</f>
        <v/>
      </c>
      <c r="C203" s="70">
        <f>SUMPRODUCT(O203:Q203,PAINEL_PESOS!$C$21:$C$23)</f>
        <v/>
      </c>
      <c r="D203" s="70">
        <f>SUMPRODUCT(R203:S203,PAINEL_PESOS!$C$25:$C$26)</f>
        <v/>
      </c>
      <c r="E203" s="70">
        <f>SUMPRODUCT(T203:U203,PAINEL_PESOS!$C$28:$C$29)</f>
        <v/>
      </c>
      <c r="F203" s="70" t="n">
        <v>0.9947549903624699</v>
      </c>
      <c r="G203" s="70" t="n">
        <v>0.6584112523301888</v>
      </c>
      <c r="H203" s="71">
        <f>IF(NOT(AND(PAINEL_PESOS!$D$12="OK - 100%",PAINEL_PESOS!$F$20="OK - 100%",PAINEL_PESOS!$F$24="OK - 100%",PAINEL_PESOS!$F$27="OK - 100%",PAINEL_PESOS!$F$30="OK - 100%")),"", (B203*PAINEL_PESOS!$B$7+C203*PAINEL_PESOS!$B$8+D203*PAINEL_PESOS!$B$9+E203*PAINEL_PESOS!$B$10)*F203)</f>
        <v/>
      </c>
      <c r="I203" s="71">
        <f>IF(H203="","",H203-G203)</f>
        <v/>
      </c>
      <c r="J203" s="71">
        <f>IF(I203="","",ABS(I203))</f>
        <v/>
      </c>
      <c r="K203" t="n">
        <v>0.4262543164100336</v>
      </c>
      <c r="L203" t="n">
        <v>0.332573831954347</v>
      </c>
      <c r="M203" t="n">
        <v>0.6630435662610887</v>
      </c>
      <c r="N203" t="n">
        <v>0.9937737222621297</v>
      </c>
      <c r="O203" t="n">
        <v>0.4417890113662997</v>
      </c>
      <c r="P203" t="n">
        <v>0.9949504490435164</v>
      </c>
      <c r="Q203" t="n">
        <v>0.9789475441367895</v>
      </c>
      <c r="R203" t="n">
        <v>0.5751714937626814</v>
      </c>
      <c r="S203" t="n">
        <v>0.5973230967554937</v>
      </c>
      <c r="T203" t="n">
        <v>0.4855715722388665</v>
      </c>
      <c r="U203" t="n">
        <v>0.8187157891628808</v>
      </c>
    </row>
    <row r="204">
      <c r="A204" t="inlineStr">
        <is>
          <t>1349847</t>
        </is>
      </c>
      <c r="B204" s="70">
        <f>SUMPRODUCT(K204:N204,PAINEL_PESOS!$C$16:$C$19)</f>
        <v/>
      </c>
      <c r="C204" s="70">
        <f>SUMPRODUCT(O204:Q204,PAINEL_PESOS!$C$21:$C$23)</f>
        <v/>
      </c>
      <c r="D204" s="70">
        <f>SUMPRODUCT(R204:S204,PAINEL_PESOS!$C$25:$C$26)</f>
        <v/>
      </c>
      <c r="E204" s="70">
        <f>SUMPRODUCT(T204:U204,PAINEL_PESOS!$C$28:$C$29)</f>
        <v/>
      </c>
      <c r="F204" s="70" t="n">
        <v>0.9921421495757049</v>
      </c>
      <c r="G204" s="70" t="n">
        <v>0.701862816098647</v>
      </c>
      <c r="H204" s="71">
        <f>IF(NOT(AND(PAINEL_PESOS!$D$12="OK - 100%",PAINEL_PESOS!$F$20="OK - 100%",PAINEL_PESOS!$F$24="OK - 100%",PAINEL_PESOS!$F$27="OK - 100%",PAINEL_PESOS!$F$30="OK - 100%")),"", (B204*PAINEL_PESOS!$B$7+C204*PAINEL_PESOS!$B$8+D204*PAINEL_PESOS!$B$9+E204*PAINEL_PESOS!$B$10)*F204)</f>
        <v/>
      </c>
      <c r="I204" s="71">
        <f>IF(H204="","",H204-G204)</f>
        <v/>
      </c>
      <c r="J204" s="71">
        <f>IF(I204="","",ABS(I204))</f>
        <v/>
      </c>
      <c r="K204" t="n">
        <v>0.2</v>
      </c>
      <c r="L204" t="n">
        <v>0.8877442516778054</v>
      </c>
      <c r="M204" t="n">
        <v>0.4831179121091573</v>
      </c>
      <c r="N204" t="n">
        <v>0.9895183013989401</v>
      </c>
      <c r="O204" t="n">
        <v>0.4816352303359288</v>
      </c>
      <c r="P204" t="n">
        <v>0.996602928748047</v>
      </c>
      <c r="Q204" t="n">
        <v>0.9972915192140648</v>
      </c>
      <c r="R204" t="n">
        <v>0.7919930211808552</v>
      </c>
      <c r="S204" t="n">
        <v>0.5564901166804512</v>
      </c>
      <c r="T204" t="n">
        <v>0.5043114070921764</v>
      </c>
      <c r="U204" t="n">
        <v>0.8760351391864004</v>
      </c>
    </row>
    <row r="205">
      <c r="A205" t="inlineStr">
        <is>
          <t>1349848</t>
        </is>
      </c>
      <c r="B205" s="70">
        <f>SUMPRODUCT(K205:N205,PAINEL_PESOS!$C$16:$C$19)</f>
        <v/>
      </c>
      <c r="C205" s="70">
        <f>SUMPRODUCT(O205:Q205,PAINEL_PESOS!$C$21:$C$23)</f>
        <v/>
      </c>
      <c r="D205" s="70">
        <f>SUMPRODUCT(R205:S205,PAINEL_PESOS!$C$25:$C$26)</f>
        <v/>
      </c>
      <c r="E205" s="70">
        <f>SUMPRODUCT(T205:U205,PAINEL_PESOS!$C$28:$C$29)</f>
        <v/>
      </c>
      <c r="F205" s="70" t="n">
        <v>0.9990349584362566</v>
      </c>
      <c r="G205" s="70" t="n">
        <v>0.6838577449073217</v>
      </c>
      <c r="H205" s="71">
        <f>IF(NOT(AND(PAINEL_PESOS!$D$12="OK - 100%",PAINEL_PESOS!$F$20="OK - 100%",PAINEL_PESOS!$F$24="OK - 100%",PAINEL_PESOS!$F$27="OK - 100%",PAINEL_PESOS!$F$30="OK - 100%")),"", (B205*PAINEL_PESOS!$B$7+C205*PAINEL_PESOS!$B$8+D205*PAINEL_PESOS!$B$9+E205*PAINEL_PESOS!$B$10)*F205)</f>
        <v/>
      </c>
      <c r="I205" s="71">
        <f>IF(H205="","",H205-G205)</f>
        <v/>
      </c>
      <c r="J205" s="71">
        <f>IF(I205="","",ABS(I205))</f>
        <v/>
      </c>
      <c r="K205" t="n">
        <v>0.2</v>
      </c>
      <c r="L205" t="n">
        <v>0.907039339250294</v>
      </c>
      <c r="M205" t="n">
        <v>0.5188708638462486</v>
      </c>
      <c r="N205" t="n">
        <v>0.9968613366657858</v>
      </c>
      <c r="O205" t="n">
        <v>0.4555918627968101</v>
      </c>
      <c r="P205" t="n">
        <v>0.9987861771952374</v>
      </c>
      <c r="Q205" t="n">
        <v>0.9973088166713092</v>
      </c>
      <c r="R205" t="n">
        <v>0.5680522584845265</v>
      </c>
      <c r="S205" t="n">
        <v>0.5964447474067038</v>
      </c>
      <c r="T205" t="n">
        <v>0.5022117365769673</v>
      </c>
      <c r="U205" t="n">
        <v>0.8635942516111372</v>
      </c>
    </row>
    <row r="206">
      <c r="A206" t="inlineStr">
        <is>
          <t>1349849</t>
        </is>
      </c>
      <c r="B206" s="70">
        <f>SUMPRODUCT(K206:N206,PAINEL_PESOS!$C$16:$C$19)</f>
        <v/>
      </c>
      <c r="C206" s="70">
        <f>SUMPRODUCT(O206:Q206,PAINEL_PESOS!$C$21:$C$23)</f>
        <v/>
      </c>
      <c r="D206" s="70">
        <f>SUMPRODUCT(R206:S206,PAINEL_PESOS!$C$25:$C$26)</f>
        <v/>
      </c>
      <c r="E206" s="70">
        <f>SUMPRODUCT(T206:U206,PAINEL_PESOS!$C$28:$C$29)</f>
        <v/>
      </c>
      <c r="F206" s="70" t="n">
        <v>0.9988754006356938</v>
      </c>
      <c r="G206" s="70" t="n">
        <v>0.6961093949873327</v>
      </c>
      <c r="H206" s="71">
        <f>IF(NOT(AND(PAINEL_PESOS!$D$12="OK - 100%",PAINEL_PESOS!$F$20="OK - 100%",PAINEL_PESOS!$F$24="OK - 100%",PAINEL_PESOS!$F$27="OK - 100%",PAINEL_PESOS!$F$30="OK - 100%")),"", (B206*PAINEL_PESOS!$B$7+C206*PAINEL_PESOS!$B$8+D206*PAINEL_PESOS!$B$9+E206*PAINEL_PESOS!$B$10)*F206)</f>
        <v/>
      </c>
      <c r="I206" s="71">
        <f>IF(H206="","",H206-G206)</f>
        <v/>
      </c>
      <c r="J206" s="71">
        <f>IF(I206="","",ABS(I206))</f>
        <v/>
      </c>
      <c r="K206" t="n">
        <v>0.2</v>
      </c>
      <c r="L206" t="n">
        <v>0.9935950289205426</v>
      </c>
      <c r="M206" t="n">
        <v>0.4728401377395125</v>
      </c>
      <c r="N206" t="n">
        <v>0.995515065734209</v>
      </c>
      <c r="O206" t="n">
        <v>0.4533928036806161</v>
      </c>
      <c r="P206" t="n">
        <v>0.9986798044609229</v>
      </c>
      <c r="Q206" t="n">
        <v>0.9973056375217073</v>
      </c>
      <c r="R206" t="n">
        <v>0.6583905651101122</v>
      </c>
      <c r="S206" t="n">
        <v>0.6012986401094759</v>
      </c>
      <c r="T206" t="n">
        <v>0.5037592342591675</v>
      </c>
      <c r="U206" t="n">
        <v>0.8478025782634682</v>
      </c>
    </row>
    <row r="207">
      <c r="A207" t="inlineStr">
        <is>
          <t>1349850</t>
        </is>
      </c>
      <c r="B207" s="70">
        <f>SUMPRODUCT(K207:N207,PAINEL_PESOS!$C$16:$C$19)</f>
        <v/>
      </c>
      <c r="C207" s="70">
        <f>SUMPRODUCT(O207:Q207,PAINEL_PESOS!$C$21:$C$23)</f>
        <v/>
      </c>
      <c r="D207" s="70">
        <f>SUMPRODUCT(R207:S207,PAINEL_PESOS!$C$25:$C$26)</f>
        <v/>
      </c>
      <c r="E207" s="70">
        <f>SUMPRODUCT(T207:U207,PAINEL_PESOS!$C$28:$C$29)</f>
        <v/>
      </c>
      <c r="F207" s="70" t="n">
        <v>0.9985774593473682</v>
      </c>
      <c r="G207" s="70" t="n">
        <v>0.6932463664108042</v>
      </c>
      <c r="H207" s="71">
        <f>IF(NOT(AND(PAINEL_PESOS!$D$12="OK - 100%",PAINEL_PESOS!$F$20="OK - 100%",PAINEL_PESOS!$F$24="OK - 100%",PAINEL_PESOS!$F$27="OK - 100%",PAINEL_PESOS!$F$30="OK - 100%")),"", (B207*PAINEL_PESOS!$B$7+C207*PAINEL_PESOS!$B$8+D207*PAINEL_PESOS!$B$9+E207*PAINEL_PESOS!$B$10)*F207)</f>
        <v/>
      </c>
      <c r="I207" s="71">
        <f>IF(H207="","",H207-G207)</f>
        <v/>
      </c>
      <c r="J207" s="71">
        <f>IF(I207="","",ABS(I207))</f>
        <v/>
      </c>
      <c r="K207" t="n">
        <v>0.2</v>
      </c>
      <c r="L207" t="n">
        <v>0.8279031662406209</v>
      </c>
      <c r="M207" t="n">
        <v>0.5296657914982006</v>
      </c>
      <c r="N207" t="n">
        <v>0.9953768946270513</v>
      </c>
      <c r="O207" t="n">
        <v>0.4226124994606661</v>
      </c>
      <c r="P207" t="n">
        <v>0.9987561057289422</v>
      </c>
      <c r="Q207" t="n">
        <v>0.9959236446744268</v>
      </c>
      <c r="R207" t="n">
        <v>0.7421790723487047</v>
      </c>
      <c r="S207" t="n">
        <v>0.6170168482061187</v>
      </c>
      <c r="T207" t="n">
        <v>0.498877705144486</v>
      </c>
      <c r="U207" t="n">
        <v>0.8077968208723575</v>
      </c>
    </row>
    <row r="208">
      <c r="A208" t="inlineStr">
        <is>
          <t>1349851</t>
        </is>
      </c>
      <c r="B208" s="70">
        <f>SUMPRODUCT(K208:N208,PAINEL_PESOS!$C$16:$C$19)</f>
        <v/>
      </c>
      <c r="C208" s="70">
        <f>SUMPRODUCT(O208:Q208,PAINEL_PESOS!$C$21:$C$23)</f>
        <v/>
      </c>
      <c r="D208" s="70">
        <f>SUMPRODUCT(R208:S208,PAINEL_PESOS!$C$25:$C$26)</f>
        <v/>
      </c>
      <c r="E208" s="70">
        <f>SUMPRODUCT(T208:U208,PAINEL_PESOS!$C$28:$C$29)</f>
        <v/>
      </c>
      <c r="F208" s="70" t="n">
        <v>0.9990227466604228</v>
      </c>
      <c r="G208" s="70" t="n">
        <v>0.6817302660406285</v>
      </c>
      <c r="H208" s="71">
        <f>IF(NOT(AND(PAINEL_PESOS!$D$12="OK - 100%",PAINEL_PESOS!$F$20="OK - 100%",PAINEL_PESOS!$F$24="OK - 100%",PAINEL_PESOS!$F$27="OK - 100%",PAINEL_PESOS!$F$30="OK - 100%")),"", (B208*PAINEL_PESOS!$B$7+C208*PAINEL_PESOS!$B$8+D208*PAINEL_PESOS!$B$9+E208*PAINEL_PESOS!$B$10)*F208)</f>
        <v/>
      </c>
      <c r="I208" s="71">
        <f>IF(H208="","",H208-G208)</f>
        <v/>
      </c>
      <c r="J208" s="71">
        <f>IF(I208="","",ABS(I208))</f>
        <v/>
      </c>
      <c r="K208" t="n">
        <v>0.2</v>
      </c>
      <c r="L208" t="n">
        <v>0.9999999999999998</v>
      </c>
      <c r="M208" t="n">
        <v>0.4696974215793358</v>
      </c>
      <c r="N208" t="n">
        <v>0.997073990865052</v>
      </c>
      <c r="O208" t="n">
        <v>0.4557831718240901</v>
      </c>
      <c r="P208" t="n">
        <v>0.9985736852805382</v>
      </c>
      <c r="Q208" t="n">
        <v>0.9971704007339371</v>
      </c>
      <c r="R208" t="n">
        <v>0.561054646903373</v>
      </c>
      <c r="S208" t="n">
        <v>0.6109850674610452</v>
      </c>
      <c r="T208" t="n">
        <v>0.5020236815278752</v>
      </c>
      <c r="U208" t="n">
        <v>0.8173765200639291</v>
      </c>
    </row>
    <row r="209">
      <c r="A209" t="inlineStr">
        <is>
          <t>1349852</t>
        </is>
      </c>
      <c r="B209" s="70">
        <f>SUMPRODUCT(K209:N209,PAINEL_PESOS!$C$16:$C$19)</f>
        <v/>
      </c>
      <c r="C209" s="70">
        <f>SUMPRODUCT(O209:Q209,PAINEL_PESOS!$C$21:$C$23)</f>
        <v/>
      </c>
      <c r="D209" s="70">
        <f>SUMPRODUCT(R209:S209,PAINEL_PESOS!$C$25:$C$26)</f>
        <v/>
      </c>
      <c r="E209" s="70">
        <f>SUMPRODUCT(T209:U209,PAINEL_PESOS!$C$28:$C$29)</f>
        <v/>
      </c>
      <c r="F209" s="70" t="n">
        <v>0.9987924405355397</v>
      </c>
      <c r="G209" s="70" t="n">
        <v>0.6808214868016904</v>
      </c>
      <c r="H209" s="71">
        <f>IF(NOT(AND(PAINEL_PESOS!$D$12="OK - 100%",PAINEL_PESOS!$F$20="OK - 100%",PAINEL_PESOS!$F$24="OK - 100%",PAINEL_PESOS!$F$27="OK - 100%",PAINEL_PESOS!$F$30="OK - 100%")),"", (B209*PAINEL_PESOS!$B$7+C209*PAINEL_PESOS!$B$8+D209*PAINEL_PESOS!$B$9+E209*PAINEL_PESOS!$B$10)*F209)</f>
        <v/>
      </c>
      <c r="I209" s="71">
        <f>IF(H209="","",H209-G209)</f>
        <v/>
      </c>
      <c r="J209" s="71">
        <f>IF(I209="","",ABS(I209))</f>
        <v/>
      </c>
      <c r="K209" t="n">
        <v>0.2</v>
      </c>
      <c r="L209" t="n">
        <v>0.9999999999999998</v>
      </c>
      <c r="M209" t="n">
        <v>0.4700004474387416</v>
      </c>
      <c r="N209" t="n">
        <v>0.9964971957734817</v>
      </c>
      <c r="O209" t="n">
        <v>0.4474357875552624</v>
      </c>
      <c r="P209" t="n">
        <v>0.9981314106331497</v>
      </c>
      <c r="Q209" t="n">
        <v>0.9964574650639828</v>
      </c>
      <c r="R209" t="n">
        <v>0.5947651049861727</v>
      </c>
      <c r="S209" t="n">
        <v>0.6259602937352446</v>
      </c>
      <c r="T209" t="n">
        <v>0.4893630225785922</v>
      </c>
      <c r="U209" t="n">
        <v>0.781803220571739</v>
      </c>
    </row>
    <row r="210">
      <c r="A210" t="inlineStr">
        <is>
          <t>1349854</t>
        </is>
      </c>
      <c r="B210" s="70">
        <f>SUMPRODUCT(K210:N210,PAINEL_PESOS!$C$16:$C$19)</f>
        <v/>
      </c>
      <c r="C210" s="70">
        <f>SUMPRODUCT(O210:Q210,PAINEL_PESOS!$C$21:$C$23)</f>
        <v/>
      </c>
      <c r="D210" s="70">
        <f>SUMPRODUCT(R210:S210,PAINEL_PESOS!$C$25:$C$26)</f>
        <v/>
      </c>
      <c r="E210" s="70">
        <f>SUMPRODUCT(T210:U210,PAINEL_PESOS!$C$28:$C$29)</f>
        <v/>
      </c>
      <c r="F210" s="70" t="n">
        <v>0.9335015584051394</v>
      </c>
      <c r="G210" s="70" t="n"/>
      <c r="H210" s="71">
        <f>IF(NOT(AND(PAINEL_PESOS!$D$12="OK - 100%",PAINEL_PESOS!$F$20="OK - 100%",PAINEL_PESOS!$F$24="OK - 100%",PAINEL_PESOS!$F$27="OK - 100%",PAINEL_PESOS!$F$30="OK - 100%")),"", (B210*PAINEL_PESOS!$B$7+C210*PAINEL_PESOS!$B$8+D210*PAINEL_PESOS!$B$9+E210*PAINEL_PESOS!$B$10)*F210)</f>
        <v/>
      </c>
      <c r="I210" s="71">
        <f>IF(H210="","",H210-G210)</f>
        <v/>
      </c>
      <c r="J210" s="71">
        <f>IF(I210="","",ABS(I210))</f>
        <v/>
      </c>
      <c r="K210" t="n">
        <v>0.2</v>
      </c>
      <c r="L210" t="n">
        <v>0.2328939434521831</v>
      </c>
      <c r="M210" t="n">
        <v>0.3118982417204516</v>
      </c>
      <c r="N210" t="n">
        <v>0.9666137078219694</v>
      </c>
      <c r="O210" t="n">
        <v>0.6089752295805198</v>
      </c>
      <c r="P210" t="n">
        <v>0.9710129499384279</v>
      </c>
      <c r="Q210" t="n">
        <v>0.9978194718260305</v>
      </c>
      <c r="R210" t="n">
        <v>0</v>
      </c>
      <c r="S210" t="n">
        <v>0.5326955047387844</v>
      </c>
      <c r="U210" t="n">
        <v>0.8260939053519766</v>
      </c>
    </row>
    <row r="211">
      <c r="A211" t="inlineStr">
        <is>
          <t>1349855</t>
        </is>
      </c>
      <c r="B211" s="70">
        <f>SUMPRODUCT(K211:N211,PAINEL_PESOS!$C$16:$C$19)</f>
        <v/>
      </c>
      <c r="C211" s="70">
        <f>SUMPRODUCT(O211:Q211,PAINEL_PESOS!$C$21:$C$23)</f>
        <v/>
      </c>
      <c r="D211" s="70">
        <f>SUMPRODUCT(R211:S211,PAINEL_PESOS!$C$25:$C$26)</f>
        <v/>
      </c>
      <c r="E211" s="70">
        <f>SUMPRODUCT(T211:U211,PAINEL_PESOS!$C$28:$C$29)</f>
        <v/>
      </c>
      <c r="F211" s="70" t="n">
        <v>0.9760830622841371</v>
      </c>
      <c r="G211" s="70" t="n"/>
      <c r="H211" s="71">
        <f>IF(NOT(AND(PAINEL_PESOS!$D$12="OK - 100%",PAINEL_PESOS!$F$20="OK - 100%",PAINEL_PESOS!$F$24="OK - 100%",PAINEL_PESOS!$F$27="OK - 100%",PAINEL_PESOS!$F$30="OK - 100%")),"", (B211*PAINEL_PESOS!$B$7+C211*PAINEL_PESOS!$B$8+D211*PAINEL_PESOS!$B$9+E211*PAINEL_PESOS!$B$10)*F211)</f>
        <v/>
      </c>
      <c r="I211" s="71">
        <f>IF(H211="","",H211-G211)</f>
        <v/>
      </c>
      <c r="J211" s="71">
        <f>IF(I211="","",ABS(I211))</f>
        <v/>
      </c>
      <c r="K211" t="n">
        <v>0.2</v>
      </c>
      <c r="L211" t="n">
        <v>0.7702141937821083</v>
      </c>
      <c r="M211" t="n">
        <v>0.4289721591890252</v>
      </c>
      <c r="N211" t="n">
        <v>0.9878476847632442</v>
      </c>
      <c r="O211" t="n">
        <v>0.4670354376450789</v>
      </c>
      <c r="P211" t="n">
        <v>0.9912957295499824</v>
      </c>
      <c r="Q211" t="n">
        <v>0.9984198845366069</v>
      </c>
      <c r="R211" t="n">
        <v>0</v>
      </c>
      <c r="S211" t="n">
        <v>0.5327057458712759</v>
      </c>
      <c r="U211" t="n">
        <v>0.8260939053519766</v>
      </c>
    </row>
    <row r="212">
      <c r="A212" t="inlineStr">
        <is>
          <t>1348917</t>
        </is>
      </c>
      <c r="B212" s="70">
        <f>SUMPRODUCT(K212:N212,PAINEL_PESOS!$C$16:$C$19)</f>
        <v/>
      </c>
      <c r="C212" s="70">
        <f>SUMPRODUCT(O212:Q212,PAINEL_PESOS!$C$21:$C$23)</f>
        <v/>
      </c>
      <c r="D212" s="70">
        <f>SUMPRODUCT(R212:S212,PAINEL_PESOS!$C$25:$C$26)</f>
        <v/>
      </c>
      <c r="E212" s="70">
        <f>SUMPRODUCT(T212:U212,PAINEL_PESOS!$C$28:$C$29)</f>
        <v/>
      </c>
      <c r="F212" s="70" t="n">
        <v>0.9968019905257588</v>
      </c>
      <c r="G212" s="70" t="n">
        <v>0.6014800141080637</v>
      </c>
      <c r="H212" s="71">
        <f>IF(NOT(AND(PAINEL_PESOS!$D$12="OK - 100%",PAINEL_PESOS!$F$20="OK - 100%",PAINEL_PESOS!$F$24="OK - 100%",PAINEL_PESOS!$F$27="OK - 100%",PAINEL_PESOS!$F$30="OK - 100%")),"", (B212*PAINEL_PESOS!$B$7+C212*PAINEL_PESOS!$B$8+D212*PAINEL_PESOS!$B$9+E212*PAINEL_PESOS!$B$10)*F212)</f>
        <v/>
      </c>
      <c r="I212" s="71">
        <f>IF(H212="","",H212-G212)</f>
        <v/>
      </c>
      <c r="J212" s="71">
        <f>IF(I212="","",ABS(I212))</f>
        <v/>
      </c>
      <c r="K212" t="n">
        <v>0.2</v>
      </c>
      <c r="L212" t="n">
        <v>0.7626554852359803</v>
      </c>
      <c r="M212" t="n">
        <v>0.4226517406561813</v>
      </c>
      <c r="N212" t="n">
        <v>0.976046558122903</v>
      </c>
      <c r="O212" t="n">
        <v>0.4311812505986483</v>
      </c>
      <c r="P212" t="n">
        <v>0.9987033560228986</v>
      </c>
      <c r="Q212" t="n">
        <v>0.9981244743328419</v>
      </c>
      <c r="R212" t="n">
        <v>0.4073685398696205</v>
      </c>
      <c r="S212" t="n">
        <v>0.4504000981908992</v>
      </c>
      <c r="T212" t="n">
        <v>0.2675329428867633</v>
      </c>
      <c r="U212" t="n">
        <v>0.9026265993901839</v>
      </c>
    </row>
    <row r="213">
      <c r="A213" t="inlineStr">
        <is>
          <t>1348918</t>
        </is>
      </c>
      <c r="B213" s="70">
        <f>SUMPRODUCT(K213:N213,PAINEL_PESOS!$C$16:$C$19)</f>
        <v/>
      </c>
      <c r="C213" s="70">
        <f>SUMPRODUCT(O213:Q213,PAINEL_PESOS!$C$21:$C$23)</f>
        <v/>
      </c>
      <c r="D213" s="70">
        <f>SUMPRODUCT(R213:S213,PAINEL_PESOS!$C$25:$C$26)</f>
        <v/>
      </c>
      <c r="E213" s="70">
        <f>SUMPRODUCT(T213:U213,PAINEL_PESOS!$C$28:$C$29)</f>
        <v/>
      </c>
      <c r="F213" s="70" t="n">
        <v>0.9889251894039793</v>
      </c>
      <c r="G213" s="70" t="n">
        <v>0.5649655755797305</v>
      </c>
      <c r="H213" s="71">
        <f>IF(NOT(AND(PAINEL_PESOS!$D$12="OK - 100%",PAINEL_PESOS!$F$20="OK - 100%",PAINEL_PESOS!$F$24="OK - 100%",PAINEL_PESOS!$F$27="OK - 100%",PAINEL_PESOS!$F$30="OK - 100%")),"", (B213*PAINEL_PESOS!$B$7+C213*PAINEL_PESOS!$B$8+D213*PAINEL_PESOS!$B$9+E213*PAINEL_PESOS!$B$10)*F213)</f>
        <v/>
      </c>
      <c r="I213" s="71">
        <f>IF(H213="","",H213-G213)</f>
        <v/>
      </c>
      <c r="J213" s="71">
        <f>IF(I213="","",ABS(I213))</f>
        <v/>
      </c>
      <c r="K213" t="n">
        <v>0.2</v>
      </c>
      <c r="L213" t="n">
        <v>0</v>
      </c>
      <c r="M213" t="n">
        <v>0.1873326525125388</v>
      </c>
      <c r="N213" t="n">
        <v>0.9193631924296564</v>
      </c>
      <c r="O213" t="n">
        <v>0.6352033942873587</v>
      </c>
      <c r="P213" t="n">
        <v>0.9975786995889476</v>
      </c>
      <c r="Q213" t="n">
        <v>0.9914310572245191</v>
      </c>
      <c r="R213" t="n">
        <v>0.492723942647741</v>
      </c>
      <c r="S213" t="n">
        <v>0.4778231093232822</v>
      </c>
      <c r="T213" t="n">
        <v>0.2806726414088401</v>
      </c>
      <c r="U213" t="n">
        <v>0.9162972074291557</v>
      </c>
    </row>
    <row r="214">
      <c r="A214" t="inlineStr">
        <is>
          <t>1348919</t>
        </is>
      </c>
      <c r="B214" s="70">
        <f>SUMPRODUCT(K214:N214,PAINEL_PESOS!$C$16:$C$19)</f>
        <v/>
      </c>
      <c r="C214" s="70">
        <f>SUMPRODUCT(O214:Q214,PAINEL_PESOS!$C$21:$C$23)</f>
        <v/>
      </c>
      <c r="D214" s="70">
        <f>SUMPRODUCT(R214:S214,PAINEL_PESOS!$C$25:$C$26)</f>
        <v/>
      </c>
      <c r="E214" s="70">
        <f>SUMPRODUCT(T214:U214,PAINEL_PESOS!$C$28:$C$29)</f>
        <v/>
      </c>
      <c r="F214" s="70" t="n">
        <v>0.987281863573612</v>
      </c>
      <c r="G214" s="70" t="n">
        <v>0.5654425777800632</v>
      </c>
      <c r="H214" s="71">
        <f>IF(NOT(AND(PAINEL_PESOS!$D$12="OK - 100%",PAINEL_PESOS!$F$20="OK - 100%",PAINEL_PESOS!$F$24="OK - 100%",PAINEL_PESOS!$F$27="OK - 100%",PAINEL_PESOS!$F$30="OK - 100%")),"", (B214*PAINEL_PESOS!$B$7+C214*PAINEL_PESOS!$B$8+D214*PAINEL_PESOS!$B$9+E214*PAINEL_PESOS!$B$10)*F214)</f>
        <v/>
      </c>
      <c r="I214" s="71">
        <f>IF(H214="","",H214-G214)</f>
        <v/>
      </c>
      <c r="J214" s="71">
        <f>IF(I214="","",ABS(I214))</f>
        <v/>
      </c>
      <c r="K214" t="n">
        <v>0.2</v>
      </c>
      <c r="L214" t="n">
        <v>0</v>
      </c>
      <c r="M214" t="n">
        <v>0.2218351308301046</v>
      </c>
      <c r="N214" t="n">
        <v>0.900312923210553</v>
      </c>
      <c r="O214" t="n">
        <v>0.4890441217852601</v>
      </c>
      <c r="P214" t="n">
        <v>0.992179506707127</v>
      </c>
      <c r="Q214" t="n">
        <v>0.9951479450119224</v>
      </c>
      <c r="R214" t="n">
        <v>0.5849149614652492</v>
      </c>
      <c r="S214" t="n">
        <v>0.4791129442558457</v>
      </c>
      <c r="T214" t="n">
        <v>0.2781922116924946</v>
      </c>
      <c r="U214" t="n">
        <v>0.9276042150003811</v>
      </c>
    </row>
    <row r="215">
      <c r="A215" t="inlineStr">
        <is>
          <t>1348920</t>
        </is>
      </c>
      <c r="B215" s="70">
        <f>SUMPRODUCT(K215:N215,PAINEL_PESOS!$C$16:$C$19)</f>
        <v/>
      </c>
      <c r="C215" s="70">
        <f>SUMPRODUCT(O215:Q215,PAINEL_PESOS!$C$21:$C$23)</f>
        <v/>
      </c>
      <c r="D215" s="70">
        <f>SUMPRODUCT(R215:S215,PAINEL_PESOS!$C$25:$C$26)</f>
        <v/>
      </c>
      <c r="E215" s="70">
        <f>SUMPRODUCT(T215:U215,PAINEL_PESOS!$C$28:$C$29)</f>
        <v/>
      </c>
      <c r="F215" s="70" t="n">
        <v>0.9841602835173009</v>
      </c>
      <c r="G215" s="70" t="n">
        <v>0.5268536184056858</v>
      </c>
      <c r="H215" s="71">
        <f>IF(NOT(AND(PAINEL_PESOS!$D$12="OK - 100%",PAINEL_PESOS!$F$20="OK - 100%",PAINEL_PESOS!$F$24="OK - 100%",PAINEL_PESOS!$F$27="OK - 100%",PAINEL_PESOS!$F$30="OK - 100%")),"", (B215*PAINEL_PESOS!$B$7+C215*PAINEL_PESOS!$B$8+D215*PAINEL_PESOS!$B$9+E215*PAINEL_PESOS!$B$10)*F215)</f>
        <v/>
      </c>
      <c r="I215" s="71">
        <f>IF(H215="","",H215-G215)</f>
        <v/>
      </c>
      <c r="J215" s="71">
        <f>IF(I215="","",ABS(I215))</f>
        <v/>
      </c>
      <c r="K215" t="n">
        <v>0.2</v>
      </c>
      <c r="L215" t="n">
        <v>0</v>
      </c>
      <c r="M215" t="n">
        <v>0.2700747556428709</v>
      </c>
      <c r="N215" t="n">
        <v>0.8751967929096209</v>
      </c>
      <c r="O215" t="n">
        <v>0.5259247888991823</v>
      </c>
      <c r="P215" t="n">
        <v>0.9900429894310823</v>
      </c>
      <c r="Q215" t="n">
        <v>0.9942093164490173</v>
      </c>
      <c r="R215" t="n">
        <v>0.2435348012186358</v>
      </c>
      <c r="S215" t="n">
        <v>0.4783592560151968</v>
      </c>
      <c r="T215" t="n">
        <v>0.2823942019014153</v>
      </c>
      <c r="U215" t="n">
        <v>0.932289719064902</v>
      </c>
    </row>
    <row r="216">
      <c r="A216" t="inlineStr">
        <is>
          <t>1348921</t>
        </is>
      </c>
      <c r="B216" s="70">
        <f>SUMPRODUCT(K216:N216,PAINEL_PESOS!$C$16:$C$19)</f>
        <v/>
      </c>
      <c r="C216" s="70">
        <f>SUMPRODUCT(O216:Q216,PAINEL_PESOS!$C$21:$C$23)</f>
        <v/>
      </c>
      <c r="D216" s="70">
        <f>SUMPRODUCT(R216:S216,PAINEL_PESOS!$C$25:$C$26)</f>
        <v/>
      </c>
      <c r="E216" s="70">
        <f>SUMPRODUCT(T216:U216,PAINEL_PESOS!$C$28:$C$29)</f>
        <v/>
      </c>
      <c r="F216" s="70" t="n">
        <v>0.9956783686082574</v>
      </c>
      <c r="G216" s="70" t="n">
        <v>0.5944382289995319</v>
      </c>
      <c r="H216" s="71">
        <f>IF(NOT(AND(PAINEL_PESOS!$D$12="OK - 100%",PAINEL_PESOS!$F$20="OK - 100%",PAINEL_PESOS!$F$24="OK - 100%",PAINEL_PESOS!$F$27="OK - 100%",PAINEL_PESOS!$F$30="OK - 100%")),"", (B216*PAINEL_PESOS!$B$7+C216*PAINEL_PESOS!$B$8+D216*PAINEL_PESOS!$B$9+E216*PAINEL_PESOS!$B$10)*F216)</f>
        <v/>
      </c>
      <c r="I216" s="71">
        <f>IF(H216="","",H216-G216)</f>
        <v/>
      </c>
      <c r="J216" s="71">
        <f>IF(I216="","",ABS(I216))</f>
        <v/>
      </c>
      <c r="K216" t="n">
        <v>0.2</v>
      </c>
      <c r="L216" t="n">
        <v>0</v>
      </c>
      <c r="M216" t="n">
        <v>0.1424391245388876</v>
      </c>
      <c r="N216" t="n">
        <v>0.9672427084724418</v>
      </c>
      <c r="O216" t="n">
        <v>0.3870421064171148</v>
      </c>
      <c r="P216" t="n">
        <v>0.9976138462591978</v>
      </c>
      <c r="Q216" t="n">
        <v>0.997815031393796</v>
      </c>
      <c r="R216" t="n">
        <v>0.8461169418261352</v>
      </c>
      <c r="S216" t="n">
        <v>0.478982042386319</v>
      </c>
      <c r="T216" t="n">
        <v>0.2731417425927834</v>
      </c>
      <c r="U216" t="n">
        <v>0.9347509442838993</v>
      </c>
    </row>
    <row r="217">
      <c r="A217" t="inlineStr">
        <is>
          <t>1348922</t>
        </is>
      </c>
      <c r="B217" s="70">
        <f>SUMPRODUCT(K217:N217,PAINEL_PESOS!$C$16:$C$19)</f>
        <v/>
      </c>
      <c r="C217" s="70">
        <f>SUMPRODUCT(O217:Q217,PAINEL_PESOS!$C$21:$C$23)</f>
        <v/>
      </c>
      <c r="D217" s="70">
        <f>SUMPRODUCT(R217:S217,PAINEL_PESOS!$C$25:$C$26)</f>
        <v/>
      </c>
      <c r="E217" s="70">
        <f>SUMPRODUCT(T217:U217,PAINEL_PESOS!$C$28:$C$29)</f>
        <v/>
      </c>
      <c r="F217" s="70" t="n">
        <v>0.999591485161601</v>
      </c>
      <c r="G217" s="70" t="n">
        <v>0.6172930293573073</v>
      </c>
      <c r="H217" s="71">
        <f>IF(NOT(AND(PAINEL_PESOS!$D$12="OK - 100%",PAINEL_PESOS!$F$20="OK - 100%",PAINEL_PESOS!$F$24="OK - 100%",PAINEL_PESOS!$F$27="OK - 100%",PAINEL_PESOS!$F$30="OK - 100%")),"", (B217*PAINEL_PESOS!$B$7+C217*PAINEL_PESOS!$B$8+D217*PAINEL_PESOS!$B$9+E217*PAINEL_PESOS!$B$10)*F217)</f>
        <v/>
      </c>
      <c r="I217" s="71">
        <f>IF(H217="","",H217-G217)</f>
        <v/>
      </c>
      <c r="J217" s="71">
        <f>IF(I217="","",ABS(I217))</f>
        <v/>
      </c>
      <c r="K217" t="n">
        <v>0.2</v>
      </c>
      <c r="L217" t="n">
        <v>0</v>
      </c>
      <c r="M217" t="n">
        <v>0.1076077081104806</v>
      </c>
      <c r="N217" t="n">
        <v>0.9980344951599871</v>
      </c>
      <c r="O217" t="n">
        <v>0.2879014835884606</v>
      </c>
      <c r="P217" t="n">
        <v>0.999992355473563</v>
      </c>
      <c r="Q217" t="n">
        <v>0.9991787571743658</v>
      </c>
      <c r="R217" t="n">
        <v>0.9998725930714052</v>
      </c>
      <c r="S217" t="n">
        <v>0.4785839323765279</v>
      </c>
      <c r="T217" t="n">
        <v>0.3233938899669704</v>
      </c>
      <c r="U217" t="n">
        <v>0.9609758650170808</v>
      </c>
    </row>
    <row r="218">
      <c r="A218" t="inlineStr">
        <is>
          <t>1348923</t>
        </is>
      </c>
      <c r="B218" s="70">
        <f>SUMPRODUCT(K218:N218,PAINEL_PESOS!$C$16:$C$19)</f>
        <v/>
      </c>
      <c r="C218" s="70">
        <f>SUMPRODUCT(O218:Q218,PAINEL_PESOS!$C$21:$C$23)</f>
        <v/>
      </c>
      <c r="D218" s="70">
        <f>SUMPRODUCT(R218:S218,PAINEL_PESOS!$C$25:$C$26)</f>
        <v/>
      </c>
      <c r="E218" s="70">
        <f>SUMPRODUCT(T218:U218,PAINEL_PESOS!$C$28:$C$29)</f>
        <v/>
      </c>
      <c r="F218" s="70" t="n">
        <v>0.9971067189343686</v>
      </c>
      <c r="G218" s="70" t="n">
        <v>0.6077708089448425</v>
      </c>
      <c r="H218" s="71">
        <f>IF(NOT(AND(PAINEL_PESOS!$D$12="OK - 100%",PAINEL_PESOS!$F$20="OK - 100%",PAINEL_PESOS!$F$24="OK - 100%",PAINEL_PESOS!$F$27="OK - 100%",PAINEL_PESOS!$F$30="OK - 100%")),"", (B218*PAINEL_PESOS!$B$7+C218*PAINEL_PESOS!$B$8+D218*PAINEL_PESOS!$B$9+E218*PAINEL_PESOS!$B$10)*F218)</f>
        <v/>
      </c>
      <c r="I218" s="71">
        <f>IF(H218="","",H218-G218)</f>
        <v/>
      </c>
      <c r="J218" s="71">
        <f>IF(I218="","",ABS(I218))</f>
        <v/>
      </c>
      <c r="K218" t="n">
        <v>0.2</v>
      </c>
      <c r="L218" t="n">
        <v>0</v>
      </c>
      <c r="M218" t="n">
        <v>0.1329961531671836</v>
      </c>
      <c r="N218" t="n">
        <v>0.978407673403944</v>
      </c>
      <c r="O218" t="n">
        <v>0.3667869651248825</v>
      </c>
      <c r="P218" t="n">
        <v>0.9984720770785679</v>
      </c>
      <c r="Q218" t="n">
        <v>0.9983601533275611</v>
      </c>
      <c r="R218" t="n">
        <v>0.9274022865889763</v>
      </c>
      <c r="S218" t="n">
        <v>0.4783652441832678</v>
      </c>
      <c r="T218" t="n">
        <v>0.2868557774206355</v>
      </c>
      <c r="U218" t="n">
        <v>0.9522035535809338</v>
      </c>
    </row>
    <row r="219">
      <c r="A219" t="inlineStr">
        <is>
          <t>1348924</t>
        </is>
      </c>
      <c r="B219" s="70">
        <f>SUMPRODUCT(K219:N219,PAINEL_PESOS!$C$16:$C$19)</f>
        <v/>
      </c>
      <c r="C219" s="70">
        <f>SUMPRODUCT(O219:Q219,PAINEL_PESOS!$C$21:$C$23)</f>
        <v/>
      </c>
      <c r="D219" s="70">
        <f>SUMPRODUCT(R219:S219,PAINEL_PESOS!$C$25:$C$26)</f>
        <v/>
      </c>
      <c r="E219" s="70">
        <f>SUMPRODUCT(T219:U219,PAINEL_PESOS!$C$28:$C$29)</f>
        <v/>
      </c>
      <c r="F219" s="70" t="n">
        <v>0.9970630017575172</v>
      </c>
      <c r="G219" s="70" t="n">
        <v>0.6124876076588794</v>
      </c>
      <c r="H219" s="71">
        <f>IF(NOT(AND(PAINEL_PESOS!$D$12="OK - 100%",PAINEL_PESOS!$F$20="OK - 100%",PAINEL_PESOS!$F$24="OK - 100%",PAINEL_PESOS!$F$27="OK - 100%",PAINEL_PESOS!$F$30="OK - 100%")),"", (B219*PAINEL_PESOS!$B$7+C219*PAINEL_PESOS!$B$8+D219*PAINEL_PESOS!$B$9+E219*PAINEL_PESOS!$B$10)*F219)</f>
        <v/>
      </c>
      <c r="I219" s="71">
        <f>IF(H219="","",H219-G219)</f>
        <v/>
      </c>
      <c r="J219" s="71">
        <f>IF(I219="","",ABS(I219))</f>
        <v/>
      </c>
      <c r="K219" t="n">
        <v>0.2</v>
      </c>
      <c r="L219" t="n">
        <v>0</v>
      </c>
      <c r="M219" t="n">
        <v>0.1751477622845047</v>
      </c>
      <c r="N219" t="n">
        <v>0.9771108109522521</v>
      </c>
      <c r="O219" t="n">
        <v>0.3761155762550106</v>
      </c>
      <c r="P219" t="n">
        <v>0.9988498826107223</v>
      </c>
      <c r="Q219" t="n">
        <v>0.9989273745821584</v>
      </c>
      <c r="R219" t="n">
        <v>0.9659583691975603</v>
      </c>
      <c r="S219" t="n">
        <v>0.4775765978422098</v>
      </c>
      <c r="T219" t="n">
        <v>0.2562463964677605</v>
      </c>
      <c r="U219" t="n">
        <v>0.9558283799086077</v>
      </c>
    </row>
    <row r="220">
      <c r="A220" t="inlineStr">
        <is>
          <t>1349864</t>
        </is>
      </c>
      <c r="B220" s="70">
        <f>SUMPRODUCT(K220:N220,PAINEL_PESOS!$C$16:$C$19)</f>
        <v/>
      </c>
      <c r="C220" s="70">
        <f>SUMPRODUCT(O220:Q220,PAINEL_PESOS!$C$21:$C$23)</f>
        <v/>
      </c>
      <c r="D220" s="70">
        <f>SUMPRODUCT(R220:S220,PAINEL_PESOS!$C$25:$C$26)</f>
        <v/>
      </c>
      <c r="E220" s="70">
        <f>SUMPRODUCT(T220:U220,PAINEL_PESOS!$C$28:$C$29)</f>
        <v/>
      </c>
      <c r="F220" s="70" t="n">
        <v>0.9256418501392927</v>
      </c>
      <c r="G220" s="70" t="n"/>
      <c r="H220" s="71">
        <f>IF(NOT(AND(PAINEL_PESOS!$D$12="OK - 100%",PAINEL_PESOS!$F$20="OK - 100%",PAINEL_PESOS!$F$24="OK - 100%",PAINEL_PESOS!$F$27="OK - 100%",PAINEL_PESOS!$F$30="OK - 100%")),"", (B220*PAINEL_PESOS!$B$7+C220*PAINEL_PESOS!$B$8+D220*PAINEL_PESOS!$B$9+E220*PAINEL_PESOS!$B$10)*F220)</f>
        <v/>
      </c>
      <c r="I220" s="71">
        <f>IF(H220="","",H220-G220)</f>
        <v/>
      </c>
      <c r="J220" s="71">
        <f>IF(I220="","",ABS(I220))</f>
        <v/>
      </c>
      <c r="K220" t="n">
        <v>0.2</v>
      </c>
      <c r="L220" t="n">
        <v>0.1111402088015699</v>
      </c>
      <c r="M220" t="n">
        <v>0.285369953100724</v>
      </c>
      <c r="N220" t="n">
        <v>0.9619671424230331</v>
      </c>
      <c r="O220" t="n">
        <v>0.6270798576849137</v>
      </c>
      <c r="P220" t="n">
        <v>0.966532421399832</v>
      </c>
      <c r="Q220" t="n">
        <v>0.9976904678863872</v>
      </c>
      <c r="R220" t="n">
        <v>0</v>
      </c>
      <c r="S220" t="n">
        <v>0.5327093617741311</v>
      </c>
      <c r="U220" t="n">
        <v>0.8260939053519766</v>
      </c>
    </row>
    <row r="221">
      <c r="A221" t="inlineStr">
        <is>
          <t>1349377</t>
        </is>
      </c>
      <c r="B221" s="70">
        <f>SUMPRODUCT(K221:N221,PAINEL_PESOS!$C$16:$C$19)</f>
        <v/>
      </c>
      <c r="C221" s="70">
        <f>SUMPRODUCT(O221:Q221,PAINEL_PESOS!$C$21:$C$23)</f>
        <v/>
      </c>
      <c r="D221" s="70">
        <f>SUMPRODUCT(R221:S221,PAINEL_PESOS!$C$25:$C$26)</f>
        <v/>
      </c>
      <c r="E221" s="70">
        <f>SUMPRODUCT(T221:U221,PAINEL_PESOS!$C$28:$C$29)</f>
        <v/>
      </c>
      <c r="F221" s="70" t="n">
        <v>0.9829686814802913</v>
      </c>
      <c r="G221" s="70" t="n">
        <v>0.7329325178330588</v>
      </c>
      <c r="H221" s="71">
        <f>IF(NOT(AND(PAINEL_PESOS!$D$12="OK - 100%",PAINEL_PESOS!$F$20="OK - 100%",PAINEL_PESOS!$F$24="OK - 100%",PAINEL_PESOS!$F$27="OK - 100%",PAINEL_PESOS!$F$30="OK - 100%")),"", (B221*PAINEL_PESOS!$B$7+C221*PAINEL_PESOS!$B$8+D221*PAINEL_PESOS!$B$9+E221*PAINEL_PESOS!$B$10)*F221)</f>
        <v/>
      </c>
      <c r="I221" s="71">
        <f>IF(H221="","",H221-G221)</f>
        <v/>
      </c>
      <c r="J221" s="71">
        <f>IF(I221="","",ABS(I221))</f>
        <v/>
      </c>
      <c r="K221" t="n">
        <v>0.9974778831284788</v>
      </c>
      <c r="L221" t="n">
        <v>0</v>
      </c>
      <c r="M221" t="n">
        <v>0.1987909906184278</v>
      </c>
      <c r="N221" t="n">
        <v>0.9574218598445372</v>
      </c>
      <c r="O221" t="n">
        <v>0.9784328721415585</v>
      </c>
      <c r="P221" t="n">
        <v>0.9813430037636839</v>
      </c>
      <c r="Q221" t="n">
        <v>0.9997703434306907</v>
      </c>
      <c r="R221" t="n">
        <v>0.9806870503066106</v>
      </c>
      <c r="S221" t="n">
        <v>0.5330510889490641</v>
      </c>
      <c r="T221" t="n">
        <v>0.5753446335798222</v>
      </c>
      <c r="U221" t="n">
        <v>0.8260939053519766</v>
      </c>
    </row>
    <row r="222">
      <c r="A222" t="inlineStr">
        <is>
          <t>1349378</t>
        </is>
      </c>
      <c r="B222" s="70">
        <f>SUMPRODUCT(K222:N222,PAINEL_PESOS!$C$16:$C$19)</f>
        <v/>
      </c>
      <c r="C222" s="70">
        <f>SUMPRODUCT(O222:Q222,PAINEL_PESOS!$C$21:$C$23)</f>
        <v/>
      </c>
      <c r="D222" s="70">
        <f>SUMPRODUCT(R222:S222,PAINEL_PESOS!$C$25:$C$26)</f>
        <v/>
      </c>
      <c r="E222" s="70">
        <f>SUMPRODUCT(T222:U222,PAINEL_PESOS!$C$28:$C$29)</f>
        <v/>
      </c>
      <c r="F222" s="70" t="n">
        <v>0.9813659579914449</v>
      </c>
      <c r="G222" s="70" t="n">
        <v>0.7315475139295529</v>
      </c>
      <c r="H222" s="71">
        <f>IF(NOT(AND(PAINEL_PESOS!$D$12="OK - 100%",PAINEL_PESOS!$F$20="OK - 100%",PAINEL_PESOS!$F$24="OK - 100%",PAINEL_PESOS!$F$27="OK - 100%",PAINEL_PESOS!$F$30="OK - 100%")),"", (B222*PAINEL_PESOS!$B$7+C222*PAINEL_PESOS!$B$8+D222*PAINEL_PESOS!$B$9+E222*PAINEL_PESOS!$B$10)*F222)</f>
        <v/>
      </c>
      <c r="I222" s="71">
        <f>IF(H222="","",H222-G222)</f>
        <v/>
      </c>
      <c r="J222" s="71">
        <f>IF(I222="","",ABS(I222))</f>
        <v/>
      </c>
      <c r="K222" t="n">
        <v>1</v>
      </c>
      <c r="L222" t="n">
        <v>0</v>
      </c>
      <c r="M222" t="n">
        <v>0.1962570789296995</v>
      </c>
      <c r="N222" t="n">
        <v>0.9532184513951685</v>
      </c>
      <c r="O222" t="n">
        <v>0.9788359682043477</v>
      </c>
      <c r="P222" t="n">
        <v>0.979468013474372</v>
      </c>
      <c r="Q222" t="n">
        <v>0.9997481695090764</v>
      </c>
      <c r="R222" t="n">
        <v>0.9292028585974212</v>
      </c>
      <c r="S222" t="n">
        <v>0.5311698841755192</v>
      </c>
      <c r="T222" t="n">
        <v>0.5753446335798222</v>
      </c>
      <c r="U222" t="n">
        <v>0.8810143921276168</v>
      </c>
    </row>
    <row r="223">
      <c r="A223" t="inlineStr">
        <is>
          <t>1349379</t>
        </is>
      </c>
      <c r="B223" s="70">
        <f>SUMPRODUCT(K223:N223,PAINEL_PESOS!$C$16:$C$19)</f>
        <v/>
      </c>
      <c r="C223" s="70">
        <f>SUMPRODUCT(O223:Q223,PAINEL_PESOS!$C$21:$C$23)</f>
        <v/>
      </c>
      <c r="D223" s="70">
        <f>SUMPRODUCT(R223:S223,PAINEL_PESOS!$C$25:$C$26)</f>
        <v/>
      </c>
      <c r="E223" s="70">
        <f>SUMPRODUCT(T223:U223,PAINEL_PESOS!$C$28:$C$29)</f>
        <v/>
      </c>
      <c r="F223" s="70" t="n">
        <v>0.9797551668320372</v>
      </c>
      <c r="G223" s="70" t="n">
        <v>0.7270951902286363</v>
      </c>
      <c r="H223" s="71">
        <f>IF(NOT(AND(PAINEL_PESOS!$D$12="OK - 100%",PAINEL_PESOS!$F$20="OK - 100%",PAINEL_PESOS!$F$24="OK - 100%",PAINEL_PESOS!$F$27="OK - 100%",PAINEL_PESOS!$F$30="OK - 100%")),"", (B223*PAINEL_PESOS!$B$7+C223*PAINEL_PESOS!$B$8+D223*PAINEL_PESOS!$B$9+E223*PAINEL_PESOS!$B$10)*F223)</f>
        <v/>
      </c>
      <c r="I223" s="71">
        <f>IF(H223="","",H223-G223)</f>
        <v/>
      </c>
      <c r="J223" s="71">
        <f>IF(I223="","",ABS(I223))</f>
        <v/>
      </c>
      <c r="K223" t="n">
        <v>0.9974210163470212</v>
      </c>
      <c r="L223" t="n">
        <v>0</v>
      </c>
      <c r="M223" t="n">
        <v>0.1988481003659494</v>
      </c>
      <c r="N223" t="n">
        <v>0.9489541199379828</v>
      </c>
      <c r="O223" t="n">
        <v>0.9784237724657625</v>
      </c>
      <c r="P223" t="n">
        <v>0.9775628398144092</v>
      </c>
      <c r="Q223" t="n">
        <v>0.9997236494532626</v>
      </c>
      <c r="R223" t="n">
        <v>0.9284092935639433</v>
      </c>
      <c r="S223" t="n">
        <v>0.5316180373482065</v>
      </c>
      <c r="T223" t="n">
        <v>0.5486121471867824</v>
      </c>
      <c r="U223" t="n">
        <v>0.8852295642494366</v>
      </c>
    </row>
    <row r="224">
      <c r="A224" t="inlineStr">
        <is>
          <t>1350107</t>
        </is>
      </c>
      <c r="B224" s="70">
        <f>SUMPRODUCT(K224:N224,PAINEL_PESOS!$C$16:$C$19)</f>
        <v/>
      </c>
      <c r="C224" s="70">
        <f>SUMPRODUCT(O224:Q224,PAINEL_PESOS!$C$21:$C$23)</f>
        <v/>
      </c>
      <c r="D224" s="70">
        <f>SUMPRODUCT(R224:S224,PAINEL_PESOS!$C$25:$C$26)</f>
        <v/>
      </c>
      <c r="E224" s="70">
        <f>SUMPRODUCT(T224:U224,PAINEL_PESOS!$C$28:$C$29)</f>
        <v/>
      </c>
      <c r="F224" s="70" t="n">
        <v>0.9986352338722372</v>
      </c>
      <c r="G224" s="70" t="n">
        <v>0.653649813014884</v>
      </c>
      <c r="H224" s="71">
        <f>IF(NOT(AND(PAINEL_PESOS!$D$12="OK - 100%",PAINEL_PESOS!$F$20="OK - 100%",PAINEL_PESOS!$F$24="OK - 100%",PAINEL_PESOS!$F$27="OK - 100%",PAINEL_PESOS!$F$30="OK - 100%")),"", (B224*PAINEL_PESOS!$B$7+C224*PAINEL_PESOS!$B$8+D224*PAINEL_PESOS!$B$9+E224*PAINEL_PESOS!$B$10)*F224)</f>
        <v/>
      </c>
      <c r="I224" s="71">
        <f>IF(H224="","",H224-G224)</f>
        <v/>
      </c>
      <c r="J224" s="71">
        <f>IF(I224="","",ABS(I224))</f>
        <v/>
      </c>
      <c r="K224" t="n">
        <v>0.9941107277859722</v>
      </c>
      <c r="L224" t="n">
        <v>0</v>
      </c>
      <c r="M224" t="n">
        <v>0.7456258701501534</v>
      </c>
      <c r="N224" t="n">
        <v>0.9992148460212739</v>
      </c>
      <c r="O224" t="n">
        <v>0.1763388732103575</v>
      </c>
      <c r="P224" t="n">
        <v>0.9998521924125141</v>
      </c>
      <c r="Q224" t="n">
        <v>0.9951971469198065</v>
      </c>
      <c r="R224" t="n">
        <v>0.3026046872573743</v>
      </c>
      <c r="S224" t="n">
        <v>0.9348995969631057</v>
      </c>
      <c r="T224" t="n">
        <v>0.3556788370123055</v>
      </c>
      <c r="U224" t="n">
        <v>0.8260939053519766</v>
      </c>
    </row>
    <row r="225">
      <c r="A225" t="inlineStr">
        <is>
          <t>1348912</t>
        </is>
      </c>
      <c r="B225" s="70">
        <f>SUMPRODUCT(K225:N225,PAINEL_PESOS!$C$16:$C$19)</f>
        <v/>
      </c>
      <c r="C225" s="70">
        <f>SUMPRODUCT(O225:Q225,PAINEL_PESOS!$C$21:$C$23)</f>
        <v/>
      </c>
      <c r="D225" s="70">
        <f>SUMPRODUCT(R225:S225,PAINEL_PESOS!$C$25:$C$26)</f>
        <v/>
      </c>
      <c r="E225" s="70">
        <f>SUMPRODUCT(T225:U225,PAINEL_PESOS!$C$28:$C$29)</f>
        <v/>
      </c>
      <c r="F225" s="70" t="n">
        <v>0.9981029583532117</v>
      </c>
      <c r="G225" s="70" t="n">
        <v>0.6467035874464491</v>
      </c>
      <c r="H225" s="71">
        <f>IF(NOT(AND(PAINEL_PESOS!$D$12="OK - 100%",PAINEL_PESOS!$F$20="OK - 100%",PAINEL_PESOS!$F$24="OK - 100%",PAINEL_PESOS!$F$27="OK - 100%",PAINEL_PESOS!$F$30="OK - 100%")),"", (B225*PAINEL_PESOS!$B$7+C225*PAINEL_PESOS!$B$8+D225*PAINEL_PESOS!$B$9+E225*PAINEL_PESOS!$B$10)*F225)</f>
        <v/>
      </c>
      <c r="I225" s="71">
        <f>IF(H225="","",H225-G225)</f>
        <v/>
      </c>
      <c r="J225" s="71">
        <f>IF(I225="","",ABS(I225))</f>
        <v/>
      </c>
      <c r="K225" t="n">
        <v>0.2</v>
      </c>
      <c r="L225" t="n">
        <v>0.9179861560834072</v>
      </c>
      <c r="M225" t="n">
        <v>0.4686191152160551</v>
      </c>
      <c r="N225" t="n">
        <v>0.986701432904423</v>
      </c>
      <c r="O225" t="n">
        <v>0.4540178958627474</v>
      </c>
      <c r="P225" t="n">
        <v>0.9998081566067428</v>
      </c>
      <c r="Q225" t="n">
        <v>0.9982764058507624</v>
      </c>
      <c r="R225" t="n">
        <v>0.5562706709403052</v>
      </c>
      <c r="S225" t="n">
        <v>0.4891487042359217</v>
      </c>
      <c r="T225" t="n">
        <v>0.3723539287274805</v>
      </c>
      <c r="U225" t="n">
        <v>0.8443003145323826</v>
      </c>
    </row>
    <row r="226">
      <c r="A226" t="inlineStr">
        <is>
          <t>1350108</t>
        </is>
      </c>
      <c r="B226" s="70">
        <f>SUMPRODUCT(K226:N226,PAINEL_PESOS!$C$16:$C$19)</f>
        <v/>
      </c>
      <c r="C226" s="70">
        <f>SUMPRODUCT(O226:Q226,PAINEL_PESOS!$C$21:$C$23)</f>
        <v/>
      </c>
      <c r="D226" s="70">
        <f>SUMPRODUCT(R226:S226,PAINEL_PESOS!$C$25:$C$26)</f>
        <v/>
      </c>
      <c r="E226" s="70">
        <f>SUMPRODUCT(T226:U226,PAINEL_PESOS!$C$28:$C$29)</f>
        <v/>
      </c>
      <c r="F226" s="70" t="n">
        <v>0.9914990046090544</v>
      </c>
      <c r="G226" s="70" t="n">
        <v>0.7100095182005538</v>
      </c>
      <c r="H226" s="71">
        <f>IF(NOT(AND(PAINEL_PESOS!$D$12="OK - 100%",PAINEL_PESOS!$F$20="OK - 100%",PAINEL_PESOS!$F$24="OK - 100%",PAINEL_PESOS!$F$27="OK - 100%",PAINEL_PESOS!$F$30="OK - 100%")),"", (B226*PAINEL_PESOS!$B$7+C226*PAINEL_PESOS!$B$8+D226*PAINEL_PESOS!$B$9+E226*PAINEL_PESOS!$B$10)*F226)</f>
        <v/>
      </c>
      <c r="I226" s="71">
        <f>IF(H226="","",H226-G226)</f>
        <v/>
      </c>
      <c r="J226" s="71">
        <f>IF(I226="","",ABS(I226))</f>
        <v/>
      </c>
      <c r="K226" t="n">
        <v>0.9999379954769357</v>
      </c>
      <c r="L226" t="n">
        <v>0</v>
      </c>
      <c r="M226" t="n">
        <v>0.6670212954981956</v>
      </c>
      <c r="N226" t="n">
        <v>0.998083291820823</v>
      </c>
      <c r="O226" t="n">
        <v>0.4103767029325729</v>
      </c>
      <c r="P226" t="n">
        <v>0.9977110568074485</v>
      </c>
      <c r="Q226" t="n">
        <v>0.9801380252698486</v>
      </c>
      <c r="R226" t="n">
        <v>0.6936422158337642</v>
      </c>
      <c r="S226" t="n">
        <v>0.9321173638839778</v>
      </c>
      <c r="T226" t="n">
        <v>0.381085030846246</v>
      </c>
      <c r="U226" t="n">
        <v>0.797260022480911</v>
      </c>
    </row>
    <row r="227">
      <c r="A227" t="inlineStr">
        <is>
          <t>1350109</t>
        </is>
      </c>
      <c r="B227" s="70">
        <f>SUMPRODUCT(K227:N227,PAINEL_PESOS!$C$16:$C$19)</f>
        <v/>
      </c>
      <c r="C227" s="70">
        <f>SUMPRODUCT(O227:Q227,PAINEL_PESOS!$C$21:$C$23)</f>
        <v/>
      </c>
      <c r="D227" s="70">
        <f>SUMPRODUCT(R227:S227,PAINEL_PESOS!$C$25:$C$26)</f>
        <v/>
      </c>
      <c r="E227" s="70">
        <f>SUMPRODUCT(T227:U227,PAINEL_PESOS!$C$28:$C$29)</f>
        <v/>
      </c>
      <c r="F227" s="70" t="n">
        <v>0.994719893874485</v>
      </c>
      <c r="G227" s="70" t="n">
        <v>0.6794060227894781</v>
      </c>
      <c r="H227" s="71">
        <f>IF(NOT(AND(PAINEL_PESOS!$D$12="OK - 100%",PAINEL_PESOS!$F$20="OK - 100%",PAINEL_PESOS!$F$24="OK - 100%",PAINEL_PESOS!$F$27="OK - 100%",PAINEL_PESOS!$F$30="OK - 100%")),"", (B227*PAINEL_PESOS!$B$7+C227*PAINEL_PESOS!$B$8+D227*PAINEL_PESOS!$B$9+E227*PAINEL_PESOS!$B$10)*F227)</f>
        <v/>
      </c>
      <c r="I227" s="71">
        <f>IF(H227="","",H227-G227)</f>
        <v/>
      </c>
      <c r="J227" s="71">
        <f>IF(I227="","",ABS(I227))</f>
        <v/>
      </c>
      <c r="K227" t="n">
        <v>0.9999863688050855</v>
      </c>
      <c r="L227" t="n">
        <v>0</v>
      </c>
      <c r="M227" t="n">
        <v>0.7001423840023684</v>
      </c>
      <c r="N227" t="n">
        <v>0.9963796953138366</v>
      </c>
      <c r="O227" t="n">
        <v>0.3787527327852487</v>
      </c>
      <c r="P227" t="n">
        <v>0.9944386540840657</v>
      </c>
      <c r="Q227" t="n">
        <v>0.985376302671324</v>
      </c>
      <c r="R227" t="n">
        <v>0.450254864439181</v>
      </c>
      <c r="S227" t="n">
        <v>0.9724101597373593</v>
      </c>
      <c r="T227" t="n">
        <v>0.3303119506686764</v>
      </c>
      <c r="U227" t="n">
        <v>0.7904895474042468</v>
      </c>
    </row>
    <row r="228">
      <c r="A228" t="inlineStr">
        <is>
          <t>1350110</t>
        </is>
      </c>
      <c r="B228" s="70">
        <f>SUMPRODUCT(K228:N228,PAINEL_PESOS!$C$16:$C$19)</f>
        <v/>
      </c>
      <c r="C228" s="70">
        <f>SUMPRODUCT(O228:Q228,PAINEL_PESOS!$C$21:$C$23)</f>
        <v/>
      </c>
      <c r="D228" s="70">
        <f>SUMPRODUCT(R228:S228,PAINEL_PESOS!$C$25:$C$26)</f>
        <v/>
      </c>
      <c r="E228" s="70">
        <f>SUMPRODUCT(T228:U228,PAINEL_PESOS!$C$28:$C$29)</f>
        <v/>
      </c>
      <c r="F228" s="70" t="n">
        <v>0.9899041337335012</v>
      </c>
      <c r="G228" s="70" t="n">
        <v>0.6876620271546434</v>
      </c>
      <c r="H228" s="71">
        <f>IF(NOT(AND(PAINEL_PESOS!$D$12="OK - 100%",PAINEL_PESOS!$F$20="OK - 100%",PAINEL_PESOS!$F$24="OK - 100%",PAINEL_PESOS!$F$27="OK - 100%",PAINEL_PESOS!$F$30="OK - 100%")),"", (B228*PAINEL_PESOS!$B$7+C228*PAINEL_PESOS!$B$8+D228*PAINEL_PESOS!$B$9+E228*PAINEL_PESOS!$B$10)*F228)</f>
        <v/>
      </c>
      <c r="I228" s="71">
        <f>IF(H228="","",H228-G228)</f>
        <v/>
      </c>
      <c r="J228" s="71">
        <f>IF(I228="","",ABS(I228))</f>
        <v/>
      </c>
      <c r="K228" t="n">
        <v>0.9517997526719106</v>
      </c>
      <c r="L228" t="n">
        <v>0</v>
      </c>
      <c r="M228" t="n">
        <v>0.6759207751181814</v>
      </c>
      <c r="N228" t="n">
        <v>0.9978566742093078</v>
      </c>
      <c r="O228" t="n">
        <v>0.4077328001840848</v>
      </c>
      <c r="P228" t="n">
        <v>0.9988924729080387</v>
      </c>
      <c r="Q228" t="n">
        <v>0.9617310980297844</v>
      </c>
      <c r="R228" t="n">
        <v>0.5007772024963741</v>
      </c>
      <c r="S228" t="n">
        <v>0.9845216916529052</v>
      </c>
      <c r="T228" t="n">
        <v>0.3654556524948118</v>
      </c>
      <c r="U228" t="n">
        <v>0.8149556198058587</v>
      </c>
    </row>
    <row r="229">
      <c r="A229" t="inlineStr">
        <is>
          <t>1350111</t>
        </is>
      </c>
      <c r="B229" s="70">
        <f>SUMPRODUCT(K229:N229,PAINEL_PESOS!$C$16:$C$19)</f>
        <v/>
      </c>
      <c r="C229" s="70">
        <f>SUMPRODUCT(O229:Q229,PAINEL_PESOS!$C$21:$C$23)</f>
        <v/>
      </c>
      <c r="D229" s="70">
        <f>SUMPRODUCT(R229:S229,PAINEL_PESOS!$C$25:$C$26)</f>
        <v/>
      </c>
      <c r="E229" s="70">
        <f>SUMPRODUCT(T229:U229,PAINEL_PESOS!$C$28:$C$29)</f>
        <v/>
      </c>
      <c r="F229" s="70" t="n">
        <v>0.9806511147454285</v>
      </c>
      <c r="G229" s="70" t="n">
        <v>0.6601102509024501</v>
      </c>
      <c r="H229" s="71">
        <f>IF(NOT(AND(PAINEL_PESOS!$D$12="OK - 100%",PAINEL_PESOS!$F$20="OK - 100%",PAINEL_PESOS!$F$24="OK - 100%",PAINEL_PESOS!$F$27="OK - 100%",PAINEL_PESOS!$F$30="OK - 100%")),"", (B229*PAINEL_PESOS!$B$7+C229*PAINEL_PESOS!$B$8+D229*PAINEL_PESOS!$B$9+E229*PAINEL_PESOS!$B$10)*F229)</f>
        <v/>
      </c>
      <c r="I229" s="71">
        <f>IF(H229="","",H229-G229)</f>
        <v/>
      </c>
      <c r="J229" s="71">
        <f>IF(I229="","",ABS(I229))</f>
        <v/>
      </c>
      <c r="K229" t="n">
        <v>0.9694603658486658</v>
      </c>
      <c r="L229" t="n">
        <v>0</v>
      </c>
      <c r="M229" t="n">
        <v>0.7085007942481474</v>
      </c>
      <c r="N229" t="n">
        <v>0.9963708099244394</v>
      </c>
      <c r="O229" t="n">
        <v>0.3633818525026771</v>
      </c>
      <c r="P229" t="n">
        <v>0.9595766883155626</v>
      </c>
      <c r="Q229" t="n">
        <v>0.9150526249145111</v>
      </c>
      <c r="R229" t="n">
        <v>0.3445605644296184</v>
      </c>
      <c r="S229" t="n">
        <v>0.9952535657276128</v>
      </c>
      <c r="T229" t="n">
        <v>0.3487061308277476</v>
      </c>
      <c r="U229" t="n">
        <v>0.8673835591800175</v>
      </c>
    </row>
    <row r="230">
      <c r="A230" t="inlineStr">
        <is>
          <t>1350112</t>
        </is>
      </c>
      <c r="B230" s="70">
        <f>SUMPRODUCT(K230:N230,PAINEL_PESOS!$C$16:$C$19)</f>
        <v/>
      </c>
      <c r="C230" s="70">
        <f>SUMPRODUCT(O230:Q230,PAINEL_PESOS!$C$21:$C$23)</f>
        <v/>
      </c>
      <c r="D230" s="70">
        <f>SUMPRODUCT(R230:S230,PAINEL_PESOS!$C$25:$C$26)</f>
        <v/>
      </c>
      <c r="E230" s="70">
        <f>SUMPRODUCT(T230:U230,PAINEL_PESOS!$C$28:$C$29)</f>
        <v/>
      </c>
      <c r="F230" s="70" t="n">
        <v>0.9905058296563296</v>
      </c>
      <c r="G230" s="70" t="n">
        <v>0.7158502161579484</v>
      </c>
      <c r="H230" s="71">
        <f>IF(NOT(AND(PAINEL_PESOS!$D$12="OK - 100%",PAINEL_PESOS!$F$20="OK - 100%",PAINEL_PESOS!$F$24="OK - 100%",PAINEL_PESOS!$F$27="OK - 100%",PAINEL_PESOS!$F$30="OK - 100%")),"", (B230*PAINEL_PESOS!$B$7+C230*PAINEL_PESOS!$B$8+D230*PAINEL_PESOS!$B$9+E230*PAINEL_PESOS!$B$10)*F230)</f>
        <v/>
      </c>
      <c r="I230" s="71">
        <f>IF(H230="","",H230-G230)</f>
        <v/>
      </c>
      <c r="J230" s="71">
        <f>IF(I230="","",ABS(I230))</f>
        <v/>
      </c>
      <c r="K230" t="n">
        <v>1</v>
      </c>
      <c r="L230" t="n">
        <v>0</v>
      </c>
      <c r="M230" t="n">
        <v>0.6512269907094376</v>
      </c>
      <c r="N230" t="n">
        <v>0.9989813545244931</v>
      </c>
      <c r="O230" t="n">
        <v>0.3537174752590935</v>
      </c>
      <c r="P230" t="n">
        <v>0.9991711391660423</v>
      </c>
      <c r="Q230" t="n">
        <v>0.9619556347847555</v>
      </c>
      <c r="R230" t="n">
        <v>0.6660643141641694</v>
      </c>
      <c r="S230" t="n">
        <v>0.9876217786234505</v>
      </c>
      <c r="T230" t="n">
        <v>0.4044038680024298</v>
      </c>
      <c r="U230" t="n">
        <v>0.8552704852155096</v>
      </c>
    </row>
    <row r="231">
      <c r="A231" t="inlineStr">
        <is>
          <t>1350113</t>
        </is>
      </c>
      <c r="B231" s="70">
        <f>SUMPRODUCT(K231:N231,PAINEL_PESOS!$C$16:$C$19)</f>
        <v/>
      </c>
      <c r="C231" s="70">
        <f>SUMPRODUCT(O231:Q231,PAINEL_PESOS!$C$21:$C$23)</f>
        <v/>
      </c>
      <c r="D231" s="70">
        <f>SUMPRODUCT(R231:S231,PAINEL_PESOS!$C$25:$C$26)</f>
        <v/>
      </c>
      <c r="E231" s="70">
        <f>SUMPRODUCT(T231:U231,PAINEL_PESOS!$C$28:$C$29)</f>
        <v/>
      </c>
      <c r="F231" s="70" t="n">
        <v>0.9910164553234246</v>
      </c>
      <c r="G231" s="70" t="n">
        <v>0.6866948360827405</v>
      </c>
      <c r="H231" s="71">
        <f>IF(NOT(AND(PAINEL_PESOS!$D$12="OK - 100%",PAINEL_PESOS!$F$20="OK - 100%",PAINEL_PESOS!$F$24="OK - 100%",PAINEL_PESOS!$F$27="OK - 100%",PAINEL_PESOS!$F$30="OK - 100%")),"", (B231*PAINEL_PESOS!$B$7+C231*PAINEL_PESOS!$B$8+D231*PAINEL_PESOS!$B$9+E231*PAINEL_PESOS!$B$10)*F231)</f>
        <v/>
      </c>
      <c r="I231" s="71">
        <f>IF(H231="","",H231-G231)</f>
        <v/>
      </c>
      <c r="J231" s="71">
        <f>IF(I231="","",ABS(I231))</f>
        <v/>
      </c>
      <c r="K231" t="n">
        <v>0.9995861966636536</v>
      </c>
      <c r="L231" t="n">
        <v>0</v>
      </c>
      <c r="M231" t="n">
        <v>0.6290952376381862</v>
      </c>
      <c r="N231" t="n">
        <v>0.9963683587988528</v>
      </c>
      <c r="O231" t="n">
        <v>0.3198971624011679</v>
      </c>
      <c r="P231" t="n">
        <v>0.9995437143962463</v>
      </c>
      <c r="Q231" t="n">
        <v>0.9587630278067396</v>
      </c>
      <c r="R231" t="n">
        <v>0.4838163159805023</v>
      </c>
      <c r="S231" t="n">
        <v>1</v>
      </c>
      <c r="T231" t="n">
        <v>0.3874022343942462</v>
      </c>
      <c r="U231" t="n">
        <v>0.8408116401349086</v>
      </c>
    </row>
    <row r="232">
      <c r="A232" t="inlineStr">
        <is>
          <t>1350114</t>
        </is>
      </c>
      <c r="B232" s="70">
        <f>SUMPRODUCT(K232:N232,PAINEL_PESOS!$C$16:$C$19)</f>
        <v/>
      </c>
      <c r="C232" s="70">
        <f>SUMPRODUCT(O232:Q232,PAINEL_PESOS!$C$21:$C$23)</f>
        <v/>
      </c>
      <c r="D232" s="70">
        <f>SUMPRODUCT(R232:S232,PAINEL_PESOS!$C$25:$C$26)</f>
        <v/>
      </c>
      <c r="E232" s="70">
        <f>SUMPRODUCT(T232:U232,PAINEL_PESOS!$C$28:$C$29)</f>
        <v/>
      </c>
      <c r="F232" s="70" t="n">
        <v>0.9925654647121718</v>
      </c>
      <c r="G232" s="70" t="n">
        <v>0.680896716892368</v>
      </c>
      <c r="H232" s="71">
        <f>IF(NOT(AND(PAINEL_PESOS!$D$12="OK - 100%",PAINEL_PESOS!$F$20="OK - 100%",PAINEL_PESOS!$F$24="OK - 100%",PAINEL_PESOS!$F$27="OK - 100%",PAINEL_PESOS!$F$30="OK - 100%")),"", (B232*PAINEL_PESOS!$B$7+C232*PAINEL_PESOS!$B$8+D232*PAINEL_PESOS!$B$9+E232*PAINEL_PESOS!$B$10)*F232)</f>
        <v/>
      </c>
      <c r="I232" s="71">
        <f>IF(H232="","",H232-G232)</f>
        <v/>
      </c>
      <c r="J232" s="71">
        <f>IF(I232="","",ABS(I232))</f>
        <v/>
      </c>
      <c r="K232" t="n">
        <v>0.9999934017015575</v>
      </c>
      <c r="L232" t="n">
        <v>0</v>
      </c>
      <c r="M232" t="n">
        <v>0.530710375508027</v>
      </c>
      <c r="N232" t="n">
        <v>0.9982490915168506</v>
      </c>
      <c r="O232" t="n">
        <v>0.2929421296466406</v>
      </c>
      <c r="P232" t="n">
        <v>0.9999365777278628</v>
      </c>
      <c r="Q232" t="n">
        <v>0.9651141580602164</v>
      </c>
      <c r="R232" t="n">
        <v>0.4509643683012944</v>
      </c>
      <c r="S232" t="n">
        <v>0.9706433741758367</v>
      </c>
      <c r="T232" t="n">
        <v>0.4492574613131473</v>
      </c>
      <c r="U232" t="n">
        <v>0.8473040584242525</v>
      </c>
    </row>
    <row r="233">
      <c r="A233" t="inlineStr">
        <is>
          <t>1350115</t>
        </is>
      </c>
      <c r="B233" s="70">
        <f>SUMPRODUCT(K233:N233,PAINEL_PESOS!$C$16:$C$19)</f>
        <v/>
      </c>
      <c r="C233" s="70">
        <f>SUMPRODUCT(O233:Q233,PAINEL_PESOS!$C$21:$C$23)</f>
        <v/>
      </c>
      <c r="D233" s="70">
        <f>SUMPRODUCT(R233:S233,PAINEL_PESOS!$C$25:$C$26)</f>
        <v/>
      </c>
      <c r="E233" s="70">
        <f>SUMPRODUCT(T233:U233,PAINEL_PESOS!$C$28:$C$29)</f>
        <v/>
      </c>
      <c r="F233" s="70" t="n">
        <v>0.9833285325655817</v>
      </c>
      <c r="G233" s="70" t="n">
        <v>0.6827620428347773</v>
      </c>
      <c r="H233" s="71">
        <f>IF(NOT(AND(PAINEL_PESOS!$D$12="OK - 100%",PAINEL_PESOS!$F$20="OK - 100%",PAINEL_PESOS!$F$24="OK - 100%",PAINEL_PESOS!$F$27="OK - 100%",PAINEL_PESOS!$F$30="OK - 100%")),"", (B233*PAINEL_PESOS!$B$7+C233*PAINEL_PESOS!$B$8+D233*PAINEL_PESOS!$B$9+E233*PAINEL_PESOS!$B$10)*F233)</f>
        <v/>
      </c>
      <c r="I233" s="71">
        <f>IF(H233="","",H233-G233)</f>
        <v/>
      </c>
      <c r="J233" s="71">
        <f>IF(I233="","",ABS(I233))</f>
        <v/>
      </c>
      <c r="K233" t="n">
        <v>0.8978358796072996</v>
      </c>
      <c r="L233" t="n">
        <v>0</v>
      </c>
      <c r="M233" t="n">
        <v>0.7191347406135855</v>
      </c>
      <c r="N233" t="n">
        <v>0.9913449879003056</v>
      </c>
      <c r="O233" t="n">
        <v>0.3723068846572073</v>
      </c>
      <c r="P233" t="n">
        <v>0.9993698932275695</v>
      </c>
      <c r="Q233" t="n">
        <v>0.9240003874979953</v>
      </c>
      <c r="R233" t="n">
        <v>0.5938545359145454</v>
      </c>
      <c r="S233" t="n">
        <v>0.9049798246609753</v>
      </c>
      <c r="T233" t="n">
        <v>0.3804915783998675</v>
      </c>
      <c r="U233" t="n">
        <v>0.8407661789782851</v>
      </c>
    </row>
    <row r="234">
      <c r="A234" t="inlineStr">
        <is>
          <t>1350116</t>
        </is>
      </c>
      <c r="B234" s="70">
        <f>SUMPRODUCT(K234:N234,PAINEL_PESOS!$C$16:$C$19)</f>
        <v/>
      </c>
      <c r="C234" s="70">
        <f>SUMPRODUCT(O234:Q234,PAINEL_PESOS!$C$21:$C$23)</f>
        <v/>
      </c>
      <c r="D234" s="70">
        <f>SUMPRODUCT(R234:S234,PAINEL_PESOS!$C$25:$C$26)</f>
        <v/>
      </c>
      <c r="E234" s="70">
        <f>SUMPRODUCT(T234:U234,PAINEL_PESOS!$C$28:$C$29)</f>
        <v/>
      </c>
      <c r="F234" s="70" t="n">
        <v>0.9888066814810206</v>
      </c>
      <c r="G234" s="70" t="n">
        <v>0.7269698077883188</v>
      </c>
      <c r="H234" s="71">
        <f>IF(NOT(AND(PAINEL_PESOS!$D$12="OK - 100%",PAINEL_PESOS!$F$20="OK - 100%",PAINEL_PESOS!$F$24="OK - 100%",PAINEL_PESOS!$F$27="OK - 100%",PAINEL_PESOS!$F$30="OK - 100%")),"", (B234*PAINEL_PESOS!$B$7+C234*PAINEL_PESOS!$B$8+D234*PAINEL_PESOS!$B$9+E234*PAINEL_PESOS!$B$10)*F234)</f>
        <v/>
      </c>
      <c r="I234" s="71">
        <f>IF(H234="","",H234-G234)</f>
        <v/>
      </c>
      <c r="J234" s="71">
        <f>IF(I234="","",ABS(I234))</f>
        <v/>
      </c>
      <c r="K234" t="n">
        <v>1</v>
      </c>
      <c r="L234" t="n">
        <v>0</v>
      </c>
      <c r="M234" t="n">
        <v>0.6917428913077257</v>
      </c>
      <c r="N234" t="n">
        <v>0.9891001279104541</v>
      </c>
      <c r="O234" t="n">
        <v>0.4189191362103752</v>
      </c>
      <c r="P234" t="n">
        <v>0.9991999931640599</v>
      </c>
      <c r="Q234" t="n">
        <v>0.9518728550914632</v>
      </c>
      <c r="R234" t="n">
        <v>0.8043483230486439</v>
      </c>
      <c r="S234" t="n">
        <v>0.909404779294599</v>
      </c>
      <c r="T234" t="n">
        <v>0.3946128819786561</v>
      </c>
      <c r="U234" t="n">
        <v>0.852810855982632</v>
      </c>
    </row>
    <row r="235">
      <c r="A235" t="inlineStr">
        <is>
          <t>1350117</t>
        </is>
      </c>
      <c r="B235" s="70">
        <f>SUMPRODUCT(K235:N235,PAINEL_PESOS!$C$16:$C$19)</f>
        <v/>
      </c>
      <c r="C235" s="70">
        <f>SUMPRODUCT(O235:Q235,PAINEL_PESOS!$C$21:$C$23)</f>
        <v/>
      </c>
      <c r="D235" s="70">
        <f>SUMPRODUCT(R235:S235,PAINEL_PESOS!$C$25:$C$26)</f>
        <v/>
      </c>
      <c r="E235" s="70">
        <f>SUMPRODUCT(T235:U235,PAINEL_PESOS!$C$28:$C$29)</f>
        <v/>
      </c>
      <c r="F235" s="70" t="n">
        <v>0.9768204146221082</v>
      </c>
      <c r="G235" s="70" t="n">
        <v>0.7607434133203479</v>
      </c>
      <c r="H235" s="71">
        <f>IF(NOT(AND(PAINEL_PESOS!$D$12="OK - 100%",PAINEL_PESOS!$F$20="OK - 100%",PAINEL_PESOS!$F$24="OK - 100%",PAINEL_PESOS!$F$27="OK - 100%",PAINEL_PESOS!$F$30="OK - 100%")),"", (B235*PAINEL_PESOS!$B$7+C235*PAINEL_PESOS!$B$8+D235*PAINEL_PESOS!$B$9+E235*PAINEL_PESOS!$B$10)*F235)</f>
        <v/>
      </c>
      <c r="I235" s="71">
        <f>IF(H235="","",H235-G235)</f>
        <v/>
      </c>
      <c r="J235" s="71">
        <f>IF(I235="","",ABS(I235))</f>
        <v/>
      </c>
      <c r="K235" t="n">
        <v>1</v>
      </c>
      <c r="L235" t="n">
        <v>0.3218927137186534</v>
      </c>
      <c r="M235" t="n">
        <v>0.651907083454479</v>
      </c>
      <c r="N235" t="n">
        <v>0.927637408461736</v>
      </c>
      <c r="O235" t="n">
        <v>0.9692855700787042</v>
      </c>
      <c r="P235" t="n">
        <v>0.9873957662715427</v>
      </c>
      <c r="Q235" t="n">
        <v>0.9264077593493613</v>
      </c>
      <c r="R235" t="n">
        <v>0.7435105633045898</v>
      </c>
      <c r="S235" t="n">
        <v>0.9077330609291161</v>
      </c>
      <c r="T235" t="n">
        <v>0.3893824265520512</v>
      </c>
      <c r="U235" t="n">
        <v>0.8169605234082958</v>
      </c>
    </row>
    <row r="236">
      <c r="A236" t="inlineStr">
        <is>
          <t>1350118</t>
        </is>
      </c>
      <c r="B236" s="70">
        <f>SUMPRODUCT(K236:N236,PAINEL_PESOS!$C$16:$C$19)</f>
        <v/>
      </c>
      <c r="C236" s="70">
        <f>SUMPRODUCT(O236:Q236,PAINEL_PESOS!$C$21:$C$23)</f>
        <v/>
      </c>
      <c r="D236" s="70">
        <f>SUMPRODUCT(R236:S236,PAINEL_PESOS!$C$25:$C$26)</f>
        <v/>
      </c>
      <c r="E236" s="70">
        <f>SUMPRODUCT(T236:U236,PAINEL_PESOS!$C$28:$C$29)</f>
        <v/>
      </c>
      <c r="F236" s="70" t="n">
        <v>0.9680104609426302</v>
      </c>
      <c r="G236" s="70" t="n">
        <v>0.7426130140789032</v>
      </c>
      <c r="H236" s="71">
        <f>IF(NOT(AND(PAINEL_PESOS!$D$12="OK - 100%",PAINEL_PESOS!$F$20="OK - 100%",PAINEL_PESOS!$F$24="OK - 100%",PAINEL_PESOS!$F$27="OK - 100%",PAINEL_PESOS!$F$30="OK - 100%")),"", (B236*PAINEL_PESOS!$B$7+C236*PAINEL_PESOS!$B$8+D236*PAINEL_PESOS!$B$9+E236*PAINEL_PESOS!$B$10)*F236)</f>
        <v/>
      </c>
      <c r="I236" s="71">
        <f>IF(H236="","",H236-G236)</f>
        <v/>
      </c>
      <c r="J236" s="71">
        <f>IF(I236="","",ABS(I236))</f>
        <v/>
      </c>
      <c r="K236" t="n">
        <v>1</v>
      </c>
      <c r="L236" t="n">
        <v>0.3046483423349594</v>
      </c>
      <c r="M236" t="n">
        <v>0.6887623237713333</v>
      </c>
      <c r="N236" t="n">
        <v>0.878544270615965</v>
      </c>
      <c r="O236" t="n">
        <v>0.9628583133953585</v>
      </c>
      <c r="P236" t="n">
        <v>0.9792569006309529</v>
      </c>
      <c r="Q236" t="n">
        <v>0.9081212558119257</v>
      </c>
      <c r="R236" t="n">
        <v>0.7218582371588625</v>
      </c>
      <c r="S236" t="n">
        <v>0.8777012463579328</v>
      </c>
      <c r="T236" t="n">
        <v>0.3945201863682788</v>
      </c>
      <c r="U236" t="n">
        <v>0.8070165286314879</v>
      </c>
    </row>
    <row r="237">
      <c r="A237" t="inlineStr">
        <is>
          <t>1350119</t>
        </is>
      </c>
      <c r="B237" s="70">
        <f>SUMPRODUCT(K237:N237,PAINEL_PESOS!$C$16:$C$19)</f>
        <v/>
      </c>
      <c r="C237" s="70">
        <f>SUMPRODUCT(O237:Q237,PAINEL_PESOS!$C$21:$C$23)</f>
        <v/>
      </c>
      <c r="D237" s="70">
        <f>SUMPRODUCT(R237:S237,PAINEL_PESOS!$C$25:$C$26)</f>
        <v/>
      </c>
      <c r="E237" s="70">
        <f>SUMPRODUCT(T237:U237,PAINEL_PESOS!$C$28:$C$29)</f>
        <v/>
      </c>
      <c r="F237" s="70" t="n">
        <v>0.9828722758836541</v>
      </c>
      <c r="G237" s="70" t="n">
        <v>0.6288342150640306</v>
      </c>
      <c r="H237" s="71">
        <f>IF(NOT(AND(PAINEL_PESOS!$D$12="OK - 100%",PAINEL_PESOS!$F$20="OK - 100%",PAINEL_PESOS!$F$24="OK - 100%",PAINEL_PESOS!$F$27="OK - 100%",PAINEL_PESOS!$F$30="OK - 100%")),"", (B237*PAINEL_PESOS!$B$7+C237*PAINEL_PESOS!$B$8+D237*PAINEL_PESOS!$B$9+E237*PAINEL_PESOS!$B$10)*F237)</f>
        <v/>
      </c>
      <c r="I237" s="71">
        <f>IF(H237="","",H237-G237)</f>
        <v/>
      </c>
      <c r="J237" s="71">
        <f>IF(I237="","",ABS(I237))</f>
        <v/>
      </c>
      <c r="K237" t="n">
        <v>0.6424569892880881</v>
      </c>
      <c r="L237" t="n">
        <v>0</v>
      </c>
      <c r="M237" t="n">
        <v>0.7735027418010036</v>
      </c>
      <c r="N237" t="n">
        <v>0.9953251698956603</v>
      </c>
      <c r="O237" t="n">
        <v>0.3366038093198103</v>
      </c>
      <c r="P237" t="n">
        <v>0.9504980071537232</v>
      </c>
      <c r="Q237" t="n">
        <v>0.9279094281428538</v>
      </c>
      <c r="R237" t="n">
        <v>0.3073566897028373</v>
      </c>
      <c r="S237" t="n">
        <v>0.9932188158208485</v>
      </c>
      <c r="T237" t="n">
        <v>0.3291319197744749</v>
      </c>
      <c r="U237" t="n">
        <v>0.8063151837835664</v>
      </c>
    </row>
    <row r="238">
      <c r="A238" t="inlineStr">
        <is>
          <t>1350120</t>
        </is>
      </c>
      <c r="B238" s="70">
        <f>SUMPRODUCT(K238:N238,PAINEL_PESOS!$C$16:$C$19)</f>
        <v/>
      </c>
      <c r="C238" s="70">
        <f>SUMPRODUCT(O238:Q238,PAINEL_PESOS!$C$21:$C$23)</f>
        <v/>
      </c>
      <c r="D238" s="70">
        <f>SUMPRODUCT(R238:S238,PAINEL_PESOS!$C$25:$C$26)</f>
        <v/>
      </c>
      <c r="E238" s="70">
        <f>SUMPRODUCT(T238:U238,PAINEL_PESOS!$C$28:$C$29)</f>
        <v/>
      </c>
      <c r="F238" s="70" t="n">
        <v>0.9874070917748046</v>
      </c>
      <c r="G238" s="70" t="n">
        <v>0.6238509887908101</v>
      </c>
      <c r="H238" s="71">
        <f>IF(NOT(AND(PAINEL_PESOS!$D$12="OK - 100%",PAINEL_PESOS!$F$20="OK - 100%",PAINEL_PESOS!$F$24="OK - 100%",PAINEL_PESOS!$F$27="OK - 100%",PAINEL_PESOS!$F$30="OK - 100%")),"", (B238*PAINEL_PESOS!$B$7+C238*PAINEL_PESOS!$B$8+D238*PAINEL_PESOS!$B$9+E238*PAINEL_PESOS!$B$10)*F238)</f>
        <v/>
      </c>
      <c r="I238" s="71">
        <f>IF(H238="","",H238-G238)</f>
        <v/>
      </c>
      <c r="J238" s="71">
        <f>IF(I238="","",ABS(I238))</f>
        <v/>
      </c>
      <c r="K238" t="n">
        <v>0.7829843938418759</v>
      </c>
      <c r="L238" t="n">
        <v>0</v>
      </c>
      <c r="M238" t="n">
        <v>0.6853625398527915</v>
      </c>
      <c r="N238" t="n">
        <v>0.9925868441540169</v>
      </c>
      <c r="O238" t="n">
        <v>0.2750777578208843</v>
      </c>
      <c r="P238" t="n">
        <v>0.9205615083542354</v>
      </c>
      <c r="Q238" t="n">
        <v>0.9567465902717976</v>
      </c>
      <c r="R238" t="n">
        <v>0.240139708083156</v>
      </c>
      <c r="S238" t="n">
        <v>0.9883474391748545</v>
      </c>
      <c r="T238" t="n">
        <v>0.3496064599684716</v>
      </c>
      <c r="U238" t="n">
        <v>0.810973838610266</v>
      </c>
    </row>
    <row r="239">
      <c r="A239" t="inlineStr">
        <is>
          <t>1350121</t>
        </is>
      </c>
      <c r="B239" s="70">
        <f>SUMPRODUCT(K239:N239,PAINEL_PESOS!$C$16:$C$19)</f>
        <v/>
      </c>
      <c r="C239" s="70">
        <f>SUMPRODUCT(O239:Q239,PAINEL_PESOS!$C$21:$C$23)</f>
        <v/>
      </c>
      <c r="D239" s="70">
        <f>SUMPRODUCT(R239:S239,PAINEL_PESOS!$C$25:$C$26)</f>
        <v/>
      </c>
      <c r="E239" s="70">
        <f>SUMPRODUCT(T239:U239,PAINEL_PESOS!$C$28:$C$29)</f>
        <v/>
      </c>
      <c r="F239" s="70" t="n">
        <v>0.9803061561979445</v>
      </c>
      <c r="G239" s="70" t="n">
        <v>0.5940111420081715</v>
      </c>
      <c r="H239" s="71">
        <f>IF(NOT(AND(PAINEL_PESOS!$D$12="OK - 100%",PAINEL_PESOS!$F$20="OK - 100%",PAINEL_PESOS!$F$24="OK - 100%",PAINEL_PESOS!$F$27="OK - 100%",PAINEL_PESOS!$F$30="OK - 100%")),"", (B239*PAINEL_PESOS!$B$7+C239*PAINEL_PESOS!$B$8+D239*PAINEL_PESOS!$B$9+E239*PAINEL_PESOS!$B$10)*F239)</f>
        <v/>
      </c>
      <c r="I239" s="71">
        <f>IF(H239="","",H239-G239)</f>
        <v/>
      </c>
      <c r="J239" s="71">
        <f>IF(I239="","",ABS(I239))</f>
        <v/>
      </c>
      <c r="K239" t="n">
        <v>0.7488437850396169</v>
      </c>
      <c r="L239" t="n">
        <v>0</v>
      </c>
      <c r="M239" t="n">
        <v>0.6950623179668929</v>
      </c>
      <c r="N239" t="n">
        <v>0.9961943785021553</v>
      </c>
      <c r="O239" t="n">
        <v>0.1286823226819214</v>
      </c>
      <c r="P239" t="n">
        <v>0.9997802466112656</v>
      </c>
      <c r="Q239" t="n">
        <v>0.9067931272316611</v>
      </c>
      <c r="R239" t="n">
        <v>0.1280966443202699</v>
      </c>
      <c r="S239" t="n">
        <v>0.9887802010482813</v>
      </c>
      <c r="T239" t="n">
        <v>0.3347338164782255</v>
      </c>
      <c r="U239" t="n">
        <v>0.8190581160815676</v>
      </c>
    </row>
    <row r="240">
      <c r="A240" t="inlineStr">
        <is>
          <t>1350122</t>
        </is>
      </c>
      <c r="B240" s="70">
        <f>SUMPRODUCT(K240:N240,PAINEL_PESOS!$C$16:$C$19)</f>
        <v/>
      </c>
      <c r="C240" s="70">
        <f>SUMPRODUCT(O240:Q240,PAINEL_PESOS!$C$21:$C$23)</f>
        <v/>
      </c>
      <c r="D240" s="70">
        <f>SUMPRODUCT(R240:S240,PAINEL_PESOS!$C$25:$C$26)</f>
        <v/>
      </c>
      <c r="E240" s="70">
        <f>SUMPRODUCT(T240:U240,PAINEL_PESOS!$C$28:$C$29)</f>
        <v/>
      </c>
      <c r="F240" s="70" t="n">
        <v>0.9861900279220548</v>
      </c>
      <c r="G240" s="70" t="n">
        <v>0.6637094966531965</v>
      </c>
      <c r="H240" s="71">
        <f>IF(NOT(AND(PAINEL_PESOS!$D$12="OK - 100%",PAINEL_PESOS!$F$20="OK - 100%",PAINEL_PESOS!$F$24="OK - 100%",PAINEL_PESOS!$F$27="OK - 100%",PAINEL_PESOS!$F$30="OK - 100%")),"", (B240*PAINEL_PESOS!$B$7+C240*PAINEL_PESOS!$B$8+D240*PAINEL_PESOS!$B$9+E240*PAINEL_PESOS!$B$10)*F240)</f>
        <v/>
      </c>
      <c r="I240" s="71">
        <f>IF(H240="","",H240-G240)</f>
        <v/>
      </c>
      <c r="J240" s="71">
        <f>IF(I240="","",ABS(I240))</f>
        <v/>
      </c>
      <c r="K240" t="n">
        <v>0.9021155914106138</v>
      </c>
      <c r="L240" t="n">
        <v>0</v>
      </c>
      <c r="M240" t="n">
        <v>0.6617268148042729</v>
      </c>
      <c r="N240" t="n">
        <v>0.9924984947637133</v>
      </c>
      <c r="O240" t="n">
        <v>0.3835170361693185</v>
      </c>
      <c r="P240" t="n">
        <v>0.9247164346058443</v>
      </c>
      <c r="Q240" t="n">
        <v>0.9500404416502811</v>
      </c>
      <c r="R240" t="n">
        <v>0.4173673990181619</v>
      </c>
      <c r="S240" t="n">
        <v>0.9933462501038858</v>
      </c>
      <c r="T240" t="n">
        <v>0.3053068715673175</v>
      </c>
      <c r="U240" t="n">
        <v>0.8843223542750287</v>
      </c>
    </row>
    <row r="241">
      <c r="A241" t="inlineStr">
        <is>
          <t>1350123</t>
        </is>
      </c>
      <c r="B241" s="70">
        <f>SUMPRODUCT(K241:N241,PAINEL_PESOS!$C$16:$C$19)</f>
        <v/>
      </c>
      <c r="C241" s="70">
        <f>SUMPRODUCT(O241:Q241,PAINEL_PESOS!$C$21:$C$23)</f>
        <v/>
      </c>
      <c r="D241" s="70">
        <f>SUMPRODUCT(R241:S241,PAINEL_PESOS!$C$25:$C$26)</f>
        <v/>
      </c>
      <c r="E241" s="70">
        <f>SUMPRODUCT(T241:U241,PAINEL_PESOS!$C$28:$C$29)</f>
        <v/>
      </c>
      <c r="F241" s="70" t="n">
        <v>0.9868730361987732</v>
      </c>
      <c r="G241" s="70" t="n">
        <v>0.6253105206169648</v>
      </c>
      <c r="H241" s="71">
        <f>IF(NOT(AND(PAINEL_PESOS!$D$12="OK - 100%",PAINEL_PESOS!$F$20="OK - 100%",PAINEL_PESOS!$F$24="OK - 100%",PAINEL_PESOS!$F$27="OK - 100%",PAINEL_PESOS!$F$30="OK - 100%")),"", (B241*PAINEL_PESOS!$B$7+C241*PAINEL_PESOS!$B$8+D241*PAINEL_PESOS!$B$9+E241*PAINEL_PESOS!$B$10)*F241)</f>
        <v/>
      </c>
      <c r="I241" s="71">
        <f>IF(H241="","",H241-G241)</f>
        <v/>
      </c>
      <c r="J241" s="71">
        <f>IF(I241="","",ABS(I241))</f>
        <v/>
      </c>
      <c r="K241" t="n">
        <v>0.9097139327329224</v>
      </c>
      <c r="L241" t="n">
        <v>0</v>
      </c>
      <c r="M241" t="n">
        <v>0.7462079799798641</v>
      </c>
      <c r="N241" t="n">
        <v>0.984424881357688</v>
      </c>
      <c r="O241" t="n">
        <v>0.2542694910307299</v>
      </c>
      <c r="P241" t="n">
        <v>0.9860367745702101</v>
      </c>
      <c r="Q241" t="n">
        <v>0.9469867257156946</v>
      </c>
      <c r="R241" t="n">
        <v>0.1212670271292659</v>
      </c>
      <c r="S241" t="n">
        <v>0.988001139512962</v>
      </c>
      <c r="T241" t="n">
        <v>0.3414233169351257</v>
      </c>
      <c r="U241" t="n">
        <v>0.8399648654271542</v>
      </c>
    </row>
    <row r="242">
      <c r="A242" t="inlineStr">
        <is>
          <t>1350124</t>
        </is>
      </c>
      <c r="B242" s="70">
        <f>SUMPRODUCT(K242:N242,PAINEL_PESOS!$C$16:$C$19)</f>
        <v/>
      </c>
      <c r="C242" s="70">
        <f>SUMPRODUCT(O242:Q242,PAINEL_PESOS!$C$21:$C$23)</f>
        <v/>
      </c>
      <c r="D242" s="70">
        <f>SUMPRODUCT(R242:S242,PAINEL_PESOS!$C$25:$C$26)</f>
        <v/>
      </c>
      <c r="E242" s="70">
        <f>SUMPRODUCT(T242:U242,PAINEL_PESOS!$C$28:$C$29)</f>
        <v/>
      </c>
      <c r="F242" s="70" t="n">
        <v>0.9923296578715429</v>
      </c>
      <c r="G242" s="70" t="n">
        <v>0.6412946826094053</v>
      </c>
      <c r="H242" s="71">
        <f>IF(NOT(AND(PAINEL_PESOS!$D$12="OK - 100%",PAINEL_PESOS!$F$20="OK - 100%",PAINEL_PESOS!$F$24="OK - 100%",PAINEL_PESOS!$F$27="OK - 100%",PAINEL_PESOS!$F$30="OK - 100%")),"", (B242*PAINEL_PESOS!$B$7+C242*PAINEL_PESOS!$B$8+D242*PAINEL_PESOS!$B$9+E242*PAINEL_PESOS!$B$10)*F242)</f>
        <v/>
      </c>
      <c r="I242" s="71">
        <f>IF(H242="","",H242-G242)</f>
        <v/>
      </c>
      <c r="J242" s="71">
        <f>IF(I242="","",ABS(I242))</f>
        <v/>
      </c>
      <c r="K242" t="n">
        <v>0.9811676026450452</v>
      </c>
      <c r="L242" t="n">
        <v>0</v>
      </c>
      <c r="M242" t="n">
        <v>0.6959307887003628</v>
      </c>
      <c r="N242" t="n">
        <v>0.991714551157133</v>
      </c>
      <c r="O242" t="n">
        <v>0.2750049803607286</v>
      </c>
      <c r="P242" t="n">
        <v>0.9715740460059296</v>
      </c>
      <c r="Q242" t="n">
        <v>0.9724006780620363</v>
      </c>
      <c r="R242" t="n">
        <v>0.1930285452488749</v>
      </c>
      <c r="S242" t="n">
        <v>0.9789619623455362</v>
      </c>
      <c r="T242" t="n">
        <v>0.3309550897915228</v>
      </c>
      <c r="U242" t="n">
        <v>0.8533413595772749</v>
      </c>
    </row>
    <row r="243">
      <c r="A243" t="inlineStr">
        <is>
          <t>1349078</t>
        </is>
      </c>
      <c r="B243" s="70">
        <f>SUMPRODUCT(K243:N243,PAINEL_PESOS!$C$16:$C$19)</f>
        <v/>
      </c>
      <c r="C243" s="70">
        <f>SUMPRODUCT(O243:Q243,PAINEL_PESOS!$C$21:$C$23)</f>
        <v/>
      </c>
      <c r="D243" s="70">
        <f>SUMPRODUCT(R243:S243,PAINEL_PESOS!$C$25:$C$26)</f>
        <v/>
      </c>
      <c r="E243" s="70">
        <f>SUMPRODUCT(T243:U243,PAINEL_PESOS!$C$28:$C$29)</f>
        <v/>
      </c>
      <c r="F243" s="70" t="n">
        <v>0.9991186735591666</v>
      </c>
      <c r="G243" s="70" t="n">
        <v>0.5667536585316991</v>
      </c>
      <c r="H243" s="71">
        <f>IF(NOT(AND(PAINEL_PESOS!$D$12="OK - 100%",PAINEL_PESOS!$F$20="OK - 100%",PAINEL_PESOS!$F$24="OK - 100%",PAINEL_PESOS!$F$27="OK - 100%",PAINEL_PESOS!$F$30="OK - 100%")),"", (B243*PAINEL_PESOS!$B$7+C243*PAINEL_PESOS!$B$8+D243*PAINEL_PESOS!$B$9+E243*PAINEL_PESOS!$B$10)*F243)</f>
        <v/>
      </c>
      <c r="I243" s="71">
        <f>IF(H243="","",H243-G243)</f>
        <v/>
      </c>
      <c r="J243" s="71">
        <f>IF(I243="","",ABS(I243))</f>
        <v/>
      </c>
      <c r="K243" t="n">
        <v>0.2</v>
      </c>
      <c r="L243" t="n">
        <v>0</v>
      </c>
      <c r="M243" t="n">
        <v>1</v>
      </c>
      <c r="N243" t="n">
        <v>0.9990064795202694</v>
      </c>
      <c r="O243" t="n">
        <v>0.2830369628268872</v>
      </c>
      <c r="P243" t="n">
        <v>0.9918370408243989</v>
      </c>
      <c r="Q243" t="n">
        <v>0.9995354468878166</v>
      </c>
      <c r="R243" t="n">
        <v>0.02817288756019322</v>
      </c>
      <c r="S243" t="n">
        <v>0.5238487458381439</v>
      </c>
      <c r="T243" t="n">
        <v>0.5441370074463423</v>
      </c>
      <c r="U243" t="n">
        <v>0.8260939053519766</v>
      </c>
    </row>
    <row r="244">
      <c r="A244" t="inlineStr">
        <is>
          <t>1349094</t>
        </is>
      </c>
      <c r="B244" s="70">
        <f>SUMPRODUCT(K244:N244,PAINEL_PESOS!$C$16:$C$19)</f>
        <v/>
      </c>
      <c r="C244" s="70">
        <f>SUMPRODUCT(O244:Q244,PAINEL_PESOS!$C$21:$C$23)</f>
        <v/>
      </c>
      <c r="D244" s="70">
        <f>SUMPRODUCT(R244:S244,PAINEL_PESOS!$C$25:$C$26)</f>
        <v/>
      </c>
      <c r="E244" s="70">
        <f>SUMPRODUCT(T244:U244,PAINEL_PESOS!$C$28:$C$29)</f>
        <v/>
      </c>
      <c r="F244" s="70" t="n">
        <v>0.9995227446829762</v>
      </c>
      <c r="G244" s="70" t="n">
        <v>0.6186159757111191</v>
      </c>
      <c r="H244" s="71">
        <f>IF(NOT(AND(PAINEL_PESOS!$D$12="OK - 100%",PAINEL_PESOS!$F$20="OK - 100%",PAINEL_PESOS!$F$24="OK - 100%",PAINEL_PESOS!$F$27="OK - 100%",PAINEL_PESOS!$F$30="OK - 100%")),"", (B244*PAINEL_PESOS!$B$7+C244*PAINEL_PESOS!$B$8+D244*PAINEL_PESOS!$B$9+E244*PAINEL_PESOS!$B$10)*F244)</f>
        <v/>
      </c>
      <c r="I244" s="71">
        <f>IF(H244="","",H244-G244)</f>
        <v/>
      </c>
      <c r="J244" s="71">
        <f>IF(I244="","",ABS(I244))</f>
        <v/>
      </c>
      <c r="K244" t="n">
        <v>0.4</v>
      </c>
      <c r="L244" t="n">
        <v>0.9999999999999998</v>
      </c>
      <c r="M244" t="n">
        <v>0.4759167967493878</v>
      </c>
      <c r="N244" t="n">
        <v>0.9987797036944567</v>
      </c>
      <c r="O244" t="n">
        <v>0.2804897995642952</v>
      </c>
      <c r="P244" t="n">
        <v>0.9999988974874112</v>
      </c>
      <c r="Q244" t="n">
        <v>0.9983750797931835</v>
      </c>
      <c r="R244" t="n">
        <v>0.04029009250079578</v>
      </c>
      <c r="S244" t="n">
        <v>0.5257468540331918</v>
      </c>
      <c r="T244" t="n">
        <v>0.6025692155618786</v>
      </c>
      <c r="U244" t="n">
        <v>0.8260939053519766</v>
      </c>
    </row>
    <row r="245">
      <c r="A245" t="inlineStr">
        <is>
          <t>1349868</t>
        </is>
      </c>
      <c r="B245" s="70">
        <f>SUMPRODUCT(K245:N245,PAINEL_PESOS!$C$16:$C$19)</f>
        <v/>
      </c>
      <c r="C245" s="70">
        <f>SUMPRODUCT(O245:Q245,PAINEL_PESOS!$C$21:$C$23)</f>
        <v/>
      </c>
      <c r="D245" s="70">
        <f>SUMPRODUCT(R245:S245,PAINEL_PESOS!$C$25:$C$26)</f>
        <v/>
      </c>
      <c r="E245" s="70">
        <f>SUMPRODUCT(T245:U245,PAINEL_PESOS!$C$28:$C$29)</f>
        <v/>
      </c>
      <c r="F245" s="70" t="n">
        <v>0.9504452325707329</v>
      </c>
      <c r="G245" s="70" t="n">
        <v>0.5376056558426953</v>
      </c>
      <c r="H245" s="71">
        <f>IF(NOT(AND(PAINEL_PESOS!$D$12="OK - 100%",PAINEL_PESOS!$F$20="OK - 100%",PAINEL_PESOS!$F$24="OK - 100%",PAINEL_PESOS!$F$27="OK - 100%",PAINEL_PESOS!$F$30="OK - 100%")),"", (B245*PAINEL_PESOS!$B$7+C245*PAINEL_PESOS!$B$8+D245*PAINEL_PESOS!$B$9+E245*PAINEL_PESOS!$B$10)*F245)</f>
        <v/>
      </c>
      <c r="I245" s="71">
        <f>IF(H245="","",H245-G245)</f>
        <v/>
      </c>
      <c r="J245" s="71">
        <f>IF(I245="","",ABS(I245))</f>
        <v/>
      </c>
      <c r="K245" t="n">
        <v>0.2</v>
      </c>
      <c r="L245" t="n">
        <v>0.461851158164142</v>
      </c>
      <c r="M245" t="n">
        <v>0.3617845395894851</v>
      </c>
      <c r="N245" t="n">
        <v>0.9758517793774031</v>
      </c>
      <c r="O245" t="n">
        <v>0.5659217920232034</v>
      </c>
      <c r="P245" t="n">
        <v>0.9798411902188231</v>
      </c>
      <c r="Q245" t="n">
        <v>0.9980940250032212</v>
      </c>
      <c r="R245" t="n">
        <v>0</v>
      </c>
      <c r="S245" t="n">
        <v>0.5327556667906832</v>
      </c>
      <c r="T245" t="n">
        <v>0.4705867879177049</v>
      </c>
      <c r="U245" t="n">
        <v>0.8260939053519766</v>
      </c>
    </row>
    <row r="246">
      <c r="A246" t="inlineStr">
        <is>
          <t>1348914</t>
        </is>
      </c>
      <c r="B246" s="70">
        <f>SUMPRODUCT(K246:N246,PAINEL_PESOS!$C$16:$C$19)</f>
        <v/>
      </c>
      <c r="C246" s="70">
        <f>SUMPRODUCT(O246:Q246,PAINEL_PESOS!$C$21:$C$23)</f>
        <v/>
      </c>
      <c r="D246" s="70">
        <f>SUMPRODUCT(R246:S246,PAINEL_PESOS!$C$25:$C$26)</f>
        <v/>
      </c>
      <c r="E246" s="70">
        <f>SUMPRODUCT(T246:U246,PAINEL_PESOS!$C$28:$C$29)</f>
        <v/>
      </c>
      <c r="F246" s="70" t="n">
        <v>0.9987908977677115</v>
      </c>
      <c r="G246" s="70" t="n">
        <v>0.6497906658879504</v>
      </c>
      <c r="H246" s="71">
        <f>IF(NOT(AND(PAINEL_PESOS!$D$12="OK - 100%",PAINEL_PESOS!$F$20="OK - 100%",PAINEL_PESOS!$F$24="OK - 100%",PAINEL_PESOS!$F$27="OK - 100%",PAINEL_PESOS!$F$30="OK - 100%")),"", (B246*PAINEL_PESOS!$B$7+C246*PAINEL_PESOS!$B$8+D246*PAINEL_PESOS!$B$9+E246*PAINEL_PESOS!$B$10)*F246)</f>
        <v/>
      </c>
      <c r="I246" s="71">
        <f>IF(H246="","",H246-G246)</f>
        <v/>
      </c>
      <c r="J246" s="71">
        <f>IF(I246="","",ABS(I246))</f>
        <v/>
      </c>
      <c r="K246" t="n">
        <v>0.2</v>
      </c>
      <c r="L246" t="n">
        <v>0.9547266102189644</v>
      </c>
      <c r="M246" t="n">
        <v>0.4804302478233621</v>
      </c>
      <c r="N246" t="n">
        <v>0.991498531120564</v>
      </c>
      <c r="O246" t="n">
        <v>0.4068853184698484</v>
      </c>
      <c r="P246" t="n">
        <v>0.9998527297546628</v>
      </c>
      <c r="Q246" t="n">
        <v>0.9989249133053498</v>
      </c>
      <c r="R246" t="n">
        <v>0.6307622391279013</v>
      </c>
      <c r="S246" t="n">
        <v>0.4390199246038254</v>
      </c>
      <c r="T246" t="n">
        <v>0.3676028407266192</v>
      </c>
      <c r="U246" t="n">
        <v>0.8501302359126237</v>
      </c>
    </row>
    <row r="247">
      <c r="A247" t="inlineStr">
        <is>
          <t>1348915</t>
        </is>
      </c>
      <c r="B247" s="70">
        <f>SUMPRODUCT(K247:N247,PAINEL_PESOS!$C$16:$C$19)</f>
        <v/>
      </c>
      <c r="C247" s="70">
        <f>SUMPRODUCT(O247:Q247,PAINEL_PESOS!$C$21:$C$23)</f>
        <v/>
      </c>
      <c r="D247" s="70">
        <f>SUMPRODUCT(R247:S247,PAINEL_PESOS!$C$25:$C$26)</f>
        <v/>
      </c>
      <c r="E247" s="70">
        <f>SUMPRODUCT(T247:U247,PAINEL_PESOS!$C$28:$C$29)</f>
        <v/>
      </c>
      <c r="F247" s="70" t="n">
        <v>0.9818580723618718</v>
      </c>
      <c r="G247" s="70" t="n">
        <v>0.5345780087410671</v>
      </c>
      <c r="H247" s="71">
        <f>IF(NOT(AND(PAINEL_PESOS!$D$12="OK - 100%",PAINEL_PESOS!$F$20="OK - 100%",PAINEL_PESOS!$F$24="OK - 100%",PAINEL_PESOS!$F$27="OK - 100%",PAINEL_PESOS!$F$30="OK - 100%")),"", (B247*PAINEL_PESOS!$B$7+C247*PAINEL_PESOS!$B$8+D247*PAINEL_PESOS!$B$9+E247*PAINEL_PESOS!$B$10)*F247)</f>
        <v/>
      </c>
      <c r="I247" s="71">
        <f>IF(H247="","",H247-G247)</f>
        <v/>
      </c>
      <c r="J247" s="71">
        <f>IF(I247="","",ABS(I247))</f>
        <v/>
      </c>
      <c r="K247" t="n">
        <v>0.2</v>
      </c>
      <c r="L247" t="n">
        <v>0.03880692742042373</v>
      </c>
      <c r="M247" t="n">
        <v>0.2033594468689139</v>
      </c>
      <c r="N247" t="n">
        <v>0.8695247213869161</v>
      </c>
      <c r="O247" t="n">
        <v>0.7055009167024473</v>
      </c>
      <c r="P247" t="n">
        <v>0.9969646358001693</v>
      </c>
      <c r="Q247" t="n">
        <v>0.9840281700032172</v>
      </c>
      <c r="R247" t="n">
        <v>0.1789480449740652</v>
      </c>
      <c r="S247" t="n">
        <v>0.4787698875700662</v>
      </c>
      <c r="T247" t="n">
        <v>0.3510917758894363</v>
      </c>
      <c r="U247" t="n">
        <v>0.8999927741134588</v>
      </c>
    </row>
    <row r="248">
      <c r="A248" t="inlineStr">
        <is>
          <t>1349550</t>
        </is>
      </c>
      <c r="B248" s="70">
        <f>SUMPRODUCT(K248:N248,PAINEL_PESOS!$C$16:$C$19)</f>
        <v/>
      </c>
      <c r="C248" s="70">
        <f>SUMPRODUCT(O248:Q248,PAINEL_PESOS!$C$21:$C$23)</f>
        <v/>
      </c>
      <c r="D248" s="70">
        <f>SUMPRODUCT(R248:S248,PAINEL_PESOS!$C$25:$C$26)</f>
        <v/>
      </c>
      <c r="E248" s="70">
        <f>SUMPRODUCT(T248:U248,PAINEL_PESOS!$C$28:$C$29)</f>
        <v/>
      </c>
      <c r="F248" s="70" t="n">
        <v>0.9997291550321192</v>
      </c>
      <c r="G248" s="70" t="n">
        <v>0.5823823249592827</v>
      </c>
      <c r="H248" s="71">
        <f>IF(NOT(AND(PAINEL_PESOS!$D$12="OK - 100%",PAINEL_PESOS!$F$20="OK - 100%",PAINEL_PESOS!$F$24="OK - 100%",PAINEL_PESOS!$F$27="OK - 100%",PAINEL_PESOS!$F$30="OK - 100%")),"", (B248*PAINEL_PESOS!$B$7+C248*PAINEL_PESOS!$B$8+D248*PAINEL_PESOS!$B$9+E248*PAINEL_PESOS!$B$10)*F248)</f>
        <v/>
      </c>
      <c r="I248" s="71">
        <f>IF(H248="","",H248-G248)</f>
        <v/>
      </c>
      <c r="J248" s="71">
        <f>IF(I248="","",ABS(I248))</f>
        <v/>
      </c>
      <c r="K248" t="n">
        <v>0.2</v>
      </c>
      <c r="L248" t="n">
        <v>0.9999999999999998</v>
      </c>
      <c r="M248" t="n">
        <v>0.4949845047825484</v>
      </c>
      <c r="N248" t="n">
        <v>0.9980425678847012</v>
      </c>
      <c r="O248" t="n">
        <v>0.3051898736033118</v>
      </c>
      <c r="P248" t="n">
        <v>0.9999209138822037</v>
      </c>
      <c r="Q248" t="n">
        <v>0.9997986034346603</v>
      </c>
      <c r="R248" t="n">
        <v>0.05158965742401225</v>
      </c>
      <c r="S248" t="n">
        <v>0.5364469246915003</v>
      </c>
      <c r="T248" t="n">
        <v>0.3857599256247955</v>
      </c>
      <c r="U248" t="n">
        <v>0.8034045194308008</v>
      </c>
    </row>
    <row r="249">
      <c r="A249" t="inlineStr">
        <is>
          <t>1348916</t>
        </is>
      </c>
      <c r="B249" s="70">
        <f>SUMPRODUCT(K249:N249,PAINEL_PESOS!$C$16:$C$19)</f>
        <v/>
      </c>
      <c r="C249" s="70">
        <f>SUMPRODUCT(O249:Q249,PAINEL_PESOS!$C$21:$C$23)</f>
        <v/>
      </c>
      <c r="D249" s="70">
        <f>SUMPRODUCT(R249:S249,PAINEL_PESOS!$C$25:$C$26)</f>
        <v/>
      </c>
      <c r="E249" s="70">
        <f>SUMPRODUCT(T249:U249,PAINEL_PESOS!$C$28:$C$29)</f>
        <v/>
      </c>
      <c r="F249" s="70" t="n">
        <v>0.9996978814876778</v>
      </c>
      <c r="G249" s="70" t="n">
        <v>0.6694110329077433</v>
      </c>
      <c r="H249" s="71">
        <f>IF(NOT(AND(PAINEL_PESOS!$D$12="OK - 100%",PAINEL_PESOS!$F$20="OK - 100%",PAINEL_PESOS!$F$24="OK - 100%",PAINEL_PESOS!$F$27="OK - 100%",PAINEL_PESOS!$F$30="OK - 100%")),"", (B249*PAINEL_PESOS!$B$7+C249*PAINEL_PESOS!$B$8+D249*PAINEL_PESOS!$B$9+E249*PAINEL_PESOS!$B$10)*F249)</f>
        <v/>
      </c>
      <c r="I249" s="71">
        <f>IF(H249="","",H249-G249)</f>
        <v/>
      </c>
      <c r="J249" s="71">
        <f>IF(I249="","",ABS(I249))</f>
        <v/>
      </c>
      <c r="K249" t="n">
        <v>0.2</v>
      </c>
      <c r="L249" t="n">
        <v>0.9999999999999998</v>
      </c>
      <c r="M249" t="n">
        <v>0.4949845047825484</v>
      </c>
      <c r="N249" t="n">
        <v>0.9978165081362416</v>
      </c>
      <c r="O249" t="n">
        <v>0.3051898736033118</v>
      </c>
      <c r="P249" t="n">
        <v>0.9999117719591714</v>
      </c>
      <c r="Q249" t="n">
        <v>0.9997753268171473</v>
      </c>
      <c r="R249" t="n">
        <v>0.7533870103099942</v>
      </c>
      <c r="S249" t="n">
        <v>0.4905482397378469</v>
      </c>
      <c r="T249" t="n">
        <v>0.3580114586238371</v>
      </c>
      <c r="U249" t="n">
        <v>0.8719748205557871</v>
      </c>
    </row>
    <row r="250">
      <c r="A250" t="inlineStr">
        <is>
          <t>1348925</t>
        </is>
      </c>
      <c r="B250" s="70">
        <f>SUMPRODUCT(K250:N250,PAINEL_PESOS!$C$16:$C$19)</f>
        <v/>
      </c>
      <c r="C250" s="70">
        <f>SUMPRODUCT(O250:Q250,PAINEL_PESOS!$C$21:$C$23)</f>
        <v/>
      </c>
      <c r="D250" s="70">
        <f>SUMPRODUCT(R250:S250,PAINEL_PESOS!$C$25:$C$26)</f>
        <v/>
      </c>
      <c r="E250" s="70">
        <f>SUMPRODUCT(T250:U250,PAINEL_PESOS!$C$28:$C$29)</f>
        <v/>
      </c>
      <c r="F250" s="70" t="n">
        <v>0.999405061968636</v>
      </c>
      <c r="G250" s="70" t="n">
        <v>0.6135092958739818</v>
      </c>
      <c r="H250" s="71">
        <f>IF(NOT(AND(PAINEL_PESOS!$D$12="OK - 100%",PAINEL_PESOS!$F$20="OK - 100%",PAINEL_PESOS!$F$24="OK - 100%",PAINEL_PESOS!$F$27="OK - 100%",PAINEL_PESOS!$F$30="OK - 100%")),"", (B250*PAINEL_PESOS!$B$7+C250*PAINEL_PESOS!$B$8+D250*PAINEL_PESOS!$B$9+E250*PAINEL_PESOS!$B$10)*F250)</f>
        <v/>
      </c>
      <c r="I250" s="71">
        <f>IF(H250="","",H250-G250)</f>
        <v/>
      </c>
      <c r="J250" s="71">
        <f>IF(I250="","",ABS(I250))</f>
        <v/>
      </c>
      <c r="K250" t="n">
        <v>0.2</v>
      </c>
      <c r="L250" t="n">
        <v>0</v>
      </c>
      <c r="M250" t="n">
        <v>0.1298585821030986</v>
      </c>
      <c r="N250" t="n">
        <v>0.9960021174021377</v>
      </c>
      <c r="O250" t="n">
        <v>0.2831550689333786</v>
      </c>
      <c r="P250" t="n">
        <v>0.9999906355717102</v>
      </c>
      <c r="Q250" t="n">
        <v>0.9994484865085187</v>
      </c>
      <c r="R250" t="n">
        <v>0.9936955760145096</v>
      </c>
      <c r="S250" t="n">
        <v>0.4780692318710952</v>
      </c>
      <c r="T250" t="n">
        <v>0.2921022276185217</v>
      </c>
      <c r="U250" t="n">
        <v>0.9624692594143233</v>
      </c>
    </row>
    <row r="251">
      <c r="A251" t="inlineStr">
        <is>
          <t>1348930</t>
        </is>
      </c>
      <c r="B251" s="70">
        <f>SUMPRODUCT(K251:N251,PAINEL_PESOS!$C$16:$C$19)</f>
        <v/>
      </c>
      <c r="C251" s="70">
        <f>SUMPRODUCT(O251:Q251,PAINEL_PESOS!$C$21:$C$23)</f>
        <v/>
      </c>
      <c r="D251" s="70">
        <f>SUMPRODUCT(R251:S251,PAINEL_PESOS!$C$25:$C$26)</f>
        <v/>
      </c>
      <c r="E251" s="70">
        <f>SUMPRODUCT(T251:U251,PAINEL_PESOS!$C$28:$C$29)</f>
        <v/>
      </c>
      <c r="F251" s="70" t="n">
        <v>0.999653178442662</v>
      </c>
      <c r="G251" s="70" t="n"/>
      <c r="H251" s="71">
        <f>IF(NOT(AND(PAINEL_PESOS!$D$12="OK - 100%",PAINEL_PESOS!$F$20="OK - 100%",PAINEL_PESOS!$F$24="OK - 100%",PAINEL_PESOS!$F$27="OK - 100%",PAINEL_PESOS!$F$30="OK - 100%")),"", (B251*PAINEL_PESOS!$B$7+C251*PAINEL_PESOS!$B$8+D251*PAINEL_PESOS!$B$9+E251*PAINEL_PESOS!$B$10)*F251)</f>
        <v/>
      </c>
      <c r="I251" s="71">
        <f>IF(H251="","",H251-G251)</f>
        <v/>
      </c>
      <c r="J251" s="71">
        <f>IF(I251="","",ABS(I251))</f>
        <v/>
      </c>
      <c r="K251" t="n">
        <v>0.2</v>
      </c>
      <c r="L251" t="n">
        <v>0.9999999999999998</v>
      </c>
      <c r="M251" t="n">
        <v>0.4949845047825484</v>
      </c>
      <c r="N251" t="n">
        <v>0.997493358705661</v>
      </c>
      <c r="O251" t="n">
        <v>0.3051898736033118</v>
      </c>
      <c r="P251" t="n">
        <v>0.9998987006666717</v>
      </c>
      <c r="Q251" t="n">
        <v>0.999742046814727</v>
      </c>
      <c r="R251" t="n">
        <v>0.8062828344296034</v>
      </c>
      <c r="S251" t="n">
        <v>0.4808889711760121</v>
      </c>
      <c r="U251" t="n">
        <v>0.8260939053519766</v>
      </c>
    </row>
    <row r="252">
      <c r="A252" t="inlineStr">
        <is>
          <t>1349555</t>
        </is>
      </c>
      <c r="B252" s="70">
        <f>SUMPRODUCT(K252:N252,PAINEL_PESOS!$C$16:$C$19)</f>
        <v/>
      </c>
      <c r="C252" s="70">
        <f>SUMPRODUCT(O252:Q252,PAINEL_PESOS!$C$21:$C$23)</f>
        <v/>
      </c>
      <c r="D252" s="70">
        <f>SUMPRODUCT(R252:S252,PAINEL_PESOS!$C$25:$C$26)</f>
        <v/>
      </c>
      <c r="E252" s="70">
        <f>SUMPRODUCT(T252:U252,PAINEL_PESOS!$C$28:$C$29)</f>
        <v/>
      </c>
      <c r="F252" s="70" t="n">
        <v>0.9996728076311728</v>
      </c>
      <c r="G252" s="70" t="n">
        <v>0.6646503586492311</v>
      </c>
      <c r="H252" s="71">
        <f>IF(NOT(AND(PAINEL_PESOS!$D$12="OK - 100%",PAINEL_PESOS!$F$20="OK - 100%",PAINEL_PESOS!$F$24="OK - 100%",PAINEL_PESOS!$F$27="OK - 100%",PAINEL_PESOS!$F$30="OK - 100%")),"", (B252*PAINEL_PESOS!$B$7+C252*PAINEL_PESOS!$B$8+D252*PAINEL_PESOS!$B$9+E252*PAINEL_PESOS!$B$10)*F252)</f>
        <v/>
      </c>
      <c r="I252" s="71">
        <f>IF(H252="","",H252-G252)</f>
        <v/>
      </c>
      <c r="J252" s="71">
        <f>IF(I252="","",ABS(I252))</f>
        <v/>
      </c>
      <c r="K252" t="n">
        <v>0.2</v>
      </c>
      <c r="L252" t="n">
        <v>0.9999999999999998</v>
      </c>
      <c r="M252" t="n">
        <v>0.4949845047825484</v>
      </c>
      <c r="N252" t="n">
        <v>0.9976352563822307</v>
      </c>
      <c r="O252" t="n">
        <v>0.3051898736033118</v>
      </c>
      <c r="P252" t="n">
        <v>0.9999044408226435</v>
      </c>
      <c r="Q252" t="n">
        <v>0.9997566612734827</v>
      </c>
      <c r="R252" t="n">
        <v>0.7218598896736208</v>
      </c>
      <c r="S252" t="n">
        <v>0.5657945644927633</v>
      </c>
      <c r="T252" t="n">
        <v>0.32231762958109</v>
      </c>
      <c r="U252" t="n">
        <v>0.8260939053519766</v>
      </c>
    </row>
    <row r="253">
      <c r="A253" t="inlineStr">
        <is>
          <t>1349770</t>
        </is>
      </c>
      <c r="B253" s="70">
        <f>SUMPRODUCT(K253:N253,PAINEL_PESOS!$C$16:$C$19)</f>
        <v/>
      </c>
      <c r="C253" s="70">
        <f>SUMPRODUCT(O253:Q253,PAINEL_PESOS!$C$21:$C$23)</f>
        <v/>
      </c>
      <c r="D253" s="70">
        <f>SUMPRODUCT(R253:S253,PAINEL_PESOS!$C$25:$C$26)</f>
        <v/>
      </c>
      <c r="E253" s="70">
        <f>SUMPRODUCT(T253:U253,PAINEL_PESOS!$C$28:$C$29)</f>
        <v/>
      </c>
      <c r="F253" s="70" t="n">
        <v>0.9999922312558508</v>
      </c>
      <c r="G253" s="70" t="n">
        <v>0.5639099481319813</v>
      </c>
      <c r="H253" s="71">
        <f>IF(NOT(AND(PAINEL_PESOS!$D$12="OK - 100%",PAINEL_PESOS!$F$20="OK - 100%",PAINEL_PESOS!$F$24="OK - 100%",PAINEL_PESOS!$F$27="OK - 100%",PAINEL_PESOS!$F$30="OK - 100%")),"", (B253*PAINEL_PESOS!$B$7+C253*PAINEL_PESOS!$B$8+D253*PAINEL_PESOS!$B$9+E253*PAINEL_PESOS!$B$10)*F253)</f>
        <v/>
      </c>
      <c r="I253" s="71">
        <f>IF(H253="","",H253-G253)</f>
        <v/>
      </c>
      <c r="J253" s="71">
        <f>IF(I253="","",ABS(I253))</f>
        <v/>
      </c>
      <c r="K253" t="n">
        <v>0.2003142714457044</v>
      </c>
      <c r="L253" t="n">
        <v>0.001606979900923261</v>
      </c>
      <c r="M253" t="n">
        <v>0.9991587047740222</v>
      </c>
      <c r="N253" t="n">
        <v>0.9999868004743915</v>
      </c>
      <c r="O253" t="n">
        <v>0.2157500125740155</v>
      </c>
      <c r="P253" t="n">
        <v>0.999999906938569</v>
      </c>
      <c r="Q253" t="n">
        <v>0.9999698728700757</v>
      </c>
      <c r="R253" t="n">
        <v>0</v>
      </c>
      <c r="S253" t="n">
        <v>0.5326097919507209</v>
      </c>
      <c r="T253" t="n">
        <v>0.5749310284496804</v>
      </c>
      <c r="U253" t="n">
        <v>0.8260939053519766</v>
      </c>
    </row>
    <row r="254">
      <c r="A254" t="inlineStr">
        <is>
          <t>1349683</t>
        </is>
      </c>
      <c r="B254" s="70">
        <f>SUMPRODUCT(K254:N254,PAINEL_PESOS!$C$16:$C$19)</f>
        <v/>
      </c>
      <c r="C254" s="70">
        <f>SUMPRODUCT(O254:Q254,PAINEL_PESOS!$C$21:$C$23)</f>
        <v/>
      </c>
      <c r="D254" s="70">
        <f>SUMPRODUCT(R254:S254,PAINEL_PESOS!$C$25:$C$26)</f>
        <v/>
      </c>
      <c r="E254" s="70">
        <f>SUMPRODUCT(T254:U254,PAINEL_PESOS!$C$28:$C$29)</f>
        <v/>
      </c>
      <c r="F254" s="70" t="n">
        <v>0.9988931343035574</v>
      </c>
      <c r="G254" s="70" t="n">
        <v>0.5516728103398884</v>
      </c>
      <c r="H254" s="71">
        <f>IF(NOT(AND(PAINEL_PESOS!$D$12="OK - 100%",PAINEL_PESOS!$F$20="OK - 100%",PAINEL_PESOS!$F$24="OK - 100%",PAINEL_PESOS!$F$27="OK - 100%",PAINEL_PESOS!$F$30="OK - 100%")),"", (B254*PAINEL_PESOS!$B$7+C254*PAINEL_PESOS!$B$8+D254*PAINEL_PESOS!$B$9+E254*PAINEL_PESOS!$B$10)*F254)</f>
        <v/>
      </c>
      <c r="I254" s="71">
        <f>IF(H254="","",H254-G254)</f>
        <v/>
      </c>
      <c r="J254" s="71">
        <f>IF(I254="","",ABS(I254))</f>
        <v/>
      </c>
      <c r="K254" t="n">
        <v>0.2</v>
      </c>
      <c r="L254" t="n">
        <v>0</v>
      </c>
      <c r="M254" t="n">
        <v>1</v>
      </c>
      <c r="N254" t="n">
        <v>0.9981176788351933</v>
      </c>
      <c r="O254" t="n">
        <v>0.2157453128476017</v>
      </c>
      <c r="P254" t="n">
        <v>0.9999866611468774</v>
      </c>
      <c r="Q254" t="n">
        <v>0.9957016681671533</v>
      </c>
      <c r="R254" t="n">
        <v>0.01824614574491697</v>
      </c>
      <c r="S254" t="n">
        <v>0.532854202221571</v>
      </c>
      <c r="T254" t="n">
        <v>0.4677307299384692</v>
      </c>
      <c r="U254" t="n">
        <v>0.8260939053519766</v>
      </c>
    </row>
    <row r="255">
      <c r="A255" t="inlineStr">
        <is>
          <t>1349684</t>
        </is>
      </c>
      <c r="B255" s="70">
        <f>SUMPRODUCT(K255:N255,PAINEL_PESOS!$C$16:$C$19)</f>
        <v/>
      </c>
      <c r="C255" s="70">
        <f>SUMPRODUCT(O255:Q255,PAINEL_PESOS!$C$21:$C$23)</f>
        <v/>
      </c>
      <c r="D255" s="70">
        <f>SUMPRODUCT(R255:S255,PAINEL_PESOS!$C$25:$C$26)</f>
        <v/>
      </c>
      <c r="E255" s="70">
        <f>SUMPRODUCT(T255:U255,PAINEL_PESOS!$C$28:$C$29)</f>
        <v/>
      </c>
      <c r="F255" s="70" t="n">
        <v>0.9989296142276062</v>
      </c>
      <c r="G255" s="70" t="n">
        <v>0.5651190556311075</v>
      </c>
      <c r="H255" s="71">
        <f>IF(NOT(AND(PAINEL_PESOS!$D$12="OK - 100%",PAINEL_PESOS!$F$20="OK - 100%",PAINEL_PESOS!$F$24="OK - 100%",PAINEL_PESOS!$F$27="OK - 100%",PAINEL_PESOS!$F$30="OK - 100%")),"", (B255*PAINEL_PESOS!$B$7+C255*PAINEL_PESOS!$B$8+D255*PAINEL_PESOS!$B$9+E255*PAINEL_PESOS!$B$10)*F255)</f>
        <v/>
      </c>
      <c r="I255" s="71">
        <f>IF(H255="","",H255-G255)</f>
        <v/>
      </c>
      <c r="J255" s="71">
        <f>IF(I255="","",ABS(I255))</f>
        <v/>
      </c>
      <c r="K255" t="n">
        <v>0.2</v>
      </c>
      <c r="L255" t="n">
        <v>0</v>
      </c>
      <c r="M255" t="n">
        <v>1</v>
      </c>
      <c r="N255" t="n">
        <v>0.9981799140894015</v>
      </c>
      <c r="O255" t="n">
        <v>0.2157453128476017</v>
      </c>
      <c r="P255" t="n">
        <v>0.9999871025130413</v>
      </c>
      <c r="Q255" t="n">
        <v>0.9958434419045087</v>
      </c>
      <c r="R255" t="n">
        <v>0.06638423367755186</v>
      </c>
      <c r="S255" t="n">
        <v>0.5328453064087091</v>
      </c>
      <c r="T255" t="n">
        <v>0.5058978783205883</v>
      </c>
      <c r="U255" t="n">
        <v>0.8471955132504327</v>
      </c>
    </row>
    <row r="256">
      <c r="A256" t="inlineStr">
        <is>
          <t>1349688</t>
        </is>
      </c>
      <c r="B256" s="70">
        <f>SUMPRODUCT(K256:N256,PAINEL_PESOS!$C$16:$C$19)</f>
        <v/>
      </c>
      <c r="C256" s="70">
        <f>SUMPRODUCT(O256:Q256,PAINEL_PESOS!$C$21:$C$23)</f>
        <v/>
      </c>
      <c r="D256" s="70">
        <f>SUMPRODUCT(R256:S256,PAINEL_PESOS!$C$25:$C$26)</f>
        <v/>
      </c>
      <c r="E256" s="70">
        <f>SUMPRODUCT(T256:U256,PAINEL_PESOS!$C$28:$C$29)</f>
        <v/>
      </c>
      <c r="F256" s="70" t="n">
        <v>0.9989485504142807</v>
      </c>
      <c r="G256" s="70" t="n">
        <v>0.5724278850084583</v>
      </c>
      <c r="H256" s="71">
        <f>IF(NOT(AND(PAINEL_PESOS!$D$12="OK - 100%",PAINEL_PESOS!$F$20="OK - 100%",PAINEL_PESOS!$F$24="OK - 100%",PAINEL_PESOS!$F$27="OK - 100%",PAINEL_PESOS!$F$30="OK - 100%")),"", (B256*PAINEL_PESOS!$B$7+C256*PAINEL_PESOS!$B$8+D256*PAINEL_PESOS!$B$9+E256*PAINEL_PESOS!$B$10)*F256)</f>
        <v/>
      </c>
      <c r="I256" s="71">
        <f>IF(H256="","",H256-G256)</f>
        <v/>
      </c>
      <c r="J256" s="71">
        <f>IF(I256="","",ABS(I256))</f>
        <v/>
      </c>
      <c r="K256" t="n">
        <v>0.2</v>
      </c>
      <c r="L256" t="n">
        <v>0</v>
      </c>
      <c r="M256" t="n">
        <v>1</v>
      </c>
      <c r="N256" t="n">
        <v>0.9982122141565044</v>
      </c>
      <c r="O256" t="n">
        <v>0.2157453128476017</v>
      </c>
      <c r="P256" t="n">
        <v>0.9999873315726134</v>
      </c>
      <c r="Q256" t="n">
        <v>0.9959170315962059</v>
      </c>
      <c r="R256" t="n">
        <v>0.08622103889704005</v>
      </c>
      <c r="S256" t="n">
        <v>0.5328201829346952</v>
      </c>
      <c r="T256" t="n">
        <v>0.5440650256344903</v>
      </c>
      <c r="U256" t="n">
        <v>0.8475977087720501</v>
      </c>
    </row>
    <row r="257">
      <c r="A257" t="inlineStr">
        <is>
          <t>1349624</t>
        </is>
      </c>
      <c r="B257" s="70">
        <f>SUMPRODUCT(K257:N257,PAINEL_PESOS!$C$16:$C$19)</f>
        <v/>
      </c>
      <c r="C257" s="70">
        <f>SUMPRODUCT(O257:Q257,PAINEL_PESOS!$C$21:$C$23)</f>
        <v/>
      </c>
      <c r="D257" s="70">
        <f>SUMPRODUCT(R257:S257,PAINEL_PESOS!$C$25:$C$26)</f>
        <v/>
      </c>
      <c r="E257" s="70">
        <f>SUMPRODUCT(T257:U257,PAINEL_PESOS!$C$28:$C$29)</f>
        <v/>
      </c>
      <c r="F257" s="70" t="n">
        <v>0.9997297077297808</v>
      </c>
      <c r="G257" s="70" t="n"/>
      <c r="H257" s="71">
        <f>IF(NOT(AND(PAINEL_PESOS!$D$12="OK - 100%",PAINEL_PESOS!$F$20="OK - 100%",PAINEL_PESOS!$F$24="OK - 100%",PAINEL_PESOS!$F$27="OK - 100%",PAINEL_PESOS!$F$30="OK - 100%")),"", (B257*PAINEL_PESOS!$B$7+C257*PAINEL_PESOS!$B$8+D257*PAINEL_PESOS!$B$9+E257*PAINEL_PESOS!$B$10)*F257)</f>
        <v/>
      </c>
      <c r="I257" s="71">
        <f>IF(H257="","",H257-G257)</f>
        <v/>
      </c>
      <c r="J257" s="71">
        <f>IF(I257="","",ABS(I257))</f>
        <v/>
      </c>
      <c r="K257" t="n">
        <v>0.2</v>
      </c>
      <c r="L257" t="n">
        <v>0.9999999999999998</v>
      </c>
      <c r="M257" t="n">
        <v>0.4949845047825484</v>
      </c>
      <c r="N257" t="n">
        <v>0.9980465629632066</v>
      </c>
      <c r="O257" t="n">
        <v>0.3051898736033118</v>
      </c>
      <c r="P257" t="n">
        <v>0.9999210754286494</v>
      </c>
      <c r="Q257" t="n">
        <v>0.9997990147614951</v>
      </c>
      <c r="R257" t="n">
        <v>0</v>
      </c>
      <c r="S257" t="n">
        <v>0.5378211346725419</v>
      </c>
      <c r="U257" t="n">
        <v>0.8260939053519766</v>
      </c>
    </row>
    <row r="258">
      <c r="A258" t="inlineStr">
        <is>
          <t>1349631</t>
        </is>
      </c>
      <c r="B258" s="70">
        <f>SUMPRODUCT(K258:N258,PAINEL_PESOS!$C$16:$C$19)</f>
        <v/>
      </c>
      <c r="C258" s="70">
        <f>SUMPRODUCT(O258:Q258,PAINEL_PESOS!$C$21:$C$23)</f>
        <v/>
      </c>
      <c r="D258" s="70">
        <f>SUMPRODUCT(R258:S258,PAINEL_PESOS!$C$25:$C$26)</f>
        <v/>
      </c>
      <c r="E258" s="70">
        <f>SUMPRODUCT(T258:U258,PAINEL_PESOS!$C$28:$C$29)</f>
        <v/>
      </c>
      <c r="F258" s="70" t="n">
        <v>0.9997283613923431</v>
      </c>
      <c r="G258" s="70" t="n"/>
      <c r="H258" s="71">
        <f>IF(NOT(AND(PAINEL_PESOS!$D$12="OK - 100%",PAINEL_PESOS!$F$20="OK - 100%",PAINEL_PESOS!$F$24="OK - 100%",PAINEL_PESOS!$F$27="OK - 100%",PAINEL_PESOS!$F$30="OK - 100%")),"", (B258*PAINEL_PESOS!$B$7+C258*PAINEL_PESOS!$B$8+D258*PAINEL_PESOS!$B$9+E258*PAINEL_PESOS!$B$10)*F258)</f>
        <v/>
      </c>
      <c r="I258" s="71">
        <f>IF(H258="","",H258-G258)</f>
        <v/>
      </c>
      <c r="J258" s="71">
        <f>IF(I258="","",ABS(I258))</f>
        <v/>
      </c>
      <c r="K258" t="n">
        <v>0.2</v>
      </c>
      <c r="L258" t="n">
        <v>0.9999999999999998</v>
      </c>
      <c r="M258" t="n">
        <v>0.4949845047825484</v>
      </c>
      <c r="N258" t="n">
        <v>0.9980368311934873</v>
      </c>
      <c r="O258" t="n">
        <v>0.3051898736033118</v>
      </c>
      <c r="P258" t="n">
        <v>0.9999206819103198</v>
      </c>
      <c r="Q258" t="n">
        <v>0.9997980127921838</v>
      </c>
      <c r="R258" t="n">
        <v>0.8489746057947796</v>
      </c>
      <c r="S258" t="n">
        <v>0.5382018261791148</v>
      </c>
      <c r="U258" t="n">
        <v>0.8260939053519766</v>
      </c>
    </row>
    <row r="259">
      <c r="A259" t="inlineStr">
        <is>
          <t>1349638</t>
        </is>
      </c>
      <c r="B259" s="70">
        <f>SUMPRODUCT(K259:N259,PAINEL_PESOS!$C$16:$C$19)</f>
        <v/>
      </c>
      <c r="C259" s="70">
        <f>SUMPRODUCT(O259:Q259,PAINEL_PESOS!$C$21:$C$23)</f>
        <v/>
      </c>
      <c r="D259" s="70">
        <f>SUMPRODUCT(R259:S259,PAINEL_PESOS!$C$25:$C$26)</f>
        <v/>
      </c>
      <c r="E259" s="70">
        <f>SUMPRODUCT(T259:U259,PAINEL_PESOS!$C$28:$C$29)</f>
        <v/>
      </c>
      <c r="F259" s="70" t="n">
        <v>0.999729405370112</v>
      </c>
      <c r="G259" s="70" t="n"/>
      <c r="H259" s="71">
        <f>IF(NOT(AND(PAINEL_PESOS!$D$12="OK - 100%",PAINEL_PESOS!$F$20="OK - 100%",PAINEL_PESOS!$F$24="OK - 100%",PAINEL_PESOS!$F$27="OK - 100%",PAINEL_PESOS!$F$30="OK - 100%")),"", (B259*PAINEL_PESOS!$B$7+C259*PAINEL_PESOS!$B$8+D259*PAINEL_PESOS!$B$9+E259*PAINEL_PESOS!$B$10)*F259)</f>
        <v/>
      </c>
      <c r="I259" s="71">
        <f>IF(H259="","",H259-G259)</f>
        <v/>
      </c>
      <c r="J259" s="71">
        <f>IF(I259="","",ABS(I259))</f>
        <v/>
      </c>
      <c r="K259" t="n">
        <v>0.2</v>
      </c>
      <c r="L259" t="n">
        <v>0.9999999999999998</v>
      </c>
      <c r="M259" t="n">
        <v>0.4949845047825484</v>
      </c>
      <c r="N259" t="n">
        <v>0.9980443774094894</v>
      </c>
      <c r="O259" t="n">
        <v>0.3051898736033118</v>
      </c>
      <c r="P259" t="n">
        <v>0.9999209870528729</v>
      </c>
      <c r="Q259" t="n">
        <v>0.9997987897405541</v>
      </c>
      <c r="R259" t="n">
        <v>0.7518479282884549</v>
      </c>
      <c r="S259" t="n">
        <v>0.5382813399152688</v>
      </c>
      <c r="U259" t="n">
        <v>0.8260939053519766</v>
      </c>
    </row>
    <row r="260">
      <c r="A260" t="inlineStr">
        <is>
          <t>1349375</t>
        </is>
      </c>
      <c r="B260" s="70">
        <f>SUMPRODUCT(K260:N260,PAINEL_PESOS!$C$16:$C$19)</f>
        <v/>
      </c>
      <c r="C260" s="70">
        <f>SUMPRODUCT(O260:Q260,PAINEL_PESOS!$C$21:$C$23)</f>
        <v/>
      </c>
      <c r="D260" s="70">
        <f>SUMPRODUCT(R260:S260,PAINEL_PESOS!$C$25:$C$26)</f>
        <v/>
      </c>
      <c r="E260" s="70">
        <f>SUMPRODUCT(T260:U260,PAINEL_PESOS!$C$28:$C$29)</f>
        <v/>
      </c>
      <c r="F260" s="70" t="n">
        <v>0.9831961402689331</v>
      </c>
      <c r="G260" s="70" t="n">
        <v>0.7135189181032313</v>
      </c>
      <c r="H260" s="71">
        <f>IF(NOT(AND(PAINEL_PESOS!$D$12="OK - 100%",PAINEL_PESOS!$F$20="OK - 100%",PAINEL_PESOS!$F$24="OK - 100%",PAINEL_PESOS!$F$27="OK - 100%",PAINEL_PESOS!$F$30="OK - 100%")),"", (B260*PAINEL_PESOS!$B$7+C260*PAINEL_PESOS!$B$8+D260*PAINEL_PESOS!$B$9+E260*PAINEL_PESOS!$B$10)*F260)</f>
        <v/>
      </c>
      <c r="I260" s="71">
        <f>IF(H260="","",H260-G260)</f>
        <v/>
      </c>
      <c r="J260" s="71">
        <f>IF(I260="","",ABS(I260))</f>
        <v/>
      </c>
      <c r="K260" t="n">
        <v>1</v>
      </c>
      <c r="L260" t="n">
        <v>0</v>
      </c>
      <c r="M260" t="n">
        <v>0.1962570789296995</v>
      </c>
      <c r="N260" t="n">
        <v>0.9580179439367181</v>
      </c>
      <c r="O260" t="n">
        <v>0.9788359682043477</v>
      </c>
      <c r="P260" t="n">
        <v>0.9816069658408676</v>
      </c>
      <c r="Q260" t="n">
        <v>0.999774468327622</v>
      </c>
      <c r="R260" t="n">
        <v>0.7941306022000316</v>
      </c>
      <c r="S260" t="n">
        <v>0.5327922707880673</v>
      </c>
      <c r="T260" t="n">
        <v>0.6020771178364278</v>
      </c>
      <c r="U260" t="n">
        <v>0.8260939053519766</v>
      </c>
    </row>
    <row r="261">
      <c r="A261" t="inlineStr">
        <is>
          <t>1349376</t>
        </is>
      </c>
      <c r="B261" s="70">
        <f>SUMPRODUCT(K261:N261,PAINEL_PESOS!$C$16:$C$19)</f>
        <v/>
      </c>
      <c r="C261" s="70">
        <f>SUMPRODUCT(O261:Q261,PAINEL_PESOS!$C$21:$C$23)</f>
        <v/>
      </c>
      <c r="D261" s="70">
        <f>SUMPRODUCT(R261:S261,PAINEL_PESOS!$C$25:$C$26)</f>
        <v/>
      </c>
      <c r="E261" s="70">
        <f>SUMPRODUCT(T261:U261,PAINEL_PESOS!$C$28:$C$29)</f>
        <v/>
      </c>
      <c r="F261" s="70" t="n">
        <v>0.9846601371968551</v>
      </c>
      <c r="G261" s="70" t="n">
        <v>0.7427017969056545</v>
      </c>
      <c r="H261" s="71">
        <f>IF(NOT(AND(PAINEL_PESOS!$D$12="OK - 100%",PAINEL_PESOS!$F$20="OK - 100%",PAINEL_PESOS!$F$24="OK - 100%",PAINEL_PESOS!$F$27="OK - 100%",PAINEL_PESOS!$F$30="OK - 100%")),"", (B261*PAINEL_PESOS!$B$7+C261*PAINEL_PESOS!$B$8+D261*PAINEL_PESOS!$B$9+E261*PAINEL_PESOS!$B$10)*F261)</f>
        <v/>
      </c>
      <c r="I261" s="71">
        <f>IF(H261="","",H261-G261)</f>
        <v/>
      </c>
      <c r="J261" s="71">
        <f>IF(I261="","",ABS(I261))</f>
        <v/>
      </c>
      <c r="K261" t="n">
        <v>0.9817818609452177</v>
      </c>
      <c r="L261" t="n">
        <v>0</v>
      </c>
      <c r="M261" t="n">
        <v>0.2145604113679501</v>
      </c>
      <c r="N261" t="n">
        <v>0.9618108940764067</v>
      </c>
      <c r="O261" t="n">
        <v>0.9758953581938254</v>
      </c>
      <c r="P261" t="n">
        <v>0.9833005026636581</v>
      </c>
      <c r="Q261" t="n">
        <v>0.999789476611526</v>
      </c>
      <c r="R261" t="n">
        <v>0.9999160859583325</v>
      </c>
      <c r="S261" t="n">
        <v>0.5338902411075235</v>
      </c>
      <c r="T261" t="n">
        <v>0.5659146491165831</v>
      </c>
      <c r="U261" t="n">
        <v>0.8827233843463504</v>
      </c>
    </row>
    <row r="262">
      <c r="A262" t="inlineStr">
        <is>
          <t>1349470</t>
        </is>
      </c>
      <c r="B262" s="70">
        <f>SUMPRODUCT(K262:N262,PAINEL_PESOS!$C$16:$C$19)</f>
        <v/>
      </c>
      <c r="C262" s="70">
        <f>SUMPRODUCT(O262:Q262,PAINEL_PESOS!$C$21:$C$23)</f>
        <v/>
      </c>
      <c r="D262" s="70">
        <f>SUMPRODUCT(R262:S262,PAINEL_PESOS!$C$25:$C$26)</f>
        <v/>
      </c>
      <c r="E262" s="70">
        <f>SUMPRODUCT(T262:U262,PAINEL_PESOS!$C$28:$C$29)</f>
        <v/>
      </c>
      <c r="F262" s="70" t="n">
        <v>0.9997977772795842</v>
      </c>
      <c r="G262" s="70" t="n">
        <v>0.5957261427828184</v>
      </c>
      <c r="H262" s="71">
        <f>IF(NOT(AND(PAINEL_PESOS!$D$12="OK - 100%",PAINEL_PESOS!$F$20="OK - 100%",PAINEL_PESOS!$F$24="OK - 100%",PAINEL_PESOS!$F$27="OK - 100%",PAINEL_PESOS!$F$30="OK - 100%")),"", (B262*PAINEL_PESOS!$B$7+C262*PAINEL_PESOS!$B$8+D262*PAINEL_PESOS!$B$9+E262*PAINEL_PESOS!$B$10)*F262)</f>
        <v/>
      </c>
      <c r="I262" s="71">
        <f>IF(H262="","",H262-G262)</f>
        <v/>
      </c>
      <c r="J262" s="71">
        <f>IF(I262="","",ABS(I262))</f>
        <v/>
      </c>
      <c r="K262" t="n">
        <v>0.2</v>
      </c>
      <c r="L262" t="n">
        <v>0</v>
      </c>
      <c r="M262" t="n">
        <v>1</v>
      </c>
      <c r="N262" t="n">
        <v>0.9985329539893875</v>
      </c>
      <c r="O262" t="n">
        <v>0.4407934921783052</v>
      </c>
      <c r="P262" t="n">
        <v>0.9998572964277139</v>
      </c>
      <c r="Q262" t="n">
        <v>0.9998684530019041</v>
      </c>
      <c r="R262" t="n">
        <v>0.1367303111549804</v>
      </c>
      <c r="S262" t="n">
        <v>0.5193717322246028</v>
      </c>
      <c r="T262" t="n">
        <v>0.5582978386199651</v>
      </c>
      <c r="U262" t="n">
        <v>0.8260939053519766</v>
      </c>
    </row>
    <row r="263">
      <c r="A263" t="inlineStr">
        <is>
          <t>1349689</t>
        </is>
      </c>
      <c r="B263" s="70">
        <f>SUMPRODUCT(K263:N263,PAINEL_PESOS!$C$16:$C$19)</f>
        <v/>
      </c>
      <c r="C263" s="70">
        <f>SUMPRODUCT(O263:Q263,PAINEL_PESOS!$C$21:$C$23)</f>
        <v/>
      </c>
      <c r="D263" s="70">
        <f>SUMPRODUCT(R263:S263,PAINEL_PESOS!$C$25:$C$26)</f>
        <v/>
      </c>
      <c r="E263" s="70">
        <f>SUMPRODUCT(T263:U263,PAINEL_PESOS!$C$28:$C$29)</f>
        <v/>
      </c>
      <c r="F263" s="70" t="n">
        <v>0.9989437706813428</v>
      </c>
      <c r="G263" s="70" t="n">
        <v>0.6268233524962344</v>
      </c>
      <c r="H263" s="71">
        <f>IF(NOT(AND(PAINEL_PESOS!$D$12="OK - 100%",PAINEL_PESOS!$F$20="OK - 100%",PAINEL_PESOS!$F$24="OK - 100%",PAINEL_PESOS!$F$27="OK - 100%",PAINEL_PESOS!$F$30="OK - 100%")),"", (B263*PAINEL_PESOS!$B$7+C263*PAINEL_PESOS!$B$8+D263*PAINEL_PESOS!$B$9+E263*PAINEL_PESOS!$B$10)*F263)</f>
        <v/>
      </c>
      <c r="I263" s="71">
        <f>IF(H263="","",H263-G263)</f>
        <v/>
      </c>
      <c r="J263" s="71">
        <f>IF(I263="","",ABS(I263))</f>
        <v/>
      </c>
      <c r="K263" t="n">
        <v>0.2</v>
      </c>
      <c r="L263" t="n">
        <v>0</v>
      </c>
      <c r="M263" t="n">
        <v>1</v>
      </c>
      <c r="N263" t="n">
        <v>0.9982040615547622</v>
      </c>
      <c r="O263" t="n">
        <v>0.2157453128476017</v>
      </c>
      <c r="P263" t="n">
        <v>0.9999872737581146</v>
      </c>
      <c r="Q263" t="n">
        <v>0.995898456817775</v>
      </c>
      <c r="R263" t="n">
        <v>0.5433942797257597</v>
      </c>
      <c r="S263" t="n">
        <v>0.5328130367752235</v>
      </c>
      <c r="T263" t="n">
        <v>0.5440650256344903</v>
      </c>
      <c r="U263" t="n">
        <v>0.8260939053519766</v>
      </c>
    </row>
    <row r="264">
      <c r="A264" t="inlineStr">
        <is>
          <t>1349549</t>
        </is>
      </c>
      <c r="B264" s="70">
        <f>SUMPRODUCT(K264:N264,PAINEL_PESOS!$C$16:$C$19)</f>
        <v/>
      </c>
      <c r="C264" s="70">
        <f>SUMPRODUCT(O264:Q264,PAINEL_PESOS!$C$21:$C$23)</f>
        <v/>
      </c>
      <c r="D264" s="70">
        <f>SUMPRODUCT(R264:S264,PAINEL_PESOS!$C$25:$C$26)</f>
        <v/>
      </c>
      <c r="E264" s="70">
        <f>SUMPRODUCT(T264:U264,PAINEL_PESOS!$C$28:$C$29)</f>
        <v/>
      </c>
      <c r="F264" s="70" t="n">
        <v>0.9996055884375693</v>
      </c>
      <c r="G264" s="70" t="n">
        <v>0.6770772181580432</v>
      </c>
      <c r="H264" s="71">
        <f>IF(NOT(AND(PAINEL_PESOS!$D$12="OK - 100%",PAINEL_PESOS!$F$20="OK - 100%",PAINEL_PESOS!$F$24="OK - 100%",PAINEL_PESOS!$F$27="OK - 100%",PAINEL_PESOS!$F$30="OK - 100%")),"", (B264*PAINEL_PESOS!$B$7+C264*PAINEL_PESOS!$B$8+D264*PAINEL_PESOS!$B$9+E264*PAINEL_PESOS!$B$10)*F264)</f>
        <v/>
      </c>
      <c r="I264" s="71">
        <f>IF(H264="","",H264-G264)</f>
        <v/>
      </c>
      <c r="J264" s="71">
        <f>IF(I264="","",ABS(I264))</f>
        <v/>
      </c>
      <c r="K264" t="n">
        <v>0.2</v>
      </c>
      <c r="L264" t="n">
        <v>0.9932534839727637</v>
      </c>
      <c r="M264" t="n">
        <v>0.4928156694398766</v>
      </c>
      <c r="N264" t="n">
        <v>0.9971824158993506</v>
      </c>
      <c r="O264" t="n">
        <v>0.3264544257401205</v>
      </c>
      <c r="P264" t="n">
        <v>0.999912965233819</v>
      </c>
      <c r="Q264" t="n">
        <v>0.9996829788720473</v>
      </c>
      <c r="R264" t="n">
        <v>0.8233690407660601</v>
      </c>
      <c r="S264" t="n">
        <v>0.506078796262827</v>
      </c>
      <c r="T264" t="n">
        <v>0.3866071927300646</v>
      </c>
      <c r="U264" t="n">
        <v>0.8103739038975326</v>
      </c>
    </row>
    <row r="265">
      <c r="A265" t="inlineStr">
        <is>
          <t>1349553</t>
        </is>
      </c>
      <c r="B265" s="70">
        <f>SUMPRODUCT(K265:N265,PAINEL_PESOS!$C$16:$C$19)</f>
        <v/>
      </c>
      <c r="C265" s="70">
        <f>SUMPRODUCT(O265:Q265,PAINEL_PESOS!$C$21:$C$23)</f>
        <v/>
      </c>
      <c r="D265" s="70">
        <f>SUMPRODUCT(R265:S265,PAINEL_PESOS!$C$25:$C$26)</f>
        <v/>
      </c>
      <c r="E265" s="70">
        <f>SUMPRODUCT(T265:U265,PAINEL_PESOS!$C$28:$C$29)</f>
        <v/>
      </c>
      <c r="F265" s="70" t="n">
        <v>0.9996716576245975</v>
      </c>
      <c r="G265" s="70" t="n">
        <v>0.6412484044912119</v>
      </c>
      <c r="H265" s="71">
        <f>IF(NOT(AND(PAINEL_PESOS!$D$12="OK - 100%",PAINEL_PESOS!$F$20="OK - 100%",PAINEL_PESOS!$F$24="OK - 100%",PAINEL_PESOS!$F$27="OK - 100%",PAINEL_PESOS!$F$30="OK - 100%")),"", (B265*PAINEL_PESOS!$B$7+C265*PAINEL_PESOS!$B$8+D265*PAINEL_PESOS!$B$9+E265*PAINEL_PESOS!$B$10)*F265)</f>
        <v/>
      </c>
      <c r="I265" s="71">
        <f>IF(H265="","",H265-G265)</f>
        <v/>
      </c>
      <c r="J265" s="71">
        <f>IF(I265="","",ABS(I265))</f>
        <v/>
      </c>
      <c r="K265" t="n">
        <v>0.2</v>
      </c>
      <c r="L265" t="n">
        <v>0.9999999999999998</v>
      </c>
      <c r="M265" t="n">
        <v>0.4949845047825484</v>
      </c>
      <c r="N265" t="n">
        <v>0.9976269431797018</v>
      </c>
      <c r="O265" t="n">
        <v>0.3051898736033118</v>
      </c>
      <c r="P265" t="n">
        <v>0.9999041045494503</v>
      </c>
      <c r="Q265" t="n">
        <v>0.999755805112275</v>
      </c>
      <c r="R265" t="n">
        <v>0.5506874049869073</v>
      </c>
      <c r="S265" t="n">
        <v>0.5497009952857199</v>
      </c>
      <c r="T265" t="n">
        <v>0.32231762958109</v>
      </c>
      <c r="U265" t="n">
        <v>0.8260939053519766</v>
      </c>
    </row>
    <row r="266">
      <c r="A266" t="inlineStr">
        <is>
          <t>1349690</t>
        </is>
      </c>
      <c r="B266" s="70">
        <f>SUMPRODUCT(K266:N266,PAINEL_PESOS!$C$16:$C$19)</f>
        <v/>
      </c>
      <c r="C266" s="70">
        <f>SUMPRODUCT(O266:Q266,PAINEL_PESOS!$C$21:$C$23)</f>
        <v/>
      </c>
      <c r="D266" s="70">
        <f>SUMPRODUCT(R266:S266,PAINEL_PESOS!$C$25:$C$26)</f>
        <v/>
      </c>
      <c r="E266" s="70">
        <f>SUMPRODUCT(T266:U266,PAINEL_PESOS!$C$28:$C$29)</f>
        <v/>
      </c>
      <c r="F266" s="70" t="n">
        <v>0.9989528157698156</v>
      </c>
      <c r="G266" s="70" t="n">
        <v>0.576887661059662</v>
      </c>
      <c r="H266" s="71">
        <f>IF(NOT(AND(PAINEL_PESOS!$D$12="OK - 100%",PAINEL_PESOS!$F$20="OK - 100%",PAINEL_PESOS!$F$24="OK - 100%",PAINEL_PESOS!$F$27="OK - 100%",PAINEL_PESOS!$F$30="OK - 100%")),"", (B266*PAINEL_PESOS!$B$7+C266*PAINEL_PESOS!$B$8+D266*PAINEL_PESOS!$B$9+E266*PAINEL_PESOS!$B$10)*F266)</f>
        <v/>
      </c>
      <c r="I266" s="71">
        <f>IF(H266="","",H266-G266)</f>
        <v/>
      </c>
      <c r="J266" s="71">
        <f>IF(I266="","",ABS(I266))</f>
        <v/>
      </c>
      <c r="K266" t="n">
        <v>0.2</v>
      </c>
      <c r="L266" t="n">
        <v>0</v>
      </c>
      <c r="M266" t="n">
        <v>1</v>
      </c>
      <c r="N266" t="n">
        <v>0.9982194892091247</v>
      </c>
      <c r="O266" t="n">
        <v>0.2157453128476017</v>
      </c>
      <c r="P266" t="n">
        <v>0.9999873831635976</v>
      </c>
      <c r="Q266" t="n">
        <v>0.9959336073163723</v>
      </c>
      <c r="R266" t="n">
        <v>0.1434158727331501</v>
      </c>
      <c r="S266" t="n">
        <v>0.5328104654261087</v>
      </c>
      <c r="T266" t="n">
        <v>0.5440650256344903</v>
      </c>
      <c r="U266" t="n">
        <v>0.8260939053519766</v>
      </c>
    </row>
    <row r="267">
      <c r="A267" t="inlineStr">
        <is>
          <t>1349622</t>
        </is>
      </c>
      <c r="B267" s="70">
        <f>SUMPRODUCT(K267:N267,PAINEL_PESOS!$C$16:$C$19)</f>
        <v/>
      </c>
      <c r="C267" s="70">
        <f>SUMPRODUCT(O267:Q267,PAINEL_PESOS!$C$21:$C$23)</f>
        <v/>
      </c>
      <c r="D267" s="70">
        <f>SUMPRODUCT(R267:S267,PAINEL_PESOS!$C$25:$C$26)</f>
        <v/>
      </c>
      <c r="E267" s="70">
        <f>SUMPRODUCT(T267:U267,PAINEL_PESOS!$C$28:$C$29)</f>
        <v/>
      </c>
      <c r="F267" s="70" t="n">
        <v>0.9997306824628227</v>
      </c>
      <c r="G267" s="70" t="n"/>
      <c r="H267" s="71">
        <f>IF(NOT(AND(PAINEL_PESOS!$D$12="OK - 100%",PAINEL_PESOS!$F$20="OK - 100%",PAINEL_PESOS!$F$24="OK - 100%",PAINEL_PESOS!$F$27="OK - 100%",PAINEL_PESOS!$F$30="OK - 100%")),"", (B267*PAINEL_PESOS!$B$7+C267*PAINEL_PESOS!$B$8+D267*PAINEL_PESOS!$B$9+E267*PAINEL_PESOS!$B$10)*F267)</f>
        <v/>
      </c>
      <c r="I267" s="71">
        <f>IF(H267="","",H267-G267)</f>
        <v/>
      </c>
      <c r="J267" s="71">
        <f>IF(I267="","",ABS(I267))</f>
        <v/>
      </c>
      <c r="K267" t="n">
        <v>0.2</v>
      </c>
      <c r="L267" t="n">
        <v>0.9999999999999998</v>
      </c>
      <c r="M267" t="n">
        <v>0.4949845047825484</v>
      </c>
      <c r="N267" t="n">
        <v>0.998053608644167</v>
      </c>
      <c r="O267" t="n">
        <v>0.3051898736033118</v>
      </c>
      <c r="P267" t="n">
        <v>0.9999213603290344</v>
      </c>
      <c r="Q267" t="n">
        <v>0.9997997401706371</v>
      </c>
      <c r="R267" t="n">
        <v>0.6826761148611494</v>
      </c>
      <c r="S267" t="n">
        <v>0.5375828892764414</v>
      </c>
      <c r="U267" t="n">
        <v>0.8260939053519766</v>
      </c>
    </row>
    <row r="268">
      <c r="A268" t="inlineStr">
        <is>
          <t>1349763</t>
        </is>
      </c>
      <c r="B268" s="70">
        <f>SUMPRODUCT(K268:N268,PAINEL_PESOS!$C$16:$C$19)</f>
        <v/>
      </c>
      <c r="C268" s="70">
        <f>SUMPRODUCT(O268:Q268,PAINEL_PESOS!$C$21:$C$23)</f>
        <v/>
      </c>
      <c r="D268" s="70">
        <f>SUMPRODUCT(R268:S268,PAINEL_PESOS!$C$25:$C$26)</f>
        <v/>
      </c>
      <c r="E268" s="70">
        <f>SUMPRODUCT(T268:U268,PAINEL_PESOS!$C$28:$C$29)</f>
        <v/>
      </c>
      <c r="F268" s="70" t="n">
        <v>0.9999271888214263</v>
      </c>
      <c r="G268" s="70" t="n">
        <v>0.5649567913448696</v>
      </c>
      <c r="H268" s="71">
        <f>IF(NOT(AND(PAINEL_PESOS!$D$12="OK - 100%",PAINEL_PESOS!$F$20="OK - 100%",PAINEL_PESOS!$F$24="OK - 100%",PAINEL_PESOS!$F$27="OK - 100%",PAINEL_PESOS!$F$30="OK - 100%")),"", (B268*PAINEL_PESOS!$B$7+C268*PAINEL_PESOS!$B$8+D268*PAINEL_PESOS!$B$9+E268*PAINEL_PESOS!$B$10)*F268)</f>
        <v/>
      </c>
      <c r="I268" s="71">
        <f>IF(H268="","",H268-G268)</f>
        <v/>
      </c>
      <c r="J268" s="71">
        <f>IF(I268="","",ABS(I268))</f>
        <v/>
      </c>
      <c r="K268" t="n">
        <v>0.2000028873657919</v>
      </c>
      <c r="L268" t="n">
        <v>1.531150975954611e-05</v>
      </c>
      <c r="M268" t="n">
        <v>0.9999919840316261</v>
      </c>
      <c r="N268" t="n">
        <v>0.9998765567396594</v>
      </c>
      <c r="O268" t="n">
        <v>0.2157453576280086</v>
      </c>
      <c r="P268" t="n">
        <v>0.9999991259254887</v>
      </c>
      <c r="Q268" t="n">
        <v>0.9997174634687308</v>
      </c>
      <c r="R268" t="n">
        <v>0.009429511898420073</v>
      </c>
      <c r="S268" t="n">
        <v>0.5326109892084234</v>
      </c>
      <c r="T268" t="n">
        <v>0.5749310284496804</v>
      </c>
      <c r="U268" t="n">
        <v>0.8260939053519766</v>
      </c>
    </row>
    <row r="269">
      <c r="A269" t="inlineStr">
        <is>
          <t>1349764</t>
        </is>
      </c>
      <c r="B269" s="70">
        <f>SUMPRODUCT(K269:N269,PAINEL_PESOS!$C$16:$C$19)</f>
        <v/>
      </c>
      <c r="C269" s="70">
        <f>SUMPRODUCT(O269:Q269,PAINEL_PESOS!$C$21:$C$23)</f>
        <v/>
      </c>
      <c r="D269" s="70">
        <f>SUMPRODUCT(R269:S269,PAINEL_PESOS!$C$25:$C$26)</f>
        <v/>
      </c>
      <c r="E269" s="70">
        <f>SUMPRODUCT(T269:U269,PAINEL_PESOS!$C$28:$C$29)</f>
        <v/>
      </c>
      <c r="F269" s="70" t="n">
        <v>0.9994383652205908</v>
      </c>
      <c r="G269" s="70" t="n">
        <v>0.5993568616375209</v>
      </c>
      <c r="H269" s="71">
        <f>IF(NOT(AND(PAINEL_PESOS!$D$12="OK - 100%",PAINEL_PESOS!$F$20="OK - 100%",PAINEL_PESOS!$F$24="OK - 100%",PAINEL_PESOS!$F$27="OK - 100%",PAINEL_PESOS!$F$30="OK - 100%")),"", (B269*PAINEL_PESOS!$B$7+C269*PAINEL_PESOS!$B$8+D269*PAINEL_PESOS!$B$9+E269*PAINEL_PESOS!$B$10)*F269)</f>
        <v/>
      </c>
      <c r="I269" s="71">
        <f>IF(H269="","",H269-G269)</f>
        <v/>
      </c>
      <c r="J269" s="71">
        <f>IF(I269="","",ABS(I269))</f>
        <v/>
      </c>
      <c r="K269" t="n">
        <v>0.2</v>
      </c>
      <c r="L269" t="n">
        <v>0</v>
      </c>
      <c r="M269" t="n">
        <v>1</v>
      </c>
      <c r="N269" t="n">
        <v>0.9990464427275348</v>
      </c>
      <c r="O269" t="n">
        <v>0.2157453128476017</v>
      </c>
      <c r="P269" t="n">
        <v>0.9999932454081346</v>
      </c>
      <c r="Q269" t="n">
        <v>0.9978198459127166</v>
      </c>
      <c r="R269" t="n">
        <v>0.2962895431157341</v>
      </c>
      <c r="S269" t="n">
        <v>0.532621032221031</v>
      </c>
      <c r="T269" t="n">
        <v>0.5673160588472638</v>
      </c>
      <c r="U269" t="n">
        <v>0.8260939053519766</v>
      </c>
    </row>
    <row r="270">
      <c r="A270" t="inlineStr">
        <is>
          <t>1349765</t>
        </is>
      </c>
      <c r="B270" s="70">
        <f>SUMPRODUCT(K270:N270,PAINEL_PESOS!$C$16:$C$19)</f>
        <v/>
      </c>
      <c r="C270" s="70">
        <f>SUMPRODUCT(O270:Q270,PAINEL_PESOS!$C$21:$C$23)</f>
        <v/>
      </c>
      <c r="D270" s="70">
        <f>SUMPRODUCT(R270:S270,PAINEL_PESOS!$C$25:$C$26)</f>
        <v/>
      </c>
      <c r="E270" s="70">
        <f>SUMPRODUCT(T270:U270,PAINEL_PESOS!$C$28:$C$29)</f>
        <v/>
      </c>
      <c r="F270" s="70" t="n">
        <v>0.9991139234919229</v>
      </c>
      <c r="G270" s="70" t="n">
        <v>0.6231380798591857</v>
      </c>
      <c r="H270" s="71">
        <f>IF(NOT(AND(PAINEL_PESOS!$D$12="OK - 100%",PAINEL_PESOS!$F$20="OK - 100%",PAINEL_PESOS!$F$24="OK - 100%",PAINEL_PESOS!$F$27="OK - 100%",PAINEL_PESOS!$F$30="OK - 100%")),"", (B270*PAINEL_PESOS!$B$7+C270*PAINEL_PESOS!$B$8+D270*PAINEL_PESOS!$B$9+E270*PAINEL_PESOS!$B$10)*F270)</f>
        <v/>
      </c>
      <c r="I270" s="71">
        <f>IF(H270="","",H270-G270)</f>
        <v/>
      </c>
      <c r="J270" s="71">
        <f>IF(I270="","",ABS(I270))</f>
        <v/>
      </c>
      <c r="K270" t="n">
        <v>0.2</v>
      </c>
      <c r="L270" t="n">
        <v>0</v>
      </c>
      <c r="M270" t="n">
        <v>1</v>
      </c>
      <c r="N270" t="n">
        <v>0.9984941416426629</v>
      </c>
      <c r="O270" t="n">
        <v>0.2157453128476017</v>
      </c>
      <c r="P270" t="n">
        <v>0.999989330624711</v>
      </c>
      <c r="Q270" t="n">
        <v>0.996559617734273</v>
      </c>
      <c r="R270" t="n">
        <v>0.4817760741776618</v>
      </c>
      <c r="S270" t="n">
        <v>0.5326148208134761</v>
      </c>
      <c r="T270" t="n">
        <v>0.5749310284496804</v>
      </c>
      <c r="U270" t="n">
        <v>0.8260939053519766</v>
      </c>
    </row>
    <row r="271">
      <c r="A271" t="inlineStr">
        <is>
          <t>1349327</t>
        </is>
      </c>
      <c r="B271" s="70">
        <f>SUMPRODUCT(K271:N271,PAINEL_PESOS!$C$16:$C$19)</f>
        <v/>
      </c>
      <c r="C271" s="70">
        <f>SUMPRODUCT(O271:Q271,PAINEL_PESOS!$C$21:$C$23)</f>
        <v/>
      </c>
      <c r="D271" s="70">
        <f>SUMPRODUCT(R271:S271,PAINEL_PESOS!$C$25:$C$26)</f>
        <v/>
      </c>
      <c r="E271" s="70">
        <f>SUMPRODUCT(T271:U271,PAINEL_PESOS!$C$28:$C$29)</f>
        <v/>
      </c>
      <c r="F271" s="70" t="n">
        <v>0.9978725576370405</v>
      </c>
      <c r="G271" s="70" t="n"/>
      <c r="H271" s="71">
        <f>IF(NOT(AND(PAINEL_PESOS!$D$12="OK - 100%",PAINEL_PESOS!$F$20="OK - 100%",PAINEL_PESOS!$F$24="OK - 100%",PAINEL_PESOS!$F$27="OK - 100%",PAINEL_PESOS!$F$30="OK - 100%")),"", (B271*PAINEL_PESOS!$B$7+C271*PAINEL_PESOS!$B$8+D271*PAINEL_PESOS!$B$9+E271*PAINEL_PESOS!$B$10)*F271)</f>
        <v/>
      </c>
      <c r="I271" s="71">
        <f>IF(H271="","",H271-G271)</f>
        <v/>
      </c>
      <c r="J271" s="71">
        <f>IF(I271="","",ABS(I271))</f>
        <v/>
      </c>
      <c r="K271" t="n">
        <v>0.2</v>
      </c>
      <c r="L271" t="n">
        <v>0.9999999999999998</v>
      </c>
      <c r="M271" t="n">
        <v>0.1861099360582515</v>
      </c>
      <c r="N271" t="n">
        <v>0.9962047181557253</v>
      </c>
      <c r="O271" t="n">
        <v>0.244328827724102</v>
      </c>
      <c r="P271" t="n">
        <v>0.9999826619682084</v>
      </c>
      <c r="Q271" t="n">
        <v>0.9918243863554788</v>
      </c>
      <c r="R271" t="n">
        <v>0.2347935815463139</v>
      </c>
      <c r="S271" t="n">
        <v>0.08441594292771959</v>
      </c>
      <c r="U271" t="n">
        <v>0.8260939053519766</v>
      </c>
    </row>
    <row r="272">
      <c r="A272" t="inlineStr">
        <is>
          <t>1349328</t>
        </is>
      </c>
      <c r="B272" s="70">
        <f>SUMPRODUCT(K272:N272,PAINEL_PESOS!$C$16:$C$19)</f>
        <v/>
      </c>
      <c r="C272" s="70">
        <f>SUMPRODUCT(O272:Q272,PAINEL_PESOS!$C$21:$C$23)</f>
        <v/>
      </c>
      <c r="D272" s="70">
        <f>SUMPRODUCT(R272:S272,PAINEL_PESOS!$C$25:$C$26)</f>
        <v/>
      </c>
      <c r="E272" s="70">
        <f>SUMPRODUCT(T272:U272,PAINEL_PESOS!$C$28:$C$29)</f>
        <v/>
      </c>
      <c r="F272" s="70" t="n">
        <v>0.9980662996280009</v>
      </c>
      <c r="G272" s="70" t="n">
        <v>0.5734578574643749</v>
      </c>
      <c r="H272" s="71">
        <f>IF(NOT(AND(PAINEL_PESOS!$D$12="OK - 100%",PAINEL_PESOS!$F$20="OK - 100%",PAINEL_PESOS!$F$24="OK - 100%",PAINEL_PESOS!$F$27="OK - 100%",PAINEL_PESOS!$F$30="OK - 100%")),"", (B272*PAINEL_PESOS!$B$7+C272*PAINEL_PESOS!$B$8+D272*PAINEL_PESOS!$B$9+E272*PAINEL_PESOS!$B$10)*F272)</f>
        <v/>
      </c>
      <c r="I272" s="71">
        <f>IF(H272="","",H272-G272)</f>
        <v/>
      </c>
      <c r="J272" s="71">
        <f>IF(I272="","",ABS(I272))</f>
        <v/>
      </c>
      <c r="K272" t="n">
        <v>0.2</v>
      </c>
      <c r="L272" t="n">
        <v>0.9999999999999998</v>
      </c>
      <c r="M272" t="n">
        <v>0.1861099360582515</v>
      </c>
      <c r="N272" t="n">
        <v>0.9965523166823421</v>
      </c>
      <c r="O272" t="n">
        <v>0.244328827724102</v>
      </c>
      <c r="P272" t="n">
        <v>0.9999842522497012</v>
      </c>
      <c r="Q272" t="n">
        <v>0.992570011158507</v>
      </c>
      <c r="R272" t="n">
        <v>0.4946484691238756</v>
      </c>
      <c r="S272" t="n">
        <v>0.08410962822079948</v>
      </c>
      <c r="T272" t="n">
        <v>0.6108616741105004</v>
      </c>
      <c r="U272" t="n">
        <v>0.724344920590854</v>
      </c>
    </row>
    <row r="273">
      <c r="A273" t="inlineStr">
        <is>
          <t>1349329</t>
        </is>
      </c>
      <c r="B273" s="70">
        <f>SUMPRODUCT(K273:N273,PAINEL_PESOS!$C$16:$C$19)</f>
        <v/>
      </c>
      <c r="C273" s="70">
        <f>SUMPRODUCT(O273:Q273,PAINEL_PESOS!$C$21:$C$23)</f>
        <v/>
      </c>
      <c r="D273" s="70">
        <f>SUMPRODUCT(R273:S273,PAINEL_PESOS!$C$25:$C$26)</f>
        <v/>
      </c>
      <c r="E273" s="70">
        <f>SUMPRODUCT(T273:U273,PAINEL_PESOS!$C$28:$C$29)</f>
        <v/>
      </c>
      <c r="F273" s="70" t="n">
        <v>0.9992650766419277</v>
      </c>
      <c r="G273" s="70" t="n">
        <v>0.5888982049128718</v>
      </c>
      <c r="H273" s="71">
        <f>IF(NOT(AND(PAINEL_PESOS!$D$12="OK - 100%",PAINEL_PESOS!$F$20="OK - 100%",PAINEL_PESOS!$F$24="OK - 100%",PAINEL_PESOS!$F$27="OK - 100%",PAINEL_PESOS!$F$30="OK - 100%")),"", (B273*PAINEL_PESOS!$B$7+C273*PAINEL_PESOS!$B$8+D273*PAINEL_PESOS!$B$9+E273*PAINEL_PESOS!$B$10)*F273)</f>
        <v/>
      </c>
      <c r="I273" s="71">
        <f>IF(H273="","",H273-G273)</f>
        <v/>
      </c>
      <c r="J273" s="71">
        <f>IF(I273="","",ABS(I273))</f>
        <v/>
      </c>
      <c r="K273" t="n">
        <v>0.2</v>
      </c>
      <c r="L273" t="n">
        <v>0.9999999999999998</v>
      </c>
      <c r="M273" t="n">
        <v>0.1861099360582515</v>
      </c>
      <c r="N273" t="n">
        <v>0.9986942939206616</v>
      </c>
      <c r="O273" t="n">
        <v>0.244328827724102</v>
      </c>
      <c r="P273" t="n">
        <v>0.9999940414785067</v>
      </c>
      <c r="Q273" t="n">
        <v>0.9971787170482749</v>
      </c>
      <c r="R273" t="n">
        <v>0.6665110118332566</v>
      </c>
      <c r="S273" t="n">
        <v>0.08440359469021108</v>
      </c>
      <c r="T273" t="n">
        <v>0.5913409502153577</v>
      </c>
      <c r="U273" t="n">
        <v>0.6856584835522588</v>
      </c>
    </row>
    <row r="274">
      <c r="A274" t="inlineStr">
        <is>
          <t>1349766</t>
        </is>
      </c>
      <c r="B274" s="70">
        <f>SUMPRODUCT(K274:N274,PAINEL_PESOS!$C$16:$C$19)</f>
        <v/>
      </c>
      <c r="C274" s="70">
        <f>SUMPRODUCT(O274:Q274,PAINEL_PESOS!$C$21:$C$23)</f>
        <v/>
      </c>
      <c r="D274" s="70">
        <f>SUMPRODUCT(R274:S274,PAINEL_PESOS!$C$25:$C$26)</f>
        <v/>
      </c>
      <c r="E274" s="70">
        <f>SUMPRODUCT(T274:U274,PAINEL_PESOS!$C$28:$C$29)</f>
        <v/>
      </c>
      <c r="F274" s="70" t="n">
        <v>0.9989442037088677</v>
      </c>
      <c r="G274" s="70" t="n">
        <v>0.5910383482490583</v>
      </c>
      <c r="H274" s="71">
        <f>IF(NOT(AND(PAINEL_PESOS!$D$12="OK - 100%",PAINEL_PESOS!$F$20="OK - 100%",PAINEL_PESOS!$F$24="OK - 100%",PAINEL_PESOS!$F$27="OK - 100%",PAINEL_PESOS!$F$30="OK - 100%")),"", (B274*PAINEL_PESOS!$B$7+C274*PAINEL_PESOS!$B$8+D274*PAINEL_PESOS!$B$9+E274*PAINEL_PESOS!$B$10)*F274)</f>
        <v/>
      </c>
      <c r="I274" s="71">
        <f>IF(H274="","",H274-G274)</f>
        <v/>
      </c>
      <c r="J274" s="71">
        <f>IF(I274="","",ABS(I274))</f>
        <v/>
      </c>
      <c r="K274" t="n">
        <v>0.2</v>
      </c>
      <c r="L274" t="n">
        <v>0</v>
      </c>
      <c r="M274" t="n">
        <v>1</v>
      </c>
      <c r="N274" t="n">
        <v>0.9982048001622706</v>
      </c>
      <c r="O274" t="n">
        <v>0.2157453128476017</v>
      </c>
      <c r="P274" t="n">
        <v>0.9999872789959956</v>
      </c>
      <c r="Q274" t="n">
        <v>0.9959001396347282</v>
      </c>
      <c r="R274" t="n">
        <v>0.2261386232514601</v>
      </c>
      <c r="S274" t="n">
        <v>0.5326164128823245</v>
      </c>
      <c r="T274" t="n">
        <v>0.5749310284496804</v>
      </c>
      <c r="U274" t="n">
        <v>0.8260939053519766</v>
      </c>
    </row>
    <row r="275">
      <c r="A275" t="inlineStr">
        <is>
          <t>1349767</t>
        </is>
      </c>
      <c r="B275" s="70">
        <f>SUMPRODUCT(K275:N275,PAINEL_PESOS!$C$16:$C$19)</f>
        <v/>
      </c>
      <c r="C275" s="70">
        <f>SUMPRODUCT(O275:Q275,PAINEL_PESOS!$C$21:$C$23)</f>
        <v/>
      </c>
      <c r="D275" s="70">
        <f>SUMPRODUCT(R275:S275,PAINEL_PESOS!$C$25:$C$26)</f>
        <v/>
      </c>
      <c r="E275" s="70">
        <f>SUMPRODUCT(T275:U275,PAINEL_PESOS!$C$28:$C$29)</f>
        <v/>
      </c>
      <c r="F275" s="70" t="n">
        <v>0.9989432281080191</v>
      </c>
      <c r="G275" s="70" t="n">
        <v>0.6731108990757815</v>
      </c>
      <c r="H275" s="71">
        <f>IF(NOT(AND(PAINEL_PESOS!$D$12="OK - 100%",PAINEL_PESOS!$F$20="OK - 100%",PAINEL_PESOS!$F$24="OK - 100%",PAINEL_PESOS!$F$27="OK - 100%",PAINEL_PESOS!$F$30="OK - 100%")),"", (B275*PAINEL_PESOS!$B$7+C275*PAINEL_PESOS!$B$8+D275*PAINEL_PESOS!$B$9+E275*PAINEL_PESOS!$B$10)*F275)</f>
        <v/>
      </c>
      <c r="I275" s="71">
        <f>IF(H275="","",H275-G275)</f>
        <v/>
      </c>
      <c r="J275" s="71">
        <f>IF(I275="","",ABS(I275))</f>
        <v/>
      </c>
      <c r="K275" t="n">
        <v>0.2</v>
      </c>
      <c r="L275" t="n">
        <v>0</v>
      </c>
      <c r="M275" t="n">
        <v>1</v>
      </c>
      <c r="N275" t="n">
        <v>0.9982031360942046</v>
      </c>
      <c r="O275" t="n">
        <v>0.2157453128476017</v>
      </c>
      <c r="P275" t="n">
        <v>0.9999872671951487</v>
      </c>
      <c r="Q275" t="n">
        <v>0.9958963482861483</v>
      </c>
      <c r="R275" t="n">
        <v>0.8834203927970887</v>
      </c>
      <c r="S275" t="n">
        <v>0.5326176298596415</v>
      </c>
      <c r="T275" t="n">
        <v>0.5749310284496804</v>
      </c>
      <c r="U275" t="n">
        <v>0.8260939053519766</v>
      </c>
    </row>
    <row r="276">
      <c r="A276" t="inlineStr">
        <is>
          <t>1349768</t>
        </is>
      </c>
      <c r="B276" s="70">
        <f>SUMPRODUCT(K276:N276,PAINEL_PESOS!$C$16:$C$19)</f>
        <v/>
      </c>
      <c r="C276" s="70">
        <f>SUMPRODUCT(O276:Q276,PAINEL_PESOS!$C$21:$C$23)</f>
        <v/>
      </c>
      <c r="D276" s="70">
        <f>SUMPRODUCT(R276:S276,PAINEL_PESOS!$C$25:$C$26)</f>
        <v/>
      </c>
      <c r="E276" s="70">
        <f>SUMPRODUCT(T276:U276,PAINEL_PESOS!$C$28:$C$29)</f>
        <v/>
      </c>
      <c r="F276" s="70" t="n">
        <v>0.9989424716012972</v>
      </c>
      <c r="G276" s="70" t="n">
        <v>0.5852009887480881</v>
      </c>
      <c r="H276" s="71">
        <f>IF(NOT(AND(PAINEL_PESOS!$D$12="OK - 100%",PAINEL_PESOS!$F$20="OK - 100%",PAINEL_PESOS!$F$24="OK - 100%",PAINEL_PESOS!$F$27="OK - 100%",PAINEL_PESOS!$F$30="OK - 100%")),"", (B276*PAINEL_PESOS!$B$7+C276*PAINEL_PESOS!$B$8+D276*PAINEL_PESOS!$B$9+E276*PAINEL_PESOS!$B$10)*F276)</f>
        <v/>
      </c>
      <c r="I276" s="71">
        <f>IF(H276="","",H276-G276)</f>
        <v/>
      </c>
      <c r="J276" s="71">
        <f>IF(I276="","",ABS(I276))</f>
        <v/>
      </c>
      <c r="K276" t="n">
        <v>0.2</v>
      </c>
      <c r="L276" t="n">
        <v>0</v>
      </c>
      <c r="M276" t="n">
        <v>1</v>
      </c>
      <c r="N276" t="n">
        <v>0.9982018457251254</v>
      </c>
      <c r="O276" t="n">
        <v>0.2157453128476017</v>
      </c>
      <c r="P276" t="n">
        <v>0.999987258044401</v>
      </c>
      <c r="Q276" t="n">
        <v>0.9958934083704204</v>
      </c>
      <c r="R276" t="n">
        <v>0.1870120452802941</v>
      </c>
      <c r="S276" t="n">
        <v>0.532623832746127</v>
      </c>
      <c r="T276" t="n">
        <v>0.5673160588472638</v>
      </c>
      <c r="U276" t="n">
        <v>0.8260939053519766</v>
      </c>
    </row>
    <row r="277">
      <c r="A277" t="inlineStr">
        <is>
          <t>1349769</t>
        </is>
      </c>
      <c r="B277" s="70">
        <f>SUMPRODUCT(K277:N277,PAINEL_PESOS!$C$16:$C$19)</f>
        <v/>
      </c>
      <c r="C277" s="70">
        <f>SUMPRODUCT(O277:Q277,PAINEL_PESOS!$C$21:$C$23)</f>
        <v/>
      </c>
      <c r="D277" s="70">
        <f>SUMPRODUCT(R277:S277,PAINEL_PESOS!$C$25:$C$26)</f>
        <v/>
      </c>
      <c r="E277" s="70">
        <f>SUMPRODUCT(T277:U277,PAINEL_PESOS!$C$28:$C$29)</f>
        <v/>
      </c>
      <c r="F277" s="70" t="n">
        <v>0.9989448118459221</v>
      </c>
      <c r="G277" s="70" t="n">
        <v>0.564969014888272</v>
      </c>
      <c r="H277" s="71">
        <f>IF(NOT(AND(PAINEL_PESOS!$D$12="OK - 100%",PAINEL_PESOS!$F$20="OK - 100%",PAINEL_PESOS!$F$24="OK - 100%",PAINEL_PESOS!$F$27="OK - 100%",PAINEL_PESOS!$F$30="OK - 100%")),"", (B277*PAINEL_PESOS!$B$7+C277*PAINEL_PESOS!$B$8+D277*PAINEL_PESOS!$B$9+E277*PAINEL_PESOS!$B$10)*F277)</f>
        <v/>
      </c>
      <c r="I277" s="71">
        <f>IF(H277="","",H277-G277)</f>
        <v/>
      </c>
      <c r="J277" s="71">
        <f>IF(I277="","",ABS(I277))</f>
        <v/>
      </c>
      <c r="K277" t="n">
        <v>0.2</v>
      </c>
      <c r="L277" t="n">
        <v>0</v>
      </c>
      <c r="M277" t="n">
        <v>1</v>
      </c>
      <c r="N277" t="n">
        <v>0.9982058374478389</v>
      </c>
      <c r="O277" t="n">
        <v>0.2157453128476017</v>
      </c>
      <c r="P277" t="n">
        <v>0.9999872863519651</v>
      </c>
      <c r="Q277" t="n">
        <v>0.9959025029546448</v>
      </c>
      <c r="R277" t="n">
        <v>0.02496515029843776</v>
      </c>
      <c r="S277" t="n">
        <v>0.5326249110512427</v>
      </c>
      <c r="T277" t="n">
        <v>0.5673160588472638</v>
      </c>
      <c r="U277" t="n">
        <v>0.8260939053519766</v>
      </c>
    </row>
    <row r="278">
      <c r="A278" t="inlineStr">
        <is>
          <t>1349771</t>
        </is>
      </c>
      <c r="B278" s="70">
        <f>SUMPRODUCT(K278:N278,PAINEL_PESOS!$C$16:$C$19)</f>
        <v/>
      </c>
      <c r="C278" s="70">
        <f>SUMPRODUCT(O278:Q278,PAINEL_PESOS!$C$21:$C$23)</f>
        <v/>
      </c>
      <c r="D278" s="70">
        <f>SUMPRODUCT(R278:S278,PAINEL_PESOS!$C$25:$C$26)</f>
        <v/>
      </c>
      <c r="E278" s="70">
        <f>SUMPRODUCT(T278:U278,PAINEL_PESOS!$C$28:$C$29)</f>
        <v/>
      </c>
      <c r="F278" s="70" t="n">
        <v>0.9988688244727167</v>
      </c>
      <c r="G278" s="70" t="n">
        <v>0.6390899422175674</v>
      </c>
      <c r="H278" s="71">
        <f>IF(NOT(AND(PAINEL_PESOS!$D$12="OK - 100%",PAINEL_PESOS!$F$20="OK - 100%",PAINEL_PESOS!$F$24="OK - 100%",PAINEL_PESOS!$F$27="OK - 100%",PAINEL_PESOS!$F$30="OK - 100%")),"", (B278*PAINEL_PESOS!$B$7+C278*PAINEL_PESOS!$B$8+D278*PAINEL_PESOS!$B$9+E278*PAINEL_PESOS!$B$10)*F278)</f>
        <v/>
      </c>
      <c r="I278" s="71">
        <f>IF(H278="","",H278-G278)</f>
        <v/>
      </c>
      <c r="J278" s="71">
        <f>IF(I278="","",ABS(I278))</f>
        <v/>
      </c>
      <c r="K278" t="n">
        <v>0.4</v>
      </c>
      <c r="L278" t="n">
        <v>0.9999999999999998</v>
      </c>
      <c r="M278" t="n">
        <v>0.4764743320719949</v>
      </c>
      <c r="N278" t="n">
        <v>0.9956964777624099</v>
      </c>
      <c r="O278" t="n">
        <v>0.2186370654452792</v>
      </c>
      <c r="P278" t="n">
        <v>1</v>
      </c>
      <c r="Q278" t="n">
        <v>0.9969282041974041</v>
      </c>
      <c r="R278" t="n">
        <v>0.2717531300156086</v>
      </c>
      <c r="S278" t="n">
        <v>0.5326024885600223</v>
      </c>
      <c r="T278" t="n">
        <v>0.5749310284496804</v>
      </c>
      <c r="U278" t="n">
        <v>0.8260939053519766</v>
      </c>
    </row>
    <row r="279">
      <c r="A279" t="inlineStr">
        <is>
          <t>1349772</t>
        </is>
      </c>
      <c r="B279" s="70">
        <f>SUMPRODUCT(K279:N279,PAINEL_PESOS!$C$16:$C$19)</f>
        <v/>
      </c>
      <c r="C279" s="70">
        <f>SUMPRODUCT(O279:Q279,PAINEL_PESOS!$C$21:$C$23)</f>
        <v/>
      </c>
      <c r="D279" s="70">
        <f>SUMPRODUCT(R279:S279,PAINEL_PESOS!$C$25:$C$26)</f>
        <v/>
      </c>
      <c r="E279" s="70">
        <f>SUMPRODUCT(T279:U279,PAINEL_PESOS!$C$28:$C$29)</f>
        <v/>
      </c>
      <c r="F279" s="70" t="n">
        <v>0.9987779389873466</v>
      </c>
      <c r="G279" s="70" t="n">
        <v>0.6131033194026821</v>
      </c>
      <c r="H279" s="71">
        <f>IF(NOT(AND(PAINEL_PESOS!$D$12="OK - 100%",PAINEL_PESOS!$F$20="OK - 100%",PAINEL_PESOS!$F$24="OK - 100%",PAINEL_PESOS!$F$27="OK - 100%",PAINEL_PESOS!$F$30="OK - 100%")),"", (B279*PAINEL_PESOS!$B$7+C279*PAINEL_PESOS!$B$8+D279*PAINEL_PESOS!$B$9+E279*PAINEL_PESOS!$B$10)*F279)</f>
        <v/>
      </c>
      <c r="I279" s="71">
        <f>IF(H279="","",H279-G279)</f>
        <v/>
      </c>
      <c r="J279" s="71">
        <f>IF(I279="","",ABS(I279))</f>
        <v/>
      </c>
      <c r="K279" t="n">
        <v>0.3478376433627799</v>
      </c>
      <c r="L279" t="n">
        <v>0.7391880564463884</v>
      </c>
      <c r="M279" t="n">
        <v>0.6130160790245005</v>
      </c>
      <c r="N279" t="n">
        <v>0.9959254019955155</v>
      </c>
      <c r="O279" t="n">
        <v>0.2178891289018932</v>
      </c>
      <c r="P279" t="n">
        <v>0.9999966990974233</v>
      </c>
      <c r="Q279" t="n">
        <v>0.9963609329339652</v>
      </c>
      <c r="R279" t="n">
        <v>0.1530392375597439</v>
      </c>
      <c r="S279" t="n">
        <v>0.532615617456579</v>
      </c>
      <c r="T279" t="n">
        <v>0.5749310284496804</v>
      </c>
      <c r="U279" t="n">
        <v>0.8260939053519766</v>
      </c>
    </row>
    <row r="280">
      <c r="A280" t="inlineStr">
        <is>
          <t>1349773</t>
        </is>
      </c>
      <c r="B280" s="70">
        <f>SUMPRODUCT(K280:N280,PAINEL_PESOS!$C$16:$C$19)</f>
        <v/>
      </c>
      <c r="C280" s="70">
        <f>SUMPRODUCT(O280:Q280,PAINEL_PESOS!$C$21:$C$23)</f>
        <v/>
      </c>
      <c r="D280" s="70">
        <f>SUMPRODUCT(R280:S280,PAINEL_PESOS!$C$25:$C$26)</f>
        <v/>
      </c>
      <c r="E280" s="70">
        <f>SUMPRODUCT(T280:U280,PAINEL_PESOS!$C$28:$C$29)</f>
        <v/>
      </c>
      <c r="F280" s="70" t="n">
        <v>0.9989429118472364</v>
      </c>
      <c r="G280" s="70" t="n">
        <v>0.563221557279768</v>
      </c>
      <c r="H280" s="71">
        <f>IF(NOT(AND(PAINEL_PESOS!$D$12="OK - 100%",PAINEL_PESOS!$F$20="OK - 100%",PAINEL_PESOS!$F$24="OK - 100%",PAINEL_PESOS!$F$27="OK - 100%",PAINEL_PESOS!$F$30="OK - 100%")),"", (B280*PAINEL_PESOS!$B$7+C280*PAINEL_PESOS!$B$8+D280*PAINEL_PESOS!$B$9+E280*PAINEL_PESOS!$B$10)*F280)</f>
        <v/>
      </c>
      <c r="I280" s="71">
        <f>IF(H280="","",H280-G280)</f>
        <v/>
      </c>
      <c r="J280" s="71">
        <f>IF(I280="","",ABS(I280))</f>
        <v/>
      </c>
      <c r="K280" t="n">
        <v>0.2046839775425212</v>
      </c>
      <c r="L280" t="n">
        <v>0.0234201926373665</v>
      </c>
      <c r="M280" t="n">
        <v>0.9877389280065202</v>
      </c>
      <c r="N280" t="n">
        <v>0.9981392273949564</v>
      </c>
      <c r="O280" t="n">
        <v>0.215813789816232</v>
      </c>
      <c r="P280" t="n">
        <v>0.9999876260020187</v>
      </c>
      <c r="Q280" t="n">
        <v>0.9959302385629879</v>
      </c>
      <c r="R280" t="n">
        <v>0.003020923528719439</v>
      </c>
      <c r="S280" t="n">
        <v>0.5326306770541182</v>
      </c>
      <c r="T280" t="n">
        <v>0.5673160588472638</v>
      </c>
      <c r="U280" t="n">
        <v>0.8260939053519766</v>
      </c>
    </row>
    <row r="281">
      <c r="A281" t="inlineStr">
        <is>
          <t>1349079</t>
        </is>
      </c>
      <c r="B281" s="70">
        <f>SUMPRODUCT(K281:N281,PAINEL_PESOS!$C$16:$C$19)</f>
        <v/>
      </c>
      <c r="C281" s="70">
        <f>SUMPRODUCT(O281:Q281,PAINEL_PESOS!$C$21:$C$23)</f>
        <v/>
      </c>
      <c r="D281" s="70">
        <f>SUMPRODUCT(R281:S281,PAINEL_PESOS!$C$25:$C$26)</f>
        <v/>
      </c>
      <c r="E281" s="70">
        <f>SUMPRODUCT(T281:U281,PAINEL_PESOS!$C$28:$C$29)</f>
        <v/>
      </c>
      <c r="F281" s="70" t="n">
        <v>0.9988247491679854</v>
      </c>
      <c r="G281" s="70" t="n">
        <v>0.6513945891655707</v>
      </c>
      <c r="H281" s="71">
        <f>IF(NOT(AND(PAINEL_PESOS!$D$12="OK - 100%",PAINEL_PESOS!$F$20="OK - 100%",PAINEL_PESOS!$F$24="OK - 100%",PAINEL_PESOS!$F$27="OK - 100%",PAINEL_PESOS!$F$30="OK - 100%")),"", (B281*PAINEL_PESOS!$B$7+C281*PAINEL_PESOS!$B$8+D281*PAINEL_PESOS!$B$9+E281*PAINEL_PESOS!$B$10)*F281)</f>
        <v/>
      </c>
      <c r="I281" s="71">
        <f>IF(H281="","",H281-G281)</f>
        <v/>
      </c>
      <c r="J281" s="71">
        <f>IF(I281="","",ABS(I281))</f>
        <v/>
      </c>
      <c r="K281" t="n">
        <v>0.2</v>
      </c>
      <c r="L281" t="n">
        <v>0</v>
      </c>
      <c r="M281" t="n">
        <v>1</v>
      </c>
      <c r="N281" t="n">
        <v>0.9995892310585055</v>
      </c>
      <c r="O281" t="n">
        <v>0.2905796891581176</v>
      </c>
      <c r="P281" t="n">
        <v>0.9867070635005908</v>
      </c>
      <c r="Q281" t="n">
        <v>0.9998263748882492</v>
      </c>
      <c r="R281" t="n">
        <v>0.6709915811542532</v>
      </c>
      <c r="S281" t="n">
        <v>0.5244150484453074</v>
      </c>
      <c r="T281" t="n">
        <v>0.5725726596716831</v>
      </c>
      <c r="U281" t="n">
        <v>0.8314390126169187</v>
      </c>
    </row>
    <row r="282">
      <c r="A282" t="inlineStr">
        <is>
          <t>1349095</t>
        </is>
      </c>
      <c r="B282" s="70">
        <f>SUMPRODUCT(K282:N282,PAINEL_PESOS!$C$16:$C$19)</f>
        <v/>
      </c>
      <c r="C282" s="70">
        <f>SUMPRODUCT(O282:Q282,PAINEL_PESOS!$C$21:$C$23)</f>
        <v/>
      </c>
      <c r="D282" s="70">
        <f>SUMPRODUCT(R282:S282,PAINEL_PESOS!$C$25:$C$26)</f>
        <v/>
      </c>
      <c r="E282" s="70">
        <f>SUMPRODUCT(T282:U282,PAINEL_PESOS!$C$28:$C$29)</f>
        <v/>
      </c>
      <c r="F282" s="70" t="n">
        <v>0.9995465005828021</v>
      </c>
      <c r="G282" s="70" t="n">
        <v>0.7145982561981223</v>
      </c>
      <c r="H282" s="71">
        <f>IF(NOT(AND(PAINEL_PESOS!$D$12="OK - 100%",PAINEL_PESOS!$F$20="OK - 100%",PAINEL_PESOS!$F$24="OK - 100%",PAINEL_PESOS!$F$27="OK - 100%",PAINEL_PESOS!$F$30="OK - 100%")),"", (B282*PAINEL_PESOS!$B$7+C282*PAINEL_PESOS!$B$8+D282*PAINEL_PESOS!$B$9+E282*PAINEL_PESOS!$B$10)*F282)</f>
        <v/>
      </c>
      <c r="I282" s="71">
        <f>IF(H282="","",H282-G282)</f>
        <v/>
      </c>
      <c r="J282" s="71">
        <f>IF(I282="","",ABS(I282))</f>
        <v/>
      </c>
      <c r="K282" t="n">
        <v>0.4</v>
      </c>
      <c r="L282" t="n">
        <v>0.9999999999999998</v>
      </c>
      <c r="M282" t="n">
        <v>0.4759167967493878</v>
      </c>
      <c r="N282" t="n">
        <v>0.9988405172368982</v>
      </c>
      <c r="O282" t="n">
        <v>0.2804897995642952</v>
      </c>
      <c r="P282" t="n">
        <v>0.9999989524584839</v>
      </c>
      <c r="Q282" t="n">
        <v>0.9984560020381484</v>
      </c>
      <c r="R282" t="n">
        <v>0.8418441237066019</v>
      </c>
      <c r="S282" t="n">
        <v>0.4500256057362876</v>
      </c>
      <c r="T282" t="n">
        <v>0.6548725573691043</v>
      </c>
      <c r="U282" t="n">
        <v>0.815962338471781</v>
      </c>
    </row>
    <row r="283">
      <c r="A283" t="inlineStr">
        <is>
          <t>1349873</t>
        </is>
      </c>
      <c r="B283" s="70">
        <f>SUMPRODUCT(K283:N283,PAINEL_PESOS!$C$16:$C$19)</f>
        <v/>
      </c>
      <c r="C283" s="70">
        <f>SUMPRODUCT(O283:Q283,PAINEL_PESOS!$C$21:$C$23)</f>
        <v/>
      </c>
      <c r="D283" s="70">
        <f>SUMPRODUCT(R283:S283,PAINEL_PESOS!$C$25:$C$26)</f>
        <v/>
      </c>
      <c r="E283" s="70">
        <f>SUMPRODUCT(T283:U283,PAINEL_PESOS!$C$28:$C$29)</f>
        <v/>
      </c>
      <c r="F283" s="70" t="n">
        <v>0.996235128585607</v>
      </c>
      <c r="G283" s="70" t="n">
        <v>0.6217697236017368</v>
      </c>
      <c r="H283" s="71">
        <f>IF(NOT(AND(PAINEL_PESOS!$D$12="OK - 100%",PAINEL_PESOS!$F$20="OK - 100%",PAINEL_PESOS!$F$24="OK - 100%",PAINEL_PESOS!$F$27="OK - 100%",PAINEL_PESOS!$F$30="OK - 100%")),"", (B283*PAINEL_PESOS!$B$7+C283*PAINEL_PESOS!$B$8+D283*PAINEL_PESOS!$B$9+E283*PAINEL_PESOS!$B$10)*F283)</f>
        <v/>
      </c>
      <c r="I283" s="71">
        <f>IF(H283="","",H283-G283)</f>
        <v/>
      </c>
      <c r="J283" s="71">
        <f>IF(I283="","",ABS(I283))</f>
        <v/>
      </c>
      <c r="K283" t="n">
        <v>0.2</v>
      </c>
      <c r="L283" t="n">
        <v>0.9999999999999998</v>
      </c>
      <c r="M283" t="n">
        <v>0.4706743684202999</v>
      </c>
      <c r="N283" t="n">
        <v>0.9720662254376277</v>
      </c>
      <c r="O283" t="n">
        <v>0.4457791563700111</v>
      </c>
      <c r="P283" t="n">
        <v>0.9990945805839588</v>
      </c>
      <c r="Q283" t="n">
        <v>0.9975126399142235</v>
      </c>
      <c r="R283" t="n">
        <v>0.1622740868242888</v>
      </c>
      <c r="S283" t="n">
        <v>0.5566235617821194</v>
      </c>
      <c r="T283" t="n">
        <v>0.4983361892525867</v>
      </c>
      <c r="U283" t="n">
        <v>0.8260939053519766</v>
      </c>
    </row>
    <row r="284">
      <c r="A284" t="inlineStr">
        <is>
          <t>1349874</t>
        </is>
      </c>
      <c r="B284" s="70">
        <f>SUMPRODUCT(K284:N284,PAINEL_PESOS!$C$16:$C$19)</f>
        <v/>
      </c>
      <c r="C284" s="70">
        <f>SUMPRODUCT(O284:Q284,PAINEL_PESOS!$C$21:$C$23)</f>
        <v/>
      </c>
      <c r="D284" s="70">
        <f>SUMPRODUCT(R284:S284,PAINEL_PESOS!$C$25:$C$26)</f>
        <v/>
      </c>
      <c r="E284" s="70">
        <f>SUMPRODUCT(T284:U284,PAINEL_PESOS!$C$28:$C$29)</f>
        <v/>
      </c>
      <c r="F284" s="70" t="n">
        <v>0.9351405195656708</v>
      </c>
      <c r="G284" s="70" t="n">
        <v>0.5821714158196729</v>
      </c>
      <c r="H284" s="71">
        <f>IF(NOT(AND(PAINEL_PESOS!$D$12="OK - 100%",PAINEL_PESOS!$F$20="OK - 100%",PAINEL_PESOS!$F$24="OK - 100%",PAINEL_PESOS!$F$27="OK - 100%",PAINEL_PESOS!$F$30="OK - 100%")),"", (B284*PAINEL_PESOS!$B$7+C284*PAINEL_PESOS!$B$8+D284*PAINEL_PESOS!$B$9+E284*PAINEL_PESOS!$B$10)*F284)</f>
        <v/>
      </c>
      <c r="I284" s="71">
        <f>IF(H284="","",H284-G284)</f>
        <v/>
      </c>
      <c r="J284" s="71">
        <f>IF(I284="","",ABS(I284))</f>
        <v/>
      </c>
      <c r="K284" t="n">
        <v>0.2</v>
      </c>
      <c r="L284" t="n">
        <v>0.2480250873450234</v>
      </c>
      <c r="M284" t="n">
        <v>0.3125773246216023</v>
      </c>
      <c r="N284" t="n">
        <v>0.9603217222541043</v>
      </c>
      <c r="O284" t="n">
        <v>0.6158322354947539</v>
      </c>
      <c r="P284" t="n">
        <v>0.9719690024738051</v>
      </c>
      <c r="Q284" t="n">
        <v>0.9975187103505763</v>
      </c>
      <c r="R284" t="n">
        <v>0.4761953859968602</v>
      </c>
      <c r="S284" t="n">
        <v>0.5563425534549233</v>
      </c>
      <c r="T284" t="n">
        <v>0.4891885744590584</v>
      </c>
      <c r="U284" t="n">
        <v>0.8746620950983879</v>
      </c>
    </row>
    <row r="285">
      <c r="A285" t="inlineStr">
        <is>
          <t>1349875</t>
        </is>
      </c>
      <c r="B285" s="70">
        <f>SUMPRODUCT(K285:N285,PAINEL_PESOS!$C$16:$C$19)</f>
        <v/>
      </c>
      <c r="C285" s="70">
        <f>SUMPRODUCT(O285:Q285,PAINEL_PESOS!$C$21:$C$23)</f>
        <v/>
      </c>
      <c r="D285" s="70">
        <f>SUMPRODUCT(R285:S285,PAINEL_PESOS!$C$25:$C$26)</f>
        <v/>
      </c>
      <c r="E285" s="70">
        <f>SUMPRODUCT(T285:U285,PAINEL_PESOS!$C$28:$C$29)</f>
        <v/>
      </c>
      <c r="F285" s="70" t="n">
        <v>0.995438829961138</v>
      </c>
      <c r="G285" s="70" t="n">
        <v>0.6906094374979622</v>
      </c>
      <c r="H285" s="71">
        <f>IF(NOT(AND(PAINEL_PESOS!$D$12="OK - 100%",PAINEL_PESOS!$F$20="OK - 100%",PAINEL_PESOS!$F$24="OK - 100%",PAINEL_PESOS!$F$27="OK - 100%",PAINEL_PESOS!$F$30="OK - 100%")),"", (B285*PAINEL_PESOS!$B$7+C285*PAINEL_PESOS!$B$8+D285*PAINEL_PESOS!$B$9+E285*PAINEL_PESOS!$B$10)*F285)</f>
        <v/>
      </c>
      <c r="I285" s="71">
        <f>IF(H285="","",H285-G285)</f>
        <v/>
      </c>
      <c r="J285" s="71">
        <f>IF(I285="","",ABS(I285))</f>
        <v/>
      </c>
      <c r="K285" t="n">
        <v>0.2</v>
      </c>
      <c r="L285" t="n">
        <v>0.999999783065328</v>
      </c>
      <c r="M285" t="n">
        <v>0.4684457784577113</v>
      </c>
      <c r="N285" t="n">
        <v>0.9657387827402601</v>
      </c>
      <c r="O285" t="n">
        <v>0.47173940324412</v>
      </c>
      <c r="P285" t="n">
        <v>0.998861817953685</v>
      </c>
      <c r="Q285" t="n">
        <v>0.997217642404322</v>
      </c>
      <c r="R285" t="n">
        <v>0.6382268283112471</v>
      </c>
      <c r="S285" t="n">
        <v>0.5768804809322812</v>
      </c>
      <c r="T285" t="n">
        <v>0.4984894655933009</v>
      </c>
      <c r="U285" t="n">
        <v>0.8742893415605125</v>
      </c>
    </row>
    <row r="286">
      <c r="A286" t="inlineStr">
        <is>
          <t>1349876</t>
        </is>
      </c>
      <c r="B286" s="70">
        <f>SUMPRODUCT(K286:N286,PAINEL_PESOS!$C$16:$C$19)</f>
        <v/>
      </c>
      <c r="C286" s="70">
        <f>SUMPRODUCT(O286:Q286,PAINEL_PESOS!$C$21:$C$23)</f>
        <v/>
      </c>
      <c r="D286" s="70">
        <f>SUMPRODUCT(R286:S286,PAINEL_PESOS!$C$25:$C$26)</f>
        <v/>
      </c>
      <c r="E286" s="70">
        <f>SUMPRODUCT(T286:U286,PAINEL_PESOS!$C$28:$C$29)</f>
        <v/>
      </c>
      <c r="F286" s="70" t="n">
        <v>0.995480535137773</v>
      </c>
      <c r="G286" s="70" t="n">
        <v>0.7069024569020056</v>
      </c>
      <c r="H286" s="71">
        <f>IF(NOT(AND(PAINEL_PESOS!$D$12="OK - 100%",PAINEL_PESOS!$F$20="OK - 100%",PAINEL_PESOS!$F$24="OK - 100%",PAINEL_PESOS!$F$27="OK - 100%",PAINEL_PESOS!$F$30="OK - 100%")),"", (B286*PAINEL_PESOS!$B$7+C286*PAINEL_PESOS!$B$8+D286*PAINEL_PESOS!$B$9+E286*PAINEL_PESOS!$B$10)*F286)</f>
        <v/>
      </c>
      <c r="I286" s="71">
        <f>IF(H286="","",H286-G286)</f>
        <v/>
      </c>
      <c r="J286" s="71">
        <f>IF(I286="","",ABS(I286))</f>
        <v/>
      </c>
      <c r="K286" t="n">
        <v>0.2</v>
      </c>
      <c r="L286" t="n">
        <v>0.9999999999999998</v>
      </c>
      <c r="M286" t="n">
        <v>0.4684458234264536</v>
      </c>
      <c r="N286" t="n">
        <v>0.9660525795428142</v>
      </c>
      <c r="O286" t="n">
        <v>0.4717393263803151</v>
      </c>
      <c r="P286" t="n">
        <v>0.9988724008083845</v>
      </c>
      <c r="Q286" t="n">
        <v>0.9972434434147406</v>
      </c>
      <c r="R286" t="n">
        <v>0.7657239494686414</v>
      </c>
      <c r="S286" t="n">
        <v>0.577502765285816</v>
      </c>
      <c r="T286" t="n">
        <v>0.5077608383272935</v>
      </c>
      <c r="U286" t="n">
        <v>0.8674207222287981</v>
      </c>
    </row>
    <row r="287">
      <c r="A287" t="inlineStr">
        <is>
          <t>1349877</t>
        </is>
      </c>
      <c r="B287" s="70">
        <f>SUMPRODUCT(K287:N287,PAINEL_PESOS!$C$16:$C$19)</f>
        <v/>
      </c>
      <c r="C287" s="70">
        <f>SUMPRODUCT(O287:Q287,PAINEL_PESOS!$C$21:$C$23)</f>
        <v/>
      </c>
      <c r="D287" s="70">
        <f>SUMPRODUCT(R287:S287,PAINEL_PESOS!$C$25:$C$26)</f>
        <v/>
      </c>
      <c r="E287" s="70">
        <f>SUMPRODUCT(T287:U287,PAINEL_PESOS!$C$28:$C$29)</f>
        <v/>
      </c>
      <c r="F287" s="70" t="n">
        <v>0.9970313028183589</v>
      </c>
      <c r="G287" s="70" t="n">
        <v>0.715676414155924</v>
      </c>
      <c r="H287" s="71">
        <f>IF(NOT(AND(PAINEL_PESOS!$D$12="OK - 100%",PAINEL_PESOS!$F$20="OK - 100%",PAINEL_PESOS!$F$24="OK - 100%",PAINEL_PESOS!$F$27="OK - 100%",PAINEL_PESOS!$F$30="OK - 100%")),"", (B287*PAINEL_PESOS!$B$7+C287*PAINEL_PESOS!$B$8+D287*PAINEL_PESOS!$B$9+E287*PAINEL_PESOS!$B$10)*F287)</f>
        <v/>
      </c>
      <c r="I287" s="71">
        <f>IF(H287="","",H287-G287)</f>
        <v/>
      </c>
      <c r="J287" s="71">
        <f>IF(I287="","",ABS(I287))</f>
        <v/>
      </c>
      <c r="K287" t="n">
        <v>0.2</v>
      </c>
      <c r="L287" t="n">
        <v>0.9999999999999998</v>
      </c>
      <c r="M287" t="n">
        <v>0.4675680254049827</v>
      </c>
      <c r="N287" t="n">
        <v>0.9788355191689109</v>
      </c>
      <c r="O287" t="n">
        <v>0.4267829880549041</v>
      </c>
      <c r="P287" t="n">
        <v>0.9989475882711888</v>
      </c>
      <c r="Q287" t="n">
        <v>0.9976230364338158</v>
      </c>
      <c r="R287" t="n">
        <v>0.8487081558140828</v>
      </c>
      <c r="S287" t="n">
        <v>0.5972930977657005</v>
      </c>
      <c r="T287" t="n">
        <v>0.5046036798469024</v>
      </c>
      <c r="U287" t="n">
        <v>0.8530831540162227</v>
      </c>
    </row>
    <row r="288">
      <c r="A288" t="inlineStr">
        <is>
          <t>1349699</t>
        </is>
      </c>
      <c r="B288" s="70">
        <f>SUMPRODUCT(K288:N288,PAINEL_PESOS!$C$16:$C$19)</f>
        <v/>
      </c>
      <c r="C288" s="70">
        <f>SUMPRODUCT(O288:Q288,PAINEL_PESOS!$C$21:$C$23)</f>
        <v/>
      </c>
      <c r="D288" s="70">
        <f>SUMPRODUCT(R288:S288,PAINEL_PESOS!$C$25:$C$26)</f>
        <v/>
      </c>
      <c r="E288" s="70">
        <f>SUMPRODUCT(T288:U288,PAINEL_PESOS!$C$28:$C$29)</f>
        <v/>
      </c>
      <c r="F288" s="70" t="n">
        <v>0.9988768244709657</v>
      </c>
      <c r="G288" s="70" t="n">
        <v>0.5649723211057959</v>
      </c>
      <c r="H288" s="71">
        <f>IF(NOT(AND(PAINEL_PESOS!$D$12="OK - 100%",PAINEL_PESOS!$F$20="OK - 100%",PAINEL_PESOS!$F$24="OK - 100%",PAINEL_PESOS!$F$27="OK - 100%",PAINEL_PESOS!$F$30="OK - 100%")),"", (B288*PAINEL_PESOS!$B$7+C288*PAINEL_PESOS!$B$8+D288*PAINEL_PESOS!$B$9+E288*PAINEL_PESOS!$B$10)*F288)</f>
        <v/>
      </c>
      <c r="I288" s="71">
        <f>IF(H288="","",H288-G288)</f>
        <v/>
      </c>
      <c r="J288" s="71">
        <f>IF(I288="","",ABS(I288))</f>
        <v/>
      </c>
      <c r="K288" t="n">
        <v>0.2</v>
      </c>
      <c r="L288" t="n">
        <v>0</v>
      </c>
      <c r="M288" t="n">
        <v>1</v>
      </c>
      <c r="N288" t="n">
        <v>0.9980898496628302</v>
      </c>
      <c r="O288" t="n">
        <v>0.2157453128476017</v>
      </c>
      <c r="P288" t="n">
        <v>0.9999864637775883</v>
      </c>
      <c r="Q288" t="n">
        <v>0.9956382800365396</v>
      </c>
      <c r="R288" t="n">
        <v>0.007040378613350985</v>
      </c>
      <c r="S288" t="n">
        <v>0.5327210836175136</v>
      </c>
      <c r="T288" t="n">
        <v>0.5638316370915706</v>
      </c>
      <c r="U288" t="n">
        <v>0.8479760531537105</v>
      </c>
    </row>
    <row r="289">
      <c r="A289" t="inlineStr">
        <is>
          <t>1349826</t>
        </is>
      </c>
      <c r="B289" s="70">
        <f>SUMPRODUCT(K289:N289,PAINEL_PESOS!$C$16:$C$19)</f>
        <v/>
      </c>
      <c r="C289" s="70">
        <f>SUMPRODUCT(O289:Q289,PAINEL_PESOS!$C$21:$C$23)</f>
        <v/>
      </c>
      <c r="D289" s="70">
        <f>SUMPRODUCT(R289:S289,PAINEL_PESOS!$C$25:$C$26)</f>
        <v/>
      </c>
      <c r="E289" s="70">
        <f>SUMPRODUCT(T289:U289,PAINEL_PESOS!$C$28:$C$29)</f>
        <v/>
      </c>
      <c r="F289" s="70" t="n">
        <v>0.998973479913116</v>
      </c>
      <c r="G289" s="70" t="n">
        <v>0.6199502170448062</v>
      </c>
      <c r="H289" s="71">
        <f>IF(NOT(AND(PAINEL_PESOS!$D$12="OK - 100%",PAINEL_PESOS!$F$20="OK - 100%",PAINEL_PESOS!$F$24="OK - 100%",PAINEL_PESOS!$F$27="OK - 100%",PAINEL_PESOS!$F$30="OK - 100%")),"", (B289*PAINEL_PESOS!$B$7+C289*PAINEL_PESOS!$B$8+D289*PAINEL_PESOS!$B$9+E289*PAINEL_PESOS!$B$10)*F289)</f>
        <v/>
      </c>
      <c r="I289" s="71">
        <f>IF(H289="","",H289-G289)</f>
        <v/>
      </c>
      <c r="J289" s="71">
        <f>IF(I289="","",ABS(I289))</f>
        <v/>
      </c>
      <c r="K289" t="n">
        <v>0.286782803206939</v>
      </c>
      <c r="L289" t="n">
        <v>0.9999999999999998</v>
      </c>
      <c r="M289" t="n">
        <v>0.4751159658108546</v>
      </c>
      <c r="N289" t="n">
        <v>0.9956650264597795</v>
      </c>
      <c r="O289" t="n">
        <v>0.2460281348485787</v>
      </c>
      <c r="P289" t="n">
        <v>0.9998137811557426</v>
      </c>
      <c r="Q289" t="n">
        <v>0.9975048189854938</v>
      </c>
      <c r="R289" t="n">
        <v>0.1081075593123342</v>
      </c>
      <c r="S289" t="n">
        <v>0.5324461694885883</v>
      </c>
      <c r="T289" t="n">
        <v>0.6237040767971657</v>
      </c>
      <c r="U289" t="n">
        <v>0.8260939053519766</v>
      </c>
    </row>
    <row r="290">
      <c r="A290" t="inlineStr">
        <is>
          <t>1349827</t>
        </is>
      </c>
      <c r="B290" s="70">
        <f>SUMPRODUCT(K290:N290,PAINEL_PESOS!$C$16:$C$19)</f>
        <v/>
      </c>
      <c r="C290" s="70">
        <f>SUMPRODUCT(O290:Q290,PAINEL_PESOS!$C$21:$C$23)</f>
        <v/>
      </c>
      <c r="D290" s="70">
        <f>SUMPRODUCT(R290:S290,PAINEL_PESOS!$C$25:$C$26)</f>
        <v/>
      </c>
      <c r="E290" s="70">
        <f>SUMPRODUCT(T290:U290,PAINEL_PESOS!$C$28:$C$29)</f>
        <v/>
      </c>
      <c r="F290" s="70" t="n">
        <v>0.9945278067134999</v>
      </c>
      <c r="G290" s="70" t="n">
        <v>0.6533403750663552</v>
      </c>
      <c r="H290" s="71">
        <f>IF(NOT(AND(PAINEL_PESOS!$D$12="OK - 100%",PAINEL_PESOS!$F$20="OK - 100%",PAINEL_PESOS!$F$24="OK - 100%",PAINEL_PESOS!$F$27="OK - 100%",PAINEL_PESOS!$F$30="OK - 100%")),"", (B290*PAINEL_PESOS!$B$7+C290*PAINEL_PESOS!$B$8+D290*PAINEL_PESOS!$B$9+E290*PAINEL_PESOS!$B$10)*F290)</f>
        <v/>
      </c>
      <c r="I290" s="71">
        <f>IF(H290="","",H290-G290)</f>
        <v/>
      </c>
      <c r="J290" s="71">
        <f>IF(I290="","",ABS(I290))</f>
        <v/>
      </c>
      <c r="K290" t="n">
        <v>0.2</v>
      </c>
      <c r="L290" t="n">
        <v>0.6408814135845158</v>
      </c>
      <c r="M290" t="n">
        <v>0.6574224458933637</v>
      </c>
      <c r="N290" t="n">
        <v>0.9706309371344755</v>
      </c>
      <c r="O290" t="n">
        <v>0.2489881316528049</v>
      </c>
      <c r="P290" t="n">
        <v>0.9986712001487048</v>
      </c>
      <c r="Q290" t="n">
        <v>0.9900789930831133</v>
      </c>
      <c r="R290" t="n">
        <v>0.4899076630327889</v>
      </c>
      <c r="S290" t="n">
        <v>0.5324071843126459</v>
      </c>
      <c r="T290" t="n">
        <v>0.6409841411820525</v>
      </c>
      <c r="U290" t="n">
        <v>0.865890077168016</v>
      </c>
    </row>
    <row r="291">
      <c r="A291" t="inlineStr">
        <is>
          <t>1349853</t>
        </is>
      </c>
      <c r="B291" s="70">
        <f>SUMPRODUCT(K291:N291,PAINEL_PESOS!$C$16:$C$19)</f>
        <v/>
      </c>
      <c r="C291" s="70">
        <f>SUMPRODUCT(O291:Q291,PAINEL_PESOS!$C$21:$C$23)</f>
        <v/>
      </c>
      <c r="D291" s="70">
        <f>SUMPRODUCT(R291:S291,PAINEL_PESOS!$C$25:$C$26)</f>
        <v/>
      </c>
      <c r="E291" s="70">
        <f>SUMPRODUCT(T291:U291,PAINEL_PESOS!$C$28:$C$29)</f>
        <v/>
      </c>
      <c r="F291" s="70" t="n">
        <v>0.9982303486322328</v>
      </c>
      <c r="G291" s="70" t="n">
        <v>0.6140230430011822</v>
      </c>
      <c r="H291" s="71">
        <f>IF(NOT(AND(PAINEL_PESOS!$D$12="OK - 100%",PAINEL_PESOS!$F$20="OK - 100%",PAINEL_PESOS!$F$24="OK - 100%",PAINEL_PESOS!$F$27="OK - 100%",PAINEL_PESOS!$F$30="OK - 100%")),"", (B291*PAINEL_PESOS!$B$7+C291*PAINEL_PESOS!$B$8+D291*PAINEL_PESOS!$B$9+E291*PAINEL_PESOS!$B$10)*F291)</f>
        <v/>
      </c>
      <c r="I291" s="71">
        <f>IF(H291="","",H291-G291)</f>
        <v/>
      </c>
      <c r="J291" s="71">
        <f>IF(I291="","",ABS(I291))</f>
        <v/>
      </c>
      <c r="K291" t="n">
        <v>0.2349651911568288</v>
      </c>
      <c r="L291" t="n">
        <v>0.648575714673471</v>
      </c>
      <c r="M291" t="n">
        <v>0.6405295519712164</v>
      </c>
      <c r="N291" t="n">
        <v>0.9951327269592872</v>
      </c>
      <c r="O291" t="n">
        <v>0.3478252498135399</v>
      </c>
      <c r="P291" t="n">
        <v>0.9975030990876856</v>
      </c>
      <c r="Q291" t="n">
        <v>0.9946126234414697</v>
      </c>
      <c r="R291" t="n">
        <v>0.3077220349660527</v>
      </c>
      <c r="S291" t="n">
        <v>0.518409952214091</v>
      </c>
      <c r="T291" t="n">
        <v>0.4830224979228104</v>
      </c>
      <c r="U291" t="n">
        <v>0.7921758826326306</v>
      </c>
    </row>
    <row r="292">
      <c r="A292" t="inlineStr">
        <is>
          <t>1349709</t>
        </is>
      </c>
      <c r="B292" s="70">
        <f>SUMPRODUCT(K292:N292,PAINEL_PESOS!$C$16:$C$19)</f>
        <v/>
      </c>
      <c r="C292" s="70">
        <f>SUMPRODUCT(O292:Q292,PAINEL_PESOS!$C$21:$C$23)</f>
        <v/>
      </c>
      <c r="D292" s="70">
        <f>SUMPRODUCT(R292:S292,PAINEL_PESOS!$C$25:$C$26)</f>
        <v/>
      </c>
      <c r="E292" s="70">
        <f>SUMPRODUCT(T292:U292,PAINEL_PESOS!$C$28:$C$29)</f>
        <v/>
      </c>
      <c r="F292" s="70" t="n">
        <v>0.9988771887241791</v>
      </c>
      <c r="G292" s="70" t="n"/>
      <c r="H292" s="71">
        <f>IF(NOT(AND(PAINEL_PESOS!$D$12="OK - 100%",PAINEL_PESOS!$F$20="OK - 100%",PAINEL_PESOS!$F$24="OK - 100%",PAINEL_PESOS!$F$27="OK - 100%",PAINEL_PESOS!$F$30="OK - 100%")),"", (B292*PAINEL_PESOS!$B$7+C292*PAINEL_PESOS!$B$8+D292*PAINEL_PESOS!$B$9+E292*PAINEL_PESOS!$B$10)*F292)</f>
        <v/>
      </c>
      <c r="I292" s="71">
        <f>IF(H292="","",H292-G292)</f>
        <v/>
      </c>
      <c r="J292" s="71">
        <f>IF(I292="","",ABS(I292))</f>
        <v/>
      </c>
      <c r="K292" t="n">
        <v>0.2</v>
      </c>
      <c r="L292" t="n">
        <v>0</v>
      </c>
      <c r="M292" t="n">
        <v>1</v>
      </c>
      <c r="N292" t="n">
        <v>0.9980904712110007</v>
      </c>
      <c r="O292" t="n">
        <v>0.2157453128476017</v>
      </c>
      <c r="P292" t="n">
        <v>0.9999864681857663</v>
      </c>
      <c r="Q292" t="n">
        <v>0.995639695722221</v>
      </c>
      <c r="R292" t="n">
        <v>0.567857007778221</v>
      </c>
      <c r="S292" t="n">
        <v>0.5327393470818741</v>
      </c>
      <c r="U292" t="n">
        <v>0.8260939053519766</v>
      </c>
    </row>
    <row r="293">
      <c r="A293" t="inlineStr">
        <is>
          <t>1349712</t>
        </is>
      </c>
      <c r="B293" s="70">
        <f>SUMPRODUCT(K293:N293,PAINEL_PESOS!$C$16:$C$19)</f>
        <v/>
      </c>
      <c r="C293" s="70">
        <f>SUMPRODUCT(O293:Q293,PAINEL_PESOS!$C$21:$C$23)</f>
        <v/>
      </c>
      <c r="D293" s="70">
        <f>SUMPRODUCT(R293:S293,PAINEL_PESOS!$C$25:$C$26)</f>
        <v/>
      </c>
      <c r="E293" s="70">
        <f>SUMPRODUCT(T293:U293,PAINEL_PESOS!$C$28:$C$29)</f>
        <v/>
      </c>
      <c r="F293" s="70" t="n">
        <v>1</v>
      </c>
      <c r="G293" s="70" t="n"/>
      <c r="H293" s="71">
        <f>IF(NOT(AND(PAINEL_PESOS!$D$12="OK - 100%",PAINEL_PESOS!$F$20="OK - 100%",PAINEL_PESOS!$F$24="OK - 100%",PAINEL_PESOS!$F$27="OK - 100%",PAINEL_PESOS!$F$30="OK - 100%")),"", (B293*PAINEL_PESOS!$B$7+C293*PAINEL_PESOS!$B$8+D293*PAINEL_PESOS!$B$9+E293*PAINEL_PESOS!$B$10)*F293)</f>
        <v/>
      </c>
      <c r="I293" s="71">
        <f>IF(H293="","",H293-G293)</f>
        <v/>
      </c>
      <c r="J293" s="71">
        <f>IF(I293="","",ABS(I293))</f>
        <v/>
      </c>
      <c r="N293" t="n">
        <v>1</v>
      </c>
      <c r="P293" t="n">
        <v>1</v>
      </c>
      <c r="Q293" t="n">
        <v>1</v>
      </c>
      <c r="R293" t="n">
        <v>0</v>
      </c>
      <c r="S293" t="n">
        <v>0.5327121116646776</v>
      </c>
      <c r="U293" t="n">
        <v>0.8260939053519766</v>
      </c>
    </row>
    <row r="294">
      <c r="A294" t="inlineStr">
        <is>
          <t>1348927</t>
        </is>
      </c>
      <c r="B294" s="70">
        <f>SUMPRODUCT(K294:N294,PAINEL_PESOS!$C$16:$C$19)</f>
        <v/>
      </c>
      <c r="C294" s="70">
        <f>SUMPRODUCT(O294:Q294,PAINEL_PESOS!$C$21:$C$23)</f>
        <v/>
      </c>
      <c r="D294" s="70">
        <f>SUMPRODUCT(R294:S294,PAINEL_PESOS!$C$25:$C$26)</f>
        <v/>
      </c>
      <c r="E294" s="70">
        <f>SUMPRODUCT(T294:U294,PAINEL_PESOS!$C$28:$C$29)</f>
        <v/>
      </c>
      <c r="F294" s="70" t="n">
        <v>0.9995192632255899</v>
      </c>
      <c r="G294" s="70" t="n">
        <v>0.5985827720025271</v>
      </c>
      <c r="H294" s="71">
        <f>IF(NOT(AND(PAINEL_PESOS!$D$12="OK - 100%",PAINEL_PESOS!$F$20="OK - 100%",PAINEL_PESOS!$F$24="OK - 100%",PAINEL_PESOS!$F$27="OK - 100%",PAINEL_PESOS!$F$30="OK - 100%")),"", (B294*PAINEL_PESOS!$B$7+C294*PAINEL_PESOS!$B$8+D294*PAINEL_PESOS!$B$9+E294*PAINEL_PESOS!$B$10)*F294)</f>
        <v/>
      </c>
      <c r="I294" s="71">
        <f>IF(H294="","",H294-G294)</f>
        <v/>
      </c>
      <c r="J294" s="71">
        <f>IF(I294="","",ABS(I294))</f>
        <v/>
      </c>
      <c r="K294" t="n">
        <v>0.2</v>
      </c>
      <c r="L294" t="n">
        <v>0.3319627624851256</v>
      </c>
      <c r="M294" t="n">
        <v>0.2360542359829018</v>
      </c>
      <c r="N294" t="n">
        <v>0.9974485116752411</v>
      </c>
      <c r="O294" t="n">
        <v>0.2941818358884454</v>
      </c>
      <c r="P294" t="n">
        <v>0.9999591476244356</v>
      </c>
      <c r="Q294" t="n">
        <v>0.9991451834793275</v>
      </c>
      <c r="R294" t="n">
        <v>0.7390462806910728</v>
      </c>
      <c r="S294" t="n">
        <v>0.4508255059049128</v>
      </c>
      <c r="T294" t="n">
        <v>0.2726905003272839</v>
      </c>
      <c r="U294" t="n">
        <v>0.9168128826017679</v>
      </c>
    </row>
    <row r="295">
      <c r="A295" t="inlineStr">
        <is>
          <t>1348933</t>
        </is>
      </c>
      <c r="B295" s="70">
        <f>SUMPRODUCT(K295:N295,PAINEL_PESOS!$C$16:$C$19)</f>
        <v/>
      </c>
      <c r="C295" s="70">
        <f>SUMPRODUCT(O295:Q295,PAINEL_PESOS!$C$21:$C$23)</f>
        <v/>
      </c>
      <c r="D295" s="70">
        <f>SUMPRODUCT(R295:S295,PAINEL_PESOS!$C$25:$C$26)</f>
        <v/>
      </c>
      <c r="E295" s="70">
        <f>SUMPRODUCT(T295:U295,PAINEL_PESOS!$C$28:$C$29)</f>
        <v/>
      </c>
      <c r="F295" s="70" t="n">
        <v>0.9993279076549818</v>
      </c>
      <c r="G295" s="70" t="n">
        <v>0.5720365951622536</v>
      </c>
      <c r="H295" s="71">
        <f>IF(NOT(AND(PAINEL_PESOS!$D$12="OK - 100%",PAINEL_PESOS!$F$20="OK - 100%",PAINEL_PESOS!$F$24="OK - 100%",PAINEL_PESOS!$F$27="OK - 100%",PAINEL_PESOS!$F$30="OK - 100%")),"", (B295*PAINEL_PESOS!$B$7+C295*PAINEL_PESOS!$B$8+D295*PAINEL_PESOS!$B$9+E295*PAINEL_PESOS!$B$10)*F295)</f>
        <v/>
      </c>
      <c r="I295" s="71">
        <f>IF(H295="","",H295-G295)</f>
        <v/>
      </c>
      <c r="J295" s="71">
        <f>IF(I295="","",ABS(I295))</f>
        <v/>
      </c>
      <c r="K295" t="n">
        <v>0.2</v>
      </c>
      <c r="L295" t="n">
        <v>0.5572131088795119</v>
      </c>
      <c r="M295" t="n">
        <v>0.8680290872695809</v>
      </c>
      <c r="N295" t="n">
        <v>0.9944345218301752</v>
      </c>
      <c r="O295" t="n">
        <v>0.3649620699924825</v>
      </c>
      <c r="P295" t="n">
        <v>0.9998418984720563</v>
      </c>
      <c r="Q295" t="n">
        <v>0.9998885006260065</v>
      </c>
      <c r="R295" t="n">
        <v>0.0669800404604782</v>
      </c>
      <c r="S295" t="n">
        <v>0.5653204825398495</v>
      </c>
      <c r="T295" t="n">
        <v>0.2346760877680071</v>
      </c>
      <c r="U295" t="n">
        <v>0.8260939053519766</v>
      </c>
    </row>
    <row r="296">
      <c r="A296" t="inlineStr">
        <is>
          <t>1348934</t>
        </is>
      </c>
      <c r="B296" s="70">
        <f>SUMPRODUCT(K296:N296,PAINEL_PESOS!$C$16:$C$19)</f>
        <v/>
      </c>
      <c r="C296" s="70">
        <f>SUMPRODUCT(O296:Q296,PAINEL_PESOS!$C$21:$C$23)</f>
        <v/>
      </c>
      <c r="D296" s="70">
        <f>SUMPRODUCT(R296:S296,PAINEL_PESOS!$C$25:$C$26)</f>
        <v/>
      </c>
      <c r="E296" s="70">
        <f>SUMPRODUCT(T296:U296,PAINEL_PESOS!$C$28:$C$29)</f>
        <v/>
      </c>
      <c r="F296" s="70" t="n">
        <v>0.9996626815641136</v>
      </c>
      <c r="G296" s="70" t="n">
        <v>0.6576805003742021</v>
      </c>
      <c r="H296" s="71">
        <f>IF(NOT(AND(PAINEL_PESOS!$D$12="OK - 100%",PAINEL_PESOS!$F$20="OK - 100%",PAINEL_PESOS!$F$24="OK - 100%",PAINEL_PESOS!$F$27="OK - 100%",PAINEL_PESOS!$F$30="OK - 100%")),"", (B296*PAINEL_PESOS!$B$7+C296*PAINEL_PESOS!$B$8+D296*PAINEL_PESOS!$B$9+E296*PAINEL_PESOS!$B$10)*F296)</f>
        <v/>
      </c>
      <c r="I296" s="71">
        <f>IF(H296="","",H296-G296)</f>
        <v/>
      </c>
      <c r="J296" s="71">
        <f>IF(I296="","",ABS(I296))</f>
        <v/>
      </c>
      <c r="K296" t="n">
        <v>0.2</v>
      </c>
      <c r="L296" t="n">
        <v>0.0006483400770775676</v>
      </c>
      <c r="M296" t="n">
        <v>0.999846446484535</v>
      </c>
      <c r="N296" t="n">
        <v>0.9972669121365773</v>
      </c>
      <c r="O296" t="n">
        <v>0.2451561020667463</v>
      </c>
      <c r="P296" t="n">
        <v>0.9999998178478946</v>
      </c>
      <c r="Q296" t="n">
        <v>0.9998959277724114</v>
      </c>
      <c r="R296" t="n">
        <v>0.896447401628087</v>
      </c>
      <c r="S296" t="n">
        <v>0.5686168636718729</v>
      </c>
      <c r="T296" t="n">
        <v>0.2608416649165453</v>
      </c>
      <c r="U296" t="n">
        <v>0.9417313725669599</v>
      </c>
    </row>
    <row r="297">
      <c r="A297" t="inlineStr">
        <is>
          <t>1348872</t>
        </is>
      </c>
      <c r="B297" s="70">
        <f>SUMPRODUCT(K297:N297,PAINEL_PESOS!$C$16:$C$19)</f>
        <v/>
      </c>
      <c r="C297" s="70">
        <f>SUMPRODUCT(O297:Q297,PAINEL_PESOS!$C$21:$C$23)</f>
        <v/>
      </c>
      <c r="D297" s="70">
        <f>SUMPRODUCT(R297:S297,PAINEL_PESOS!$C$25:$C$26)</f>
        <v/>
      </c>
      <c r="E297" s="70">
        <f>SUMPRODUCT(T297:U297,PAINEL_PESOS!$C$28:$C$29)</f>
        <v/>
      </c>
      <c r="F297" s="70" t="n">
        <v>0.9999180178496672</v>
      </c>
      <c r="G297" s="70" t="n">
        <v>0.6051407078016658</v>
      </c>
      <c r="H297" s="71">
        <f>IF(NOT(AND(PAINEL_PESOS!$D$12="OK - 100%",PAINEL_PESOS!$F$20="OK - 100%",PAINEL_PESOS!$F$24="OK - 100%",PAINEL_PESOS!$F$27="OK - 100%",PAINEL_PESOS!$F$30="OK - 100%")),"", (B297*PAINEL_PESOS!$B$7+C297*PAINEL_PESOS!$B$8+D297*PAINEL_PESOS!$B$9+E297*PAINEL_PESOS!$B$10)*F297)</f>
        <v/>
      </c>
      <c r="I297" s="71">
        <f>IF(H297="","",H297-G297)</f>
        <v/>
      </c>
      <c r="J297" s="71">
        <f>IF(I297="","",ABS(I297))</f>
        <v/>
      </c>
      <c r="K297" t="n">
        <v>0.2</v>
      </c>
      <c r="L297" t="n">
        <v>0</v>
      </c>
      <c r="M297" t="n">
        <v>0.2491114275128463</v>
      </c>
      <c r="N297" t="n">
        <v>0.9993365038687467</v>
      </c>
      <c r="O297" t="n">
        <v>0.3319904868836809</v>
      </c>
      <c r="P297" t="n">
        <v>0.9999933097657163</v>
      </c>
      <c r="Q297" t="n">
        <v>0.9999760017583549</v>
      </c>
      <c r="R297" t="n">
        <v>0.7888789332985322</v>
      </c>
      <c r="S297" t="n">
        <v>0.477017649960856</v>
      </c>
      <c r="T297" t="n">
        <v>0.4239690869869568</v>
      </c>
      <c r="U297" t="n">
        <v>0.8727930793030805</v>
      </c>
    </row>
    <row r="298">
      <c r="A298" t="inlineStr">
        <is>
          <t>1348873</t>
        </is>
      </c>
      <c r="B298" s="70">
        <f>SUMPRODUCT(K298:N298,PAINEL_PESOS!$C$16:$C$19)</f>
        <v/>
      </c>
      <c r="C298" s="70">
        <f>SUMPRODUCT(O298:Q298,PAINEL_PESOS!$C$21:$C$23)</f>
        <v/>
      </c>
      <c r="D298" s="70">
        <f>SUMPRODUCT(R298:S298,PAINEL_PESOS!$C$25:$C$26)</f>
        <v/>
      </c>
      <c r="E298" s="70">
        <f>SUMPRODUCT(T298:U298,PAINEL_PESOS!$C$28:$C$29)</f>
        <v/>
      </c>
      <c r="F298" s="70" t="n">
        <v>0.9998425800572341</v>
      </c>
      <c r="G298" s="70" t="n">
        <v>0.6211482768408485</v>
      </c>
      <c r="H298" s="71">
        <f>IF(NOT(AND(PAINEL_PESOS!$D$12="OK - 100%",PAINEL_PESOS!$F$20="OK - 100%",PAINEL_PESOS!$F$24="OK - 100%",PAINEL_PESOS!$F$27="OK - 100%",PAINEL_PESOS!$F$30="OK - 100%")),"", (B298*PAINEL_PESOS!$B$7+C298*PAINEL_PESOS!$B$8+D298*PAINEL_PESOS!$B$9+E298*PAINEL_PESOS!$B$10)*F298)</f>
        <v/>
      </c>
      <c r="I298" s="71">
        <f>IF(H298="","",H298-G298)</f>
        <v/>
      </c>
      <c r="J298" s="71">
        <f>IF(I298="","",ABS(I298))</f>
        <v/>
      </c>
      <c r="K298" t="n">
        <v>0.2</v>
      </c>
      <c r="L298" t="n">
        <v>0</v>
      </c>
      <c r="M298" t="n">
        <v>0.2491114275128463</v>
      </c>
      <c r="N298" t="n">
        <v>0.9987259492909382</v>
      </c>
      <c r="O298" t="n">
        <v>0.3319904868836809</v>
      </c>
      <c r="P298" t="n">
        <v>0.9999871500072873</v>
      </c>
      <c r="Q298" t="n">
        <v>0.999953907104845</v>
      </c>
      <c r="R298" t="n">
        <v>0.9984077961761528</v>
      </c>
      <c r="S298" t="n">
        <v>0.4560300295454471</v>
      </c>
      <c r="T298" t="n">
        <v>0.367613078519671</v>
      </c>
      <c r="U298" t="n">
        <v>0.8693779649235792</v>
      </c>
    </row>
    <row r="299">
      <c r="A299" t="inlineStr">
        <is>
          <t>1348874</t>
        </is>
      </c>
      <c r="B299" s="70">
        <f>SUMPRODUCT(K299:N299,PAINEL_PESOS!$C$16:$C$19)</f>
        <v/>
      </c>
      <c r="C299" s="70">
        <f>SUMPRODUCT(O299:Q299,PAINEL_PESOS!$C$21:$C$23)</f>
        <v/>
      </c>
      <c r="D299" s="70">
        <f>SUMPRODUCT(R299:S299,PAINEL_PESOS!$C$25:$C$26)</f>
        <v/>
      </c>
      <c r="E299" s="70">
        <f>SUMPRODUCT(T299:U299,PAINEL_PESOS!$C$28:$C$29)</f>
        <v/>
      </c>
      <c r="F299" s="70" t="n">
        <v>0.9999901940430668</v>
      </c>
      <c r="G299" s="70" t="n">
        <v>0.6019014467455909</v>
      </c>
      <c r="H299" s="71">
        <f>IF(NOT(AND(PAINEL_PESOS!$D$12="OK - 100%",PAINEL_PESOS!$F$20="OK - 100%",PAINEL_PESOS!$F$24="OK - 100%",PAINEL_PESOS!$F$27="OK - 100%",PAINEL_PESOS!$F$30="OK - 100%")),"", (B299*PAINEL_PESOS!$B$7+C299*PAINEL_PESOS!$B$8+D299*PAINEL_PESOS!$B$9+E299*PAINEL_PESOS!$B$10)*F299)</f>
        <v/>
      </c>
      <c r="I299" s="71">
        <f>IF(H299="","",H299-G299)</f>
        <v/>
      </c>
      <c r="J299" s="71">
        <f>IF(I299="","",ABS(I299))</f>
        <v/>
      </c>
      <c r="K299" t="n">
        <v>0.2</v>
      </c>
      <c r="L299" t="n">
        <v>0</v>
      </c>
      <c r="M299" t="n">
        <v>0.2491114275128463</v>
      </c>
      <c r="N299" t="n">
        <v>0.9999206400227216</v>
      </c>
      <c r="O299" t="n">
        <v>0.3319904868836809</v>
      </c>
      <c r="P299" t="n">
        <v>0.999999199988667</v>
      </c>
      <c r="Q299" t="n">
        <v>0.9999971302707885</v>
      </c>
      <c r="R299" t="n">
        <v>0.8506977185694671</v>
      </c>
      <c r="S299" t="n">
        <v>0.4557996786052536</v>
      </c>
      <c r="T299" t="n">
        <v>0.4034935777951592</v>
      </c>
      <c r="U299" t="n">
        <v>0.8260939053519766</v>
      </c>
    </row>
    <row r="300">
      <c r="A300" t="inlineStr">
        <is>
          <t>1348875</t>
        </is>
      </c>
      <c r="B300" s="70">
        <f>SUMPRODUCT(K300:N300,PAINEL_PESOS!$C$16:$C$19)</f>
        <v/>
      </c>
      <c r="C300" s="70">
        <f>SUMPRODUCT(O300:Q300,PAINEL_PESOS!$C$21:$C$23)</f>
        <v/>
      </c>
      <c r="D300" s="70">
        <f>SUMPRODUCT(R300:S300,PAINEL_PESOS!$C$25:$C$26)</f>
        <v/>
      </c>
      <c r="E300" s="70">
        <f>SUMPRODUCT(T300:U300,PAINEL_PESOS!$C$28:$C$29)</f>
        <v/>
      </c>
      <c r="F300" s="70" t="n">
        <v>0.9998386454821545</v>
      </c>
      <c r="G300" s="70" t="n">
        <v>0.6134333183956332</v>
      </c>
      <c r="H300" s="71">
        <f>IF(NOT(AND(PAINEL_PESOS!$D$12="OK - 100%",PAINEL_PESOS!$F$20="OK - 100%",PAINEL_PESOS!$F$24="OK - 100%",PAINEL_PESOS!$F$27="OK - 100%",PAINEL_PESOS!$F$30="OK - 100%")),"", (B300*PAINEL_PESOS!$B$7+C300*PAINEL_PESOS!$B$8+D300*PAINEL_PESOS!$B$9+E300*PAINEL_PESOS!$B$10)*F300)</f>
        <v/>
      </c>
      <c r="I300" s="71">
        <f>IF(H300="","",H300-G300)</f>
        <v/>
      </c>
      <c r="J300" s="71">
        <f>IF(I300="","",ABS(I300))</f>
        <v/>
      </c>
      <c r="K300" t="n">
        <v>0.2</v>
      </c>
      <c r="L300" t="n">
        <v>0</v>
      </c>
      <c r="M300" t="n">
        <v>0.2489317196218586</v>
      </c>
      <c r="N300" t="n">
        <v>0.9986941667944674</v>
      </c>
      <c r="O300" t="n">
        <v>0.3319150260112451</v>
      </c>
      <c r="P300" t="n">
        <v>0.9999868186447639</v>
      </c>
      <c r="Q300" t="n">
        <v>0.9999527248067867</v>
      </c>
      <c r="R300" t="n">
        <v>0.9994049512898022</v>
      </c>
      <c r="S300" t="n">
        <v>0.4560531412107492</v>
      </c>
      <c r="T300" t="n">
        <v>0.3123270419151878</v>
      </c>
      <c r="U300" t="n">
        <v>0.8620907262524145</v>
      </c>
    </row>
    <row r="301">
      <c r="A301" t="inlineStr">
        <is>
          <t>1348876</t>
        </is>
      </c>
      <c r="B301" s="70">
        <f>SUMPRODUCT(K301:N301,PAINEL_PESOS!$C$16:$C$19)</f>
        <v/>
      </c>
      <c r="C301" s="70">
        <f>SUMPRODUCT(O301:Q301,PAINEL_PESOS!$C$21:$C$23)</f>
        <v/>
      </c>
      <c r="D301" s="70">
        <f>SUMPRODUCT(R301:S301,PAINEL_PESOS!$C$25:$C$26)</f>
        <v/>
      </c>
      <c r="E301" s="70">
        <f>SUMPRODUCT(T301:U301,PAINEL_PESOS!$C$28:$C$29)</f>
        <v/>
      </c>
      <c r="F301" s="70" t="n">
        <v>0.9999097854022979</v>
      </c>
      <c r="G301" s="70" t="n">
        <v>0.6114042665673678</v>
      </c>
      <c r="H301" s="71">
        <f>IF(NOT(AND(PAINEL_PESOS!$D$12="OK - 100%",PAINEL_PESOS!$F$20="OK - 100%",PAINEL_PESOS!$F$24="OK - 100%",PAINEL_PESOS!$F$27="OK - 100%",PAINEL_PESOS!$F$30="OK - 100%")),"", (B301*PAINEL_PESOS!$B$7+C301*PAINEL_PESOS!$B$8+D301*PAINEL_PESOS!$B$9+E301*PAINEL_PESOS!$B$10)*F301)</f>
        <v/>
      </c>
      <c r="I301" s="71">
        <f>IF(H301="","",H301-G301)</f>
        <v/>
      </c>
      <c r="J301" s="71">
        <f>IF(I301="","",ABS(I301))</f>
        <v/>
      </c>
      <c r="K301" t="n">
        <v>0.2</v>
      </c>
      <c r="L301" t="n">
        <v>0</v>
      </c>
      <c r="M301" t="n">
        <v>0.2491114275128463</v>
      </c>
      <c r="N301" t="n">
        <v>0.9992698757623802</v>
      </c>
      <c r="O301" t="n">
        <v>0.3319904868836809</v>
      </c>
      <c r="P301" t="n">
        <v>0.9999926377246854</v>
      </c>
      <c r="Q301" t="n">
        <v>0.9999735911562527</v>
      </c>
      <c r="R301" t="n">
        <v>0.9716633730547174</v>
      </c>
      <c r="S301" t="n">
        <v>0.4557825374847374</v>
      </c>
      <c r="T301" t="n">
        <v>0.3193750075578499</v>
      </c>
      <c r="U301" t="n">
        <v>0.8660260528255614</v>
      </c>
    </row>
    <row r="302">
      <c r="A302" t="inlineStr">
        <is>
          <t>1348877</t>
        </is>
      </c>
      <c r="B302" s="70">
        <f>SUMPRODUCT(K302:N302,PAINEL_PESOS!$C$16:$C$19)</f>
        <v/>
      </c>
      <c r="C302" s="70">
        <f>SUMPRODUCT(O302:Q302,PAINEL_PESOS!$C$21:$C$23)</f>
        <v/>
      </c>
      <c r="D302" s="70">
        <f>SUMPRODUCT(R302:S302,PAINEL_PESOS!$C$25:$C$26)</f>
        <v/>
      </c>
      <c r="E302" s="70">
        <f>SUMPRODUCT(T302:U302,PAINEL_PESOS!$C$28:$C$29)</f>
        <v/>
      </c>
      <c r="F302" s="70" t="n">
        <v>0.9999999843764507</v>
      </c>
      <c r="G302" s="70" t="n"/>
      <c r="H302" s="71">
        <f>IF(NOT(AND(PAINEL_PESOS!$D$12="OK - 100%",PAINEL_PESOS!$F$20="OK - 100%",PAINEL_PESOS!$F$24="OK - 100%",PAINEL_PESOS!$F$27="OK - 100%",PAINEL_PESOS!$F$30="OK - 100%")),"", (B302*PAINEL_PESOS!$B$7+C302*PAINEL_PESOS!$B$8+D302*PAINEL_PESOS!$B$9+E302*PAINEL_PESOS!$B$10)*F302)</f>
        <v/>
      </c>
      <c r="I302" s="71">
        <f>IF(H302="","",H302-G302)</f>
        <v/>
      </c>
      <c r="J302" s="71">
        <f>IF(I302="","",ABS(I302))</f>
        <v/>
      </c>
      <c r="K302" t="n">
        <v>0.2</v>
      </c>
      <c r="L302" t="n">
        <v>0</v>
      </c>
      <c r="M302" t="n">
        <v>0.1834337665097376</v>
      </c>
      <c r="N302" t="n">
        <v>0.9999998658396257</v>
      </c>
      <c r="O302" t="n">
        <v>0.3944165062459954</v>
      </c>
      <c r="P302" t="n">
        <v>0.9999999999726649</v>
      </c>
      <c r="Q302" t="n">
        <v>0.9999999994262495</v>
      </c>
      <c r="R302" t="n">
        <v>0.313183636116055</v>
      </c>
      <c r="S302" t="n">
        <v>0.4339416367321596</v>
      </c>
      <c r="U302" t="n">
        <v>0.8260939053519766</v>
      </c>
    </row>
    <row r="303">
      <c r="A303" t="inlineStr">
        <is>
          <t>1348878</t>
        </is>
      </c>
      <c r="B303" s="70">
        <f>SUMPRODUCT(K303:N303,PAINEL_PESOS!$C$16:$C$19)</f>
        <v/>
      </c>
      <c r="C303" s="70">
        <f>SUMPRODUCT(O303:Q303,PAINEL_PESOS!$C$21:$C$23)</f>
        <v/>
      </c>
      <c r="D303" s="70">
        <f>SUMPRODUCT(R303:S303,PAINEL_PESOS!$C$25:$C$26)</f>
        <v/>
      </c>
      <c r="E303" s="70">
        <f>SUMPRODUCT(T303:U303,PAINEL_PESOS!$C$28:$C$29)</f>
        <v/>
      </c>
      <c r="F303" s="70" t="n">
        <v>0.9999057979892831</v>
      </c>
      <c r="G303" s="70" t="n">
        <v>0.6086287377338387</v>
      </c>
      <c r="H303" s="71">
        <f>IF(NOT(AND(PAINEL_PESOS!$D$12="OK - 100%",PAINEL_PESOS!$F$20="OK - 100%",PAINEL_PESOS!$F$24="OK - 100%",PAINEL_PESOS!$F$27="OK - 100%",PAINEL_PESOS!$F$30="OK - 100%")),"", (B303*PAINEL_PESOS!$B$7+C303*PAINEL_PESOS!$B$8+D303*PAINEL_PESOS!$B$9+E303*PAINEL_PESOS!$B$10)*F303)</f>
        <v/>
      </c>
      <c r="I303" s="71">
        <f>IF(H303="","",H303-G303)</f>
        <v/>
      </c>
      <c r="J303" s="71">
        <f>IF(I303="","",ABS(I303))</f>
        <v/>
      </c>
      <c r="K303" t="n">
        <v>0.2</v>
      </c>
      <c r="L303" t="n">
        <v>0</v>
      </c>
      <c r="M303" t="n">
        <v>0.2489161684800264</v>
      </c>
      <c r="N303" t="n">
        <v>0.999237590156686</v>
      </c>
      <c r="O303" t="n">
        <v>0.3318724279213843</v>
      </c>
      <c r="P303" t="n">
        <v>0.999992314215681</v>
      </c>
      <c r="Q303" t="n">
        <v>0.9999724309105193</v>
      </c>
      <c r="R303" t="n">
        <v>0.9852877148617962</v>
      </c>
      <c r="S303" t="n">
        <v>0.4557851375278851</v>
      </c>
      <c r="T303" t="n">
        <v>0.2927535119164684</v>
      </c>
      <c r="U303" t="n">
        <v>0.8570272585000787</v>
      </c>
    </row>
    <row r="304">
      <c r="A304" t="inlineStr">
        <is>
          <t>1348879</t>
        </is>
      </c>
      <c r="B304" s="70">
        <f>SUMPRODUCT(K304:N304,PAINEL_PESOS!$C$16:$C$19)</f>
        <v/>
      </c>
      <c r="C304" s="70">
        <f>SUMPRODUCT(O304:Q304,PAINEL_PESOS!$C$21:$C$23)</f>
        <v/>
      </c>
      <c r="D304" s="70">
        <f>SUMPRODUCT(R304:S304,PAINEL_PESOS!$C$25:$C$26)</f>
        <v/>
      </c>
      <c r="E304" s="70">
        <f>SUMPRODUCT(T304:U304,PAINEL_PESOS!$C$28:$C$29)</f>
        <v/>
      </c>
      <c r="F304" s="70" t="n">
        <v>0.9998024481040312</v>
      </c>
      <c r="G304" s="70" t="n">
        <v>0.6113747688328424</v>
      </c>
      <c r="H304" s="71">
        <f>IF(NOT(AND(PAINEL_PESOS!$D$12="OK - 100%",PAINEL_PESOS!$F$20="OK - 100%",PAINEL_PESOS!$F$24="OK - 100%",PAINEL_PESOS!$F$27="OK - 100%",PAINEL_PESOS!$F$30="OK - 100%")),"", (B304*PAINEL_PESOS!$B$7+C304*PAINEL_PESOS!$B$8+D304*PAINEL_PESOS!$B$9+E304*PAINEL_PESOS!$B$10)*F304)</f>
        <v/>
      </c>
      <c r="I304" s="71">
        <f>IF(H304="","",H304-G304)</f>
        <v/>
      </c>
      <c r="J304" s="71">
        <f>IF(I304="","",ABS(I304))</f>
        <v/>
      </c>
      <c r="K304" t="n">
        <v>0.2</v>
      </c>
      <c r="L304" t="n">
        <v>0</v>
      </c>
      <c r="M304" t="n">
        <v>0.2459870603442474</v>
      </c>
      <c r="N304" t="n">
        <v>0.9984004871183761</v>
      </c>
      <c r="O304" t="n">
        <v>0.3300325648954627</v>
      </c>
      <c r="P304" t="n">
        <v>0.9999839667633497</v>
      </c>
      <c r="Q304" t="n">
        <v>0.9999424829465274</v>
      </c>
      <c r="R304" t="n">
        <v>0.9999397194577492</v>
      </c>
      <c r="S304" t="n">
        <v>0.4344551179041906</v>
      </c>
      <c r="T304" t="n">
        <v>0.3180725893669295</v>
      </c>
      <c r="U304" t="n">
        <v>0.8639973573409945</v>
      </c>
    </row>
    <row r="305">
      <c r="A305" t="inlineStr">
        <is>
          <t>1348894</t>
        </is>
      </c>
      <c r="B305" s="70">
        <f>SUMPRODUCT(K305:N305,PAINEL_PESOS!$C$16:$C$19)</f>
        <v/>
      </c>
      <c r="C305" s="70">
        <f>SUMPRODUCT(O305:Q305,PAINEL_PESOS!$C$21:$C$23)</f>
        <v/>
      </c>
      <c r="D305" s="70">
        <f>SUMPRODUCT(R305:S305,PAINEL_PESOS!$C$25:$C$26)</f>
        <v/>
      </c>
      <c r="E305" s="70">
        <f>SUMPRODUCT(T305:U305,PAINEL_PESOS!$C$28:$C$29)</f>
        <v/>
      </c>
      <c r="F305" s="70" t="n">
        <v>0.9997536573745146</v>
      </c>
      <c r="G305" s="70" t="n">
        <v>0.6013248817470567</v>
      </c>
      <c r="H305" s="71">
        <f>IF(NOT(AND(PAINEL_PESOS!$D$12="OK - 100%",PAINEL_PESOS!$F$20="OK - 100%",PAINEL_PESOS!$F$24="OK - 100%",PAINEL_PESOS!$F$27="OK - 100%",PAINEL_PESOS!$F$30="OK - 100%")),"", (B305*PAINEL_PESOS!$B$7+C305*PAINEL_PESOS!$B$8+D305*PAINEL_PESOS!$B$9+E305*PAINEL_PESOS!$B$10)*F305)</f>
        <v/>
      </c>
      <c r="I305" s="71">
        <f>IF(H305="","",H305-G305)</f>
        <v/>
      </c>
      <c r="J305" s="71">
        <f>IF(I305="","",ABS(I305))</f>
        <v/>
      </c>
      <c r="K305" t="n">
        <v>0.2</v>
      </c>
      <c r="L305" t="n">
        <v>0.2647188248937301</v>
      </c>
      <c r="M305" t="n">
        <v>0.07742086073660126</v>
      </c>
      <c r="N305" t="n">
        <v>0.998112566056263</v>
      </c>
      <c r="O305" t="n">
        <v>0.2092268367791257</v>
      </c>
      <c r="P305" t="n">
        <v>0.9999942896218716</v>
      </c>
      <c r="Q305" t="n">
        <v>0.9999050218744522</v>
      </c>
      <c r="R305" t="n">
        <v>0.9950150118364404</v>
      </c>
      <c r="S305" t="n">
        <v>0.4377726371087</v>
      </c>
      <c r="T305" t="n">
        <v>0.2270665190714408</v>
      </c>
      <c r="U305" t="n">
        <v>0.9090533422023634</v>
      </c>
    </row>
    <row r="306">
      <c r="A306" t="inlineStr">
        <is>
          <t>1348895</t>
        </is>
      </c>
      <c r="B306" s="70">
        <f>SUMPRODUCT(K306:N306,PAINEL_PESOS!$C$16:$C$19)</f>
        <v/>
      </c>
      <c r="C306" s="70">
        <f>SUMPRODUCT(O306:Q306,PAINEL_PESOS!$C$21:$C$23)</f>
        <v/>
      </c>
      <c r="D306" s="70">
        <f>SUMPRODUCT(R306:S306,PAINEL_PESOS!$C$25:$C$26)</f>
        <v/>
      </c>
      <c r="E306" s="70">
        <f>SUMPRODUCT(T306:U306,PAINEL_PESOS!$C$28:$C$29)</f>
        <v/>
      </c>
      <c r="F306" s="70" t="n">
        <v>0.999832634140126</v>
      </c>
      <c r="G306" s="70" t="n">
        <v>0.5815749665028022</v>
      </c>
      <c r="H306" s="71">
        <f>IF(NOT(AND(PAINEL_PESOS!$D$12="OK - 100%",PAINEL_PESOS!$F$20="OK - 100%",PAINEL_PESOS!$F$24="OK - 100%",PAINEL_PESOS!$F$27="OK - 100%",PAINEL_PESOS!$F$30="OK - 100%")),"", (B306*PAINEL_PESOS!$B$7+C306*PAINEL_PESOS!$B$8+D306*PAINEL_PESOS!$B$9+E306*PAINEL_PESOS!$B$10)*F306)</f>
        <v/>
      </c>
      <c r="I306" s="71">
        <f>IF(H306="","",H306-G306)</f>
        <v/>
      </c>
      <c r="J306" s="71">
        <f>IF(I306="","",ABS(I306))</f>
        <v/>
      </c>
      <c r="K306" t="n">
        <v>0.2</v>
      </c>
      <c r="L306" t="n">
        <v>0</v>
      </c>
      <c r="M306" t="n">
        <v>0.05482305629376349</v>
      </c>
      <c r="N306" t="n">
        <v>0.9987386335801406</v>
      </c>
      <c r="O306" t="n">
        <v>0.2020493571449911</v>
      </c>
      <c r="P306" t="n">
        <v>0.9999716157360358</v>
      </c>
      <c r="Q306" t="n">
        <v>0.9999068006285192</v>
      </c>
      <c r="R306" t="n">
        <v>0.995184879522237</v>
      </c>
      <c r="S306" t="n">
        <v>0.4361547253213257</v>
      </c>
      <c r="T306" t="n">
        <v>0.2633663035436667</v>
      </c>
      <c r="U306" t="n">
        <v>0.8639399463939982</v>
      </c>
    </row>
    <row r="307">
      <c r="A307" t="inlineStr">
        <is>
          <t>1348897</t>
        </is>
      </c>
      <c r="B307" s="70">
        <f>SUMPRODUCT(K307:N307,PAINEL_PESOS!$C$16:$C$19)</f>
        <v/>
      </c>
      <c r="C307" s="70">
        <f>SUMPRODUCT(O307:Q307,PAINEL_PESOS!$C$21:$C$23)</f>
        <v/>
      </c>
      <c r="D307" s="70">
        <f>SUMPRODUCT(R307:S307,PAINEL_PESOS!$C$25:$C$26)</f>
        <v/>
      </c>
      <c r="E307" s="70">
        <f>SUMPRODUCT(T307:U307,PAINEL_PESOS!$C$28:$C$29)</f>
        <v/>
      </c>
      <c r="F307" s="70" t="n">
        <v>0.9999013435636118</v>
      </c>
      <c r="G307" s="70" t="n">
        <v>0.5816005107326204</v>
      </c>
      <c r="H307" s="71">
        <f>IF(NOT(AND(PAINEL_PESOS!$D$12="OK - 100%",PAINEL_PESOS!$F$20="OK - 100%",PAINEL_PESOS!$F$24="OK - 100%",PAINEL_PESOS!$F$27="OK - 100%",PAINEL_PESOS!$F$30="OK - 100%")),"", (B307*PAINEL_PESOS!$B$7+C307*PAINEL_PESOS!$B$8+D307*PAINEL_PESOS!$B$9+E307*PAINEL_PESOS!$B$10)*F307)</f>
        <v/>
      </c>
      <c r="I307" s="71">
        <f>IF(H307="","",H307-G307)</f>
        <v/>
      </c>
      <c r="J307" s="71">
        <f>IF(I307="","",ABS(I307))</f>
        <v/>
      </c>
      <c r="K307" t="n">
        <v>0.2</v>
      </c>
      <c r="L307" t="n">
        <v>0</v>
      </c>
      <c r="M307" t="n">
        <v>0.07703981592486397</v>
      </c>
      <c r="N307" t="n">
        <v>0.9991621993813506</v>
      </c>
      <c r="O307" t="n">
        <v>0.1010746515019398</v>
      </c>
      <c r="P307" t="n">
        <v>0.9999977377448764</v>
      </c>
      <c r="Q307" t="n">
        <v>0.9999914985040452</v>
      </c>
      <c r="R307" t="n">
        <v>0.9999938516022177</v>
      </c>
      <c r="S307" t="n">
        <v>0.4364921149629716</v>
      </c>
      <c r="T307" t="n">
        <v>0.274366123598494</v>
      </c>
      <c r="U307" t="n">
        <v>0.9036008039045633</v>
      </c>
    </row>
    <row r="308">
      <c r="A308" t="inlineStr">
        <is>
          <t>1348898</t>
        </is>
      </c>
      <c r="B308" s="70">
        <f>SUMPRODUCT(K308:N308,PAINEL_PESOS!$C$16:$C$19)</f>
        <v/>
      </c>
      <c r="C308" s="70">
        <f>SUMPRODUCT(O308:Q308,PAINEL_PESOS!$C$21:$C$23)</f>
        <v/>
      </c>
      <c r="D308" s="70">
        <f>SUMPRODUCT(R308:S308,PAINEL_PESOS!$C$25:$C$26)</f>
        <v/>
      </c>
      <c r="E308" s="70">
        <f>SUMPRODUCT(T308:U308,PAINEL_PESOS!$C$28:$C$29)</f>
        <v/>
      </c>
      <c r="F308" s="70" t="n">
        <v>0.9998673247485775</v>
      </c>
      <c r="G308" s="70" t="n">
        <v>0.5832000626119396</v>
      </c>
      <c r="H308" s="71">
        <f>IF(NOT(AND(PAINEL_PESOS!$D$12="OK - 100%",PAINEL_PESOS!$F$20="OK - 100%",PAINEL_PESOS!$F$24="OK - 100%",PAINEL_PESOS!$F$27="OK - 100%",PAINEL_PESOS!$F$30="OK - 100%")),"", (B308*PAINEL_PESOS!$B$7+C308*PAINEL_PESOS!$B$8+D308*PAINEL_PESOS!$B$9+E308*PAINEL_PESOS!$B$10)*F308)</f>
        <v/>
      </c>
      <c r="I308" s="71">
        <f>IF(H308="","",H308-G308)</f>
        <v/>
      </c>
      <c r="J308" s="71">
        <f>IF(I308="","",ABS(I308))</f>
        <v/>
      </c>
      <c r="K308" t="n">
        <v>0.2</v>
      </c>
      <c r="L308" t="n">
        <v>0</v>
      </c>
      <c r="M308" t="n">
        <v>0.06755490336261516</v>
      </c>
      <c r="N308" t="n">
        <v>0.9989545821935484</v>
      </c>
      <c r="O308" t="n">
        <v>0.1673171729581613</v>
      </c>
      <c r="P308" t="n">
        <v>0.9999844061934926</v>
      </c>
      <c r="Q308" t="n">
        <v>0.9999485521165733</v>
      </c>
      <c r="R308" t="n">
        <v>0.999906728156402</v>
      </c>
      <c r="S308" t="n">
        <v>0.4359962160044076</v>
      </c>
      <c r="T308" t="n">
        <v>0.280428140101416</v>
      </c>
      <c r="U308" t="n">
        <v>0.8718003448673859</v>
      </c>
    </row>
    <row r="309">
      <c r="A309" t="inlineStr">
        <is>
          <t>1348913</t>
        </is>
      </c>
      <c r="B309" s="70">
        <f>SUMPRODUCT(K309:N309,PAINEL_PESOS!$C$16:$C$19)</f>
        <v/>
      </c>
      <c r="C309" s="70">
        <f>SUMPRODUCT(O309:Q309,PAINEL_PESOS!$C$21:$C$23)</f>
        <v/>
      </c>
      <c r="D309" s="70">
        <f>SUMPRODUCT(R309:S309,PAINEL_PESOS!$C$25:$C$26)</f>
        <v/>
      </c>
      <c r="E309" s="70">
        <f>SUMPRODUCT(T309:U309,PAINEL_PESOS!$C$28:$C$29)</f>
        <v/>
      </c>
      <c r="F309" s="70" t="n">
        <v>0.9813899832590308</v>
      </c>
      <c r="G309" s="70" t="n">
        <v>0.5244191822068958</v>
      </c>
      <c r="H309" s="71">
        <f>IF(NOT(AND(PAINEL_PESOS!$D$12="OK - 100%",PAINEL_PESOS!$F$20="OK - 100%",PAINEL_PESOS!$F$24="OK - 100%",PAINEL_PESOS!$F$27="OK - 100%",PAINEL_PESOS!$F$30="OK - 100%")),"", (B309*PAINEL_PESOS!$B$7+C309*PAINEL_PESOS!$B$8+D309*PAINEL_PESOS!$B$9+E309*PAINEL_PESOS!$B$10)*F309)</f>
        <v/>
      </c>
      <c r="I309" s="71">
        <f>IF(H309="","",H309-G309)</f>
        <v/>
      </c>
      <c r="J309" s="71">
        <f>IF(I309="","",ABS(I309))</f>
        <v/>
      </c>
      <c r="K309" t="n">
        <v>0.2</v>
      </c>
      <c r="L309" t="n">
        <v>0</v>
      </c>
      <c r="M309" t="n">
        <v>0.1735096377673324</v>
      </c>
      <c r="N309" t="n">
        <v>0.8686904898495531</v>
      </c>
      <c r="O309" t="n">
        <v>0.7310964941439144</v>
      </c>
      <c r="P309" t="n">
        <v>0.9986089486535711</v>
      </c>
      <c r="Q309" t="n">
        <v>0.9817179269823757</v>
      </c>
      <c r="R309" t="n">
        <v>0.1340671019416315</v>
      </c>
      <c r="S309" t="n">
        <v>0.4782959406273947</v>
      </c>
      <c r="T309" t="n">
        <v>0.3602625140232811</v>
      </c>
      <c r="U309" t="n">
        <v>0.8735683965640895</v>
      </c>
    </row>
    <row r="310">
      <c r="A310" t="inlineStr">
        <is>
          <t>1348819</t>
        </is>
      </c>
      <c r="B310" s="70">
        <f>SUMPRODUCT(K310:N310,PAINEL_PESOS!$C$16:$C$19)</f>
        <v/>
      </c>
      <c r="C310" s="70">
        <f>SUMPRODUCT(O310:Q310,PAINEL_PESOS!$C$21:$C$23)</f>
        <v/>
      </c>
      <c r="D310" s="70">
        <f>SUMPRODUCT(R310:S310,PAINEL_PESOS!$C$25:$C$26)</f>
        <v/>
      </c>
      <c r="E310" s="70">
        <f>SUMPRODUCT(T310:U310,PAINEL_PESOS!$C$28:$C$29)</f>
        <v/>
      </c>
      <c r="F310" s="70" t="n">
        <v>0.9999996528313796</v>
      </c>
      <c r="G310" s="70" t="n">
        <v>0.6578174213901979</v>
      </c>
      <c r="H310" s="71">
        <f>IF(NOT(AND(PAINEL_PESOS!$D$12="OK - 100%",PAINEL_PESOS!$F$20="OK - 100%",PAINEL_PESOS!$F$24="OK - 100%",PAINEL_PESOS!$F$27="OK - 100%",PAINEL_PESOS!$F$30="OK - 100%")),"", (B310*PAINEL_PESOS!$B$7+C310*PAINEL_PESOS!$B$8+D310*PAINEL_PESOS!$B$9+E310*PAINEL_PESOS!$B$10)*F310)</f>
        <v/>
      </c>
      <c r="I310" s="71">
        <f>IF(H310="","",H310-G310)</f>
        <v/>
      </c>
      <c r="J310" s="71">
        <f>IF(I310="","",ABS(I310))</f>
        <v/>
      </c>
      <c r="K310" t="n">
        <v>0.9882434118165295</v>
      </c>
      <c r="L310" t="n">
        <v>0</v>
      </c>
      <c r="M310" t="n">
        <v>0.5217181540362464</v>
      </c>
      <c r="N310" t="n">
        <v>0.9999999107551482</v>
      </c>
      <c r="O310" t="n">
        <v>0.2246217922897251</v>
      </c>
      <c r="P310" t="n">
        <v>0.9999999999720977</v>
      </c>
      <c r="Q310" t="n">
        <v>0.9999983736551918</v>
      </c>
      <c r="R310" t="n">
        <v>0.4653481032320881</v>
      </c>
      <c r="S310" t="n">
        <v>0.7419808571256847</v>
      </c>
      <c r="T310" t="n">
        <v>0.4910574834856965</v>
      </c>
      <c r="U310" t="n">
        <v>0.8260939053519766</v>
      </c>
    </row>
    <row r="311">
      <c r="A311" t="inlineStr">
        <is>
          <t>1348820</t>
        </is>
      </c>
      <c r="B311" s="70">
        <f>SUMPRODUCT(K311:N311,PAINEL_PESOS!$C$16:$C$19)</f>
        <v/>
      </c>
      <c r="C311" s="70">
        <f>SUMPRODUCT(O311:Q311,PAINEL_PESOS!$C$21:$C$23)</f>
        <v/>
      </c>
      <c r="D311" s="70">
        <f>SUMPRODUCT(R311:S311,PAINEL_PESOS!$C$25:$C$26)</f>
        <v/>
      </c>
      <c r="E311" s="70">
        <f>SUMPRODUCT(T311:U311,PAINEL_PESOS!$C$28:$C$29)</f>
        <v/>
      </c>
      <c r="F311" s="70" t="n">
        <v>0.9999999994081215</v>
      </c>
      <c r="G311" s="70" t="n">
        <v>0.6670301089937853</v>
      </c>
      <c r="H311" s="71">
        <f>IF(NOT(AND(PAINEL_PESOS!$D$12="OK - 100%",PAINEL_PESOS!$F$20="OK - 100%",PAINEL_PESOS!$F$24="OK - 100%",PAINEL_PESOS!$F$27="OK - 100%",PAINEL_PESOS!$F$30="OK - 100%")),"", (B311*PAINEL_PESOS!$B$7+C311*PAINEL_PESOS!$B$8+D311*PAINEL_PESOS!$B$9+E311*PAINEL_PESOS!$B$10)*F311)</f>
        <v/>
      </c>
      <c r="I311" s="71">
        <f>IF(H311="","",H311-G311)</f>
        <v/>
      </c>
      <c r="J311" s="71">
        <f>IF(I311="","",ABS(I311))</f>
        <v/>
      </c>
      <c r="K311" t="n">
        <v>1</v>
      </c>
      <c r="L311" t="n">
        <v>0</v>
      </c>
      <c r="M311" t="n">
        <v>0.7944924800870472</v>
      </c>
      <c r="N311" t="n">
        <v>0.99999999877694</v>
      </c>
      <c r="O311" t="n">
        <v>0.2149340091957153</v>
      </c>
      <c r="P311" t="n">
        <v>1</v>
      </c>
      <c r="Q311" t="n">
        <v>0.9999999978247115</v>
      </c>
      <c r="R311" t="n">
        <v>0.3529609467011133</v>
      </c>
      <c r="S311" t="n">
        <v>0.7419062184675658</v>
      </c>
      <c r="T311" t="n">
        <v>0.54141089380909</v>
      </c>
      <c r="U311" t="n">
        <v>0.8260939053519766</v>
      </c>
    </row>
    <row r="312">
      <c r="A312" t="inlineStr">
        <is>
          <t>1348825</t>
        </is>
      </c>
      <c r="B312" s="70">
        <f>SUMPRODUCT(K312:N312,PAINEL_PESOS!$C$16:$C$19)</f>
        <v/>
      </c>
      <c r="C312" s="70">
        <f>SUMPRODUCT(O312:Q312,PAINEL_PESOS!$C$21:$C$23)</f>
        <v/>
      </c>
      <c r="D312" s="70">
        <f>SUMPRODUCT(R312:S312,PAINEL_PESOS!$C$25:$C$26)</f>
        <v/>
      </c>
      <c r="E312" s="70">
        <f>SUMPRODUCT(T312:U312,PAINEL_PESOS!$C$28:$C$29)</f>
        <v/>
      </c>
      <c r="F312" s="70" t="n">
        <v>0.9999999789815581</v>
      </c>
      <c r="G312" s="70" t="n">
        <v>0.590816466343664</v>
      </c>
      <c r="H312" s="71">
        <f>IF(NOT(AND(PAINEL_PESOS!$D$12="OK - 100%",PAINEL_PESOS!$F$20="OK - 100%",PAINEL_PESOS!$F$24="OK - 100%",PAINEL_PESOS!$F$27="OK - 100%",PAINEL_PESOS!$F$30="OK - 100%")),"", (B312*PAINEL_PESOS!$B$7+C312*PAINEL_PESOS!$B$8+D312*PAINEL_PESOS!$B$9+E312*PAINEL_PESOS!$B$10)*F312)</f>
        <v/>
      </c>
      <c r="I312" s="71">
        <f>IF(H312="","",H312-G312)</f>
        <v/>
      </c>
      <c r="J312" s="71">
        <f>IF(I312="","",ABS(I312))</f>
        <v/>
      </c>
      <c r="K312" t="n">
        <v>0.8706988592985493</v>
      </c>
      <c r="L312" t="n">
        <v>0</v>
      </c>
      <c r="M312" t="n">
        <v>0.7679916728472396</v>
      </c>
      <c r="N312" t="n">
        <v>0.999999958246327</v>
      </c>
      <c r="O312" t="n">
        <v>0.2256331927156359</v>
      </c>
      <c r="P312" t="n">
        <v>0.9999999999945226</v>
      </c>
      <c r="Q312" t="n">
        <v>0.9999999218329541</v>
      </c>
      <c r="R312" t="n">
        <v>0.08976587290175923</v>
      </c>
      <c r="S312" t="n">
        <v>0.5531337673014163</v>
      </c>
      <c r="T312" t="n">
        <v>0.4553327967357899</v>
      </c>
      <c r="U312" t="n">
        <v>0.8251987382632153</v>
      </c>
    </row>
    <row r="313">
      <c r="A313" t="inlineStr">
        <is>
          <t>1348828</t>
        </is>
      </c>
      <c r="B313" s="70">
        <f>SUMPRODUCT(K313:N313,PAINEL_PESOS!$C$16:$C$19)</f>
        <v/>
      </c>
      <c r="C313" s="70">
        <f>SUMPRODUCT(O313:Q313,PAINEL_PESOS!$C$21:$C$23)</f>
        <v/>
      </c>
      <c r="D313" s="70">
        <f>SUMPRODUCT(R313:S313,PAINEL_PESOS!$C$25:$C$26)</f>
        <v/>
      </c>
      <c r="E313" s="70">
        <f>SUMPRODUCT(T313:U313,PAINEL_PESOS!$C$28:$C$29)</f>
        <v/>
      </c>
      <c r="F313" s="70" t="n">
        <v>0.9999999922787937</v>
      </c>
      <c r="G313" s="70" t="n"/>
      <c r="H313" s="71">
        <f>IF(NOT(AND(PAINEL_PESOS!$D$12="OK - 100%",PAINEL_PESOS!$F$20="OK - 100%",PAINEL_PESOS!$F$24="OK - 100%",PAINEL_PESOS!$F$27="OK - 100%",PAINEL_PESOS!$F$30="OK - 100%")),"", (B313*PAINEL_PESOS!$B$7+C313*PAINEL_PESOS!$B$8+D313*PAINEL_PESOS!$B$9+E313*PAINEL_PESOS!$B$10)*F313)</f>
        <v/>
      </c>
      <c r="I313" s="71">
        <f>IF(H313="","",H313-G313)</f>
        <v/>
      </c>
      <c r="J313" s="71">
        <f>IF(I313="","",ABS(I313))</f>
        <v/>
      </c>
      <c r="K313" t="n">
        <v>0.8</v>
      </c>
      <c r="L313" t="n">
        <v>0</v>
      </c>
      <c r="M313" t="n">
        <v>0.2806679267724044</v>
      </c>
      <c r="N313" t="n">
        <v>0.9999999663629499</v>
      </c>
      <c r="O313" t="n">
        <v>0.1819663556711815</v>
      </c>
      <c r="P313" t="n">
        <v>1</v>
      </c>
      <c r="Q313" t="n">
        <v>0.9999999814870816</v>
      </c>
      <c r="R313" t="n">
        <v>0.6932454661392285</v>
      </c>
      <c r="S313" t="n">
        <v>0.7481814570346483</v>
      </c>
      <c r="U313" t="n">
        <v>0.8260939053519766</v>
      </c>
    </row>
    <row r="314">
      <c r="A314" t="inlineStr">
        <is>
          <t>1348904</t>
        </is>
      </c>
      <c r="B314" s="70">
        <f>SUMPRODUCT(K314:N314,PAINEL_PESOS!$C$16:$C$19)</f>
        <v/>
      </c>
      <c r="C314" s="70">
        <f>SUMPRODUCT(O314:Q314,PAINEL_PESOS!$C$21:$C$23)</f>
        <v/>
      </c>
      <c r="D314" s="70">
        <f>SUMPRODUCT(R314:S314,PAINEL_PESOS!$C$25:$C$26)</f>
        <v/>
      </c>
      <c r="E314" s="70">
        <f>SUMPRODUCT(T314:U314,PAINEL_PESOS!$C$28:$C$29)</f>
        <v/>
      </c>
      <c r="F314" s="70" t="n">
        <v>0.9894600339553373</v>
      </c>
      <c r="G314" s="70" t="n">
        <v>0.5565108548821914</v>
      </c>
      <c r="H314" s="71">
        <f>IF(NOT(AND(PAINEL_PESOS!$D$12="OK - 100%",PAINEL_PESOS!$F$20="OK - 100%",PAINEL_PESOS!$F$24="OK - 100%",PAINEL_PESOS!$F$27="OK - 100%",PAINEL_PESOS!$F$30="OK - 100%")),"", (B314*PAINEL_PESOS!$B$7+C314*PAINEL_PESOS!$B$8+D314*PAINEL_PESOS!$B$9+E314*PAINEL_PESOS!$B$10)*F314)</f>
        <v/>
      </c>
      <c r="I314" s="71">
        <f>IF(H314="","",H314-G314)</f>
        <v/>
      </c>
      <c r="J314" s="71">
        <f>IF(I314="","",ABS(I314))</f>
        <v/>
      </c>
      <c r="K314" t="n">
        <v>0.2</v>
      </c>
      <c r="L314" t="n">
        <v>0</v>
      </c>
      <c r="M314" t="n">
        <v>0.138398227962528</v>
      </c>
      <c r="N314" t="n">
        <v>0.9344083904511441</v>
      </c>
      <c r="O314" t="n">
        <v>0.645243978917218</v>
      </c>
      <c r="P314" t="n">
        <v>0.9993449961643719</v>
      </c>
      <c r="Q314" t="n">
        <v>0.9850150910853115</v>
      </c>
      <c r="R314" t="n">
        <v>0.4414284911660839</v>
      </c>
      <c r="S314" t="n">
        <v>0.4760170218204159</v>
      </c>
      <c r="T314" t="n">
        <v>0.3489625485181603</v>
      </c>
      <c r="U314" t="n">
        <v>0.8436307897283042</v>
      </c>
    </row>
    <row r="315">
      <c r="A315" t="inlineStr">
        <is>
          <t>1348905</t>
        </is>
      </c>
      <c r="B315" s="70">
        <f>SUMPRODUCT(K315:N315,PAINEL_PESOS!$C$16:$C$19)</f>
        <v/>
      </c>
      <c r="C315" s="70">
        <f>SUMPRODUCT(O315:Q315,PAINEL_PESOS!$C$21:$C$23)</f>
        <v/>
      </c>
      <c r="D315" s="70">
        <f>SUMPRODUCT(R315:S315,PAINEL_PESOS!$C$25:$C$26)</f>
        <v/>
      </c>
      <c r="E315" s="70">
        <f>SUMPRODUCT(T315:U315,PAINEL_PESOS!$C$28:$C$29)</f>
        <v/>
      </c>
      <c r="F315" s="70" t="n">
        <v>0.9953946185753944</v>
      </c>
      <c r="G315" s="70" t="n">
        <v>0.5453823084214544</v>
      </c>
      <c r="H315" s="71">
        <f>IF(NOT(AND(PAINEL_PESOS!$D$12="OK - 100%",PAINEL_PESOS!$F$20="OK - 100%",PAINEL_PESOS!$F$24="OK - 100%",PAINEL_PESOS!$F$27="OK - 100%",PAINEL_PESOS!$F$30="OK - 100%")),"", (B315*PAINEL_PESOS!$B$7+C315*PAINEL_PESOS!$B$8+D315*PAINEL_PESOS!$B$9+E315*PAINEL_PESOS!$B$10)*F315)</f>
        <v/>
      </c>
      <c r="I315" s="71">
        <f>IF(H315="","",H315-G315)</f>
        <v/>
      </c>
      <c r="J315" s="71">
        <f>IF(I315="","",ABS(I315))</f>
        <v/>
      </c>
      <c r="K315" t="n">
        <v>0.2</v>
      </c>
      <c r="L315" t="n">
        <v>0</v>
      </c>
      <c r="M315" t="n">
        <v>0.1291303967217943</v>
      </c>
      <c r="N315" t="n">
        <v>0.9951207157436547</v>
      </c>
      <c r="O315" t="n">
        <v>0.09878318166145994</v>
      </c>
      <c r="P315" t="n">
        <v>0.999999983529941</v>
      </c>
      <c r="Q315" t="n">
        <v>0.9804066204804561</v>
      </c>
      <c r="R315" t="n">
        <v>0.6438958072466645</v>
      </c>
      <c r="S315" t="n">
        <v>0.4863767520593857</v>
      </c>
      <c r="T315" t="n">
        <v>0.3837210580290881</v>
      </c>
      <c r="U315" t="n">
        <v>0.8209992850439427</v>
      </c>
    </row>
    <row r="316">
      <c r="A316" t="inlineStr">
        <is>
          <t>1348906</t>
        </is>
      </c>
      <c r="B316" s="70">
        <f>SUMPRODUCT(K316:N316,PAINEL_PESOS!$C$16:$C$19)</f>
        <v/>
      </c>
      <c r="C316" s="70">
        <f>SUMPRODUCT(O316:Q316,PAINEL_PESOS!$C$21:$C$23)</f>
        <v/>
      </c>
      <c r="D316" s="70">
        <f>SUMPRODUCT(R316:S316,PAINEL_PESOS!$C$25:$C$26)</f>
        <v/>
      </c>
      <c r="E316" s="70">
        <f>SUMPRODUCT(T316:U316,PAINEL_PESOS!$C$28:$C$29)</f>
        <v/>
      </c>
      <c r="F316" s="70" t="n">
        <v>0.9925042646588682</v>
      </c>
      <c r="G316" s="70" t="n">
        <v>0.5502826855388429</v>
      </c>
      <c r="H316" s="71">
        <f>IF(NOT(AND(PAINEL_PESOS!$D$12="OK - 100%",PAINEL_PESOS!$F$20="OK - 100%",PAINEL_PESOS!$F$24="OK - 100%",PAINEL_PESOS!$F$27="OK - 100%",PAINEL_PESOS!$F$30="OK - 100%")),"", (B316*PAINEL_PESOS!$B$7+C316*PAINEL_PESOS!$B$8+D316*PAINEL_PESOS!$B$9+E316*PAINEL_PESOS!$B$10)*F316)</f>
        <v/>
      </c>
      <c r="I316" s="71">
        <f>IF(H316="","",H316-G316)</f>
        <v/>
      </c>
      <c r="J316" s="71">
        <f>IF(I316="","",ABS(I316))</f>
        <v/>
      </c>
      <c r="K316" t="n">
        <v>0.2</v>
      </c>
      <c r="L316" t="n">
        <v>0</v>
      </c>
      <c r="M316" t="n">
        <v>0.1388242423298801</v>
      </c>
      <c r="N316" t="n">
        <v>0.9685200496748184</v>
      </c>
      <c r="O316" t="n">
        <v>0.5393930594248004</v>
      </c>
      <c r="P316" t="n">
        <v>0.9997189911567872</v>
      </c>
      <c r="Q316" t="n">
        <v>0.9809232000390418</v>
      </c>
      <c r="R316" t="n">
        <v>0.4110615191582783</v>
      </c>
      <c r="S316" t="n">
        <v>0.4871903416435914</v>
      </c>
      <c r="T316" t="n">
        <v>0.3759863113754087</v>
      </c>
      <c r="U316" t="n">
        <v>0.8275750664226813</v>
      </c>
    </row>
    <row r="317">
      <c r="A317" t="inlineStr">
        <is>
          <t>1348929</t>
        </is>
      </c>
      <c r="B317" s="70">
        <f>SUMPRODUCT(K317:N317,PAINEL_PESOS!$C$16:$C$19)</f>
        <v/>
      </c>
      <c r="C317" s="70">
        <f>SUMPRODUCT(O317:Q317,PAINEL_PESOS!$C$21:$C$23)</f>
        <v/>
      </c>
      <c r="D317" s="70">
        <f>SUMPRODUCT(R317:S317,PAINEL_PESOS!$C$25:$C$26)</f>
        <v/>
      </c>
      <c r="E317" s="70">
        <f>SUMPRODUCT(T317:U317,PAINEL_PESOS!$C$28:$C$29)</f>
        <v/>
      </c>
      <c r="F317" s="70" t="n">
        <v>0.9994239649526671</v>
      </c>
      <c r="G317" s="70" t="n">
        <v>0.6015578489051892</v>
      </c>
      <c r="H317" s="71">
        <f>IF(NOT(AND(PAINEL_PESOS!$D$12="OK - 100%",PAINEL_PESOS!$F$20="OK - 100%",PAINEL_PESOS!$F$24="OK - 100%",PAINEL_PESOS!$F$27="OK - 100%",PAINEL_PESOS!$F$30="OK - 100%")),"", (B317*PAINEL_PESOS!$B$7+C317*PAINEL_PESOS!$B$8+D317*PAINEL_PESOS!$B$9+E317*PAINEL_PESOS!$B$10)*F317)</f>
        <v/>
      </c>
      <c r="I317" s="71">
        <f>IF(H317="","",H317-G317)</f>
        <v/>
      </c>
      <c r="J317" s="71">
        <f>IF(I317="","",ABS(I317))</f>
        <v/>
      </c>
      <c r="K317" t="n">
        <v>0.2</v>
      </c>
      <c r="L317" t="n">
        <v>0.124278051258141</v>
      </c>
      <c r="M317" t="n">
        <v>0.1555559417506395</v>
      </c>
      <c r="N317" t="n">
        <v>0.997172847686999</v>
      </c>
      <c r="O317" t="n">
        <v>0.2905575232367021</v>
      </c>
      <c r="P317" t="n">
        <v>0.9999759080089379</v>
      </c>
      <c r="Q317" t="n">
        <v>0.9988514738586848</v>
      </c>
      <c r="R317" t="n">
        <v>0.886831011115822</v>
      </c>
      <c r="S317" t="n">
        <v>0.4509125664102985</v>
      </c>
      <c r="T317" t="n">
        <v>0.2797332620229889</v>
      </c>
      <c r="U317" t="n">
        <v>0.932999672947708</v>
      </c>
    </row>
    <row r="318">
      <c r="A318" t="inlineStr">
        <is>
          <t>1348931</t>
        </is>
      </c>
      <c r="B318" s="70">
        <f>SUMPRODUCT(K318:N318,PAINEL_PESOS!$C$16:$C$19)</f>
        <v/>
      </c>
      <c r="C318" s="70">
        <f>SUMPRODUCT(O318:Q318,PAINEL_PESOS!$C$21:$C$23)</f>
        <v/>
      </c>
      <c r="D318" s="70">
        <f>SUMPRODUCT(R318:S318,PAINEL_PESOS!$C$25:$C$26)</f>
        <v/>
      </c>
      <c r="E318" s="70">
        <f>SUMPRODUCT(T318:U318,PAINEL_PESOS!$C$28:$C$29)</f>
        <v/>
      </c>
      <c r="F318" s="70" t="n">
        <v>0.9994577150988414</v>
      </c>
      <c r="G318" s="70" t="n">
        <v>0.6695513387769357</v>
      </c>
      <c r="H318" s="71">
        <f>IF(NOT(AND(PAINEL_PESOS!$D$12="OK - 100%",PAINEL_PESOS!$F$20="OK - 100%",PAINEL_PESOS!$F$24="OK - 100%",PAINEL_PESOS!$F$27="OK - 100%",PAINEL_PESOS!$F$30="OK - 100%")),"", (B318*PAINEL_PESOS!$B$7+C318*PAINEL_PESOS!$B$8+D318*PAINEL_PESOS!$B$9+E318*PAINEL_PESOS!$B$10)*F318)</f>
        <v/>
      </c>
      <c r="I318" s="71">
        <f>IF(H318="","",H318-G318)</f>
        <v/>
      </c>
      <c r="J318" s="71">
        <f>IF(I318="","",ABS(I318))</f>
        <v/>
      </c>
      <c r="K318" t="n">
        <v>0.2</v>
      </c>
      <c r="L318" t="n">
        <v>0.6349107689164689</v>
      </c>
      <c r="M318" t="n">
        <v>0.7881742525982118</v>
      </c>
      <c r="N318" t="n">
        <v>0.9956045188395652</v>
      </c>
      <c r="O318" t="n">
        <v>0.3502587896466414</v>
      </c>
      <c r="P318" t="n">
        <v>0.9998703948735619</v>
      </c>
      <c r="Q318" t="n">
        <v>0.9998572797256912</v>
      </c>
      <c r="R318" t="n">
        <v>0.7305519423975987</v>
      </c>
      <c r="S318" t="n">
        <v>0.5598499614592469</v>
      </c>
      <c r="T318" t="n">
        <v>0.2491674750725614</v>
      </c>
      <c r="U318" t="n">
        <v>0.9437451949608764</v>
      </c>
    </row>
    <row r="319">
      <c r="A319" t="inlineStr">
        <is>
          <t>1348941</t>
        </is>
      </c>
      <c r="B319" s="70">
        <f>SUMPRODUCT(K319:N319,PAINEL_PESOS!$C$16:$C$19)</f>
        <v/>
      </c>
      <c r="C319" s="70">
        <f>SUMPRODUCT(O319:Q319,PAINEL_PESOS!$C$21:$C$23)</f>
        <v/>
      </c>
      <c r="D319" s="70">
        <f>SUMPRODUCT(R319:S319,PAINEL_PESOS!$C$25:$C$26)</f>
        <v/>
      </c>
      <c r="E319" s="70">
        <f>SUMPRODUCT(T319:U319,PAINEL_PESOS!$C$28:$C$29)</f>
        <v/>
      </c>
      <c r="F319" s="70" t="n">
        <v>0.9990756925042479</v>
      </c>
      <c r="G319" s="70" t="n">
        <v>0.5991548535242825</v>
      </c>
      <c r="H319" s="71">
        <f>IF(NOT(AND(PAINEL_PESOS!$D$12="OK - 100%",PAINEL_PESOS!$F$20="OK - 100%",PAINEL_PESOS!$F$24="OK - 100%",PAINEL_PESOS!$F$27="OK - 100%",PAINEL_PESOS!$F$30="OK - 100%")),"", (B319*PAINEL_PESOS!$B$7+C319*PAINEL_PESOS!$B$8+D319*PAINEL_PESOS!$B$9+E319*PAINEL_PESOS!$B$10)*F319)</f>
        <v/>
      </c>
      <c r="I319" s="71">
        <f>IF(H319="","",H319-G319)</f>
        <v/>
      </c>
      <c r="J319" s="71">
        <f>IF(I319="","",ABS(I319))</f>
        <v/>
      </c>
      <c r="K319" t="n">
        <v>0.2</v>
      </c>
      <c r="L319" t="n">
        <v>0.04719878133855289</v>
      </c>
      <c r="M319" t="n">
        <v>0.1795859095574865</v>
      </c>
      <c r="N319" t="n">
        <v>0.9954920254342983</v>
      </c>
      <c r="O319" t="n">
        <v>0.2879406472154851</v>
      </c>
      <c r="P319" t="n">
        <v>0.9999748569222805</v>
      </c>
      <c r="Q319" t="n">
        <v>0.9981378493643739</v>
      </c>
      <c r="R319" t="n">
        <v>0.8432727904947602</v>
      </c>
      <c r="S319" t="n">
        <v>0.4958330703511428</v>
      </c>
      <c r="T319" t="n">
        <v>0.294109145144833</v>
      </c>
      <c r="U319" t="n">
        <v>0.9292844204798658</v>
      </c>
    </row>
    <row r="320">
      <c r="A320" t="inlineStr">
        <is>
          <t>1348945</t>
        </is>
      </c>
      <c r="B320" s="70">
        <f>SUMPRODUCT(K320:N320,PAINEL_PESOS!$C$16:$C$19)</f>
        <v/>
      </c>
      <c r="C320" s="70">
        <f>SUMPRODUCT(O320:Q320,PAINEL_PESOS!$C$21:$C$23)</f>
        <v/>
      </c>
      <c r="D320" s="70">
        <f>SUMPRODUCT(R320:S320,PAINEL_PESOS!$C$25:$C$26)</f>
        <v/>
      </c>
      <c r="E320" s="70">
        <f>SUMPRODUCT(T320:U320,PAINEL_PESOS!$C$28:$C$29)</f>
        <v/>
      </c>
      <c r="F320" s="70" t="n">
        <v>0.9993104540693672</v>
      </c>
      <c r="G320" s="70" t="n">
        <v>0.6058984457224622</v>
      </c>
      <c r="H320" s="71">
        <f>IF(NOT(AND(PAINEL_PESOS!$D$12="OK - 100%",PAINEL_PESOS!$F$20="OK - 100%",PAINEL_PESOS!$F$24="OK - 100%",PAINEL_PESOS!$F$27="OK - 100%",PAINEL_PESOS!$F$30="OK - 100%")),"", (B320*PAINEL_PESOS!$B$7+C320*PAINEL_PESOS!$B$8+D320*PAINEL_PESOS!$B$9+E320*PAINEL_PESOS!$B$10)*F320)</f>
        <v/>
      </c>
      <c r="I320" s="71">
        <f>IF(H320="","",H320-G320)</f>
        <v/>
      </c>
      <c r="J320" s="71">
        <f>IF(I320="","",ABS(I320))</f>
        <v/>
      </c>
      <c r="K320" t="n">
        <v>0.2</v>
      </c>
      <c r="L320" t="n">
        <v>0</v>
      </c>
      <c r="M320" t="n">
        <v>0.4667492109314503</v>
      </c>
      <c r="N320" t="n">
        <v>0.9962239589534286</v>
      </c>
      <c r="O320" t="n">
        <v>0.2797405523048522</v>
      </c>
      <c r="P320" t="n">
        <v>0.999990050882546</v>
      </c>
      <c r="Q320" t="n">
        <v>0.9988285014565631</v>
      </c>
      <c r="R320" t="n">
        <v>0.7968781576883379</v>
      </c>
      <c r="S320" t="n">
        <v>0.4972828141633604</v>
      </c>
      <c r="T320" t="n">
        <v>0.2825469484064289</v>
      </c>
      <c r="U320" t="n">
        <v>0.92329832224413</v>
      </c>
    </row>
    <row r="321">
      <c r="A321" t="inlineStr">
        <is>
          <t>1348983</t>
        </is>
      </c>
      <c r="B321" s="70">
        <f>SUMPRODUCT(K321:N321,PAINEL_PESOS!$C$16:$C$19)</f>
        <v/>
      </c>
      <c r="C321" s="70">
        <f>SUMPRODUCT(O321:Q321,PAINEL_PESOS!$C$21:$C$23)</f>
        <v/>
      </c>
      <c r="D321" s="70">
        <f>SUMPRODUCT(R321:S321,PAINEL_PESOS!$C$25:$C$26)</f>
        <v/>
      </c>
      <c r="E321" s="70">
        <f>SUMPRODUCT(T321:U321,PAINEL_PESOS!$C$28:$C$29)</f>
        <v/>
      </c>
      <c r="F321" s="70" t="n">
        <v>0.9995063462135648</v>
      </c>
      <c r="G321" s="70" t="n">
        <v>0.6583656338294801</v>
      </c>
      <c r="H321" s="71">
        <f>IF(NOT(AND(PAINEL_PESOS!$D$12="OK - 100%",PAINEL_PESOS!$F$20="OK - 100%",PAINEL_PESOS!$F$24="OK - 100%",PAINEL_PESOS!$F$27="OK - 100%",PAINEL_PESOS!$F$30="OK - 100%")),"", (B321*PAINEL_PESOS!$B$7+C321*PAINEL_PESOS!$B$8+D321*PAINEL_PESOS!$B$9+E321*PAINEL_PESOS!$B$10)*F321)</f>
        <v/>
      </c>
      <c r="I321" s="71">
        <f>IF(H321="","",H321-G321)</f>
        <v/>
      </c>
      <c r="J321" s="71">
        <f>IF(I321="","",ABS(I321))</f>
        <v/>
      </c>
      <c r="K321" t="n">
        <v>0.2</v>
      </c>
      <c r="L321" t="n">
        <v>0.03930202718889949</v>
      </c>
      <c r="M321" t="n">
        <v>0.978937927606352</v>
      </c>
      <c r="N321" t="n">
        <v>0.9974624640051839</v>
      </c>
      <c r="O321" t="n">
        <v>0.2756027713652207</v>
      </c>
      <c r="P321" t="n">
        <v>0.9999987130793297</v>
      </c>
      <c r="Q321" t="n">
        <v>0.9990303865981444</v>
      </c>
      <c r="R321" t="n">
        <v>0.6819999843327319</v>
      </c>
      <c r="S321" t="n">
        <v>0.6237784685314156</v>
      </c>
      <c r="T321" t="n">
        <v>0.4709911439965781</v>
      </c>
      <c r="U321" t="n">
        <v>0.868484338669376</v>
      </c>
    </row>
    <row r="322">
      <c r="A322" t="inlineStr">
        <is>
          <t>1348984</t>
        </is>
      </c>
      <c r="B322" s="70">
        <f>SUMPRODUCT(K322:N322,PAINEL_PESOS!$C$16:$C$19)</f>
        <v/>
      </c>
      <c r="C322" s="70">
        <f>SUMPRODUCT(O322:Q322,PAINEL_PESOS!$C$21:$C$23)</f>
        <v/>
      </c>
      <c r="D322" s="70">
        <f>SUMPRODUCT(R322:S322,PAINEL_PESOS!$C$25:$C$26)</f>
        <v/>
      </c>
      <c r="E322" s="70">
        <f>SUMPRODUCT(T322:U322,PAINEL_PESOS!$C$28:$C$29)</f>
        <v/>
      </c>
      <c r="F322" s="70" t="n">
        <v>0.9989162807378565</v>
      </c>
      <c r="G322" s="70" t="n">
        <v>0.6681708595236669</v>
      </c>
      <c r="H322" s="71">
        <f>IF(NOT(AND(PAINEL_PESOS!$D$12="OK - 100%",PAINEL_PESOS!$F$20="OK - 100%",PAINEL_PESOS!$F$24="OK - 100%",PAINEL_PESOS!$F$27="OK - 100%",PAINEL_PESOS!$F$30="OK - 100%")),"", (B322*PAINEL_PESOS!$B$7+C322*PAINEL_PESOS!$B$8+D322*PAINEL_PESOS!$B$9+E322*PAINEL_PESOS!$B$10)*F322)</f>
        <v/>
      </c>
      <c r="I322" s="71">
        <f>IF(H322="","",H322-G322)</f>
        <v/>
      </c>
      <c r="J322" s="71">
        <f>IF(I322="","",ABS(I322))</f>
        <v/>
      </c>
      <c r="K322" t="n">
        <v>0.2060749688876895</v>
      </c>
      <c r="L322" t="n">
        <v>0.02677775050108477</v>
      </c>
      <c r="M322" t="n">
        <v>0.9858029139667763</v>
      </c>
      <c r="N322" t="n">
        <v>0.9971642415239024</v>
      </c>
      <c r="O322" t="n">
        <v>0.3261272387783631</v>
      </c>
      <c r="P322" t="n">
        <v>0.9999397416256925</v>
      </c>
      <c r="Q322" t="n">
        <v>0.9963525093432474</v>
      </c>
      <c r="R322" t="n">
        <v>0.728100036034776</v>
      </c>
      <c r="S322" t="n">
        <v>0.5715902873022343</v>
      </c>
      <c r="T322" t="n">
        <v>0.5674164374468521</v>
      </c>
      <c r="U322" t="n">
        <v>0.8278696798444103</v>
      </c>
    </row>
    <row r="323">
      <c r="A323" t="inlineStr">
        <is>
          <t>1348985</t>
        </is>
      </c>
      <c r="B323" s="70">
        <f>SUMPRODUCT(K323:N323,PAINEL_PESOS!$C$16:$C$19)</f>
        <v/>
      </c>
      <c r="C323" s="70">
        <f>SUMPRODUCT(O323:Q323,PAINEL_PESOS!$C$21:$C$23)</f>
        <v/>
      </c>
      <c r="D323" s="70">
        <f>SUMPRODUCT(R323:S323,PAINEL_PESOS!$C$25:$C$26)</f>
        <v/>
      </c>
      <c r="E323" s="70">
        <f>SUMPRODUCT(T323:U323,PAINEL_PESOS!$C$28:$C$29)</f>
        <v/>
      </c>
      <c r="F323" s="70" t="n">
        <v>0.9994621543263209</v>
      </c>
      <c r="G323" s="70" t="n">
        <v>0.6229913832277869</v>
      </c>
      <c r="H323" s="71">
        <f>IF(NOT(AND(PAINEL_PESOS!$D$12="OK - 100%",PAINEL_PESOS!$F$20="OK - 100%",PAINEL_PESOS!$F$24="OK - 100%",PAINEL_PESOS!$F$27="OK - 100%",PAINEL_PESOS!$F$30="OK - 100%")),"", (B323*PAINEL_PESOS!$B$7+C323*PAINEL_PESOS!$B$8+D323*PAINEL_PESOS!$B$9+E323*PAINEL_PESOS!$B$10)*F323)</f>
        <v/>
      </c>
      <c r="I323" s="71">
        <f>IF(H323="","",H323-G323)</f>
        <v/>
      </c>
      <c r="J323" s="71">
        <f>IF(I323="","",ABS(I323))</f>
        <v/>
      </c>
      <c r="K323" t="n">
        <v>0.2</v>
      </c>
      <c r="L323" t="n">
        <v>0</v>
      </c>
      <c r="M323" t="n">
        <v>1</v>
      </c>
      <c r="N323" t="n">
        <v>0.9975026930734161</v>
      </c>
      <c r="O323" t="n">
        <v>0.2703614934324796</v>
      </c>
      <c r="P323" t="n">
        <v>0.9999986900770237</v>
      </c>
      <c r="Q323" t="n">
        <v>0.9987941177954585</v>
      </c>
      <c r="R323" t="n">
        <v>0.3580804977310005</v>
      </c>
      <c r="S323" t="n">
        <v>0.6233150826530647</v>
      </c>
      <c r="T323" t="n">
        <v>0.5119260006821603</v>
      </c>
      <c r="U323" t="n">
        <v>0.8817706322950283</v>
      </c>
    </row>
    <row r="324">
      <c r="A324" t="inlineStr">
        <is>
          <t>1348986</t>
        </is>
      </c>
      <c r="B324" s="70">
        <f>SUMPRODUCT(K324:N324,PAINEL_PESOS!$C$16:$C$19)</f>
        <v/>
      </c>
      <c r="C324" s="70">
        <f>SUMPRODUCT(O324:Q324,PAINEL_PESOS!$C$21:$C$23)</f>
        <v/>
      </c>
      <c r="D324" s="70">
        <f>SUMPRODUCT(R324:S324,PAINEL_PESOS!$C$25:$C$26)</f>
        <v/>
      </c>
      <c r="E324" s="70">
        <f>SUMPRODUCT(T324:U324,PAINEL_PESOS!$C$28:$C$29)</f>
        <v/>
      </c>
      <c r="F324" s="70" t="n">
        <v>0.9995753993640313</v>
      </c>
      <c r="G324" s="70" t="n">
        <v>0.6938115730077502</v>
      </c>
      <c r="H324" s="71">
        <f>IF(NOT(AND(PAINEL_PESOS!$D$12="OK - 100%",PAINEL_PESOS!$F$20="OK - 100%",PAINEL_PESOS!$F$24="OK - 100%",PAINEL_PESOS!$F$27="OK - 100%",PAINEL_PESOS!$F$30="OK - 100%")),"", (B324*PAINEL_PESOS!$B$7+C324*PAINEL_PESOS!$B$8+D324*PAINEL_PESOS!$B$9+E324*PAINEL_PESOS!$B$10)*F324)</f>
        <v/>
      </c>
      <c r="I324" s="71">
        <f>IF(H324="","",H324-G324)</f>
        <v/>
      </c>
      <c r="J324" s="71">
        <f>IF(I324="","",ABS(I324))</f>
        <v/>
      </c>
      <c r="K324" t="n">
        <v>0.201308018173162</v>
      </c>
      <c r="L324" t="n">
        <v>0</v>
      </c>
      <c r="M324" t="n">
        <v>0.9997637182856143</v>
      </c>
      <c r="N324" t="n">
        <v>0.9980620893125735</v>
      </c>
      <c r="O324" t="n">
        <v>0.2718030683244772</v>
      </c>
      <c r="P324" t="n">
        <v>0.9999979125155664</v>
      </c>
      <c r="Q324" t="n">
        <v>0.9990299165039782</v>
      </c>
      <c r="R324" t="n">
        <v>0.9300397809592694</v>
      </c>
      <c r="S324" t="n">
        <v>0.6263028712401842</v>
      </c>
      <c r="T324" t="n">
        <v>0.5023314652023865</v>
      </c>
      <c r="U324" t="n">
        <v>0.8807220326591133</v>
      </c>
    </row>
    <row r="325">
      <c r="A325" t="inlineStr">
        <is>
          <t>1348987</t>
        </is>
      </c>
      <c r="B325" s="70">
        <f>SUMPRODUCT(K325:N325,PAINEL_PESOS!$C$16:$C$19)</f>
        <v/>
      </c>
      <c r="C325" s="70">
        <f>SUMPRODUCT(O325:Q325,PAINEL_PESOS!$C$21:$C$23)</f>
        <v/>
      </c>
      <c r="D325" s="70">
        <f>SUMPRODUCT(R325:S325,PAINEL_PESOS!$C$25:$C$26)</f>
        <v/>
      </c>
      <c r="E325" s="70">
        <f>SUMPRODUCT(T325:U325,PAINEL_PESOS!$C$28:$C$29)</f>
        <v/>
      </c>
      <c r="F325" s="70" t="n">
        <v>0.9985752361919822</v>
      </c>
      <c r="G325" s="70" t="n">
        <v>0.6566599521708301</v>
      </c>
      <c r="H325" s="71">
        <f>IF(NOT(AND(PAINEL_PESOS!$D$12="OK - 100%",PAINEL_PESOS!$F$20="OK - 100%",PAINEL_PESOS!$F$24="OK - 100%",PAINEL_PESOS!$F$27="OK - 100%",PAINEL_PESOS!$F$30="OK - 100%")),"", (B325*PAINEL_PESOS!$B$7+C325*PAINEL_PESOS!$B$8+D325*PAINEL_PESOS!$B$9+E325*PAINEL_PESOS!$B$10)*F325)</f>
        <v/>
      </c>
      <c r="I325" s="71">
        <f>IF(H325="","",H325-G325)</f>
        <v/>
      </c>
      <c r="J325" s="71">
        <f>IF(I325="","",ABS(I325))</f>
        <v/>
      </c>
      <c r="K325" t="n">
        <v>0.5588202881995209</v>
      </c>
      <c r="L325" t="n">
        <v>0.008426598702426603</v>
      </c>
      <c r="M325" t="n">
        <v>0.8293056018044686</v>
      </c>
      <c r="N325" t="n">
        <v>0.9963371584653644</v>
      </c>
      <c r="O325" t="n">
        <v>0.4203346400271972</v>
      </c>
      <c r="P325" t="n">
        <v>0.9999922195014553</v>
      </c>
      <c r="Q325" t="n">
        <v>0.9951514522576724</v>
      </c>
      <c r="R325" t="n">
        <v>0.4464774348968448</v>
      </c>
      <c r="S325" t="n">
        <v>0.5895578298084516</v>
      </c>
      <c r="T325" t="n">
        <v>0.5366824567774486</v>
      </c>
      <c r="U325" t="n">
        <v>0.8812935595662199</v>
      </c>
    </row>
    <row r="326">
      <c r="A326" t="inlineStr">
        <is>
          <t>1348988</t>
        </is>
      </c>
      <c r="B326" s="70">
        <f>SUMPRODUCT(K326:N326,PAINEL_PESOS!$C$16:$C$19)</f>
        <v/>
      </c>
      <c r="C326" s="70">
        <f>SUMPRODUCT(O326:Q326,PAINEL_PESOS!$C$21:$C$23)</f>
        <v/>
      </c>
      <c r="D326" s="70">
        <f>SUMPRODUCT(R326:S326,PAINEL_PESOS!$C$25:$C$26)</f>
        <v/>
      </c>
      <c r="E326" s="70">
        <f>SUMPRODUCT(T326:U326,PAINEL_PESOS!$C$28:$C$29)</f>
        <v/>
      </c>
      <c r="F326" s="70" t="n">
        <v>0.9993564628887642</v>
      </c>
      <c r="G326" s="70" t="n">
        <v>0.7080831174836167</v>
      </c>
      <c r="H326" s="71">
        <f>IF(NOT(AND(PAINEL_PESOS!$D$12="OK - 100%",PAINEL_PESOS!$F$20="OK - 100%",PAINEL_PESOS!$F$24="OK - 100%",PAINEL_PESOS!$F$27="OK - 100%",PAINEL_PESOS!$F$30="OK - 100%")),"", (B326*PAINEL_PESOS!$B$7+C326*PAINEL_PESOS!$B$8+D326*PAINEL_PESOS!$B$9+E326*PAINEL_PESOS!$B$10)*F326)</f>
        <v/>
      </c>
      <c r="I326" s="71">
        <f>IF(H326="","",H326-G326)</f>
        <v/>
      </c>
      <c r="J326" s="71">
        <f>IF(I326="","",ABS(I326))</f>
        <v/>
      </c>
      <c r="K326" t="n">
        <v>0.3865436329133825</v>
      </c>
      <c r="L326" t="n">
        <v>0.4219366295403916</v>
      </c>
      <c r="M326" t="n">
        <v>0.5758842370039292</v>
      </c>
      <c r="N326" t="n">
        <v>0.9989075404202552</v>
      </c>
      <c r="O326" t="n">
        <v>0.3906787366705442</v>
      </c>
      <c r="P326" t="n">
        <v>0.9999233328456488</v>
      </c>
      <c r="Q326" t="n">
        <v>0.9975782669307003</v>
      </c>
      <c r="R326" t="n">
        <v>0.8337018540877691</v>
      </c>
      <c r="S326" t="n">
        <v>0.6934221479577453</v>
      </c>
      <c r="T326" t="n">
        <v>0.48737669299135</v>
      </c>
      <c r="U326" t="n">
        <v>0.8700557701817843</v>
      </c>
    </row>
    <row r="327">
      <c r="A327" t="inlineStr">
        <is>
          <t>1349053</t>
        </is>
      </c>
      <c r="B327" s="70">
        <f>SUMPRODUCT(K327:N327,PAINEL_PESOS!$C$16:$C$19)</f>
        <v/>
      </c>
      <c r="C327" s="70">
        <f>SUMPRODUCT(O327:Q327,PAINEL_PESOS!$C$21:$C$23)</f>
        <v/>
      </c>
      <c r="D327" s="70">
        <f>SUMPRODUCT(R327:S327,PAINEL_PESOS!$C$25:$C$26)</f>
        <v/>
      </c>
      <c r="E327" s="70">
        <f>SUMPRODUCT(T327:U327,PAINEL_PESOS!$C$28:$C$29)</f>
        <v/>
      </c>
      <c r="F327" s="70" t="n">
        <v>0.9973887752969446</v>
      </c>
      <c r="G327" s="70" t="n">
        <v>0.7372666561866804</v>
      </c>
      <c r="H327" s="71">
        <f>IF(NOT(AND(PAINEL_PESOS!$D$12="OK - 100%",PAINEL_PESOS!$F$20="OK - 100%",PAINEL_PESOS!$F$24="OK - 100%",PAINEL_PESOS!$F$27="OK - 100%",PAINEL_PESOS!$F$30="OK - 100%")),"", (B327*PAINEL_PESOS!$B$7+C327*PAINEL_PESOS!$B$8+D327*PAINEL_PESOS!$B$9+E327*PAINEL_PESOS!$B$10)*F327)</f>
        <v/>
      </c>
      <c r="I327" s="71">
        <f>IF(H327="","",H327-G327)</f>
        <v/>
      </c>
      <c r="J327" s="71">
        <f>IF(I327="","",ABS(I327))</f>
        <v/>
      </c>
      <c r="K327" t="n">
        <v>0.2</v>
      </c>
      <c r="L327" t="n">
        <v>0</v>
      </c>
      <c r="M327" t="n">
        <v>1</v>
      </c>
      <c r="N327" t="n">
        <v>0.9998188461928773</v>
      </c>
      <c r="O327" t="n">
        <v>0.5058237452452405</v>
      </c>
      <c r="P327" t="n">
        <v>0.9999866595237888</v>
      </c>
      <c r="Q327" t="n">
        <v>0.9874945102552055</v>
      </c>
      <c r="R327" t="n">
        <v>0.7605848421419846</v>
      </c>
      <c r="S327" t="n">
        <v>0.9407290692513559</v>
      </c>
      <c r="T327" t="n">
        <v>0.6010703701853064</v>
      </c>
      <c r="U327" t="n">
        <v>0.849077941056311</v>
      </c>
    </row>
    <row r="328">
      <c r="A328" t="inlineStr">
        <is>
          <t>1349123</t>
        </is>
      </c>
      <c r="B328" s="70">
        <f>SUMPRODUCT(K328:N328,PAINEL_PESOS!$C$16:$C$19)</f>
        <v/>
      </c>
      <c r="C328" s="70">
        <f>SUMPRODUCT(O328:Q328,PAINEL_PESOS!$C$21:$C$23)</f>
        <v/>
      </c>
      <c r="D328" s="70">
        <f>SUMPRODUCT(R328:S328,PAINEL_PESOS!$C$25:$C$26)</f>
        <v/>
      </c>
      <c r="E328" s="70">
        <f>SUMPRODUCT(T328:U328,PAINEL_PESOS!$C$28:$C$29)</f>
        <v/>
      </c>
      <c r="F328" s="70" t="n">
        <v>0.9986377866030652</v>
      </c>
      <c r="G328" s="70" t="n">
        <v>0.6786860342479756</v>
      </c>
      <c r="H328" s="71">
        <f>IF(NOT(AND(PAINEL_PESOS!$D$12="OK - 100%",PAINEL_PESOS!$F$20="OK - 100%",PAINEL_PESOS!$F$24="OK - 100%",PAINEL_PESOS!$F$27="OK - 100%",PAINEL_PESOS!$F$30="OK - 100%")),"", (B328*PAINEL_PESOS!$B$7+C328*PAINEL_PESOS!$B$8+D328*PAINEL_PESOS!$B$9+E328*PAINEL_PESOS!$B$10)*F328)</f>
        <v/>
      </c>
      <c r="I328" s="71">
        <f>IF(H328="","",H328-G328)</f>
        <v/>
      </c>
      <c r="J328" s="71">
        <f>IF(I328="","",ABS(I328))</f>
        <v/>
      </c>
      <c r="K328" t="n">
        <v>0.2046461645009984</v>
      </c>
      <c r="L328" t="n">
        <v>0.9302490640320299</v>
      </c>
      <c r="M328" t="n">
        <v>0.5101377641722791</v>
      </c>
      <c r="N328" t="n">
        <v>0.9913066807052731</v>
      </c>
      <c r="O328" t="n">
        <v>0.622377519203315</v>
      </c>
      <c r="P328" t="n">
        <v>0.9991358957163849</v>
      </c>
      <c r="Q328" t="n">
        <v>0.998422510012732</v>
      </c>
      <c r="R328" t="n">
        <v>0.4222989853126412</v>
      </c>
      <c r="S328" t="n">
        <v>0.4864845998100829</v>
      </c>
      <c r="T328" t="n">
        <v>0.675379750269661</v>
      </c>
      <c r="U328" t="n">
        <v>0.7879373624356659</v>
      </c>
    </row>
    <row r="329">
      <c r="A329" t="inlineStr">
        <is>
          <t>1349124</t>
        </is>
      </c>
      <c r="B329" s="70">
        <f>SUMPRODUCT(K329:N329,PAINEL_PESOS!$C$16:$C$19)</f>
        <v/>
      </c>
      <c r="C329" s="70">
        <f>SUMPRODUCT(O329:Q329,PAINEL_PESOS!$C$21:$C$23)</f>
        <v/>
      </c>
      <c r="D329" s="70">
        <f>SUMPRODUCT(R329:S329,PAINEL_PESOS!$C$25:$C$26)</f>
        <v/>
      </c>
      <c r="E329" s="70">
        <f>SUMPRODUCT(T329:U329,PAINEL_PESOS!$C$28:$C$29)</f>
        <v/>
      </c>
      <c r="F329" s="70" t="n">
        <v>0.9984473871892641</v>
      </c>
      <c r="G329" s="70" t="n">
        <v>0.6591725440874527</v>
      </c>
      <c r="H329" s="71">
        <f>IF(NOT(AND(PAINEL_PESOS!$D$12="OK - 100%",PAINEL_PESOS!$F$20="OK - 100%",PAINEL_PESOS!$F$24="OK - 100%",PAINEL_PESOS!$F$27="OK - 100%",PAINEL_PESOS!$F$30="OK - 100%")),"", (B329*PAINEL_PESOS!$B$7+C329*PAINEL_PESOS!$B$8+D329*PAINEL_PESOS!$B$9+E329*PAINEL_PESOS!$B$10)*F329)</f>
        <v/>
      </c>
      <c r="I329" s="71">
        <f>IF(H329="","",H329-G329)</f>
        <v/>
      </c>
      <c r="J329" s="71">
        <f>IF(I329="","",ABS(I329))</f>
        <v/>
      </c>
      <c r="K329" t="n">
        <v>0.2</v>
      </c>
      <c r="L329" t="n">
        <v>0.9999999999999997</v>
      </c>
      <c r="M329" t="n">
        <v>0.4731764348914402</v>
      </c>
      <c r="N329" t="n">
        <v>0.9901258145566866</v>
      </c>
      <c r="O329" t="n">
        <v>0.6306794336170782</v>
      </c>
      <c r="P329" t="n">
        <v>0.998998663126933</v>
      </c>
      <c r="Q329" t="n">
        <v>0.9981838412720118</v>
      </c>
      <c r="R329" t="n">
        <v>0.2644831217084948</v>
      </c>
      <c r="S329" t="n">
        <v>0.4844658835045318</v>
      </c>
      <c r="T329" t="n">
        <v>0.6660087912126056</v>
      </c>
      <c r="U329" t="n">
        <v>0.7830637225768047</v>
      </c>
    </row>
    <row r="330">
      <c r="A330" t="inlineStr">
        <is>
          <t>1349125</t>
        </is>
      </c>
      <c r="B330" s="70">
        <f>SUMPRODUCT(K330:N330,PAINEL_PESOS!$C$16:$C$19)</f>
        <v/>
      </c>
      <c r="C330" s="70">
        <f>SUMPRODUCT(O330:Q330,PAINEL_PESOS!$C$21:$C$23)</f>
        <v/>
      </c>
      <c r="D330" s="70">
        <f>SUMPRODUCT(R330:S330,PAINEL_PESOS!$C$25:$C$26)</f>
        <v/>
      </c>
      <c r="E330" s="70">
        <f>SUMPRODUCT(T330:U330,PAINEL_PESOS!$C$28:$C$29)</f>
        <v/>
      </c>
      <c r="F330" s="70" t="n">
        <v>0.9989897498137034</v>
      </c>
      <c r="G330" s="70" t="n">
        <v>0.6673326650807921</v>
      </c>
      <c r="H330" s="71">
        <f>IF(NOT(AND(PAINEL_PESOS!$D$12="OK - 100%",PAINEL_PESOS!$F$20="OK - 100%",PAINEL_PESOS!$F$24="OK - 100%",PAINEL_PESOS!$F$27="OK - 100%",PAINEL_PESOS!$F$30="OK - 100%")),"", (B330*PAINEL_PESOS!$B$7+C330*PAINEL_PESOS!$B$8+D330*PAINEL_PESOS!$B$9+E330*PAINEL_PESOS!$B$10)*F330)</f>
        <v/>
      </c>
      <c r="I330" s="71">
        <f>IF(H330="","",H330-G330)</f>
        <v/>
      </c>
      <c r="J330" s="71">
        <f>IF(I330="","",ABS(I330))</f>
        <v/>
      </c>
      <c r="K330" t="n">
        <v>0.222785962286538</v>
      </c>
      <c r="L330" t="n">
        <v>0.97151754104726</v>
      </c>
      <c r="M330" t="n">
        <v>0.4755816830278919</v>
      </c>
      <c r="N330" t="n">
        <v>0.9935445596893931</v>
      </c>
      <c r="O330" t="n">
        <v>0.6307929527793104</v>
      </c>
      <c r="P330" t="n">
        <v>0.9993474644594096</v>
      </c>
      <c r="Q330" t="n">
        <v>0.9988394787164668</v>
      </c>
      <c r="R330" t="n">
        <v>0.358625483616687</v>
      </c>
      <c r="S330" t="n">
        <v>0.4878493130904963</v>
      </c>
      <c r="T330" t="n">
        <v>0.6417826719486122</v>
      </c>
      <c r="U330" t="n">
        <v>0.7714345527654973</v>
      </c>
    </row>
    <row r="331">
      <c r="A331" t="inlineStr">
        <is>
          <t>1349126</t>
        </is>
      </c>
      <c r="B331" s="70">
        <f>SUMPRODUCT(K331:N331,PAINEL_PESOS!$C$16:$C$19)</f>
        <v/>
      </c>
      <c r="C331" s="70">
        <f>SUMPRODUCT(O331:Q331,PAINEL_PESOS!$C$21:$C$23)</f>
        <v/>
      </c>
      <c r="D331" s="70">
        <f>SUMPRODUCT(R331:S331,PAINEL_PESOS!$C$25:$C$26)</f>
        <v/>
      </c>
      <c r="E331" s="70">
        <f>SUMPRODUCT(T331:U331,PAINEL_PESOS!$C$28:$C$29)</f>
        <v/>
      </c>
      <c r="F331" s="70" t="n">
        <v>0.9995944438352654</v>
      </c>
      <c r="G331" s="70" t="n">
        <v>0.7387737236572726</v>
      </c>
      <c r="H331" s="71">
        <f>IF(NOT(AND(PAINEL_PESOS!$D$12="OK - 100%",PAINEL_PESOS!$F$20="OK - 100%",PAINEL_PESOS!$F$24="OK - 100%",PAINEL_PESOS!$F$27="OK - 100%",PAINEL_PESOS!$F$30="OK - 100%")),"", (B331*PAINEL_PESOS!$B$7+C331*PAINEL_PESOS!$B$8+D331*PAINEL_PESOS!$B$9+E331*PAINEL_PESOS!$B$10)*F331)</f>
        <v/>
      </c>
      <c r="I331" s="71">
        <f>IF(H331="","",H331-G331)</f>
        <v/>
      </c>
      <c r="J331" s="71">
        <f>IF(I331="","",ABS(I331))</f>
        <v/>
      </c>
      <c r="K331" t="n">
        <v>0.4843987930559434</v>
      </c>
      <c r="L331" t="n">
        <v>0.5516737483659088</v>
      </c>
      <c r="M331" t="n">
        <v>0.676921576864588</v>
      </c>
      <c r="N331" t="n">
        <v>0.9976041059308962</v>
      </c>
      <c r="O331" t="n">
        <v>0.5653647371683084</v>
      </c>
      <c r="P331" t="n">
        <v>0.999783398032824</v>
      </c>
      <c r="Q331" t="n">
        <v>0.9995422749689868</v>
      </c>
      <c r="R331" t="n">
        <v>0.9402072386224639</v>
      </c>
      <c r="S331" t="n">
        <v>0.5397582051080335</v>
      </c>
      <c r="T331" t="n">
        <v>0.5863776166401874</v>
      </c>
      <c r="U331" t="n">
        <v>0.7811518963801373</v>
      </c>
    </row>
    <row r="332">
      <c r="A332" t="inlineStr">
        <is>
          <t>1349209</t>
        </is>
      </c>
      <c r="B332" s="70">
        <f>SUMPRODUCT(K332:N332,PAINEL_PESOS!$C$16:$C$19)</f>
        <v/>
      </c>
      <c r="C332" s="70">
        <f>SUMPRODUCT(O332:Q332,PAINEL_PESOS!$C$21:$C$23)</f>
        <v/>
      </c>
      <c r="D332" s="70">
        <f>SUMPRODUCT(R332:S332,PAINEL_PESOS!$C$25:$C$26)</f>
        <v/>
      </c>
      <c r="E332" s="70">
        <f>SUMPRODUCT(T332:U332,PAINEL_PESOS!$C$28:$C$29)</f>
        <v/>
      </c>
      <c r="F332" s="70" t="n">
        <v>0.9993541544324737</v>
      </c>
      <c r="G332" s="70" t="n">
        <v>0.6183607037693992</v>
      </c>
      <c r="H332" s="71">
        <f>IF(NOT(AND(PAINEL_PESOS!$D$12="OK - 100%",PAINEL_PESOS!$F$20="OK - 100%",PAINEL_PESOS!$F$24="OK - 100%",PAINEL_PESOS!$F$27="OK - 100%",PAINEL_PESOS!$F$30="OK - 100%")),"", (B332*PAINEL_PESOS!$B$7+C332*PAINEL_PESOS!$B$8+D332*PAINEL_PESOS!$B$9+E332*PAINEL_PESOS!$B$10)*F332)</f>
        <v/>
      </c>
      <c r="I332" s="71">
        <f>IF(H332="","",H332-G332)</f>
        <v/>
      </c>
      <c r="J332" s="71">
        <f>IF(I332="","",ABS(I332))</f>
        <v/>
      </c>
      <c r="K332" t="n">
        <v>0.2</v>
      </c>
      <c r="L332" t="n">
        <v>0.5794114337591775</v>
      </c>
      <c r="M332" t="n">
        <v>0.6883688867337914</v>
      </c>
      <c r="N332" t="n">
        <v>0.9980020996188974</v>
      </c>
      <c r="O332" t="n">
        <v>0.3376820618979957</v>
      </c>
      <c r="P332" t="n">
        <v>0.9999913590960768</v>
      </c>
      <c r="Q332" t="n">
        <v>0.9979945877373808</v>
      </c>
      <c r="R332" t="n">
        <v>0.2665461362974212</v>
      </c>
      <c r="S332" t="n">
        <v>0.4864170813575798</v>
      </c>
      <c r="T332" t="n">
        <v>0.6247466587956619</v>
      </c>
      <c r="U332" t="n">
        <v>0.7823695267460475</v>
      </c>
    </row>
    <row r="333">
      <c r="A333" t="inlineStr">
        <is>
          <t>1349219</t>
        </is>
      </c>
      <c r="B333" s="70">
        <f>SUMPRODUCT(K333:N333,PAINEL_PESOS!$C$16:$C$19)</f>
        <v/>
      </c>
      <c r="C333" s="70">
        <f>SUMPRODUCT(O333:Q333,PAINEL_PESOS!$C$21:$C$23)</f>
        <v/>
      </c>
      <c r="D333" s="70">
        <f>SUMPRODUCT(R333:S333,PAINEL_PESOS!$C$25:$C$26)</f>
        <v/>
      </c>
      <c r="E333" s="70">
        <f>SUMPRODUCT(T333:U333,PAINEL_PESOS!$C$28:$C$29)</f>
        <v/>
      </c>
      <c r="F333" s="70" t="n">
        <v>0.9999426239824325</v>
      </c>
      <c r="G333" s="70" t="n">
        <v>0.6666899194651715</v>
      </c>
      <c r="H333" s="71">
        <f>IF(NOT(AND(PAINEL_PESOS!$D$12="OK - 100%",PAINEL_PESOS!$F$20="OK - 100%",PAINEL_PESOS!$F$24="OK - 100%",PAINEL_PESOS!$F$27="OK - 100%",PAINEL_PESOS!$F$30="OK - 100%")),"", (B333*PAINEL_PESOS!$B$7+C333*PAINEL_PESOS!$B$8+D333*PAINEL_PESOS!$B$9+E333*PAINEL_PESOS!$B$10)*F333)</f>
        <v/>
      </c>
      <c r="I333" s="71">
        <f>IF(H333="","",H333-G333)</f>
        <v/>
      </c>
      <c r="J333" s="71">
        <f>IF(I333="","",ABS(I333))</f>
        <v/>
      </c>
      <c r="K333" t="n">
        <v>0.2</v>
      </c>
      <c r="L333" t="n">
        <v>0.9878540657719094</v>
      </c>
      <c r="M333" t="n">
        <v>0.4755629617360811</v>
      </c>
      <c r="N333" t="n">
        <v>0.9997908592350753</v>
      </c>
      <c r="O333" t="n">
        <v>0.3457182036240187</v>
      </c>
      <c r="P333" t="n">
        <v>0.9999882557750994</v>
      </c>
      <c r="Q333" t="n">
        <v>0.9998418025848776</v>
      </c>
      <c r="R333" t="n">
        <v>0.5540165442873262</v>
      </c>
      <c r="S333" t="n">
        <v>0.4912577951433813</v>
      </c>
      <c r="T333" t="n">
        <v>0.5953955212368233</v>
      </c>
      <c r="U333" t="n">
        <v>0.7978527440188875</v>
      </c>
    </row>
    <row r="334">
      <c r="A334" t="inlineStr">
        <is>
          <t>1349737</t>
        </is>
      </c>
      <c r="B334" s="70">
        <f>SUMPRODUCT(K334:N334,PAINEL_PESOS!$C$16:$C$19)</f>
        <v/>
      </c>
      <c r="C334" s="70">
        <f>SUMPRODUCT(O334:Q334,PAINEL_PESOS!$C$21:$C$23)</f>
        <v/>
      </c>
      <c r="D334" s="70">
        <f>SUMPRODUCT(R334:S334,PAINEL_PESOS!$C$25:$C$26)</f>
        <v/>
      </c>
      <c r="E334" s="70">
        <f>SUMPRODUCT(T334:U334,PAINEL_PESOS!$C$28:$C$29)</f>
        <v/>
      </c>
      <c r="F334" s="70" t="n">
        <v>0.9989213592592769</v>
      </c>
      <c r="G334" s="70" t="n"/>
      <c r="H334" s="71">
        <f>IF(NOT(AND(PAINEL_PESOS!$D$12="OK - 100%",PAINEL_PESOS!$F$20="OK - 100%",PAINEL_PESOS!$F$24="OK - 100%",PAINEL_PESOS!$F$27="OK - 100%",PAINEL_PESOS!$F$30="OK - 100%")),"", (B334*PAINEL_PESOS!$B$7+C334*PAINEL_PESOS!$B$8+D334*PAINEL_PESOS!$B$9+E334*PAINEL_PESOS!$B$10)*F334)</f>
        <v/>
      </c>
      <c r="I334" s="71">
        <f>IF(H334="","",H334-G334)</f>
        <v/>
      </c>
      <c r="J334" s="71">
        <f>IF(I334="","",ABS(I334))</f>
        <v/>
      </c>
      <c r="K334" t="n">
        <v>0.2</v>
      </c>
      <c r="L334" t="n">
        <v>0</v>
      </c>
      <c r="M334" t="n">
        <v>1</v>
      </c>
      <c r="N334" t="n">
        <v>0.9981658321826723</v>
      </c>
      <c r="O334" t="n">
        <v>0.2157453128476017</v>
      </c>
      <c r="P334" t="n">
        <v>0.9999870026476304</v>
      </c>
      <c r="Q334" t="n">
        <v>0.9958113608666744</v>
      </c>
      <c r="R334" t="n">
        <v>0.3149413855879177</v>
      </c>
      <c r="S334" t="n">
        <v>0.5326621534736182</v>
      </c>
      <c r="U334" t="n">
        <v>0.8260939053519766</v>
      </c>
    </row>
    <row r="335">
      <c r="A335" t="inlineStr">
        <is>
          <t>1349221</t>
        </is>
      </c>
      <c r="B335" s="70">
        <f>SUMPRODUCT(K335:N335,PAINEL_PESOS!$C$16:$C$19)</f>
        <v/>
      </c>
      <c r="C335" s="70">
        <f>SUMPRODUCT(O335:Q335,PAINEL_PESOS!$C$21:$C$23)</f>
        <v/>
      </c>
      <c r="D335" s="70">
        <f>SUMPRODUCT(R335:S335,PAINEL_PESOS!$C$25:$C$26)</f>
        <v/>
      </c>
      <c r="E335" s="70">
        <f>SUMPRODUCT(T335:U335,PAINEL_PESOS!$C$28:$C$29)</f>
        <v/>
      </c>
      <c r="F335" s="70" t="n">
        <v>0.9997715059119132</v>
      </c>
      <c r="G335" s="70" t="n">
        <v>0.6645642303523822</v>
      </c>
      <c r="H335" s="71">
        <f>IF(NOT(AND(PAINEL_PESOS!$D$12="OK - 100%",PAINEL_PESOS!$F$20="OK - 100%",PAINEL_PESOS!$F$24="OK - 100%",PAINEL_PESOS!$F$27="OK - 100%",PAINEL_PESOS!$F$30="OK - 100%")),"", (B335*PAINEL_PESOS!$B$7+C335*PAINEL_PESOS!$B$8+D335*PAINEL_PESOS!$B$9+E335*PAINEL_PESOS!$B$10)*F335)</f>
        <v/>
      </c>
      <c r="I335" s="71">
        <f>IF(H335="","",H335-G335)</f>
        <v/>
      </c>
      <c r="J335" s="71">
        <f>IF(I335="","",ABS(I335))</f>
        <v/>
      </c>
      <c r="K335" t="n">
        <v>0.4013668133703554</v>
      </c>
      <c r="L335" t="n">
        <v>0.4965829602829992</v>
      </c>
      <c r="M335" t="n">
        <v>0.7373837883675501</v>
      </c>
      <c r="N335" t="n">
        <v>0.9988862065544155</v>
      </c>
      <c r="O335" t="n">
        <v>0.4941771493792289</v>
      </c>
      <c r="P335" t="n">
        <v>0.9999313937440483</v>
      </c>
      <c r="Q335" t="n">
        <v>0.9997567424928596</v>
      </c>
      <c r="R335" t="n">
        <v>0.4051506752387781</v>
      </c>
      <c r="S335" t="n">
        <v>0.5449339020680701</v>
      </c>
      <c r="T335" t="n">
        <v>0.5981634437059535</v>
      </c>
      <c r="U335" t="n">
        <v>0.7897941500597112</v>
      </c>
    </row>
    <row r="336">
      <c r="A336" t="inlineStr">
        <is>
          <t>1349237</t>
        </is>
      </c>
      <c r="B336" s="70">
        <f>SUMPRODUCT(K336:N336,PAINEL_PESOS!$C$16:$C$19)</f>
        <v/>
      </c>
      <c r="C336" s="70">
        <f>SUMPRODUCT(O336:Q336,PAINEL_PESOS!$C$21:$C$23)</f>
        <v/>
      </c>
      <c r="D336" s="70">
        <f>SUMPRODUCT(R336:S336,PAINEL_PESOS!$C$25:$C$26)</f>
        <v/>
      </c>
      <c r="E336" s="70">
        <f>SUMPRODUCT(T336:U336,PAINEL_PESOS!$C$28:$C$29)</f>
        <v/>
      </c>
      <c r="F336" s="70" t="n">
        <v>0.9987217260398137</v>
      </c>
      <c r="G336" s="70" t="n">
        <v>0.6963588488373773</v>
      </c>
      <c r="H336" s="71">
        <f>IF(NOT(AND(PAINEL_PESOS!$D$12="OK - 100%",PAINEL_PESOS!$F$20="OK - 100%",PAINEL_PESOS!$F$24="OK - 100%",PAINEL_PESOS!$F$27="OK - 100%",PAINEL_PESOS!$F$30="OK - 100%")),"", (B336*PAINEL_PESOS!$B$7+C336*PAINEL_PESOS!$B$8+D336*PAINEL_PESOS!$B$9+E336*PAINEL_PESOS!$B$10)*F336)</f>
        <v/>
      </c>
      <c r="I336" s="71">
        <f>IF(H336="","",H336-G336)</f>
        <v/>
      </c>
      <c r="J336" s="71">
        <f>IF(I336="","",ABS(I336))</f>
        <v/>
      </c>
      <c r="K336" t="n">
        <v>0.8625458628655919</v>
      </c>
      <c r="L336" t="n">
        <v>0.8256929001538187</v>
      </c>
      <c r="M336" t="n">
        <v>0.5824120539440623</v>
      </c>
      <c r="N336" t="n">
        <v>0.9974940380487898</v>
      </c>
      <c r="O336" t="n">
        <v>0.2708039185578364</v>
      </c>
      <c r="P336" t="n">
        <v>0.9999829908666519</v>
      </c>
      <c r="Q336" t="n">
        <v>0.9992407841672113</v>
      </c>
      <c r="R336" t="n">
        <v>0.4947807551736575</v>
      </c>
      <c r="S336" t="n">
        <v>0.5457796905699568</v>
      </c>
      <c r="T336" t="n">
        <v>0.5573044256204894</v>
      </c>
      <c r="U336" t="n">
        <v>0.8327119095344594</v>
      </c>
    </row>
    <row r="337">
      <c r="A337" t="inlineStr">
        <is>
          <t>1349391</t>
        </is>
      </c>
      <c r="B337" s="70">
        <f>SUMPRODUCT(K337:N337,PAINEL_PESOS!$C$16:$C$19)</f>
        <v/>
      </c>
      <c r="C337" s="70">
        <f>SUMPRODUCT(O337:Q337,PAINEL_PESOS!$C$21:$C$23)</f>
        <v/>
      </c>
      <c r="D337" s="70">
        <f>SUMPRODUCT(R337:S337,PAINEL_PESOS!$C$25:$C$26)</f>
        <v/>
      </c>
      <c r="E337" s="70">
        <f>SUMPRODUCT(T337:U337,PAINEL_PESOS!$C$28:$C$29)</f>
        <v/>
      </c>
      <c r="F337" s="70" t="n">
        <v>0.9913035771800069</v>
      </c>
      <c r="G337" s="70" t="n">
        <v>0.7248947076198768</v>
      </c>
      <c r="H337" s="71">
        <f>IF(NOT(AND(PAINEL_PESOS!$D$12="OK - 100%",PAINEL_PESOS!$F$20="OK - 100%",PAINEL_PESOS!$F$24="OK - 100%",PAINEL_PESOS!$F$27="OK - 100%",PAINEL_PESOS!$F$30="OK - 100%")),"", (B337*PAINEL_PESOS!$B$7+C337*PAINEL_PESOS!$B$8+D337*PAINEL_PESOS!$B$9+E337*PAINEL_PESOS!$B$10)*F337)</f>
        <v/>
      </c>
      <c r="I337" s="71">
        <f>IF(H337="","",H337-G337)</f>
        <v/>
      </c>
      <c r="J337" s="71">
        <f>IF(I337="","",ABS(I337))</f>
        <v/>
      </c>
      <c r="K337" t="n">
        <v>0.8428124802133096</v>
      </c>
      <c r="L337" t="n">
        <v>0</v>
      </c>
      <c r="M337" t="n">
        <v>0.4960395766038815</v>
      </c>
      <c r="N337" t="n">
        <v>0.9785443994170535</v>
      </c>
      <c r="O337" t="n">
        <v>0.9042685420393124</v>
      </c>
      <c r="P337" t="n">
        <v>0.9907150331356414</v>
      </c>
      <c r="Q337" t="n">
        <v>0.9996820364545984</v>
      </c>
      <c r="R337" t="n">
        <v>0.8404715355479464</v>
      </c>
      <c r="S337" t="n">
        <v>0.5113705896015743</v>
      </c>
      <c r="T337" t="n">
        <v>0.5541821015256995</v>
      </c>
      <c r="U337" t="n">
        <v>0.8555324836412377</v>
      </c>
    </row>
    <row r="338">
      <c r="A338" t="inlineStr">
        <is>
          <t>1349392</t>
        </is>
      </c>
      <c r="B338" s="70">
        <f>SUMPRODUCT(K338:N338,PAINEL_PESOS!$C$16:$C$19)</f>
        <v/>
      </c>
      <c r="C338" s="70">
        <f>SUMPRODUCT(O338:Q338,PAINEL_PESOS!$C$21:$C$23)</f>
        <v/>
      </c>
      <c r="D338" s="70">
        <f>SUMPRODUCT(R338:S338,PAINEL_PESOS!$C$25:$C$26)</f>
        <v/>
      </c>
      <c r="E338" s="70">
        <f>SUMPRODUCT(T338:U338,PAINEL_PESOS!$C$28:$C$29)</f>
        <v/>
      </c>
      <c r="F338" s="70" t="n">
        <v>0.9999854140317651</v>
      </c>
      <c r="G338" s="70" t="n">
        <v>0.7032267179095354</v>
      </c>
      <c r="H338" s="71">
        <f>IF(NOT(AND(PAINEL_PESOS!$D$12="OK - 100%",PAINEL_PESOS!$F$20="OK - 100%",PAINEL_PESOS!$F$24="OK - 100%",PAINEL_PESOS!$F$27="OK - 100%",PAINEL_PESOS!$F$30="OK - 100%")),"", (B338*PAINEL_PESOS!$B$7+C338*PAINEL_PESOS!$B$8+D338*PAINEL_PESOS!$B$9+E338*PAINEL_PESOS!$B$10)*F338)</f>
        <v/>
      </c>
      <c r="I338" s="71">
        <f>IF(H338="","",H338-G338)</f>
        <v/>
      </c>
      <c r="J338" s="71">
        <f>IF(I338="","",ABS(I338))</f>
        <v/>
      </c>
      <c r="K338" t="n">
        <v>0.7966585697268986</v>
      </c>
      <c r="L338" t="n">
        <v>0</v>
      </c>
      <c r="M338" t="n">
        <v>0.8297898734355618</v>
      </c>
      <c r="N338" t="n">
        <v>0.9998754353783416</v>
      </c>
      <c r="O338" t="n">
        <v>0.177268266802497</v>
      </c>
      <c r="P338" t="n">
        <v>0.9999992353526501</v>
      </c>
      <c r="Q338" t="n">
        <v>0.9999992262998606</v>
      </c>
      <c r="R338" t="n">
        <v>0.994037674535686</v>
      </c>
      <c r="S338" t="n">
        <v>0.4522498830380314</v>
      </c>
      <c r="T338" t="n">
        <v>0.5402381157976487</v>
      </c>
      <c r="U338" t="n">
        <v>0.8746970374686437</v>
      </c>
    </row>
    <row r="339">
      <c r="A339" t="inlineStr">
        <is>
          <t>1349394</t>
        </is>
      </c>
      <c r="B339" s="70">
        <f>SUMPRODUCT(K339:N339,PAINEL_PESOS!$C$16:$C$19)</f>
        <v/>
      </c>
      <c r="C339" s="70">
        <f>SUMPRODUCT(O339:Q339,PAINEL_PESOS!$C$21:$C$23)</f>
        <v/>
      </c>
      <c r="D339" s="70">
        <f>SUMPRODUCT(R339:S339,PAINEL_PESOS!$C$25:$C$26)</f>
        <v/>
      </c>
      <c r="E339" s="70">
        <f>SUMPRODUCT(T339:U339,PAINEL_PESOS!$C$28:$C$29)</f>
        <v/>
      </c>
      <c r="F339" s="70" t="n">
        <v>0.9998962889266958</v>
      </c>
      <c r="G339" s="70" t="n">
        <v>0.7005720080379251</v>
      </c>
      <c r="H339" s="71">
        <f>IF(NOT(AND(PAINEL_PESOS!$D$12="OK - 100%",PAINEL_PESOS!$F$20="OK - 100%",PAINEL_PESOS!$F$24="OK - 100%",PAINEL_PESOS!$F$27="OK - 100%",PAINEL_PESOS!$F$30="OK - 100%")),"", (B339*PAINEL_PESOS!$B$7+C339*PAINEL_PESOS!$B$8+D339*PAINEL_PESOS!$B$9+E339*PAINEL_PESOS!$B$10)*F339)</f>
        <v/>
      </c>
      <c r="I339" s="71">
        <f>IF(H339="","",H339-G339)</f>
        <v/>
      </c>
      <c r="J339" s="71">
        <f>IF(I339="","",ABS(I339))</f>
        <v/>
      </c>
      <c r="K339" t="n">
        <v>0.6659278896997374</v>
      </c>
      <c r="L339" t="n">
        <v>0</v>
      </c>
      <c r="M339" t="n">
        <v>0.8636990362030843</v>
      </c>
      <c r="N339" t="n">
        <v>0.9994680092417054</v>
      </c>
      <c r="O339" t="n">
        <v>0.2433895556559995</v>
      </c>
      <c r="P339" t="n">
        <v>0.9999760209928265</v>
      </c>
      <c r="Q339" t="n">
        <v>0.9999426825404748</v>
      </c>
      <c r="R339" t="n">
        <v>0.9747222993129124</v>
      </c>
      <c r="S339" t="n">
        <v>0.4260865535275589</v>
      </c>
      <c r="T339" t="n">
        <v>0.5340998857397735</v>
      </c>
      <c r="U339" t="n">
        <v>0.9101623355794012</v>
      </c>
    </row>
    <row r="340">
      <c r="A340" t="inlineStr">
        <is>
          <t>1349395</t>
        </is>
      </c>
      <c r="B340" s="70">
        <f>SUMPRODUCT(K340:N340,PAINEL_PESOS!$C$16:$C$19)</f>
        <v/>
      </c>
      <c r="C340" s="70">
        <f>SUMPRODUCT(O340:Q340,PAINEL_PESOS!$C$21:$C$23)</f>
        <v/>
      </c>
      <c r="D340" s="70">
        <f>SUMPRODUCT(R340:S340,PAINEL_PESOS!$C$25:$C$26)</f>
        <v/>
      </c>
      <c r="E340" s="70">
        <f>SUMPRODUCT(T340:U340,PAINEL_PESOS!$C$28:$C$29)</f>
        <v/>
      </c>
      <c r="F340" s="70" t="n">
        <v>0.9999814760746508</v>
      </c>
      <c r="G340" s="70" t="n">
        <v>0.6855252192212816</v>
      </c>
      <c r="H340" s="71">
        <f>IF(NOT(AND(PAINEL_PESOS!$D$12="OK - 100%",PAINEL_PESOS!$F$20="OK - 100%",PAINEL_PESOS!$F$24="OK - 100%",PAINEL_PESOS!$F$27="OK - 100%",PAINEL_PESOS!$F$30="OK - 100%")),"", (B340*PAINEL_PESOS!$B$7+C340*PAINEL_PESOS!$B$8+D340*PAINEL_PESOS!$B$9+E340*PAINEL_PESOS!$B$10)*F340)</f>
        <v/>
      </c>
      <c r="I340" s="71">
        <f>IF(H340="","",H340-G340)</f>
        <v/>
      </c>
      <c r="J340" s="71">
        <f>IF(I340="","",ABS(I340))</f>
        <v/>
      </c>
      <c r="K340" t="n">
        <v>0.8</v>
      </c>
      <c r="L340" t="n">
        <v>0</v>
      </c>
      <c r="M340" t="n">
        <v>0.8288366559596405</v>
      </c>
      <c r="N340" t="n">
        <v>0.9998408440303239</v>
      </c>
      <c r="O340" t="n">
        <v>0.1762307030423571</v>
      </c>
      <c r="P340" t="n">
        <v>0.9999994598045063</v>
      </c>
      <c r="Q340" t="n">
        <v>0.9999994742316125</v>
      </c>
      <c r="R340" t="n">
        <v>0.7810081251308506</v>
      </c>
      <c r="S340" t="n">
        <v>0.4456340839201838</v>
      </c>
      <c r="T340" t="n">
        <v>0.5747572978872055</v>
      </c>
      <c r="U340" t="n">
        <v>0.9177453296104604</v>
      </c>
    </row>
    <row r="341">
      <c r="A341" t="inlineStr">
        <is>
          <t>1349396</t>
        </is>
      </c>
      <c r="B341" s="70">
        <f>SUMPRODUCT(K341:N341,PAINEL_PESOS!$C$16:$C$19)</f>
        <v/>
      </c>
      <c r="C341" s="70">
        <f>SUMPRODUCT(O341:Q341,PAINEL_PESOS!$C$21:$C$23)</f>
        <v/>
      </c>
      <c r="D341" s="70">
        <f>SUMPRODUCT(R341:S341,PAINEL_PESOS!$C$25:$C$26)</f>
        <v/>
      </c>
      <c r="E341" s="70">
        <f>SUMPRODUCT(T341:U341,PAINEL_PESOS!$C$28:$C$29)</f>
        <v/>
      </c>
      <c r="F341" s="70" t="n">
        <v>0.9999892547030529</v>
      </c>
      <c r="G341" s="70" t="n">
        <v>0.6923871830554491</v>
      </c>
      <c r="H341" s="71">
        <f>IF(NOT(AND(PAINEL_PESOS!$D$12="OK - 100%",PAINEL_PESOS!$F$20="OK - 100%",PAINEL_PESOS!$F$24="OK - 100%",PAINEL_PESOS!$F$27="OK - 100%",PAINEL_PESOS!$F$30="OK - 100%")),"", (B341*PAINEL_PESOS!$B$7+C341*PAINEL_PESOS!$B$8+D341*PAINEL_PESOS!$B$9+E341*PAINEL_PESOS!$B$10)*F341)</f>
        <v/>
      </c>
      <c r="I341" s="71">
        <f>IF(H341="","",H341-G341)</f>
        <v/>
      </c>
      <c r="J341" s="71">
        <f>IF(I341="","",ABS(I341))</f>
        <v/>
      </c>
      <c r="K341" t="n">
        <v>0.6832112047395784</v>
      </c>
      <c r="L341" t="n">
        <v>0.01676966907922813</v>
      </c>
      <c r="M341" t="n">
        <v>0.8498215303170527</v>
      </c>
      <c r="N341" t="n">
        <v>0.9999083921173786</v>
      </c>
      <c r="O341" t="n">
        <v>0.1794223676146498</v>
      </c>
      <c r="P341" t="n">
        <v>0.9999997184655205</v>
      </c>
      <c r="Q341" t="n">
        <v>0.9999993168802992</v>
      </c>
      <c r="R341" t="n">
        <v>0.9919454780604539</v>
      </c>
      <c r="S341" t="n">
        <v>0.4729822238005937</v>
      </c>
      <c r="T341" t="n">
        <v>0.4428047671756112</v>
      </c>
      <c r="U341" t="n">
        <v>0.9036215151933025</v>
      </c>
    </row>
    <row r="342">
      <c r="A342" t="inlineStr">
        <is>
          <t>1349469</t>
        </is>
      </c>
      <c r="B342" s="70">
        <f>SUMPRODUCT(K342:N342,PAINEL_PESOS!$C$16:$C$19)</f>
        <v/>
      </c>
      <c r="C342" s="70">
        <f>SUMPRODUCT(O342:Q342,PAINEL_PESOS!$C$21:$C$23)</f>
        <v/>
      </c>
      <c r="D342" s="70">
        <f>SUMPRODUCT(R342:S342,PAINEL_PESOS!$C$25:$C$26)</f>
        <v/>
      </c>
      <c r="E342" s="70">
        <f>SUMPRODUCT(T342:U342,PAINEL_PESOS!$C$28:$C$29)</f>
        <v/>
      </c>
      <c r="F342" s="70" t="n">
        <v>0.9997891798234209</v>
      </c>
      <c r="G342" s="70" t="n">
        <v>0.657300612371026</v>
      </c>
      <c r="H342" s="71">
        <f>IF(NOT(AND(PAINEL_PESOS!$D$12="OK - 100%",PAINEL_PESOS!$F$20="OK - 100%",PAINEL_PESOS!$F$24="OK - 100%",PAINEL_PESOS!$F$27="OK - 100%",PAINEL_PESOS!$F$30="OK - 100%")),"", (B342*PAINEL_PESOS!$B$7+C342*PAINEL_PESOS!$B$8+D342*PAINEL_PESOS!$B$9+E342*PAINEL_PESOS!$B$10)*F342)</f>
        <v/>
      </c>
      <c r="I342" s="71">
        <f>IF(H342="","",H342-G342)</f>
        <v/>
      </c>
      <c r="J342" s="71">
        <f>IF(I342="","",ABS(I342))</f>
        <v/>
      </c>
      <c r="K342" t="n">
        <v>0.2</v>
      </c>
      <c r="L342" t="n">
        <v>0</v>
      </c>
      <c r="M342" t="n">
        <v>1</v>
      </c>
      <c r="N342" t="n">
        <v>0.9984766571239756</v>
      </c>
      <c r="O342" t="n">
        <v>0.4406321561051765</v>
      </c>
      <c r="P342" t="n">
        <v>0.9998496078244263</v>
      </c>
      <c r="Q342" t="n">
        <v>0.9998597685738827</v>
      </c>
      <c r="R342" t="n">
        <v>0.6761600096456424</v>
      </c>
      <c r="S342" t="n">
        <v>0.5172699945715686</v>
      </c>
      <c r="T342" t="n">
        <v>0.5702552853642943</v>
      </c>
      <c r="U342" t="n">
        <v>0.7696957374315764</v>
      </c>
    </row>
    <row r="343">
      <c r="A343" t="inlineStr">
        <is>
          <t>1349471</t>
        </is>
      </c>
      <c r="B343" s="70">
        <f>SUMPRODUCT(K343:N343,PAINEL_PESOS!$C$16:$C$19)</f>
        <v/>
      </c>
      <c r="C343" s="70">
        <f>SUMPRODUCT(O343:Q343,PAINEL_PESOS!$C$21:$C$23)</f>
        <v/>
      </c>
      <c r="D343" s="70">
        <f>SUMPRODUCT(R343:S343,PAINEL_PESOS!$C$25:$C$26)</f>
        <v/>
      </c>
      <c r="E343" s="70">
        <f>SUMPRODUCT(T343:U343,PAINEL_PESOS!$C$28:$C$29)</f>
        <v/>
      </c>
      <c r="F343" s="70" t="n">
        <v>0.9998940208151014</v>
      </c>
      <c r="G343" s="70" t="n">
        <v>0.6604023188945909</v>
      </c>
      <c r="H343" s="71">
        <f>IF(NOT(AND(PAINEL_PESOS!$D$12="OK - 100%",PAINEL_PESOS!$F$20="OK - 100%",PAINEL_PESOS!$F$24="OK - 100%",PAINEL_PESOS!$F$27="OK - 100%",PAINEL_PESOS!$F$30="OK - 100%")),"", (B343*PAINEL_PESOS!$B$7+C343*PAINEL_PESOS!$B$8+D343*PAINEL_PESOS!$B$9+E343*PAINEL_PESOS!$B$10)*F343)</f>
        <v/>
      </c>
      <c r="I343" s="71">
        <f>IF(H343="","",H343-G343)</f>
        <v/>
      </c>
      <c r="J343" s="71">
        <f>IF(I343="","",ABS(I343))</f>
        <v/>
      </c>
      <c r="K343" t="n">
        <v>0.2133152163566065</v>
      </c>
      <c r="L343" t="n">
        <v>0.01501945770481963</v>
      </c>
      <c r="M343" t="n">
        <v>0.9851580681484119</v>
      </c>
      <c r="N343" t="n">
        <v>0.9992186782235852</v>
      </c>
      <c r="O343" t="n">
        <v>0.3145636764177011</v>
      </c>
      <c r="P343" t="n">
        <v>0.9999382278915462</v>
      </c>
      <c r="Q343" t="n">
        <v>0.9999356579918547</v>
      </c>
      <c r="R343" t="n">
        <v>0.8907400665386453</v>
      </c>
      <c r="S343" t="n">
        <v>0.4613767553636179</v>
      </c>
      <c r="T343" t="n">
        <v>0.5233229081525137</v>
      </c>
      <c r="U343" t="n">
        <v>0.7590247065587507</v>
      </c>
    </row>
    <row r="344">
      <c r="A344" t="inlineStr">
        <is>
          <t>1349472</t>
        </is>
      </c>
      <c r="B344" s="70">
        <f>SUMPRODUCT(K344:N344,PAINEL_PESOS!$C$16:$C$19)</f>
        <v/>
      </c>
      <c r="C344" s="70">
        <f>SUMPRODUCT(O344:Q344,PAINEL_PESOS!$C$21:$C$23)</f>
        <v/>
      </c>
      <c r="D344" s="70">
        <f>SUMPRODUCT(R344:S344,PAINEL_PESOS!$C$25:$C$26)</f>
        <v/>
      </c>
      <c r="E344" s="70">
        <f>SUMPRODUCT(T344:U344,PAINEL_PESOS!$C$28:$C$29)</f>
        <v/>
      </c>
      <c r="F344" s="70" t="n">
        <v>0.9997944114762507</v>
      </c>
      <c r="G344" s="70" t="n">
        <v>0.6542343415532178</v>
      </c>
      <c r="H344" s="71">
        <f>IF(NOT(AND(PAINEL_PESOS!$D$12="OK - 100%",PAINEL_PESOS!$F$20="OK - 100%",PAINEL_PESOS!$F$24="OK - 100%",PAINEL_PESOS!$F$27="OK - 100%",PAINEL_PESOS!$F$30="OK - 100%")),"", (B344*PAINEL_PESOS!$B$7+C344*PAINEL_PESOS!$B$8+D344*PAINEL_PESOS!$B$9+E344*PAINEL_PESOS!$B$10)*F344)</f>
        <v/>
      </c>
      <c r="I344" s="71">
        <f>IF(H344="","",H344-G344)</f>
        <v/>
      </c>
      <c r="J344" s="71">
        <f>IF(I344="","",ABS(I344))</f>
        <v/>
      </c>
      <c r="K344" t="n">
        <v>0.2</v>
      </c>
      <c r="L344" t="n">
        <v>0.005407421868855854</v>
      </c>
      <c r="M344" t="n">
        <v>0.9957382381551578</v>
      </c>
      <c r="N344" t="n">
        <v>0.9985115877309894</v>
      </c>
      <c r="O344" t="n">
        <v>0.4090860334631634</v>
      </c>
      <c r="P344" t="n">
        <v>0.9998606109918816</v>
      </c>
      <c r="Q344" t="n">
        <v>0.9998634969376167</v>
      </c>
      <c r="R344" t="n">
        <v>0.713331295513406</v>
      </c>
      <c r="S344" t="n">
        <v>0.47809608035962</v>
      </c>
      <c r="T344" t="n">
        <v>0.5410611399614798</v>
      </c>
      <c r="U344" t="n">
        <v>0.79676041096215</v>
      </c>
    </row>
    <row r="345">
      <c r="A345" t="inlineStr">
        <is>
          <t>1349473</t>
        </is>
      </c>
      <c r="B345" s="70">
        <f>SUMPRODUCT(K345:N345,PAINEL_PESOS!$C$16:$C$19)</f>
        <v/>
      </c>
      <c r="C345" s="70">
        <f>SUMPRODUCT(O345:Q345,PAINEL_PESOS!$C$21:$C$23)</f>
        <v/>
      </c>
      <c r="D345" s="70">
        <f>SUMPRODUCT(R345:S345,PAINEL_PESOS!$C$25:$C$26)</f>
        <v/>
      </c>
      <c r="E345" s="70">
        <f>SUMPRODUCT(T345:U345,PAINEL_PESOS!$C$28:$C$29)</f>
        <v/>
      </c>
      <c r="F345" s="70" t="n">
        <v>0.9999130170714111</v>
      </c>
      <c r="G345" s="70" t="n">
        <v>0.6503859424745079</v>
      </c>
      <c r="H345" s="71">
        <f>IF(NOT(AND(PAINEL_PESOS!$D$12="OK - 100%",PAINEL_PESOS!$F$20="OK - 100%",PAINEL_PESOS!$F$24="OK - 100%",PAINEL_PESOS!$F$27="OK - 100%",PAINEL_PESOS!$F$30="OK - 100%")),"", (B345*PAINEL_PESOS!$B$7+C345*PAINEL_PESOS!$B$8+D345*PAINEL_PESOS!$B$9+E345*PAINEL_PESOS!$B$10)*F345)</f>
        <v/>
      </c>
      <c r="I345" s="71">
        <f>IF(H345="","",H345-G345)</f>
        <v/>
      </c>
      <c r="J345" s="71">
        <f>IF(I345="","",ABS(I345))</f>
        <v/>
      </c>
      <c r="K345" t="n">
        <v>0.2</v>
      </c>
      <c r="L345" t="n">
        <v>0.01586569302025851</v>
      </c>
      <c r="M345" t="n">
        <v>0.9883343115762389</v>
      </c>
      <c r="N345" t="n">
        <v>0.9994107388559315</v>
      </c>
      <c r="O345" t="n">
        <v>0.1253576747807685</v>
      </c>
      <c r="P345" t="n">
        <v>0.9999991533338396</v>
      </c>
      <c r="Q345" t="n">
        <v>0.9999088882402032</v>
      </c>
      <c r="R345" t="n">
        <v>0.929352113926914</v>
      </c>
      <c r="S345" t="n">
        <v>0.4666060967363268</v>
      </c>
      <c r="T345" t="n">
        <v>0.5150748202322845</v>
      </c>
      <c r="U345" t="n">
        <v>0.773857945433172</v>
      </c>
    </row>
    <row r="346">
      <c r="A346" t="inlineStr">
        <is>
          <t>1349398</t>
        </is>
      </c>
      <c r="B346" s="70">
        <f>SUMPRODUCT(K346:N346,PAINEL_PESOS!$C$16:$C$19)</f>
        <v/>
      </c>
      <c r="C346" s="70">
        <f>SUMPRODUCT(O346:Q346,PAINEL_PESOS!$C$21:$C$23)</f>
        <v/>
      </c>
      <c r="D346" s="70">
        <f>SUMPRODUCT(R346:S346,PAINEL_PESOS!$C$25:$C$26)</f>
        <v/>
      </c>
      <c r="E346" s="70">
        <f>SUMPRODUCT(T346:U346,PAINEL_PESOS!$C$28:$C$29)</f>
        <v/>
      </c>
      <c r="F346" s="70" t="n">
        <v>0.9999981798008197</v>
      </c>
      <c r="G346" s="70" t="n">
        <v>0.6572474847556922</v>
      </c>
      <c r="H346" s="71">
        <f>IF(NOT(AND(PAINEL_PESOS!$D$12="OK - 100%",PAINEL_PESOS!$F$20="OK - 100%",PAINEL_PESOS!$F$24="OK - 100%",PAINEL_PESOS!$F$27="OK - 100%",PAINEL_PESOS!$F$30="OK - 100%")),"", (B346*PAINEL_PESOS!$B$7+C346*PAINEL_PESOS!$B$8+D346*PAINEL_PESOS!$B$9+E346*PAINEL_PESOS!$B$10)*F346)</f>
        <v/>
      </c>
      <c r="I346" s="71">
        <f>IF(H346="","",H346-G346)</f>
        <v/>
      </c>
      <c r="J346" s="71">
        <f>IF(I346="","",ABS(I346))</f>
        <v/>
      </c>
      <c r="K346" t="n">
        <v>0.2031751464544028</v>
      </c>
      <c r="L346" t="n">
        <v>0.003413893055149506</v>
      </c>
      <c r="M346" t="n">
        <v>0.9965840599947554</v>
      </c>
      <c r="N346" t="n">
        <v>0.9999854548924035</v>
      </c>
      <c r="O346" t="n">
        <v>0.1762642955995286</v>
      </c>
      <c r="P346" t="n">
        <v>0.9999999647234786</v>
      </c>
      <c r="Q346" t="n">
        <v>0.9999994265355708</v>
      </c>
      <c r="R346" t="n">
        <v>0.9821059703451073</v>
      </c>
      <c r="S346" t="n">
        <v>0.4368204827123178</v>
      </c>
      <c r="T346" t="n">
        <v>0.3974743945879426</v>
      </c>
      <c r="U346" t="n">
        <v>0.88916686588418</v>
      </c>
    </row>
    <row r="347">
      <c r="A347" t="inlineStr">
        <is>
          <t>1349399</t>
        </is>
      </c>
      <c r="B347" s="70">
        <f>SUMPRODUCT(K347:N347,PAINEL_PESOS!$C$16:$C$19)</f>
        <v/>
      </c>
      <c r="C347" s="70">
        <f>SUMPRODUCT(O347:Q347,PAINEL_PESOS!$C$21:$C$23)</f>
        <v/>
      </c>
      <c r="D347" s="70">
        <f>SUMPRODUCT(R347:S347,PAINEL_PESOS!$C$25:$C$26)</f>
        <v/>
      </c>
      <c r="E347" s="70">
        <f>SUMPRODUCT(T347:U347,PAINEL_PESOS!$C$28:$C$29)</f>
        <v/>
      </c>
      <c r="F347" s="70" t="n">
        <v>0.9999813422741336</v>
      </c>
      <c r="G347" s="70" t="n">
        <v>0.6069776962883174</v>
      </c>
      <c r="H347" s="71">
        <f>IF(NOT(AND(PAINEL_PESOS!$D$12="OK - 100%",PAINEL_PESOS!$F$20="OK - 100%",PAINEL_PESOS!$F$24="OK - 100%",PAINEL_PESOS!$F$27="OK - 100%",PAINEL_PESOS!$F$30="OK - 100%")),"", (B347*PAINEL_PESOS!$B$7+C347*PAINEL_PESOS!$B$8+D347*PAINEL_PESOS!$B$9+E347*PAINEL_PESOS!$B$10)*F347)</f>
        <v/>
      </c>
      <c r="I347" s="71">
        <f>IF(H347="","",H347-G347)</f>
        <v/>
      </c>
      <c r="J347" s="71">
        <f>IF(I347="","",ABS(I347))</f>
        <v/>
      </c>
      <c r="K347" t="n">
        <v>0.2854758629621546</v>
      </c>
      <c r="L347" t="n">
        <v>0</v>
      </c>
      <c r="M347" t="n">
        <v>0.8760472153303812</v>
      </c>
      <c r="N347" t="n">
        <v>0.9998991980562016</v>
      </c>
      <c r="O347" t="n">
        <v>0.2218578714341763</v>
      </c>
      <c r="P347" t="n">
        <v>0.9999994619391863</v>
      </c>
      <c r="Q347" t="n">
        <v>0.9999665799267285</v>
      </c>
      <c r="R347" t="n">
        <v>0.4544166783163757</v>
      </c>
      <c r="S347" t="n">
        <v>0.4151097136791619</v>
      </c>
      <c r="T347" t="n">
        <v>0.5265023368101052</v>
      </c>
      <c r="U347" t="n">
        <v>0.897956361404577</v>
      </c>
    </row>
    <row r="348">
      <c r="A348" t="inlineStr">
        <is>
          <t>1349400</t>
        </is>
      </c>
      <c r="B348" s="70">
        <f>SUMPRODUCT(K348:N348,PAINEL_PESOS!$C$16:$C$19)</f>
        <v/>
      </c>
      <c r="C348" s="70">
        <f>SUMPRODUCT(O348:Q348,PAINEL_PESOS!$C$21:$C$23)</f>
        <v/>
      </c>
      <c r="D348" s="70">
        <f>SUMPRODUCT(R348:S348,PAINEL_PESOS!$C$25:$C$26)</f>
        <v/>
      </c>
      <c r="E348" s="70">
        <f>SUMPRODUCT(T348:U348,PAINEL_PESOS!$C$28:$C$29)</f>
        <v/>
      </c>
      <c r="F348" s="70" t="n">
        <v>0.9998547716522662</v>
      </c>
      <c r="G348" s="70" t="n">
        <v>0.6609549985131361</v>
      </c>
      <c r="H348" s="71">
        <f>IF(NOT(AND(PAINEL_PESOS!$D$12="OK - 100%",PAINEL_PESOS!$F$20="OK - 100%",PAINEL_PESOS!$F$24="OK - 100%",PAINEL_PESOS!$F$27="OK - 100%",PAINEL_PESOS!$F$30="OK - 100%")),"", (B348*PAINEL_PESOS!$B$7+C348*PAINEL_PESOS!$B$8+D348*PAINEL_PESOS!$B$9+E348*PAINEL_PESOS!$B$10)*F348)</f>
        <v/>
      </c>
      <c r="I348" s="71">
        <f>IF(H348="","",H348-G348)</f>
        <v/>
      </c>
      <c r="J348" s="71">
        <f>IF(I348="","",ABS(I348))</f>
        <v/>
      </c>
      <c r="K348" t="n">
        <v>0.8</v>
      </c>
      <c r="L348" t="n">
        <v>0</v>
      </c>
      <c r="M348" t="n">
        <v>0.326666283249185</v>
      </c>
      <c r="N348" t="n">
        <v>0.9993213507105503</v>
      </c>
      <c r="O348" t="n">
        <v>0.3244291419328647</v>
      </c>
      <c r="P348" t="n">
        <v>0.9999952874215264</v>
      </c>
      <c r="Q348" t="n">
        <v>0.9996781601247449</v>
      </c>
      <c r="R348" t="n">
        <v>0.9523904526202569</v>
      </c>
      <c r="S348" t="n">
        <v>0.3443265570248668</v>
      </c>
      <c r="T348" t="n">
        <v>0.4852141363396626</v>
      </c>
      <c r="U348" t="n">
        <v>0.8940813255791512</v>
      </c>
    </row>
    <row r="349">
      <c r="A349" t="inlineStr">
        <is>
          <t>1349401</t>
        </is>
      </c>
      <c r="B349" s="70">
        <f>SUMPRODUCT(K349:N349,PAINEL_PESOS!$C$16:$C$19)</f>
        <v/>
      </c>
      <c r="C349" s="70">
        <f>SUMPRODUCT(O349:Q349,PAINEL_PESOS!$C$21:$C$23)</f>
        <v/>
      </c>
      <c r="D349" s="70">
        <f>SUMPRODUCT(R349:S349,PAINEL_PESOS!$C$25:$C$26)</f>
        <v/>
      </c>
      <c r="E349" s="70">
        <f>SUMPRODUCT(T349:U349,PAINEL_PESOS!$C$28:$C$29)</f>
        <v/>
      </c>
      <c r="F349" s="70" t="n">
        <v>0.9995946825506676</v>
      </c>
      <c r="G349" s="70" t="n">
        <v>0.6065040046530906</v>
      </c>
      <c r="H349" s="71">
        <f>IF(NOT(AND(PAINEL_PESOS!$D$12="OK - 100%",PAINEL_PESOS!$F$20="OK - 100%",PAINEL_PESOS!$F$24="OK - 100%",PAINEL_PESOS!$F$27="OK - 100%",PAINEL_PESOS!$F$30="OK - 100%")),"", (B349*PAINEL_PESOS!$B$7+C349*PAINEL_PESOS!$B$8+D349*PAINEL_PESOS!$B$9+E349*PAINEL_PESOS!$B$10)*F349)</f>
        <v/>
      </c>
      <c r="I349" s="71">
        <f>IF(H349="","",H349-G349)</f>
        <v/>
      </c>
      <c r="J349" s="71">
        <f>IF(I349="","",ABS(I349))</f>
        <v/>
      </c>
      <c r="K349" t="n">
        <v>0.8</v>
      </c>
      <c r="L349" t="n">
        <v>0</v>
      </c>
      <c r="M349" t="n">
        <v>0.1299103755394624</v>
      </c>
      <c r="N349" t="n">
        <v>0.9982832397226322</v>
      </c>
      <c r="O349" t="n">
        <v>0.3549132429561492</v>
      </c>
      <c r="P349" t="n">
        <v>0.9999866860979107</v>
      </c>
      <c r="Q349" t="n">
        <v>0.9990019243507202</v>
      </c>
      <c r="R349" t="n">
        <v>0.7026433131134319</v>
      </c>
      <c r="S349" t="n">
        <v>0.189518746045425</v>
      </c>
      <c r="T349" t="n">
        <v>0.5768445803511001</v>
      </c>
      <c r="U349" t="n">
        <v>0.8516280984891504</v>
      </c>
    </row>
    <row r="350">
      <c r="A350" t="inlineStr">
        <is>
          <t>1349402</t>
        </is>
      </c>
      <c r="B350" s="70">
        <f>SUMPRODUCT(K350:N350,PAINEL_PESOS!$C$16:$C$19)</f>
        <v/>
      </c>
      <c r="C350" s="70">
        <f>SUMPRODUCT(O350:Q350,PAINEL_PESOS!$C$21:$C$23)</f>
        <v/>
      </c>
      <c r="D350" s="70">
        <f>SUMPRODUCT(R350:S350,PAINEL_PESOS!$C$25:$C$26)</f>
        <v/>
      </c>
      <c r="E350" s="70">
        <f>SUMPRODUCT(T350:U350,PAINEL_PESOS!$C$28:$C$29)</f>
        <v/>
      </c>
      <c r="F350" s="70" t="n">
        <v>0.9996141913235487</v>
      </c>
      <c r="G350" s="70" t="n">
        <v>0.667265479380685</v>
      </c>
      <c r="H350" s="71">
        <f>IF(NOT(AND(PAINEL_PESOS!$D$12="OK - 100%",PAINEL_PESOS!$F$20="OK - 100%",PAINEL_PESOS!$F$24="OK - 100%",PAINEL_PESOS!$F$27="OK - 100%",PAINEL_PESOS!$F$30="OK - 100%")),"", (B350*PAINEL_PESOS!$B$7+C350*PAINEL_PESOS!$B$8+D350*PAINEL_PESOS!$B$9+E350*PAINEL_PESOS!$B$10)*F350)</f>
        <v/>
      </c>
      <c r="I350" s="71">
        <f>IF(H350="","",H350-G350)</f>
        <v/>
      </c>
      <c r="J350" s="71">
        <f>IF(I350="","",ABS(I350))</f>
        <v/>
      </c>
      <c r="K350" t="n">
        <v>0.8</v>
      </c>
      <c r="L350" t="n">
        <v>0</v>
      </c>
      <c r="M350" t="n">
        <v>0.3430198489731549</v>
      </c>
      <c r="N350" t="n">
        <v>0.9981783722043589</v>
      </c>
      <c r="O350" t="n">
        <v>0.3215362934671877</v>
      </c>
      <c r="P350" t="n">
        <v>0.9999874846196596</v>
      </c>
      <c r="Q350" t="n">
        <v>0.9991546498689413</v>
      </c>
      <c r="R350" t="n">
        <v>0.9417047505057948</v>
      </c>
      <c r="S350" t="n">
        <v>0.3457022353580989</v>
      </c>
      <c r="T350" t="n">
        <v>0.5828271768862904</v>
      </c>
      <c r="U350" t="n">
        <v>0.8522318991050605</v>
      </c>
    </row>
    <row r="351">
      <c r="A351" t="inlineStr">
        <is>
          <t>1349403</t>
        </is>
      </c>
      <c r="B351" s="70">
        <f>SUMPRODUCT(K351:N351,PAINEL_PESOS!$C$16:$C$19)</f>
        <v/>
      </c>
      <c r="C351" s="70">
        <f>SUMPRODUCT(O351:Q351,PAINEL_PESOS!$C$21:$C$23)</f>
        <v/>
      </c>
      <c r="D351" s="70">
        <f>SUMPRODUCT(R351:S351,PAINEL_PESOS!$C$25:$C$26)</f>
        <v/>
      </c>
      <c r="E351" s="70">
        <f>SUMPRODUCT(T351:U351,PAINEL_PESOS!$C$28:$C$29)</f>
        <v/>
      </c>
      <c r="F351" s="70" t="n">
        <v>0.9994364563637537</v>
      </c>
      <c r="G351" s="70" t="n">
        <v>0.6997572414327515</v>
      </c>
      <c r="H351" s="71">
        <f>IF(NOT(AND(PAINEL_PESOS!$D$12="OK - 100%",PAINEL_PESOS!$F$20="OK - 100%",PAINEL_PESOS!$F$24="OK - 100%",PAINEL_PESOS!$F$27="OK - 100%",PAINEL_PESOS!$F$30="OK - 100%")),"", (B351*PAINEL_PESOS!$B$7+C351*PAINEL_PESOS!$B$8+D351*PAINEL_PESOS!$B$9+E351*PAINEL_PESOS!$B$10)*F351)</f>
        <v/>
      </c>
      <c r="I351" s="71">
        <f>IF(H351="","",H351-G351)</f>
        <v/>
      </c>
      <c r="J351" s="71">
        <f>IF(I351="","",ABS(I351))</f>
        <v/>
      </c>
      <c r="K351" t="n">
        <v>0.5752316068715354</v>
      </c>
      <c r="L351" t="n">
        <v>0</v>
      </c>
      <c r="M351" t="n">
        <v>0.5857283177364907</v>
      </c>
      <c r="N351" t="n">
        <v>0.9976046655125669</v>
      </c>
      <c r="O351" t="n">
        <v>0.3225407925405839</v>
      </c>
      <c r="P351" t="n">
        <v>0.99998760844225</v>
      </c>
      <c r="Q351" t="n">
        <v>0.9990624395758112</v>
      </c>
      <c r="R351" t="n">
        <v>0.9928157563141948</v>
      </c>
      <c r="S351" t="n">
        <v>0.5550227820434745</v>
      </c>
      <c r="T351" t="n">
        <v>0.5993880467972442</v>
      </c>
      <c r="U351" t="n">
        <v>0.8269783529720171</v>
      </c>
    </row>
    <row r="352">
      <c r="A352" t="inlineStr">
        <is>
          <t>1349404</t>
        </is>
      </c>
      <c r="B352" s="70">
        <f>SUMPRODUCT(K352:N352,PAINEL_PESOS!$C$16:$C$19)</f>
        <v/>
      </c>
      <c r="C352" s="70">
        <f>SUMPRODUCT(O352:Q352,PAINEL_PESOS!$C$21:$C$23)</f>
        <v/>
      </c>
      <c r="D352" s="70">
        <f>SUMPRODUCT(R352:S352,PAINEL_PESOS!$C$25:$C$26)</f>
        <v/>
      </c>
      <c r="E352" s="70">
        <f>SUMPRODUCT(T352:U352,PAINEL_PESOS!$C$28:$C$29)</f>
        <v/>
      </c>
      <c r="F352" s="70" t="n">
        <v>0.9994612977730506</v>
      </c>
      <c r="G352" s="70" t="n">
        <v>0.6641427071315281</v>
      </c>
      <c r="H352" s="71">
        <f>IF(NOT(AND(PAINEL_PESOS!$D$12="OK - 100%",PAINEL_PESOS!$F$20="OK - 100%",PAINEL_PESOS!$F$24="OK - 100%",PAINEL_PESOS!$F$27="OK - 100%",PAINEL_PESOS!$F$30="OK - 100%")),"", (B352*PAINEL_PESOS!$B$7+C352*PAINEL_PESOS!$B$8+D352*PAINEL_PESOS!$B$9+E352*PAINEL_PESOS!$B$10)*F352)</f>
        <v/>
      </c>
      <c r="I352" s="71">
        <f>IF(H352="","",H352-G352)</f>
        <v/>
      </c>
      <c r="J352" s="71">
        <f>IF(I352="","",ABS(I352))</f>
        <v/>
      </c>
      <c r="K352" t="n">
        <v>0.8</v>
      </c>
      <c r="L352" t="n">
        <v>0</v>
      </c>
      <c r="M352" t="n">
        <v>0.1299103755394624</v>
      </c>
      <c r="N352" t="n">
        <v>0.9977176997589055</v>
      </c>
      <c r="O352" t="n">
        <v>0.3549132429561492</v>
      </c>
      <c r="P352" t="n">
        <v>0.9999822959159455</v>
      </c>
      <c r="Q352" t="n">
        <v>0.9986731490187728</v>
      </c>
      <c r="R352" t="n">
        <v>0.9729074074197118</v>
      </c>
      <c r="S352" t="n">
        <v>0.4004591455722526</v>
      </c>
      <c r="T352" t="n">
        <v>0.5927290659125402</v>
      </c>
      <c r="U352" t="n">
        <v>0.8170499525192844</v>
      </c>
    </row>
    <row r="353">
      <c r="A353" t="inlineStr">
        <is>
          <t>1349405</t>
        </is>
      </c>
      <c r="B353" s="70">
        <f>SUMPRODUCT(K353:N353,PAINEL_PESOS!$C$16:$C$19)</f>
        <v/>
      </c>
      <c r="C353" s="70">
        <f>SUMPRODUCT(O353:Q353,PAINEL_PESOS!$C$21:$C$23)</f>
        <v/>
      </c>
      <c r="D353" s="70">
        <f>SUMPRODUCT(R353:S353,PAINEL_PESOS!$C$25:$C$26)</f>
        <v/>
      </c>
      <c r="E353" s="70">
        <f>SUMPRODUCT(T353:U353,PAINEL_PESOS!$C$28:$C$29)</f>
        <v/>
      </c>
      <c r="F353" s="70" t="n">
        <v>0.9993538602403179</v>
      </c>
      <c r="G353" s="70" t="n">
        <v>0.665218723197728</v>
      </c>
      <c r="H353" s="71">
        <f>IF(NOT(AND(PAINEL_PESOS!$D$12="OK - 100%",PAINEL_PESOS!$F$20="OK - 100%",PAINEL_PESOS!$F$24="OK - 100%",PAINEL_PESOS!$F$27="OK - 100%",PAINEL_PESOS!$F$30="OK - 100%")),"", (B353*PAINEL_PESOS!$B$7+C353*PAINEL_PESOS!$B$8+D353*PAINEL_PESOS!$B$9+E353*PAINEL_PESOS!$B$10)*F353)</f>
        <v/>
      </c>
      <c r="I353" s="71">
        <f>IF(H353="","",H353-G353)</f>
        <v/>
      </c>
      <c r="J353" s="71">
        <f>IF(I353="","",ABS(I353))</f>
        <v/>
      </c>
      <c r="K353" t="n">
        <v>0.8</v>
      </c>
      <c r="L353" t="n">
        <v>0</v>
      </c>
      <c r="M353" t="n">
        <v>0.1299103755394624</v>
      </c>
      <c r="N353" t="n">
        <v>0.9972619664077798</v>
      </c>
      <c r="O353" t="n">
        <v>0.3549132429561492</v>
      </c>
      <c r="P353" t="n">
        <v>0.9999787565981343</v>
      </c>
      <c r="Q353" t="n">
        <v>0.9984082143801072</v>
      </c>
      <c r="R353" t="n">
        <v>0.8764895836257466</v>
      </c>
      <c r="S353" t="n">
        <v>0.5539125556830806</v>
      </c>
      <c r="T353" t="n">
        <v>0.6053414775390465</v>
      </c>
      <c r="U353" t="n">
        <v>0.7569940058471922</v>
      </c>
    </row>
    <row r="354">
      <c r="A354" t="inlineStr">
        <is>
          <t>1349406</t>
        </is>
      </c>
      <c r="B354" s="70">
        <f>SUMPRODUCT(K354:N354,PAINEL_PESOS!$C$16:$C$19)</f>
        <v/>
      </c>
      <c r="C354" s="70">
        <f>SUMPRODUCT(O354:Q354,PAINEL_PESOS!$C$21:$C$23)</f>
        <v/>
      </c>
      <c r="D354" s="70">
        <f>SUMPRODUCT(R354:S354,PAINEL_PESOS!$C$25:$C$26)</f>
        <v/>
      </c>
      <c r="E354" s="70">
        <f>SUMPRODUCT(T354:U354,PAINEL_PESOS!$C$28:$C$29)</f>
        <v/>
      </c>
      <c r="F354" s="70" t="n">
        <v>0.9993310004299889</v>
      </c>
      <c r="G354" s="70" t="n">
        <v>0.6655873507583315</v>
      </c>
      <c r="H354" s="71">
        <f>IF(NOT(AND(PAINEL_PESOS!$D$12="OK - 100%",PAINEL_PESOS!$F$20="OK - 100%",PAINEL_PESOS!$F$24="OK - 100%",PAINEL_PESOS!$F$27="OK - 100%",PAINEL_PESOS!$F$30="OK - 100%")),"", (B354*PAINEL_PESOS!$B$7+C354*PAINEL_PESOS!$B$8+D354*PAINEL_PESOS!$B$9+E354*PAINEL_PESOS!$B$10)*F354)</f>
        <v/>
      </c>
      <c r="I354" s="71">
        <f>IF(H354="","",H354-G354)</f>
        <v/>
      </c>
      <c r="J354" s="71">
        <f>IF(I354="","",ABS(I354))</f>
        <v/>
      </c>
      <c r="K354" t="n">
        <v>0.8</v>
      </c>
      <c r="L354" t="n">
        <v>0</v>
      </c>
      <c r="M354" t="n">
        <v>0.1299103755394624</v>
      </c>
      <c r="N354" t="n">
        <v>0.9971649747532423</v>
      </c>
      <c r="O354" t="n">
        <v>0.3549132429561492</v>
      </c>
      <c r="P354" t="n">
        <v>0.9999780031633089</v>
      </c>
      <c r="Q354" t="n">
        <v>0.9983518301084898</v>
      </c>
      <c r="R354" t="n">
        <v>0.8900513897743946</v>
      </c>
      <c r="S354" t="n">
        <v>0.5117810082004006</v>
      </c>
      <c r="T354" t="n">
        <v>0.6036302998580922</v>
      </c>
      <c r="U354" t="n">
        <v>0.7904343215336461</v>
      </c>
    </row>
    <row r="355">
      <c r="A355" t="inlineStr">
        <is>
          <t>1349407</t>
        </is>
      </c>
      <c r="B355" s="70">
        <f>SUMPRODUCT(K355:N355,PAINEL_PESOS!$C$16:$C$19)</f>
        <v/>
      </c>
      <c r="C355" s="70">
        <f>SUMPRODUCT(O355:Q355,PAINEL_PESOS!$C$21:$C$23)</f>
        <v/>
      </c>
      <c r="D355" s="70">
        <f>SUMPRODUCT(R355:S355,PAINEL_PESOS!$C$25:$C$26)</f>
        <v/>
      </c>
      <c r="E355" s="70">
        <f>SUMPRODUCT(T355:U355,PAINEL_PESOS!$C$28:$C$29)</f>
        <v/>
      </c>
      <c r="F355" s="70" t="n">
        <v>0.9989842597903523</v>
      </c>
      <c r="G355" s="70" t="n">
        <v>0.685152610705651</v>
      </c>
      <c r="H355" s="71">
        <f>IF(NOT(AND(PAINEL_PESOS!$D$12="OK - 100%",PAINEL_PESOS!$F$20="OK - 100%",PAINEL_PESOS!$F$24="OK - 100%",PAINEL_PESOS!$F$27="OK - 100%",PAINEL_PESOS!$F$30="OK - 100%")),"", (B355*PAINEL_PESOS!$B$7+C355*PAINEL_PESOS!$B$8+D355*PAINEL_PESOS!$B$9+E355*PAINEL_PESOS!$B$10)*F355)</f>
        <v/>
      </c>
      <c r="I355" s="71">
        <f>IF(H355="","",H355-G355)</f>
        <v/>
      </c>
      <c r="J355" s="71">
        <f>IF(I355="","",ABS(I355))</f>
        <v/>
      </c>
      <c r="K355" t="n">
        <v>0.8</v>
      </c>
      <c r="L355" t="n">
        <v>0</v>
      </c>
      <c r="M355" t="n">
        <v>0.1299103755394624</v>
      </c>
      <c r="N355" t="n">
        <v>0.9956927647800764</v>
      </c>
      <c r="O355" t="n">
        <v>0.3549132429561492</v>
      </c>
      <c r="P355" t="n">
        <v>0.9999665593089883</v>
      </c>
      <c r="Q355" t="n">
        <v>0.9974960127496857</v>
      </c>
      <c r="R355" t="n">
        <v>0.8881629987502297</v>
      </c>
      <c r="S355" t="n">
        <v>0.6675226451859799</v>
      </c>
      <c r="T355" t="n">
        <v>0.6057948279602013</v>
      </c>
      <c r="U355" t="n">
        <v>0.7942614575773201</v>
      </c>
    </row>
    <row r="356">
      <c r="A356" t="inlineStr">
        <is>
          <t>1349408</t>
        </is>
      </c>
      <c r="B356" s="70">
        <f>SUMPRODUCT(K356:N356,PAINEL_PESOS!$C$16:$C$19)</f>
        <v/>
      </c>
      <c r="C356" s="70">
        <f>SUMPRODUCT(O356:Q356,PAINEL_PESOS!$C$21:$C$23)</f>
        <v/>
      </c>
      <c r="D356" s="70">
        <f>SUMPRODUCT(R356:S356,PAINEL_PESOS!$C$25:$C$26)</f>
        <v/>
      </c>
      <c r="E356" s="70">
        <f>SUMPRODUCT(T356:U356,PAINEL_PESOS!$C$28:$C$29)</f>
        <v/>
      </c>
      <c r="F356" s="70" t="n">
        <v>0.997341833090539</v>
      </c>
      <c r="G356" s="70" t="n">
        <v>0.6685654739034157</v>
      </c>
      <c r="H356" s="71">
        <f>IF(NOT(AND(PAINEL_PESOS!$D$12="OK - 100%",PAINEL_PESOS!$F$20="OK - 100%",PAINEL_PESOS!$F$24="OK - 100%",PAINEL_PESOS!$F$27="OK - 100%",PAINEL_PESOS!$F$30="OK - 100%")),"", (B356*PAINEL_PESOS!$B$7+C356*PAINEL_PESOS!$B$8+D356*PAINEL_PESOS!$B$9+E356*PAINEL_PESOS!$B$10)*F356)</f>
        <v/>
      </c>
      <c r="I356" s="71">
        <f>IF(H356="","",H356-G356)</f>
        <v/>
      </c>
      <c r="J356" s="71">
        <f>IF(I356="","",ABS(I356))</f>
        <v/>
      </c>
      <c r="K356" t="n">
        <v>0.8394034951726146</v>
      </c>
      <c r="L356" t="n">
        <v>0</v>
      </c>
      <c r="M356" t="n">
        <v>0.1048059702737945</v>
      </c>
      <c r="N356" t="n">
        <v>0.990909261554022</v>
      </c>
      <c r="O356" t="n">
        <v>0.300106898096387</v>
      </c>
      <c r="P356" t="n">
        <v>0.9895178278417671</v>
      </c>
      <c r="Q356" t="n">
        <v>0.994097188485401</v>
      </c>
      <c r="R356" t="n">
        <v>0.7899460548456988</v>
      </c>
      <c r="S356" t="n">
        <v>0.7006278006744507</v>
      </c>
      <c r="T356" t="n">
        <v>0.5701576322441274</v>
      </c>
      <c r="U356" t="n">
        <v>0.812006825235503</v>
      </c>
    </row>
    <row r="357">
      <c r="A357" t="inlineStr">
        <is>
          <t>1349412</t>
        </is>
      </c>
      <c r="B357" s="70">
        <f>SUMPRODUCT(K357:N357,PAINEL_PESOS!$C$16:$C$19)</f>
        <v/>
      </c>
      <c r="C357" s="70">
        <f>SUMPRODUCT(O357:Q357,PAINEL_PESOS!$C$21:$C$23)</f>
        <v/>
      </c>
      <c r="D357" s="70">
        <f>SUMPRODUCT(R357:S357,PAINEL_PESOS!$C$25:$C$26)</f>
        <v/>
      </c>
      <c r="E357" s="70">
        <f>SUMPRODUCT(T357:U357,PAINEL_PESOS!$C$28:$C$29)</f>
        <v/>
      </c>
      <c r="F357" s="70" t="n">
        <v>0.9999936715109611</v>
      </c>
      <c r="G357" s="70" t="n">
        <v>0.6568997583619098</v>
      </c>
      <c r="H357" s="71">
        <f>IF(NOT(AND(PAINEL_PESOS!$D$12="OK - 100%",PAINEL_PESOS!$F$20="OK - 100%",PAINEL_PESOS!$F$24="OK - 100%",PAINEL_PESOS!$F$27="OK - 100%",PAINEL_PESOS!$F$30="OK - 100%")),"", (B357*PAINEL_PESOS!$B$7+C357*PAINEL_PESOS!$B$8+D357*PAINEL_PESOS!$B$9+E357*PAINEL_PESOS!$B$10)*F357)</f>
        <v/>
      </c>
      <c r="I357" s="71">
        <f>IF(H357="","",H357-G357)</f>
        <v/>
      </c>
      <c r="J357" s="71">
        <f>IF(I357="","",ABS(I357))</f>
        <v/>
      </c>
      <c r="K357" t="n">
        <v>0.2008106921174194</v>
      </c>
      <c r="L357" t="n">
        <v>0</v>
      </c>
      <c r="M357" t="n">
        <v>0.9988243715075713</v>
      </c>
      <c r="N357" t="n">
        <v>0.9999500424225102</v>
      </c>
      <c r="O357" t="n">
        <v>0.1761160532578754</v>
      </c>
      <c r="P357" t="n">
        <v>0.999999870893906</v>
      </c>
      <c r="Q357" t="n">
        <v>0.9999976856425292</v>
      </c>
      <c r="R357" t="n">
        <v>0.9362105028285995</v>
      </c>
      <c r="S357" t="n">
        <v>0.3993494073731009</v>
      </c>
      <c r="T357" t="n">
        <v>0.5043003959099167</v>
      </c>
      <c r="U357" t="n">
        <v>0.8648360589042047</v>
      </c>
    </row>
    <row r="358">
      <c r="A358" t="inlineStr">
        <is>
          <t>1349413</t>
        </is>
      </c>
      <c r="B358" s="70">
        <f>SUMPRODUCT(K358:N358,PAINEL_PESOS!$C$16:$C$19)</f>
        <v/>
      </c>
      <c r="C358" s="70">
        <f>SUMPRODUCT(O358:Q358,PAINEL_PESOS!$C$21:$C$23)</f>
        <v/>
      </c>
      <c r="D358" s="70">
        <f>SUMPRODUCT(R358:S358,PAINEL_PESOS!$C$25:$C$26)</f>
        <v/>
      </c>
      <c r="E358" s="70">
        <f>SUMPRODUCT(T358:U358,PAINEL_PESOS!$C$28:$C$29)</f>
        <v/>
      </c>
      <c r="F358" s="70" t="n">
        <v>0.9999157121003479</v>
      </c>
      <c r="G358" s="70" t="n">
        <v>0.619562361049106</v>
      </c>
      <c r="H358" s="71">
        <f>IF(NOT(AND(PAINEL_PESOS!$D$12="OK - 100%",PAINEL_PESOS!$F$20="OK - 100%",PAINEL_PESOS!$F$24="OK - 100%",PAINEL_PESOS!$F$27="OK - 100%",PAINEL_PESOS!$F$30="OK - 100%")),"", (B358*PAINEL_PESOS!$B$7+C358*PAINEL_PESOS!$B$8+D358*PAINEL_PESOS!$B$9+E358*PAINEL_PESOS!$B$10)*F358)</f>
        <v/>
      </c>
      <c r="I358" s="71">
        <f>IF(H358="","",H358-G358)</f>
        <v/>
      </c>
      <c r="J358" s="71">
        <f>IF(I358="","",ABS(I358))</f>
        <v/>
      </c>
      <c r="K358" t="n">
        <v>0.7117681791293656</v>
      </c>
      <c r="L358" t="n">
        <v>0</v>
      </c>
      <c r="M358" t="n">
        <v>0.2578597464837085</v>
      </c>
      <c r="N358" t="n">
        <v>0.9996391428631743</v>
      </c>
      <c r="O358" t="n">
        <v>0.3398686686861698</v>
      </c>
      <c r="P358" t="n">
        <v>0.9999972483617089</v>
      </c>
      <c r="Q358" t="n">
        <v>0.9997948914634095</v>
      </c>
      <c r="R358" t="n">
        <v>0.6675391501499219</v>
      </c>
      <c r="S358" t="n">
        <v>0.3908402269989831</v>
      </c>
      <c r="T358" t="n">
        <v>0.4911738446159332</v>
      </c>
      <c r="U358" t="n">
        <v>0.8629560681461239</v>
      </c>
    </row>
    <row r="359">
      <c r="A359" t="inlineStr">
        <is>
          <t>1349414</t>
        </is>
      </c>
      <c r="B359" s="70">
        <f>SUMPRODUCT(K359:N359,PAINEL_PESOS!$C$16:$C$19)</f>
        <v/>
      </c>
      <c r="C359" s="70">
        <f>SUMPRODUCT(O359:Q359,PAINEL_PESOS!$C$21:$C$23)</f>
        <v/>
      </c>
      <c r="D359" s="70">
        <f>SUMPRODUCT(R359:S359,PAINEL_PESOS!$C$25:$C$26)</f>
        <v/>
      </c>
      <c r="E359" s="70">
        <f>SUMPRODUCT(T359:U359,PAINEL_PESOS!$C$28:$C$29)</f>
        <v/>
      </c>
      <c r="F359" s="70" t="n">
        <v>0.9998088474185625</v>
      </c>
      <c r="G359" s="70" t="n">
        <v>0.6143351749242809</v>
      </c>
      <c r="H359" s="71">
        <f>IF(NOT(AND(PAINEL_PESOS!$D$12="OK - 100%",PAINEL_PESOS!$F$20="OK - 100%",PAINEL_PESOS!$F$24="OK - 100%",PAINEL_PESOS!$F$27="OK - 100%",PAINEL_PESOS!$F$30="OK - 100%")),"", (B359*PAINEL_PESOS!$B$7+C359*PAINEL_PESOS!$B$8+D359*PAINEL_PESOS!$B$9+E359*PAINEL_PESOS!$B$10)*F359)</f>
        <v/>
      </c>
      <c r="I359" s="71">
        <f>IF(H359="","",H359-G359)</f>
        <v/>
      </c>
      <c r="J359" s="71">
        <f>IF(I359="","",ABS(I359))</f>
        <v/>
      </c>
      <c r="K359" t="n">
        <v>0.914990851952447</v>
      </c>
      <c r="L359" t="n">
        <v>0</v>
      </c>
      <c r="M359" t="n">
        <v>0.1174973281034105</v>
      </c>
      <c r="N359" t="n">
        <v>0.9991779230898107</v>
      </c>
      <c r="O359" t="n">
        <v>0.3257399157377301</v>
      </c>
      <c r="P359" t="n">
        <v>0.9999948728111607</v>
      </c>
      <c r="Q359" t="n">
        <v>0.9995363811193299</v>
      </c>
      <c r="R359" t="n">
        <v>0.7916198049006019</v>
      </c>
      <c r="S359" t="n">
        <v>0.1587180042636832</v>
      </c>
      <c r="T359" t="n">
        <v>0.5405490767646943</v>
      </c>
      <c r="U359" t="n">
        <v>0.8587203157634544</v>
      </c>
    </row>
    <row r="360">
      <c r="A360" t="inlineStr">
        <is>
          <t>1349415</t>
        </is>
      </c>
      <c r="B360" s="70">
        <f>SUMPRODUCT(K360:N360,PAINEL_PESOS!$C$16:$C$19)</f>
        <v/>
      </c>
      <c r="C360" s="70">
        <f>SUMPRODUCT(O360:Q360,PAINEL_PESOS!$C$21:$C$23)</f>
        <v/>
      </c>
      <c r="D360" s="70">
        <f>SUMPRODUCT(R360:S360,PAINEL_PESOS!$C$25:$C$26)</f>
        <v/>
      </c>
      <c r="E360" s="70">
        <f>SUMPRODUCT(T360:U360,PAINEL_PESOS!$C$28:$C$29)</f>
        <v/>
      </c>
      <c r="F360" s="70" t="n">
        <v>0.9998141644260415</v>
      </c>
      <c r="G360" s="70" t="n">
        <v>0.6705877958117887</v>
      </c>
      <c r="H360" s="71">
        <f>IF(NOT(AND(PAINEL_PESOS!$D$12="OK - 100%",PAINEL_PESOS!$F$20="OK - 100%",PAINEL_PESOS!$F$24="OK - 100%",PAINEL_PESOS!$F$27="OK - 100%",PAINEL_PESOS!$F$30="OK - 100%")),"", (B360*PAINEL_PESOS!$B$7+C360*PAINEL_PESOS!$B$8+D360*PAINEL_PESOS!$B$9+E360*PAINEL_PESOS!$B$10)*F360)</f>
        <v/>
      </c>
      <c r="I360" s="71">
        <f>IF(H360="","",H360-G360)</f>
        <v/>
      </c>
      <c r="J360" s="71">
        <f>IF(I360="","",ABS(I360))</f>
        <v/>
      </c>
      <c r="K360" t="n">
        <v>0.9609093609067397</v>
      </c>
      <c r="L360" t="n">
        <v>0</v>
      </c>
      <c r="M360" t="n">
        <v>0.1999183916508762</v>
      </c>
      <c r="N360" t="n">
        <v>0.9993723610089723</v>
      </c>
      <c r="O360" t="n">
        <v>0.2580498142740557</v>
      </c>
      <c r="P360" t="n">
        <v>0.99999904752723</v>
      </c>
      <c r="Q360" t="n">
        <v>0.9994528843546173</v>
      </c>
      <c r="R360" t="n">
        <v>0.9560022118770344</v>
      </c>
      <c r="S360" t="n">
        <v>0.4360096753088633</v>
      </c>
      <c r="T360" t="n">
        <v>0.6059030847363385</v>
      </c>
      <c r="U360" t="n">
        <v>0.7826833115319217</v>
      </c>
    </row>
    <row r="361">
      <c r="A361" t="inlineStr">
        <is>
          <t>1349416</t>
        </is>
      </c>
      <c r="B361" s="70">
        <f>SUMPRODUCT(K361:N361,PAINEL_PESOS!$C$16:$C$19)</f>
        <v/>
      </c>
      <c r="C361" s="70">
        <f>SUMPRODUCT(O361:Q361,PAINEL_PESOS!$C$21:$C$23)</f>
        <v/>
      </c>
      <c r="D361" s="70">
        <f>SUMPRODUCT(R361:S361,PAINEL_PESOS!$C$25:$C$26)</f>
        <v/>
      </c>
      <c r="E361" s="70">
        <f>SUMPRODUCT(T361:U361,PAINEL_PESOS!$C$28:$C$29)</f>
        <v/>
      </c>
      <c r="F361" s="70" t="n">
        <v>0.9998751792225617</v>
      </c>
      <c r="G361" s="70" t="n">
        <v>0.6359541883894694</v>
      </c>
      <c r="H361" s="71">
        <f>IF(NOT(AND(PAINEL_PESOS!$D$12="OK - 100%",PAINEL_PESOS!$F$20="OK - 100%",PAINEL_PESOS!$F$24="OK - 100%",PAINEL_PESOS!$F$27="OK - 100%",PAINEL_PESOS!$F$30="OK - 100%")),"", (B361*PAINEL_PESOS!$B$7+C361*PAINEL_PESOS!$B$8+D361*PAINEL_PESOS!$B$9+E361*PAINEL_PESOS!$B$10)*F361)</f>
        <v/>
      </c>
      <c r="I361" s="71">
        <f>IF(H361="","",H361-G361)</f>
        <v/>
      </c>
      <c r="J361" s="71">
        <f>IF(I361="","",ABS(I361))</f>
        <v/>
      </c>
      <c r="K361" t="n">
        <v>0.9899308438769441</v>
      </c>
      <c r="L361" t="n">
        <v>0</v>
      </c>
      <c r="M361" t="n">
        <v>0.1078252060339064</v>
      </c>
      <c r="N361" t="n">
        <v>0.9994531355370737</v>
      </c>
      <c r="O361" t="n">
        <v>0.3030101751260568</v>
      </c>
      <c r="P361" t="n">
        <v>0.9999976042497303</v>
      </c>
      <c r="Q361" t="n">
        <v>0.9997027642092986</v>
      </c>
      <c r="R361" t="n">
        <v>0.7216635427858819</v>
      </c>
      <c r="S361" t="n">
        <v>0.3454896486810484</v>
      </c>
      <c r="T361" t="n">
        <v>0.5986227678722424</v>
      </c>
      <c r="U361" t="n">
        <v>0.8387477143086197</v>
      </c>
    </row>
    <row r="362">
      <c r="A362" t="inlineStr">
        <is>
          <t>1349417</t>
        </is>
      </c>
      <c r="B362" s="70">
        <f>SUMPRODUCT(K362:N362,PAINEL_PESOS!$C$16:$C$19)</f>
        <v/>
      </c>
      <c r="C362" s="70">
        <f>SUMPRODUCT(O362:Q362,PAINEL_PESOS!$C$21:$C$23)</f>
        <v/>
      </c>
      <c r="D362" s="70">
        <f>SUMPRODUCT(R362:S362,PAINEL_PESOS!$C$25:$C$26)</f>
        <v/>
      </c>
      <c r="E362" s="70">
        <f>SUMPRODUCT(T362:U362,PAINEL_PESOS!$C$28:$C$29)</f>
        <v/>
      </c>
      <c r="F362" s="70" t="n">
        <v>0.9990564285473349</v>
      </c>
      <c r="G362" s="70" t="n">
        <v>0.683735611338216</v>
      </c>
      <c r="H362" s="71">
        <f>IF(NOT(AND(PAINEL_PESOS!$D$12="OK - 100%",PAINEL_PESOS!$F$20="OK - 100%",PAINEL_PESOS!$F$24="OK - 100%",PAINEL_PESOS!$F$27="OK - 100%",PAINEL_PESOS!$F$30="OK - 100%")),"", (B362*PAINEL_PESOS!$B$7+C362*PAINEL_PESOS!$B$8+D362*PAINEL_PESOS!$B$9+E362*PAINEL_PESOS!$B$10)*F362)</f>
        <v/>
      </c>
      <c r="I362" s="71">
        <f>IF(H362="","",H362-G362)</f>
        <v/>
      </c>
      <c r="J362" s="71">
        <f>IF(I362="","",ABS(I362))</f>
        <v/>
      </c>
      <c r="K362" t="n">
        <v>0.9696883890927839</v>
      </c>
      <c r="L362" t="n">
        <v>0</v>
      </c>
      <c r="M362" t="n">
        <v>0.1265616001992375</v>
      </c>
      <c r="N362" t="n">
        <v>0.9973134725762669</v>
      </c>
      <c r="O362" t="n">
        <v>0.2929522507462476</v>
      </c>
      <c r="P362" t="n">
        <v>0.9990973157630594</v>
      </c>
      <c r="Q362" t="n">
        <v>0.9971028566811734</v>
      </c>
      <c r="R362" t="n">
        <v>0.7852498362207443</v>
      </c>
      <c r="S362" t="n">
        <v>0.7120200830800991</v>
      </c>
      <c r="T362" t="n">
        <v>0.5677030753406932</v>
      </c>
      <c r="U362" t="n">
        <v>0.8371946514881593</v>
      </c>
    </row>
    <row r="363">
      <c r="A363" t="inlineStr">
        <is>
          <t>1349418</t>
        </is>
      </c>
      <c r="B363" s="70">
        <f>SUMPRODUCT(K363:N363,PAINEL_PESOS!$C$16:$C$19)</f>
        <v/>
      </c>
      <c r="C363" s="70">
        <f>SUMPRODUCT(O363:Q363,PAINEL_PESOS!$C$21:$C$23)</f>
        <v/>
      </c>
      <c r="D363" s="70">
        <f>SUMPRODUCT(R363:S363,PAINEL_PESOS!$C$25:$C$26)</f>
        <v/>
      </c>
      <c r="E363" s="70">
        <f>SUMPRODUCT(T363:U363,PAINEL_PESOS!$C$28:$C$29)</f>
        <v/>
      </c>
      <c r="F363" s="70" t="n">
        <v>0.9993341261824438</v>
      </c>
      <c r="G363" s="70" t="n">
        <v>0.6748503358674288</v>
      </c>
      <c r="H363" s="71">
        <f>IF(NOT(AND(PAINEL_PESOS!$D$12="OK - 100%",PAINEL_PESOS!$F$20="OK - 100%",PAINEL_PESOS!$F$24="OK - 100%",PAINEL_PESOS!$F$27="OK - 100%",PAINEL_PESOS!$F$30="OK - 100%")),"", (B363*PAINEL_PESOS!$B$7+C363*PAINEL_PESOS!$B$8+D363*PAINEL_PESOS!$B$9+E363*PAINEL_PESOS!$B$10)*F363)</f>
        <v/>
      </c>
      <c r="I363" s="71">
        <f>IF(H363="","",H363-G363)</f>
        <v/>
      </c>
      <c r="J363" s="71">
        <f>IF(I363="","",ABS(I363))</f>
        <v/>
      </c>
      <c r="K363" t="n">
        <v>1</v>
      </c>
      <c r="L363" t="n">
        <v>0</v>
      </c>
      <c r="M363" t="n">
        <v>0.2577117701752279</v>
      </c>
      <c r="N363" t="n">
        <v>0.9988957248717532</v>
      </c>
      <c r="O363" t="n">
        <v>0.2665454691290945</v>
      </c>
      <c r="P363" t="n">
        <v>0.9998435720059023</v>
      </c>
      <c r="Q363" t="n">
        <v>0.9974284590637855</v>
      </c>
      <c r="R363" t="n">
        <v>0.7722512189633167</v>
      </c>
      <c r="S363" t="n">
        <v>0.5872379127100809</v>
      </c>
      <c r="T363" t="n">
        <v>0.5842939995214058</v>
      </c>
      <c r="U363" t="n">
        <v>0.8211014581363473</v>
      </c>
    </row>
    <row r="364">
      <c r="A364" t="inlineStr">
        <is>
          <t>1349419</t>
        </is>
      </c>
      <c r="B364" s="70">
        <f>SUMPRODUCT(K364:N364,PAINEL_PESOS!$C$16:$C$19)</f>
        <v/>
      </c>
      <c r="C364" s="70">
        <f>SUMPRODUCT(O364:Q364,PAINEL_PESOS!$C$21:$C$23)</f>
        <v/>
      </c>
      <c r="D364" s="70">
        <f>SUMPRODUCT(R364:S364,PAINEL_PESOS!$C$25:$C$26)</f>
        <v/>
      </c>
      <c r="E364" s="70">
        <f>SUMPRODUCT(T364:U364,PAINEL_PESOS!$C$28:$C$29)</f>
        <v/>
      </c>
      <c r="F364" s="70" t="n">
        <v>0.9995365979417593</v>
      </c>
      <c r="G364" s="70" t="n">
        <v>0.7091143486306161</v>
      </c>
      <c r="H364" s="71">
        <f>IF(NOT(AND(PAINEL_PESOS!$D$12="OK - 100%",PAINEL_PESOS!$F$20="OK - 100%",PAINEL_PESOS!$F$24="OK - 100%",PAINEL_PESOS!$F$27="OK - 100%",PAINEL_PESOS!$F$30="OK - 100%")),"", (B364*PAINEL_PESOS!$B$7+C364*PAINEL_PESOS!$B$8+D364*PAINEL_PESOS!$B$9+E364*PAINEL_PESOS!$B$10)*F364)</f>
        <v/>
      </c>
      <c r="I364" s="71">
        <f>IF(H364="","",H364-G364)</f>
        <v/>
      </c>
      <c r="J364" s="71">
        <f>IF(I364="","",ABS(I364))</f>
        <v/>
      </c>
      <c r="K364" t="n">
        <v>1</v>
      </c>
      <c r="L364" t="n">
        <v>0</v>
      </c>
      <c r="M364" t="n">
        <v>0.552937154701731</v>
      </c>
      <c r="N364" t="n">
        <v>0.9987488152883729</v>
      </c>
      <c r="O364" t="n">
        <v>0.3298134457035349</v>
      </c>
      <c r="P364" t="n">
        <v>0.9999682569415798</v>
      </c>
      <c r="Q364" t="n">
        <v>0.9984651588037506</v>
      </c>
      <c r="R364" t="n">
        <v>0.8741679892221275</v>
      </c>
      <c r="S364" t="n">
        <v>0.6358246080606151</v>
      </c>
      <c r="T364" t="n">
        <v>0.5687838197155265</v>
      </c>
      <c r="U364" t="n">
        <v>0.7687608719166618</v>
      </c>
    </row>
    <row r="365">
      <c r="A365" t="inlineStr">
        <is>
          <t>1349420</t>
        </is>
      </c>
      <c r="B365" s="70">
        <f>SUMPRODUCT(K365:N365,PAINEL_PESOS!$C$16:$C$19)</f>
        <v/>
      </c>
      <c r="C365" s="70">
        <f>SUMPRODUCT(O365:Q365,PAINEL_PESOS!$C$21:$C$23)</f>
        <v/>
      </c>
      <c r="D365" s="70">
        <f>SUMPRODUCT(R365:S365,PAINEL_PESOS!$C$25:$C$26)</f>
        <v/>
      </c>
      <c r="E365" s="70">
        <f>SUMPRODUCT(T365:U365,PAINEL_PESOS!$C$28:$C$29)</f>
        <v/>
      </c>
      <c r="F365" s="70" t="n">
        <v>0.9874033908801306</v>
      </c>
      <c r="G365" s="70" t="n">
        <v>0.6404428044310896</v>
      </c>
      <c r="H365" s="71">
        <f>IF(NOT(AND(PAINEL_PESOS!$D$12="OK - 100%",PAINEL_PESOS!$F$20="OK - 100%",PAINEL_PESOS!$F$24="OK - 100%",PAINEL_PESOS!$F$27="OK - 100%",PAINEL_PESOS!$F$30="OK - 100%")),"", (B365*PAINEL_PESOS!$B$7+C365*PAINEL_PESOS!$B$8+D365*PAINEL_PESOS!$B$9+E365*PAINEL_PESOS!$B$10)*F365)</f>
        <v/>
      </c>
      <c r="I365" s="71">
        <f>IF(H365="","",H365-G365)</f>
        <v/>
      </c>
      <c r="J365" s="71">
        <f>IF(I365="","",ABS(I365))</f>
        <v/>
      </c>
      <c r="K365" t="n">
        <v>1</v>
      </c>
      <c r="L365" t="n">
        <v>0</v>
      </c>
      <c r="M365" t="n">
        <v>0.3972532908267946</v>
      </c>
      <c r="N365" t="n">
        <v>0.9546286169902931</v>
      </c>
      <c r="O365" t="n">
        <v>0.634856574889809</v>
      </c>
      <c r="P365" t="n">
        <v>0.998159497185238</v>
      </c>
      <c r="Q365" t="n">
        <v>0.963460971575186</v>
      </c>
      <c r="R365" t="n">
        <v>0.1897388057350988</v>
      </c>
      <c r="S365" t="n">
        <v>0.8081672066434774</v>
      </c>
      <c r="T365" t="n">
        <v>0.5242338601879942</v>
      </c>
      <c r="U365" t="n">
        <v>0.7598395218067804</v>
      </c>
    </row>
    <row r="366">
      <c r="A366" t="inlineStr">
        <is>
          <t>1349421</t>
        </is>
      </c>
      <c r="B366" s="70">
        <f>SUMPRODUCT(K366:N366,PAINEL_PESOS!$C$16:$C$19)</f>
        <v/>
      </c>
      <c r="C366" s="70">
        <f>SUMPRODUCT(O366:Q366,PAINEL_PESOS!$C$21:$C$23)</f>
        <v/>
      </c>
      <c r="D366" s="70">
        <f>SUMPRODUCT(R366:S366,PAINEL_PESOS!$C$25:$C$26)</f>
        <v/>
      </c>
      <c r="E366" s="70">
        <f>SUMPRODUCT(T366:U366,PAINEL_PESOS!$C$28:$C$29)</f>
        <v/>
      </c>
      <c r="F366" s="70" t="n">
        <v>0.9945110560379687</v>
      </c>
      <c r="G366" s="70" t="n">
        <v>0.5469351564003553</v>
      </c>
      <c r="H366" s="71">
        <f>IF(NOT(AND(PAINEL_PESOS!$D$12="OK - 100%",PAINEL_PESOS!$F$20="OK - 100%",PAINEL_PESOS!$F$24="OK - 100%",PAINEL_PESOS!$F$27="OK - 100%",PAINEL_PESOS!$F$30="OK - 100%")),"", (B366*PAINEL_PESOS!$B$7+C366*PAINEL_PESOS!$B$8+D366*PAINEL_PESOS!$B$9+E366*PAINEL_PESOS!$B$10)*F366)</f>
        <v/>
      </c>
      <c r="I366" s="71">
        <f>IF(H366="","",H366-G366)</f>
        <v/>
      </c>
      <c r="J366" s="71">
        <f>IF(I366="","",ABS(I366))</f>
        <v/>
      </c>
      <c r="K366" t="n">
        <v>0.9459991487239777</v>
      </c>
      <c r="L366" t="n">
        <v>0</v>
      </c>
      <c r="M366" t="n">
        <v>0.1552532438267964</v>
      </c>
      <c r="N366" t="n">
        <v>0.9942783270966422</v>
      </c>
      <c r="O366" t="n">
        <v>0.3563117149182957</v>
      </c>
      <c r="P366" t="n">
        <v>0.9998290155160584</v>
      </c>
      <c r="Q366" t="n">
        <v>0.9766104325631644</v>
      </c>
      <c r="R366" t="n">
        <v>0.2256562726355096</v>
      </c>
      <c r="S366" t="n">
        <v>0.3795938360015868</v>
      </c>
      <c r="T366" t="n">
        <v>0.4892039188702781</v>
      </c>
      <c r="U366" t="n">
        <v>0.7022437475636185</v>
      </c>
    </row>
    <row r="367">
      <c r="A367" t="inlineStr">
        <is>
          <t>1349422</t>
        </is>
      </c>
      <c r="B367" s="70">
        <f>SUMPRODUCT(K367:N367,PAINEL_PESOS!$C$16:$C$19)</f>
        <v/>
      </c>
      <c r="C367" s="70">
        <f>SUMPRODUCT(O367:Q367,PAINEL_PESOS!$C$21:$C$23)</f>
        <v/>
      </c>
      <c r="D367" s="70">
        <f>SUMPRODUCT(R367:S367,PAINEL_PESOS!$C$25:$C$26)</f>
        <v/>
      </c>
      <c r="E367" s="70">
        <f>SUMPRODUCT(T367:U367,PAINEL_PESOS!$C$28:$C$29)</f>
        <v/>
      </c>
      <c r="F367" s="70" t="n">
        <v>0.9990618871871985</v>
      </c>
      <c r="G367" s="70" t="n">
        <v>0.7057622602689593</v>
      </c>
      <c r="H367" s="71">
        <f>IF(NOT(AND(PAINEL_PESOS!$D$12="OK - 100%",PAINEL_PESOS!$F$20="OK - 100%",PAINEL_PESOS!$F$24="OK - 100%",PAINEL_PESOS!$F$27="OK - 100%",PAINEL_PESOS!$F$30="OK - 100%")),"", (B367*PAINEL_PESOS!$B$7+C367*PAINEL_PESOS!$B$8+D367*PAINEL_PESOS!$B$9+E367*PAINEL_PESOS!$B$10)*F367)</f>
        <v/>
      </c>
      <c r="I367" s="71">
        <f>IF(H367="","",H367-G367)</f>
        <v/>
      </c>
      <c r="J367" s="71">
        <f>IF(I367="","",ABS(I367))</f>
        <v/>
      </c>
      <c r="K367" t="n">
        <v>1</v>
      </c>
      <c r="L367" t="n">
        <v>0</v>
      </c>
      <c r="M367" t="n">
        <v>0.6909475538232381</v>
      </c>
      <c r="N367" t="n">
        <v>0.9975284565074067</v>
      </c>
      <c r="O367" t="n">
        <v>0.3781082456873548</v>
      </c>
      <c r="P367" t="n">
        <v>0.9999110270922821</v>
      </c>
      <c r="Q367" t="n">
        <v>0.9968599450673626</v>
      </c>
      <c r="R367" t="n">
        <v>0.7810126363272741</v>
      </c>
      <c r="S367" t="n">
        <v>0.6663687880454244</v>
      </c>
      <c r="T367" t="n">
        <v>0.5100539277937607</v>
      </c>
      <c r="U367" t="n">
        <v>0.7664735634213563</v>
      </c>
    </row>
    <row r="368">
      <c r="A368" t="inlineStr">
        <is>
          <t>1349480</t>
        </is>
      </c>
      <c r="B368" s="70">
        <f>SUMPRODUCT(K368:N368,PAINEL_PESOS!$C$16:$C$19)</f>
        <v/>
      </c>
      <c r="C368" s="70">
        <f>SUMPRODUCT(O368:Q368,PAINEL_PESOS!$C$21:$C$23)</f>
        <v/>
      </c>
      <c r="D368" s="70">
        <f>SUMPRODUCT(R368:S368,PAINEL_PESOS!$C$25:$C$26)</f>
        <v/>
      </c>
      <c r="E368" s="70">
        <f>SUMPRODUCT(T368:U368,PAINEL_PESOS!$C$28:$C$29)</f>
        <v/>
      </c>
      <c r="F368" s="70" t="n">
        <v>0.9998760420310299</v>
      </c>
      <c r="G368" s="70" t="n">
        <v>0.5793074023638783</v>
      </c>
      <c r="H368" s="71">
        <f>IF(NOT(AND(PAINEL_PESOS!$D$12="OK - 100%",PAINEL_PESOS!$F$20="OK - 100%",PAINEL_PESOS!$F$24="OK - 100%",PAINEL_PESOS!$F$27="OK - 100%",PAINEL_PESOS!$F$30="OK - 100%")),"", (B368*PAINEL_PESOS!$B$7+C368*PAINEL_PESOS!$B$8+D368*PAINEL_PESOS!$B$9+E368*PAINEL_PESOS!$B$10)*F368)</f>
        <v/>
      </c>
      <c r="I368" s="71">
        <f>IF(H368="","",H368-G368)</f>
        <v/>
      </c>
      <c r="J368" s="71">
        <f>IF(I368="","",ABS(I368))</f>
        <v/>
      </c>
      <c r="K368" t="n">
        <v>0.2009161819695696</v>
      </c>
      <c r="L368" t="n">
        <v>0.08123345505362893</v>
      </c>
      <c r="M368" t="n">
        <v>0.181882098904363</v>
      </c>
      <c r="N368" t="n">
        <v>0.999714593567909</v>
      </c>
      <c r="O368" t="n">
        <v>0.3354792755870291</v>
      </c>
      <c r="P368" t="n">
        <v>0.9999541905026643</v>
      </c>
      <c r="Q368" t="n">
        <v>0.9995702174647445</v>
      </c>
      <c r="R368" t="n">
        <v>0.793332458147103</v>
      </c>
      <c r="S368" t="n">
        <v>0.08098217497394955</v>
      </c>
      <c r="T368" t="n">
        <v>0.5928340614829527</v>
      </c>
      <c r="U368" t="n">
        <v>0.8793427865616852</v>
      </c>
    </row>
    <row r="369">
      <c r="A369" t="inlineStr">
        <is>
          <t>1349481</t>
        </is>
      </c>
      <c r="B369" s="70">
        <f>SUMPRODUCT(K369:N369,PAINEL_PESOS!$C$16:$C$19)</f>
        <v/>
      </c>
      <c r="C369" s="70">
        <f>SUMPRODUCT(O369:Q369,PAINEL_PESOS!$C$21:$C$23)</f>
        <v/>
      </c>
      <c r="D369" s="70">
        <f>SUMPRODUCT(R369:S369,PAINEL_PESOS!$C$25:$C$26)</f>
        <v/>
      </c>
      <c r="E369" s="70">
        <f>SUMPRODUCT(T369:U369,PAINEL_PESOS!$C$28:$C$29)</f>
        <v/>
      </c>
      <c r="F369" s="70" t="n">
        <v>0.9999614726152181</v>
      </c>
      <c r="G369" s="70" t="n">
        <v>0.6494608011460156</v>
      </c>
      <c r="H369" s="71">
        <f>IF(NOT(AND(PAINEL_PESOS!$D$12="OK - 100%",PAINEL_PESOS!$F$20="OK - 100%",PAINEL_PESOS!$F$24="OK - 100%",PAINEL_PESOS!$F$27="OK - 100%",PAINEL_PESOS!$F$30="OK - 100%")),"", (B369*PAINEL_PESOS!$B$7+C369*PAINEL_PESOS!$B$8+D369*PAINEL_PESOS!$B$9+E369*PAINEL_PESOS!$B$10)*F369)</f>
        <v/>
      </c>
      <c r="I369" s="71">
        <f>IF(H369="","",H369-G369)</f>
        <v/>
      </c>
      <c r="J369" s="71">
        <f>IF(I369="","",ABS(I369))</f>
        <v/>
      </c>
      <c r="K369" t="n">
        <v>0.627690756952985</v>
      </c>
      <c r="L369" t="n">
        <v>0.02778104084404166</v>
      </c>
      <c r="M369" t="n">
        <v>0.7039675176488124</v>
      </c>
      <c r="N369" t="n">
        <v>0.9998167699411216</v>
      </c>
      <c r="O369" t="n">
        <v>0.2563115718226843</v>
      </c>
      <c r="P369" t="n">
        <v>0.9999861985819894</v>
      </c>
      <c r="Q369" t="n">
        <v>0.9999189082604224</v>
      </c>
      <c r="R369" t="n">
        <v>0.964534584644211</v>
      </c>
      <c r="S369" t="n">
        <v>0.04802287203624633</v>
      </c>
      <c r="T369" t="n">
        <v>0.6323035726999906</v>
      </c>
      <c r="U369" t="n">
        <v>0.8672530685728532</v>
      </c>
    </row>
    <row r="370">
      <c r="A370" t="inlineStr">
        <is>
          <t>1349482</t>
        </is>
      </c>
      <c r="B370" s="70">
        <f>SUMPRODUCT(K370:N370,PAINEL_PESOS!$C$16:$C$19)</f>
        <v/>
      </c>
      <c r="C370" s="70">
        <f>SUMPRODUCT(O370:Q370,PAINEL_PESOS!$C$21:$C$23)</f>
        <v/>
      </c>
      <c r="D370" s="70">
        <f>SUMPRODUCT(R370:S370,PAINEL_PESOS!$C$25:$C$26)</f>
        <v/>
      </c>
      <c r="E370" s="70">
        <f>SUMPRODUCT(T370:U370,PAINEL_PESOS!$C$28:$C$29)</f>
        <v/>
      </c>
      <c r="F370" s="70" t="n">
        <v>0.9985432038511119</v>
      </c>
      <c r="G370" s="70" t="n">
        <v>0.6572809961242475</v>
      </c>
      <c r="H370" s="71">
        <f>IF(NOT(AND(PAINEL_PESOS!$D$12="OK - 100%",PAINEL_PESOS!$F$20="OK - 100%",PAINEL_PESOS!$F$24="OK - 100%",PAINEL_PESOS!$F$27="OK - 100%",PAINEL_PESOS!$F$30="OK - 100%")),"", (B370*PAINEL_PESOS!$B$7+C370*PAINEL_PESOS!$B$8+D370*PAINEL_PESOS!$B$9+E370*PAINEL_PESOS!$B$10)*F370)</f>
        <v/>
      </c>
      <c r="I370" s="71">
        <f>IF(H370="","",H370-G370)</f>
        <v/>
      </c>
      <c r="J370" s="71">
        <f>IF(I370="","",ABS(I370))</f>
        <v/>
      </c>
      <c r="K370" t="n">
        <v>0.4106305067693736</v>
      </c>
      <c r="L370" t="n">
        <v>0.8768829324125805</v>
      </c>
      <c r="M370" t="n">
        <v>0.4440143280525065</v>
      </c>
      <c r="N370" t="n">
        <v>0.9920344090695911</v>
      </c>
      <c r="O370" t="n">
        <v>0.5359774572693599</v>
      </c>
      <c r="P370" t="n">
        <v>0.9992349014086693</v>
      </c>
      <c r="Q370" t="n">
        <v>0.9975346760734528</v>
      </c>
      <c r="R370" t="n">
        <v>0.6151089602618348</v>
      </c>
      <c r="S370" t="n">
        <v>0.1098288054075579</v>
      </c>
      <c r="T370" t="n">
        <v>0.6029729973102468</v>
      </c>
      <c r="U370" t="n">
        <v>0.887729465709541</v>
      </c>
    </row>
    <row r="371">
      <c r="A371" t="inlineStr">
        <is>
          <t>1349483</t>
        </is>
      </c>
      <c r="B371" s="70">
        <f>SUMPRODUCT(K371:N371,PAINEL_PESOS!$C$16:$C$19)</f>
        <v/>
      </c>
      <c r="C371" s="70">
        <f>SUMPRODUCT(O371:Q371,PAINEL_PESOS!$C$21:$C$23)</f>
        <v/>
      </c>
      <c r="D371" s="70">
        <f>SUMPRODUCT(R371:S371,PAINEL_PESOS!$C$25:$C$26)</f>
        <v/>
      </c>
      <c r="E371" s="70">
        <f>SUMPRODUCT(T371:U371,PAINEL_PESOS!$C$28:$C$29)</f>
        <v/>
      </c>
      <c r="F371" s="70" t="n">
        <v>0.9998055807516606</v>
      </c>
      <c r="G371" s="70" t="n">
        <v>0.6351209615997526</v>
      </c>
      <c r="H371" s="71">
        <f>IF(NOT(AND(PAINEL_PESOS!$D$12="OK - 100%",PAINEL_PESOS!$F$20="OK - 100%",PAINEL_PESOS!$F$24="OK - 100%",PAINEL_PESOS!$F$27="OK - 100%",PAINEL_PESOS!$F$30="OK - 100%")),"", (B371*PAINEL_PESOS!$B$7+C371*PAINEL_PESOS!$B$8+D371*PAINEL_PESOS!$B$9+E371*PAINEL_PESOS!$B$10)*F371)</f>
        <v/>
      </c>
      <c r="I371" s="71">
        <f>IF(H371="","",H371-G371)</f>
        <v/>
      </c>
      <c r="J371" s="71">
        <f>IF(I371="","",ABS(I371))</f>
        <v/>
      </c>
      <c r="K371" t="n">
        <v>0.2555997340057833</v>
      </c>
      <c r="L371" t="n">
        <v>0.2340237848867597</v>
      </c>
      <c r="M371" t="n">
        <v>0.8660650659253986</v>
      </c>
      <c r="N371" t="n">
        <v>0.9993267842350193</v>
      </c>
      <c r="O371" t="n">
        <v>0.3102374725694497</v>
      </c>
      <c r="P371" t="n">
        <v>0.9998947130489565</v>
      </c>
      <c r="Q371" t="n">
        <v>0.9994560302442784</v>
      </c>
      <c r="R371" t="n">
        <v>0.7906741750655661</v>
      </c>
      <c r="S371" t="n">
        <v>0.03599272394037079</v>
      </c>
      <c r="T371" t="n">
        <v>0.6538106066687179</v>
      </c>
      <c r="U371" t="n">
        <v>0.8842450553668184</v>
      </c>
    </row>
    <row r="372">
      <c r="A372" t="inlineStr">
        <is>
          <t>1349484</t>
        </is>
      </c>
      <c r="B372" s="70">
        <f>SUMPRODUCT(K372:N372,PAINEL_PESOS!$C$16:$C$19)</f>
        <v/>
      </c>
      <c r="C372" s="70">
        <f>SUMPRODUCT(O372:Q372,PAINEL_PESOS!$C$21:$C$23)</f>
        <v/>
      </c>
      <c r="D372" s="70">
        <f>SUMPRODUCT(R372:S372,PAINEL_PESOS!$C$25:$C$26)</f>
        <v/>
      </c>
      <c r="E372" s="70">
        <f>SUMPRODUCT(T372:U372,PAINEL_PESOS!$C$28:$C$29)</f>
        <v/>
      </c>
      <c r="F372" s="70" t="n">
        <v>0.9997745369069653</v>
      </c>
      <c r="G372" s="70" t="n">
        <v>0.6787094739411538</v>
      </c>
      <c r="H372" s="71">
        <f>IF(NOT(AND(PAINEL_PESOS!$D$12="OK - 100%",PAINEL_PESOS!$F$20="OK - 100%",PAINEL_PESOS!$F$24="OK - 100%",PAINEL_PESOS!$F$27="OK - 100%",PAINEL_PESOS!$F$30="OK - 100%")),"", (B372*PAINEL_PESOS!$B$7+C372*PAINEL_PESOS!$B$8+D372*PAINEL_PESOS!$B$9+E372*PAINEL_PESOS!$B$10)*F372)</f>
        <v/>
      </c>
      <c r="I372" s="71">
        <f>IF(H372="","",H372-G372)</f>
        <v/>
      </c>
      <c r="J372" s="71">
        <f>IF(I372="","",ABS(I372))</f>
        <v/>
      </c>
      <c r="K372" t="n">
        <v>0.2957306246756052</v>
      </c>
      <c r="L372" t="n">
        <v>0.9979491646247608</v>
      </c>
      <c r="M372" t="n">
        <v>0.4174183599060295</v>
      </c>
      <c r="N372" t="n">
        <v>0.9991057752975159</v>
      </c>
      <c r="O372" t="n">
        <v>0.3559320215668549</v>
      </c>
      <c r="P372" t="n">
        <v>0.9999414242814357</v>
      </c>
      <c r="Q372" t="n">
        <v>0.9994207371710849</v>
      </c>
      <c r="R372" t="n">
        <v>0.924311667022909</v>
      </c>
      <c r="S372" t="n">
        <v>0.06977651468780799</v>
      </c>
      <c r="T372" t="n">
        <v>0.6422206544042557</v>
      </c>
      <c r="U372" t="n">
        <v>0.8692933387197638</v>
      </c>
    </row>
    <row r="373">
      <c r="A373" t="inlineStr">
        <is>
          <t>1349485</t>
        </is>
      </c>
      <c r="B373" s="70">
        <f>SUMPRODUCT(K373:N373,PAINEL_PESOS!$C$16:$C$19)</f>
        <v/>
      </c>
      <c r="C373" s="70">
        <f>SUMPRODUCT(O373:Q373,PAINEL_PESOS!$C$21:$C$23)</f>
        <v/>
      </c>
      <c r="D373" s="70">
        <f>SUMPRODUCT(R373:S373,PAINEL_PESOS!$C$25:$C$26)</f>
        <v/>
      </c>
      <c r="E373" s="70">
        <f>SUMPRODUCT(T373:U373,PAINEL_PESOS!$C$28:$C$29)</f>
        <v/>
      </c>
      <c r="F373" s="70" t="n">
        <v>0.9999571642382807</v>
      </c>
      <c r="G373" s="70" t="n">
        <v>0.6661832155546134</v>
      </c>
      <c r="H373" s="71">
        <f>IF(NOT(AND(PAINEL_PESOS!$D$12="OK - 100%",PAINEL_PESOS!$F$20="OK - 100%",PAINEL_PESOS!$F$24="OK - 100%",PAINEL_PESOS!$F$27="OK - 100%",PAINEL_PESOS!$F$30="OK - 100%")),"", (B373*PAINEL_PESOS!$B$7+C373*PAINEL_PESOS!$B$8+D373*PAINEL_PESOS!$B$9+E373*PAINEL_PESOS!$B$10)*F373)</f>
        <v/>
      </c>
      <c r="I373" s="71">
        <f>IF(H373="","",H373-G373)</f>
        <v/>
      </c>
      <c r="J373" s="71">
        <f>IF(I373="","",ABS(I373))</f>
        <v/>
      </c>
      <c r="K373" t="n">
        <v>0.3943329323849111</v>
      </c>
      <c r="L373" t="n">
        <v>0.9147323368299136</v>
      </c>
      <c r="M373" t="n">
        <v>0.4392321992042433</v>
      </c>
      <c r="N373" t="n">
        <v>0.999810101017793</v>
      </c>
      <c r="O373" t="n">
        <v>0.2015968785265885</v>
      </c>
      <c r="P373" t="n">
        <v>0.9999919845821112</v>
      </c>
      <c r="Q373" t="n">
        <v>0.9999005930235908</v>
      </c>
      <c r="R373" t="n">
        <v>0.9312113687044358</v>
      </c>
      <c r="S373" t="n">
        <v>0.05801981859696981</v>
      </c>
      <c r="T373" t="n">
        <v>0.6639186426592931</v>
      </c>
      <c r="U373" t="n">
        <v>0.8348307738395822</v>
      </c>
    </row>
    <row r="374">
      <c r="A374" t="inlineStr">
        <is>
          <t>1349486</t>
        </is>
      </c>
      <c r="B374" s="70">
        <f>SUMPRODUCT(K374:N374,PAINEL_PESOS!$C$16:$C$19)</f>
        <v/>
      </c>
      <c r="C374" s="70">
        <f>SUMPRODUCT(O374:Q374,PAINEL_PESOS!$C$21:$C$23)</f>
        <v/>
      </c>
      <c r="D374" s="70">
        <f>SUMPRODUCT(R374:S374,PAINEL_PESOS!$C$25:$C$26)</f>
        <v/>
      </c>
      <c r="E374" s="70">
        <f>SUMPRODUCT(T374:U374,PAINEL_PESOS!$C$28:$C$29)</f>
        <v/>
      </c>
      <c r="F374" s="70" t="n">
        <v>0.9999612918903862</v>
      </c>
      <c r="G374" s="70" t="n">
        <v>0.6818008484266628</v>
      </c>
      <c r="H374" s="71">
        <f>IF(NOT(AND(PAINEL_PESOS!$D$12="OK - 100%",PAINEL_PESOS!$F$20="OK - 100%",PAINEL_PESOS!$F$24="OK - 100%",PAINEL_PESOS!$F$27="OK - 100%",PAINEL_PESOS!$F$30="OK - 100%")),"", (B374*PAINEL_PESOS!$B$7+C374*PAINEL_PESOS!$B$8+D374*PAINEL_PESOS!$B$9+E374*PAINEL_PESOS!$B$10)*F374)</f>
        <v/>
      </c>
      <c r="I374" s="71">
        <f>IF(H374="","",H374-G374)</f>
        <v/>
      </c>
      <c r="J374" s="71">
        <f>IF(I374="","",ABS(I374))</f>
        <v/>
      </c>
      <c r="K374" t="n">
        <v>0.2</v>
      </c>
      <c r="L374" t="n">
        <v>0.4448209179743677</v>
      </c>
      <c r="M374" t="n">
        <v>0.6729331503619472</v>
      </c>
      <c r="N374" t="n">
        <v>0.9996813551638802</v>
      </c>
      <c r="O374" t="n">
        <v>0.3818409001314389</v>
      </c>
      <c r="P374" t="n">
        <v>0.9999993308936715</v>
      </c>
      <c r="Q374" t="n">
        <v>0.9999910025690222</v>
      </c>
      <c r="R374" t="n">
        <v>0.8912614264156729</v>
      </c>
      <c r="S374" t="n">
        <v>0.4706729294390786</v>
      </c>
      <c r="T374" t="n">
        <v>0.5153528692912582</v>
      </c>
      <c r="U374" t="n">
        <v>0.830725499402997</v>
      </c>
    </row>
    <row r="375">
      <c r="A375" t="inlineStr">
        <is>
          <t>1349487</t>
        </is>
      </c>
      <c r="B375" s="70">
        <f>SUMPRODUCT(K375:N375,PAINEL_PESOS!$C$16:$C$19)</f>
        <v/>
      </c>
      <c r="C375" s="70">
        <f>SUMPRODUCT(O375:Q375,PAINEL_PESOS!$C$21:$C$23)</f>
        <v/>
      </c>
      <c r="D375" s="70">
        <f>SUMPRODUCT(R375:S375,PAINEL_PESOS!$C$25:$C$26)</f>
        <v/>
      </c>
      <c r="E375" s="70">
        <f>SUMPRODUCT(T375:U375,PAINEL_PESOS!$C$28:$C$29)</f>
        <v/>
      </c>
      <c r="F375" s="70" t="n">
        <v>0.9999797773959669</v>
      </c>
      <c r="G375" s="70" t="n">
        <v>0.6823061364342194</v>
      </c>
      <c r="H375" s="71">
        <f>IF(NOT(AND(PAINEL_PESOS!$D$12="OK - 100%",PAINEL_PESOS!$F$20="OK - 100%",PAINEL_PESOS!$F$24="OK - 100%",PAINEL_PESOS!$F$27="OK - 100%",PAINEL_PESOS!$F$30="OK - 100%")),"", (B375*PAINEL_PESOS!$B$7+C375*PAINEL_PESOS!$B$8+D375*PAINEL_PESOS!$B$9+E375*PAINEL_PESOS!$B$10)*F375)</f>
        <v/>
      </c>
      <c r="I375" s="71">
        <f>IF(H375="","",H375-G375)</f>
        <v/>
      </c>
      <c r="J375" s="71">
        <f>IF(I375="","",ABS(I375))</f>
        <v/>
      </c>
      <c r="K375" t="n">
        <v>0.2042190016103494</v>
      </c>
      <c r="L375" t="n">
        <v>0.7051734245509036</v>
      </c>
      <c r="M375" t="n">
        <v>0.4802982243447323</v>
      </c>
      <c r="N375" t="n">
        <v>0.9998330938616089</v>
      </c>
      <c r="O375" t="n">
        <v>0.4119793747301319</v>
      </c>
      <c r="P375" t="n">
        <v>0.9999994275227531</v>
      </c>
      <c r="Q375" t="n">
        <v>0.9999955842399104</v>
      </c>
      <c r="R375" t="n">
        <v>0.9354713878616435</v>
      </c>
      <c r="S375" t="n">
        <v>0.458928256493142</v>
      </c>
      <c r="T375" t="n">
        <v>0.4238152295361195</v>
      </c>
      <c r="U375" t="n">
        <v>0.8375998073574338</v>
      </c>
    </row>
    <row r="376">
      <c r="A376" t="inlineStr">
        <is>
          <t>1349488</t>
        </is>
      </c>
      <c r="B376" s="70">
        <f>SUMPRODUCT(K376:N376,PAINEL_PESOS!$C$16:$C$19)</f>
        <v/>
      </c>
      <c r="C376" s="70">
        <f>SUMPRODUCT(O376:Q376,PAINEL_PESOS!$C$21:$C$23)</f>
        <v/>
      </c>
      <c r="D376" s="70">
        <f>SUMPRODUCT(R376:S376,PAINEL_PESOS!$C$25:$C$26)</f>
        <v/>
      </c>
      <c r="E376" s="70">
        <f>SUMPRODUCT(T376:U376,PAINEL_PESOS!$C$28:$C$29)</f>
        <v/>
      </c>
      <c r="F376" s="70" t="n">
        <v>0.9999791874418721</v>
      </c>
      <c r="G376" s="70" t="n">
        <v>0.6898641003174689</v>
      </c>
      <c r="H376" s="71">
        <f>IF(NOT(AND(PAINEL_PESOS!$D$12="OK - 100%",PAINEL_PESOS!$F$20="OK - 100%",PAINEL_PESOS!$F$24="OK - 100%",PAINEL_PESOS!$F$27="OK - 100%",PAINEL_PESOS!$F$30="OK - 100%")),"", (B376*PAINEL_PESOS!$B$7+C376*PAINEL_PESOS!$B$8+D376*PAINEL_PESOS!$B$9+E376*PAINEL_PESOS!$B$10)*F376)</f>
        <v/>
      </c>
      <c r="I376" s="71">
        <f>IF(H376="","",H376-G376)</f>
        <v/>
      </c>
      <c r="J376" s="71">
        <f>IF(I376="","",ABS(I376))</f>
        <v/>
      </c>
      <c r="K376" t="n">
        <v>0.2</v>
      </c>
      <c r="L376" t="n">
        <v>0.3666288607231609</v>
      </c>
      <c r="M376" t="n">
        <v>0.7304260172629236</v>
      </c>
      <c r="N376" t="n">
        <v>0.9998288823128249</v>
      </c>
      <c r="O376" t="n">
        <v>0.4846558623976918</v>
      </c>
      <c r="P376" t="n">
        <v>0.999998643473435</v>
      </c>
      <c r="Q376" t="n">
        <v>0.9999952316169021</v>
      </c>
      <c r="R376" t="n">
        <v>0.830743125451507</v>
      </c>
      <c r="S376" t="n">
        <v>0.5094984413983736</v>
      </c>
      <c r="T376" t="n">
        <v>0.5086684682466033</v>
      </c>
      <c r="U376" t="n">
        <v>0.8652425940526016</v>
      </c>
    </row>
    <row r="377">
      <c r="A377" t="inlineStr">
        <is>
          <t>1349489</t>
        </is>
      </c>
      <c r="B377" s="70">
        <f>SUMPRODUCT(K377:N377,PAINEL_PESOS!$C$16:$C$19)</f>
        <v/>
      </c>
      <c r="C377" s="70">
        <f>SUMPRODUCT(O377:Q377,PAINEL_PESOS!$C$21:$C$23)</f>
        <v/>
      </c>
      <c r="D377" s="70">
        <f>SUMPRODUCT(R377:S377,PAINEL_PESOS!$C$25:$C$26)</f>
        <v/>
      </c>
      <c r="E377" s="70">
        <f>SUMPRODUCT(T377:U377,PAINEL_PESOS!$C$28:$C$29)</f>
        <v/>
      </c>
      <c r="F377" s="70" t="n">
        <v>0.999982046742117</v>
      </c>
      <c r="G377" s="70" t="n">
        <v>0.6917410936179216</v>
      </c>
      <c r="H377" s="71">
        <f>IF(NOT(AND(PAINEL_PESOS!$D$12="OK - 100%",PAINEL_PESOS!$F$20="OK - 100%",PAINEL_PESOS!$F$24="OK - 100%",PAINEL_PESOS!$F$27="OK - 100%",PAINEL_PESOS!$F$30="OK - 100%")),"", (B377*PAINEL_PESOS!$B$7+C377*PAINEL_PESOS!$B$8+D377*PAINEL_PESOS!$B$9+E377*PAINEL_PESOS!$B$10)*F377)</f>
        <v/>
      </c>
      <c r="I377" s="71">
        <f>IF(H377="","",H377-G377)</f>
        <v/>
      </c>
      <c r="J377" s="71">
        <f>IF(I377="","",ABS(I377))</f>
        <v/>
      </c>
      <c r="K377" t="n">
        <v>0.2</v>
      </c>
      <c r="L377" t="n">
        <v>0</v>
      </c>
      <c r="M377" t="n">
        <v>1</v>
      </c>
      <c r="N377" t="n">
        <v>0.9998531170672917</v>
      </c>
      <c r="O377" t="n">
        <v>0.5274089963574458</v>
      </c>
      <c r="P377" t="n">
        <v>0.9999979663211632</v>
      </c>
      <c r="Q377" t="n">
        <v>0.9999956433755536</v>
      </c>
      <c r="R377" t="n">
        <v>0.9537170098197564</v>
      </c>
      <c r="S377" t="n">
        <v>0.2550425601311045</v>
      </c>
      <c r="T377" t="n">
        <v>0.6593735318439191</v>
      </c>
      <c r="U377" t="n">
        <v>0.8810333717458325</v>
      </c>
    </row>
    <row r="378">
      <c r="A378" t="inlineStr">
        <is>
          <t>1349490</t>
        </is>
      </c>
      <c r="B378" s="70">
        <f>SUMPRODUCT(K378:N378,PAINEL_PESOS!$C$16:$C$19)</f>
        <v/>
      </c>
      <c r="C378" s="70">
        <f>SUMPRODUCT(O378:Q378,PAINEL_PESOS!$C$21:$C$23)</f>
        <v/>
      </c>
      <c r="D378" s="70">
        <f>SUMPRODUCT(R378:S378,PAINEL_PESOS!$C$25:$C$26)</f>
        <v/>
      </c>
      <c r="E378" s="70">
        <f>SUMPRODUCT(T378:U378,PAINEL_PESOS!$C$28:$C$29)</f>
        <v/>
      </c>
      <c r="F378" s="70" t="n">
        <v>0.9999825827893213</v>
      </c>
      <c r="G378" s="70" t="n">
        <v>0.6797412596779078</v>
      </c>
      <c r="H378" s="71">
        <f>IF(NOT(AND(PAINEL_PESOS!$D$12="OK - 100%",PAINEL_PESOS!$F$20="OK - 100%",PAINEL_PESOS!$F$24="OK - 100%",PAINEL_PESOS!$F$27="OK - 100%",PAINEL_PESOS!$F$30="OK - 100%")),"", (B378*PAINEL_PESOS!$B$7+C378*PAINEL_PESOS!$B$8+D378*PAINEL_PESOS!$B$9+E378*PAINEL_PESOS!$B$10)*F378)</f>
        <v/>
      </c>
      <c r="I378" s="71">
        <f>IF(H378="","",H378-G378)</f>
        <v/>
      </c>
      <c r="J378" s="71">
        <f>IF(I378="","",ABS(I378))</f>
        <v/>
      </c>
      <c r="K378" t="n">
        <v>0.2</v>
      </c>
      <c r="L378" t="n">
        <v>0</v>
      </c>
      <c r="M378" t="n">
        <v>1</v>
      </c>
      <c r="N378" t="n">
        <v>0.999857525177407</v>
      </c>
      <c r="O378" t="n">
        <v>0.5315768796312039</v>
      </c>
      <c r="P378" t="n">
        <v>0.9999980176453301</v>
      </c>
      <c r="Q378" t="n">
        <v>0.9999957626836524</v>
      </c>
      <c r="R378" t="n">
        <v>0.6804274721070912</v>
      </c>
      <c r="S378" t="n">
        <v>0.5090544187371733</v>
      </c>
      <c r="T378" t="n">
        <v>0.5450101147241825</v>
      </c>
      <c r="U378" t="n">
        <v>0.9158902511828109</v>
      </c>
    </row>
    <row r="379">
      <c r="A379" t="inlineStr">
        <is>
          <t>1349491</t>
        </is>
      </c>
      <c r="B379" s="70">
        <f>SUMPRODUCT(K379:N379,PAINEL_PESOS!$C$16:$C$19)</f>
        <v/>
      </c>
      <c r="C379" s="70">
        <f>SUMPRODUCT(O379:Q379,PAINEL_PESOS!$C$21:$C$23)</f>
        <v/>
      </c>
      <c r="D379" s="70">
        <f>SUMPRODUCT(R379:S379,PAINEL_PESOS!$C$25:$C$26)</f>
        <v/>
      </c>
      <c r="E379" s="70">
        <f>SUMPRODUCT(T379:U379,PAINEL_PESOS!$C$28:$C$29)</f>
        <v/>
      </c>
      <c r="F379" s="70" t="n">
        <v>0.9999827918103761</v>
      </c>
      <c r="G379" s="70" t="n">
        <v>0.6737971968673513</v>
      </c>
      <c r="H379" s="71">
        <f>IF(NOT(AND(PAINEL_PESOS!$D$12="OK - 100%",PAINEL_PESOS!$F$20="OK - 100%",PAINEL_PESOS!$F$24="OK - 100%",PAINEL_PESOS!$F$27="OK - 100%",PAINEL_PESOS!$F$30="OK - 100%")),"", (B379*PAINEL_PESOS!$B$7+C379*PAINEL_PESOS!$B$8+D379*PAINEL_PESOS!$B$9+E379*PAINEL_PESOS!$B$10)*F379)</f>
        <v/>
      </c>
      <c r="I379" s="71">
        <f>IF(H379="","",H379-G379)</f>
        <v/>
      </c>
      <c r="J379" s="71">
        <f>IF(I379="","",ABS(I379))</f>
        <v/>
      </c>
      <c r="K379" t="n">
        <v>0.2</v>
      </c>
      <c r="L379" t="n">
        <v>0</v>
      </c>
      <c r="M379" t="n">
        <v>1</v>
      </c>
      <c r="N379" t="n">
        <v>0.9998591957931888</v>
      </c>
      <c r="O379" t="n">
        <v>0.5304928935341506</v>
      </c>
      <c r="P379" t="n">
        <v>0.9999980409058278</v>
      </c>
      <c r="Q379" t="n">
        <v>0.9999958354877947</v>
      </c>
      <c r="R379" t="n">
        <v>0.9689167167229448</v>
      </c>
      <c r="S379" t="n">
        <v>0.110819324042404</v>
      </c>
      <c r="T379" t="n">
        <v>0.6418865362120878</v>
      </c>
      <c r="U379" t="n">
        <v>0.8819269803486213</v>
      </c>
    </row>
    <row r="380">
      <c r="A380" t="inlineStr">
        <is>
          <t>1349492</t>
        </is>
      </c>
      <c r="B380" s="70">
        <f>SUMPRODUCT(K380:N380,PAINEL_PESOS!$C$16:$C$19)</f>
        <v/>
      </c>
      <c r="C380" s="70">
        <f>SUMPRODUCT(O380:Q380,PAINEL_PESOS!$C$21:$C$23)</f>
        <v/>
      </c>
      <c r="D380" s="70">
        <f>SUMPRODUCT(R380:S380,PAINEL_PESOS!$C$25:$C$26)</f>
        <v/>
      </c>
      <c r="E380" s="70">
        <f>SUMPRODUCT(T380:U380,PAINEL_PESOS!$C$28:$C$29)</f>
        <v/>
      </c>
      <c r="F380" s="70" t="n">
        <v>0.9999857035904968</v>
      </c>
      <c r="G380" s="70" t="n">
        <v>0.6583494631092398</v>
      </c>
      <c r="H380" s="71">
        <f>IF(NOT(AND(PAINEL_PESOS!$D$12="OK - 100%",PAINEL_PESOS!$F$20="OK - 100%",PAINEL_PESOS!$F$24="OK - 100%",PAINEL_PESOS!$F$27="OK - 100%",PAINEL_PESOS!$F$30="OK - 100%")),"", (B380*PAINEL_PESOS!$B$7+C380*PAINEL_PESOS!$B$8+D380*PAINEL_PESOS!$B$9+E380*PAINEL_PESOS!$B$10)*F380)</f>
        <v/>
      </c>
      <c r="I380" s="71">
        <f>IF(H380="","",H380-G380)</f>
        <v/>
      </c>
      <c r="J380" s="71">
        <f>IF(I380="","",ABS(I380))</f>
        <v/>
      </c>
      <c r="K380" t="n">
        <v>0.2</v>
      </c>
      <c r="L380" t="n">
        <v>0</v>
      </c>
      <c r="M380" t="n">
        <v>1</v>
      </c>
      <c r="N380" t="n">
        <v>0.9998808660123374</v>
      </c>
      <c r="O380" t="n">
        <v>0.4812403773717313</v>
      </c>
      <c r="P380" t="n">
        <v>0.9999984478031976</v>
      </c>
      <c r="Q380" t="n">
        <v>0.9999977273126034</v>
      </c>
      <c r="R380" t="n">
        <v>0.8879974941280042</v>
      </c>
      <c r="S380" t="n">
        <v>0.3475905144810577</v>
      </c>
      <c r="T380" t="n">
        <v>0.4828996883170919</v>
      </c>
      <c r="U380" t="n">
        <v>0.7942851706278898</v>
      </c>
    </row>
    <row r="381">
      <c r="A381" t="inlineStr">
        <is>
          <t>1349493</t>
        </is>
      </c>
      <c r="B381" s="70">
        <f>SUMPRODUCT(K381:N381,PAINEL_PESOS!$C$16:$C$19)</f>
        <v/>
      </c>
      <c r="C381" s="70">
        <f>SUMPRODUCT(O381:Q381,PAINEL_PESOS!$C$21:$C$23)</f>
        <v/>
      </c>
      <c r="D381" s="70">
        <f>SUMPRODUCT(R381:S381,PAINEL_PESOS!$C$25:$C$26)</f>
        <v/>
      </c>
      <c r="E381" s="70">
        <f>SUMPRODUCT(T381:U381,PAINEL_PESOS!$C$28:$C$29)</f>
        <v/>
      </c>
      <c r="F381" s="70" t="n">
        <v>0.9999738539838242</v>
      </c>
      <c r="G381" s="70" t="n">
        <v>0.6659332706225999</v>
      </c>
      <c r="H381" s="71">
        <f>IF(NOT(AND(PAINEL_PESOS!$D$12="OK - 100%",PAINEL_PESOS!$F$20="OK - 100%",PAINEL_PESOS!$F$24="OK - 100%",PAINEL_PESOS!$F$27="OK - 100%",PAINEL_PESOS!$F$30="OK - 100%")),"", (B381*PAINEL_PESOS!$B$7+C381*PAINEL_PESOS!$B$8+D381*PAINEL_PESOS!$B$9+E381*PAINEL_PESOS!$B$10)*F381)</f>
        <v/>
      </c>
      <c r="I381" s="71">
        <f>IF(H381="","",H381-G381)</f>
        <v/>
      </c>
      <c r="J381" s="71">
        <f>IF(I381="","",ABS(I381))</f>
        <v/>
      </c>
      <c r="K381" t="n">
        <v>0.2038161300883322</v>
      </c>
      <c r="L381" t="n">
        <v>0.2128860677510634</v>
      </c>
      <c r="M381" t="n">
        <v>0.8151108060644745</v>
      </c>
      <c r="N381" t="n">
        <v>0.9998262820525282</v>
      </c>
      <c r="O381" t="n">
        <v>0.3941032780839113</v>
      </c>
      <c r="P381" t="n">
        <v>0.9999981401451198</v>
      </c>
      <c r="Q381" t="n">
        <v>0.9999710193613744</v>
      </c>
      <c r="R381" t="n">
        <v>0.9741809119792388</v>
      </c>
      <c r="S381" t="n">
        <v>0.0790108390046077</v>
      </c>
      <c r="T381" t="n">
        <v>0.6529353774038303</v>
      </c>
      <c r="U381" t="n">
        <v>0.9096103975465376</v>
      </c>
    </row>
    <row r="382">
      <c r="A382" t="inlineStr">
        <is>
          <t>1349494</t>
        </is>
      </c>
      <c r="B382" s="70">
        <f>SUMPRODUCT(K382:N382,PAINEL_PESOS!$C$16:$C$19)</f>
        <v/>
      </c>
      <c r="C382" s="70">
        <f>SUMPRODUCT(O382:Q382,PAINEL_PESOS!$C$21:$C$23)</f>
        <v/>
      </c>
      <c r="D382" s="70">
        <f>SUMPRODUCT(R382:S382,PAINEL_PESOS!$C$25:$C$26)</f>
        <v/>
      </c>
      <c r="E382" s="70">
        <f>SUMPRODUCT(T382:U382,PAINEL_PESOS!$C$28:$C$29)</f>
        <v/>
      </c>
      <c r="F382" s="70" t="n">
        <v>0.999978328603388</v>
      </c>
      <c r="G382" s="70" t="n">
        <v>0.6478437176513271</v>
      </c>
      <c r="H382" s="71">
        <f>IF(NOT(AND(PAINEL_PESOS!$D$12="OK - 100%",PAINEL_PESOS!$F$20="OK - 100%",PAINEL_PESOS!$F$24="OK - 100%",PAINEL_PESOS!$F$27="OK - 100%",PAINEL_PESOS!$F$30="OK - 100%")),"", (B382*PAINEL_PESOS!$B$7+C382*PAINEL_PESOS!$B$8+D382*PAINEL_PESOS!$B$9+E382*PAINEL_PESOS!$B$10)*F382)</f>
        <v/>
      </c>
      <c r="I382" s="71">
        <f>IF(H382="","",H382-G382)</f>
        <v/>
      </c>
      <c r="J382" s="71">
        <f>IF(I382="","",ABS(I382))</f>
        <v/>
      </c>
      <c r="K382" t="n">
        <v>0.2</v>
      </c>
      <c r="L382" t="n">
        <v>0.3550600215032574</v>
      </c>
      <c r="M382" t="n">
        <v>0.6896802497038446</v>
      </c>
      <c r="N382" t="n">
        <v>0.999882939152348</v>
      </c>
      <c r="O382" t="n">
        <v>0.2133509557189979</v>
      </c>
      <c r="P382" t="n">
        <v>0.9999998544315848</v>
      </c>
      <c r="Q382" t="n">
        <v>0.9999606982535231</v>
      </c>
      <c r="R382" t="n">
        <v>0.8568083350203419</v>
      </c>
      <c r="S382" t="n">
        <v>0.4376856077263759</v>
      </c>
      <c r="T382" t="n">
        <v>0.478878171127741</v>
      </c>
      <c r="U382" t="n">
        <v>0.8116373364130069</v>
      </c>
    </row>
    <row r="383">
      <c r="A383" t="inlineStr">
        <is>
          <t>1349495</t>
        </is>
      </c>
      <c r="B383" s="70">
        <f>SUMPRODUCT(K383:N383,PAINEL_PESOS!$C$16:$C$19)</f>
        <v/>
      </c>
      <c r="C383" s="70">
        <f>SUMPRODUCT(O383:Q383,PAINEL_PESOS!$C$21:$C$23)</f>
        <v/>
      </c>
      <c r="D383" s="70">
        <f>SUMPRODUCT(R383:S383,PAINEL_PESOS!$C$25:$C$26)</f>
        <v/>
      </c>
      <c r="E383" s="70">
        <f>SUMPRODUCT(T383:U383,PAINEL_PESOS!$C$28:$C$29)</f>
        <v/>
      </c>
      <c r="F383" s="70" t="n">
        <v>0.9999977374459315</v>
      </c>
      <c r="G383" s="70" t="n">
        <v>0.6546280712404267</v>
      </c>
      <c r="H383" s="71">
        <f>IF(NOT(AND(PAINEL_PESOS!$D$12="OK - 100%",PAINEL_PESOS!$F$20="OK - 100%",PAINEL_PESOS!$F$24="OK - 100%",PAINEL_PESOS!$F$27="OK - 100%",PAINEL_PESOS!$F$30="OK - 100%")),"", (B383*PAINEL_PESOS!$B$7+C383*PAINEL_PESOS!$B$8+D383*PAINEL_PESOS!$B$9+E383*PAINEL_PESOS!$B$10)*F383)</f>
        <v/>
      </c>
      <c r="I383" s="71">
        <f>IF(H383="","",H383-G383)</f>
        <v/>
      </c>
      <c r="J383" s="71">
        <f>IF(I383="","",ABS(I383))</f>
        <v/>
      </c>
      <c r="K383" t="n">
        <v>0.2</v>
      </c>
      <c r="L383" t="n">
        <v>6.227917458445986e-05</v>
      </c>
      <c r="M383" t="n">
        <v>0.9999483819788973</v>
      </c>
      <c r="N383" t="n">
        <v>0.9999810834166908</v>
      </c>
      <c r="O383" t="n">
        <v>0.1700801406771562</v>
      </c>
      <c r="P383" t="n">
        <v>0.9999999859707041</v>
      </c>
      <c r="Q383" t="n">
        <v>0.999999632256157</v>
      </c>
      <c r="R383" t="n">
        <v>0.9368678038777118</v>
      </c>
      <c r="S383" t="n">
        <v>0.4684652892457294</v>
      </c>
      <c r="T383" t="n">
        <v>0.4652338316504762</v>
      </c>
      <c r="U383" t="n">
        <v>0.8197537826731214</v>
      </c>
    </row>
    <row r="384">
      <c r="A384" t="inlineStr">
        <is>
          <t>1349511</t>
        </is>
      </c>
      <c r="B384" s="70">
        <f>SUMPRODUCT(K384:N384,PAINEL_PESOS!$C$16:$C$19)</f>
        <v/>
      </c>
      <c r="C384" s="70">
        <f>SUMPRODUCT(O384:Q384,PAINEL_PESOS!$C$21:$C$23)</f>
        <v/>
      </c>
      <c r="D384" s="70">
        <f>SUMPRODUCT(R384:S384,PAINEL_PESOS!$C$25:$C$26)</f>
        <v/>
      </c>
      <c r="E384" s="70">
        <f>SUMPRODUCT(T384:U384,PAINEL_PESOS!$C$28:$C$29)</f>
        <v/>
      </c>
      <c r="F384" s="70" t="n">
        <v>0.9999956543941956</v>
      </c>
      <c r="G384" s="70" t="n">
        <v>0.7183804735055482</v>
      </c>
      <c r="H384" s="71">
        <f>IF(NOT(AND(PAINEL_PESOS!$D$12="OK - 100%",PAINEL_PESOS!$F$20="OK - 100%",PAINEL_PESOS!$F$24="OK - 100%",PAINEL_PESOS!$F$27="OK - 100%",PAINEL_PESOS!$F$30="OK - 100%")),"", (B384*PAINEL_PESOS!$B$7+C384*PAINEL_PESOS!$B$8+D384*PAINEL_PESOS!$B$9+E384*PAINEL_PESOS!$B$10)*F384)</f>
        <v/>
      </c>
      <c r="I384" s="71">
        <f>IF(H384="","",H384-G384)</f>
        <v/>
      </c>
      <c r="J384" s="71">
        <f>IF(I384="","",ABS(I384))</f>
        <v/>
      </c>
      <c r="K384" t="n">
        <v>0.9924938092053648</v>
      </c>
      <c r="L384" t="n">
        <v>0.9906172208123873</v>
      </c>
      <c r="M384" t="n">
        <v>0.2371575884255661</v>
      </c>
      <c r="N384" t="n">
        <v>0.9999631153126654</v>
      </c>
      <c r="O384" t="n">
        <v>0.113424527570986</v>
      </c>
      <c r="P384" t="n">
        <v>0.9999999996651244</v>
      </c>
      <c r="Q384" t="n">
        <v>0.9999995963735353</v>
      </c>
      <c r="R384" t="n">
        <v>0.9865424218973313</v>
      </c>
      <c r="S384" t="n">
        <v>0.3159201745390996</v>
      </c>
      <c r="T384" t="n">
        <v>0.5160312926710873</v>
      </c>
      <c r="U384" t="n">
        <v>0.9095095908144853</v>
      </c>
    </row>
    <row r="385">
      <c r="A385" t="inlineStr">
        <is>
          <t>1349512</t>
        </is>
      </c>
      <c r="B385" s="70">
        <f>SUMPRODUCT(K385:N385,PAINEL_PESOS!$C$16:$C$19)</f>
        <v/>
      </c>
      <c r="C385" s="70">
        <f>SUMPRODUCT(O385:Q385,PAINEL_PESOS!$C$21:$C$23)</f>
        <v/>
      </c>
      <c r="D385" s="70">
        <f>SUMPRODUCT(R385:S385,PAINEL_PESOS!$C$25:$C$26)</f>
        <v/>
      </c>
      <c r="E385" s="70">
        <f>SUMPRODUCT(T385:U385,PAINEL_PESOS!$C$28:$C$29)</f>
        <v/>
      </c>
      <c r="F385" s="70" t="n">
        <v>0.9999957110271042</v>
      </c>
      <c r="G385" s="70" t="n">
        <v>0.6842193437043228</v>
      </c>
      <c r="H385" s="71">
        <f>IF(NOT(AND(PAINEL_PESOS!$D$12="OK - 100%",PAINEL_PESOS!$F$20="OK - 100%",PAINEL_PESOS!$F$24="OK - 100%",PAINEL_PESOS!$F$27="OK - 100%",PAINEL_PESOS!$F$30="OK - 100%")),"", (B385*PAINEL_PESOS!$B$7+C385*PAINEL_PESOS!$B$8+D385*PAINEL_PESOS!$B$9+E385*PAINEL_PESOS!$B$10)*F385)</f>
        <v/>
      </c>
      <c r="I385" s="71">
        <f>IF(H385="","",H385-G385)</f>
        <v/>
      </c>
      <c r="J385" s="71">
        <f>IF(I385="","",ABS(I385))</f>
        <v/>
      </c>
      <c r="K385" t="n">
        <v>0.8954610473006955</v>
      </c>
      <c r="L385" t="n">
        <v>0.8702899546196587</v>
      </c>
      <c r="M385" t="n">
        <v>0.3298177400887322</v>
      </c>
      <c r="N385" t="n">
        <v>0.9999637204083663</v>
      </c>
      <c r="O385" t="n">
        <v>0.1309014662120269</v>
      </c>
      <c r="P385" t="n">
        <v>0.999999997245006</v>
      </c>
      <c r="Q385" t="n">
        <v>0.9999995326769461</v>
      </c>
      <c r="R385" t="n">
        <v>0.7373132784373353</v>
      </c>
      <c r="S385" t="n">
        <v>0.3175414071601784</v>
      </c>
      <c r="T385" t="n">
        <v>0.5079246002874354</v>
      </c>
      <c r="U385" t="n">
        <v>0.9426320453380396</v>
      </c>
    </row>
    <row r="386">
      <c r="A386" t="inlineStr">
        <is>
          <t>1349565</t>
        </is>
      </c>
      <c r="B386" s="70">
        <f>SUMPRODUCT(K386:N386,PAINEL_PESOS!$C$16:$C$19)</f>
        <v/>
      </c>
      <c r="C386" s="70">
        <f>SUMPRODUCT(O386:Q386,PAINEL_PESOS!$C$21:$C$23)</f>
        <v/>
      </c>
      <c r="D386" s="70">
        <f>SUMPRODUCT(R386:S386,PAINEL_PESOS!$C$25:$C$26)</f>
        <v/>
      </c>
      <c r="E386" s="70">
        <f>SUMPRODUCT(T386:U386,PAINEL_PESOS!$C$28:$C$29)</f>
        <v/>
      </c>
      <c r="F386" s="70" t="n">
        <v>0.9994629077865559</v>
      </c>
      <c r="G386" s="70" t="n">
        <v>0.7087704244224258</v>
      </c>
      <c r="H386" s="71">
        <f>IF(NOT(AND(PAINEL_PESOS!$D$12="OK - 100%",PAINEL_PESOS!$F$20="OK - 100%",PAINEL_PESOS!$F$24="OK - 100%",PAINEL_PESOS!$F$27="OK - 100%",PAINEL_PESOS!$F$30="OK - 100%")),"", (B386*PAINEL_PESOS!$B$7+C386*PAINEL_PESOS!$B$8+D386*PAINEL_PESOS!$B$9+E386*PAINEL_PESOS!$B$10)*F386)</f>
        <v/>
      </c>
      <c r="I386" s="71">
        <f>IF(H386="","",H386-G386)</f>
        <v/>
      </c>
      <c r="J386" s="71">
        <f>IF(I386="","",ABS(I386))</f>
        <v/>
      </c>
      <c r="K386" t="n">
        <v>0.2</v>
      </c>
      <c r="L386" t="n">
        <v>0.9999999999999998</v>
      </c>
      <c r="M386" t="n">
        <v>0.6318013686228607</v>
      </c>
      <c r="N386" t="n">
        <v>0.9956793806437381</v>
      </c>
      <c r="O386" t="n">
        <v>0.369470567041668</v>
      </c>
      <c r="P386" t="n">
        <v>0.9998419826864966</v>
      </c>
      <c r="Q386" t="n">
        <v>0.9998457843227208</v>
      </c>
      <c r="R386" t="n">
        <v>0.8739479584588583</v>
      </c>
      <c r="S386" t="n">
        <v>0.6754515539136889</v>
      </c>
      <c r="T386" t="n">
        <v>0.2501024353578705</v>
      </c>
      <c r="U386" t="n">
        <v>0.8805292207969733</v>
      </c>
    </row>
    <row r="387">
      <c r="A387" t="inlineStr">
        <is>
          <t>1349567</t>
        </is>
      </c>
      <c r="B387" s="70">
        <f>SUMPRODUCT(K387:N387,PAINEL_PESOS!$C$16:$C$19)</f>
        <v/>
      </c>
      <c r="C387" s="70">
        <f>SUMPRODUCT(O387:Q387,PAINEL_PESOS!$C$21:$C$23)</f>
        <v/>
      </c>
      <c r="D387" s="70">
        <f>SUMPRODUCT(R387:S387,PAINEL_PESOS!$C$25:$C$26)</f>
        <v/>
      </c>
      <c r="E387" s="70">
        <f>SUMPRODUCT(T387:U387,PAINEL_PESOS!$C$28:$C$29)</f>
        <v/>
      </c>
      <c r="F387" s="70" t="n">
        <v>0.9997256129966523</v>
      </c>
      <c r="G387" s="70" t="n">
        <v>0.6867244692547328</v>
      </c>
      <c r="H387" s="71">
        <f>IF(NOT(AND(PAINEL_PESOS!$D$12="OK - 100%",PAINEL_PESOS!$F$20="OK - 100%",PAINEL_PESOS!$F$24="OK - 100%",PAINEL_PESOS!$F$27="OK - 100%",PAINEL_PESOS!$F$30="OK - 100%")),"", (B387*PAINEL_PESOS!$B$7+C387*PAINEL_PESOS!$B$8+D387*PAINEL_PESOS!$B$9+E387*PAINEL_PESOS!$B$10)*F387)</f>
        <v/>
      </c>
      <c r="I387" s="71">
        <f>IF(H387="","",H387-G387)</f>
        <v/>
      </c>
      <c r="J387" s="71">
        <f>IF(I387="","",ABS(I387))</f>
        <v/>
      </c>
      <c r="K387" t="n">
        <v>0.2</v>
      </c>
      <c r="L387" t="n">
        <v>0.9999999999999998</v>
      </c>
      <c r="M387" t="n">
        <v>0.4698116778297416</v>
      </c>
      <c r="N387" t="n">
        <v>0.9979205549243758</v>
      </c>
      <c r="O387" t="n">
        <v>0.2404291318979692</v>
      </c>
      <c r="P387" t="n">
        <v>0.9999518243398861</v>
      </c>
      <c r="Q387" t="n">
        <v>0.9998439287783794</v>
      </c>
      <c r="R387" t="n">
        <v>0.9475528148267143</v>
      </c>
      <c r="S387" t="n">
        <v>0.5997071780878132</v>
      </c>
      <c r="T387" t="n">
        <v>0.2675351647784106</v>
      </c>
      <c r="U387" t="n">
        <v>0.8531590631759998</v>
      </c>
    </row>
    <row r="388">
      <c r="A388" t="inlineStr">
        <is>
          <t>1349568</t>
        </is>
      </c>
      <c r="B388" s="70">
        <f>SUMPRODUCT(K388:N388,PAINEL_PESOS!$C$16:$C$19)</f>
        <v/>
      </c>
      <c r="C388" s="70">
        <f>SUMPRODUCT(O388:Q388,PAINEL_PESOS!$C$21:$C$23)</f>
        <v/>
      </c>
      <c r="D388" s="70">
        <f>SUMPRODUCT(R388:S388,PAINEL_PESOS!$C$25:$C$26)</f>
        <v/>
      </c>
      <c r="E388" s="70">
        <f>SUMPRODUCT(T388:U388,PAINEL_PESOS!$C$28:$C$29)</f>
        <v/>
      </c>
      <c r="F388" s="70" t="n">
        <v>0.9997150366087925</v>
      </c>
      <c r="G388" s="70" t="n">
        <v>0.7035851944707974</v>
      </c>
      <c r="H388" s="71">
        <f>IF(NOT(AND(PAINEL_PESOS!$D$12="OK - 100%",PAINEL_PESOS!$F$20="OK - 100%",PAINEL_PESOS!$F$24="OK - 100%",PAINEL_PESOS!$F$27="OK - 100%",PAINEL_PESOS!$F$30="OK - 100%")),"", (B388*PAINEL_PESOS!$B$7+C388*PAINEL_PESOS!$B$8+D388*PAINEL_PESOS!$B$9+E388*PAINEL_PESOS!$B$10)*F388)</f>
        <v/>
      </c>
      <c r="I388" s="71">
        <f>IF(H388="","",H388-G388)</f>
        <v/>
      </c>
      <c r="J388" s="71">
        <f>IF(I388="","",ABS(I388))</f>
        <v/>
      </c>
      <c r="K388" t="n">
        <v>0.2</v>
      </c>
      <c r="L388" t="n">
        <v>0.9310356375017211</v>
      </c>
      <c r="M388" t="n">
        <v>0.5036506796345088</v>
      </c>
      <c r="N388" t="n">
        <v>0.9982752271637594</v>
      </c>
      <c r="O388" t="n">
        <v>0.2292879215733574</v>
      </c>
      <c r="P388" t="n">
        <v>0.9999653271613324</v>
      </c>
      <c r="Q388" t="n">
        <v>0.9995921884026626</v>
      </c>
      <c r="R388" t="n">
        <v>0.983430772531498</v>
      </c>
      <c r="S388" t="n">
        <v>0.5891095151547048</v>
      </c>
      <c r="T388" t="n">
        <v>0.3886556970686473</v>
      </c>
      <c r="U388" t="n">
        <v>0.8667122661566236</v>
      </c>
    </row>
    <row r="389">
      <c r="A389" t="inlineStr">
        <is>
          <t>1349654</t>
        </is>
      </c>
      <c r="B389" s="70">
        <f>SUMPRODUCT(K389:N389,PAINEL_PESOS!$C$16:$C$19)</f>
        <v/>
      </c>
      <c r="C389" s="70">
        <f>SUMPRODUCT(O389:Q389,PAINEL_PESOS!$C$21:$C$23)</f>
        <v/>
      </c>
      <c r="D389" s="70">
        <f>SUMPRODUCT(R389:S389,PAINEL_PESOS!$C$25:$C$26)</f>
        <v/>
      </c>
      <c r="E389" s="70">
        <f>SUMPRODUCT(T389:U389,PAINEL_PESOS!$C$28:$C$29)</f>
        <v/>
      </c>
      <c r="F389" s="70" t="n">
        <v>0.9997353805382825</v>
      </c>
      <c r="G389" s="70" t="n">
        <v>0.6834608793271102</v>
      </c>
      <c r="H389" s="71">
        <f>IF(NOT(AND(PAINEL_PESOS!$D$12="OK - 100%",PAINEL_PESOS!$F$20="OK - 100%",PAINEL_PESOS!$F$24="OK - 100%",PAINEL_PESOS!$F$27="OK - 100%",PAINEL_PESOS!$F$30="OK - 100%")),"", (B389*PAINEL_PESOS!$B$7+C389*PAINEL_PESOS!$B$8+D389*PAINEL_PESOS!$B$9+E389*PAINEL_PESOS!$B$10)*F389)</f>
        <v/>
      </c>
      <c r="I389" s="71">
        <f>IF(H389="","",H389-G389)</f>
        <v/>
      </c>
      <c r="J389" s="71">
        <f>IF(I389="","",ABS(I389))</f>
        <v/>
      </c>
      <c r="K389" t="n">
        <v>0.2</v>
      </c>
      <c r="L389" t="n">
        <v>0.9999999999999998</v>
      </c>
      <c r="M389" t="n">
        <v>0.4949845047825484</v>
      </c>
      <c r="N389" t="n">
        <v>0.9980875677126255</v>
      </c>
      <c r="O389" t="n">
        <v>0.3051898736033118</v>
      </c>
      <c r="P389" t="n">
        <v>0.9999227334800544</v>
      </c>
      <c r="Q389" t="n">
        <v>0.9998032364779444</v>
      </c>
      <c r="R389" t="n">
        <v>0.8658749306140631</v>
      </c>
      <c r="S389" t="n">
        <v>0.6308735514031897</v>
      </c>
      <c r="T389" t="n">
        <v>0.2631452879935008</v>
      </c>
      <c r="U389" t="n">
        <v>0.8260939053519766</v>
      </c>
    </row>
    <row r="390">
      <c r="A390" t="inlineStr">
        <is>
          <t>1349581</t>
        </is>
      </c>
      <c r="B390" s="70">
        <f>SUMPRODUCT(K390:N390,PAINEL_PESOS!$C$16:$C$19)</f>
        <v/>
      </c>
      <c r="C390" s="70">
        <f>SUMPRODUCT(O390:Q390,PAINEL_PESOS!$C$21:$C$23)</f>
        <v/>
      </c>
      <c r="D390" s="70">
        <f>SUMPRODUCT(R390:S390,PAINEL_PESOS!$C$25:$C$26)</f>
        <v/>
      </c>
      <c r="E390" s="70">
        <f>SUMPRODUCT(T390:U390,PAINEL_PESOS!$C$28:$C$29)</f>
        <v/>
      </c>
      <c r="F390" s="70" t="n">
        <v>0.9993128752499509</v>
      </c>
      <c r="G390" s="70" t="n">
        <v>0.7158985991496478</v>
      </c>
      <c r="H390" s="71">
        <f>IF(NOT(AND(PAINEL_PESOS!$D$12="OK - 100%",PAINEL_PESOS!$F$20="OK - 100%",PAINEL_PESOS!$F$24="OK - 100%",PAINEL_PESOS!$F$27="OK - 100%",PAINEL_PESOS!$F$30="OK - 100%")),"", (B390*PAINEL_PESOS!$B$7+C390*PAINEL_PESOS!$B$8+D390*PAINEL_PESOS!$B$9+E390*PAINEL_PESOS!$B$10)*F390)</f>
        <v/>
      </c>
      <c r="I390" s="71">
        <f>IF(H390="","",H390-G390)</f>
        <v/>
      </c>
      <c r="J390" s="71">
        <f>IF(I390="","",ABS(I390))</f>
        <v/>
      </c>
      <c r="K390" t="n">
        <v>0.2</v>
      </c>
      <c r="L390" t="n">
        <v>0.9999999999999998</v>
      </c>
      <c r="M390" t="n">
        <v>0.7631589949565318</v>
      </c>
      <c r="N390" t="n">
        <v>0.9942414203540719</v>
      </c>
      <c r="O390" t="n">
        <v>0.4106258499496738</v>
      </c>
      <c r="P390" t="n">
        <v>0.9997971850812902</v>
      </c>
      <c r="Q390" t="n">
        <v>0.9999320645956906</v>
      </c>
      <c r="R390" t="n">
        <v>0.9319898769812744</v>
      </c>
      <c r="S390" t="n">
        <v>0.6133237684336327</v>
      </c>
      <c r="T390" t="n">
        <v>0.2035981748143219</v>
      </c>
      <c r="U390" t="n">
        <v>0.8966113646261806</v>
      </c>
    </row>
    <row r="391">
      <c r="A391" t="inlineStr">
        <is>
          <t>1349657</t>
        </is>
      </c>
      <c r="B391" s="70">
        <f>SUMPRODUCT(K391:N391,PAINEL_PESOS!$C$16:$C$19)</f>
        <v/>
      </c>
      <c r="C391" s="70">
        <f>SUMPRODUCT(O391:Q391,PAINEL_PESOS!$C$21:$C$23)</f>
        <v/>
      </c>
      <c r="D391" s="70">
        <f>SUMPRODUCT(R391:S391,PAINEL_PESOS!$C$25:$C$26)</f>
        <v/>
      </c>
      <c r="E391" s="70">
        <f>SUMPRODUCT(T391:U391,PAINEL_PESOS!$C$28:$C$29)</f>
        <v/>
      </c>
      <c r="F391" s="70" t="n">
        <v>0.9997513723906154</v>
      </c>
      <c r="G391" s="70" t="n">
        <v>0.6621513598197664</v>
      </c>
      <c r="H391" s="71">
        <f>IF(NOT(AND(PAINEL_PESOS!$D$12="OK - 100%",PAINEL_PESOS!$F$20="OK - 100%",PAINEL_PESOS!$F$24="OK - 100%",PAINEL_PESOS!$F$27="OK - 100%",PAINEL_PESOS!$F$30="OK - 100%")),"", (B391*PAINEL_PESOS!$B$7+C391*PAINEL_PESOS!$B$8+D391*PAINEL_PESOS!$B$9+E391*PAINEL_PESOS!$B$10)*F391)</f>
        <v/>
      </c>
      <c r="I391" s="71">
        <f>IF(H391="","",H391-G391)</f>
        <v/>
      </c>
      <c r="J391" s="71">
        <f>IF(I391="","",ABS(I391))</f>
        <v/>
      </c>
      <c r="K391" t="n">
        <v>0.2</v>
      </c>
      <c r="L391" t="n">
        <v>0.9999999999999997</v>
      </c>
      <c r="M391" t="n">
        <v>0.4690517868385555</v>
      </c>
      <c r="N391" t="n">
        <v>0.9981130082987112</v>
      </c>
      <c r="O391" t="n">
        <v>0.237859813167884</v>
      </c>
      <c r="P391" t="n">
        <v>0.9999572745279257</v>
      </c>
      <c r="Q391" t="n">
        <v>0.9998599789287681</v>
      </c>
      <c r="R391" t="n">
        <v>0.6822934115254159</v>
      </c>
      <c r="S391" t="n">
        <v>0.6305600563373985</v>
      </c>
      <c r="T391" t="n">
        <v>0.3342137571009675</v>
      </c>
      <c r="U391" t="n">
        <v>0.8260939053519766</v>
      </c>
    </row>
    <row r="392">
      <c r="A392" t="inlineStr">
        <is>
          <t>1349584</t>
        </is>
      </c>
      <c r="B392" s="70">
        <f>SUMPRODUCT(K392:N392,PAINEL_PESOS!$C$16:$C$19)</f>
        <v/>
      </c>
      <c r="C392" s="70">
        <f>SUMPRODUCT(O392:Q392,PAINEL_PESOS!$C$21:$C$23)</f>
        <v/>
      </c>
      <c r="D392" s="70">
        <f>SUMPRODUCT(R392:S392,PAINEL_PESOS!$C$25:$C$26)</f>
        <v/>
      </c>
      <c r="E392" s="70">
        <f>SUMPRODUCT(T392:U392,PAINEL_PESOS!$C$28:$C$29)</f>
        <v/>
      </c>
      <c r="F392" s="70" t="n">
        <v>0.9993267658272782</v>
      </c>
      <c r="G392" s="70" t="n">
        <v>0.7193528783061643</v>
      </c>
      <c r="H392" s="71">
        <f>IF(NOT(AND(PAINEL_PESOS!$D$12="OK - 100%",PAINEL_PESOS!$F$20="OK - 100%",PAINEL_PESOS!$F$24="OK - 100%",PAINEL_PESOS!$F$27="OK - 100%",PAINEL_PESOS!$F$30="OK - 100%")),"", (B392*PAINEL_PESOS!$B$7+C392*PAINEL_PESOS!$B$8+D392*PAINEL_PESOS!$B$9+E392*PAINEL_PESOS!$B$10)*F392)</f>
        <v/>
      </c>
      <c r="I392" s="71">
        <f>IF(H392="","",H392-G392)</f>
        <v/>
      </c>
      <c r="J392" s="71">
        <f>IF(I392="","",ABS(I392))</f>
        <v/>
      </c>
      <c r="K392" t="n">
        <v>0.2</v>
      </c>
      <c r="L392" t="n">
        <v>0.9999999999999998</v>
      </c>
      <c r="M392" t="n">
        <v>0.7631589949565318</v>
      </c>
      <c r="N392" t="n">
        <v>0.99435784215976</v>
      </c>
      <c r="O392" t="n">
        <v>0.4106258499496738</v>
      </c>
      <c r="P392" t="n">
        <v>0.9998012952149391</v>
      </c>
      <c r="Q392" t="n">
        <v>0.9999334413050313</v>
      </c>
      <c r="R392" t="n">
        <v>1</v>
      </c>
      <c r="S392" t="n">
        <v>0.6048311653867655</v>
      </c>
      <c r="T392" t="n">
        <v>0.1729561423091163</v>
      </c>
      <c r="U392" t="n">
        <v>0.8952471961658917</v>
      </c>
    </row>
    <row r="393">
      <c r="A393" t="inlineStr">
        <is>
          <t>1349589</t>
        </is>
      </c>
      <c r="B393" s="70">
        <f>SUMPRODUCT(K393:N393,PAINEL_PESOS!$C$16:$C$19)</f>
        <v/>
      </c>
      <c r="C393" s="70">
        <f>SUMPRODUCT(O393:Q393,PAINEL_PESOS!$C$21:$C$23)</f>
        <v/>
      </c>
      <c r="D393" s="70">
        <f>SUMPRODUCT(R393:S393,PAINEL_PESOS!$C$25:$C$26)</f>
        <v/>
      </c>
      <c r="E393" s="70">
        <f>SUMPRODUCT(T393:U393,PAINEL_PESOS!$C$28:$C$29)</f>
        <v/>
      </c>
      <c r="F393" s="70" t="n">
        <v>0.9992983281981376</v>
      </c>
      <c r="G393" s="70" t="n">
        <v>0.727001626639968</v>
      </c>
      <c r="H393" s="71">
        <f>IF(NOT(AND(PAINEL_PESOS!$D$12="OK - 100%",PAINEL_PESOS!$F$20="OK - 100%",PAINEL_PESOS!$F$24="OK - 100%",PAINEL_PESOS!$F$27="OK - 100%",PAINEL_PESOS!$F$30="OK - 100%")),"", (B393*PAINEL_PESOS!$B$7+C393*PAINEL_PESOS!$B$8+D393*PAINEL_PESOS!$B$9+E393*PAINEL_PESOS!$B$10)*F393)</f>
        <v/>
      </c>
      <c r="I393" s="71">
        <f>IF(H393="","",H393-G393)</f>
        <v/>
      </c>
      <c r="J393" s="71">
        <f>IF(I393="","",ABS(I393))</f>
        <v/>
      </c>
      <c r="K393" t="n">
        <v>0.2</v>
      </c>
      <c r="L393" t="n">
        <v>0.9452692583970544</v>
      </c>
      <c r="M393" t="n">
        <v>0.7761214788045478</v>
      </c>
      <c r="N393" t="n">
        <v>0.9945813152235277</v>
      </c>
      <c r="O393" t="n">
        <v>0.4053412014552531</v>
      </c>
      <c r="P393" t="n">
        <v>0.9998205183534008</v>
      </c>
      <c r="Q393" t="n">
        <v>0.999666709615347</v>
      </c>
      <c r="R393" t="n">
        <v>0.9968905289251668</v>
      </c>
      <c r="S393" t="n">
        <v>0.6038425240776826</v>
      </c>
      <c r="T393" t="n">
        <v>0.2544339618498278</v>
      </c>
      <c r="U393" t="n">
        <v>0.9037248169215114</v>
      </c>
    </row>
    <row r="394">
      <c r="A394" t="inlineStr">
        <is>
          <t>1349590</t>
        </is>
      </c>
      <c r="B394" s="70">
        <f>SUMPRODUCT(K394:N394,PAINEL_PESOS!$C$16:$C$19)</f>
        <v/>
      </c>
      <c r="C394" s="70">
        <f>SUMPRODUCT(O394:Q394,PAINEL_PESOS!$C$21:$C$23)</f>
        <v/>
      </c>
      <c r="D394" s="70">
        <f>SUMPRODUCT(R394:S394,PAINEL_PESOS!$C$25:$C$26)</f>
        <v/>
      </c>
      <c r="E394" s="70">
        <f>SUMPRODUCT(T394:U394,PAINEL_PESOS!$C$28:$C$29)</f>
        <v/>
      </c>
      <c r="F394" s="70" t="n">
        <v>0.9990611573415307</v>
      </c>
      <c r="G394" s="70" t="n">
        <v>0.7214232051630696</v>
      </c>
      <c r="H394" s="71">
        <f>IF(NOT(AND(PAINEL_PESOS!$D$12="OK - 100%",PAINEL_PESOS!$F$20="OK - 100%",PAINEL_PESOS!$F$24="OK - 100%",PAINEL_PESOS!$F$27="OK - 100%",PAINEL_PESOS!$F$30="OK - 100%")),"", (B394*PAINEL_PESOS!$B$7+C394*PAINEL_PESOS!$B$8+D394*PAINEL_PESOS!$B$9+E394*PAINEL_PESOS!$B$10)*F394)</f>
        <v/>
      </c>
      <c r="I394" s="71">
        <f>IF(H394="","",H394-G394)</f>
        <v/>
      </c>
      <c r="J394" s="71">
        <f>IF(I394="","",ABS(I394))</f>
        <v/>
      </c>
      <c r="K394" t="n">
        <v>0.2</v>
      </c>
      <c r="L394" t="n">
        <v>0.4939016089918913</v>
      </c>
      <c r="M394" t="n">
        <v>0.8830238465337744</v>
      </c>
      <c r="N394" t="n">
        <v>0.9933440853058471</v>
      </c>
      <c r="O394" t="n">
        <v>0.3466411473024156</v>
      </c>
      <c r="P394" t="n">
        <v>0.999915685420637</v>
      </c>
      <c r="Q394" t="n">
        <v>0.9991912854929021</v>
      </c>
      <c r="R394" t="n">
        <v>0.9996003396599459</v>
      </c>
      <c r="S394" t="n">
        <v>0.6021679362452854</v>
      </c>
      <c r="T394" t="n">
        <v>0.4186498442004107</v>
      </c>
      <c r="U394" t="n">
        <v>0.9074241868381707</v>
      </c>
    </row>
    <row r="395">
      <c r="A395" t="inlineStr">
        <is>
          <t>1349591</t>
        </is>
      </c>
      <c r="B395" s="70">
        <f>SUMPRODUCT(K395:N395,PAINEL_PESOS!$C$16:$C$19)</f>
        <v/>
      </c>
      <c r="C395" s="70">
        <f>SUMPRODUCT(O395:Q395,PAINEL_PESOS!$C$21:$C$23)</f>
        <v/>
      </c>
      <c r="D395" s="70">
        <f>SUMPRODUCT(R395:S395,PAINEL_PESOS!$C$25:$C$26)</f>
        <v/>
      </c>
      <c r="E395" s="70">
        <f>SUMPRODUCT(T395:U395,PAINEL_PESOS!$C$28:$C$29)</f>
        <v/>
      </c>
      <c r="F395" s="70" t="n">
        <v>0.999401514087314</v>
      </c>
      <c r="G395" s="70" t="n">
        <v>0.7258607129426169</v>
      </c>
      <c r="H395" s="71">
        <f>IF(NOT(AND(PAINEL_PESOS!$D$12="OK - 100%",PAINEL_PESOS!$F$20="OK - 100%",PAINEL_PESOS!$F$24="OK - 100%",PAINEL_PESOS!$F$27="OK - 100%",PAINEL_PESOS!$F$30="OK - 100%")),"", (B395*PAINEL_PESOS!$B$7+C395*PAINEL_PESOS!$B$8+D395*PAINEL_PESOS!$B$9+E395*PAINEL_PESOS!$B$10)*F395)</f>
        <v/>
      </c>
      <c r="I395" s="71">
        <f>IF(H395="","",H395-G395)</f>
        <v/>
      </c>
      <c r="J395" s="71">
        <f>IF(I395="","",ABS(I395))</f>
        <v/>
      </c>
      <c r="K395" t="n">
        <v>0.2</v>
      </c>
      <c r="L395" t="n">
        <v>0.727923419778011</v>
      </c>
      <c r="M395" t="n">
        <v>0.7404263207657206</v>
      </c>
      <c r="N395" t="n">
        <v>0.9949915234620765</v>
      </c>
      <c r="O395" t="n">
        <v>0.3366205497143415</v>
      </c>
      <c r="P395" t="n">
        <v>0.9999201835134442</v>
      </c>
      <c r="Q395" t="n">
        <v>0.9999189329356188</v>
      </c>
      <c r="R395" t="n">
        <v>0.9994829621355864</v>
      </c>
      <c r="S395" t="n">
        <v>0.6001020188715273</v>
      </c>
      <c r="T395" t="n">
        <v>0.4143830602127604</v>
      </c>
      <c r="U395" t="n">
        <v>0.907084673353203</v>
      </c>
    </row>
    <row r="396">
      <c r="A396" t="inlineStr">
        <is>
          <t>1349601</t>
        </is>
      </c>
      <c r="B396" s="70">
        <f>SUMPRODUCT(K396:N396,PAINEL_PESOS!$C$16:$C$19)</f>
        <v/>
      </c>
      <c r="C396" s="70">
        <f>SUMPRODUCT(O396:Q396,PAINEL_PESOS!$C$21:$C$23)</f>
        <v/>
      </c>
      <c r="D396" s="70">
        <f>SUMPRODUCT(R396:S396,PAINEL_PESOS!$C$25:$C$26)</f>
        <v/>
      </c>
      <c r="E396" s="70">
        <f>SUMPRODUCT(T396:U396,PAINEL_PESOS!$C$28:$C$29)</f>
        <v/>
      </c>
      <c r="F396" s="70" t="n">
        <v>0.999790361675717</v>
      </c>
      <c r="G396" s="70" t="n">
        <v>0.7195153536019905</v>
      </c>
      <c r="H396" s="71">
        <f>IF(NOT(AND(PAINEL_PESOS!$D$12="OK - 100%",PAINEL_PESOS!$F$20="OK - 100%",PAINEL_PESOS!$F$24="OK - 100%",PAINEL_PESOS!$F$27="OK - 100%",PAINEL_PESOS!$F$30="OK - 100%")),"", (B396*PAINEL_PESOS!$B$7+C396*PAINEL_PESOS!$B$8+D396*PAINEL_PESOS!$B$9+E396*PAINEL_PESOS!$B$10)*F396)</f>
        <v/>
      </c>
      <c r="I396" s="71">
        <f>IF(H396="","",H396-G396)</f>
        <v/>
      </c>
      <c r="J396" s="71">
        <f>IF(I396="","",ABS(I396))</f>
        <v/>
      </c>
      <c r="K396" t="n">
        <v>0.2</v>
      </c>
      <c r="L396" t="n">
        <v>0.9999999999999998</v>
      </c>
      <c r="M396" t="n">
        <v>0.4668847245231539</v>
      </c>
      <c r="N396" t="n">
        <v>0.9984022058641377</v>
      </c>
      <c r="O396" t="n">
        <v>0.2302363583180462</v>
      </c>
      <c r="P396" t="n">
        <v>0.9999662139861913</v>
      </c>
      <c r="Q396" t="n">
        <v>0.9998853063644937</v>
      </c>
      <c r="R396" t="n">
        <v>0.991456923635854</v>
      </c>
      <c r="S396" t="n">
        <v>0.5973256215919323</v>
      </c>
      <c r="T396" t="n">
        <v>0.4610571160068471</v>
      </c>
      <c r="U396" t="n">
        <v>0.8881214069104608</v>
      </c>
    </row>
    <row r="397">
      <c r="A397" t="inlineStr">
        <is>
          <t>1349595</t>
        </is>
      </c>
      <c r="B397" s="70">
        <f>SUMPRODUCT(K397:N397,PAINEL_PESOS!$C$16:$C$19)</f>
        <v/>
      </c>
      <c r="C397" s="70">
        <f>SUMPRODUCT(O397:Q397,PAINEL_PESOS!$C$21:$C$23)</f>
        <v/>
      </c>
      <c r="D397" s="70">
        <f>SUMPRODUCT(R397:S397,PAINEL_PESOS!$C$25:$C$26)</f>
        <v/>
      </c>
      <c r="E397" s="70">
        <f>SUMPRODUCT(T397:U397,PAINEL_PESOS!$C$28:$C$29)</f>
        <v/>
      </c>
      <c r="F397" s="70" t="n">
        <v>0.9995710147537585</v>
      </c>
      <c r="G397" s="70" t="n">
        <v>0.7045899633052345</v>
      </c>
      <c r="H397" s="71">
        <f>IF(NOT(AND(PAINEL_PESOS!$D$12="OK - 100%",PAINEL_PESOS!$F$20="OK - 100%",PAINEL_PESOS!$F$24="OK - 100%",PAINEL_PESOS!$F$27="OK - 100%",PAINEL_PESOS!$F$30="OK - 100%")),"", (B397*PAINEL_PESOS!$B$7+C397*PAINEL_PESOS!$B$8+D397*PAINEL_PESOS!$B$9+E397*PAINEL_PESOS!$B$10)*F397)</f>
        <v/>
      </c>
      <c r="I397" s="71">
        <f>IF(H397="","",H397-G397)</f>
        <v/>
      </c>
      <c r="J397" s="71">
        <f>IF(I397="","",ABS(I397))</f>
        <v/>
      </c>
      <c r="K397" t="n">
        <v>0.2</v>
      </c>
      <c r="L397" t="n">
        <v>0.9999999999999998</v>
      </c>
      <c r="M397" t="n">
        <v>0.5937579875810587</v>
      </c>
      <c r="N397" t="n">
        <v>0.9965188600766174</v>
      </c>
      <c r="O397" t="n">
        <v>0.3381727777486727</v>
      </c>
      <c r="P397" t="n">
        <v>0.9998935812502761</v>
      </c>
      <c r="Q397" t="n">
        <v>0.9998901638328884</v>
      </c>
      <c r="R397" t="n">
        <v>0.9908429473716537</v>
      </c>
      <c r="S397" t="n">
        <v>0.6018432785751363</v>
      </c>
      <c r="T397" t="n">
        <v>0.1984322493880281</v>
      </c>
      <c r="U397" t="n">
        <v>0.8942442327429542</v>
      </c>
    </row>
    <row r="398">
      <c r="A398" t="inlineStr">
        <is>
          <t>1349596</t>
        </is>
      </c>
      <c r="B398" s="70">
        <f>SUMPRODUCT(K398:N398,PAINEL_PESOS!$C$16:$C$19)</f>
        <v/>
      </c>
      <c r="C398" s="70">
        <f>SUMPRODUCT(O398:Q398,PAINEL_PESOS!$C$21:$C$23)</f>
        <v/>
      </c>
      <c r="D398" s="70">
        <f>SUMPRODUCT(R398:S398,PAINEL_PESOS!$C$25:$C$26)</f>
        <v/>
      </c>
      <c r="E398" s="70">
        <f>SUMPRODUCT(T398:U398,PAINEL_PESOS!$C$28:$C$29)</f>
        <v/>
      </c>
      <c r="F398" s="70" t="n">
        <v>0.9997332496856</v>
      </c>
      <c r="G398" s="70" t="n">
        <v>0.6942686171206093</v>
      </c>
      <c r="H398" s="71">
        <f>IF(NOT(AND(PAINEL_PESOS!$D$12="OK - 100%",PAINEL_PESOS!$F$20="OK - 100%",PAINEL_PESOS!$F$24="OK - 100%",PAINEL_PESOS!$F$27="OK - 100%",PAINEL_PESOS!$F$30="OK - 100%")),"", (B398*PAINEL_PESOS!$B$7+C398*PAINEL_PESOS!$B$8+D398*PAINEL_PESOS!$B$9+E398*PAINEL_PESOS!$B$10)*F398)</f>
        <v/>
      </c>
      <c r="I398" s="71">
        <f>IF(H398="","",H398-G398)</f>
        <v/>
      </c>
      <c r="J398" s="71">
        <f>IF(I398="","",ABS(I398))</f>
        <v/>
      </c>
      <c r="K398" t="n">
        <v>0.2</v>
      </c>
      <c r="L398" t="n">
        <v>0.9999999999999998</v>
      </c>
      <c r="M398" t="n">
        <v>0.466940245082431</v>
      </c>
      <c r="N398" t="n">
        <v>0.9979667719537036</v>
      </c>
      <c r="O398" t="n">
        <v>0.2303104506192775</v>
      </c>
      <c r="P398" t="n">
        <v>0.9999569840624679</v>
      </c>
      <c r="Q398" t="n">
        <v>0.9998540883123245</v>
      </c>
      <c r="R398" t="n">
        <v>0.9723429609386308</v>
      </c>
      <c r="S398" t="n">
        <v>0.6010689614550968</v>
      </c>
      <c r="T398" t="n">
        <v>0.2719447195472941</v>
      </c>
      <c r="U398" t="n">
        <v>0.8910730707998734</v>
      </c>
    </row>
    <row r="399">
      <c r="A399" t="inlineStr">
        <is>
          <t>1349597</t>
        </is>
      </c>
      <c r="B399" s="70">
        <f>SUMPRODUCT(K399:N399,PAINEL_PESOS!$C$16:$C$19)</f>
        <v/>
      </c>
      <c r="C399" s="70">
        <f>SUMPRODUCT(O399:Q399,PAINEL_PESOS!$C$21:$C$23)</f>
        <v/>
      </c>
      <c r="D399" s="70">
        <f>SUMPRODUCT(R399:S399,PAINEL_PESOS!$C$25:$C$26)</f>
        <v/>
      </c>
      <c r="E399" s="70">
        <f>SUMPRODUCT(T399:U399,PAINEL_PESOS!$C$28:$C$29)</f>
        <v/>
      </c>
      <c r="F399" s="70" t="n">
        <v>0.9997806190647562</v>
      </c>
      <c r="G399" s="70" t="n">
        <v>0.6997283104119778</v>
      </c>
      <c r="H399" s="71">
        <f>IF(NOT(AND(PAINEL_PESOS!$D$12="OK - 100%",PAINEL_PESOS!$F$20="OK - 100%",PAINEL_PESOS!$F$24="OK - 100%",PAINEL_PESOS!$F$27="OK - 100%",PAINEL_PESOS!$F$30="OK - 100%")),"", (B399*PAINEL_PESOS!$B$7+C399*PAINEL_PESOS!$B$8+D399*PAINEL_PESOS!$B$9+E399*PAINEL_PESOS!$B$10)*F399)</f>
        <v/>
      </c>
      <c r="I399" s="71">
        <f>IF(H399="","",H399-G399)</f>
        <v/>
      </c>
      <c r="J399" s="71">
        <f>IF(I399="","",ABS(I399))</f>
        <v/>
      </c>
      <c r="K399" t="n">
        <v>0.2</v>
      </c>
      <c r="L399" t="n">
        <v>0.9999999999999998</v>
      </c>
      <c r="M399" t="n">
        <v>0.4668847245231539</v>
      </c>
      <c r="N399" t="n">
        <v>0.9983279436927019</v>
      </c>
      <c r="O399" t="n">
        <v>0.2302363583180462</v>
      </c>
      <c r="P399" t="n">
        <v>0.9999646425647807</v>
      </c>
      <c r="Q399" t="n">
        <v>0.9998799723133134</v>
      </c>
      <c r="R399" t="n">
        <v>0.9943769493485988</v>
      </c>
      <c r="S399" t="n">
        <v>0.5985140287347828</v>
      </c>
      <c r="T399" t="n">
        <v>0.2960998037958923</v>
      </c>
      <c r="U399" t="n">
        <v>0.8907370443917123</v>
      </c>
    </row>
    <row r="400">
      <c r="A400" t="inlineStr">
        <is>
          <t>1349598</t>
        </is>
      </c>
      <c r="B400" s="70">
        <f>SUMPRODUCT(K400:N400,PAINEL_PESOS!$C$16:$C$19)</f>
        <v/>
      </c>
      <c r="C400" s="70">
        <f>SUMPRODUCT(O400:Q400,PAINEL_PESOS!$C$21:$C$23)</f>
        <v/>
      </c>
      <c r="D400" s="70">
        <f>SUMPRODUCT(R400:S400,PAINEL_PESOS!$C$25:$C$26)</f>
        <v/>
      </c>
      <c r="E400" s="70">
        <f>SUMPRODUCT(T400:U400,PAINEL_PESOS!$C$28:$C$29)</f>
        <v/>
      </c>
      <c r="F400" s="70" t="n">
        <v>0.9997814904849913</v>
      </c>
      <c r="G400" s="70" t="n">
        <v>0.6984898133066674</v>
      </c>
      <c r="H400" s="71">
        <f>IF(NOT(AND(PAINEL_PESOS!$D$12="OK - 100%",PAINEL_PESOS!$F$20="OK - 100%",PAINEL_PESOS!$F$24="OK - 100%",PAINEL_PESOS!$F$27="OK - 100%",PAINEL_PESOS!$F$30="OK - 100%")),"", (B400*PAINEL_PESOS!$B$7+C400*PAINEL_PESOS!$B$8+D400*PAINEL_PESOS!$B$9+E400*PAINEL_PESOS!$B$10)*F400)</f>
        <v/>
      </c>
      <c r="I400" s="71">
        <f>IF(H400="","",H400-G400)</f>
        <v/>
      </c>
      <c r="J400" s="71">
        <f>IF(I400="","",ABS(I400))</f>
        <v/>
      </c>
      <c r="K400" t="n">
        <v>0.2</v>
      </c>
      <c r="L400" t="n">
        <v>0.9999999999999998</v>
      </c>
      <c r="M400" t="n">
        <v>0.4668847245231539</v>
      </c>
      <c r="N400" t="n">
        <v>0.9983345860407282</v>
      </c>
      <c r="O400" t="n">
        <v>0.2302363583180462</v>
      </c>
      <c r="P400" t="n">
        <v>0.9999647831239371</v>
      </c>
      <c r="Q400" t="n">
        <v>0.9998804494272721</v>
      </c>
      <c r="R400" t="n">
        <v>0.9752026258666072</v>
      </c>
      <c r="S400" t="n">
        <v>0.5995209107228563</v>
      </c>
      <c r="T400" t="n">
        <v>0.3076126891895616</v>
      </c>
      <c r="U400" t="n">
        <v>0.8874728450369712</v>
      </c>
    </row>
    <row r="401">
      <c r="A401" t="inlineStr">
        <is>
          <t>1349599</t>
        </is>
      </c>
      <c r="B401" s="70">
        <f>SUMPRODUCT(K401:N401,PAINEL_PESOS!$C$16:$C$19)</f>
        <v/>
      </c>
      <c r="C401" s="70">
        <f>SUMPRODUCT(O401:Q401,PAINEL_PESOS!$C$21:$C$23)</f>
        <v/>
      </c>
      <c r="D401" s="70">
        <f>SUMPRODUCT(R401:S401,PAINEL_PESOS!$C$25:$C$26)</f>
        <v/>
      </c>
      <c r="E401" s="70">
        <f>SUMPRODUCT(T401:U401,PAINEL_PESOS!$C$28:$C$29)</f>
        <v/>
      </c>
      <c r="F401" s="70" t="n">
        <v>0.9996769848041537</v>
      </c>
      <c r="G401" s="70" t="n">
        <v>0.7325532876868915</v>
      </c>
      <c r="H401" s="71">
        <f>IF(NOT(AND(PAINEL_PESOS!$D$12="OK - 100%",PAINEL_PESOS!$F$20="OK - 100%",PAINEL_PESOS!$F$24="OK - 100%",PAINEL_PESOS!$F$27="OK - 100%",PAINEL_PESOS!$F$30="OK - 100%")),"", (B401*PAINEL_PESOS!$B$7+C401*PAINEL_PESOS!$B$8+D401*PAINEL_PESOS!$B$9+E401*PAINEL_PESOS!$B$10)*F401)</f>
        <v/>
      </c>
      <c r="I401" s="71">
        <f>IF(H401="","",H401-G401)</f>
        <v/>
      </c>
      <c r="J401" s="71">
        <f>IF(I401="","",ABS(I401))</f>
        <v/>
      </c>
      <c r="K401" t="n">
        <v>0.2</v>
      </c>
      <c r="L401" t="n">
        <v>0.9999999999999998</v>
      </c>
      <c r="M401" t="n">
        <v>0.5697460364290216</v>
      </c>
      <c r="N401" t="n">
        <v>0.9973987661855234</v>
      </c>
      <c r="O401" t="n">
        <v>0.3235638548993023</v>
      </c>
      <c r="P401" t="n">
        <v>0.999923407562464</v>
      </c>
      <c r="Q401" t="n">
        <v>0.99990554625815</v>
      </c>
      <c r="R401" t="n">
        <v>0.9972752267274136</v>
      </c>
      <c r="S401" t="n">
        <v>0.600307671686828</v>
      </c>
      <c r="T401" t="n">
        <v>0.4206370528153188</v>
      </c>
      <c r="U401" t="n">
        <v>0.9115990282287334</v>
      </c>
    </row>
    <row r="402">
      <c r="A402" t="inlineStr">
        <is>
          <t>1349667</t>
        </is>
      </c>
      <c r="B402" s="70">
        <f>SUMPRODUCT(K402:N402,PAINEL_PESOS!$C$16:$C$19)</f>
        <v/>
      </c>
      <c r="C402" s="70">
        <f>SUMPRODUCT(O402:Q402,PAINEL_PESOS!$C$21:$C$23)</f>
        <v/>
      </c>
      <c r="D402" s="70">
        <f>SUMPRODUCT(R402:S402,PAINEL_PESOS!$C$25:$C$26)</f>
        <v/>
      </c>
      <c r="E402" s="70">
        <f>SUMPRODUCT(T402:U402,PAINEL_PESOS!$C$28:$C$29)</f>
        <v/>
      </c>
      <c r="F402" s="70" t="n">
        <v>0.9997464866305955</v>
      </c>
      <c r="G402" s="70" t="n">
        <v>0.7079640340147813</v>
      </c>
      <c r="H402" s="71">
        <f>IF(NOT(AND(PAINEL_PESOS!$D$12="OK - 100%",PAINEL_PESOS!$F$20="OK - 100%",PAINEL_PESOS!$F$24="OK - 100%",PAINEL_PESOS!$F$27="OK - 100%",PAINEL_PESOS!$F$30="OK - 100%")),"", (B402*PAINEL_PESOS!$B$7+C402*PAINEL_PESOS!$B$8+D402*PAINEL_PESOS!$B$9+E402*PAINEL_PESOS!$B$10)*F402)</f>
        <v/>
      </c>
      <c r="I402" s="71">
        <f>IF(H402="","",H402-G402)</f>
        <v/>
      </c>
      <c r="J402" s="71">
        <f>IF(I402="","",ABS(I402))</f>
        <v/>
      </c>
      <c r="K402" t="n">
        <v>0.2</v>
      </c>
      <c r="L402" t="n">
        <v>0.9999999999999998</v>
      </c>
      <c r="M402" t="n">
        <v>0.4948834820960009</v>
      </c>
      <c r="N402" t="n">
        <v>0.9981675060891624</v>
      </c>
      <c r="O402" t="n">
        <v>0.3049856876438639</v>
      </c>
      <c r="P402" t="n">
        <v>0.9999260916654814</v>
      </c>
      <c r="Q402" t="n">
        <v>0.9998116698058218</v>
      </c>
      <c r="R402" t="n">
        <v>0.9452587496024744</v>
      </c>
      <c r="S402" t="n">
        <v>0.6499214365398557</v>
      </c>
      <c r="T402" t="n">
        <v>0.3608665779962807</v>
      </c>
      <c r="U402" t="n">
        <v>0.8260939053519766</v>
      </c>
    </row>
    <row r="403">
      <c r="A403" t="inlineStr">
        <is>
          <t>1349603</t>
        </is>
      </c>
      <c r="B403" s="70">
        <f>SUMPRODUCT(K403:N403,PAINEL_PESOS!$C$16:$C$19)</f>
        <v/>
      </c>
      <c r="C403" s="70">
        <f>SUMPRODUCT(O403:Q403,PAINEL_PESOS!$C$21:$C$23)</f>
        <v/>
      </c>
      <c r="D403" s="70">
        <f>SUMPRODUCT(R403:S403,PAINEL_PESOS!$C$25:$C$26)</f>
        <v/>
      </c>
      <c r="E403" s="70">
        <f>SUMPRODUCT(T403:U403,PAINEL_PESOS!$C$28:$C$29)</f>
        <v/>
      </c>
      <c r="F403" s="70" t="n">
        <v>0.9997944354706008</v>
      </c>
      <c r="G403" s="70" t="n">
        <v>0.7212808615297022</v>
      </c>
      <c r="H403" s="71">
        <f>IF(NOT(AND(PAINEL_PESOS!$D$12="OK - 100%",PAINEL_PESOS!$F$20="OK - 100%",PAINEL_PESOS!$F$24="OK - 100%",PAINEL_PESOS!$F$27="OK - 100%",PAINEL_PESOS!$F$30="OK - 100%")),"", (B403*PAINEL_PESOS!$B$7+C403*PAINEL_PESOS!$B$8+D403*PAINEL_PESOS!$B$9+E403*PAINEL_PESOS!$B$10)*F403)</f>
        <v/>
      </c>
      <c r="I403" s="71">
        <f>IF(H403="","",H403-G403)</f>
        <v/>
      </c>
      <c r="J403" s="71">
        <f>IF(I403="","",ABS(I403))</f>
        <v/>
      </c>
      <c r="K403" t="n">
        <v>0.2</v>
      </c>
      <c r="L403" t="n">
        <v>0.9999999999999998</v>
      </c>
      <c r="M403" t="n">
        <v>0.4668847245231539</v>
      </c>
      <c r="N403" t="n">
        <v>0.9984332578077451</v>
      </c>
      <c r="O403" t="n">
        <v>0.2302363583180462</v>
      </c>
      <c r="P403" t="n">
        <v>0.9999668710300397</v>
      </c>
      <c r="Q403" t="n">
        <v>0.9998875366540531</v>
      </c>
      <c r="R403" t="n">
        <v>0.9943754469865619</v>
      </c>
      <c r="S403" t="n">
        <v>0.5681665525233417</v>
      </c>
      <c r="T403" t="n">
        <v>0.5089673212189</v>
      </c>
      <c r="U403" t="n">
        <v>0.8805378049776881</v>
      </c>
    </row>
    <row r="404">
      <c r="A404" t="inlineStr">
        <is>
          <t>1349604</t>
        </is>
      </c>
      <c r="B404" s="70">
        <f>SUMPRODUCT(K404:N404,PAINEL_PESOS!$C$16:$C$19)</f>
        <v/>
      </c>
      <c r="C404" s="70">
        <f>SUMPRODUCT(O404:Q404,PAINEL_PESOS!$C$21:$C$23)</f>
        <v/>
      </c>
      <c r="D404" s="70">
        <f>SUMPRODUCT(R404:S404,PAINEL_PESOS!$C$25:$C$26)</f>
        <v/>
      </c>
      <c r="E404" s="70">
        <f>SUMPRODUCT(T404:U404,PAINEL_PESOS!$C$28:$C$29)</f>
        <v/>
      </c>
      <c r="F404" s="70" t="n">
        <v>0.9995602854629912</v>
      </c>
      <c r="G404" s="70" t="n">
        <v>0.6906732860937083</v>
      </c>
      <c r="H404" s="71">
        <f>IF(NOT(AND(PAINEL_PESOS!$D$12="OK - 100%",PAINEL_PESOS!$F$20="OK - 100%",PAINEL_PESOS!$F$24="OK - 100%",PAINEL_PESOS!$F$27="OK - 100%",PAINEL_PESOS!$F$30="OK - 100%")),"", (B404*PAINEL_PESOS!$B$7+C404*PAINEL_PESOS!$B$8+D404*PAINEL_PESOS!$B$9+E404*PAINEL_PESOS!$B$10)*F404)</f>
        <v/>
      </c>
      <c r="I404" s="71">
        <f>IF(H404="","",H404-G404)</f>
        <v/>
      </c>
      <c r="J404" s="71">
        <f>IF(I404="","",ABS(I404))</f>
        <v/>
      </c>
      <c r="K404" t="n">
        <v>0.2</v>
      </c>
      <c r="L404" t="n">
        <v>0.7451061311335961</v>
      </c>
      <c r="M404" t="n">
        <v>0.6027725396412258</v>
      </c>
      <c r="N404" t="n">
        <v>0.9982753698721943</v>
      </c>
      <c r="O404" t="n">
        <v>0.2266953823806461</v>
      </c>
      <c r="P404" t="n">
        <v>0.999970083007001</v>
      </c>
      <c r="Q404" t="n">
        <v>0.9988429788189899</v>
      </c>
      <c r="R404" t="n">
        <v>0.780386046269865</v>
      </c>
      <c r="S404" t="n">
        <v>0.5672641199652155</v>
      </c>
      <c r="T404" t="n">
        <v>0.5461655411094556</v>
      </c>
      <c r="U404" t="n">
        <v>0.8772519264147989</v>
      </c>
    </row>
    <row r="405">
      <c r="A405" t="inlineStr">
        <is>
          <t>1349618</t>
        </is>
      </c>
      <c r="B405" s="70">
        <f>SUMPRODUCT(K405:N405,PAINEL_PESOS!$C$16:$C$19)</f>
        <v/>
      </c>
      <c r="C405" s="70">
        <f>SUMPRODUCT(O405:Q405,PAINEL_PESOS!$C$21:$C$23)</f>
        <v/>
      </c>
      <c r="D405" s="70">
        <f>SUMPRODUCT(R405:S405,PAINEL_PESOS!$C$25:$C$26)</f>
        <v/>
      </c>
      <c r="E405" s="70">
        <f>SUMPRODUCT(T405:U405,PAINEL_PESOS!$C$28:$C$29)</f>
        <v/>
      </c>
      <c r="F405" s="70" t="n">
        <v>0.9992571315349377</v>
      </c>
      <c r="G405" s="70" t="n">
        <v>0.64784914441962</v>
      </c>
      <c r="H405" s="71">
        <f>IF(NOT(AND(PAINEL_PESOS!$D$12="OK - 100%",PAINEL_PESOS!$F$20="OK - 100%",PAINEL_PESOS!$F$24="OK - 100%",PAINEL_PESOS!$F$27="OK - 100%",PAINEL_PESOS!$F$30="OK - 100%")),"", (B405*PAINEL_PESOS!$B$7+C405*PAINEL_PESOS!$B$8+D405*PAINEL_PESOS!$B$9+E405*PAINEL_PESOS!$B$10)*F405)</f>
        <v/>
      </c>
      <c r="I405" s="71">
        <f>IF(H405="","",H405-G405)</f>
        <v/>
      </c>
      <c r="J405" s="71">
        <f>IF(I405="","",ABS(I405))</f>
        <v/>
      </c>
      <c r="K405" t="n">
        <v>0.2</v>
      </c>
      <c r="L405" t="n">
        <v>0.0191942229227312</v>
      </c>
      <c r="M405" t="n">
        <v>0.9900005583274575</v>
      </c>
      <c r="N405" t="n">
        <v>0.9942644379264569</v>
      </c>
      <c r="O405" t="n">
        <v>0.2582596736984801</v>
      </c>
      <c r="P405" t="n">
        <v>0.9999939147840482</v>
      </c>
      <c r="Q405" t="n">
        <v>0.9996123537711166</v>
      </c>
      <c r="R405" t="n">
        <v>0.5484290148383673</v>
      </c>
      <c r="S405" t="n">
        <v>0.5677740071655999</v>
      </c>
      <c r="T405" t="n">
        <v>0.5965850588812771</v>
      </c>
      <c r="U405" t="n">
        <v>0.866884499246143</v>
      </c>
    </row>
    <row r="406">
      <c r="A406" t="inlineStr">
        <is>
          <t>1349620</t>
        </is>
      </c>
      <c r="B406" s="70">
        <f>SUMPRODUCT(K406:N406,PAINEL_PESOS!$C$16:$C$19)</f>
        <v/>
      </c>
      <c r="C406" s="70">
        <f>SUMPRODUCT(O406:Q406,PAINEL_PESOS!$C$21:$C$23)</f>
        <v/>
      </c>
      <c r="D406" s="70">
        <f>SUMPRODUCT(R406:S406,PAINEL_PESOS!$C$25:$C$26)</f>
        <v/>
      </c>
      <c r="E406" s="70">
        <f>SUMPRODUCT(T406:U406,PAINEL_PESOS!$C$28:$C$29)</f>
        <v/>
      </c>
      <c r="F406" s="70" t="n">
        <v>0.9997316323490218</v>
      </c>
      <c r="G406" s="70" t="n"/>
      <c r="H406" s="71">
        <f>IF(NOT(AND(PAINEL_PESOS!$D$12="OK - 100%",PAINEL_PESOS!$F$20="OK - 100%",PAINEL_PESOS!$F$24="OK - 100%",PAINEL_PESOS!$F$27="OK - 100%",PAINEL_PESOS!$F$30="OK - 100%")),"", (B406*PAINEL_PESOS!$B$7+C406*PAINEL_PESOS!$B$8+D406*PAINEL_PESOS!$B$9+E406*PAINEL_PESOS!$B$10)*F406)</f>
        <v/>
      </c>
      <c r="I406" s="71">
        <f>IF(H406="","",H406-G406)</f>
        <v/>
      </c>
      <c r="J406" s="71">
        <f>IF(I406="","",ABS(I406))</f>
        <v/>
      </c>
      <c r="K406" t="n">
        <v>0.2</v>
      </c>
      <c r="L406" t="n">
        <v>0.9999999999999998</v>
      </c>
      <c r="M406" t="n">
        <v>0.4949845047825484</v>
      </c>
      <c r="N406" t="n">
        <v>0.998060474716159</v>
      </c>
      <c r="O406" t="n">
        <v>0.3051898736033118</v>
      </c>
      <c r="P406" t="n">
        <v>0.9999216379650874</v>
      </c>
      <c r="Q406" t="n">
        <v>0.9998004470841653</v>
      </c>
      <c r="R406" t="n">
        <v>0.0150930519074578</v>
      </c>
      <c r="S406" t="n">
        <v>0.5372301754033575</v>
      </c>
      <c r="U406" t="n">
        <v>0.8260939053519766</v>
      </c>
    </row>
    <row r="407">
      <c r="A407" t="inlineStr">
        <is>
          <t>1349610</t>
        </is>
      </c>
      <c r="B407" s="70">
        <f>SUMPRODUCT(K407:N407,PAINEL_PESOS!$C$16:$C$19)</f>
        <v/>
      </c>
      <c r="C407" s="70">
        <f>SUMPRODUCT(O407:Q407,PAINEL_PESOS!$C$21:$C$23)</f>
        <v/>
      </c>
      <c r="D407" s="70">
        <f>SUMPRODUCT(R407:S407,PAINEL_PESOS!$C$25:$C$26)</f>
        <v/>
      </c>
      <c r="E407" s="70">
        <f>SUMPRODUCT(T407:U407,PAINEL_PESOS!$C$28:$C$29)</f>
        <v/>
      </c>
      <c r="F407" s="70" t="n">
        <v>0.9997865261443769</v>
      </c>
      <c r="G407" s="70" t="n">
        <v>0.7293180208122304</v>
      </c>
      <c r="H407" s="71">
        <f>IF(NOT(AND(PAINEL_PESOS!$D$12="OK - 100%",PAINEL_PESOS!$F$20="OK - 100%",PAINEL_PESOS!$F$24="OK - 100%",PAINEL_PESOS!$F$27="OK - 100%",PAINEL_PESOS!$F$30="OK - 100%")),"", (B407*PAINEL_PESOS!$B$7+C407*PAINEL_PESOS!$B$8+D407*PAINEL_PESOS!$B$9+E407*PAINEL_PESOS!$B$10)*F407)</f>
        <v/>
      </c>
      <c r="I407" s="71">
        <f>IF(H407="","",H407-G407)</f>
        <v/>
      </c>
      <c r="J407" s="71">
        <f>IF(I407="","",ABS(I407))</f>
        <v/>
      </c>
      <c r="K407" t="n">
        <v>0.2</v>
      </c>
      <c r="L407" t="n">
        <v>0.9993292947630952</v>
      </c>
      <c r="M407" t="n">
        <v>0.46724228773029</v>
      </c>
      <c r="N407" t="n">
        <v>0.9983723272694076</v>
      </c>
      <c r="O407" t="n">
        <v>0.2302221965428981</v>
      </c>
      <c r="P407" t="n">
        <v>0.9999657106714616</v>
      </c>
      <c r="Q407" t="n">
        <v>0.9998835441260773</v>
      </c>
      <c r="R407" t="n">
        <v>0.9923779347732644</v>
      </c>
      <c r="S407" t="n">
        <v>0.5971492982110089</v>
      </c>
      <c r="T407" t="n">
        <v>0.5248101756439393</v>
      </c>
      <c r="U407" t="n">
        <v>0.9022662906769278</v>
      </c>
    </row>
    <row r="408">
      <c r="A408" t="inlineStr">
        <is>
          <t>1349611</t>
        </is>
      </c>
      <c r="B408" s="70">
        <f>SUMPRODUCT(K408:N408,PAINEL_PESOS!$C$16:$C$19)</f>
        <v/>
      </c>
      <c r="C408" s="70">
        <f>SUMPRODUCT(O408:Q408,PAINEL_PESOS!$C$21:$C$23)</f>
        <v/>
      </c>
      <c r="D408" s="70">
        <f>SUMPRODUCT(R408:S408,PAINEL_PESOS!$C$25:$C$26)</f>
        <v/>
      </c>
      <c r="E408" s="70">
        <f>SUMPRODUCT(T408:U408,PAINEL_PESOS!$C$28:$C$29)</f>
        <v/>
      </c>
      <c r="F408" s="70" t="n">
        <v>0.9998007557260876</v>
      </c>
      <c r="G408" s="70" t="n">
        <v>0.7326324966784845</v>
      </c>
      <c r="H408" s="71">
        <f>IF(NOT(AND(PAINEL_PESOS!$D$12="OK - 100%",PAINEL_PESOS!$F$20="OK - 100%",PAINEL_PESOS!$F$24="OK - 100%",PAINEL_PESOS!$F$27="OK - 100%",PAINEL_PESOS!$F$30="OK - 100%")),"", (B408*PAINEL_PESOS!$B$7+C408*PAINEL_PESOS!$B$8+D408*PAINEL_PESOS!$B$9+E408*PAINEL_PESOS!$B$10)*F408)</f>
        <v/>
      </c>
      <c r="I408" s="71">
        <f>IF(H408="","",H408-G408)</f>
        <v/>
      </c>
      <c r="J408" s="71">
        <f>IF(I408="","",ABS(I408))</f>
        <v/>
      </c>
      <c r="K408" t="n">
        <v>0.2</v>
      </c>
      <c r="L408" t="n">
        <v>0.9999999999999998</v>
      </c>
      <c r="M408" t="n">
        <v>0.4668847245231539</v>
      </c>
      <c r="N408" t="n">
        <v>0.9984814328682671</v>
      </c>
      <c r="O408" t="n">
        <v>0.2302363583180462</v>
      </c>
      <c r="P408" t="n">
        <v>0.9999678903562605</v>
      </c>
      <c r="Q408" t="n">
        <v>0.9998909967001783</v>
      </c>
      <c r="R408" t="n">
        <v>0.9982619447987569</v>
      </c>
      <c r="S408" t="n">
        <v>0.5982713332879266</v>
      </c>
      <c r="T408" t="n">
        <v>0.548620280592072</v>
      </c>
      <c r="U408" t="n">
        <v>0.8976611878295555</v>
      </c>
    </row>
    <row r="409">
      <c r="A409" t="inlineStr">
        <is>
          <t>1349640</t>
        </is>
      </c>
      <c r="B409" s="70">
        <f>SUMPRODUCT(K409:N409,PAINEL_PESOS!$C$16:$C$19)</f>
        <v/>
      </c>
      <c r="C409" s="70">
        <f>SUMPRODUCT(O409:Q409,PAINEL_PESOS!$C$21:$C$23)</f>
        <v/>
      </c>
      <c r="D409" s="70">
        <f>SUMPRODUCT(R409:S409,PAINEL_PESOS!$C$25:$C$26)</f>
        <v/>
      </c>
      <c r="E409" s="70">
        <f>SUMPRODUCT(T409:U409,PAINEL_PESOS!$C$28:$C$29)</f>
        <v/>
      </c>
      <c r="F409" s="70" t="n">
        <v>0.9997294819334697</v>
      </c>
      <c r="G409" s="70" t="n"/>
      <c r="H409" s="71">
        <f>IF(NOT(AND(PAINEL_PESOS!$D$12="OK - 100%",PAINEL_PESOS!$F$20="OK - 100%",PAINEL_PESOS!$F$24="OK - 100%",PAINEL_PESOS!$F$27="OK - 100%",PAINEL_PESOS!$F$30="OK - 100%")),"", (B409*PAINEL_PESOS!$B$7+C409*PAINEL_PESOS!$B$8+D409*PAINEL_PESOS!$B$9+E409*PAINEL_PESOS!$B$10)*F409)</f>
        <v/>
      </c>
      <c r="I409" s="71">
        <f>IF(H409="","",H409-G409)</f>
        <v/>
      </c>
      <c r="J409" s="71">
        <f>IF(I409="","",ABS(I409))</f>
        <v/>
      </c>
      <c r="K409" t="n">
        <v>0.2</v>
      </c>
      <c r="L409" t="n">
        <v>0.9999999999999998</v>
      </c>
      <c r="M409" t="n">
        <v>0.4949845047825484</v>
      </c>
      <c r="N409" t="n">
        <v>0.9980449308343379</v>
      </c>
      <c r="O409" t="n">
        <v>0.3051898736033118</v>
      </c>
      <c r="P409" t="n">
        <v>0.9999210094313595</v>
      </c>
      <c r="Q409" t="n">
        <v>0.9997988467202799</v>
      </c>
      <c r="R409" t="n">
        <v>0.6184992275624042</v>
      </c>
      <c r="S409" t="n">
        <v>0.5385554715030604</v>
      </c>
      <c r="U409" t="n">
        <v>0.8260939053519766</v>
      </c>
    </row>
    <row r="410">
      <c r="A410" t="inlineStr">
        <is>
          <t>1349646</t>
        </is>
      </c>
      <c r="B410" s="70">
        <f>SUMPRODUCT(K410:N410,PAINEL_PESOS!$C$16:$C$19)</f>
        <v/>
      </c>
      <c r="C410" s="70">
        <f>SUMPRODUCT(O410:Q410,PAINEL_PESOS!$C$21:$C$23)</f>
        <v/>
      </c>
      <c r="D410" s="70">
        <f>SUMPRODUCT(R410:S410,PAINEL_PESOS!$C$25:$C$26)</f>
        <v/>
      </c>
      <c r="E410" s="70">
        <f>SUMPRODUCT(T410:U410,PAINEL_PESOS!$C$28:$C$29)</f>
        <v/>
      </c>
      <c r="F410" s="70" t="n">
        <v>0.9997494631300681</v>
      </c>
      <c r="G410" s="70" t="n">
        <v>0.7072137924527365</v>
      </c>
      <c r="H410" s="71">
        <f>IF(NOT(AND(PAINEL_PESOS!$D$12="OK - 100%",PAINEL_PESOS!$F$20="OK - 100%",PAINEL_PESOS!$F$24="OK - 100%",PAINEL_PESOS!$F$27="OK - 100%",PAINEL_PESOS!$F$30="OK - 100%")),"", (B410*PAINEL_PESOS!$B$7+C410*PAINEL_PESOS!$B$8+D410*PAINEL_PESOS!$B$9+E410*PAINEL_PESOS!$B$10)*F410)</f>
        <v/>
      </c>
      <c r="I410" s="71">
        <f>IF(H410="","",H410-G410)</f>
        <v/>
      </c>
      <c r="J410" s="71">
        <f>IF(I410="","",ABS(I410))</f>
        <v/>
      </c>
      <c r="K410" t="n">
        <v>0.2</v>
      </c>
      <c r="L410" t="n">
        <v>0.9999999999999998</v>
      </c>
      <c r="M410" t="n">
        <v>0.4949845047825484</v>
      </c>
      <c r="N410" t="n">
        <v>0.9981893596517525</v>
      </c>
      <c r="O410" t="n">
        <v>0.3051898736033118</v>
      </c>
      <c r="P410" t="n">
        <v>0.9999268492491675</v>
      </c>
      <c r="Q410" t="n">
        <v>0.9998137161241392</v>
      </c>
      <c r="R410" t="n">
        <v>0.9806052446549552</v>
      </c>
      <c r="S410" t="n">
        <v>0.6413778152418133</v>
      </c>
      <c r="T410" t="n">
        <v>0.3278439697606371</v>
      </c>
      <c r="U410" t="n">
        <v>0.8260939053519766</v>
      </c>
    </row>
    <row r="411">
      <c r="A411" t="inlineStr">
        <is>
          <t>1349675</t>
        </is>
      </c>
      <c r="B411" s="70">
        <f>SUMPRODUCT(K411:N411,PAINEL_PESOS!$C$16:$C$19)</f>
        <v/>
      </c>
      <c r="C411" s="70">
        <f>SUMPRODUCT(O411:Q411,PAINEL_PESOS!$C$21:$C$23)</f>
        <v/>
      </c>
      <c r="D411" s="70">
        <f>SUMPRODUCT(R411:S411,PAINEL_PESOS!$C$25:$C$26)</f>
        <v/>
      </c>
      <c r="E411" s="70">
        <f>SUMPRODUCT(T411:U411,PAINEL_PESOS!$C$28:$C$29)</f>
        <v/>
      </c>
      <c r="F411" s="70" t="n">
        <v>0.9990981299525329</v>
      </c>
      <c r="G411" s="70" t="n"/>
      <c r="H411" s="71">
        <f>IF(NOT(AND(PAINEL_PESOS!$D$12="OK - 100%",PAINEL_PESOS!$F$20="OK - 100%",PAINEL_PESOS!$F$24="OK - 100%",PAINEL_PESOS!$F$27="OK - 100%",PAINEL_PESOS!$F$30="OK - 100%")),"", (B411*PAINEL_PESOS!$B$7+C411*PAINEL_PESOS!$B$8+D411*PAINEL_PESOS!$B$9+E411*PAINEL_PESOS!$B$10)*F411)</f>
        <v/>
      </c>
      <c r="I411" s="71">
        <f>IF(H411="","",H411-G411)</f>
        <v/>
      </c>
      <c r="J411" s="71">
        <f>IF(I411="","",ABS(I411))</f>
        <v/>
      </c>
      <c r="K411" t="n">
        <v>0.2</v>
      </c>
      <c r="L411" t="n">
        <v>0.2478688257374755</v>
      </c>
      <c r="M411" t="n">
        <v>0.8748224022212205</v>
      </c>
      <c r="N411" t="n">
        <v>0.9981320194012965</v>
      </c>
      <c r="O411" t="n">
        <v>0.2443678794916635</v>
      </c>
      <c r="P411" t="n">
        <v>0.9999721632825309</v>
      </c>
      <c r="Q411" t="n">
        <v>0.9966876764396831</v>
      </c>
      <c r="R411" t="n">
        <v>0.838187211055178</v>
      </c>
      <c r="S411" t="n">
        <v>0.5680454098371297</v>
      </c>
      <c r="U411" t="n">
        <v>0.784265754876082</v>
      </c>
    </row>
    <row r="412">
      <c r="A412" t="inlineStr">
        <is>
          <t>1349677</t>
        </is>
      </c>
      <c r="B412" s="70">
        <f>SUMPRODUCT(K412:N412,PAINEL_PESOS!$C$16:$C$19)</f>
        <v/>
      </c>
      <c r="C412" s="70">
        <f>SUMPRODUCT(O412:Q412,PAINEL_PESOS!$C$21:$C$23)</f>
        <v/>
      </c>
      <c r="D412" s="70">
        <f>SUMPRODUCT(R412:S412,PAINEL_PESOS!$C$25:$C$26)</f>
        <v/>
      </c>
      <c r="E412" s="70">
        <f>SUMPRODUCT(T412:U412,PAINEL_PESOS!$C$28:$C$29)</f>
        <v/>
      </c>
      <c r="F412" s="70" t="n">
        <v>0.9988504516060879</v>
      </c>
      <c r="G412" s="70" t="n">
        <v>0.6164990983413587</v>
      </c>
      <c r="H412" s="71">
        <f>IF(NOT(AND(PAINEL_PESOS!$D$12="OK - 100%",PAINEL_PESOS!$F$20="OK - 100%",PAINEL_PESOS!$F$24="OK - 100%",PAINEL_PESOS!$F$27="OK - 100%",PAINEL_PESOS!$F$30="OK - 100%")),"", (B412*PAINEL_PESOS!$B$7+C412*PAINEL_PESOS!$B$8+D412*PAINEL_PESOS!$B$9+E412*PAINEL_PESOS!$B$10)*F412)</f>
        <v/>
      </c>
      <c r="I412" s="71">
        <f>IF(H412="","",H412-G412)</f>
        <v/>
      </c>
      <c r="J412" s="71">
        <f>IF(I412="","",ABS(I412))</f>
        <v/>
      </c>
      <c r="K412" t="n">
        <v>0.2</v>
      </c>
      <c r="L412" t="n">
        <v>0</v>
      </c>
      <c r="M412" t="n">
        <v>1</v>
      </c>
      <c r="N412" t="n">
        <v>0.9980448444028827</v>
      </c>
      <c r="O412" t="n">
        <v>0.2157453128476017</v>
      </c>
      <c r="P412" t="n">
        <v>0.9999861445825876</v>
      </c>
      <c r="Q412" t="n">
        <v>0.9955357787887025</v>
      </c>
      <c r="R412" t="n">
        <v>0.4943758211109958</v>
      </c>
      <c r="S412" t="n">
        <v>0.5672244800424111</v>
      </c>
      <c r="T412" t="n">
        <v>0.4504355367503275</v>
      </c>
      <c r="U412" t="n">
        <v>0.8524324584725744</v>
      </c>
    </row>
    <row r="413">
      <c r="A413" t="inlineStr">
        <is>
          <t>1349702</t>
        </is>
      </c>
      <c r="B413" s="70">
        <f>SUMPRODUCT(K413:N413,PAINEL_PESOS!$C$16:$C$19)</f>
        <v/>
      </c>
      <c r="C413" s="70">
        <f>SUMPRODUCT(O413:Q413,PAINEL_PESOS!$C$21:$C$23)</f>
        <v/>
      </c>
      <c r="D413" s="70">
        <f>SUMPRODUCT(R413:S413,PAINEL_PESOS!$C$25:$C$26)</f>
        <v/>
      </c>
      <c r="E413" s="70">
        <f>SUMPRODUCT(T413:U413,PAINEL_PESOS!$C$28:$C$29)</f>
        <v/>
      </c>
      <c r="F413" s="70" t="n">
        <v>0.9989447957006732</v>
      </c>
      <c r="G413" s="70" t="n">
        <v>0.5603118803560697</v>
      </c>
      <c r="H413" s="71">
        <f>IF(NOT(AND(PAINEL_PESOS!$D$12="OK - 100%",PAINEL_PESOS!$F$20="OK - 100%",PAINEL_PESOS!$F$24="OK - 100%",PAINEL_PESOS!$F$27="OK - 100%",PAINEL_PESOS!$F$30="OK - 100%")),"", (B413*PAINEL_PESOS!$B$7+C413*PAINEL_PESOS!$B$8+D413*PAINEL_PESOS!$B$9+E413*PAINEL_PESOS!$B$10)*F413)</f>
        <v/>
      </c>
      <c r="I413" s="71">
        <f>IF(H413="","",H413-G413)</f>
        <v/>
      </c>
      <c r="J413" s="71">
        <f>IF(I413="","",ABS(I413))</f>
        <v/>
      </c>
      <c r="K413" t="n">
        <v>0.2</v>
      </c>
      <c r="L413" t="n">
        <v>0.0006029931592850884</v>
      </c>
      <c r="M413" t="n">
        <v>0.9996805522756906</v>
      </c>
      <c r="N413" t="n">
        <v>0.9957658267008352</v>
      </c>
      <c r="O413" t="n">
        <v>0.1131831007715685</v>
      </c>
      <c r="P413" t="n">
        <v>0.9999980804803072</v>
      </c>
      <c r="Q413" t="n">
        <v>0.9972580290467333</v>
      </c>
      <c r="R413" t="n">
        <v>0.01808775080467392</v>
      </c>
      <c r="S413" t="n">
        <v>0.532774189970125</v>
      </c>
      <c r="T413" t="n">
        <v>0.5812981637629291</v>
      </c>
      <c r="U413" t="n">
        <v>0.8500857230851031</v>
      </c>
    </row>
    <row r="414">
      <c r="A414" t="inlineStr">
        <is>
          <t>1349703</t>
        </is>
      </c>
      <c r="B414" s="70">
        <f>SUMPRODUCT(K414:N414,PAINEL_PESOS!$C$16:$C$19)</f>
        <v/>
      </c>
      <c r="C414" s="70">
        <f>SUMPRODUCT(O414:Q414,PAINEL_PESOS!$C$21:$C$23)</f>
        <v/>
      </c>
      <c r="D414" s="70">
        <f>SUMPRODUCT(R414:S414,PAINEL_PESOS!$C$25:$C$26)</f>
        <v/>
      </c>
      <c r="E414" s="70">
        <f>SUMPRODUCT(T414:U414,PAINEL_PESOS!$C$28:$C$29)</f>
        <v/>
      </c>
      <c r="F414" s="70" t="n">
        <v>0.9988916490556961</v>
      </c>
      <c r="G414" s="70" t="n">
        <v>0.6239787866153237</v>
      </c>
      <c r="H414" s="71">
        <f>IF(NOT(AND(PAINEL_PESOS!$D$12="OK - 100%",PAINEL_PESOS!$F$20="OK - 100%",PAINEL_PESOS!$F$24="OK - 100%",PAINEL_PESOS!$F$27="OK - 100%",PAINEL_PESOS!$F$30="OK - 100%")),"", (B414*PAINEL_PESOS!$B$7+C414*PAINEL_PESOS!$B$8+D414*PAINEL_PESOS!$B$9+E414*PAINEL_PESOS!$B$10)*F414)</f>
        <v/>
      </c>
      <c r="I414" s="71">
        <f>IF(H414="","",H414-G414)</f>
        <v/>
      </c>
      <c r="J414" s="71">
        <f>IF(I414="","",ABS(I414))</f>
        <v/>
      </c>
      <c r="K414" t="n">
        <v>0.2</v>
      </c>
      <c r="L414" t="n">
        <v>0</v>
      </c>
      <c r="M414" t="n">
        <v>1</v>
      </c>
      <c r="N414" t="n">
        <v>0.9981151446954607</v>
      </c>
      <c r="O414" t="n">
        <v>0.2157453128476017</v>
      </c>
      <c r="P414" t="n">
        <v>0.9999866431745158</v>
      </c>
      <c r="Q414" t="n">
        <v>0.9956958958162879</v>
      </c>
      <c r="R414" t="n">
        <v>0.5486252910378325</v>
      </c>
      <c r="S414" t="n">
        <v>0.5327691322928217</v>
      </c>
      <c r="T414" t="n">
        <v>0.5165379961294675</v>
      </c>
      <c r="U414" t="n">
        <v>0.8260939053519766</v>
      </c>
    </row>
    <row r="415">
      <c r="A415" t="inlineStr">
        <is>
          <t>1349733</t>
        </is>
      </c>
      <c r="B415" s="70">
        <f>SUMPRODUCT(K415:N415,PAINEL_PESOS!$C$16:$C$19)</f>
        <v/>
      </c>
      <c r="C415" s="70">
        <f>SUMPRODUCT(O415:Q415,PAINEL_PESOS!$C$21:$C$23)</f>
        <v/>
      </c>
      <c r="D415" s="70">
        <f>SUMPRODUCT(R415:S415,PAINEL_PESOS!$C$25:$C$26)</f>
        <v/>
      </c>
      <c r="E415" s="70">
        <f>SUMPRODUCT(T415:U415,PAINEL_PESOS!$C$28:$C$29)</f>
        <v/>
      </c>
      <c r="F415" s="70" t="n">
        <v>0.9988871803428357</v>
      </c>
      <c r="G415" s="70" t="n">
        <v>0.5608490811029925</v>
      </c>
      <c r="H415" s="71">
        <f>IF(NOT(AND(PAINEL_PESOS!$D$12="OK - 100%",PAINEL_PESOS!$F$20="OK - 100%",PAINEL_PESOS!$F$24="OK - 100%",PAINEL_PESOS!$F$27="OK - 100%",PAINEL_PESOS!$F$30="OK - 100%")),"", (B415*PAINEL_PESOS!$B$7+C415*PAINEL_PESOS!$B$8+D415*PAINEL_PESOS!$B$9+E415*PAINEL_PESOS!$B$10)*F415)</f>
        <v/>
      </c>
      <c r="I415" s="71">
        <f>IF(H415="","",H415-G415)</f>
        <v/>
      </c>
      <c r="J415" s="71">
        <f>IF(I415="","",ABS(I415))</f>
        <v/>
      </c>
      <c r="K415" t="n">
        <v>0.2</v>
      </c>
      <c r="L415" t="n">
        <v>0</v>
      </c>
      <c r="M415" t="n">
        <v>1</v>
      </c>
      <c r="N415" t="n">
        <v>0.9981075200128654</v>
      </c>
      <c r="O415" t="n">
        <v>0.2157453128476017</v>
      </c>
      <c r="P415" t="n">
        <v>0.9999865890993018</v>
      </c>
      <c r="Q415" t="n">
        <v>0.9956785282843975</v>
      </c>
      <c r="R415" t="n">
        <v>0</v>
      </c>
      <c r="S415" t="n">
        <v>0.5326688233394886</v>
      </c>
      <c r="T415" t="n">
        <v>0.5597010935177157</v>
      </c>
      <c r="U415" t="n">
        <v>0.8260939053519766</v>
      </c>
    </row>
    <row r="416">
      <c r="A416" t="inlineStr">
        <is>
          <t>1349734</t>
        </is>
      </c>
      <c r="B416" s="70">
        <f>SUMPRODUCT(K416:N416,PAINEL_PESOS!$C$16:$C$19)</f>
        <v/>
      </c>
      <c r="C416" s="70">
        <f>SUMPRODUCT(O416:Q416,PAINEL_PESOS!$C$21:$C$23)</f>
        <v/>
      </c>
      <c r="D416" s="70">
        <f>SUMPRODUCT(R416:S416,PAINEL_PESOS!$C$25:$C$26)</f>
        <v/>
      </c>
      <c r="E416" s="70">
        <f>SUMPRODUCT(T416:U416,PAINEL_PESOS!$C$28:$C$29)</f>
        <v/>
      </c>
      <c r="F416" s="70" t="n">
        <v>0.9988893813409572</v>
      </c>
      <c r="G416" s="70" t="n">
        <v>0.5608512549701129</v>
      </c>
      <c r="H416" s="71">
        <f>IF(NOT(AND(PAINEL_PESOS!$D$12="OK - 100%",PAINEL_PESOS!$F$20="OK - 100%",PAINEL_PESOS!$F$24="OK - 100%",PAINEL_PESOS!$F$27="OK - 100%",PAINEL_PESOS!$F$30="OK - 100%")),"", (B416*PAINEL_PESOS!$B$7+C416*PAINEL_PESOS!$B$8+D416*PAINEL_PESOS!$B$9+E416*PAINEL_PESOS!$B$10)*F416)</f>
        <v/>
      </c>
      <c r="I416" s="71">
        <f>IF(H416="","",H416-G416)</f>
        <v/>
      </c>
      <c r="J416" s="71">
        <f>IF(I416="","",ABS(I416))</f>
        <v/>
      </c>
      <c r="K416" t="n">
        <v>0.2</v>
      </c>
      <c r="L416" t="n">
        <v>0</v>
      </c>
      <c r="M416" t="n">
        <v>1</v>
      </c>
      <c r="N416" t="n">
        <v>0.9981112754623375</v>
      </c>
      <c r="O416" t="n">
        <v>0.2157453128476017</v>
      </c>
      <c r="P416" t="n">
        <v>0.9999866157334688</v>
      </c>
      <c r="Q416" t="n">
        <v>0.9956870824182028</v>
      </c>
      <c r="R416" t="n">
        <v>0</v>
      </c>
      <c r="S416" t="n">
        <v>0.5326687379596553</v>
      </c>
      <c r="T416" t="n">
        <v>0.5597010935177157</v>
      </c>
      <c r="U416" t="n">
        <v>0.8260939053519766</v>
      </c>
    </row>
    <row r="417">
      <c r="A417" t="inlineStr">
        <is>
          <t>1349747</t>
        </is>
      </c>
      <c r="B417" s="70">
        <f>SUMPRODUCT(K417:N417,PAINEL_PESOS!$C$16:$C$19)</f>
        <v/>
      </c>
      <c r="C417" s="70">
        <f>SUMPRODUCT(O417:Q417,PAINEL_PESOS!$C$21:$C$23)</f>
        <v/>
      </c>
      <c r="D417" s="70">
        <f>SUMPRODUCT(R417:S417,PAINEL_PESOS!$C$25:$C$26)</f>
        <v/>
      </c>
      <c r="E417" s="70">
        <f>SUMPRODUCT(T417:U417,PAINEL_PESOS!$C$28:$C$29)</f>
        <v/>
      </c>
      <c r="F417" s="70" t="n">
        <v>0.9989016880284439</v>
      </c>
      <c r="G417" s="70" t="n">
        <v>0.5608595607633156</v>
      </c>
      <c r="H417" s="71">
        <f>IF(NOT(AND(PAINEL_PESOS!$D$12="OK - 100%",PAINEL_PESOS!$F$20="OK - 100%",PAINEL_PESOS!$F$24="OK - 100%",PAINEL_PESOS!$F$27="OK - 100%",PAINEL_PESOS!$F$30="OK - 100%")),"", (B417*PAINEL_PESOS!$B$7+C417*PAINEL_PESOS!$B$8+D417*PAINEL_PESOS!$B$9+E417*PAINEL_PESOS!$B$10)*F417)</f>
        <v/>
      </c>
      <c r="I417" s="71">
        <f>IF(H417="","",H417-G417)</f>
        <v/>
      </c>
      <c r="J417" s="71">
        <f>IF(I417="","",ABS(I417))</f>
        <v/>
      </c>
      <c r="K417" t="n">
        <v>0.2</v>
      </c>
      <c r="L417" t="n">
        <v>0</v>
      </c>
      <c r="M417" t="n">
        <v>1</v>
      </c>
      <c r="N417" t="n">
        <v>0.9981322728210958</v>
      </c>
      <c r="O417" t="n">
        <v>0.2157453128476017</v>
      </c>
      <c r="P417" t="n">
        <v>0.9999867646480652</v>
      </c>
      <c r="Q417" t="n">
        <v>0.9957349116035662</v>
      </c>
      <c r="R417" t="n">
        <v>0</v>
      </c>
      <c r="S417" t="n">
        <v>0.532637433341419</v>
      </c>
      <c r="T417" t="n">
        <v>0.5597010935177157</v>
      </c>
      <c r="U417" t="n">
        <v>0.8260939053519766</v>
      </c>
    </row>
    <row r="418">
      <c r="A418" t="inlineStr">
        <is>
          <t>1349878</t>
        </is>
      </c>
      <c r="B418" s="70">
        <f>SUMPRODUCT(K418:N418,PAINEL_PESOS!$C$16:$C$19)</f>
        <v/>
      </c>
      <c r="C418" s="70">
        <f>SUMPRODUCT(O418:Q418,PAINEL_PESOS!$C$21:$C$23)</f>
        <v/>
      </c>
      <c r="D418" s="70">
        <f>SUMPRODUCT(R418:S418,PAINEL_PESOS!$C$25:$C$26)</f>
        <v/>
      </c>
      <c r="E418" s="70">
        <f>SUMPRODUCT(T418:U418,PAINEL_PESOS!$C$28:$C$29)</f>
        <v/>
      </c>
      <c r="F418" s="70" t="n">
        <v>0.9985915767443939</v>
      </c>
      <c r="G418" s="70" t="n">
        <v>0.7050521165808254</v>
      </c>
      <c r="H418" s="71">
        <f>IF(NOT(AND(PAINEL_PESOS!$D$12="OK - 100%",PAINEL_PESOS!$F$20="OK - 100%",PAINEL_PESOS!$F$24="OK - 100%",PAINEL_PESOS!$F$27="OK - 100%",PAINEL_PESOS!$F$30="OK - 100%")),"", (B418*PAINEL_PESOS!$B$7+C418*PAINEL_PESOS!$B$8+D418*PAINEL_PESOS!$B$9+E418*PAINEL_PESOS!$B$10)*F418)</f>
        <v/>
      </c>
      <c r="I418" s="71">
        <f>IF(H418="","",H418-G418)</f>
        <v/>
      </c>
      <c r="J418" s="71">
        <f>IF(I418="","",ABS(I418))</f>
        <v/>
      </c>
      <c r="K418" t="n">
        <v>0.2</v>
      </c>
      <c r="L418" t="n">
        <v>0.9999999999999998</v>
      </c>
      <c r="M418" t="n">
        <v>0.4673212577162713</v>
      </c>
      <c r="N418" t="n">
        <v>0.991900694431598</v>
      </c>
      <c r="O418" t="n">
        <v>0.3878319962883598</v>
      </c>
      <c r="P418" t="n">
        <v>0.9990009547414204</v>
      </c>
      <c r="Q418" t="n">
        <v>0.9978870501433853</v>
      </c>
      <c r="R418" t="n">
        <v>0.7759022585205984</v>
      </c>
      <c r="S418" t="n">
        <v>0.6031406370714049</v>
      </c>
      <c r="T418" t="n">
        <v>0.5028809776660468</v>
      </c>
      <c r="U418" t="n">
        <v>0.8470240480062741</v>
      </c>
    </row>
    <row r="419">
      <c r="A419" t="inlineStr">
        <is>
          <t>1349879</t>
        </is>
      </c>
      <c r="B419" s="70">
        <f>SUMPRODUCT(K419:N419,PAINEL_PESOS!$C$16:$C$19)</f>
        <v/>
      </c>
      <c r="C419" s="70">
        <f>SUMPRODUCT(O419:Q419,PAINEL_PESOS!$C$21:$C$23)</f>
        <v/>
      </c>
      <c r="D419" s="70">
        <f>SUMPRODUCT(R419:S419,PAINEL_PESOS!$C$25:$C$26)</f>
        <v/>
      </c>
      <c r="E419" s="70">
        <f>SUMPRODUCT(T419:U419,PAINEL_PESOS!$C$28:$C$29)</f>
        <v/>
      </c>
      <c r="F419" s="70" t="n">
        <v>0.9984093356750688</v>
      </c>
      <c r="G419" s="70" t="n">
        <v>0.7257858252542472</v>
      </c>
      <c r="H419" s="71">
        <f>IF(NOT(AND(PAINEL_PESOS!$D$12="OK - 100%",PAINEL_PESOS!$F$20="OK - 100%",PAINEL_PESOS!$F$24="OK - 100%",PAINEL_PESOS!$F$27="OK - 100%",PAINEL_PESOS!$F$30="OK - 100%")),"", (B419*PAINEL_PESOS!$B$7+C419*PAINEL_PESOS!$B$8+D419*PAINEL_PESOS!$B$9+E419*PAINEL_PESOS!$B$10)*F419)</f>
        <v/>
      </c>
      <c r="I419" s="71">
        <f>IF(H419="","",H419-G419)</f>
        <v/>
      </c>
      <c r="J419" s="71">
        <f>IF(I419="","",ABS(I419))</f>
        <v/>
      </c>
      <c r="K419" t="n">
        <v>0.2</v>
      </c>
      <c r="L419" t="n">
        <v>0.996686256343701</v>
      </c>
      <c r="M419" t="n">
        <v>0.4684290567679539</v>
      </c>
      <c r="N419" t="n">
        <v>0.9901241194701957</v>
      </c>
      <c r="O419" t="n">
        <v>0.3605135414209806</v>
      </c>
      <c r="P419" t="n">
        <v>0.9990283630320574</v>
      </c>
      <c r="Q419" t="n">
        <v>0.9979903234670401</v>
      </c>
      <c r="R419" t="n">
        <v>0.9699782355157371</v>
      </c>
      <c r="S419" t="n">
        <v>0.6009783957120385</v>
      </c>
      <c r="T419" t="n">
        <v>0.5010389822854244</v>
      </c>
      <c r="U419" t="n">
        <v>0.8442336877890314</v>
      </c>
    </row>
    <row r="420">
      <c r="A420" t="inlineStr">
        <is>
          <t>1349880</t>
        </is>
      </c>
      <c r="B420" s="70">
        <f>SUMPRODUCT(K420:N420,PAINEL_PESOS!$C$16:$C$19)</f>
        <v/>
      </c>
      <c r="C420" s="70">
        <f>SUMPRODUCT(O420:Q420,PAINEL_PESOS!$C$21:$C$23)</f>
        <v/>
      </c>
      <c r="D420" s="70">
        <f>SUMPRODUCT(R420:S420,PAINEL_PESOS!$C$25:$C$26)</f>
        <v/>
      </c>
      <c r="E420" s="70">
        <f>SUMPRODUCT(T420:U420,PAINEL_PESOS!$C$28:$C$29)</f>
        <v/>
      </c>
      <c r="F420" s="70" t="n">
        <v>0.9983347051518908</v>
      </c>
      <c r="G420" s="70" t="n">
        <v>0.6820463537933782</v>
      </c>
      <c r="H420" s="71">
        <f>IF(NOT(AND(PAINEL_PESOS!$D$12="OK - 100%",PAINEL_PESOS!$F$20="OK - 100%",PAINEL_PESOS!$F$24="OK - 100%",PAINEL_PESOS!$F$27="OK - 100%",PAINEL_PESOS!$F$30="OK - 100%")),"", (B420*PAINEL_PESOS!$B$7+C420*PAINEL_PESOS!$B$8+D420*PAINEL_PESOS!$B$9+E420*PAINEL_PESOS!$B$10)*F420)</f>
        <v/>
      </c>
      <c r="I420" s="71">
        <f>IF(H420="","",H420-G420)</f>
        <v/>
      </c>
      <c r="J420" s="71">
        <f>IF(I420="","",ABS(I420))</f>
        <v/>
      </c>
      <c r="K420" t="n">
        <v>0.2</v>
      </c>
      <c r="L420" t="n">
        <v>0.4604390197701667</v>
      </c>
      <c r="M420" t="n">
        <v>0.7544302407279672</v>
      </c>
      <c r="N420" t="n">
        <v>0.9876169894988788</v>
      </c>
      <c r="O420" t="n">
        <v>0.4090341975497724</v>
      </c>
      <c r="P420" t="n">
        <v>0.9995215880632958</v>
      </c>
      <c r="Q420" t="n">
        <v>0.9989442803898352</v>
      </c>
      <c r="R420" t="n">
        <v>0.7242133192263925</v>
      </c>
      <c r="S420" t="n">
        <v>0.6052264986194262</v>
      </c>
      <c r="T420" t="n">
        <v>0.4847855258446908</v>
      </c>
      <c r="U420" t="n">
        <v>0.8450039407753145</v>
      </c>
    </row>
    <row r="421">
      <c r="A421" t="inlineStr">
        <is>
          <t>1349881</t>
        </is>
      </c>
      <c r="B421" s="70">
        <f>SUMPRODUCT(K421:N421,PAINEL_PESOS!$C$16:$C$19)</f>
        <v/>
      </c>
      <c r="C421" s="70">
        <f>SUMPRODUCT(O421:Q421,PAINEL_PESOS!$C$21:$C$23)</f>
        <v/>
      </c>
      <c r="D421" s="70">
        <f>SUMPRODUCT(R421:S421,PAINEL_PESOS!$C$25:$C$26)</f>
        <v/>
      </c>
      <c r="E421" s="70">
        <f>SUMPRODUCT(T421:U421,PAINEL_PESOS!$C$28:$C$29)</f>
        <v/>
      </c>
      <c r="F421" s="70" t="n">
        <v>0.998418293163452</v>
      </c>
      <c r="G421" s="70" t="n">
        <v>0.697999675767741</v>
      </c>
      <c r="H421" s="71">
        <f>IF(NOT(AND(PAINEL_PESOS!$D$12="OK - 100%",PAINEL_PESOS!$F$20="OK - 100%",PAINEL_PESOS!$F$24="OK - 100%",PAINEL_PESOS!$F$27="OK - 100%",PAINEL_PESOS!$F$30="OK - 100%")),"", (B421*PAINEL_PESOS!$B$7+C421*PAINEL_PESOS!$B$8+D421*PAINEL_PESOS!$B$9+E421*PAINEL_PESOS!$B$10)*F421)</f>
        <v/>
      </c>
      <c r="I421" s="71">
        <f>IF(H421="","",H421-G421)</f>
        <v/>
      </c>
      <c r="J421" s="71">
        <f>IF(I421="","",ABS(I421))</f>
        <v/>
      </c>
      <c r="K421" t="n">
        <v>0.2</v>
      </c>
      <c r="L421" t="n">
        <v>0.969182569581131</v>
      </c>
      <c r="M421" t="n">
        <v>0.4830978260237591</v>
      </c>
      <c r="N421" t="n">
        <v>0.9900754021501158</v>
      </c>
      <c r="O421" t="n">
        <v>0.3635036010796979</v>
      </c>
      <c r="P421" t="n">
        <v>0.9990613839445494</v>
      </c>
      <c r="Q421" t="n">
        <v>0.998055190656862</v>
      </c>
      <c r="R421" t="n">
        <v>0.7557850149747798</v>
      </c>
      <c r="S421" t="n">
        <v>0.6046251507612798</v>
      </c>
      <c r="T421" t="n">
        <v>0.490265701952397</v>
      </c>
      <c r="U421" t="n">
        <v>0.8472430948178737</v>
      </c>
    </row>
    <row r="422">
      <c r="A422" t="inlineStr">
        <is>
          <t>1349782</t>
        </is>
      </c>
      <c r="B422" s="70">
        <f>SUMPRODUCT(K422:N422,PAINEL_PESOS!$C$16:$C$19)</f>
        <v/>
      </c>
      <c r="C422" s="70">
        <f>SUMPRODUCT(O422:Q422,PAINEL_PESOS!$C$21:$C$23)</f>
        <v/>
      </c>
      <c r="D422" s="70">
        <f>SUMPRODUCT(R422:S422,PAINEL_PESOS!$C$25:$C$26)</f>
        <v/>
      </c>
      <c r="E422" s="70">
        <f>SUMPRODUCT(T422:U422,PAINEL_PESOS!$C$28:$C$29)</f>
        <v/>
      </c>
      <c r="F422" s="70" t="n">
        <v>0.9981708163079326</v>
      </c>
      <c r="G422" s="70" t="n">
        <v>0.6053004421903306</v>
      </c>
      <c r="H422" s="71">
        <f>IF(NOT(AND(PAINEL_PESOS!$D$12="OK - 100%",PAINEL_PESOS!$F$20="OK - 100%",PAINEL_PESOS!$F$24="OK - 100%",PAINEL_PESOS!$F$27="OK - 100%",PAINEL_PESOS!$F$30="OK - 100%")),"", (B422*PAINEL_PESOS!$B$7+C422*PAINEL_PESOS!$B$8+D422*PAINEL_PESOS!$B$9+E422*PAINEL_PESOS!$B$10)*F422)</f>
        <v/>
      </c>
      <c r="I422" s="71">
        <f>IF(H422="","",H422-G422)</f>
        <v/>
      </c>
      <c r="J422" s="71">
        <f>IF(I422="","",ABS(I422))</f>
        <v/>
      </c>
      <c r="K422" t="n">
        <v>0.3336353532684359</v>
      </c>
      <c r="L422" t="n">
        <v>0.9769657156040639</v>
      </c>
      <c r="M422" t="n">
        <v>0.4866051707730902</v>
      </c>
      <c r="N422" t="n">
        <v>0.9960948011164272</v>
      </c>
      <c r="O422" t="n">
        <v>0.2204224888391957</v>
      </c>
      <c r="P422" t="n">
        <v>0.9999827370908542</v>
      </c>
      <c r="Q422" t="n">
        <v>0.9933282453365337</v>
      </c>
      <c r="R422" t="n">
        <v>0.003949289553665087</v>
      </c>
      <c r="S422" t="n">
        <v>0.5326550387020974</v>
      </c>
      <c r="T422" t="n">
        <v>0.5990365787574393</v>
      </c>
      <c r="U422" t="n">
        <v>0.8431636734840278</v>
      </c>
    </row>
    <row r="423">
      <c r="A423" t="inlineStr">
        <is>
          <t>1349788</t>
        </is>
      </c>
      <c r="B423" s="70">
        <f>SUMPRODUCT(K423:N423,PAINEL_PESOS!$C$16:$C$19)</f>
        <v/>
      </c>
      <c r="C423" s="70">
        <f>SUMPRODUCT(O423:Q423,PAINEL_PESOS!$C$21:$C$23)</f>
        <v/>
      </c>
      <c r="D423" s="70">
        <f>SUMPRODUCT(R423:S423,PAINEL_PESOS!$C$25:$C$26)</f>
        <v/>
      </c>
      <c r="E423" s="70">
        <f>SUMPRODUCT(T423:U423,PAINEL_PESOS!$C$28:$C$29)</f>
        <v/>
      </c>
      <c r="F423" s="70" t="n">
        <v>0.9987205410095619</v>
      </c>
      <c r="G423" s="70" t="n">
        <v>0.6049969085712285</v>
      </c>
      <c r="H423" s="71">
        <f>IF(NOT(AND(PAINEL_PESOS!$D$12="OK - 100%",PAINEL_PESOS!$F$20="OK - 100%",PAINEL_PESOS!$F$24="OK - 100%",PAINEL_PESOS!$F$27="OK - 100%",PAINEL_PESOS!$F$30="OK - 100%")),"", (B423*PAINEL_PESOS!$B$7+C423*PAINEL_PESOS!$B$8+D423*PAINEL_PESOS!$B$9+E423*PAINEL_PESOS!$B$10)*F423)</f>
        <v/>
      </c>
      <c r="I423" s="71">
        <f>IF(H423="","",H423-G423)</f>
        <v/>
      </c>
      <c r="J423" s="71">
        <f>IF(I423="","",ABS(I423))</f>
        <v/>
      </c>
      <c r="K423" t="n">
        <v>0.4</v>
      </c>
      <c r="L423" t="n">
        <v>0.9999999999999998</v>
      </c>
      <c r="M423" t="n">
        <v>0.4764743320719949</v>
      </c>
      <c r="N423" t="n">
        <v>0.9951308378831967</v>
      </c>
      <c r="O423" t="n">
        <v>0.2186370654452792</v>
      </c>
      <c r="P423" t="n">
        <v>1</v>
      </c>
      <c r="Q423" t="n">
        <v>0.9965246932231019</v>
      </c>
      <c r="R423" t="n">
        <v>0</v>
      </c>
      <c r="S423" t="n">
        <v>0.5325737271464153</v>
      </c>
      <c r="T423" t="n">
        <v>0.5749310284496804</v>
      </c>
      <c r="U423" t="n">
        <v>0.8260939053519766</v>
      </c>
    </row>
    <row r="424">
      <c r="A424" t="inlineStr">
        <is>
          <t>1349802</t>
        </is>
      </c>
      <c r="B424" s="70">
        <f>SUMPRODUCT(K424:N424,PAINEL_PESOS!$C$16:$C$19)</f>
        <v/>
      </c>
      <c r="C424" s="70">
        <f>SUMPRODUCT(O424:Q424,PAINEL_PESOS!$C$21:$C$23)</f>
        <v/>
      </c>
      <c r="D424" s="70">
        <f>SUMPRODUCT(R424:S424,PAINEL_PESOS!$C$25:$C$26)</f>
        <v/>
      </c>
      <c r="E424" s="70">
        <f>SUMPRODUCT(T424:U424,PAINEL_PESOS!$C$28:$C$29)</f>
        <v/>
      </c>
      <c r="F424" s="70" t="n">
        <v>0.9987743263260064</v>
      </c>
      <c r="G424" s="70" t="n">
        <v>0.6050091847811184</v>
      </c>
      <c r="H424" s="71">
        <f>IF(NOT(AND(PAINEL_PESOS!$D$12="OK - 100%",PAINEL_PESOS!$F$20="OK - 100%",PAINEL_PESOS!$F$24="OK - 100%",PAINEL_PESOS!$F$27="OK - 100%",PAINEL_PESOS!$F$30="OK - 100%")),"", (B424*PAINEL_PESOS!$B$7+C424*PAINEL_PESOS!$B$8+D424*PAINEL_PESOS!$B$9+E424*PAINEL_PESOS!$B$10)*F424)</f>
        <v/>
      </c>
      <c r="I424" s="71">
        <f>IF(H424="","",H424-G424)</f>
        <v/>
      </c>
      <c r="J424" s="71">
        <f>IF(I424="","",ABS(I424))</f>
        <v/>
      </c>
      <c r="K424" t="n">
        <v>0.4</v>
      </c>
      <c r="L424" t="n">
        <v>0.9999999999999998</v>
      </c>
      <c r="M424" t="n">
        <v>0.4764743320719949</v>
      </c>
      <c r="N424" t="n">
        <v>0.9953360467464667</v>
      </c>
      <c r="O424" t="n">
        <v>0.2186370654452792</v>
      </c>
      <c r="P424" t="n">
        <v>1</v>
      </c>
      <c r="Q424" t="n">
        <v>0.9966710769339975</v>
      </c>
      <c r="R424" t="n">
        <v>0</v>
      </c>
      <c r="S424" t="n">
        <v>0.5325316977809176</v>
      </c>
      <c r="T424" t="n">
        <v>0.574610221478761</v>
      </c>
      <c r="U424" t="n">
        <v>0.8260939053519766</v>
      </c>
    </row>
    <row r="425">
      <c r="A425" t="inlineStr">
        <is>
          <t>1349807</t>
        </is>
      </c>
      <c r="B425" s="70">
        <f>SUMPRODUCT(K425:N425,PAINEL_PESOS!$C$16:$C$19)</f>
        <v/>
      </c>
      <c r="C425" s="70">
        <f>SUMPRODUCT(O425:Q425,PAINEL_PESOS!$C$21:$C$23)</f>
        <v/>
      </c>
      <c r="D425" s="70">
        <f>SUMPRODUCT(R425:S425,PAINEL_PESOS!$C$25:$C$26)</f>
        <v/>
      </c>
      <c r="E425" s="70">
        <f>SUMPRODUCT(T425:U425,PAINEL_PESOS!$C$28:$C$29)</f>
        <v/>
      </c>
      <c r="F425" s="70" t="n">
        <v>0.9987841374972163</v>
      </c>
      <c r="G425" s="70" t="n">
        <v>0.6050182242480877</v>
      </c>
      <c r="H425" s="71">
        <f>IF(NOT(AND(PAINEL_PESOS!$D$12="OK - 100%",PAINEL_PESOS!$F$20="OK - 100%",PAINEL_PESOS!$F$24="OK - 100%",PAINEL_PESOS!$F$27="OK - 100%",PAINEL_PESOS!$F$30="OK - 100%")),"", (B425*PAINEL_PESOS!$B$7+C425*PAINEL_PESOS!$B$8+D425*PAINEL_PESOS!$B$9+E425*PAINEL_PESOS!$B$10)*F425)</f>
        <v/>
      </c>
      <c r="I425" s="71">
        <f>IF(H425="","",H425-G425)</f>
        <v/>
      </c>
      <c r="J425" s="71">
        <f>IF(I425="","",ABS(I425))</f>
        <v/>
      </c>
      <c r="K425" t="n">
        <v>0.4</v>
      </c>
      <c r="L425" t="n">
        <v>0.9999999999999998</v>
      </c>
      <c r="M425" t="n">
        <v>0.4764743320719949</v>
      </c>
      <c r="N425" t="n">
        <v>0.9953734746911674</v>
      </c>
      <c r="O425" t="n">
        <v>0.2186370654452792</v>
      </c>
      <c r="P425" t="n">
        <v>1</v>
      </c>
      <c r="Q425" t="n">
        <v>0.9966977765612597</v>
      </c>
      <c r="R425" t="n">
        <v>0</v>
      </c>
      <c r="S425" t="n">
        <v>0.5325199848829105</v>
      </c>
      <c r="T425" t="n">
        <v>0.574610221478761</v>
      </c>
      <c r="U425" t="n">
        <v>0.8260939053519766</v>
      </c>
    </row>
    <row r="426">
      <c r="A426" t="inlineStr">
        <is>
          <t>1349818</t>
        </is>
      </c>
      <c r="B426" s="70">
        <f>SUMPRODUCT(K426:N426,PAINEL_PESOS!$C$16:$C$19)</f>
        <v/>
      </c>
      <c r="C426" s="70">
        <f>SUMPRODUCT(O426:Q426,PAINEL_PESOS!$C$21:$C$23)</f>
        <v/>
      </c>
      <c r="D426" s="70">
        <f>SUMPRODUCT(R426:S426,PAINEL_PESOS!$C$25:$C$26)</f>
        <v/>
      </c>
      <c r="E426" s="70">
        <f>SUMPRODUCT(T426:U426,PAINEL_PESOS!$C$28:$C$29)</f>
        <v/>
      </c>
      <c r="F426" s="70" t="n">
        <v>0.9987860903297708</v>
      </c>
      <c r="G426" s="70" t="n"/>
      <c r="H426" s="71">
        <f>IF(NOT(AND(PAINEL_PESOS!$D$12="OK - 100%",PAINEL_PESOS!$F$20="OK - 100%",PAINEL_PESOS!$F$24="OK - 100%",PAINEL_PESOS!$F$27="OK - 100%",PAINEL_PESOS!$F$30="OK - 100%")),"", (B426*PAINEL_PESOS!$B$7+C426*PAINEL_PESOS!$B$8+D426*PAINEL_PESOS!$B$9+E426*PAINEL_PESOS!$B$10)*F426)</f>
        <v/>
      </c>
      <c r="I426" s="71">
        <f>IF(H426="","",H426-G426)</f>
        <v/>
      </c>
      <c r="J426" s="71">
        <f>IF(I426="","",ABS(I426))</f>
        <v/>
      </c>
      <c r="K426" t="n">
        <v>0.4</v>
      </c>
      <c r="L426" t="n">
        <v>0.9999999999999998</v>
      </c>
      <c r="M426" t="n">
        <v>0.4764743320719949</v>
      </c>
      <c r="N426" t="n">
        <v>0.9953809242325703</v>
      </c>
      <c r="O426" t="n">
        <v>0.2186370654452792</v>
      </c>
      <c r="P426" t="n">
        <v>1</v>
      </c>
      <c r="Q426" t="n">
        <v>0.9967030908002907</v>
      </c>
      <c r="R426" t="n">
        <v>0.1890431902253266</v>
      </c>
      <c r="S426" t="n">
        <v>0.5324840438591689</v>
      </c>
      <c r="U426" t="n">
        <v>0.8260939053519766</v>
      </c>
    </row>
    <row r="427">
      <c r="A427" t="inlineStr">
        <is>
          <t>1349820</t>
        </is>
      </c>
      <c r="B427" s="70">
        <f>SUMPRODUCT(K427:N427,PAINEL_PESOS!$C$16:$C$19)</f>
        <v/>
      </c>
      <c r="C427" s="70">
        <f>SUMPRODUCT(O427:Q427,PAINEL_PESOS!$C$21:$C$23)</f>
        <v/>
      </c>
      <c r="D427" s="70">
        <f>SUMPRODUCT(R427:S427,PAINEL_PESOS!$C$25:$C$26)</f>
        <v/>
      </c>
      <c r="E427" s="70">
        <f>SUMPRODUCT(T427:U427,PAINEL_PESOS!$C$28:$C$29)</f>
        <v/>
      </c>
      <c r="F427" s="70" t="n">
        <v>0.9987427882323689</v>
      </c>
      <c r="G427" s="70" t="n"/>
      <c r="H427" s="71">
        <f>IF(NOT(AND(PAINEL_PESOS!$D$12="OK - 100%",PAINEL_PESOS!$F$20="OK - 100%",PAINEL_PESOS!$F$24="OK - 100%",PAINEL_PESOS!$F$27="OK - 100%",PAINEL_PESOS!$F$30="OK - 100%")),"", (B427*PAINEL_PESOS!$B$7+C427*PAINEL_PESOS!$B$8+D427*PAINEL_PESOS!$B$9+E427*PAINEL_PESOS!$B$10)*F427)</f>
        <v/>
      </c>
      <c r="I427" s="71">
        <f>IF(H427="","",H427-G427)</f>
        <v/>
      </c>
      <c r="J427" s="71">
        <f>IF(I427="","",ABS(I427))</f>
        <v/>
      </c>
      <c r="K427" t="n">
        <v>0.4</v>
      </c>
      <c r="L427" t="n">
        <v>0.9999999999999998</v>
      </c>
      <c r="M427" t="n">
        <v>0.4764743320719949</v>
      </c>
      <c r="N427" t="n">
        <v>0.9952157239840194</v>
      </c>
      <c r="O427" t="n">
        <v>0.2186370654452792</v>
      </c>
      <c r="P427" t="n">
        <v>1</v>
      </c>
      <c r="Q427" t="n">
        <v>0.9965852450128339</v>
      </c>
      <c r="R427" t="n">
        <v>0.4297561508142897</v>
      </c>
      <c r="S427" t="n">
        <v>0.5324807840226449</v>
      </c>
      <c r="U427" t="n">
        <v>0.8260939053519766</v>
      </c>
    </row>
    <row r="428">
      <c r="A428" t="inlineStr">
        <is>
          <t>1349867</t>
        </is>
      </c>
      <c r="B428" s="70">
        <f>SUMPRODUCT(K428:N428,PAINEL_PESOS!$C$16:$C$19)</f>
        <v/>
      </c>
      <c r="C428" s="70">
        <f>SUMPRODUCT(O428:Q428,PAINEL_PESOS!$C$21:$C$23)</f>
        <v/>
      </c>
      <c r="D428" s="70">
        <f>SUMPRODUCT(R428:S428,PAINEL_PESOS!$C$25:$C$26)</f>
        <v/>
      </c>
      <c r="E428" s="70">
        <f>SUMPRODUCT(T428:U428,PAINEL_PESOS!$C$28:$C$29)</f>
        <v/>
      </c>
      <c r="F428" s="70" t="n">
        <v>0.9990421078274704</v>
      </c>
      <c r="G428" s="70" t="n">
        <v>0.6354787805599091</v>
      </c>
      <c r="H428" s="71">
        <f>IF(NOT(AND(PAINEL_PESOS!$D$12="OK - 100%",PAINEL_PESOS!$F$20="OK - 100%",PAINEL_PESOS!$F$24="OK - 100%",PAINEL_PESOS!$F$27="OK - 100%",PAINEL_PESOS!$F$30="OK - 100%")),"", (B428*PAINEL_PESOS!$B$7+C428*PAINEL_PESOS!$B$8+D428*PAINEL_PESOS!$B$9+E428*PAINEL_PESOS!$B$10)*F428)</f>
        <v/>
      </c>
      <c r="I428" s="71">
        <f>IF(H428="","",H428-G428)</f>
        <v/>
      </c>
      <c r="J428" s="71">
        <f>IF(I428="","",ABS(I428))</f>
        <v/>
      </c>
      <c r="K428" t="n">
        <v>0.2</v>
      </c>
      <c r="L428" t="n">
        <v>0.9455588262947514</v>
      </c>
      <c r="M428" t="n">
        <v>0.5051536113401004</v>
      </c>
      <c r="N428" t="n">
        <v>0.996785913042875</v>
      </c>
      <c r="O428" t="n">
        <v>0.2221454856387068</v>
      </c>
      <c r="P428" t="n">
        <v>0.9998840851031251</v>
      </c>
      <c r="Q428" t="n">
        <v>0.9987204041878182</v>
      </c>
      <c r="R428" t="n">
        <v>0.3103043967599696</v>
      </c>
      <c r="S428" t="n">
        <v>0.5561414533566125</v>
      </c>
      <c r="T428" t="n">
        <v>0.5364536975842975</v>
      </c>
      <c r="U428" t="n">
        <v>0.8815559685294559</v>
      </c>
    </row>
    <row r="429">
      <c r="A429" t="inlineStr">
        <is>
          <t>1349871</t>
        </is>
      </c>
      <c r="B429" s="70">
        <f>SUMPRODUCT(K429:N429,PAINEL_PESOS!$C$16:$C$19)</f>
        <v/>
      </c>
      <c r="C429" s="70">
        <f>SUMPRODUCT(O429:Q429,PAINEL_PESOS!$C$21:$C$23)</f>
        <v/>
      </c>
      <c r="D429" s="70">
        <f>SUMPRODUCT(R429:S429,PAINEL_PESOS!$C$25:$C$26)</f>
        <v/>
      </c>
      <c r="E429" s="70">
        <f>SUMPRODUCT(T429:U429,PAINEL_PESOS!$C$28:$C$29)</f>
        <v/>
      </c>
      <c r="F429" s="70" t="n">
        <v>0.9993902233981858</v>
      </c>
      <c r="G429" s="70" t="n">
        <v>0.6321952442320777</v>
      </c>
      <c r="H429" s="71">
        <f>IF(NOT(AND(PAINEL_PESOS!$D$12="OK - 100%",PAINEL_PESOS!$F$20="OK - 100%",PAINEL_PESOS!$F$24="OK - 100%",PAINEL_PESOS!$F$27="OK - 100%",PAINEL_PESOS!$F$30="OK - 100%")),"", (B429*PAINEL_PESOS!$B$7+C429*PAINEL_PESOS!$B$8+D429*PAINEL_PESOS!$B$9+E429*PAINEL_PESOS!$B$10)*F429)</f>
        <v/>
      </c>
      <c r="I429" s="71">
        <f>IF(H429="","",H429-G429)</f>
        <v/>
      </c>
      <c r="J429" s="71">
        <f>IF(I429="","",ABS(I429))</f>
        <v/>
      </c>
      <c r="K429" t="n">
        <v>0.2</v>
      </c>
      <c r="L429" t="n">
        <v>0.9999999999999998</v>
      </c>
      <c r="M429" t="n">
        <v>0.4790389945559873</v>
      </c>
      <c r="N429" t="n">
        <v>0.9970680531421244</v>
      </c>
      <c r="O429" t="n">
        <v>0.2086662818113996</v>
      </c>
      <c r="P429" t="n">
        <v>1</v>
      </c>
      <c r="Q429" t="n">
        <v>0.9986883545401209</v>
      </c>
      <c r="R429" t="n">
        <v>0.3085763890856493</v>
      </c>
      <c r="S429" t="n">
        <v>0.5565184895073526</v>
      </c>
      <c r="T429" t="n">
        <v>0.5059426280729383</v>
      </c>
      <c r="U429" t="n">
        <v>0.8799870304036798</v>
      </c>
    </row>
    <row r="430">
      <c r="A430" t="inlineStr">
        <is>
          <t>1349885</t>
        </is>
      </c>
      <c r="B430" s="70">
        <f>SUMPRODUCT(K430:N430,PAINEL_PESOS!$C$16:$C$19)</f>
        <v/>
      </c>
      <c r="C430" s="70">
        <f>SUMPRODUCT(O430:Q430,PAINEL_PESOS!$C$21:$C$23)</f>
        <v/>
      </c>
      <c r="D430" s="70">
        <f>SUMPRODUCT(R430:S430,PAINEL_PESOS!$C$25:$C$26)</f>
        <v/>
      </c>
      <c r="E430" s="70">
        <f>SUMPRODUCT(T430:U430,PAINEL_PESOS!$C$28:$C$29)</f>
        <v/>
      </c>
      <c r="F430" s="70" t="n">
        <v>0.9992729146081284</v>
      </c>
      <c r="G430" s="70" t="n">
        <v>0.6396137853133158</v>
      </c>
      <c r="H430" s="71">
        <f>IF(NOT(AND(PAINEL_PESOS!$D$12="OK - 100%",PAINEL_PESOS!$F$20="OK - 100%",PAINEL_PESOS!$F$24="OK - 100%",PAINEL_PESOS!$F$27="OK - 100%",PAINEL_PESOS!$F$30="OK - 100%")),"", (B430*PAINEL_PESOS!$B$7+C430*PAINEL_PESOS!$B$8+D430*PAINEL_PESOS!$B$9+E430*PAINEL_PESOS!$B$10)*F430)</f>
        <v/>
      </c>
      <c r="I430" s="71">
        <f>IF(H430="","",H430-G430)</f>
        <v/>
      </c>
      <c r="J430" s="71">
        <f>IF(I430="","",ABS(I430))</f>
        <v/>
      </c>
      <c r="K430" t="n">
        <v>0.2</v>
      </c>
      <c r="L430" t="n">
        <v>0.1430180685318805</v>
      </c>
      <c r="M430" t="n">
        <v>0.9254862503167502</v>
      </c>
      <c r="N430" t="n">
        <v>0.9946169520040006</v>
      </c>
      <c r="O430" t="n">
        <v>0.2525151467193048</v>
      </c>
      <c r="P430" t="n">
        <v>0.9999947816746656</v>
      </c>
      <c r="Q430" t="n">
        <v>0.9994912970248349</v>
      </c>
      <c r="R430" t="n">
        <v>0.4639014055334045</v>
      </c>
      <c r="S430" t="n">
        <v>0.5885796926998415</v>
      </c>
      <c r="T430" t="n">
        <v>0.5618148474076737</v>
      </c>
      <c r="U430" t="n">
        <v>0.8734426889170905</v>
      </c>
    </row>
    <row r="431">
      <c r="A431" t="inlineStr">
        <is>
          <t>1349887</t>
        </is>
      </c>
      <c r="B431" s="70">
        <f>SUMPRODUCT(K431:N431,PAINEL_PESOS!$C$16:$C$19)</f>
        <v/>
      </c>
      <c r="C431" s="70">
        <f>SUMPRODUCT(O431:Q431,PAINEL_PESOS!$C$21:$C$23)</f>
        <v/>
      </c>
      <c r="D431" s="70">
        <f>SUMPRODUCT(R431:S431,PAINEL_PESOS!$C$25:$C$26)</f>
        <v/>
      </c>
      <c r="E431" s="70">
        <f>SUMPRODUCT(T431:U431,PAINEL_PESOS!$C$28:$C$29)</f>
        <v/>
      </c>
      <c r="F431" s="70" t="n">
        <v>0.9992984226164899</v>
      </c>
      <c r="G431" s="70" t="n">
        <v>0.651457249451812</v>
      </c>
      <c r="H431" s="71">
        <f>IF(NOT(AND(PAINEL_PESOS!$D$12="OK - 100%",PAINEL_PESOS!$F$20="OK - 100%",PAINEL_PESOS!$F$24="OK - 100%",PAINEL_PESOS!$F$27="OK - 100%",PAINEL_PESOS!$F$30="OK - 100%")),"", (B431*PAINEL_PESOS!$B$7+C431*PAINEL_PESOS!$B$8+D431*PAINEL_PESOS!$B$9+E431*PAINEL_PESOS!$B$10)*F431)</f>
        <v/>
      </c>
      <c r="I431" s="71">
        <f>IF(H431="","",H431-G431)</f>
        <v/>
      </c>
      <c r="J431" s="71">
        <f>IF(I431="","",ABS(I431))</f>
        <v/>
      </c>
      <c r="K431" t="n">
        <v>0.2</v>
      </c>
      <c r="L431" t="n">
        <v>0.003004940266988843</v>
      </c>
      <c r="M431" t="n">
        <v>0.998402711450728</v>
      </c>
      <c r="N431" t="n">
        <v>0.9945518670145703</v>
      </c>
      <c r="O431" t="n">
        <v>0.2606908417012701</v>
      </c>
      <c r="P431" t="n">
        <v>0.9999907975946152</v>
      </c>
      <c r="Q431" t="n">
        <v>0.9996522204730686</v>
      </c>
      <c r="R431" t="n">
        <v>0.6256178913130301</v>
      </c>
      <c r="S431" t="n">
        <v>0.5963620090253783</v>
      </c>
      <c r="T431" t="n">
        <v>0.5163126834978272</v>
      </c>
      <c r="U431" t="n">
        <v>0.8721553609819168</v>
      </c>
    </row>
    <row r="432">
      <c r="A432" t="inlineStr">
        <is>
          <t>1349905</t>
        </is>
      </c>
      <c r="B432" s="70">
        <f>SUMPRODUCT(K432:N432,PAINEL_PESOS!$C$16:$C$19)</f>
        <v/>
      </c>
      <c r="C432" s="70">
        <f>SUMPRODUCT(O432:Q432,PAINEL_PESOS!$C$21:$C$23)</f>
        <v/>
      </c>
      <c r="D432" s="70">
        <f>SUMPRODUCT(R432:S432,PAINEL_PESOS!$C$25:$C$26)</f>
        <v/>
      </c>
      <c r="E432" s="70">
        <f>SUMPRODUCT(T432:U432,PAINEL_PESOS!$C$28:$C$29)</f>
        <v/>
      </c>
      <c r="F432" s="70" t="n">
        <v>0.9992732262595529</v>
      </c>
      <c r="G432" s="70" t="n">
        <v>0.7036954031039957</v>
      </c>
      <c r="H432" s="71">
        <f>IF(NOT(AND(PAINEL_PESOS!$D$12="OK - 100%",PAINEL_PESOS!$F$20="OK - 100%",PAINEL_PESOS!$F$24="OK - 100%",PAINEL_PESOS!$F$27="OK - 100%",PAINEL_PESOS!$F$30="OK - 100%")),"", (B432*PAINEL_PESOS!$B$7+C432*PAINEL_PESOS!$B$8+D432*PAINEL_PESOS!$B$9+E432*PAINEL_PESOS!$B$10)*F432)</f>
        <v/>
      </c>
      <c r="I432" s="71">
        <f>IF(H432="","",H432-G432)</f>
        <v/>
      </c>
      <c r="J432" s="71">
        <f>IF(I432="","",ABS(I432))</f>
        <v/>
      </c>
      <c r="K432" t="n">
        <v>0.2</v>
      </c>
      <c r="L432" t="n">
        <v>0.7575827287446293</v>
      </c>
      <c r="M432" t="n">
        <v>0.6040618025329626</v>
      </c>
      <c r="N432" t="n">
        <v>0.997186219443098</v>
      </c>
      <c r="O432" t="n">
        <v>0.2649004779884592</v>
      </c>
      <c r="P432" t="n">
        <v>0.9999995853221412</v>
      </c>
      <c r="Q432" t="n">
        <v>0.9980562583223332</v>
      </c>
      <c r="R432" t="n">
        <v>0.9848735246085665</v>
      </c>
      <c r="S432" t="n">
        <v>0.615131298158621</v>
      </c>
      <c r="T432" t="n">
        <v>0.4179741156760491</v>
      </c>
      <c r="U432" t="n">
        <v>0.8276257576934365</v>
      </c>
    </row>
    <row r="433">
      <c r="A433" t="inlineStr">
        <is>
          <t>1349906</t>
        </is>
      </c>
      <c r="B433" s="70">
        <f>SUMPRODUCT(K433:N433,PAINEL_PESOS!$C$16:$C$19)</f>
        <v/>
      </c>
      <c r="C433" s="70">
        <f>SUMPRODUCT(O433:Q433,PAINEL_PESOS!$C$21:$C$23)</f>
        <v/>
      </c>
      <c r="D433" s="70">
        <f>SUMPRODUCT(R433:S433,PAINEL_PESOS!$C$25:$C$26)</f>
        <v/>
      </c>
      <c r="E433" s="70">
        <f>SUMPRODUCT(T433:U433,PAINEL_PESOS!$C$28:$C$29)</f>
        <v/>
      </c>
      <c r="F433" s="70" t="n">
        <v>0.9991691870957519</v>
      </c>
      <c r="G433" s="70" t="n">
        <v>0.7088062992341763</v>
      </c>
      <c r="H433" s="71">
        <f>IF(NOT(AND(PAINEL_PESOS!$D$12="OK - 100%",PAINEL_PESOS!$F$20="OK - 100%",PAINEL_PESOS!$F$24="OK - 100%",PAINEL_PESOS!$F$27="OK - 100%",PAINEL_PESOS!$F$30="OK - 100%")),"", (B433*PAINEL_PESOS!$B$7+C433*PAINEL_PESOS!$B$8+D433*PAINEL_PESOS!$B$9+E433*PAINEL_PESOS!$B$10)*F433)</f>
        <v/>
      </c>
      <c r="I433" s="71">
        <f>IF(H433="","",H433-G433)</f>
        <v/>
      </c>
      <c r="J433" s="71">
        <f>IF(I433="","",ABS(I433))</f>
        <v/>
      </c>
      <c r="K433" t="n">
        <v>0.2</v>
      </c>
      <c r="L433" t="n">
        <v>0.980553710420788</v>
      </c>
      <c r="M433" t="n">
        <v>0.48752967313951</v>
      </c>
      <c r="N433" t="n">
        <v>0.9971542619786148</v>
      </c>
      <c r="O433" t="n">
        <v>0.2764812231109641</v>
      </c>
      <c r="P433" t="n">
        <v>0.9999994768132279</v>
      </c>
      <c r="Q433" t="n">
        <v>0.9975705713256291</v>
      </c>
      <c r="R433" t="n">
        <v>0.9197626617961696</v>
      </c>
      <c r="S433" t="n">
        <v>0.6149119019594549</v>
      </c>
      <c r="T433" t="n">
        <v>0.4596565038782961</v>
      </c>
      <c r="U433" t="n">
        <v>0.8321813232803266</v>
      </c>
    </row>
    <row r="434">
      <c r="A434" t="inlineStr">
        <is>
          <t>1349907</t>
        </is>
      </c>
      <c r="B434" s="70">
        <f>SUMPRODUCT(K434:N434,PAINEL_PESOS!$C$16:$C$19)</f>
        <v/>
      </c>
      <c r="C434" s="70">
        <f>SUMPRODUCT(O434:Q434,PAINEL_PESOS!$C$21:$C$23)</f>
        <v/>
      </c>
      <c r="D434" s="70">
        <f>SUMPRODUCT(R434:S434,PAINEL_PESOS!$C$25:$C$26)</f>
        <v/>
      </c>
      <c r="E434" s="70">
        <f>SUMPRODUCT(T434:U434,PAINEL_PESOS!$C$28:$C$29)</f>
        <v/>
      </c>
      <c r="F434" s="70" t="n">
        <v>0.9992047474538814</v>
      </c>
      <c r="G434" s="70" t="n">
        <v>0.7072595779527963</v>
      </c>
      <c r="H434" s="71">
        <f>IF(NOT(AND(PAINEL_PESOS!$D$12="OK - 100%",PAINEL_PESOS!$F$20="OK - 100%",PAINEL_PESOS!$F$24="OK - 100%",PAINEL_PESOS!$F$27="OK - 100%",PAINEL_PESOS!$F$30="OK - 100%")),"", (B434*PAINEL_PESOS!$B$7+C434*PAINEL_PESOS!$B$8+D434*PAINEL_PESOS!$B$9+E434*PAINEL_PESOS!$B$10)*F434)</f>
        <v/>
      </c>
      <c r="I434" s="71">
        <f>IF(H434="","",H434-G434)</f>
        <v/>
      </c>
      <c r="J434" s="71">
        <f>IF(I434="","",ABS(I434))</f>
        <v/>
      </c>
      <c r="K434" t="n">
        <v>0.2</v>
      </c>
      <c r="L434" t="n">
        <v>0.9573556561030372</v>
      </c>
      <c r="M434" t="n">
        <v>0.4996537560453239</v>
      </c>
      <c r="N434" t="n">
        <v>0.9972442486903229</v>
      </c>
      <c r="O434" t="n">
        <v>0.2753239801454164</v>
      </c>
      <c r="P434" t="n">
        <v>0.9999995034933356</v>
      </c>
      <c r="Q434" t="n">
        <v>0.9976925244648701</v>
      </c>
      <c r="R434" t="n">
        <v>0.8902962126308349</v>
      </c>
      <c r="S434" t="n">
        <v>0.6183186822420543</v>
      </c>
      <c r="T434" t="n">
        <v>0.4820275715031304</v>
      </c>
      <c r="U434" t="n">
        <v>0.8294665024318256</v>
      </c>
    </row>
    <row r="435">
      <c r="A435" t="inlineStr">
        <is>
          <t>1349919</t>
        </is>
      </c>
      <c r="B435" s="70">
        <f>SUMPRODUCT(K435:N435,PAINEL_PESOS!$C$16:$C$19)</f>
        <v/>
      </c>
      <c r="C435" s="70">
        <f>SUMPRODUCT(O435:Q435,PAINEL_PESOS!$C$21:$C$23)</f>
        <v/>
      </c>
      <c r="D435" s="70">
        <f>SUMPRODUCT(R435:S435,PAINEL_PESOS!$C$25:$C$26)</f>
        <v/>
      </c>
      <c r="E435" s="70">
        <f>SUMPRODUCT(T435:U435,PAINEL_PESOS!$C$28:$C$29)</f>
        <v/>
      </c>
      <c r="F435" s="70" t="n">
        <v>0.9997397948031859</v>
      </c>
      <c r="G435" s="70" t="n">
        <v>0.6729393959870974</v>
      </c>
      <c r="H435" s="71">
        <f>IF(NOT(AND(PAINEL_PESOS!$D$12="OK - 100%",PAINEL_PESOS!$F$20="OK - 100%",PAINEL_PESOS!$F$24="OK - 100%",PAINEL_PESOS!$F$27="OK - 100%",PAINEL_PESOS!$F$30="OK - 100%")),"", (B435*PAINEL_PESOS!$B$7+C435*PAINEL_PESOS!$B$8+D435*PAINEL_PESOS!$B$9+E435*PAINEL_PESOS!$B$10)*F435)</f>
        <v/>
      </c>
      <c r="I435" s="71">
        <f>IF(H435="","",H435-G435)</f>
        <v/>
      </c>
      <c r="J435" s="71">
        <f>IF(I435="","",ABS(I435))</f>
        <v/>
      </c>
      <c r="K435" t="n">
        <v>0.2</v>
      </c>
      <c r="L435" t="n">
        <v>0.5253978539527574</v>
      </c>
      <c r="M435" t="n">
        <v>0.7184377390450289</v>
      </c>
      <c r="N435" t="n">
        <v>0.9979018224230803</v>
      </c>
      <c r="O435" t="n">
        <v>0.322635546988737</v>
      </c>
      <c r="P435" t="n">
        <v>0.9999980307426192</v>
      </c>
      <c r="Q435" t="n">
        <v>0.9999144516691204</v>
      </c>
      <c r="R435" t="n">
        <v>0.7927518309708782</v>
      </c>
      <c r="S435" t="n">
        <v>0.6156934297601216</v>
      </c>
      <c r="T435" t="n">
        <v>0.3392285437602549</v>
      </c>
      <c r="U435" t="n">
        <v>0.8680084859804093</v>
      </c>
    </row>
    <row r="436">
      <c r="A436" t="inlineStr">
        <is>
          <t>1349934</t>
        </is>
      </c>
      <c r="B436" s="70">
        <f>SUMPRODUCT(K436:N436,PAINEL_PESOS!$C$16:$C$19)</f>
        <v/>
      </c>
      <c r="C436" s="70">
        <f>SUMPRODUCT(O436:Q436,PAINEL_PESOS!$C$21:$C$23)</f>
        <v/>
      </c>
      <c r="D436" s="70">
        <f>SUMPRODUCT(R436:S436,PAINEL_PESOS!$C$25:$C$26)</f>
        <v/>
      </c>
      <c r="E436" s="70">
        <f>SUMPRODUCT(T436:U436,PAINEL_PESOS!$C$28:$C$29)</f>
        <v/>
      </c>
      <c r="F436" s="70" t="n">
        <v>0.9998541267565529</v>
      </c>
      <c r="G436" s="70" t="n">
        <v>0.6792122500729445</v>
      </c>
      <c r="H436" s="71">
        <f>IF(NOT(AND(PAINEL_PESOS!$D$12="OK - 100%",PAINEL_PESOS!$F$20="OK - 100%",PAINEL_PESOS!$F$24="OK - 100%",PAINEL_PESOS!$F$27="OK - 100%",PAINEL_PESOS!$F$30="OK - 100%")),"", (B436*PAINEL_PESOS!$B$7+C436*PAINEL_PESOS!$B$8+D436*PAINEL_PESOS!$B$9+E436*PAINEL_PESOS!$B$10)*F436)</f>
        <v/>
      </c>
      <c r="I436" s="71">
        <f>IF(H436="","",H436-G436)</f>
        <v/>
      </c>
      <c r="J436" s="71">
        <f>IF(I436="","",ABS(I436))</f>
        <v/>
      </c>
      <c r="K436" t="n">
        <v>0.2</v>
      </c>
      <c r="L436" t="n">
        <v>0.9928200127179377</v>
      </c>
      <c r="M436" t="n">
        <v>0.4679448242905435</v>
      </c>
      <c r="N436" t="n">
        <v>0.9988710328529707</v>
      </c>
      <c r="O436" t="n">
        <v>0.3750271613957734</v>
      </c>
      <c r="P436" t="n">
        <v>0.9999961745626283</v>
      </c>
      <c r="Q436" t="n">
        <v>0.9999261768473563</v>
      </c>
      <c r="R436" t="n">
        <v>0.6737842791999537</v>
      </c>
      <c r="S436" t="n">
        <v>0.6225730053067415</v>
      </c>
      <c r="T436" t="n">
        <v>0.3345495020203462</v>
      </c>
      <c r="U436" t="n">
        <v>0.8904663507137522</v>
      </c>
    </row>
    <row r="437">
      <c r="A437" t="inlineStr">
        <is>
          <t>1349935</t>
        </is>
      </c>
      <c r="B437" s="70">
        <f>SUMPRODUCT(K437:N437,PAINEL_PESOS!$C$16:$C$19)</f>
        <v/>
      </c>
      <c r="C437" s="70">
        <f>SUMPRODUCT(O437:Q437,PAINEL_PESOS!$C$21:$C$23)</f>
        <v/>
      </c>
      <c r="D437" s="70">
        <f>SUMPRODUCT(R437:S437,PAINEL_PESOS!$C$25:$C$26)</f>
        <v/>
      </c>
      <c r="E437" s="70">
        <f>SUMPRODUCT(T437:U437,PAINEL_PESOS!$C$28:$C$29)</f>
        <v/>
      </c>
      <c r="F437" s="70" t="n">
        <v>0.99982990349337</v>
      </c>
      <c r="G437" s="70" t="n">
        <v>0.6559833053363838</v>
      </c>
      <c r="H437" s="71">
        <f>IF(NOT(AND(PAINEL_PESOS!$D$12="OK - 100%",PAINEL_PESOS!$F$20="OK - 100%",PAINEL_PESOS!$F$24="OK - 100%",PAINEL_PESOS!$F$27="OK - 100%",PAINEL_PESOS!$F$30="OK - 100%")),"", (B437*PAINEL_PESOS!$B$7+C437*PAINEL_PESOS!$B$8+D437*PAINEL_PESOS!$B$9+E437*PAINEL_PESOS!$B$10)*F437)</f>
        <v/>
      </c>
      <c r="I437" s="71">
        <f>IF(H437="","",H437-G437)</f>
        <v/>
      </c>
      <c r="J437" s="71">
        <f>IF(I437="","",ABS(I437))</f>
        <v/>
      </c>
      <c r="K437" t="n">
        <v>0.2</v>
      </c>
      <c r="L437" t="n">
        <v>0.8412376799975659</v>
      </c>
      <c r="M437" t="n">
        <v>0.5491782438800614</v>
      </c>
      <c r="N437" t="n">
        <v>0.9986612258961417</v>
      </c>
      <c r="O437" t="n">
        <v>0.3606023282742827</v>
      </c>
      <c r="P437" t="n">
        <v>0.9999966470884588</v>
      </c>
      <c r="Q437" t="n">
        <v>0.9999261716323972</v>
      </c>
      <c r="R437" t="n">
        <v>0.4762754185457506</v>
      </c>
      <c r="S437" t="n">
        <v>0.6567465890998385</v>
      </c>
      <c r="T437" t="n">
        <v>0.3477837723305375</v>
      </c>
      <c r="U437" t="n">
        <v>0.8997314521085442</v>
      </c>
    </row>
    <row r="438">
      <c r="A438" t="inlineStr">
        <is>
          <t>1349936</t>
        </is>
      </c>
      <c r="B438" s="70">
        <f>SUMPRODUCT(K438:N438,PAINEL_PESOS!$C$16:$C$19)</f>
        <v/>
      </c>
      <c r="C438" s="70">
        <f>SUMPRODUCT(O438:Q438,PAINEL_PESOS!$C$21:$C$23)</f>
        <v/>
      </c>
      <c r="D438" s="70">
        <f>SUMPRODUCT(R438:S438,PAINEL_PESOS!$C$25:$C$26)</f>
        <v/>
      </c>
      <c r="E438" s="70">
        <f>SUMPRODUCT(T438:U438,PAINEL_PESOS!$C$28:$C$29)</f>
        <v/>
      </c>
      <c r="F438" s="70" t="n">
        <v>0.9997315908093134</v>
      </c>
      <c r="G438" s="70" t="n">
        <v>0.6788788217940371</v>
      </c>
      <c r="H438" s="71">
        <f>IF(NOT(AND(PAINEL_PESOS!$D$12="OK - 100%",PAINEL_PESOS!$F$20="OK - 100%",PAINEL_PESOS!$F$24="OK - 100%",PAINEL_PESOS!$F$27="OK - 100%",PAINEL_PESOS!$F$30="OK - 100%")),"", (B438*PAINEL_PESOS!$B$7+C438*PAINEL_PESOS!$B$8+D438*PAINEL_PESOS!$B$9+E438*PAINEL_PESOS!$B$10)*F438)</f>
        <v/>
      </c>
      <c r="I438" s="71">
        <f>IF(H438="","",H438-G438)</f>
        <v/>
      </c>
      <c r="J438" s="71">
        <f>IF(I438="","",ABS(I438))</f>
        <v/>
      </c>
      <c r="K438" t="n">
        <v>0.2</v>
      </c>
      <c r="L438" t="n">
        <v>0.4936508649783047</v>
      </c>
      <c r="M438" t="n">
        <v>0.7354510441564031</v>
      </c>
      <c r="N438" t="n">
        <v>0.9978305587976846</v>
      </c>
      <c r="O438" t="n">
        <v>0.3197099143471198</v>
      </c>
      <c r="P438" t="n">
        <v>0.9999975295765519</v>
      </c>
      <c r="Q438" t="n">
        <v>0.999914686346109</v>
      </c>
      <c r="R438" t="n">
        <v>0.8311981126392693</v>
      </c>
      <c r="S438" t="n">
        <v>0.6156774619968726</v>
      </c>
      <c r="T438" t="n">
        <v>0.304716717395651</v>
      </c>
      <c r="U438" t="n">
        <v>0.9210154247376422</v>
      </c>
    </row>
    <row r="439">
      <c r="A439" t="inlineStr">
        <is>
          <t>1349937</t>
        </is>
      </c>
      <c r="B439" s="70">
        <f>SUMPRODUCT(K439:N439,PAINEL_PESOS!$C$16:$C$19)</f>
        <v/>
      </c>
      <c r="C439" s="70">
        <f>SUMPRODUCT(O439:Q439,PAINEL_PESOS!$C$21:$C$23)</f>
        <v/>
      </c>
      <c r="D439" s="70">
        <f>SUMPRODUCT(R439:S439,PAINEL_PESOS!$C$25:$C$26)</f>
        <v/>
      </c>
      <c r="E439" s="70">
        <f>SUMPRODUCT(T439:U439,PAINEL_PESOS!$C$28:$C$29)</f>
        <v/>
      </c>
      <c r="F439" s="70" t="n">
        <v>0.9995972617542292</v>
      </c>
      <c r="G439" s="70" t="n">
        <v>0.6788305897130191</v>
      </c>
      <c r="H439" s="71">
        <f>IF(NOT(AND(PAINEL_PESOS!$D$12="OK - 100%",PAINEL_PESOS!$F$20="OK - 100%",PAINEL_PESOS!$F$24="OK - 100%",PAINEL_PESOS!$F$27="OK - 100%",PAINEL_PESOS!$F$30="OK - 100%")),"", (B439*PAINEL_PESOS!$B$7+C439*PAINEL_PESOS!$B$8+D439*PAINEL_PESOS!$B$9+E439*PAINEL_PESOS!$B$10)*F439)</f>
        <v/>
      </c>
      <c r="I439" s="71">
        <f>IF(H439="","",H439-G439)</f>
        <v/>
      </c>
      <c r="J439" s="71">
        <f>IF(I439="","",ABS(I439))</f>
        <v/>
      </c>
      <c r="K439" t="n">
        <v>0.2</v>
      </c>
      <c r="L439" t="n">
        <v>0.02016511659778248</v>
      </c>
      <c r="M439" t="n">
        <v>0.9891934544860117</v>
      </c>
      <c r="N439" t="n">
        <v>0.9966790291612967</v>
      </c>
      <c r="O439" t="n">
        <v>0.2284845918397531</v>
      </c>
      <c r="P439" t="n">
        <v>0.9999998782486429</v>
      </c>
      <c r="Q439" t="n">
        <v>0.9999080149699624</v>
      </c>
      <c r="R439" t="n">
        <v>0.9615705317499452</v>
      </c>
      <c r="S439" t="n">
        <v>0.6270146418957254</v>
      </c>
      <c r="T439" t="n">
        <v>0.3667509845605248</v>
      </c>
      <c r="U439" t="n">
        <v>0.8888827788586355</v>
      </c>
    </row>
    <row r="440">
      <c r="A440" t="inlineStr">
        <is>
          <t>1349938</t>
        </is>
      </c>
      <c r="B440" s="70">
        <f>SUMPRODUCT(K440:N440,PAINEL_PESOS!$C$16:$C$19)</f>
        <v/>
      </c>
      <c r="C440" s="70">
        <f>SUMPRODUCT(O440:Q440,PAINEL_PESOS!$C$21:$C$23)</f>
        <v/>
      </c>
      <c r="D440" s="70">
        <f>SUMPRODUCT(R440:S440,PAINEL_PESOS!$C$25:$C$26)</f>
        <v/>
      </c>
      <c r="E440" s="70">
        <f>SUMPRODUCT(T440:U440,PAINEL_PESOS!$C$28:$C$29)</f>
        <v/>
      </c>
      <c r="F440" s="70" t="n">
        <v>0.9997772952055615</v>
      </c>
      <c r="G440" s="70" t="n">
        <v>0.7017027245213768</v>
      </c>
      <c r="H440" s="71">
        <f>IF(NOT(AND(PAINEL_PESOS!$D$12="OK - 100%",PAINEL_PESOS!$F$20="OK - 100%",PAINEL_PESOS!$F$24="OK - 100%",PAINEL_PESOS!$F$27="OK - 100%",PAINEL_PESOS!$F$30="OK - 100%")),"", (B440*PAINEL_PESOS!$B$7+C440*PAINEL_PESOS!$B$8+D440*PAINEL_PESOS!$B$9+E440*PAINEL_PESOS!$B$10)*F440)</f>
        <v/>
      </c>
      <c r="I440" s="71">
        <f>IF(H440="","",H440-G440)</f>
        <v/>
      </c>
      <c r="J440" s="71">
        <f>IF(I440="","",ABS(I440))</f>
        <v/>
      </c>
      <c r="K440" t="n">
        <v>0.2</v>
      </c>
      <c r="L440" t="n">
        <v>0.9597009621760513</v>
      </c>
      <c r="M440" t="n">
        <v>0.4856934212463545</v>
      </c>
      <c r="N440" t="n">
        <v>0.9982693502983382</v>
      </c>
      <c r="O440" t="n">
        <v>0.3720111826188486</v>
      </c>
      <c r="P440" t="n">
        <v>0.9999945058139882</v>
      </c>
      <c r="Q440" t="n">
        <v>0.9998911129236203</v>
      </c>
      <c r="R440" t="n">
        <v>0.812932934481104</v>
      </c>
      <c r="S440" t="n">
        <v>0.6316781065365871</v>
      </c>
      <c r="T440" t="n">
        <v>0.3552968539580309</v>
      </c>
      <c r="U440" t="n">
        <v>0.911867959068662</v>
      </c>
    </row>
    <row r="441">
      <c r="A441" t="inlineStr">
        <is>
          <t>1349939</t>
        </is>
      </c>
      <c r="B441" s="70">
        <f>SUMPRODUCT(K441:N441,PAINEL_PESOS!$C$16:$C$19)</f>
        <v/>
      </c>
      <c r="C441" s="70">
        <f>SUMPRODUCT(O441:Q441,PAINEL_PESOS!$C$21:$C$23)</f>
        <v/>
      </c>
      <c r="D441" s="70">
        <f>SUMPRODUCT(R441:S441,PAINEL_PESOS!$C$25:$C$26)</f>
        <v/>
      </c>
      <c r="E441" s="70">
        <f>SUMPRODUCT(T441:U441,PAINEL_PESOS!$C$28:$C$29)</f>
        <v/>
      </c>
      <c r="F441" s="70" t="n">
        <v>0.9997566227563311</v>
      </c>
      <c r="G441" s="70" t="n">
        <v>0.7289169955788315</v>
      </c>
      <c r="H441" s="71">
        <f>IF(NOT(AND(PAINEL_PESOS!$D$12="OK - 100%",PAINEL_PESOS!$F$20="OK - 100%",PAINEL_PESOS!$F$24="OK - 100%",PAINEL_PESOS!$F$27="OK - 100%",PAINEL_PESOS!$F$30="OK - 100%")),"", (B441*PAINEL_PESOS!$B$7+C441*PAINEL_PESOS!$B$8+D441*PAINEL_PESOS!$B$9+E441*PAINEL_PESOS!$B$10)*F441)</f>
        <v/>
      </c>
      <c r="I441" s="71">
        <f>IF(H441="","",H441-G441)</f>
        <v/>
      </c>
      <c r="J441" s="71">
        <f>IF(I441="","",ABS(I441))</f>
        <v/>
      </c>
      <c r="K441" t="n">
        <v>0.2006756732623981</v>
      </c>
      <c r="L441" t="n">
        <v>0.9871685866526561</v>
      </c>
      <c r="M441" t="n">
        <v>0.4702409855294005</v>
      </c>
      <c r="N441" t="n">
        <v>0.9981329602619647</v>
      </c>
      <c r="O441" t="n">
        <v>0.3746697209732777</v>
      </c>
      <c r="P441" t="n">
        <v>0.9999936842095327</v>
      </c>
      <c r="Q441" t="n">
        <v>0.9998674952736011</v>
      </c>
      <c r="R441" t="n">
        <v>0.918270721735175</v>
      </c>
      <c r="S441" t="n">
        <v>0.6343205542240811</v>
      </c>
      <c r="T441" t="n">
        <v>0.4697260740951011</v>
      </c>
      <c r="U441" t="n">
        <v>0.8993084713813805</v>
      </c>
    </row>
    <row r="442">
      <c r="A442" t="inlineStr">
        <is>
          <t>1349940</t>
        </is>
      </c>
      <c r="B442" s="70">
        <f>SUMPRODUCT(K442:N442,PAINEL_PESOS!$C$16:$C$19)</f>
        <v/>
      </c>
      <c r="C442" s="70">
        <f>SUMPRODUCT(O442:Q442,PAINEL_PESOS!$C$21:$C$23)</f>
        <v/>
      </c>
      <c r="D442" s="70">
        <f>SUMPRODUCT(R442:S442,PAINEL_PESOS!$C$25:$C$26)</f>
        <v/>
      </c>
      <c r="E442" s="70">
        <f>SUMPRODUCT(T442:U442,PAINEL_PESOS!$C$28:$C$29)</f>
        <v/>
      </c>
      <c r="F442" s="70" t="n">
        <v>0.9997871285040278</v>
      </c>
      <c r="G442" s="70" t="n">
        <v>0.728759231524738</v>
      </c>
      <c r="H442" s="71">
        <f>IF(NOT(AND(PAINEL_PESOS!$D$12="OK - 100%",PAINEL_PESOS!$F$20="OK - 100%",PAINEL_PESOS!$F$24="OK - 100%",PAINEL_PESOS!$F$27="OK - 100%",PAINEL_PESOS!$F$30="OK - 100%")),"", (B442*PAINEL_PESOS!$B$7+C442*PAINEL_PESOS!$B$8+D442*PAINEL_PESOS!$B$9+E442*PAINEL_PESOS!$B$10)*F442)</f>
        <v/>
      </c>
      <c r="I442" s="71">
        <f>IF(H442="","",H442-G442)</f>
        <v/>
      </c>
      <c r="J442" s="71">
        <f>IF(I442="","",ABS(I442))</f>
        <v/>
      </c>
      <c r="K442" t="n">
        <v>0.2</v>
      </c>
      <c r="L442" t="n">
        <v>0.9999999999999998</v>
      </c>
      <c r="M442" t="n">
        <v>0.4640970479101187</v>
      </c>
      <c r="N442" t="n">
        <v>0.9983539658789166</v>
      </c>
      <c r="O442" t="n">
        <v>0.3756717479295542</v>
      </c>
      <c r="P442" t="n">
        <v>0.9999943416694472</v>
      </c>
      <c r="Q442" t="n">
        <v>0.9998914221558086</v>
      </c>
      <c r="R442" t="n">
        <v>0.9476403208616637</v>
      </c>
      <c r="S442" t="n">
        <v>0.6241639059598294</v>
      </c>
      <c r="T442" t="n">
        <v>0.4534902370652253</v>
      </c>
      <c r="U442" t="n">
        <v>0.8910901943644862</v>
      </c>
    </row>
    <row r="443">
      <c r="A443" t="inlineStr">
        <is>
          <t>1349941</t>
        </is>
      </c>
      <c r="B443" s="70">
        <f>SUMPRODUCT(K443:N443,PAINEL_PESOS!$C$16:$C$19)</f>
        <v/>
      </c>
      <c r="C443" s="70">
        <f>SUMPRODUCT(O443:Q443,PAINEL_PESOS!$C$21:$C$23)</f>
        <v/>
      </c>
      <c r="D443" s="70">
        <f>SUMPRODUCT(R443:S443,PAINEL_PESOS!$C$25:$C$26)</f>
        <v/>
      </c>
      <c r="E443" s="70">
        <f>SUMPRODUCT(T443:U443,PAINEL_PESOS!$C$28:$C$29)</f>
        <v/>
      </c>
      <c r="F443" s="70" t="n">
        <v>0.9992516646270582</v>
      </c>
      <c r="G443" s="70" t="n">
        <v>0.7186236458106714</v>
      </c>
      <c r="H443" s="71">
        <f>IF(NOT(AND(PAINEL_PESOS!$D$12="OK - 100%",PAINEL_PESOS!$F$20="OK - 100%",PAINEL_PESOS!$F$24="OK - 100%",PAINEL_PESOS!$F$27="OK - 100%",PAINEL_PESOS!$F$30="OK - 100%")),"", (B443*PAINEL_PESOS!$B$7+C443*PAINEL_PESOS!$B$8+D443*PAINEL_PESOS!$B$9+E443*PAINEL_PESOS!$B$10)*F443)</f>
        <v/>
      </c>
      <c r="I443" s="71">
        <f>IF(H443="","",H443-G443)</f>
        <v/>
      </c>
      <c r="J443" s="71">
        <f>IF(I443="","",ABS(I443))</f>
        <v/>
      </c>
      <c r="K443" t="n">
        <v>0.2010660316648075</v>
      </c>
      <c r="L443" t="n">
        <v>0.5735893823989852</v>
      </c>
      <c r="M443" t="n">
        <v>0.6914561421904424</v>
      </c>
      <c r="N443" t="n">
        <v>0.9978051673980805</v>
      </c>
      <c r="O443" t="n">
        <v>0.3529733633643353</v>
      </c>
      <c r="P443" t="n">
        <v>0.9999835148713797</v>
      </c>
      <c r="Q443" t="n">
        <v>0.9976100080854178</v>
      </c>
      <c r="R443" t="n">
        <v>0.8271251925018167</v>
      </c>
      <c r="S443" t="n">
        <v>0.7151313017605041</v>
      </c>
      <c r="T443" t="n">
        <v>0.540498736500691</v>
      </c>
      <c r="U443" t="n">
        <v>0.8715363768458841</v>
      </c>
    </row>
    <row r="444">
      <c r="A444" t="inlineStr">
        <is>
          <t>1349942</t>
        </is>
      </c>
      <c r="B444" s="70">
        <f>SUMPRODUCT(K444:N444,PAINEL_PESOS!$C$16:$C$19)</f>
        <v/>
      </c>
      <c r="C444" s="70">
        <f>SUMPRODUCT(O444:Q444,PAINEL_PESOS!$C$21:$C$23)</f>
        <v/>
      </c>
      <c r="D444" s="70">
        <f>SUMPRODUCT(R444:S444,PAINEL_PESOS!$C$25:$C$26)</f>
        <v/>
      </c>
      <c r="E444" s="70">
        <f>SUMPRODUCT(T444:U444,PAINEL_PESOS!$C$28:$C$29)</f>
        <v/>
      </c>
      <c r="F444" s="70" t="n">
        <v>0.9998316575933991</v>
      </c>
      <c r="G444" s="70" t="n">
        <v>0.7343125424012753</v>
      </c>
      <c r="H444" s="71">
        <f>IF(NOT(AND(PAINEL_PESOS!$D$12="OK - 100%",PAINEL_PESOS!$F$20="OK - 100%",PAINEL_PESOS!$F$24="OK - 100%",PAINEL_PESOS!$F$27="OK - 100%",PAINEL_PESOS!$F$30="OK - 100%")),"", (B444*PAINEL_PESOS!$B$7+C444*PAINEL_PESOS!$B$8+D444*PAINEL_PESOS!$B$9+E444*PAINEL_PESOS!$B$10)*F444)</f>
        <v/>
      </c>
      <c r="I444" s="71">
        <f>IF(H444="","",H444-G444)</f>
        <v/>
      </c>
      <c r="J444" s="71">
        <f>IF(I444="","",ABS(I444))</f>
        <v/>
      </c>
      <c r="K444" t="n">
        <v>0.2</v>
      </c>
      <c r="L444" t="n">
        <v>0.9999999999999998</v>
      </c>
      <c r="M444" t="n">
        <v>0.4640970479101187</v>
      </c>
      <c r="N444" t="n">
        <v>0.9986983110548623</v>
      </c>
      <c r="O444" t="n">
        <v>0.3756717479295542</v>
      </c>
      <c r="P444" t="n">
        <v>0.9999955260339067</v>
      </c>
      <c r="Q444" t="n">
        <v>0.9999141474706772</v>
      </c>
      <c r="R444" t="n">
        <v>0.9762083184685574</v>
      </c>
      <c r="S444" t="n">
        <v>0.6474100459975918</v>
      </c>
      <c r="T444" t="n">
        <v>0.470600029537349</v>
      </c>
      <c r="U444" t="n">
        <v>0.8661524121326052</v>
      </c>
    </row>
    <row r="445">
      <c r="A445" t="inlineStr">
        <is>
          <t>1349943</t>
        </is>
      </c>
      <c r="B445" s="70">
        <f>SUMPRODUCT(K445:N445,PAINEL_PESOS!$C$16:$C$19)</f>
        <v/>
      </c>
      <c r="C445" s="70">
        <f>SUMPRODUCT(O445:Q445,PAINEL_PESOS!$C$21:$C$23)</f>
        <v/>
      </c>
      <c r="D445" s="70">
        <f>SUMPRODUCT(R445:S445,PAINEL_PESOS!$C$25:$C$26)</f>
        <v/>
      </c>
      <c r="E445" s="70">
        <f>SUMPRODUCT(T445:U445,PAINEL_PESOS!$C$28:$C$29)</f>
        <v/>
      </c>
      <c r="F445" s="70" t="n">
        <v>0.998880240128189</v>
      </c>
      <c r="G445" s="70" t="n">
        <v>0.6848113801872381</v>
      </c>
      <c r="H445" s="71">
        <f>IF(NOT(AND(PAINEL_PESOS!$D$12="OK - 100%",PAINEL_PESOS!$F$20="OK - 100%",PAINEL_PESOS!$F$24="OK - 100%",PAINEL_PESOS!$F$27="OK - 100%",PAINEL_PESOS!$F$30="OK - 100%")),"", (B445*PAINEL_PESOS!$B$7+C445*PAINEL_PESOS!$B$8+D445*PAINEL_PESOS!$B$9+E445*PAINEL_PESOS!$B$10)*F445)</f>
        <v/>
      </c>
      <c r="I445" s="71">
        <f>IF(H445="","",H445-G445)</f>
        <v/>
      </c>
      <c r="J445" s="71">
        <f>IF(I445="","",ABS(I445))</f>
        <v/>
      </c>
      <c r="K445" t="n">
        <v>0.2</v>
      </c>
      <c r="L445" t="n">
        <v>0.5495783919371958</v>
      </c>
      <c r="M445" t="n">
        <v>0.705479317356047</v>
      </c>
      <c r="N445" t="n">
        <v>0.9974258219003999</v>
      </c>
      <c r="O445" t="n">
        <v>0.373694354571344</v>
      </c>
      <c r="P445" t="n">
        <v>0.9999970047153764</v>
      </c>
      <c r="Q445" t="n">
        <v>0.9960216531604367</v>
      </c>
      <c r="R445" t="n">
        <v>0.6504166465311352</v>
      </c>
      <c r="S445" t="n">
        <v>0.6581135037457211</v>
      </c>
      <c r="T445" t="n">
        <v>0.5119645015584737</v>
      </c>
      <c r="U445" t="n">
        <v>0.8580874205005548</v>
      </c>
    </row>
    <row r="446">
      <c r="A446" t="inlineStr">
        <is>
          <t>1349944</t>
        </is>
      </c>
      <c r="B446" s="70">
        <f>SUMPRODUCT(K446:N446,PAINEL_PESOS!$C$16:$C$19)</f>
        <v/>
      </c>
      <c r="C446" s="70">
        <f>SUMPRODUCT(O446:Q446,PAINEL_PESOS!$C$21:$C$23)</f>
        <v/>
      </c>
      <c r="D446" s="70">
        <f>SUMPRODUCT(R446:S446,PAINEL_PESOS!$C$25:$C$26)</f>
        <v/>
      </c>
      <c r="E446" s="70">
        <f>SUMPRODUCT(T446:U446,PAINEL_PESOS!$C$28:$C$29)</f>
        <v/>
      </c>
      <c r="F446" s="70" t="n">
        <v>0.9970955500157923</v>
      </c>
      <c r="G446" s="70" t="n">
        <v>0.653192671642435</v>
      </c>
      <c r="H446" s="71">
        <f>IF(NOT(AND(PAINEL_PESOS!$D$12="OK - 100%",PAINEL_PESOS!$F$20="OK - 100%",PAINEL_PESOS!$F$24="OK - 100%",PAINEL_PESOS!$F$27="OK - 100%",PAINEL_PESOS!$F$30="OK - 100%")),"", (B446*PAINEL_PESOS!$B$7+C446*PAINEL_PESOS!$B$8+D446*PAINEL_PESOS!$B$9+E446*PAINEL_PESOS!$B$10)*F446)</f>
        <v/>
      </c>
      <c r="I446" s="71">
        <f>IF(H446="","",H446-G446)</f>
        <v/>
      </c>
      <c r="J446" s="71">
        <f>IF(I446="","",ABS(I446))</f>
        <v/>
      </c>
      <c r="K446" t="n">
        <v>0.2</v>
      </c>
      <c r="L446" t="n">
        <v>0.05588134889409862</v>
      </c>
      <c r="M446" t="n">
        <v>0.9700530201608879</v>
      </c>
      <c r="N446" t="n">
        <v>0.9946758615968827</v>
      </c>
      <c r="O446" t="n">
        <v>0.351196762985768</v>
      </c>
      <c r="P446" t="n">
        <v>0.9999828196539267</v>
      </c>
      <c r="Q446" t="n">
        <v>0.9889004663994292</v>
      </c>
      <c r="R446" t="n">
        <v>0.5295640357142694</v>
      </c>
      <c r="S446" t="n">
        <v>0.6580097569621616</v>
      </c>
      <c r="T446" t="n">
        <v>0.526703669962874</v>
      </c>
      <c r="U446" t="n">
        <v>0.8561269628902861</v>
      </c>
    </row>
    <row r="447">
      <c r="A447" t="inlineStr">
        <is>
          <t>1350000</t>
        </is>
      </c>
      <c r="B447" s="70">
        <f>SUMPRODUCT(K447:N447,PAINEL_PESOS!$C$16:$C$19)</f>
        <v/>
      </c>
      <c r="C447" s="70">
        <f>SUMPRODUCT(O447:Q447,PAINEL_PESOS!$C$21:$C$23)</f>
        <v/>
      </c>
      <c r="D447" s="70">
        <f>SUMPRODUCT(R447:S447,PAINEL_PESOS!$C$25:$C$26)</f>
        <v/>
      </c>
      <c r="E447" s="70">
        <f>SUMPRODUCT(T447:U447,PAINEL_PESOS!$C$28:$C$29)</f>
        <v/>
      </c>
      <c r="F447" s="70" t="n">
        <v>0.9983990648003691</v>
      </c>
      <c r="G447" s="70" t="n">
        <v>0.6809564884327884</v>
      </c>
      <c r="H447" s="71">
        <f>IF(NOT(AND(PAINEL_PESOS!$D$12="OK - 100%",PAINEL_PESOS!$F$20="OK - 100%",PAINEL_PESOS!$F$24="OK - 100%",PAINEL_PESOS!$F$27="OK - 100%",PAINEL_PESOS!$F$30="OK - 100%")),"", (B447*PAINEL_PESOS!$B$7+C447*PAINEL_PESOS!$B$8+D447*PAINEL_PESOS!$B$9+E447*PAINEL_PESOS!$B$10)*F447)</f>
        <v/>
      </c>
      <c r="I447" s="71">
        <f>IF(H447="","",H447-G447)</f>
        <v/>
      </c>
      <c r="J447" s="71">
        <f>IF(I447="","",ABS(I447))</f>
        <v/>
      </c>
      <c r="K447" t="n">
        <v>0.2</v>
      </c>
      <c r="L447" t="n">
        <v>0</v>
      </c>
      <c r="M447" t="n">
        <v>0.7297068756001098</v>
      </c>
      <c r="N447" t="n">
        <v>0.9978160154750735</v>
      </c>
      <c r="O447" t="n">
        <v>0.4010721249309421</v>
      </c>
      <c r="P447" t="n">
        <v>0.9999621380789294</v>
      </c>
      <c r="Q447" t="n">
        <v>0.9934838594033505</v>
      </c>
      <c r="R447" t="n">
        <v>0.9999374317457845</v>
      </c>
      <c r="S447" t="n">
        <v>0.5691186938297401</v>
      </c>
      <c r="T447" t="n">
        <v>0.5128634627014864</v>
      </c>
      <c r="U447" t="n">
        <v>0.8143607810846264</v>
      </c>
    </row>
    <row r="448">
      <c r="A448" t="inlineStr">
        <is>
          <t>1349957</t>
        </is>
      </c>
      <c r="B448" s="70">
        <f>SUMPRODUCT(K448:N448,PAINEL_PESOS!$C$16:$C$19)</f>
        <v/>
      </c>
      <c r="C448" s="70">
        <f>SUMPRODUCT(O448:Q448,PAINEL_PESOS!$C$21:$C$23)</f>
        <v/>
      </c>
      <c r="D448" s="70">
        <f>SUMPRODUCT(R448:S448,PAINEL_PESOS!$C$25:$C$26)</f>
        <v/>
      </c>
      <c r="E448" s="70">
        <f>SUMPRODUCT(T448:U448,PAINEL_PESOS!$C$28:$C$29)</f>
        <v/>
      </c>
      <c r="F448" s="70" t="n">
        <v>0.9979422080162426</v>
      </c>
      <c r="G448" s="70" t="n">
        <v>0.6084904146671577</v>
      </c>
      <c r="H448" s="71">
        <f>IF(NOT(AND(PAINEL_PESOS!$D$12="OK - 100%",PAINEL_PESOS!$F$20="OK - 100%",PAINEL_PESOS!$F$24="OK - 100%",PAINEL_PESOS!$F$27="OK - 100%",PAINEL_PESOS!$F$30="OK - 100%")),"", (B448*PAINEL_PESOS!$B$7+C448*PAINEL_PESOS!$B$8+D448*PAINEL_PESOS!$B$9+E448*PAINEL_PESOS!$B$10)*F448)</f>
        <v/>
      </c>
      <c r="I448" s="71">
        <f>IF(H448="","",H448-G448)</f>
        <v/>
      </c>
      <c r="J448" s="71">
        <f>IF(I448="","",ABS(I448))</f>
        <v/>
      </c>
      <c r="K448" t="n">
        <v>0.2</v>
      </c>
      <c r="L448" t="n">
        <v>0</v>
      </c>
      <c r="M448" t="n">
        <v>0.7302367276001858</v>
      </c>
      <c r="N448" t="n">
        <v>0.9971873065728458</v>
      </c>
      <c r="O448" t="n">
        <v>0.4010199417574141</v>
      </c>
      <c r="P448" t="n">
        <v>0.9999513324394106</v>
      </c>
      <c r="Q448" t="n">
        <v>0.9916229225580295</v>
      </c>
      <c r="R448" t="n">
        <v>0.4411128069690012</v>
      </c>
      <c r="S448" t="n">
        <v>0.562724049819177</v>
      </c>
      <c r="T448" t="n">
        <v>0.4957105984087551</v>
      </c>
      <c r="U448" t="n">
        <v>0.8196388765619659</v>
      </c>
    </row>
    <row r="449">
      <c r="A449" t="inlineStr">
        <is>
          <t>1349958</t>
        </is>
      </c>
      <c r="B449" s="70">
        <f>SUMPRODUCT(K449:N449,PAINEL_PESOS!$C$16:$C$19)</f>
        <v/>
      </c>
      <c r="C449" s="70">
        <f>SUMPRODUCT(O449:Q449,PAINEL_PESOS!$C$21:$C$23)</f>
        <v/>
      </c>
      <c r="D449" s="70">
        <f>SUMPRODUCT(R449:S449,PAINEL_PESOS!$C$25:$C$26)</f>
        <v/>
      </c>
      <c r="E449" s="70">
        <f>SUMPRODUCT(T449:U449,PAINEL_PESOS!$C$28:$C$29)</f>
        <v/>
      </c>
      <c r="F449" s="70" t="n">
        <v>0.998104826662943</v>
      </c>
      <c r="G449" s="70" t="n">
        <v>0.5814320969984342</v>
      </c>
      <c r="H449" s="71">
        <f>IF(NOT(AND(PAINEL_PESOS!$D$12="OK - 100%",PAINEL_PESOS!$F$20="OK - 100%",PAINEL_PESOS!$F$24="OK - 100%",PAINEL_PESOS!$F$27="OK - 100%",PAINEL_PESOS!$F$30="OK - 100%")),"", (B449*PAINEL_PESOS!$B$7+C449*PAINEL_PESOS!$B$8+D449*PAINEL_PESOS!$B$9+E449*PAINEL_PESOS!$B$10)*F449)</f>
        <v/>
      </c>
      <c r="I449" s="71">
        <f>IF(H449="","",H449-G449)</f>
        <v/>
      </c>
      <c r="J449" s="71">
        <f>IF(I449="","",ABS(I449))</f>
        <v/>
      </c>
      <c r="K449" t="n">
        <v>0.2</v>
      </c>
      <c r="L449" t="n">
        <v>0</v>
      </c>
      <c r="M449" t="n">
        <v>0.7326039444568904</v>
      </c>
      <c r="N449" t="n">
        <v>0.997404910192444</v>
      </c>
      <c r="O449" t="n">
        <v>0.4007865434068647</v>
      </c>
      <c r="P449" t="n">
        <v>0.9999555414522565</v>
      </c>
      <c r="Q449" t="n">
        <v>0.992288903553714</v>
      </c>
      <c r="R449" t="n">
        <v>0.2565318248351688</v>
      </c>
      <c r="S449" t="n">
        <v>0.5607956227918984</v>
      </c>
      <c r="T449" t="n">
        <v>0.4713086249666162</v>
      </c>
      <c r="U449" t="n">
        <v>0.8112943389296298</v>
      </c>
    </row>
    <row r="450">
      <c r="A450" t="inlineStr">
        <is>
          <t>1349959</t>
        </is>
      </c>
      <c r="B450" s="70">
        <f>SUMPRODUCT(K450:N450,PAINEL_PESOS!$C$16:$C$19)</f>
        <v/>
      </c>
      <c r="C450" s="70">
        <f>SUMPRODUCT(O450:Q450,PAINEL_PESOS!$C$21:$C$23)</f>
        <v/>
      </c>
      <c r="D450" s="70">
        <f>SUMPRODUCT(R450:S450,PAINEL_PESOS!$C$25:$C$26)</f>
        <v/>
      </c>
      <c r="E450" s="70">
        <f>SUMPRODUCT(T450:U450,PAINEL_PESOS!$C$28:$C$29)</f>
        <v/>
      </c>
      <c r="F450" s="70" t="n">
        <v>0.9982571547356871</v>
      </c>
      <c r="G450" s="70" t="n">
        <v>0.5691654544629271</v>
      </c>
      <c r="H450" s="71">
        <f>IF(NOT(AND(PAINEL_PESOS!$D$12="OK - 100%",PAINEL_PESOS!$F$20="OK - 100%",PAINEL_PESOS!$F$24="OK - 100%",PAINEL_PESOS!$F$27="OK - 100%",PAINEL_PESOS!$F$30="OK - 100%")),"", (B450*PAINEL_PESOS!$B$7+C450*PAINEL_PESOS!$B$8+D450*PAINEL_PESOS!$B$9+E450*PAINEL_PESOS!$B$10)*F450)</f>
        <v/>
      </c>
      <c r="I450" s="71">
        <f>IF(H450="","",H450-G450)</f>
        <v/>
      </c>
      <c r="J450" s="71">
        <f>IF(I450="","",ABS(I450))</f>
        <v/>
      </c>
      <c r="K450" t="n">
        <v>0.2</v>
      </c>
      <c r="L450" t="n">
        <v>0</v>
      </c>
      <c r="M450" t="n">
        <v>0.7297068756001098</v>
      </c>
      <c r="N450" t="n">
        <v>0.9976213672997187</v>
      </c>
      <c r="O450" t="n">
        <v>0.4010721249309421</v>
      </c>
      <c r="P450" t="n">
        <v>0.9999587602053627</v>
      </c>
      <c r="Q450" t="n">
        <v>0.992905670895822</v>
      </c>
      <c r="R450" t="n">
        <v>0.1550557603824425</v>
      </c>
      <c r="S450" t="n">
        <v>0.5609400415375705</v>
      </c>
      <c r="T450" t="n">
        <v>0.4870627297753864</v>
      </c>
      <c r="U450" t="n">
        <v>0.7985928719833471</v>
      </c>
    </row>
    <row r="451">
      <c r="A451" t="inlineStr">
        <is>
          <t>1349961</t>
        </is>
      </c>
      <c r="B451" s="70">
        <f>SUMPRODUCT(K451:N451,PAINEL_PESOS!$C$16:$C$19)</f>
        <v/>
      </c>
      <c r="C451" s="70">
        <f>SUMPRODUCT(O451:Q451,PAINEL_PESOS!$C$21:$C$23)</f>
        <v/>
      </c>
      <c r="D451" s="70">
        <f>SUMPRODUCT(R451:S451,PAINEL_PESOS!$C$25:$C$26)</f>
        <v/>
      </c>
      <c r="E451" s="70">
        <f>SUMPRODUCT(T451:U451,PAINEL_PESOS!$C$28:$C$29)</f>
        <v/>
      </c>
      <c r="F451" s="70" t="n">
        <v>0.9982888620622886</v>
      </c>
      <c r="G451" s="70" t="n">
        <v>0.6036358787203976</v>
      </c>
      <c r="H451" s="71">
        <f>IF(NOT(AND(PAINEL_PESOS!$D$12="OK - 100%",PAINEL_PESOS!$F$20="OK - 100%",PAINEL_PESOS!$F$24="OK - 100%",PAINEL_PESOS!$F$27="OK - 100%",PAINEL_PESOS!$F$30="OK - 100%")),"", (B451*PAINEL_PESOS!$B$7+C451*PAINEL_PESOS!$B$8+D451*PAINEL_PESOS!$B$9+E451*PAINEL_PESOS!$B$10)*F451)</f>
        <v/>
      </c>
      <c r="I451" s="71">
        <f>IF(H451="","",H451-G451)</f>
        <v/>
      </c>
      <c r="J451" s="71">
        <f>IF(I451="","",ABS(I451))</f>
        <v/>
      </c>
      <c r="K451" t="n">
        <v>0.2</v>
      </c>
      <c r="L451" t="n">
        <v>0</v>
      </c>
      <c r="M451" t="n">
        <v>0.7297068756001098</v>
      </c>
      <c r="N451" t="n">
        <v>0.99766487299123</v>
      </c>
      <c r="O451" t="n">
        <v>0.4010721249309421</v>
      </c>
      <c r="P451" t="n">
        <v>0.9999595152403705</v>
      </c>
      <c r="Q451" t="n">
        <v>0.9930348652638572</v>
      </c>
      <c r="R451" t="n">
        <v>0.4059639069043877</v>
      </c>
      <c r="S451" t="n">
        <v>0.5647904504457237</v>
      </c>
      <c r="T451" t="n">
        <v>0.5077731128543551</v>
      </c>
      <c r="U451" t="n">
        <v>0.799106746096787</v>
      </c>
    </row>
    <row r="452">
      <c r="A452" t="inlineStr">
        <is>
          <t>1349962</t>
        </is>
      </c>
      <c r="B452" s="70">
        <f>SUMPRODUCT(K452:N452,PAINEL_PESOS!$C$16:$C$19)</f>
        <v/>
      </c>
      <c r="C452" s="70">
        <f>SUMPRODUCT(O452:Q452,PAINEL_PESOS!$C$21:$C$23)</f>
        <v/>
      </c>
      <c r="D452" s="70">
        <f>SUMPRODUCT(R452:S452,PAINEL_PESOS!$C$25:$C$26)</f>
        <v/>
      </c>
      <c r="E452" s="70">
        <f>SUMPRODUCT(T452:U452,PAINEL_PESOS!$C$28:$C$29)</f>
        <v/>
      </c>
      <c r="F452" s="70" t="n">
        <v>0.9982826196961061</v>
      </c>
      <c r="G452" s="70" t="n">
        <v>0.6207602037214642</v>
      </c>
      <c r="H452" s="71">
        <f>IF(NOT(AND(PAINEL_PESOS!$D$12="OK - 100%",PAINEL_PESOS!$F$20="OK - 100%",PAINEL_PESOS!$F$24="OK - 100%",PAINEL_PESOS!$F$27="OK - 100%",PAINEL_PESOS!$F$30="OK - 100%")),"", (B452*PAINEL_PESOS!$B$7+C452*PAINEL_PESOS!$B$8+D452*PAINEL_PESOS!$B$9+E452*PAINEL_PESOS!$B$10)*F452)</f>
        <v/>
      </c>
      <c r="I452" s="71">
        <f>IF(H452="","",H452-G452)</f>
        <v/>
      </c>
      <c r="J452" s="71">
        <f>IF(I452="","",ABS(I452))</f>
        <v/>
      </c>
      <c r="K452" t="n">
        <v>0.2</v>
      </c>
      <c r="L452" t="n">
        <v>0.005148852851505846</v>
      </c>
      <c r="M452" t="n">
        <v>0.7302482834596078</v>
      </c>
      <c r="N452" t="n">
        <v>0.9976589697684545</v>
      </c>
      <c r="O452" t="n">
        <v>0.4008718108823872</v>
      </c>
      <c r="P452" t="n">
        <v>0.9999589237574992</v>
      </c>
      <c r="Q452" t="n">
        <v>0.9930080396084167</v>
      </c>
      <c r="R452" t="n">
        <v>0.395718426420735</v>
      </c>
      <c r="S452" t="n">
        <v>0.693124951388987</v>
      </c>
      <c r="T452" t="n">
        <v>0.5131761779275845</v>
      </c>
      <c r="U452" t="n">
        <v>0.8101848277420884</v>
      </c>
    </row>
    <row r="453">
      <c r="A453" t="inlineStr">
        <is>
          <t>1349963</t>
        </is>
      </c>
      <c r="B453" s="70">
        <f>SUMPRODUCT(K453:N453,PAINEL_PESOS!$C$16:$C$19)</f>
        <v/>
      </c>
      <c r="C453" s="70">
        <f>SUMPRODUCT(O453:Q453,PAINEL_PESOS!$C$21:$C$23)</f>
        <v/>
      </c>
      <c r="D453" s="70">
        <f>SUMPRODUCT(R453:S453,PAINEL_PESOS!$C$25:$C$26)</f>
        <v/>
      </c>
      <c r="E453" s="70">
        <f>SUMPRODUCT(T453:U453,PAINEL_PESOS!$C$28:$C$29)</f>
        <v/>
      </c>
      <c r="F453" s="70" t="n">
        <v>0.9979687111553998</v>
      </c>
      <c r="G453" s="70" t="n">
        <v>0.6190744583685484</v>
      </c>
      <c r="H453" s="71">
        <f>IF(NOT(AND(PAINEL_PESOS!$D$12="OK - 100%",PAINEL_PESOS!$F$20="OK - 100%",PAINEL_PESOS!$F$24="OK - 100%",PAINEL_PESOS!$F$27="OK - 100%",PAINEL_PESOS!$F$30="OK - 100%")),"", (B453*PAINEL_PESOS!$B$7+C453*PAINEL_PESOS!$B$8+D453*PAINEL_PESOS!$B$9+E453*PAINEL_PESOS!$B$10)*F453)</f>
        <v/>
      </c>
      <c r="I453" s="71">
        <f>IF(H453="","",H453-G453)</f>
        <v/>
      </c>
      <c r="J453" s="71">
        <f>IF(I453="","",ABS(I453))</f>
        <v/>
      </c>
      <c r="K453" t="n">
        <v>0.2</v>
      </c>
      <c r="L453" t="n">
        <v>3.508525563321313e-05</v>
      </c>
      <c r="M453" t="n">
        <v>0.9590435556299575</v>
      </c>
      <c r="N453" t="n">
        <v>0.996525494174523</v>
      </c>
      <c r="O453" t="n">
        <v>0.3762288690915809</v>
      </c>
      <c r="P453" t="n">
        <v>0.9999911517225093</v>
      </c>
      <c r="Q453" t="n">
        <v>0.9921095334557397</v>
      </c>
      <c r="R453" t="n">
        <v>0.3455765406491015</v>
      </c>
      <c r="S453" t="n">
        <v>0.6594690702657052</v>
      </c>
      <c r="T453" t="n">
        <v>0.4577280642974587</v>
      </c>
      <c r="U453" t="n">
        <v>0.8432141836921644</v>
      </c>
    </row>
    <row r="454">
      <c r="A454" t="inlineStr">
        <is>
          <t>1349964</t>
        </is>
      </c>
      <c r="B454" s="70">
        <f>SUMPRODUCT(K454:N454,PAINEL_PESOS!$C$16:$C$19)</f>
        <v/>
      </c>
      <c r="C454" s="70">
        <f>SUMPRODUCT(O454:Q454,PAINEL_PESOS!$C$21:$C$23)</f>
        <v/>
      </c>
      <c r="D454" s="70">
        <f>SUMPRODUCT(R454:S454,PAINEL_PESOS!$C$25:$C$26)</f>
        <v/>
      </c>
      <c r="E454" s="70">
        <f>SUMPRODUCT(T454:U454,PAINEL_PESOS!$C$28:$C$29)</f>
        <v/>
      </c>
      <c r="F454" s="70" t="n">
        <v>0.9979470562726649</v>
      </c>
      <c r="G454" s="70" t="n">
        <v>0.6459734302388862</v>
      </c>
      <c r="H454" s="71">
        <f>IF(NOT(AND(PAINEL_PESOS!$D$12="OK - 100%",PAINEL_PESOS!$F$20="OK - 100%",PAINEL_PESOS!$F$24="OK - 100%",PAINEL_PESOS!$F$27="OK - 100%",PAINEL_PESOS!$F$30="OK - 100%")),"", (B454*PAINEL_PESOS!$B$7+C454*PAINEL_PESOS!$B$8+D454*PAINEL_PESOS!$B$9+E454*PAINEL_PESOS!$B$10)*F454)</f>
        <v/>
      </c>
      <c r="I454" s="71">
        <f>IF(H454="","",H454-G454)</f>
        <v/>
      </c>
      <c r="J454" s="71">
        <f>IF(I454="","",ABS(I454))</f>
        <v/>
      </c>
      <c r="K454" t="n">
        <v>0.2</v>
      </c>
      <c r="L454" t="n">
        <v>0</v>
      </c>
      <c r="M454" t="n">
        <v>0.9370319346936811</v>
      </c>
      <c r="N454" t="n">
        <v>0.9965638573070429</v>
      </c>
      <c r="O454" t="n">
        <v>0.3788353202254668</v>
      </c>
      <c r="P454" t="n">
        <v>0.9999868127061521</v>
      </c>
      <c r="Q454" t="n">
        <v>0.991984267309885</v>
      </c>
      <c r="R454" t="n">
        <v>0.4908607326768309</v>
      </c>
      <c r="S454" t="n">
        <v>0.6906870000217817</v>
      </c>
      <c r="T454" t="n">
        <v>0.4995834552502371</v>
      </c>
      <c r="U454" t="n">
        <v>0.8499517594621234</v>
      </c>
    </row>
    <row r="455">
      <c r="A455" t="inlineStr">
        <is>
          <t>1349965</t>
        </is>
      </c>
      <c r="B455" s="70">
        <f>SUMPRODUCT(K455:N455,PAINEL_PESOS!$C$16:$C$19)</f>
        <v/>
      </c>
      <c r="C455" s="70">
        <f>SUMPRODUCT(O455:Q455,PAINEL_PESOS!$C$21:$C$23)</f>
        <v/>
      </c>
      <c r="D455" s="70">
        <f>SUMPRODUCT(R455:S455,PAINEL_PESOS!$C$25:$C$26)</f>
        <v/>
      </c>
      <c r="E455" s="70">
        <f>SUMPRODUCT(T455:U455,PAINEL_PESOS!$C$28:$C$29)</f>
        <v/>
      </c>
      <c r="F455" s="70" t="n">
        <v>0.9978307229831967</v>
      </c>
      <c r="G455" s="70" t="n">
        <v>0.6262001915443721</v>
      </c>
      <c r="H455" s="71">
        <f>IF(NOT(AND(PAINEL_PESOS!$D$12="OK - 100%",PAINEL_PESOS!$F$20="OK - 100%",PAINEL_PESOS!$F$24="OK - 100%",PAINEL_PESOS!$F$27="OK - 100%",PAINEL_PESOS!$F$30="OK - 100%")),"", (B455*PAINEL_PESOS!$B$7+C455*PAINEL_PESOS!$B$8+D455*PAINEL_PESOS!$B$9+E455*PAINEL_PESOS!$B$10)*F455)</f>
        <v/>
      </c>
      <c r="I455" s="71">
        <f>IF(H455="","",H455-G455)</f>
        <v/>
      </c>
      <c r="J455" s="71">
        <f>IF(I455="","",ABS(I455))</f>
        <v/>
      </c>
      <c r="K455" t="n">
        <v>0.2</v>
      </c>
      <c r="L455" t="n">
        <v>0</v>
      </c>
      <c r="M455" t="n">
        <v>0.7496462429643997</v>
      </c>
      <c r="N455" t="n">
        <v>0.9969771700382871</v>
      </c>
      <c r="O455" t="n">
        <v>0.3990935751376747</v>
      </c>
      <c r="P455" t="n">
        <v>0.9999518574682921</v>
      </c>
      <c r="Q455" t="n">
        <v>0.9911992203156901</v>
      </c>
      <c r="R455" t="n">
        <v>0.4212290448465817</v>
      </c>
      <c r="S455" t="n">
        <v>0.6909421940536919</v>
      </c>
      <c r="T455" t="n">
        <v>0.5023369008609011</v>
      </c>
      <c r="U455" t="n">
        <v>0.8391760895249488</v>
      </c>
    </row>
    <row r="456">
      <c r="A456" t="inlineStr">
        <is>
          <t>1349966</t>
        </is>
      </c>
      <c r="B456" s="70">
        <f>SUMPRODUCT(K456:N456,PAINEL_PESOS!$C$16:$C$19)</f>
        <v/>
      </c>
      <c r="C456" s="70">
        <f>SUMPRODUCT(O456:Q456,PAINEL_PESOS!$C$21:$C$23)</f>
        <v/>
      </c>
      <c r="D456" s="70">
        <f>SUMPRODUCT(R456:S456,PAINEL_PESOS!$C$25:$C$26)</f>
        <v/>
      </c>
      <c r="E456" s="70">
        <f>SUMPRODUCT(T456:U456,PAINEL_PESOS!$C$28:$C$29)</f>
        <v/>
      </c>
      <c r="F456" s="70" t="n">
        <v>0.9979430624445266</v>
      </c>
      <c r="G456" s="70" t="n">
        <v>0.653940250543352</v>
      </c>
      <c r="H456" s="71">
        <f>IF(NOT(AND(PAINEL_PESOS!$D$12="OK - 100%",PAINEL_PESOS!$F$20="OK - 100%",PAINEL_PESOS!$F$24="OK - 100%",PAINEL_PESOS!$F$27="OK - 100%",PAINEL_PESOS!$F$30="OK - 100%")),"", (B456*PAINEL_PESOS!$B$7+C456*PAINEL_PESOS!$B$8+D456*PAINEL_PESOS!$B$9+E456*PAINEL_PESOS!$B$10)*F456)</f>
        <v/>
      </c>
      <c r="I456" s="71">
        <f>IF(H456="","",H456-G456)</f>
        <v/>
      </c>
      <c r="J456" s="71">
        <f>IF(I456="","",ABS(I456))</f>
        <v/>
      </c>
      <c r="K456" t="n">
        <v>0.2</v>
      </c>
      <c r="L456" t="n">
        <v>0</v>
      </c>
      <c r="M456" t="n">
        <v>0.8241634881345556</v>
      </c>
      <c r="N456" t="n">
        <v>0.9969195706820096</v>
      </c>
      <c r="O456" t="n">
        <v>0.3912253836337933</v>
      </c>
      <c r="P456" t="n">
        <v>0.9999663462374645</v>
      </c>
      <c r="Q456" t="n">
        <v>0.9917721507821652</v>
      </c>
      <c r="R456" t="n">
        <v>0.6062503584735626</v>
      </c>
      <c r="S456" t="n">
        <v>0.6918618727191717</v>
      </c>
      <c r="T456" t="n">
        <v>0.5137338428209729</v>
      </c>
      <c r="U456" t="n">
        <v>0.8312749080570659</v>
      </c>
    </row>
    <row r="457">
      <c r="A457" t="inlineStr">
        <is>
          <t>1349967</t>
        </is>
      </c>
      <c r="B457" s="70">
        <f>SUMPRODUCT(K457:N457,PAINEL_PESOS!$C$16:$C$19)</f>
        <v/>
      </c>
      <c r="C457" s="70">
        <f>SUMPRODUCT(O457:Q457,PAINEL_PESOS!$C$21:$C$23)</f>
        <v/>
      </c>
      <c r="D457" s="70">
        <f>SUMPRODUCT(R457:S457,PAINEL_PESOS!$C$25:$C$26)</f>
        <v/>
      </c>
      <c r="E457" s="70">
        <f>SUMPRODUCT(T457:U457,PAINEL_PESOS!$C$28:$C$29)</f>
        <v/>
      </c>
      <c r="F457" s="70" t="n">
        <v>0.9980256562626492</v>
      </c>
      <c r="G457" s="70" t="n">
        <v>0.6137112502359272</v>
      </c>
      <c r="H457" s="71">
        <f>IF(NOT(AND(PAINEL_PESOS!$D$12="OK - 100%",PAINEL_PESOS!$F$20="OK - 100%",PAINEL_PESOS!$F$24="OK - 100%",PAINEL_PESOS!$F$27="OK - 100%",PAINEL_PESOS!$F$30="OK - 100%")),"", (B457*PAINEL_PESOS!$B$7+C457*PAINEL_PESOS!$B$8+D457*PAINEL_PESOS!$B$9+E457*PAINEL_PESOS!$B$10)*F457)</f>
        <v/>
      </c>
      <c r="I457" s="71">
        <f>IF(H457="","",H457-G457)</f>
        <v/>
      </c>
      <c r="J457" s="71">
        <f>IF(I457="","",ABS(I457))</f>
        <v/>
      </c>
      <c r="K457" t="n">
        <v>0.2</v>
      </c>
      <c r="L457" t="n">
        <v>0</v>
      </c>
      <c r="M457" t="n">
        <v>0.7297068756001098</v>
      </c>
      <c r="N457" t="n">
        <v>0.9973034668013138</v>
      </c>
      <c r="O457" t="n">
        <v>0.4010721249309421</v>
      </c>
      <c r="P457" t="n">
        <v>0.9999532422386125</v>
      </c>
      <c r="Q457" t="n">
        <v>0.9919622658550846</v>
      </c>
      <c r="R457" t="n">
        <v>0.3327782994131668</v>
      </c>
      <c r="S457" t="n">
        <v>0.6918814040205571</v>
      </c>
      <c r="T457" t="n">
        <v>0.5165617607561391</v>
      </c>
      <c r="U457" t="n">
        <v>0.8193508695159113</v>
      </c>
    </row>
    <row r="458">
      <c r="A458" t="inlineStr">
        <is>
          <t>1349968</t>
        </is>
      </c>
      <c r="B458" s="70">
        <f>SUMPRODUCT(K458:N458,PAINEL_PESOS!$C$16:$C$19)</f>
        <v/>
      </c>
      <c r="C458" s="70">
        <f>SUMPRODUCT(O458:Q458,PAINEL_PESOS!$C$21:$C$23)</f>
        <v/>
      </c>
      <c r="D458" s="70">
        <f>SUMPRODUCT(R458:S458,PAINEL_PESOS!$C$25:$C$26)</f>
        <v/>
      </c>
      <c r="E458" s="70">
        <f>SUMPRODUCT(T458:U458,PAINEL_PESOS!$C$28:$C$29)</f>
        <v/>
      </c>
      <c r="F458" s="70" t="n">
        <v>0.998114543110339</v>
      </c>
      <c r="G458" s="70" t="n">
        <v>0.5986573418396846</v>
      </c>
      <c r="H458" s="71">
        <f>IF(NOT(AND(PAINEL_PESOS!$D$12="OK - 100%",PAINEL_PESOS!$F$20="OK - 100%",PAINEL_PESOS!$F$24="OK - 100%",PAINEL_PESOS!$F$27="OK - 100%",PAINEL_PESOS!$F$30="OK - 100%")),"", (B458*PAINEL_PESOS!$B$7+C458*PAINEL_PESOS!$B$8+D458*PAINEL_PESOS!$B$9+E458*PAINEL_PESOS!$B$10)*F458)</f>
        <v/>
      </c>
      <c r="I458" s="71">
        <f>IF(H458="","",H458-G458)</f>
        <v/>
      </c>
      <c r="J458" s="71">
        <f>IF(I458="","",ABS(I458))</f>
        <v/>
      </c>
      <c r="K458" t="n">
        <v>0.2</v>
      </c>
      <c r="L458" t="n">
        <v>0</v>
      </c>
      <c r="M458" t="n">
        <v>0.7322080279509122</v>
      </c>
      <c r="N458" t="n">
        <v>0.9974224006169118</v>
      </c>
      <c r="O458" t="n">
        <v>0.4004886430204229</v>
      </c>
      <c r="P458" t="n">
        <v>0.999955380079583</v>
      </c>
      <c r="Q458" t="n">
        <v>0.9923262834476562</v>
      </c>
      <c r="R458" t="n">
        <v>0.2104529824894308</v>
      </c>
      <c r="S458" t="n">
        <v>0.6927976452314952</v>
      </c>
      <c r="T458" t="n">
        <v>0.5187293848363724</v>
      </c>
      <c r="U458" t="n">
        <v>0.8163303021147486</v>
      </c>
    </row>
    <row r="459">
      <c r="A459" t="inlineStr">
        <is>
          <t>1349969</t>
        </is>
      </c>
      <c r="B459" s="70">
        <f>SUMPRODUCT(K459:N459,PAINEL_PESOS!$C$16:$C$19)</f>
        <v/>
      </c>
      <c r="C459" s="70">
        <f>SUMPRODUCT(O459:Q459,PAINEL_PESOS!$C$21:$C$23)</f>
        <v/>
      </c>
      <c r="D459" s="70">
        <f>SUMPRODUCT(R459:S459,PAINEL_PESOS!$C$25:$C$26)</f>
        <v/>
      </c>
      <c r="E459" s="70">
        <f>SUMPRODUCT(T459:U459,PAINEL_PESOS!$C$28:$C$29)</f>
        <v/>
      </c>
      <c r="F459" s="70" t="n">
        <v>0.9982424854730617</v>
      </c>
      <c r="G459" s="70" t="n">
        <v>0.6066467085402967</v>
      </c>
      <c r="H459" s="71">
        <f>IF(NOT(AND(PAINEL_PESOS!$D$12="OK - 100%",PAINEL_PESOS!$F$20="OK - 100%",PAINEL_PESOS!$F$24="OK - 100%",PAINEL_PESOS!$F$27="OK - 100%",PAINEL_PESOS!$F$30="OK - 100%")),"", (B459*PAINEL_PESOS!$B$7+C459*PAINEL_PESOS!$B$8+D459*PAINEL_PESOS!$B$9+E459*PAINEL_PESOS!$B$10)*F459)</f>
        <v/>
      </c>
      <c r="I459" s="71">
        <f>IF(H459="","",H459-G459)</f>
        <v/>
      </c>
      <c r="J459" s="71">
        <f>IF(I459="","",ABS(I459))</f>
        <v/>
      </c>
      <c r="K459" t="n">
        <v>0.2</v>
      </c>
      <c r="L459" t="n">
        <v>0</v>
      </c>
      <c r="M459" t="n">
        <v>0.7297068756001098</v>
      </c>
      <c r="N459" t="n">
        <v>0.9976012366603108</v>
      </c>
      <c r="O459" t="n">
        <v>0.4010721249309421</v>
      </c>
      <c r="P459" t="n">
        <v>0.9999584108315461</v>
      </c>
      <c r="Q459" t="n">
        <v>0.9928458980556273</v>
      </c>
      <c r="R459" t="n">
        <v>0.2810776469366443</v>
      </c>
      <c r="S459" t="n">
        <v>0.6932283523918014</v>
      </c>
      <c r="T459" t="n">
        <v>0.5215658685911257</v>
      </c>
      <c r="U459" t="n">
        <v>0.8062746621048519</v>
      </c>
    </row>
    <row r="460">
      <c r="A460" t="inlineStr">
        <is>
          <t>1349970</t>
        </is>
      </c>
      <c r="B460" s="70">
        <f>SUMPRODUCT(K460:N460,PAINEL_PESOS!$C$16:$C$19)</f>
        <v/>
      </c>
      <c r="C460" s="70">
        <f>SUMPRODUCT(O460:Q460,PAINEL_PESOS!$C$21:$C$23)</f>
        <v/>
      </c>
      <c r="D460" s="70">
        <f>SUMPRODUCT(R460:S460,PAINEL_PESOS!$C$25:$C$26)</f>
        <v/>
      </c>
      <c r="E460" s="70">
        <f>SUMPRODUCT(T460:U460,PAINEL_PESOS!$C$28:$C$29)</f>
        <v/>
      </c>
      <c r="F460" s="70" t="n">
        <v>0.9984444006366699</v>
      </c>
      <c r="G460" s="70" t="n">
        <v>0.5899549068172631</v>
      </c>
      <c r="H460" s="71">
        <f>IF(NOT(AND(PAINEL_PESOS!$D$12="OK - 100%",PAINEL_PESOS!$F$20="OK - 100%",PAINEL_PESOS!$F$24="OK - 100%",PAINEL_PESOS!$F$27="OK - 100%",PAINEL_PESOS!$F$30="OK - 100%")),"", (B460*PAINEL_PESOS!$B$7+C460*PAINEL_PESOS!$B$8+D460*PAINEL_PESOS!$B$9+E460*PAINEL_PESOS!$B$10)*F460)</f>
        <v/>
      </c>
      <c r="I460" s="71">
        <f>IF(H460="","",H460-G460)</f>
        <v/>
      </c>
      <c r="J460" s="71">
        <f>IF(I460="","",ABS(I460))</f>
        <v/>
      </c>
      <c r="K460" t="n">
        <v>0.2</v>
      </c>
      <c r="L460" t="n">
        <v>0.009243279568231266</v>
      </c>
      <c r="M460" t="n">
        <v>0.7306788171859553</v>
      </c>
      <c r="N460" t="n">
        <v>0.9978824869062104</v>
      </c>
      <c r="O460" t="n">
        <v>0.4007122950708142</v>
      </c>
      <c r="P460" t="n">
        <v>0.9999624970968012</v>
      </c>
      <c r="Q460" t="n">
        <v>0.9936662908454853</v>
      </c>
      <c r="R460" t="n">
        <v>0.1391905304201097</v>
      </c>
      <c r="S460" t="n">
        <v>0.6946456967325176</v>
      </c>
      <c r="T460" t="n">
        <v>0.5223794633557671</v>
      </c>
      <c r="U460" t="n">
        <v>0.8056471901427122</v>
      </c>
    </row>
    <row r="461">
      <c r="A461" t="inlineStr">
        <is>
          <t>1349971</t>
        </is>
      </c>
      <c r="B461" s="70">
        <f>SUMPRODUCT(K461:N461,PAINEL_PESOS!$C$16:$C$19)</f>
        <v/>
      </c>
      <c r="C461" s="70">
        <f>SUMPRODUCT(O461:Q461,PAINEL_PESOS!$C$21:$C$23)</f>
        <v/>
      </c>
      <c r="D461" s="70">
        <f>SUMPRODUCT(R461:S461,PAINEL_PESOS!$C$25:$C$26)</f>
        <v/>
      </c>
      <c r="E461" s="70">
        <f>SUMPRODUCT(T461:U461,PAINEL_PESOS!$C$28:$C$29)</f>
        <v/>
      </c>
      <c r="F461" s="70" t="n">
        <v>0.9984435413925408</v>
      </c>
      <c r="G461" s="70" t="n">
        <v>0.6045408346831089</v>
      </c>
      <c r="H461" s="71">
        <f>IF(NOT(AND(PAINEL_PESOS!$D$12="OK - 100%",PAINEL_PESOS!$F$20="OK - 100%",PAINEL_PESOS!$F$24="OK - 100%",PAINEL_PESOS!$F$27="OK - 100%",PAINEL_PESOS!$F$30="OK - 100%")),"", (B461*PAINEL_PESOS!$B$7+C461*PAINEL_PESOS!$B$8+D461*PAINEL_PESOS!$B$9+E461*PAINEL_PESOS!$B$10)*F461)</f>
        <v/>
      </c>
      <c r="I461" s="71">
        <f>IF(H461="","",H461-G461)</f>
        <v/>
      </c>
      <c r="J461" s="71">
        <f>IF(I461="","",ABS(I461))</f>
        <v/>
      </c>
      <c r="K461" t="n">
        <v>0.2</v>
      </c>
      <c r="L461" t="n">
        <v>0.002648943745077807</v>
      </c>
      <c r="M461" t="n">
        <v>0.7306154849065555</v>
      </c>
      <c r="N461" t="n">
        <v>0.9978718929423722</v>
      </c>
      <c r="O461" t="n">
        <v>0.4014297774801423</v>
      </c>
      <c r="P461" t="n">
        <v>0.9999559637310789</v>
      </c>
      <c r="Q461" t="n">
        <v>0.9936749432998371</v>
      </c>
      <c r="R461" t="n">
        <v>0.267627160277552</v>
      </c>
      <c r="S461" t="n">
        <v>0.694690436671902</v>
      </c>
      <c r="T461" t="n">
        <v>0.5154685155041192</v>
      </c>
      <c r="U461" t="n">
        <v>0.8038045580649086</v>
      </c>
    </row>
    <row r="462">
      <c r="A462" t="inlineStr">
        <is>
          <t>1349972</t>
        </is>
      </c>
      <c r="B462" s="70">
        <f>SUMPRODUCT(K462:N462,PAINEL_PESOS!$C$16:$C$19)</f>
        <v/>
      </c>
      <c r="C462" s="70">
        <f>SUMPRODUCT(O462:Q462,PAINEL_PESOS!$C$21:$C$23)</f>
        <v/>
      </c>
      <c r="D462" s="70">
        <f>SUMPRODUCT(R462:S462,PAINEL_PESOS!$C$25:$C$26)</f>
        <v/>
      </c>
      <c r="E462" s="70">
        <f>SUMPRODUCT(T462:U462,PAINEL_PESOS!$C$28:$C$29)</f>
        <v/>
      </c>
      <c r="F462" s="70" t="n">
        <v>0.9982581663050645</v>
      </c>
      <c r="G462" s="70" t="n">
        <v>0.6590996114841767</v>
      </c>
      <c r="H462" s="71">
        <f>IF(NOT(AND(PAINEL_PESOS!$D$12="OK - 100%",PAINEL_PESOS!$F$20="OK - 100%",PAINEL_PESOS!$F$24="OK - 100%",PAINEL_PESOS!$F$27="OK - 100%",PAINEL_PESOS!$F$30="OK - 100%")),"", (B462*PAINEL_PESOS!$B$7+C462*PAINEL_PESOS!$B$8+D462*PAINEL_PESOS!$B$9+E462*PAINEL_PESOS!$B$10)*F462)</f>
        <v/>
      </c>
      <c r="I462" s="71">
        <f>IF(H462="","",H462-G462)</f>
        <v/>
      </c>
      <c r="J462" s="71">
        <f>IF(I462="","",ABS(I462))</f>
        <v/>
      </c>
      <c r="K462" t="n">
        <v>0.2</v>
      </c>
      <c r="L462" t="n">
        <v>0.4149251346425976</v>
      </c>
      <c r="M462" t="n">
        <v>0.7554101550298118</v>
      </c>
      <c r="N462" t="n">
        <v>0.9887206613256475</v>
      </c>
      <c r="O462" t="n">
        <v>0.3894028363499937</v>
      </c>
      <c r="P462" t="n">
        <v>0.9997609931198991</v>
      </c>
      <c r="Q462" t="n">
        <v>0.9979063509629907</v>
      </c>
      <c r="R462" t="n">
        <v>0.5676100201634252</v>
      </c>
      <c r="S462" t="n">
        <v>0.6081716671415347</v>
      </c>
      <c r="T462" t="n">
        <v>0.4955807430848665</v>
      </c>
      <c r="U462" t="n">
        <v>0.8397267264872186</v>
      </c>
    </row>
    <row r="463">
      <c r="A463" t="inlineStr">
        <is>
          <t>1349973</t>
        </is>
      </c>
      <c r="B463" s="70">
        <f>SUMPRODUCT(K463:N463,PAINEL_PESOS!$C$16:$C$19)</f>
        <v/>
      </c>
      <c r="C463" s="70">
        <f>SUMPRODUCT(O463:Q463,PAINEL_PESOS!$C$21:$C$23)</f>
        <v/>
      </c>
      <c r="D463" s="70">
        <f>SUMPRODUCT(R463:S463,PAINEL_PESOS!$C$25:$C$26)</f>
        <v/>
      </c>
      <c r="E463" s="70">
        <f>SUMPRODUCT(T463:U463,PAINEL_PESOS!$C$28:$C$29)</f>
        <v/>
      </c>
      <c r="F463" s="70" t="n">
        <v>0.9974324137157378</v>
      </c>
      <c r="G463" s="70" t="n">
        <v>0.6527065642159258</v>
      </c>
      <c r="H463" s="71">
        <f>IF(NOT(AND(PAINEL_PESOS!$D$12="OK - 100%",PAINEL_PESOS!$F$20="OK - 100%",PAINEL_PESOS!$F$24="OK - 100%",PAINEL_PESOS!$F$27="OK - 100%",PAINEL_PESOS!$F$30="OK - 100%")),"", (B463*PAINEL_PESOS!$B$7+C463*PAINEL_PESOS!$B$8+D463*PAINEL_PESOS!$B$9+E463*PAINEL_PESOS!$B$10)*F463)</f>
        <v/>
      </c>
      <c r="I463" s="71">
        <f>IF(H463="","",H463-G463)</f>
        <v/>
      </c>
      <c r="J463" s="71">
        <f>IF(I463="","",ABS(I463))</f>
        <v/>
      </c>
      <c r="K463" t="n">
        <v>0.2</v>
      </c>
      <c r="L463" t="n">
        <v>0.04362350012712972</v>
      </c>
      <c r="M463" t="n">
        <v>0.7872701796310707</v>
      </c>
      <c r="N463" t="n">
        <v>0.996165634118356</v>
      </c>
      <c r="O463" t="n">
        <v>0.3268116536843575</v>
      </c>
      <c r="P463" t="n">
        <v>0.9999999772745098</v>
      </c>
      <c r="Q463" t="n">
        <v>0.989709247436996</v>
      </c>
      <c r="R463" t="n">
        <v>0.7417957564389888</v>
      </c>
      <c r="S463" t="n">
        <v>0.6239755026611479</v>
      </c>
      <c r="T463" t="n">
        <v>0.5093834387957508</v>
      </c>
      <c r="U463" t="n">
        <v>0.8020624623588923</v>
      </c>
    </row>
    <row r="464">
      <c r="A464" t="inlineStr">
        <is>
          <t>1349975</t>
        </is>
      </c>
      <c r="B464" s="70">
        <f>SUMPRODUCT(K464:N464,PAINEL_PESOS!$C$16:$C$19)</f>
        <v/>
      </c>
      <c r="C464" s="70">
        <f>SUMPRODUCT(O464:Q464,PAINEL_PESOS!$C$21:$C$23)</f>
        <v/>
      </c>
      <c r="D464" s="70">
        <f>SUMPRODUCT(R464:S464,PAINEL_PESOS!$C$25:$C$26)</f>
        <v/>
      </c>
      <c r="E464" s="70">
        <f>SUMPRODUCT(T464:U464,PAINEL_PESOS!$C$28:$C$29)</f>
        <v/>
      </c>
      <c r="F464" s="70" t="n">
        <v>0.9974707241028306</v>
      </c>
      <c r="G464" s="70" t="n">
        <v>0.6602776994742655</v>
      </c>
      <c r="H464" s="71">
        <f>IF(NOT(AND(PAINEL_PESOS!$D$12="OK - 100%",PAINEL_PESOS!$F$20="OK - 100%",PAINEL_PESOS!$F$24="OK - 100%",PAINEL_PESOS!$F$27="OK - 100%",PAINEL_PESOS!$F$30="OK - 100%")),"", (B464*PAINEL_PESOS!$B$7+C464*PAINEL_PESOS!$B$8+D464*PAINEL_PESOS!$B$9+E464*PAINEL_PESOS!$B$10)*F464)</f>
        <v/>
      </c>
      <c r="I464" s="71">
        <f>IF(H464="","",H464-G464)</f>
        <v/>
      </c>
      <c r="J464" s="71">
        <f>IF(I464="","",ABS(I464))</f>
        <v/>
      </c>
      <c r="K464" t="n">
        <v>0.2</v>
      </c>
      <c r="L464" t="n">
        <v>0.02152946816029815</v>
      </c>
      <c r="M464" t="n">
        <v>0.7942614712086749</v>
      </c>
      <c r="N464" t="n">
        <v>0.9962571466655659</v>
      </c>
      <c r="O464" t="n">
        <v>0.3332670663552242</v>
      </c>
      <c r="P464" t="n">
        <v>0.9999686643377946</v>
      </c>
      <c r="Q464" t="n">
        <v>0.9898501148929493</v>
      </c>
      <c r="R464" t="n">
        <v>0.818520176884364</v>
      </c>
      <c r="S464" t="n">
        <v>0.6296048925987874</v>
      </c>
      <c r="T464" t="n">
        <v>0.5042366113827391</v>
      </c>
      <c r="U464" t="n">
        <v>0.7885060479255876</v>
      </c>
    </row>
    <row r="465">
      <c r="A465" t="inlineStr">
        <is>
          <t>1349976</t>
        </is>
      </c>
      <c r="B465" s="70">
        <f>SUMPRODUCT(K465:N465,PAINEL_PESOS!$C$16:$C$19)</f>
        <v/>
      </c>
      <c r="C465" s="70">
        <f>SUMPRODUCT(O465:Q465,PAINEL_PESOS!$C$21:$C$23)</f>
        <v/>
      </c>
      <c r="D465" s="70">
        <f>SUMPRODUCT(R465:S465,PAINEL_PESOS!$C$25:$C$26)</f>
        <v/>
      </c>
      <c r="E465" s="70">
        <f>SUMPRODUCT(T465:U465,PAINEL_PESOS!$C$28:$C$29)</f>
        <v/>
      </c>
      <c r="F465" s="70" t="n">
        <v>0.9974141203704076</v>
      </c>
      <c r="G465" s="70" t="n">
        <v>0.6196354368828714</v>
      </c>
      <c r="H465" s="71">
        <f>IF(NOT(AND(PAINEL_PESOS!$D$12="OK - 100%",PAINEL_PESOS!$F$20="OK - 100%",PAINEL_PESOS!$F$24="OK - 100%",PAINEL_PESOS!$F$27="OK - 100%",PAINEL_PESOS!$F$30="OK - 100%")),"", (B465*PAINEL_PESOS!$B$7+C465*PAINEL_PESOS!$B$8+D465*PAINEL_PESOS!$B$9+E465*PAINEL_PESOS!$B$10)*F465)</f>
        <v/>
      </c>
      <c r="I465" s="71">
        <f>IF(H465="","",H465-G465)</f>
        <v/>
      </c>
      <c r="J465" s="71">
        <f>IF(I465="","",ABS(I465))</f>
        <v/>
      </c>
      <c r="K465" t="n">
        <v>0.2</v>
      </c>
      <c r="L465" t="n">
        <v>0</v>
      </c>
      <c r="M465" t="n">
        <v>0.8014059180873745</v>
      </c>
      <c r="N465" t="n">
        <v>0.9962078000858701</v>
      </c>
      <c r="O465" t="n">
        <v>0.3286670021740636</v>
      </c>
      <c r="P465" t="n">
        <v>1</v>
      </c>
      <c r="Q465" t="n">
        <v>0.989597409975125</v>
      </c>
      <c r="R465" t="n">
        <v>0.5144889297651664</v>
      </c>
      <c r="S465" t="n">
        <v>0.6301443918618834</v>
      </c>
      <c r="T465" t="n">
        <v>0.5009201538109802</v>
      </c>
      <c r="U465" t="n">
        <v>0.7800652065013793</v>
      </c>
    </row>
    <row r="466">
      <c r="A466" t="inlineStr">
        <is>
          <t>1349982</t>
        </is>
      </c>
      <c r="B466" s="70">
        <f>SUMPRODUCT(K466:N466,PAINEL_PESOS!$C$16:$C$19)</f>
        <v/>
      </c>
      <c r="C466" s="70">
        <f>SUMPRODUCT(O466:Q466,PAINEL_PESOS!$C$21:$C$23)</f>
        <v/>
      </c>
      <c r="D466" s="70">
        <f>SUMPRODUCT(R466:S466,PAINEL_PESOS!$C$25:$C$26)</f>
        <v/>
      </c>
      <c r="E466" s="70">
        <f>SUMPRODUCT(T466:U466,PAINEL_PESOS!$C$28:$C$29)</f>
        <v/>
      </c>
      <c r="F466" s="70" t="n">
        <v>0.9957550478782019</v>
      </c>
      <c r="G466" s="70" t="n">
        <v>0.6151566283443448</v>
      </c>
      <c r="H466" s="71">
        <f>IF(NOT(AND(PAINEL_PESOS!$D$12="OK - 100%",PAINEL_PESOS!$F$20="OK - 100%",PAINEL_PESOS!$F$24="OK - 100%",PAINEL_PESOS!$F$27="OK - 100%",PAINEL_PESOS!$F$30="OK - 100%")),"", (B466*PAINEL_PESOS!$B$7+C466*PAINEL_PESOS!$B$8+D466*PAINEL_PESOS!$B$9+E466*PAINEL_PESOS!$B$10)*F466)</f>
        <v/>
      </c>
      <c r="I466" s="71">
        <f>IF(H466="","",H466-G466)</f>
        <v/>
      </c>
      <c r="J466" s="71">
        <f>IF(I466="","",ABS(I466))</f>
        <v/>
      </c>
      <c r="K466" t="n">
        <v>0.2</v>
      </c>
      <c r="L466" t="n">
        <v>0</v>
      </c>
      <c r="M466" t="n">
        <v>1</v>
      </c>
      <c r="N466" t="n">
        <v>0.9737739950801088</v>
      </c>
      <c r="O466" t="n">
        <v>0.5746367342864067</v>
      </c>
      <c r="P466" t="n">
        <v>0.9996335617288128</v>
      </c>
      <c r="Q466" t="n">
        <v>0.9940717760511516</v>
      </c>
      <c r="R466" t="n">
        <v>0.346209877325156</v>
      </c>
      <c r="S466" t="n">
        <v>0.515881459514375</v>
      </c>
      <c r="T466" t="n">
        <v>0.488800787425</v>
      </c>
      <c r="U466" t="n">
        <v>0.7922253975292367</v>
      </c>
    </row>
    <row r="467">
      <c r="A467" t="inlineStr">
        <is>
          <t>1349984</t>
        </is>
      </c>
      <c r="B467" s="70">
        <f>SUMPRODUCT(K467:N467,PAINEL_PESOS!$C$16:$C$19)</f>
        <v/>
      </c>
      <c r="C467" s="70">
        <f>SUMPRODUCT(O467:Q467,PAINEL_PESOS!$C$21:$C$23)</f>
        <v/>
      </c>
      <c r="D467" s="70">
        <f>SUMPRODUCT(R467:S467,PAINEL_PESOS!$C$25:$C$26)</f>
        <v/>
      </c>
      <c r="E467" s="70">
        <f>SUMPRODUCT(T467:U467,PAINEL_PESOS!$C$28:$C$29)</f>
        <v/>
      </c>
      <c r="F467" s="70" t="n">
        <v>0.9955474812252513</v>
      </c>
      <c r="G467" s="70" t="n">
        <v>0.620427129396379</v>
      </c>
      <c r="H467" s="71">
        <f>IF(NOT(AND(PAINEL_PESOS!$D$12="OK - 100%",PAINEL_PESOS!$F$20="OK - 100%",PAINEL_PESOS!$F$24="OK - 100%",PAINEL_PESOS!$F$27="OK - 100%",PAINEL_PESOS!$F$30="OK - 100%")),"", (B467*PAINEL_PESOS!$B$7+C467*PAINEL_PESOS!$B$8+D467*PAINEL_PESOS!$B$9+E467*PAINEL_PESOS!$B$10)*F467)</f>
        <v/>
      </c>
      <c r="I467" s="71">
        <f>IF(H467="","",H467-G467)</f>
        <v/>
      </c>
      <c r="J467" s="71">
        <f>IF(I467="","",ABS(I467))</f>
        <v/>
      </c>
      <c r="K467" t="n">
        <v>0.2</v>
      </c>
      <c r="L467" t="n">
        <v>0</v>
      </c>
      <c r="M467" t="n">
        <v>1</v>
      </c>
      <c r="N467" t="n">
        <v>0.9725310064113738</v>
      </c>
      <c r="O467" t="n">
        <v>0.5737442284408898</v>
      </c>
      <c r="P467" t="n">
        <v>0.999616245867999</v>
      </c>
      <c r="Q467" t="n">
        <v>0.9937526217616265</v>
      </c>
      <c r="R467" t="n">
        <v>0.3961322371299885</v>
      </c>
      <c r="S467" t="n">
        <v>0.5252310112441826</v>
      </c>
      <c r="T467" t="n">
        <v>0.4768616050572985</v>
      </c>
      <c r="U467" t="n">
        <v>0.7897164948034201</v>
      </c>
    </row>
    <row r="468">
      <c r="A468" t="inlineStr">
        <is>
          <t>1349985</t>
        </is>
      </c>
      <c r="B468" s="70">
        <f>SUMPRODUCT(K468:N468,PAINEL_PESOS!$C$16:$C$19)</f>
        <v/>
      </c>
      <c r="C468" s="70">
        <f>SUMPRODUCT(O468:Q468,PAINEL_PESOS!$C$21:$C$23)</f>
        <v/>
      </c>
      <c r="D468" s="70">
        <f>SUMPRODUCT(R468:S468,PAINEL_PESOS!$C$25:$C$26)</f>
        <v/>
      </c>
      <c r="E468" s="70">
        <f>SUMPRODUCT(T468:U468,PAINEL_PESOS!$C$28:$C$29)</f>
        <v/>
      </c>
      <c r="F468" s="70" t="n">
        <v>0.996309825997121</v>
      </c>
      <c r="G468" s="70" t="n">
        <v>0.6105282511234927</v>
      </c>
      <c r="H468" s="71">
        <f>IF(NOT(AND(PAINEL_PESOS!$D$12="OK - 100%",PAINEL_PESOS!$F$20="OK - 100%",PAINEL_PESOS!$F$24="OK - 100%",PAINEL_PESOS!$F$27="OK - 100%",PAINEL_PESOS!$F$30="OK - 100%")),"", (B468*PAINEL_PESOS!$B$7+C468*PAINEL_PESOS!$B$8+D468*PAINEL_PESOS!$B$9+E468*PAINEL_PESOS!$B$10)*F468)</f>
        <v/>
      </c>
      <c r="I468" s="71">
        <f>IF(H468="","",H468-G468)</f>
        <v/>
      </c>
      <c r="J468" s="71">
        <f>IF(I468="","",ABS(I468))</f>
        <v/>
      </c>
      <c r="K468" t="n">
        <v>0.2</v>
      </c>
      <c r="L468" t="n">
        <v>0</v>
      </c>
      <c r="M468" t="n">
        <v>0.9366431235159114</v>
      </c>
      <c r="N468" t="n">
        <v>0.9787218501706855</v>
      </c>
      <c r="O468" t="n">
        <v>0.5503409210351968</v>
      </c>
      <c r="P468" t="n">
        <v>0.9997017487008406</v>
      </c>
      <c r="Q468" t="n">
        <v>0.9940009958066051</v>
      </c>
      <c r="R468" t="n">
        <v>0.4051829915376919</v>
      </c>
      <c r="S468" t="n">
        <v>0.5260714541032721</v>
      </c>
      <c r="T468" t="n">
        <v>0.4357813238542541</v>
      </c>
      <c r="U468" t="n">
        <v>0.7815690428560954</v>
      </c>
    </row>
    <row r="469">
      <c r="A469" t="inlineStr">
        <is>
          <t>1349986</t>
        </is>
      </c>
      <c r="B469" s="70">
        <f>SUMPRODUCT(K469:N469,PAINEL_PESOS!$C$16:$C$19)</f>
        <v/>
      </c>
      <c r="C469" s="70">
        <f>SUMPRODUCT(O469:Q469,PAINEL_PESOS!$C$21:$C$23)</f>
        <v/>
      </c>
      <c r="D469" s="70">
        <f>SUMPRODUCT(R469:S469,PAINEL_PESOS!$C$25:$C$26)</f>
        <v/>
      </c>
      <c r="E469" s="70">
        <f>SUMPRODUCT(T469:U469,PAINEL_PESOS!$C$28:$C$29)</f>
        <v/>
      </c>
      <c r="F469" s="70" t="n">
        <v>0.9955124241381699</v>
      </c>
      <c r="G469" s="70" t="n">
        <v>0.6351684172776941</v>
      </c>
      <c r="H469" s="71">
        <f>IF(NOT(AND(PAINEL_PESOS!$D$12="OK - 100%",PAINEL_PESOS!$F$20="OK - 100%",PAINEL_PESOS!$F$24="OK - 100%",PAINEL_PESOS!$F$27="OK - 100%",PAINEL_PESOS!$F$30="OK - 100%")),"", (B469*PAINEL_PESOS!$B$7+C469*PAINEL_PESOS!$B$8+D469*PAINEL_PESOS!$B$9+E469*PAINEL_PESOS!$B$10)*F469)</f>
        <v/>
      </c>
      <c r="I469" s="71">
        <f>IF(H469="","",H469-G469)</f>
        <v/>
      </c>
      <c r="J469" s="71">
        <f>IF(I469="","",ABS(I469))</f>
        <v/>
      </c>
      <c r="K469" t="n">
        <v>0.2</v>
      </c>
      <c r="L469" t="n">
        <v>0</v>
      </c>
      <c r="M469" t="n">
        <v>1</v>
      </c>
      <c r="N469" t="n">
        <v>0.9724893436832185</v>
      </c>
      <c r="O469" t="n">
        <v>0.5703685682039943</v>
      </c>
      <c r="P469" t="n">
        <v>0.999616647804324</v>
      </c>
      <c r="Q469" t="n">
        <v>0.993602843350978</v>
      </c>
      <c r="R469" t="n">
        <v>0.501524793350222</v>
      </c>
      <c r="S469" t="n">
        <v>0.5269728288486875</v>
      </c>
      <c r="T469" t="n">
        <v>0.4543581554189716</v>
      </c>
      <c r="U469" t="n">
        <v>0.8260939053519766</v>
      </c>
    </row>
    <row r="470">
      <c r="A470" t="inlineStr">
        <is>
          <t>1350009</t>
        </is>
      </c>
      <c r="B470" s="70">
        <f>SUMPRODUCT(K470:N470,PAINEL_PESOS!$C$16:$C$19)</f>
        <v/>
      </c>
      <c r="C470" s="70">
        <f>SUMPRODUCT(O470:Q470,PAINEL_PESOS!$C$21:$C$23)</f>
        <v/>
      </c>
      <c r="D470" s="70">
        <f>SUMPRODUCT(R470:S470,PAINEL_PESOS!$C$25:$C$26)</f>
        <v/>
      </c>
      <c r="E470" s="70">
        <f>SUMPRODUCT(T470:U470,PAINEL_PESOS!$C$28:$C$29)</f>
        <v/>
      </c>
      <c r="F470" s="70" t="n">
        <v>0.9975793340116045</v>
      </c>
      <c r="G470" s="70" t="n">
        <v>0.6117943100217924</v>
      </c>
      <c r="H470" s="71">
        <f>IF(NOT(AND(PAINEL_PESOS!$D$12="OK - 100%",PAINEL_PESOS!$F$20="OK - 100%",PAINEL_PESOS!$F$24="OK - 100%",PAINEL_PESOS!$F$27="OK - 100%",PAINEL_PESOS!$F$30="OK - 100%")),"", (B470*PAINEL_PESOS!$B$7+C470*PAINEL_PESOS!$B$8+D470*PAINEL_PESOS!$B$9+E470*PAINEL_PESOS!$B$10)*F470)</f>
        <v/>
      </c>
      <c r="I470" s="71">
        <f>IF(H470="","",H470-G470)</f>
        <v/>
      </c>
      <c r="J470" s="71">
        <f>IF(I470="","",ABS(I470))</f>
        <v/>
      </c>
      <c r="K470" t="n">
        <v>0.2000000000000001</v>
      </c>
      <c r="L470" t="n">
        <v>0.3258406979280501</v>
      </c>
      <c r="M470" t="n">
        <v>0.827315232213049</v>
      </c>
      <c r="N470" t="n">
        <v>0.9934021917232903</v>
      </c>
      <c r="O470" t="n">
        <v>0.2451489321429761</v>
      </c>
      <c r="P470" t="n">
        <v>0.9996636742147899</v>
      </c>
      <c r="Q470" t="n">
        <v>0.9920173601807993</v>
      </c>
      <c r="R470" t="n">
        <v>0.3053751278897985</v>
      </c>
      <c r="S470" t="n">
        <v>0.5526856533642486</v>
      </c>
      <c r="T470" t="n">
        <v>0.5172975533498152</v>
      </c>
      <c r="U470" t="n">
        <v>0.8663734530382675</v>
      </c>
    </row>
    <row r="471">
      <c r="A471" t="inlineStr">
        <is>
          <t>1350010</t>
        </is>
      </c>
      <c r="B471" s="70">
        <f>SUMPRODUCT(K471:N471,PAINEL_PESOS!$C$16:$C$19)</f>
        <v/>
      </c>
      <c r="C471" s="70">
        <f>SUMPRODUCT(O471:Q471,PAINEL_PESOS!$C$21:$C$23)</f>
        <v/>
      </c>
      <c r="D471" s="70">
        <f>SUMPRODUCT(R471:S471,PAINEL_PESOS!$C$25:$C$26)</f>
        <v/>
      </c>
      <c r="E471" s="70">
        <f>SUMPRODUCT(T471:U471,PAINEL_PESOS!$C$28:$C$29)</f>
        <v/>
      </c>
      <c r="F471" s="70" t="n">
        <v>0.99820658663279</v>
      </c>
      <c r="G471" s="70" t="n">
        <v>0.63568890323762</v>
      </c>
      <c r="H471" s="71">
        <f>IF(NOT(AND(PAINEL_PESOS!$D$12="OK - 100%",PAINEL_PESOS!$F$20="OK - 100%",PAINEL_PESOS!$F$24="OK - 100%",PAINEL_PESOS!$F$27="OK - 100%",PAINEL_PESOS!$F$30="OK - 100%")),"", (B471*PAINEL_PESOS!$B$7+C471*PAINEL_PESOS!$B$8+D471*PAINEL_PESOS!$B$9+E471*PAINEL_PESOS!$B$10)*F471)</f>
        <v/>
      </c>
      <c r="I471" s="71">
        <f>IF(H471="","",H471-G471)</f>
        <v/>
      </c>
      <c r="J471" s="71">
        <f>IF(I471="","",ABS(I471))</f>
        <v/>
      </c>
      <c r="K471" t="n">
        <v>0.2</v>
      </c>
      <c r="L471" t="n">
        <v>0.6033847594083829</v>
      </c>
      <c r="M471" t="n">
        <v>0.893387958270517</v>
      </c>
      <c r="N471" t="n">
        <v>0.9971464358211449</v>
      </c>
      <c r="O471" t="n">
        <v>0.3140438723391081</v>
      </c>
      <c r="P471" t="n">
        <v>0.9998754905549159</v>
      </c>
      <c r="Q471" t="n">
        <v>0.9929427551560031</v>
      </c>
      <c r="R471" t="n">
        <v>0.2716152005097308</v>
      </c>
      <c r="S471" t="n">
        <v>0.5558999520059302</v>
      </c>
      <c r="T471" t="n">
        <v>0.5307465966382354</v>
      </c>
      <c r="U471" t="n">
        <v>0.8515186311856373</v>
      </c>
    </row>
    <row r="472">
      <c r="A472" t="inlineStr">
        <is>
          <t>1350005</t>
        </is>
      </c>
      <c r="B472" s="70">
        <f>SUMPRODUCT(K472:N472,PAINEL_PESOS!$C$16:$C$19)</f>
        <v/>
      </c>
      <c r="C472" s="70">
        <f>SUMPRODUCT(O472:Q472,PAINEL_PESOS!$C$21:$C$23)</f>
        <v/>
      </c>
      <c r="D472" s="70">
        <f>SUMPRODUCT(R472:S472,PAINEL_PESOS!$C$25:$C$26)</f>
        <v/>
      </c>
      <c r="E472" s="70">
        <f>SUMPRODUCT(T472:U472,PAINEL_PESOS!$C$28:$C$29)</f>
        <v/>
      </c>
      <c r="F472" s="70" t="n">
        <v>0.9976732237693078</v>
      </c>
      <c r="G472" s="70" t="n">
        <v>0.6276894512621173</v>
      </c>
      <c r="H472" s="71">
        <f>IF(NOT(AND(PAINEL_PESOS!$D$12="OK - 100%",PAINEL_PESOS!$F$20="OK - 100%",PAINEL_PESOS!$F$24="OK - 100%",PAINEL_PESOS!$F$27="OK - 100%",PAINEL_PESOS!$F$30="OK - 100%")),"", (B472*PAINEL_PESOS!$B$7+C472*PAINEL_PESOS!$B$8+D472*PAINEL_PESOS!$B$9+E472*PAINEL_PESOS!$B$10)*F472)</f>
        <v/>
      </c>
      <c r="I472" s="71">
        <f>IF(H472="","",H472-G472)</f>
        <v/>
      </c>
      <c r="J472" s="71">
        <f>IF(I472="","",ABS(I472))</f>
        <v/>
      </c>
      <c r="K472" t="n">
        <v>0.2811065905379177</v>
      </c>
      <c r="L472" t="n">
        <v>0.7804779995893161</v>
      </c>
      <c r="M472" t="n">
        <v>0.5458676342366062</v>
      </c>
      <c r="N472" t="n">
        <v>0.99147586002959</v>
      </c>
      <c r="O472" t="n">
        <v>0.3368920318688402</v>
      </c>
      <c r="P472" t="n">
        <v>0.9993823790548853</v>
      </c>
      <c r="Q472" t="n">
        <v>0.9935883978477075</v>
      </c>
      <c r="R472" t="n">
        <v>0.2945480643452782</v>
      </c>
      <c r="S472" t="n">
        <v>0.5517288219058147</v>
      </c>
      <c r="T472" t="n">
        <v>0.4905252587769063</v>
      </c>
      <c r="U472" t="n">
        <v>0.8437187428458729</v>
      </c>
    </row>
    <row r="473">
      <c r="A473" t="inlineStr">
        <is>
          <t>1350007</t>
        </is>
      </c>
      <c r="B473" s="70">
        <f>SUMPRODUCT(K473:N473,PAINEL_PESOS!$C$16:$C$19)</f>
        <v/>
      </c>
      <c r="C473" s="70">
        <f>SUMPRODUCT(O473:Q473,PAINEL_PESOS!$C$21:$C$23)</f>
        <v/>
      </c>
      <c r="D473" s="70">
        <f>SUMPRODUCT(R473:S473,PAINEL_PESOS!$C$25:$C$26)</f>
        <v/>
      </c>
      <c r="E473" s="70">
        <f>SUMPRODUCT(T473:U473,PAINEL_PESOS!$C$28:$C$29)</f>
        <v/>
      </c>
      <c r="F473" s="70" t="n">
        <v>0.9985553923970307</v>
      </c>
      <c r="G473" s="70" t="n">
        <v>0.6077025260112177</v>
      </c>
      <c r="H473" s="71">
        <f>IF(NOT(AND(PAINEL_PESOS!$D$12="OK - 100%",PAINEL_PESOS!$F$20="OK - 100%",PAINEL_PESOS!$F$24="OK - 100%",PAINEL_PESOS!$F$27="OK - 100%",PAINEL_PESOS!$F$30="OK - 100%")),"", (B473*PAINEL_PESOS!$B$7+C473*PAINEL_PESOS!$B$8+D473*PAINEL_PESOS!$B$9+E473*PAINEL_PESOS!$B$10)*F473)</f>
        <v/>
      </c>
      <c r="I473" s="71">
        <f>IF(H473="","",H473-G473)</f>
        <v/>
      </c>
      <c r="J473" s="71">
        <f>IF(I473="","",ABS(I473))</f>
        <v/>
      </c>
      <c r="K473" t="n">
        <v>0.2</v>
      </c>
      <c r="L473" t="n">
        <v>0.1914006411589173</v>
      </c>
      <c r="M473" t="n">
        <v>0.7493831456392006</v>
      </c>
      <c r="N473" t="n">
        <v>0.9981023473250853</v>
      </c>
      <c r="O473" t="n">
        <v>0.3933854358291624</v>
      </c>
      <c r="P473" t="n">
        <v>0.9999515694349732</v>
      </c>
      <c r="Q473" t="n">
        <v>0.994083362024702</v>
      </c>
      <c r="R473" t="n">
        <v>0.2951805118338624</v>
      </c>
      <c r="S473" t="n">
        <v>0.556319181585851</v>
      </c>
      <c r="T473" t="n">
        <v>0.5274824417905305</v>
      </c>
      <c r="U473" t="n">
        <v>0.8286147214904847</v>
      </c>
    </row>
    <row r="474">
      <c r="A474" t="inlineStr">
        <is>
          <t>1350012</t>
        </is>
      </c>
      <c r="B474" s="70">
        <f>SUMPRODUCT(K474:N474,PAINEL_PESOS!$C$16:$C$19)</f>
        <v/>
      </c>
      <c r="C474" s="70">
        <f>SUMPRODUCT(O474:Q474,PAINEL_PESOS!$C$21:$C$23)</f>
        <v/>
      </c>
      <c r="D474" s="70">
        <f>SUMPRODUCT(R474:S474,PAINEL_PESOS!$C$25:$C$26)</f>
        <v/>
      </c>
      <c r="E474" s="70">
        <f>SUMPRODUCT(T474:U474,PAINEL_PESOS!$C$28:$C$29)</f>
        <v/>
      </c>
      <c r="F474" s="70" t="n">
        <v>0.9984491376311829</v>
      </c>
      <c r="G474" s="70" t="n">
        <v>0.660587550466483</v>
      </c>
      <c r="H474" s="71">
        <f>IF(NOT(AND(PAINEL_PESOS!$D$12="OK - 100%",PAINEL_PESOS!$F$20="OK - 100%",PAINEL_PESOS!$F$24="OK - 100%",PAINEL_PESOS!$F$27="OK - 100%",PAINEL_PESOS!$F$30="OK - 100%")),"", (B474*PAINEL_PESOS!$B$7+C474*PAINEL_PESOS!$B$8+D474*PAINEL_PESOS!$B$9+E474*PAINEL_PESOS!$B$10)*F474)</f>
        <v/>
      </c>
      <c r="I474" s="71">
        <f>IF(H474="","",H474-G474)</f>
        <v/>
      </c>
      <c r="J474" s="71">
        <f>IF(I474="","",ABS(I474))</f>
        <v/>
      </c>
      <c r="K474" t="n">
        <v>0.2</v>
      </c>
      <c r="L474" t="n">
        <v>0.9999999999999998</v>
      </c>
      <c r="M474" t="n">
        <v>0.8348580374437965</v>
      </c>
      <c r="N474" t="n">
        <v>0.9983049008465299</v>
      </c>
      <c r="O474" t="n">
        <v>0.3547501085580129</v>
      </c>
      <c r="P474" t="n">
        <v>0.9998934246196717</v>
      </c>
      <c r="Q474" t="n">
        <v>0.9934680932700182</v>
      </c>
      <c r="R474" t="n">
        <v>0.2602799268591393</v>
      </c>
      <c r="S474" t="n">
        <v>0.5719121289639448</v>
      </c>
      <c r="T474" t="n">
        <v>0.5219603683372873</v>
      </c>
      <c r="U474" t="n">
        <v>0.8567673328153314</v>
      </c>
    </row>
    <row r="475">
      <c r="A475" t="inlineStr">
        <is>
          <t>1350013</t>
        </is>
      </c>
      <c r="B475" s="70">
        <f>SUMPRODUCT(K475:N475,PAINEL_PESOS!$C$16:$C$19)</f>
        <v/>
      </c>
      <c r="C475" s="70">
        <f>SUMPRODUCT(O475:Q475,PAINEL_PESOS!$C$21:$C$23)</f>
        <v/>
      </c>
      <c r="D475" s="70">
        <f>SUMPRODUCT(R475:S475,PAINEL_PESOS!$C$25:$C$26)</f>
        <v/>
      </c>
      <c r="E475" s="70">
        <f>SUMPRODUCT(T475:U475,PAINEL_PESOS!$C$28:$C$29)</f>
        <v/>
      </c>
      <c r="F475" s="70" t="n">
        <v>0.9984741248827359</v>
      </c>
      <c r="G475" s="70" t="n">
        <v>0.6806029195932299</v>
      </c>
      <c r="H475" s="71">
        <f>IF(NOT(AND(PAINEL_PESOS!$D$12="OK - 100%",PAINEL_PESOS!$F$20="OK - 100%",PAINEL_PESOS!$F$24="OK - 100%",PAINEL_PESOS!$F$27="OK - 100%",PAINEL_PESOS!$F$30="OK - 100%")),"", (B475*PAINEL_PESOS!$B$7+C475*PAINEL_PESOS!$B$8+D475*PAINEL_PESOS!$B$9+E475*PAINEL_PESOS!$B$10)*F475)</f>
        <v/>
      </c>
      <c r="I475" s="71">
        <f>IF(H475="","",H475-G475)</f>
        <v/>
      </c>
      <c r="J475" s="71">
        <f>IF(I475="","",ABS(I475))</f>
        <v/>
      </c>
      <c r="K475" t="n">
        <v>0.2</v>
      </c>
      <c r="L475" t="n">
        <v>0.9999999999999998</v>
      </c>
      <c r="M475" t="n">
        <v>0.8348580374437965</v>
      </c>
      <c r="N475" t="n">
        <v>0.9983323472030823</v>
      </c>
      <c r="O475" t="n">
        <v>0.3547501085580129</v>
      </c>
      <c r="P475" t="n">
        <v>0.9998951514523893</v>
      </c>
      <c r="Q475" t="n">
        <v>0.9935734102171524</v>
      </c>
      <c r="R475" t="n">
        <v>0.4000530017118067</v>
      </c>
      <c r="S475" t="n">
        <v>0.5686639570924376</v>
      </c>
      <c r="T475" t="n">
        <v>0.5537003538342622</v>
      </c>
      <c r="U475" t="n">
        <v>0.8486525553044374</v>
      </c>
    </row>
    <row r="476">
      <c r="A476" t="inlineStr">
        <is>
          <t>1350014</t>
        </is>
      </c>
      <c r="B476" s="70">
        <f>SUMPRODUCT(K476:N476,PAINEL_PESOS!$C$16:$C$19)</f>
        <v/>
      </c>
      <c r="C476" s="70">
        <f>SUMPRODUCT(O476:Q476,PAINEL_PESOS!$C$21:$C$23)</f>
        <v/>
      </c>
      <c r="D476" s="70">
        <f>SUMPRODUCT(R476:S476,PAINEL_PESOS!$C$25:$C$26)</f>
        <v/>
      </c>
      <c r="E476" s="70">
        <f>SUMPRODUCT(T476:U476,PAINEL_PESOS!$C$28:$C$29)</f>
        <v/>
      </c>
      <c r="F476" s="70" t="n">
        <v>0.998312759234529</v>
      </c>
      <c r="G476" s="70" t="n">
        <v>0.6974586883351764</v>
      </c>
      <c r="H476" s="71">
        <f>IF(NOT(AND(PAINEL_PESOS!$D$12="OK - 100%",PAINEL_PESOS!$F$20="OK - 100%",PAINEL_PESOS!$F$24="OK - 100%",PAINEL_PESOS!$F$27="OK - 100%",PAINEL_PESOS!$F$30="OK - 100%")),"", (B476*PAINEL_PESOS!$B$7+C476*PAINEL_PESOS!$B$8+D476*PAINEL_PESOS!$B$9+E476*PAINEL_PESOS!$B$10)*F476)</f>
        <v/>
      </c>
      <c r="I476" s="71">
        <f>IF(H476="","",H476-G476)</f>
        <v/>
      </c>
      <c r="J476" s="71">
        <f>IF(I476="","",ABS(I476))</f>
        <v/>
      </c>
      <c r="K476" t="n">
        <v>0.2</v>
      </c>
      <c r="L476" t="n">
        <v>0.934691587139333</v>
      </c>
      <c r="M476" t="n">
        <v>0.8279907819533302</v>
      </c>
      <c r="N476" t="n">
        <v>0.9981279560108415</v>
      </c>
      <c r="O476" t="n">
        <v>0.358343485115713</v>
      </c>
      <c r="P476" t="n">
        <v>0.9998884961596437</v>
      </c>
      <c r="Q476" t="n">
        <v>0.9929073767315502</v>
      </c>
      <c r="R476" t="n">
        <v>0.625338419533946</v>
      </c>
      <c r="S476" t="n">
        <v>0.5718925434715736</v>
      </c>
      <c r="T476" t="n">
        <v>0.5302337333947463</v>
      </c>
      <c r="U476" t="n">
        <v>0.813803565852619</v>
      </c>
    </row>
    <row r="477">
      <c r="A477" t="inlineStr">
        <is>
          <t>1350015</t>
        </is>
      </c>
      <c r="B477" s="70">
        <f>SUMPRODUCT(K477:N477,PAINEL_PESOS!$C$16:$C$19)</f>
        <v/>
      </c>
      <c r="C477" s="70">
        <f>SUMPRODUCT(O477:Q477,PAINEL_PESOS!$C$21:$C$23)</f>
        <v/>
      </c>
      <c r="D477" s="70">
        <f>SUMPRODUCT(R477:S477,PAINEL_PESOS!$C$25:$C$26)</f>
        <v/>
      </c>
      <c r="E477" s="70">
        <f>SUMPRODUCT(T477:U477,PAINEL_PESOS!$C$28:$C$29)</f>
        <v/>
      </c>
      <c r="F477" s="70" t="n">
        <v>0.9984601145461274</v>
      </c>
      <c r="G477" s="70" t="n">
        <v>0.6885886444864897</v>
      </c>
      <c r="H477" s="71">
        <f>IF(NOT(AND(PAINEL_PESOS!$D$12="OK - 100%",PAINEL_PESOS!$F$20="OK - 100%",PAINEL_PESOS!$F$24="OK - 100%",PAINEL_PESOS!$F$27="OK - 100%",PAINEL_PESOS!$F$30="OK - 100%")),"", (B477*PAINEL_PESOS!$B$7+C477*PAINEL_PESOS!$B$8+D477*PAINEL_PESOS!$B$9+E477*PAINEL_PESOS!$B$10)*F477)</f>
        <v/>
      </c>
      <c r="I477" s="71">
        <f>IF(H477="","",H477-G477)</f>
        <v/>
      </c>
      <c r="J477" s="71">
        <f>IF(I477="","",ABS(I477))</f>
        <v/>
      </c>
      <c r="K477" t="n">
        <v>0.2</v>
      </c>
      <c r="L477" t="n">
        <v>0.9999999999999998</v>
      </c>
      <c r="M477" t="n">
        <v>0.8348580374437965</v>
      </c>
      <c r="N477" t="n">
        <v>0.9983169585946395</v>
      </c>
      <c r="O477" t="n">
        <v>0.3547501085580129</v>
      </c>
      <c r="P477" t="n">
        <v>0.9998941832576465</v>
      </c>
      <c r="Q477" t="n">
        <v>0.9935143593747755</v>
      </c>
      <c r="R477" t="n">
        <v>0.4758352832679535</v>
      </c>
      <c r="S477" t="n">
        <v>0.5725118111861131</v>
      </c>
      <c r="T477" t="n">
        <v>0.5467049394897822</v>
      </c>
      <c r="U477" t="n">
        <v>0.840126386891016</v>
      </c>
    </row>
    <row r="478">
      <c r="A478" t="inlineStr">
        <is>
          <t>1350016</t>
        </is>
      </c>
      <c r="B478" s="70">
        <f>SUMPRODUCT(K478:N478,PAINEL_PESOS!$C$16:$C$19)</f>
        <v/>
      </c>
      <c r="C478" s="70">
        <f>SUMPRODUCT(O478:Q478,PAINEL_PESOS!$C$21:$C$23)</f>
        <v/>
      </c>
      <c r="D478" s="70">
        <f>SUMPRODUCT(R478:S478,PAINEL_PESOS!$C$25:$C$26)</f>
        <v/>
      </c>
      <c r="E478" s="70">
        <f>SUMPRODUCT(T478:U478,PAINEL_PESOS!$C$28:$C$29)</f>
        <v/>
      </c>
      <c r="F478" s="70" t="n">
        <v>0.9982884369884013</v>
      </c>
      <c r="G478" s="70" t="n">
        <v>0.7213803355901418</v>
      </c>
      <c r="H478" s="71">
        <f>IF(NOT(AND(PAINEL_PESOS!$D$12="OK - 100%",PAINEL_PESOS!$F$20="OK - 100%",PAINEL_PESOS!$F$24="OK - 100%",PAINEL_PESOS!$F$27="OK - 100%",PAINEL_PESOS!$F$30="OK - 100%")),"", (B478*PAINEL_PESOS!$B$7+C478*PAINEL_PESOS!$B$8+D478*PAINEL_PESOS!$B$9+E478*PAINEL_PESOS!$B$10)*F478)</f>
        <v/>
      </c>
      <c r="I478" s="71">
        <f>IF(H478="","",H478-G478)</f>
        <v/>
      </c>
      <c r="J478" s="71">
        <f>IF(I478="","",ABS(I478))</f>
        <v/>
      </c>
      <c r="K478" t="n">
        <v>0.2</v>
      </c>
      <c r="L478" t="n">
        <v>0.9971882966918605</v>
      </c>
      <c r="M478" t="n">
        <v>0.8345623835741859</v>
      </c>
      <c r="N478" t="n">
        <v>0.9981271040163532</v>
      </c>
      <c r="O478" t="n">
        <v>0.3549069064377033</v>
      </c>
      <c r="P478" t="n">
        <v>0.9998825066124662</v>
      </c>
      <c r="Q478" t="n">
        <v>0.9927913221965016</v>
      </c>
      <c r="R478" t="n">
        <v>0.6801542103021585</v>
      </c>
      <c r="S478" t="n">
        <v>0.6955095336968493</v>
      </c>
      <c r="T478" t="n">
        <v>0.5150354621991173</v>
      </c>
      <c r="U478" t="n">
        <v>0.8102452010359158</v>
      </c>
    </row>
    <row r="479">
      <c r="A479" t="inlineStr">
        <is>
          <t>1350017</t>
        </is>
      </c>
      <c r="B479" s="70">
        <f>SUMPRODUCT(K479:N479,PAINEL_PESOS!$C$16:$C$19)</f>
        <v/>
      </c>
      <c r="C479" s="70">
        <f>SUMPRODUCT(O479:Q479,PAINEL_PESOS!$C$21:$C$23)</f>
        <v/>
      </c>
      <c r="D479" s="70">
        <f>SUMPRODUCT(R479:S479,PAINEL_PESOS!$C$25:$C$26)</f>
        <v/>
      </c>
      <c r="E479" s="70">
        <f>SUMPRODUCT(T479:U479,PAINEL_PESOS!$C$28:$C$29)</f>
        <v/>
      </c>
      <c r="F479" s="70" t="n">
        <v>0.9983949025671921</v>
      </c>
      <c r="G479" s="70" t="n">
        <v>0.6969763366299911</v>
      </c>
      <c r="H479" s="71">
        <f>IF(NOT(AND(PAINEL_PESOS!$D$12="OK - 100%",PAINEL_PESOS!$F$20="OK - 100%",PAINEL_PESOS!$F$24="OK - 100%",PAINEL_PESOS!$F$27="OK - 100%",PAINEL_PESOS!$F$30="OK - 100%")),"", (B479*PAINEL_PESOS!$B$7+C479*PAINEL_PESOS!$B$8+D479*PAINEL_PESOS!$B$9+E479*PAINEL_PESOS!$B$10)*F479)</f>
        <v/>
      </c>
      <c r="I479" s="71">
        <f>IF(H479="","",H479-G479)</f>
        <v/>
      </c>
      <c r="J479" s="71">
        <f>IF(I479="","",ABS(I479))</f>
        <v/>
      </c>
      <c r="K479" t="n">
        <v>0.2</v>
      </c>
      <c r="L479" t="n">
        <v>0.9999999999999998</v>
      </c>
      <c r="M479" t="n">
        <v>0.8348580374437965</v>
      </c>
      <c r="N479" t="n">
        <v>0.9982453129927762</v>
      </c>
      <c r="O479" t="n">
        <v>0.3547501085580129</v>
      </c>
      <c r="P479" t="n">
        <v>0.9998896754148502</v>
      </c>
      <c r="Q479" t="n">
        <v>0.9932394933211404</v>
      </c>
      <c r="R479" t="n">
        <v>0.4594387724683432</v>
      </c>
      <c r="S479" t="n">
        <v>0.6962091359706875</v>
      </c>
      <c r="T479" t="n">
        <v>0.5121152673946919</v>
      </c>
      <c r="U479" t="n">
        <v>0.8352070981540552</v>
      </c>
    </row>
    <row r="480">
      <c r="A480" t="inlineStr">
        <is>
          <t>1350018</t>
        </is>
      </c>
      <c r="B480" s="70">
        <f>SUMPRODUCT(K480:N480,PAINEL_PESOS!$C$16:$C$19)</f>
        <v/>
      </c>
      <c r="C480" s="70">
        <f>SUMPRODUCT(O480:Q480,PAINEL_PESOS!$C$21:$C$23)</f>
        <v/>
      </c>
      <c r="D480" s="70">
        <f>SUMPRODUCT(R480:S480,PAINEL_PESOS!$C$25:$C$26)</f>
        <v/>
      </c>
      <c r="E480" s="70">
        <f>SUMPRODUCT(T480:U480,PAINEL_PESOS!$C$28:$C$29)</f>
        <v/>
      </c>
      <c r="F480" s="70" t="n">
        <v>0.9983102911960285</v>
      </c>
      <c r="G480" s="70" t="n">
        <v>0.6744321025561624</v>
      </c>
      <c r="H480" s="71">
        <f>IF(NOT(AND(PAINEL_PESOS!$D$12="OK - 100%",PAINEL_PESOS!$F$20="OK - 100%",PAINEL_PESOS!$F$24="OK - 100%",PAINEL_PESOS!$F$27="OK - 100%",PAINEL_PESOS!$F$30="OK - 100%")),"", (B480*PAINEL_PESOS!$B$7+C480*PAINEL_PESOS!$B$8+D480*PAINEL_PESOS!$B$9+E480*PAINEL_PESOS!$B$10)*F480)</f>
        <v/>
      </c>
      <c r="I480" s="71">
        <f>IF(H480="","",H480-G480)</f>
        <v/>
      </c>
      <c r="J480" s="71">
        <f>IF(I480="","",ABS(I480))</f>
        <v/>
      </c>
      <c r="K480" t="n">
        <v>0.2</v>
      </c>
      <c r="L480" t="n">
        <v>0.9999999999999998</v>
      </c>
      <c r="M480" t="n">
        <v>0.8322730101244459</v>
      </c>
      <c r="N480" t="n">
        <v>0.9981054221605082</v>
      </c>
      <c r="O480" t="n">
        <v>0.3627026404730997</v>
      </c>
      <c r="P480" t="n">
        <v>0.9998242024538589</v>
      </c>
      <c r="Q480" t="n">
        <v>0.9929684709465524</v>
      </c>
      <c r="R480" t="n">
        <v>0.3051901550750144</v>
      </c>
      <c r="S480" t="n">
        <v>0.6971731891543187</v>
      </c>
      <c r="T480" t="n">
        <v>0.4701988840919061</v>
      </c>
      <c r="U480" t="n">
        <v>0.8465073483552168</v>
      </c>
    </row>
    <row r="481">
      <c r="A481" t="inlineStr">
        <is>
          <t>1350019</t>
        </is>
      </c>
      <c r="B481" s="70">
        <f>SUMPRODUCT(K481:N481,PAINEL_PESOS!$C$16:$C$19)</f>
        <v/>
      </c>
      <c r="C481" s="70">
        <f>SUMPRODUCT(O481:Q481,PAINEL_PESOS!$C$21:$C$23)</f>
        <v/>
      </c>
      <c r="D481" s="70">
        <f>SUMPRODUCT(R481:S481,PAINEL_PESOS!$C$25:$C$26)</f>
        <v/>
      </c>
      <c r="E481" s="70">
        <f>SUMPRODUCT(T481:U481,PAINEL_PESOS!$C$28:$C$29)</f>
        <v/>
      </c>
      <c r="F481" s="70" t="n">
        <v>0.9982090204416176</v>
      </c>
      <c r="G481" s="70" t="n">
        <v>0.6725615545135707</v>
      </c>
      <c r="H481" s="71">
        <f>IF(NOT(AND(PAINEL_PESOS!$D$12="OK - 100%",PAINEL_PESOS!$F$20="OK - 100%",PAINEL_PESOS!$F$24="OK - 100%",PAINEL_PESOS!$F$27="OK - 100%",PAINEL_PESOS!$F$30="OK - 100%")),"", (B481*PAINEL_PESOS!$B$7+C481*PAINEL_PESOS!$B$8+D481*PAINEL_PESOS!$B$9+E481*PAINEL_PESOS!$B$10)*F481)</f>
        <v/>
      </c>
      <c r="I481" s="71">
        <f>IF(H481="","",H481-G481)</f>
        <v/>
      </c>
      <c r="J481" s="71">
        <f>IF(I481="","",ABS(I481))</f>
        <v/>
      </c>
      <c r="K481" t="n">
        <v>0.2</v>
      </c>
      <c r="L481" t="n">
        <v>0.9995128094207694</v>
      </c>
      <c r="M481" t="n">
        <v>0.8319913577355538</v>
      </c>
      <c r="N481" t="n">
        <v>0.9979866352555683</v>
      </c>
      <c r="O481" t="n">
        <v>0.363413540384548</v>
      </c>
      <c r="P481" t="n">
        <v>0.9998080736602767</v>
      </c>
      <c r="Q481" t="n">
        <v>0.9925547464551812</v>
      </c>
      <c r="R481" t="n">
        <v>0.2947766453332671</v>
      </c>
      <c r="S481" t="n">
        <v>0.6968646117126855</v>
      </c>
      <c r="T481" t="n">
        <v>0.4816145031266666</v>
      </c>
      <c r="U481" t="n">
        <v>0.831627342504917</v>
      </c>
    </row>
    <row r="482">
      <c r="A482" t="inlineStr">
        <is>
          <t>1348881</t>
        </is>
      </c>
      <c r="B482" s="70">
        <f>SUMPRODUCT(K482:N482,PAINEL_PESOS!$C$16:$C$19)</f>
        <v/>
      </c>
      <c r="C482" s="70">
        <f>SUMPRODUCT(O482:Q482,PAINEL_PESOS!$C$21:$C$23)</f>
        <v/>
      </c>
      <c r="D482" s="70">
        <f>SUMPRODUCT(R482:S482,PAINEL_PESOS!$C$25:$C$26)</f>
        <v/>
      </c>
      <c r="E482" s="70">
        <f>SUMPRODUCT(T482:U482,PAINEL_PESOS!$C$28:$C$29)</f>
        <v/>
      </c>
      <c r="F482" s="70" t="n">
        <v>0.9998795928762502</v>
      </c>
      <c r="G482" s="70" t="n"/>
      <c r="H482" s="71">
        <f>IF(NOT(AND(PAINEL_PESOS!$D$12="OK - 100%",PAINEL_PESOS!$F$20="OK - 100%",PAINEL_PESOS!$F$24="OK - 100%",PAINEL_PESOS!$F$27="OK - 100%",PAINEL_PESOS!$F$30="OK - 100%")),"", (B482*PAINEL_PESOS!$B$7+C482*PAINEL_PESOS!$B$8+D482*PAINEL_PESOS!$B$9+E482*PAINEL_PESOS!$B$10)*F482)</f>
        <v/>
      </c>
      <c r="I482" s="71">
        <f>IF(H482="","",H482-G482)</f>
        <v/>
      </c>
      <c r="J482" s="71">
        <f>IF(I482="","",ABS(I482))</f>
        <v/>
      </c>
      <c r="K482" t="n">
        <v>0.2</v>
      </c>
      <c r="L482" t="n">
        <v>0</v>
      </c>
      <c r="M482" t="n">
        <v>0.2491114275128463</v>
      </c>
      <c r="N482" t="n">
        <v>0.9990255147209317</v>
      </c>
      <c r="O482" t="n">
        <v>0.3319904868836809</v>
      </c>
      <c r="P482" t="n">
        <v>0.9999901726620637</v>
      </c>
      <c r="Q482" t="n">
        <v>0.9999647490823919</v>
      </c>
      <c r="R482" t="n">
        <v>0.9202496225264096</v>
      </c>
      <c r="S482" t="n">
        <v>0.4777946525977745</v>
      </c>
      <c r="U482" t="n">
        <v>0.8260939053519766</v>
      </c>
    </row>
    <row r="483">
      <c r="A483" t="inlineStr">
        <is>
          <t>1348882</t>
        </is>
      </c>
      <c r="B483" s="70">
        <f>SUMPRODUCT(K483:N483,PAINEL_PESOS!$C$16:$C$19)</f>
        <v/>
      </c>
      <c r="C483" s="70">
        <f>SUMPRODUCT(O483:Q483,PAINEL_PESOS!$C$21:$C$23)</f>
        <v/>
      </c>
      <c r="D483" s="70">
        <f>SUMPRODUCT(R483:S483,PAINEL_PESOS!$C$25:$C$26)</f>
        <v/>
      </c>
      <c r="E483" s="70">
        <f>SUMPRODUCT(T483:U483,PAINEL_PESOS!$C$28:$C$29)</f>
        <v/>
      </c>
      <c r="F483" s="70" t="n">
        <v>0.9998389953424266</v>
      </c>
      <c r="G483" s="70" t="n">
        <v>0.5768455046810815</v>
      </c>
      <c r="H483" s="71">
        <f>IF(NOT(AND(PAINEL_PESOS!$D$12="OK - 100%",PAINEL_PESOS!$F$20="OK - 100%",PAINEL_PESOS!$F$24="OK - 100%",PAINEL_PESOS!$F$27="OK - 100%",PAINEL_PESOS!$F$30="OK - 100%")),"", (B483*PAINEL_PESOS!$B$7+C483*PAINEL_PESOS!$B$8+D483*PAINEL_PESOS!$B$9+E483*PAINEL_PESOS!$B$10)*F483)</f>
        <v/>
      </c>
      <c r="I483" s="71">
        <f>IF(H483="","",H483-G483)</f>
        <v/>
      </c>
      <c r="J483" s="71">
        <f>IF(I483="","",ABS(I483))</f>
        <v/>
      </c>
      <c r="K483" t="n">
        <v>0.2</v>
      </c>
      <c r="L483" t="n">
        <v>0</v>
      </c>
      <c r="M483" t="n">
        <v>0.2491114275128463</v>
      </c>
      <c r="N483" t="n">
        <v>0.9986969359076189</v>
      </c>
      <c r="O483" t="n">
        <v>0.3319904868836809</v>
      </c>
      <c r="P483" t="n">
        <v>0.9999868572173412</v>
      </c>
      <c r="Q483" t="n">
        <v>0.9999528569040244</v>
      </c>
      <c r="R483" t="n">
        <v>0.6045729496998822</v>
      </c>
      <c r="S483" t="n">
        <v>0.4563000849530431</v>
      </c>
      <c r="T483" t="n">
        <v>0.4053602829711506</v>
      </c>
      <c r="U483" t="n">
        <v>0.8707495222600943</v>
      </c>
    </row>
    <row r="484">
      <c r="A484" t="inlineStr">
        <is>
          <t>1348883</t>
        </is>
      </c>
      <c r="B484" s="70">
        <f>SUMPRODUCT(K484:N484,PAINEL_PESOS!$C$16:$C$19)</f>
        <v/>
      </c>
      <c r="C484" s="70">
        <f>SUMPRODUCT(O484:Q484,PAINEL_PESOS!$C$21:$C$23)</f>
        <v/>
      </c>
      <c r="D484" s="70">
        <f>SUMPRODUCT(R484:S484,PAINEL_PESOS!$C$25:$C$26)</f>
        <v/>
      </c>
      <c r="E484" s="70">
        <f>SUMPRODUCT(T484:U484,PAINEL_PESOS!$C$28:$C$29)</f>
        <v/>
      </c>
      <c r="F484" s="70" t="n">
        <v>0.999839009052204</v>
      </c>
      <c r="G484" s="70" t="n">
        <v>0.5755602669472227</v>
      </c>
      <c r="H484" s="71">
        <f>IF(NOT(AND(PAINEL_PESOS!$D$12="OK - 100%",PAINEL_PESOS!$F$20="OK - 100%",PAINEL_PESOS!$F$24="OK - 100%",PAINEL_PESOS!$F$27="OK - 100%",PAINEL_PESOS!$F$30="OK - 100%")),"", (B484*PAINEL_PESOS!$B$7+C484*PAINEL_PESOS!$B$8+D484*PAINEL_PESOS!$B$9+E484*PAINEL_PESOS!$B$10)*F484)</f>
        <v/>
      </c>
      <c r="I484" s="71">
        <f>IF(H484="","",H484-G484)</f>
        <v/>
      </c>
      <c r="J484" s="71">
        <f>IF(I484="","",ABS(I484))</f>
        <v/>
      </c>
      <c r="K484" t="n">
        <v>0.2</v>
      </c>
      <c r="L484" t="n">
        <v>0</v>
      </c>
      <c r="M484" t="n">
        <v>0.2491114275128463</v>
      </c>
      <c r="N484" t="n">
        <v>0.9986970468696865</v>
      </c>
      <c r="O484" t="n">
        <v>0.3319904868836809</v>
      </c>
      <c r="P484" t="n">
        <v>0.999986858337134</v>
      </c>
      <c r="Q484" t="n">
        <v>0.9999528609205778</v>
      </c>
      <c r="R484" t="n">
        <v>0.5533144462068634</v>
      </c>
      <c r="S484" t="n">
        <v>0.4779765814078256</v>
      </c>
      <c r="T484" t="n">
        <v>0.422824767211341</v>
      </c>
      <c r="U484" t="n">
        <v>0.8725833654345825</v>
      </c>
    </row>
    <row r="485">
      <c r="A485" t="inlineStr">
        <is>
          <t>1348884</t>
        </is>
      </c>
      <c r="B485" s="70">
        <f>SUMPRODUCT(K485:N485,PAINEL_PESOS!$C$16:$C$19)</f>
        <v/>
      </c>
      <c r="C485" s="70">
        <f>SUMPRODUCT(O485:Q485,PAINEL_PESOS!$C$21:$C$23)</f>
        <v/>
      </c>
      <c r="D485" s="70">
        <f>SUMPRODUCT(R485:S485,PAINEL_PESOS!$C$25:$C$26)</f>
        <v/>
      </c>
      <c r="E485" s="70">
        <f>SUMPRODUCT(T485:U485,PAINEL_PESOS!$C$28:$C$29)</f>
        <v/>
      </c>
      <c r="F485" s="70" t="n">
        <v>0.9998535072115768</v>
      </c>
      <c r="G485" s="70" t="n">
        <v>0.5997671258089634</v>
      </c>
      <c r="H485" s="71">
        <f>IF(NOT(AND(PAINEL_PESOS!$D$12="OK - 100%",PAINEL_PESOS!$F$20="OK - 100%",PAINEL_PESOS!$F$24="OK - 100%",PAINEL_PESOS!$F$27="OK - 100%",PAINEL_PESOS!$F$30="OK - 100%")),"", (B485*PAINEL_PESOS!$B$7+C485*PAINEL_PESOS!$B$8+D485*PAINEL_PESOS!$B$9+E485*PAINEL_PESOS!$B$10)*F485)</f>
        <v/>
      </c>
      <c r="I485" s="71">
        <f>IF(H485="","",H485-G485)</f>
        <v/>
      </c>
      <c r="J485" s="71">
        <f>IF(I485="","",ABS(I485))</f>
        <v/>
      </c>
      <c r="K485" t="n">
        <v>0.2</v>
      </c>
      <c r="L485" t="n">
        <v>0</v>
      </c>
      <c r="M485" t="n">
        <v>0.1776674919500535</v>
      </c>
      <c r="N485" t="n">
        <v>0.9988391593638026</v>
      </c>
      <c r="O485" t="n">
        <v>0.2978242048467741</v>
      </c>
      <c r="P485" t="n">
        <v>0.9999840831210681</v>
      </c>
      <c r="Q485" t="n">
        <v>0.9999453850936294</v>
      </c>
      <c r="R485" t="n">
        <v>0.9150672002059358</v>
      </c>
      <c r="S485" t="n">
        <v>0.4565395624836386</v>
      </c>
      <c r="T485" t="n">
        <v>0.3503195659931599</v>
      </c>
      <c r="U485" t="n">
        <v>0.8568245655441421</v>
      </c>
    </row>
    <row r="486">
      <c r="A486" t="inlineStr">
        <is>
          <t>1348885</t>
        </is>
      </c>
      <c r="B486" s="70">
        <f>SUMPRODUCT(K486:N486,PAINEL_PESOS!$C$16:$C$19)</f>
        <v/>
      </c>
      <c r="C486" s="70">
        <f>SUMPRODUCT(O486:Q486,PAINEL_PESOS!$C$21:$C$23)</f>
        <v/>
      </c>
      <c r="D486" s="70">
        <f>SUMPRODUCT(R486:S486,PAINEL_PESOS!$C$25:$C$26)</f>
        <v/>
      </c>
      <c r="E486" s="70">
        <f>SUMPRODUCT(T486:U486,PAINEL_PESOS!$C$28:$C$29)</f>
        <v/>
      </c>
      <c r="F486" s="70" t="n">
        <v>0.9998846430380918</v>
      </c>
      <c r="G486" s="70" t="n">
        <v>0.5811782098361152</v>
      </c>
      <c r="H486" s="71">
        <f>IF(NOT(AND(PAINEL_PESOS!$D$12="OK - 100%",PAINEL_PESOS!$F$20="OK - 100%",PAINEL_PESOS!$F$24="OK - 100%",PAINEL_PESOS!$F$27="OK - 100%",PAINEL_PESOS!$F$30="OK - 100%")),"", (B486*PAINEL_PESOS!$B$7+C486*PAINEL_PESOS!$B$8+D486*PAINEL_PESOS!$B$9+E486*PAINEL_PESOS!$B$10)*F486)</f>
        <v/>
      </c>
      <c r="I486" s="71">
        <f>IF(H486="","",H486-G486)</f>
        <v/>
      </c>
      <c r="J486" s="71">
        <f>IF(I486="","",ABS(I486))</f>
        <v/>
      </c>
      <c r="K486" t="n">
        <v>0.2</v>
      </c>
      <c r="L486" t="n">
        <v>0</v>
      </c>
      <c r="M486" t="n">
        <v>0.0537569327217472</v>
      </c>
      <c r="N486" t="n">
        <v>0.9991306055906366</v>
      </c>
      <c r="O486" t="n">
        <v>0.2010963983246472</v>
      </c>
      <c r="P486" t="n">
        <v>0.9999803226004095</v>
      </c>
      <c r="Q486" t="n">
        <v>0.9999358423708921</v>
      </c>
      <c r="R486" t="n">
        <v>0.8874623099391551</v>
      </c>
      <c r="S486" t="n">
        <v>0.4568444227750115</v>
      </c>
      <c r="T486" t="n">
        <v>0.3707359596600914</v>
      </c>
      <c r="U486" t="n">
        <v>0.8411339137935264</v>
      </c>
    </row>
    <row r="487">
      <c r="A487" t="inlineStr">
        <is>
          <t>1348886</t>
        </is>
      </c>
      <c r="B487" s="70">
        <f>SUMPRODUCT(K487:N487,PAINEL_PESOS!$C$16:$C$19)</f>
        <v/>
      </c>
      <c r="C487" s="70">
        <f>SUMPRODUCT(O487:Q487,PAINEL_PESOS!$C$21:$C$23)</f>
        <v/>
      </c>
      <c r="D487" s="70">
        <f>SUMPRODUCT(R487:S487,PAINEL_PESOS!$C$25:$C$26)</f>
        <v/>
      </c>
      <c r="E487" s="70">
        <f>SUMPRODUCT(T487:U487,PAINEL_PESOS!$C$28:$C$29)</f>
        <v/>
      </c>
      <c r="F487" s="70" t="n">
        <v>0.9998492803265957</v>
      </c>
      <c r="G487" s="70" t="n">
        <v>0.5784446168658495</v>
      </c>
      <c r="H487" s="71">
        <f>IF(NOT(AND(PAINEL_PESOS!$D$12="OK - 100%",PAINEL_PESOS!$F$20="OK - 100%",PAINEL_PESOS!$F$24="OK - 100%",PAINEL_PESOS!$F$27="OK - 100%",PAINEL_PESOS!$F$30="OK - 100%")),"", (B487*PAINEL_PESOS!$B$7+C487*PAINEL_PESOS!$B$8+D487*PAINEL_PESOS!$B$9+E487*PAINEL_PESOS!$B$10)*F487)</f>
        <v/>
      </c>
      <c r="I487" s="71">
        <f>IF(H487="","",H487-G487)</f>
        <v/>
      </c>
      <c r="J487" s="71">
        <f>IF(I487="","",ABS(I487))</f>
        <v/>
      </c>
      <c r="K487" t="n">
        <v>0.2</v>
      </c>
      <c r="L487" t="n">
        <v>0</v>
      </c>
      <c r="M487" t="n">
        <v>0.05467614624667527</v>
      </c>
      <c r="N487" t="n">
        <v>0.9988666701234458</v>
      </c>
      <c r="O487" t="n">
        <v>0.2007403032886979</v>
      </c>
      <c r="P487" t="n">
        <v>0.9999746518000685</v>
      </c>
      <c r="Q487" t="n">
        <v>0.9999145463674929</v>
      </c>
      <c r="R487" t="n">
        <v>0.9260321975138056</v>
      </c>
      <c r="S487" t="n">
        <v>0.435144799539516</v>
      </c>
      <c r="T487" t="n">
        <v>0.3346681282456789</v>
      </c>
      <c r="U487" t="n">
        <v>0.8385516361458268</v>
      </c>
    </row>
    <row r="488">
      <c r="A488" t="inlineStr">
        <is>
          <t>1348887</t>
        </is>
      </c>
      <c r="B488" s="70">
        <f>SUMPRODUCT(K488:N488,PAINEL_PESOS!$C$16:$C$19)</f>
        <v/>
      </c>
      <c r="C488" s="70">
        <f>SUMPRODUCT(O488:Q488,PAINEL_PESOS!$C$21:$C$23)</f>
        <v/>
      </c>
      <c r="D488" s="70">
        <f>SUMPRODUCT(R488:S488,PAINEL_PESOS!$C$25:$C$26)</f>
        <v/>
      </c>
      <c r="E488" s="70">
        <f>SUMPRODUCT(T488:U488,PAINEL_PESOS!$C$28:$C$29)</f>
        <v/>
      </c>
      <c r="F488" s="70" t="n">
        <v>0.9997513547757909</v>
      </c>
      <c r="G488" s="70" t="n">
        <v>0.5341387723747884</v>
      </c>
      <c r="H488" s="71">
        <f>IF(NOT(AND(PAINEL_PESOS!$D$12="OK - 100%",PAINEL_PESOS!$F$20="OK - 100%",PAINEL_PESOS!$F$24="OK - 100%",PAINEL_PESOS!$F$27="OK - 100%",PAINEL_PESOS!$F$30="OK - 100%")),"", (B488*PAINEL_PESOS!$B$7+C488*PAINEL_PESOS!$B$8+D488*PAINEL_PESOS!$B$9+E488*PAINEL_PESOS!$B$10)*F488)</f>
        <v/>
      </c>
      <c r="I488" s="71">
        <f>IF(H488="","",H488-G488)</f>
        <v/>
      </c>
      <c r="J488" s="71">
        <f>IF(I488="","",ABS(I488))</f>
        <v/>
      </c>
      <c r="K488" t="n">
        <v>0.2</v>
      </c>
      <c r="L488" t="n">
        <v>0.01927738366581358</v>
      </c>
      <c r="M488" t="n">
        <v>0.1144738053567325</v>
      </c>
      <c r="N488" t="n">
        <v>0.9983085409842416</v>
      </c>
      <c r="O488" t="n">
        <v>0.1744810813177928</v>
      </c>
      <c r="P488" t="n">
        <v>0.9999836869758927</v>
      </c>
      <c r="Q488" t="n">
        <v>0.999747605272718</v>
      </c>
      <c r="R488" t="n">
        <v>0.5750230194651295</v>
      </c>
      <c r="S488" t="n">
        <v>0.4358233818965673</v>
      </c>
      <c r="T488" t="n">
        <v>0.3288274986440445</v>
      </c>
      <c r="U488" t="n">
        <v>0.8189942509651446</v>
      </c>
    </row>
    <row r="489">
      <c r="A489" t="inlineStr">
        <is>
          <t>1348888</t>
        </is>
      </c>
      <c r="B489" s="70">
        <f>SUMPRODUCT(K489:N489,PAINEL_PESOS!$C$16:$C$19)</f>
        <v/>
      </c>
      <c r="C489" s="70">
        <f>SUMPRODUCT(O489:Q489,PAINEL_PESOS!$C$21:$C$23)</f>
        <v/>
      </c>
      <c r="D489" s="70">
        <f>SUMPRODUCT(R489:S489,PAINEL_PESOS!$C$25:$C$26)</f>
        <v/>
      </c>
      <c r="E489" s="70">
        <f>SUMPRODUCT(T489:U489,PAINEL_PESOS!$C$28:$C$29)</f>
        <v/>
      </c>
      <c r="F489" s="70" t="n">
        <v>0.9994149518124943</v>
      </c>
      <c r="G489" s="70" t="n">
        <v>0.5973828164165904</v>
      </c>
      <c r="H489" s="71">
        <f>IF(NOT(AND(PAINEL_PESOS!$D$12="OK - 100%",PAINEL_PESOS!$F$20="OK - 100%",PAINEL_PESOS!$F$24="OK - 100%",PAINEL_PESOS!$F$27="OK - 100%",PAINEL_PESOS!$F$30="OK - 100%")),"", (B489*PAINEL_PESOS!$B$7+C489*PAINEL_PESOS!$B$8+D489*PAINEL_PESOS!$B$9+E489*PAINEL_PESOS!$B$10)*F489)</f>
        <v/>
      </c>
      <c r="I489" s="71">
        <f>IF(H489="","",H489-G489)</f>
        <v/>
      </c>
      <c r="J489" s="71">
        <f>IF(I489="","",ABS(I489))</f>
        <v/>
      </c>
      <c r="K489" t="n">
        <v>0.2</v>
      </c>
      <c r="L489" t="n">
        <v>0.8987125244875385</v>
      </c>
      <c r="M489" t="n">
        <v>0.2458847538566117</v>
      </c>
      <c r="N489" t="n">
        <v>0.9970639058630762</v>
      </c>
      <c r="O489" t="n">
        <v>0.1723904487642323</v>
      </c>
      <c r="P489" t="n">
        <v>0.9999981947305803</v>
      </c>
      <c r="Q489" t="n">
        <v>0.9988107296000562</v>
      </c>
      <c r="R489" t="n">
        <v>0.619308892440973</v>
      </c>
      <c r="S489" t="n">
        <v>0.43761191907843</v>
      </c>
      <c r="T489" t="n">
        <v>0.2929607925597973</v>
      </c>
      <c r="U489" t="n">
        <v>0.8136817050336285</v>
      </c>
    </row>
    <row r="490">
      <c r="A490" t="inlineStr">
        <is>
          <t>1348889</t>
        </is>
      </c>
      <c r="B490" s="70">
        <f>SUMPRODUCT(K490:N490,PAINEL_PESOS!$C$16:$C$19)</f>
        <v/>
      </c>
      <c r="C490" s="70">
        <f>SUMPRODUCT(O490:Q490,PAINEL_PESOS!$C$21:$C$23)</f>
        <v/>
      </c>
      <c r="D490" s="70">
        <f>SUMPRODUCT(R490:S490,PAINEL_PESOS!$C$25:$C$26)</f>
        <v/>
      </c>
      <c r="E490" s="70">
        <f>SUMPRODUCT(T490:U490,PAINEL_PESOS!$C$28:$C$29)</f>
        <v/>
      </c>
      <c r="F490" s="70" t="n">
        <v>0.9996684185996842</v>
      </c>
      <c r="G490" s="70" t="n">
        <v>0.5518741564700369</v>
      </c>
      <c r="H490" s="71">
        <f>IF(NOT(AND(PAINEL_PESOS!$D$12="OK - 100%",PAINEL_PESOS!$F$20="OK - 100%",PAINEL_PESOS!$F$24="OK - 100%",PAINEL_PESOS!$F$27="OK - 100%",PAINEL_PESOS!$F$30="OK - 100%")),"", (B490*PAINEL_PESOS!$B$7+C490*PAINEL_PESOS!$B$8+D490*PAINEL_PESOS!$B$9+E490*PAINEL_PESOS!$B$10)*F490)</f>
        <v/>
      </c>
      <c r="I490" s="71">
        <f>IF(H490="","",H490-G490)</f>
        <v/>
      </c>
      <c r="J490" s="71">
        <f>IF(I490="","",ABS(I490))</f>
        <v/>
      </c>
      <c r="K490" t="n">
        <v>0.2</v>
      </c>
      <c r="L490" t="n">
        <v>0</v>
      </c>
      <c r="M490" t="n">
        <v>0.1416186173142101</v>
      </c>
      <c r="N490" t="n">
        <v>0.99780843270766</v>
      </c>
      <c r="O490" t="n">
        <v>0.1627635525965296</v>
      </c>
      <c r="P490" t="n">
        <v>0.9999867603179468</v>
      </c>
      <c r="Q490" t="n">
        <v>0.9996234703586372</v>
      </c>
      <c r="R490" t="n">
        <v>0.6702989691483524</v>
      </c>
      <c r="S490" t="n">
        <v>0.4514037589712004</v>
      </c>
      <c r="T490" t="n">
        <v>0.3654477235700206</v>
      </c>
      <c r="U490" t="n">
        <v>0.8180111680953629</v>
      </c>
    </row>
    <row r="491">
      <c r="A491" t="inlineStr">
        <is>
          <t>1348890</t>
        </is>
      </c>
      <c r="B491" s="70">
        <f>SUMPRODUCT(K491:N491,PAINEL_PESOS!$C$16:$C$19)</f>
        <v/>
      </c>
      <c r="C491" s="70">
        <f>SUMPRODUCT(O491:Q491,PAINEL_PESOS!$C$21:$C$23)</f>
        <v/>
      </c>
      <c r="D491" s="70">
        <f>SUMPRODUCT(R491:S491,PAINEL_PESOS!$C$25:$C$26)</f>
        <v/>
      </c>
      <c r="E491" s="70">
        <f>SUMPRODUCT(T491:U491,PAINEL_PESOS!$C$28:$C$29)</f>
        <v/>
      </c>
      <c r="F491" s="70" t="n">
        <v>0.9990386958046318</v>
      </c>
      <c r="G491" s="70" t="n">
        <v>0.5451438930970769</v>
      </c>
      <c r="H491" s="71">
        <f>IF(NOT(AND(PAINEL_PESOS!$D$12="OK - 100%",PAINEL_PESOS!$F$20="OK - 100%",PAINEL_PESOS!$F$24="OK - 100%",PAINEL_PESOS!$F$27="OK - 100%",PAINEL_PESOS!$F$30="OK - 100%")),"", (B491*PAINEL_PESOS!$B$7+C491*PAINEL_PESOS!$B$8+D491*PAINEL_PESOS!$B$9+E491*PAINEL_PESOS!$B$10)*F491)</f>
        <v/>
      </c>
      <c r="I491" s="71">
        <f>IF(H491="","",H491-G491)</f>
        <v/>
      </c>
      <c r="J491" s="71">
        <f>IF(I491="","",ABS(I491))</f>
        <v/>
      </c>
      <c r="K491" t="n">
        <v>0.2</v>
      </c>
      <c r="L491" t="n">
        <v>0.2870481084425269</v>
      </c>
      <c r="M491" t="n">
        <v>0.1837665676309881</v>
      </c>
      <c r="N491" t="n">
        <v>0.9944168924758955</v>
      </c>
      <c r="O491" t="n">
        <v>0.3113186006883824</v>
      </c>
      <c r="P491" t="n">
        <v>0.9999670144552957</v>
      </c>
      <c r="Q491" t="n">
        <v>0.9984817554029196</v>
      </c>
      <c r="R491" t="n">
        <v>0.3498220840774964</v>
      </c>
      <c r="S491" t="n">
        <v>0.5022232786054419</v>
      </c>
      <c r="T491" t="n">
        <v>0.3055138659231455</v>
      </c>
      <c r="U491" t="n">
        <v>0.8353276451330204</v>
      </c>
    </row>
    <row r="492">
      <c r="A492" t="inlineStr">
        <is>
          <t>1348891</t>
        </is>
      </c>
      <c r="B492" s="70">
        <f>SUMPRODUCT(K492:N492,PAINEL_PESOS!$C$16:$C$19)</f>
        <v/>
      </c>
      <c r="C492" s="70">
        <f>SUMPRODUCT(O492:Q492,PAINEL_PESOS!$C$21:$C$23)</f>
        <v/>
      </c>
      <c r="D492" s="70">
        <f>SUMPRODUCT(R492:S492,PAINEL_PESOS!$C$25:$C$26)</f>
        <v/>
      </c>
      <c r="E492" s="70">
        <f>SUMPRODUCT(T492:U492,PAINEL_PESOS!$C$28:$C$29)</f>
        <v/>
      </c>
      <c r="F492" s="70" t="n">
        <v>0.9995346972205447</v>
      </c>
      <c r="G492" s="70" t="n">
        <v>0.5933916770656975</v>
      </c>
      <c r="H492" s="71">
        <f>IF(NOT(AND(PAINEL_PESOS!$D$12="OK - 100%",PAINEL_PESOS!$F$20="OK - 100%",PAINEL_PESOS!$F$24="OK - 100%",PAINEL_PESOS!$F$27="OK - 100%",PAINEL_PESOS!$F$30="OK - 100%")),"", (B492*PAINEL_PESOS!$B$7+C492*PAINEL_PESOS!$B$8+D492*PAINEL_PESOS!$B$9+E492*PAINEL_PESOS!$B$10)*F492)</f>
        <v/>
      </c>
      <c r="I492" s="71">
        <f>IF(H492="","",H492-G492)</f>
        <v/>
      </c>
      <c r="J492" s="71">
        <f>IF(I492="","",ABS(I492))</f>
        <v/>
      </c>
      <c r="K492" t="n">
        <v>0.2</v>
      </c>
      <c r="L492" t="n">
        <v>0</v>
      </c>
      <c r="M492" t="n">
        <v>0</v>
      </c>
      <c r="N492" t="n">
        <v>0.9984882154886147</v>
      </c>
      <c r="O492" t="n">
        <v>0.2215129655578199</v>
      </c>
      <c r="P492" t="n">
        <v>0.99999706500194</v>
      </c>
      <c r="Q492" t="n">
        <v>0.9999661566133727</v>
      </c>
      <c r="R492" t="n">
        <v>0.9909319929715916</v>
      </c>
      <c r="S492" t="n">
        <v>0.438514977374573</v>
      </c>
      <c r="T492" t="n">
        <v>0.2952195440413002</v>
      </c>
      <c r="U492" t="n">
        <v>0.9444485522494078</v>
      </c>
    </row>
    <row r="493">
      <c r="A493" t="inlineStr">
        <is>
          <t>1348892</t>
        </is>
      </c>
      <c r="B493" s="70">
        <f>SUMPRODUCT(K493:N493,PAINEL_PESOS!$C$16:$C$19)</f>
        <v/>
      </c>
      <c r="C493" s="70">
        <f>SUMPRODUCT(O493:Q493,PAINEL_PESOS!$C$21:$C$23)</f>
        <v/>
      </c>
      <c r="D493" s="70">
        <f>SUMPRODUCT(R493:S493,PAINEL_PESOS!$C$25:$C$26)</f>
        <v/>
      </c>
      <c r="E493" s="70">
        <f>SUMPRODUCT(T493:U493,PAINEL_PESOS!$C$28:$C$29)</f>
        <v/>
      </c>
      <c r="F493" s="70" t="n">
        <v>0.9989601482688056</v>
      </c>
      <c r="G493" s="70" t="n">
        <v>0.5981274198615186</v>
      </c>
      <c r="H493" s="71">
        <f>IF(NOT(AND(PAINEL_PESOS!$D$12="OK - 100%",PAINEL_PESOS!$F$20="OK - 100%",PAINEL_PESOS!$F$24="OK - 100%",PAINEL_PESOS!$F$27="OK - 100%",PAINEL_PESOS!$F$30="OK - 100%")),"", (B493*PAINEL_PESOS!$B$7+C493*PAINEL_PESOS!$B$8+D493*PAINEL_PESOS!$B$9+E493*PAINEL_PESOS!$B$10)*F493)</f>
        <v/>
      </c>
      <c r="I493" s="71">
        <f>IF(H493="","",H493-G493)</f>
        <v/>
      </c>
      <c r="J493" s="71">
        <f>IF(I493="","",ABS(I493))</f>
        <v/>
      </c>
      <c r="K493" t="n">
        <v>0.2</v>
      </c>
      <c r="L493" t="n">
        <v>0</v>
      </c>
      <c r="M493" t="n">
        <v>0.1348733342572279</v>
      </c>
      <c r="N493" t="n">
        <v>0.9917795484981223</v>
      </c>
      <c r="O493" t="n">
        <v>0.277126774451375</v>
      </c>
      <c r="P493" t="n">
        <v>0.9999868547058798</v>
      </c>
      <c r="Q493" t="n">
        <v>0.9997454951933672</v>
      </c>
      <c r="R493" t="n">
        <v>0.9857154556914398</v>
      </c>
      <c r="S493" t="n">
        <v>0.4759351943694057</v>
      </c>
      <c r="T493" t="n">
        <v>0.199276568213996</v>
      </c>
      <c r="U493" t="n">
        <v>0.9478405063905024</v>
      </c>
    </row>
    <row r="494">
      <c r="A494" t="inlineStr">
        <is>
          <t>1348893</t>
        </is>
      </c>
      <c r="B494" s="70">
        <f>SUMPRODUCT(K494:N494,PAINEL_PESOS!$C$16:$C$19)</f>
        <v/>
      </c>
      <c r="C494" s="70">
        <f>SUMPRODUCT(O494:Q494,PAINEL_PESOS!$C$21:$C$23)</f>
        <v/>
      </c>
      <c r="D494" s="70">
        <f>SUMPRODUCT(R494:S494,PAINEL_PESOS!$C$25:$C$26)</f>
        <v/>
      </c>
      <c r="E494" s="70">
        <f>SUMPRODUCT(T494:U494,PAINEL_PESOS!$C$28:$C$29)</f>
        <v/>
      </c>
      <c r="F494" s="70" t="n">
        <v>0.9996474332301488</v>
      </c>
      <c r="G494" s="70" t="n">
        <v>0.6216602512115326</v>
      </c>
      <c r="H494" s="71">
        <f>IF(NOT(AND(PAINEL_PESOS!$D$12="OK - 100%",PAINEL_PESOS!$F$20="OK - 100%",PAINEL_PESOS!$F$24="OK - 100%",PAINEL_PESOS!$F$27="OK - 100%",PAINEL_PESOS!$F$30="OK - 100%")),"", (B494*PAINEL_PESOS!$B$7+C494*PAINEL_PESOS!$B$8+D494*PAINEL_PESOS!$B$9+E494*PAINEL_PESOS!$B$10)*F494)</f>
        <v/>
      </c>
      <c r="I494" s="71">
        <f>IF(H494="","",H494-G494)</f>
        <v/>
      </c>
      <c r="J494" s="71">
        <f>IF(I494="","",ABS(I494))</f>
        <v/>
      </c>
      <c r="K494" t="n">
        <v>0.2</v>
      </c>
      <c r="L494" t="n">
        <v>0.6164263947585369</v>
      </c>
      <c r="M494" t="n">
        <v>0.1575058283971545</v>
      </c>
      <c r="N494" t="n">
        <v>0.997855513731345</v>
      </c>
      <c r="O494" t="n">
        <v>0.193863768309352</v>
      </c>
      <c r="P494" t="n">
        <v>0.9999977929148939</v>
      </c>
      <c r="Q494" t="n">
        <v>0.9994989748813159</v>
      </c>
      <c r="R494" t="n">
        <v>0.9985050691907824</v>
      </c>
      <c r="S494" t="n">
        <v>0.437400642785098</v>
      </c>
      <c r="T494" t="n">
        <v>0.2320583917609709</v>
      </c>
      <c r="U494" t="n">
        <v>0.8589377124954329</v>
      </c>
    </row>
    <row r="495">
      <c r="A495" t="inlineStr">
        <is>
          <t>1350027</t>
        </is>
      </c>
      <c r="B495" s="70">
        <f>SUMPRODUCT(K495:N495,PAINEL_PESOS!$C$16:$C$19)</f>
        <v/>
      </c>
      <c r="C495" s="70">
        <f>SUMPRODUCT(O495:Q495,PAINEL_PESOS!$C$21:$C$23)</f>
        <v/>
      </c>
      <c r="D495" s="70">
        <f>SUMPRODUCT(R495:S495,PAINEL_PESOS!$C$25:$C$26)</f>
        <v/>
      </c>
      <c r="E495" s="70">
        <f>SUMPRODUCT(T495:U495,PAINEL_PESOS!$C$28:$C$29)</f>
        <v/>
      </c>
      <c r="F495" s="70" t="n">
        <v>0.9951545937315119</v>
      </c>
      <c r="G495" s="70" t="n">
        <v>0.6435512209455481</v>
      </c>
      <c r="H495" s="71">
        <f>IF(NOT(AND(PAINEL_PESOS!$D$12="OK - 100%",PAINEL_PESOS!$F$20="OK - 100%",PAINEL_PESOS!$F$24="OK - 100%",PAINEL_PESOS!$F$27="OK - 100%",PAINEL_PESOS!$F$30="OK - 100%")),"", (B495*PAINEL_PESOS!$B$7+C495*PAINEL_PESOS!$B$8+D495*PAINEL_PESOS!$B$9+E495*PAINEL_PESOS!$B$10)*F495)</f>
        <v/>
      </c>
      <c r="I495" s="71">
        <f>IF(H495="","",H495-G495)</f>
        <v/>
      </c>
      <c r="J495" s="71">
        <f>IF(I495="","",ABS(I495))</f>
        <v/>
      </c>
      <c r="K495" t="n">
        <v>0.2</v>
      </c>
      <c r="L495" t="n">
        <v>0.9999999999999997</v>
      </c>
      <c r="M495" t="n">
        <v>0.4772552748613749</v>
      </c>
      <c r="N495" t="n">
        <v>0.9879772799323923</v>
      </c>
      <c r="O495" t="n">
        <v>0.6479848556198193</v>
      </c>
      <c r="P495" t="n">
        <v>0.9911428503343834</v>
      </c>
      <c r="Q495" t="n">
        <v>0.9916769635982177</v>
      </c>
      <c r="R495" t="n">
        <v>0.1836668401260668</v>
      </c>
      <c r="S495" t="n">
        <v>0.5750444711566922</v>
      </c>
      <c r="T495" t="n">
        <v>0.4714332730880288</v>
      </c>
      <c r="U495" t="n">
        <v>0.8568467257601539</v>
      </c>
    </row>
    <row r="496">
      <c r="A496" t="inlineStr">
        <is>
          <t>1350028</t>
        </is>
      </c>
      <c r="B496" s="70">
        <f>SUMPRODUCT(K496:N496,PAINEL_PESOS!$C$16:$C$19)</f>
        <v/>
      </c>
      <c r="C496" s="70">
        <f>SUMPRODUCT(O496:Q496,PAINEL_PESOS!$C$21:$C$23)</f>
        <v/>
      </c>
      <c r="D496" s="70">
        <f>SUMPRODUCT(R496:S496,PAINEL_PESOS!$C$25:$C$26)</f>
        <v/>
      </c>
      <c r="E496" s="70">
        <f>SUMPRODUCT(T496:U496,PAINEL_PESOS!$C$28:$C$29)</f>
        <v/>
      </c>
      <c r="F496" s="70" t="n">
        <v>0.9969739017336113</v>
      </c>
      <c r="G496" s="70" t="n">
        <v>0.6365042642446022</v>
      </c>
      <c r="H496" s="71">
        <f>IF(NOT(AND(PAINEL_PESOS!$D$12="OK - 100%",PAINEL_PESOS!$F$20="OK - 100%",PAINEL_PESOS!$F$24="OK - 100%",PAINEL_PESOS!$F$27="OK - 100%",PAINEL_PESOS!$F$30="OK - 100%")),"", (B496*PAINEL_PESOS!$B$7+C496*PAINEL_PESOS!$B$8+D496*PAINEL_PESOS!$B$9+E496*PAINEL_PESOS!$B$10)*F496)</f>
        <v/>
      </c>
      <c r="I496" s="71">
        <f>IF(H496="","",H496-G496)</f>
        <v/>
      </c>
      <c r="J496" s="71">
        <f>IF(I496="","",ABS(I496))</f>
        <v/>
      </c>
      <c r="K496" t="n">
        <v>0.2</v>
      </c>
      <c r="L496" t="n">
        <v>0.6371102269761274</v>
      </c>
      <c r="M496" t="n">
        <v>0.6645383010165197</v>
      </c>
      <c r="N496" t="n">
        <v>0.9927722419749166</v>
      </c>
      <c r="O496" t="n">
        <v>0.5931444841395386</v>
      </c>
      <c r="P496" t="n">
        <v>0.9957550676901138</v>
      </c>
      <c r="Q496" t="n">
        <v>0.993431968621052</v>
      </c>
      <c r="R496" t="n">
        <v>0.2238168884162052</v>
      </c>
      <c r="S496" t="n">
        <v>0.5723798211106572</v>
      </c>
      <c r="T496" t="n">
        <v>0.4808243602045454</v>
      </c>
      <c r="U496" t="n">
        <v>0.8617040785466507</v>
      </c>
    </row>
    <row r="497">
      <c r="A497" t="inlineStr">
        <is>
          <t>1350033</t>
        </is>
      </c>
      <c r="B497" s="70">
        <f>SUMPRODUCT(K497:N497,PAINEL_PESOS!$C$16:$C$19)</f>
        <v/>
      </c>
      <c r="C497" s="70">
        <f>SUMPRODUCT(O497:Q497,PAINEL_PESOS!$C$21:$C$23)</f>
        <v/>
      </c>
      <c r="D497" s="70">
        <f>SUMPRODUCT(R497:S497,PAINEL_PESOS!$C$25:$C$26)</f>
        <v/>
      </c>
      <c r="E497" s="70">
        <f>SUMPRODUCT(T497:U497,PAINEL_PESOS!$C$28:$C$29)</f>
        <v/>
      </c>
      <c r="F497" s="70" t="n">
        <v>0.9949483079089707</v>
      </c>
      <c r="G497" s="70" t="n">
        <v>0.6749804397951793</v>
      </c>
      <c r="H497" s="71">
        <f>IF(NOT(AND(PAINEL_PESOS!$D$12="OK - 100%",PAINEL_PESOS!$F$20="OK - 100%",PAINEL_PESOS!$F$24="OK - 100%",PAINEL_PESOS!$F$27="OK - 100%",PAINEL_PESOS!$F$30="OK - 100%")),"", (B497*PAINEL_PESOS!$B$7+C497*PAINEL_PESOS!$B$8+D497*PAINEL_PESOS!$B$9+E497*PAINEL_PESOS!$B$10)*F497)</f>
        <v/>
      </c>
      <c r="I497" s="71">
        <f>IF(H497="","",H497-G497)</f>
        <v/>
      </c>
      <c r="J497" s="71">
        <f>IF(I497="","",ABS(I497))</f>
        <v/>
      </c>
      <c r="K497" t="n">
        <v>0.2</v>
      </c>
      <c r="L497" t="n">
        <v>0.9999999999999998</v>
      </c>
      <c r="M497" t="n">
        <v>0.476215773377847</v>
      </c>
      <c r="N497" t="n">
        <v>0.9874514940599831</v>
      </c>
      <c r="O497" t="n">
        <v>0.6483191560703851</v>
      </c>
      <c r="P497" t="n">
        <v>0.9907501036101113</v>
      </c>
      <c r="Q497" t="n">
        <v>0.991331356964095</v>
      </c>
      <c r="R497" t="n">
        <v>0.354686177278363</v>
      </c>
      <c r="S497" t="n">
        <v>0.6987348819286467</v>
      </c>
      <c r="T497" t="n">
        <v>0.4403398023350862</v>
      </c>
      <c r="U497" t="n">
        <v>0.8480654602740978</v>
      </c>
    </row>
    <row r="498">
      <c r="A498" t="inlineStr">
        <is>
          <t>1350034</t>
        </is>
      </c>
      <c r="B498" s="70">
        <f>SUMPRODUCT(K498:N498,PAINEL_PESOS!$C$16:$C$19)</f>
        <v/>
      </c>
      <c r="C498" s="70">
        <f>SUMPRODUCT(O498:Q498,PAINEL_PESOS!$C$21:$C$23)</f>
        <v/>
      </c>
      <c r="D498" s="70">
        <f>SUMPRODUCT(R498:S498,PAINEL_PESOS!$C$25:$C$26)</f>
        <v/>
      </c>
      <c r="E498" s="70">
        <f>SUMPRODUCT(T498:U498,PAINEL_PESOS!$C$28:$C$29)</f>
        <v/>
      </c>
      <c r="F498" s="70" t="n">
        <v>0.9883474636620234</v>
      </c>
      <c r="G498" s="70" t="n">
        <v>0.6513700392915553</v>
      </c>
      <c r="H498" s="71">
        <f>IF(NOT(AND(PAINEL_PESOS!$D$12="OK - 100%",PAINEL_PESOS!$F$20="OK - 100%",PAINEL_PESOS!$F$24="OK - 100%",PAINEL_PESOS!$F$27="OK - 100%",PAINEL_PESOS!$F$30="OK - 100%")),"", (B498*PAINEL_PESOS!$B$7+C498*PAINEL_PESOS!$B$8+D498*PAINEL_PESOS!$B$9+E498*PAINEL_PESOS!$B$10)*F498)</f>
        <v/>
      </c>
      <c r="I498" s="71">
        <f>IF(H498="","",H498-G498)</f>
        <v/>
      </c>
      <c r="J498" s="71">
        <f>IF(I498="","",ABS(I498))</f>
        <v/>
      </c>
      <c r="K498" t="n">
        <v>0.5430187216080489</v>
      </c>
      <c r="L498" t="n">
        <v>0.2506104441865039</v>
      </c>
      <c r="M498" t="n">
        <v>0.6820715756517099</v>
      </c>
      <c r="N498" t="n">
        <v>0.9909245394124763</v>
      </c>
      <c r="O498" t="n">
        <v>0.6769519450989228</v>
      </c>
      <c r="P498" t="n">
        <v>0.9969942347895716</v>
      </c>
      <c r="Q498" t="n">
        <v>0.9921629333484213</v>
      </c>
      <c r="R498" t="n">
        <v>0.3953835907021621</v>
      </c>
      <c r="S498" t="n">
        <v>0.7055802876083304</v>
      </c>
      <c r="T498" t="n">
        <v>0.3401312307845292</v>
      </c>
      <c r="U498" t="n">
        <v>0.8205832882675497</v>
      </c>
    </row>
    <row r="499">
      <c r="A499" t="inlineStr">
        <is>
          <t>1350035</t>
        </is>
      </c>
      <c r="B499" s="70">
        <f>SUMPRODUCT(K499:N499,PAINEL_PESOS!$C$16:$C$19)</f>
        <v/>
      </c>
      <c r="C499" s="70">
        <f>SUMPRODUCT(O499:Q499,PAINEL_PESOS!$C$21:$C$23)</f>
        <v/>
      </c>
      <c r="D499" s="70">
        <f>SUMPRODUCT(R499:S499,PAINEL_PESOS!$C$25:$C$26)</f>
        <v/>
      </c>
      <c r="E499" s="70">
        <f>SUMPRODUCT(T499:U499,PAINEL_PESOS!$C$28:$C$29)</f>
        <v/>
      </c>
      <c r="F499" s="70" t="n">
        <v>0.9894812554973821</v>
      </c>
      <c r="G499" s="70" t="n">
        <v>0.697417801244482</v>
      </c>
      <c r="H499" s="71">
        <f>IF(NOT(AND(PAINEL_PESOS!$D$12="OK - 100%",PAINEL_PESOS!$F$20="OK - 100%",PAINEL_PESOS!$F$24="OK - 100%",PAINEL_PESOS!$F$27="OK - 100%",PAINEL_PESOS!$F$30="OK - 100%")),"", (B499*PAINEL_PESOS!$B$7+C499*PAINEL_PESOS!$B$8+D499*PAINEL_PESOS!$B$9+E499*PAINEL_PESOS!$B$10)*F499)</f>
        <v/>
      </c>
      <c r="I499" s="71">
        <f>IF(H499="","",H499-G499)</f>
        <v/>
      </c>
      <c r="J499" s="71">
        <f>IF(I499="","",ABS(I499))</f>
        <v/>
      </c>
      <c r="K499" t="n">
        <v>0.2861323105084829</v>
      </c>
      <c r="L499" t="n">
        <v>0.7844895635883841</v>
      </c>
      <c r="M499" t="n">
        <v>0.4348948505340605</v>
      </c>
      <c r="N499" t="n">
        <v>0.9871337479228287</v>
      </c>
      <c r="O499" t="n">
        <v>0.6891291796242223</v>
      </c>
      <c r="P499" t="n">
        <v>0.9929969818309955</v>
      </c>
      <c r="Q499" t="n">
        <v>0.9931789508761555</v>
      </c>
      <c r="R499" t="n">
        <v>0.6750535747979715</v>
      </c>
      <c r="S499" t="n">
        <v>0.6997900611051651</v>
      </c>
      <c r="T499" t="n">
        <v>0.3930064207044371</v>
      </c>
      <c r="U499" t="n">
        <v>0.8409419359705629</v>
      </c>
    </row>
    <row r="500">
      <c r="A500" t="inlineStr">
        <is>
          <t>1350036</t>
        </is>
      </c>
      <c r="B500" s="70">
        <f>SUMPRODUCT(K500:N500,PAINEL_PESOS!$C$16:$C$19)</f>
        <v/>
      </c>
      <c r="C500" s="70">
        <f>SUMPRODUCT(O500:Q500,PAINEL_PESOS!$C$21:$C$23)</f>
        <v/>
      </c>
      <c r="D500" s="70">
        <f>SUMPRODUCT(R500:S500,PAINEL_PESOS!$C$25:$C$26)</f>
        <v/>
      </c>
      <c r="E500" s="70">
        <f>SUMPRODUCT(T500:U500,PAINEL_PESOS!$C$28:$C$29)</f>
        <v/>
      </c>
      <c r="F500" s="70" t="n">
        <v>0.9911497249961403</v>
      </c>
      <c r="G500" s="70" t="n">
        <v>0.6805101790376379</v>
      </c>
      <c r="H500" s="71">
        <f>IF(NOT(AND(PAINEL_PESOS!$D$12="OK - 100%",PAINEL_PESOS!$F$20="OK - 100%",PAINEL_PESOS!$F$24="OK - 100%",PAINEL_PESOS!$F$27="OK - 100%",PAINEL_PESOS!$F$30="OK - 100%")),"", (B500*PAINEL_PESOS!$B$7+C500*PAINEL_PESOS!$B$8+D500*PAINEL_PESOS!$B$9+E500*PAINEL_PESOS!$B$10)*F500)</f>
        <v/>
      </c>
      <c r="I500" s="71">
        <f>IF(H500="","",H500-G500)</f>
        <v/>
      </c>
      <c r="J500" s="71">
        <f>IF(I500="","",ABS(I500))</f>
        <v/>
      </c>
      <c r="K500" t="n">
        <v>0.8505440600149872</v>
      </c>
      <c r="L500" t="n">
        <v>0.0008965368738438684</v>
      </c>
      <c r="M500" t="n">
        <v>0.5789523932742253</v>
      </c>
      <c r="N500" t="n">
        <v>0.9947991975986081</v>
      </c>
      <c r="O500" t="n">
        <v>0.6587797033012885</v>
      </c>
      <c r="P500" t="n">
        <v>0.9992013389387431</v>
      </c>
      <c r="Q500" t="n">
        <v>0.9968538996031503</v>
      </c>
      <c r="R500" t="n">
        <v>0.7311526021791173</v>
      </c>
      <c r="S500" t="n">
        <v>0.7051646363445017</v>
      </c>
      <c r="T500" t="n">
        <v>0.2334823955440712</v>
      </c>
      <c r="U500" t="n">
        <v>0.8404075891488308</v>
      </c>
    </row>
    <row r="501">
      <c r="A501" t="inlineStr">
        <is>
          <t>1350037</t>
        </is>
      </c>
      <c r="B501" s="70">
        <f>SUMPRODUCT(K501:N501,PAINEL_PESOS!$C$16:$C$19)</f>
        <v/>
      </c>
      <c r="C501" s="70">
        <f>SUMPRODUCT(O501:Q501,PAINEL_PESOS!$C$21:$C$23)</f>
        <v/>
      </c>
      <c r="D501" s="70">
        <f>SUMPRODUCT(R501:S501,PAINEL_PESOS!$C$25:$C$26)</f>
        <v/>
      </c>
      <c r="E501" s="70">
        <f>SUMPRODUCT(T501:U501,PAINEL_PESOS!$C$28:$C$29)</f>
        <v/>
      </c>
      <c r="F501" s="70" t="n">
        <v>0.992206269459059</v>
      </c>
      <c r="G501" s="70" t="n">
        <v>0.666313058555046</v>
      </c>
      <c r="H501" s="71">
        <f>IF(NOT(AND(PAINEL_PESOS!$D$12="OK - 100%",PAINEL_PESOS!$F$20="OK - 100%",PAINEL_PESOS!$F$24="OK - 100%",PAINEL_PESOS!$F$27="OK - 100%",PAINEL_PESOS!$F$30="OK - 100%")),"", (B501*PAINEL_PESOS!$B$7+C501*PAINEL_PESOS!$B$8+D501*PAINEL_PESOS!$B$9+E501*PAINEL_PESOS!$B$10)*F501)</f>
        <v/>
      </c>
      <c r="I501" s="71">
        <f>IF(H501="","",H501-G501)</f>
        <v/>
      </c>
      <c r="J501" s="71">
        <f>IF(I501="","",ABS(I501))</f>
        <v/>
      </c>
      <c r="K501" t="n">
        <v>0.8239895893517881</v>
      </c>
      <c r="L501" t="n">
        <v>0</v>
      </c>
      <c r="M501" t="n">
        <v>0.668792290053978</v>
      </c>
      <c r="N501" t="n">
        <v>0.9952566894696614</v>
      </c>
      <c r="O501" t="n">
        <v>0.6334691821707443</v>
      </c>
      <c r="P501" t="n">
        <v>0.9988437445248057</v>
      </c>
      <c r="Q501" t="n">
        <v>0.9946403624059833</v>
      </c>
      <c r="R501" t="n">
        <v>0.5823488497279112</v>
      </c>
      <c r="S501" t="n">
        <v>0.7071271652171043</v>
      </c>
      <c r="T501" t="n">
        <v>0.2753418470054002</v>
      </c>
      <c r="U501" t="n">
        <v>0.8122359748800211</v>
      </c>
    </row>
    <row r="502">
      <c r="A502" t="inlineStr">
        <is>
          <t>1350126</t>
        </is>
      </c>
      <c r="B502" s="70">
        <f>SUMPRODUCT(K502:N502,PAINEL_PESOS!$C$16:$C$19)</f>
        <v/>
      </c>
      <c r="C502" s="70">
        <f>SUMPRODUCT(O502:Q502,PAINEL_PESOS!$C$21:$C$23)</f>
        <v/>
      </c>
      <c r="D502" s="70">
        <f>SUMPRODUCT(R502:S502,PAINEL_PESOS!$C$25:$C$26)</f>
        <v/>
      </c>
      <c r="E502" s="70">
        <f>SUMPRODUCT(T502:U502,PAINEL_PESOS!$C$28:$C$29)</f>
        <v/>
      </c>
      <c r="F502" s="70" t="n">
        <v>0.9863307822340066</v>
      </c>
      <c r="G502" s="70" t="n">
        <v>0.6477842536972246</v>
      </c>
      <c r="H502" s="71">
        <f>IF(NOT(AND(PAINEL_PESOS!$D$12="OK - 100%",PAINEL_PESOS!$F$20="OK - 100%",PAINEL_PESOS!$F$24="OK - 100%",PAINEL_PESOS!$F$27="OK - 100%",PAINEL_PESOS!$F$30="OK - 100%")),"", (B502*PAINEL_PESOS!$B$7+C502*PAINEL_PESOS!$B$8+D502*PAINEL_PESOS!$B$9+E502*PAINEL_PESOS!$B$10)*F502)</f>
        <v/>
      </c>
      <c r="I502" s="71">
        <f>IF(H502="","",H502-G502)</f>
        <v/>
      </c>
      <c r="J502" s="71">
        <f>IF(I502="","",ABS(I502))</f>
        <v/>
      </c>
      <c r="K502" t="n">
        <v>0.9768587606373548</v>
      </c>
      <c r="L502" t="n">
        <v>0</v>
      </c>
      <c r="M502" t="n">
        <v>0.7363401382852925</v>
      </c>
      <c r="N502" t="n">
        <v>0.9920081249956866</v>
      </c>
      <c r="O502" t="n">
        <v>0.370724546760179</v>
      </c>
      <c r="P502" t="n">
        <v>0.971951053007627</v>
      </c>
      <c r="Q502" t="n">
        <v>0.9428431217297856</v>
      </c>
      <c r="R502" t="n">
        <v>0.2194184823876833</v>
      </c>
      <c r="S502" t="n">
        <v>0.9789051557836995</v>
      </c>
      <c r="T502" t="n">
        <v>0.332856181304477</v>
      </c>
      <c r="U502" t="n">
        <v>0.8466308969984637</v>
      </c>
    </row>
    <row r="503">
      <c r="A503" t="inlineStr">
        <is>
          <t>1350127</t>
        </is>
      </c>
      <c r="B503" s="70">
        <f>SUMPRODUCT(K503:N503,PAINEL_PESOS!$C$16:$C$19)</f>
        <v/>
      </c>
      <c r="C503" s="70">
        <f>SUMPRODUCT(O503:Q503,PAINEL_PESOS!$C$21:$C$23)</f>
        <v/>
      </c>
      <c r="D503" s="70">
        <f>SUMPRODUCT(R503:S503,PAINEL_PESOS!$C$25:$C$26)</f>
        <v/>
      </c>
      <c r="E503" s="70">
        <f>SUMPRODUCT(T503:U503,PAINEL_PESOS!$C$28:$C$29)</f>
        <v/>
      </c>
      <c r="F503" s="70" t="n">
        <v>0.9933950994562476</v>
      </c>
      <c r="G503" s="70" t="n">
        <v>0.6572408986627848</v>
      </c>
      <c r="H503" s="71">
        <f>IF(NOT(AND(PAINEL_PESOS!$D$12="OK - 100%",PAINEL_PESOS!$F$20="OK - 100%",PAINEL_PESOS!$F$24="OK - 100%",PAINEL_PESOS!$F$27="OK - 100%",PAINEL_PESOS!$F$30="OK - 100%")),"", (B503*PAINEL_PESOS!$B$7+C503*PAINEL_PESOS!$B$8+D503*PAINEL_PESOS!$B$9+E503*PAINEL_PESOS!$B$10)*F503)</f>
        <v/>
      </c>
      <c r="I503" s="71">
        <f>IF(H503="","",H503-G503)</f>
        <v/>
      </c>
      <c r="J503" s="71">
        <f>IF(I503="","",ABS(I503))</f>
        <v/>
      </c>
      <c r="K503" t="n">
        <v>0.8759583960776856</v>
      </c>
      <c r="L503" t="n">
        <v>0</v>
      </c>
      <c r="M503" t="n">
        <v>0.6951313070439379</v>
      </c>
      <c r="N503" t="n">
        <v>0.9879275454675432</v>
      </c>
      <c r="O503" t="n">
        <v>0.3854004986342201</v>
      </c>
      <c r="P503" t="n">
        <v>0.9896294598860691</v>
      </c>
      <c r="Q503" t="n">
        <v>0.9764665645219329</v>
      </c>
      <c r="R503" t="n">
        <v>0.2913280676017892</v>
      </c>
      <c r="S503" t="n">
        <v>0.9778813833272493</v>
      </c>
      <c r="T503" t="n">
        <v>0.2943381240197732</v>
      </c>
      <c r="U503" t="n">
        <v>0.8821656281465097</v>
      </c>
    </row>
    <row r="504">
      <c r="A504" t="inlineStr">
        <is>
          <t>1350128</t>
        </is>
      </c>
      <c r="B504" s="70">
        <f>SUMPRODUCT(K504:N504,PAINEL_PESOS!$C$16:$C$19)</f>
        <v/>
      </c>
      <c r="C504" s="70">
        <f>SUMPRODUCT(O504:Q504,PAINEL_PESOS!$C$21:$C$23)</f>
        <v/>
      </c>
      <c r="D504" s="70">
        <f>SUMPRODUCT(R504:S504,PAINEL_PESOS!$C$25:$C$26)</f>
        <v/>
      </c>
      <c r="E504" s="70">
        <f>SUMPRODUCT(T504:U504,PAINEL_PESOS!$C$28:$C$29)</f>
        <v/>
      </c>
      <c r="F504" s="70" t="n">
        <v>0.9988866314293566</v>
      </c>
      <c r="G504" s="70" t="n">
        <v>0.6250591357139447</v>
      </c>
      <c r="H504" s="71">
        <f>IF(NOT(AND(PAINEL_PESOS!$D$12="OK - 100%",PAINEL_PESOS!$F$20="OK - 100%",PAINEL_PESOS!$F$24="OK - 100%",PAINEL_PESOS!$F$27="OK - 100%",PAINEL_PESOS!$F$30="OK - 100%")),"", (B504*PAINEL_PESOS!$B$7+C504*PAINEL_PESOS!$B$8+D504*PAINEL_PESOS!$B$9+E504*PAINEL_PESOS!$B$10)*F504)</f>
        <v/>
      </c>
      <c r="I504" s="71">
        <f>IF(H504="","",H504-G504)</f>
        <v/>
      </c>
      <c r="J504" s="71">
        <f>IF(I504="","",ABS(I504))</f>
        <v/>
      </c>
      <c r="K504" t="n">
        <v>0.5743027112183361</v>
      </c>
      <c r="L504" t="n">
        <v>0.3716956140953484</v>
      </c>
      <c r="M504" t="n">
        <v>0.5896703685567628</v>
      </c>
      <c r="N504" t="n">
        <v>0.9973974760027905</v>
      </c>
      <c r="O504" t="n">
        <v>0.2133667265202435</v>
      </c>
      <c r="P504" t="n">
        <v>0.99990274960954</v>
      </c>
      <c r="Q504" t="n">
        <v>0.9960906308343814</v>
      </c>
      <c r="R504" t="n">
        <v>0.3534370561763737</v>
      </c>
      <c r="S504" t="n">
        <v>0.5570259768669673</v>
      </c>
      <c r="T504" t="n">
        <v>0.5161702364576014</v>
      </c>
      <c r="U504" t="n">
        <v>0.8399735683131138</v>
      </c>
    </row>
    <row r="505">
      <c r="A505" t="inlineStr">
        <is>
          <t>1350129</t>
        </is>
      </c>
      <c r="B505" s="70">
        <f>SUMPRODUCT(K505:N505,PAINEL_PESOS!$C$16:$C$19)</f>
        <v/>
      </c>
      <c r="C505" s="70">
        <f>SUMPRODUCT(O505:Q505,PAINEL_PESOS!$C$21:$C$23)</f>
        <v/>
      </c>
      <c r="D505" s="70">
        <f>SUMPRODUCT(R505:S505,PAINEL_PESOS!$C$25:$C$26)</f>
        <v/>
      </c>
      <c r="E505" s="70">
        <f>SUMPRODUCT(T505:U505,PAINEL_PESOS!$C$28:$C$29)</f>
        <v/>
      </c>
      <c r="F505" s="70" t="n">
        <v>0.9989612013833961</v>
      </c>
      <c r="G505" s="70" t="n">
        <v>0.6764605789322022</v>
      </c>
      <c r="H505" s="71">
        <f>IF(NOT(AND(PAINEL_PESOS!$D$12="OK - 100%",PAINEL_PESOS!$F$20="OK - 100%",PAINEL_PESOS!$F$24="OK - 100%",PAINEL_PESOS!$F$27="OK - 100%",PAINEL_PESOS!$F$30="OK - 100%")),"", (B505*PAINEL_PESOS!$B$7+C505*PAINEL_PESOS!$B$8+D505*PAINEL_PESOS!$B$9+E505*PAINEL_PESOS!$B$10)*F505)</f>
        <v/>
      </c>
      <c r="I505" s="71">
        <f>IF(H505="","",H505-G505)</f>
        <v/>
      </c>
      <c r="J505" s="71">
        <f>IF(I505="","",ABS(I505))</f>
        <v/>
      </c>
      <c r="K505" t="n">
        <v>0.854904554834034</v>
      </c>
      <c r="L505" t="n">
        <v>0.7791870247276868</v>
      </c>
      <c r="M505" t="n">
        <v>0.7551027659290314</v>
      </c>
      <c r="N505" t="n">
        <v>0.9986963338175611</v>
      </c>
      <c r="O505" t="n">
        <v>0.1514526960857865</v>
      </c>
      <c r="P505" t="n">
        <v>0.9994909876851228</v>
      </c>
      <c r="Q505" t="n">
        <v>0.9958287296074155</v>
      </c>
      <c r="R505" t="n">
        <v>0.4589921383094522</v>
      </c>
      <c r="S505" t="n">
        <v>0.5908939266453624</v>
      </c>
      <c r="T505" t="n">
        <v>0.3953283593557503</v>
      </c>
      <c r="U505" t="n">
        <v>0.846970754918086</v>
      </c>
    </row>
    <row r="506">
      <c r="A506" t="inlineStr">
        <is>
          <t>1350130</t>
        </is>
      </c>
      <c r="B506" s="70">
        <f>SUMPRODUCT(K506:N506,PAINEL_PESOS!$C$16:$C$19)</f>
        <v/>
      </c>
      <c r="C506" s="70">
        <f>SUMPRODUCT(O506:Q506,PAINEL_PESOS!$C$21:$C$23)</f>
        <v/>
      </c>
      <c r="D506" s="70">
        <f>SUMPRODUCT(R506:S506,PAINEL_PESOS!$C$25:$C$26)</f>
        <v/>
      </c>
      <c r="E506" s="70">
        <f>SUMPRODUCT(T506:U506,PAINEL_PESOS!$C$28:$C$29)</f>
        <v/>
      </c>
      <c r="F506" s="70" t="n">
        <v>0.9984182750713301</v>
      </c>
      <c r="G506" s="70" t="n">
        <v>0.6616112582576589</v>
      </c>
      <c r="H506" s="71">
        <f>IF(NOT(AND(PAINEL_PESOS!$D$12="OK - 100%",PAINEL_PESOS!$F$20="OK - 100%",PAINEL_PESOS!$F$24="OK - 100%",PAINEL_PESOS!$F$27="OK - 100%",PAINEL_PESOS!$F$30="OK - 100%")),"", (B506*PAINEL_PESOS!$B$7+C506*PAINEL_PESOS!$B$8+D506*PAINEL_PESOS!$B$9+E506*PAINEL_PESOS!$B$10)*F506)</f>
        <v/>
      </c>
      <c r="I506" s="71">
        <f>IF(H506="","",H506-G506)</f>
        <v/>
      </c>
      <c r="J506" s="71">
        <f>IF(I506="","",ABS(I506))</f>
        <v/>
      </c>
      <c r="K506" t="n">
        <v>0.8887282133747615</v>
      </c>
      <c r="L506" t="n">
        <v>0.8609067536654955</v>
      </c>
      <c r="M506" t="n">
        <v>0.5962452973085879</v>
      </c>
      <c r="N506" t="n">
        <v>0.9976239933543483</v>
      </c>
      <c r="O506" t="n">
        <v>0.3347770686343994</v>
      </c>
      <c r="P506" t="n">
        <v>0.9991724124693849</v>
      </c>
      <c r="Q506" t="n">
        <v>0.9940025443718357</v>
      </c>
      <c r="R506" t="n">
        <v>0.1479927548339605</v>
      </c>
      <c r="S506" t="n">
        <v>0.7025292236233088</v>
      </c>
      <c r="T506" t="n">
        <v>0.4135126170684628</v>
      </c>
      <c r="U506" t="n">
        <v>0.8135204838776959</v>
      </c>
    </row>
    <row r="507">
      <c r="A507" t="inlineStr">
        <is>
          <t>1350131</t>
        </is>
      </c>
      <c r="B507" s="70">
        <f>SUMPRODUCT(K507:N507,PAINEL_PESOS!$C$16:$C$19)</f>
        <v/>
      </c>
      <c r="C507" s="70">
        <f>SUMPRODUCT(O507:Q507,PAINEL_PESOS!$C$21:$C$23)</f>
        <v/>
      </c>
      <c r="D507" s="70">
        <f>SUMPRODUCT(R507:S507,PAINEL_PESOS!$C$25:$C$26)</f>
        <v/>
      </c>
      <c r="E507" s="70">
        <f>SUMPRODUCT(T507:U507,PAINEL_PESOS!$C$28:$C$29)</f>
        <v/>
      </c>
      <c r="F507" s="70" t="n">
        <v>0.9980915724737601</v>
      </c>
      <c r="G507" s="70" t="n">
        <v>0.7216560370332191</v>
      </c>
      <c r="H507" s="71">
        <f>IF(NOT(AND(PAINEL_PESOS!$D$12="OK - 100%",PAINEL_PESOS!$F$20="OK - 100%",PAINEL_PESOS!$F$24="OK - 100%",PAINEL_PESOS!$F$27="OK - 100%",PAINEL_PESOS!$F$30="OK - 100%")),"", (B507*PAINEL_PESOS!$B$7+C507*PAINEL_PESOS!$B$8+D507*PAINEL_PESOS!$B$9+E507*PAINEL_PESOS!$B$10)*F507)</f>
        <v/>
      </c>
      <c r="I507" s="71">
        <f>IF(H507="","",H507-G507)</f>
        <v/>
      </c>
      <c r="J507" s="71">
        <f>IF(I507="","",ABS(I507))</f>
        <v/>
      </c>
      <c r="K507" t="n">
        <v>1</v>
      </c>
      <c r="L507" t="n">
        <v>0.9999999999999998</v>
      </c>
      <c r="M507" t="n">
        <v>0.579379664348427</v>
      </c>
      <c r="N507" t="n">
        <v>0.9932125082160216</v>
      </c>
      <c r="O507" t="n">
        <v>0.5143617760059735</v>
      </c>
      <c r="P507" t="n">
        <v>0.9968259103914355</v>
      </c>
      <c r="Q507" t="n">
        <v>0.9951775199403335</v>
      </c>
      <c r="R507" t="n">
        <v>0.3292612656400259</v>
      </c>
      <c r="S507" t="n">
        <v>0.7075905829114547</v>
      </c>
      <c r="T507" t="n">
        <v>0.4530546912298297</v>
      </c>
      <c r="U507" t="n">
        <v>0.8371744255351878</v>
      </c>
    </row>
    <row r="508">
      <c r="A508" t="inlineStr">
        <is>
          <t>1350132</t>
        </is>
      </c>
      <c r="B508" s="70">
        <f>SUMPRODUCT(K508:N508,PAINEL_PESOS!$C$16:$C$19)</f>
        <v/>
      </c>
      <c r="C508" s="70">
        <f>SUMPRODUCT(O508:Q508,PAINEL_PESOS!$C$21:$C$23)</f>
        <v/>
      </c>
      <c r="D508" s="70">
        <f>SUMPRODUCT(R508:S508,PAINEL_PESOS!$C$25:$C$26)</f>
        <v/>
      </c>
      <c r="E508" s="70">
        <f>SUMPRODUCT(T508:U508,PAINEL_PESOS!$C$28:$C$29)</f>
        <v/>
      </c>
      <c r="F508" s="70" t="n">
        <v>0.9987203270395276</v>
      </c>
      <c r="G508" s="70" t="n">
        <v>0.5946831238024627</v>
      </c>
      <c r="H508" s="71">
        <f>IF(NOT(AND(PAINEL_PESOS!$D$12="OK - 100%",PAINEL_PESOS!$F$20="OK - 100%",PAINEL_PESOS!$F$24="OK - 100%",PAINEL_PESOS!$F$27="OK - 100%",PAINEL_PESOS!$F$30="OK - 100%")),"", (B508*PAINEL_PESOS!$B$7+C508*PAINEL_PESOS!$B$8+D508*PAINEL_PESOS!$B$9+E508*PAINEL_PESOS!$B$10)*F508)</f>
        <v/>
      </c>
      <c r="I508" s="71">
        <f>IF(H508="","",H508-G508)</f>
        <v/>
      </c>
      <c r="J508" s="71">
        <f>IF(I508="","",ABS(I508))</f>
        <v/>
      </c>
      <c r="K508" t="n">
        <v>0.3123507360104026</v>
      </c>
      <c r="L508" t="n">
        <v>0.140438436060137</v>
      </c>
      <c r="M508" t="n">
        <v>0.9398378199188491</v>
      </c>
      <c r="N508" t="n">
        <v>0.9990027945406716</v>
      </c>
      <c r="O508" t="n">
        <v>0.2137425521005181</v>
      </c>
      <c r="P508" t="n">
        <v>0.9995635371803536</v>
      </c>
      <c r="Q508" t="n">
        <v>0.9944532501644602</v>
      </c>
      <c r="R508" t="n">
        <v>0.1676487807515779</v>
      </c>
      <c r="S508" t="n">
        <v>0.7055205555862852</v>
      </c>
      <c r="T508" t="n">
        <v>0.4157850567507224</v>
      </c>
      <c r="U508" t="n">
        <v>0.8069519443748523</v>
      </c>
    </row>
    <row r="509">
      <c r="A509" t="inlineStr">
        <is>
          <t>1350133</t>
        </is>
      </c>
      <c r="B509" s="70">
        <f>SUMPRODUCT(K509:N509,PAINEL_PESOS!$C$16:$C$19)</f>
        <v/>
      </c>
      <c r="C509" s="70">
        <f>SUMPRODUCT(O509:Q509,PAINEL_PESOS!$C$21:$C$23)</f>
        <v/>
      </c>
      <c r="D509" s="70">
        <f>SUMPRODUCT(R509:S509,PAINEL_PESOS!$C$25:$C$26)</f>
        <v/>
      </c>
      <c r="E509" s="70">
        <f>SUMPRODUCT(T509:U509,PAINEL_PESOS!$C$28:$C$29)</f>
        <v/>
      </c>
      <c r="F509" s="70" t="n">
        <v>0.9986227189698482</v>
      </c>
      <c r="G509" s="70" t="n">
        <v>0.6997598813342066</v>
      </c>
      <c r="H509" s="71">
        <f>IF(NOT(AND(PAINEL_PESOS!$D$12="OK - 100%",PAINEL_PESOS!$F$20="OK - 100%",PAINEL_PESOS!$F$24="OK - 100%",PAINEL_PESOS!$F$27="OK - 100%",PAINEL_PESOS!$F$30="OK - 100%")),"", (B509*PAINEL_PESOS!$B$7+C509*PAINEL_PESOS!$B$8+D509*PAINEL_PESOS!$B$9+E509*PAINEL_PESOS!$B$10)*F509)</f>
        <v/>
      </c>
      <c r="I509" s="71">
        <f>IF(H509="","",H509-G509)</f>
        <v/>
      </c>
      <c r="J509" s="71">
        <f>IF(I509="","",ABS(I509))</f>
        <v/>
      </c>
      <c r="K509" t="n">
        <v>0.9738318123128935</v>
      </c>
      <c r="L509" t="n">
        <v>0.8695779240433231</v>
      </c>
      <c r="M509" t="n">
        <v>0.5937855430417156</v>
      </c>
      <c r="N509" t="n">
        <v>0.9954471710834329</v>
      </c>
      <c r="O509" t="n">
        <v>0.4700609040308279</v>
      </c>
      <c r="P509" t="n">
        <v>0.9978665910009349</v>
      </c>
      <c r="Q509" t="n">
        <v>0.9962711545895829</v>
      </c>
      <c r="R509" t="n">
        <v>0.2299839641083294</v>
      </c>
      <c r="S509" t="n">
        <v>0.7121885320062735</v>
      </c>
      <c r="T509" t="n">
        <v>0.4619248953228071</v>
      </c>
      <c r="U509" t="n">
        <v>0.8425820959884627</v>
      </c>
    </row>
    <row r="510">
      <c r="A510" t="inlineStr">
        <is>
          <t>1350134</t>
        </is>
      </c>
      <c r="B510" s="70">
        <f>SUMPRODUCT(K510:N510,PAINEL_PESOS!$C$16:$C$19)</f>
        <v/>
      </c>
      <c r="C510" s="70">
        <f>SUMPRODUCT(O510:Q510,PAINEL_PESOS!$C$21:$C$23)</f>
        <v/>
      </c>
      <c r="D510" s="70">
        <f>SUMPRODUCT(R510:S510,PAINEL_PESOS!$C$25:$C$26)</f>
        <v/>
      </c>
      <c r="E510" s="70">
        <f>SUMPRODUCT(T510:U510,PAINEL_PESOS!$C$28:$C$29)</f>
        <v/>
      </c>
      <c r="F510" s="70" t="n">
        <v>0.9987736018391628</v>
      </c>
      <c r="G510" s="70" t="n">
        <v>0.6293257248769313</v>
      </c>
      <c r="H510" s="71">
        <f>IF(NOT(AND(PAINEL_PESOS!$D$12="OK - 100%",PAINEL_PESOS!$F$20="OK - 100%",PAINEL_PESOS!$F$24="OK - 100%",PAINEL_PESOS!$F$27="OK - 100%",PAINEL_PESOS!$F$30="OK - 100%")),"", (B510*PAINEL_PESOS!$B$7+C510*PAINEL_PESOS!$B$8+D510*PAINEL_PESOS!$B$9+E510*PAINEL_PESOS!$B$10)*F510)</f>
        <v/>
      </c>
      <c r="I510" s="71">
        <f>IF(H510="","",H510-G510)</f>
        <v/>
      </c>
      <c r="J510" s="71">
        <f>IF(I510="","",ABS(I510))</f>
        <v/>
      </c>
      <c r="K510" t="n">
        <v>0.4020022666308541</v>
      </c>
      <c r="L510" t="n">
        <v>0.4350737180085333</v>
      </c>
      <c r="M510" t="n">
        <v>0.8125250903097012</v>
      </c>
      <c r="N510" t="n">
        <v>0.9986295432740934</v>
      </c>
      <c r="O510" t="n">
        <v>0.3455193700208932</v>
      </c>
      <c r="P510" t="n">
        <v>0.9974441008426216</v>
      </c>
      <c r="Q510" t="n">
        <v>0.9953074855877386</v>
      </c>
      <c r="R510" t="n">
        <v>0.2120606691041776</v>
      </c>
      <c r="S510" t="n">
        <v>0.7096019468382495</v>
      </c>
      <c r="T510" t="n">
        <v>0.3879942520626746</v>
      </c>
      <c r="U510" t="n">
        <v>0.8481683304996277</v>
      </c>
    </row>
    <row r="511">
      <c r="A511" t="inlineStr">
        <is>
          <t>1350135</t>
        </is>
      </c>
      <c r="B511" s="70">
        <f>SUMPRODUCT(K511:N511,PAINEL_PESOS!$C$16:$C$19)</f>
        <v/>
      </c>
      <c r="C511" s="70">
        <f>SUMPRODUCT(O511:Q511,PAINEL_PESOS!$C$21:$C$23)</f>
        <v/>
      </c>
      <c r="D511" s="70">
        <f>SUMPRODUCT(R511:S511,PAINEL_PESOS!$C$25:$C$26)</f>
        <v/>
      </c>
      <c r="E511" s="70">
        <f>SUMPRODUCT(T511:U511,PAINEL_PESOS!$C$28:$C$29)</f>
        <v/>
      </c>
      <c r="F511" s="70" t="n">
        <v>0.9991140238866453</v>
      </c>
      <c r="G511" s="70" t="n">
        <v>0.5985990146146773</v>
      </c>
      <c r="H511" s="71">
        <f>IF(NOT(AND(PAINEL_PESOS!$D$12="OK - 100%",PAINEL_PESOS!$F$20="OK - 100%",PAINEL_PESOS!$F$24="OK - 100%",PAINEL_PESOS!$F$27="OK - 100%",PAINEL_PESOS!$F$30="OK - 100%")),"", (B511*PAINEL_PESOS!$B$7+C511*PAINEL_PESOS!$B$8+D511*PAINEL_PESOS!$B$9+E511*PAINEL_PESOS!$B$10)*F511)</f>
        <v/>
      </c>
      <c r="I511" s="71">
        <f>IF(H511="","",H511-G511)</f>
        <v/>
      </c>
      <c r="J511" s="71">
        <f>IF(I511="","",ABS(I511))</f>
        <v/>
      </c>
      <c r="K511" t="n">
        <v>0.210035339690167</v>
      </c>
      <c r="L511" t="n">
        <v>0.125953737685358</v>
      </c>
      <c r="M511" t="n">
        <v>0.9514291503949026</v>
      </c>
      <c r="N511" t="n">
        <v>0.9989746648920981</v>
      </c>
      <c r="O511" t="n">
        <v>0.366100564912015</v>
      </c>
      <c r="P511" t="n">
        <v>0.9985691711953512</v>
      </c>
      <c r="Q511" t="n">
        <v>0.9966166972550726</v>
      </c>
      <c r="R511" t="n">
        <v>0.1591317361023743</v>
      </c>
      <c r="S511" t="n">
        <v>0.7163021443271478</v>
      </c>
      <c r="T511" t="n">
        <v>0.3134886053126467</v>
      </c>
      <c r="U511" t="n">
        <v>0.8867287470097215</v>
      </c>
    </row>
    <row r="512">
      <c r="A512" t="inlineStr">
        <is>
          <t>1350136</t>
        </is>
      </c>
      <c r="B512" s="70">
        <f>SUMPRODUCT(K512:N512,PAINEL_PESOS!$C$16:$C$19)</f>
        <v/>
      </c>
      <c r="C512" s="70">
        <f>SUMPRODUCT(O512:Q512,PAINEL_PESOS!$C$21:$C$23)</f>
        <v/>
      </c>
      <c r="D512" s="70">
        <f>SUMPRODUCT(R512:S512,PAINEL_PESOS!$C$25:$C$26)</f>
        <v/>
      </c>
      <c r="E512" s="70">
        <f>SUMPRODUCT(T512:U512,PAINEL_PESOS!$C$28:$C$29)</f>
        <v/>
      </c>
      <c r="F512" s="70" t="n">
        <v>0.9983260862270037</v>
      </c>
      <c r="G512" s="70" t="n">
        <v>0.6782193562476346</v>
      </c>
      <c r="H512" s="71">
        <f>IF(NOT(AND(PAINEL_PESOS!$D$12="OK - 100%",PAINEL_PESOS!$F$20="OK - 100%",PAINEL_PESOS!$F$24="OK - 100%",PAINEL_PESOS!$F$27="OK - 100%",PAINEL_PESOS!$F$30="OK - 100%")),"", (B512*PAINEL_PESOS!$B$7+C512*PAINEL_PESOS!$B$8+D512*PAINEL_PESOS!$B$9+E512*PAINEL_PESOS!$B$10)*F512)</f>
        <v/>
      </c>
      <c r="I512" s="71">
        <f>IF(H512="","",H512-G512)</f>
        <v/>
      </c>
      <c r="J512" s="71">
        <f>IF(I512="","",ABS(I512))</f>
        <v/>
      </c>
      <c r="K512" t="n">
        <v>0.7459081657843291</v>
      </c>
      <c r="L512" t="n">
        <v>0.6379548147273582</v>
      </c>
      <c r="M512" t="n">
        <v>0.659516953726359</v>
      </c>
      <c r="N512" t="n">
        <v>0.9938173202908214</v>
      </c>
      <c r="O512" t="n">
        <v>0.5180921796641722</v>
      </c>
      <c r="P512" t="n">
        <v>0.9972906575983027</v>
      </c>
      <c r="Q512" t="n">
        <v>0.9959187585630324</v>
      </c>
      <c r="R512" t="n">
        <v>0.2391961609135344</v>
      </c>
      <c r="S512" t="n">
        <v>0.7175519920406501</v>
      </c>
      <c r="T512" t="n">
        <v>0.3948993675602146</v>
      </c>
      <c r="U512" t="n">
        <v>0.8904051124781531</v>
      </c>
    </row>
    <row r="513">
      <c r="A513" t="inlineStr">
        <is>
          <t>1350137</t>
        </is>
      </c>
      <c r="B513" s="70">
        <f>SUMPRODUCT(K513:N513,PAINEL_PESOS!$C$16:$C$19)</f>
        <v/>
      </c>
      <c r="C513" s="70">
        <f>SUMPRODUCT(O513:Q513,PAINEL_PESOS!$C$21:$C$23)</f>
        <v/>
      </c>
      <c r="D513" s="70">
        <f>SUMPRODUCT(R513:S513,PAINEL_PESOS!$C$25:$C$26)</f>
        <v/>
      </c>
      <c r="E513" s="70">
        <f>SUMPRODUCT(T513:U513,PAINEL_PESOS!$C$28:$C$29)</f>
        <v/>
      </c>
      <c r="F513" s="70" t="n">
        <v>0.9990821293222925</v>
      </c>
      <c r="G513" s="70" t="n">
        <v>0.6031767020649177</v>
      </c>
      <c r="H513" s="71">
        <f>IF(NOT(AND(PAINEL_PESOS!$D$12="OK - 100%",PAINEL_PESOS!$F$20="OK - 100%",PAINEL_PESOS!$F$24="OK - 100%",PAINEL_PESOS!$F$27="OK - 100%",PAINEL_PESOS!$F$30="OK - 100%")),"", (B513*PAINEL_PESOS!$B$7+C513*PAINEL_PESOS!$B$8+D513*PAINEL_PESOS!$B$9+E513*PAINEL_PESOS!$B$10)*F513)</f>
        <v/>
      </c>
      <c r="I513" s="71">
        <f>IF(H513="","",H513-G513)</f>
        <v/>
      </c>
      <c r="J513" s="71">
        <f>IF(I513="","",ABS(I513))</f>
        <v/>
      </c>
      <c r="K513" t="n">
        <v>0.2</v>
      </c>
      <c r="L513" t="n">
        <v>0.2115006371104361</v>
      </c>
      <c r="M513" t="n">
        <v>0.888424970342771</v>
      </c>
      <c r="N513" t="n">
        <v>0.9984221256434951</v>
      </c>
      <c r="O513" t="n">
        <v>0.3164101928193574</v>
      </c>
      <c r="P513" t="n">
        <v>0.9998830782474097</v>
      </c>
      <c r="Q513" t="n">
        <v>0.9966707267008424</v>
      </c>
      <c r="R513" t="n">
        <v>0.1236483758765366</v>
      </c>
      <c r="S513" t="n">
        <v>0.7217945736990459</v>
      </c>
      <c r="T513" t="n">
        <v>0.3932442394526147</v>
      </c>
      <c r="U513" t="n">
        <v>0.9000097371785771</v>
      </c>
    </row>
    <row r="514">
      <c r="A514" t="inlineStr">
        <is>
          <t>1350138</t>
        </is>
      </c>
      <c r="B514" s="70">
        <f>SUMPRODUCT(K514:N514,PAINEL_PESOS!$C$16:$C$19)</f>
        <v/>
      </c>
      <c r="C514" s="70">
        <f>SUMPRODUCT(O514:Q514,PAINEL_PESOS!$C$21:$C$23)</f>
        <v/>
      </c>
      <c r="D514" s="70">
        <f>SUMPRODUCT(R514:S514,PAINEL_PESOS!$C$25:$C$26)</f>
        <v/>
      </c>
      <c r="E514" s="70">
        <f>SUMPRODUCT(T514:U514,PAINEL_PESOS!$C$28:$C$29)</f>
        <v/>
      </c>
      <c r="F514" s="70" t="n">
        <v>0.9986435152744385</v>
      </c>
      <c r="G514" s="70" t="n">
        <v>0.6548218425903928</v>
      </c>
      <c r="H514" s="71">
        <f>IF(NOT(AND(PAINEL_PESOS!$D$12="OK - 100%",PAINEL_PESOS!$F$20="OK - 100%",PAINEL_PESOS!$F$24="OK - 100%",PAINEL_PESOS!$F$27="OK - 100%",PAINEL_PESOS!$F$30="OK - 100%")),"", (B514*PAINEL_PESOS!$B$7+C514*PAINEL_PESOS!$B$8+D514*PAINEL_PESOS!$B$9+E514*PAINEL_PESOS!$B$10)*F514)</f>
        <v/>
      </c>
      <c r="I514" s="71">
        <f>IF(H514="","",H514-G514)</f>
        <v/>
      </c>
      <c r="J514" s="71">
        <f>IF(I514="","",ABS(I514))</f>
        <v/>
      </c>
      <c r="K514" t="n">
        <v>0.2</v>
      </c>
      <c r="L514" t="n">
        <v>0.9996475557137274</v>
      </c>
      <c r="M514" t="n">
        <v>0.5007857572322607</v>
      </c>
      <c r="N514" t="n">
        <v>0.9966117005674338</v>
      </c>
      <c r="O514" t="n">
        <v>0.4299596992064452</v>
      </c>
      <c r="P514" t="n">
        <v>0.9985256001415793</v>
      </c>
      <c r="Q514" t="n">
        <v>0.9956016869629151</v>
      </c>
      <c r="R514" t="n">
        <v>0.2663967134766494</v>
      </c>
      <c r="S514" t="n">
        <v>0.7269204880388961</v>
      </c>
      <c r="T514" t="n">
        <v>0.4121546886674283</v>
      </c>
      <c r="U514" t="n">
        <v>0.8756380518659466</v>
      </c>
    </row>
    <row r="515">
      <c r="A515" t="inlineStr">
        <is>
          <t>1350147</t>
        </is>
      </c>
      <c r="B515" s="70">
        <f>SUMPRODUCT(K515:N515,PAINEL_PESOS!$C$16:$C$19)</f>
        <v/>
      </c>
      <c r="C515" s="70">
        <f>SUMPRODUCT(O515:Q515,PAINEL_PESOS!$C$21:$C$23)</f>
        <v/>
      </c>
      <c r="D515" s="70">
        <f>SUMPRODUCT(R515:S515,PAINEL_PESOS!$C$25:$C$26)</f>
        <v/>
      </c>
      <c r="E515" s="70">
        <f>SUMPRODUCT(T515:U515,PAINEL_PESOS!$C$28:$C$29)</f>
        <v/>
      </c>
      <c r="F515" s="70" t="n">
        <v>0.9992289782641236</v>
      </c>
      <c r="G515" s="70" t="n">
        <v>0.6791405082757148</v>
      </c>
      <c r="H515" s="71">
        <f>IF(NOT(AND(PAINEL_PESOS!$D$12="OK - 100%",PAINEL_PESOS!$F$20="OK - 100%",PAINEL_PESOS!$F$24="OK - 100%",PAINEL_PESOS!$F$27="OK - 100%",PAINEL_PESOS!$F$30="OK - 100%")),"", (B515*PAINEL_PESOS!$B$7+C515*PAINEL_PESOS!$B$8+D515*PAINEL_PESOS!$B$9+E515*PAINEL_PESOS!$B$10)*F515)</f>
        <v/>
      </c>
      <c r="I515" s="71">
        <f>IF(H515="","",H515-G515)</f>
        <v/>
      </c>
      <c r="J515" s="71">
        <f>IF(I515="","",ABS(I515))</f>
        <v/>
      </c>
      <c r="K515" t="n">
        <v>0.9999429610012548</v>
      </c>
      <c r="L515" t="n">
        <v>0.9999999999999998</v>
      </c>
      <c r="M515" t="n">
        <v>0.3513458589819609</v>
      </c>
      <c r="N515" t="n">
        <v>0.9993753493034842</v>
      </c>
      <c r="O515" t="n">
        <v>0.129462455782859</v>
      </c>
      <c r="P515" t="n">
        <v>0.9999765414332337</v>
      </c>
      <c r="Q515" t="n">
        <v>0.996693872879489</v>
      </c>
      <c r="R515" t="n">
        <v>0.2379847576959709</v>
      </c>
      <c r="S515" t="n">
        <v>0.720848736519107</v>
      </c>
      <c r="T515" t="n">
        <v>0.4974183557231736</v>
      </c>
      <c r="U515" t="n">
        <v>0.8883105073218355</v>
      </c>
    </row>
    <row r="516">
      <c r="A516" t="inlineStr">
        <is>
          <t>1350148</t>
        </is>
      </c>
      <c r="B516" s="70">
        <f>SUMPRODUCT(K516:N516,PAINEL_PESOS!$C$16:$C$19)</f>
        <v/>
      </c>
      <c r="C516" s="70">
        <f>SUMPRODUCT(O516:Q516,PAINEL_PESOS!$C$21:$C$23)</f>
        <v/>
      </c>
      <c r="D516" s="70">
        <f>SUMPRODUCT(R516:S516,PAINEL_PESOS!$C$25:$C$26)</f>
        <v/>
      </c>
      <c r="E516" s="70">
        <f>SUMPRODUCT(T516:U516,PAINEL_PESOS!$C$28:$C$29)</f>
        <v/>
      </c>
      <c r="F516" s="70" t="n">
        <v>0.9991617634159342</v>
      </c>
      <c r="G516" s="70" t="n">
        <v>0.6617950664699332</v>
      </c>
      <c r="H516" s="71">
        <f>IF(NOT(AND(PAINEL_PESOS!$D$12="OK - 100%",PAINEL_PESOS!$F$20="OK - 100%",PAINEL_PESOS!$F$24="OK - 100%",PAINEL_PESOS!$F$27="OK - 100%",PAINEL_PESOS!$F$30="OK - 100%")),"", (B516*PAINEL_PESOS!$B$7+C516*PAINEL_PESOS!$B$8+D516*PAINEL_PESOS!$B$9+E516*PAINEL_PESOS!$B$10)*F516)</f>
        <v/>
      </c>
      <c r="I516" s="71">
        <f>IF(H516="","",H516-G516)</f>
        <v/>
      </c>
      <c r="J516" s="71">
        <f>IF(I516="","",ABS(I516))</f>
        <v/>
      </c>
      <c r="K516" t="n">
        <v>0.670093529644606</v>
      </c>
      <c r="L516" t="n">
        <v>0.9999999999999998</v>
      </c>
      <c r="M516" t="n">
        <v>0.4244964937738477</v>
      </c>
      <c r="N516" t="n">
        <v>0.9985915079040558</v>
      </c>
      <c r="O516" t="n">
        <v>0.2684025552170974</v>
      </c>
      <c r="P516" t="n">
        <v>0.9999097896467014</v>
      </c>
      <c r="Q516" t="n">
        <v>0.9967513964513415</v>
      </c>
      <c r="R516" t="n">
        <v>0.1172144432299611</v>
      </c>
      <c r="S516" t="n">
        <v>0.723804090049569</v>
      </c>
      <c r="T516" t="n">
        <v>0.5010345407809931</v>
      </c>
      <c r="U516" t="n">
        <v>0.9001158476679396</v>
      </c>
    </row>
    <row r="517">
      <c r="A517" t="inlineStr">
        <is>
          <t>1350149</t>
        </is>
      </c>
      <c r="B517" s="70">
        <f>SUMPRODUCT(K517:N517,PAINEL_PESOS!$C$16:$C$19)</f>
        <v/>
      </c>
      <c r="C517" s="70">
        <f>SUMPRODUCT(O517:Q517,PAINEL_PESOS!$C$21:$C$23)</f>
        <v/>
      </c>
      <c r="D517" s="70">
        <f>SUMPRODUCT(R517:S517,PAINEL_PESOS!$C$25:$C$26)</f>
        <v/>
      </c>
      <c r="E517" s="70">
        <f>SUMPRODUCT(T517:U517,PAINEL_PESOS!$C$28:$C$29)</f>
        <v/>
      </c>
      <c r="F517" s="70" t="n">
        <v>0.9990491943608575</v>
      </c>
      <c r="G517" s="70" t="n">
        <v>0.6737813371554484</v>
      </c>
      <c r="H517" s="71">
        <f>IF(NOT(AND(PAINEL_PESOS!$D$12="OK - 100%",PAINEL_PESOS!$F$20="OK - 100%",PAINEL_PESOS!$F$24="OK - 100%",PAINEL_PESOS!$F$27="OK - 100%",PAINEL_PESOS!$F$30="OK - 100%")),"", (B517*PAINEL_PESOS!$B$7+C517*PAINEL_PESOS!$B$8+D517*PAINEL_PESOS!$B$9+E517*PAINEL_PESOS!$B$10)*F517)</f>
        <v/>
      </c>
      <c r="I517" s="71">
        <f>IF(H517="","",H517-G517)</f>
        <v/>
      </c>
      <c r="J517" s="71">
        <f>IF(I517="","",ABS(I517))</f>
        <v/>
      </c>
      <c r="K517" t="n">
        <v>0.9165850835679749</v>
      </c>
      <c r="L517" t="n">
        <v>0.9999999999999998</v>
      </c>
      <c r="M517" t="n">
        <v>0.4270851286128078</v>
      </c>
      <c r="N517" t="n">
        <v>0.9993431714076668</v>
      </c>
      <c r="O517" t="n">
        <v>0.14316942208298</v>
      </c>
      <c r="P517" t="n">
        <v>0.9998549244571188</v>
      </c>
      <c r="Q517" t="n">
        <v>0.9959616869314366</v>
      </c>
      <c r="R517" t="n">
        <v>0.1214985042558093</v>
      </c>
      <c r="S517" t="n">
        <v>0.7284361357842528</v>
      </c>
      <c r="T517" t="n">
        <v>0.5540983416298448</v>
      </c>
      <c r="U517" t="n">
        <v>0.8938502931510938</v>
      </c>
    </row>
    <row r="518">
      <c r="A518" t="inlineStr">
        <is>
          <t>1350150</t>
        </is>
      </c>
      <c r="B518" s="70">
        <f>SUMPRODUCT(K518:N518,PAINEL_PESOS!$C$16:$C$19)</f>
        <v/>
      </c>
      <c r="C518" s="70">
        <f>SUMPRODUCT(O518:Q518,PAINEL_PESOS!$C$21:$C$23)</f>
        <v/>
      </c>
      <c r="D518" s="70">
        <f>SUMPRODUCT(R518:S518,PAINEL_PESOS!$C$25:$C$26)</f>
        <v/>
      </c>
      <c r="E518" s="70">
        <f>SUMPRODUCT(T518:U518,PAINEL_PESOS!$C$28:$C$29)</f>
        <v/>
      </c>
      <c r="F518" s="70" t="n">
        <v>0.9990503396052487</v>
      </c>
      <c r="G518" s="70" t="n">
        <v>0.6684799405800711</v>
      </c>
      <c r="H518" s="71">
        <f>IF(NOT(AND(PAINEL_PESOS!$D$12="OK - 100%",PAINEL_PESOS!$F$20="OK - 100%",PAINEL_PESOS!$F$24="OK - 100%",PAINEL_PESOS!$F$27="OK - 100%",PAINEL_PESOS!$F$30="OK - 100%")),"", (B518*PAINEL_PESOS!$B$7+C518*PAINEL_PESOS!$B$8+D518*PAINEL_PESOS!$B$9+E518*PAINEL_PESOS!$B$10)*F518)</f>
        <v/>
      </c>
      <c r="I518" s="71">
        <f>IF(H518="","",H518-G518)</f>
        <v/>
      </c>
      <c r="J518" s="71">
        <f>IF(I518="","",ABS(I518))</f>
        <v/>
      </c>
      <c r="K518" t="n">
        <v>0.6476145808748043</v>
      </c>
      <c r="L518" t="n">
        <v>0.9999999999999997</v>
      </c>
      <c r="M518" t="n">
        <v>0.5111372327128858</v>
      </c>
      <c r="N518" t="n">
        <v>0.9983842383087546</v>
      </c>
      <c r="O518" t="n">
        <v>0.2486063420107756</v>
      </c>
      <c r="P518" t="n">
        <v>0.9997854488763348</v>
      </c>
      <c r="Q518" t="n">
        <v>0.9963507489516021</v>
      </c>
      <c r="R518" t="n">
        <v>0.1585562913017769</v>
      </c>
      <c r="S518" t="n">
        <v>0.7320064832519932</v>
      </c>
      <c r="T518" t="n">
        <v>0.4995003394111545</v>
      </c>
      <c r="U518" t="n">
        <v>0.8877968171219532</v>
      </c>
    </row>
    <row r="519">
      <c r="A519" t="inlineStr">
        <is>
          <t>1350151</t>
        </is>
      </c>
      <c r="B519" s="70">
        <f>SUMPRODUCT(K519:N519,PAINEL_PESOS!$C$16:$C$19)</f>
        <v/>
      </c>
      <c r="C519" s="70">
        <f>SUMPRODUCT(O519:Q519,PAINEL_PESOS!$C$21:$C$23)</f>
        <v/>
      </c>
      <c r="D519" s="70">
        <f>SUMPRODUCT(R519:S519,PAINEL_PESOS!$C$25:$C$26)</f>
        <v/>
      </c>
      <c r="E519" s="70">
        <f>SUMPRODUCT(T519:U519,PAINEL_PESOS!$C$28:$C$29)</f>
        <v/>
      </c>
      <c r="F519" s="70" t="n">
        <v>0.9990573212533894</v>
      </c>
      <c r="G519" s="70" t="n">
        <v>0.6877074508314865</v>
      </c>
      <c r="H519" s="71">
        <f>IF(NOT(AND(PAINEL_PESOS!$D$12="OK - 100%",PAINEL_PESOS!$F$20="OK - 100%",PAINEL_PESOS!$F$24="OK - 100%",PAINEL_PESOS!$F$27="OK - 100%",PAINEL_PESOS!$F$30="OK - 100%")),"", (B519*PAINEL_PESOS!$B$7+C519*PAINEL_PESOS!$B$8+D519*PAINEL_PESOS!$B$9+E519*PAINEL_PESOS!$B$10)*F519)</f>
        <v/>
      </c>
      <c r="I519" s="71">
        <f>IF(H519="","",H519-G519)</f>
        <v/>
      </c>
      <c r="J519" s="71">
        <f>IF(I519="","",ABS(I519))</f>
        <v/>
      </c>
      <c r="K519" t="n">
        <v>0.9998308505164167</v>
      </c>
      <c r="L519" t="n">
        <v>0.9999999999999998</v>
      </c>
      <c r="M519" t="n">
        <v>0.4486827704145474</v>
      </c>
      <c r="N519" t="n">
        <v>0.9990646791332519</v>
      </c>
      <c r="O519" t="n">
        <v>0.1231859871396799</v>
      </c>
      <c r="P519" t="n">
        <v>0.9998951799667222</v>
      </c>
      <c r="Q519" t="n">
        <v>0.9959865630735737</v>
      </c>
      <c r="R519" t="n">
        <v>0.2340296671083283</v>
      </c>
      <c r="S519" t="n">
        <v>0.7394594867947646</v>
      </c>
      <c r="T519" t="n">
        <v>0.5076447957631455</v>
      </c>
      <c r="U519" t="n">
        <v>0.889215878041461</v>
      </c>
    </row>
    <row r="520">
      <c r="A520" t="inlineStr">
        <is>
          <t>1350152</t>
        </is>
      </c>
      <c r="B520" s="70">
        <f>SUMPRODUCT(K520:N520,PAINEL_PESOS!$C$16:$C$19)</f>
        <v/>
      </c>
      <c r="C520" s="70">
        <f>SUMPRODUCT(O520:Q520,PAINEL_PESOS!$C$21:$C$23)</f>
        <v/>
      </c>
      <c r="D520" s="70">
        <f>SUMPRODUCT(R520:S520,PAINEL_PESOS!$C$25:$C$26)</f>
        <v/>
      </c>
      <c r="E520" s="70">
        <f>SUMPRODUCT(T520:U520,PAINEL_PESOS!$C$28:$C$29)</f>
        <v/>
      </c>
      <c r="F520" s="70" t="n">
        <v>0.9992117008753658</v>
      </c>
      <c r="G520" s="70" t="n">
        <v>0.6711775347143931</v>
      </c>
      <c r="H520" s="71">
        <f>IF(NOT(AND(PAINEL_PESOS!$D$12="OK - 100%",PAINEL_PESOS!$F$20="OK - 100%",PAINEL_PESOS!$F$24="OK - 100%",PAINEL_PESOS!$F$27="OK - 100%",PAINEL_PESOS!$F$30="OK - 100%")),"", (B520*PAINEL_PESOS!$B$7+C520*PAINEL_PESOS!$B$8+D520*PAINEL_PESOS!$B$9+E520*PAINEL_PESOS!$B$10)*F520)</f>
        <v/>
      </c>
      <c r="I520" s="71">
        <f>IF(H520="","",H520-G520)</f>
        <v/>
      </c>
      <c r="J520" s="71">
        <f>IF(I520="","",ABS(I520))</f>
        <v/>
      </c>
      <c r="K520" t="n">
        <v>0.5285760789753423</v>
      </c>
      <c r="L520" t="n">
        <v>0.9999999999999998</v>
      </c>
      <c r="M520" t="n">
        <v>0.4363994750657549</v>
      </c>
      <c r="N520" t="n">
        <v>0.9978469924925694</v>
      </c>
      <c r="O520" t="n">
        <v>0.3084988112814995</v>
      </c>
      <c r="P520" t="n">
        <v>0.9998351553876755</v>
      </c>
      <c r="Q520" t="n">
        <v>0.9974207306861791</v>
      </c>
      <c r="R520" t="n">
        <v>0.2808678012798887</v>
      </c>
      <c r="S520" t="n">
        <v>0.7355072688596843</v>
      </c>
      <c r="T520" t="n">
        <v>0.4709503629794922</v>
      </c>
      <c r="U520" t="n">
        <v>0.8677498216704456</v>
      </c>
    </row>
    <row r="521">
      <c r="A521" t="inlineStr">
        <is>
          <t>1350153</t>
        </is>
      </c>
      <c r="B521" s="70">
        <f>SUMPRODUCT(K521:N521,PAINEL_PESOS!$C$16:$C$19)</f>
        <v/>
      </c>
      <c r="C521" s="70">
        <f>SUMPRODUCT(O521:Q521,PAINEL_PESOS!$C$21:$C$23)</f>
        <v/>
      </c>
      <c r="D521" s="70">
        <f>SUMPRODUCT(R521:S521,PAINEL_PESOS!$C$25:$C$26)</f>
        <v/>
      </c>
      <c r="E521" s="70">
        <f>SUMPRODUCT(T521:U521,PAINEL_PESOS!$C$28:$C$29)</f>
        <v/>
      </c>
      <c r="F521" s="70" t="n">
        <v>0.9991861069501308</v>
      </c>
      <c r="G521" s="70" t="n">
        <v>0.7224389465541411</v>
      </c>
      <c r="H521" s="71">
        <f>IF(NOT(AND(PAINEL_PESOS!$D$12="OK - 100%",PAINEL_PESOS!$F$20="OK - 100%",PAINEL_PESOS!$F$24="OK - 100%",PAINEL_PESOS!$F$27="OK - 100%",PAINEL_PESOS!$F$30="OK - 100%")),"", (B521*PAINEL_PESOS!$B$7+C521*PAINEL_PESOS!$B$8+D521*PAINEL_PESOS!$B$9+E521*PAINEL_PESOS!$B$10)*F521)</f>
        <v/>
      </c>
      <c r="I521" s="71">
        <f>IF(H521="","",H521-G521)</f>
        <v/>
      </c>
      <c r="J521" s="71">
        <f>IF(I521="","",ABS(I521))</f>
        <v/>
      </c>
      <c r="K521" t="n">
        <v>0.9997793949313706</v>
      </c>
      <c r="L521" t="n">
        <v>0.9999999999999998</v>
      </c>
      <c r="M521" t="n">
        <v>0.7069577595524166</v>
      </c>
      <c r="N521" t="n">
        <v>0.999065837978436</v>
      </c>
      <c r="O521" t="n">
        <v>0.184962793444545</v>
      </c>
      <c r="P521" t="n">
        <v>0.9998095994740733</v>
      </c>
      <c r="Q521" t="n">
        <v>0.9966239401886917</v>
      </c>
      <c r="R521" t="n">
        <v>0.3286691684442055</v>
      </c>
      <c r="S521" t="n">
        <v>0.7497439216573698</v>
      </c>
      <c r="T521" t="n">
        <v>0.4975265476035012</v>
      </c>
      <c r="U521" t="n">
        <v>0.9011139523193681</v>
      </c>
    </row>
    <row r="522">
      <c r="A522" t="inlineStr">
        <is>
          <t>1350160</t>
        </is>
      </c>
      <c r="B522" s="70">
        <f>SUMPRODUCT(K522:N522,PAINEL_PESOS!$C$16:$C$19)</f>
        <v/>
      </c>
      <c r="C522" s="70">
        <f>SUMPRODUCT(O522:Q522,PAINEL_PESOS!$C$21:$C$23)</f>
        <v/>
      </c>
      <c r="D522" s="70">
        <f>SUMPRODUCT(R522:S522,PAINEL_PESOS!$C$25:$C$26)</f>
        <v/>
      </c>
      <c r="E522" s="70">
        <f>SUMPRODUCT(T522:U522,PAINEL_PESOS!$C$28:$C$29)</f>
        <v/>
      </c>
      <c r="F522" s="70" t="n">
        <v>0.9994894132254188</v>
      </c>
      <c r="G522" s="70" t="n">
        <v>0.7102982212541246</v>
      </c>
      <c r="H522" s="71">
        <f>IF(NOT(AND(PAINEL_PESOS!$D$12="OK - 100%",PAINEL_PESOS!$F$20="OK - 100%",PAINEL_PESOS!$F$24="OK - 100%",PAINEL_PESOS!$F$27="OK - 100%",PAINEL_PESOS!$F$30="OK - 100%")),"", (B522*PAINEL_PESOS!$B$7+C522*PAINEL_PESOS!$B$8+D522*PAINEL_PESOS!$B$9+E522*PAINEL_PESOS!$B$10)*F522)</f>
        <v/>
      </c>
      <c r="I522" s="71">
        <f>IF(H522="","",H522-G522)</f>
        <v/>
      </c>
      <c r="J522" s="71">
        <f>IF(I522="","",ABS(I522))</f>
        <v/>
      </c>
      <c r="K522" t="n">
        <v>0.6541163277168235</v>
      </c>
      <c r="L522" t="n">
        <v>0.9999999999999998</v>
      </c>
      <c r="M522" t="n">
        <v>0.5819190745110336</v>
      </c>
      <c r="N522" t="n">
        <v>0.999500166546362</v>
      </c>
      <c r="O522" t="n">
        <v>0.1751030746251123</v>
      </c>
      <c r="P522" t="n">
        <v>0.999998199755354</v>
      </c>
      <c r="Q522" t="n">
        <v>0.997813118573004</v>
      </c>
      <c r="R522" t="n">
        <v>0.5041782939199324</v>
      </c>
      <c r="S522" t="n">
        <v>0.7651203048066639</v>
      </c>
      <c r="T522" t="n">
        <v>0.473966629506429</v>
      </c>
      <c r="U522" t="n">
        <v>0.8756459952810219</v>
      </c>
    </row>
    <row r="523">
      <c r="A523" t="inlineStr">
        <is>
          <t>1350201</t>
        </is>
      </c>
      <c r="B523" s="70">
        <f>SUMPRODUCT(K523:N523,PAINEL_PESOS!$C$16:$C$19)</f>
        <v/>
      </c>
      <c r="C523" s="70">
        <f>SUMPRODUCT(O523:Q523,PAINEL_PESOS!$C$21:$C$23)</f>
        <v/>
      </c>
      <c r="D523" s="70">
        <f>SUMPRODUCT(R523:S523,PAINEL_PESOS!$C$25:$C$26)</f>
        <v/>
      </c>
      <c r="E523" s="70">
        <f>SUMPRODUCT(T523:U523,PAINEL_PESOS!$C$28:$C$29)</f>
        <v/>
      </c>
      <c r="F523" s="70" t="n">
        <v>0.9954921414420276</v>
      </c>
      <c r="G523" s="70" t="n">
        <v>0.7798094770766703</v>
      </c>
      <c r="H523" s="71">
        <f>IF(NOT(AND(PAINEL_PESOS!$D$12="OK - 100%",PAINEL_PESOS!$F$20="OK - 100%",PAINEL_PESOS!$F$24="OK - 100%",PAINEL_PESOS!$F$27="OK - 100%",PAINEL_PESOS!$F$30="OK - 100%")),"", (B523*PAINEL_PESOS!$B$7+C523*PAINEL_PESOS!$B$8+D523*PAINEL_PESOS!$B$9+E523*PAINEL_PESOS!$B$10)*F523)</f>
        <v/>
      </c>
      <c r="I523" s="71">
        <f>IF(H523="","",H523-G523)</f>
        <v/>
      </c>
      <c r="J523" s="71">
        <f>IF(I523="","",ABS(I523))</f>
        <v/>
      </c>
      <c r="K523" t="n">
        <v>1</v>
      </c>
      <c r="L523" t="n">
        <v>0.9999999999999998</v>
      </c>
      <c r="M523" t="n">
        <v>0.9427968759005183</v>
      </c>
      <c r="N523" t="n">
        <v>0.9997098294953094</v>
      </c>
      <c r="O523" t="n">
        <v>0.2574654614168712</v>
      </c>
      <c r="P523" t="n">
        <v>0.999998730950779</v>
      </c>
      <c r="Q523" t="n">
        <v>0.9783927886346293</v>
      </c>
      <c r="R523" t="n">
        <v>0.8218803249547364</v>
      </c>
      <c r="S523" t="n">
        <v>0.7417951317166447</v>
      </c>
      <c r="T523" t="n">
        <v>0.3919197470530365</v>
      </c>
      <c r="U523" t="n">
        <v>0.8493054509231944</v>
      </c>
    </row>
    <row r="524">
      <c r="A524" t="inlineStr">
        <is>
          <t>1349554</t>
        </is>
      </c>
      <c r="B524" s="70">
        <f>SUMPRODUCT(K524:N524,PAINEL_PESOS!$C$16:$C$19)</f>
        <v/>
      </c>
      <c r="C524" s="70">
        <f>SUMPRODUCT(O524:Q524,PAINEL_PESOS!$C$21:$C$23)</f>
        <v/>
      </c>
      <c r="D524" s="70">
        <f>SUMPRODUCT(R524:S524,PAINEL_PESOS!$C$25:$C$26)</f>
        <v/>
      </c>
      <c r="E524" s="70">
        <f>SUMPRODUCT(T524:U524,PAINEL_PESOS!$C$28:$C$29)</f>
        <v/>
      </c>
      <c r="F524" s="70" t="n">
        <v>0.9996899391612413</v>
      </c>
      <c r="G524" s="70" t="n">
        <v>0.6971445404979917</v>
      </c>
      <c r="H524" s="71">
        <f>IF(NOT(AND(PAINEL_PESOS!$D$12="OK - 100%",PAINEL_PESOS!$F$20="OK - 100%",PAINEL_PESOS!$F$24="OK - 100%",PAINEL_PESOS!$F$27="OK - 100%",PAINEL_PESOS!$F$30="OK - 100%")),"", (B524*PAINEL_PESOS!$B$7+C524*PAINEL_PESOS!$B$8+D524*PAINEL_PESOS!$B$9+E524*PAINEL_PESOS!$B$10)*F524)</f>
        <v/>
      </c>
      <c r="I524" s="71">
        <f>IF(H524="","",H524-G524)</f>
        <v/>
      </c>
      <c r="J524" s="71">
        <f>IF(I524="","",ABS(I524))</f>
        <v/>
      </c>
      <c r="K524" t="n">
        <v>0.2</v>
      </c>
      <c r="L524" t="n">
        <v>0.9999999999999998</v>
      </c>
      <c r="M524" t="n">
        <v>0.4949845047825484</v>
      </c>
      <c r="N524" t="n">
        <v>0.9977590959254519</v>
      </c>
      <c r="O524" t="n">
        <v>0.3051898736033118</v>
      </c>
      <c r="P524" t="n">
        <v>0.9999094499141982</v>
      </c>
      <c r="Q524" t="n">
        <v>0.9997694146880579</v>
      </c>
      <c r="R524" t="n">
        <v>0.9825537134766894</v>
      </c>
      <c r="S524" t="n">
        <v>0.5649699105255809</v>
      </c>
      <c r="T524" t="n">
        <v>0.32231762958109</v>
      </c>
      <c r="U524" t="n">
        <v>0.8260939053519766</v>
      </c>
    </row>
    <row r="525">
      <c r="A525" t="inlineStr">
        <is>
          <t>1350174</t>
        </is>
      </c>
      <c r="B525" s="70">
        <f>SUMPRODUCT(K525:N525,PAINEL_PESOS!$C$16:$C$19)</f>
        <v/>
      </c>
      <c r="C525" s="70">
        <f>SUMPRODUCT(O525:Q525,PAINEL_PESOS!$C$21:$C$23)</f>
        <v/>
      </c>
      <c r="D525" s="70">
        <f>SUMPRODUCT(R525:S525,PAINEL_PESOS!$C$25:$C$26)</f>
        <v/>
      </c>
      <c r="E525" s="70">
        <f>SUMPRODUCT(T525:U525,PAINEL_PESOS!$C$28:$C$29)</f>
        <v/>
      </c>
      <c r="F525" s="70" t="n">
        <v>0.9993191430539761</v>
      </c>
      <c r="G525" s="70" t="n">
        <v>0.6642936895766778</v>
      </c>
      <c r="H525" s="71">
        <f>IF(NOT(AND(PAINEL_PESOS!$D$12="OK - 100%",PAINEL_PESOS!$F$20="OK - 100%",PAINEL_PESOS!$F$24="OK - 100%",PAINEL_PESOS!$F$27="OK - 100%",PAINEL_PESOS!$F$30="OK - 100%")),"", (B525*PAINEL_PESOS!$B$7+C525*PAINEL_PESOS!$B$8+D525*PAINEL_PESOS!$B$9+E525*PAINEL_PESOS!$B$10)*F525)</f>
        <v/>
      </c>
      <c r="I525" s="71">
        <f>IF(H525="","",H525-G525)</f>
        <v/>
      </c>
      <c r="J525" s="71">
        <f>IF(I525="","",ABS(I525))</f>
        <v/>
      </c>
      <c r="K525" t="n">
        <v>0.2</v>
      </c>
      <c r="L525" t="n">
        <v>0.9999999999999998</v>
      </c>
      <c r="M525" t="n">
        <v>0.4996844329529002</v>
      </c>
      <c r="N525" t="n">
        <v>0.9991521980654874</v>
      </c>
      <c r="O525" t="n">
        <v>0.4058867413855132</v>
      </c>
      <c r="P525" t="n">
        <v>0.9995344641190145</v>
      </c>
      <c r="Q525" t="n">
        <v>0.9972719074178441</v>
      </c>
      <c r="R525" t="n">
        <v>0.282548188132198</v>
      </c>
      <c r="S525" t="n">
        <v>0.7345093350828428</v>
      </c>
      <c r="T525" t="n">
        <v>0.4740181907550712</v>
      </c>
      <c r="U525" t="n">
        <v>0.8756808555323674</v>
      </c>
    </row>
    <row r="526">
      <c r="A526" t="inlineStr">
        <is>
          <t>1350175</t>
        </is>
      </c>
      <c r="B526" s="70">
        <f>SUMPRODUCT(K526:N526,PAINEL_PESOS!$C$16:$C$19)</f>
        <v/>
      </c>
      <c r="C526" s="70">
        <f>SUMPRODUCT(O526:Q526,PAINEL_PESOS!$C$21:$C$23)</f>
        <v/>
      </c>
      <c r="D526" s="70">
        <f>SUMPRODUCT(R526:S526,PAINEL_PESOS!$C$25:$C$26)</f>
        <v/>
      </c>
      <c r="E526" s="70">
        <f>SUMPRODUCT(T526:U526,PAINEL_PESOS!$C$28:$C$29)</f>
        <v/>
      </c>
      <c r="F526" s="70" t="n">
        <v>0.9992933113082897</v>
      </c>
      <c r="G526" s="70" t="n">
        <v>0.6662907589515682</v>
      </c>
      <c r="H526" s="71">
        <f>IF(NOT(AND(PAINEL_PESOS!$D$12="OK - 100%",PAINEL_PESOS!$F$20="OK - 100%",PAINEL_PESOS!$F$24="OK - 100%",PAINEL_PESOS!$F$27="OK - 100%",PAINEL_PESOS!$F$30="OK - 100%")),"", (B526*PAINEL_PESOS!$B$7+C526*PAINEL_PESOS!$B$8+D526*PAINEL_PESOS!$B$9+E526*PAINEL_PESOS!$B$10)*F526)</f>
        <v/>
      </c>
      <c r="I526" s="71">
        <f>IF(H526="","",H526-G526)</f>
        <v/>
      </c>
      <c r="J526" s="71">
        <f>IF(I526="","",ABS(I526))</f>
        <v/>
      </c>
      <c r="K526" t="n">
        <v>0.2</v>
      </c>
      <c r="L526" t="n">
        <v>0.9999999999999998</v>
      </c>
      <c r="M526" t="n">
        <v>0.4647660902972471</v>
      </c>
      <c r="N526" t="n">
        <v>0.9994646175599569</v>
      </c>
      <c r="O526" t="n">
        <v>0.3498974845222922</v>
      </c>
      <c r="P526" t="n">
        <v>0.999999922206887</v>
      </c>
      <c r="Q526" t="n">
        <v>0.996887728511462</v>
      </c>
      <c r="R526" t="n">
        <v>0.3531984337408162</v>
      </c>
      <c r="S526" t="n">
        <v>0.7330511291703454</v>
      </c>
      <c r="T526" t="n">
        <v>0.4725081745463325</v>
      </c>
      <c r="U526" t="n">
        <v>0.8786991017854878</v>
      </c>
    </row>
    <row r="527">
      <c r="A527" t="inlineStr">
        <is>
          <t>1350176</t>
        </is>
      </c>
      <c r="B527" s="70">
        <f>SUMPRODUCT(K527:N527,PAINEL_PESOS!$C$16:$C$19)</f>
        <v/>
      </c>
      <c r="C527" s="70">
        <f>SUMPRODUCT(O527:Q527,PAINEL_PESOS!$C$21:$C$23)</f>
        <v/>
      </c>
      <c r="D527" s="70">
        <f>SUMPRODUCT(R527:S527,PAINEL_PESOS!$C$25:$C$26)</f>
        <v/>
      </c>
      <c r="E527" s="70">
        <f>SUMPRODUCT(T527:U527,PAINEL_PESOS!$C$28:$C$29)</f>
        <v/>
      </c>
      <c r="F527" s="70" t="n">
        <v>0.9993205853898866</v>
      </c>
      <c r="G527" s="70" t="n">
        <v>0.6414186868434034</v>
      </c>
      <c r="H527" s="71">
        <f>IF(NOT(AND(PAINEL_PESOS!$D$12="OK - 100%",PAINEL_PESOS!$F$20="OK - 100%",PAINEL_PESOS!$F$24="OK - 100%",PAINEL_PESOS!$F$27="OK - 100%",PAINEL_PESOS!$F$30="OK - 100%")),"", (B527*PAINEL_PESOS!$B$7+C527*PAINEL_PESOS!$B$8+D527*PAINEL_PESOS!$B$9+E527*PAINEL_PESOS!$B$10)*F527)</f>
        <v/>
      </c>
      <c r="I527" s="71">
        <f>IF(H527="","",H527-G527)</f>
        <v/>
      </c>
      <c r="J527" s="71">
        <f>IF(I527="","",ABS(I527))</f>
        <v/>
      </c>
      <c r="K527" t="n">
        <v>0.2</v>
      </c>
      <c r="L527" t="n">
        <v>0.9991084000067568</v>
      </c>
      <c r="M527" t="n">
        <v>0.4652433048475215</v>
      </c>
      <c r="N527" t="n">
        <v>0.9994855371559203</v>
      </c>
      <c r="O527" t="n">
        <v>0.3498412288382697</v>
      </c>
      <c r="P527" t="n">
        <v>0.9999999252068412</v>
      </c>
      <c r="Q527" t="n">
        <v>0.9970077545482332</v>
      </c>
      <c r="R527" t="n">
        <v>0.2492089997299828</v>
      </c>
      <c r="S527" t="n">
        <v>0.7240643140691221</v>
      </c>
      <c r="T527" t="n">
        <v>0.3632337471743486</v>
      </c>
      <c r="U527" t="n">
        <v>0.9018465577857091</v>
      </c>
    </row>
    <row r="528">
      <c r="A528" t="inlineStr">
        <is>
          <t>1350177</t>
        </is>
      </c>
      <c r="B528" s="70">
        <f>SUMPRODUCT(K528:N528,PAINEL_PESOS!$C$16:$C$19)</f>
        <v/>
      </c>
      <c r="C528" s="70">
        <f>SUMPRODUCT(O528:Q528,PAINEL_PESOS!$C$21:$C$23)</f>
        <v/>
      </c>
      <c r="D528" s="70">
        <f>SUMPRODUCT(R528:S528,PAINEL_PESOS!$C$25:$C$26)</f>
        <v/>
      </c>
      <c r="E528" s="70">
        <f>SUMPRODUCT(T528:U528,PAINEL_PESOS!$C$28:$C$29)</f>
        <v/>
      </c>
      <c r="F528" s="70" t="n">
        <v>0.9993376923088578</v>
      </c>
      <c r="G528" s="70" t="n">
        <v>0.6413028817777261</v>
      </c>
      <c r="H528" s="71">
        <f>IF(NOT(AND(PAINEL_PESOS!$D$12="OK - 100%",PAINEL_PESOS!$F$20="OK - 100%",PAINEL_PESOS!$F$24="OK - 100%",PAINEL_PESOS!$F$27="OK - 100%",PAINEL_PESOS!$F$30="OK - 100%")),"", (B528*PAINEL_PESOS!$B$7+C528*PAINEL_PESOS!$B$8+D528*PAINEL_PESOS!$B$9+E528*PAINEL_PESOS!$B$10)*F528)</f>
        <v/>
      </c>
      <c r="I528" s="71">
        <f>IF(H528="","",H528-G528)</f>
        <v/>
      </c>
      <c r="J528" s="71">
        <f>IF(I528="","",ABS(I528))</f>
        <v/>
      </c>
      <c r="K528" t="n">
        <v>0.2</v>
      </c>
      <c r="L528" t="n">
        <v>0.9999999999999998</v>
      </c>
      <c r="M528" t="n">
        <v>0.4647660902972471</v>
      </c>
      <c r="N528" t="n">
        <v>0.9994983156820347</v>
      </c>
      <c r="O528" t="n">
        <v>0.3498974845222922</v>
      </c>
      <c r="P528" t="n">
        <v>0.9999999271044053</v>
      </c>
      <c r="Q528" t="n">
        <v>0.9970832254721402</v>
      </c>
      <c r="R528" t="n">
        <v>0.2232665830480648</v>
      </c>
      <c r="S528" t="n">
        <v>0.7274966598418673</v>
      </c>
      <c r="T528" t="n">
        <v>0.3869208554647642</v>
      </c>
      <c r="U528" t="n">
        <v>0.899353165418348</v>
      </c>
    </row>
    <row r="529">
      <c r="A529" t="inlineStr">
        <is>
          <t>1350178</t>
        </is>
      </c>
      <c r="B529" s="70">
        <f>SUMPRODUCT(K529:N529,PAINEL_PESOS!$C$16:$C$19)</f>
        <v/>
      </c>
      <c r="C529" s="70">
        <f>SUMPRODUCT(O529:Q529,PAINEL_PESOS!$C$21:$C$23)</f>
        <v/>
      </c>
      <c r="D529" s="70">
        <f>SUMPRODUCT(R529:S529,PAINEL_PESOS!$C$25:$C$26)</f>
        <v/>
      </c>
      <c r="E529" s="70">
        <f>SUMPRODUCT(T529:U529,PAINEL_PESOS!$C$28:$C$29)</f>
        <v/>
      </c>
      <c r="F529" s="70" t="n">
        <v>0.9993661574057624</v>
      </c>
      <c r="G529" s="70" t="n">
        <v>0.6402712985558676</v>
      </c>
      <c r="H529" s="71">
        <f>IF(NOT(AND(PAINEL_PESOS!$D$12="OK - 100%",PAINEL_PESOS!$F$20="OK - 100%",PAINEL_PESOS!$F$24="OK - 100%",PAINEL_PESOS!$F$27="OK - 100%",PAINEL_PESOS!$F$30="OK - 100%")),"", (B529*PAINEL_PESOS!$B$7+C529*PAINEL_PESOS!$B$8+D529*PAINEL_PESOS!$B$9+E529*PAINEL_PESOS!$B$10)*F529)</f>
        <v/>
      </c>
      <c r="I529" s="71">
        <f>IF(H529="","",H529-G529)</f>
        <v/>
      </c>
      <c r="J529" s="71">
        <f>IF(I529="","",ABS(I529))</f>
        <v/>
      </c>
      <c r="K529" t="n">
        <v>0.2</v>
      </c>
      <c r="L529" t="n">
        <v>0.9999999999999998</v>
      </c>
      <c r="M529" t="n">
        <v>0.4653784891172555</v>
      </c>
      <c r="N529" t="n">
        <v>0.9995145862656074</v>
      </c>
      <c r="O529" t="n">
        <v>0.3511230120020339</v>
      </c>
      <c r="P529" t="n">
        <v>0.9999924488257506</v>
      </c>
      <c r="Q529" t="n">
        <v>0.9972129566234459</v>
      </c>
      <c r="R529" t="n">
        <v>0.2291192140381433</v>
      </c>
      <c r="S529" t="n">
        <v>0.72528502993973</v>
      </c>
      <c r="T529" t="n">
        <v>0.3669324789251595</v>
      </c>
      <c r="U529" t="n">
        <v>0.9060835584888973</v>
      </c>
    </row>
    <row r="530">
      <c r="A530" t="inlineStr">
        <is>
          <t>1350179</t>
        </is>
      </c>
      <c r="B530" s="70">
        <f>SUMPRODUCT(K530:N530,PAINEL_PESOS!$C$16:$C$19)</f>
        <v/>
      </c>
      <c r="C530" s="70">
        <f>SUMPRODUCT(O530:Q530,PAINEL_PESOS!$C$21:$C$23)</f>
        <v/>
      </c>
      <c r="D530" s="70">
        <f>SUMPRODUCT(R530:S530,PAINEL_PESOS!$C$25:$C$26)</f>
        <v/>
      </c>
      <c r="E530" s="70">
        <f>SUMPRODUCT(T530:U530,PAINEL_PESOS!$C$28:$C$29)</f>
        <v/>
      </c>
      <c r="F530" s="70" t="n">
        <v>0.9993272846720164</v>
      </c>
      <c r="G530" s="70" t="n">
        <v>0.6478532981031165</v>
      </c>
      <c r="H530" s="71">
        <f>IF(NOT(AND(PAINEL_PESOS!$D$12="OK - 100%",PAINEL_PESOS!$F$20="OK - 100%",PAINEL_PESOS!$F$24="OK - 100%",PAINEL_PESOS!$F$27="OK - 100%",PAINEL_PESOS!$F$30="OK - 100%")),"", (B530*PAINEL_PESOS!$B$7+C530*PAINEL_PESOS!$B$8+D530*PAINEL_PESOS!$B$9+E530*PAINEL_PESOS!$B$10)*F530)</f>
        <v/>
      </c>
      <c r="I530" s="71">
        <f>IF(H530="","",H530-G530)</f>
        <v/>
      </c>
      <c r="J530" s="71">
        <f>IF(I530="","",ABS(I530))</f>
        <v/>
      </c>
      <c r="K530" t="n">
        <v>0.2</v>
      </c>
      <c r="L530" t="n">
        <v>0.9999999999999998</v>
      </c>
      <c r="M530" t="n">
        <v>0.4647660902972471</v>
      </c>
      <c r="N530" t="n">
        <v>0.9994904141585902</v>
      </c>
      <c r="O530" t="n">
        <v>0.3498974845222922</v>
      </c>
      <c r="P530" t="n">
        <v>0.9999999259560497</v>
      </c>
      <c r="Q530" t="n">
        <v>0.9970373806537146</v>
      </c>
      <c r="R530" t="n">
        <v>0.2661235660026698</v>
      </c>
      <c r="S530" t="n">
        <v>0.7254925330839455</v>
      </c>
      <c r="T530" t="n">
        <v>0.3976024286443394</v>
      </c>
      <c r="U530" t="n">
        <v>0.9003453245751616</v>
      </c>
    </row>
    <row r="531">
      <c r="A531" t="inlineStr">
        <is>
          <t>1350180</t>
        </is>
      </c>
      <c r="B531" s="70">
        <f>SUMPRODUCT(K531:N531,PAINEL_PESOS!$C$16:$C$19)</f>
        <v/>
      </c>
      <c r="C531" s="70">
        <f>SUMPRODUCT(O531:Q531,PAINEL_PESOS!$C$21:$C$23)</f>
        <v/>
      </c>
      <c r="D531" s="70">
        <f>SUMPRODUCT(R531:S531,PAINEL_PESOS!$C$25:$C$26)</f>
        <v/>
      </c>
      <c r="E531" s="70">
        <f>SUMPRODUCT(T531:U531,PAINEL_PESOS!$C$28:$C$29)</f>
        <v/>
      </c>
      <c r="F531" s="70" t="n">
        <v>0.9993807955216373</v>
      </c>
      <c r="G531" s="70" t="n">
        <v>0.6624000783247653</v>
      </c>
      <c r="H531" s="71">
        <f>IF(NOT(AND(PAINEL_PESOS!$D$12="OK - 100%",PAINEL_PESOS!$F$20="OK - 100%",PAINEL_PESOS!$F$24="OK - 100%",PAINEL_PESOS!$F$27="OK - 100%",PAINEL_PESOS!$F$30="OK - 100%")),"", (B531*PAINEL_PESOS!$B$7+C531*PAINEL_PESOS!$B$8+D531*PAINEL_PESOS!$B$9+E531*PAINEL_PESOS!$B$10)*F531)</f>
        <v/>
      </c>
      <c r="I531" s="71">
        <f>IF(H531="","",H531-G531)</f>
        <v/>
      </c>
      <c r="J531" s="71">
        <f>IF(I531="","",ABS(I531))</f>
        <v/>
      </c>
      <c r="K531" t="n">
        <v>0.2</v>
      </c>
      <c r="L531" t="n">
        <v>0.9999973538986293</v>
      </c>
      <c r="M531" t="n">
        <v>0.4653104735613919</v>
      </c>
      <c r="N531" t="n">
        <v>0.999526411819031</v>
      </c>
      <c r="O531" t="n">
        <v>0.350984487647702</v>
      </c>
      <c r="P531" t="n">
        <v>0.9999934523613082</v>
      </c>
      <c r="Q531" t="n">
        <v>0.9972768526540693</v>
      </c>
      <c r="R531" t="n">
        <v>0.4007347046042906</v>
      </c>
      <c r="S531" t="n">
        <v>0.7238079262596139</v>
      </c>
      <c r="T531" t="n">
        <v>0.3731321890056273</v>
      </c>
      <c r="U531" t="n">
        <v>0.9068888137876429</v>
      </c>
    </row>
    <row r="532">
      <c r="A532" t="inlineStr">
        <is>
          <t>1350181</t>
        </is>
      </c>
      <c r="B532" s="70">
        <f>SUMPRODUCT(K532:N532,PAINEL_PESOS!$C$16:$C$19)</f>
        <v/>
      </c>
      <c r="C532" s="70">
        <f>SUMPRODUCT(O532:Q532,PAINEL_PESOS!$C$21:$C$23)</f>
        <v/>
      </c>
      <c r="D532" s="70">
        <f>SUMPRODUCT(R532:S532,PAINEL_PESOS!$C$25:$C$26)</f>
        <v/>
      </c>
      <c r="E532" s="70">
        <f>SUMPRODUCT(T532:U532,PAINEL_PESOS!$C$28:$C$29)</f>
        <v/>
      </c>
      <c r="F532" s="70" t="n">
        <v>0.9993721260254153</v>
      </c>
      <c r="G532" s="70" t="n">
        <v>0.646084746806906</v>
      </c>
      <c r="H532" s="71">
        <f>IF(NOT(AND(PAINEL_PESOS!$D$12="OK - 100%",PAINEL_PESOS!$F$20="OK - 100%",PAINEL_PESOS!$F$24="OK - 100%",PAINEL_PESOS!$F$27="OK - 100%",PAINEL_PESOS!$F$30="OK - 100%")),"", (B532*PAINEL_PESOS!$B$7+C532*PAINEL_PESOS!$B$8+D532*PAINEL_PESOS!$B$9+E532*PAINEL_PESOS!$B$10)*F532)</f>
        <v/>
      </c>
      <c r="I532" s="71">
        <f>IF(H532="","",H532-G532)</f>
        <v/>
      </c>
      <c r="J532" s="71">
        <f>IF(I532="","",ABS(I532))</f>
        <v/>
      </c>
      <c r="K532" t="n">
        <v>0.2</v>
      </c>
      <c r="L532" t="n">
        <v>0.9930711372428174</v>
      </c>
      <c r="M532" t="n">
        <v>0.4684746526005678</v>
      </c>
      <c r="N532" t="n">
        <v>0.9995259594882226</v>
      </c>
      <c r="O532" t="n">
        <v>0.3494596554077694</v>
      </c>
      <c r="P532" t="n">
        <v>0.9999999308313848</v>
      </c>
      <c r="Q532" t="n">
        <v>0.997234065895646</v>
      </c>
      <c r="R532" t="n">
        <v>0.2945572503928432</v>
      </c>
      <c r="S532" t="n">
        <v>0.7217318934667208</v>
      </c>
      <c r="T532" t="n">
        <v>0.3558442961558365</v>
      </c>
      <c r="U532" t="n">
        <v>0.9047935423066928</v>
      </c>
    </row>
    <row r="533">
      <c r="A533" t="inlineStr">
        <is>
          <t>1350182</t>
        </is>
      </c>
      <c r="B533" s="70">
        <f>SUMPRODUCT(K533:N533,PAINEL_PESOS!$C$16:$C$19)</f>
        <v/>
      </c>
      <c r="C533" s="70">
        <f>SUMPRODUCT(O533:Q533,PAINEL_PESOS!$C$21:$C$23)</f>
        <v/>
      </c>
      <c r="D533" s="70">
        <f>SUMPRODUCT(R533:S533,PAINEL_PESOS!$C$25:$C$26)</f>
        <v/>
      </c>
      <c r="E533" s="70">
        <f>SUMPRODUCT(T533:U533,PAINEL_PESOS!$C$28:$C$29)</f>
        <v/>
      </c>
      <c r="F533" s="70" t="n">
        <v>0.9995527845020302</v>
      </c>
      <c r="G533" s="70" t="n">
        <v>0.7458607550995753</v>
      </c>
      <c r="H533" s="71">
        <f>IF(NOT(AND(PAINEL_PESOS!$D$12="OK - 100%",PAINEL_PESOS!$F$20="OK - 100%",PAINEL_PESOS!$F$24="OK - 100%",PAINEL_PESOS!$F$27="OK - 100%",PAINEL_PESOS!$F$30="OK - 100%")),"", (B533*PAINEL_PESOS!$B$7+C533*PAINEL_PESOS!$B$8+D533*PAINEL_PESOS!$B$9+E533*PAINEL_PESOS!$B$10)*F533)</f>
        <v/>
      </c>
      <c r="I533" s="71">
        <f>IF(H533="","",H533-G533)</f>
        <v/>
      </c>
      <c r="J533" s="71">
        <f>IF(I533="","",ABS(I533))</f>
        <v/>
      </c>
      <c r="K533" t="n">
        <v>0.6166482320652096</v>
      </c>
      <c r="L533" t="n">
        <v>0.9999999999999997</v>
      </c>
      <c r="M533" t="n">
        <v>0.6520024124090007</v>
      </c>
      <c r="N533" t="n">
        <v>0.9992922061317828</v>
      </c>
      <c r="O533" t="n">
        <v>0.3463997887662233</v>
      </c>
      <c r="P533" t="n">
        <v>0.999804061577611</v>
      </c>
      <c r="Q533" t="n">
        <v>0.9982718101492862</v>
      </c>
      <c r="R533" t="n">
        <v>0.6392850922136686</v>
      </c>
      <c r="S533" t="n">
        <v>0.742378735487653</v>
      </c>
      <c r="T533" t="n">
        <v>0.5233164064352075</v>
      </c>
      <c r="U533" t="n">
        <v>0.8676202855283616</v>
      </c>
    </row>
    <row r="534">
      <c r="A534" t="inlineStr">
        <is>
          <t>1350183</t>
        </is>
      </c>
      <c r="B534" s="70">
        <f>SUMPRODUCT(K534:N534,PAINEL_PESOS!$C$16:$C$19)</f>
        <v/>
      </c>
      <c r="C534" s="70">
        <f>SUMPRODUCT(O534:Q534,PAINEL_PESOS!$C$21:$C$23)</f>
        <v/>
      </c>
      <c r="D534" s="70">
        <f>SUMPRODUCT(R534:S534,PAINEL_PESOS!$C$25:$C$26)</f>
        <v/>
      </c>
      <c r="E534" s="70">
        <f>SUMPRODUCT(T534:U534,PAINEL_PESOS!$C$28:$C$29)</f>
        <v/>
      </c>
      <c r="F534" s="70" t="n">
        <v>0.9984950324799001</v>
      </c>
      <c r="G534" s="70" t="n">
        <v>0.7417158784847042</v>
      </c>
      <c r="H534" s="71">
        <f>IF(NOT(AND(PAINEL_PESOS!$D$12="OK - 100%",PAINEL_PESOS!$F$20="OK - 100%",PAINEL_PESOS!$F$24="OK - 100%",PAINEL_PESOS!$F$27="OK - 100%",PAINEL_PESOS!$F$30="OK - 100%")),"", (B534*PAINEL_PESOS!$B$7+C534*PAINEL_PESOS!$B$8+D534*PAINEL_PESOS!$B$9+E534*PAINEL_PESOS!$B$10)*F534)</f>
        <v/>
      </c>
      <c r="I534" s="71">
        <f>IF(H534="","",H534-G534)</f>
        <v/>
      </c>
      <c r="J534" s="71">
        <f>IF(I534="","",ABS(I534))</f>
        <v/>
      </c>
      <c r="K534" t="n">
        <v>0.9971244326979418</v>
      </c>
      <c r="L534" t="n">
        <v>0.9999999999999998</v>
      </c>
      <c r="M534" t="n">
        <v>0.5458878546089814</v>
      </c>
      <c r="N534" t="n">
        <v>0.999437466113165</v>
      </c>
      <c r="O534" t="n">
        <v>0.2579315505381528</v>
      </c>
      <c r="P534" t="n">
        <v>0.9999825993483784</v>
      </c>
      <c r="Q534" t="n">
        <v>0.9930476663760381</v>
      </c>
      <c r="R534" t="n">
        <v>0.5897020939345259</v>
      </c>
      <c r="S534" t="n">
        <v>0.7443751218466126</v>
      </c>
      <c r="T534" t="n">
        <v>0.4898313367851881</v>
      </c>
      <c r="U534" t="n">
        <v>0.8468959139260404</v>
      </c>
    </row>
    <row r="535">
      <c r="A535" t="inlineStr">
        <is>
          <t>1350184</t>
        </is>
      </c>
      <c r="B535" s="70">
        <f>SUMPRODUCT(K535:N535,PAINEL_PESOS!$C$16:$C$19)</f>
        <v/>
      </c>
      <c r="C535" s="70">
        <f>SUMPRODUCT(O535:Q535,PAINEL_PESOS!$C$21:$C$23)</f>
        <v/>
      </c>
      <c r="D535" s="70">
        <f>SUMPRODUCT(R535:S535,PAINEL_PESOS!$C$25:$C$26)</f>
        <v/>
      </c>
      <c r="E535" s="70">
        <f>SUMPRODUCT(T535:U535,PAINEL_PESOS!$C$28:$C$29)</f>
        <v/>
      </c>
      <c r="F535" s="70" t="n">
        <v>0.9992636999857797</v>
      </c>
      <c r="G535" s="70" t="n">
        <v>0.683414526257442</v>
      </c>
      <c r="H535" s="71">
        <f>IF(NOT(AND(PAINEL_PESOS!$D$12="OK - 100%",PAINEL_PESOS!$F$20="OK - 100%",PAINEL_PESOS!$F$24="OK - 100%",PAINEL_PESOS!$F$27="OK - 100%",PAINEL_PESOS!$F$30="OK - 100%")),"", (B535*PAINEL_PESOS!$B$7+C535*PAINEL_PESOS!$B$8+D535*PAINEL_PESOS!$B$9+E535*PAINEL_PESOS!$B$10)*F535)</f>
        <v/>
      </c>
      <c r="I535" s="71">
        <f>IF(H535="","",H535-G535)</f>
        <v/>
      </c>
      <c r="J535" s="71">
        <f>IF(I535="","",ABS(I535))</f>
        <v/>
      </c>
      <c r="K535" t="n">
        <v>1</v>
      </c>
      <c r="L535" t="n">
        <v>0.9999999999999997</v>
      </c>
      <c r="M535" t="n">
        <v>0.2104451889613285</v>
      </c>
      <c r="N535" t="n">
        <v>0.9991832414270553</v>
      </c>
      <c r="O535" t="n">
        <v>0.2310524640305605</v>
      </c>
      <c r="P535" t="n">
        <v>0.9998768040448023</v>
      </c>
      <c r="Q535" t="n">
        <v>0.9969212711237286</v>
      </c>
      <c r="R535" t="n">
        <v>0.3735940856023359</v>
      </c>
      <c r="S535" t="n">
        <v>0.7490885117418911</v>
      </c>
      <c r="T535" t="n">
        <v>0.4200374839000364</v>
      </c>
      <c r="U535" t="n">
        <v>0.8385767720472252</v>
      </c>
    </row>
    <row r="536">
      <c r="A536" t="inlineStr">
        <is>
          <t>1350185</t>
        </is>
      </c>
      <c r="B536" s="70">
        <f>SUMPRODUCT(K536:N536,PAINEL_PESOS!$C$16:$C$19)</f>
        <v/>
      </c>
      <c r="C536" s="70">
        <f>SUMPRODUCT(O536:Q536,PAINEL_PESOS!$C$21:$C$23)</f>
        <v/>
      </c>
      <c r="D536" s="70">
        <f>SUMPRODUCT(R536:S536,PAINEL_PESOS!$C$25:$C$26)</f>
        <v/>
      </c>
      <c r="E536" s="70">
        <f>SUMPRODUCT(T536:U536,PAINEL_PESOS!$C$28:$C$29)</f>
        <v/>
      </c>
      <c r="F536" s="70" t="n">
        <v>0.9956793362364031</v>
      </c>
      <c r="G536" s="70" t="n">
        <v>0.7356453440015601</v>
      </c>
      <c r="H536" s="71">
        <f>IF(NOT(AND(PAINEL_PESOS!$D$12="OK - 100%",PAINEL_PESOS!$F$20="OK - 100%",PAINEL_PESOS!$F$24="OK - 100%",PAINEL_PESOS!$F$27="OK - 100%",PAINEL_PESOS!$F$30="OK - 100%")),"", (B536*PAINEL_PESOS!$B$7+C536*PAINEL_PESOS!$B$8+D536*PAINEL_PESOS!$B$9+E536*PAINEL_PESOS!$B$10)*F536)</f>
        <v/>
      </c>
      <c r="I536" s="71">
        <f>IF(H536="","",H536-G536)</f>
        <v/>
      </c>
      <c r="J536" s="71">
        <f>IF(I536="","",ABS(I536))</f>
        <v/>
      </c>
      <c r="K536" t="n">
        <v>1</v>
      </c>
      <c r="L536" t="n">
        <v>0.9999999999999998</v>
      </c>
      <c r="M536" t="n">
        <v>0.7997050715744269</v>
      </c>
      <c r="N536" t="n">
        <v>0.9995310706668504</v>
      </c>
      <c r="O536" t="n">
        <v>0.2527144316909098</v>
      </c>
      <c r="P536" t="n">
        <v>0.9999682748661705</v>
      </c>
      <c r="Q536" t="n">
        <v>0.9793988820153908</v>
      </c>
      <c r="R536" t="n">
        <v>0.511150877529861</v>
      </c>
      <c r="S536" t="n">
        <v>0.748780960718453</v>
      </c>
      <c r="T536" t="n">
        <v>0.4200374839000364</v>
      </c>
      <c r="U536" t="n">
        <v>0.8430591175718569</v>
      </c>
    </row>
    <row r="537">
      <c r="A537" t="inlineStr">
        <is>
          <t>1349623</t>
        </is>
      </c>
      <c r="B537" s="70">
        <f>SUMPRODUCT(K537:N537,PAINEL_PESOS!$C$16:$C$19)</f>
        <v/>
      </c>
      <c r="C537" s="70">
        <f>SUMPRODUCT(O537:Q537,PAINEL_PESOS!$C$21:$C$23)</f>
        <v/>
      </c>
      <c r="D537" s="70">
        <f>SUMPRODUCT(R537:S537,PAINEL_PESOS!$C$25:$C$26)</f>
        <v/>
      </c>
      <c r="E537" s="70">
        <f>SUMPRODUCT(T537:U537,PAINEL_PESOS!$C$28:$C$29)</f>
        <v/>
      </c>
      <c r="F537" s="70" t="n">
        <v>0.9997273836144122</v>
      </c>
      <c r="G537" s="70" t="n"/>
      <c r="H537" s="71">
        <f>IF(NOT(AND(PAINEL_PESOS!$D$12="OK - 100%",PAINEL_PESOS!$F$20="OK - 100%",PAINEL_PESOS!$F$24="OK - 100%",PAINEL_PESOS!$F$27="OK - 100%",PAINEL_PESOS!$F$30="OK - 100%")),"", (B537*PAINEL_PESOS!$B$7+C537*PAINEL_PESOS!$B$8+D537*PAINEL_PESOS!$B$9+E537*PAINEL_PESOS!$B$10)*F537)</f>
        <v/>
      </c>
      <c r="I537" s="71">
        <f>IF(H537="","",H537-G537)</f>
        <v/>
      </c>
      <c r="J537" s="71">
        <f>IF(I537="","",ABS(I537))</f>
        <v/>
      </c>
      <c r="K537" t="n">
        <v>0.2</v>
      </c>
      <c r="L537" t="n">
        <v>0.9999999999999998</v>
      </c>
      <c r="M537" t="n">
        <v>0.4949845047825484</v>
      </c>
      <c r="N537" t="n">
        <v>0.9980297634830418</v>
      </c>
      <c r="O537" t="n">
        <v>0.3051898736033118</v>
      </c>
      <c r="P537" t="n">
        <v>0.9999203961150905</v>
      </c>
      <c r="Q537" t="n">
        <v>0.9997972851063947</v>
      </c>
      <c r="R537" t="n">
        <v>0.8556777999650926</v>
      </c>
      <c r="S537" t="n">
        <v>0.5550966549100945</v>
      </c>
      <c r="U537" t="n">
        <v>0.8260939053519766</v>
      </c>
    </row>
    <row r="538">
      <c r="A538" t="inlineStr">
        <is>
          <t>1350190</t>
        </is>
      </c>
      <c r="B538" s="70">
        <f>SUMPRODUCT(K538:N538,PAINEL_PESOS!$C$16:$C$19)</f>
        <v/>
      </c>
      <c r="C538" s="70">
        <f>SUMPRODUCT(O538:Q538,PAINEL_PESOS!$C$21:$C$23)</f>
        <v/>
      </c>
      <c r="D538" s="70">
        <f>SUMPRODUCT(R538:S538,PAINEL_PESOS!$C$25:$C$26)</f>
        <v/>
      </c>
      <c r="E538" s="70">
        <f>SUMPRODUCT(T538:U538,PAINEL_PESOS!$C$28:$C$29)</f>
        <v/>
      </c>
      <c r="F538" s="70" t="n">
        <v>0.9991000664177307</v>
      </c>
      <c r="G538" s="70" t="n">
        <v>0.7191194683905152</v>
      </c>
      <c r="H538" s="71">
        <f>IF(NOT(AND(PAINEL_PESOS!$D$12="OK - 100%",PAINEL_PESOS!$F$20="OK - 100%",PAINEL_PESOS!$F$24="OK - 100%",PAINEL_PESOS!$F$27="OK - 100%",PAINEL_PESOS!$F$30="OK - 100%")),"", (B538*PAINEL_PESOS!$B$7+C538*PAINEL_PESOS!$B$8+D538*PAINEL_PESOS!$B$9+E538*PAINEL_PESOS!$B$10)*F538)</f>
        <v/>
      </c>
      <c r="I538" s="71">
        <f>IF(H538="","",H538-G538)</f>
        <v/>
      </c>
      <c r="J538" s="71">
        <f>IF(I538="","",ABS(I538))</f>
        <v/>
      </c>
      <c r="K538" t="n">
        <v>0.9999879815229185</v>
      </c>
      <c r="L538" t="n">
        <v>0.9999999999999997</v>
      </c>
      <c r="M538" t="n">
        <v>0.5874283100540861</v>
      </c>
      <c r="N538" t="n">
        <v>0.9989707125292154</v>
      </c>
      <c r="O538" t="n">
        <v>0.1608147137768388</v>
      </c>
      <c r="P538" t="n">
        <v>0.9999942374616752</v>
      </c>
      <c r="Q538" t="n">
        <v>0.9962271526690776</v>
      </c>
      <c r="R538" t="n">
        <v>0.4451621073391946</v>
      </c>
      <c r="S538" t="n">
        <v>0.7775218163371603</v>
      </c>
      <c r="T538" t="n">
        <v>0.4363900481025549</v>
      </c>
      <c r="U538" t="n">
        <v>0.867846145497677</v>
      </c>
    </row>
    <row r="539">
      <c r="A539" t="inlineStr">
        <is>
          <t>1349629</t>
        </is>
      </c>
      <c r="B539" s="70">
        <f>SUMPRODUCT(K539:N539,PAINEL_PESOS!$C$16:$C$19)</f>
        <v/>
      </c>
      <c r="C539" s="70">
        <f>SUMPRODUCT(O539:Q539,PAINEL_PESOS!$C$21:$C$23)</f>
        <v/>
      </c>
      <c r="D539" s="70">
        <f>SUMPRODUCT(R539:S539,PAINEL_PESOS!$C$25:$C$26)</f>
        <v/>
      </c>
      <c r="E539" s="70">
        <f>SUMPRODUCT(T539:U539,PAINEL_PESOS!$C$28:$C$29)</f>
        <v/>
      </c>
      <c r="F539" s="70" t="n">
        <v>0.9997289972514666</v>
      </c>
      <c r="G539" s="70" t="n"/>
      <c r="H539" s="71">
        <f>IF(NOT(AND(PAINEL_PESOS!$D$12="OK - 100%",PAINEL_PESOS!$F$20="OK - 100%",PAINEL_PESOS!$F$24="OK - 100%",PAINEL_PESOS!$F$27="OK - 100%",PAINEL_PESOS!$F$30="OK - 100%")),"", (B539*PAINEL_PESOS!$B$7+C539*PAINEL_PESOS!$B$8+D539*PAINEL_PESOS!$B$9+E539*PAINEL_PESOS!$B$10)*F539)</f>
        <v/>
      </c>
      <c r="I539" s="71">
        <f>IF(H539="","",H539-G539)</f>
        <v/>
      </c>
      <c r="J539" s="71">
        <f>IF(I539="","",ABS(I539))</f>
        <v/>
      </c>
      <c r="K539" t="n">
        <v>0.2</v>
      </c>
      <c r="L539" t="n">
        <v>0.9999999999999998</v>
      </c>
      <c r="M539" t="n">
        <v>0.4949845047825484</v>
      </c>
      <c r="N539" t="n">
        <v>0.9980414273943179</v>
      </c>
      <c r="O539" t="n">
        <v>0.3051898736033118</v>
      </c>
      <c r="P539" t="n">
        <v>0.9999208677648201</v>
      </c>
      <c r="Q539" t="n">
        <v>0.9997984860114005</v>
      </c>
      <c r="R539" t="n">
        <v>0.4630382963520195</v>
      </c>
      <c r="S539" t="n">
        <v>0.5381891450409639</v>
      </c>
      <c r="U539" t="n">
        <v>0.8260939053519766</v>
      </c>
    </row>
    <row r="540">
      <c r="A540" t="inlineStr">
        <is>
          <t>1350203</t>
        </is>
      </c>
      <c r="B540" s="70">
        <f>SUMPRODUCT(K540:N540,PAINEL_PESOS!$C$16:$C$19)</f>
        <v/>
      </c>
      <c r="C540" s="70">
        <f>SUMPRODUCT(O540:Q540,PAINEL_PESOS!$C$21:$C$23)</f>
        <v/>
      </c>
      <c r="D540" s="70">
        <f>SUMPRODUCT(R540:S540,PAINEL_PESOS!$C$25:$C$26)</f>
        <v/>
      </c>
      <c r="E540" s="70">
        <f>SUMPRODUCT(T540:U540,PAINEL_PESOS!$C$28:$C$29)</f>
        <v/>
      </c>
      <c r="F540" s="70" t="n">
        <v>0.9819715106962774</v>
      </c>
      <c r="G540" s="70" t="n">
        <v>0.6827284895953064</v>
      </c>
      <c r="H540" s="71">
        <f>IF(NOT(AND(PAINEL_PESOS!$D$12="OK - 100%",PAINEL_PESOS!$F$20="OK - 100%",PAINEL_PESOS!$F$24="OK - 100%",PAINEL_PESOS!$F$27="OK - 100%",PAINEL_PESOS!$F$30="OK - 100%")),"", (B540*PAINEL_PESOS!$B$7+C540*PAINEL_PESOS!$B$8+D540*PAINEL_PESOS!$B$9+E540*PAINEL_PESOS!$B$10)*F540)</f>
        <v/>
      </c>
      <c r="I540" s="71">
        <f>IF(H540="","",H540-G540)</f>
        <v/>
      </c>
      <c r="J540" s="71">
        <f>IF(I540="","",ABS(I540))</f>
        <v/>
      </c>
      <c r="K540" t="n">
        <v>1</v>
      </c>
      <c r="L540" t="n">
        <v>0.9999999999999997</v>
      </c>
      <c r="M540" t="n">
        <v>0.9102472858860282</v>
      </c>
      <c r="N540" t="n">
        <v>0.9991789074485011</v>
      </c>
      <c r="O540" t="n">
        <v>0.2790515386946466</v>
      </c>
      <c r="P540" t="n">
        <v>0.9999718720904007</v>
      </c>
      <c r="Q540" t="n">
        <v>0.913367564374656</v>
      </c>
      <c r="R540" t="n">
        <v>0.234408695766316</v>
      </c>
      <c r="S540" t="n">
        <v>0.7403682090873835</v>
      </c>
      <c r="T540" t="n">
        <v>0.288244060899123</v>
      </c>
      <c r="U540" t="n">
        <v>0.8827762079485373</v>
      </c>
    </row>
    <row r="541">
      <c r="A541" t="inlineStr">
        <is>
          <t>1350204</t>
        </is>
      </c>
      <c r="B541" s="70">
        <f>SUMPRODUCT(K541:N541,PAINEL_PESOS!$C$16:$C$19)</f>
        <v/>
      </c>
      <c r="C541" s="70">
        <f>SUMPRODUCT(O541:Q541,PAINEL_PESOS!$C$21:$C$23)</f>
        <v/>
      </c>
      <c r="D541" s="70">
        <f>SUMPRODUCT(R541:S541,PAINEL_PESOS!$C$25:$C$26)</f>
        <v/>
      </c>
      <c r="E541" s="70">
        <f>SUMPRODUCT(T541:U541,PAINEL_PESOS!$C$28:$C$29)</f>
        <v/>
      </c>
      <c r="F541" s="70" t="n">
        <v>0.991286534386297</v>
      </c>
      <c r="G541" s="70" t="n">
        <v>0.6861373672948995</v>
      </c>
      <c r="H541" s="71">
        <f>IF(NOT(AND(PAINEL_PESOS!$D$12="OK - 100%",PAINEL_PESOS!$F$20="OK - 100%",PAINEL_PESOS!$F$24="OK - 100%",PAINEL_PESOS!$F$27="OK - 100%",PAINEL_PESOS!$F$30="OK - 100%")),"", (B541*PAINEL_PESOS!$B$7+C541*PAINEL_PESOS!$B$8+D541*PAINEL_PESOS!$B$9+E541*PAINEL_PESOS!$B$10)*F541)</f>
        <v/>
      </c>
      <c r="I541" s="71">
        <f>IF(H541="","",H541-G541)</f>
        <v/>
      </c>
      <c r="J541" s="71">
        <f>IF(I541="","",ABS(I541))</f>
        <v/>
      </c>
      <c r="K541" t="n">
        <v>1</v>
      </c>
      <c r="L541" t="n">
        <v>0.9999999999999997</v>
      </c>
      <c r="M541" t="n">
        <v>0.9417593621507598</v>
      </c>
      <c r="N541" t="n">
        <v>0.999439263388553</v>
      </c>
      <c r="O541" t="n">
        <v>0.2582126733640269</v>
      </c>
      <c r="P541" t="n">
        <v>0.9999969967212632</v>
      </c>
      <c r="Q541" t="n">
        <v>0.9582252081273342</v>
      </c>
      <c r="R541" t="n">
        <v>0.1785916147653912</v>
      </c>
      <c r="S541" t="n">
        <v>0.7381474676073978</v>
      </c>
      <c r="T541" t="n">
        <v>0.2884933047280941</v>
      </c>
      <c r="U541" t="n">
        <v>0.8838934815135254</v>
      </c>
    </row>
    <row r="542">
      <c r="A542" t="inlineStr">
        <is>
          <t>1350205</t>
        </is>
      </c>
      <c r="B542" s="70">
        <f>SUMPRODUCT(K542:N542,PAINEL_PESOS!$C$16:$C$19)</f>
        <v/>
      </c>
      <c r="C542" s="70">
        <f>SUMPRODUCT(O542:Q542,PAINEL_PESOS!$C$21:$C$23)</f>
        <v/>
      </c>
      <c r="D542" s="70">
        <f>SUMPRODUCT(R542:S542,PAINEL_PESOS!$C$25:$C$26)</f>
        <v/>
      </c>
      <c r="E542" s="70">
        <f>SUMPRODUCT(T542:U542,PAINEL_PESOS!$C$28:$C$29)</f>
        <v/>
      </c>
      <c r="F542" s="70" t="n">
        <v>0.9834701870946124</v>
      </c>
      <c r="G542" s="70" t="n">
        <v>0.6582187464865101</v>
      </c>
      <c r="H542" s="71">
        <f>IF(NOT(AND(PAINEL_PESOS!$D$12="OK - 100%",PAINEL_PESOS!$F$20="OK - 100%",PAINEL_PESOS!$F$24="OK - 100%",PAINEL_PESOS!$F$27="OK - 100%",PAINEL_PESOS!$F$30="OK - 100%")),"", (B542*PAINEL_PESOS!$B$7+C542*PAINEL_PESOS!$B$8+D542*PAINEL_PESOS!$B$9+E542*PAINEL_PESOS!$B$10)*F542)</f>
        <v/>
      </c>
      <c r="I542" s="71">
        <f>IF(H542="","",H542-G542)</f>
        <v/>
      </c>
      <c r="J542" s="71">
        <f>IF(I542="","",ABS(I542))</f>
        <v/>
      </c>
      <c r="K542" t="n">
        <v>1</v>
      </c>
      <c r="L542" t="n">
        <v>0.9999999999999998</v>
      </c>
      <c r="M542" t="n">
        <v>0.6674350750878297</v>
      </c>
      <c r="N542" t="n">
        <v>0.9996378253950861</v>
      </c>
      <c r="O542" t="n">
        <v>0.3608168683285204</v>
      </c>
      <c r="P542" t="n">
        <v>0.9999373048305983</v>
      </c>
      <c r="Q542" t="n">
        <v>0.9203945169317763</v>
      </c>
      <c r="R542" t="n">
        <v>0.153431204764554</v>
      </c>
      <c r="S542" t="n">
        <v>0.719781089856856</v>
      </c>
      <c r="T542" t="n">
        <v>0.2727963649185399</v>
      </c>
      <c r="U542" t="n">
        <v>0.8539438988418605</v>
      </c>
    </row>
    <row r="543">
      <c r="A543" t="inlineStr">
        <is>
          <t>1350206</t>
        </is>
      </c>
      <c r="B543" s="70">
        <f>SUMPRODUCT(K543:N543,PAINEL_PESOS!$C$16:$C$19)</f>
        <v/>
      </c>
      <c r="C543" s="70">
        <f>SUMPRODUCT(O543:Q543,PAINEL_PESOS!$C$21:$C$23)</f>
        <v/>
      </c>
      <c r="D543" s="70">
        <f>SUMPRODUCT(R543:S543,PAINEL_PESOS!$C$25:$C$26)</f>
        <v/>
      </c>
      <c r="E543" s="70">
        <f>SUMPRODUCT(T543:U543,PAINEL_PESOS!$C$28:$C$29)</f>
        <v/>
      </c>
      <c r="F543" s="70" t="n">
        <v>0.9735199333658996</v>
      </c>
      <c r="G543" s="70" t="n">
        <v>0.6734678037706761</v>
      </c>
      <c r="H543" s="71">
        <f>IF(NOT(AND(PAINEL_PESOS!$D$12="OK - 100%",PAINEL_PESOS!$F$20="OK - 100%",PAINEL_PESOS!$F$24="OK - 100%",PAINEL_PESOS!$F$27="OK - 100%",PAINEL_PESOS!$F$30="OK - 100%")),"", (B543*PAINEL_PESOS!$B$7+C543*PAINEL_PESOS!$B$8+D543*PAINEL_PESOS!$B$9+E543*PAINEL_PESOS!$B$10)*F543)</f>
        <v/>
      </c>
      <c r="I543" s="71">
        <f>IF(H543="","",H543-G543)</f>
        <v/>
      </c>
      <c r="J543" s="71">
        <f>IF(I543="","",ABS(I543))</f>
        <v/>
      </c>
      <c r="K543" t="n">
        <v>1</v>
      </c>
      <c r="L543" t="n">
        <v>0.9999999999999998</v>
      </c>
      <c r="M543" t="n">
        <v>0.7009318049831836</v>
      </c>
      <c r="N543" t="n">
        <v>0.9995207656580588</v>
      </c>
      <c r="O543" t="n">
        <v>0.3657289236687717</v>
      </c>
      <c r="P543" t="n">
        <v>0.99991130359966</v>
      </c>
      <c r="Q543" t="n">
        <v>0.8724002021263707</v>
      </c>
      <c r="R543" t="n">
        <v>0.3127309271312501</v>
      </c>
      <c r="S543" t="n">
        <v>0.7250209199862606</v>
      </c>
      <c r="T543" t="n">
        <v>0.285997027175353</v>
      </c>
      <c r="U543" t="n">
        <v>0.868288707304107</v>
      </c>
    </row>
    <row r="544">
      <c r="A544" t="inlineStr">
        <is>
          <t>1350207</t>
        </is>
      </c>
      <c r="B544" s="70">
        <f>SUMPRODUCT(K544:N544,PAINEL_PESOS!$C$16:$C$19)</f>
        <v/>
      </c>
      <c r="C544" s="70">
        <f>SUMPRODUCT(O544:Q544,PAINEL_PESOS!$C$21:$C$23)</f>
        <v/>
      </c>
      <c r="D544" s="70">
        <f>SUMPRODUCT(R544:S544,PAINEL_PESOS!$C$25:$C$26)</f>
        <v/>
      </c>
      <c r="E544" s="70">
        <f>SUMPRODUCT(T544:U544,PAINEL_PESOS!$C$28:$C$29)</f>
        <v/>
      </c>
      <c r="F544" s="70" t="n">
        <v>0.9885134304574157</v>
      </c>
      <c r="G544" s="70" t="n">
        <v>0.6809356085204127</v>
      </c>
      <c r="H544" s="71">
        <f>IF(NOT(AND(PAINEL_PESOS!$D$12="OK - 100%",PAINEL_PESOS!$F$20="OK - 100%",PAINEL_PESOS!$F$24="OK - 100%",PAINEL_PESOS!$F$27="OK - 100%",PAINEL_PESOS!$F$30="OK - 100%")),"", (B544*PAINEL_PESOS!$B$7+C544*PAINEL_PESOS!$B$8+D544*PAINEL_PESOS!$B$9+E544*PAINEL_PESOS!$B$10)*F544)</f>
        <v/>
      </c>
      <c r="I544" s="71">
        <f>IF(H544="","",H544-G544)</f>
        <v/>
      </c>
      <c r="J544" s="71">
        <f>IF(I544="","",ABS(I544))</f>
        <v/>
      </c>
      <c r="K544" t="n">
        <v>1</v>
      </c>
      <c r="L544" t="n">
        <v>0.9999999999999997</v>
      </c>
      <c r="M544" t="n">
        <v>0.5194680948281101</v>
      </c>
      <c r="N544" t="n">
        <v>0.9993283850404389</v>
      </c>
      <c r="O544" t="n">
        <v>0.3560157525370073</v>
      </c>
      <c r="P544" t="n">
        <v>0.9998933643822689</v>
      </c>
      <c r="Q544" t="n">
        <v>0.9449351599098874</v>
      </c>
      <c r="R544" t="n">
        <v>0.1816931484728689</v>
      </c>
      <c r="S544" t="n">
        <v>0.8521214555851081</v>
      </c>
      <c r="T544" t="n">
        <v>0.3623548898972974</v>
      </c>
      <c r="U544" t="n">
        <v>0.8213209635016475</v>
      </c>
    </row>
    <row r="545">
      <c r="A545" t="inlineStr">
        <is>
          <t>1350208</t>
        </is>
      </c>
      <c r="B545" s="70">
        <f>SUMPRODUCT(K545:N545,PAINEL_PESOS!$C$16:$C$19)</f>
        <v/>
      </c>
      <c r="C545" s="70">
        <f>SUMPRODUCT(O545:Q545,PAINEL_PESOS!$C$21:$C$23)</f>
        <v/>
      </c>
      <c r="D545" s="70">
        <f>SUMPRODUCT(R545:S545,PAINEL_PESOS!$C$25:$C$26)</f>
        <v/>
      </c>
      <c r="E545" s="70">
        <f>SUMPRODUCT(T545:U545,PAINEL_PESOS!$C$28:$C$29)</f>
        <v/>
      </c>
      <c r="F545" s="70" t="n">
        <v>0.9929488127654368</v>
      </c>
      <c r="G545" s="70" t="n">
        <v>0.6837731918009009</v>
      </c>
      <c r="H545" s="71">
        <f>IF(NOT(AND(PAINEL_PESOS!$D$12="OK - 100%",PAINEL_PESOS!$F$20="OK - 100%",PAINEL_PESOS!$F$24="OK - 100%",PAINEL_PESOS!$F$27="OK - 100%",PAINEL_PESOS!$F$30="OK - 100%")),"", (B545*PAINEL_PESOS!$B$7+C545*PAINEL_PESOS!$B$8+D545*PAINEL_PESOS!$B$9+E545*PAINEL_PESOS!$B$10)*F545)</f>
        <v/>
      </c>
      <c r="I545" s="71">
        <f>IF(H545="","",H545-G545)</f>
        <v/>
      </c>
      <c r="J545" s="71">
        <f>IF(I545="","",ABS(I545))</f>
        <v/>
      </c>
      <c r="K545" t="n">
        <v>1</v>
      </c>
      <c r="L545" t="n">
        <v>0.9999999999999997</v>
      </c>
      <c r="M545" t="n">
        <v>0.5212130222320877</v>
      </c>
      <c r="N545" t="n">
        <v>0.9996031902737843</v>
      </c>
      <c r="O545" t="n">
        <v>0.3561422665990639</v>
      </c>
      <c r="P545" t="n">
        <v>0.9999368950653268</v>
      </c>
      <c r="Q545" t="n">
        <v>0.9661963252514036</v>
      </c>
      <c r="R545" t="n">
        <v>0.2761023067296125</v>
      </c>
      <c r="S545" t="n">
        <v>0.7686537169916391</v>
      </c>
      <c r="T545" t="n">
        <v>0.3332185205577263</v>
      </c>
      <c r="U545" t="n">
        <v>0.8224644331717522</v>
      </c>
    </row>
    <row r="546">
      <c r="A546" t="inlineStr">
        <is>
          <t>1350209</t>
        </is>
      </c>
      <c r="B546" s="70">
        <f>SUMPRODUCT(K546:N546,PAINEL_PESOS!$C$16:$C$19)</f>
        <v/>
      </c>
      <c r="C546" s="70">
        <f>SUMPRODUCT(O546:Q546,PAINEL_PESOS!$C$21:$C$23)</f>
        <v/>
      </c>
      <c r="D546" s="70">
        <f>SUMPRODUCT(R546:S546,PAINEL_PESOS!$C$25:$C$26)</f>
        <v/>
      </c>
      <c r="E546" s="70">
        <f>SUMPRODUCT(T546:U546,PAINEL_PESOS!$C$28:$C$29)</f>
        <v/>
      </c>
      <c r="F546" s="70" t="n">
        <v>0.9923746964187743</v>
      </c>
      <c r="G546" s="70" t="n">
        <v>0.7111967453672785</v>
      </c>
      <c r="H546" s="71">
        <f>IF(NOT(AND(PAINEL_PESOS!$D$12="OK - 100%",PAINEL_PESOS!$F$20="OK - 100%",PAINEL_PESOS!$F$24="OK - 100%",PAINEL_PESOS!$F$27="OK - 100%",PAINEL_PESOS!$F$30="OK - 100%")),"", (B546*PAINEL_PESOS!$B$7+C546*PAINEL_PESOS!$B$8+D546*PAINEL_PESOS!$B$9+E546*PAINEL_PESOS!$B$10)*F546)</f>
        <v/>
      </c>
      <c r="I546" s="71">
        <f>IF(H546="","",H546-G546)</f>
        <v/>
      </c>
      <c r="J546" s="71">
        <f>IF(I546="","",ABS(I546))</f>
        <v/>
      </c>
      <c r="K546" t="n">
        <v>1</v>
      </c>
      <c r="L546" t="n">
        <v>0.9999969822250794</v>
      </c>
      <c r="M546" t="n">
        <v>0.5170633763448149</v>
      </c>
      <c r="N546" t="n">
        <v>0.9995468365388666</v>
      </c>
      <c r="O546" t="n">
        <v>0.355841119766992</v>
      </c>
      <c r="P546" t="n">
        <v>0.9999282255066171</v>
      </c>
      <c r="Q546" t="n">
        <v>0.9634574358859469</v>
      </c>
      <c r="R546" t="n">
        <v>0.3310244071192917</v>
      </c>
      <c r="S546" t="n">
        <v>0.8765935198759842</v>
      </c>
      <c r="T546" t="n">
        <v>0.4146004808561843</v>
      </c>
      <c r="U546" t="n">
        <v>0.8066188625347877</v>
      </c>
    </row>
    <row r="547">
      <c r="A547" t="inlineStr">
        <is>
          <t>1350210</t>
        </is>
      </c>
      <c r="B547" s="70">
        <f>SUMPRODUCT(K547:N547,PAINEL_PESOS!$C$16:$C$19)</f>
        <v/>
      </c>
      <c r="C547" s="70">
        <f>SUMPRODUCT(O547:Q547,PAINEL_PESOS!$C$21:$C$23)</f>
        <v/>
      </c>
      <c r="D547" s="70">
        <f>SUMPRODUCT(R547:S547,PAINEL_PESOS!$C$25:$C$26)</f>
        <v/>
      </c>
      <c r="E547" s="70">
        <f>SUMPRODUCT(T547:U547,PAINEL_PESOS!$C$28:$C$29)</f>
        <v/>
      </c>
      <c r="F547" s="70" t="n">
        <v>0.9937465043383013</v>
      </c>
      <c r="G547" s="70" t="n">
        <v>0.6817097840481782</v>
      </c>
      <c r="H547" s="71">
        <f>IF(NOT(AND(PAINEL_PESOS!$D$12="OK - 100%",PAINEL_PESOS!$F$20="OK - 100%",PAINEL_PESOS!$F$24="OK - 100%",PAINEL_PESOS!$F$27="OK - 100%",PAINEL_PESOS!$F$30="OK - 100%")),"", (B547*PAINEL_PESOS!$B$7+C547*PAINEL_PESOS!$B$8+D547*PAINEL_PESOS!$B$9+E547*PAINEL_PESOS!$B$10)*F547)</f>
        <v/>
      </c>
      <c r="I547" s="71">
        <f>IF(H547="","",H547-G547)</f>
        <v/>
      </c>
      <c r="J547" s="71">
        <f>IF(I547="","",ABS(I547))</f>
        <v/>
      </c>
      <c r="K547" t="n">
        <v>1</v>
      </c>
      <c r="L547" t="n">
        <v>0.9999999999999998</v>
      </c>
      <c r="M547" t="n">
        <v>0.5170629035577869</v>
      </c>
      <c r="N547" t="n">
        <v>0.9996302525960274</v>
      </c>
      <c r="O547" t="n">
        <v>0.3558411617881292</v>
      </c>
      <c r="P547" t="n">
        <v>0.9999414395617173</v>
      </c>
      <c r="Q547" t="n">
        <v>0.9700326391244163</v>
      </c>
      <c r="R547" t="n">
        <v>0.1143307387794864</v>
      </c>
      <c r="S547" t="n">
        <v>0.8719384752247337</v>
      </c>
      <c r="T547" t="n">
        <v>0.3879433785465813</v>
      </c>
      <c r="U547" t="n">
        <v>0.8048947762942367</v>
      </c>
    </row>
    <row r="548">
      <c r="A548" t="inlineStr">
        <is>
          <t>1350214</t>
        </is>
      </c>
      <c r="B548" s="70">
        <f>SUMPRODUCT(K548:N548,PAINEL_PESOS!$C$16:$C$19)</f>
        <v/>
      </c>
      <c r="C548" s="70">
        <f>SUMPRODUCT(O548:Q548,PAINEL_PESOS!$C$21:$C$23)</f>
        <v/>
      </c>
      <c r="D548" s="70">
        <f>SUMPRODUCT(R548:S548,PAINEL_PESOS!$C$25:$C$26)</f>
        <v/>
      </c>
      <c r="E548" s="70">
        <f>SUMPRODUCT(T548:U548,PAINEL_PESOS!$C$28:$C$29)</f>
        <v/>
      </c>
      <c r="F548" s="70" t="n">
        <v>0.9941376662317328</v>
      </c>
      <c r="G548" s="70" t="n">
        <v>0.717076761492087</v>
      </c>
      <c r="H548" s="71">
        <f>IF(NOT(AND(PAINEL_PESOS!$D$12="OK - 100%",PAINEL_PESOS!$F$20="OK - 100%",PAINEL_PESOS!$F$24="OK - 100%",PAINEL_PESOS!$F$27="OK - 100%",PAINEL_PESOS!$F$30="OK - 100%")),"", (B548*PAINEL_PESOS!$B$7+C548*PAINEL_PESOS!$B$8+D548*PAINEL_PESOS!$B$9+E548*PAINEL_PESOS!$B$10)*F548)</f>
        <v/>
      </c>
      <c r="I548" s="71">
        <f>IF(H548="","",H548-G548)</f>
        <v/>
      </c>
      <c r="J548" s="71">
        <f>IF(I548="","",ABS(I548))</f>
        <v/>
      </c>
      <c r="K548" t="n">
        <v>1</v>
      </c>
      <c r="L548" t="n">
        <v>0.9999999999999998</v>
      </c>
      <c r="M548" t="n">
        <v>0.9427968759005183</v>
      </c>
      <c r="N548" t="n">
        <v>0.9996207444593809</v>
      </c>
      <c r="O548" t="n">
        <v>0.2574654614168712</v>
      </c>
      <c r="P548" t="n">
        <v>0.9999983412776826</v>
      </c>
      <c r="Q548" t="n">
        <v>0.9718994669660311</v>
      </c>
      <c r="R548" t="n">
        <v>0.3569689948245109</v>
      </c>
      <c r="S548" t="n">
        <v>0.747307990428306</v>
      </c>
      <c r="T548" t="n">
        <v>0.3500453048036721</v>
      </c>
      <c r="U548" t="n">
        <v>0.8586690709785734</v>
      </c>
    </row>
    <row r="549">
      <c r="A549" t="inlineStr">
        <is>
          <t>1349630</t>
        </is>
      </c>
      <c r="B549" s="70">
        <f>SUMPRODUCT(K549:N549,PAINEL_PESOS!$C$16:$C$19)</f>
        <v/>
      </c>
      <c r="C549" s="70">
        <f>SUMPRODUCT(O549:Q549,PAINEL_PESOS!$C$21:$C$23)</f>
        <v/>
      </c>
      <c r="D549" s="70">
        <f>SUMPRODUCT(R549:S549,PAINEL_PESOS!$C$25:$C$26)</f>
        <v/>
      </c>
      <c r="E549" s="70">
        <f>SUMPRODUCT(T549:U549,PAINEL_PESOS!$C$28:$C$29)</f>
        <v/>
      </c>
      <c r="F549" s="70" t="n">
        <v>0.9997285609057261</v>
      </c>
      <c r="G549" s="70" t="n">
        <v>0.6899625228977903</v>
      </c>
      <c r="H549" s="71">
        <f>IF(NOT(AND(PAINEL_PESOS!$D$12="OK - 100%",PAINEL_PESOS!$F$20="OK - 100%",PAINEL_PESOS!$F$24="OK - 100%",PAINEL_PESOS!$F$27="OK - 100%",PAINEL_PESOS!$F$30="OK - 100%")),"", (B549*PAINEL_PESOS!$B$7+C549*PAINEL_PESOS!$B$8+D549*PAINEL_PESOS!$B$9+E549*PAINEL_PESOS!$B$10)*F549)</f>
        <v/>
      </c>
      <c r="I549" s="71">
        <f>IF(H549="","",H549-G549)</f>
        <v/>
      </c>
      <c r="J549" s="71">
        <f>IF(I549="","",ABS(I549))</f>
        <v/>
      </c>
      <c r="K549" t="n">
        <v>0.2</v>
      </c>
      <c r="L549" t="n">
        <v>0.9999999999999998</v>
      </c>
      <c r="M549" t="n">
        <v>0.4949845047825484</v>
      </c>
      <c r="N549" t="n">
        <v>0.9980382733428371</v>
      </c>
      <c r="O549" t="n">
        <v>0.3051898736033118</v>
      </c>
      <c r="P549" t="n">
        <v>0.9999207402259405</v>
      </c>
      <c r="Q549" t="n">
        <v>0.9997981612742809</v>
      </c>
      <c r="R549" t="n">
        <v>0.9455472660987608</v>
      </c>
      <c r="S549" t="n">
        <v>0.5385964720550342</v>
      </c>
      <c r="T549" t="n">
        <v>0.3278439697606371</v>
      </c>
      <c r="U549" t="n">
        <v>0.8260939053519766</v>
      </c>
    </row>
    <row r="550">
      <c r="A550" t="inlineStr">
        <is>
          <t>1350212</t>
        </is>
      </c>
      <c r="B550" s="70">
        <f>SUMPRODUCT(K550:N550,PAINEL_PESOS!$C$16:$C$19)</f>
        <v/>
      </c>
      <c r="C550" s="70">
        <f>SUMPRODUCT(O550:Q550,PAINEL_PESOS!$C$21:$C$23)</f>
        <v/>
      </c>
      <c r="D550" s="70">
        <f>SUMPRODUCT(R550:S550,PAINEL_PESOS!$C$25:$C$26)</f>
        <v/>
      </c>
      <c r="E550" s="70">
        <f>SUMPRODUCT(T550:U550,PAINEL_PESOS!$C$28:$C$29)</f>
        <v/>
      </c>
      <c r="F550" s="70" t="n">
        <v>0.9954662377729169</v>
      </c>
      <c r="G550" s="70" t="n">
        <v>0.7718930537997811</v>
      </c>
      <c r="H550" s="71">
        <f>IF(NOT(AND(PAINEL_PESOS!$D$12="OK - 100%",PAINEL_PESOS!$F$20="OK - 100%",PAINEL_PESOS!$F$24="OK - 100%",PAINEL_PESOS!$F$27="OK - 100%",PAINEL_PESOS!$F$30="OK - 100%")),"", (B550*PAINEL_PESOS!$B$7+C550*PAINEL_PESOS!$B$8+D550*PAINEL_PESOS!$B$9+E550*PAINEL_PESOS!$B$10)*F550)</f>
        <v/>
      </c>
      <c r="I550" s="71">
        <f>IF(H550="","",H550-G550)</f>
        <v/>
      </c>
      <c r="J550" s="71">
        <f>IF(I550="","",ABS(I550))</f>
        <v/>
      </c>
      <c r="K550" t="n">
        <v>1</v>
      </c>
      <c r="L550" t="n">
        <v>0.9999999999999998</v>
      </c>
      <c r="M550" t="n">
        <v>0.9427968759005183</v>
      </c>
      <c r="N550" t="n">
        <v>0.9997081341033492</v>
      </c>
      <c r="O550" t="n">
        <v>0.2574654614168712</v>
      </c>
      <c r="P550" t="n">
        <v>0.9999987235351234</v>
      </c>
      <c r="Q550" t="n">
        <v>0.9782686113865189</v>
      </c>
      <c r="R550" t="n">
        <v>0.7513111136513865</v>
      </c>
      <c r="S550" t="n">
        <v>0.7444232711930447</v>
      </c>
      <c r="T550" t="n">
        <v>0.4018529671857533</v>
      </c>
      <c r="U550" t="n">
        <v>0.8439401872242498</v>
      </c>
    </row>
    <row r="551">
      <c r="A551" t="inlineStr">
        <is>
          <t>1350216</t>
        </is>
      </c>
      <c r="B551" s="70">
        <f>SUMPRODUCT(K551:N551,PAINEL_PESOS!$C$16:$C$19)</f>
        <v/>
      </c>
      <c r="C551" s="70">
        <f>SUMPRODUCT(O551:Q551,PAINEL_PESOS!$C$21:$C$23)</f>
        <v/>
      </c>
      <c r="D551" s="70">
        <f>SUMPRODUCT(R551:S551,PAINEL_PESOS!$C$25:$C$26)</f>
        <v/>
      </c>
      <c r="E551" s="70">
        <f>SUMPRODUCT(T551:U551,PAINEL_PESOS!$C$28:$C$29)</f>
        <v/>
      </c>
      <c r="F551" s="70" t="n">
        <v>0.9923866268144488</v>
      </c>
      <c r="G551" s="70" t="n">
        <v>0.7458279234215426</v>
      </c>
      <c r="H551" s="71">
        <f>IF(NOT(AND(PAINEL_PESOS!$D$12="OK - 100%",PAINEL_PESOS!$F$20="OK - 100%",PAINEL_PESOS!$F$24="OK - 100%",PAINEL_PESOS!$F$27="OK - 100%",PAINEL_PESOS!$F$30="OK - 100%")),"", (B551*PAINEL_PESOS!$B$7+C551*PAINEL_PESOS!$B$8+D551*PAINEL_PESOS!$B$9+E551*PAINEL_PESOS!$B$10)*F551)</f>
        <v/>
      </c>
      <c r="I551" s="71">
        <f>IF(H551="","",H551-G551)</f>
        <v/>
      </c>
      <c r="J551" s="71">
        <f>IF(I551="","",ABS(I551))</f>
        <v/>
      </c>
      <c r="K551" t="n">
        <v>1</v>
      </c>
      <c r="L551" t="n">
        <v>0.9999999999999998</v>
      </c>
      <c r="M551" t="n">
        <v>0.9427968759005183</v>
      </c>
      <c r="N551" t="n">
        <v>0.9995042532452647</v>
      </c>
      <c r="O551" t="n">
        <v>0.2574654614168712</v>
      </c>
      <c r="P551" t="n">
        <v>0.9999978316804878</v>
      </c>
      <c r="Q551" t="n">
        <v>0.963504348457925</v>
      </c>
      <c r="R551" t="n">
        <v>0.6162634446155495</v>
      </c>
      <c r="S551" t="n">
        <v>0.7480451968609683</v>
      </c>
      <c r="T551" t="n">
        <v>0.3326027831078413</v>
      </c>
      <c r="U551" t="n">
        <v>0.8636909336900459</v>
      </c>
    </row>
    <row r="552">
      <c r="A552" t="inlineStr">
        <is>
          <t>1349632</t>
        </is>
      </c>
      <c r="B552" s="70">
        <f>SUMPRODUCT(K552:N552,PAINEL_PESOS!$C$16:$C$19)</f>
        <v/>
      </c>
      <c r="C552" s="70">
        <f>SUMPRODUCT(O552:Q552,PAINEL_PESOS!$C$21:$C$23)</f>
        <v/>
      </c>
      <c r="D552" s="70">
        <f>SUMPRODUCT(R552:S552,PAINEL_PESOS!$C$25:$C$26)</f>
        <v/>
      </c>
      <c r="E552" s="70">
        <f>SUMPRODUCT(T552:U552,PAINEL_PESOS!$C$28:$C$29)</f>
        <v/>
      </c>
      <c r="F552" s="70" t="n">
        <v>0.99972722176226</v>
      </c>
      <c r="G552" s="70" t="n">
        <v>0.6916416135435505</v>
      </c>
      <c r="H552" s="71">
        <f>IF(NOT(AND(PAINEL_PESOS!$D$12="OK - 100%",PAINEL_PESOS!$F$20="OK - 100%",PAINEL_PESOS!$F$24="OK - 100%",PAINEL_PESOS!$F$27="OK - 100%",PAINEL_PESOS!$F$30="OK - 100%")),"", (B552*PAINEL_PESOS!$B$7+C552*PAINEL_PESOS!$B$8+D552*PAINEL_PESOS!$B$9+E552*PAINEL_PESOS!$B$10)*F552)</f>
        <v/>
      </c>
      <c r="I552" s="71">
        <f>IF(H552="","",H552-G552)</f>
        <v/>
      </c>
      <c r="J552" s="71">
        <f>IF(I552="","",ABS(I552))</f>
        <v/>
      </c>
      <c r="K552" t="n">
        <v>0.2</v>
      </c>
      <c r="L552" t="n">
        <v>0.9999999999999998</v>
      </c>
      <c r="M552" t="n">
        <v>0.4949845047825484</v>
      </c>
      <c r="N552" t="n">
        <v>0.998028593559988</v>
      </c>
      <c r="O552" t="n">
        <v>0.3051898736033118</v>
      </c>
      <c r="P552" t="n">
        <v>0.9999203488070416</v>
      </c>
      <c r="Q552" t="n">
        <v>0.9997971646517102</v>
      </c>
      <c r="R552" t="n">
        <v>0.9413276859516202</v>
      </c>
      <c r="S552" t="n">
        <v>0.5562656034702871</v>
      </c>
      <c r="T552" t="n">
        <v>0.3278439697606371</v>
      </c>
      <c r="U552" t="n">
        <v>0.8260939053519766</v>
      </c>
    </row>
    <row r="553">
      <c r="A553" t="inlineStr">
        <is>
          <t>1350218</t>
        </is>
      </c>
      <c r="B553" s="70">
        <f>SUMPRODUCT(K553:N553,PAINEL_PESOS!$C$16:$C$19)</f>
        <v/>
      </c>
      <c r="C553" s="70">
        <f>SUMPRODUCT(O553:Q553,PAINEL_PESOS!$C$21:$C$23)</f>
        <v/>
      </c>
      <c r="D553" s="70">
        <f>SUMPRODUCT(R553:S553,PAINEL_PESOS!$C$25:$C$26)</f>
        <v/>
      </c>
      <c r="E553" s="70">
        <f>SUMPRODUCT(T553:U553,PAINEL_PESOS!$C$28:$C$29)</f>
        <v/>
      </c>
      <c r="F553" s="70" t="n">
        <v>0.988867453180262</v>
      </c>
      <c r="G553" s="70" t="n">
        <v>0.7268240162777461</v>
      </c>
      <c r="H553" s="71">
        <f>IF(NOT(AND(PAINEL_PESOS!$D$12="OK - 100%",PAINEL_PESOS!$F$20="OK - 100%",PAINEL_PESOS!$F$24="OK - 100%",PAINEL_PESOS!$F$27="OK - 100%",PAINEL_PESOS!$F$30="OK - 100%")),"", (B553*PAINEL_PESOS!$B$7+C553*PAINEL_PESOS!$B$8+D553*PAINEL_PESOS!$B$9+E553*PAINEL_PESOS!$B$10)*F553)</f>
        <v/>
      </c>
      <c r="I553" s="71">
        <f>IF(H553="","",H553-G553)</f>
        <v/>
      </c>
      <c r="J553" s="71">
        <f>IF(I553="","",ABS(I553))</f>
        <v/>
      </c>
      <c r="K553" t="n">
        <v>1</v>
      </c>
      <c r="L553" t="n">
        <v>0.9999999999999998</v>
      </c>
      <c r="M553" t="n">
        <v>0.9427968759005183</v>
      </c>
      <c r="N553" t="n">
        <v>0.9992655450374924</v>
      </c>
      <c r="O553" t="n">
        <v>0.2574654614168712</v>
      </c>
      <c r="P553" t="n">
        <v>0.999996787279672</v>
      </c>
      <c r="Q553" t="n">
        <v>0.946629878858792</v>
      </c>
      <c r="R553" t="n">
        <v>0.5448682263046402</v>
      </c>
      <c r="S553" t="n">
        <v>0.7474136306144378</v>
      </c>
      <c r="T553" t="n">
        <v>0.2625937632122223</v>
      </c>
      <c r="U553" t="n">
        <v>0.8847505030609276</v>
      </c>
    </row>
    <row r="554">
      <c r="A554" t="inlineStr">
        <is>
          <t>1350221</t>
        </is>
      </c>
      <c r="B554" s="70">
        <f>SUMPRODUCT(K554:N554,PAINEL_PESOS!$C$16:$C$19)</f>
        <v/>
      </c>
      <c r="C554" s="70">
        <f>SUMPRODUCT(O554:Q554,PAINEL_PESOS!$C$21:$C$23)</f>
        <v/>
      </c>
      <c r="D554" s="70">
        <f>SUMPRODUCT(R554:S554,PAINEL_PESOS!$C$25:$C$26)</f>
        <v/>
      </c>
      <c r="E554" s="70">
        <f>SUMPRODUCT(T554:U554,PAINEL_PESOS!$C$28:$C$29)</f>
        <v/>
      </c>
      <c r="F554" s="70" t="n">
        <v>0.993017996588945</v>
      </c>
      <c r="G554" s="70" t="n">
        <v>0.7320004776444635</v>
      </c>
      <c r="H554" s="71">
        <f>IF(NOT(AND(PAINEL_PESOS!$D$12="OK - 100%",PAINEL_PESOS!$F$20="OK - 100%",PAINEL_PESOS!$F$24="OK - 100%",PAINEL_PESOS!$F$27="OK - 100%",PAINEL_PESOS!$F$30="OK - 100%")),"", (B554*PAINEL_PESOS!$B$7+C554*PAINEL_PESOS!$B$8+D554*PAINEL_PESOS!$B$9+E554*PAINEL_PESOS!$B$10)*F554)</f>
        <v/>
      </c>
      <c r="I554" s="71">
        <f>IF(H554="","",H554-G554)</f>
        <v/>
      </c>
      <c r="J554" s="71">
        <f>IF(I554="","",ABS(I554))</f>
        <v/>
      </c>
      <c r="K554" t="n">
        <v>1</v>
      </c>
      <c r="L554" t="n">
        <v>0.9999999999999998</v>
      </c>
      <c r="M554" t="n">
        <v>0.9427968759005183</v>
      </c>
      <c r="N554" t="n">
        <v>0.9995464294478166</v>
      </c>
      <c r="O554" t="n">
        <v>0.2574654614168712</v>
      </c>
      <c r="P554" t="n">
        <v>0.999998016188461</v>
      </c>
      <c r="Q554" t="n">
        <v>0.9665314518638621</v>
      </c>
      <c r="R554" t="n">
        <v>0.4859391109121717</v>
      </c>
      <c r="S554" t="n">
        <v>0.7567332118464005</v>
      </c>
      <c r="T554" t="n">
        <v>0.3291588168716029</v>
      </c>
      <c r="U554" t="n">
        <v>0.8715118590147135</v>
      </c>
    </row>
    <row r="555">
      <c r="A555" t="inlineStr">
        <is>
          <t>1350222</t>
        </is>
      </c>
      <c r="B555" s="70">
        <f>SUMPRODUCT(K555:N555,PAINEL_PESOS!$C$16:$C$19)</f>
        <v/>
      </c>
      <c r="C555" s="70">
        <f>SUMPRODUCT(O555:Q555,PAINEL_PESOS!$C$21:$C$23)</f>
        <v/>
      </c>
      <c r="D555" s="70">
        <f>SUMPRODUCT(R555:S555,PAINEL_PESOS!$C$25:$C$26)</f>
        <v/>
      </c>
      <c r="E555" s="70">
        <f>SUMPRODUCT(T555:U555,PAINEL_PESOS!$C$28:$C$29)</f>
        <v/>
      </c>
      <c r="F555" s="70" t="n">
        <v>0.9813547252357708</v>
      </c>
      <c r="G555" s="70" t="n">
        <v>0.6770931004823597</v>
      </c>
      <c r="H555" s="71">
        <f>IF(NOT(AND(PAINEL_PESOS!$D$12="OK - 100%",PAINEL_PESOS!$F$20="OK - 100%",PAINEL_PESOS!$F$24="OK - 100%",PAINEL_PESOS!$F$27="OK - 100%",PAINEL_PESOS!$F$30="OK - 100%")),"", (B555*PAINEL_PESOS!$B$7+C555*PAINEL_PESOS!$B$8+D555*PAINEL_PESOS!$B$9+E555*PAINEL_PESOS!$B$10)*F555)</f>
        <v/>
      </c>
      <c r="I555" s="71">
        <f>IF(H555="","",H555-G555)</f>
        <v/>
      </c>
      <c r="J555" s="71">
        <f>IF(I555="","",ABS(I555))</f>
        <v/>
      </c>
      <c r="K555" t="n">
        <v>1</v>
      </c>
      <c r="L555" t="n">
        <v>0.9999999999999998</v>
      </c>
      <c r="M555" t="n">
        <v>0.9181915124238159</v>
      </c>
      <c r="N555" t="n">
        <v>0.9990768544695907</v>
      </c>
      <c r="O555" t="n">
        <v>0.2741088202055724</v>
      </c>
      <c r="P555" t="n">
        <v>0.9999749480640426</v>
      </c>
      <c r="Q555" t="n">
        <v>0.9104364379073946</v>
      </c>
      <c r="R555" t="n">
        <v>0.192509037429148</v>
      </c>
      <c r="S555" t="n">
        <v>0.7487180514028942</v>
      </c>
      <c r="T555" t="n">
        <v>0.2690839599883612</v>
      </c>
      <c r="U555" t="n">
        <v>0.8943683520208249</v>
      </c>
    </row>
    <row r="556">
      <c r="A556" t="inlineStr">
        <is>
          <t>1350223</t>
        </is>
      </c>
      <c r="B556" s="70">
        <f>SUMPRODUCT(K556:N556,PAINEL_PESOS!$C$16:$C$19)</f>
        <v/>
      </c>
      <c r="C556" s="70">
        <f>SUMPRODUCT(O556:Q556,PAINEL_PESOS!$C$21:$C$23)</f>
        <v/>
      </c>
      <c r="D556" s="70">
        <f>SUMPRODUCT(R556:S556,PAINEL_PESOS!$C$25:$C$26)</f>
        <v/>
      </c>
      <c r="E556" s="70">
        <f>SUMPRODUCT(T556:U556,PAINEL_PESOS!$C$28:$C$29)</f>
        <v/>
      </c>
      <c r="F556" s="70" t="n">
        <v>0.9782485936461135</v>
      </c>
      <c r="G556" s="70" t="n">
        <v>0.6877993482867544</v>
      </c>
      <c r="H556" s="71">
        <f>IF(NOT(AND(PAINEL_PESOS!$D$12="OK - 100%",PAINEL_PESOS!$F$20="OK - 100%",PAINEL_PESOS!$F$24="OK - 100%",PAINEL_PESOS!$F$27="OK - 100%",PAINEL_PESOS!$F$30="OK - 100%")),"", (B556*PAINEL_PESOS!$B$7+C556*PAINEL_PESOS!$B$8+D556*PAINEL_PESOS!$B$9+E556*PAINEL_PESOS!$B$10)*F556)</f>
        <v/>
      </c>
      <c r="I556" s="71">
        <f>IF(H556="","",H556-G556)</f>
        <v/>
      </c>
      <c r="J556" s="71">
        <f>IF(I556="","",ABS(I556))</f>
        <v/>
      </c>
      <c r="K556" t="n">
        <v>1</v>
      </c>
      <c r="L556" t="n">
        <v>0.9999999999999998</v>
      </c>
      <c r="M556" t="n">
        <v>0.5458734020454535</v>
      </c>
      <c r="N556" t="n">
        <v>0.9976047250852691</v>
      </c>
      <c r="O556" t="n">
        <v>0.270608473936468</v>
      </c>
      <c r="P556" t="n">
        <v>0.9998307656988683</v>
      </c>
      <c r="Q556" t="n">
        <v>0.8961583270620442</v>
      </c>
      <c r="R556" t="n">
        <v>0.4799412041356888</v>
      </c>
      <c r="S556" t="n">
        <v>0.7538448626332162</v>
      </c>
      <c r="T556" t="n">
        <v>0.287560711856127</v>
      </c>
      <c r="U556" t="n">
        <v>0.8872565892831485</v>
      </c>
    </row>
    <row r="557">
      <c r="A557" t="inlineStr">
        <is>
          <t>1350224</t>
        </is>
      </c>
      <c r="B557" s="70">
        <f>SUMPRODUCT(K557:N557,PAINEL_PESOS!$C$16:$C$19)</f>
        <v/>
      </c>
      <c r="C557" s="70">
        <f>SUMPRODUCT(O557:Q557,PAINEL_PESOS!$C$21:$C$23)</f>
        <v/>
      </c>
      <c r="D557" s="70">
        <f>SUMPRODUCT(R557:S557,PAINEL_PESOS!$C$25:$C$26)</f>
        <v/>
      </c>
      <c r="E557" s="70">
        <f>SUMPRODUCT(T557:U557,PAINEL_PESOS!$C$28:$C$29)</f>
        <v/>
      </c>
      <c r="F557" s="70" t="n">
        <v>0.9869385092491186</v>
      </c>
      <c r="G557" s="70" t="n">
        <v>0.6901357238192368</v>
      </c>
      <c r="H557" s="71">
        <f>IF(NOT(AND(PAINEL_PESOS!$D$12="OK - 100%",PAINEL_PESOS!$F$20="OK - 100%",PAINEL_PESOS!$F$24="OK - 100%",PAINEL_PESOS!$F$27="OK - 100%",PAINEL_PESOS!$F$30="OK - 100%")),"", (B557*PAINEL_PESOS!$B$7+C557*PAINEL_PESOS!$B$8+D557*PAINEL_PESOS!$B$9+E557*PAINEL_PESOS!$B$10)*F557)</f>
        <v/>
      </c>
      <c r="I557" s="71">
        <f>IF(H557="","",H557-G557)</f>
        <v/>
      </c>
      <c r="J557" s="71">
        <f>IF(I557="","",ABS(I557))</f>
        <v/>
      </c>
      <c r="K557" t="n">
        <v>1</v>
      </c>
      <c r="L557" t="n">
        <v>0.9999999999999998</v>
      </c>
      <c r="M557" t="n">
        <v>0.5992589588577679</v>
      </c>
      <c r="N557" t="n">
        <v>0.9972711941137766</v>
      </c>
      <c r="O557" t="n">
        <v>0.1970181168379848</v>
      </c>
      <c r="P557" t="n">
        <v>0.9998493036221093</v>
      </c>
      <c r="Q557" t="n">
        <v>0.9383517085904103</v>
      </c>
      <c r="R557" t="n">
        <v>0.4463887460237093</v>
      </c>
      <c r="S557" t="n">
        <v>0.7532195309792334</v>
      </c>
      <c r="T557" t="n">
        <v>0.2947428774754218</v>
      </c>
      <c r="U557" t="n">
        <v>0.8780581280581951</v>
      </c>
    </row>
    <row r="558">
      <c r="A558" t="inlineStr">
        <is>
          <t>1350225</t>
        </is>
      </c>
      <c r="B558" s="70">
        <f>SUMPRODUCT(K558:N558,PAINEL_PESOS!$C$16:$C$19)</f>
        <v/>
      </c>
      <c r="C558" s="70">
        <f>SUMPRODUCT(O558:Q558,PAINEL_PESOS!$C$21:$C$23)</f>
        <v/>
      </c>
      <c r="D558" s="70">
        <f>SUMPRODUCT(R558:S558,PAINEL_PESOS!$C$25:$C$26)</f>
        <v/>
      </c>
      <c r="E558" s="70">
        <f>SUMPRODUCT(T558:U558,PAINEL_PESOS!$C$28:$C$29)</f>
        <v/>
      </c>
      <c r="F558" s="70" t="n">
        <v>0.9954921885766714</v>
      </c>
      <c r="G558" s="70" t="n">
        <v>0.7420169199278892</v>
      </c>
      <c r="H558" s="71">
        <f>IF(NOT(AND(PAINEL_PESOS!$D$12="OK - 100%",PAINEL_PESOS!$F$20="OK - 100%",PAINEL_PESOS!$F$24="OK - 100%",PAINEL_PESOS!$F$27="OK - 100%",PAINEL_PESOS!$F$30="OK - 100%")),"", (B558*PAINEL_PESOS!$B$7+C558*PAINEL_PESOS!$B$8+D558*PAINEL_PESOS!$B$9+E558*PAINEL_PESOS!$B$10)*F558)</f>
        <v/>
      </c>
      <c r="I558" s="71">
        <f>IF(H558="","",H558-G558)</f>
        <v/>
      </c>
      <c r="J558" s="71">
        <f>IF(I558="","",ABS(I558))</f>
        <v/>
      </c>
      <c r="K558" t="n">
        <v>1</v>
      </c>
      <c r="L558" t="n">
        <v>0.9999999999999998</v>
      </c>
      <c r="M558" t="n">
        <v>0.925074548808259</v>
      </c>
      <c r="N558" t="n">
        <v>0.9995574627065037</v>
      </c>
      <c r="O558" t="n">
        <v>0.2400522186379346</v>
      </c>
      <c r="P558" t="n">
        <v>0.9999836199230111</v>
      </c>
      <c r="Q558" t="n">
        <v>0.97847797583511</v>
      </c>
      <c r="R558" t="n">
        <v>0.5421121092298896</v>
      </c>
      <c r="S558" t="n">
        <v>0.7710092046120535</v>
      </c>
      <c r="T558" t="n">
        <v>0.3449218847343067</v>
      </c>
      <c r="U558" t="n">
        <v>0.8636470949203979</v>
      </c>
    </row>
    <row r="559">
      <c r="A559" t="inlineStr">
        <is>
          <t>1350226</t>
        </is>
      </c>
      <c r="B559" s="70">
        <f>SUMPRODUCT(K559:N559,PAINEL_PESOS!$C$16:$C$19)</f>
        <v/>
      </c>
      <c r="C559" s="70">
        <f>SUMPRODUCT(O559:Q559,PAINEL_PESOS!$C$21:$C$23)</f>
        <v/>
      </c>
      <c r="D559" s="70">
        <f>SUMPRODUCT(R559:S559,PAINEL_PESOS!$C$25:$C$26)</f>
        <v/>
      </c>
      <c r="E559" s="70">
        <f>SUMPRODUCT(T559:U559,PAINEL_PESOS!$C$28:$C$29)</f>
        <v/>
      </c>
      <c r="F559" s="70" t="n">
        <v>0.9922029543370663</v>
      </c>
      <c r="G559" s="70" t="n">
        <v>0.7172801559287254</v>
      </c>
      <c r="H559" s="71">
        <f>IF(NOT(AND(PAINEL_PESOS!$D$12="OK - 100%",PAINEL_PESOS!$F$20="OK - 100%",PAINEL_PESOS!$F$24="OK - 100%",PAINEL_PESOS!$F$27="OK - 100%",PAINEL_PESOS!$F$30="OK - 100%")),"", (B559*PAINEL_PESOS!$B$7+C559*PAINEL_PESOS!$B$8+D559*PAINEL_PESOS!$B$9+E559*PAINEL_PESOS!$B$10)*F559)</f>
        <v/>
      </c>
      <c r="I559" s="71">
        <f>IF(H559="","",H559-G559)</f>
        <v/>
      </c>
      <c r="J559" s="71">
        <f>IF(I559="","",ABS(I559))</f>
        <v/>
      </c>
      <c r="K559" t="n">
        <v>1</v>
      </c>
      <c r="L559" t="n">
        <v>0.9999999999999998</v>
      </c>
      <c r="M559" t="n">
        <v>0.6688714793271082</v>
      </c>
      <c r="N559" t="n">
        <v>0.9985373106351267</v>
      </c>
      <c r="O559" t="n">
        <v>0.2102498251661289</v>
      </c>
      <c r="P559" t="n">
        <v>0.9999235649614628</v>
      </c>
      <c r="Q559" t="n">
        <v>0.9631414610002569</v>
      </c>
      <c r="R559" t="n">
        <v>0.540505285853872</v>
      </c>
      <c r="S559" t="n">
        <v>0.7619582316532667</v>
      </c>
      <c r="T559" t="n">
        <v>0.3233706182156862</v>
      </c>
      <c r="U559" t="n">
        <v>0.8749190698993667</v>
      </c>
    </row>
    <row r="560">
      <c r="A560" t="inlineStr">
        <is>
          <t>1350243</t>
        </is>
      </c>
      <c r="B560" s="70">
        <f>SUMPRODUCT(K560:N560,PAINEL_PESOS!$C$16:$C$19)</f>
        <v/>
      </c>
      <c r="C560" s="70">
        <f>SUMPRODUCT(O560:Q560,PAINEL_PESOS!$C$21:$C$23)</f>
        <v/>
      </c>
      <c r="D560" s="70">
        <f>SUMPRODUCT(R560:S560,PAINEL_PESOS!$C$25:$C$26)</f>
        <v/>
      </c>
      <c r="E560" s="70">
        <f>SUMPRODUCT(T560:U560,PAINEL_PESOS!$C$28:$C$29)</f>
        <v/>
      </c>
      <c r="F560" s="70" t="n">
        <v>0.9848543487170023</v>
      </c>
      <c r="G560" s="70" t="n">
        <v>0.7105013128566557</v>
      </c>
      <c r="H560" s="71">
        <f>IF(NOT(AND(PAINEL_PESOS!$D$12="OK - 100%",PAINEL_PESOS!$F$20="OK - 100%",PAINEL_PESOS!$F$24="OK - 100%",PAINEL_PESOS!$F$27="OK - 100%",PAINEL_PESOS!$F$30="OK - 100%")),"", (B560*PAINEL_PESOS!$B$7+C560*PAINEL_PESOS!$B$8+D560*PAINEL_PESOS!$B$9+E560*PAINEL_PESOS!$B$10)*F560)</f>
        <v/>
      </c>
      <c r="I560" s="71">
        <f>IF(H560="","",H560-G560)</f>
        <v/>
      </c>
      <c r="J560" s="71">
        <f>IF(I560="","",ABS(I560))</f>
        <v/>
      </c>
      <c r="K560" t="n">
        <v>1</v>
      </c>
      <c r="L560" t="n">
        <v>0.9999999999999998</v>
      </c>
      <c r="M560" t="n">
        <v>0.8478159157119033</v>
      </c>
      <c r="N560" t="n">
        <v>0.9995552368044087</v>
      </c>
      <c r="O560" t="n">
        <v>0.2285364031920014</v>
      </c>
      <c r="P560" t="n">
        <v>0.9999837345283922</v>
      </c>
      <c r="Q560" t="n">
        <v>0.9271036093267102</v>
      </c>
      <c r="R560" t="n">
        <v>0.478817995694796</v>
      </c>
      <c r="S560" t="n">
        <v>0.7409625334547711</v>
      </c>
      <c r="T560" t="n">
        <v>0.3064257660658987</v>
      </c>
      <c r="U560" t="n">
        <v>0.8844480852548791</v>
      </c>
    </row>
    <row r="561">
      <c r="A561" t="inlineStr">
        <is>
          <t>1350244</t>
        </is>
      </c>
      <c r="B561" s="70">
        <f>SUMPRODUCT(K561:N561,PAINEL_PESOS!$C$16:$C$19)</f>
        <v/>
      </c>
      <c r="C561" s="70">
        <f>SUMPRODUCT(O561:Q561,PAINEL_PESOS!$C$21:$C$23)</f>
        <v/>
      </c>
      <c r="D561" s="70">
        <f>SUMPRODUCT(R561:S561,PAINEL_PESOS!$C$25:$C$26)</f>
        <v/>
      </c>
      <c r="E561" s="70">
        <f>SUMPRODUCT(T561:U561,PAINEL_PESOS!$C$28:$C$29)</f>
        <v/>
      </c>
      <c r="F561" s="70" t="n">
        <v>0.9898721527933936</v>
      </c>
      <c r="G561" s="70" t="n">
        <v>0.7194125666757138</v>
      </c>
      <c r="H561" s="71">
        <f>IF(NOT(AND(PAINEL_PESOS!$D$12="OK - 100%",PAINEL_PESOS!$F$20="OK - 100%",PAINEL_PESOS!$F$24="OK - 100%",PAINEL_PESOS!$F$27="OK - 100%",PAINEL_PESOS!$F$30="OK - 100%")),"", (B561*PAINEL_PESOS!$B$7+C561*PAINEL_PESOS!$B$8+D561*PAINEL_PESOS!$B$9+E561*PAINEL_PESOS!$B$10)*F561)</f>
        <v/>
      </c>
      <c r="I561" s="71">
        <f>IF(H561="","",H561-G561)</f>
        <v/>
      </c>
      <c r="J561" s="71">
        <f>IF(I561="","",ABS(I561))</f>
        <v/>
      </c>
      <c r="K561" t="n">
        <v>1</v>
      </c>
      <c r="L561" t="n">
        <v>0.9999999999999998</v>
      </c>
      <c r="M561" t="n">
        <v>0.7081856055796805</v>
      </c>
      <c r="N561" t="n">
        <v>0.9990169869736149</v>
      </c>
      <c r="O561" t="n">
        <v>0.191789261304298</v>
      </c>
      <c r="P561" t="n">
        <v>0.9999460672411964</v>
      </c>
      <c r="Q561" t="n">
        <v>0.9516213809537316</v>
      </c>
      <c r="R561" t="n">
        <v>0.5694394662561001</v>
      </c>
      <c r="S561" t="n">
        <v>0.7375630374369486</v>
      </c>
      <c r="T561" t="n">
        <v>0.3322723365454676</v>
      </c>
      <c r="U561" t="n">
        <v>0.8924051084736823</v>
      </c>
    </row>
    <row r="562">
      <c r="A562" t="inlineStr">
        <is>
          <t>1350245</t>
        </is>
      </c>
      <c r="B562" s="70">
        <f>SUMPRODUCT(K562:N562,PAINEL_PESOS!$C$16:$C$19)</f>
        <v/>
      </c>
      <c r="C562" s="70">
        <f>SUMPRODUCT(O562:Q562,PAINEL_PESOS!$C$21:$C$23)</f>
        <v/>
      </c>
      <c r="D562" s="70">
        <f>SUMPRODUCT(R562:S562,PAINEL_PESOS!$C$25:$C$26)</f>
        <v/>
      </c>
      <c r="E562" s="70">
        <f>SUMPRODUCT(T562:U562,PAINEL_PESOS!$C$28:$C$29)</f>
        <v/>
      </c>
      <c r="F562" s="70" t="n">
        <v>0.9980554355333282</v>
      </c>
      <c r="G562" s="70" t="n">
        <v>0.7151857727095935</v>
      </c>
      <c r="H562" s="71">
        <f>IF(NOT(AND(PAINEL_PESOS!$D$12="OK - 100%",PAINEL_PESOS!$F$20="OK - 100%",PAINEL_PESOS!$F$24="OK - 100%",PAINEL_PESOS!$F$27="OK - 100%",PAINEL_PESOS!$F$30="OK - 100%")),"", (B562*PAINEL_PESOS!$B$7+C562*PAINEL_PESOS!$B$8+D562*PAINEL_PESOS!$B$9+E562*PAINEL_PESOS!$B$10)*F562)</f>
        <v/>
      </c>
      <c r="I562" s="71">
        <f>IF(H562="","",H562-G562)</f>
        <v/>
      </c>
      <c r="J562" s="71">
        <f>IF(I562="","",ABS(I562))</f>
        <v/>
      </c>
      <c r="K562" t="n">
        <v>1</v>
      </c>
      <c r="L562" t="n">
        <v>0.9999999999999997</v>
      </c>
      <c r="M562" t="n">
        <v>0.6026172894053796</v>
      </c>
      <c r="N562" t="n">
        <v>0.9983494188751401</v>
      </c>
      <c r="O562" t="n">
        <v>0.2463668912259567</v>
      </c>
      <c r="P562" t="n">
        <v>0.999709156527815</v>
      </c>
      <c r="Q562" t="n">
        <v>0.9915735680906772</v>
      </c>
      <c r="R562" t="n">
        <v>0.428416276421817</v>
      </c>
      <c r="S562" t="n">
        <v>0.7336087101384469</v>
      </c>
      <c r="T562" t="n">
        <v>0.3761381691237634</v>
      </c>
      <c r="U562" t="n">
        <v>0.902220737000097</v>
      </c>
    </row>
    <row r="563">
      <c r="A563" t="inlineStr">
        <is>
          <t>1350229</t>
        </is>
      </c>
      <c r="B563" s="70">
        <f>SUMPRODUCT(K563:N563,PAINEL_PESOS!$C$16:$C$19)</f>
        <v/>
      </c>
      <c r="C563" s="70">
        <f>SUMPRODUCT(O563:Q563,PAINEL_PESOS!$C$21:$C$23)</f>
        <v/>
      </c>
      <c r="D563" s="70">
        <f>SUMPRODUCT(R563:S563,PAINEL_PESOS!$C$25:$C$26)</f>
        <v/>
      </c>
      <c r="E563" s="70">
        <f>SUMPRODUCT(T563:U563,PAINEL_PESOS!$C$28:$C$29)</f>
        <v/>
      </c>
      <c r="F563" s="70" t="n">
        <v>0.9765442027022722</v>
      </c>
      <c r="G563" s="70" t="n">
        <v>0.7190816150744824</v>
      </c>
      <c r="H563" s="71">
        <f>IF(NOT(AND(PAINEL_PESOS!$D$12="OK - 100%",PAINEL_PESOS!$F$20="OK - 100%",PAINEL_PESOS!$F$24="OK - 100%",PAINEL_PESOS!$F$27="OK - 100%",PAINEL_PESOS!$F$30="OK - 100%")),"", (B563*PAINEL_PESOS!$B$7+C563*PAINEL_PESOS!$B$8+D563*PAINEL_PESOS!$B$9+E563*PAINEL_PESOS!$B$10)*F563)</f>
        <v/>
      </c>
      <c r="I563" s="71">
        <f>IF(H563="","",H563-G563)</f>
        <v/>
      </c>
      <c r="J563" s="71">
        <f>IF(I563="","",ABS(I563))</f>
        <v/>
      </c>
      <c r="K563" t="n">
        <v>1</v>
      </c>
      <c r="L563" t="n">
        <v>0.9999999999999997</v>
      </c>
      <c r="M563" t="n">
        <v>0.9245706921671837</v>
      </c>
      <c r="N563" t="n">
        <v>0.9987299251475554</v>
      </c>
      <c r="O563" t="n">
        <v>0.2699970465724106</v>
      </c>
      <c r="P563" t="n">
        <v>0.9999728920794611</v>
      </c>
      <c r="Q563" t="n">
        <v>0.8873584742557656</v>
      </c>
      <c r="R563" t="n">
        <v>0.6814706260539142</v>
      </c>
      <c r="S563" t="n">
        <v>0.7429790417338578</v>
      </c>
      <c r="T563" t="n">
        <v>0.2404141400385919</v>
      </c>
      <c r="U563" t="n">
        <v>0.8260939053519766</v>
      </c>
    </row>
    <row r="564">
      <c r="A564" t="inlineStr">
        <is>
          <t>1350230</t>
        </is>
      </c>
      <c r="B564" s="70">
        <f>SUMPRODUCT(K564:N564,PAINEL_PESOS!$C$16:$C$19)</f>
        <v/>
      </c>
      <c r="C564" s="70">
        <f>SUMPRODUCT(O564:Q564,PAINEL_PESOS!$C$21:$C$23)</f>
        <v/>
      </c>
      <c r="D564" s="70">
        <f>SUMPRODUCT(R564:S564,PAINEL_PESOS!$C$25:$C$26)</f>
        <v/>
      </c>
      <c r="E564" s="70">
        <f>SUMPRODUCT(T564:U564,PAINEL_PESOS!$C$28:$C$29)</f>
        <v/>
      </c>
      <c r="F564" s="70" t="n">
        <v>0.9282372320952116</v>
      </c>
      <c r="G564" s="70" t="n">
        <v>0.6204782224867976</v>
      </c>
      <c r="H564" s="71">
        <f>IF(NOT(AND(PAINEL_PESOS!$D$12="OK - 100%",PAINEL_PESOS!$F$20="OK - 100%",PAINEL_PESOS!$F$24="OK - 100%",PAINEL_PESOS!$F$27="OK - 100%",PAINEL_PESOS!$F$30="OK - 100%")),"", (B564*PAINEL_PESOS!$B$7+C564*PAINEL_PESOS!$B$8+D564*PAINEL_PESOS!$B$9+E564*PAINEL_PESOS!$B$10)*F564)</f>
        <v/>
      </c>
      <c r="I564" s="71">
        <f>IF(H564="","",H564-G564)</f>
        <v/>
      </c>
      <c r="J564" s="71">
        <f>IF(I564="","",ABS(I564))</f>
        <v/>
      </c>
      <c r="K564" t="n">
        <v>1</v>
      </c>
      <c r="L564" t="n">
        <v>0.9999999999999998</v>
      </c>
      <c r="M564" t="n">
        <v>0.7053162926994339</v>
      </c>
      <c r="N564" t="n">
        <v>0.9984897444730229</v>
      </c>
      <c r="O564" t="n">
        <v>0.3663333288645203</v>
      </c>
      <c r="P564" t="n">
        <v>0.9997180117104245</v>
      </c>
      <c r="Q564" t="n">
        <v>0.6540834250840668</v>
      </c>
      <c r="R564" t="n">
        <v>0.2625139409579804</v>
      </c>
      <c r="S564" t="n">
        <v>0.738979683491267</v>
      </c>
      <c r="T564" t="n">
        <v>0.2557772731019427</v>
      </c>
      <c r="U564" t="n">
        <v>0.8916527216342455</v>
      </c>
    </row>
    <row r="565">
      <c r="A565" t="inlineStr">
        <is>
          <t>1350231</t>
        </is>
      </c>
      <c r="B565" s="70">
        <f>SUMPRODUCT(K565:N565,PAINEL_PESOS!$C$16:$C$19)</f>
        <v/>
      </c>
      <c r="C565" s="70">
        <f>SUMPRODUCT(O565:Q565,PAINEL_PESOS!$C$21:$C$23)</f>
        <v/>
      </c>
      <c r="D565" s="70">
        <f>SUMPRODUCT(R565:S565,PAINEL_PESOS!$C$25:$C$26)</f>
        <v/>
      </c>
      <c r="E565" s="70">
        <f>SUMPRODUCT(T565:U565,PAINEL_PESOS!$C$28:$C$29)</f>
        <v/>
      </c>
      <c r="F565" s="70" t="n">
        <v>0.9693582921738664</v>
      </c>
      <c r="G565" s="70" t="n">
        <v>0.7058595377865772</v>
      </c>
      <c r="H565" s="71">
        <f>IF(NOT(AND(PAINEL_PESOS!$D$12="OK - 100%",PAINEL_PESOS!$F$20="OK - 100%",PAINEL_PESOS!$F$24="OK - 100%",PAINEL_PESOS!$F$27="OK - 100%",PAINEL_PESOS!$F$30="OK - 100%")),"", (B565*PAINEL_PESOS!$B$7+C565*PAINEL_PESOS!$B$8+D565*PAINEL_PESOS!$B$9+E565*PAINEL_PESOS!$B$10)*F565)</f>
        <v/>
      </c>
      <c r="I565" s="71">
        <f>IF(H565="","",H565-G565)</f>
        <v/>
      </c>
      <c r="J565" s="71">
        <f>IF(I565="","",ABS(I565))</f>
        <v/>
      </c>
      <c r="K565" t="n">
        <v>1</v>
      </c>
      <c r="L565" t="n">
        <v>0.9999999999999998</v>
      </c>
      <c r="M565" t="n">
        <v>0.6985964045986373</v>
      </c>
      <c r="N565" t="n">
        <v>0.9994606043270784</v>
      </c>
      <c r="O565" t="n">
        <v>0.3683923304392556</v>
      </c>
      <c r="P565" t="n">
        <v>0.9998970841001428</v>
      </c>
      <c r="Q565" t="n">
        <v>0.8523308450391569</v>
      </c>
      <c r="R565" t="n">
        <v>0.6131961251303818</v>
      </c>
      <c r="S565" t="n">
        <v>0.7279160053074906</v>
      </c>
      <c r="T565" t="n">
        <v>0.2764094293173325</v>
      </c>
      <c r="U565" t="n">
        <v>0.878412193840389</v>
      </c>
    </row>
    <row r="566">
      <c r="A566" t="inlineStr">
        <is>
          <t>1350232</t>
        </is>
      </c>
      <c r="B566" s="70">
        <f>SUMPRODUCT(K566:N566,PAINEL_PESOS!$C$16:$C$19)</f>
        <v/>
      </c>
      <c r="C566" s="70">
        <f>SUMPRODUCT(O566:Q566,PAINEL_PESOS!$C$21:$C$23)</f>
        <v/>
      </c>
      <c r="D566" s="70">
        <f>SUMPRODUCT(R566:S566,PAINEL_PESOS!$C$25:$C$26)</f>
        <v/>
      </c>
      <c r="E566" s="70">
        <f>SUMPRODUCT(T566:U566,PAINEL_PESOS!$C$28:$C$29)</f>
        <v/>
      </c>
      <c r="F566" s="70" t="n">
        <v>0.9721759600243204</v>
      </c>
      <c r="G566" s="70" t="n">
        <v>0.6824317142513561</v>
      </c>
      <c r="H566" s="71">
        <f>IF(NOT(AND(PAINEL_PESOS!$D$12="OK - 100%",PAINEL_PESOS!$F$20="OK - 100%",PAINEL_PESOS!$F$24="OK - 100%",PAINEL_PESOS!$F$27="OK - 100%",PAINEL_PESOS!$F$30="OK - 100%")),"", (B566*PAINEL_PESOS!$B$7+C566*PAINEL_PESOS!$B$8+D566*PAINEL_PESOS!$B$9+E566*PAINEL_PESOS!$B$10)*F566)</f>
        <v/>
      </c>
      <c r="I566" s="71">
        <f>IF(H566="","",H566-G566)</f>
        <v/>
      </c>
      <c r="J566" s="71">
        <f>IF(I566="","",ABS(I566))</f>
        <v/>
      </c>
      <c r="K566" t="n">
        <v>1</v>
      </c>
      <c r="L566" t="n">
        <v>0.9999999999999998</v>
      </c>
      <c r="M566" t="n">
        <v>0.6754151026880091</v>
      </c>
      <c r="N566" t="n">
        <v>0.9994589246781634</v>
      </c>
      <c r="O566" t="n">
        <v>0.3668563981047019</v>
      </c>
      <c r="P566" t="n">
        <v>0.9998992791850221</v>
      </c>
      <c r="Q566" t="n">
        <v>0.8659417270498975</v>
      </c>
      <c r="R566" t="n">
        <v>0.4025193868131031</v>
      </c>
      <c r="S566" t="n">
        <v>0.7251029829434785</v>
      </c>
      <c r="T566" t="n">
        <v>0.2963061320725539</v>
      </c>
      <c r="U566" t="n">
        <v>0.8658748716827256</v>
      </c>
    </row>
    <row r="567">
      <c r="A567" t="inlineStr">
        <is>
          <t>1350233</t>
        </is>
      </c>
      <c r="B567" s="70">
        <f>SUMPRODUCT(K567:N567,PAINEL_PESOS!$C$16:$C$19)</f>
        <v/>
      </c>
      <c r="C567" s="70">
        <f>SUMPRODUCT(O567:Q567,PAINEL_PESOS!$C$21:$C$23)</f>
        <v/>
      </c>
      <c r="D567" s="70">
        <f>SUMPRODUCT(R567:S567,PAINEL_PESOS!$C$25:$C$26)</f>
        <v/>
      </c>
      <c r="E567" s="70">
        <f>SUMPRODUCT(T567:U567,PAINEL_PESOS!$C$28:$C$29)</f>
        <v/>
      </c>
      <c r="F567" s="70" t="n">
        <v>0.9681055882757806</v>
      </c>
      <c r="G567" s="70" t="n">
        <v>0.6839559210467365</v>
      </c>
      <c r="H567" s="71">
        <f>IF(NOT(AND(PAINEL_PESOS!$D$12="OK - 100%",PAINEL_PESOS!$F$20="OK - 100%",PAINEL_PESOS!$F$24="OK - 100%",PAINEL_PESOS!$F$27="OK - 100%",PAINEL_PESOS!$F$30="OK - 100%")),"", (B567*PAINEL_PESOS!$B$7+C567*PAINEL_PESOS!$B$8+D567*PAINEL_PESOS!$B$9+E567*PAINEL_PESOS!$B$10)*F567)</f>
        <v/>
      </c>
      <c r="I567" s="71">
        <f>IF(H567="","",H567-G567)</f>
        <v/>
      </c>
      <c r="J567" s="71">
        <f>IF(I567="","",ABS(I567))</f>
        <v/>
      </c>
      <c r="K567" t="n">
        <v>1</v>
      </c>
      <c r="L567" t="n">
        <v>0.9999999999999998</v>
      </c>
      <c r="M567" t="n">
        <v>0.6216561527209172</v>
      </c>
      <c r="N567" t="n">
        <v>0.9991543476761204</v>
      </c>
      <c r="O567" t="n">
        <v>0.3632219904385621</v>
      </c>
      <c r="P567" t="n">
        <v>0.9998511570426492</v>
      </c>
      <c r="Q567" t="n">
        <v>0.8464348172076365</v>
      </c>
      <c r="R567" t="n">
        <v>0.454929017872868</v>
      </c>
      <c r="S567" t="n">
        <v>0.7231112124104918</v>
      </c>
      <c r="T567" t="n">
        <v>0.3374426100428004</v>
      </c>
      <c r="U567" t="n">
        <v>0.8530183690580658</v>
      </c>
    </row>
    <row r="568">
      <c r="A568" t="inlineStr">
        <is>
          <t>1349633</t>
        </is>
      </c>
      <c r="B568" s="70">
        <f>SUMPRODUCT(K568:N568,PAINEL_PESOS!$C$16:$C$19)</f>
        <v/>
      </c>
      <c r="C568" s="70">
        <f>SUMPRODUCT(O568:Q568,PAINEL_PESOS!$C$21:$C$23)</f>
        <v/>
      </c>
      <c r="D568" s="70">
        <f>SUMPRODUCT(R568:S568,PAINEL_PESOS!$C$25:$C$26)</f>
        <v/>
      </c>
      <c r="E568" s="70">
        <f>SUMPRODUCT(T568:U568,PAINEL_PESOS!$C$28:$C$29)</f>
        <v/>
      </c>
      <c r="F568" s="70" t="n">
        <v>0.9997269840182729</v>
      </c>
      <c r="G568" s="70" t="n">
        <v>0.679632088470679</v>
      </c>
      <c r="H568" s="71">
        <f>IF(NOT(AND(PAINEL_PESOS!$D$12="OK - 100%",PAINEL_PESOS!$F$20="OK - 100%",PAINEL_PESOS!$F$24="OK - 100%",PAINEL_PESOS!$F$27="OK - 100%",PAINEL_PESOS!$F$30="OK - 100%")),"", (B568*PAINEL_PESOS!$B$7+C568*PAINEL_PESOS!$B$8+D568*PAINEL_PESOS!$B$9+E568*PAINEL_PESOS!$B$10)*F568)</f>
        <v/>
      </c>
      <c r="I568" s="71">
        <f>IF(H568="","",H568-G568)</f>
        <v/>
      </c>
      <c r="J568" s="71">
        <f>IF(I568="","",ABS(I568))</f>
        <v/>
      </c>
      <c r="K568" t="n">
        <v>0.2</v>
      </c>
      <c r="L568" t="n">
        <v>0.9999999999999998</v>
      </c>
      <c r="M568" t="n">
        <v>0.4949845047825484</v>
      </c>
      <c r="N568" t="n">
        <v>0.9980268750642152</v>
      </c>
      <c r="O568" t="n">
        <v>0.3051898736033118</v>
      </c>
      <c r="P568" t="n">
        <v>0.9999202793163335</v>
      </c>
      <c r="Q568" t="n">
        <v>0.9997969877160784</v>
      </c>
      <c r="R568" t="n">
        <v>0.8556311917056946</v>
      </c>
      <c r="S568" t="n">
        <v>0.5559285381578056</v>
      </c>
      <c r="T568" t="n">
        <v>0.3278439697606371</v>
      </c>
      <c r="U568" t="n">
        <v>0.8160273665453927</v>
      </c>
    </row>
    <row r="569">
      <c r="A569" t="inlineStr">
        <is>
          <t>1349634</t>
        </is>
      </c>
      <c r="B569" s="70">
        <f>SUMPRODUCT(K569:N569,PAINEL_PESOS!$C$16:$C$19)</f>
        <v/>
      </c>
      <c r="C569" s="70">
        <f>SUMPRODUCT(O569:Q569,PAINEL_PESOS!$C$21:$C$23)</f>
        <v/>
      </c>
      <c r="D569" s="70">
        <f>SUMPRODUCT(R569:S569,PAINEL_PESOS!$C$25:$C$26)</f>
        <v/>
      </c>
      <c r="E569" s="70">
        <f>SUMPRODUCT(T569:U569,PAINEL_PESOS!$C$28:$C$29)</f>
        <v/>
      </c>
      <c r="F569" s="70" t="n">
        <v>0.9997248369100061</v>
      </c>
      <c r="G569" s="70" t="n">
        <v>0.6896898313491746</v>
      </c>
      <c r="H569" s="71">
        <f>IF(NOT(AND(PAINEL_PESOS!$D$12="OK - 100%",PAINEL_PESOS!$F$20="OK - 100%",PAINEL_PESOS!$F$24="OK - 100%",PAINEL_PESOS!$F$27="OK - 100%",PAINEL_PESOS!$F$30="OK - 100%")),"", (B569*PAINEL_PESOS!$B$7+C569*PAINEL_PESOS!$B$8+D569*PAINEL_PESOS!$B$9+E569*PAINEL_PESOS!$B$10)*F569)</f>
        <v/>
      </c>
      <c r="I569" s="71">
        <f>IF(H569="","",H569-G569)</f>
        <v/>
      </c>
      <c r="J569" s="71">
        <f>IF(I569="","",ABS(I569))</f>
        <v/>
      </c>
      <c r="K569" t="n">
        <v>0.2</v>
      </c>
      <c r="L569" t="n">
        <v>0.9999999999999998</v>
      </c>
      <c r="M569" t="n">
        <v>0.4949845047825484</v>
      </c>
      <c r="N569" t="n">
        <v>0.9980113550003812</v>
      </c>
      <c r="O569" t="n">
        <v>0.3051898736033118</v>
      </c>
      <c r="P569" t="n">
        <v>0.9999196517278924</v>
      </c>
      <c r="Q569" t="n">
        <v>0.9997953897669405</v>
      </c>
      <c r="R569" t="n">
        <v>0.9256136378691711</v>
      </c>
      <c r="S569" t="n">
        <v>0.5563845665414987</v>
      </c>
      <c r="T569" t="n">
        <v>0.3278439697606371</v>
      </c>
      <c r="U569" t="n">
        <v>0.8260939053519766</v>
      </c>
    </row>
    <row r="570">
      <c r="A570" t="inlineStr">
        <is>
          <t>1350241</t>
        </is>
      </c>
      <c r="B570" s="70">
        <f>SUMPRODUCT(K570:N570,PAINEL_PESOS!$C$16:$C$19)</f>
        <v/>
      </c>
      <c r="C570" s="70">
        <f>SUMPRODUCT(O570:Q570,PAINEL_PESOS!$C$21:$C$23)</f>
        <v/>
      </c>
      <c r="D570" s="70">
        <f>SUMPRODUCT(R570:S570,PAINEL_PESOS!$C$25:$C$26)</f>
        <v/>
      </c>
      <c r="E570" s="70">
        <f>SUMPRODUCT(T570:U570,PAINEL_PESOS!$C$28:$C$29)</f>
        <v/>
      </c>
      <c r="F570" s="70" t="n">
        <v>0.9862463566727672</v>
      </c>
      <c r="G570" s="70" t="n">
        <v>0.7152279771136583</v>
      </c>
      <c r="H570" s="71">
        <f>IF(NOT(AND(PAINEL_PESOS!$D$12="OK - 100%",PAINEL_PESOS!$F$20="OK - 100%",PAINEL_PESOS!$F$24="OK - 100%",PAINEL_PESOS!$F$27="OK - 100%",PAINEL_PESOS!$F$30="OK - 100%")),"", (B570*PAINEL_PESOS!$B$7+C570*PAINEL_PESOS!$B$8+D570*PAINEL_PESOS!$B$9+E570*PAINEL_PESOS!$B$10)*F570)</f>
        <v/>
      </c>
      <c r="I570" s="71">
        <f>IF(H570="","",H570-G570)</f>
        <v/>
      </c>
      <c r="J570" s="71">
        <f>IF(I570="","",ABS(I570))</f>
        <v/>
      </c>
      <c r="K570" t="n">
        <v>0.999850183709435</v>
      </c>
      <c r="L570" t="n">
        <v>0.9995184583813084</v>
      </c>
      <c r="M570" t="n">
        <v>0.6992482562856264</v>
      </c>
      <c r="N570" t="n">
        <v>0.9984938705234889</v>
      </c>
      <c r="O570" t="n">
        <v>0.2168284143331531</v>
      </c>
      <c r="P570" t="n">
        <v>0.999924193886646</v>
      </c>
      <c r="Q570" t="n">
        <v>0.9343726885680306</v>
      </c>
      <c r="R570" t="n">
        <v>0.5603862700492412</v>
      </c>
      <c r="S570" t="n">
        <v>0.752179145614353</v>
      </c>
      <c r="T570" t="n">
        <v>0.3142970280212505</v>
      </c>
      <c r="U570" t="n">
        <v>0.8921158311414472</v>
      </c>
    </row>
    <row r="571">
      <c r="A571" t="inlineStr">
        <is>
          <t>1349635</t>
        </is>
      </c>
      <c r="B571" s="70">
        <f>SUMPRODUCT(K571:N571,PAINEL_PESOS!$C$16:$C$19)</f>
        <v/>
      </c>
      <c r="C571" s="70">
        <f>SUMPRODUCT(O571:Q571,PAINEL_PESOS!$C$21:$C$23)</f>
        <v/>
      </c>
      <c r="D571" s="70">
        <f>SUMPRODUCT(R571:S571,PAINEL_PESOS!$C$25:$C$26)</f>
        <v/>
      </c>
      <c r="E571" s="70">
        <f>SUMPRODUCT(T571:U571,PAINEL_PESOS!$C$28:$C$29)</f>
        <v/>
      </c>
      <c r="F571" s="70" t="n">
        <v>0.9997261506173769</v>
      </c>
      <c r="G571" s="70" t="n">
        <v>0.6956796484337017</v>
      </c>
      <c r="H571" s="71">
        <f>IF(NOT(AND(PAINEL_PESOS!$D$12="OK - 100%",PAINEL_PESOS!$F$20="OK - 100%",PAINEL_PESOS!$F$24="OK - 100%",PAINEL_PESOS!$F$27="OK - 100%",PAINEL_PESOS!$F$30="OK - 100%")),"", (B571*PAINEL_PESOS!$B$7+C571*PAINEL_PESOS!$B$8+D571*PAINEL_PESOS!$B$9+E571*PAINEL_PESOS!$B$10)*F571)</f>
        <v/>
      </c>
      <c r="I571" s="71">
        <f>IF(H571="","",H571-G571)</f>
        <v/>
      </c>
      <c r="J571" s="71">
        <f>IF(I571="","",ABS(I571))</f>
        <v/>
      </c>
      <c r="K571" t="n">
        <v>0.2</v>
      </c>
      <c r="L571" t="n">
        <v>0.9999999999999998</v>
      </c>
      <c r="M571" t="n">
        <v>0.4949845047825484</v>
      </c>
      <c r="N571" t="n">
        <v>0.9980208509503291</v>
      </c>
      <c r="O571" t="n">
        <v>0.3051898736033118</v>
      </c>
      <c r="P571" t="n">
        <v>0.999920035718813</v>
      </c>
      <c r="Q571" t="n">
        <v>0.999796367474064</v>
      </c>
      <c r="R571" t="n">
        <v>0.9735019024346607</v>
      </c>
      <c r="S571" t="n">
        <v>0.5564150565487795</v>
      </c>
      <c r="T571" t="n">
        <v>0.3278439697606371</v>
      </c>
      <c r="U571" t="n">
        <v>0.8260939053519766</v>
      </c>
    </row>
    <row r="572">
      <c r="A572" t="inlineStr">
        <is>
          <t>1350247</t>
        </is>
      </c>
      <c r="B572" s="70">
        <f>SUMPRODUCT(K572:N572,PAINEL_PESOS!$C$16:$C$19)</f>
        <v/>
      </c>
      <c r="C572" s="70">
        <f>SUMPRODUCT(O572:Q572,PAINEL_PESOS!$C$21:$C$23)</f>
        <v/>
      </c>
      <c r="D572" s="70">
        <f>SUMPRODUCT(R572:S572,PAINEL_PESOS!$C$25:$C$26)</f>
        <v/>
      </c>
      <c r="E572" s="70">
        <f>SUMPRODUCT(T572:U572,PAINEL_PESOS!$C$28:$C$29)</f>
        <v/>
      </c>
      <c r="F572" s="70" t="n">
        <v>0.9918155078588554</v>
      </c>
      <c r="G572" s="70" t="n">
        <v>0.7168386627553007</v>
      </c>
      <c r="H572" s="71">
        <f>IF(NOT(AND(PAINEL_PESOS!$D$12="OK - 100%",PAINEL_PESOS!$F$20="OK - 100%",PAINEL_PESOS!$F$24="OK - 100%",PAINEL_PESOS!$F$27="OK - 100%",PAINEL_PESOS!$F$30="OK - 100%")),"", (B572*PAINEL_PESOS!$B$7+C572*PAINEL_PESOS!$B$8+D572*PAINEL_PESOS!$B$9+E572*PAINEL_PESOS!$B$10)*F572)</f>
        <v/>
      </c>
      <c r="I572" s="71">
        <f>IF(H572="","",H572-G572)</f>
        <v/>
      </c>
      <c r="J572" s="71">
        <f>IF(I572="","",ABS(I572))</f>
        <v/>
      </c>
      <c r="K572" t="n">
        <v>1</v>
      </c>
      <c r="L572" t="n">
        <v>0.9999999999999998</v>
      </c>
      <c r="M572" t="n">
        <v>0.7404508637161955</v>
      </c>
      <c r="N572" t="n">
        <v>0.9964454388890585</v>
      </c>
      <c r="O572" t="n">
        <v>0.2932105762722008</v>
      </c>
      <c r="P572" t="n">
        <v>0.9989574914910455</v>
      </c>
      <c r="Q572" t="n">
        <v>0.9625387847244266</v>
      </c>
      <c r="R572" t="n">
        <v>0.4257175188094712</v>
      </c>
      <c r="S572" t="n">
        <v>0.7263874458742683</v>
      </c>
      <c r="T572" t="n">
        <v>0.3607546972061029</v>
      </c>
      <c r="U572" t="n">
        <v>0.8975865851103657</v>
      </c>
    </row>
    <row r="573">
      <c r="A573" t="inlineStr">
        <is>
          <t>1350248</t>
        </is>
      </c>
      <c r="B573" s="70">
        <f>SUMPRODUCT(K573:N573,PAINEL_PESOS!$C$16:$C$19)</f>
        <v/>
      </c>
      <c r="C573" s="70">
        <f>SUMPRODUCT(O573:Q573,PAINEL_PESOS!$C$21:$C$23)</f>
        <v/>
      </c>
      <c r="D573" s="70">
        <f>SUMPRODUCT(R573:S573,PAINEL_PESOS!$C$25:$C$26)</f>
        <v/>
      </c>
      <c r="E573" s="70">
        <f>SUMPRODUCT(T573:U573,PAINEL_PESOS!$C$28:$C$29)</f>
        <v/>
      </c>
      <c r="F573" s="70" t="n">
        <v>0.9850995247120204</v>
      </c>
      <c r="G573" s="70" t="n">
        <v>0.7143256837525164</v>
      </c>
      <c r="H573" s="71">
        <f>IF(NOT(AND(PAINEL_PESOS!$D$12="OK - 100%",PAINEL_PESOS!$F$20="OK - 100%",PAINEL_PESOS!$F$24="OK - 100%",PAINEL_PESOS!$F$27="OK - 100%",PAINEL_PESOS!$F$30="OK - 100%")),"", (B573*PAINEL_PESOS!$B$7+C573*PAINEL_PESOS!$B$8+D573*PAINEL_PESOS!$B$9+E573*PAINEL_PESOS!$B$10)*F573)</f>
        <v/>
      </c>
      <c r="I573" s="71">
        <f>IF(H573="","",H573-G573)</f>
        <v/>
      </c>
      <c r="J573" s="71">
        <f>IF(I573="","",ABS(I573))</f>
        <v/>
      </c>
      <c r="K573" t="n">
        <v>1</v>
      </c>
      <c r="L573" t="n">
        <v>0.9999999999999998</v>
      </c>
      <c r="M573" t="n">
        <v>0.8734514008112563</v>
      </c>
      <c r="N573" t="n">
        <v>0.9986086406255792</v>
      </c>
      <c r="O573" t="n">
        <v>0.2113324169535267</v>
      </c>
      <c r="P573" t="n">
        <v>0.9998602674508758</v>
      </c>
      <c r="Q573" t="n">
        <v>0.9287791448203317</v>
      </c>
      <c r="R573" t="n">
        <v>0.4584383665575241</v>
      </c>
      <c r="S573" t="n">
        <v>0.7244054155722199</v>
      </c>
      <c r="T573" t="n">
        <v>0.3692909314513803</v>
      </c>
      <c r="U573" t="n">
        <v>0.8862311590517091</v>
      </c>
    </row>
    <row r="574">
      <c r="A574" t="inlineStr">
        <is>
          <t>1350249</t>
        </is>
      </c>
      <c r="B574" s="70">
        <f>SUMPRODUCT(K574:N574,PAINEL_PESOS!$C$16:$C$19)</f>
        <v/>
      </c>
      <c r="C574" s="70">
        <f>SUMPRODUCT(O574:Q574,PAINEL_PESOS!$C$21:$C$23)</f>
        <v/>
      </c>
      <c r="D574" s="70">
        <f>SUMPRODUCT(R574:S574,PAINEL_PESOS!$C$25:$C$26)</f>
        <v/>
      </c>
      <c r="E574" s="70">
        <f>SUMPRODUCT(T574:U574,PAINEL_PESOS!$C$28:$C$29)</f>
        <v/>
      </c>
      <c r="F574" s="70" t="n">
        <v>0.9777978094227248</v>
      </c>
      <c r="G574" s="70" t="n">
        <v>0.7150424812504658</v>
      </c>
      <c r="H574" s="71">
        <f>IF(NOT(AND(PAINEL_PESOS!$D$12="OK - 100%",PAINEL_PESOS!$F$20="OK - 100%",PAINEL_PESOS!$F$24="OK - 100%",PAINEL_PESOS!$F$27="OK - 100%",PAINEL_PESOS!$F$30="OK - 100%")),"", (B574*PAINEL_PESOS!$B$7+C574*PAINEL_PESOS!$B$8+D574*PAINEL_PESOS!$B$9+E574*PAINEL_PESOS!$B$10)*F574)</f>
        <v/>
      </c>
      <c r="I574" s="71">
        <f>IF(H574="","",H574-G574)</f>
        <v/>
      </c>
      <c r="J574" s="71">
        <f>IF(I574="","",ABS(I574))</f>
        <v/>
      </c>
      <c r="K574" t="n">
        <v>1</v>
      </c>
      <c r="L574" t="n">
        <v>0.9999999999999998</v>
      </c>
      <c r="M574" t="n">
        <v>0.8246392271440263</v>
      </c>
      <c r="N574" t="n">
        <v>0.9990037588072733</v>
      </c>
      <c r="O574" t="n">
        <v>0.2735641840687888</v>
      </c>
      <c r="P574" t="n">
        <v>0.9999420730647759</v>
      </c>
      <c r="Q574" t="n">
        <v>0.8932940171365167</v>
      </c>
      <c r="R574" t="n">
        <v>0.5714390656148595</v>
      </c>
      <c r="S574" t="n">
        <v>0.7327734863104965</v>
      </c>
      <c r="T574" t="n">
        <v>0.3148343156045121</v>
      </c>
      <c r="U574" t="n">
        <v>0.8748258440953907</v>
      </c>
    </row>
    <row r="575">
      <c r="A575" t="inlineStr">
        <is>
          <t>1350250</t>
        </is>
      </c>
      <c r="B575" s="70">
        <f>SUMPRODUCT(K575:N575,PAINEL_PESOS!$C$16:$C$19)</f>
        <v/>
      </c>
      <c r="C575" s="70">
        <f>SUMPRODUCT(O575:Q575,PAINEL_PESOS!$C$21:$C$23)</f>
        <v/>
      </c>
      <c r="D575" s="70">
        <f>SUMPRODUCT(R575:S575,PAINEL_PESOS!$C$25:$C$26)</f>
        <v/>
      </c>
      <c r="E575" s="70">
        <f>SUMPRODUCT(T575:U575,PAINEL_PESOS!$C$28:$C$29)</f>
        <v/>
      </c>
      <c r="F575" s="70" t="n">
        <v>0.9839960475864469</v>
      </c>
      <c r="G575" s="70" t="n">
        <v>0.7111465743062638</v>
      </c>
      <c r="H575" s="71">
        <f>IF(NOT(AND(PAINEL_PESOS!$D$12="OK - 100%",PAINEL_PESOS!$F$20="OK - 100%",PAINEL_PESOS!$F$24="OK - 100%",PAINEL_PESOS!$F$27="OK - 100%",PAINEL_PESOS!$F$30="OK - 100%")),"", (B575*PAINEL_PESOS!$B$7+C575*PAINEL_PESOS!$B$8+D575*PAINEL_PESOS!$B$9+E575*PAINEL_PESOS!$B$10)*F575)</f>
        <v/>
      </c>
      <c r="I575" s="71">
        <f>IF(H575="","",H575-G575)</f>
        <v/>
      </c>
      <c r="J575" s="71">
        <f>IF(I575="","",ABS(I575))</f>
        <v/>
      </c>
      <c r="K575" t="n">
        <v>1</v>
      </c>
      <c r="L575" t="n">
        <v>1</v>
      </c>
      <c r="M575" t="n">
        <v>0.700238797673855</v>
      </c>
      <c r="N575" t="n">
        <v>0.9986356835175543</v>
      </c>
      <c r="O575" t="n">
        <v>0.3055818826184693</v>
      </c>
      <c r="P575" t="n">
        <v>0.9996683960299451</v>
      </c>
      <c r="Q575" t="n">
        <v>0.9234793629458473</v>
      </c>
      <c r="R575" t="n">
        <v>0.486989810523977</v>
      </c>
      <c r="S575" t="n">
        <v>0.7162277533043705</v>
      </c>
      <c r="T575" t="n">
        <v>0.3808022603814649</v>
      </c>
      <c r="U575" t="n">
        <v>0.8624258632883279</v>
      </c>
    </row>
    <row r="576">
      <c r="A576" t="inlineStr">
        <is>
          <t>1350251</t>
        </is>
      </c>
      <c r="B576" s="70">
        <f>SUMPRODUCT(K576:N576,PAINEL_PESOS!$C$16:$C$19)</f>
        <v/>
      </c>
      <c r="C576" s="70">
        <f>SUMPRODUCT(O576:Q576,PAINEL_PESOS!$C$21:$C$23)</f>
        <v/>
      </c>
      <c r="D576" s="70">
        <f>SUMPRODUCT(R576:S576,PAINEL_PESOS!$C$25:$C$26)</f>
        <v/>
      </c>
      <c r="E576" s="70">
        <f>SUMPRODUCT(T576:U576,PAINEL_PESOS!$C$28:$C$29)</f>
        <v/>
      </c>
      <c r="F576" s="70" t="n">
        <v>0.9788718601227878</v>
      </c>
      <c r="G576" s="70" t="n">
        <v>0.7051189665679028</v>
      </c>
      <c r="H576" s="71">
        <f>IF(NOT(AND(PAINEL_PESOS!$D$12="OK - 100%",PAINEL_PESOS!$F$20="OK - 100%",PAINEL_PESOS!$F$24="OK - 100%",PAINEL_PESOS!$F$27="OK - 100%",PAINEL_PESOS!$F$30="OK - 100%")),"", (B576*PAINEL_PESOS!$B$7+C576*PAINEL_PESOS!$B$8+D576*PAINEL_PESOS!$B$9+E576*PAINEL_PESOS!$B$10)*F576)</f>
        <v/>
      </c>
      <c r="I576" s="71">
        <f>IF(H576="","",H576-G576)</f>
        <v/>
      </c>
      <c r="J576" s="71">
        <f>IF(I576="","",ABS(I576))</f>
        <v/>
      </c>
      <c r="K576" t="n">
        <v>1</v>
      </c>
      <c r="L576" t="n">
        <v>1</v>
      </c>
      <c r="M576" t="n">
        <v>0.5245896465968709</v>
      </c>
      <c r="N576" t="n">
        <v>0.9987968180421348</v>
      </c>
      <c r="O576" t="n">
        <v>0.356386730961558</v>
      </c>
      <c r="P576" t="n">
        <v>0.9998079552241439</v>
      </c>
      <c r="Q576" t="n">
        <v>0.8986476826768387</v>
      </c>
      <c r="R576" t="n">
        <v>0.5426438836323787</v>
      </c>
      <c r="S576" t="n">
        <v>0.7223582759915218</v>
      </c>
      <c r="T576" t="n">
        <v>0.3683587556113839</v>
      </c>
      <c r="U576" t="n">
        <v>0.8644246189088628</v>
      </c>
    </row>
    <row r="577">
      <c r="A577" t="inlineStr">
        <is>
          <t>1350252</t>
        </is>
      </c>
      <c r="B577" s="70">
        <f>SUMPRODUCT(K577:N577,PAINEL_PESOS!$C$16:$C$19)</f>
        <v/>
      </c>
      <c r="C577" s="70">
        <f>SUMPRODUCT(O577:Q577,PAINEL_PESOS!$C$21:$C$23)</f>
        <v/>
      </c>
      <c r="D577" s="70">
        <f>SUMPRODUCT(R577:S577,PAINEL_PESOS!$C$25:$C$26)</f>
        <v/>
      </c>
      <c r="E577" s="70">
        <f>SUMPRODUCT(T577:U577,PAINEL_PESOS!$C$28:$C$29)</f>
        <v/>
      </c>
      <c r="F577" s="70" t="n">
        <v>0.9631137844247665</v>
      </c>
      <c r="G577" s="70" t="n">
        <v>0.6478866176550211</v>
      </c>
      <c r="H577" s="71">
        <f>IF(NOT(AND(PAINEL_PESOS!$D$12="OK - 100%",PAINEL_PESOS!$F$20="OK - 100%",PAINEL_PESOS!$F$24="OK - 100%",PAINEL_PESOS!$F$27="OK - 100%",PAINEL_PESOS!$F$30="OK - 100%")),"", (B577*PAINEL_PESOS!$B$7+C577*PAINEL_PESOS!$B$8+D577*PAINEL_PESOS!$B$9+E577*PAINEL_PESOS!$B$10)*F577)</f>
        <v/>
      </c>
      <c r="I577" s="71">
        <f>IF(H577="","",H577-G577)</f>
        <v/>
      </c>
      <c r="J577" s="71">
        <f>IF(I577="","",ABS(I577))</f>
        <v/>
      </c>
      <c r="K577" t="n">
        <v>1</v>
      </c>
      <c r="L577" t="n">
        <v>0.9999999999999998</v>
      </c>
      <c r="M577" t="n">
        <v>0.5170629035577869</v>
      </c>
      <c r="N577" t="n">
        <v>0.9975515053607231</v>
      </c>
      <c r="O577" t="n">
        <v>0.3558411617881292</v>
      </c>
      <c r="P577" t="n">
        <v>0.9996118810208111</v>
      </c>
      <c r="Q577" t="n">
        <v>0.8230998565620392</v>
      </c>
      <c r="R577" t="n">
        <v>0.2311710351717286</v>
      </c>
      <c r="S577" t="n">
        <v>0.7125525291047405</v>
      </c>
      <c r="T577" t="n">
        <v>0.3753957781528252</v>
      </c>
      <c r="U577" t="n">
        <v>0.8528046448117893</v>
      </c>
    </row>
    <row r="578">
      <c r="A578" t="inlineStr">
        <is>
          <t>1350253</t>
        </is>
      </c>
      <c r="B578" s="70">
        <f>SUMPRODUCT(K578:N578,PAINEL_PESOS!$C$16:$C$19)</f>
        <v/>
      </c>
      <c r="C578" s="70">
        <f>SUMPRODUCT(O578:Q578,PAINEL_PESOS!$C$21:$C$23)</f>
        <v/>
      </c>
      <c r="D578" s="70">
        <f>SUMPRODUCT(R578:S578,PAINEL_PESOS!$C$25:$C$26)</f>
        <v/>
      </c>
      <c r="E578" s="70">
        <f>SUMPRODUCT(T578:U578,PAINEL_PESOS!$C$28:$C$29)</f>
        <v/>
      </c>
      <c r="F578" s="70" t="n">
        <v>0.9892935772555588</v>
      </c>
      <c r="G578" s="70" t="n">
        <v>0.6979748288751315</v>
      </c>
      <c r="H578" s="71">
        <f>IF(NOT(AND(PAINEL_PESOS!$D$12="OK - 100%",PAINEL_PESOS!$F$20="OK - 100%",PAINEL_PESOS!$F$24="OK - 100%",PAINEL_PESOS!$F$27="OK - 100%",PAINEL_PESOS!$F$30="OK - 100%")),"", (B578*PAINEL_PESOS!$B$7+C578*PAINEL_PESOS!$B$8+D578*PAINEL_PESOS!$B$9+E578*PAINEL_PESOS!$B$10)*F578)</f>
        <v/>
      </c>
      <c r="I578" s="71">
        <f>IF(H578="","",H578-G578)</f>
        <v/>
      </c>
      <c r="J578" s="71">
        <f>IF(I578="","",ABS(I578))</f>
        <v/>
      </c>
      <c r="K578" t="n">
        <v>0.8792229815756979</v>
      </c>
      <c r="L578" t="n">
        <v>0.9999999999999998</v>
      </c>
      <c r="M578" t="n">
        <v>0.6084530282476246</v>
      </c>
      <c r="N578" t="n">
        <v>0.9985645441835533</v>
      </c>
      <c r="O578" t="n">
        <v>0.2864841325646554</v>
      </c>
      <c r="P578" t="n">
        <v>0.9998323263631144</v>
      </c>
      <c r="Q578" t="n">
        <v>0.9491027345198768</v>
      </c>
      <c r="R578" t="n">
        <v>0.4388126849986282</v>
      </c>
      <c r="S578" t="n">
        <v>0.7306035586899169</v>
      </c>
      <c r="T578" t="n">
        <v>0.3943199442102062</v>
      </c>
      <c r="U578" t="n">
        <v>0.8470921961551432</v>
      </c>
    </row>
    <row r="579">
      <c r="A579" t="inlineStr">
        <is>
          <t>1350254</t>
        </is>
      </c>
      <c r="B579" s="70">
        <f>SUMPRODUCT(K579:N579,PAINEL_PESOS!$C$16:$C$19)</f>
        <v/>
      </c>
      <c r="C579" s="70">
        <f>SUMPRODUCT(O579:Q579,PAINEL_PESOS!$C$21:$C$23)</f>
        <v/>
      </c>
      <c r="D579" s="70">
        <f>SUMPRODUCT(R579:S579,PAINEL_PESOS!$C$25:$C$26)</f>
        <v/>
      </c>
      <c r="E579" s="70">
        <f>SUMPRODUCT(T579:U579,PAINEL_PESOS!$C$28:$C$29)</f>
        <v/>
      </c>
      <c r="F579" s="70" t="n">
        <v>0.9974768575418157</v>
      </c>
      <c r="G579" s="70" t="n">
        <v>0.7234806190534339</v>
      </c>
      <c r="H579" s="71">
        <f>IF(NOT(AND(PAINEL_PESOS!$D$12="OK - 100%",PAINEL_PESOS!$F$20="OK - 100%",PAINEL_PESOS!$F$24="OK - 100%",PAINEL_PESOS!$F$27="OK - 100%",PAINEL_PESOS!$F$30="OK - 100%")),"", (B579*PAINEL_PESOS!$B$7+C579*PAINEL_PESOS!$B$8+D579*PAINEL_PESOS!$B$9+E579*PAINEL_PESOS!$B$10)*F579)</f>
        <v/>
      </c>
      <c r="I579" s="71">
        <f>IF(H579="","",H579-G579)</f>
        <v/>
      </c>
      <c r="J579" s="71">
        <f>IF(I579="","",ABS(I579))</f>
        <v/>
      </c>
      <c r="K579" t="n">
        <v>1</v>
      </c>
      <c r="L579" t="n">
        <v>0.8386518951415369</v>
      </c>
      <c r="M579" t="n">
        <v>0.7959483594802225</v>
      </c>
      <c r="N579" t="n">
        <v>0.9975723440742442</v>
      </c>
      <c r="O579" t="n">
        <v>0.3105282664873827</v>
      </c>
      <c r="P579" t="n">
        <v>0.9967999450512812</v>
      </c>
      <c r="Q579" t="n">
        <v>0.9897331360482901</v>
      </c>
      <c r="R579" t="n">
        <v>0.3891575349731557</v>
      </c>
      <c r="S579" t="n">
        <v>0.8610612094794412</v>
      </c>
      <c r="T579" t="n">
        <v>0.3719521081688064</v>
      </c>
      <c r="U579" t="n">
        <v>0.83285406613489</v>
      </c>
    </row>
    <row r="580">
      <c r="A580" t="inlineStr">
        <is>
          <t>1350255</t>
        </is>
      </c>
      <c r="B580" s="70">
        <f>SUMPRODUCT(K580:N580,PAINEL_PESOS!$C$16:$C$19)</f>
        <v/>
      </c>
      <c r="C580" s="70">
        <f>SUMPRODUCT(O580:Q580,PAINEL_PESOS!$C$21:$C$23)</f>
        <v/>
      </c>
      <c r="D580" s="70">
        <f>SUMPRODUCT(R580:S580,PAINEL_PESOS!$C$25:$C$26)</f>
        <v/>
      </c>
      <c r="E580" s="70">
        <f>SUMPRODUCT(T580:U580,PAINEL_PESOS!$C$28:$C$29)</f>
        <v/>
      </c>
      <c r="F580" s="70" t="n">
        <v>0.9973453783202998</v>
      </c>
      <c r="G580" s="70" t="n">
        <v>0.7135563143619535</v>
      </c>
      <c r="H580" s="71">
        <f>IF(NOT(AND(PAINEL_PESOS!$D$12="OK - 100%",PAINEL_PESOS!$F$20="OK - 100%",PAINEL_PESOS!$F$24="OK - 100%",PAINEL_PESOS!$F$27="OK - 100%",PAINEL_PESOS!$F$30="OK - 100%")),"", (B580*PAINEL_PESOS!$B$7+C580*PAINEL_PESOS!$B$8+D580*PAINEL_PESOS!$B$9+E580*PAINEL_PESOS!$B$10)*F580)</f>
        <v/>
      </c>
      <c r="I580" s="71">
        <f>IF(H580="","",H580-G580)</f>
        <v/>
      </c>
      <c r="J580" s="71">
        <f>IF(I580="","",ABS(I580))</f>
        <v/>
      </c>
      <c r="K580" t="n">
        <v>0.7345842158732868</v>
      </c>
      <c r="L580" t="n">
        <v>0.9999999999999998</v>
      </c>
      <c r="M580" t="n">
        <v>0.6460212948001398</v>
      </c>
      <c r="N580" t="n">
        <v>0.9992234589836601</v>
      </c>
      <c r="O580" t="n">
        <v>0.1790700717062976</v>
      </c>
      <c r="P580" t="n">
        <v>0.9999989558940747</v>
      </c>
      <c r="Q580" t="n">
        <v>0.987608668691152</v>
      </c>
      <c r="R580" t="n">
        <v>0.4648526258885792</v>
      </c>
      <c r="S580" t="n">
        <v>0.8709147616417029</v>
      </c>
      <c r="T580" t="n">
        <v>0.4220266067600559</v>
      </c>
      <c r="U580" t="n">
        <v>0.8314843493601609</v>
      </c>
    </row>
    <row r="581">
      <c r="A581" t="inlineStr">
        <is>
          <t>1350259</t>
        </is>
      </c>
      <c r="B581" s="70">
        <f>SUMPRODUCT(K581:N581,PAINEL_PESOS!$C$16:$C$19)</f>
        <v/>
      </c>
      <c r="C581" s="70">
        <f>SUMPRODUCT(O581:Q581,PAINEL_PESOS!$C$21:$C$23)</f>
        <v/>
      </c>
      <c r="D581" s="70">
        <f>SUMPRODUCT(R581:S581,PAINEL_PESOS!$C$25:$C$26)</f>
        <v/>
      </c>
      <c r="E581" s="70">
        <f>SUMPRODUCT(T581:U581,PAINEL_PESOS!$C$28:$C$29)</f>
        <v/>
      </c>
      <c r="F581" s="70" t="n">
        <v>0.9946441119290796</v>
      </c>
      <c r="G581" s="70" t="n">
        <v>0.6930433290290705</v>
      </c>
      <c r="H581" s="71">
        <f>IF(NOT(AND(PAINEL_PESOS!$D$12="OK - 100%",PAINEL_PESOS!$F$20="OK - 100%",PAINEL_PESOS!$F$24="OK - 100%",PAINEL_PESOS!$F$27="OK - 100%",PAINEL_PESOS!$F$30="OK - 100%")),"", (B581*PAINEL_PESOS!$B$7+C581*PAINEL_PESOS!$B$8+D581*PAINEL_PESOS!$B$9+E581*PAINEL_PESOS!$B$10)*F581)</f>
        <v/>
      </c>
      <c r="I581" s="71">
        <f>IF(H581="","",H581-G581)</f>
        <v/>
      </c>
      <c r="J581" s="71">
        <f>IF(I581="","",ABS(I581))</f>
        <v/>
      </c>
      <c r="K581" t="n">
        <v>0.9997995452249896</v>
      </c>
      <c r="L581" t="n">
        <v>0.9997494322967454</v>
      </c>
      <c r="M581" t="n">
        <v>0.9428112091559429</v>
      </c>
      <c r="N581" t="n">
        <v>0.9996540328036454</v>
      </c>
      <c r="O581" t="n">
        <v>0.2574547841053387</v>
      </c>
      <c r="P581" t="n">
        <v>0.9999984871460076</v>
      </c>
      <c r="Q581" t="n">
        <v>0.9743274764169056</v>
      </c>
      <c r="R581" t="n">
        <v>0.1906457285208075</v>
      </c>
      <c r="S581" t="n">
        <v>0.7394366585416317</v>
      </c>
      <c r="T581" t="n">
        <v>0.3149002340022448</v>
      </c>
      <c r="U581" t="n">
        <v>0.8703578685985631</v>
      </c>
    </row>
    <row r="582">
      <c r="A582" t="inlineStr">
        <is>
          <t>1350263</t>
        </is>
      </c>
      <c r="B582" s="70">
        <f>SUMPRODUCT(K582:N582,PAINEL_PESOS!$C$16:$C$19)</f>
        <v/>
      </c>
      <c r="C582" s="70">
        <f>SUMPRODUCT(O582:Q582,PAINEL_PESOS!$C$21:$C$23)</f>
        <v/>
      </c>
      <c r="D582" s="70">
        <f>SUMPRODUCT(R582:S582,PAINEL_PESOS!$C$25:$C$26)</f>
        <v/>
      </c>
      <c r="E582" s="70">
        <f>SUMPRODUCT(T582:U582,PAINEL_PESOS!$C$28:$C$29)</f>
        <v/>
      </c>
      <c r="F582" s="70" t="n">
        <v>0.9994462140892583</v>
      </c>
      <c r="G582" s="70" t="n">
        <v>0.6077676690346482</v>
      </c>
      <c r="H582" s="71">
        <f>IF(NOT(AND(PAINEL_PESOS!$D$12="OK - 100%",PAINEL_PESOS!$F$20="OK - 100%",PAINEL_PESOS!$F$24="OK - 100%",PAINEL_PESOS!$F$27="OK - 100%",PAINEL_PESOS!$F$30="OK - 100%")),"", (B582*PAINEL_PESOS!$B$7+C582*PAINEL_PESOS!$B$8+D582*PAINEL_PESOS!$B$9+E582*PAINEL_PESOS!$B$10)*F582)</f>
        <v/>
      </c>
      <c r="I582" s="71">
        <f>IF(H582="","",H582-G582)</f>
        <v/>
      </c>
      <c r="J582" s="71">
        <f>IF(I582="","",ABS(I582))</f>
        <v/>
      </c>
      <c r="K582" t="n">
        <v>0.2</v>
      </c>
      <c r="L582" t="n">
        <v>0.1345865865062515</v>
      </c>
      <c r="M582" t="n">
        <v>0.9373743068118746</v>
      </c>
      <c r="N582" t="n">
        <v>0.9993895458784637</v>
      </c>
      <c r="O582" t="n">
        <v>0.2762879343638558</v>
      </c>
      <c r="P582" t="n">
        <v>0.9998234496757989</v>
      </c>
      <c r="Q582" t="n">
        <v>0.9976986650775981</v>
      </c>
      <c r="R582" t="n">
        <v>0.2728581774218239</v>
      </c>
      <c r="S582" t="n">
        <v>0.7375697599697112</v>
      </c>
      <c r="T582" t="n">
        <v>0.3329730869880725</v>
      </c>
      <c r="U582" t="n">
        <v>0.8698858195401017</v>
      </c>
    </row>
    <row r="583">
      <c r="A583" t="inlineStr">
        <is>
          <t>1349636</t>
        </is>
      </c>
      <c r="B583" s="70">
        <f>SUMPRODUCT(K583:N583,PAINEL_PESOS!$C$16:$C$19)</f>
        <v/>
      </c>
      <c r="C583" s="70">
        <f>SUMPRODUCT(O583:Q583,PAINEL_PESOS!$C$21:$C$23)</f>
        <v/>
      </c>
      <c r="D583" s="70">
        <f>SUMPRODUCT(R583:S583,PAINEL_PESOS!$C$25:$C$26)</f>
        <v/>
      </c>
      <c r="E583" s="70">
        <f>SUMPRODUCT(T583:U583,PAINEL_PESOS!$C$28:$C$29)</f>
        <v/>
      </c>
      <c r="F583" s="70" t="n">
        <v>0.9997246755419318</v>
      </c>
      <c r="G583" s="70" t="n">
        <v>0.6961259036654451</v>
      </c>
      <c r="H583" s="71">
        <f>IF(NOT(AND(PAINEL_PESOS!$D$12="OK - 100%",PAINEL_PESOS!$F$20="OK - 100%",PAINEL_PESOS!$F$24="OK - 100%",PAINEL_PESOS!$F$27="OK - 100%",PAINEL_PESOS!$F$30="OK - 100%")),"", (B583*PAINEL_PESOS!$B$7+C583*PAINEL_PESOS!$B$8+D583*PAINEL_PESOS!$B$9+E583*PAINEL_PESOS!$B$10)*F583)</f>
        <v/>
      </c>
      <c r="I583" s="71">
        <f>IF(H583="","",H583-G583)</f>
        <v/>
      </c>
      <c r="J583" s="71">
        <f>IF(I583="","",ABS(I583))</f>
        <v/>
      </c>
      <c r="K583" t="n">
        <v>0.2</v>
      </c>
      <c r="L583" t="n">
        <v>0.9999999999999998</v>
      </c>
      <c r="M583" t="n">
        <v>0.4949845047825484</v>
      </c>
      <c r="N583" t="n">
        <v>0.998010188572779</v>
      </c>
      <c r="O583" t="n">
        <v>0.3051898736033118</v>
      </c>
      <c r="P583" t="n">
        <v>0.9999196045604547</v>
      </c>
      <c r="Q583" t="n">
        <v>0.9997952696706016</v>
      </c>
      <c r="R583" t="n">
        <v>0.9767291667154905</v>
      </c>
      <c r="S583" t="n">
        <v>0.5567733817590907</v>
      </c>
      <c r="T583" t="n">
        <v>0.3278439697606371</v>
      </c>
      <c r="U583" t="n">
        <v>0.8260939053519766</v>
      </c>
    </row>
    <row r="584">
      <c r="A584" t="inlineStr">
        <is>
          <t>1350261</t>
        </is>
      </c>
      <c r="B584" s="70">
        <f>SUMPRODUCT(K584:N584,PAINEL_PESOS!$C$16:$C$19)</f>
        <v/>
      </c>
      <c r="C584" s="70">
        <f>SUMPRODUCT(O584:Q584,PAINEL_PESOS!$C$21:$C$23)</f>
        <v/>
      </c>
      <c r="D584" s="70">
        <f>SUMPRODUCT(R584:S584,PAINEL_PESOS!$C$25:$C$26)</f>
        <v/>
      </c>
      <c r="E584" s="70">
        <f>SUMPRODUCT(T584:U584,PAINEL_PESOS!$C$28:$C$29)</f>
        <v/>
      </c>
      <c r="F584" s="70" t="n">
        <v>0.9924972896065675</v>
      </c>
      <c r="G584" s="70" t="n">
        <v>0.6773760522617942</v>
      </c>
      <c r="H584" s="71">
        <f>IF(NOT(AND(PAINEL_PESOS!$D$12="OK - 100%",PAINEL_PESOS!$F$20="OK - 100%",PAINEL_PESOS!$F$24="OK - 100%",PAINEL_PESOS!$F$27="OK - 100%",PAINEL_PESOS!$F$30="OK - 100%")),"", (B584*PAINEL_PESOS!$B$7+C584*PAINEL_PESOS!$B$8+D584*PAINEL_PESOS!$B$9+E584*PAINEL_PESOS!$B$10)*F584)</f>
        <v/>
      </c>
      <c r="I584" s="71">
        <f>IF(H584="","",H584-G584)</f>
        <v/>
      </c>
      <c r="J584" s="71">
        <f>IF(I584="","",ABS(I584))</f>
        <v/>
      </c>
      <c r="K584" t="n">
        <v>1</v>
      </c>
      <c r="L584" t="n">
        <v>0.9999999999999998</v>
      </c>
      <c r="M584" t="n">
        <v>0.9427968759005183</v>
      </c>
      <c r="N584" t="n">
        <v>0.9995116598115193</v>
      </c>
      <c r="O584" t="n">
        <v>0.2574654614168712</v>
      </c>
      <c r="P584" t="n">
        <v>0.9999978640824294</v>
      </c>
      <c r="Q584" t="n">
        <v>0.9640349285018167</v>
      </c>
      <c r="R584" t="n">
        <v>0.1114633927192299</v>
      </c>
      <c r="S584" t="n">
        <v>0.7350480872897388</v>
      </c>
      <c r="T584" t="n">
        <v>0.2674684738460437</v>
      </c>
      <c r="U584" t="n">
        <v>0.8938399566654068</v>
      </c>
    </row>
    <row r="585">
      <c r="A585" t="inlineStr">
        <is>
          <t>1350295</t>
        </is>
      </c>
      <c r="B585" s="70">
        <f>SUMPRODUCT(K585:N585,PAINEL_PESOS!$C$16:$C$19)</f>
        <v/>
      </c>
      <c r="C585" s="70">
        <f>SUMPRODUCT(O585:Q585,PAINEL_PESOS!$C$21:$C$23)</f>
        <v/>
      </c>
      <c r="D585" s="70">
        <f>SUMPRODUCT(R585:S585,PAINEL_PESOS!$C$25:$C$26)</f>
        <v/>
      </c>
      <c r="E585" s="70">
        <f>SUMPRODUCT(T585:U585,PAINEL_PESOS!$C$28:$C$29)</f>
        <v/>
      </c>
      <c r="F585" s="70" t="n">
        <v>0.9996643104926894</v>
      </c>
      <c r="G585" s="70" t="n">
        <v>0.6130983546277505</v>
      </c>
      <c r="H585" s="71">
        <f>IF(NOT(AND(PAINEL_PESOS!$D$12="OK - 100%",PAINEL_PESOS!$F$20="OK - 100%",PAINEL_PESOS!$F$24="OK - 100%",PAINEL_PESOS!$F$27="OK - 100%",PAINEL_PESOS!$F$30="OK - 100%")),"", (B585*PAINEL_PESOS!$B$7+C585*PAINEL_PESOS!$B$8+D585*PAINEL_PESOS!$B$9+E585*PAINEL_PESOS!$B$10)*F585)</f>
        <v/>
      </c>
      <c r="I585" s="71">
        <f>IF(H585="","",H585-G585)</f>
        <v/>
      </c>
      <c r="J585" s="71">
        <f>IF(I585="","",ABS(I585))</f>
        <v/>
      </c>
      <c r="K585" t="n">
        <v>0.3926323429407056</v>
      </c>
      <c r="L585" t="n">
        <v>0</v>
      </c>
      <c r="M585" t="n">
        <v>0.9094942896295379</v>
      </c>
      <c r="N585" t="n">
        <v>0.9996504191761356</v>
      </c>
      <c r="O585" t="n">
        <v>0.2230007570962116</v>
      </c>
      <c r="P585" t="n">
        <v>0.9999125578596472</v>
      </c>
      <c r="Q585" t="n">
        <v>0.9985901684401365</v>
      </c>
      <c r="R585" t="n">
        <v>0.4473951006946169</v>
      </c>
      <c r="S585" t="n">
        <v>0.7157555477034727</v>
      </c>
      <c r="T585" t="n">
        <v>0.1679064092822278</v>
      </c>
      <c r="U585" t="n">
        <v>0.9434859695747818</v>
      </c>
    </row>
    <row r="586">
      <c r="A586" t="inlineStr">
        <is>
          <t>1350296</t>
        </is>
      </c>
      <c r="B586" s="70">
        <f>SUMPRODUCT(K586:N586,PAINEL_PESOS!$C$16:$C$19)</f>
        <v/>
      </c>
      <c r="C586" s="70">
        <f>SUMPRODUCT(O586:Q586,PAINEL_PESOS!$C$21:$C$23)</f>
        <v/>
      </c>
      <c r="D586" s="70">
        <f>SUMPRODUCT(R586:S586,PAINEL_PESOS!$C$25:$C$26)</f>
        <v/>
      </c>
      <c r="E586" s="70">
        <f>SUMPRODUCT(T586:U586,PAINEL_PESOS!$C$28:$C$29)</f>
        <v/>
      </c>
      <c r="F586" s="70" t="n">
        <v>0.9991119176950735</v>
      </c>
      <c r="G586" s="70" t="n">
        <v>0.6393409064580293</v>
      </c>
      <c r="H586" s="71">
        <f>IF(NOT(AND(PAINEL_PESOS!$D$12="OK - 100%",PAINEL_PESOS!$F$20="OK - 100%",PAINEL_PESOS!$F$24="OK - 100%",PAINEL_PESOS!$F$27="OK - 100%",PAINEL_PESOS!$F$30="OK - 100%")),"", (B586*PAINEL_PESOS!$B$7+C586*PAINEL_PESOS!$B$8+D586*PAINEL_PESOS!$B$9+E586*PAINEL_PESOS!$B$10)*F586)</f>
        <v/>
      </c>
      <c r="I586" s="71">
        <f>IF(H586="","",H586-G586)</f>
        <v/>
      </c>
      <c r="J586" s="71">
        <f>IF(I586="","",ABS(I586))</f>
        <v/>
      </c>
      <c r="K586" t="n">
        <v>0.5399047126740182</v>
      </c>
      <c r="L586" t="n">
        <v>0</v>
      </c>
      <c r="M586" t="n">
        <v>0.5816591401405036</v>
      </c>
      <c r="N586" t="n">
        <v>0.9997160754578417</v>
      </c>
      <c r="O586" t="n">
        <v>0.4470149671186112</v>
      </c>
      <c r="P586" t="n">
        <v>0.9999987877896805</v>
      </c>
      <c r="Q586" t="n">
        <v>0.9958699397100129</v>
      </c>
      <c r="R586" t="n">
        <v>0.4998318510433769</v>
      </c>
      <c r="S586" t="n">
        <v>0.8618346854314085</v>
      </c>
      <c r="T586" t="n">
        <v>0.1169632812776461</v>
      </c>
      <c r="U586" t="n">
        <v>0.9514146763176231</v>
      </c>
    </row>
    <row r="587">
      <c r="A587" t="inlineStr">
        <is>
          <t>1350297</t>
        </is>
      </c>
      <c r="B587" s="70">
        <f>SUMPRODUCT(K587:N587,PAINEL_PESOS!$C$16:$C$19)</f>
        <v/>
      </c>
      <c r="C587" s="70">
        <f>SUMPRODUCT(O587:Q587,PAINEL_PESOS!$C$21:$C$23)</f>
        <v/>
      </c>
      <c r="D587" s="70">
        <f>SUMPRODUCT(R587:S587,PAINEL_PESOS!$C$25:$C$26)</f>
        <v/>
      </c>
      <c r="E587" s="70">
        <f>SUMPRODUCT(T587:U587,PAINEL_PESOS!$C$28:$C$29)</f>
        <v/>
      </c>
      <c r="F587" s="70" t="n">
        <v>0.9997983095365073</v>
      </c>
      <c r="G587" s="70" t="n">
        <v>0.5695173671557876</v>
      </c>
      <c r="H587" s="71">
        <f>IF(NOT(AND(PAINEL_PESOS!$D$12="OK - 100%",PAINEL_PESOS!$F$20="OK - 100%",PAINEL_PESOS!$F$24="OK - 100%",PAINEL_PESOS!$F$27="OK - 100%",PAINEL_PESOS!$F$30="OK - 100%")),"", (B587*PAINEL_PESOS!$B$7+C587*PAINEL_PESOS!$B$8+D587*PAINEL_PESOS!$B$9+E587*PAINEL_PESOS!$B$10)*F587)</f>
        <v/>
      </c>
      <c r="I587" s="71">
        <f>IF(H587="","",H587-G587)</f>
        <v/>
      </c>
      <c r="J587" s="71">
        <f>IF(I587="","",ABS(I587))</f>
        <v/>
      </c>
      <c r="K587" t="n">
        <v>0.2635422123446841</v>
      </c>
      <c r="L587" t="n">
        <v>0</v>
      </c>
      <c r="M587" t="n">
        <v>0.9430834379862558</v>
      </c>
      <c r="N587" t="n">
        <v>0.9998159889071153</v>
      </c>
      <c r="O587" t="n">
        <v>0.2084365662997734</v>
      </c>
      <c r="P587" t="n">
        <v>0.9999964928725864</v>
      </c>
      <c r="Q587" t="n">
        <v>0.9991293996530243</v>
      </c>
      <c r="R587" t="n">
        <v>0.1385028807110879</v>
      </c>
      <c r="S587" t="n">
        <v>0.790497572611886</v>
      </c>
      <c r="T587" t="n">
        <v>0.1011064560984647</v>
      </c>
      <c r="U587" t="n">
        <v>0.9520220174729951</v>
      </c>
    </row>
    <row r="588">
      <c r="A588" t="inlineStr">
        <is>
          <t>1350298</t>
        </is>
      </c>
      <c r="B588" s="70">
        <f>SUMPRODUCT(K588:N588,PAINEL_PESOS!$C$16:$C$19)</f>
        <v/>
      </c>
      <c r="C588" s="70">
        <f>SUMPRODUCT(O588:Q588,PAINEL_PESOS!$C$21:$C$23)</f>
        <v/>
      </c>
      <c r="D588" s="70">
        <f>SUMPRODUCT(R588:S588,PAINEL_PESOS!$C$25:$C$26)</f>
        <v/>
      </c>
      <c r="E588" s="70">
        <f>SUMPRODUCT(T588:U588,PAINEL_PESOS!$C$28:$C$29)</f>
        <v/>
      </c>
      <c r="F588" s="70" t="n">
        <v>0.9995661244317546</v>
      </c>
      <c r="G588" s="70" t="n">
        <v>0.6161208660068451</v>
      </c>
      <c r="H588" s="71">
        <f>IF(NOT(AND(PAINEL_PESOS!$D$12="OK - 100%",PAINEL_PESOS!$F$20="OK - 100%",PAINEL_PESOS!$F$24="OK - 100%",PAINEL_PESOS!$F$27="OK - 100%",PAINEL_PESOS!$F$30="OK - 100%")),"", (B588*PAINEL_PESOS!$B$7+C588*PAINEL_PESOS!$B$8+D588*PAINEL_PESOS!$B$9+E588*PAINEL_PESOS!$B$10)*F588)</f>
        <v/>
      </c>
      <c r="I588" s="71">
        <f>IF(H588="","",H588-G588)</f>
        <v/>
      </c>
      <c r="J588" s="71">
        <f>IF(I588="","",ABS(I588))</f>
        <v/>
      </c>
      <c r="K588" t="n">
        <v>0.3090877628670793</v>
      </c>
      <c r="L588" t="n">
        <v>0</v>
      </c>
      <c r="M588" t="n">
        <v>0.9119450850384511</v>
      </c>
      <c r="N588" t="n">
        <v>0.9996794161939241</v>
      </c>
      <c r="O588" t="n">
        <v>0.2841328792240327</v>
      </c>
      <c r="P588" t="n">
        <v>0.9998781648967131</v>
      </c>
      <c r="Q588" t="n">
        <v>0.9981060241303563</v>
      </c>
      <c r="R588" t="n">
        <v>0.3278681447980478</v>
      </c>
      <c r="S588" t="n">
        <v>0.8659077603565313</v>
      </c>
      <c r="T588" t="n">
        <v>0.1372358011343509</v>
      </c>
      <c r="U588" t="n">
        <v>0.9683271974797724</v>
      </c>
    </row>
    <row r="589">
      <c r="A589" t="inlineStr">
        <is>
          <t>1350299</t>
        </is>
      </c>
      <c r="B589" s="70">
        <f>SUMPRODUCT(K589:N589,PAINEL_PESOS!$C$16:$C$19)</f>
        <v/>
      </c>
      <c r="C589" s="70">
        <f>SUMPRODUCT(O589:Q589,PAINEL_PESOS!$C$21:$C$23)</f>
        <v/>
      </c>
      <c r="D589" s="70">
        <f>SUMPRODUCT(R589:S589,PAINEL_PESOS!$C$25:$C$26)</f>
        <v/>
      </c>
      <c r="E589" s="70">
        <f>SUMPRODUCT(T589:U589,PAINEL_PESOS!$C$28:$C$29)</f>
        <v/>
      </c>
      <c r="F589" s="70" t="n">
        <v>0.9994503763715805</v>
      </c>
      <c r="G589" s="70" t="n">
        <v>0.6406787773501997</v>
      </c>
      <c r="H589" s="71">
        <f>IF(NOT(AND(PAINEL_PESOS!$D$12="OK - 100%",PAINEL_PESOS!$F$20="OK - 100%",PAINEL_PESOS!$F$24="OK - 100%",PAINEL_PESOS!$F$27="OK - 100%",PAINEL_PESOS!$F$30="OK - 100%")),"", (B589*PAINEL_PESOS!$B$7+C589*PAINEL_PESOS!$B$8+D589*PAINEL_PESOS!$B$9+E589*PAINEL_PESOS!$B$10)*F589)</f>
        <v/>
      </c>
      <c r="I589" s="71">
        <f>IF(H589="","",H589-G589)</f>
        <v/>
      </c>
      <c r="J589" s="71">
        <f>IF(I589="","",ABS(I589))</f>
        <v/>
      </c>
      <c r="K589" t="n">
        <v>0.9713483074987974</v>
      </c>
      <c r="L589" t="n">
        <v>0</v>
      </c>
      <c r="M589" t="n">
        <v>0.6991548107677236</v>
      </c>
      <c r="N589" t="n">
        <v>0.9994587109031492</v>
      </c>
      <c r="O589" t="n">
        <v>0.3958477685278956</v>
      </c>
      <c r="P589" t="n">
        <v>0.9990981254059513</v>
      </c>
      <c r="Q589" t="n">
        <v>0.9978156210515409</v>
      </c>
      <c r="R589" t="n">
        <v>0.3148030438654578</v>
      </c>
      <c r="S589" t="n">
        <v>0.7295496159403778</v>
      </c>
      <c r="T589" t="n">
        <v>0.1830300486329284</v>
      </c>
      <c r="U589" t="n">
        <v>0.9707108591813319</v>
      </c>
    </row>
    <row r="590">
      <c r="A590" t="inlineStr">
        <is>
          <t>1350300</t>
        </is>
      </c>
      <c r="B590" s="70">
        <f>SUMPRODUCT(K590:N590,PAINEL_PESOS!$C$16:$C$19)</f>
        <v/>
      </c>
      <c r="C590" s="70">
        <f>SUMPRODUCT(O590:Q590,PAINEL_PESOS!$C$21:$C$23)</f>
        <v/>
      </c>
      <c r="D590" s="70">
        <f>SUMPRODUCT(R590:S590,PAINEL_PESOS!$C$25:$C$26)</f>
        <v/>
      </c>
      <c r="E590" s="70">
        <f>SUMPRODUCT(T590:U590,PAINEL_PESOS!$C$28:$C$29)</f>
        <v/>
      </c>
      <c r="F590" s="70" t="n">
        <v>0.9995152936000365</v>
      </c>
      <c r="G590" s="70" t="n">
        <v>0.6391442010473791</v>
      </c>
      <c r="H590" s="71">
        <f>IF(NOT(AND(PAINEL_PESOS!$D$12="OK - 100%",PAINEL_PESOS!$F$20="OK - 100%",PAINEL_PESOS!$F$24="OK - 100%",PAINEL_PESOS!$F$27="OK - 100%",PAINEL_PESOS!$F$30="OK - 100%")),"", (B590*PAINEL_PESOS!$B$7+C590*PAINEL_PESOS!$B$8+D590*PAINEL_PESOS!$B$9+E590*PAINEL_PESOS!$B$10)*F590)</f>
        <v/>
      </c>
      <c r="I590" s="71">
        <f>IF(H590="","",H590-G590)</f>
        <v/>
      </c>
      <c r="J590" s="71">
        <f>IF(I590="","",ABS(I590))</f>
        <v/>
      </c>
      <c r="K590" t="n">
        <v>1</v>
      </c>
      <c r="L590" t="n">
        <v>0</v>
      </c>
      <c r="M590" t="n">
        <v>0.6958366474664458</v>
      </c>
      <c r="N590" t="n">
        <v>0.9995289657904519</v>
      </c>
      <c r="O590" t="n">
        <v>0.4089715773051312</v>
      </c>
      <c r="P590" t="n">
        <v>0.9991438797902964</v>
      </c>
      <c r="Q590" t="n">
        <v>0.9980816447060843</v>
      </c>
      <c r="R590" t="n">
        <v>0.1931194524184342</v>
      </c>
      <c r="S590" t="n">
        <v>0.7446779835107876</v>
      </c>
      <c r="T590" t="n">
        <v>0.2444464290000827</v>
      </c>
      <c r="U590" t="n">
        <v>0.9815751157666157</v>
      </c>
    </row>
    <row r="591">
      <c r="A591" t="inlineStr">
        <is>
          <t>1350301</t>
        </is>
      </c>
      <c r="B591" s="70">
        <f>SUMPRODUCT(K591:N591,PAINEL_PESOS!$C$16:$C$19)</f>
        <v/>
      </c>
      <c r="C591" s="70">
        <f>SUMPRODUCT(O591:Q591,PAINEL_PESOS!$C$21:$C$23)</f>
        <v/>
      </c>
      <c r="D591" s="70">
        <f>SUMPRODUCT(R591:S591,PAINEL_PESOS!$C$25:$C$26)</f>
        <v/>
      </c>
      <c r="E591" s="70">
        <f>SUMPRODUCT(T591:U591,PAINEL_PESOS!$C$28:$C$29)</f>
        <v/>
      </c>
      <c r="F591" s="70" t="n">
        <v>0.9997326122045334</v>
      </c>
      <c r="G591" s="70" t="n">
        <v>0.6250354136303059</v>
      </c>
      <c r="H591" s="71">
        <f>IF(NOT(AND(PAINEL_PESOS!$D$12="OK - 100%",PAINEL_PESOS!$F$20="OK - 100%",PAINEL_PESOS!$F$24="OK - 100%",PAINEL_PESOS!$F$27="OK - 100%",PAINEL_PESOS!$F$30="OK - 100%")),"", (B591*PAINEL_PESOS!$B$7+C591*PAINEL_PESOS!$B$8+D591*PAINEL_PESOS!$B$9+E591*PAINEL_PESOS!$B$10)*F591)</f>
        <v/>
      </c>
      <c r="I591" s="71">
        <f>IF(H591="","",H591-G591)</f>
        <v/>
      </c>
      <c r="J591" s="71">
        <f>IF(I591="","",ABS(I591))</f>
        <v/>
      </c>
      <c r="K591" t="n">
        <v>0.8758395895555471</v>
      </c>
      <c r="L591" t="n">
        <v>0</v>
      </c>
      <c r="M591" t="n">
        <v>0.6847165540423346</v>
      </c>
      <c r="N591" t="n">
        <v>0.9996970320500249</v>
      </c>
      <c r="O591" t="n">
        <v>0.2731148859528483</v>
      </c>
      <c r="P591" t="n">
        <v>0.9999345117673861</v>
      </c>
      <c r="Q591" t="n">
        <v>0.9988898566880184</v>
      </c>
      <c r="R591" t="n">
        <v>0.1944080135352653</v>
      </c>
      <c r="S591" t="n">
        <v>0.8129920118239174</v>
      </c>
      <c r="T591" t="n">
        <v>0.2164271838079166</v>
      </c>
      <c r="U591" t="n">
        <v>0.9830407147736449</v>
      </c>
    </row>
    <row r="592">
      <c r="A592" t="inlineStr">
        <is>
          <t>1350265</t>
        </is>
      </c>
      <c r="B592" s="70">
        <f>SUMPRODUCT(K592:N592,PAINEL_PESOS!$C$16:$C$19)</f>
        <v/>
      </c>
      <c r="C592" s="70">
        <f>SUMPRODUCT(O592:Q592,PAINEL_PESOS!$C$21:$C$23)</f>
        <v/>
      </c>
      <c r="D592" s="70">
        <f>SUMPRODUCT(R592:S592,PAINEL_PESOS!$C$25:$C$26)</f>
        <v/>
      </c>
      <c r="E592" s="70">
        <f>SUMPRODUCT(T592:U592,PAINEL_PESOS!$C$28:$C$29)</f>
        <v/>
      </c>
      <c r="F592" s="70" t="n">
        <v>0.9994457615156814</v>
      </c>
      <c r="G592" s="70" t="n">
        <v>0.6061330684619043</v>
      </c>
      <c r="H592" s="71">
        <f>IF(NOT(AND(PAINEL_PESOS!$D$12="OK - 100%",PAINEL_PESOS!$F$20="OK - 100%",PAINEL_PESOS!$F$24="OK - 100%",PAINEL_PESOS!$F$27="OK - 100%",PAINEL_PESOS!$F$30="OK - 100%")),"", (B592*PAINEL_PESOS!$B$7+C592*PAINEL_PESOS!$B$8+D592*PAINEL_PESOS!$B$9+E592*PAINEL_PESOS!$B$10)*F592)</f>
        <v/>
      </c>
      <c r="I592" s="71">
        <f>IF(H592="","",H592-G592)</f>
        <v/>
      </c>
      <c r="J592" s="71">
        <f>IF(I592="","",ABS(I592))</f>
        <v/>
      </c>
      <c r="K592" t="n">
        <v>0.2</v>
      </c>
      <c r="L592" t="n">
        <v>0</v>
      </c>
      <c r="M592" t="n">
        <v>1</v>
      </c>
      <c r="N592" t="n">
        <v>0.999494932070058</v>
      </c>
      <c r="O592" t="n">
        <v>0.2056645909868811</v>
      </c>
      <c r="P592" t="n">
        <v>0.9999987529671722</v>
      </c>
      <c r="Q592" t="n">
        <v>0.9976050845512188</v>
      </c>
      <c r="R592" t="n">
        <v>0.3628360554587423</v>
      </c>
      <c r="S592" t="n">
        <v>0.7360068342716156</v>
      </c>
      <c r="T592" t="n">
        <v>0.3005349729874582</v>
      </c>
      <c r="U592" t="n">
        <v>0.8837826284872583</v>
      </c>
    </row>
    <row r="593">
      <c r="A593" t="inlineStr">
        <is>
          <t>1349637</t>
        </is>
      </c>
      <c r="B593" s="70">
        <f>SUMPRODUCT(K593:N593,PAINEL_PESOS!$C$16:$C$19)</f>
        <v/>
      </c>
      <c r="C593" s="70">
        <f>SUMPRODUCT(O593:Q593,PAINEL_PESOS!$C$21:$C$23)</f>
        <v/>
      </c>
      <c r="D593" s="70">
        <f>SUMPRODUCT(R593:S593,PAINEL_PESOS!$C$25:$C$26)</f>
        <v/>
      </c>
      <c r="E593" s="70">
        <f>SUMPRODUCT(T593:U593,PAINEL_PESOS!$C$28:$C$29)</f>
        <v/>
      </c>
      <c r="F593" s="70" t="n">
        <v>0.999726257208023</v>
      </c>
      <c r="G593" s="70" t="n">
        <v>0.6937443841666615</v>
      </c>
      <c r="H593" s="71">
        <f>IF(NOT(AND(PAINEL_PESOS!$D$12="OK - 100%",PAINEL_PESOS!$F$20="OK - 100%",PAINEL_PESOS!$F$24="OK - 100%",PAINEL_PESOS!$F$27="OK - 100%",PAINEL_PESOS!$F$30="OK - 100%")),"", (B593*PAINEL_PESOS!$B$7+C593*PAINEL_PESOS!$B$8+D593*PAINEL_PESOS!$B$9+E593*PAINEL_PESOS!$B$10)*F593)</f>
        <v/>
      </c>
      <c r="I593" s="71">
        <f>IF(H593="","",H593-G593)</f>
        <v/>
      </c>
      <c r="J593" s="71">
        <f>IF(I593="","",ABS(I593))</f>
        <v/>
      </c>
      <c r="K593" t="n">
        <v>0.2</v>
      </c>
      <c r="L593" t="n">
        <v>0.9999999999999998</v>
      </c>
      <c r="M593" t="n">
        <v>0.4949845047825484</v>
      </c>
      <c r="N593" t="n">
        <v>0.9980216214252343</v>
      </c>
      <c r="O593" t="n">
        <v>0.3051898736033118</v>
      </c>
      <c r="P593" t="n">
        <v>0.9999200668746306</v>
      </c>
      <c r="Q593" t="n">
        <v>0.9997964468022097</v>
      </c>
      <c r="R593" t="n">
        <v>0.9595297635595874</v>
      </c>
      <c r="S593" t="n">
        <v>0.5570675737736177</v>
      </c>
      <c r="T593" t="n">
        <v>0.3278439697606371</v>
      </c>
      <c r="U593" t="n">
        <v>0.8239261211463162</v>
      </c>
    </row>
    <row r="594">
      <c r="A594" t="inlineStr">
        <is>
          <t>1350267</t>
        </is>
      </c>
      <c r="B594" s="70">
        <f>SUMPRODUCT(K594:N594,PAINEL_PESOS!$C$16:$C$19)</f>
        <v/>
      </c>
      <c r="C594" s="70">
        <f>SUMPRODUCT(O594:Q594,PAINEL_PESOS!$C$21:$C$23)</f>
        <v/>
      </c>
      <c r="D594" s="70">
        <f>SUMPRODUCT(R594:S594,PAINEL_PESOS!$C$25:$C$26)</f>
        <v/>
      </c>
      <c r="E594" s="70">
        <f>SUMPRODUCT(T594:U594,PAINEL_PESOS!$C$28:$C$29)</f>
        <v/>
      </c>
      <c r="F594" s="70" t="n">
        <v>0.9995028327764717</v>
      </c>
      <c r="G594" s="70" t="n">
        <v>0.6233834138750532</v>
      </c>
      <c r="H594" s="71">
        <f>IF(NOT(AND(PAINEL_PESOS!$D$12="OK - 100%",PAINEL_PESOS!$F$20="OK - 100%",PAINEL_PESOS!$F$24="OK - 100%",PAINEL_PESOS!$F$27="OK - 100%",PAINEL_PESOS!$F$30="OK - 100%")),"", (B594*PAINEL_PESOS!$B$7+C594*PAINEL_PESOS!$B$8+D594*PAINEL_PESOS!$B$9+E594*PAINEL_PESOS!$B$10)*F594)</f>
        <v/>
      </c>
      <c r="I594" s="71">
        <f>IF(H594="","",H594-G594)</f>
        <v/>
      </c>
      <c r="J594" s="71">
        <f>IF(I594="","",ABS(I594))</f>
        <v/>
      </c>
      <c r="K594" t="n">
        <v>0.2</v>
      </c>
      <c r="L594" t="n">
        <v>0</v>
      </c>
      <c r="M594" t="n">
        <v>1</v>
      </c>
      <c r="N594" t="n">
        <v>0.9995451704274819</v>
      </c>
      <c r="O594" t="n">
        <v>0.2068805125510726</v>
      </c>
      <c r="P594" t="n">
        <v>0.9999981963302077</v>
      </c>
      <c r="Q594" t="n">
        <v>0.9978529075125531</v>
      </c>
      <c r="R594" t="n">
        <v>0.5148437940840986</v>
      </c>
      <c r="S594" t="n">
        <v>0.7330999872648536</v>
      </c>
      <c r="T594" t="n">
        <v>0.2798790718311125</v>
      </c>
      <c r="U594" t="n">
        <v>0.8921314347120431</v>
      </c>
    </row>
    <row r="595">
      <c r="A595" t="inlineStr">
        <is>
          <t>1350268</t>
        </is>
      </c>
      <c r="B595" s="70">
        <f>SUMPRODUCT(K595:N595,PAINEL_PESOS!$C$16:$C$19)</f>
        <v/>
      </c>
      <c r="C595" s="70">
        <f>SUMPRODUCT(O595:Q595,PAINEL_PESOS!$C$21:$C$23)</f>
        <v/>
      </c>
      <c r="D595" s="70">
        <f>SUMPRODUCT(R595:S595,PAINEL_PESOS!$C$25:$C$26)</f>
        <v/>
      </c>
      <c r="E595" s="70">
        <f>SUMPRODUCT(T595:U595,PAINEL_PESOS!$C$28:$C$29)</f>
        <v/>
      </c>
      <c r="F595" s="70" t="n">
        <v>0.9995805488678843</v>
      </c>
      <c r="G595" s="70" t="n">
        <v>0.6433552641285403</v>
      </c>
      <c r="H595" s="71">
        <f>IF(NOT(AND(PAINEL_PESOS!$D$12="OK - 100%",PAINEL_PESOS!$F$20="OK - 100%",PAINEL_PESOS!$F$24="OK - 100%",PAINEL_PESOS!$F$27="OK - 100%",PAINEL_PESOS!$F$30="OK - 100%")),"", (B595*PAINEL_PESOS!$B$7+C595*PAINEL_PESOS!$B$8+D595*PAINEL_PESOS!$B$9+E595*PAINEL_PESOS!$B$10)*F595)</f>
        <v/>
      </c>
      <c r="I595" s="71">
        <f>IF(H595="","",H595-G595)</f>
        <v/>
      </c>
      <c r="J595" s="71">
        <f>IF(I595="","",ABS(I595))</f>
        <v/>
      </c>
      <c r="K595" t="n">
        <v>0.2</v>
      </c>
      <c r="L595" t="n">
        <v>0</v>
      </c>
      <c r="M595" t="n">
        <v>1</v>
      </c>
      <c r="N595" t="n">
        <v>0.9996179324053565</v>
      </c>
      <c r="O595" t="n">
        <v>0.2056645909868811</v>
      </c>
      <c r="P595" t="n">
        <v>0.9999990567095683</v>
      </c>
      <c r="Q595" t="n">
        <v>0.9981876081713796</v>
      </c>
      <c r="R595" t="n">
        <v>0.6621061910907765</v>
      </c>
      <c r="S595" t="n">
        <v>0.7299103048641813</v>
      </c>
      <c r="T595" t="n">
        <v>0.2874375712027397</v>
      </c>
      <c r="U595" t="n">
        <v>0.9005046637520627</v>
      </c>
    </row>
    <row r="596">
      <c r="A596" t="inlineStr">
        <is>
          <t>1350272</t>
        </is>
      </c>
      <c r="B596" s="70">
        <f>SUMPRODUCT(K596:N596,PAINEL_PESOS!$C$16:$C$19)</f>
        <v/>
      </c>
      <c r="C596" s="70">
        <f>SUMPRODUCT(O596:Q596,PAINEL_PESOS!$C$21:$C$23)</f>
        <v/>
      </c>
      <c r="D596" s="70">
        <f>SUMPRODUCT(R596:S596,PAINEL_PESOS!$C$25:$C$26)</f>
        <v/>
      </c>
      <c r="E596" s="70">
        <f>SUMPRODUCT(T596:U596,PAINEL_PESOS!$C$28:$C$29)</f>
        <v/>
      </c>
      <c r="F596" s="70" t="n">
        <v>0.9990007509900736</v>
      </c>
      <c r="G596" s="70" t="n">
        <v>0.6236347088312613</v>
      </c>
      <c r="H596" s="71">
        <f>IF(NOT(AND(PAINEL_PESOS!$D$12="OK - 100%",PAINEL_PESOS!$F$20="OK - 100%",PAINEL_PESOS!$F$24="OK - 100%",PAINEL_PESOS!$F$27="OK - 100%",PAINEL_PESOS!$F$30="OK - 100%")),"", (B596*PAINEL_PESOS!$B$7+C596*PAINEL_PESOS!$B$8+D596*PAINEL_PESOS!$B$9+E596*PAINEL_PESOS!$B$10)*F596)</f>
        <v/>
      </c>
      <c r="I596" s="71">
        <f>IF(H596="","",H596-G596)</f>
        <v/>
      </c>
      <c r="J596" s="71">
        <f>IF(I596="","",ABS(I596))</f>
        <v/>
      </c>
      <c r="K596" t="n">
        <v>0.2</v>
      </c>
      <c r="L596" t="n">
        <v>0</v>
      </c>
      <c r="M596" t="n">
        <v>1</v>
      </c>
      <c r="N596" t="n">
        <v>0.9987976428634293</v>
      </c>
      <c r="O596" t="n">
        <v>0.3467669898184029</v>
      </c>
      <c r="P596" t="n">
        <v>0.9998904375827727</v>
      </c>
      <c r="Q596" t="n">
        <v>0.9958632710687562</v>
      </c>
      <c r="R596" t="n">
        <v>0.44259875335927</v>
      </c>
      <c r="S596" t="n">
        <v>0.7248410546809025</v>
      </c>
      <c r="T596" t="n">
        <v>0.2458310776917216</v>
      </c>
      <c r="U596" t="n">
        <v>0.919717815332517</v>
      </c>
    </row>
    <row r="597">
      <c r="A597" t="inlineStr">
        <is>
          <t>1349691</t>
        </is>
      </c>
      <c r="B597" s="70">
        <f>SUMPRODUCT(K597:N597,PAINEL_PESOS!$C$16:$C$19)</f>
        <v/>
      </c>
      <c r="C597" s="70">
        <f>SUMPRODUCT(O597:Q597,PAINEL_PESOS!$C$21:$C$23)</f>
        <v/>
      </c>
      <c r="D597" s="70">
        <f>SUMPRODUCT(R597:S597,PAINEL_PESOS!$C$25:$C$26)</f>
        <v/>
      </c>
      <c r="E597" s="70">
        <f>SUMPRODUCT(T597:U597,PAINEL_PESOS!$C$28:$C$29)</f>
        <v/>
      </c>
      <c r="F597" s="70" t="n">
        <v>0.9989529193426612</v>
      </c>
      <c r="G597" s="70" t="n">
        <v>0.583102051762878</v>
      </c>
      <c r="H597" s="71">
        <f>IF(NOT(AND(PAINEL_PESOS!$D$12="OK - 100%",PAINEL_PESOS!$F$20="OK - 100%",PAINEL_PESOS!$F$24="OK - 100%",PAINEL_PESOS!$F$27="OK - 100%",PAINEL_PESOS!$F$30="OK - 100%")),"", (B597*PAINEL_PESOS!$B$7+C597*PAINEL_PESOS!$B$8+D597*PAINEL_PESOS!$B$9+E597*PAINEL_PESOS!$B$10)*F597)</f>
        <v/>
      </c>
      <c r="I597" s="71">
        <f>IF(H597="","",H597-G597)</f>
        <v/>
      </c>
      <c r="J597" s="71">
        <f>IF(I597="","",ABS(I597))</f>
        <v/>
      </c>
      <c r="K597" t="n">
        <v>0.2</v>
      </c>
      <c r="L597" t="n">
        <v>0</v>
      </c>
      <c r="M597" t="n">
        <v>1</v>
      </c>
      <c r="N597" t="n">
        <v>0.9982196658621834</v>
      </c>
      <c r="O597" t="n">
        <v>0.2157453128476017</v>
      </c>
      <c r="P597" t="n">
        <v>0.9999873844163275</v>
      </c>
      <c r="Q597" t="n">
        <v>0.9959340098124982</v>
      </c>
      <c r="R597" t="n">
        <v>0.2069593606113058</v>
      </c>
      <c r="S597" t="n">
        <v>0.5327968917420711</v>
      </c>
      <c r="T597" t="n">
        <v>0.5303015108819789</v>
      </c>
      <c r="U597" t="n">
        <v>0.8260939053519766</v>
      </c>
    </row>
    <row r="598">
      <c r="A598" t="inlineStr">
        <is>
          <t>1350280</t>
        </is>
      </c>
      <c r="B598" s="70">
        <f>SUMPRODUCT(K598:N598,PAINEL_PESOS!$C$16:$C$19)</f>
        <v/>
      </c>
      <c r="C598" s="70">
        <f>SUMPRODUCT(O598:Q598,PAINEL_PESOS!$C$21:$C$23)</f>
        <v/>
      </c>
      <c r="D598" s="70">
        <f>SUMPRODUCT(R598:S598,PAINEL_PESOS!$C$25:$C$26)</f>
        <v/>
      </c>
      <c r="E598" s="70">
        <f>SUMPRODUCT(T598:U598,PAINEL_PESOS!$C$28:$C$29)</f>
        <v/>
      </c>
      <c r="F598" s="70" t="n">
        <v>0.9996299603070388</v>
      </c>
      <c r="G598" s="70" t="n">
        <v>0.5934516450379218</v>
      </c>
      <c r="H598" s="71">
        <f>IF(NOT(AND(PAINEL_PESOS!$D$12="OK - 100%",PAINEL_PESOS!$F$20="OK - 100%",PAINEL_PESOS!$F$24="OK - 100%",PAINEL_PESOS!$F$27="OK - 100%",PAINEL_PESOS!$F$30="OK - 100%")),"", (B598*PAINEL_PESOS!$B$7+C598*PAINEL_PESOS!$B$8+D598*PAINEL_PESOS!$B$9+E598*PAINEL_PESOS!$B$10)*F598)</f>
        <v/>
      </c>
      <c r="I598" s="71">
        <f>IF(H598="","",H598-G598)</f>
        <v/>
      </c>
      <c r="J598" s="71">
        <f>IF(I598="","",ABS(I598))</f>
        <v/>
      </c>
      <c r="K598" t="n">
        <v>0.2</v>
      </c>
      <c r="L598" t="n">
        <v>0</v>
      </c>
      <c r="M598" t="n">
        <v>1</v>
      </c>
      <c r="N598" t="n">
        <v>0.9996629950734985</v>
      </c>
      <c r="O598" t="n">
        <v>0.2056648102549512</v>
      </c>
      <c r="P598" t="n">
        <v>0.999999167889664</v>
      </c>
      <c r="Q598" t="n">
        <v>0.9984011392594961</v>
      </c>
      <c r="R598" t="n">
        <v>0.2946216932218433</v>
      </c>
      <c r="S598" t="n">
        <v>0.7210057868978019</v>
      </c>
      <c r="T598" t="n">
        <v>0.2123699842669288</v>
      </c>
      <c r="U598" t="n">
        <v>0.952164909088461</v>
      </c>
    </row>
    <row r="599">
      <c r="A599" t="inlineStr">
        <is>
          <t>1350287</t>
        </is>
      </c>
      <c r="B599" s="70">
        <f>SUMPRODUCT(K599:N599,PAINEL_PESOS!$C$16:$C$19)</f>
        <v/>
      </c>
      <c r="C599" s="70">
        <f>SUMPRODUCT(O599:Q599,PAINEL_PESOS!$C$21:$C$23)</f>
        <v/>
      </c>
      <c r="D599" s="70">
        <f>SUMPRODUCT(R599:S599,PAINEL_PESOS!$C$25:$C$26)</f>
        <v/>
      </c>
      <c r="E599" s="70">
        <f>SUMPRODUCT(T599:U599,PAINEL_PESOS!$C$28:$C$29)</f>
        <v/>
      </c>
      <c r="F599" s="70" t="n">
        <v>0.9994768852849474</v>
      </c>
      <c r="G599" s="70" t="n">
        <v>0.6335063006626135</v>
      </c>
      <c r="H599" s="71">
        <f>IF(NOT(AND(PAINEL_PESOS!$D$12="OK - 100%",PAINEL_PESOS!$F$20="OK - 100%",PAINEL_PESOS!$F$24="OK - 100%",PAINEL_PESOS!$F$27="OK - 100%",PAINEL_PESOS!$F$30="OK - 100%")),"", (B599*PAINEL_PESOS!$B$7+C599*PAINEL_PESOS!$B$8+D599*PAINEL_PESOS!$B$9+E599*PAINEL_PESOS!$B$10)*F599)</f>
        <v/>
      </c>
      <c r="I599" s="71">
        <f>IF(H599="","",H599-G599)</f>
        <v/>
      </c>
      <c r="J599" s="71">
        <f>IF(I599="","",ABS(I599))</f>
        <v/>
      </c>
      <c r="K599" t="n">
        <v>0.2</v>
      </c>
      <c r="L599" t="n">
        <v>0</v>
      </c>
      <c r="M599" t="n">
        <v>1</v>
      </c>
      <c r="N599" t="n">
        <v>0.9995233438633216</v>
      </c>
      <c r="O599" t="n">
        <v>0.2056645909868811</v>
      </c>
      <c r="P599" t="n">
        <v>0.9999988231313354</v>
      </c>
      <c r="Q599" t="n">
        <v>0.9977396005947751</v>
      </c>
      <c r="R599" t="n">
        <v>0.6015775622496451</v>
      </c>
      <c r="S599" t="n">
        <v>0.7273214249164861</v>
      </c>
      <c r="T599" t="n">
        <v>0.2461869563677196</v>
      </c>
      <c r="U599" t="n">
        <v>0.9269200060298649</v>
      </c>
    </row>
    <row r="600">
      <c r="A600" t="inlineStr">
        <is>
          <t>1350289</t>
        </is>
      </c>
      <c r="B600" s="70">
        <f>SUMPRODUCT(K600:N600,PAINEL_PESOS!$C$16:$C$19)</f>
        <v/>
      </c>
      <c r="C600" s="70">
        <f>SUMPRODUCT(O600:Q600,PAINEL_PESOS!$C$21:$C$23)</f>
        <v/>
      </c>
      <c r="D600" s="70">
        <f>SUMPRODUCT(R600:S600,PAINEL_PESOS!$C$25:$C$26)</f>
        <v/>
      </c>
      <c r="E600" s="70">
        <f>SUMPRODUCT(T600:U600,PAINEL_PESOS!$C$28:$C$29)</f>
        <v/>
      </c>
      <c r="F600" s="70" t="n">
        <v>0.9994241818362444</v>
      </c>
      <c r="G600" s="70" t="n">
        <v>0.6524278351893329</v>
      </c>
      <c r="H600" s="71">
        <f>IF(NOT(AND(PAINEL_PESOS!$D$12="OK - 100%",PAINEL_PESOS!$F$20="OK - 100%",PAINEL_PESOS!$F$24="OK - 100%",PAINEL_PESOS!$F$27="OK - 100%",PAINEL_PESOS!$F$30="OK - 100%")),"", (B600*PAINEL_PESOS!$B$7+C600*PAINEL_PESOS!$B$8+D600*PAINEL_PESOS!$B$9+E600*PAINEL_PESOS!$B$10)*F600)</f>
        <v/>
      </c>
      <c r="I600" s="71">
        <f>IF(H600="","",H600-G600)</f>
        <v/>
      </c>
      <c r="J600" s="71">
        <f>IF(I600="","",ABS(I600))</f>
        <v/>
      </c>
      <c r="K600" t="n">
        <v>0.2002745783809026</v>
      </c>
      <c r="L600" t="n">
        <v>0.0003432091907583713</v>
      </c>
      <c r="M600" t="n">
        <v>0.999980367362069</v>
      </c>
      <c r="N600" t="n">
        <v>0.9994767774738844</v>
      </c>
      <c r="O600" t="n">
        <v>0.2056864979386321</v>
      </c>
      <c r="P600" t="n">
        <v>0.9999987079120581</v>
      </c>
      <c r="Q600" t="n">
        <v>0.9975109544398655</v>
      </c>
      <c r="R600" t="n">
        <v>0.759349586188879</v>
      </c>
      <c r="S600" t="n">
        <v>0.7273073622149406</v>
      </c>
      <c r="T600" t="n">
        <v>0.2480182508577272</v>
      </c>
      <c r="U600" t="n">
        <v>0.9189197458230282</v>
      </c>
    </row>
    <row r="601">
      <c r="A601" t="inlineStr">
        <is>
          <t>1350835</t>
        </is>
      </c>
      <c r="B601" s="70">
        <f>SUMPRODUCT(K601:N601,PAINEL_PESOS!$C$16:$C$19)</f>
        <v/>
      </c>
      <c r="C601" s="70">
        <f>SUMPRODUCT(O601:Q601,PAINEL_PESOS!$C$21:$C$23)</f>
        <v/>
      </c>
      <c r="D601" s="70">
        <f>SUMPRODUCT(R601:S601,PAINEL_PESOS!$C$25:$C$26)</f>
        <v/>
      </c>
      <c r="E601" s="70">
        <f>SUMPRODUCT(T601:U601,PAINEL_PESOS!$C$28:$C$29)</f>
        <v/>
      </c>
      <c r="F601" s="70" t="n">
        <v>0.891583935801006</v>
      </c>
      <c r="G601" s="70" t="n">
        <v>0.4584895455076892</v>
      </c>
      <c r="H601" s="71">
        <f>IF(NOT(AND(PAINEL_PESOS!$D$12="OK - 100%",PAINEL_PESOS!$F$20="OK - 100%",PAINEL_PESOS!$F$24="OK - 100%",PAINEL_PESOS!$F$27="OK - 100%",PAINEL_PESOS!$F$30="OK - 100%")),"", (B601*PAINEL_PESOS!$B$7+C601*PAINEL_PESOS!$B$8+D601*PAINEL_PESOS!$B$9+E601*PAINEL_PESOS!$B$10)*F601)</f>
        <v/>
      </c>
      <c r="I601" s="71">
        <f>IF(H601="","",H601-G601)</f>
        <v/>
      </c>
      <c r="J601" s="71">
        <f>IF(I601="","",ABS(I601))</f>
        <v/>
      </c>
      <c r="K601" t="n">
        <v>0.782715481167106</v>
      </c>
      <c r="L601" t="n">
        <v>0.5736744262773034</v>
      </c>
      <c r="M601" t="n">
        <v>0.6563592567790082</v>
      </c>
      <c r="N601" t="n">
        <v>0.6080413205387878</v>
      </c>
      <c r="O601" t="n">
        <v>0.2737105458736702</v>
      </c>
      <c r="P601" t="n">
        <v>0.8642713107424917</v>
      </c>
      <c r="Q601" t="n">
        <v>0.6192055840216457</v>
      </c>
      <c r="R601" t="n">
        <v>0.6075342822489548</v>
      </c>
      <c r="S601" t="n">
        <v>0.05316338263315901</v>
      </c>
      <c r="T601" t="n">
        <v>0.4502366387072207</v>
      </c>
      <c r="U601" t="n">
        <v>0.5211449228282907</v>
      </c>
    </row>
    <row r="602">
      <c r="A602" t="inlineStr">
        <is>
          <t>1350836</t>
        </is>
      </c>
      <c r="B602" s="70">
        <f>SUMPRODUCT(K602:N602,PAINEL_PESOS!$C$16:$C$19)</f>
        <v/>
      </c>
      <c r="C602" s="70">
        <f>SUMPRODUCT(O602:Q602,PAINEL_PESOS!$C$21:$C$23)</f>
        <v/>
      </c>
      <c r="D602" s="70">
        <f>SUMPRODUCT(R602:S602,PAINEL_PESOS!$C$25:$C$26)</f>
        <v/>
      </c>
      <c r="E602" s="70">
        <f>SUMPRODUCT(T602:U602,PAINEL_PESOS!$C$28:$C$29)</f>
        <v/>
      </c>
      <c r="F602" s="70" t="n">
        <v>0.9380442728838393</v>
      </c>
      <c r="G602" s="70" t="n">
        <v>0.5280927954719266</v>
      </c>
      <c r="H602" s="71">
        <f>IF(NOT(AND(PAINEL_PESOS!$D$12="OK - 100%",PAINEL_PESOS!$F$20="OK - 100%",PAINEL_PESOS!$F$24="OK - 100%",PAINEL_PESOS!$F$27="OK - 100%",PAINEL_PESOS!$F$30="OK - 100%")),"", (B602*PAINEL_PESOS!$B$7+C602*PAINEL_PESOS!$B$8+D602*PAINEL_PESOS!$B$9+E602*PAINEL_PESOS!$B$10)*F602)</f>
        <v/>
      </c>
      <c r="I602" s="71">
        <f>IF(H602="","",H602-G602)</f>
        <v/>
      </c>
      <c r="J602" s="71">
        <f>IF(I602="","",ABS(I602))</f>
        <v/>
      </c>
      <c r="K602" t="n">
        <v>0.8401291086034349</v>
      </c>
      <c r="L602" t="n">
        <v>0.8084627395184217</v>
      </c>
      <c r="M602" t="n">
        <v>0.6518601279808754</v>
      </c>
      <c r="N602" t="n">
        <v>0.798553209522469</v>
      </c>
      <c r="O602" t="n">
        <v>0.1521839965686884</v>
      </c>
      <c r="P602" t="n">
        <v>0.9775704208074958</v>
      </c>
      <c r="Q602" t="n">
        <v>0.7864073528892138</v>
      </c>
      <c r="R602" t="n">
        <v>0.6824654128252349</v>
      </c>
      <c r="S602" t="n">
        <v>0.1037345761320295</v>
      </c>
      <c r="T602" t="n">
        <v>0.4536073222956206</v>
      </c>
      <c r="U602" t="n">
        <v>0.4370260677540893</v>
      </c>
    </row>
    <row r="603">
      <c r="A603" t="inlineStr">
        <is>
          <t>1350837</t>
        </is>
      </c>
      <c r="B603" s="70">
        <f>SUMPRODUCT(K603:N603,PAINEL_PESOS!$C$16:$C$19)</f>
        <v/>
      </c>
      <c r="C603" s="70">
        <f>SUMPRODUCT(O603:Q603,PAINEL_PESOS!$C$21:$C$23)</f>
        <v/>
      </c>
      <c r="D603" s="70">
        <f>SUMPRODUCT(R603:S603,PAINEL_PESOS!$C$25:$C$26)</f>
        <v/>
      </c>
      <c r="E603" s="70">
        <f>SUMPRODUCT(T603:U603,PAINEL_PESOS!$C$28:$C$29)</f>
        <v/>
      </c>
      <c r="F603" s="70" t="n">
        <v>0.9651734166926204</v>
      </c>
      <c r="G603" s="70" t="n">
        <v>0.5683172436548423</v>
      </c>
      <c r="H603" s="71">
        <f>IF(NOT(AND(PAINEL_PESOS!$D$12="OK - 100%",PAINEL_PESOS!$F$20="OK - 100%",PAINEL_PESOS!$F$24="OK - 100%",PAINEL_PESOS!$F$27="OK - 100%",PAINEL_PESOS!$F$30="OK - 100%")),"", (B603*PAINEL_PESOS!$B$7+C603*PAINEL_PESOS!$B$8+D603*PAINEL_PESOS!$B$9+E603*PAINEL_PESOS!$B$10)*F603)</f>
        <v/>
      </c>
      <c r="I603" s="71">
        <f>IF(H603="","",H603-G603)</f>
        <v/>
      </c>
      <c r="J603" s="71">
        <f>IF(I603="","",ABS(I603))</f>
        <v/>
      </c>
      <c r="K603" t="n">
        <v>0.902849260922436</v>
      </c>
      <c r="L603" t="n">
        <v>0.9830702177205122</v>
      </c>
      <c r="M603" t="n">
        <v>0.5271344329611476</v>
      </c>
      <c r="N603" t="n">
        <v>0.8364350190314365</v>
      </c>
      <c r="O603" t="n">
        <v>0.0472691343837075</v>
      </c>
      <c r="P603" t="n">
        <v>0.9977573953961176</v>
      </c>
      <c r="Q603" t="n">
        <v>0.912710128722536</v>
      </c>
      <c r="R603" t="n">
        <v>0.7960493307427505</v>
      </c>
      <c r="S603" t="n">
        <v>0.124125640243209</v>
      </c>
      <c r="T603" t="n">
        <v>0.4441250830324326</v>
      </c>
      <c r="U603" t="n">
        <v>0.4163894741262704</v>
      </c>
    </row>
    <row r="604">
      <c r="A604" t="inlineStr">
        <is>
          <t>1350838</t>
        </is>
      </c>
      <c r="B604" s="70">
        <f>SUMPRODUCT(K604:N604,PAINEL_PESOS!$C$16:$C$19)</f>
        <v/>
      </c>
      <c r="C604" s="70">
        <f>SUMPRODUCT(O604:Q604,PAINEL_PESOS!$C$21:$C$23)</f>
        <v/>
      </c>
      <c r="D604" s="70">
        <f>SUMPRODUCT(R604:S604,PAINEL_PESOS!$C$25:$C$26)</f>
        <v/>
      </c>
      <c r="E604" s="70">
        <f>SUMPRODUCT(T604:U604,PAINEL_PESOS!$C$28:$C$29)</f>
        <v/>
      </c>
      <c r="F604" s="70" t="n">
        <v>0.9620471822059196</v>
      </c>
      <c r="G604" s="70" t="n">
        <v>0.5633428774150997</v>
      </c>
      <c r="H604" s="71">
        <f>IF(NOT(AND(PAINEL_PESOS!$D$12="OK - 100%",PAINEL_PESOS!$F$20="OK - 100%",PAINEL_PESOS!$F$24="OK - 100%",PAINEL_PESOS!$F$27="OK - 100%",PAINEL_PESOS!$F$30="OK - 100%")),"", (B604*PAINEL_PESOS!$B$7+C604*PAINEL_PESOS!$B$8+D604*PAINEL_PESOS!$B$9+E604*PAINEL_PESOS!$B$10)*F604)</f>
        <v/>
      </c>
      <c r="I604" s="71">
        <f>IF(H604="","",H604-G604)</f>
        <v/>
      </c>
      <c r="J604" s="71">
        <f>IF(I604="","",ABS(I604))</f>
        <v/>
      </c>
      <c r="K604" t="n">
        <v>0.8878765935240472</v>
      </c>
      <c r="L604" t="n">
        <v>0.8561018790419994</v>
      </c>
      <c r="M604" t="n">
        <v>0.5610331541173273</v>
      </c>
      <c r="N604" t="n">
        <v>0.8360713857045508</v>
      </c>
      <c r="O604" t="n">
        <v>0.123046491343209</v>
      </c>
      <c r="P604" t="n">
        <v>0.984248145102954</v>
      </c>
      <c r="Q604" t="n">
        <v>0.898020106768876</v>
      </c>
      <c r="R604" t="n">
        <v>0.7702802695399368</v>
      </c>
      <c r="S604" t="n">
        <v>0.08188505630651688</v>
      </c>
      <c r="T604" t="n">
        <v>0.4607585194066634</v>
      </c>
      <c r="U604" t="n">
        <v>0.4641924489795655</v>
      </c>
    </row>
    <row r="605">
      <c r="A605" t="inlineStr">
        <is>
          <t>1350839</t>
        </is>
      </c>
      <c r="B605" s="70">
        <f>SUMPRODUCT(K605:N605,PAINEL_PESOS!$C$16:$C$19)</f>
        <v/>
      </c>
      <c r="C605" s="70">
        <f>SUMPRODUCT(O605:Q605,PAINEL_PESOS!$C$21:$C$23)</f>
        <v/>
      </c>
      <c r="D605" s="70">
        <f>SUMPRODUCT(R605:S605,PAINEL_PESOS!$C$25:$C$26)</f>
        <v/>
      </c>
      <c r="E605" s="70">
        <f>SUMPRODUCT(T605:U605,PAINEL_PESOS!$C$28:$C$29)</f>
        <v/>
      </c>
      <c r="F605" s="70" t="n">
        <v>0.9433843583002259</v>
      </c>
      <c r="G605" s="70" t="n">
        <v>0.5054237607869921</v>
      </c>
      <c r="H605" s="71">
        <f>IF(NOT(AND(PAINEL_PESOS!$D$12="OK - 100%",PAINEL_PESOS!$F$20="OK - 100%",PAINEL_PESOS!$F$24="OK - 100%",PAINEL_PESOS!$F$27="OK - 100%",PAINEL_PESOS!$F$30="OK - 100%")),"", (B605*PAINEL_PESOS!$B$7+C605*PAINEL_PESOS!$B$8+D605*PAINEL_PESOS!$B$9+E605*PAINEL_PESOS!$B$10)*F605)</f>
        <v/>
      </c>
      <c r="I605" s="71">
        <f>IF(H605="","",H605-G605)</f>
        <v/>
      </c>
      <c r="J605" s="71">
        <f>IF(I605="","",ABS(I605))</f>
        <v/>
      </c>
      <c r="K605" t="n">
        <v>0.6202168172981686</v>
      </c>
      <c r="L605" t="n">
        <v>0.8629772340272046</v>
      </c>
      <c r="M605" t="n">
        <v>0.455417418012208</v>
      </c>
      <c r="N605" t="n">
        <v>0.8918151255556027</v>
      </c>
      <c r="O605" t="n">
        <v>0.3089283442630244</v>
      </c>
      <c r="P605" t="n">
        <v>0.9145962025231351</v>
      </c>
      <c r="Q605" t="n">
        <v>0.7810747571872758</v>
      </c>
      <c r="R605" t="n">
        <v>0.3790669218117283</v>
      </c>
      <c r="S605" t="n">
        <v>0.2731883809702507</v>
      </c>
      <c r="T605" t="n">
        <v>0.4757357674621625</v>
      </c>
      <c r="U605" t="n">
        <v>0.4064435071418526</v>
      </c>
    </row>
    <row r="606">
      <c r="A606" t="inlineStr">
        <is>
          <t>1350840</t>
        </is>
      </c>
      <c r="B606" s="70">
        <f>SUMPRODUCT(K606:N606,PAINEL_PESOS!$C$16:$C$19)</f>
        <v/>
      </c>
      <c r="C606" s="70">
        <f>SUMPRODUCT(O606:Q606,PAINEL_PESOS!$C$21:$C$23)</f>
        <v/>
      </c>
      <c r="D606" s="70">
        <f>SUMPRODUCT(R606:S606,PAINEL_PESOS!$C$25:$C$26)</f>
        <v/>
      </c>
      <c r="E606" s="70">
        <f>SUMPRODUCT(T606:U606,PAINEL_PESOS!$C$28:$C$29)</f>
        <v/>
      </c>
      <c r="F606" s="70" t="n">
        <v>0.8851518669922044</v>
      </c>
      <c r="G606" s="70" t="n">
        <v>0.4600010651173907</v>
      </c>
      <c r="H606" s="71">
        <f>IF(NOT(AND(PAINEL_PESOS!$D$12="OK - 100%",PAINEL_PESOS!$F$20="OK - 100%",PAINEL_PESOS!$F$24="OK - 100%",PAINEL_PESOS!$F$27="OK - 100%",PAINEL_PESOS!$F$30="OK - 100%")),"", (B606*PAINEL_PESOS!$B$7+C606*PAINEL_PESOS!$B$8+D606*PAINEL_PESOS!$B$9+E606*PAINEL_PESOS!$B$10)*F606)</f>
        <v/>
      </c>
      <c r="I606" s="71">
        <f>IF(H606="","",H606-G606)</f>
        <v/>
      </c>
      <c r="J606" s="71">
        <f>IF(I606="","",ABS(I606))</f>
        <v/>
      </c>
      <c r="K606" t="n">
        <v>0.7997356192254453</v>
      </c>
      <c r="L606" t="n">
        <v>0.9090590025873678</v>
      </c>
      <c r="M606" t="n">
        <v>0.5409932897717882</v>
      </c>
      <c r="N606" t="n">
        <v>0.1389807087029897</v>
      </c>
      <c r="O606" t="n">
        <v>0.38292529644514</v>
      </c>
      <c r="P606" t="n">
        <v>0.6218036066117336</v>
      </c>
      <c r="Q606" t="n">
        <v>0.9170255929640009</v>
      </c>
      <c r="R606" t="n">
        <v>0.4314820172027392</v>
      </c>
      <c r="S606" t="n">
        <v>0.2862809045409853</v>
      </c>
      <c r="T606" t="n">
        <v>0.5142846946254543</v>
      </c>
      <c r="U606" t="n">
        <v>0.449886698396908</v>
      </c>
    </row>
    <row r="607">
      <c r="A607" t="inlineStr">
        <is>
          <t>1350841</t>
        </is>
      </c>
      <c r="B607" s="70">
        <f>SUMPRODUCT(K607:N607,PAINEL_PESOS!$C$16:$C$19)</f>
        <v/>
      </c>
      <c r="C607" s="70">
        <f>SUMPRODUCT(O607:Q607,PAINEL_PESOS!$C$21:$C$23)</f>
        <v/>
      </c>
      <c r="D607" s="70">
        <f>SUMPRODUCT(R607:S607,PAINEL_PESOS!$C$25:$C$26)</f>
        <v/>
      </c>
      <c r="E607" s="70">
        <f>SUMPRODUCT(T607:U607,PAINEL_PESOS!$C$28:$C$29)</f>
        <v/>
      </c>
      <c r="F607" s="70" t="n">
        <v>0.75</v>
      </c>
      <c r="G607" s="70" t="n">
        <v>0.3485739381976185</v>
      </c>
      <c r="H607" s="71">
        <f>IF(NOT(AND(PAINEL_PESOS!$D$12="OK - 100%",PAINEL_PESOS!$F$20="OK - 100%",PAINEL_PESOS!$F$24="OK - 100%",PAINEL_PESOS!$F$27="OK - 100%",PAINEL_PESOS!$F$30="OK - 100%")),"", (B607*PAINEL_PESOS!$B$7+C607*PAINEL_PESOS!$B$8+D607*PAINEL_PESOS!$B$9+E607*PAINEL_PESOS!$B$10)*F607)</f>
        <v/>
      </c>
      <c r="I607" s="71">
        <f>IF(H607="","",H607-G607)</f>
        <v/>
      </c>
      <c r="J607" s="71">
        <f>IF(I607="","",ABS(I607))</f>
        <v/>
      </c>
      <c r="K607" t="n">
        <v>0.8920800772249645</v>
      </c>
      <c r="L607" t="n">
        <v>0.9999999999999998</v>
      </c>
      <c r="M607" t="n">
        <v>0.5358949870415637</v>
      </c>
      <c r="N607" t="n">
        <v>0</v>
      </c>
      <c r="O607" t="n">
        <v>0.5726684631950101</v>
      </c>
      <c r="P607" t="n">
        <v>0</v>
      </c>
      <c r="Q607" t="n">
        <v>0.7664530664112856</v>
      </c>
      <c r="R607" t="n">
        <v>0.1667804497381364</v>
      </c>
      <c r="S607" t="n">
        <v>0.2884863819008904</v>
      </c>
      <c r="T607" t="n">
        <v>0.5529973344984559</v>
      </c>
      <c r="U607" t="n">
        <v>0.6031226227663198</v>
      </c>
    </row>
    <row r="608">
      <c r="A608" t="inlineStr">
        <is>
          <t>1350842</t>
        </is>
      </c>
      <c r="B608" s="70">
        <f>SUMPRODUCT(K608:N608,PAINEL_PESOS!$C$16:$C$19)</f>
        <v/>
      </c>
      <c r="C608" s="70">
        <f>SUMPRODUCT(O608:Q608,PAINEL_PESOS!$C$21:$C$23)</f>
        <v/>
      </c>
      <c r="D608" s="70">
        <f>SUMPRODUCT(R608:S608,PAINEL_PESOS!$C$25:$C$26)</f>
        <v/>
      </c>
      <c r="E608" s="70">
        <f>SUMPRODUCT(T608:U608,PAINEL_PESOS!$C$28:$C$29)</f>
        <v/>
      </c>
      <c r="F608" s="70" t="n">
        <v>0.8922659308180729</v>
      </c>
      <c r="G608" s="70" t="n">
        <v>0.4008212816718688</v>
      </c>
      <c r="H608" s="71">
        <f>IF(NOT(AND(PAINEL_PESOS!$D$12="OK - 100%",PAINEL_PESOS!$F$20="OK - 100%",PAINEL_PESOS!$F$24="OK - 100%",PAINEL_PESOS!$F$27="OK - 100%",PAINEL_PESOS!$F$30="OK - 100%")),"", (B608*PAINEL_PESOS!$B$7+C608*PAINEL_PESOS!$B$8+D608*PAINEL_PESOS!$B$9+E608*PAINEL_PESOS!$B$10)*F608)</f>
        <v/>
      </c>
      <c r="I608" s="71">
        <f>IF(H608="","",H608-G608)</f>
        <v/>
      </c>
      <c r="J608" s="71">
        <f>IF(I608="","",ABS(I608))</f>
        <v/>
      </c>
      <c r="K608" t="n">
        <v>0.691061985823454</v>
      </c>
      <c r="L608" t="n">
        <v>0.7023380903520445</v>
      </c>
      <c r="M608" t="n">
        <v>0.7236066812168367</v>
      </c>
      <c r="N608" t="n">
        <v>0.4275836305097662</v>
      </c>
      <c r="O608" t="n">
        <v>0.2013731031729991</v>
      </c>
      <c r="P608" t="n">
        <v>0.1932687320403225</v>
      </c>
      <c r="Q608" t="n">
        <v>0.8151567807426137</v>
      </c>
      <c r="R608" t="n">
        <v>0.2730557708546024</v>
      </c>
      <c r="S608" t="n">
        <v>0.2679781082548113</v>
      </c>
      <c r="T608" t="n">
        <v>0.5200233073539643</v>
      </c>
      <c r="U608" t="n">
        <v>0.4538535134412141</v>
      </c>
    </row>
    <row r="609">
      <c r="A609" t="inlineStr">
        <is>
          <t>1350343</t>
        </is>
      </c>
      <c r="B609" s="70">
        <f>SUMPRODUCT(K609:N609,PAINEL_PESOS!$C$16:$C$19)</f>
        <v/>
      </c>
      <c r="C609" s="70">
        <f>SUMPRODUCT(O609:Q609,PAINEL_PESOS!$C$21:$C$23)</f>
        <v/>
      </c>
      <c r="D609" s="70">
        <f>SUMPRODUCT(R609:S609,PAINEL_PESOS!$C$25:$C$26)</f>
        <v/>
      </c>
      <c r="E609" s="70">
        <f>SUMPRODUCT(T609:U609,PAINEL_PESOS!$C$28:$C$29)</f>
        <v/>
      </c>
      <c r="F609" s="70" t="n">
        <v>0.9984712919373773</v>
      </c>
      <c r="G609" s="70" t="n">
        <v>0.6941891513111164</v>
      </c>
      <c r="H609" s="71">
        <f>IF(NOT(AND(PAINEL_PESOS!$D$12="OK - 100%",PAINEL_PESOS!$F$20="OK - 100%",PAINEL_PESOS!$F$24="OK - 100%",PAINEL_PESOS!$F$27="OK - 100%",PAINEL_PESOS!$F$30="OK - 100%")),"", (B609*PAINEL_PESOS!$B$7+C609*PAINEL_PESOS!$B$8+D609*PAINEL_PESOS!$B$9+E609*PAINEL_PESOS!$B$10)*F609)</f>
        <v/>
      </c>
      <c r="I609" s="71">
        <f>IF(H609="","",H609-G609)</f>
        <v/>
      </c>
      <c r="J609" s="71">
        <f>IF(I609="","",ABS(I609))</f>
        <v/>
      </c>
      <c r="K609" t="n">
        <v>1</v>
      </c>
      <c r="L609" t="n">
        <v>0.001438793738589987</v>
      </c>
      <c r="M609" t="n">
        <v>0.6310380369047532</v>
      </c>
      <c r="N609" t="n">
        <v>0.997763038284043</v>
      </c>
      <c r="O609" t="n">
        <v>0.5191611734539994</v>
      </c>
      <c r="P609" t="n">
        <v>0.9971168054479278</v>
      </c>
      <c r="Q609" t="n">
        <v>0.9943841499589618</v>
      </c>
      <c r="R609" t="n">
        <v>0.5739149239270305</v>
      </c>
      <c r="S609" t="n">
        <v>0.9806510046939372</v>
      </c>
      <c r="T609" t="n">
        <v>0.1836736930419033</v>
      </c>
      <c r="U609" t="n">
        <v>0.8348816003530469</v>
      </c>
    </row>
    <row r="610">
      <c r="A610" t="inlineStr">
        <is>
          <t>1350344</t>
        </is>
      </c>
      <c r="B610" s="70">
        <f>SUMPRODUCT(K610:N610,PAINEL_PESOS!$C$16:$C$19)</f>
        <v/>
      </c>
      <c r="C610" s="70">
        <f>SUMPRODUCT(O610:Q610,PAINEL_PESOS!$C$21:$C$23)</f>
        <v/>
      </c>
      <c r="D610" s="70">
        <f>SUMPRODUCT(R610:S610,PAINEL_PESOS!$C$25:$C$26)</f>
        <v/>
      </c>
      <c r="E610" s="70">
        <f>SUMPRODUCT(T610:U610,PAINEL_PESOS!$C$28:$C$29)</f>
        <v/>
      </c>
      <c r="F610" s="70" t="n">
        <v>0.9984645514703546</v>
      </c>
      <c r="G610" s="70" t="n">
        <v>0.6741133950739051</v>
      </c>
      <c r="H610" s="71">
        <f>IF(NOT(AND(PAINEL_PESOS!$D$12="OK - 100%",PAINEL_PESOS!$F$20="OK - 100%",PAINEL_PESOS!$F$24="OK - 100%",PAINEL_PESOS!$F$27="OK - 100%",PAINEL_PESOS!$F$30="OK - 100%")),"", (B610*PAINEL_PESOS!$B$7+C610*PAINEL_PESOS!$B$8+D610*PAINEL_PESOS!$B$9+E610*PAINEL_PESOS!$B$10)*F610)</f>
        <v/>
      </c>
      <c r="I610" s="71">
        <f>IF(H610="","",H610-G610)</f>
        <v/>
      </c>
      <c r="J610" s="71">
        <f>IF(I610="","",ABS(I610))</f>
        <v/>
      </c>
      <c r="K610" t="n">
        <v>1</v>
      </c>
      <c r="L610" t="n">
        <v>0</v>
      </c>
      <c r="M610" t="n">
        <v>0.7304840876558174</v>
      </c>
      <c r="N610" t="n">
        <v>0.9982255727587401</v>
      </c>
      <c r="O610" t="n">
        <v>0.4781687866672559</v>
      </c>
      <c r="P610" t="n">
        <v>0.9977601859110007</v>
      </c>
      <c r="Q610" t="n">
        <v>0.993977353929509</v>
      </c>
      <c r="R610" t="n">
        <v>0.4028136603542081</v>
      </c>
      <c r="S610" t="n">
        <v>0.9806872008128062</v>
      </c>
      <c r="T610" t="n">
        <v>0.1844162720190579</v>
      </c>
      <c r="U610" t="n">
        <v>0.8223242447782273</v>
      </c>
    </row>
    <row r="611">
      <c r="A611" t="inlineStr">
        <is>
          <t>1350345</t>
        </is>
      </c>
      <c r="B611" s="70">
        <f>SUMPRODUCT(K611:N611,PAINEL_PESOS!$C$16:$C$19)</f>
        <v/>
      </c>
      <c r="C611" s="70">
        <f>SUMPRODUCT(O611:Q611,PAINEL_PESOS!$C$21:$C$23)</f>
        <v/>
      </c>
      <c r="D611" s="70">
        <f>SUMPRODUCT(R611:S611,PAINEL_PESOS!$C$25:$C$26)</f>
        <v/>
      </c>
      <c r="E611" s="70">
        <f>SUMPRODUCT(T611:U611,PAINEL_PESOS!$C$28:$C$29)</f>
        <v/>
      </c>
      <c r="F611" s="70" t="n">
        <v>0.9983469709260452</v>
      </c>
      <c r="G611" s="70" t="n">
        <v>0.6664091818084492</v>
      </c>
      <c r="H611" s="71">
        <f>IF(NOT(AND(PAINEL_PESOS!$D$12="OK - 100%",PAINEL_PESOS!$F$20="OK - 100%",PAINEL_PESOS!$F$24="OK - 100%",PAINEL_PESOS!$F$27="OK - 100%",PAINEL_PESOS!$F$30="OK - 100%")),"", (B611*PAINEL_PESOS!$B$7+C611*PAINEL_PESOS!$B$8+D611*PAINEL_PESOS!$B$9+E611*PAINEL_PESOS!$B$10)*F611)</f>
        <v/>
      </c>
      <c r="I611" s="71">
        <f>IF(H611="","",H611-G611)</f>
        <v/>
      </c>
      <c r="J611" s="71">
        <f>IF(I611="","",ABS(I611))</f>
        <v/>
      </c>
      <c r="K611" t="n">
        <v>1</v>
      </c>
      <c r="L611" t="n">
        <v>0</v>
      </c>
      <c r="M611" t="n">
        <v>0.7597931917142059</v>
      </c>
      <c r="N611" t="n">
        <v>0.9982562642556507</v>
      </c>
      <c r="O611" t="n">
        <v>0.4630026239877683</v>
      </c>
      <c r="P611" t="n">
        <v>0.9978200038522601</v>
      </c>
      <c r="Q611" t="n">
        <v>0.9933805286132428</v>
      </c>
      <c r="R611" t="n">
        <v>0.3381228102046819</v>
      </c>
      <c r="S611" t="n">
        <v>0.9624208775774149</v>
      </c>
      <c r="T611" t="n">
        <v>0.1939108952169393</v>
      </c>
      <c r="U611" t="n">
        <v>0.830486047722317</v>
      </c>
    </row>
    <row r="612">
      <c r="A612" t="inlineStr">
        <is>
          <t>1350346</t>
        </is>
      </c>
      <c r="B612" s="70">
        <f>SUMPRODUCT(K612:N612,PAINEL_PESOS!$C$16:$C$19)</f>
        <v/>
      </c>
      <c r="C612" s="70">
        <f>SUMPRODUCT(O612:Q612,PAINEL_PESOS!$C$21:$C$23)</f>
        <v/>
      </c>
      <c r="D612" s="70">
        <f>SUMPRODUCT(R612:S612,PAINEL_PESOS!$C$25:$C$26)</f>
        <v/>
      </c>
      <c r="E612" s="70">
        <f>SUMPRODUCT(T612:U612,PAINEL_PESOS!$C$28:$C$29)</f>
        <v/>
      </c>
      <c r="F612" s="70" t="n">
        <v>0.9982203709488521</v>
      </c>
      <c r="G612" s="70" t="n">
        <v>0.6678690880825245</v>
      </c>
      <c r="H612" s="71">
        <f>IF(NOT(AND(PAINEL_PESOS!$D$12="OK - 100%",PAINEL_PESOS!$F$20="OK - 100%",PAINEL_PESOS!$F$24="OK - 100%",PAINEL_PESOS!$F$27="OK - 100%",PAINEL_PESOS!$F$30="OK - 100%")),"", (B612*PAINEL_PESOS!$B$7+C612*PAINEL_PESOS!$B$8+D612*PAINEL_PESOS!$B$9+E612*PAINEL_PESOS!$B$10)*F612)</f>
        <v/>
      </c>
      <c r="I612" s="71">
        <f>IF(H612="","",H612-G612)</f>
        <v/>
      </c>
      <c r="J612" s="71">
        <f>IF(I612="","",ABS(I612))</f>
        <v/>
      </c>
      <c r="K612" t="n">
        <v>1</v>
      </c>
      <c r="L612" t="n">
        <v>0</v>
      </c>
      <c r="M612" t="n">
        <v>0.631137617957872</v>
      </c>
      <c r="N612" t="n">
        <v>0.9973937848533532</v>
      </c>
      <c r="O612" t="n">
        <v>0.5192883026120498</v>
      </c>
      <c r="P612" t="n">
        <v>0.9966405680116502</v>
      </c>
      <c r="Q612" t="n">
        <v>0.993460967725684</v>
      </c>
      <c r="R612" t="n">
        <v>0.4259188747795126</v>
      </c>
      <c r="S612" t="n">
        <v>0.9492052984224585</v>
      </c>
      <c r="T612" t="n">
        <v>0.1598608735403792</v>
      </c>
      <c r="U612" t="n">
        <v>0.8303008231888465</v>
      </c>
    </row>
    <row r="613">
      <c r="A613" t="inlineStr">
        <is>
          <t>1350347</t>
        </is>
      </c>
      <c r="B613" s="70">
        <f>SUMPRODUCT(K613:N613,PAINEL_PESOS!$C$16:$C$19)</f>
        <v/>
      </c>
      <c r="C613" s="70">
        <f>SUMPRODUCT(O613:Q613,PAINEL_PESOS!$C$21:$C$23)</f>
        <v/>
      </c>
      <c r="D613" s="70">
        <f>SUMPRODUCT(R613:S613,PAINEL_PESOS!$C$25:$C$26)</f>
        <v/>
      </c>
      <c r="E613" s="70">
        <f>SUMPRODUCT(T613:U613,PAINEL_PESOS!$C$28:$C$29)</f>
        <v/>
      </c>
      <c r="F613" s="70" t="n">
        <v>0.9990994026504944</v>
      </c>
      <c r="G613" s="70" t="n">
        <v>0.6966341238867314</v>
      </c>
      <c r="H613" s="71">
        <f>IF(NOT(AND(PAINEL_PESOS!$D$12="OK - 100%",PAINEL_PESOS!$F$20="OK - 100%",PAINEL_PESOS!$F$24="OK - 100%",PAINEL_PESOS!$F$27="OK - 100%",PAINEL_PESOS!$F$30="OK - 100%")),"", (B613*PAINEL_PESOS!$B$7+C613*PAINEL_PESOS!$B$8+D613*PAINEL_PESOS!$B$9+E613*PAINEL_PESOS!$B$10)*F613)</f>
        <v/>
      </c>
      <c r="I613" s="71">
        <f>IF(H613="","",H613-G613)</f>
        <v/>
      </c>
      <c r="J613" s="71">
        <f>IF(I613="","",ABS(I613))</f>
        <v/>
      </c>
      <c r="K613" t="n">
        <v>0.7251210534683336</v>
      </c>
      <c r="L613" t="n">
        <v>0.5419444342714165</v>
      </c>
      <c r="M613" t="n">
        <v>0.7154310457312336</v>
      </c>
      <c r="N613" t="n">
        <v>0.999076351621939</v>
      </c>
      <c r="O613" t="n">
        <v>0.3164173203995637</v>
      </c>
      <c r="P613" t="n">
        <v>0.998972761907936</v>
      </c>
      <c r="Q613" t="n">
        <v>0.9963996821587567</v>
      </c>
      <c r="R613" t="n">
        <v>0.5541761820061123</v>
      </c>
      <c r="S613" t="n">
        <v>0.9927547831360479</v>
      </c>
      <c r="T613" t="n">
        <v>0.118307315743284</v>
      </c>
      <c r="U613" t="n">
        <v>0.8808787103734654</v>
      </c>
    </row>
    <row r="614">
      <c r="A614" t="inlineStr">
        <is>
          <t>1351010</t>
        </is>
      </c>
      <c r="B614" s="70">
        <f>SUMPRODUCT(K614:N614,PAINEL_PESOS!$C$16:$C$19)</f>
        <v/>
      </c>
      <c r="C614" s="70">
        <f>SUMPRODUCT(O614:Q614,PAINEL_PESOS!$C$21:$C$23)</f>
        <v/>
      </c>
      <c r="D614" s="70">
        <f>SUMPRODUCT(R614:S614,PAINEL_PESOS!$C$25:$C$26)</f>
        <v/>
      </c>
      <c r="E614" s="70">
        <f>SUMPRODUCT(T614:U614,PAINEL_PESOS!$C$28:$C$29)</f>
        <v/>
      </c>
      <c r="F614" s="70" t="n">
        <v>0.9871543635667124</v>
      </c>
      <c r="G614" s="70" t="n">
        <v>0.6359256157152247</v>
      </c>
      <c r="H614" s="71">
        <f>IF(NOT(AND(PAINEL_PESOS!$D$12="OK - 100%",PAINEL_PESOS!$F$20="OK - 100%",PAINEL_PESOS!$F$24="OK - 100%",PAINEL_PESOS!$F$27="OK - 100%",PAINEL_PESOS!$F$30="OK - 100%")),"", (B614*PAINEL_PESOS!$B$7+C614*PAINEL_PESOS!$B$8+D614*PAINEL_PESOS!$B$9+E614*PAINEL_PESOS!$B$10)*F614)</f>
        <v/>
      </c>
      <c r="I614" s="71">
        <f>IF(H614="","",H614-G614)</f>
        <v/>
      </c>
      <c r="J614" s="71">
        <f>IF(I614="","",ABS(I614))</f>
        <v/>
      </c>
      <c r="K614" t="n">
        <v>0.6201798404591347</v>
      </c>
      <c r="L614" t="n">
        <v>0</v>
      </c>
      <c r="M614" t="n">
        <v>0.678505752647442</v>
      </c>
      <c r="N614" t="n">
        <v>0.9835894495408314</v>
      </c>
      <c r="O614" t="n">
        <v>0.2118373324417981</v>
      </c>
      <c r="P614" t="n">
        <v>0.9975098540579023</v>
      </c>
      <c r="Q614" t="n">
        <v>0.9474170127537107</v>
      </c>
      <c r="R614" t="n">
        <v>0.524347316092095</v>
      </c>
      <c r="S614" t="n">
        <v>0.8470220364616298</v>
      </c>
      <c r="T614" t="n">
        <v>0.5310255692884289</v>
      </c>
      <c r="U614" t="n">
        <v>0.6722310356249276</v>
      </c>
    </row>
    <row r="615">
      <c r="A615" t="inlineStr">
        <is>
          <t>1351011</t>
        </is>
      </c>
      <c r="B615" s="70">
        <f>SUMPRODUCT(K615:N615,PAINEL_PESOS!$C$16:$C$19)</f>
        <v/>
      </c>
      <c r="C615" s="70">
        <f>SUMPRODUCT(O615:Q615,PAINEL_PESOS!$C$21:$C$23)</f>
        <v/>
      </c>
      <c r="D615" s="70">
        <f>SUMPRODUCT(R615:S615,PAINEL_PESOS!$C$25:$C$26)</f>
        <v/>
      </c>
      <c r="E615" s="70">
        <f>SUMPRODUCT(T615:U615,PAINEL_PESOS!$C$28:$C$29)</f>
        <v/>
      </c>
      <c r="F615" s="70" t="n">
        <v>0.986961830335127</v>
      </c>
      <c r="G615" s="70" t="n">
        <v>0.6319089482564794</v>
      </c>
      <c r="H615" s="71">
        <f>IF(NOT(AND(PAINEL_PESOS!$D$12="OK - 100%",PAINEL_PESOS!$F$20="OK - 100%",PAINEL_PESOS!$F$24="OK - 100%",PAINEL_PESOS!$F$27="OK - 100%",PAINEL_PESOS!$F$30="OK - 100%")),"", (B615*PAINEL_PESOS!$B$7+C615*PAINEL_PESOS!$B$8+D615*PAINEL_PESOS!$B$9+E615*PAINEL_PESOS!$B$10)*F615)</f>
        <v/>
      </c>
      <c r="I615" s="71">
        <f>IF(H615="","",H615-G615)</f>
        <v/>
      </c>
      <c r="J615" s="71">
        <f>IF(I615="","",ABS(I615))</f>
        <v/>
      </c>
      <c r="K615" t="n">
        <v>0.6604803174058412</v>
      </c>
      <c r="L615" t="n">
        <v>0</v>
      </c>
      <c r="M615" t="n">
        <v>0.726083891128715</v>
      </c>
      <c r="N615" t="n">
        <v>0.9852913840762602</v>
      </c>
      <c r="O615" t="n">
        <v>0.250135655456164</v>
      </c>
      <c r="P615" t="n">
        <v>0.9976323337526074</v>
      </c>
      <c r="Q615" t="n">
        <v>0.9450429253199839</v>
      </c>
      <c r="R615" t="n">
        <v>0.5771435811125788</v>
      </c>
      <c r="S615" t="n">
        <v>0.841677977256416</v>
      </c>
      <c r="T615" t="n">
        <v>0.4110740474972621</v>
      </c>
      <c r="U615" t="n">
        <v>0.6443564472393101</v>
      </c>
    </row>
    <row r="616">
      <c r="A616" t="inlineStr">
        <is>
          <t>1351012</t>
        </is>
      </c>
      <c r="B616" s="70">
        <f>SUMPRODUCT(K616:N616,PAINEL_PESOS!$C$16:$C$19)</f>
        <v/>
      </c>
      <c r="C616" s="70">
        <f>SUMPRODUCT(O616:Q616,PAINEL_PESOS!$C$21:$C$23)</f>
        <v/>
      </c>
      <c r="D616" s="70">
        <f>SUMPRODUCT(R616:S616,PAINEL_PESOS!$C$25:$C$26)</f>
        <v/>
      </c>
      <c r="E616" s="70">
        <f>SUMPRODUCT(T616:U616,PAINEL_PESOS!$C$28:$C$29)</f>
        <v/>
      </c>
      <c r="F616" s="70" t="n">
        <v>0.9884756585384205</v>
      </c>
      <c r="G616" s="70" t="n">
        <v>0.6204983656909712</v>
      </c>
      <c r="H616" s="71">
        <f>IF(NOT(AND(PAINEL_PESOS!$D$12="OK - 100%",PAINEL_PESOS!$F$20="OK - 100%",PAINEL_PESOS!$F$24="OK - 100%",PAINEL_PESOS!$F$27="OK - 100%",PAINEL_PESOS!$F$30="OK - 100%")),"", (B616*PAINEL_PESOS!$B$7+C616*PAINEL_PESOS!$B$8+D616*PAINEL_PESOS!$B$9+E616*PAINEL_PESOS!$B$10)*F616)</f>
        <v/>
      </c>
      <c r="I616" s="71">
        <f>IF(H616="","",H616-G616)</f>
        <v/>
      </c>
      <c r="J616" s="71">
        <f>IF(I616="","",ABS(I616))</f>
        <v/>
      </c>
      <c r="K616" t="n">
        <v>0.3486627490802207</v>
      </c>
      <c r="L616" t="n">
        <v>0</v>
      </c>
      <c r="M616" t="n">
        <v>0.7676976630482512</v>
      </c>
      <c r="N616" t="n">
        <v>0.9848198996069213</v>
      </c>
      <c r="O616" t="n">
        <v>0.1890950073564943</v>
      </c>
      <c r="P616" t="n">
        <v>0.9987505160994929</v>
      </c>
      <c r="Q616" t="n">
        <v>0.9526992522255718</v>
      </c>
      <c r="R616" t="n">
        <v>0.6510749874333878</v>
      </c>
      <c r="S616" t="n">
        <v>0.849122953743324</v>
      </c>
      <c r="T616" t="n">
        <v>0.4583374505555273</v>
      </c>
      <c r="U616" t="n">
        <v>0.5857051633555885</v>
      </c>
    </row>
    <row r="617">
      <c r="A617" t="inlineStr">
        <is>
          <t>1351013</t>
        </is>
      </c>
      <c r="B617" s="70">
        <f>SUMPRODUCT(K617:N617,PAINEL_PESOS!$C$16:$C$19)</f>
        <v/>
      </c>
      <c r="C617" s="70">
        <f>SUMPRODUCT(O617:Q617,PAINEL_PESOS!$C$21:$C$23)</f>
        <v/>
      </c>
      <c r="D617" s="70">
        <f>SUMPRODUCT(R617:S617,PAINEL_PESOS!$C$25:$C$26)</f>
        <v/>
      </c>
      <c r="E617" s="70">
        <f>SUMPRODUCT(T617:U617,PAINEL_PESOS!$C$28:$C$29)</f>
        <v/>
      </c>
      <c r="F617" s="70" t="n">
        <v>0.9609377498216808</v>
      </c>
      <c r="G617" s="70" t="n">
        <v>0.596481922964285</v>
      </c>
      <c r="H617" s="71">
        <f>IF(NOT(AND(PAINEL_PESOS!$D$12="OK - 100%",PAINEL_PESOS!$F$20="OK - 100%",PAINEL_PESOS!$F$24="OK - 100%",PAINEL_PESOS!$F$27="OK - 100%",PAINEL_PESOS!$F$30="OK - 100%")),"", (B617*PAINEL_PESOS!$B$7+C617*PAINEL_PESOS!$B$8+D617*PAINEL_PESOS!$B$9+E617*PAINEL_PESOS!$B$10)*F617)</f>
        <v/>
      </c>
      <c r="I617" s="71">
        <f>IF(H617="","",H617-G617)</f>
        <v/>
      </c>
      <c r="J617" s="71">
        <f>IF(I617="","",ABS(I617))</f>
        <v/>
      </c>
      <c r="K617" t="n">
        <v>0.7173773357625353</v>
      </c>
      <c r="L617" t="n">
        <v>0</v>
      </c>
      <c r="M617" t="n">
        <v>0.6611992390762176</v>
      </c>
      <c r="N617" t="n">
        <v>0.9595835822174505</v>
      </c>
      <c r="O617" t="n">
        <v>0.2747766611452926</v>
      </c>
      <c r="P617" t="n">
        <v>0.9897221375244938</v>
      </c>
      <c r="Q617" t="n">
        <v>0.8306667831433782</v>
      </c>
      <c r="R617" t="n">
        <v>0.5864371970209153</v>
      </c>
      <c r="S617" t="n">
        <v>0.7431722800562592</v>
      </c>
      <c r="T617" t="n">
        <v>0.4583469758782684</v>
      </c>
      <c r="U617" t="n">
        <v>0.6120183678129618</v>
      </c>
    </row>
    <row r="618">
      <c r="A618" t="inlineStr">
        <is>
          <t>1351014</t>
        </is>
      </c>
      <c r="B618" s="70">
        <f>SUMPRODUCT(K618:N618,PAINEL_PESOS!$C$16:$C$19)</f>
        <v/>
      </c>
      <c r="C618" s="70">
        <f>SUMPRODUCT(O618:Q618,PAINEL_PESOS!$C$21:$C$23)</f>
        <v/>
      </c>
      <c r="D618" s="70">
        <f>SUMPRODUCT(R618:S618,PAINEL_PESOS!$C$25:$C$26)</f>
        <v/>
      </c>
      <c r="E618" s="70">
        <f>SUMPRODUCT(T618:U618,PAINEL_PESOS!$C$28:$C$29)</f>
        <v/>
      </c>
      <c r="F618" s="70" t="n">
        <v>0.9920581206080618</v>
      </c>
      <c r="G618" s="70" t="n">
        <v>0.6381126306250422</v>
      </c>
      <c r="H618" s="71">
        <f>IF(NOT(AND(PAINEL_PESOS!$D$12="OK - 100%",PAINEL_PESOS!$F$20="OK - 100%",PAINEL_PESOS!$F$24="OK - 100%",PAINEL_PESOS!$F$27="OK - 100%",PAINEL_PESOS!$F$30="OK - 100%")),"", (B618*PAINEL_PESOS!$B$7+C618*PAINEL_PESOS!$B$8+D618*PAINEL_PESOS!$B$9+E618*PAINEL_PESOS!$B$10)*F618)</f>
        <v/>
      </c>
      <c r="I618" s="71">
        <f>IF(H618="","",H618-G618)</f>
        <v/>
      </c>
      <c r="J618" s="71">
        <f>IF(I618="","",ABS(I618))</f>
        <v/>
      </c>
      <c r="K618" t="n">
        <v>0.9985781650230644</v>
      </c>
      <c r="L618" t="n">
        <v>0</v>
      </c>
      <c r="M618" t="n">
        <v>0.7356247458233094</v>
      </c>
      <c r="N618" t="n">
        <v>0.9829392732692372</v>
      </c>
      <c r="O618" t="n">
        <v>0.1245003952235244</v>
      </c>
      <c r="P618" t="n">
        <v>0.9997115775295909</v>
      </c>
      <c r="Q618" t="n">
        <v>0.9708933162018966</v>
      </c>
      <c r="R618" t="n">
        <v>0.5366048701813224</v>
      </c>
      <c r="S618" t="n">
        <v>0.8460790123234118</v>
      </c>
      <c r="T618" t="n">
        <v>0.4287916771701751</v>
      </c>
      <c r="U618" t="n">
        <v>0.5789846037104809</v>
      </c>
    </row>
    <row r="619">
      <c r="A619" t="inlineStr">
        <is>
          <t>1350382</t>
        </is>
      </c>
      <c r="B619" s="70">
        <f>SUMPRODUCT(K619:N619,PAINEL_PESOS!$C$16:$C$19)</f>
        <v/>
      </c>
      <c r="C619" s="70">
        <f>SUMPRODUCT(O619:Q619,PAINEL_PESOS!$C$21:$C$23)</f>
        <v/>
      </c>
      <c r="D619" s="70">
        <f>SUMPRODUCT(R619:S619,PAINEL_PESOS!$C$25:$C$26)</f>
        <v/>
      </c>
      <c r="E619" s="70">
        <f>SUMPRODUCT(T619:U619,PAINEL_PESOS!$C$28:$C$29)</f>
        <v/>
      </c>
      <c r="F619" s="70" t="n">
        <v>0.9903686252047934</v>
      </c>
      <c r="G619" s="70" t="n">
        <v>0.6661228387371907</v>
      </c>
      <c r="H619" s="71">
        <f>IF(NOT(AND(PAINEL_PESOS!$D$12="OK - 100%",PAINEL_PESOS!$F$20="OK - 100%",PAINEL_PESOS!$F$24="OK - 100%",PAINEL_PESOS!$F$27="OK - 100%",PAINEL_PESOS!$F$30="OK - 100%")),"", (B619*PAINEL_PESOS!$B$7+C619*PAINEL_PESOS!$B$8+D619*PAINEL_PESOS!$B$9+E619*PAINEL_PESOS!$B$10)*F619)</f>
        <v/>
      </c>
      <c r="I619" s="71">
        <f>IF(H619="","",H619-G619)</f>
        <v/>
      </c>
      <c r="J619" s="71">
        <f>IF(I619="","",ABS(I619))</f>
        <v/>
      </c>
      <c r="K619" t="n">
        <v>0.9025963020601926</v>
      </c>
      <c r="L619" t="n">
        <v>0</v>
      </c>
      <c r="M619" t="n">
        <v>0.8736730155130762</v>
      </c>
      <c r="N619" t="n">
        <v>0.9974411514558451</v>
      </c>
      <c r="O619" t="n">
        <v>0.618191659830772</v>
      </c>
      <c r="P619" t="n">
        <v>0.9984842451051198</v>
      </c>
      <c r="Q619" t="n">
        <v>0.9551220036016621</v>
      </c>
      <c r="R619" t="n">
        <v>0.1616228658678285</v>
      </c>
      <c r="S619" t="n">
        <v>0.8420081760211697</v>
      </c>
      <c r="T619" t="n">
        <v>0.3994321735073519</v>
      </c>
      <c r="U619" t="n">
        <v>0.876356892590743</v>
      </c>
    </row>
    <row r="620">
      <c r="A620" t="inlineStr">
        <is>
          <t>1350359</t>
        </is>
      </c>
      <c r="B620" s="70">
        <f>SUMPRODUCT(K620:N620,PAINEL_PESOS!$C$16:$C$19)</f>
        <v/>
      </c>
      <c r="C620" s="70">
        <f>SUMPRODUCT(O620:Q620,PAINEL_PESOS!$C$21:$C$23)</f>
        <v/>
      </c>
      <c r="D620" s="70">
        <f>SUMPRODUCT(R620:S620,PAINEL_PESOS!$C$25:$C$26)</f>
        <v/>
      </c>
      <c r="E620" s="70">
        <f>SUMPRODUCT(T620:U620,PAINEL_PESOS!$C$28:$C$29)</f>
        <v/>
      </c>
      <c r="F620" s="70" t="n">
        <v>0.9991081807646319</v>
      </c>
      <c r="G620" s="70" t="n">
        <v>0.7096127374207681</v>
      </c>
      <c r="H620" s="71">
        <f>IF(NOT(AND(PAINEL_PESOS!$D$12="OK - 100%",PAINEL_PESOS!$F$20="OK - 100%",PAINEL_PESOS!$F$24="OK - 100%",PAINEL_PESOS!$F$27="OK - 100%",PAINEL_PESOS!$F$30="OK - 100%")),"", (B620*PAINEL_PESOS!$B$7+C620*PAINEL_PESOS!$B$8+D620*PAINEL_PESOS!$B$9+E620*PAINEL_PESOS!$B$10)*F620)</f>
        <v/>
      </c>
      <c r="I620" s="71">
        <f>IF(H620="","",H620-G620)</f>
        <v/>
      </c>
      <c r="J620" s="71">
        <f>IF(I620="","",ABS(I620))</f>
        <v/>
      </c>
      <c r="K620" t="n">
        <v>1</v>
      </c>
      <c r="L620" t="n">
        <v>0.7658835123797457</v>
      </c>
      <c r="M620" t="n">
        <v>0.5322857251820895</v>
      </c>
      <c r="N620" t="n">
        <v>0.9990459939226898</v>
      </c>
      <c r="O620" t="n">
        <v>0.3638695805699306</v>
      </c>
      <c r="P620" t="n">
        <v>0.9988208355503542</v>
      </c>
      <c r="Q620" t="n">
        <v>0.9964935071410665</v>
      </c>
      <c r="R620" t="n">
        <v>0.3466248928825433</v>
      </c>
      <c r="S620" t="n">
        <v>0.9763931577697721</v>
      </c>
      <c r="T620" t="n">
        <v>0.2549085989252257</v>
      </c>
      <c r="U620" t="n">
        <v>0.8826456412894327</v>
      </c>
    </row>
    <row r="621">
      <c r="A621" t="inlineStr">
        <is>
          <t>1351077</t>
        </is>
      </c>
      <c r="B621" s="70">
        <f>SUMPRODUCT(K621:N621,PAINEL_PESOS!$C$16:$C$19)</f>
        <v/>
      </c>
      <c r="C621" s="70">
        <f>SUMPRODUCT(O621:Q621,PAINEL_PESOS!$C$21:$C$23)</f>
        <v/>
      </c>
      <c r="D621" s="70">
        <f>SUMPRODUCT(R621:S621,PAINEL_PESOS!$C$25:$C$26)</f>
        <v/>
      </c>
      <c r="E621" s="70">
        <f>SUMPRODUCT(T621:U621,PAINEL_PESOS!$C$28:$C$29)</f>
        <v/>
      </c>
      <c r="F621" s="70" t="n">
        <v>0.9966774798384528</v>
      </c>
      <c r="G621" s="70" t="n">
        <v>0.5986948600570927</v>
      </c>
      <c r="H621" s="71">
        <f>IF(NOT(AND(PAINEL_PESOS!$D$12="OK - 100%",PAINEL_PESOS!$F$20="OK - 100%",PAINEL_PESOS!$F$24="OK - 100%",PAINEL_PESOS!$F$27="OK - 100%",PAINEL_PESOS!$F$30="OK - 100%")),"", (B621*PAINEL_PESOS!$B$7+C621*PAINEL_PESOS!$B$8+D621*PAINEL_PESOS!$B$9+E621*PAINEL_PESOS!$B$10)*F621)</f>
        <v/>
      </c>
      <c r="I621" s="71">
        <f>IF(H621="","",H621-G621)</f>
        <v/>
      </c>
      <c r="J621" s="71">
        <f>IF(I621="","",ABS(I621))</f>
        <v/>
      </c>
      <c r="K621" t="n">
        <v>0.2024988649909193</v>
      </c>
      <c r="L621" t="n">
        <v>0</v>
      </c>
      <c r="M621" t="n">
        <v>0.762230349831202</v>
      </c>
      <c r="N621" t="n">
        <v>0.9969013293081022</v>
      </c>
      <c r="O621" t="n">
        <v>0.1252933476545306</v>
      </c>
      <c r="P621" t="n">
        <v>0.9997569643532368</v>
      </c>
      <c r="Q621" t="n">
        <v>0.9856983628448214</v>
      </c>
      <c r="R621" t="n">
        <v>0.4331040870580228</v>
      </c>
      <c r="S621" t="n">
        <v>0.8356150648133118</v>
      </c>
      <c r="T621" t="n">
        <v>0.377484356301272</v>
      </c>
      <c r="U621" t="n">
        <v>0.7713407717972245</v>
      </c>
    </row>
    <row r="622">
      <c r="A622" t="inlineStr">
        <is>
          <t>1351078</t>
        </is>
      </c>
      <c r="B622" s="70">
        <f>SUMPRODUCT(K622:N622,PAINEL_PESOS!$C$16:$C$19)</f>
        <v/>
      </c>
      <c r="C622" s="70">
        <f>SUMPRODUCT(O622:Q622,PAINEL_PESOS!$C$21:$C$23)</f>
        <v/>
      </c>
      <c r="D622" s="70">
        <f>SUMPRODUCT(R622:S622,PAINEL_PESOS!$C$25:$C$26)</f>
        <v/>
      </c>
      <c r="E622" s="70">
        <f>SUMPRODUCT(T622:U622,PAINEL_PESOS!$C$28:$C$29)</f>
        <v/>
      </c>
      <c r="F622" s="70" t="n">
        <v>0.9968719719023629</v>
      </c>
      <c r="G622" s="70" t="n">
        <v>0.6425817872585764</v>
      </c>
      <c r="H622" s="71">
        <f>IF(NOT(AND(PAINEL_PESOS!$D$12="OK - 100%",PAINEL_PESOS!$F$20="OK - 100%",PAINEL_PESOS!$F$24="OK - 100%",PAINEL_PESOS!$F$27="OK - 100%",PAINEL_PESOS!$F$30="OK - 100%")),"", (B622*PAINEL_PESOS!$B$7+C622*PAINEL_PESOS!$B$8+D622*PAINEL_PESOS!$B$9+E622*PAINEL_PESOS!$B$10)*F622)</f>
        <v/>
      </c>
      <c r="I622" s="71">
        <f>IF(H622="","",H622-G622)</f>
        <v/>
      </c>
      <c r="J622" s="71">
        <f>IF(I622="","",ABS(I622))</f>
        <v/>
      </c>
      <c r="K622" t="n">
        <v>0.4861270868575824</v>
      </c>
      <c r="L622" t="n">
        <v>0</v>
      </c>
      <c r="M622" t="n">
        <v>0.6756908464789466</v>
      </c>
      <c r="N622" t="n">
        <v>0.9948711389302042</v>
      </c>
      <c r="O622" t="n">
        <v>0.3310678298189973</v>
      </c>
      <c r="P622" t="n">
        <v>0.9998272847704777</v>
      </c>
      <c r="Q622" t="n">
        <v>0.9955970143183455</v>
      </c>
      <c r="R622" t="n">
        <v>0.5271585409150643</v>
      </c>
      <c r="S622" t="n">
        <v>0.843602846337964</v>
      </c>
      <c r="T622" t="n">
        <v>0.4086577885667792</v>
      </c>
      <c r="U622" t="n">
        <v>0.7480264014646121</v>
      </c>
    </row>
    <row r="623">
      <c r="A623" t="inlineStr">
        <is>
          <t>1349698</t>
        </is>
      </c>
      <c r="B623" s="70">
        <f>SUMPRODUCT(K623:N623,PAINEL_PESOS!$C$16:$C$19)</f>
        <v/>
      </c>
      <c r="C623" s="70">
        <f>SUMPRODUCT(O623:Q623,PAINEL_PESOS!$C$21:$C$23)</f>
        <v/>
      </c>
      <c r="D623" s="70">
        <f>SUMPRODUCT(R623:S623,PAINEL_PESOS!$C$25:$C$26)</f>
        <v/>
      </c>
      <c r="E623" s="70">
        <f>SUMPRODUCT(T623:U623,PAINEL_PESOS!$C$28:$C$29)</f>
        <v/>
      </c>
      <c r="F623" s="70" t="n">
        <v>0.9988941422044104</v>
      </c>
      <c r="G623" s="70" t="n">
        <v>0.631732134426065</v>
      </c>
      <c r="H623" s="71">
        <f>IF(NOT(AND(PAINEL_PESOS!$D$12="OK - 100%",PAINEL_PESOS!$F$20="OK - 100%",PAINEL_PESOS!$F$24="OK - 100%",PAINEL_PESOS!$F$27="OK - 100%",PAINEL_PESOS!$F$30="OK - 100%")),"", (B623*PAINEL_PESOS!$B$7+C623*PAINEL_PESOS!$B$8+D623*PAINEL_PESOS!$B$9+E623*PAINEL_PESOS!$B$10)*F623)</f>
        <v/>
      </c>
      <c r="I623" s="71">
        <f>IF(H623="","",H623-G623)</f>
        <v/>
      </c>
      <c r="J623" s="71">
        <f>IF(I623="","",ABS(I623))</f>
        <v/>
      </c>
      <c r="K623" t="n">
        <v>0.2</v>
      </c>
      <c r="L623" t="n">
        <v>0</v>
      </c>
      <c r="M623" t="n">
        <v>1</v>
      </c>
      <c r="N623" t="n">
        <v>0.9981193985095382</v>
      </c>
      <c r="O623" t="n">
        <v>0.2157453128476017</v>
      </c>
      <c r="P623" t="n">
        <v>0.9999866733429503</v>
      </c>
      <c r="Q623" t="n">
        <v>0.9957055853226831</v>
      </c>
      <c r="R623" t="n">
        <v>0.5843813676658696</v>
      </c>
      <c r="S623" t="n">
        <v>0.5327703576548659</v>
      </c>
      <c r="T623" t="n">
        <v>0.5428550656960991</v>
      </c>
      <c r="U623" t="n">
        <v>0.8260939053519766</v>
      </c>
    </row>
    <row r="624">
      <c r="A624" t="inlineStr">
        <is>
          <t>1350368</t>
        </is>
      </c>
      <c r="B624" s="70">
        <f>SUMPRODUCT(K624:N624,PAINEL_PESOS!$C$16:$C$19)</f>
        <v/>
      </c>
      <c r="C624" s="70">
        <f>SUMPRODUCT(O624:Q624,PAINEL_PESOS!$C$21:$C$23)</f>
        <v/>
      </c>
      <c r="D624" s="70">
        <f>SUMPRODUCT(R624:S624,PAINEL_PESOS!$C$25:$C$26)</f>
        <v/>
      </c>
      <c r="E624" s="70">
        <f>SUMPRODUCT(T624:U624,PAINEL_PESOS!$C$28:$C$29)</f>
        <v/>
      </c>
      <c r="F624" s="70" t="n">
        <v>0.9970402036883199</v>
      </c>
      <c r="G624" s="70" t="n">
        <v>0.677315265224253</v>
      </c>
      <c r="H624" s="71">
        <f>IF(NOT(AND(PAINEL_PESOS!$D$12="OK - 100%",PAINEL_PESOS!$F$20="OK - 100%",PAINEL_PESOS!$F$24="OK - 100%",PAINEL_PESOS!$F$27="OK - 100%",PAINEL_PESOS!$F$30="OK - 100%")),"", (B624*PAINEL_PESOS!$B$7+C624*PAINEL_PESOS!$B$8+D624*PAINEL_PESOS!$B$9+E624*PAINEL_PESOS!$B$10)*F624)</f>
        <v/>
      </c>
      <c r="I624" s="71">
        <f>IF(H624="","",H624-G624)</f>
        <v/>
      </c>
      <c r="J624" s="71">
        <f>IF(I624="","",ABS(I624))</f>
        <v/>
      </c>
      <c r="K624" t="n">
        <v>0.6839281996964026</v>
      </c>
      <c r="L624" t="n">
        <v>0.4338052830404152</v>
      </c>
      <c r="M624" t="n">
        <v>0.8548420369810372</v>
      </c>
      <c r="N624" t="n">
        <v>0.9993797457068214</v>
      </c>
      <c r="O624" t="n">
        <v>0.3750088540694907</v>
      </c>
      <c r="P624" t="n">
        <v>0.9999941002125112</v>
      </c>
      <c r="Q624" t="n">
        <v>0.9860497999188164</v>
      </c>
      <c r="R624" t="n">
        <v>0.2740679122668786</v>
      </c>
      <c r="S624" t="n">
        <v>0.8680546232685336</v>
      </c>
      <c r="T624" t="n">
        <v>0.4375954425521122</v>
      </c>
      <c r="U624" t="n">
        <v>0.7948766726214379</v>
      </c>
    </row>
    <row r="625">
      <c r="A625" t="inlineStr">
        <is>
          <t>1350370</t>
        </is>
      </c>
      <c r="B625" s="70">
        <f>SUMPRODUCT(K625:N625,PAINEL_PESOS!$C$16:$C$19)</f>
        <v/>
      </c>
      <c r="C625" s="70">
        <f>SUMPRODUCT(O625:Q625,PAINEL_PESOS!$C$21:$C$23)</f>
        <v/>
      </c>
      <c r="D625" s="70">
        <f>SUMPRODUCT(R625:S625,PAINEL_PESOS!$C$25:$C$26)</f>
        <v/>
      </c>
      <c r="E625" s="70">
        <f>SUMPRODUCT(T625:U625,PAINEL_PESOS!$C$28:$C$29)</f>
        <v/>
      </c>
      <c r="F625" s="70" t="n">
        <v>0.994303105661284</v>
      </c>
      <c r="G625" s="70" t="n">
        <v>0.6620264657856146</v>
      </c>
      <c r="H625" s="71">
        <f>IF(NOT(AND(PAINEL_PESOS!$D$12="OK - 100%",PAINEL_PESOS!$F$20="OK - 100%",PAINEL_PESOS!$F$24="OK - 100%",PAINEL_PESOS!$F$27="OK - 100%",PAINEL_PESOS!$F$30="OK - 100%")),"", (B625*PAINEL_PESOS!$B$7+C625*PAINEL_PESOS!$B$8+D625*PAINEL_PESOS!$B$9+E625*PAINEL_PESOS!$B$10)*F625)</f>
        <v/>
      </c>
      <c r="I625" s="71">
        <f>IF(H625="","",H625-G625)</f>
        <v/>
      </c>
      <c r="J625" s="71">
        <f>IF(I625="","",ABS(I625))</f>
        <v/>
      </c>
      <c r="K625" t="n">
        <v>0.3951523947139974</v>
      </c>
      <c r="L625" t="n">
        <v>0</v>
      </c>
      <c r="M625" t="n">
        <v>0.9647765792513863</v>
      </c>
      <c r="N625" t="n">
        <v>0.9988656044755143</v>
      </c>
      <c r="O625" t="n">
        <v>0.4994275404516959</v>
      </c>
      <c r="P625" t="n">
        <v>0.9995578510795451</v>
      </c>
      <c r="Q625" t="n">
        <v>0.9731945225751897</v>
      </c>
      <c r="R625" t="n">
        <v>0.3824785849940677</v>
      </c>
      <c r="S625" t="n">
        <v>0.841998073599536</v>
      </c>
      <c r="T625" t="n">
        <v>0.3988653233708652</v>
      </c>
      <c r="U625" t="n">
        <v>0.8756973422521004</v>
      </c>
    </row>
    <row r="626">
      <c r="A626" t="inlineStr">
        <is>
          <t>1350388</t>
        </is>
      </c>
      <c r="B626" s="70">
        <f>SUMPRODUCT(K626:N626,PAINEL_PESOS!$C$16:$C$19)</f>
        <v/>
      </c>
      <c r="C626" s="70">
        <f>SUMPRODUCT(O626:Q626,PAINEL_PESOS!$C$21:$C$23)</f>
        <v/>
      </c>
      <c r="D626" s="70">
        <f>SUMPRODUCT(R626:S626,PAINEL_PESOS!$C$25:$C$26)</f>
        <v/>
      </c>
      <c r="E626" s="70">
        <f>SUMPRODUCT(T626:U626,PAINEL_PESOS!$C$28:$C$29)</f>
        <v/>
      </c>
      <c r="F626" s="70" t="n">
        <v>0.9930343174928543</v>
      </c>
      <c r="G626" s="70" t="n">
        <v>0.6719833317261259</v>
      </c>
      <c r="H626" s="71">
        <f>IF(NOT(AND(PAINEL_PESOS!$D$12="OK - 100%",PAINEL_PESOS!$F$20="OK - 100%",PAINEL_PESOS!$F$24="OK - 100%",PAINEL_PESOS!$F$27="OK - 100%",PAINEL_PESOS!$F$30="OK - 100%")),"", (B626*PAINEL_PESOS!$B$7+C626*PAINEL_PESOS!$B$8+D626*PAINEL_PESOS!$B$9+E626*PAINEL_PESOS!$B$10)*F626)</f>
        <v/>
      </c>
      <c r="I626" s="71">
        <f>IF(H626="","",H626-G626)</f>
        <v/>
      </c>
      <c r="J626" s="71">
        <f>IF(I626="","",ABS(I626))</f>
        <v/>
      </c>
      <c r="K626" t="n">
        <v>1</v>
      </c>
      <c r="L626" t="n">
        <v>0</v>
      </c>
      <c r="M626" t="n">
        <v>0.436870231140147</v>
      </c>
      <c r="N626" t="n">
        <v>0.9970377110641739</v>
      </c>
      <c r="O626" t="n">
        <v>0.5660880223021765</v>
      </c>
      <c r="P626" t="n">
        <v>0.9969218742854973</v>
      </c>
      <c r="Q626" t="n">
        <v>0.9684882409694865</v>
      </c>
      <c r="R626" t="n">
        <v>0.338575168070674</v>
      </c>
      <c r="S626" t="n">
        <v>0.8380807508058017</v>
      </c>
      <c r="T626" t="n">
        <v>0.4563973221154777</v>
      </c>
      <c r="U626" t="n">
        <v>0.8759032676578888</v>
      </c>
    </row>
    <row r="627">
      <c r="A627" t="inlineStr">
        <is>
          <t>1350389</t>
        </is>
      </c>
      <c r="B627" s="70">
        <f>SUMPRODUCT(K627:N627,PAINEL_PESOS!$C$16:$C$19)</f>
        <v/>
      </c>
      <c r="C627" s="70">
        <f>SUMPRODUCT(O627:Q627,PAINEL_PESOS!$C$21:$C$23)</f>
        <v/>
      </c>
      <c r="D627" s="70">
        <f>SUMPRODUCT(R627:S627,PAINEL_PESOS!$C$25:$C$26)</f>
        <v/>
      </c>
      <c r="E627" s="70">
        <f>SUMPRODUCT(T627:U627,PAINEL_PESOS!$C$28:$C$29)</f>
        <v/>
      </c>
      <c r="F627" s="70" t="n">
        <v>0.9926121196660787</v>
      </c>
      <c r="G627" s="70" t="n">
        <v>0.6390471153488952</v>
      </c>
      <c r="H627" s="71">
        <f>IF(NOT(AND(PAINEL_PESOS!$D$12="OK - 100%",PAINEL_PESOS!$F$20="OK - 100%",PAINEL_PESOS!$F$24="OK - 100%",PAINEL_PESOS!$F$27="OK - 100%",PAINEL_PESOS!$F$30="OK - 100%")),"", (B627*PAINEL_PESOS!$B$7+C627*PAINEL_PESOS!$B$8+D627*PAINEL_PESOS!$B$9+E627*PAINEL_PESOS!$B$10)*F627)</f>
        <v/>
      </c>
      <c r="I627" s="71">
        <f>IF(H627="","",H627-G627)</f>
        <v/>
      </c>
      <c r="J627" s="71">
        <f>IF(I627="","",ABS(I627))</f>
        <v/>
      </c>
      <c r="K627" t="n">
        <v>0.9710640312113984</v>
      </c>
      <c r="L627" t="n">
        <v>0</v>
      </c>
      <c r="M627" t="n">
        <v>0.4344119394553174</v>
      </c>
      <c r="N627" t="n">
        <v>0.996911296294427</v>
      </c>
      <c r="O627" t="n">
        <v>0.5602799102778131</v>
      </c>
      <c r="P627" t="n">
        <v>0.9968026001999867</v>
      </c>
      <c r="Q627" t="n">
        <v>0.9665364853738272</v>
      </c>
      <c r="R627" t="n">
        <v>0.1930367377340368</v>
      </c>
      <c r="S627" t="n">
        <v>0.8381203581499023</v>
      </c>
      <c r="T627" t="n">
        <v>0.3418974219995446</v>
      </c>
      <c r="U627" t="n">
        <v>0.8937668507913661</v>
      </c>
    </row>
    <row r="628">
      <c r="A628" t="inlineStr">
        <is>
          <t>1350417</t>
        </is>
      </c>
      <c r="B628" s="70">
        <f>SUMPRODUCT(K628:N628,PAINEL_PESOS!$C$16:$C$19)</f>
        <v/>
      </c>
      <c r="C628" s="70">
        <f>SUMPRODUCT(O628:Q628,PAINEL_PESOS!$C$21:$C$23)</f>
        <v/>
      </c>
      <c r="D628" s="70">
        <f>SUMPRODUCT(R628:S628,PAINEL_PESOS!$C$25:$C$26)</f>
        <v/>
      </c>
      <c r="E628" s="70">
        <f>SUMPRODUCT(T628:U628,PAINEL_PESOS!$C$28:$C$29)</f>
        <v/>
      </c>
      <c r="F628" s="70" t="n">
        <v>0.9963087964161853</v>
      </c>
      <c r="G628" s="70" t="n">
        <v>0.670380206744505</v>
      </c>
      <c r="H628" s="71">
        <f>IF(NOT(AND(PAINEL_PESOS!$D$12="OK - 100%",PAINEL_PESOS!$F$20="OK - 100%",PAINEL_PESOS!$F$24="OK - 100%",PAINEL_PESOS!$F$27="OK - 100%",PAINEL_PESOS!$F$30="OK - 100%")),"", (B628*PAINEL_PESOS!$B$7+C628*PAINEL_PESOS!$B$8+D628*PAINEL_PESOS!$B$9+E628*PAINEL_PESOS!$B$10)*F628)</f>
        <v/>
      </c>
      <c r="I628" s="71">
        <f>IF(H628="","",H628-G628)</f>
        <v/>
      </c>
      <c r="J628" s="71">
        <f>IF(I628="","",ABS(I628))</f>
        <v/>
      </c>
      <c r="K628" t="n">
        <v>0.9991551913508084</v>
      </c>
      <c r="L628" t="n">
        <v>0</v>
      </c>
      <c r="M628" t="n">
        <v>0.6762570808537147</v>
      </c>
      <c r="N628" t="n">
        <v>0.9988407401738204</v>
      </c>
      <c r="O628" t="n">
        <v>0.3433608102660144</v>
      </c>
      <c r="P628" t="n">
        <v>0.9997860129961657</v>
      </c>
      <c r="Q628" t="n">
        <v>0.9828492882239557</v>
      </c>
      <c r="R628" t="n">
        <v>0.3876775975688654</v>
      </c>
      <c r="S628" t="n">
        <v>0.9920069912954714</v>
      </c>
      <c r="T628" t="n">
        <v>0.3078158897264428</v>
      </c>
      <c r="U628" t="n">
        <v>0.8076200155019398</v>
      </c>
    </row>
    <row r="629">
      <c r="A629" t="inlineStr">
        <is>
          <t>1350418</t>
        </is>
      </c>
      <c r="B629" s="70">
        <f>SUMPRODUCT(K629:N629,PAINEL_PESOS!$C$16:$C$19)</f>
        <v/>
      </c>
      <c r="C629" s="70">
        <f>SUMPRODUCT(O629:Q629,PAINEL_PESOS!$C$21:$C$23)</f>
        <v/>
      </c>
      <c r="D629" s="70">
        <f>SUMPRODUCT(R629:S629,PAINEL_PESOS!$C$25:$C$26)</f>
        <v/>
      </c>
      <c r="E629" s="70">
        <f>SUMPRODUCT(T629:U629,PAINEL_PESOS!$C$28:$C$29)</f>
        <v/>
      </c>
      <c r="F629" s="70" t="n">
        <v>0.9967505976686318</v>
      </c>
      <c r="G629" s="70" t="n">
        <v>0.6754352495308619</v>
      </c>
      <c r="H629" s="71">
        <f>IF(NOT(AND(PAINEL_PESOS!$D$12="OK - 100%",PAINEL_PESOS!$F$20="OK - 100%",PAINEL_PESOS!$F$24="OK - 100%",PAINEL_PESOS!$F$27="OK - 100%",PAINEL_PESOS!$F$30="OK - 100%")),"", (B629*PAINEL_PESOS!$B$7+C629*PAINEL_PESOS!$B$8+D629*PAINEL_PESOS!$B$9+E629*PAINEL_PESOS!$B$10)*F629)</f>
        <v/>
      </c>
      <c r="I629" s="71">
        <f>IF(H629="","",H629-G629)</f>
        <v/>
      </c>
      <c r="J629" s="71">
        <f>IF(I629="","",ABS(I629))</f>
        <v/>
      </c>
      <c r="K629" t="n">
        <v>1</v>
      </c>
      <c r="L629" t="n">
        <v>0</v>
      </c>
      <c r="M629" t="n">
        <v>0.675331567906947</v>
      </c>
      <c r="N629" t="n">
        <v>0.9991377274336557</v>
      </c>
      <c r="O629" t="n">
        <v>0.3232541625229202</v>
      </c>
      <c r="P629" t="n">
        <v>0.9999465624300945</v>
      </c>
      <c r="Q629" t="n">
        <v>0.9851101188028172</v>
      </c>
      <c r="R629" t="n">
        <v>0.3069481960687205</v>
      </c>
      <c r="S629" t="n">
        <v>0.9930305220355118</v>
      </c>
      <c r="T629" t="n">
        <v>0.4113773079809471</v>
      </c>
      <c r="U629" t="n">
        <v>0.8336327529325802</v>
      </c>
    </row>
    <row r="630">
      <c r="A630" t="inlineStr">
        <is>
          <t>1350419</t>
        </is>
      </c>
      <c r="B630" s="70">
        <f>SUMPRODUCT(K630:N630,PAINEL_PESOS!$C$16:$C$19)</f>
        <v/>
      </c>
      <c r="C630" s="70">
        <f>SUMPRODUCT(O630:Q630,PAINEL_PESOS!$C$21:$C$23)</f>
        <v/>
      </c>
      <c r="D630" s="70">
        <f>SUMPRODUCT(R630:S630,PAINEL_PESOS!$C$25:$C$26)</f>
        <v/>
      </c>
      <c r="E630" s="70">
        <f>SUMPRODUCT(T630:U630,PAINEL_PESOS!$C$28:$C$29)</f>
        <v/>
      </c>
      <c r="F630" s="70" t="n">
        <v>0.9965785059187534</v>
      </c>
      <c r="G630" s="70" t="n">
        <v>0.6606908153422321</v>
      </c>
      <c r="H630" s="71">
        <f>IF(NOT(AND(PAINEL_PESOS!$D$12="OK - 100%",PAINEL_PESOS!$F$20="OK - 100%",PAINEL_PESOS!$F$24="OK - 100%",PAINEL_PESOS!$F$27="OK - 100%",PAINEL_PESOS!$F$30="OK - 100%")),"", (B630*PAINEL_PESOS!$B$7+C630*PAINEL_PESOS!$B$8+D630*PAINEL_PESOS!$B$9+E630*PAINEL_PESOS!$B$10)*F630)</f>
        <v/>
      </c>
      <c r="I630" s="71">
        <f>IF(H630="","",H630-G630)</f>
        <v/>
      </c>
      <c r="J630" s="71">
        <f>IF(I630="","",ABS(I630))</f>
        <v/>
      </c>
      <c r="K630" t="n">
        <v>1</v>
      </c>
      <c r="L630" t="n">
        <v>0</v>
      </c>
      <c r="M630" t="n">
        <v>0.6793793025089327</v>
      </c>
      <c r="N630" t="n">
        <v>0.998817093985249</v>
      </c>
      <c r="O630" t="n">
        <v>0.3031945126731996</v>
      </c>
      <c r="P630" t="n">
        <v>0.9998100819926036</v>
      </c>
      <c r="Q630" t="n">
        <v>0.9841611202708378</v>
      </c>
      <c r="R630" t="n">
        <v>0.2753786467452388</v>
      </c>
      <c r="S630" t="n">
        <v>0.9919522785168503</v>
      </c>
      <c r="T630" t="n">
        <v>0.3674732987464244</v>
      </c>
      <c r="U630" t="n">
        <v>0.8049934429987642</v>
      </c>
    </row>
    <row r="631">
      <c r="A631" t="inlineStr">
        <is>
          <t>1350420</t>
        </is>
      </c>
      <c r="B631" s="70">
        <f>SUMPRODUCT(K631:N631,PAINEL_PESOS!$C$16:$C$19)</f>
        <v/>
      </c>
      <c r="C631" s="70">
        <f>SUMPRODUCT(O631:Q631,PAINEL_PESOS!$C$21:$C$23)</f>
        <v/>
      </c>
      <c r="D631" s="70">
        <f>SUMPRODUCT(R631:S631,PAINEL_PESOS!$C$25:$C$26)</f>
        <v/>
      </c>
      <c r="E631" s="70">
        <f>SUMPRODUCT(T631:U631,PAINEL_PESOS!$C$28:$C$29)</f>
        <v/>
      </c>
      <c r="F631" s="70" t="n">
        <v>0.9965482003121207</v>
      </c>
      <c r="G631" s="70" t="n">
        <v>0.6613309720707023</v>
      </c>
      <c r="H631" s="71">
        <f>IF(NOT(AND(PAINEL_PESOS!$D$12="OK - 100%",PAINEL_PESOS!$F$20="OK - 100%",PAINEL_PESOS!$F$24="OK - 100%",PAINEL_PESOS!$F$27="OK - 100%",PAINEL_PESOS!$F$30="OK - 100%")),"", (B631*PAINEL_PESOS!$B$7+C631*PAINEL_PESOS!$B$8+D631*PAINEL_PESOS!$B$9+E631*PAINEL_PESOS!$B$10)*F631)</f>
        <v/>
      </c>
      <c r="I631" s="71">
        <f>IF(H631="","",H631-G631)</f>
        <v/>
      </c>
      <c r="J631" s="71">
        <f>IF(I631="","",ABS(I631))</f>
        <v/>
      </c>
      <c r="K631" t="n">
        <v>1</v>
      </c>
      <c r="L631" t="n">
        <v>0.01108633671181757</v>
      </c>
      <c r="M631" t="n">
        <v>0.7062835373402279</v>
      </c>
      <c r="N631" t="n">
        <v>0.9984843431174364</v>
      </c>
      <c r="O631" t="n">
        <v>0.2987977749802757</v>
      </c>
      <c r="P631" t="n">
        <v>0.9995749132244248</v>
      </c>
      <c r="Q631" t="n">
        <v>0.9842377678229817</v>
      </c>
      <c r="R631" t="n">
        <v>0.2925681568972416</v>
      </c>
      <c r="S631" t="n">
        <v>0.98788054033064</v>
      </c>
      <c r="T631" t="n">
        <v>0.3587323086401129</v>
      </c>
      <c r="U631" t="n">
        <v>0.7901248704360387</v>
      </c>
    </row>
    <row r="632">
      <c r="A632" t="inlineStr">
        <is>
          <t>1350421</t>
        </is>
      </c>
      <c r="B632" s="70">
        <f>SUMPRODUCT(K632:N632,PAINEL_PESOS!$C$16:$C$19)</f>
        <v/>
      </c>
      <c r="C632" s="70">
        <f>SUMPRODUCT(O632:Q632,PAINEL_PESOS!$C$21:$C$23)</f>
        <v/>
      </c>
      <c r="D632" s="70">
        <f>SUMPRODUCT(R632:S632,PAINEL_PESOS!$C$25:$C$26)</f>
        <v/>
      </c>
      <c r="E632" s="70">
        <f>SUMPRODUCT(T632:U632,PAINEL_PESOS!$C$28:$C$29)</f>
        <v/>
      </c>
      <c r="F632" s="70" t="n">
        <v>0.9961323131103803</v>
      </c>
      <c r="G632" s="70" t="n">
        <v>0.6668466059561652</v>
      </c>
      <c r="H632" s="71">
        <f>IF(NOT(AND(PAINEL_PESOS!$D$12="OK - 100%",PAINEL_PESOS!$F$20="OK - 100%",PAINEL_PESOS!$F$24="OK - 100%",PAINEL_PESOS!$F$27="OK - 100%",PAINEL_PESOS!$F$30="OK - 100%")),"", (B632*PAINEL_PESOS!$B$7+C632*PAINEL_PESOS!$B$8+D632*PAINEL_PESOS!$B$9+E632*PAINEL_PESOS!$B$10)*F632)</f>
        <v/>
      </c>
      <c r="I632" s="71">
        <f>IF(H632="","",H632-G632)</f>
        <v/>
      </c>
      <c r="J632" s="71">
        <f>IF(I632="","",ABS(I632))</f>
        <v/>
      </c>
      <c r="K632" t="n">
        <v>1</v>
      </c>
      <c r="L632" t="n">
        <v>0</v>
      </c>
      <c r="M632" t="n">
        <v>0.6890326781475862</v>
      </c>
      <c r="N632" t="n">
        <v>0.998978365007659</v>
      </c>
      <c r="O632" t="n">
        <v>0.2268822494421114</v>
      </c>
      <c r="P632" t="n">
        <v>0.999968595285865</v>
      </c>
      <c r="Q632" t="n">
        <v>0.9819861494559243</v>
      </c>
      <c r="R632" t="n">
        <v>0.3066906755563268</v>
      </c>
      <c r="S632" t="n">
        <v>0.9922380402428701</v>
      </c>
      <c r="T632" t="n">
        <v>0.4107399037209986</v>
      </c>
      <c r="U632" t="n">
        <v>0.8292540541588388</v>
      </c>
    </row>
    <row r="633">
      <c r="A633" t="inlineStr">
        <is>
          <t>1350422</t>
        </is>
      </c>
      <c r="B633" s="70">
        <f>SUMPRODUCT(K633:N633,PAINEL_PESOS!$C$16:$C$19)</f>
        <v/>
      </c>
      <c r="C633" s="70">
        <f>SUMPRODUCT(O633:Q633,PAINEL_PESOS!$C$21:$C$23)</f>
        <v/>
      </c>
      <c r="D633" s="70">
        <f>SUMPRODUCT(R633:S633,PAINEL_PESOS!$C$25:$C$26)</f>
        <v/>
      </c>
      <c r="E633" s="70">
        <f>SUMPRODUCT(T633:U633,PAINEL_PESOS!$C$28:$C$29)</f>
        <v/>
      </c>
      <c r="F633" s="70" t="n">
        <v>0.9968287313566739</v>
      </c>
      <c r="G633" s="70" t="n">
        <v>0.6751711481803256</v>
      </c>
      <c r="H633" s="71">
        <f>IF(NOT(AND(PAINEL_PESOS!$D$12="OK - 100%",PAINEL_PESOS!$F$20="OK - 100%",PAINEL_PESOS!$F$24="OK - 100%",PAINEL_PESOS!$F$27="OK - 100%",PAINEL_PESOS!$F$30="OK - 100%")),"", (B633*PAINEL_PESOS!$B$7+C633*PAINEL_PESOS!$B$8+D633*PAINEL_PESOS!$B$9+E633*PAINEL_PESOS!$B$10)*F633)</f>
        <v/>
      </c>
      <c r="I633" s="71">
        <f>IF(H633="","",H633-G633)</f>
        <v/>
      </c>
      <c r="J633" s="71">
        <f>IF(I633="","",ABS(I633))</f>
        <v/>
      </c>
      <c r="K633" t="n">
        <v>1</v>
      </c>
      <c r="L633" t="n">
        <v>0</v>
      </c>
      <c r="M633" t="n">
        <v>0.77674240129831</v>
      </c>
      <c r="N633" t="n">
        <v>0.997697171490421</v>
      </c>
      <c r="O633" t="n">
        <v>0.3181194436531947</v>
      </c>
      <c r="P633" t="n">
        <v>0.9987527653049362</v>
      </c>
      <c r="Q633" t="n">
        <v>0.9861719835246245</v>
      </c>
      <c r="R633" t="n">
        <v>0.3347730962370606</v>
      </c>
      <c r="S633" t="n">
        <v>0.9878315214755672</v>
      </c>
      <c r="T633" t="n">
        <v>0.3701285709292269</v>
      </c>
      <c r="U633" t="n">
        <v>0.8032371022338798</v>
      </c>
    </row>
    <row r="634">
      <c r="A634" t="inlineStr">
        <is>
          <t>1350423</t>
        </is>
      </c>
      <c r="B634" s="70">
        <f>SUMPRODUCT(K634:N634,PAINEL_PESOS!$C$16:$C$19)</f>
        <v/>
      </c>
      <c r="C634" s="70">
        <f>SUMPRODUCT(O634:Q634,PAINEL_PESOS!$C$21:$C$23)</f>
        <v/>
      </c>
      <c r="D634" s="70">
        <f>SUMPRODUCT(R634:S634,PAINEL_PESOS!$C$25:$C$26)</f>
        <v/>
      </c>
      <c r="E634" s="70">
        <f>SUMPRODUCT(T634:U634,PAINEL_PESOS!$C$28:$C$29)</f>
        <v/>
      </c>
      <c r="F634" s="70" t="n">
        <v>0.9960787172307499</v>
      </c>
      <c r="G634" s="70" t="n">
        <v>0.6671550574010908</v>
      </c>
      <c r="H634" s="71">
        <f>IF(NOT(AND(PAINEL_PESOS!$D$12="OK - 100%",PAINEL_PESOS!$F$20="OK - 100%",PAINEL_PESOS!$F$24="OK - 100%",PAINEL_PESOS!$F$27="OK - 100%",PAINEL_PESOS!$F$30="OK - 100%")),"", (B634*PAINEL_PESOS!$B$7+C634*PAINEL_PESOS!$B$8+D634*PAINEL_PESOS!$B$9+E634*PAINEL_PESOS!$B$10)*F634)</f>
        <v/>
      </c>
      <c r="I634" s="71">
        <f>IF(H634="","",H634-G634)</f>
        <v/>
      </c>
      <c r="J634" s="71">
        <f>IF(I634="","",ABS(I634))</f>
        <v/>
      </c>
      <c r="K634" t="n">
        <v>1</v>
      </c>
      <c r="L634" t="n">
        <v>0</v>
      </c>
      <c r="M634" t="n">
        <v>0.7264049652370884</v>
      </c>
      <c r="N634" t="n">
        <v>0.9983271235000289</v>
      </c>
      <c r="O634" t="n">
        <v>0.1735526255447064</v>
      </c>
      <c r="P634" t="n">
        <v>0.9997230270797283</v>
      </c>
      <c r="Q634" t="n">
        <v>0.9820258154425805</v>
      </c>
      <c r="R634" t="n">
        <v>0.3167711918965736</v>
      </c>
      <c r="S634" t="n">
        <v>0.9915492383408844</v>
      </c>
      <c r="T634" t="n">
        <v>0.4203243984775976</v>
      </c>
      <c r="U634" t="n">
        <v>0.8303731607300213</v>
      </c>
    </row>
    <row r="635">
      <c r="A635" t="inlineStr">
        <is>
          <t>1350424</t>
        </is>
      </c>
      <c r="B635" s="70">
        <f>SUMPRODUCT(K635:N635,PAINEL_PESOS!$C$16:$C$19)</f>
        <v/>
      </c>
      <c r="C635" s="70">
        <f>SUMPRODUCT(O635:Q635,PAINEL_PESOS!$C$21:$C$23)</f>
        <v/>
      </c>
      <c r="D635" s="70">
        <f>SUMPRODUCT(R635:S635,PAINEL_PESOS!$C$25:$C$26)</f>
        <v/>
      </c>
      <c r="E635" s="70">
        <f>SUMPRODUCT(T635:U635,PAINEL_PESOS!$C$28:$C$29)</f>
        <v/>
      </c>
      <c r="F635" s="70" t="n">
        <v>0.9957525974574597</v>
      </c>
      <c r="G635" s="70" t="n">
        <v>0.6494292697879631</v>
      </c>
      <c r="H635" s="71">
        <f>IF(NOT(AND(PAINEL_PESOS!$D$12="OK - 100%",PAINEL_PESOS!$F$20="OK - 100%",PAINEL_PESOS!$F$24="OK - 100%",PAINEL_PESOS!$F$27="OK - 100%",PAINEL_PESOS!$F$30="OK - 100%")),"", (B635*PAINEL_PESOS!$B$7+C635*PAINEL_PESOS!$B$8+D635*PAINEL_PESOS!$B$9+E635*PAINEL_PESOS!$B$10)*F635)</f>
        <v/>
      </c>
      <c r="I635" s="71">
        <f>IF(H635="","",H635-G635)</f>
        <v/>
      </c>
      <c r="J635" s="71">
        <f>IF(I635="","",ABS(I635))</f>
        <v/>
      </c>
      <c r="K635" t="n">
        <v>0.9483004271644967</v>
      </c>
      <c r="L635" t="n">
        <v>0</v>
      </c>
      <c r="M635" t="n">
        <v>0.7177435655380537</v>
      </c>
      <c r="N635" t="n">
        <v>0.9971903175646007</v>
      </c>
      <c r="O635" t="n">
        <v>0.2048185212552869</v>
      </c>
      <c r="P635" t="n">
        <v>0.9997059104448688</v>
      </c>
      <c r="Q635" t="n">
        <v>0.9902121025894309</v>
      </c>
      <c r="R635" t="n">
        <v>0.275146911837766</v>
      </c>
      <c r="S635" t="n">
        <v>0.9909860980378993</v>
      </c>
      <c r="T635" t="n">
        <v>0.3408811385607825</v>
      </c>
      <c r="U635" t="n">
        <v>0.8158063931166384</v>
      </c>
    </row>
    <row r="636">
      <c r="A636" t="inlineStr">
        <is>
          <t>1350425</t>
        </is>
      </c>
      <c r="B636" s="70">
        <f>SUMPRODUCT(K636:N636,PAINEL_PESOS!$C$16:$C$19)</f>
        <v/>
      </c>
      <c r="C636" s="70">
        <f>SUMPRODUCT(O636:Q636,PAINEL_PESOS!$C$21:$C$23)</f>
        <v/>
      </c>
      <c r="D636" s="70">
        <f>SUMPRODUCT(R636:S636,PAINEL_PESOS!$C$25:$C$26)</f>
        <v/>
      </c>
      <c r="E636" s="70">
        <f>SUMPRODUCT(T636:U636,PAINEL_PESOS!$C$28:$C$29)</f>
        <v/>
      </c>
      <c r="F636" s="70" t="n">
        <v>0.9978158409851436</v>
      </c>
      <c r="G636" s="70" t="n">
        <v>0.6629735493119097</v>
      </c>
      <c r="H636" s="71">
        <f>IF(NOT(AND(PAINEL_PESOS!$D$12="OK - 100%",PAINEL_PESOS!$F$20="OK - 100%",PAINEL_PESOS!$F$24="OK - 100%",PAINEL_PESOS!$F$27="OK - 100%",PAINEL_PESOS!$F$30="OK - 100%")),"", (B636*PAINEL_PESOS!$B$7+C636*PAINEL_PESOS!$B$8+D636*PAINEL_PESOS!$B$9+E636*PAINEL_PESOS!$B$10)*F636)</f>
        <v/>
      </c>
      <c r="I636" s="71">
        <f>IF(H636="","",H636-G636)</f>
        <v/>
      </c>
      <c r="J636" s="71">
        <f>IF(I636="","",ABS(I636))</f>
        <v/>
      </c>
      <c r="K636" t="n">
        <v>0.962567912931487</v>
      </c>
      <c r="L636" t="n">
        <v>0</v>
      </c>
      <c r="M636" t="n">
        <v>0.6758540083074731</v>
      </c>
      <c r="N636" t="n">
        <v>0.9983932191484001</v>
      </c>
      <c r="O636" t="n">
        <v>0.2239180263633329</v>
      </c>
      <c r="P636" t="n">
        <v>0.9972183674784985</v>
      </c>
      <c r="Q636" t="n">
        <v>0.991641524627097</v>
      </c>
      <c r="R636" t="n">
        <v>0.3386346816817549</v>
      </c>
      <c r="S636" t="n">
        <v>0.9927973860343471</v>
      </c>
      <c r="T636" t="n">
        <v>0.3926992831947405</v>
      </c>
      <c r="U636" t="n">
        <v>0.7976738690216555</v>
      </c>
    </row>
    <row r="637">
      <c r="A637" t="inlineStr">
        <is>
          <t>1350426</t>
        </is>
      </c>
      <c r="B637" s="70">
        <f>SUMPRODUCT(K637:N637,PAINEL_PESOS!$C$16:$C$19)</f>
        <v/>
      </c>
      <c r="C637" s="70">
        <f>SUMPRODUCT(O637:Q637,PAINEL_PESOS!$C$21:$C$23)</f>
        <v/>
      </c>
      <c r="D637" s="70">
        <f>SUMPRODUCT(R637:S637,PAINEL_PESOS!$C$25:$C$26)</f>
        <v/>
      </c>
      <c r="E637" s="70">
        <f>SUMPRODUCT(T637:U637,PAINEL_PESOS!$C$28:$C$29)</f>
        <v/>
      </c>
      <c r="F637" s="70" t="n">
        <v>0.9984070809022084</v>
      </c>
      <c r="G637" s="70" t="n">
        <v>0.6552055899475009</v>
      </c>
      <c r="H637" s="71">
        <f>IF(NOT(AND(PAINEL_PESOS!$D$12="OK - 100%",PAINEL_PESOS!$F$20="OK - 100%",PAINEL_PESOS!$F$24="OK - 100%",PAINEL_PESOS!$F$27="OK - 100%",PAINEL_PESOS!$F$30="OK - 100%")),"", (B637*PAINEL_PESOS!$B$7+C637*PAINEL_PESOS!$B$8+D637*PAINEL_PESOS!$B$9+E637*PAINEL_PESOS!$B$10)*F637)</f>
        <v/>
      </c>
      <c r="I637" s="71">
        <f>IF(H637="","",H637-G637)</f>
        <v/>
      </c>
      <c r="J637" s="71">
        <f>IF(I637="","",ABS(I637))</f>
        <v/>
      </c>
      <c r="K637" t="n">
        <v>0.5401967581536022</v>
      </c>
      <c r="L637" t="n">
        <v>0</v>
      </c>
      <c r="M637" t="n">
        <v>0.8641771357487182</v>
      </c>
      <c r="N637" t="n">
        <v>0.9997466069180878</v>
      </c>
      <c r="O637" t="n">
        <v>0.2930485397823586</v>
      </c>
      <c r="P637" t="n">
        <v>0.9999897120054861</v>
      </c>
      <c r="Q637" t="n">
        <v>0.9924678012579369</v>
      </c>
      <c r="R637" t="n">
        <v>0.4073819067462096</v>
      </c>
      <c r="S637" t="n">
        <v>0.9931852699310636</v>
      </c>
      <c r="T637" t="n">
        <v>0.2966675445880905</v>
      </c>
      <c r="U637" t="n">
        <v>0.8270418831748239</v>
      </c>
    </row>
    <row r="638">
      <c r="A638" t="inlineStr">
        <is>
          <t>1350427</t>
        </is>
      </c>
      <c r="B638" s="70">
        <f>SUMPRODUCT(K638:N638,PAINEL_PESOS!$C$16:$C$19)</f>
        <v/>
      </c>
      <c r="C638" s="70">
        <f>SUMPRODUCT(O638:Q638,PAINEL_PESOS!$C$21:$C$23)</f>
        <v/>
      </c>
      <c r="D638" s="70">
        <f>SUMPRODUCT(R638:S638,PAINEL_PESOS!$C$25:$C$26)</f>
        <v/>
      </c>
      <c r="E638" s="70">
        <f>SUMPRODUCT(T638:U638,PAINEL_PESOS!$C$28:$C$29)</f>
        <v/>
      </c>
      <c r="F638" s="70" t="n">
        <v>0.996694156468391</v>
      </c>
      <c r="G638" s="70" t="n">
        <v>0.6564664356112676</v>
      </c>
      <c r="H638" s="71">
        <f>IF(NOT(AND(PAINEL_PESOS!$D$12="OK - 100%",PAINEL_PESOS!$F$20="OK - 100%",PAINEL_PESOS!$F$24="OK - 100%",PAINEL_PESOS!$F$27="OK - 100%",PAINEL_PESOS!$F$30="OK - 100%")),"", (B638*PAINEL_PESOS!$B$7+C638*PAINEL_PESOS!$B$8+D638*PAINEL_PESOS!$B$9+E638*PAINEL_PESOS!$B$10)*F638)</f>
        <v/>
      </c>
      <c r="I638" s="71">
        <f>IF(H638="","",H638-G638)</f>
        <v/>
      </c>
      <c r="J638" s="71">
        <f>IF(I638="","",ABS(I638))</f>
        <v/>
      </c>
      <c r="K638" t="n">
        <v>0.7415123754375775</v>
      </c>
      <c r="L638" t="n">
        <v>0</v>
      </c>
      <c r="M638" t="n">
        <v>0.6846850904429764</v>
      </c>
      <c r="N638" t="n">
        <v>0.9988358532469918</v>
      </c>
      <c r="O638" t="n">
        <v>0.2984628998405965</v>
      </c>
      <c r="P638" t="n">
        <v>0.9969944750316766</v>
      </c>
      <c r="Q638" t="n">
        <v>0.9852670635666358</v>
      </c>
      <c r="R638" t="n">
        <v>0.3125923813513246</v>
      </c>
      <c r="S638" t="n">
        <v>0.9875627244493107</v>
      </c>
      <c r="T638" t="n">
        <v>0.3895660305408065</v>
      </c>
      <c r="U638" t="n">
        <v>0.8464297170302411</v>
      </c>
    </row>
    <row r="639">
      <c r="A639" t="inlineStr">
        <is>
          <t>1350428</t>
        </is>
      </c>
      <c r="B639" s="70">
        <f>SUMPRODUCT(K639:N639,PAINEL_PESOS!$C$16:$C$19)</f>
        <v/>
      </c>
      <c r="C639" s="70">
        <f>SUMPRODUCT(O639:Q639,PAINEL_PESOS!$C$21:$C$23)</f>
        <v/>
      </c>
      <c r="D639" s="70">
        <f>SUMPRODUCT(R639:S639,PAINEL_PESOS!$C$25:$C$26)</f>
        <v/>
      </c>
      <c r="E639" s="70">
        <f>SUMPRODUCT(T639:U639,PAINEL_PESOS!$C$28:$C$29)</f>
        <v/>
      </c>
      <c r="F639" s="70" t="n">
        <v>0.9983570256520637</v>
      </c>
      <c r="G639" s="70" t="n">
        <v>0.6513224858974991</v>
      </c>
      <c r="H639" s="71">
        <f>IF(NOT(AND(PAINEL_PESOS!$D$12="OK - 100%",PAINEL_PESOS!$F$20="OK - 100%",PAINEL_PESOS!$F$24="OK - 100%",PAINEL_PESOS!$F$27="OK - 100%",PAINEL_PESOS!$F$30="OK - 100%")),"", (B639*PAINEL_PESOS!$B$7+C639*PAINEL_PESOS!$B$8+D639*PAINEL_PESOS!$B$9+E639*PAINEL_PESOS!$B$10)*F639)</f>
        <v/>
      </c>
      <c r="I639" s="71">
        <f>IF(H639="","",H639-G639)</f>
        <v/>
      </c>
      <c r="J639" s="71">
        <f>IF(I639="","",ABS(I639))</f>
        <v/>
      </c>
      <c r="K639" t="n">
        <v>0.4222066236563972</v>
      </c>
      <c r="L639" t="n">
        <v>0</v>
      </c>
      <c r="M639" t="n">
        <v>0.8478272435829997</v>
      </c>
      <c r="N639" t="n">
        <v>0.999493984875054</v>
      </c>
      <c r="O639" t="n">
        <v>0.229845497215077</v>
      </c>
      <c r="P639" t="n">
        <v>0.9999960661463688</v>
      </c>
      <c r="Q639" t="n">
        <v>0.992365195086702</v>
      </c>
      <c r="R639" t="n">
        <v>0.4464161134399565</v>
      </c>
      <c r="S639" t="n">
        <v>0.9875654417891262</v>
      </c>
      <c r="T639" t="n">
        <v>0.3267212855125078</v>
      </c>
      <c r="U639" t="n">
        <v>0.8422168855772603</v>
      </c>
    </row>
    <row r="640">
      <c r="A640" t="inlineStr">
        <is>
          <t>1350429</t>
        </is>
      </c>
      <c r="B640" s="70">
        <f>SUMPRODUCT(K640:N640,PAINEL_PESOS!$C$16:$C$19)</f>
        <v/>
      </c>
      <c r="C640" s="70">
        <f>SUMPRODUCT(O640:Q640,PAINEL_PESOS!$C$21:$C$23)</f>
        <v/>
      </c>
      <c r="D640" s="70">
        <f>SUMPRODUCT(R640:S640,PAINEL_PESOS!$C$25:$C$26)</f>
        <v/>
      </c>
      <c r="E640" s="70">
        <f>SUMPRODUCT(T640:U640,PAINEL_PESOS!$C$28:$C$29)</f>
        <v/>
      </c>
      <c r="F640" s="70" t="n">
        <v>0.9902111794352554</v>
      </c>
      <c r="G640" s="70" t="n">
        <v>0.6567604944465769</v>
      </c>
      <c r="H640" s="71">
        <f>IF(NOT(AND(PAINEL_PESOS!$D$12="OK - 100%",PAINEL_PESOS!$F$20="OK - 100%",PAINEL_PESOS!$F$24="OK - 100%",PAINEL_PESOS!$F$27="OK - 100%",PAINEL_PESOS!$F$30="OK - 100%")),"", (B640*PAINEL_PESOS!$B$7+C640*PAINEL_PESOS!$B$8+D640*PAINEL_PESOS!$B$9+E640*PAINEL_PESOS!$B$10)*F640)</f>
        <v/>
      </c>
      <c r="I640" s="71">
        <f>IF(H640="","",H640-G640)</f>
        <v/>
      </c>
      <c r="J640" s="71">
        <f>IF(I640="","",ABS(I640))</f>
        <v/>
      </c>
      <c r="K640" t="n">
        <v>0.953508842564905</v>
      </c>
      <c r="L640" t="n">
        <v>0</v>
      </c>
      <c r="M640" t="n">
        <v>0.7166028393697921</v>
      </c>
      <c r="N640" t="n">
        <v>0.9981355319967909</v>
      </c>
      <c r="O640" t="n">
        <v>0.2614386112492391</v>
      </c>
      <c r="P640" t="n">
        <v>0.9975984168812166</v>
      </c>
      <c r="Q640" t="n">
        <v>0.9541600694592787</v>
      </c>
      <c r="R640" t="n">
        <v>0.2771285570070319</v>
      </c>
      <c r="S640" t="n">
        <v>0.9800314817559656</v>
      </c>
      <c r="T640" t="n">
        <v>0.3817251538753305</v>
      </c>
      <c r="U640" t="n">
        <v>0.857550137851969</v>
      </c>
    </row>
    <row r="641">
      <c r="A641" t="inlineStr">
        <is>
          <t>1350430</t>
        </is>
      </c>
      <c r="B641" s="70">
        <f>SUMPRODUCT(K641:N641,PAINEL_PESOS!$C$16:$C$19)</f>
        <v/>
      </c>
      <c r="C641" s="70">
        <f>SUMPRODUCT(O641:Q641,PAINEL_PESOS!$C$21:$C$23)</f>
        <v/>
      </c>
      <c r="D641" s="70">
        <f>SUMPRODUCT(R641:S641,PAINEL_PESOS!$C$25:$C$26)</f>
        <v/>
      </c>
      <c r="E641" s="70">
        <f>SUMPRODUCT(T641:U641,PAINEL_PESOS!$C$28:$C$29)</f>
        <v/>
      </c>
      <c r="F641" s="70" t="n">
        <v>0.9900001827882339</v>
      </c>
      <c r="G641" s="70" t="n">
        <v>0.6626870192268028</v>
      </c>
      <c r="H641" s="71">
        <f>IF(NOT(AND(PAINEL_PESOS!$D$12="OK - 100%",PAINEL_PESOS!$F$20="OK - 100%",PAINEL_PESOS!$F$24="OK - 100%",PAINEL_PESOS!$F$27="OK - 100%",PAINEL_PESOS!$F$30="OK - 100%")),"", (B641*PAINEL_PESOS!$B$7+C641*PAINEL_PESOS!$B$8+D641*PAINEL_PESOS!$B$9+E641*PAINEL_PESOS!$B$10)*F641)</f>
        <v/>
      </c>
      <c r="I641" s="71">
        <f>IF(H641="","",H641-G641)</f>
        <v/>
      </c>
      <c r="J641" s="71">
        <f>IF(I641="","",ABS(I641))</f>
        <v/>
      </c>
      <c r="K641" t="n">
        <v>0.9419919701556375</v>
      </c>
      <c r="L641" t="n">
        <v>0</v>
      </c>
      <c r="M641" t="n">
        <v>0.7509252933378439</v>
      </c>
      <c r="N641" t="n">
        <v>0.9990576217328626</v>
      </c>
      <c r="O641" t="n">
        <v>0.2957927546573562</v>
      </c>
      <c r="P641" t="n">
        <v>0.9994676244873247</v>
      </c>
      <c r="Q641" t="n">
        <v>0.9523027866061661</v>
      </c>
      <c r="R641" t="n">
        <v>0.3362488577585691</v>
      </c>
      <c r="S641" t="n">
        <v>0.9805267677744267</v>
      </c>
      <c r="T641" t="n">
        <v>0.334315419468431</v>
      </c>
      <c r="U641" t="n">
        <v>0.8595916998394724</v>
      </c>
    </row>
    <row r="642">
      <c r="A642" t="inlineStr">
        <is>
          <t>1350431</t>
        </is>
      </c>
      <c r="B642" s="70">
        <f>SUMPRODUCT(K642:N642,PAINEL_PESOS!$C$16:$C$19)</f>
        <v/>
      </c>
      <c r="C642" s="70">
        <f>SUMPRODUCT(O642:Q642,PAINEL_PESOS!$C$21:$C$23)</f>
        <v/>
      </c>
      <c r="D642" s="70">
        <f>SUMPRODUCT(R642:S642,PAINEL_PESOS!$C$25:$C$26)</f>
        <v/>
      </c>
      <c r="E642" s="70">
        <f>SUMPRODUCT(T642:U642,PAINEL_PESOS!$C$28:$C$29)</f>
        <v/>
      </c>
      <c r="F642" s="70" t="n">
        <v>0.9952894959864109</v>
      </c>
      <c r="G642" s="70" t="n">
        <v>0.664026780710422</v>
      </c>
      <c r="H642" s="71">
        <f>IF(NOT(AND(PAINEL_PESOS!$D$12="OK - 100%",PAINEL_PESOS!$F$20="OK - 100%",PAINEL_PESOS!$F$24="OK - 100%",PAINEL_PESOS!$F$27="OK - 100%",PAINEL_PESOS!$F$30="OK - 100%")),"", (B642*PAINEL_PESOS!$B$7+C642*PAINEL_PESOS!$B$8+D642*PAINEL_PESOS!$B$9+E642*PAINEL_PESOS!$B$10)*F642)</f>
        <v/>
      </c>
      <c r="I642" s="71">
        <f>IF(H642="","",H642-G642)</f>
        <v/>
      </c>
      <c r="J642" s="71">
        <f>IF(I642="","",ABS(I642))</f>
        <v/>
      </c>
      <c r="K642" t="n">
        <v>0.9652129636239898</v>
      </c>
      <c r="L642" t="n">
        <v>0</v>
      </c>
      <c r="M642" t="n">
        <v>0.7665677650216907</v>
      </c>
      <c r="N642" t="n">
        <v>0.9970928170839377</v>
      </c>
      <c r="O642" t="n">
        <v>0.2944527912169932</v>
      </c>
      <c r="P642" t="n">
        <v>0.9942675753483953</v>
      </c>
      <c r="Q642" t="n">
        <v>0.979896765308866</v>
      </c>
      <c r="R642" t="n">
        <v>0.2526954971206328</v>
      </c>
      <c r="S642" t="n">
        <v>0.9597809544330649</v>
      </c>
      <c r="T642" t="n">
        <v>0.385486314860854</v>
      </c>
      <c r="U642" t="n">
        <v>0.8625449214585683</v>
      </c>
    </row>
    <row r="643">
      <c r="A643" t="inlineStr">
        <is>
          <t>1350432</t>
        </is>
      </c>
      <c r="B643" s="70">
        <f>SUMPRODUCT(K643:N643,PAINEL_PESOS!$C$16:$C$19)</f>
        <v/>
      </c>
      <c r="C643" s="70">
        <f>SUMPRODUCT(O643:Q643,PAINEL_PESOS!$C$21:$C$23)</f>
        <v/>
      </c>
      <c r="D643" s="70">
        <f>SUMPRODUCT(R643:S643,PAINEL_PESOS!$C$25:$C$26)</f>
        <v/>
      </c>
      <c r="E643" s="70">
        <f>SUMPRODUCT(T643:U643,PAINEL_PESOS!$C$28:$C$29)</f>
        <v/>
      </c>
      <c r="F643" s="70" t="n">
        <v>0.9970163941591929</v>
      </c>
      <c r="G643" s="70" t="n">
        <v>0.6689998498472259</v>
      </c>
      <c r="H643" s="71">
        <f>IF(NOT(AND(PAINEL_PESOS!$D$12="OK - 100%",PAINEL_PESOS!$F$20="OK - 100%",PAINEL_PESOS!$F$24="OK - 100%",PAINEL_PESOS!$F$27="OK - 100%",PAINEL_PESOS!$F$30="OK - 100%")),"", (B643*PAINEL_PESOS!$B$7+C643*PAINEL_PESOS!$B$8+D643*PAINEL_PESOS!$B$9+E643*PAINEL_PESOS!$B$10)*F643)</f>
        <v/>
      </c>
      <c r="I643" s="71">
        <f>IF(H643="","",H643-G643)</f>
        <v/>
      </c>
      <c r="J643" s="71">
        <f>IF(I643="","",ABS(I643))</f>
        <v/>
      </c>
      <c r="K643" t="n">
        <v>1</v>
      </c>
      <c r="L643" t="n">
        <v>0</v>
      </c>
      <c r="M643" t="n">
        <v>0.7852818866465092</v>
      </c>
      <c r="N643" t="n">
        <v>0.9995586947404093</v>
      </c>
      <c r="O643" t="n">
        <v>0.2881279345717407</v>
      </c>
      <c r="P643" t="n">
        <v>0.9874753148256228</v>
      </c>
      <c r="Q643" t="n">
        <v>0.9881089415641571</v>
      </c>
      <c r="R643" t="n">
        <v>0.3033422776334516</v>
      </c>
      <c r="S643" t="n">
        <v>0.9621951577318983</v>
      </c>
      <c r="T643" t="n">
        <v>0.3379284522886903</v>
      </c>
      <c r="U643" t="n">
        <v>0.8629872002170873</v>
      </c>
    </row>
    <row r="644">
      <c r="A644" t="inlineStr">
        <is>
          <t>1350433</t>
        </is>
      </c>
      <c r="B644" s="70">
        <f>SUMPRODUCT(K644:N644,PAINEL_PESOS!$C$16:$C$19)</f>
        <v/>
      </c>
      <c r="C644" s="70">
        <f>SUMPRODUCT(O644:Q644,PAINEL_PESOS!$C$21:$C$23)</f>
        <v/>
      </c>
      <c r="D644" s="70">
        <f>SUMPRODUCT(R644:S644,PAINEL_PESOS!$C$25:$C$26)</f>
        <v/>
      </c>
      <c r="E644" s="70">
        <f>SUMPRODUCT(T644:U644,PAINEL_PESOS!$C$28:$C$29)</f>
        <v/>
      </c>
      <c r="F644" s="70" t="n">
        <v>0.9958983397504226</v>
      </c>
      <c r="G644" s="70" t="n">
        <v>0.6535506307378068</v>
      </c>
      <c r="H644" s="71">
        <f>IF(NOT(AND(PAINEL_PESOS!$D$12="OK - 100%",PAINEL_PESOS!$F$20="OK - 100%",PAINEL_PESOS!$F$24="OK - 100%",PAINEL_PESOS!$F$27="OK - 100%",PAINEL_PESOS!$F$30="OK - 100%")),"", (B644*PAINEL_PESOS!$B$7+C644*PAINEL_PESOS!$B$8+D644*PAINEL_PESOS!$B$9+E644*PAINEL_PESOS!$B$10)*F644)</f>
        <v/>
      </c>
      <c r="I644" s="71">
        <f>IF(H644="","",H644-G644)</f>
        <v/>
      </c>
      <c r="J644" s="71">
        <f>IF(I644="","",ABS(I644))</f>
        <v/>
      </c>
      <c r="K644" t="n">
        <v>1</v>
      </c>
      <c r="L644" t="n">
        <v>0</v>
      </c>
      <c r="M644" t="n">
        <v>0.6828540734548052</v>
      </c>
      <c r="N644" t="n">
        <v>0.9985273458434508</v>
      </c>
      <c r="O644" t="n">
        <v>0.3082486072398447</v>
      </c>
      <c r="P644" t="n">
        <v>0.9823001722643425</v>
      </c>
      <c r="Q644" t="n">
        <v>0.9841879830367709</v>
      </c>
      <c r="R644" t="n">
        <v>0.2389454549605291</v>
      </c>
      <c r="S644" t="n">
        <v>0.9264066648290904</v>
      </c>
      <c r="T644" t="n">
        <v>0.3725777396832062</v>
      </c>
      <c r="U644" t="n">
        <v>0.854826765852395</v>
      </c>
    </row>
    <row r="645">
      <c r="A645" t="inlineStr">
        <is>
          <t>1349706</t>
        </is>
      </c>
      <c r="B645" s="70">
        <f>SUMPRODUCT(K645:N645,PAINEL_PESOS!$C$16:$C$19)</f>
        <v/>
      </c>
      <c r="C645" s="70">
        <f>SUMPRODUCT(O645:Q645,PAINEL_PESOS!$C$21:$C$23)</f>
        <v/>
      </c>
      <c r="D645" s="70">
        <f>SUMPRODUCT(R645:S645,PAINEL_PESOS!$C$25:$C$26)</f>
        <v/>
      </c>
      <c r="E645" s="70">
        <f>SUMPRODUCT(T645:U645,PAINEL_PESOS!$C$28:$C$29)</f>
        <v/>
      </c>
      <c r="F645" s="70" t="n">
        <v>0.9988788081198541</v>
      </c>
      <c r="G645" s="70" t="n">
        <v>0.5833202877880058</v>
      </c>
      <c r="H645" s="71">
        <f>IF(NOT(AND(PAINEL_PESOS!$D$12="OK - 100%",PAINEL_PESOS!$F$20="OK - 100%",PAINEL_PESOS!$F$24="OK - 100%",PAINEL_PESOS!$F$27="OK - 100%",PAINEL_PESOS!$F$30="OK - 100%")),"", (B645*PAINEL_PESOS!$B$7+C645*PAINEL_PESOS!$B$8+D645*PAINEL_PESOS!$B$9+E645*PAINEL_PESOS!$B$10)*F645)</f>
        <v/>
      </c>
      <c r="I645" s="71">
        <f>IF(H645="","",H645-G645)</f>
        <v/>
      </c>
      <c r="J645" s="71">
        <f>IF(I645="","",ABS(I645))</f>
        <v/>
      </c>
      <c r="K645" t="n">
        <v>0.2</v>
      </c>
      <c r="L645" t="n">
        <v>0</v>
      </c>
      <c r="M645" t="n">
        <v>1</v>
      </c>
      <c r="N645" t="n">
        <v>0.9980932344713893</v>
      </c>
      <c r="O645" t="n">
        <v>0.2157453128476017</v>
      </c>
      <c r="P645" t="n">
        <v>0.999986487783485</v>
      </c>
      <c r="Q645" t="n">
        <v>0.995645989563696</v>
      </c>
      <c r="R645" t="n">
        <v>0.171698775321235</v>
      </c>
      <c r="S645" t="n">
        <v>0.5327469524200101</v>
      </c>
      <c r="T645" t="n">
        <v>0.5679621763925569</v>
      </c>
      <c r="U645" t="n">
        <v>0.8260939053519766</v>
      </c>
    </row>
    <row r="646">
      <c r="A646" t="inlineStr">
        <is>
          <t>1349707</t>
        </is>
      </c>
      <c r="B646" s="70">
        <f>SUMPRODUCT(K646:N646,PAINEL_PESOS!$C$16:$C$19)</f>
        <v/>
      </c>
      <c r="C646" s="70">
        <f>SUMPRODUCT(O646:Q646,PAINEL_PESOS!$C$21:$C$23)</f>
        <v/>
      </c>
      <c r="D646" s="70">
        <f>SUMPRODUCT(R646:S646,PAINEL_PESOS!$C$25:$C$26)</f>
        <v/>
      </c>
      <c r="E646" s="70">
        <f>SUMPRODUCT(T646:U646,PAINEL_PESOS!$C$28:$C$29)</f>
        <v/>
      </c>
      <c r="F646" s="70" t="n">
        <v>0.9988759639766251</v>
      </c>
      <c r="G646" s="70" t="n"/>
      <c r="H646" s="71">
        <f>IF(NOT(AND(PAINEL_PESOS!$D$12="OK - 100%",PAINEL_PESOS!$F$20="OK - 100%",PAINEL_PESOS!$F$24="OK - 100%",PAINEL_PESOS!$F$27="OK - 100%",PAINEL_PESOS!$F$30="OK - 100%")),"", (B646*PAINEL_PESOS!$B$7+C646*PAINEL_PESOS!$B$8+D646*PAINEL_PESOS!$B$9+E646*PAINEL_PESOS!$B$10)*F646)</f>
        <v/>
      </c>
      <c r="I646" s="71">
        <f>IF(H646="","",H646-G646)</f>
        <v/>
      </c>
      <c r="J646" s="71">
        <f>IF(I646="","",ABS(I646))</f>
        <v/>
      </c>
      <c r="K646" t="n">
        <v>0.2</v>
      </c>
      <c r="L646" t="n">
        <v>0</v>
      </c>
      <c r="M646" t="n">
        <v>1</v>
      </c>
      <c r="N646" t="n">
        <v>0.9980883813418564</v>
      </c>
      <c r="O646" t="n">
        <v>0.2157453128476017</v>
      </c>
      <c r="P646" t="n">
        <v>0.9999864533638723</v>
      </c>
      <c r="Q646" t="n">
        <v>0.9956349356855471</v>
      </c>
      <c r="R646" t="n">
        <v>0.4051498190243277</v>
      </c>
      <c r="S646" t="n">
        <v>0.5327464130339115</v>
      </c>
      <c r="U646" t="n">
        <v>0.8260939053519766</v>
      </c>
    </row>
    <row r="647">
      <c r="A647" t="inlineStr">
        <is>
          <t>1350517</t>
        </is>
      </c>
      <c r="B647" s="70">
        <f>SUMPRODUCT(K647:N647,PAINEL_PESOS!$C$16:$C$19)</f>
        <v/>
      </c>
      <c r="C647" s="70">
        <f>SUMPRODUCT(O647:Q647,PAINEL_PESOS!$C$21:$C$23)</f>
        <v/>
      </c>
      <c r="D647" s="70">
        <f>SUMPRODUCT(R647:S647,PAINEL_PESOS!$C$25:$C$26)</f>
        <v/>
      </c>
      <c r="E647" s="70">
        <f>SUMPRODUCT(T647:U647,PAINEL_PESOS!$C$28:$C$29)</f>
        <v/>
      </c>
      <c r="F647" s="70" t="n">
        <v>0.9976224195690954</v>
      </c>
      <c r="G647" s="70" t="n">
        <v>0.6504432589171215</v>
      </c>
      <c r="H647" s="71">
        <f>IF(NOT(AND(PAINEL_PESOS!$D$12="OK - 100%",PAINEL_PESOS!$F$20="OK - 100%",PAINEL_PESOS!$F$24="OK - 100%",PAINEL_PESOS!$F$27="OK - 100%",PAINEL_PESOS!$F$30="OK - 100%")),"", (B647*PAINEL_PESOS!$B$7+C647*PAINEL_PESOS!$B$8+D647*PAINEL_PESOS!$B$9+E647*PAINEL_PESOS!$B$10)*F647)</f>
        <v/>
      </c>
      <c r="I647" s="71">
        <f>IF(H647="","",H647-G647)</f>
        <v/>
      </c>
      <c r="J647" s="71">
        <f>IF(I647="","",ABS(I647))</f>
        <v/>
      </c>
      <c r="K647" t="n">
        <v>0.2</v>
      </c>
      <c r="L647" t="n">
        <v>0</v>
      </c>
      <c r="M647" t="n">
        <v>0.7360238851085852</v>
      </c>
      <c r="N647" t="n">
        <v>0.9808288963713551</v>
      </c>
      <c r="O647" t="n">
        <v>0.2207493558999249</v>
      </c>
      <c r="P647" t="n">
        <v>0.9999784074483038</v>
      </c>
      <c r="Q647" t="n">
        <v>0.9992070574478674</v>
      </c>
      <c r="R647" t="n">
        <v>0.8975931895400436</v>
      </c>
      <c r="S647" t="n">
        <v>0.5308405587177114</v>
      </c>
      <c r="T647" t="n">
        <v>0.6440083698672026</v>
      </c>
      <c r="U647" t="n">
        <v>0.7051223497553465</v>
      </c>
    </row>
    <row r="648">
      <c r="A648" t="inlineStr">
        <is>
          <t>1350487</t>
        </is>
      </c>
      <c r="B648" s="70">
        <f>SUMPRODUCT(K648:N648,PAINEL_PESOS!$C$16:$C$19)</f>
        <v/>
      </c>
      <c r="C648" s="70">
        <f>SUMPRODUCT(O648:Q648,PAINEL_PESOS!$C$21:$C$23)</f>
        <v/>
      </c>
      <c r="D648" s="70">
        <f>SUMPRODUCT(R648:S648,PAINEL_PESOS!$C$25:$C$26)</f>
        <v/>
      </c>
      <c r="E648" s="70">
        <f>SUMPRODUCT(T648:U648,PAINEL_PESOS!$C$28:$C$29)</f>
        <v/>
      </c>
      <c r="F648" s="70" t="n">
        <v>0.9974732385545326</v>
      </c>
      <c r="G648" s="70" t="n">
        <v>0.6548783119095312</v>
      </c>
      <c r="H648" s="71">
        <f>IF(NOT(AND(PAINEL_PESOS!$D$12="OK - 100%",PAINEL_PESOS!$F$20="OK - 100%",PAINEL_PESOS!$F$24="OK - 100%",PAINEL_PESOS!$F$27="OK - 100%",PAINEL_PESOS!$F$30="OK - 100%")),"", (B648*PAINEL_PESOS!$B$7+C648*PAINEL_PESOS!$B$8+D648*PAINEL_PESOS!$B$9+E648*PAINEL_PESOS!$B$10)*F648)</f>
        <v/>
      </c>
      <c r="I648" s="71">
        <f>IF(H648="","",H648-G648)</f>
        <v/>
      </c>
      <c r="J648" s="71">
        <f>IF(I648="","",ABS(I648))</f>
        <v/>
      </c>
      <c r="K648" t="n">
        <v>0.2</v>
      </c>
      <c r="L648" t="n">
        <v>0.7819056869505121</v>
      </c>
      <c r="M648" t="n">
        <v>0.5844014843807155</v>
      </c>
      <c r="N648" t="n">
        <v>0.9921154017030918</v>
      </c>
      <c r="O648" t="n">
        <v>0.3061473900085243</v>
      </c>
      <c r="P648" t="n">
        <v>0.9999394792788227</v>
      </c>
      <c r="Q648" t="n">
        <v>0.9922120920070302</v>
      </c>
      <c r="R648" t="n">
        <v>0.5730791001907526</v>
      </c>
      <c r="S648" t="n">
        <v>0.5319784848544903</v>
      </c>
      <c r="T648" t="n">
        <v>0.4968028105523735</v>
      </c>
      <c r="U648" t="n">
        <v>0.8390268092101472</v>
      </c>
    </row>
    <row r="649">
      <c r="A649" t="inlineStr">
        <is>
          <t>1350488</t>
        </is>
      </c>
      <c r="B649" s="70">
        <f>SUMPRODUCT(K649:N649,PAINEL_PESOS!$C$16:$C$19)</f>
        <v/>
      </c>
      <c r="C649" s="70">
        <f>SUMPRODUCT(O649:Q649,PAINEL_PESOS!$C$21:$C$23)</f>
        <v/>
      </c>
      <c r="D649" s="70">
        <f>SUMPRODUCT(R649:S649,PAINEL_PESOS!$C$25:$C$26)</f>
        <v/>
      </c>
      <c r="E649" s="70">
        <f>SUMPRODUCT(T649:U649,PAINEL_PESOS!$C$28:$C$29)</f>
        <v/>
      </c>
      <c r="F649" s="70" t="n">
        <v>0.9981412899633816</v>
      </c>
      <c r="G649" s="70" t="n">
        <v>0.6423303203414773</v>
      </c>
      <c r="H649" s="71">
        <f>IF(NOT(AND(PAINEL_PESOS!$D$12="OK - 100%",PAINEL_PESOS!$F$20="OK - 100%",PAINEL_PESOS!$F$24="OK - 100%",PAINEL_PESOS!$F$27="OK - 100%",PAINEL_PESOS!$F$30="OK - 100%")),"", (B649*PAINEL_PESOS!$B$7+C649*PAINEL_PESOS!$B$8+D649*PAINEL_PESOS!$B$9+E649*PAINEL_PESOS!$B$10)*F649)</f>
        <v/>
      </c>
      <c r="I649" s="71">
        <f>IF(H649="","",H649-G649)</f>
        <v/>
      </c>
      <c r="J649" s="71">
        <f>IF(I649="","",ABS(I649))</f>
        <v/>
      </c>
      <c r="K649" t="n">
        <v>0.2055027624438346</v>
      </c>
      <c r="L649" t="n">
        <v>0.2522937695152054</v>
      </c>
      <c r="M649" t="n">
        <v>0.8631445125266912</v>
      </c>
      <c r="N649" t="n">
        <v>0.994720837313852</v>
      </c>
      <c r="O649" t="n">
        <v>0.2605077686348989</v>
      </c>
      <c r="P649" t="n">
        <v>0.9999619036805203</v>
      </c>
      <c r="Q649" t="n">
        <v>0.9939666868113505</v>
      </c>
      <c r="R649" t="n">
        <v>0.6246303189677469</v>
      </c>
      <c r="S649" t="n">
        <v>0.544262515489821</v>
      </c>
      <c r="T649" t="n">
        <v>0.4894097324381761</v>
      </c>
      <c r="U649" t="n">
        <v>0.8291205147479115</v>
      </c>
    </row>
    <row r="650">
      <c r="A650" t="inlineStr">
        <is>
          <t>1349713</t>
        </is>
      </c>
      <c r="B650" s="70">
        <f>SUMPRODUCT(K650:N650,PAINEL_PESOS!$C$16:$C$19)</f>
        <v/>
      </c>
      <c r="C650" s="70">
        <f>SUMPRODUCT(O650:Q650,PAINEL_PESOS!$C$21:$C$23)</f>
        <v/>
      </c>
      <c r="D650" s="70">
        <f>SUMPRODUCT(R650:S650,PAINEL_PESOS!$C$25:$C$26)</f>
        <v/>
      </c>
      <c r="E650" s="70">
        <f>SUMPRODUCT(T650:U650,PAINEL_PESOS!$C$28:$C$29)</f>
        <v/>
      </c>
      <c r="F650" s="70" t="n">
        <v>0.9988974322457285</v>
      </c>
      <c r="G650" s="70" t="n"/>
      <c r="H650" s="71">
        <f>IF(NOT(AND(PAINEL_PESOS!$D$12="OK - 100%",PAINEL_PESOS!$F$20="OK - 100%",PAINEL_PESOS!$F$24="OK - 100%",PAINEL_PESOS!$F$27="OK - 100%",PAINEL_PESOS!$F$30="OK - 100%")),"", (B650*PAINEL_PESOS!$B$7+C650*PAINEL_PESOS!$B$8+D650*PAINEL_PESOS!$B$9+E650*PAINEL_PESOS!$B$10)*F650)</f>
        <v/>
      </c>
      <c r="I650" s="71">
        <f>IF(H650="","",H650-G650)</f>
        <v/>
      </c>
      <c r="J650" s="71">
        <f>IF(I650="","",ABS(I650))</f>
        <v/>
      </c>
      <c r="K650" t="n">
        <v>0.2</v>
      </c>
      <c r="L650" t="n">
        <v>0</v>
      </c>
      <c r="M650" t="n">
        <v>1</v>
      </c>
      <c r="N650" t="n">
        <v>0.9981250118863372</v>
      </c>
      <c r="O650" t="n">
        <v>0.2157453128476017</v>
      </c>
      <c r="P650" t="n">
        <v>0.999986713153359</v>
      </c>
      <c r="Q650" t="n">
        <v>0.9957183718616083</v>
      </c>
      <c r="R650" t="n">
        <v>0.6234910901193127</v>
      </c>
      <c r="S650" t="n">
        <v>0.5327074566111121</v>
      </c>
      <c r="U650" t="n">
        <v>0.8260939053519766</v>
      </c>
    </row>
    <row r="651">
      <c r="A651" t="inlineStr">
        <is>
          <t>1350498</t>
        </is>
      </c>
      <c r="B651" s="70">
        <f>SUMPRODUCT(K651:N651,PAINEL_PESOS!$C$16:$C$19)</f>
        <v/>
      </c>
      <c r="C651" s="70">
        <f>SUMPRODUCT(O651:Q651,PAINEL_PESOS!$C$21:$C$23)</f>
        <v/>
      </c>
      <c r="D651" s="70">
        <f>SUMPRODUCT(R651:S651,PAINEL_PESOS!$C$25:$C$26)</f>
        <v/>
      </c>
      <c r="E651" s="70">
        <f>SUMPRODUCT(T651:U651,PAINEL_PESOS!$C$28:$C$29)</f>
        <v/>
      </c>
      <c r="F651" s="70" t="n">
        <v>0.9978170983167766</v>
      </c>
      <c r="G651" s="70" t="n">
        <v>0.6603923232759501</v>
      </c>
      <c r="H651" s="71">
        <f>IF(NOT(AND(PAINEL_PESOS!$D$12="OK - 100%",PAINEL_PESOS!$F$20="OK - 100%",PAINEL_PESOS!$F$24="OK - 100%",PAINEL_PESOS!$F$27="OK - 100%",PAINEL_PESOS!$F$30="OK - 100%")),"", (B651*PAINEL_PESOS!$B$7+C651*PAINEL_PESOS!$B$8+D651*PAINEL_PESOS!$B$9+E651*PAINEL_PESOS!$B$10)*F651)</f>
        <v/>
      </c>
      <c r="I651" s="71">
        <f>IF(H651="","",H651-G651)</f>
        <v/>
      </c>
      <c r="J651" s="71">
        <f>IF(I651="","",ABS(I651))</f>
        <v/>
      </c>
      <c r="K651" t="n">
        <v>0.4679852553292924</v>
      </c>
      <c r="L651" t="n">
        <v>0.1162784758309561</v>
      </c>
      <c r="M651" t="n">
        <v>0.7157874108827496</v>
      </c>
      <c r="N651" t="n">
        <v>0.9918277746489764</v>
      </c>
      <c r="O651" t="n">
        <v>0.3623759315694353</v>
      </c>
      <c r="P651" t="n">
        <v>0.9996678468091051</v>
      </c>
      <c r="Q651" t="n">
        <v>0.9945302208483984</v>
      </c>
      <c r="R651" t="n">
        <v>0.6529190519905709</v>
      </c>
      <c r="S651" t="n">
        <v>0.5316878045854674</v>
      </c>
      <c r="T651" t="n">
        <v>0.5906959593812999</v>
      </c>
      <c r="U651" t="n">
        <v>0.8024047807435442</v>
      </c>
    </row>
    <row r="652">
      <c r="A652" t="inlineStr">
        <is>
          <t>1350499</t>
        </is>
      </c>
      <c r="B652" s="70">
        <f>SUMPRODUCT(K652:N652,PAINEL_PESOS!$C$16:$C$19)</f>
        <v/>
      </c>
      <c r="C652" s="70">
        <f>SUMPRODUCT(O652:Q652,PAINEL_PESOS!$C$21:$C$23)</f>
        <v/>
      </c>
      <c r="D652" s="70">
        <f>SUMPRODUCT(R652:S652,PAINEL_PESOS!$C$25:$C$26)</f>
        <v/>
      </c>
      <c r="E652" s="70">
        <f>SUMPRODUCT(T652:U652,PAINEL_PESOS!$C$28:$C$29)</f>
        <v/>
      </c>
      <c r="F652" s="70" t="n">
        <v>0.9981947727398597</v>
      </c>
      <c r="G652" s="70" t="n">
        <v>0.6490442426391102</v>
      </c>
      <c r="H652" s="71">
        <f>IF(NOT(AND(PAINEL_PESOS!$D$12="OK - 100%",PAINEL_PESOS!$F$20="OK - 100%",PAINEL_PESOS!$F$24="OK - 100%",PAINEL_PESOS!$F$27="OK - 100%",PAINEL_PESOS!$F$30="OK - 100%")),"", (B652*PAINEL_PESOS!$B$7+C652*PAINEL_PESOS!$B$8+D652*PAINEL_PESOS!$B$9+E652*PAINEL_PESOS!$B$10)*F652)</f>
        <v/>
      </c>
      <c r="I652" s="71">
        <f>IF(H652="","",H652-G652)</f>
        <v/>
      </c>
      <c r="J652" s="71">
        <f>IF(I652="","",ABS(I652))</f>
        <v/>
      </c>
      <c r="K652" t="n">
        <v>0.896347473034212</v>
      </c>
      <c r="L652" t="n">
        <v>0.0004756388025684612</v>
      </c>
      <c r="M652" t="n">
        <v>0.4937732570049553</v>
      </c>
      <c r="N652" t="n">
        <v>0.996313359266822</v>
      </c>
      <c r="O652" t="n">
        <v>0.5547501429314938</v>
      </c>
      <c r="P652" t="n">
        <v>0.9990980168243896</v>
      </c>
      <c r="Q652" t="n">
        <v>0.9949625668579624</v>
      </c>
      <c r="R652" t="n">
        <v>0.5275697132314482</v>
      </c>
      <c r="S652" t="n">
        <v>0.5540661961168637</v>
      </c>
      <c r="T652" t="n">
        <v>0.4887138900972485</v>
      </c>
      <c r="U652" t="n">
        <v>0.7387324570966467</v>
      </c>
    </row>
    <row r="653">
      <c r="A653" t="inlineStr">
        <is>
          <t>1350500</t>
        </is>
      </c>
      <c r="B653" s="70">
        <f>SUMPRODUCT(K653:N653,PAINEL_PESOS!$C$16:$C$19)</f>
        <v/>
      </c>
      <c r="C653" s="70">
        <f>SUMPRODUCT(O653:Q653,PAINEL_PESOS!$C$21:$C$23)</f>
        <v/>
      </c>
      <c r="D653" s="70">
        <f>SUMPRODUCT(R653:S653,PAINEL_PESOS!$C$25:$C$26)</f>
        <v/>
      </c>
      <c r="E653" s="70">
        <f>SUMPRODUCT(T653:U653,PAINEL_PESOS!$C$28:$C$29)</f>
        <v/>
      </c>
      <c r="F653" s="70" t="n">
        <v>0.9988039963379152</v>
      </c>
      <c r="G653" s="70" t="n">
        <v>0.6762505965734699</v>
      </c>
      <c r="H653" s="71">
        <f>IF(NOT(AND(PAINEL_PESOS!$D$12="OK - 100%",PAINEL_PESOS!$F$20="OK - 100%",PAINEL_PESOS!$F$24="OK - 100%",PAINEL_PESOS!$F$27="OK - 100%",PAINEL_PESOS!$F$30="OK - 100%")),"", (B653*PAINEL_PESOS!$B$7+C653*PAINEL_PESOS!$B$8+D653*PAINEL_PESOS!$B$9+E653*PAINEL_PESOS!$B$10)*F653)</f>
        <v/>
      </c>
      <c r="I653" s="71">
        <f>IF(H653="","",H653-G653)</f>
        <v/>
      </c>
      <c r="J653" s="71">
        <f>IF(I653="","",ABS(I653))</f>
        <v/>
      </c>
      <c r="K653" t="n">
        <v>0.3851021619954085</v>
      </c>
      <c r="L653" t="n">
        <v>0</v>
      </c>
      <c r="M653" t="n">
        <v>0.8655033072194676</v>
      </c>
      <c r="N653" t="n">
        <v>0.9967644959245491</v>
      </c>
      <c r="O653" t="n">
        <v>0.4012978558725182</v>
      </c>
      <c r="P653" t="n">
        <v>0.9996270877934422</v>
      </c>
      <c r="Q653" t="n">
        <v>0.9966960955472089</v>
      </c>
      <c r="R653" t="n">
        <v>0.7923782871096571</v>
      </c>
      <c r="S653" t="n">
        <v>0.5544048193749637</v>
      </c>
      <c r="T653" t="n">
        <v>0.5934021008205663</v>
      </c>
      <c r="U653" t="n">
        <v>0.7541986899619177</v>
      </c>
    </row>
    <row r="654">
      <c r="A654" t="inlineStr">
        <is>
          <t>1350501</t>
        </is>
      </c>
      <c r="B654" s="70">
        <f>SUMPRODUCT(K654:N654,PAINEL_PESOS!$C$16:$C$19)</f>
        <v/>
      </c>
      <c r="C654" s="70">
        <f>SUMPRODUCT(O654:Q654,PAINEL_PESOS!$C$21:$C$23)</f>
        <v/>
      </c>
      <c r="D654" s="70">
        <f>SUMPRODUCT(R654:S654,PAINEL_PESOS!$C$25:$C$26)</f>
        <v/>
      </c>
      <c r="E654" s="70">
        <f>SUMPRODUCT(T654:U654,PAINEL_PESOS!$C$28:$C$29)</f>
        <v/>
      </c>
      <c r="F654" s="70" t="n">
        <v>0.9966854130331763</v>
      </c>
      <c r="G654" s="70" t="n">
        <v>0.652352499007694</v>
      </c>
      <c r="H654" s="71">
        <f>IF(NOT(AND(PAINEL_PESOS!$D$12="OK - 100%",PAINEL_PESOS!$F$20="OK - 100%",PAINEL_PESOS!$F$24="OK - 100%",PAINEL_PESOS!$F$27="OK - 100%",PAINEL_PESOS!$F$30="OK - 100%")),"", (B654*PAINEL_PESOS!$B$7+C654*PAINEL_PESOS!$B$8+D654*PAINEL_PESOS!$B$9+E654*PAINEL_PESOS!$B$10)*F654)</f>
        <v/>
      </c>
      <c r="I654" s="71">
        <f>IF(H654="","",H654-G654)</f>
        <v/>
      </c>
      <c r="J654" s="71">
        <f>IF(I654="","",ABS(I654))</f>
        <v/>
      </c>
      <c r="K654" t="n">
        <v>0.9999485889707143</v>
      </c>
      <c r="L654" t="n">
        <v>0</v>
      </c>
      <c r="M654" t="n">
        <v>0.5181089760801378</v>
      </c>
      <c r="N654" t="n">
        <v>0.9943586573861586</v>
      </c>
      <c r="O654" t="n">
        <v>0.5558320983653517</v>
      </c>
      <c r="P654" t="n">
        <v>0.9905336768516266</v>
      </c>
      <c r="Q654" t="n">
        <v>0.9903726555798879</v>
      </c>
      <c r="R654" t="n">
        <v>0.4964873384694118</v>
      </c>
      <c r="S654" t="n">
        <v>0.5501300316014142</v>
      </c>
      <c r="T654" t="n">
        <v>0.5406629106502193</v>
      </c>
      <c r="U654" t="n">
        <v>0.7015284061608864</v>
      </c>
    </row>
    <row r="655">
      <c r="A655" t="inlineStr">
        <is>
          <t>1349718</t>
        </is>
      </c>
      <c r="B655" s="70">
        <f>SUMPRODUCT(K655:N655,PAINEL_PESOS!$C$16:$C$19)</f>
        <v/>
      </c>
      <c r="C655" s="70">
        <f>SUMPRODUCT(O655:Q655,PAINEL_PESOS!$C$21:$C$23)</f>
        <v/>
      </c>
      <c r="D655" s="70">
        <f>SUMPRODUCT(R655:S655,PAINEL_PESOS!$C$25:$C$26)</f>
        <v/>
      </c>
      <c r="E655" s="70">
        <f>SUMPRODUCT(T655:U655,PAINEL_PESOS!$C$28:$C$29)</f>
        <v/>
      </c>
      <c r="F655" s="70" t="n">
        <v>0.9994310309319893</v>
      </c>
      <c r="G655" s="70" t="n"/>
      <c r="H655" s="71">
        <f>IF(NOT(AND(PAINEL_PESOS!$D$12="OK - 100%",PAINEL_PESOS!$F$20="OK - 100%",PAINEL_PESOS!$F$24="OK - 100%",PAINEL_PESOS!$F$27="OK - 100%",PAINEL_PESOS!$F$30="OK - 100%")),"", (B655*PAINEL_PESOS!$B$7+C655*PAINEL_PESOS!$B$8+D655*PAINEL_PESOS!$B$9+E655*PAINEL_PESOS!$B$10)*F655)</f>
        <v/>
      </c>
      <c r="I655" s="71">
        <f>IF(H655="","",H655-G655)</f>
        <v/>
      </c>
      <c r="J655" s="71">
        <f>IF(I655="","",ABS(I655))</f>
        <v/>
      </c>
      <c r="K655" t="n">
        <v>0.2</v>
      </c>
      <c r="L655" t="n">
        <v>0</v>
      </c>
      <c r="M655" t="n">
        <v>1</v>
      </c>
      <c r="N655" t="n">
        <v>0.9990339692683434</v>
      </c>
      <c r="O655" t="n">
        <v>0.2157453128476017</v>
      </c>
      <c r="P655" t="n">
        <v>0.9999931570149978</v>
      </c>
      <c r="Q655" t="n">
        <v>0.9977913639029317</v>
      </c>
      <c r="R655" t="n">
        <v>0.05169385205150318</v>
      </c>
      <c r="S655" t="n">
        <v>0.5326790474639049</v>
      </c>
      <c r="U655" t="n">
        <v>0.8260939053519766</v>
      </c>
    </row>
    <row r="656">
      <c r="A656" t="inlineStr">
        <is>
          <t>1350510</t>
        </is>
      </c>
      <c r="B656" s="70">
        <f>SUMPRODUCT(K656:N656,PAINEL_PESOS!$C$16:$C$19)</f>
        <v/>
      </c>
      <c r="C656" s="70">
        <f>SUMPRODUCT(O656:Q656,PAINEL_PESOS!$C$21:$C$23)</f>
        <v/>
      </c>
      <c r="D656" s="70">
        <f>SUMPRODUCT(R656:S656,PAINEL_PESOS!$C$25:$C$26)</f>
        <v/>
      </c>
      <c r="E656" s="70">
        <f>SUMPRODUCT(T656:U656,PAINEL_PESOS!$C$28:$C$29)</f>
        <v/>
      </c>
      <c r="F656" s="70" t="n">
        <v>0.9977513296126627</v>
      </c>
      <c r="G656" s="70" t="n">
        <v>0.6261101216384979</v>
      </c>
      <c r="H656" s="71">
        <f>IF(NOT(AND(PAINEL_PESOS!$D$12="OK - 100%",PAINEL_PESOS!$F$20="OK - 100%",PAINEL_PESOS!$F$24="OK - 100%",PAINEL_PESOS!$F$27="OK - 100%",PAINEL_PESOS!$F$30="OK - 100%")),"", (B656*PAINEL_PESOS!$B$7+C656*PAINEL_PESOS!$B$8+D656*PAINEL_PESOS!$B$9+E656*PAINEL_PESOS!$B$10)*F656)</f>
        <v/>
      </c>
      <c r="I656" s="71">
        <f>IF(H656="","",H656-G656)</f>
        <v/>
      </c>
      <c r="J656" s="71">
        <f>IF(I656="","",ABS(I656))</f>
        <v/>
      </c>
      <c r="K656" t="n">
        <v>0.2</v>
      </c>
      <c r="L656" t="n">
        <v>0</v>
      </c>
      <c r="M656" t="n">
        <v>0.5739878619419778</v>
      </c>
      <c r="N656" t="n">
        <v>0.985195864518103</v>
      </c>
      <c r="O656" t="n">
        <v>0.1743131288529312</v>
      </c>
      <c r="P656" t="n">
        <v>0.9996276451119523</v>
      </c>
      <c r="Q656" t="n">
        <v>0.9974376554691218</v>
      </c>
      <c r="R656" t="n">
        <v>0.7236449656508491</v>
      </c>
      <c r="S656" t="n">
        <v>0.5311370808622016</v>
      </c>
      <c r="T656" t="n">
        <v>0.612116245289086</v>
      </c>
      <c r="U656" t="n">
        <v>0.8260939053519766</v>
      </c>
    </row>
    <row r="657">
      <c r="A657" t="inlineStr">
        <is>
          <t>1350511</t>
        </is>
      </c>
      <c r="B657" s="70">
        <f>SUMPRODUCT(K657:N657,PAINEL_PESOS!$C$16:$C$19)</f>
        <v/>
      </c>
      <c r="C657" s="70">
        <f>SUMPRODUCT(O657:Q657,PAINEL_PESOS!$C$21:$C$23)</f>
        <v/>
      </c>
      <c r="D657" s="70">
        <f>SUMPRODUCT(R657:S657,PAINEL_PESOS!$C$25:$C$26)</f>
        <v/>
      </c>
      <c r="E657" s="70">
        <f>SUMPRODUCT(T657:U657,PAINEL_PESOS!$C$28:$C$29)</f>
        <v/>
      </c>
      <c r="F657" s="70" t="n">
        <v>0.9982136473070398</v>
      </c>
      <c r="G657" s="70" t="n">
        <v>0.6340284514962243</v>
      </c>
      <c r="H657" s="71">
        <f>IF(NOT(AND(PAINEL_PESOS!$D$12="OK - 100%",PAINEL_PESOS!$F$20="OK - 100%",PAINEL_PESOS!$F$24="OK - 100%",PAINEL_PESOS!$F$27="OK - 100%",PAINEL_PESOS!$F$30="OK - 100%")),"", (B657*PAINEL_PESOS!$B$7+C657*PAINEL_PESOS!$B$8+D657*PAINEL_PESOS!$B$9+E657*PAINEL_PESOS!$B$10)*F657)</f>
        <v/>
      </c>
      <c r="I657" s="71">
        <f>IF(H657="","",H657-G657)</f>
        <v/>
      </c>
      <c r="J657" s="71">
        <f>IF(I657="","",ABS(I657))</f>
        <v/>
      </c>
      <c r="K657" t="n">
        <v>0.2</v>
      </c>
      <c r="L657" t="n">
        <v>0</v>
      </c>
      <c r="M657" t="n">
        <v>0.5743697998884372</v>
      </c>
      <c r="N657" t="n">
        <v>0.988286604247364</v>
      </c>
      <c r="O657" t="n">
        <v>0.1777996660667167</v>
      </c>
      <c r="P657" t="n">
        <v>0.9996912072164637</v>
      </c>
      <c r="Q657" t="n">
        <v>0.9979458847155847</v>
      </c>
      <c r="R657" t="n">
        <v>0.8061316396177116</v>
      </c>
      <c r="S657" t="n">
        <v>0.5309776544648259</v>
      </c>
      <c r="T657" t="n">
        <v>0.5864820406494434</v>
      </c>
      <c r="U657" t="n">
        <v>0.8260939053519766</v>
      </c>
    </row>
    <row r="658">
      <c r="A658" t="inlineStr">
        <is>
          <t>1349719</t>
        </is>
      </c>
      <c r="B658" s="70">
        <f>SUMPRODUCT(K658:N658,PAINEL_PESOS!$C$16:$C$19)</f>
        <v/>
      </c>
      <c r="C658" s="70">
        <f>SUMPRODUCT(O658:Q658,PAINEL_PESOS!$C$21:$C$23)</f>
        <v/>
      </c>
      <c r="D658" s="70">
        <f>SUMPRODUCT(R658:S658,PAINEL_PESOS!$C$25:$C$26)</f>
        <v/>
      </c>
      <c r="E658" s="70">
        <f>SUMPRODUCT(T658:U658,PAINEL_PESOS!$C$28:$C$29)</f>
        <v/>
      </c>
      <c r="F658" s="70" t="n">
        <v>0.9989830423749858</v>
      </c>
      <c r="G658" s="70" t="n"/>
      <c r="H658" s="71">
        <f>IF(NOT(AND(PAINEL_PESOS!$D$12="OK - 100%",PAINEL_PESOS!$F$20="OK - 100%",PAINEL_PESOS!$F$24="OK - 100%",PAINEL_PESOS!$F$27="OK - 100%",PAINEL_PESOS!$F$30="OK - 100%")),"", (B658*PAINEL_PESOS!$B$7+C658*PAINEL_PESOS!$B$8+D658*PAINEL_PESOS!$B$9+E658*PAINEL_PESOS!$B$10)*F658)</f>
        <v/>
      </c>
      <c r="I658" s="71">
        <f>IF(H658="","",H658-G658)</f>
        <v/>
      </c>
      <c r="J658" s="71">
        <f>IF(I658="","",ABS(I658))</f>
        <v/>
      </c>
      <c r="K658" t="n">
        <v>0.2</v>
      </c>
      <c r="L658" t="n">
        <v>0</v>
      </c>
      <c r="M658" t="n">
        <v>1</v>
      </c>
      <c r="N658" t="n">
        <v>0.9982710388543595</v>
      </c>
      <c r="O658" t="n">
        <v>0.2157453128476017</v>
      </c>
      <c r="P658" t="n">
        <v>0.9999877487183514</v>
      </c>
      <c r="Q658" t="n">
        <v>0.9960510688606803</v>
      </c>
      <c r="R658" t="n">
        <v>0.05058421480388427</v>
      </c>
      <c r="S658" t="n">
        <v>0.5326707130807322</v>
      </c>
      <c r="U658" t="n">
        <v>0.8260939053519766</v>
      </c>
    </row>
    <row r="659">
      <c r="A659" t="inlineStr">
        <is>
          <t>1350514</t>
        </is>
      </c>
      <c r="B659" s="70">
        <f>SUMPRODUCT(K659:N659,PAINEL_PESOS!$C$16:$C$19)</f>
        <v/>
      </c>
      <c r="C659" s="70">
        <f>SUMPRODUCT(O659:Q659,PAINEL_PESOS!$C$21:$C$23)</f>
        <v/>
      </c>
      <c r="D659" s="70">
        <f>SUMPRODUCT(R659:S659,PAINEL_PESOS!$C$25:$C$26)</f>
        <v/>
      </c>
      <c r="E659" s="70">
        <f>SUMPRODUCT(T659:U659,PAINEL_PESOS!$C$28:$C$29)</f>
        <v/>
      </c>
      <c r="F659" s="70" t="n">
        <v>0.997186845466115</v>
      </c>
      <c r="G659" s="70" t="n">
        <v>0.5962006969168819</v>
      </c>
      <c r="H659" s="71">
        <f>IF(NOT(AND(PAINEL_PESOS!$D$12="OK - 100%",PAINEL_PESOS!$F$20="OK - 100%",PAINEL_PESOS!$F$24="OK - 100%",PAINEL_PESOS!$F$27="OK - 100%",PAINEL_PESOS!$F$30="OK - 100%")),"", (B659*PAINEL_PESOS!$B$7+C659*PAINEL_PESOS!$B$8+D659*PAINEL_PESOS!$B$9+E659*PAINEL_PESOS!$B$10)*F659)</f>
        <v/>
      </c>
      <c r="I659" s="71">
        <f>IF(H659="","",H659-G659)</f>
        <v/>
      </c>
      <c r="J659" s="71">
        <f>IF(I659="","",ABS(I659))</f>
        <v/>
      </c>
      <c r="K659" t="n">
        <v>0.2</v>
      </c>
      <c r="L659" t="n">
        <v>0</v>
      </c>
      <c r="M659" t="n">
        <v>0.4595471263470587</v>
      </c>
      <c r="N659" t="n">
        <v>0.9800675877162888</v>
      </c>
      <c r="O659" t="n">
        <v>0.197618353705566</v>
      </c>
      <c r="P659" t="n">
        <v>1</v>
      </c>
      <c r="Q659" t="n">
        <v>0.9981235398827305</v>
      </c>
      <c r="R659" t="n">
        <v>0.6916680635956859</v>
      </c>
      <c r="S659" t="n">
        <v>0.5309497907700377</v>
      </c>
      <c r="T659" t="n">
        <v>0.6084424556963055</v>
      </c>
      <c r="U659" t="n">
        <v>0.6683654691040637</v>
      </c>
    </row>
    <row r="660">
      <c r="A660" t="inlineStr">
        <is>
          <t>1350527</t>
        </is>
      </c>
      <c r="B660" s="70">
        <f>SUMPRODUCT(K660:N660,PAINEL_PESOS!$C$16:$C$19)</f>
        <v/>
      </c>
      <c r="C660" s="70">
        <f>SUMPRODUCT(O660:Q660,PAINEL_PESOS!$C$21:$C$23)</f>
        <v/>
      </c>
      <c r="D660" s="70">
        <f>SUMPRODUCT(R660:S660,PAINEL_PESOS!$C$25:$C$26)</f>
        <v/>
      </c>
      <c r="E660" s="70">
        <f>SUMPRODUCT(T660:U660,PAINEL_PESOS!$C$28:$C$29)</f>
        <v/>
      </c>
      <c r="F660" s="70" t="n">
        <v>0.9981476738646594</v>
      </c>
      <c r="G660" s="70" t="n">
        <v>0.5925394038074796</v>
      </c>
      <c r="H660" s="71">
        <f>IF(NOT(AND(PAINEL_PESOS!$D$12="OK - 100%",PAINEL_PESOS!$F$20="OK - 100%",PAINEL_PESOS!$F$24="OK - 100%",PAINEL_PESOS!$F$27="OK - 100%",PAINEL_PESOS!$F$30="OK - 100%")),"", (B660*PAINEL_PESOS!$B$7+C660*PAINEL_PESOS!$B$8+D660*PAINEL_PESOS!$B$9+E660*PAINEL_PESOS!$B$10)*F660)</f>
        <v/>
      </c>
      <c r="I660" s="71">
        <f>IF(H660="","",H660-G660)</f>
        <v/>
      </c>
      <c r="J660" s="71">
        <f>IF(I660="","",ABS(I660))</f>
        <v/>
      </c>
      <c r="K660" t="n">
        <v>0.2</v>
      </c>
      <c r="L660" t="n">
        <v>0</v>
      </c>
      <c r="M660" t="n">
        <v>0.213094645672432</v>
      </c>
      <c r="N660" t="n">
        <v>0.9847606345690155</v>
      </c>
      <c r="O660" t="n">
        <v>0.1539743324349274</v>
      </c>
      <c r="P660" t="n">
        <v>0.999952807383846</v>
      </c>
      <c r="Q660" t="n">
        <v>0.9995614884595507</v>
      </c>
      <c r="R660" t="n">
        <v>0.8033492808648184</v>
      </c>
      <c r="S660" t="n">
        <v>0.5306085417280768</v>
      </c>
      <c r="T660" t="n">
        <v>0.61611410632436</v>
      </c>
      <c r="U660" t="n">
        <v>0.664453480430275</v>
      </c>
    </row>
    <row r="661">
      <c r="A661" t="inlineStr">
        <is>
          <t>1350528</t>
        </is>
      </c>
      <c r="B661" s="70">
        <f>SUMPRODUCT(K661:N661,PAINEL_PESOS!$C$16:$C$19)</f>
        <v/>
      </c>
      <c r="C661" s="70">
        <f>SUMPRODUCT(O661:Q661,PAINEL_PESOS!$C$21:$C$23)</f>
        <v/>
      </c>
      <c r="D661" s="70">
        <f>SUMPRODUCT(R661:S661,PAINEL_PESOS!$C$25:$C$26)</f>
        <v/>
      </c>
      <c r="E661" s="70">
        <f>SUMPRODUCT(T661:U661,PAINEL_PESOS!$C$28:$C$29)</f>
        <v/>
      </c>
      <c r="F661" s="70" t="n">
        <v>0.9979094396344993</v>
      </c>
      <c r="G661" s="70" t="n">
        <v>0.6489357722029281</v>
      </c>
      <c r="H661" s="71">
        <f>IF(NOT(AND(PAINEL_PESOS!$D$12="OK - 100%",PAINEL_PESOS!$F$20="OK - 100%",PAINEL_PESOS!$F$24="OK - 100%",PAINEL_PESOS!$F$27="OK - 100%",PAINEL_PESOS!$F$30="OK - 100%")),"", (B661*PAINEL_PESOS!$B$7+C661*PAINEL_PESOS!$B$8+D661*PAINEL_PESOS!$B$9+E661*PAINEL_PESOS!$B$10)*F661)</f>
        <v/>
      </c>
      <c r="I661" s="71">
        <f>IF(H661="","",H661-G661)</f>
        <v/>
      </c>
      <c r="J661" s="71">
        <f>IF(I661="","",ABS(I661))</f>
        <v/>
      </c>
      <c r="K661" t="n">
        <v>0.2</v>
      </c>
      <c r="L661" t="n">
        <v>0</v>
      </c>
      <c r="M661" t="n">
        <v>0.7798325351679605</v>
      </c>
      <c r="N661" t="n">
        <v>0.9831752155814921</v>
      </c>
      <c r="O661" t="n">
        <v>0.2250368637124425</v>
      </c>
      <c r="P661" t="n">
        <v>0.9999841012023476</v>
      </c>
      <c r="Q661" t="n">
        <v>0.9992855090917701</v>
      </c>
      <c r="R661" t="n">
        <v>0.9054076047707449</v>
      </c>
      <c r="S661" t="n">
        <v>0.5307465994207354</v>
      </c>
      <c r="T661" t="n">
        <v>0.6328611417516425</v>
      </c>
      <c r="U661" t="n">
        <v>0.6689718255003714</v>
      </c>
    </row>
    <row r="662">
      <c r="A662" t="inlineStr">
        <is>
          <t>1350561</t>
        </is>
      </c>
      <c r="B662" s="70">
        <f>SUMPRODUCT(K662:N662,PAINEL_PESOS!$C$16:$C$19)</f>
        <v/>
      </c>
      <c r="C662" s="70">
        <f>SUMPRODUCT(O662:Q662,PAINEL_PESOS!$C$21:$C$23)</f>
        <v/>
      </c>
      <c r="D662" s="70">
        <f>SUMPRODUCT(R662:S662,PAINEL_PESOS!$C$25:$C$26)</f>
        <v/>
      </c>
      <c r="E662" s="70">
        <f>SUMPRODUCT(T662:U662,PAINEL_PESOS!$C$28:$C$29)</f>
        <v/>
      </c>
      <c r="F662" s="70" t="n">
        <v>0.968766206590215</v>
      </c>
      <c r="G662" s="70" t="n">
        <v>0.5322643530371326</v>
      </c>
      <c r="H662" s="71">
        <f>IF(NOT(AND(PAINEL_PESOS!$D$12="OK - 100%",PAINEL_PESOS!$F$20="OK - 100%",PAINEL_PESOS!$F$24="OK - 100%",PAINEL_PESOS!$F$27="OK - 100%",PAINEL_PESOS!$F$30="OK - 100%")),"", (B662*PAINEL_PESOS!$B$7+C662*PAINEL_PESOS!$B$8+D662*PAINEL_PESOS!$B$9+E662*PAINEL_PESOS!$B$10)*F662)</f>
        <v/>
      </c>
      <c r="I662" s="71">
        <f>IF(H662="","",H662-G662)</f>
        <v/>
      </c>
      <c r="J662" s="71">
        <f>IF(I662="","",ABS(I662))</f>
        <v/>
      </c>
      <c r="K662" t="n">
        <v>0.2009300290104671</v>
      </c>
      <c r="L662" t="n">
        <v>0.1063311540001066</v>
      </c>
      <c r="M662" t="n">
        <v>0.7714338353450454</v>
      </c>
      <c r="N662" t="n">
        <v>0.8487597035995864</v>
      </c>
      <c r="O662" t="n">
        <v>0.2537256874451819</v>
      </c>
      <c r="P662" t="n">
        <v>0.9996183522091705</v>
      </c>
      <c r="Q662" t="n">
        <v>0.9249683640109942</v>
      </c>
      <c r="R662" t="n">
        <v>0.1922544829880977</v>
      </c>
      <c r="S662" t="n">
        <v>0.5519821146713535</v>
      </c>
      <c r="T662" t="n">
        <v>0.5004847798398531</v>
      </c>
      <c r="U662" t="n">
        <v>0.7347428270999425</v>
      </c>
    </row>
    <row r="663">
      <c r="A663" t="inlineStr">
        <is>
          <t>1350562</t>
        </is>
      </c>
      <c r="B663" s="70">
        <f>SUMPRODUCT(K663:N663,PAINEL_PESOS!$C$16:$C$19)</f>
        <v/>
      </c>
      <c r="C663" s="70">
        <f>SUMPRODUCT(O663:Q663,PAINEL_PESOS!$C$21:$C$23)</f>
        <v/>
      </c>
      <c r="D663" s="70">
        <f>SUMPRODUCT(R663:S663,PAINEL_PESOS!$C$25:$C$26)</f>
        <v/>
      </c>
      <c r="E663" s="70">
        <f>SUMPRODUCT(T663:U663,PAINEL_PESOS!$C$28:$C$29)</f>
        <v/>
      </c>
      <c r="F663" s="70" t="n">
        <v>0.9824695896291707</v>
      </c>
      <c r="G663" s="70" t="n">
        <v>0.5773455908967168</v>
      </c>
      <c r="H663" s="71">
        <f>IF(NOT(AND(PAINEL_PESOS!$D$12="OK - 100%",PAINEL_PESOS!$F$20="OK - 100%",PAINEL_PESOS!$F$24="OK - 100%",PAINEL_PESOS!$F$27="OK - 100%",PAINEL_PESOS!$F$30="OK - 100%")),"", (B663*PAINEL_PESOS!$B$7+C663*PAINEL_PESOS!$B$8+D663*PAINEL_PESOS!$B$9+E663*PAINEL_PESOS!$B$10)*F663)</f>
        <v/>
      </c>
      <c r="I663" s="71">
        <f>IF(H663="","",H663-G663)</f>
        <v/>
      </c>
      <c r="J663" s="71">
        <f>IF(I663="","",ABS(I663))</f>
        <v/>
      </c>
      <c r="K663" t="n">
        <v>0.2529257468413654</v>
      </c>
      <c r="L663" t="n">
        <v>0.608616650294127</v>
      </c>
      <c r="M663" t="n">
        <v>0.5382514151484166</v>
      </c>
      <c r="N663" t="n">
        <v>0.885933467267224</v>
      </c>
      <c r="O663" t="n">
        <v>0.2258424750673111</v>
      </c>
      <c r="P663" t="n">
        <v>0.999813336161671</v>
      </c>
      <c r="Q663" t="n">
        <v>0.9769185412603757</v>
      </c>
      <c r="R663" t="n">
        <v>0.2639254554059054</v>
      </c>
      <c r="S663" t="n">
        <v>0.5527451083773438</v>
      </c>
      <c r="T663" t="n">
        <v>0.4684954879519901</v>
      </c>
      <c r="U663" t="n">
        <v>0.8047657190428978</v>
      </c>
    </row>
    <row r="664">
      <c r="A664" t="inlineStr">
        <is>
          <t>1350563</t>
        </is>
      </c>
      <c r="B664" s="70">
        <f>SUMPRODUCT(K664:N664,PAINEL_PESOS!$C$16:$C$19)</f>
        <v/>
      </c>
      <c r="C664" s="70">
        <f>SUMPRODUCT(O664:Q664,PAINEL_PESOS!$C$21:$C$23)</f>
        <v/>
      </c>
      <c r="D664" s="70">
        <f>SUMPRODUCT(R664:S664,PAINEL_PESOS!$C$25:$C$26)</f>
        <v/>
      </c>
      <c r="E664" s="70">
        <f>SUMPRODUCT(T664:U664,PAINEL_PESOS!$C$28:$C$29)</f>
        <v/>
      </c>
      <c r="F664" s="70" t="n">
        <v>0.9676126484980654</v>
      </c>
      <c r="G664" s="70" t="n">
        <v>0.5392291664386348</v>
      </c>
      <c r="H664" s="71">
        <f>IF(NOT(AND(PAINEL_PESOS!$D$12="OK - 100%",PAINEL_PESOS!$F$20="OK - 100%",PAINEL_PESOS!$F$24="OK - 100%",PAINEL_PESOS!$F$27="OK - 100%",PAINEL_PESOS!$F$30="OK - 100%")),"", (B664*PAINEL_PESOS!$B$7+C664*PAINEL_PESOS!$B$8+D664*PAINEL_PESOS!$B$9+E664*PAINEL_PESOS!$B$10)*F664)</f>
        <v/>
      </c>
      <c r="I664" s="71">
        <f>IF(H664="","",H664-G664)</f>
        <v/>
      </c>
      <c r="J664" s="71">
        <f>IF(I664="","",ABS(I664))</f>
        <v/>
      </c>
      <c r="K664" t="n">
        <v>0.2085539286606395</v>
      </c>
      <c r="L664" t="n">
        <v>0.3922500685895022</v>
      </c>
      <c r="M664" t="n">
        <v>0.7006164322109836</v>
      </c>
      <c r="N664" t="n">
        <v>0.7695710273485583</v>
      </c>
      <c r="O664" t="n">
        <v>0.2693445053932166</v>
      </c>
      <c r="P664" t="n">
        <v>0.9962527620085906</v>
      </c>
      <c r="Q664" t="n">
        <v>0.9669731147895083</v>
      </c>
      <c r="R664" t="n">
        <v>0.181747732031893</v>
      </c>
      <c r="S664" t="n">
        <v>0.5490192824673255</v>
      </c>
      <c r="T664" t="n">
        <v>0.4172459629389746</v>
      </c>
      <c r="U664" t="n">
        <v>0.7863344185269669</v>
      </c>
    </row>
    <row r="665">
      <c r="A665" t="inlineStr">
        <is>
          <t>1350564</t>
        </is>
      </c>
      <c r="B665" s="70">
        <f>SUMPRODUCT(K665:N665,PAINEL_PESOS!$C$16:$C$19)</f>
        <v/>
      </c>
      <c r="C665" s="70">
        <f>SUMPRODUCT(O665:Q665,PAINEL_PESOS!$C$21:$C$23)</f>
        <v/>
      </c>
      <c r="D665" s="70">
        <f>SUMPRODUCT(R665:S665,PAINEL_PESOS!$C$25:$C$26)</f>
        <v/>
      </c>
      <c r="E665" s="70">
        <f>SUMPRODUCT(T665:U665,PAINEL_PESOS!$C$28:$C$29)</f>
        <v/>
      </c>
      <c r="F665" s="70" t="n">
        <v>0.9892285194561857</v>
      </c>
      <c r="G665" s="70" t="n">
        <v>0.6143230602616142</v>
      </c>
      <c r="H665" s="71">
        <f>IF(NOT(AND(PAINEL_PESOS!$D$12="OK - 100%",PAINEL_PESOS!$F$20="OK - 100%",PAINEL_PESOS!$F$24="OK - 100%",PAINEL_PESOS!$F$27="OK - 100%",PAINEL_PESOS!$F$30="OK - 100%")),"", (B665*PAINEL_PESOS!$B$7+C665*PAINEL_PESOS!$B$8+D665*PAINEL_PESOS!$B$9+E665*PAINEL_PESOS!$B$10)*F665)</f>
        <v/>
      </c>
      <c r="I665" s="71">
        <f>IF(H665="","",H665-G665)</f>
        <v/>
      </c>
      <c r="J665" s="71">
        <f>IF(I665="","",ABS(I665))</f>
        <v/>
      </c>
      <c r="K665" t="n">
        <v>0.6032058642375506</v>
      </c>
      <c r="L665" t="n">
        <v>0.5422794385343028</v>
      </c>
      <c r="M665" t="n">
        <v>0.3834360746971429</v>
      </c>
      <c r="N665" t="n">
        <v>0.9566245781498124</v>
      </c>
      <c r="O665" t="n">
        <v>0.3072115544569032</v>
      </c>
      <c r="P665" t="n">
        <v>0.9997590903421825</v>
      </c>
      <c r="Q665" t="n">
        <v>0.971206654242995</v>
      </c>
      <c r="R665" t="n">
        <v>0.4700915069085346</v>
      </c>
      <c r="S665" t="n">
        <v>0.5749192505356067</v>
      </c>
      <c r="T665" t="n">
        <v>0.4717122268979734</v>
      </c>
      <c r="U665" t="n">
        <v>0.6898174276153941</v>
      </c>
    </row>
    <row r="666">
      <c r="A666" t="inlineStr">
        <is>
          <t>1350565</t>
        </is>
      </c>
      <c r="B666" s="70">
        <f>SUMPRODUCT(K666:N666,PAINEL_PESOS!$C$16:$C$19)</f>
        <v/>
      </c>
      <c r="C666" s="70">
        <f>SUMPRODUCT(O666:Q666,PAINEL_PESOS!$C$21:$C$23)</f>
        <v/>
      </c>
      <c r="D666" s="70">
        <f>SUMPRODUCT(R666:S666,PAINEL_PESOS!$C$25:$C$26)</f>
        <v/>
      </c>
      <c r="E666" s="70">
        <f>SUMPRODUCT(T666:U666,PAINEL_PESOS!$C$28:$C$29)</f>
        <v/>
      </c>
      <c r="F666" s="70" t="n">
        <v>0.9921428043763665</v>
      </c>
      <c r="G666" s="70" t="n">
        <v>0.5877354267663344</v>
      </c>
      <c r="H666" s="71">
        <f>IF(NOT(AND(PAINEL_PESOS!$D$12="OK - 100%",PAINEL_PESOS!$F$20="OK - 100%",PAINEL_PESOS!$F$24="OK - 100%",PAINEL_PESOS!$F$27="OK - 100%",PAINEL_PESOS!$F$30="OK - 100%")),"", (B666*PAINEL_PESOS!$B$7+C666*PAINEL_PESOS!$B$8+D666*PAINEL_PESOS!$B$9+E666*PAINEL_PESOS!$B$10)*F666)</f>
        <v/>
      </c>
      <c r="I666" s="71">
        <f>IF(H666="","",H666-G666)</f>
        <v/>
      </c>
      <c r="J666" s="71">
        <f>IF(I666="","",ABS(I666))</f>
        <v/>
      </c>
      <c r="K666" t="n">
        <v>0.4728919342300337</v>
      </c>
      <c r="L666" t="n">
        <v>0.9760172160883833</v>
      </c>
      <c r="M666" t="n">
        <v>0.3141556111889051</v>
      </c>
      <c r="N666" t="n">
        <v>0.9677973298616177</v>
      </c>
      <c r="O666" t="n">
        <v>0.2333937915338788</v>
      </c>
      <c r="P666" t="n">
        <v>0.9999458982010596</v>
      </c>
      <c r="Q666" t="n">
        <v>0.9795716242097112</v>
      </c>
      <c r="R666" t="n">
        <v>0.1182645793570464</v>
      </c>
      <c r="S666" t="n">
        <v>0.5494167156698224</v>
      </c>
      <c r="T666" t="n">
        <v>0.4275475745195431</v>
      </c>
      <c r="U666" t="n">
        <v>0.8031854794153348</v>
      </c>
    </row>
    <row r="667">
      <c r="A667" t="inlineStr">
        <is>
          <t>1350566</t>
        </is>
      </c>
      <c r="B667" s="70">
        <f>SUMPRODUCT(K667:N667,PAINEL_PESOS!$C$16:$C$19)</f>
        <v/>
      </c>
      <c r="C667" s="70">
        <f>SUMPRODUCT(O667:Q667,PAINEL_PESOS!$C$21:$C$23)</f>
        <v/>
      </c>
      <c r="D667" s="70">
        <f>SUMPRODUCT(R667:S667,PAINEL_PESOS!$C$25:$C$26)</f>
        <v/>
      </c>
      <c r="E667" s="70">
        <f>SUMPRODUCT(T667:U667,PAINEL_PESOS!$C$28:$C$29)</f>
        <v/>
      </c>
      <c r="F667" s="70" t="n">
        <v>0.9956082939791679</v>
      </c>
      <c r="G667" s="70" t="n">
        <v>0.6399544456596564</v>
      </c>
      <c r="H667" s="71">
        <f>IF(NOT(AND(PAINEL_PESOS!$D$12="OK - 100%",PAINEL_PESOS!$F$20="OK - 100%",PAINEL_PESOS!$F$24="OK - 100%",PAINEL_PESOS!$F$27="OK - 100%",PAINEL_PESOS!$F$30="OK - 100%")),"", (B667*PAINEL_PESOS!$B$7+C667*PAINEL_PESOS!$B$8+D667*PAINEL_PESOS!$B$9+E667*PAINEL_PESOS!$B$10)*F667)</f>
        <v/>
      </c>
      <c r="I667" s="71">
        <f>IF(H667="","",H667-G667)</f>
        <v/>
      </c>
      <c r="J667" s="71">
        <f>IF(I667="","",ABS(I667))</f>
        <v/>
      </c>
      <c r="K667" t="n">
        <v>0.2546603373861562</v>
      </c>
      <c r="L667" t="n">
        <v>0.6445410445798764</v>
      </c>
      <c r="M667" t="n">
        <v>0.5056434409648133</v>
      </c>
      <c r="N667" t="n">
        <v>0.9798017338698469</v>
      </c>
      <c r="O667" t="n">
        <v>0.2369709737554231</v>
      </c>
      <c r="P667" t="n">
        <v>1</v>
      </c>
      <c r="Q667" t="n">
        <v>0.9899792066213579</v>
      </c>
      <c r="R667" t="n">
        <v>0.694993787969069</v>
      </c>
      <c r="S667" t="n">
        <v>0.5498619372547813</v>
      </c>
      <c r="T667" t="n">
        <v>0.5233151260537116</v>
      </c>
      <c r="U667" t="n">
        <v>0.6970910947434561</v>
      </c>
    </row>
    <row r="668">
      <c r="A668" t="inlineStr">
        <is>
          <t>1350567</t>
        </is>
      </c>
      <c r="B668" s="70">
        <f>SUMPRODUCT(K668:N668,PAINEL_PESOS!$C$16:$C$19)</f>
        <v/>
      </c>
      <c r="C668" s="70">
        <f>SUMPRODUCT(O668:Q668,PAINEL_PESOS!$C$21:$C$23)</f>
        <v/>
      </c>
      <c r="D668" s="70">
        <f>SUMPRODUCT(R668:S668,PAINEL_PESOS!$C$25:$C$26)</f>
        <v/>
      </c>
      <c r="E668" s="70">
        <f>SUMPRODUCT(T668:U668,PAINEL_PESOS!$C$28:$C$29)</f>
        <v/>
      </c>
      <c r="F668" s="70" t="n">
        <v>0.9946739731368801</v>
      </c>
      <c r="G668" s="70" t="n">
        <v>0.6283908329282931</v>
      </c>
      <c r="H668" s="71">
        <f>IF(NOT(AND(PAINEL_PESOS!$D$12="OK - 100%",PAINEL_PESOS!$F$20="OK - 100%",PAINEL_PESOS!$F$24="OK - 100%",PAINEL_PESOS!$F$27="OK - 100%",PAINEL_PESOS!$F$30="OK - 100%")),"", (B668*PAINEL_PESOS!$B$7+C668*PAINEL_PESOS!$B$8+D668*PAINEL_PESOS!$B$9+E668*PAINEL_PESOS!$B$10)*F668)</f>
        <v/>
      </c>
      <c r="I668" s="71">
        <f>IF(H668="","",H668-G668)</f>
        <v/>
      </c>
      <c r="J668" s="71">
        <f>IF(I668="","",ABS(I668))</f>
        <v/>
      </c>
      <c r="K668" t="n">
        <v>0.2879816333916544</v>
      </c>
      <c r="L668" t="n">
        <v>0.999782169285353</v>
      </c>
      <c r="M668" t="n">
        <v>0.2540814414653507</v>
      </c>
      <c r="N668" t="n">
        <v>0.9756943257432483</v>
      </c>
      <c r="O668" t="n">
        <v>0.2871195295194746</v>
      </c>
      <c r="P668" t="n">
        <v>0.9999905951741215</v>
      </c>
      <c r="Q668" t="n">
        <v>0.9876835983289537</v>
      </c>
      <c r="R668" t="n">
        <v>0.586629280302137</v>
      </c>
      <c r="S668" t="n">
        <v>0.5554240212550134</v>
      </c>
      <c r="T668" t="n">
        <v>0.4964592354370312</v>
      </c>
      <c r="U668" t="n">
        <v>0.6402331703327744</v>
      </c>
    </row>
    <row r="669">
      <c r="A669" t="inlineStr">
        <is>
          <t>1350531</t>
        </is>
      </c>
      <c r="B669" s="70">
        <f>SUMPRODUCT(K669:N669,PAINEL_PESOS!$C$16:$C$19)</f>
        <v/>
      </c>
      <c r="C669" s="70">
        <f>SUMPRODUCT(O669:Q669,PAINEL_PESOS!$C$21:$C$23)</f>
        <v/>
      </c>
      <c r="D669" s="70">
        <f>SUMPRODUCT(R669:S669,PAINEL_PESOS!$C$25:$C$26)</f>
        <v/>
      </c>
      <c r="E669" s="70">
        <f>SUMPRODUCT(T669:U669,PAINEL_PESOS!$C$28:$C$29)</f>
        <v/>
      </c>
      <c r="F669" s="70" t="n">
        <v>0.9984273528194644</v>
      </c>
      <c r="G669" s="70" t="n"/>
      <c r="H669" s="71">
        <f>IF(NOT(AND(PAINEL_PESOS!$D$12="OK - 100%",PAINEL_PESOS!$F$20="OK - 100%",PAINEL_PESOS!$F$24="OK - 100%",PAINEL_PESOS!$F$27="OK - 100%",PAINEL_PESOS!$F$30="OK - 100%")),"", (B669*PAINEL_PESOS!$B$7+C669*PAINEL_PESOS!$B$8+D669*PAINEL_PESOS!$B$9+E669*PAINEL_PESOS!$B$10)*F669)</f>
        <v/>
      </c>
      <c r="I669" s="71">
        <f>IF(H669="","",H669-G669)</f>
        <v/>
      </c>
      <c r="J669" s="71">
        <f>IF(I669="","",ABS(I669))</f>
        <v/>
      </c>
      <c r="K669" t="n">
        <v>0.2</v>
      </c>
      <c r="L669" t="n">
        <v>0</v>
      </c>
      <c r="M669" t="n">
        <v>1</v>
      </c>
      <c r="N669" t="n">
        <v>0.9874652810576113</v>
      </c>
      <c r="O669" t="n">
        <v>0.2446479367095225</v>
      </c>
      <c r="P669" t="n">
        <v>1</v>
      </c>
      <c r="Q669" t="n">
        <v>0.9993935419791226</v>
      </c>
      <c r="R669" t="n">
        <v>0.7784955009557528</v>
      </c>
      <c r="S669" t="n">
        <v>0.5304122246053803</v>
      </c>
      <c r="U669" t="n">
        <v>0.6497354619910727</v>
      </c>
    </row>
    <row r="670">
      <c r="A670" t="inlineStr">
        <is>
          <t>1350618</t>
        </is>
      </c>
      <c r="B670" s="70">
        <f>SUMPRODUCT(K670:N670,PAINEL_PESOS!$C$16:$C$19)</f>
        <v/>
      </c>
      <c r="C670" s="70">
        <f>SUMPRODUCT(O670:Q670,PAINEL_PESOS!$C$21:$C$23)</f>
        <v/>
      </c>
      <c r="D670" s="70">
        <f>SUMPRODUCT(R670:S670,PAINEL_PESOS!$C$25:$C$26)</f>
        <v/>
      </c>
      <c r="E670" s="70">
        <f>SUMPRODUCT(T670:U670,PAINEL_PESOS!$C$28:$C$29)</f>
        <v/>
      </c>
      <c r="F670" s="70" t="n">
        <v>0.9990728764781823</v>
      </c>
      <c r="G670" s="70" t="n">
        <v>0.6284207815290098</v>
      </c>
      <c r="H670" s="71">
        <f>IF(NOT(AND(PAINEL_PESOS!$D$12="OK - 100%",PAINEL_PESOS!$F$20="OK - 100%",PAINEL_PESOS!$F$24="OK - 100%",PAINEL_PESOS!$F$27="OK - 100%",PAINEL_PESOS!$F$30="OK - 100%")),"", (B670*PAINEL_PESOS!$B$7+C670*PAINEL_PESOS!$B$8+D670*PAINEL_PESOS!$B$9+E670*PAINEL_PESOS!$B$10)*F670)</f>
        <v/>
      </c>
      <c r="I670" s="71">
        <f>IF(H670="","",H670-G670)</f>
        <v/>
      </c>
      <c r="J670" s="71">
        <f>IF(I670="","",ABS(I670))</f>
        <v/>
      </c>
      <c r="K670" t="n">
        <v>0.2</v>
      </c>
      <c r="L670" t="n">
        <v>0.3076529992576841</v>
      </c>
      <c r="M670" t="n">
        <v>0.765076053522425</v>
      </c>
      <c r="N670" t="n">
        <v>0.9970144099495405</v>
      </c>
      <c r="O670" t="n">
        <v>0.259743648439108</v>
      </c>
      <c r="P670" t="n">
        <v>0.9997851087621833</v>
      </c>
      <c r="Q670" t="n">
        <v>0.9972221022334413</v>
      </c>
      <c r="R670" t="n">
        <v>0.8640206233024634</v>
      </c>
      <c r="S670" t="n">
        <v>0.4410090404125433</v>
      </c>
      <c r="T670" t="n">
        <v>0.4730583874274846</v>
      </c>
      <c r="U670" t="n">
        <v>0.6145712115966251</v>
      </c>
    </row>
    <row r="671">
      <c r="A671" t="inlineStr">
        <is>
          <t>1350620</t>
        </is>
      </c>
      <c r="B671" s="70">
        <f>SUMPRODUCT(K671:N671,PAINEL_PESOS!$C$16:$C$19)</f>
        <v/>
      </c>
      <c r="C671" s="70">
        <f>SUMPRODUCT(O671:Q671,PAINEL_PESOS!$C$21:$C$23)</f>
        <v/>
      </c>
      <c r="D671" s="70">
        <f>SUMPRODUCT(R671:S671,PAINEL_PESOS!$C$25:$C$26)</f>
        <v/>
      </c>
      <c r="E671" s="70">
        <f>SUMPRODUCT(T671:U671,PAINEL_PESOS!$C$28:$C$29)</f>
        <v/>
      </c>
      <c r="F671" s="70" t="n">
        <v>0.9979982182888979</v>
      </c>
      <c r="G671" s="70" t="n">
        <v>0.631497443700389</v>
      </c>
      <c r="H671" s="71">
        <f>IF(NOT(AND(PAINEL_PESOS!$D$12="OK - 100%",PAINEL_PESOS!$F$20="OK - 100%",PAINEL_PESOS!$F$24="OK - 100%",PAINEL_PESOS!$F$27="OK - 100%",PAINEL_PESOS!$F$30="OK - 100%")),"", (B671*PAINEL_PESOS!$B$7+C671*PAINEL_PESOS!$B$8+D671*PAINEL_PESOS!$B$9+E671*PAINEL_PESOS!$B$10)*F671)</f>
        <v/>
      </c>
      <c r="I671" s="71">
        <f>IF(H671="","",H671-G671)</f>
        <v/>
      </c>
      <c r="J671" s="71">
        <f>IF(I671="","",ABS(I671))</f>
        <v/>
      </c>
      <c r="K671" t="n">
        <v>0.2</v>
      </c>
      <c r="L671" t="n">
        <v>0.435076879846891</v>
      </c>
      <c r="M671" t="n">
        <v>0.667775130158337</v>
      </c>
      <c r="N671" t="n">
        <v>0.9943640922193612</v>
      </c>
      <c r="O671" t="n">
        <v>0.3913279027688945</v>
      </c>
      <c r="P671" t="n">
        <v>0.9987714785261784</v>
      </c>
      <c r="Q671" t="n">
        <v>0.9936822875906186</v>
      </c>
      <c r="R671" t="n">
        <v>0.8105153246158588</v>
      </c>
      <c r="S671" t="n">
        <v>0.4417872275009198</v>
      </c>
      <c r="T671" t="n">
        <v>0.4743160749515344</v>
      </c>
      <c r="U671" t="n">
        <v>0.597698336976771</v>
      </c>
    </row>
    <row r="672">
      <c r="A672" t="inlineStr">
        <is>
          <t>1350621</t>
        </is>
      </c>
      <c r="B672" s="70">
        <f>SUMPRODUCT(K672:N672,PAINEL_PESOS!$C$16:$C$19)</f>
        <v/>
      </c>
      <c r="C672" s="70">
        <f>SUMPRODUCT(O672:Q672,PAINEL_PESOS!$C$21:$C$23)</f>
        <v/>
      </c>
      <c r="D672" s="70">
        <f>SUMPRODUCT(R672:S672,PAINEL_PESOS!$C$25:$C$26)</f>
        <v/>
      </c>
      <c r="E672" s="70">
        <f>SUMPRODUCT(T672:U672,PAINEL_PESOS!$C$28:$C$29)</f>
        <v/>
      </c>
      <c r="F672" s="70" t="n">
        <v>0.9994204129176447</v>
      </c>
      <c r="G672" s="70" t="n">
        <v>0.6285309652417539</v>
      </c>
      <c r="H672" s="71">
        <f>IF(NOT(AND(PAINEL_PESOS!$D$12="OK - 100%",PAINEL_PESOS!$F$20="OK - 100%",PAINEL_PESOS!$F$24="OK - 100%",PAINEL_PESOS!$F$27="OK - 100%",PAINEL_PESOS!$F$30="OK - 100%")),"", (B672*PAINEL_PESOS!$B$7+C672*PAINEL_PESOS!$B$8+D672*PAINEL_PESOS!$B$9+E672*PAINEL_PESOS!$B$10)*F672)</f>
        <v/>
      </c>
      <c r="I672" s="71">
        <f>IF(H672="","",H672-G672)</f>
        <v/>
      </c>
      <c r="J672" s="71">
        <f>IF(I672="","",ABS(I672))</f>
        <v/>
      </c>
      <c r="K672" t="n">
        <v>0.2</v>
      </c>
      <c r="L672" t="n">
        <v>0.2482762327649241</v>
      </c>
      <c r="M672" t="n">
        <v>0.8104161748513681</v>
      </c>
      <c r="N672" t="n">
        <v>0.9982053693202969</v>
      </c>
      <c r="O672" t="n">
        <v>0.2797432449931618</v>
      </c>
      <c r="P672" t="n">
        <v>0.9997823268703165</v>
      </c>
      <c r="Q672" t="n">
        <v>0.99824148478815</v>
      </c>
      <c r="R672" t="n">
        <v>0.8171657623521159</v>
      </c>
      <c r="S672" t="n">
        <v>0.4371638280107811</v>
      </c>
      <c r="T672" t="n">
        <v>0.4779161433188898</v>
      </c>
      <c r="U672" t="n">
        <v>0.6519577261838627</v>
      </c>
    </row>
    <row r="673">
      <c r="A673" t="inlineStr">
        <is>
          <t>1350622</t>
        </is>
      </c>
      <c r="B673" s="70">
        <f>SUMPRODUCT(K673:N673,PAINEL_PESOS!$C$16:$C$19)</f>
        <v/>
      </c>
      <c r="C673" s="70">
        <f>SUMPRODUCT(O673:Q673,PAINEL_PESOS!$C$21:$C$23)</f>
        <v/>
      </c>
      <c r="D673" s="70">
        <f>SUMPRODUCT(R673:S673,PAINEL_PESOS!$C$25:$C$26)</f>
        <v/>
      </c>
      <c r="E673" s="70">
        <f>SUMPRODUCT(T673:U673,PAINEL_PESOS!$C$28:$C$29)</f>
        <v/>
      </c>
      <c r="F673" s="70" t="n">
        <v>0.9998795750565596</v>
      </c>
      <c r="G673" s="70" t="n">
        <v>0.609036636060692</v>
      </c>
      <c r="H673" s="71">
        <f>IF(NOT(AND(PAINEL_PESOS!$D$12="OK - 100%",PAINEL_PESOS!$F$20="OK - 100%",PAINEL_PESOS!$F$24="OK - 100%",PAINEL_PESOS!$F$27="OK - 100%",PAINEL_PESOS!$F$30="OK - 100%")),"", (B673*PAINEL_PESOS!$B$7+C673*PAINEL_PESOS!$B$8+D673*PAINEL_PESOS!$B$9+E673*PAINEL_PESOS!$B$10)*F673)</f>
        <v/>
      </c>
      <c r="I673" s="71">
        <f>IF(H673="","",H673-G673)</f>
        <v/>
      </c>
      <c r="J673" s="71">
        <f>IF(I673="","",ABS(I673))</f>
        <v/>
      </c>
      <c r="K673" t="n">
        <v>0.2</v>
      </c>
      <c r="L673" t="n">
        <v>0</v>
      </c>
      <c r="M673" t="n">
        <v>1</v>
      </c>
      <c r="N673" t="n">
        <v>0.9994642417198042</v>
      </c>
      <c r="O673" t="n">
        <v>0.1223177018299924</v>
      </c>
      <c r="P673" t="n">
        <v>1</v>
      </c>
      <c r="Q673" t="n">
        <v>0.9997173416809774</v>
      </c>
      <c r="R673" t="n">
        <v>0.7474996886827432</v>
      </c>
      <c r="S673" t="n">
        <v>0.4443801399110058</v>
      </c>
      <c r="T673" t="n">
        <v>0.479629595512515</v>
      </c>
      <c r="U673" t="n">
        <v>0.6869483307989814</v>
      </c>
    </row>
    <row r="674">
      <c r="A674" t="inlineStr">
        <is>
          <t>1350623</t>
        </is>
      </c>
      <c r="B674" s="70">
        <f>SUMPRODUCT(K674:N674,PAINEL_PESOS!$C$16:$C$19)</f>
        <v/>
      </c>
      <c r="C674" s="70">
        <f>SUMPRODUCT(O674:Q674,PAINEL_PESOS!$C$21:$C$23)</f>
        <v/>
      </c>
      <c r="D674" s="70">
        <f>SUMPRODUCT(R674:S674,PAINEL_PESOS!$C$25:$C$26)</f>
        <v/>
      </c>
      <c r="E674" s="70">
        <f>SUMPRODUCT(T674:U674,PAINEL_PESOS!$C$28:$C$29)</f>
        <v/>
      </c>
      <c r="F674" s="70" t="n">
        <v>0.9993199769809775</v>
      </c>
      <c r="G674" s="70" t="n">
        <v>0.6153432248217435</v>
      </c>
      <c r="H674" s="71">
        <f>IF(NOT(AND(PAINEL_PESOS!$D$12="OK - 100%",PAINEL_PESOS!$F$20="OK - 100%",PAINEL_PESOS!$F$24="OK - 100%",PAINEL_PESOS!$F$27="OK - 100%",PAINEL_PESOS!$F$30="OK - 100%")),"", (B674*PAINEL_PESOS!$B$7+C674*PAINEL_PESOS!$B$8+D674*PAINEL_PESOS!$B$9+E674*PAINEL_PESOS!$B$10)*F674)</f>
        <v/>
      </c>
      <c r="I674" s="71">
        <f>IF(H674="","",H674-G674)</f>
        <v/>
      </c>
      <c r="J674" s="71">
        <f>IF(I674="","",ABS(I674))</f>
        <v/>
      </c>
      <c r="K674" t="n">
        <v>0.2</v>
      </c>
      <c r="L674" t="n">
        <v>0</v>
      </c>
      <c r="M674" t="n">
        <v>1</v>
      </c>
      <c r="N674" t="n">
        <v>0.998264925722504</v>
      </c>
      <c r="O674" t="n">
        <v>0.298106966443227</v>
      </c>
      <c r="P674" t="n">
        <v>0.9992647070083468</v>
      </c>
      <c r="Q674" t="n">
        <v>0.9978241290046591</v>
      </c>
      <c r="R674" t="n">
        <v>0.6596901960399432</v>
      </c>
      <c r="S674" t="n">
        <v>0.4553665139572349</v>
      </c>
      <c r="T674" t="n">
        <v>0.4831132319149683</v>
      </c>
      <c r="U674" t="n">
        <v>0.6986627172704054</v>
      </c>
    </row>
    <row r="675">
      <c r="A675" t="inlineStr">
        <is>
          <t>1350624</t>
        </is>
      </c>
      <c r="B675" s="70">
        <f>SUMPRODUCT(K675:N675,PAINEL_PESOS!$C$16:$C$19)</f>
        <v/>
      </c>
      <c r="C675" s="70">
        <f>SUMPRODUCT(O675:Q675,PAINEL_PESOS!$C$21:$C$23)</f>
        <v/>
      </c>
      <c r="D675" s="70">
        <f>SUMPRODUCT(R675:S675,PAINEL_PESOS!$C$25:$C$26)</f>
        <v/>
      </c>
      <c r="E675" s="70">
        <f>SUMPRODUCT(T675:U675,PAINEL_PESOS!$C$28:$C$29)</f>
        <v/>
      </c>
      <c r="F675" s="70" t="n">
        <v>0.9943998206414304</v>
      </c>
      <c r="G675" s="70" t="n">
        <v>0.6165856884920168</v>
      </c>
      <c r="H675" s="71">
        <f>IF(NOT(AND(PAINEL_PESOS!$D$12="OK - 100%",PAINEL_PESOS!$F$20="OK - 100%",PAINEL_PESOS!$F$24="OK - 100%",PAINEL_PESOS!$F$27="OK - 100%",PAINEL_PESOS!$F$30="OK - 100%")),"", (B675*PAINEL_PESOS!$B$7+C675*PAINEL_PESOS!$B$8+D675*PAINEL_PESOS!$B$9+E675*PAINEL_PESOS!$B$10)*F675)</f>
        <v/>
      </c>
      <c r="I675" s="71">
        <f>IF(H675="","",H675-G675)</f>
        <v/>
      </c>
      <c r="J675" s="71">
        <f>IF(I675="","",ABS(I675))</f>
        <v/>
      </c>
      <c r="K675" t="n">
        <v>0.2</v>
      </c>
      <c r="L675" t="n">
        <v>0.9999999999999998</v>
      </c>
      <c r="M675" t="n">
        <v>0.236399622157406</v>
      </c>
      <c r="N675" t="n">
        <v>0.9824244354085538</v>
      </c>
      <c r="O675" t="n">
        <v>0.3761585452009397</v>
      </c>
      <c r="P675" t="n">
        <v>0.9985549405497998</v>
      </c>
      <c r="Q675" t="n">
        <v>0.9827714244744962</v>
      </c>
      <c r="R675" t="n">
        <v>0.7236611038246937</v>
      </c>
      <c r="S675" t="n">
        <v>0.4341199388015426</v>
      </c>
      <c r="T675" t="n">
        <v>0.4315855264561554</v>
      </c>
      <c r="U675" t="n">
        <v>0.5900297969650712</v>
      </c>
    </row>
    <row r="676">
      <c r="A676" t="inlineStr">
        <is>
          <t>1350625</t>
        </is>
      </c>
      <c r="B676" s="70">
        <f>SUMPRODUCT(K676:N676,PAINEL_PESOS!$C$16:$C$19)</f>
        <v/>
      </c>
      <c r="C676" s="70">
        <f>SUMPRODUCT(O676:Q676,PAINEL_PESOS!$C$21:$C$23)</f>
        <v/>
      </c>
      <c r="D676" s="70">
        <f>SUMPRODUCT(R676:S676,PAINEL_PESOS!$C$25:$C$26)</f>
        <v/>
      </c>
      <c r="E676" s="70">
        <f>SUMPRODUCT(T676:U676,PAINEL_PESOS!$C$28:$C$29)</f>
        <v/>
      </c>
      <c r="F676" s="70" t="n">
        <v>0.9969586515725823</v>
      </c>
      <c r="G676" s="70" t="n">
        <v>0.592518684756125</v>
      </c>
      <c r="H676" s="71">
        <f>IF(NOT(AND(PAINEL_PESOS!$D$12="OK - 100%",PAINEL_PESOS!$F$20="OK - 100%",PAINEL_PESOS!$F$24="OK - 100%",PAINEL_PESOS!$F$27="OK - 100%",PAINEL_PESOS!$F$30="OK - 100%")),"", (B676*PAINEL_PESOS!$B$7+C676*PAINEL_PESOS!$B$8+D676*PAINEL_PESOS!$B$9+E676*PAINEL_PESOS!$B$10)*F676)</f>
        <v/>
      </c>
      <c r="I676" s="71">
        <f>IF(H676="","",H676-G676)</f>
        <v/>
      </c>
      <c r="J676" s="71">
        <f>IF(I676="","",ABS(I676))</f>
        <v/>
      </c>
      <c r="K676" t="n">
        <v>0.2081449789976114</v>
      </c>
      <c r="L676" t="n">
        <v>0.2314081213772312</v>
      </c>
      <c r="M676" t="n">
        <v>0.8232966710805014</v>
      </c>
      <c r="N676" t="n">
        <v>0.9910524513278431</v>
      </c>
      <c r="O676" t="n">
        <v>0.3338575713785872</v>
      </c>
      <c r="P676" t="n">
        <v>0.9985144109165697</v>
      </c>
      <c r="Q676" t="n">
        <v>0.9905160673340376</v>
      </c>
      <c r="R676" t="n">
        <v>0.6345132161635127</v>
      </c>
      <c r="S676" t="n">
        <v>0.4302419267421429</v>
      </c>
      <c r="T676" t="n">
        <v>0.4319217537349175</v>
      </c>
      <c r="U676" t="n">
        <v>0.5823898622833983</v>
      </c>
    </row>
    <row r="677">
      <c r="A677" t="inlineStr">
        <is>
          <t>1349720</t>
        </is>
      </c>
      <c r="B677" s="70">
        <f>SUMPRODUCT(K677:N677,PAINEL_PESOS!$C$16:$C$19)</f>
        <v/>
      </c>
      <c r="C677" s="70">
        <f>SUMPRODUCT(O677:Q677,PAINEL_PESOS!$C$21:$C$23)</f>
        <v/>
      </c>
      <c r="D677" s="70">
        <f>SUMPRODUCT(R677:S677,PAINEL_PESOS!$C$25:$C$26)</f>
        <v/>
      </c>
      <c r="E677" s="70">
        <f>SUMPRODUCT(T677:U677,PAINEL_PESOS!$C$28:$C$29)</f>
        <v/>
      </c>
      <c r="F677" s="70" t="n">
        <v>0.9994618572176942</v>
      </c>
      <c r="G677" s="70" t="n"/>
      <c r="H677" s="71">
        <f>IF(NOT(AND(PAINEL_PESOS!$D$12="OK - 100%",PAINEL_PESOS!$F$20="OK - 100%",PAINEL_PESOS!$F$24="OK - 100%",PAINEL_PESOS!$F$27="OK - 100%",PAINEL_PESOS!$F$30="OK - 100%")),"", (B677*PAINEL_PESOS!$B$7+C677*PAINEL_PESOS!$B$8+D677*PAINEL_PESOS!$B$9+E677*PAINEL_PESOS!$B$10)*F677)</f>
        <v/>
      </c>
      <c r="I677" s="71">
        <f>IF(H677="","",H677-G677)</f>
        <v/>
      </c>
      <c r="J677" s="71">
        <f>IF(I677="","",ABS(I677))</f>
        <v/>
      </c>
      <c r="K677" t="n">
        <v>0.2</v>
      </c>
      <c r="L677" t="n">
        <v>0</v>
      </c>
      <c r="M677" t="n">
        <v>1</v>
      </c>
      <c r="N677" t="n">
        <v>0.9990863920088581</v>
      </c>
      <c r="O677" t="n">
        <v>0.2157453128476017</v>
      </c>
      <c r="P677" t="n">
        <v>0.9999935285022722</v>
      </c>
      <c r="Q677" t="n">
        <v>0.9979110728012044</v>
      </c>
      <c r="R677" t="n">
        <v>0.001114889008088845</v>
      </c>
      <c r="S677" t="n">
        <v>0.5326710068655625</v>
      </c>
      <c r="U677" t="n">
        <v>0.8260939053519766</v>
      </c>
    </row>
    <row r="678">
      <c r="A678" t="inlineStr">
        <is>
          <t>1349726</t>
        </is>
      </c>
      <c r="B678" s="70">
        <f>SUMPRODUCT(K678:N678,PAINEL_PESOS!$C$16:$C$19)</f>
        <v/>
      </c>
      <c r="C678" s="70">
        <f>SUMPRODUCT(O678:Q678,PAINEL_PESOS!$C$21:$C$23)</f>
        <v/>
      </c>
      <c r="D678" s="70">
        <f>SUMPRODUCT(R678:S678,PAINEL_PESOS!$C$25:$C$26)</f>
        <v/>
      </c>
      <c r="E678" s="70">
        <f>SUMPRODUCT(T678:U678,PAINEL_PESOS!$C$28:$C$29)</f>
        <v/>
      </c>
      <c r="F678" s="70" t="n">
        <v>0.998899084091008</v>
      </c>
      <c r="G678" s="70" t="n"/>
      <c r="H678" s="71">
        <f>IF(NOT(AND(PAINEL_PESOS!$D$12="OK - 100%",PAINEL_PESOS!$F$20="OK - 100%",PAINEL_PESOS!$F$24="OK - 100%",PAINEL_PESOS!$F$27="OK - 100%",PAINEL_PESOS!$F$30="OK - 100%")),"", (B678*PAINEL_PESOS!$B$7+C678*PAINEL_PESOS!$B$8+D678*PAINEL_PESOS!$B$9+E678*PAINEL_PESOS!$B$10)*F678)</f>
        <v/>
      </c>
      <c r="I678" s="71">
        <f>IF(H678="","",H678-G678)</f>
        <v/>
      </c>
      <c r="J678" s="71">
        <f>IF(I678="","",ABS(I678))</f>
        <v/>
      </c>
      <c r="K678" t="n">
        <v>0.2</v>
      </c>
      <c r="L678" t="n">
        <v>0</v>
      </c>
      <c r="M678" t="n">
        <v>1</v>
      </c>
      <c r="N678" t="n">
        <v>0.9981278301772548</v>
      </c>
      <c r="O678" t="n">
        <v>0.2157453128476017</v>
      </c>
      <c r="P678" t="n">
        <v>0.999986733140777</v>
      </c>
      <c r="Q678" t="n">
        <v>0.995724791631589</v>
      </c>
      <c r="R678" t="n">
        <v>0.1377977372575224</v>
      </c>
      <c r="S678" t="n">
        <v>0.5326931568573012</v>
      </c>
      <c r="U678" t="n">
        <v>0.8260939053519766</v>
      </c>
    </row>
    <row r="679">
      <c r="A679" t="inlineStr">
        <is>
          <t>1350534</t>
        </is>
      </c>
      <c r="B679" s="70">
        <f>SUMPRODUCT(K679:N679,PAINEL_PESOS!$C$16:$C$19)</f>
        <v/>
      </c>
      <c r="C679" s="70">
        <f>SUMPRODUCT(O679:Q679,PAINEL_PESOS!$C$21:$C$23)</f>
        <v/>
      </c>
      <c r="D679" s="70">
        <f>SUMPRODUCT(R679:S679,PAINEL_PESOS!$C$25:$C$26)</f>
        <v/>
      </c>
      <c r="E679" s="70">
        <f>SUMPRODUCT(T679:U679,PAINEL_PESOS!$C$28:$C$29)</f>
        <v/>
      </c>
      <c r="F679" s="70" t="n">
        <v>0.9975604047997669</v>
      </c>
      <c r="G679" s="70" t="n">
        <v>0.646802135077848</v>
      </c>
      <c r="H679" s="71">
        <f>IF(NOT(AND(PAINEL_PESOS!$D$12="OK - 100%",PAINEL_PESOS!$F$20="OK - 100%",PAINEL_PESOS!$F$24="OK - 100%",PAINEL_PESOS!$F$27="OK - 100%",PAINEL_PESOS!$F$30="OK - 100%")),"", (B679*PAINEL_PESOS!$B$7+C679*PAINEL_PESOS!$B$8+D679*PAINEL_PESOS!$B$9+E679*PAINEL_PESOS!$B$10)*F679)</f>
        <v/>
      </c>
      <c r="I679" s="71">
        <f>IF(H679="","",H679-G679)</f>
        <v/>
      </c>
      <c r="J679" s="71">
        <f>IF(I679="","",ABS(I679))</f>
        <v/>
      </c>
      <c r="K679" t="n">
        <v>0.2</v>
      </c>
      <c r="L679" t="n">
        <v>0</v>
      </c>
      <c r="M679" t="n">
        <v>0.9094493916820714</v>
      </c>
      <c r="N679" t="n">
        <v>0.98050434751058</v>
      </c>
      <c r="O679" t="n">
        <v>0.2336633316880066</v>
      </c>
      <c r="P679" t="n">
        <v>1</v>
      </c>
      <c r="Q679" t="n">
        <v>0.9990825084219419</v>
      </c>
      <c r="R679" t="n">
        <v>0.8420134281407944</v>
      </c>
      <c r="S679" t="n">
        <v>0.5305113879340621</v>
      </c>
      <c r="T679" t="n">
        <v>0.6022499810065864</v>
      </c>
      <c r="U679" t="n">
        <v>0.6788225417816284</v>
      </c>
    </row>
    <row r="680">
      <c r="A680" t="inlineStr">
        <is>
          <t>1350535</t>
        </is>
      </c>
      <c r="B680" s="70">
        <f>SUMPRODUCT(K680:N680,PAINEL_PESOS!$C$16:$C$19)</f>
        <v/>
      </c>
      <c r="C680" s="70">
        <f>SUMPRODUCT(O680:Q680,PAINEL_PESOS!$C$21:$C$23)</f>
        <v/>
      </c>
      <c r="D680" s="70">
        <f>SUMPRODUCT(R680:S680,PAINEL_PESOS!$C$25:$C$26)</f>
        <v/>
      </c>
      <c r="E680" s="70">
        <f>SUMPRODUCT(T680:U680,PAINEL_PESOS!$C$28:$C$29)</f>
        <v/>
      </c>
      <c r="F680" s="70" t="n">
        <v>0.995061935448694</v>
      </c>
      <c r="G680" s="70" t="n">
        <v>0.6404345350721105</v>
      </c>
      <c r="H680" s="71">
        <f>IF(NOT(AND(PAINEL_PESOS!$D$12="OK - 100%",PAINEL_PESOS!$F$20="OK - 100%",PAINEL_PESOS!$F$24="OK - 100%",PAINEL_PESOS!$F$27="OK - 100%",PAINEL_PESOS!$F$30="OK - 100%")),"", (B680*PAINEL_PESOS!$B$7+C680*PAINEL_PESOS!$B$8+D680*PAINEL_PESOS!$B$9+E680*PAINEL_PESOS!$B$10)*F680)</f>
        <v/>
      </c>
      <c r="I680" s="71">
        <f>IF(H680="","",H680-G680)</f>
        <v/>
      </c>
      <c r="J680" s="71">
        <f>IF(I680="","",ABS(I680))</f>
        <v/>
      </c>
      <c r="K680" t="n">
        <v>0.2</v>
      </c>
      <c r="L680" t="n">
        <v>0</v>
      </c>
      <c r="M680" t="n">
        <v>0.9747330952261565</v>
      </c>
      <c r="N680" t="n">
        <v>0.971892745508987</v>
      </c>
      <c r="O680" t="n">
        <v>0.2188652141940388</v>
      </c>
      <c r="P680" t="n">
        <v>0.9999961747883542</v>
      </c>
      <c r="Q680" t="n">
        <v>0.9916422675883325</v>
      </c>
      <c r="R680" t="n">
        <v>0.6708892992413803</v>
      </c>
      <c r="S680" t="n">
        <v>0.5308113636925516</v>
      </c>
      <c r="T680" t="n">
        <v>0.674982589986288</v>
      </c>
      <c r="U680" t="n">
        <v>0.7252366128121417</v>
      </c>
    </row>
    <row r="681">
      <c r="A681" t="inlineStr">
        <is>
          <t>1350536</t>
        </is>
      </c>
      <c r="B681" s="70">
        <f>SUMPRODUCT(K681:N681,PAINEL_PESOS!$C$16:$C$19)</f>
        <v/>
      </c>
      <c r="C681" s="70">
        <f>SUMPRODUCT(O681:Q681,PAINEL_PESOS!$C$21:$C$23)</f>
        <v/>
      </c>
      <c r="D681" s="70">
        <f>SUMPRODUCT(R681:S681,PAINEL_PESOS!$C$25:$C$26)</f>
        <v/>
      </c>
      <c r="E681" s="70">
        <f>SUMPRODUCT(T681:U681,PAINEL_PESOS!$C$28:$C$29)</f>
        <v/>
      </c>
      <c r="F681" s="70" t="n">
        <v>0.9964635704326246</v>
      </c>
      <c r="G681" s="70" t="n">
        <v>0.6169894624883271</v>
      </c>
      <c r="H681" s="71">
        <f>IF(NOT(AND(PAINEL_PESOS!$D$12="OK - 100%",PAINEL_PESOS!$F$20="OK - 100%",PAINEL_PESOS!$F$24="OK - 100%",PAINEL_PESOS!$F$27="OK - 100%",PAINEL_PESOS!$F$30="OK - 100%")),"", (B681*PAINEL_PESOS!$B$7+C681*PAINEL_PESOS!$B$8+D681*PAINEL_PESOS!$B$9+E681*PAINEL_PESOS!$B$10)*F681)</f>
        <v/>
      </c>
      <c r="I681" s="71">
        <f>IF(H681="","",H681-G681)</f>
        <v/>
      </c>
      <c r="J681" s="71">
        <f>IF(I681="","",ABS(I681))</f>
        <v/>
      </c>
      <c r="K681" t="n">
        <v>0.2</v>
      </c>
      <c r="L681" t="n">
        <v>0</v>
      </c>
      <c r="M681" t="n">
        <v>0.7552545805011349</v>
      </c>
      <c r="N681" t="n">
        <v>0.9730390682264428</v>
      </c>
      <c r="O681" t="n">
        <v>0.1002560285890737</v>
      </c>
      <c r="P681" t="n">
        <v>1</v>
      </c>
      <c r="Q681" t="n">
        <v>0.997919400666658</v>
      </c>
      <c r="R681" t="n">
        <v>0.8687971015971543</v>
      </c>
      <c r="S681" t="n">
        <v>0.5301690497182439</v>
      </c>
      <c r="T681" t="n">
        <v>0.5588095894043229</v>
      </c>
      <c r="U681" t="n">
        <v>0.6327269828325677</v>
      </c>
    </row>
    <row r="682">
      <c r="A682" t="inlineStr">
        <is>
          <t>1350537</t>
        </is>
      </c>
      <c r="B682" s="70">
        <f>SUMPRODUCT(K682:N682,PAINEL_PESOS!$C$16:$C$19)</f>
        <v/>
      </c>
      <c r="C682" s="70">
        <f>SUMPRODUCT(O682:Q682,PAINEL_PESOS!$C$21:$C$23)</f>
        <v/>
      </c>
      <c r="D682" s="70">
        <f>SUMPRODUCT(R682:S682,PAINEL_PESOS!$C$25:$C$26)</f>
        <v/>
      </c>
      <c r="E682" s="70">
        <f>SUMPRODUCT(T682:U682,PAINEL_PESOS!$C$28:$C$29)</f>
        <v/>
      </c>
      <c r="F682" s="70" t="n">
        <v>0.9907817228142206</v>
      </c>
      <c r="G682" s="70" t="n">
        <v>0.6579232574844618</v>
      </c>
      <c r="H682" s="71">
        <f>IF(NOT(AND(PAINEL_PESOS!$D$12="OK - 100%",PAINEL_PESOS!$F$20="OK - 100%",PAINEL_PESOS!$F$24="OK - 100%",PAINEL_PESOS!$F$27="OK - 100%",PAINEL_PESOS!$F$30="OK - 100%")),"", (B682*PAINEL_PESOS!$B$7+C682*PAINEL_PESOS!$B$8+D682*PAINEL_PESOS!$B$9+E682*PAINEL_PESOS!$B$10)*F682)</f>
        <v/>
      </c>
      <c r="I682" s="71">
        <f>IF(H682="","",H682-G682)</f>
        <v/>
      </c>
      <c r="J682" s="71">
        <f>IF(I682="","",ABS(I682))</f>
        <v/>
      </c>
      <c r="K682" t="n">
        <v>0.2</v>
      </c>
      <c r="L682" t="n">
        <v>0.3002128964388859</v>
      </c>
      <c r="M682" t="n">
        <v>0.8386125747862303</v>
      </c>
      <c r="N682" t="n">
        <v>0.9433573756386302</v>
      </c>
      <c r="O682" t="n">
        <v>0.2057986239343519</v>
      </c>
      <c r="P682" t="n">
        <v>0.9999442229145866</v>
      </c>
      <c r="Q682" t="n">
        <v>0.9864803214154058</v>
      </c>
      <c r="R682" t="n">
        <v>0.9460088632139352</v>
      </c>
      <c r="S682" t="n">
        <v>0.5301680169585015</v>
      </c>
      <c r="T682" t="n">
        <v>0.5852916607751215</v>
      </c>
      <c r="U682" t="n">
        <v>0.6483147611598654</v>
      </c>
    </row>
    <row r="683">
      <c r="A683" t="inlineStr">
        <is>
          <t>1350538</t>
        </is>
      </c>
      <c r="B683" s="70">
        <f>SUMPRODUCT(K683:N683,PAINEL_PESOS!$C$16:$C$19)</f>
        <v/>
      </c>
      <c r="C683" s="70">
        <f>SUMPRODUCT(O683:Q683,PAINEL_PESOS!$C$21:$C$23)</f>
        <v/>
      </c>
      <c r="D683" s="70">
        <f>SUMPRODUCT(R683:S683,PAINEL_PESOS!$C$25:$C$26)</f>
        <v/>
      </c>
      <c r="E683" s="70">
        <f>SUMPRODUCT(T683:U683,PAINEL_PESOS!$C$28:$C$29)</f>
        <v/>
      </c>
      <c r="F683" s="70" t="n">
        <v>0.9895246935260659</v>
      </c>
      <c r="G683" s="70" t="n">
        <v>0.6532001303485225</v>
      </c>
      <c r="H683" s="71">
        <f>IF(NOT(AND(PAINEL_PESOS!$D$12="OK - 100%",PAINEL_PESOS!$F$20="OK - 100%",PAINEL_PESOS!$F$24="OK - 100%",PAINEL_PESOS!$F$27="OK - 100%",PAINEL_PESOS!$F$30="OK - 100%")),"", (B683*PAINEL_PESOS!$B$7+C683*PAINEL_PESOS!$B$8+D683*PAINEL_PESOS!$B$9+E683*PAINEL_PESOS!$B$10)*F683)</f>
        <v/>
      </c>
      <c r="I683" s="71">
        <f>IF(H683="","",H683-G683)</f>
        <v/>
      </c>
      <c r="J683" s="71">
        <f>IF(I683="","",ABS(I683))</f>
        <v/>
      </c>
      <c r="K683" t="n">
        <v>0.2</v>
      </c>
      <c r="L683" t="n">
        <v>0.5836418866978121</v>
      </c>
      <c r="M683" t="n">
        <v>0.9482689481433916</v>
      </c>
      <c r="N683" t="n">
        <v>0.941514513645371</v>
      </c>
      <c r="O683" t="n">
        <v>0.250579827029255</v>
      </c>
      <c r="P683" t="n">
        <v>0.9999443796200143</v>
      </c>
      <c r="Q683" t="n">
        <v>0.9811792543043815</v>
      </c>
      <c r="R683" t="n">
        <v>0.5690045655810309</v>
      </c>
      <c r="S683" t="n">
        <v>0.5307369546799662</v>
      </c>
      <c r="T683" t="n">
        <v>0.6504105216230966</v>
      </c>
      <c r="U683" t="n">
        <v>0.7062532779800552</v>
      </c>
    </row>
    <row r="684">
      <c r="A684" t="inlineStr">
        <is>
          <t>1350539</t>
        </is>
      </c>
      <c r="B684" s="70">
        <f>SUMPRODUCT(K684:N684,PAINEL_PESOS!$C$16:$C$19)</f>
        <v/>
      </c>
      <c r="C684" s="70">
        <f>SUMPRODUCT(O684:Q684,PAINEL_PESOS!$C$21:$C$23)</f>
        <v/>
      </c>
      <c r="D684" s="70">
        <f>SUMPRODUCT(R684:S684,PAINEL_PESOS!$C$25:$C$26)</f>
        <v/>
      </c>
      <c r="E684" s="70">
        <f>SUMPRODUCT(T684:U684,PAINEL_PESOS!$C$28:$C$29)</f>
        <v/>
      </c>
      <c r="F684" s="70" t="n">
        <v>0.973313175586642</v>
      </c>
      <c r="G684" s="70" t="n">
        <v>0.6051635062200299</v>
      </c>
      <c r="H684" s="71">
        <f>IF(NOT(AND(PAINEL_PESOS!$D$12="OK - 100%",PAINEL_PESOS!$F$20="OK - 100%",PAINEL_PESOS!$F$24="OK - 100%",PAINEL_PESOS!$F$27="OK - 100%",PAINEL_PESOS!$F$30="OK - 100%")),"", (B684*PAINEL_PESOS!$B$7+C684*PAINEL_PESOS!$B$8+D684*PAINEL_PESOS!$B$9+E684*PAINEL_PESOS!$B$10)*F684)</f>
        <v/>
      </c>
      <c r="I684" s="71">
        <f>IF(H684="","",H684-G684)</f>
        <v/>
      </c>
      <c r="J684" s="71">
        <f>IF(I684="","",ABS(I684))</f>
        <v/>
      </c>
      <c r="K684" t="n">
        <v>0.2</v>
      </c>
      <c r="L684" t="n">
        <v>0.4592462941051073</v>
      </c>
      <c r="M684" t="n">
        <v>0.9008078916511645</v>
      </c>
      <c r="N684" t="n">
        <v>0.8907749796852921</v>
      </c>
      <c r="O684" t="n">
        <v>0.1976762809683155</v>
      </c>
      <c r="P684" t="n">
        <v>0.9997294167103703</v>
      </c>
      <c r="Q684" t="n">
        <v>0.9258469805077889</v>
      </c>
      <c r="R684" t="n">
        <v>0.2681606213741802</v>
      </c>
      <c r="S684" t="n">
        <v>0.543429352397097</v>
      </c>
      <c r="T684" t="n">
        <v>0.7201714319500921</v>
      </c>
      <c r="U684" t="n">
        <v>0.8013718652024877</v>
      </c>
    </row>
    <row r="685">
      <c r="A685" t="inlineStr">
        <is>
          <t>1350540</t>
        </is>
      </c>
      <c r="B685" s="70">
        <f>SUMPRODUCT(K685:N685,PAINEL_PESOS!$C$16:$C$19)</f>
        <v/>
      </c>
      <c r="C685" s="70">
        <f>SUMPRODUCT(O685:Q685,PAINEL_PESOS!$C$21:$C$23)</f>
        <v/>
      </c>
      <c r="D685" s="70">
        <f>SUMPRODUCT(R685:S685,PAINEL_PESOS!$C$25:$C$26)</f>
        <v/>
      </c>
      <c r="E685" s="70">
        <f>SUMPRODUCT(T685:U685,PAINEL_PESOS!$C$28:$C$29)</f>
        <v/>
      </c>
      <c r="F685" s="70" t="n">
        <v>0.9907032662604984</v>
      </c>
      <c r="G685" s="70" t="n">
        <v>0.6054686095355627</v>
      </c>
      <c r="H685" s="71">
        <f>IF(NOT(AND(PAINEL_PESOS!$D$12="OK - 100%",PAINEL_PESOS!$F$20="OK - 100%",PAINEL_PESOS!$F$24="OK - 100%",PAINEL_PESOS!$F$27="OK - 100%",PAINEL_PESOS!$F$30="OK - 100%")),"", (B685*PAINEL_PESOS!$B$7+C685*PAINEL_PESOS!$B$8+D685*PAINEL_PESOS!$B$9+E685*PAINEL_PESOS!$B$10)*F685)</f>
        <v/>
      </c>
      <c r="I685" s="71">
        <f>IF(H685="","",H685-G685)</f>
        <v/>
      </c>
      <c r="J685" s="71">
        <f>IF(I685="","",ABS(I685))</f>
        <v/>
      </c>
      <c r="K685" t="n">
        <v>0.2</v>
      </c>
      <c r="L685" t="n">
        <v>0.5013345722114589</v>
      </c>
      <c r="M685" t="n">
        <v>0.8501806507281546</v>
      </c>
      <c r="N685" t="n">
        <v>0.9443808605448817</v>
      </c>
      <c r="O685" t="n">
        <v>0.1958535129017256</v>
      </c>
      <c r="P685" t="n">
        <v>0.999800047559909</v>
      </c>
      <c r="Q685" t="n">
        <v>0.9855302185228387</v>
      </c>
      <c r="R685" t="n">
        <v>0.2633565921349334</v>
      </c>
      <c r="S685" t="n">
        <v>0.5449073007455161</v>
      </c>
      <c r="T685" t="n">
        <v>0.5837282033591621</v>
      </c>
      <c r="U685" t="n">
        <v>0.7951398327280033</v>
      </c>
    </row>
    <row r="686">
      <c r="A686" t="inlineStr">
        <is>
          <t>1350541</t>
        </is>
      </c>
      <c r="B686" s="70">
        <f>SUMPRODUCT(K686:N686,PAINEL_PESOS!$C$16:$C$19)</f>
        <v/>
      </c>
      <c r="C686" s="70">
        <f>SUMPRODUCT(O686:Q686,PAINEL_PESOS!$C$21:$C$23)</f>
        <v/>
      </c>
      <c r="D686" s="70">
        <f>SUMPRODUCT(R686:S686,PAINEL_PESOS!$C$25:$C$26)</f>
        <v/>
      </c>
      <c r="E686" s="70">
        <f>SUMPRODUCT(T686:U686,PAINEL_PESOS!$C$28:$C$29)</f>
        <v/>
      </c>
      <c r="F686" s="70" t="n">
        <v>0.9962706952376214</v>
      </c>
      <c r="G686" s="70" t="n">
        <v>0.6567518835128024</v>
      </c>
      <c r="H686" s="71">
        <f>IF(NOT(AND(PAINEL_PESOS!$D$12="OK - 100%",PAINEL_PESOS!$F$20="OK - 100%",PAINEL_PESOS!$F$24="OK - 100%",PAINEL_PESOS!$F$27="OK - 100%",PAINEL_PESOS!$F$30="OK - 100%")),"", (B686*PAINEL_PESOS!$B$7+C686*PAINEL_PESOS!$B$8+D686*PAINEL_PESOS!$B$9+E686*PAINEL_PESOS!$B$10)*F686)</f>
        <v/>
      </c>
      <c r="I686" s="71">
        <f>IF(H686="","",H686-G686)</f>
        <v/>
      </c>
      <c r="J686" s="71">
        <f>IF(I686="","",ABS(I686))</f>
        <v/>
      </c>
      <c r="K686" t="n">
        <v>0.2</v>
      </c>
      <c r="L686" t="n">
        <v>0</v>
      </c>
      <c r="M686" t="n">
        <v>1</v>
      </c>
      <c r="N686" t="n">
        <v>0.9793676710656075</v>
      </c>
      <c r="O686" t="n">
        <v>0.1351182780250328</v>
      </c>
      <c r="P686" t="n">
        <v>0.9994672572600156</v>
      </c>
      <c r="Q686" t="n">
        <v>0.9934872876021176</v>
      </c>
      <c r="R686" t="n">
        <v>0.8854105669875878</v>
      </c>
      <c r="S686" t="n">
        <v>0.5455482861326957</v>
      </c>
      <c r="T686" t="n">
        <v>0.4986329634743327</v>
      </c>
      <c r="U686" t="n">
        <v>0.835691368996299</v>
      </c>
    </row>
    <row r="687">
      <c r="A687" t="inlineStr">
        <is>
          <t>1350552</t>
        </is>
      </c>
      <c r="B687" s="70">
        <f>SUMPRODUCT(K687:N687,PAINEL_PESOS!$C$16:$C$19)</f>
        <v/>
      </c>
      <c r="C687" s="70">
        <f>SUMPRODUCT(O687:Q687,PAINEL_PESOS!$C$21:$C$23)</f>
        <v/>
      </c>
      <c r="D687" s="70">
        <f>SUMPRODUCT(R687:S687,PAINEL_PESOS!$C$25:$C$26)</f>
        <v/>
      </c>
      <c r="E687" s="70">
        <f>SUMPRODUCT(T687:U687,PAINEL_PESOS!$C$28:$C$29)</f>
        <v/>
      </c>
      <c r="F687" s="70" t="n">
        <v>0.9873114031014745</v>
      </c>
      <c r="G687" s="70" t="n">
        <v>0.5971305006773872</v>
      </c>
      <c r="H687" s="71">
        <f>IF(NOT(AND(PAINEL_PESOS!$D$12="OK - 100%",PAINEL_PESOS!$F$20="OK - 100%",PAINEL_PESOS!$F$24="OK - 100%",PAINEL_PESOS!$F$27="OK - 100%",PAINEL_PESOS!$F$30="OK - 100%")),"", (B687*PAINEL_PESOS!$B$7+C687*PAINEL_PESOS!$B$8+D687*PAINEL_PESOS!$B$9+E687*PAINEL_PESOS!$B$10)*F687)</f>
        <v/>
      </c>
      <c r="I687" s="71">
        <f>IF(H687="","",H687-G687)</f>
        <v/>
      </c>
      <c r="J687" s="71">
        <f>IF(I687="","",ABS(I687))</f>
        <v/>
      </c>
      <c r="K687" t="n">
        <v>0.4234498638011982</v>
      </c>
      <c r="L687" t="n">
        <v>0.9985266819270264</v>
      </c>
      <c r="M687" t="n">
        <v>0.2100121136003141</v>
      </c>
      <c r="N687" t="n">
        <v>0.9409746792521205</v>
      </c>
      <c r="O687" t="n">
        <v>0.201762263026698</v>
      </c>
      <c r="P687" t="n">
        <v>0.9857775454063673</v>
      </c>
      <c r="Q687" t="n">
        <v>0.978441970602455</v>
      </c>
      <c r="R687" t="n">
        <v>0.3019891964880283</v>
      </c>
      <c r="S687" t="n">
        <v>0.5416329475194408</v>
      </c>
      <c r="T687" t="n">
        <v>0.5705321786408103</v>
      </c>
      <c r="U687" t="n">
        <v>0.693813137272406</v>
      </c>
    </row>
    <row r="688">
      <c r="A688" t="inlineStr">
        <is>
          <t>1349727</t>
        </is>
      </c>
      <c r="B688" s="70">
        <f>SUMPRODUCT(K688:N688,PAINEL_PESOS!$C$16:$C$19)</f>
        <v/>
      </c>
      <c r="C688" s="70">
        <f>SUMPRODUCT(O688:Q688,PAINEL_PESOS!$C$21:$C$23)</f>
        <v/>
      </c>
      <c r="D688" s="70">
        <f>SUMPRODUCT(R688:S688,PAINEL_PESOS!$C$25:$C$26)</f>
        <v/>
      </c>
      <c r="E688" s="70">
        <f>SUMPRODUCT(T688:U688,PAINEL_PESOS!$C$28:$C$29)</f>
        <v/>
      </c>
      <c r="F688" s="70" t="n">
        <v>0.99890058491809</v>
      </c>
      <c r="G688" s="70" t="n">
        <v>0.5635990102429466</v>
      </c>
      <c r="H688" s="71">
        <f>IF(NOT(AND(PAINEL_PESOS!$D$12="OK - 100%",PAINEL_PESOS!$F$20="OK - 100%",PAINEL_PESOS!$F$24="OK - 100%",PAINEL_PESOS!$F$27="OK - 100%",PAINEL_PESOS!$F$30="OK - 100%")),"", (B688*PAINEL_PESOS!$B$7+C688*PAINEL_PESOS!$B$8+D688*PAINEL_PESOS!$B$9+E688*PAINEL_PESOS!$B$10)*F688)</f>
        <v/>
      </c>
      <c r="I688" s="71">
        <f>IF(H688="","",H688-G688)</f>
        <v/>
      </c>
      <c r="J688" s="71">
        <f>IF(I688="","",ABS(I688))</f>
        <v/>
      </c>
      <c r="K688" t="n">
        <v>0.2</v>
      </c>
      <c r="L688" t="n">
        <v>0</v>
      </c>
      <c r="M688" t="n">
        <v>1</v>
      </c>
      <c r="N688" t="n">
        <v>0.9981303907848926</v>
      </c>
      <c r="O688" t="n">
        <v>0.2157453128476017</v>
      </c>
      <c r="P688" t="n">
        <v>0.9999867513006545</v>
      </c>
      <c r="Q688" t="n">
        <v>0.9957306244676312</v>
      </c>
      <c r="R688" t="n">
        <v>0</v>
      </c>
      <c r="S688" t="n">
        <v>0.5326990482402973</v>
      </c>
      <c r="T688" t="n">
        <v>0.5638316370915706</v>
      </c>
      <c r="U688" t="n">
        <v>0.8438502319942727</v>
      </c>
    </row>
    <row r="689">
      <c r="A689" t="inlineStr">
        <is>
          <t>1350575</t>
        </is>
      </c>
      <c r="B689" s="70">
        <f>SUMPRODUCT(K689:N689,PAINEL_PESOS!$C$16:$C$19)</f>
        <v/>
      </c>
      <c r="C689" s="70">
        <f>SUMPRODUCT(O689:Q689,PAINEL_PESOS!$C$21:$C$23)</f>
        <v/>
      </c>
      <c r="D689" s="70">
        <f>SUMPRODUCT(R689:S689,PAINEL_PESOS!$C$25:$C$26)</f>
        <v/>
      </c>
      <c r="E689" s="70">
        <f>SUMPRODUCT(T689:U689,PAINEL_PESOS!$C$28:$C$29)</f>
        <v/>
      </c>
      <c r="F689" s="70" t="n">
        <v>0.9490814080738723</v>
      </c>
      <c r="G689" s="70" t="n">
        <v>0.5277697654738689</v>
      </c>
      <c r="H689" s="71">
        <f>IF(NOT(AND(PAINEL_PESOS!$D$12="OK - 100%",PAINEL_PESOS!$F$20="OK - 100%",PAINEL_PESOS!$F$24="OK - 100%",PAINEL_PESOS!$F$27="OK - 100%",PAINEL_PESOS!$F$30="OK - 100%")),"", (B689*PAINEL_PESOS!$B$7+C689*PAINEL_PESOS!$B$8+D689*PAINEL_PESOS!$B$9+E689*PAINEL_PESOS!$B$10)*F689)</f>
        <v/>
      </c>
      <c r="I689" s="71">
        <f>IF(H689="","",H689-G689)</f>
        <v/>
      </c>
      <c r="J689" s="71">
        <f>IF(I689="","",ABS(I689))</f>
        <v/>
      </c>
      <c r="K689" t="n">
        <v>0.4192084349547012</v>
      </c>
      <c r="L689" t="n">
        <v>0.3653474184521887</v>
      </c>
      <c r="M689" t="n">
        <v>0.661200733228654</v>
      </c>
      <c r="N689" t="n">
        <v>0.85026222635208</v>
      </c>
      <c r="O689" t="n">
        <v>0.2316594578602911</v>
      </c>
      <c r="P689" t="n">
        <v>0.9288042223716839</v>
      </c>
      <c r="Q689" t="n">
        <v>0.8284864204174771</v>
      </c>
      <c r="R689" t="n">
        <v>0.2408498184674835</v>
      </c>
      <c r="S689" t="n">
        <v>0.5483947445665891</v>
      </c>
      <c r="T689" t="n">
        <v>0.4428966412996191</v>
      </c>
      <c r="U689" t="n">
        <v>0.7425612280480028</v>
      </c>
    </row>
    <row r="690">
      <c r="A690" t="inlineStr">
        <is>
          <t>1350577</t>
        </is>
      </c>
      <c r="B690" s="70">
        <f>SUMPRODUCT(K690:N690,PAINEL_PESOS!$C$16:$C$19)</f>
        <v/>
      </c>
      <c r="C690" s="70">
        <f>SUMPRODUCT(O690:Q690,PAINEL_PESOS!$C$21:$C$23)</f>
        <v/>
      </c>
      <c r="D690" s="70">
        <f>SUMPRODUCT(R690:S690,PAINEL_PESOS!$C$25:$C$26)</f>
        <v/>
      </c>
      <c r="E690" s="70">
        <f>SUMPRODUCT(T690:U690,PAINEL_PESOS!$C$28:$C$29)</f>
        <v/>
      </c>
      <c r="F690" s="70" t="n">
        <v>0.922512074606806</v>
      </c>
      <c r="G690" s="70" t="n">
        <v>0.535034045463665</v>
      </c>
      <c r="H690" s="71">
        <f>IF(NOT(AND(PAINEL_PESOS!$D$12="OK - 100%",PAINEL_PESOS!$F$20="OK - 100%",PAINEL_PESOS!$F$24="OK - 100%",PAINEL_PESOS!$F$27="OK - 100%",PAINEL_PESOS!$F$30="OK - 100%")),"", (B690*PAINEL_PESOS!$B$7+C690*PAINEL_PESOS!$B$8+D690*PAINEL_PESOS!$B$9+E690*PAINEL_PESOS!$B$10)*F690)</f>
        <v/>
      </c>
      <c r="I690" s="71">
        <f>IF(H690="","",H690-G690)</f>
        <v/>
      </c>
      <c r="J690" s="71">
        <f>IF(I690="","",ABS(I690))</f>
        <v/>
      </c>
      <c r="K690" t="n">
        <v>0.7521819574492736</v>
      </c>
      <c r="L690" t="n">
        <v>0.9202055493667128</v>
      </c>
      <c r="M690" t="n">
        <v>0.2311476191905331</v>
      </c>
      <c r="N690" t="n">
        <v>0.8348551264693045</v>
      </c>
      <c r="O690" t="n">
        <v>0.2445399160397321</v>
      </c>
      <c r="P690" t="n">
        <v>0.9872487099525525</v>
      </c>
      <c r="Q690" t="n">
        <v>0.6856344429405047</v>
      </c>
      <c r="R690" t="n">
        <v>0.3257640207500218</v>
      </c>
      <c r="S690" t="n">
        <v>0.5486198900203303</v>
      </c>
      <c r="T690" t="n">
        <v>0.407005815925129</v>
      </c>
      <c r="U690" t="n">
        <v>0.7109340116129509</v>
      </c>
    </row>
    <row r="691">
      <c r="A691" t="inlineStr">
        <is>
          <t>1350580</t>
        </is>
      </c>
      <c r="B691" s="70">
        <f>SUMPRODUCT(K691:N691,PAINEL_PESOS!$C$16:$C$19)</f>
        <v/>
      </c>
      <c r="C691" s="70">
        <f>SUMPRODUCT(O691:Q691,PAINEL_PESOS!$C$21:$C$23)</f>
        <v/>
      </c>
      <c r="D691" s="70">
        <f>SUMPRODUCT(R691:S691,PAINEL_PESOS!$C$25:$C$26)</f>
        <v/>
      </c>
      <c r="E691" s="70">
        <f>SUMPRODUCT(T691:U691,PAINEL_PESOS!$C$28:$C$29)</f>
        <v/>
      </c>
      <c r="F691" s="70" t="n">
        <v>0.9868259913900054</v>
      </c>
      <c r="G691" s="70" t="n">
        <v>0.5149114411126728</v>
      </c>
      <c r="H691" s="71">
        <f>IF(NOT(AND(PAINEL_PESOS!$D$12="OK - 100%",PAINEL_PESOS!$F$20="OK - 100%",PAINEL_PESOS!$F$24="OK - 100%",PAINEL_PESOS!$F$27="OK - 100%",PAINEL_PESOS!$F$30="OK - 100%")),"", (B691*PAINEL_PESOS!$B$7+C691*PAINEL_PESOS!$B$8+D691*PAINEL_PESOS!$B$9+E691*PAINEL_PESOS!$B$10)*F691)</f>
        <v/>
      </c>
      <c r="I691" s="71">
        <f>IF(H691="","",H691-G691)</f>
        <v/>
      </c>
      <c r="J691" s="71">
        <f>IF(I691="","",ABS(I691))</f>
        <v/>
      </c>
      <c r="K691" t="n">
        <v>0.2720294077126107</v>
      </c>
      <c r="L691" t="n">
        <v>0.08287403716580749</v>
      </c>
      <c r="M691" t="n">
        <v>0.5848512958645118</v>
      </c>
      <c r="N691" t="n">
        <v>0.9392005111187345</v>
      </c>
      <c r="O691" t="n">
        <v>0.2135081843540252</v>
      </c>
      <c r="P691" t="n">
        <v>0.9984056778056336</v>
      </c>
      <c r="Q691" t="n">
        <v>0.9690454736995027</v>
      </c>
      <c r="R691" t="n">
        <v>0.08952257594846094</v>
      </c>
      <c r="S691" t="n">
        <v>0.5551807218764164</v>
      </c>
      <c r="T691" t="n">
        <v>0.385570348702007</v>
      </c>
      <c r="U691" t="n">
        <v>0.750559413650648</v>
      </c>
    </row>
    <row r="692">
      <c r="A692" t="inlineStr">
        <is>
          <t>1350581</t>
        </is>
      </c>
      <c r="B692" s="70">
        <f>SUMPRODUCT(K692:N692,PAINEL_PESOS!$C$16:$C$19)</f>
        <v/>
      </c>
      <c r="C692" s="70">
        <f>SUMPRODUCT(O692:Q692,PAINEL_PESOS!$C$21:$C$23)</f>
        <v/>
      </c>
      <c r="D692" s="70">
        <f>SUMPRODUCT(R692:S692,PAINEL_PESOS!$C$25:$C$26)</f>
        <v/>
      </c>
      <c r="E692" s="70">
        <f>SUMPRODUCT(T692:U692,PAINEL_PESOS!$C$28:$C$29)</f>
        <v/>
      </c>
      <c r="F692" s="70" t="n">
        <v>0.9808820668442466</v>
      </c>
      <c r="G692" s="70" t="n">
        <v>0.5297672663709959</v>
      </c>
      <c r="H692" s="71">
        <f>IF(NOT(AND(PAINEL_PESOS!$D$12="OK - 100%",PAINEL_PESOS!$F$20="OK - 100%",PAINEL_PESOS!$F$24="OK - 100%",PAINEL_PESOS!$F$27="OK - 100%",PAINEL_PESOS!$F$30="OK - 100%")),"", (B692*PAINEL_PESOS!$B$7+C692*PAINEL_PESOS!$B$8+D692*PAINEL_PESOS!$B$9+E692*PAINEL_PESOS!$B$10)*F692)</f>
        <v/>
      </c>
      <c r="I692" s="71">
        <f>IF(H692="","",H692-G692)</f>
        <v/>
      </c>
      <c r="J692" s="71">
        <f>IF(I692="","",ABS(I692))</f>
        <v/>
      </c>
      <c r="K692" t="n">
        <v>0.2443149406901523</v>
      </c>
      <c r="L692" t="n">
        <v>0.2922059430976292</v>
      </c>
      <c r="M692" t="n">
        <v>0.3769966747114611</v>
      </c>
      <c r="N692" t="n">
        <v>0.8889634041263532</v>
      </c>
      <c r="O692" t="n">
        <v>0.2392965423759044</v>
      </c>
      <c r="P692" t="n">
        <v>0.9963853399251035</v>
      </c>
      <c r="Q692" t="n">
        <v>0.967328382025524</v>
      </c>
      <c r="R692" t="n">
        <v>0.2257810107077377</v>
      </c>
      <c r="S692" t="n">
        <v>0.5555197841316442</v>
      </c>
      <c r="T692" t="n">
        <v>0.4056377326701048</v>
      </c>
      <c r="U692" t="n">
        <v>0.763889265196215</v>
      </c>
    </row>
    <row r="693">
      <c r="A693" t="inlineStr">
        <is>
          <t>1350582</t>
        </is>
      </c>
      <c r="B693" s="70">
        <f>SUMPRODUCT(K693:N693,PAINEL_PESOS!$C$16:$C$19)</f>
        <v/>
      </c>
      <c r="C693" s="70">
        <f>SUMPRODUCT(O693:Q693,PAINEL_PESOS!$C$21:$C$23)</f>
        <v/>
      </c>
      <c r="D693" s="70">
        <f>SUMPRODUCT(R693:S693,PAINEL_PESOS!$C$25:$C$26)</f>
        <v/>
      </c>
      <c r="E693" s="70">
        <f>SUMPRODUCT(T693:U693,PAINEL_PESOS!$C$28:$C$29)</f>
        <v/>
      </c>
      <c r="F693" s="70" t="n">
        <v>0.990077321375597</v>
      </c>
      <c r="G693" s="70" t="n">
        <v>0.562639752864894</v>
      </c>
      <c r="H693" s="71">
        <f>IF(NOT(AND(PAINEL_PESOS!$D$12="OK - 100%",PAINEL_PESOS!$F$20="OK - 100%",PAINEL_PESOS!$F$24="OK - 100%",PAINEL_PESOS!$F$27="OK - 100%",PAINEL_PESOS!$F$30="OK - 100%")),"", (B693*PAINEL_PESOS!$B$7+C693*PAINEL_PESOS!$B$8+D693*PAINEL_PESOS!$B$9+E693*PAINEL_PESOS!$B$10)*F693)</f>
        <v/>
      </c>
      <c r="I693" s="71">
        <f>IF(H693="","",H693-G693)</f>
        <v/>
      </c>
      <c r="J693" s="71">
        <f>IF(I693="","",ABS(I693))</f>
        <v/>
      </c>
      <c r="K693" t="n">
        <v>0.2458317472371584</v>
      </c>
      <c r="L693" t="n">
        <v>0</v>
      </c>
      <c r="M693" t="n">
        <v>0.5332284932038409</v>
      </c>
      <c r="N693" t="n">
        <v>0.9499067253363025</v>
      </c>
      <c r="O693" t="n">
        <v>0.2650019760537492</v>
      </c>
      <c r="P693" t="n">
        <v>0.9997912301869837</v>
      </c>
      <c r="Q693" t="n">
        <v>0.9792158297668669</v>
      </c>
      <c r="R693" t="n">
        <v>0.4725583349041061</v>
      </c>
      <c r="S693" t="n">
        <v>0.5959614075951103</v>
      </c>
      <c r="T693" t="n">
        <v>0.4064301010106855</v>
      </c>
      <c r="U693" t="n">
        <v>0.7107894397532672</v>
      </c>
    </row>
    <row r="694">
      <c r="A694" t="inlineStr">
        <is>
          <t>1350583</t>
        </is>
      </c>
      <c r="B694" s="70">
        <f>SUMPRODUCT(K694:N694,PAINEL_PESOS!$C$16:$C$19)</f>
        <v/>
      </c>
      <c r="C694" s="70">
        <f>SUMPRODUCT(O694:Q694,PAINEL_PESOS!$C$21:$C$23)</f>
        <v/>
      </c>
      <c r="D694" s="70">
        <f>SUMPRODUCT(R694:S694,PAINEL_PESOS!$C$25:$C$26)</f>
        <v/>
      </c>
      <c r="E694" s="70">
        <f>SUMPRODUCT(T694:U694,PAINEL_PESOS!$C$28:$C$29)</f>
        <v/>
      </c>
      <c r="F694" s="70" t="n">
        <v>0.994317128549644</v>
      </c>
      <c r="G694" s="70" t="n">
        <v>0.5810369793676395</v>
      </c>
      <c r="H694" s="71">
        <f>IF(NOT(AND(PAINEL_PESOS!$D$12="OK - 100%",PAINEL_PESOS!$F$20="OK - 100%",PAINEL_PESOS!$F$24="OK - 100%",PAINEL_PESOS!$F$27="OK - 100%",PAINEL_PESOS!$F$30="OK - 100%")),"", (B694*PAINEL_PESOS!$B$7+C694*PAINEL_PESOS!$B$8+D694*PAINEL_PESOS!$B$9+E694*PAINEL_PESOS!$B$10)*F694)</f>
        <v/>
      </c>
      <c r="I694" s="71">
        <f>IF(H694="","",H694-G694)</f>
        <v/>
      </c>
      <c r="J694" s="71">
        <f>IF(I694="","",ABS(I694))</f>
        <v/>
      </c>
      <c r="K694" t="n">
        <v>0.4748474321837493</v>
      </c>
      <c r="L694" t="n">
        <v>0</v>
      </c>
      <c r="M694" t="n">
        <v>0.6804952819375094</v>
      </c>
      <c r="N694" t="n">
        <v>0.9741081445116351</v>
      </c>
      <c r="O694" t="n">
        <v>0.1717189417338554</v>
      </c>
      <c r="P694" t="n">
        <v>0.9999369032868968</v>
      </c>
      <c r="Q694" t="n">
        <v>0.9867314736583469</v>
      </c>
      <c r="R694" t="n">
        <v>0.4463815308920606</v>
      </c>
      <c r="S694" t="n">
        <v>0.5960416334916309</v>
      </c>
      <c r="T694" t="n">
        <v>0.4182119703977104</v>
      </c>
      <c r="U694" t="n">
        <v>0.7105770342313009</v>
      </c>
    </row>
    <row r="695">
      <c r="A695" t="inlineStr">
        <is>
          <t>1350584</t>
        </is>
      </c>
      <c r="B695" s="70">
        <f>SUMPRODUCT(K695:N695,PAINEL_PESOS!$C$16:$C$19)</f>
        <v/>
      </c>
      <c r="C695" s="70">
        <f>SUMPRODUCT(O695:Q695,PAINEL_PESOS!$C$21:$C$23)</f>
        <v/>
      </c>
      <c r="D695" s="70">
        <f>SUMPRODUCT(R695:S695,PAINEL_PESOS!$C$25:$C$26)</f>
        <v/>
      </c>
      <c r="E695" s="70">
        <f>SUMPRODUCT(T695:U695,PAINEL_PESOS!$C$28:$C$29)</f>
        <v/>
      </c>
      <c r="F695" s="70" t="n">
        <v>0.9968059881220985</v>
      </c>
      <c r="G695" s="70" t="n">
        <v>0.5835725319580274</v>
      </c>
      <c r="H695" s="71">
        <f>IF(NOT(AND(PAINEL_PESOS!$D$12="OK - 100%",PAINEL_PESOS!$F$20="OK - 100%",PAINEL_PESOS!$F$24="OK - 100%",PAINEL_PESOS!$F$27="OK - 100%",PAINEL_PESOS!$F$30="OK - 100%")),"", (B695*PAINEL_PESOS!$B$7+C695*PAINEL_PESOS!$B$8+D695*PAINEL_PESOS!$B$9+E695*PAINEL_PESOS!$B$10)*F695)</f>
        <v/>
      </c>
      <c r="I695" s="71">
        <f>IF(H695="","",H695-G695)</f>
        <v/>
      </c>
      <c r="J695" s="71">
        <f>IF(I695="","",ABS(I695))</f>
        <v/>
      </c>
      <c r="K695" t="n">
        <v>0.4410248766610845</v>
      </c>
      <c r="L695" t="n">
        <v>0.004827548203448277</v>
      </c>
      <c r="M695" t="n">
        <v>0.9963136823677936</v>
      </c>
      <c r="N695" t="n">
        <v>0.9856377848929389</v>
      </c>
      <c r="O695" t="n">
        <v>0.1153609548559957</v>
      </c>
      <c r="P695" t="n">
        <v>0.999989630422397</v>
      </c>
      <c r="Q695" t="n">
        <v>0.9925022516848223</v>
      </c>
      <c r="R695" t="n">
        <v>0.4244234087588152</v>
      </c>
      <c r="S695" t="n">
        <v>0.5908467930378865</v>
      </c>
      <c r="T695" t="n">
        <v>0.3891923693588374</v>
      </c>
      <c r="U695" t="n">
        <v>0.6599397947143444</v>
      </c>
    </row>
    <row r="696">
      <c r="A696" t="inlineStr">
        <is>
          <t>1350585</t>
        </is>
      </c>
      <c r="B696" s="70">
        <f>SUMPRODUCT(K696:N696,PAINEL_PESOS!$C$16:$C$19)</f>
        <v/>
      </c>
      <c r="C696" s="70">
        <f>SUMPRODUCT(O696:Q696,PAINEL_PESOS!$C$21:$C$23)</f>
        <v/>
      </c>
      <c r="D696" s="70">
        <f>SUMPRODUCT(R696:S696,PAINEL_PESOS!$C$25:$C$26)</f>
        <v/>
      </c>
      <c r="E696" s="70">
        <f>SUMPRODUCT(T696:U696,PAINEL_PESOS!$C$28:$C$29)</f>
        <v/>
      </c>
      <c r="F696" s="70" t="n">
        <v>0.9958063563549252</v>
      </c>
      <c r="G696" s="70" t="n">
        <v>0.5939994067298254</v>
      </c>
      <c r="H696" s="71">
        <f>IF(NOT(AND(PAINEL_PESOS!$D$12="OK - 100%",PAINEL_PESOS!$F$20="OK - 100%",PAINEL_PESOS!$F$24="OK - 100%",PAINEL_PESOS!$F$27="OK - 100%",PAINEL_PESOS!$F$30="OK - 100%")),"", (B696*PAINEL_PESOS!$B$7+C696*PAINEL_PESOS!$B$8+D696*PAINEL_PESOS!$B$9+E696*PAINEL_PESOS!$B$10)*F696)</f>
        <v/>
      </c>
      <c r="I696" s="71">
        <f>IF(H696="","",H696-G696)</f>
        <v/>
      </c>
      <c r="J696" s="71">
        <f>IF(I696="","",ABS(I696))</f>
        <v/>
      </c>
      <c r="K696" t="n">
        <v>0.3764819591521907</v>
      </c>
      <c r="L696" t="n">
        <v>0.0001253274602085407</v>
      </c>
      <c r="M696" t="n">
        <v>0.7619843094027471</v>
      </c>
      <c r="N696" t="n">
        <v>0.9862095581434011</v>
      </c>
      <c r="O696" t="n">
        <v>0.3026975593120433</v>
      </c>
      <c r="P696" t="n">
        <v>0.9978900393992713</v>
      </c>
      <c r="Q696" t="n">
        <v>0.9877019227825383</v>
      </c>
      <c r="R696" t="n">
        <v>0.5841366403685332</v>
      </c>
      <c r="S696" t="n">
        <v>0.4513462217127392</v>
      </c>
      <c r="T696" t="n">
        <v>0.4831453835416782</v>
      </c>
      <c r="U696" t="n">
        <v>0.6654521817803848</v>
      </c>
    </row>
    <row r="697">
      <c r="A697" t="inlineStr">
        <is>
          <t>1350586</t>
        </is>
      </c>
      <c r="B697" s="70">
        <f>SUMPRODUCT(K697:N697,PAINEL_PESOS!$C$16:$C$19)</f>
        <v/>
      </c>
      <c r="C697" s="70">
        <f>SUMPRODUCT(O697:Q697,PAINEL_PESOS!$C$21:$C$23)</f>
        <v/>
      </c>
      <c r="D697" s="70">
        <f>SUMPRODUCT(R697:S697,PAINEL_PESOS!$C$25:$C$26)</f>
        <v/>
      </c>
      <c r="E697" s="70">
        <f>SUMPRODUCT(T697:U697,PAINEL_PESOS!$C$28:$C$29)</f>
        <v/>
      </c>
      <c r="F697" s="70" t="n">
        <v>0.9953472294124033</v>
      </c>
      <c r="G697" s="70" t="n">
        <v>0.5974106716261538</v>
      </c>
      <c r="H697" s="71">
        <f>IF(NOT(AND(PAINEL_PESOS!$D$12="OK - 100%",PAINEL_PESOS!$F$20="OK - 100%",PAINEL_PESOS!$F$24="OK - 100%",PAINEL_PESOS!$F$27="OK - 100%",PAINEL_PESOS!$F$30="OK - 100%")),"", (B697*PAINEL_PESOS!$B$7+C697*PAINEL_PESOS!$B$8+D697*PAINEL_PESOS!$B$9+E697*PAINEL_PESOS!$B$10)*F697)</f>
        <v/>
      </c>
      <c r="I697" s="71">
        <f>IF(H697="","",H697-G697)</f>
        <v/>
      </c>
      <c r="J697" s="71">
        <f>IF(I697="","",ABS(I697))</f>
        <v/>
      </c>
      <c r="K697" t="n">
        <v>0.2000229473970666</v>
      </c>
      <c r="L697" t="n">
        <v>0.0001147372700041085</v>
      </c>
      <c r="M697" t="n">
        <v>0.7268135862007972</v>
      </c>
      <c r="N697" t="n">
        <v>0.9924137513479597</v>
      </c>
      <c r="O697" t="n">
        <v>0.3052876443208645</v>
      </c>
      <c r="P697" t="n">
        <v>0.9985121779382578</v>
      </c>
      <c r="Q697" t="n">
        <v>0.9819330544069453</v>
      </c>
      <c r="R697" t="n">
        <v>0.4913793824336002</v>
      </c>
      <c r="S697" t="n">
        <v>0.5015789645054543</v>
      </c>
      <c r="T697" t="n">
        <v>0.5990972046581009</v>
      </c>
      <c r="U697" t="n">
        <v>0.726066257861181</v>
      </c>
    </row>
    <row r="698">
      <c r="A698" t="inlineStr">
        <is>
          <t>1350587</t>
        </is>
      </c>
      <c r="B698" s="70">
        <f>SUMPRODUCT(K698:N698,PAINEL_PESOS!$C$16:$C$19)</f>
        <v/>
      </c>
      <c r="C698" s="70">
        <f>SUMPRODUCT(O698:Q698,PAINEL_PESOS!$C$21:$C$23)</f>
        <v/>
      </c>
      <c r="D698" s="70">
        <f>SUMPRODUCT(R698:S698,PAINEL_PESOS!$C$25:$C$26)</f>
        <v/>
      </c>
      <c r="E698" s="70">
        <f>SUMPRODUCT(T698:U698,PAINEL_PESOS!$C$28:$C$29)</f>
        <v/>
      </c>
      <c r="F698" s="70" t="n">
        <v>0.9966250982349504</v>
      </c>
      <c r="G698" s="70" t="n">
        <v>0.6109559554944718</v>
      </c>
      <c r="H698" s="71">
        <f>IF(NOT(AND(PAINEL_PESOS!$D$12="OK - 100%",PAINEL_PESOS!$F$20="OK - 100%",PAINEL_PESOS!$F$24="OK - 100%",PAINEL_PESOS!$F$27="OK - 100%",PAINEL_PESOS!$F$30="OK - 100%")),"", (B698*PAINEL_PESOS!$B$7+C698*PAINEL_PESOS!$B$8+D698*PAINEL_PESOS!$B$9+E698*PAINEL_PESOS!$B$10)*F698)</f>
        <v/>
      </c>
      <c r="I698" s="71">
        <f>IF(H698="","",H698-G698)</f>
        <v/>
      </c>
      <c r="J698" s="71">
        <f>IF(I698="","",ABS(I698))</f>
        <v/>
      </c>
      <c r="K698" t="n">
        <v>0.2</v>
      </c>
      <c r="L698" t="n">
        <v>0</v>
      </c>
      <c r="M698" t="n">
        <v>1</v>
      </c>
      <c r="N698" t="n">
        <v>0.9948048746490993</v>
      </c>
      <c r="O698" t="n">
        <v>0.3102692208298585</v>
      </c>
      <c r="P698" t="n">
        <v>0.9985859047362127</v>
      </c>
      <c r="Q698" t="n">
        <v>0.9868148777649994</v>
      </c>
      <c r="R698" t="n">
        <v>0.5260617787482469</v>
      </c>
      <c r="S698" t="n">
        <v>0.4728082681030578</v>
      </c>
      <c r="T698" t="n">
        <v>0.5640043967633577</v>
      </c>
      <c r="U698" t="n">
        <v>0.7134752834276856</v>
      </c>
    </row>
    <row r="699">
      <c r="A699" t="inlineStr">
        <is>
          <t>1350588</t>
        </is>
      </c>
      <c r="B699" s="70">
        <f>SUMPRODUCT(K699:N699,PAINEL_PESOS!$C$16:$C$19)</f>
        <v/>
      </c>
      <c r="C699" s="70">
        <f>SUMPRODUCT(O699:Q699,PAINEL_PESOS!$C$21:$C$23)</f>
        <v/>
      </c>
      <c r="D699" s="70">
        <f>SUMPRODUCT(R699:S699,PAINEL_PESOS!$C$25:$C$26)</f>
        <v/>
      </c>
      <c r="E699" s="70">
        <f>SUMPRODUCT(T699:U699,PAINEL_PESOS!$C$28:$C$29)</f>
        <v/>
      </c>
      <c r="F699" s="70" t="n">
        <v>0.9644414080040494</v>
      </c>
      <c r="G699" s="70" t="n">
        <v>0.5004508364608383</v>
      </c>
      <c r="H699" s="71">
        <f>IF(NOT(AND(PAINEL_PESOS!$D$12="OK - 100%",PAINEL_PESOS!$F$20="OK - 100%",PAINEL_PESOS!$F$24="OK - 100%",PAINEL_PESOS!$F$27="OK - 100%",PAINEL_PESOS!$F$30="OK - 100%")),"", (B699*PAINEL_PESOS!$B$7+C699*PAINEL_PESOS!$B$8+D699*PAINEL_PESOS!$B$9+E699*PAINEL_PESOS!$B$10)*F699)</f>
        <v/>
      </c>
      <c r="I699" s="71">
        <f>IF(H699="","",H699-G699)</f>
        <v/>
      </c>
      <c r="J699" s="71">
        <f>IF(I699="","",ABS(I699))</f>
        <v/>
      </c>
      <c r="K699" t="n">
        <v>0.2</v>
      </c>
      <c r="L699" t="n">
        <v>0.1141837298849212</v>
      </c>
      <c r="M699" t="n">
        <v>0.5449787050398357</v>
      </c>
      <c r="N699" t="n">
        <v>0.9439784353171972</v>
      </c>
      <c r="O699" t="n">
        <v>0.1875888916032087</v>
      </c>
      <c r="P699" t="n">
        <v>0.9996966948223633</v>
      </c>
      <c r="Q699" t="n">
        <v>0.8534388585888248</v>
      </c>
      <c r="R699" t="n">
        <v>0.2793050226025068</v>
      </c>
      <c r="S699" t="n">
        <v>0.5489258147635541</v>
      </c>
      <c r="T699" t="n">
        <v>0.3895673608607286</v>
      </c>
      <c r="U699" t="n">
        <v>0.6713665680004393</v>
      </c>
    </row>
    <row r="700">
      <c r="A700" t="inlineStr">
        <is>
          <t>1350589</t>
        </is>
      </c>
      <c r="B700" s="70">
        <f>SUMPRODUCT(K700:N700,PAINEL_PESOS!$C$16:$C$19)</f>
        <v/>
      </c>
      <c r="C700" s="70">
        <f>SUMPRODUCT(O700:Q700,PAINEL_PESOS!$C$21:$C$23)</f>
        <v/>
      </c>
      <c r="D700" s="70">
        <f>SUMPRODUCT(R700:S700,PAINEL_PESOS!$C$25:$C$26)</f>
        <v/>
      </c>
      <c r="E700" s="70">
        <f>SUMPRODUCT(T700:U700,PAINEL_PESOS!$C$28:$C$29)</f>
        <v/>
      </c>
      <c r="F700" s="70" t="n">
        <v>0.9869233218840627</v>
      </c>
      <c r="G700" s="70" t="n">
        <v>0.5508320955119487</v>
      </c>
      <c r="H700" s="71">
        <f>IF(NOT(AND(PAINEL_PESOS!$D$12="OK - 100%",PAINEL_PESOS!$F$20="OK - 100%",PAINEL_PESOS!$F$24="OK - 100%",PAINEL_PESOS!$F$27="OK - 100%",PAINEL_PESOS!$F$30="OK - 100%")),"", (B700*PAINEL_PESOS!$B$7+C700*PAINEL_PESOS!$B$8+D700*PAINEL_PESOS!$B$9+E700*PAINEL_PESOS!$B$10)*F700)</f>
        <v/>
      </c>
      <c r="I700" s="71">
        <f>IF(H700="","",H700-G700)</f>
        <v/>
      </c>
      <c r="J700" s="71">
        <f>IF(I700="","",ABS(I700))</f>
        <v/>
      </c>
      <c r="K700" t="n">
        <v>0.4359018006620682</v>
      </c>
      <c r="L700" t="n">
        <v>0.005139298747805002</v>
      </c>
      <c r="M700" t="n">
        <v>0.6641210090308141</v>
      </c>
      <c r="N700" t="n">
        <v>0.9318155301210419</v>
      </c>
      <c r="O700" t="n">
        <v>0.2918650223115096</v>
      </c>
      <c r="P700" t="n">
        <v>0.9955347408327699</v>
      </c>
      <c r="Q700" t="n">
        <v>0.974218280327938</v>
      </c>
      <c r="R700" t="n">
        <v>0.2423243531345818</v>
      </c>
      <c r="S700" t="n">
        <v>0.5591841934546362</v>
      </c>
      <c r="T700" t="n">
        <v>0.4311567697341265</v>
      </c>
      <c r="U700" t="n">
        <v>0.7061452187091823</v>
      </c>
    </row>
    <row r="701">
      <c r="A701" t="inlineStr">
        <is>
          <t>1350590</t>
        </is>
      </c>
      <c r="B701" s="70">
        <f>SUMPRODUCT(K701:N701,PAINEL_PESOS!$C$16:$C$19)</f>
        <v/>
      </c>
      <c r="C701" s="70">
        <f>SUMPRODUCT(O701:Q701,PAINEL_PESOS!$C$21:$C$23)</f>
        <v/>
      </c>
      <c r="D701" s="70">
        <f>SUMPRODUCT(R701:S701,PAINEL_PESOS!$C$25:$C$26)</f>
        <v/>
      </c>
      <c r="E701" s="70">
        <f>SUMPRODUCT(T701:U701,PAINEL_PESOS!$C$28:$C$29)</f>
        <v/>
      </c>
      <c r="F701" s="70" t="n">
        <v>0.971895945728524</v>
      </c>
      <c r="G701" s="70" t="n">
        <v>0.4899336807425593</v>
      </c>
      <c r="H701" s="71">
        <f>IF(NOT(AND(PAINEL_PESOS!$D$12="OK - 100%",PAINEL_PESOS!$F$20="OK - 100%",PAINEL_PESOS!$F$24="OK - 100%",PAINEL_PESOS!$F$27="OK - 100%",PAINEL_PESOS!$F$30="OK - 100%")),"", (B701*PAINEL_PESOS!$B$7+C701*PAINEL_PESOS!$B$8+D701*PAINEL_PESOS!$B$9+E701*PAINEL_PESOS!$B$10)*F701)</f>
        <v/>
      </c>
      <c r="I701" s="71">
        <f>IF(H701="","",H701-G701)</f>
        <v/>
      </c>
      <c r="J701" s="71">
        <f>IF(I701="","",ABS(I701))</f>
        <v/>
      </c>
      <c r="K701" t="n">
        <v>0.3230978712009819</v>
      </c>
      <c r="L701" t="n">
        <v>0.009314346151613074</v>
      </c>
      <c r="M701" t="n">
        <v>0.2452357632933145</v>
      </c>
      <c r="N701" t="n">
        <v>0.8600692078468516</v>
      </c>
      <c r="O701" t="n">
        <v>0.3372078125305464</v>
      </c>
      <c r="P701" t="n">
        <v>0.994965282539735</v>
      </c>
      <c r="Q701" t="n">
        <v>0.9362468680120619</v>
      </c>
      <c r="R701" t="n">
        <v>0.191336921151174</v>
      </c>
      <c r="S701" t="n">
        <v>0.5543810910298086</v>
      </c>
      <c r="T701" t="n">
        <v>0.3775723318161883</v>
      </c>
      <c r="U701" t="n">
        <v>0.6783787785563764</v>
      </c>
    </row>
    <row r="702">
      <c r="A702" t="inlineStr">
        <is>
          <t>1350591</t>
        </is>
      </c>
      <c r="B702" s="70">
        <f>SUMPRODUCT(K702:N702,PAINEL_PESOS!$C$16:$C$19)</f>
        <v/>
      </c>
      <c r="C702" s="70">
        <f>SUMPRODUCT(O702:Q702,PAINEL_PESOS!$C$21:$C$23)</f>
        <v/>
      </c>
      <c r="D702" s="70">
        <f>SUMPRODUCT(R702:S702,PAINEL_PESOS!$C$25:$C$26)</f>
        <v/>
      </c>
      <c r="E702" s="70">
        <f>SUMPRODUCT(T702:U702,PAINEL_PESOS!$C$28:$C$29)</f>
        <v/>
      </c>
      <c r="F702" s="70" t="n">
        <v>0.9827502269479207</v>
      </c>
      <c r="G702" s="70" t="n">
        <v>0.5781876352173081</v>
      </c>
      <c r="H702" s="71">
        <f>IF(NOT(AND(PAINEL_PESOS!$D$12="OK - 100%",PAINEL_PESOS!$F$20="OK - 100%",PAINEL_PESOS!$F$24="OK - 100%",PAINEL_PESOS!$F$27="OK - 100%",PAINEL_PESOS!$F$30="OK - 100%")),"", (B702*PAINEL_PESOS!$B$7+C702*PAINEL_PESOS!$B$8+D702*PAINEL_PESOS!$B$9+E702*PAINEL_PESOS!$B$10)*F702)</f>
        <v/>
      </c>
      <c r="I702" s="71">
        <f>IF(H702="","",H702-G702)</f>
        <v/>
      </c>
      <c r="J702" s="71">
        <f>IF(I702="","",ABS(I702))</f>
        <v/>
      </c>
      <c r="K702" t="n">
        <v>0.6597440163203886</v>
      </c>
      <c r="L702" t="n">
        <v>0</v>
      </c>
      <c r="M702" t="n">
        <v>0.7973239019234547</v>
      </c>
      <c r="N702" t="n">
        <v>0.9061427358640587</v>
      </c>
      <c r="O702" t="n">
        <v>0.412739847107646</v>
      </c>
      <c r="P702" t="n">
        <v>0.9865884014518151</v>
      </c>
      <c r="Q702" t="n">
        <v>0.9689205244401202</v>
      </c>
      <c r="R702" t="n">
        <v>0.2920993222800708</v>
      </c>
      <c r="S702" t="n">
        <v>0.5554190012924609</v>
      </c>
      <c r="T702" t="n">
        <v>0.4179484374451962</v>
      </c>
      <c r="U702" t="n">
        <v>0.6807858199632237</v>
      </c>
    </row>
    <row r="703">
      <c r="A703" t="inlineStr">
        <is>
          <t>1350616</t>
        </is>
      </c>
      <c r="B703" s="70">
        <f>SUMPRODUCT(K703:N703,PAINEL_PESOS!$C$16:$C$19)</f>
        <v/>
      </c>
      <c r="C703" s="70">
        <f>SUMPRODUCT(O703:Q703,PAINEL_PESOS!$C$21:$C$23)</f>
        <v/>
      </c>
      <c r="D703" s="70">
        <f>SUMPRODUCT(R703:S703,PAINEL_PESOS!$C$25:$C$26)</f>
        <v/>
      </c>
      <c r="E703" s="70">
        <f>SUMPRODUCT(T703:U703,PAINEL_PESOS!$C$28:$C$29)</f>
        <v/>
      </c>
      <c r="F703" s="70" t="n">
        <v>0.9985033129870955</v>
      </c>
      <c r="G703" s="70" t="n">
        <v>0.6197882268492075</v>
      </c>
      <c r="H703" s="71">
        <f>IF(NOT(AND(PAINEL_PESOS!$D$12="OK - 100%",PAINEL_PESOS!$F$20="OK - 100%",PAINEL_PESOS!$F$24="OK - 100%",PAINEL_PESOS!$F$27="OK - 100%",PAINEL_PESOS!$F$30="OK - 100%")),"", (B703*PAINEL_PESOS!$B$7+C703*PAINEL_PESOS!$B$8+D703*PAINEL_PESOS!$B$9+E703*PAINEL_PESOS!$B$10)*F703)</f>
        <v/>
      </c>
      <c r="I703" s="71">
        <f>IF(H703="","",H703-G703)</f>
        <v/>
      </c>
      <c r="J703" s="71">
        <f>IF(I703="","",ABS(I703))</f>
        <v/>
      </c>
      <c r="K703" t="n">
        <v>0.2</v>
      </c>
      <c r="L703" t="n">
        <v>0.3116534696092927</v>
      </c>
      <c r="M703" t="n">
        <v>0.7620212928503887</v>
      </c>
      <c r="N703" t="n">
        <v>0.9951768256742231</v>
      </c>
      <c r="O703" t="n">
        <v>0.2608351570983238</v>
      </c>
      <c r="P703" t="n">
        <v>0.9996518097795216</v>
      </c>
      <c r="Q703" t="n">
        <v>0.9955104105354167</v>
      </c>
      <c r="R703" t="n">
        <v>0.8922864708145848</v>
      </c>
      <c r="S703" t="n">
        <v>0.4460327055798171</v>
      </c>
      <c r="T703" t="n">
        <v>0.4606675585809185</v>
      </c>
      <c r="U703" t="n">
        <v>0.5283271896722158</v>
      </c>
    </row>
    <row r="704">
      <c r="A704" t="inlineStr">
        <is>
          <t>1350627</t>
        </is>
      </c>
      <c r="B704" s="70">
        <f>SUMPRODUCT(K704:N704,PAINEL_PESOS!$C$16:$C$19)</f>
        <v/>
      </c>
      <c r="C704" s="70">
        <f>SUMPRODUCT(O704:Q704,PAINEL_PESOS!$C$21:$C$23)</f>
        <v/>
      </c>
      <c r="D704" s="70">
        <f>SUMPRODUCT(R704:S704,PAINEL_PESOS!$C$25:$C$26)</f>
        <v/>
      </c>
      <c r="E704" s="70">
        <f>SUMPRODUCT(T704:U704,PAINEL_PESOS!$C$28:$C$29)</f>
        <v/>
      </c>
      <c r="F704" s="70" t="n">
        <v>0.9957778067146498</v>
      </c>
      <c r="G704" s="70" t="n">
        <v>0.6528606289646748</v>
      </c>
      <c r="H704" s="71">
        <f>IF(NOT(AND(PAINEL_PESOS!$D$12="OK - 100%",PAINEL_PESOS!$F$20="OK - 100%",PAINEL_PESOS!$F$24="OK - 100%",PAINEL_PESOS!$F$27="OK - 100%",PAINEL_PESOS!$F$30="OK - 100%")),"", (B704*PAINEL_PESOS!$B$7+C704*PAINEL_PESOS!$B$8+D704*PAINEL_PESOS!$B$9+E704*PAINEL_PESOS!$B$10)*F704)</f>
        <v/>
      </c>
      <c r="I704" s="71">
        <f>IF(H704="","",H704-G704)</f>
        <v/>
      </c>
      <c r="J704" s="71">
        <f>IF(I704="","",ABS(I704))</f>
        <v/>
      </c>
      <c r="K704" t="n">
        <v>0.2</v>
      </c>
      <c r="L704" t="n">
        <v>0.9999999999999998</v>
      </c>
      <c r="M704" t="n">
        <v>0.236399622157406</v>
      </c>
      <c r="N704" t="n">
        <v>0.9867922878778105</v>
      </c>
      <c r="O704" t="n">
        <v>0.3761585452009397</v>
      </c>
      <c r="P704" t="n">
        <v>0.9989160436057201</v>
      </c>
      <c r="Q704" t="n">
        <v>0.9870347588697632</v>
      </c>
      <c r="R704" t="n">
        <v>0.9862367066288164</v>
      </c>
      <c r="S704" t="n">
        <v>0.4548465444987027</v>
      </c>
      <c r="T704" t="n">
        <v>0.4259737545427703</v>
      </c>
      <c r="U704" t="n">
        <v>0.5916380387429787</v>
      </c>
    </row>
    <row r="705">
      <c r="A705" t="inlineStr">
        <is>
          <t>1350639</t>
        </is>
      </c>
      <c r="B705" s="70">
        <f>SUMPRODUCT(K705:N705,PAINEL_PESOS!$C$16:$C$19)</f>
        <v/>
      </c>
      <c r="C705" s="70">
        <f>SUMPRODUCT(O705:Q705,PAINEL_PESOS!$C$21:$C$23)</f>
        <v/>
      </c>
      <c r="D705" s="70">
        <f>SUMPRODUCT(R705:S705,PAINEL_PESOS!$C$25:$C$26)</f>
        <v/>
      </c>
      <c r="E705" s="70">
        <f>SUMPRODUCT(T705:U705,PAINEL_PESOS!$C$28:$C$29)</f>
        <v/>
      </c>
      <c r="F705" s="70" t="n">
        <v>0.9797765239191258</v>
      </c>
      <c r="G705" s="70" t="n">
        <v>0.6169289904399814</v>
      </c>
      <c r="H705" s="71">
        <f>IF(NOT(AND(PAINEL_PESOS!$D$12="OK - 100%",PAINEL_PESOS!$F$20="OK - 100%",PAINEL_PESOS!$F$24="OK - 100%",PAINEL_PESOS!$F$27="OK - 100%",PAINEL_PESOS!$F$30="OK - 100%")),"", (B705*PAINEL_PESOS!$B$7+C705*PAINEL_PESOS!$B$8+D705*PAINEL_PESOS!$B$9+E705*PAINEL_PESOS!$B$10)*F705)</f>
        <v/>
      </c>
      <c r="I705" s="71">
        <f>IF(H705="","",H705-G705)</f>
        <v/>
      </c>
      <c r="J705" s="71">
        <f>IF(I705="","",ABS(I705))</f>
        <v/>
      </c>
      <c r="K705" t="n">
        <v>0.4010365307774382</v>
      </c>
      <c r="L705" t="n">
        <v>0.005182511390047749</v>
      </c>
      <c r="M705" t="n">
        <v>0.5634743156921834</v>
      </c>
      <c r="N705" t="n">
        <v>0.8442371969079636</v>
      </c>
      <c r="O705" t="n">
        <v>0.2740788750353733</v>
      </c>
      <c r="P705" t="n">
        <v>0.996056501357413</v>
      </c>
      <c r="Q705" t="n">
        <v>0.9910989861514476</v>
      </c>
      <c r="R705" t="n">
        <v>0.7038680141823608</v>
      </c>
      <c r="S705" t="n">
        <v>0.5409198951441901</v>
      </c>
      <c r="T705" t="n">
        <v>0.5519670476144789</v>
      </c>
      <c r="U705" t="n">
        <v>0.8260939053519766</v>
      </c>
    </row>
    <row r="706">
      <c r="A706" t="inlineStr">
        <is>
          <t>1350661</t>
        </is>
      </c>
      <c r="B706" s="70">
        <f>SUMPRODUCT(K706:N706,PAINEL_PESOS!$C$16:$C$19)</f>
        <v/>
      </c>
      <c r="C706" s="70">
        <f>SUMPRODUCT(O706:Q706,PAINEL_PESOS!$C$21:$C$23)</f>
        <v/>
      </c>
      <c r="D706" s="70">
        <f>SUMPRODUCT(R706:S706,PAINEL_PESOS!$C$25:$C$26)</f>
        <v/>
      </c>
      <c r="E706" s="70">
        <f>SUMPRODUCT(T706:U706,PAINEL_PESOS!$C$28:$C$29)</f>
        <v/>
      </c>
      <c r="F706" s="70" t="n">
        <v>0.9506776524944758</v>
      </c>
      <c r="G706" s="70" t="n">
        <v>0.5731350918130087</v>
      </c>
      <c r="H706" s="71">
        <f>IF(NOT(AND(PAINEL_PESOS!$D$12="OK - 100%",PAINEL_PESOS!$F$20="OK - 100%",PAINEL_PESOS!$F$24="OK - 100%",PAINEL_PESOS!$F$27="OK - 100%",PAINEL_PESOS!$F$30="OK - 100%")),"", (B706*PAINEL_PESOS!$B$7+C706*PAINEL_PESOS!$B$8+D706*PAINEL_PESOS!$B$9+E706*PAINEL_PESOS!$B$10)*F706)</f>
        <v/>
      </c>
      <c r="I706" s="71">
        <f>IF(H706="","",H706-G706)</f>
        <v/>
      </c>
      <c r="J706" s="71">
        <f>IF(I706="","",ABS(I706))</f>
        <v/>
      </c>
      <c r="K706" t="n">
        <v>0.2099131852818633</v>
      </c>
      <c r="L706" t="n">
        <v>0.6159932675538408</v>
      </c>
      <c r="M706" t="n">
        <v>0.2557210796079502</v>
      </c>
      <c r="N706" t="n">
        <v>0.8896664720216921</v>
      </c>
      <c r="O706" t="n">
        <v>0.3236059196611243</v>
      </c>
      <c r="P706" t="n">
        <v>0.9102006110260279</v>
      </c>
      <c r="Q706" t="n">
        <v>0.820917928117614</v>
      </c>
      <c r="R706" t="n">
        <v>0.853520790849238</v>
      </c>
      <c r="S706" t="n">
        <v>0.5539901742759487</v>
      </c>
      <c r="T706" t="n">
        <v>0.4432035244162155</v>
      </c>
      <c r="U706" t="n">
        <v>0.6167826690014375</v>
      </c>
    </row>
    <row r="707">
      <c r="A707" t="inlineStr">
        <is>
          <t>1350662</t>
        </is>
      </c>
      <c r="B707" s="70">
        <f>SUMPRODUCT(K707:N707,PAINEL_PESOS!$C$16:$C$19)</f>
        <v/>
      </c>
      <c r="C707" s="70">
        <f>SUMPRODUCT(O707:Q707,PAINEL_PESOS!$C$21:$C$23)</f>
        <v/>
      </c>
      <c r="D707" s="70">
        <f>SUMPRODUCT(R707:S707,PAINEL_PESOS!$C$25:$C$26)</f>
        <v/>
      </c>
      <c r="E707" s="70">
        <f>SUMPRODUCT(T707:U707,PAINEL_PESOS!$C$28:$C$29)</f>
        <v/>
      </c>
      <c r="F707" s="70" t="n">
        <v>0.9912103723100608</v>
      </c>
      <c r="G707" s="70" t="n">
        <v>0.6284657607237899</v>
      </c>
      <c r="H707" s="71">
        <f>IF(NOT(AND(PAINEL_PESOS!$D$12="OK - 100%",PAINEL_PESOS!$F$20="OK - 100%",PAINEL_PESOS!$F$24="OK - 100%",PAINEL_PESOS!$F$27="OK - 100%",PAINEL_PESOS!$F$30="OK - 100%")),"", (B707*PAINEL_PESOS!$B$7+C707*PAINEL_PESOS!$B$8+D707*PAINEL_PESOS!$B$9+E707*PAINEL_PESOS!$B$10)*F707)</f>
        <v/>
      </c>
      <c r="I707" s="71">
        <f>IF(H707="","",H707-G707)</f>
        <v/>
      </c>
      <c r="J707" s="71">
        <f>IF(I707="","",ABS(I707))</f>
        <v/>
      </c>
      <c r="K707" t="n">
        <v>0.2567465893702959</v>
      </c>
      <c r="L707" t="n">
        <v>0.8829606340042176</v>
      </c>
      <c r="M707" t="n">
        <v>0.2224366344027228</v>
      </c>
      <c r="N707" t="n">
        <v>0.9283789553355932</v>
      </c>
      <c r="O707" t="n">
        <v>0.1580869445002362</v>
      </c>
      <c r="P707" t="n">
        <v>0.999852664301764</v>
      </c>
      <c r="Q707" t="n">
        <v>0.9973900822810517</v>
      </c>
      <c r="R707" t="n">
        <v>0.8183024109741541</v>
      </c>
      <c r="S707" t="n">
        <v>0.5518134641121339</v>
      </c>
      <c r="T707" t="n">
        <v>0.4497423220200897</v>
      </c>
      <c r="U707" t="n">
        <v>0.6703037360796043</v>
      </c>
    </row>
    <row r="708">
      <c r="A708" t="inlineStr">
        <is>
          <t>1350663</t>
        </is>
      </c>
      <c r="B708" s="70">
        <f>SUMPRODUCT(K708:N708,PAINEL_PESOS!$C$16:$C$19)</f>
        <v/>
      </c>
      <c r="C708" s="70">
        <f>SUMPRODUCT(O708:Q708,PAINEL_PESOS!$C$21:$C$23)</f>
        <v/>
      </c>
      <c r="D708" s="70">
        <f>SUMPRODUCT(R708:S708,PAINEL_PESOS!$C$25:$C$26)</f>
        <v/>
      </c>
      <c r="E708" s="70">
        <f>SUMPRODUCT(T708:U708,PAINEL_PESOS!$C$28:$C$29)</f>
        <v/>
      </c>
      <c r="F708" s="70" t="n">
        <v>0.9961547320730869</v>
      </c>
      <c r="G708" s="70" t="n">
        <v>0.5759938542313267</v>
      </c>
      <c r="H708" s="71">
        <f>IF(NOT(AND(PAINEL_PESOS!$D$12="OK - 100%",PAINEL_PESOS!$F$20="OK - 100%",PAINEL_PESOS!$F$24="OK - 100%",PAINEL_PESOS!$F$27="OK - 100%",PAINEL_PESOS!$F$30="OK - 100%")),"", (B708*PAINEL_PESOS!$B$7+C708*PAINEL_PESOS!$B$8+D708*PAINEL_PESOS!$B$9+E708*PAINEL_PESOS!$B$10)*F708)</f>
        <v/>
      </c>
      <c r="I708" s="71">
        <f>IF(H708="","",H708-G708)</f>
        <v/>
      </c>
      <c r="J708" s="71">
        <f>IF(I708="","",ABS(I708))</f>
        <v/>
      </c>
      <c r="K708" t="n">
        <v>0.2148388019536666</v>
      </c>
      <c r="L708" t="n">
        <v>0.1106564849434577</v>
      </c>
      <c r="M708" t="n">
        <v>0.4108449056989085</v>
      </c>
      <c r="N708" t="n">
        <v>0.9691358484841484</v>
      </c>
      <c r="O708" t="n">
        <v>0.1702734119067679</v>
      </c>
      <c r="P708" t="n">
        <v>0.9999847820834946</v>
      </c>
      <c r="Q708" t="n">
        <v>0.998620021878766</v>
      </c>
      <c r="R708" t="n">
        <v>0.6856185040213414</v>
      </c>
      <c r="S708" t="n">
        <v>0.5390031267541036</v>
      </c>
      <c r="T708" t="n">
        <v>0.4621142455258338</v>
      </c>
      <c r="U708" t="n">
        <v>0.6403453285378646</v>
      </c>
    </row>
    <row r="709">
      <c r="A709" t="inlineStr">
        <is>
          <t>1350664</t>
        </is>
      </c>
      <c r="B709" s="70">
        <f>SUMPRODUCT(K709:N709,PAINEL_PESOS!$C$16:$C$19)</f>
        <v/>
      </c>
      <c r="C709" s="70">
        <f>SUMPRODUCT(O709:Q709,PAINEL_PESOS!$C$21:$C$23)</f>
        <v/>
      </c>
      <c r="D709" s="70">
        <f>SUMPRODUCT(R709:S709,PAINEL_PESOS!$C$25:$C$26)</f>
        <v/>
      </c>
      <c r="E709" s="70">
        <f>SUMPRODUCT(T709:U709,PAINEL_PESOS!$C$28:$C$29)</f>
        <v/>
      </c>
      <c r="F709" s="70" t="n">
        <v>0.9830972985477079</v>
      </c>
      <c r="G709" s="70" t="n">
        <v>0.5869913848752849</v>
      </c>
      <c r="H709" s="71">
        <f>IF(NOT(AND(PAINEL_PESOS!$D$12="OK - 100%",PAINEL_PESOS!$F$20="OK - 100%",PAINEL_PESOS!$F$24="OK - 100%",PAINEL_PESOS!$F$27="OK - 100%",PAINEL_PESOS!$F$30="OK - 100%")),"", (B709*PAINEL_PESOS!$B$7+C709*PAINEL_PESOS!$B$8+D709*PAINEL_PESOS!$B$9+E709*PAINEL_PESOS!$B$10)*F709)</f>
        <v/>
      </c>
      <c r="I709" s="71">
        <f>IF(H709="","",H709-G709)</f>
        <v/>
      </c>
      <c r="J709" s="71">
        <f>IF(I709="","",ABS(I709))</f>
        <v/>
      </c>
      <c r="K709" t="n">
        <v>0.239200227476957</v>
      </c>
      <c r="L709" t="n">
        <v>0.6819146977803756</v>
      </c>
      <c r="M709" t="n">
        <v>0.3293686536958746</v>
      </c>
      <c r="N709" t="n">
        <v>0.9098484323814352</v>
      </c>
      <c r="O709" t="n">
        <v>0.2448786969641179</v>
      </c>
      <c r="P709" t="n">
        <v>0.9993566069065905</v>
      </c>
      <c r="Q709" t="n">
        <v>0.966351524522494</v>
      </c>
      <c r="R709" t="n">
        <v>0.660062871071127</v>
      </c>
      <c r="S709" t="n">
        <v>0.5488980671770269</v>
      </c>
      <c r="T709" t="n">
        <v>0.4608353702709218</v>
      </c>
      <c r="U709" t="n">
        <v>0.5529828344441452</v>
      </c>
    </row>
    <row r="710">
      <c r="A710" t="inlineStr">
        <is>
          <t>1350665</t>
        </is>
      </c>
      <c r="B710" s="70">
        <f>SUMPRODUCT(K710:N710,PAINEL_PESOS!$C$16:$C$19)</f>
        <v/>
      </c>
      <c r="C710" s="70">
        <f>SUMPRODUCT(O710:Q710,PAINEL_PESOS!$C$21:$C$23)</f>
        <v/>
      </c>
      <c r="D710" s="70">
        <f>SUMPRODUCT(R710:S710,PAINEL_PESOS!$C$25:$C$26)</f>
        <v/>
      </c>
      <c r="E710" s="70">
        <f>SUMPRODUCT(T710:U710,PAINEL_PESOS!$C$28:$C$29)</f>
        <v/>
      </c>
      <c r="F710" s="70" t="n">
        <v>0.7913941513382047</v>
      </c>
      <c r="G710" s="70" t="n">
        <v>0.4255748622412582</v>
      </c>
      <c r="H710" s="71">
        <f>IF(NOT(AND(PAINEL_PESOS!$D$12="OK - 100%",PAINEL_PESOS!$F$20="OK - 100%",PAINEL_PESOS!$F$24="OK - 100%",PAINEL_PESOS!$F$27="OK - 100%",PAINEL_PESOS!$F$30="OK - 100%")),"", (B710*PAINEL_PESOS!$B$7+C710*PAINEL_PESOS!$B$8+D710*PAINEL_PESOS!$B$9+E710*PAINEL_PESOS!$B$10)*F710)</f>
        <v/>
      </c>
      <c r="I710" s="71">
        <f>IF(H710="","",H710-G710)</f>
        <v/>
      </c>
      <c r="J710" s="71">
        <f>IF(I710="","",ABS(I710))</f>
        <v/>
      </c>
      <c r="K710" t="n">
        <v>0.2</v>
      </c>
      <c r="L710" t="n">
        <v>0.9999999999999998</v>
      </c>
      <c r="M710" t="n">
        <v>0.2546340607979888</v>
      </c>
      <c r="N710" t="n">
        <v>0</v>
      </c>
      <c r="O710" t="n">
        <v>0.1584802865304582</v>
      </c>
      <c r="P710" t="n">
        <v>0.6478625268399968</v>
      </c>
      <c r="Q710" t="n">
        <v>0.630372384888318</v>
      </c>
      <c r="R710" t="n">
        <v>0.8891874418420234</v>
      </c>
      <c r="S710" t="n">
        <v>0.5285819784573851</v>
      </c>
      <c r="T710" t="n">
        <v>0.5404187700505895</v>
      </c>
      <c r="U710" t="n">
        <v>0.6587115096387899</v>
      </c>
    </row>
    <row r="711">
      <c r="A711" t="inlineStr">
        <is>
          <t>1350666</t>
        </is>
      </c>
      <c r="B711" s="70">
        <f>SUMPRODUCT(K711:N711,PAINEL_PESOS!$C$16:$C$19)</f>
        <v/>
      </c>
      <c r="C711" s="70">
        <f>SUMPRODUCT(O711:Q711,PAINEL_PESOS!$C$21:$C$23)</f>
        <v/>
      </c>
      <c r="D711" s="70">
        <f>SUMPRODUCT(R711:S711,PAINEL_PESOS!$C$25:$C$26)</f>
        <v/>
      </c>
      <c r="E711" s="70">
        <f>SUMPRODUCT(T711:U711,PAINEL_PESOS!$C$28:$C$29)</f>
        <v/>
      </c>
      <c r="F711" s="70" t="n">
        <v>0.9931675321590649</v>
      </c>
      <c r="G711" s="70" t="n">
        <v>0.6138172093793967</v>
      </c>
      <c r="H711" s="71">
        <f>IF(NOT(AND(PAINEL_PESOS!$D$12="OK - 100%",PAINEL_PESOS!$F$20="OK - 100%",PAINEL_PESOS!$F$24="OK - 100%",PAINEL_PESOS!$F$27="OK - 100%",PAINEL_PESOS!$F$30="OK - 100%")),"", (B711*PAINEL_PESOS!$B$7+C711*PAINEL_PESOS!$B$8+D711*PAINEL_PESOS!$B$9+E711*PAINEL_PESOS!$B$10)*F711)</f>
        <v/>
      </c>
      <c r="I711" s="71">
        <f>IF(H711="","",H711-G711)</f>
        <v/>
      </c>
      <c r="J711" s="71">
        <f>IF(I711="","",ABS(I711))</f>
        <v/>
      </c>
      <c r="K711" t="n">
        <v>0.2</v>
      </c>
      <c r="L711" t="n">
        <v>0.9999999999999998</v>
      </c>
      <c r="M711" t="n">
        <v>0.2503736753278222</v>
      </c>
      <c r="N711" t="n">
        <v>0.9447035578250181</v>
      </c>
      <c r="O711" t="n">
        <v>0.1581830836465348</v>
      </c>
      <c r="P711" t="n">
        <v>1</v>
      </c>
      <c r="Q711" t="n">
        <v>0.997757536444822</v>
      </c>
      <c r="R711" t="n">
        <v>0.6148068585950089</v>
      </c>
      <c r="S711" t="n">
        <v>0.5281104009792319</v>
      </c>
      <c r="T711" t="n">
        <v>0.5173710762429252</v>
      </c>
      <c r="U711" t="n">
        <v>0.64919888043665</v>
      </c>
    </row>
    <row r="712">
      <c r="A712" t="inlineStr">
        <is>
          <t>1350667</t>
        </is>
      </c>
      <c r="B712" s="70">
        <f>SUMPRODUCT(K712:N712,PAINEL_PESOS!$C$16:$C$19)</f>
        <v/>
      </c>
      <c r="C712" s="70">
        <f>SUMPRODUCT(O712:Q712,PAINEL_PESOS!$C$21:$C$23)</f>
        <v/>
      </c>
      <c r="D712" s="70">
        <f>SUMPRODUCT(R712:S712,PAINEL_PESOS!$C$25:$C$26)</f>
        <v/>
      </c>
      <c r="E712" s="70">
        <f>SUMPRODUCT(T712:U712,PAINEL_PESOS!$C$28:$C$29)</f>
        <v/>
      </c>
      <c r="F712" s="70" t="n">
        <v>0.9943686884232612</v>
      </c>
      <c r="G712" s="70" t="n">
        <v>0.6162293204195012</v>
      </c>
      <c r="H712" s="71">
        <f>IF(NOT(AND(PAINEL_PESOS!$D$12="OK - 100%",PAINEL_PESOS!$F$20="OK - 100%",PAINEL_PESOS!$F$24="OK - 100%",PAINEL_PESOS!$F$27="OK - 100%",PAINEL_PESOS!$F$30="OK - 100%")),"", (B712*PAINEL_PESOS!$B$7+C712*PAINEL_PESOS!$B$8+D712*PAINEL_PESOS!$B$9+E712*PAINEL_PESOS!$B$10)*F712)</f>
        <v/>
      </c>
      <c r="I712" s="71">
        <f>IF(H712="","",H712-G712)</f>
        <v/>
      </c>
      <c r="J712" s="71">
        <f>IF(I712="","",ABS(I712))</f>
        <v/>
      </c>
      <c r="K712" t="n">
        <v>0.2</v>
      </c>
      <c r="L712" t="n">
        <v>0.9999999999999997</v>
      </c>
      <c r="M712" t="n">
        <v>0.2747712149056456</v>
      </c>
      <c r="N712" t="n">
        <v>0.9536233754815235</v>
      </c>
      <c r="O712" t="n">
        <v>0.1654232362877308</v>
      </c>
      <c r="P712" t="n">
        <v>1</v>
      </c>
      <c r="Q712" t="n">
        <v>0.9986309297747024</v>
      </c>
      <c r="R712" t="n">
        <v>0.5964371444919755</v>
      </c>
      <c r="S712" t="n">
        <v>0.5275667650810627</v>
      </c>
      <c r="T712" t="n">
        <v>0.5364962895380285</v>
      </c>
      <c r="U712" t="n">
        <v>0.6403529447587462</v>
      </c>
    </row>
    <row r="713">
      <c r="A713" t="inlineStr">
        <is>
          <t>1350668</t>
        </is>
      </c>
      <c r="B713" s="70">
        <f>SUMPRODUCT(K713:N713,PAINEL_PESOS!$C$16:$C$19)</f>
        <v/>
      </c>
      <c r="C713" s="70">
        <f>SUMPRODUCT(O713:Q713,PAINEL_PESOS!$C$21:$C$23)</f>
        <v/>
      </c>
      <c r="D713" s="70">
        <f>SUMPRODUCT(R713:S713,PAINEL_PESOS!$C$25:$C$26)</f>
        <v/>
      </c>
      <c r="E713" s="70">
        <f>SUMPRODUCT(T713:U713,PAINEL_PESOS!$C$28:$C$29)</f>
        <v/>
      </c>
      <c r="F713" s="70" t="n">
        <v>0.9957850139466303</v>
      </c>
      <c r="G713" s="70" t="n">
        <v>0.6050655139381546</v>
      </c>
      <c r="H713" s="71">
        <f>IF(NOT(AND(PAINEL_PESOS!$D$12="OK - 100%",PAINEL_PESOS!$F$20="OK - 100%",PAINEL_PESOS!$F$24="OK - 100%",PAINEL_PESOS!$F$27="OK - 100%",PAINEL_PESOS!$F$30="OK - 100%")),"", (B713*PAINEL_PESOS!$B$7+C713*PAINEL_PESOS!$B$8+D713*PAINEL_PESOS!$B$9+E713*PAINEL_PESOS!$B$10)*F713)</f>
        <v/>
      </c>
      <c r="I713" s="71">
        <f>IF(H713="","",H713-G713)</f>
        <v/>
      </c>
      <c r="J713" s="71">
        <f>IF(I713="","",ABS(I713))</f>
        <v/>
      </c>
      <c r="K713" t="n">
        <v>0.2</v>
      </c>
      <c r="L713" t="n">
        <v>0.9999999999999998</v>
      </c>
      <c r="M713" t="n">
        <v>0.2229805587657506</v>
      </c>
      <c r="N713" t="n">
        <v>0.9646175544411023</v>
      </c>
      <c r="O713" t="n">
        <v>0.1628437899127106</v>
      </c>
      <c r="P713" t="n">
        <v>1</v>
      </c>
      <c r="Q713" t="n">
        <v>0.9993700963701856</v>
      </c>
      <c r="R713" t="n">
        <v>0.5441854051574608</v>
      </c>
      <c r="S713" t="n">
        <v>0.5273244383126583</v>
      </c>
      <c r="T713" t="n">
        <v>0.4991259990944308</v>
      </c>
      <c r="U713" t="n">
        <v>0.6551023910526437</v>
      </c>
    </row>
    <row r="714">
      <c r="A714" t="inlineStr">
        <is>
          <t>1350669</t>
        </is>
      </c>
      <c r="B714" s="70">
        <f>SUMPRODUCT(K714:N714,PAINEL_PESOS!$C$16:$C$19)</f>
        <v/>
      </c>
      <c r="C714" s="70">
        <f>SUMPRODUCT(O714:Q714,PAINEL_PESOS!$C$21:$C$23)</f>
        <v/>
      </c>
      <c r="D714" s="70">
        <f>SUMPRODUCT(R714:S714,PAINEL_PESOS!$C$25:$C$26)</f>
        <v/>
      </c>
      <c r="E714" s="70">
        <f>SUMPRODUCT(T714:U714,PAINEL_PESOS!$C$28:$C$29)</f>
        <v/>
      </c>
      <c r="F714" s="70" t="n">
        <v>0.9963649484865567</v>
      </c>
      <c r="G714" s="70" t="n">
        <v>0.6180498488014361</v>
      </c>
      <c r="H714" s="71">
        <f>IF(NOT(AND(PAINEL_PESOS!$D$12="OK - 100%",PAINEL_PESOS!$F$20="OK - 100%",PAINEL_PESOS!$F$24="OK - 100%",PAINEL_PESOS!$F$27="OK - 100%",PAINEL_PESOS!$F$30="OK - 100%")),"", (B714*PAINEL_PESOS!$B$7+C714*PAINEL_PESOS!$B$8+D714*PAINEL_PESOS!$B$9+E714*PAINEL_PESOS!$B$10)*F714)</f>
        <v/>
      </c>
      <c r="I714" s="71">
        <f>IF(H714="","",H714-G714)</f>
        <v/>
      </c>
      <c r="J714" s="71">
        <f>IF(I714="","",ABS(I714))</f>
        <v/>
      </c>
      <c r="K714" t="n">
        <v>0.2</v>
      </c>
      <c r="L714" t="n">
        <v>0.9999999999999998</v>
      </c>
      <c r="M714" t="n">
        <v>0.3047534527090283</v>
      </c>
      <c r="N714" t="n">
        <v>0.9691323036508693</v>
      </c>
      <c r="O714" t="n">
        <v>0.1751261924133605</v>
      </c>
      <c r="P714" t="n">
        <v>1</v>
      </c>
      <c r="Q714" t="n">
        <v>0.9996613362584333</v>
      </c>
      <c r="R714" t="n">
        <v>0.4117652167570344</v>
      </c>
      <c r="S714" t="n">
        <v>0.5266342202157073</v>
      </c>
      <c r="T714" t="n">
        <v>0.5111429334268921</v>
      </c>
      <c r="U714" t="n">
        <v>0.8260939053519766</v>
      </c>
    </row>
    <row r="715">
      <c r="A715" t="inlineStr">
        <is>
          <t>1350670</t>
        </is>
      </c>
      <c r="B715" s="70">
        <f>SUMPRODUCT(K715:N715,PAINEL_PESOS!$C$16:$C$19)</f>
        <v/>
      </c>
      <c r="C715" s="70">
        <f>SUMPRODUCT(O715:Q715,PAINEL_PESOS!$C$21:$C$23)</f>
        <v/>
      </c>
      <c r="D715" s="70">
        <f>SUMPRODUCT(R715:S715,PAINEL_PESOS!$C$25:$C$26)</f>
        <v/>
      </c>
      <c r="E715" s="70">
        <f>SUMPRODUCT(T715:U715,PAINEL_PESOS!$C$28:$C$29)</f>
        <v/>
      </c>
      <c r="F715" s="70" t="n">
        <v>0.9974018177198432</v>
      </c>
      <c r="G715" s="70" t="n">
        <v>0.5576263276946816</v>
      </c>
      <c r="H715" s="71">
        <f>IF(NOT(AND(PAINEL_PESOS!$D$12="OK - 100%",PAINEL_PESOS!$F$20="OK - 100%",PAINEL_PESOS!$F$24="OK - 100%",PAINEL_PESOS!$F$27="OK - 100%",PAINEL_PESOS!$F$30="OK - 100%")),"", (B715*PAINEL_PESOS!$B$7+C715*PAINEL_PESOS!$B$8+D715*PAINEL_PESOS!$B$9+E715*PAINEL_PESOS!$B$10)*F715)</f>
        <v/>
      </c>
      <c r="I715" s="71">
        <f>IF(H715="","",H715-G715)</f>
        <v/>
      </c>
      <c r="J715" s="71">
        <f>IF(I715="","",ABS(I715))</f>
        <v/>
      </c>
      <c r="K715" t="n">
        <v>0.2002021676861266</v>
      </c>
      <c r="L715" t="n">
        <v>0.3642457793335754</v>
      </c>
      <c r="M715" t="n">
        <v>0.4297113867626855</v>
      </c>
      <c r="N715" t="n">
        <v>0.9790051166084132</v>
      </c>
      <c r="O715" t="n">
        <v>0.1240910306002654</v>
      </c>
      <c r="P715" t="n">
        <v>0.9999454719816854</v>
      </c>
      <c r="Q715" t="n">
        <v>0.9991633959833774</v>
      </c>
      <c r="R715" t="n">
        <v>0.4521195390974189</v>
      </c>
      <c r="S715" t="n">
        <v>0.5261536970616809</v>
      </c>
      <c r="T715" t="n">
        <v>0.4518798688699073</v>
      </c>
      <c r="U715" t="n">
        <v>0.6404294037646521</v>
      </c>
    </row>
    <row r="716">
      <c r="A716" t="inlineStr">
        <is>
          <t>1350671</t>
        </is>
      </c>
      <c r="B716" s="70">
        <f>SUMPRODUCT(K716:N716,PAINEL_PESOS!$C$16:$C$19)</f>
        <v/>
      </c>
      <c r="C716" s="70">
        <f>SUMPRODUCT(O716:Q716,PAINEL_PESOS!$C$21:$C$23)</f>
        <v/>
      </c>
      <c r="D716" s="70">
        <f>SUMPRODUCT(R716:S716,PAINEL_PESOS!$C$25:$C$26)</f>
        <v/>
      </c>
      <c r="E716" s="70">
        <f>SUMPRODUCT(T716:U716,PAINEL_PESOS!$C$28:$C$29)</f>
        <v/>
      </c>
      <c r="F716" s="70" t="n">
        <v>0.9981315065054975</v>
      </c>
      <c r="G716" s="70" t="n">
        <v>0.5125643723986498</v>
      </c>
      <c r="H716" s="71">
        <f>IF(NOT(AND(PAINEL_PESOS!$D$12="OK - 100%",PAINEL_PESOS!$F$20="OK - 100%",PAINEL_PESOS!$F$24="OK - 100%",PAINEL_PESOS!$F$27="OK - 100%",PAINEL_PESOS!$F$30="OK - 100%")),"", (B716*PAINEL_PESOS!$B$7+C716*PAINEL_PESOS!$B$8+D716*PAINEL_PESOS!$B$9+E716*PAINEL_PESOS!$B$10)*F716)</f>
        <v/>
      </c>
      <c r="I716" s="71">
        <f>IF(H716="","",H716-G716)</f>
        <v/>
      </c>
      <c r="J716" s="71">
        <f>IF(I716="","",ABS(I716))</f>
        <v/>
      </c>
      <c r="K716" t="n">
        <v>0.2</v>
      </c>
      <c r="L716" t="n">
        <v>0.002757892210833291</v>
      </c>
      <c r="M716" t="n">
        <v>0.6753473764771949</v>
      </c>
      <c r="N716" t="n">
        <v>0.9854766019335149</v>
      </c>
      <c r="O716" t="n">
        <v>0.09524811729603977</v>
      </c>
      <c r="P716" t="n">
        <v>0.9998736941579593</v>
      </c>
      <c r="Q716" t="n">
        <v>0.9990929384367443</v>
      </c>
      <c r="R716" t="n">
        <v>0.2574404024813085</v>
      </c>
      <c r="S716" t="n">
        <v>0.4869709366994155</v>
      </c>
      <c r="T716" t="n">
        <v>0.4286181958583659</v>
      </c>
      <c r="U716" t="n">
        <v>0.6072274706041343</v>
      </c>
    </row>
    <row r="717">
      <c r="A717" t="inlineStr">
        <is>
          <t>1350672</t>
        </is>
      </c>
      <c r="B717" s="70">
        <f>SUMPRODUCT(K717:N717,PAINEL_PESOS!$C$16:$C$19)</f>
        <v/>
      </c>
      <c r="C717" s="70">
        <f>SUMPRODUCT(O717:Q717,PAINEL_PESOS!$C$21:$C$23)</f>
        <v/>
      </c>
      <c r="D717" s="70">
        <f>SUMPRODUCT(R717:S717,PAINEL_PESOS!$C$25:$C$26)</f>
        <v/>
      </c>
      <c r="E717" s="70">
        <f>SUMPRODUCT(T717:U717,PAINEL_PESOS!$C$28:$C$29)</f>
        <v/>
      </c>
      <c r="F717" s="70" t="n">
        <v>0.9979203917523911</v>
      </c>
      <c r="G717" s="70" t="n">
        <v>0.5179629949611674</v>
      </c>
      <c r="H717" s="71">
        <f>IF(NOT(AND(PAINEL_PESOS!$D$12="OK - 100%",PAINEL_PESOS!$F$20="OK - 100%",PAINEL_PESOS!$F$24="OK - 100%",PAINEL_PESOS!$F$27="OK - 100%",PAINEL_PESOS!$F$30="OK - 100%")),"", (B717*PAINEL_PESOS!$B$7+C717*PAINEL_PESOS!$B$8+D717*PAINEL_PESOS!$B$9+E717*PAINEL_PESOS!$B$10)*F717)</f>
        <v/>
      </c>
      <c r="I717" s="71">
        <f>IF(H717="","",H717-G717)</f>
        <v/>
      </c>
      <c r="J717" s="71">
        <f>IF(I717="","",ABS(I717))</f>
        <v/>
      </c>
      <c r="K717" t="n">
        <v>0.2</v>
      </c>
      <c r="L717" t="n">
        <v>0.235511048395422</v>
      </c>
      <c r="M717" t="n">
        <v>0.8274905341007824</v>
      </c>
      <c r="N717" t="n">
        <v>0.9839265837634374</v>
      </c>
      <c r="O717" t="n">
        <v>0.200049726424578</v>
      </c>
      <c r="P717" t="n">
        <v>0.9998759032396026</v>
      </c>
      <c r="Q717" t="n">
        <v>0.9989364528470106</v>
      </c>
      <c r="R717" t="n">
        <v>0.05065666115266933</v>
      </c>
      <c r="S717" t="n">
        <v>0.5237620582354404</v>
      </c>
      <c r="T717" t="n">
        <v>0.3953898518504999</v>
      </c>
      <c r="U717" t="n">
        <v>0.5931584891575876</v>
      </c>
    </row>
    <row r="718">
      <c r="A718" t="inlineStr">
        <is>
          <t>1350684</t>
        </is>
      </c>
      <c r="B718" s="70">
        <f>SUMPRODUCT(K718:N718,PAINEL_PESOS!$C$16:$C$19)</f>
        <v/>
      </c>
      <c r="C718" s="70">
        <f>SUMPRODUCT(O718:Q718,PAINEL_PESOS!$C$21:$C$23)</f>
        <v/>
      </c>
      <c r="D718" s="70">
        <f>SUMPRODUCT(R718:S718,PAINEL_PESOS!$C$25:$C$26)</f>
        <v/>
      </c>
      <c r="E718" s="70">
        <f>SUMPRODUCT(T718:U718,PAINEL_PESOS!$C$28:$C$29)</f>
        <v/>
      </c>
      <c r="F718" s="70" t="n">
        <v>0.9963422053160909</v>
      </c>
      <c r="G718" s="70" t="n">
        <v>0.582201908442008</v>
      </c>
      <c r="H718" s="71">
        <f>IF(NOT(AND(PAINEL_PESOS!$D$12="OK - 100%",PAINEL_PESOS!$F$20="OK - 100%",PAINEL_PESOS!$F$24="OK - 100%",PAINEL_PESOS!$F$27="OK - 100%",PAINEL_PESOS!$F$30="OK - 100%")),"", (B718*PAINEL_PESOS!$B$7+C718*PAINEL_PESOS!$B$8+D718*PAINEL_PESOS!$B$9+E718*PAINEL_PESOS!$B$10)*F718)</f>
        <v/>
      </c>
      <c r="I718" s="71">
        <f>IF(H718="","",H718-G718)</f>
        <v/>
      </c>
      <c r="J718" s="71">
        <f>IF(I718="","",ABS(I718))</f>
        <v/>
      </c>
      <c r="K718" t="n">
        <v>0.2004412436878583</v>
      </c>
      <c r="L718" t="n">
        <v>0.2424652560017877</v>
      </c>
      <c r="M718" t="n">
        <v>0.3960461857091992</v>
      </c>
      <c r="N718" t="n">
        <v>0.9752442816164353</v>
      </c>
      <c r="O718" t="n">
        <v>0.2459411321782723</v>
      </c>
      <c r="P718" t="n">
        <v>0.9998982019420828</v>
      </c>
      <c r="Q718" t="n">
        <v>0.9961750188704928</v>
      </c>
      <c r="R718" t="n">
        <v>0.79770164200177</v>
      </c>
      <c r="S718" t="n">
        <v>0.4943595367430824</v>
      </c>
      <c r="T718" t="n">
        <v>0.4015051737265828</v>
      </c>
      <c r="U718" t="n">
        <v>0.57937334175866</v>
      </c>
    </row>
    <row r="719">
      <c r="A719" t="inlineStr">
        <is>
          <t>1350692</t>
        </is>
      </c>
      <c r="B719" s="70">
        <f>SUMPRODUCT(K719:N719,PAINEL_PESOS!$C$16:$C$19)</f>
        <v/>
      </c>
      <c r="C719" s="70">
        <f>SUMPRODUCT(O719:Q719,PAINEL_PESOS!$C$21:$C$23)</f>
        <v/>
      </c>
      <c r="D719" s="70">
        <f>SUMPRODUCT(R719:S719,PAINEL_PESOS!$C$25:$C$26)</f>
        <v/>
      </c>
      <c r="E719" s="70">
        <f>SUMPRODUCT(T719:U719,PAINEL_PESOS!$C$28:$C$29)</f>
        <v/>
      </c>
      <c r="F719" s="70" t="n">
        <v>0.992881891350181</v>
      </c>
      <c r="G719" s="70" t="n">
        <v>0.5623634065255687</v>
      </c>
      <c r="H719" s="71">
        <f>IF(NOT(AND(PAINEL_PESOS!$D$12="OK - 100%",PAINEL_PESOS!$F$20="OK - 100%",PAINEL_PESOS!$F$24="OK - 100%",PAINEL_PESOS!$F$27="OK - 100%",PAINEL_PESOS!$F$30="OK - 100%")),"", (B719*PAINEL_PESOS!$B$7+C719*PAINEL_PESOS!$B$8+D719*PAINEL_PESOS!$B$9+E719*PAINEL_PESOS!$B$10)*F719)</f>
        <v/>
      </c>
      <c r="I719" s="71">
        <f>IF(H719="","",H719-G719)</f>
        <v/>
      </c>
      <c r="J719" s="71">
        <f>IF(I719="","",ABS(I719))</f>
        <v/>
      </c>
      <c r="K719" t="n">
        <v>0.2</v>
      </c>
      <c r="L719" t="n">
        <v>0</v>
      </c>
      <c r="M719" t="n">
        <v>1</v>
      </c>
      <c r="N719" t="n">
        <v>0.9556299020008358</v>
      </c>
      <c r="O719" t="n">
        <v>0.2233034441689803</v>
      </c>
      <c r="P719" t="n">
        <v>0.9998039360949412</v>
      </c>
      <c r="Q719" t="n">
        <v>0.9900525378679653</v>
      </c>
      <c r="R719" t="n">
        <v>0.6490665708834873</v>
      </c>
      <c r="S719" t="n">
        <v>0.4735930218135023</v>
      </c>
      <c r="T719" t="n">
        <v>0.4070780786780884</v>
      </c>
      <c r="U719" t="n">
        <v>0.4481679774788405</v>
      </c>
    </row>
    <row r="720">
      <c r="A720" t="inlineStr">
        <is>
          <t>1350693</t>
        </is>
      </c>
      <c r="B720" s="70">
        <f>SUMPRODUCT(K720:N720,PAINEL_PESOS!$C$16:$C$19)</f>
        <v/>
      </c>
      <c r="C720" s="70">
        <f>SUMPRODUCT(O720:Q720,PAINEL_PESOS!$C$21:$C$23)</f>
        <v/>
      </c>
      <c r="D720" s="70">
        <f>SUMPRODUCT(R720:S720,PAINEL_PESOS!$C$25:$C$26)</f>
        <v/>
      </c>
      <c r="E720" s="70">
        <f>SUMPRODUCT(T720:U720,PAINEL_PESOS!$C$28:$C$29)</f>
        <v/>
      </c>
      <c r="F720" s="70" t="n">
        <v>0.9908354813891418</v>
      </c>
      <c r="G720" s="70" t="n">
        <v>0.596551583387174</v>
      </c>
      <c r="H720" s="71">
        <f>IF(NOT(AND(PAINEL_PESOS!$D$12="OK - 100%",PAINEL_PESOS!$F$20="OK - 100%",PAINEL_PESOS!$F$24="OK - 100%",PAINEL_PESOS!$F$27="OK - 100%",PAINEL_PESOS!$F$30="OK - 100%")),"", (B720*PAINEL_PESOS!$B$7+C720*PAINEL_PESOS!$B$8+D720*PAINEL_PESOS!$B$9+E720*PAINEL_PESOS!$B$10)*F720)</f>
        <v/>
      </c>
      <c r="I720" s="71">
        <f>IF(H720="","",H720-G720)</f>
        <v/>
      </c>
      <c r="J720" s="71">
        <f>IF(I720="","",ABS(I720))</f>
        <v/>
      </c>
      <c r="K720" t="n">
        <v>0.2</v>
      </c>
      <c r="L720" t="n">
        <v>0</v>
      </c>
      <c r="M720" t="n">
        <v>0.9999969856788592</v>
      </c>
      <c r="N720" t="n">
        <v>0.9453396442824983</v>
      </c>
      <c r="O720" t="n">
        <v>0.2013342743217426</v>
      </c>
      <c r="P720" t="n">
        <v>0.9998410537347611</v>
      </c>
      <c r="Q720" t="n">
        <v>0.9856237373498365</v>
      </c>
      <c r="R720" t="n">
        <v>0.9025424693111757</v>
      </c>
      <c r="S720" t="n">
        <v>0.4748690812692733</v>
      </c>
      <c r="T720" t="n">
        <v>0.4048150341792019</v>
      </c>
      <c r="U720" t="n">
        <v>0.5037931231352943</v>
      </c>
    </row>
    <row r="721">
      <c r="A721" t="inlineStr">
        <is>
          <t>1350686</t>
        </is>
      </c>
      <c r="B721" s="70">
        <f>SUMPRODUCT(K721:N721,PAINEL_PESOS!$C$16:$C$19)</f>
        <v/>
      </c>
      <c r="C721" s="70">
        <f>SUMPRODUCT(O721:Q721,PAINEL_PESOS!$C$21:$C$23)</f>
        <v/>
      </c>
      <c r="D721" s="70">
        <f>SUMPRODUCT(R721:S721,PAINEL_PESOS!$C$25:$C$26)</f>
        <v/>
      </c>
      <c r="E721" s="70">
        <f>SUMPRODUCT(T721:U721,PAINEL_PESOS!$C$28:$C$29)</f>
        <v/>
      </c>
      <c r="F721" s="70" t="n">
        <v>0.9899612688174341</v>
      </c>
      <c r="G721" s="70" t="n">
        <v>0.6061313494682958</v>
      </c>
      <c r="H721" s="71">
        <f>IF(NOT(AND(PAINEL_PESOS!$D$12="OK - 100%",PAINEL_PESOS!$F$20="OK - 100%",PAINEL_PESOS!$F$24="OK - 100%",PAINEL_PESOS!$F$27="OK - 100%",PAINEL_PESOS!$F$30="OK - 100%")),"", (B721*PAINEL_PESOS!$B$7+C721*PAINEL_PESOS!$B$8+D721*PAINEL_PESOS!$B$9+E721*PAINEL_PESOS!$B$10)*F721)</f>
        <v/>
      </c>
      <c r="I721" s="71">
        <f>IF(H721="","",H721-G721)</f>
        <v/>
      </c>
      <c r="J721" s="71">
        <f>IF(I721="","",ABS(I721))</f>
        <v/>
      </c>
      <c r="K721" t="n">
        <v>0.2</v>
      </c>
      <c r="L721" t="n">
        <v>0</v>
      </c>
      <c r="M721" t="n">
        <v>0.9788603686950377</v>
      </c>
      <c r="N721" t="n">
        <v>0.9311465448788114</v>
      </c>
      <c r="O721" t="n">
        <v>0.2763958173225676</v>
      </c>
      <c r="P721" t="n">
        <v>0.99935606076982</v>
      </c>
      <c r="Q721" t="n">
        <v>0.9900333593475857</v>
      </c>
      <c r="R721" t="n">
        <v>0.8462894663693195</v>
      </c>
      <c r="S721" t="n">
        <v>0.5150993081185511</v>
      </c>
      <c r="T721" t="n">
        <v>0.409212487614629</v>
      </c>
      <c r="U721" t="n">
        <v>0.5620945265601346</v>
      </c>
    </row>
    <row r="722">
      <c r="A722" t="inlineStr">
        <is>
          <t>1351094</t>
        </is>
      </c>
      <c r="B722" s="70">
        <f>SUMPRODUCT(K722:N722,PAINEL_PESOS!$C$16:$C$19)</f>
        <v/>
      </c>
      <c r="C722" s="70">
        <f>SUMPRODUCT(O722:Q722,PAINEL_PESOS!$C$21:$C$23)</f>
        <v/>
      </c>
      <c r="D722" s="70">
        <f>SUMPRODUCT(R722:S722,PAINEL_PESOS!$C$25:$C$26)</f>
        <v/>
      </c>
      <c r="E722" s="70">
        <f>SUMPRODUCT(T722:U722,PAINEL_PESOS!$C$28:$C$29)</f>
        <v/>
      </c>
      <c r="F722" s="70" t="n">
        <v>0.9939084314576633</v>
      </c>
      <c r="G722" s="70" t="n">
        <v>0.575130881993769</v>
      </c>
      <c r="H722" s="71">
        <f>IF(NOT(AND(PAINEL_PESOS!$D$12="OK - 100%",PAINEL_PESOS!$F$20="OK - 100%",PAINEL_PESOS!$F$24="OK - 100%",PAINEL_PESOS!$F$27="OK - 100%",PAINEL_PESOS!$F$30="OK - 100%")),"", (B722*PAINEL_PESOS!$B$7+C722*PAINEL_PESOS!$B$8+D722*PAINEL_PESOS!$B$9+E722*PAINEL_PESOS!$B$10)*F722)</f>
        <v/>
      </c>
      <c r="I722" s="71">
        <f>IF(H722="","",H722-G722)</f>
        <v/>
      </c>
      <c r="J722" s="71">
        <f>IF(I722="","",ABS(I722))</f>
        <v/>
      </c>
      <c r="K722" t="n">
        <v>0.4596060402174378</v>
      </c>
      <c r="L722" t="n">
        <v>0</v>
      </c>
      <c r="M722" t="n">
        <v>0.6551806024153253</v>
      </c>
      <c r="N722" t="n">
        <v>0.9924854782577085</v>
      </c>
      <c r="O722" t="n">
        <v>0.2428957149047091</v>
      </c>
      <c r="P722" t="n">
        <v>0.9968307454651513</v>
      </c>
      <c r="Q722" t="n">
        <v>0.9760014569338999</v>
      </c>
      <c r="R722" t="n">
        <v>0.3074794582445807</v>
      </c>
      <c r="S722" t="n">
        <v>0.777882720126864</v>
      </c>
      <c r="T722" t="n">
        <v>0.2837975315743656</v>
      </c>
      <c r="U722" t="n">
        <v>0.7292987126046393</v>
      </c>
    </row>
    <row r="723">
      <c r="A723" t="inlineStr">
        <is>
          <t>1351153</t>
        </is>
      </c>
      <c r="B723" s="70">
        <f>SUMPRODUCT(K723:N723,PAINEL_PESOS!$C$16:$C$19)</f>
        <v/>
      </c>
      <c r="C723" s="70">
        <f>SUMPRODUCT(O723:Q723,PAINEL_PESOS!$C$21:$C$23)</f>
        <v/>
      </c>
      <c r="D723" s="70">
        <f>SUMPRODUCT(R723:S723,PAINEL_PESOS!$C$25:$C$26)</f>
        <v/>
      </c>
      <c r="E723" s="70">
        <f>SUMPRODUCT(T723:U723,PAINEL_PESOS!$C$28:$C$29)</f>
        <v/>
      </c>
      <c r="F723" s="70" t="n">
        <v>0.8678641295241688</v>
      </c>
      <c r="G723" s="70" t="n">
        <v>0.4718743258580239</v>
      </c>
      <c r="H723" s="71">
        <f>IF(NOT(AND(PAINEL_PESOS!$D$12="OK - 100%",PAINEL_PESOS!$F$20="OK - 100%",PAINEL_PESOS!$F$24="OK - 100%",PAINEL_PESOS!$F$27="OK - 100%",PAINEL_PESOS!$F$30="OK - 100%")),"", (B723*PAINEL_PESOS!$B$7+C723*PAINEL_PESOS!$B$8+D723*PAINEL_PESOS!$B$9+E723*PAINEL_PESOS!$B$10)*F723)</f>
        <v/>
      </c>
      <c r="I723" s="71">
        <f>IF(H723="","",H723-G723)</f>
        <v/>
      </c>
      <c r="J723" s="71">
        <f>IF(I723="","",ABS(I723))</f>
        <v/>
      </c>
      <c r="K723" t="n">
        <v>0.521152355111493</v>
      </c>
      <c r="L723" t="n">
        <v>0.01623218253688638</v>
      </c>
      <c r="M723" t="n">
        <v>0.7582221876074117</v>
      </c>
      <c r="N723" t="n">
        <v>0.8027382478752109</v>
      </c>
      <c r="O723" t="n">
        <v>0.5404210727110594</v>
      </c>
      <c r="P723" t="n">
        <v>0.9407088577525378</v>
      </c>
      <c r="Q723" t="n">
        <v>0.4132078508207295</v>
      </c>
      <c r="R723" t="n">
        <v>0.1765843453207105</v>
      </c>
      <c r="S723" t="n">
        <v>0.4342565539519924</v>
      </c>
      <c r="T723" t="n">
        <v>0.574171737377251</v>
      </c>
      <c r="U723" t="n">
        <v>0.8526760293633916</v>
      </c>
    </row>
    <row r="724">
      <c r="A724" t="inlineStr">
        <is>
          <t>1351154</t>
        </is>
      </c>
      <c r="B724" s="70">
        <f>SUMPRODUCT(K724:N724,PAINEL_PESOS!$C$16:$C$19)</f>
        <v/>
      </c>
      <c r="C724" s="70">
        <f>SUMPRODUCT(O724:Q724,PAINEL_PESOS!$C$21:$C$23)</f>
        <v/>
      </c>
      <c r="D724" s="70">
        <f>SUMPRODUCT(R724:S724,PAINEL_PESOS!$C$25:$C$26)</f>
        <v/>
      </c>
      <c r="E724" s="70">
        <f>SUMPRODUCT(T724:U724,PAINEL_PESOS!$C$28:$C$29)</f>
        <v/>
      </c>
      <c r="F724" s="70" t="n">
        <v>0.8094276017090161</v>
      </c>
      <c r="G724" s="70" t="n">
        <v>0.4050685824186525</v>
      </c>
      <c r="H724" s="71">
        <f>IF(NOT(AND(PAINEL_PESOS!$D$12="OK - 100%",PAINEL_PESOS!$F$20="OK - 100%",PAINEL_PESOS!$F$24="OK - 100%",PAINEL_PESOS!$F$27="OK - 100%",PAINEL_PESOS!$F$30="OK - 100%")),"", (B724*PAINEL_PESOS!$B$7+C724*PAINEL_PESOS!$B$8+D724*PAINEL_PESOS!$B$9+E724*PAINEL_PESOS!$B$10)*F724)</f>
        <v/>
      </c>
      <c r="I724" s="71">
        <f>IF(H724="","",H724-G724)</f>
        <v/>
      </c>
      <c r="J724" s="71">
        <f>IF(I724="","",ABS(I724))</f>
        <v/>
      </c>
      <c r="K724" t="n">
        <v>0.8522629582573298</v>
      </c>
      <c r="L724" t="n">
        <v>0</v>
      </c>
      <c r="M724" t="n">
        <v>0.5851340574989873</v>
      </c>
      <c r="N724" t="n">
        <v>0.1979565178319781</v>
      </c>
      <c r="O724" t="n">
        <v>0.6954492675807622</v>
      </c>
      <c r="P724" t="n">
        <v>0.4843898952762389</v>
      </c>
      <c r="Q724" t="n">
        <v>0.3838126798917334</v>
      </c>
      <c r="R724" t="n">
        <v>0.1511953056168145</v>
      </c>
      <c r="S724" t="n">
        <v>0.4302528637957581</v>
      </c>
      <c r="T724" t="n">
        <v>0.6583977143229212</v>
      </c>
      <c r="U724" t="n">
        <v>0.9035492810007877</v>
      </c>
    </row>
    <row r="725">
      <c r="A725" t="inlineStr">
        <is>
          <t>1351155</t>
        </is>
      </c>
      <c r="B725" s="70">
        <f>SUMPRODUCT(K725:N725,PAINEL_PESOS!$C$16:$C$19)</f>
        <v/>
      </c>
      <c r="C725" s="70">
        <f>SUMPRODUCT(O725:Q725,PAINEL_PESOS!$C$21:$C$23)</f>
        <v/>
      </c>
      <c r="D725" s="70">
        <f>SUMPRODUCT(R725:S725,PAINEL_PESOS!$C$25:$C$26)</f>
        <v/>
      </c>
      <c r="E725" s="70">
        <f>SUMPRODUCT(T725:U725,PAINEL_PESOS!$C$28:$C$29)</f>
        <v/>
      </c>
      <c r="F725" s="70" t="n">
        <v>0.864570813181291</v>
      </c>
      <c r="G725" s="70" t="n">
        <v>0.4368470087654381</v>
      </c>
      <c r="H725" s="71">
        <f>IF(NOT(AND(PAINEL_PESOS!$D$12="OK - 100%",PAINEL_PESOS!$F$20="OK - 100%",PAINEL_PESOS!$F$24="OK - 100%",PAINEL_PESOS!$F$27="OK - 100%",PAINEL_PESOS!$F$30="OK - 100%")),"", (B725*PAINEL_PESOS!$B$7+C725*PAINEL_PESOS!$B$8+D725*PAINEL_PESOS!$B$9+E725*PAINEL_PESOS!$B$10)*F725)</f>
        <v/>
      </c>
      <c r="I725" s="71">
        <f>IF(H725="","",H725-G725)</f>
        <v/>
      </c>
      <c r="J725" s="71">
        <f>IF(I725="","",ABS(I725))</f>
        <v/>
      </c>
      <c r="K725" t="n">
        <v>0.5257408899928933</v>
      </c>
      <c r="L725" t="n">
        <v>0</v>
      </c>
      <c r="M725" t="n">
        <v>0.6041618068181767</v>
      </c>
      <c r="N725" t="n">
        <v>0.4410412159029181</v>
      </c>
      <c r="O725" t="n">
        <v>0.5128719604447531</v>
      </c>
      <c r="P725" t="n">
        <v>0</v>
      </c>
      <c r="Q725" t="n">
        <v>0.7385438769468173</v>
      </c>
      <c r="R725" t="n">
        <v>0.460172297703119</v>
      </c>
      <c r="S725" t="n">
        <v>0.4321328539379791</v>
      </c>
      <c r="T725" t="n">
        <v>0.6494619311312693</v>
      </c>
      <c r="U725" t="n">
        <v>0.8806929070622466</v>
      </c>
    </row>
    <row r="726">
      <c r="A726" t="inlineStr">
        <is>
          <t>1350823</t>
        </is>
      </c>
      <c r="B726" s="70">
        <f>SUMPRODUCT(K726:N726,PAINEL_PESOS!$C$16:$C$19)</f>
        <v/>
      </c>
      <c r="C726" s="70">
        <f>SUMPRODUCT(O726:Q726,PAINEL_PESOS!$C$21:$C$23)</f>
        <v/>
      </c>
      <c r="D726" s="70">
        <f>SUMPRODUCT(R726:S726,PAINEL_PESOS!$C$25:$C$26)</f>
        <v/>
      </c>
      <c r="E726" s="70">
        <f>SUMPRODUCT(T726:U726,PAINEL_PESOS!$C$28:$C$29)</f>
        <v/>
      </c>
      <c r="F726" s="70" t="n">
        <v>0.8626049449349027</v>
      </c>
      <c r="G726" s="70" t="n">
        <v>0.47929440513881</v>
      </c>
      <c r="H726" s="71">
        <f>IF(NOT(AND(PAINEL_PESOS!$D$12="OK - 100%",PAINEL_PESOS!$F$20="OK - 100%",PAINEL_PESOS!$F$24="OK - 100%",PAINEL_PESOS!$F$27="OK - 100%",PAINEL_PESOS!$F$30="OK - 100%")),"", (B726*PAINEL_PESOS!$B$7+C726*PAINEL_PESOS!$B$8+D726*PAINEL_PESOS!$B$9+E726*PAINEL_PESOS!$B$10)*F726)</f>
        <v/>
      </c>
      <c r="I726" s="71">
        <f>IF(H726="","",H726-G726)</f>
        <v/>
      </c>
      <c r="J726" s="71">
        <f>IF(I726="","",ABS(I726))</f>
        <v/>
      </c>
      <c r="K726" t="n">
        <v>1</v>
      </c>
      <c r="L726" t="n">
        <v>0.9999999999999998</v>
      </c>
      <c r="M726" t="n">
        <v>0.6100597953686403</v>
      </c>
      <c r="N726" t="n">
        <v>0</v>
      </c>
      <c r="O726" t="n">
        <v>0.3683691627628451</v>
      </c>
      <c r="P726" t="n">
        <v>0.9790695053906264</v>
      </c>
      <c r="Q726" t="n">
        <v>0.9692709352861759</v>
      </c>
      <c r="R726" t="n">
        <v>0.09977087709704599</v>
      </c>
      <c r="S726" t="n">
        <v>0.2974585452274497</v>
      </c>
      <c r="T726" t="n">
        <v>0.3722621133280251</v>
      </c>
      <c r="U726" t="n">
        <v>0.8260939053519766</v>
      </c>
    </row>
    <row r="727">
      <c r="A727" t="inlineStr">
        <is>
          <t>1350824</t>
        </is>
      </c>
      <c r="B727" s="70">
        <f>SUMPRODUCT(K727:N727,PAINEL_PESOS!$C$16:$C$19)</f>
        <v/>
      </c>
      <c r="C727" s="70">
        <f>SUMPRODUCT(O727:Q727,PAINEL_PESOS!$C$21:$C$23)</f>
        <v/>
      </c>
      <c r="D727" s="70">
        <f>SUMPRODUCT(R727:S727,PAINEL_PESOS!$C$25:$C$26)</f>
        <v/>
      </c>
      <c r="E727" s="70">
        <f>SUMPRODUCT(T727:U727,PAINEL_PESOS!$C$28:$C$29)</f>
        <v/>
      </c>
      <c r="F727" s="70" t="n">
        <v>0.9139904857525928</v>
      </c>
      <c r="G727" s="70" t="n">
        <v>0.4231701336780785</v>
      </c>
      <c r="H727" s="71">
        <f>IF(NOT(AND(PAINEL_PESOS!$D$12="OK - 100%",PAINEL_PESOS!$F$20="OK - 100%",PAINEL_PESOS!$F$24="OK - 100%",PAINEL_PESOS!$F$27="OK - 100%",PAINEL_PESOS!$F$30="OK - 100%")),"", (B727*PAINEL_PESOS!$B$7+C727*PAINEL_PESOS!$B$8+D727*PAINEL_PESOS!$B$9+E727*PAINEL_PESOS!$B$10)*F727)</f>
        <v/>
      </c>
      <c r="I727" s="71">
        <f>IF(H727="","",H727-G727)</f>
        <v/>
      </c>
      <c r="J727" s="71">
        <f>IF(I727="","",ABS(I727))</f>
        <v/>
      </c>
      <c r="K727" t="n">
        <v>0.3746782915875435</v>
      </c>
      <c r="L727" t="n">
        <v>0.9999999999999998</v>
      </c>
      <c r="M727" t="n">
        <v>0.1327915144803818</v>
      </c>
      <c r="N727" t="n">
        <v>0.346239153355873</v>
      </c>
      <c r="O727" t="n">
        <v>0.3256822246597577</v>
      </c>
      <c r="P727" t="n">
        <v>0.9571564016720776</v>
      </c>
      <c r="Q727" t="n">
        <v>0.9209893941479178</v>
      </c>
      <c r="R727" t="n">
        <v>0.3621181489688711</v>
      </c>
      <c r="S727" t="n">
        <v>0.3522824875046418</v>
      </c>
      <c r="T727" t="n">
        <v>0.3960041621622884</v>
      </c>
      <c r="U727" t="n">
        <v>0.1974567345224849</v>
      </c>
    </row>
    <row r="728">
      <c r="A728" t="inlineStr">
        <is>
          <t>1350806</t>
        </is>
      </c>
      <c r="B728" s="70">
        <f>SUMPRODUCT(K728:N728,PAINEL_PESOS!$C$16:$C$19)</f>
        <v/>
      </c>
      <c r="C728" s="70">
        <f>SUMPRODUCT(O728:Q728,PAINEL_PESOS!$C$21:$C$23)</f>
        <v/>
      </c>
      <c r="D728" s="70">
        <f>SUMPRODUCT(R728:S728,PAINEL_PESOS!$C$25:$C$26)</f>
        <v/>
      </c>
      <c r="E728" s="70">
        <f>SUMPRODUCT(T728:U728,PAINEL_PESOS!$C$28:$C$29)</f>
        <v/>
      </c>
      <c r="F728" s="70" t="n">
        <v>0.75</v>
      </c>
      <c r="G728" s="70" t="n">
        <v>0.2753879833307892</v>
      </c>
      <c r="H728" s="71">
        <f>IF(NOT(AND(PAINEL_PESOS!$D$12="OK - 100%",PAINEL_PESOS!$F$20="OK - 100%",PAINEL_PESOS!$F$24="OK - 100%",PAINEL_PESOS!$F$27="OK - 100%",PAINEL_PESOS!$F$30="OK - 100%")),"", (B728*PAINEL_PESOS!$B$7+C728*PAINEL_PESOS!$B$8+D728*PAINEL_PESOS!$B$9+E728*PAINEL_PESOS!$B$10)*F728)</f>
        <v/>
      </c>
      <c r="I728" s="71">
        <f>IF(H728="","",H728-G728)</f>
        <v/>
      </c>
      <c r="J728" s="71">
        <f>IF(I728="","",ABS(I728))</f>
        <v/>
      </c>
      <c r="K728" t="n">
        <v>0.6361838592949276</v>
      </c>
      <c r="L728" t="n">
        <v>0.843029122147999</v>
      </c>
      <c r="M728" t="n">
        <v>0.4708756922590952</v>
      </c>
      <c r="N728" t="n">
        <v>0</v>
      </c>
      <c r="O728" t="n">
        <v>0.4525510133913175</v>
      </c>
      <c r="P728" t="n">
        <v>0.3861331347414009</v>
      </c>
      <c r="Q728" t="n">
        <v>0</v>
      </c>
      <c r="R728" t="n">
        <v>0.5181599723091864</v>
      </c>
      <c r="S728" t="n">
        <v>0.3250325047113127</v>
      </c>
      <c r="T728" t="n">
        <v>0.433642895572695</v>
      </c>
      <c r="U728" t="n">
        <v>0.1264693473290682</v>
      </c>
    </row>
    <row r="729">
      <c r="A729" t="inlineStr">
        <is>
          <t>1350808</t>
        </is>
      </c>
      <c r="B729" s="70">
        <f>SUMPRODUCT(K729:N729,PAINEL_PESOS!$C$16:$C$19)</f>
        <v/>
      </c>
      <c r="C729" s="70">
        <f>SUMPRODUCT(O729:Q729,PAINEL_PESOS!$C$21:$C$23)</f>
        <v/>
      </c>
      <c r="D729" s="70">
        <f>SUMPRODUCT(R729:S729,PAINEL_PESOS!$C$25:$C$26)</f>
        <v/>
      </c>
      <c r="E729" s="70">
        <f>SUMPRODUCT(T729:U729,PAINEL_PESOS!$C$28:$C$29)</f>
        <v/>
      </c>
      <c r="F729" s="70" t="n">
        <v>0.75</v>
      </c>
      <c r="G729" s="70" t="n">
        <v>0.2618467138971851</v>
      </c>
      <c r="H729" s="71">
        <f>IF(NOT(AND(PAINEL_PESOS!$D$12="OK - 100%",PAINEL_PESOS!$F$20="OK - 100%",PAINEL_PESOS!$F$24="OK - 100%",PAINEL_PESOS!$F$27="OK - 100%",PAINEL_PESOS!$F$30="OK - 100%")),"", (B729*PAINEL_PESOS!$B$7+C729*PAINEL_PESOS!$B$8+D729*PAINEL_PESOS!$B$9+E729*PAINEL_PESOS!$B$10)*F729)</f>
        <v/>
      </c>
      <c r="I729" s="71">
        <f>IF(H729="","",H729-G729)</f>
        <v/>
      </c>
      <c r="J729" s="71">
        <f>IF(I729="","",ABS(I729))</f>
        <v/>
      </c>
      <c r="K729" t="n">
        <v>0.9788102517881054</v>
      </c>
      <c r="L729" t="n">
        <v>0.9996547042295012</v>
      </c>
      <c r="M729" t="n">
        <v>0.2635694918704905</v>
      </c>
      <c r="N729" t="n">
        <v>0</v>
      </c>
      <c r="O729" t="n">
        <v>0.5984811641553403</v>
      </c>
      <c r="P729" t="n">
        <v>0.09458676142253231</v>
      </c>
      <c r="Q729" t="n">
        <v>0</v>
      </c>
      <c r="R729" t="n">
        <v>0.5033960640140527</v>
      </c>
      <c r="S729" t="n">
        <v>0.3059920207029914</v>
      </c>
      <c r="T729" t="n">
        <v>0.4005810225236333</v>
      </c>
      <c r="U729" t="n">
        <v>0</v>
      </c>
    </row>
    <row r="730">
      <c r="A730" t="inlineStr">
        <is>
          <t>1350826</t>
        </is>
      </c>
      <c r="B730" s="70">
        <f>SUMPRODUCT(K730:N730,PAINEL_PESOS!$C$16:$C$19)</f>
        <v/>
      </c>
      <c r="C730" s="70">
        <f>SUMPRODUCT(O730:Q730,PAINEL_PESOS!$C$21:$C$23)</f>
        <v/>
      </c>
      <c r="D730" s="70">
        <f>SUMPRODUCT(R730:S730,PAINEL_PESOS!$C$25:$C$26)</f>
        <v/>
      </c>
      <c r="E730" s="70">
        <f>SUMPRODUCT(T730:U730,PAINEL_PESOS!$C$28:$C$29)</f>
        <v/>
      </c>
      <c r="F730" s="70" t="n">
        <v>0.7510985162725863</v>
      </c>
      <c r="G730" s="70" t="n">
        <v>0.3159226215702907</v>
      </c>
      <c r="H730" s="71">
        <f>IF(NOT(AND(PAINEL_PESOS!$D$12="OK - 100%",PAINEL_PESOS!$F$20="OK - 100%",PAINEL_PESOS!$F$24="OK - 100%",PAINEL_PESOS!$F$27="OK - 100%",PAINEL_PESOS!$F$30="OK - 100%")),"", (B730*PAINEL_PESOS!$B$7+C730*PAINEL_PESOS!$B$8+D730*PAINEL_PESOS!$B$9+E730*PAINEL_PESOS!$B$10)*F730)</f>
        <v/>
      </c>
      <c r="I730" s="71">
        <f>IF(H730="","",H730-G730)</f>
        <v/>
      </c>
      <c r="J730" s="71">
        <f>IF(I730="","",ABS(I730))</f>
        <v/>
      </c>
      <c r="K730" t="n">
        <v>0.5447610307987847</v>
      </c>
      <c r="L730" t="n">
        <v>0.9999999999999998</v>
      </c>
      <c r="M730" t="n">
        <v>0.3299596372925206</v>
      </c>
      <c r="N730" t="n">
        <v>0.2843873170746545</v>
      </c>
      <c r="O730" t="n">
        <v>0.372044081725829</v>
      </c>
      <c r="P730" t="n">
        <v>0.8310487026765465</v>
      </c>
      <c r="Q730" t="n">
        <v>0</v>
      </c>
      <c r="R730" t="n">
        <v>0.5225961019340589</v>
      </c>
      <c r="S730" t="n">
        <v>0.2813447992318913</v>
      </c>
      <c r="T730" t="n">
        <v>0.4052011198383907</v>
      </c>
      <c r="U730" t="n">
        <v>0.2741548783478834</v>
      </c>
    </row>
    <row r="731">
      <c r="A731" t="inlineStr">
        <is>
          <t>1351033</t>
        </is>
      </c>
      <c r="B731" s="70">
        <f>SUMPRODUCT(K731:N731,PAINEL_PESOS!$C$16:$C$19)</f>
        <v/>
      </c>
      <c r="C731" s="70">
        <f>SUMPRODUCT(O731:Q731,PAINEL_PESOS!$C$21:$C$23)</f>
        <v/>
      </c>
      <c r="D731" s="70">
        <f>SUMPRODUCT(R731:S731,PAINEL_PESOS!$C$25:$C$26)</f>
        <v/>
      </c>
      <c r="E731" s="70">
        <f>SUMPRODUCT(T731:U731,PAINEL_PESOS!$C$28:$C$29)</f>
        <v/>
      </c>
      <c r="F731" s="70" t="n">
        <v>0.9493948993211705</v>
      </c>
      <c r="G731" s="70" t="n">
        <v>0.5719412096889395</v>
      </c>
      <c r="H731" s="71">
        <f>IF(NOT(AND(PAINEL_PESOS!$D$12="OK - 100%",PAINEL_PESOS!$F$20="OK - 100%",PAINEL_PESOS!$F$24="OK - 100%",PAINEL_PESOS!$F$27="OK - 100%",PAINEL_PESOS!$F$30="OK - 100%")),"", (B731*PAINEL_PESOS!$B$7+C731*PAINEL_PESOS!$B$8+D731*PAINEL_PESOS!$B$9+E731*PAINEL_PESOS!$B$10)*F731)</f>
        <v/>
      </c>
      <c r="I731" s="71">
        <f>IF(H731="","",H731-G731)</f>
        <v/>
      </c>
      <c r="J731" s="71">
        <f>IF(I731="","",ABS(I731))</f>
        <v/>
      </c>
      <c r="K731" t="n">
        <v>0.6606414242949016</v>
      </c>
      <c r="L731" t="n">
        <v>0.8410298955644605</v>
      </c>
      <c r="M731" t="n">
        <v>0.653987353107482</v>
      </c>
      <c r="N731" t="n">
        <v>0.9728138465134513</v>
      </c>
      <c r="O731" t="n">
        <v>0.3950047808070498</v>
      </c>
      <c r="P731" t="n">
        <v>0.9825674262634663</v>
      </c>
      <c r="Q731" t="n">
        <v>0.7687770698596774</v>
      </c>
      <c r="R731" t="n">
        <v>0.2158112964598851</v>
      </c>
      <c r="S731" t="n">
        <v>0.5563758587580256</v>
      </c>
      <c r="T731" t="n">
        <v>0.3661654819285171</v>
      </c>
      <c r="U731" t="n">
        <v>0.685928332377667</v>
      </c>
    </row>
    <row r="732">
      <c r="A732" t="inlineStr">
        <is>
          <t>1351034</t>
        </is>
      </c>
      <c r="B732" s="70">
        <f>SUMPRODUCT(K732:N732,PAINEL_PESOS!$C$16:$C$19)</f>
        <v/>
      </c>
      <c r="C732" s="70">
        <f>SUMPRODUCT(O732:Q732,PAINEL_PESOS!$C$21:$C$23)</f>
        <v/>
      </c>
      <c r="D732" s="70">
        <f>SUMPRODUCT(R732:S732,PAINEL_PESOS!$C$25:$C$26)</f>
        <v/>
      </c>
      <c r="E732" s="70">
        <f>SUMPRODUCT(T732:U732,PAINEL_PESOS!$C$28:$C$29)</f>
        <v/>
      </c>
      <c r="F732" s="70" t="n">
        <v>0.951570773009849</v>
      </c>
      <c r="G732" s="70" t="n">
        <v>0.5595819212013806</v>
      </c>
      <c r="H732" s="71">
        <f>IF(NOT(AND(PAINEL_PESOS!$D$12="OK - 100%",PAINEL_PESOS!$F$20="OK - 100%",PAINEL_PESOS!$F$24="OK - 100%",PAINEL_PESOS!$F$27="OK - 100%",PAINEL_PESOS!$F$30="OK - 100%")),"", (B732*PAINEL_PESOS!$B$7+C732*PAINEL_PESOS!$B$8+D732*PAINEL_PESOS!$B$9+E732*PAINEL_PESOS!$B$10)*F732)</f>
        <v/>
      </c>
      <c r="I732" s="71">
        <f>IF(H732="","",H732-G732)</f>
        <v/>
      </c>
      <c r="J732" s="71">
        <f>IF(I732="","",ABS(I732))</f>
        <v/>
      </c>
      <c r="K732" t="n">
        <v>0.9796438807986773</v>
      </c>
      <c r="L732" t="n">
        <v>0.03183506045890661</v>
      </c>
      <c r="M732" t="n">
        <v>0.6867109991079321</v>
      </c>
      <c r="N732" t="n">
        <v>0.9664316190515957</v>
      </c>
      <c r="O732" t="n">
        <v>0.4365213476496956</v>
      </c>
      <c r="P732" t="n">
        <v>0.9750896288226988</v>
      </c>
      <c r="Q732" t="n">
        <v>0.7834435640508708</v>
      </c>
      <c r="R732" t="n">
        <v>0.2330658332829477</v>
      </c>
      <c r="S732" t="n">
        <v>0.6408794288329736</v>
      </c>
      <c r="T732" t="n">
        <v>0.3527160869296042</v>
      </c>
      <c r="U732" t="n">
        <v>0.6821483706065973</v>
      </c>
    </row>
    <row r="733">
      <c r="A733" t="inlineStr">
        <is>
          <t>1351035</t>
        </is>
      </c>
      <c r="B733" s="70">
        <f>SUMPRODUCT(K733:N733,PAINEL_PESOS!$C$16:$C$19)</f>
        <v/>
      </c>
      <c r="C733" s="70">
        <f>SUMPRODUCT(O733:Q733,PAINEL_PESOS!$C$21:$C$23)</f>
        <v/>
      </c>
      <c r="D733" s="70">
        <f>SUMPRODUCT(R733:S733,PAINEL_PESOS!$C$25:$C$26)</f>
        <v/>
      </c>
      <c r="E733" s="70">
        <f>SUMPRODUCT(T733:U733,PAINEL_PESOS!$C$28:$C$29)</f>
        <v/>
      </c>
      <c r="F733" s="70" t="n">
        <v>0.976376190758186</v>
      </c>
      <c r="G733" s="70" t="n">
        <v>0.5425615247696618</v>
      </c>
      <c r="H733" s="71">
        <f>IF(NOT(AND(PAINEL_PESOS!$D$12="OK - 100%",PAINEL_PESOS!$F$20="OK - 100%",PAINEL_PESOS!$F$24="OK - 100%",PAINEL_PESOS!$F$27="OK - 100%",PAINEL_PESOS!$F$30="OK - 100%")),"", (B733*PAINEL_PESOS!$B$7+C733*PAINEL_PESOS!$B$8+D733*PAINEL_PESOS!$B$9+E733*PAINEL_PESOS!$B$10)*F733)</f>
        <v/>
      </c>
      <c r="I733" s="71">
        <f>IF(H733="","",H733-G733)</f>
        <v/>
      </c>
      <c r="J733" s="71">
        <f>IF(I733="","",ABS(I733))</f>
        <v/>
      </c>
      <c r="K733" t="n">
        <v>0.4481401687469225</v>
      </c>
      <c r="L733" t="n">
        <v>0.794504092577919</v>
      </c>
      <c r="M733" t="n">
        <v>0.730433576407886</v>
      </c>
      <c r="N733" t="n">
        <v>0.9842148876145003</v>
      </c>
      <c r="O733" t="n">
        <v>0.2939372728100378</v>
      </c>
      <c r="P733" t="n">
        <v>0.9980573950172577</v>
      </c>
      <c r="Q733" t="n">
        <v>0.8939872032700761</v>
      </c>
      <c r="R733" t="n">
        <v>0.2217739077810739</v>
      </c>
      <c r="S733" t="n">
        <v>0.2589869099934384</v>
      </c>
      <c r="T733" t="n">
        <v>0.3176443466321432</v>
      </c>
      <c r="U733" t="n">
        <v>0.71113935418858</v>
      </c>
    </row>
    <row r="734">
      <c r="A734" t="inlineStr">
        <is>
          <t>1351036</t>
        </is>
      </c>
      <c r="B734" s="70">
        <f>SUMPRODUCT(K734:N734,PAINEL_PESOS!$C$16:$C$19)</f>
        <v/>
      </c>
      <c r="C734" s="70">
        <f>SUMPRODUCT(O734:Q734,PAINEL_PESOS!$C$21:$C$23)</f>
        <v/>
      </c>
      <c r="D734" s="70">
        <f>SUMPRODUCT(R734:S734,PAINEL_PESOS!$C$25:$C$26)</f>
        <v/>
      </c>
      <c r="E734" s="70">
        <f>SUMPRODUCT(T734:U734,PAINEL_PESOS!$C$28:$C$29)</f>
        <v/>
      </c>
      <c r="F734" s="70" t="n">
        <v>0.9701095207009577</v>
      </c>
      <c r="G734" s="70" t="n">
        <v>0.5690251823787632</v>
      </c>
      <c r="H734" s="71">
        <f>IF(NOT(AND(PAINEL_PESOS!$D$12="OK - 100%",PAINEL_PESOS!$F$20="OK - 100%",PAINEL_PESOS!$F$24="OK - 100%",PAINEL_PESOS!$F$27="OK - 100%",PAINEL_PESOS!$F$30="OK - 100%")),"", (B734*PAINEL_PESOS!$B$7+C734*PAINEL_PESOS!$B$8+D734*PAINEL_PESOS!$B$9+E734*PAINEL_PESOS!$B$10)*F734)</f>
        <v/>
      </c>
      <c r="I734" s="71">
        <f>IF(H734="","",H734-G734)</f>
        <v/>
      </c>
      <c r="J734" s="71">
        <f>IF(I734="","",ABS(I734))</f>
        <v/>
      </c>
      <c r="K734" t="n">
        <v>0.9996534892332062</v>
      </c>
      <c r="L734" t="n">
        <v>0</v>
      </c>
      <c r="M734" t="n">
        <v>0.9469064502485756</v>
      </c>
      <c r="N734" t="n">
        <v>0.983343945948227</v>
      </c>
      <c r="O734" t="n">
        <v>0.3289223251735542</v>
      </c>
      <c r="P734" t="n">
        <v>0.9968516584331194</v>
      </c>
      <c r="Q734" t="n">
        <v>0.8637717298442513</v>
      </c>
      <c r="R734" t="n">
        <v>0.1295492706162031</v>
      </c>
      <c r="S734" t="n">
        <v>0.6545550401845887</v>
      </c>
      <c r="T734" t="n">
        <v>0.3121767964625669</v>
      </c>
      <c r="U734" t="n">
        <v>0.6715311864536904</v>
      </c>
    </row>
    <row r="735">
      <c r="A735" t="inlineStr">
        <is>
          <t>1351037</t>
        </is>
      </c>
      <c r="B735" s="70">
        <f>SUMPRODUCT(K735:N735,PAINEL_PESOS!$C$16:$C$19)</f>
        <v/>
      </c>
      <c r="C735" s="70">
        <f>SUMPRODUCT(O735:Q735,PAINEL_PESOS!$C$21:$C$23)</f>
        <v/>
      </c>
      <c r="D735" s="70">
        <f>SUMPRODUCT(R735:S735,PAINEL_PESOS!$C$25:$C$26)</f>
        <v/>
      </c>
      <c r="E735" s="70">
        <f>SUMPRODUCT(T735:U735,PAINEL_PESOS!$C$28:$C$29)</f>
        <v/>
      </c>
      <c r="F735" s="70" t="n">
        <v>0.9771334174508909</v>
      </c>
      <c r="G735" s="70" t="n">
        <v>0.5926007213574624</v>
      </c>
      <c r="H735" s="71">
        <f>IF(NOT(AND(PAINEL_PESOS!$D$12="OK - 100%",PAINEL_PESOS!$F$20="OK - 100%",PAINEL_PESOS!$F$24="OK - 100%",PAINEL_PESOS!$F$27="OK - 100%",PAINEL_PESOS!$F$30="OK - 100%")),"", (B735*PAINEL_PESOS!$B$7+C735*PAINEL_PESOS!$B$8+D735*PAINEL_PESOS!$B$9+E735*PAINEL_PESOS!$B$10)*F735)</f>
        <v/>
      </c>
      <c r="I735" s="71">
        <f>IF(H735="","",H735-G735)</f>
        <v/>
      </c>
      <c r="J735" s="71">
        <f>IF(I735="","",ABS(I735))</f>
        <v/>
      </c>
      <c r="K735" t="n">
        <v>0.9994673847673202</v>
      </c>
      <c r="L735" t="n">
        <v>0</v>
      </c>
      <c r="M735" t="n">
        <v>0.9662210027901005</v>
      </c>
      <c r="N735" t="n">
        <v>0.9878347566690158</v>
      </c>
      <c r="O735" t="n">
        <v>0.3274329564213248</v>
      </c>
      <c r="P735" t="n">
        <v>0.997956978582992</v>
      </c>
      <c r="Q735" t="n">
        <v>0.8957361029727093</v>
      </c>
      <c r="R735" t="n">
        <v>0.1464634957986063</v>
      </c>
      <c r="S735" t="n">
        <v>0.7794339093348275</v>
      </c>
      <c r="T735" t="n">
        <v>0.3032453161790281</v>
      </c>
      <c r="U735" t="n">
        <v>0.6650936972079586</v>
      </c>
    </row>
    <row r="736">
      <c r="A736" t="inlineStr">
        <is>
          <t>1351038</t>
        </is>
      </c>
      <c r="B736" s="70">
        <f>SUMPRODUCT(K736:N736,PAINEL_PESOS!$C$16:$C$19)</f>
        <v/>
      </c>
      <c r="C736" s="70">
        <f>SUMPRODUCT(O736:Q736,PAINEL_PESOS!$C$21:$C$23)</f>
        <v/>
      </c>
      <c r="D736" s="70">
        <f>SUMPRODUCT(R736:S736,PAINEL_PESOS!$C$25:$C$26)</f>
        <v/>
      </c>
      <c r="E736" s="70">
        <f>SUMPRODUCT(T736:U736,PAINEL_PESOS!$C$28:$C$29)</f>
        <v/>
      </c>
      <c r="F736" s="70" t="n">
        <v>0.9748697777029544</v>
      </c>
      <c r="G736" s="70" t="n">
        <v>0.5789264105459988</v>
      </c>
      <c r="H736" s="71">
        <f>IF(NOT(AND(PAINEL_PESOS!$D$12="OK - 100%",PAINEL_PESOS!$F$20="OK - 100%",PAINEL_PESOS!$F$24="OK - 100%",PAINEL_PESOS!$F$27="OK - 100%",PAINEL_PESOS!$F$30="OK - 100%")),"", (B736*PAINEL_PESOS!$B$7+C736*PAINEL_PESOS!$B$8+D736*PAINEL_PESOS!$B$9+E736*PAINEL_PESOS!$B$10)*F736)</f>
        <v/>
      </c>
      <c r="I736" s="71">
        <f>IF(H736="","",H736-G736)</f>
        <v/>
      </c>
      <c r="J736" s="71">
        <f>IF(I736="","",ABS(I736))</f>
        <v/>
      </c>
      <c r="K736" t="n">
        <v>0.9958016679552055</v>
      </c>
      <c r="L736" t="n">
        <v>0.001615076696240703</v>
      </c>
      <c r="M736" t="n">
        <v>0.9647195271648348</v>
      </c>
      <c r="N736" t="n">
        <v>0.9864643678996704</v>
      </c>
      <c r="O736" t="n">
        <v>0.3275495228258556</v>
      </c>
      <c r="P736" t="n">
        <v>0.9977006320840477</v>
      </c>
      <c r="Q736" t="n">
        <v>0.8853964359928275</v>
      </c>
      <c r="R736" t="n">
        <v>0.1416369640517565</v>
      </c>
      <c r="S736" t="n">
        <v>0.6896651975391841</v>
      </c>
      <c r="T736" t="n">
        <v>0.2733911960771714</v>
      </c>
      <c r="U736" t="n">
        <v>0.6980418715637583</v>
      </c>
    </row>
    <row r="737">
      <c r="A737" t="inlineStr">
        <is>
          <t>1351039</t>
        </is>
      </c>
      <c r="B737" s="70">
        <f>SUMPRODUCT(K737:N737,PAINEL_PESOS!$C$16:$C$19)</f>
        <v/>
      </c>
      <c r="C737" s="70">
        <f>SUMPRODUCT(O737:Q737,PAINEL_PESOS!$C$21:$C$23)</f>
        <v/>
      </c>
      <c r="D737" s="70">
        <f>SUMPRODUCT(R737:S737,PAINEL_PESOS!$C$25:$C$26)</f>
        <v/>
      </c>
      <c r="E737" s="70">
        <f>SUMPRODUCT(T737:U737,PAINEL_PESOS!$C$28:$C$29)</f>
        <v/>
      </c>
      <c r="F737" s="70" t="n">
        <v>0.9700637668084251</v>
      </c>
      <c r="G737" s="70" t="n">
        <v>0.5779933187517704</v>
      </c>
      <c r="H737" s="71">
        <f>IF(NOT(AND(PAINEL_PESOS!$D$12="OK - 100%",PAINEL_PESOS!$F$20="OK - 100%",PAINEL_PESOS!$F$24="OK - 100%",PAINEL_PESOS!$F$27="OK - 100%",PAINEL_PESOS!$F$30="OK - 100%")),"", (B737*PAINEL_PESOS!$B$7+C737*PAINEL_PESOS!$B$8+D737*PAINEL_PESOS!$B$9+E737*PAINEL_PESOS!$B$10)*F737)</f>
        <v/>
      </c>
      <c r="I737" s="71">
        <f>IF(H737="","",H737-G737)</f>
        <v/>
      </c>
      <c r="J737" s="71">
        <f>IF(I737="","",ABS(I737))</f>
        <v/>
      </c>
      <c r="K737" t="n">
        <v>0.8607924729288817</v>
      </c>
      <c r="L737" t="n">
        <v>0</v>
      </c>
      <c r="M737" t="n">
        <v>0.8746175256769596</v>
      </c>
      <c r="N737" t="n">
        <v>0.9922242760353712</v>
      </c>
      <c r="O737" t="n">
        <v>0.2399032865043251</v>
      </c>
      <c r="P737" t="n">
        <v>0.999309957538642</v>
      </c>
      <c r="Q737" t="n">
        <v>0.8593157778469054</v>
      </c>
      <c r="R737" t="n">
        <v>0.2604195461140499</v>
      </c>
      <c r="S737" t="n">
        <v>0.8093046252454268</v>
      </c>
      <c r="T737" t="n">
        <v>0.254005526447514</v>
      </c>
      <c r="U737" t="n">
        <v>0.6800756689832991</v>
      </c>
    </row>
    <row r="738">
      <c r="A738" t="inlineStr">
        <is>
          <t>1351040</t>
        </is>
      </c>
      <c r="B738" s="70">
        <f>SUMPRODUCT(K738:N738,PAINEL_PESOS!$C$16:$C$19)</f>
        <v/>
      </c>
      <c r="C738" s="70">
        <f>SUMPRODUCT(O738:Q738,PAINEL_PESOS!$C$21:$C$23)</f>
        <v/>
      </c>
      <c r="D738" s="70">
        <f>SUMPRODUCT(R738:S738,PAINEL_PESOS!$C$25:$C$26)</f>
        <v/>
      </c>
      <c r="E738" s="70">
        <f>SUMPRODUCT(T738:U738,PAINEL_PESOS!$C$28:$C$29)</f>
        <v/>
      </c>
      <c r="F738" s="70" t="n">
        <v>0.9940941035109631</v>
      </c>
      <c r="G738" s="70" t="n">
        <v>0.5648315861144405</v>
      </c>
      <c r="H738" s="71">
        <f>IF(NOT(AND(PAINEL_PESOS!$D$12="OK - 100%",PAINEL_PESOS!$F$20="OK - 100%",PAINEL_PESOS!$F$24="OK - 100%",PAINEL_PESOS!$F$27="OK - 100%",PAINEL_PESOS!$F$30="OK - 100%")),"", (B738*PAINEL_PESOS!$B$7+C738*PAINEL_PESOS!$B$8+D738*PAINEL_PESOS!$B$9+E738*PAINEL_PESOS!$B$10)*F738)</f>
        <v/>
      </c>
      <c r="I738" s="71">
        <f>IF(H738="","",H738-G738)</f>
        <v/>
      </c>
      <c r="J738" s="71">
        <f>IF(I738="","",ABS(I738))</f>
        <v/>
      </c>
      <c r="K738" t="n">
        <v>0.5817025618871745</v>
      </c>
      <c r="L738" t="n">
        <v>0.06040552803440027</v>
      </c>
      <c r="M738" t="n">
        <v>0.7379809490875568</v>
      </c>
      <c r="N738" t="n">
        <v>0.9877322270685617</v>
      </c>
      <c r="O738" t="n">
        <v>0.2450731651340678</v>
      </c>
      <c r="P738" t="n">
        <v>0.9974601396090861</v>
      </c>
      <c r="Q738" t="n">
        <v>0.9785846911101865</v>
      </c>
      <c r="R738" t="n">
        <v>0.1965341170125692</v>
      </c>
      <c r="S738" t="n">
        <v>0.7068978401080915</v>
      </c>
      <c r="T738" t="n">
        <v>0.2729376918771422</v>
      </c>
      <c r="U738" t="n">
        <v>0.704472316570828</v>
      </c>
    </row>
    <row r="739">
      <c r="A739" t="inlineStr">
        <is>
          <t>1351044</t>
        </is>
      </c>
      <c r="B739" s="70">
        <f>SUMPRODUCT(K739:N739,PAINEL_PESOS!$C$16:$C$19)</f>
        <v/>
      </c>
      <c r="C739" s="70">
        <f>SUMPRODUCT(O739:Q739,PAINEL_PESOS!$C$21:$C$23)</f>
        <v/>
      </c>
      <c r="D739" s="70">
        <f>SUMPRODUCT(R739:S739,PAINEL_PESOS!$C$25:$C$26)</f>
        <v/>
      </c>
      <c r="E739" s="70">
        <f>SUMPRODUCT(T739:U739,PAINEL_PESOS!$C$28:$C$29)</f>
        <v/>
      </c>
      <c r="F739" s="70" t="n">
        <v>0.9958819809019837</v>
      </c>
      <c r="G739" s="70" t="n">
        <v>0.5702255839766561</v>
      </c>
      <c r="H739" s="71">
        <f>IF(NOT(AND(PAINEL_PESOS!$D$12="OK - 100%",PAINEL_PESOS!$F$20="OK - 100%",PAINEL_PESOS!$F$24="OK - 100%",PAINEL_PESOS!$F$27="OK - 100%",PAINEL_PESOS!$F$30="OK - 100%")),"", (B739*PAINEL_PESOS!$B$7+C739*PAINEL_PESOS!$B$8+D739*PAINEL_PESOS!$B$9+E739*PAINEL_PESOS!$B$10)*F739)</f>
        <v/>
      </c>
      <c r="I739" s="71">
        <f>IF(H739="","",H739-G739)</f>
        <v/>
      </c>
      <c r="J739" s="71">
        <f>IF(I739="","",ABS(I739))</f>
        <v/>
      </c>
      <c r="K739" t="n">
        <v>0.6073335775257459</v>
      </c>
      <c r="L739" t="n">
        <v>0</v>
      </c>
      <c r="M739" t="n">
        <v>0.74509643245474</v>
      </c>
      <c r="N739" t="n">
        <v>0.9686379972625688</v>
      </c>
      <c r="O739" t="n">
        <v>0.2188337162169234</v>
      </c>
      <c r="P739" t="n">
        <v>0.9983765723546613</v>
      </c>
      <c r="Q739" t="n">
        <v>0.9978693048296153</v>
      </c>
      <c r="R739" t="n">
        <v>0.2717756082390083</v>
      </c>
      <c r="S739" t="n">
        <v>0.6730783579379112</v>
      </c>
      <c r="T739" t="n">
        <v>0.2508402401165624</v>
      </c>
      <c r="U739" t="n">
        <v>0.7477200110635178</v>
      </c>
    </row>
    <row r="740">
      <c r="A740" t="inlineStr">
        <is>
          <t>1351045</t>
        </is>
      </c>
      <c r="B740" s="70">
        <f>SUMPRODUCT(K740:N740,PAINEL_PESOS!$C$16:$C$19)</f>
        <v/>
      </c>
      <c r="C740" s="70">
        <f>SUMPRODUCT(O740:Q740,PAINEL_PESOS!$C$21:$C$23)</f>
        <v/>
      </c>
      <c r="D740" s="70">
        <f>SUMPRODUCT(R740:S740,PAINEL_PESOS!$C$25:$C$26)</f>
        <v/>
      </c>
      <c r="E740" s="70">
        <f>SUMPRODUCT(T740:U740,PAINEL_PESOS!$C$28:$C$29)</f>
        <v/>
      </c>
      <c r="F740" s="70" t="n">
        <v>0.9921058226310431</v>
      </c>
      <c r="G740" s="70" t="n">
        <v>0.6158396435382547</v>
      </c>
      <c r="H740" s="71">
        <f>IF(NOT(AND(PAINEL_PESOS!$D$12="OK - 100%",PAINEL_PESOS!$F$20="OK - 100%",PAINEL_PESOS!$F$24="OK - 100%",PAINEL_PESOS!$F$27="OK - 100%",PAINEL_PESOS!$F$30="OK - 100%")),"", (B740*PAINEL_PESOS!$B$7+C740*PAINEL_PESOS!$B$8+D740*PAINEL_PESOS!$B$9+E740*PAINEL_PESOS!$B$10)*F740)</f>
        <v/>
      </c>
      <c r="I740" s="71">
        <f>IF(H740="","",H740-G740)</f>
        <v/>
      </c>
      <c r="J740" s="71">
        <f>IF(I740="","",ABS(I740))</f>
        <v/>
      </c>
      <c r="K740" t="n">
        <v>0.8956685936971035</v>
      </c>
      <c r="L740" t="n">
        <v>0</v>
      </c>
      <c r="M740" t="n">
        <v>0.811140346345693</v>
      </c>
      <c r="N740" t="n">
        <v>0.9420347734017962</v>
      </c>
      <c r="O740" t="n">
        <v>0.4501682599733006</v>
      </c>
      <c r="P740" t="n">
        <v>0.9875086760954621</v>
      </c>
      <c r="Q740" t="n">
        <v>0.9962434889253458</v>
      </c>
      <c r="R740" t="n">
        <v>0.2246578929224068</v>
      </c>
      <c r="S740" t="n">
        <v>0.8030983361597006</v>
      </c>
      <c r="T740" t="n">
        <v>0.2427981955931791</v>
      </c>
      <c r="U740" t="n">
        <v>0.7483290955813959</v>
      </c>
    </row>
    <row r="741">
      <c r="A741" t="inlineStr">
        <is>
          <t>1351047</t>
        </is>
      </c>
      <c r="B741" s="70">
        <f>SUMPRODUCT(K741:N741,PAINEL_PESOS!$C$16:$C$19)</f>
        <v/>
      </c>
      <c r="C741" s="70">
        <f>SUMPRODUCT(O741:Q741,PAINEL_PESOS!$C$21:$C$23)</f>
        <v/>
      </c>
      <c r="D741" s="70">
        <f>SUMPRODUCT(R741:S741,PAINEL_PESOS!$C$25:$C$26)</f>
        <v/>
      </c>
      <c r="E741" s="70">
        <f>SUMPRODUCT(T741:U741,PAINEL_PESOS!$C$28:$C$29)</f>
        <v/>
      </c>
      <c r="F741" s="70" t="n">
        <v>0.9852819420788328</v>
      </c>
      <c r="G741" s="70" t="n">
        <v>0.5313981563120159</v>
      </c>
      <c r="H741" s="71">
        <f>IF(NOT(AND(PAINEL_PESOS!$D$12="OK - 100%",PAINEL_PESOS!$F$20="OK - 100%",PAINEL_PESOS!$F$24="OK - 100%",PAINEL_PESOS!$F$27="OK - 100%",PAINEL_PESOS!$F$30="OK - 100%")),"", (B741*PAINEL_PESOS!$B$7+C741*PAINEL_PESOS!$B$8+D741*PAINEL_PESOS!$B$9+E741*PAINEL_PESOS!$B$10)*F741)</f>
        <v/>
      </c>
      <c r="I741" s="71">
        <f>IF(H741="","",H741-G741)</f>
        <v/>
      </c>
      <c r="J741" s="71">
        <f>IF(I741="","",ABS(I741))</f>
        <v/>
      </c>
      <c r="K741" t="n">
        <v>0.3732361974852852</v>
      </c>
      <c r="L741" t="n">
        <v>0.0008456738855483095</v>
      </c>
      <c r="M741" t="n">
        <v>0.6736939712840759</v>
      </c>
      <c r="N741" t="n">
        <v>0.9878598578934217</v>
      </c>
      <c r="O741" t="n">
        <v>0.2100487814586198</v>
      </c>
      <c r="P741" t="n">
        <v>0.998922277024494</v>
      </c>
      <c r="Q741" t="n">
        <v>0.9353412086944892</v>
      </c>
      <c r="R741" t="n">
        <v>0.154236683953301</v>
      </c>
      <c r="S741" t="n">
        <v>0.7523028850715761</v>
      </c>
      <c r="T741" t="n">
        <v>0.2815004944121389</v>
      </c>
      <c r="U741" t="n">
        <v>0.6792896693379019</v>
      </c>
    </row>
    <row r="742">
      <c r="A742" t="inlineStr">
        <is>
          <t>1351048</t>
        </is>
      </c>
      <c r="B742" s="70">
        <f>SUMPRODUCT(K742:N742,PAINEL_PESOS!$C$16:$C$19)</f>
        <v/>
      </c>
      <c r="C742" s="70">
        <f>SUMPRODUCT(O742:Q742,PAINEL_PESOS!$C$21:$C$23)</f>
        <v/>
      </c>
      <c r="D742" s="70">
        <f>SUMPRODUCT(R742:S742,PAINEL_PESOS!$C$25:$C$26)</f>
        <v/>
      </c>
      <c r="E742" s="70">
        <f>SUMPRODUCT(T742:U742,PAINEL_PESOS!$C$28:$C$29)</f>
        <v/>
      </c>
      <c r="F742" s="70" t="n">
        <v>0.9846079659680852</v>
      </c>
      <c r="G742" s="70" t="n">
        <v>0.5602261381609736</v>
      </c>
      <c r="H742" s="71">
        <f>IF(NOT(AND(PAINEL_PESOS!$D$12="OK - 100%",PAINEL_PESOS!$F$20="OK - 100%",PAINEL_PESOS!$F$24="OK - 100%",PAINEL_PESOS!$F$27="OK - 100%",PAINEL_PESOS!$F$30="OK - 100%")),"", (B742*PAINEL_PESOS!$B$7+C742*PAINEL_PESOS!$B$8+D742*PAINEL_PESOS!$B$9+E742*PAINEL_PESOS!$B$10)*F742)</f>
        <v/>
      </c>
      <c r="I742" s="71">
        <f>IF(H742="","",H742-G742)</f>
        <v/>
      </c>
      <c r="J742" s="71">
        <f>IF(I742="","",ABS(I742))</f>
        <v/>
      </c>
      <c r="K742" t="n">
        <v>0.4670735147782777</v>
      </c>
      <c r="L742" t="n">
        <v>0</v>
      </c>
      <c r="M742" t="n">
        <v>0.6761649049642612</v>
      </c>
      <c r="N742" t="n">
        <v>0.9909345254122534</v>
      </c>
      <c r="O742" t="n">
        <v>0.1958203827841529</v>
      </c>
      <c r="P742" t="n">
        <v>0.9992711581974258</v>
      </c>
      <c r="Q742" t="n">
        <v>0.9304144277664617</v>
      </c>
      <c r="R742" t="n">
        <v>0.2806109849628068</v>
      </c>
      <c r="S742" t="n">
        <v>0.8483391285861844</v>
      </c>
      <c r="T742" t="n">
        <v>0.26603157993604</v>
      </c>
      <c r="U742" t="n">
        <v>0.6727995236970008</v>
      </c>
    </row>
    <row r="743">
      <c r="A743" t="inlineStr">
        <is>
          <t>1351049</t>
        </is>
      </c>
      <c r="B743" s="70">
        <f>SUMPRODUCT(K743:N743,PAINEL_PESOS!$C$16:$C$19)</f>
        <v/>
      </c>
      <c r="C743" s="70">
        <f>SUMPRODUCT(O743:Q743,PAINEL_PESOS!$C$21:$C$23)</f>
        <v/>
      </c>
      <c r="D743" s="70">
        <f>SUMPRODUCT(R743:S743,PAINEL_PESOS!$C$25:$C$26)</f>
        <v/>
      </c>
      <c r="E743" s="70">
        <f>SUMPRODUCT(T743:U743,PAINEL_PESOS!$C$28:$C$29)</f>
        <v/>
      </c>
      <c r="F743" s="70" t="n">
        <v>0.9882014577216812</v>
      </c>
      <c r="G743" s="70" t="n">
        <v>0.5525714644867608</v>
      </c>
      <c r="H743" s="71">
        <f>IF(NOT(AND(PAINEL_PESOS!$D$12="OK - 100%",PAINEL_PESOS!$F$20="OK - 100%",PAINEL_PESOS!$F$24="OK - 100%",PAINEL_PESOS!$F$27="OK - 100%",PAINEL_PESOS!$F$30="OK - 100%")),"", (B743*PAINEL_PESOS!$B$7+C743*PAINEL_PESOS!$B$8+D743*PAINEL_PESOS!$B$9+E743*PAINEL_PESOS!$B$10)*F743)</f>
        <v/>
      </c>
      <c r="I743" s="71">
        <f>IF(H743="","",H743-G743)</f>
        <v/>
      </c>
      <c r="J743" s="71">
        <f>IF(I743="","",ABS(I743))</f>
        <v/>
      </c>
      <c r="K743" t="n">
        <v>0.6174170558976424</v>
      </c>
      <c r="L743" t="n">
        <v>0.002067971487229531</v>
      </c>
      <c r="M743" t="n">
        <v>0.6666307599488595</v>
      </c>
      <c r="N743" t="n">
        <v>0.9835104159132341</v>
      </c>
      <c r="O743" t="n">
        <v>0.2083692497855145</v>
      </c>
      <c r="P743" t="n">
        <v>0.9981926235188969</v>
      </c>
      <c r="Q743" t="n">
        <v>0.9520049995545387</v>
      </c>
      <c r="R743" t="n">
        <v>0.1333915537164058</v>
      </c>
      <c r="S743" t="n">
        <v>0.8103444462979352</v>
      </c>
      <c r="T743" t="n">
        <v>0.2502225952581556</v>
      </c>
      <c r="U743" t="n">
        <v>0.7055344548488679</v>
      </c>
    </row>
    <row r="744">
      <c r="A744" t="inlineStr">
        <is>
          <t>1351050</t>
        </is>
      </c>
      <c r="B744" s="70">
        <f>SUMPRODUCT(K744:N744,PAINEL_PESOS!$C$16:$C$19)</f>
        <v/>
      </c>
      <c r="C744" s="70">
        <f>SUMPRODUCT(O744:Q744,PAINEL_PESOS!$C$21:$C$23)</f>
        <v/>
      </c>
      <c r="D744" s="70">
        <f>SUMPRODUCT(R744:S744,PAINEL_PESOS!$C$25:$C$26)</f>
        <v/>
      </c>
      <c r="E744" s="70">
        <f>SUMPRODUCT(T744:U744,PAINEL_PESOS!$C$28:$C$29)</f>
        <v/>
      </c>
      <c r="F744" s="70" t="n">
        <v>0.9928770288890542</v>
      </c>
      <c r="G744" s="70" t="n">
        <v>0.5833702177979956</v>
      </c>
      <c r="H744" s="71">
        <f>IF(NOT(AND(PAINEL_PESOS!$D$12="OK - 100%",PAINEL_PESOS!$F$20="OK - 100%",PAINEL_PESOS!$F$24="OK - 100%",PAINEL_PESOS!$F$27="OK - 100%",PAINEL_PESOS!$F$30="OK - 100%")),"", (B744*PAINEL_PESOS!$B$7+C744*PAINEL_PESOS!$B$8+D744*PAINEL_PESOS!$B$9+E744*PAINEL_PESOS!$B$10)*F744)</f>
        <v/>
      </c>
      <c r="I744" s="71">
        <f>IF(H744="","",H744-G744)</f>
        <v/>
      </c>
      <c r="J744" s="71">
        <f>IF(I744="","",ABS(I744))</f>
        <v/>
      </c>
      <c r="K744" t="n">
        <v>0.9388118310294511</v>
      </c>
      <c r="L744" t="n">
        <v>0</v>
      </c>
      <c r="M744" t="n">
        <v>0.6280302065568182</v>
      </c>
      <c r="N744" t="n">
        <v>0.9875482451832315</v>
      </c>
      <c r="O744" t="n">
        <v>0.26623033746991</v>
      </c>
      <c r="P744" t="n">
        <v>0.9973033003199975</v>
      </c>
      <c r="Q744" t="n">
        <v>0.9729110905948219</v>
      </c>
      <c r="R744" t="n">
        <v>0.1616059865908466</v>
      </c>
      <c r="S744" t="n">
        <v>0.8386621223727452</v>
      </c>
      <c r="T744" t="n">
        <v>0.2427127610107621</v>
      </c>
      <c r="U744" t="n">
        <v>0.6893036974765853</v>
      </c>
    </row>
    <row r="745">
      <c r="A745" t="inlineStr">
        <is>
          <t>1351051</t>
        </is>
      </c>
      <c r="B745" s="70">
        <f>SUMPRODUCT(K745:N745,PAINEL_PESOS!$C$16:$C$19)</f>
        <v/>
      </c>
      <c r="C745" s="70">
        <f>SUMPRODUCT(O745:Q745,PAINEL_PESOS!$C$21:$C$23)</f>
        <v/>
      </c>
      <c r="D745" s="70">
        <f>SUMPRODUCT(R745:S745,PAINEL_PESOS!$C$25:$C$26)</f>
        <v/>
      </c>
      <c r="E745" s="70">
        <f>SUMPRODUCT(T745:U745,PAINEL_PESOS!$C$28:$C$29)</f>
        <v/>
      </c>
      <c r="F745" s="70" t="n">
        <v>0.983422826932126</v>
      </c>
      <c r="G745" s="70" t="n">
        <v>0.541527490326047</v>
      </c>
      <c r="H745" s="71">
        <f>IF(NOT(AND(PAINEL_PESOS!$D$12="OK - 100%",PAINEL_PESOS!$F$20="OK - 100%",PAINEL_PESOS!$F$24="OK - 100%",PAINEL_PESOS!$F$27="OK - 100%",PAINEL_PESOS!$F$30="OK - 100%")),"", (B745*PAINEL_PESOS!$B$7+C745*PAINEL_PESOS!$B$8+D745*PAINEL_PESOS!$B$9+E745*PAINEL_PESOS!$B$10)*F745)</f>
        <v/>
      </c>
      <c r="I745" s="71">
        <f>IF(H745="","",H745-G745)</f>
        <v/>
      </c>
      <c r="J745" s="71">
        <f>IF(I745="","",ABS(I745))</f>
        <v/>
      </c>
      <c r="K745" t="n">
        <v>0.4990145709546013</v>
      </c>
      <c r="L745" t="n">
        <v>0</v>
      </c>
      <c r="M745" t="n">
        <v>0.6463818128746097</v>
      </c>
      <c r="N745" t="n">
        <v>0.9726547403870722</v>
      </c>
      <c r="O745" t="n">
        <v>0.2729160066036744</v>
      </c>
      <c r="P745" t="n">
        <v>0.9958046653528656</v>
      </c>
      <c r="Q745" t="n">
        <v>0.9344752344514053</v>
      </c>
      <c r="R745" t="n">
        <v>0.1312000010920342</v>
      </c>
      <c r="S745" t="n">
        <v>0.7851189186279748</v>
      </c>
      <c r="T745" t="n">
        <v>0.2532865496568116</v>
      </c>
      <c r="U745" t="n">
        <v>0.7078181530843781</v>
      </c>
    </row>
    <row r="746">
      <c r="A746" t="inlineStr">
        <is>
          <t>1351256</t>
        </is>
      </c>
      <c r="B746" s="70">
        <f>SUMPRODUCT(K746:N746,PAINEL_PESOS!$C$16:$C$19)</f>
        <v/>
      </c>
      <c r="C746" s="70">
        <f>SUMPRODUCT(O746:Q746,PAINEL_PESOS!$C$21:$C$23)</f>
        <v/>
      </c>
      <c r="D746" s="70">
        <f>SUMPRODUCT(R746:S746,PAINEL_PESOS!$C$25:$C$26)</f>
        <v/>
      </c>
      <c r="E746" s="70">
        <f>SUMPRODUCT(T746:U746,PAINEL_PESOS!$C$28:$C$29)</f>
        <v/>
      </c>
      <c r="F746" s="70" t="n">
        <v>0.75</v>
      </c>
      <c r="G746" s="70" t="n">
        <v>0.3937144962156756</v>
      </c>
      <c r="H746" s="71">
        <f>IF(NOT(AND(PAINEL_PESOS!$D$12="OK - 100%",PAINEL_PESOS!$F$20="OK - 100%",PAINEL_PESOS!$F$24="OK - 100%",PAINEL_PESOS!$F$27="OK - 100%",PAINEL_PESOS!$F$30="OK - 100%")),"", (B746*PAINEL_PESOS!$B$7+C746*PAINEL_PESOS!$B$8+D746*PAINEL_PESOS!$B$9+E746*PAINEL_PESOS!$B$10)*F746)</f>
        <v/>
      </c>
      <c r="I746" s="71">
        <f>IF(H746="","",H746-G746)</f>
        <v/>
      </c>
      <c r="J746" s="71">
        <f>IF(I746="","",ABS(I746))</f>
        <v/>
      </c>
      <c r="K746" t="n">
        <v>1</v>
      </c>
      <c r="L746" t="n">
        <v>0</v>
      </c>
      <c r="M746" t="n">
        <v>0.8274985711853836</v>
      </c>
      <c r="N746" t="n">
        <v>0.9912412331844931</v>
      </c>
      <c r="O746" t="n">
        <v>0.2162859114743345</v>
      </c>
      <c r="P746" t="n">
        <v>0.9997395871759233</v>
      </c>
      <c r="Q746" t="n">
        <v>0</v>
      </c>
      <c r="R746" t="n">
        <v>0.06100133312453495</v>
      </c>
      <c r="S746" t="n">
        <v>0.6442740930207276</v>
      </c>
      <c r="T746" t="n">
        <v>0.4930306794655683</v>
      </c>
      <c r="U746" t="n">
        <v>0.7812616194045979</v>
      </c>
    </row>
    <row r="747">
      <c r="A747" t="inlineStr">
        <is>
          <t>1351257</t>
        </is>
      </c>
      <c r="B747" s="70">
        <f>SUMPRODUCT(K747:N747,PAINEL_PESOS!$C$16:$C$19)</f>
        <v/>
      </c>
      <c r="C747" s="70">
        <f>SUMPRODUCT(O747:Q747,PAINEL_PESOS!$C$21:$C$23)</f>
        <v/>
      </c>
      <c r="D747" s="70">
        <f>SUMPRODUCT(R747:S747,PAINEL_PESOS!$C$25:$C$26)</f>
        <v/>
      </c>
      <c r="E747" s="70">
        <f>SUMPRODUCT(T747:U747,PAINEL_PESOS!$C$28:$C$29)</f>
        <v/>
      </c>
      <c r="F747" s="70" t="n">
        <v>1</v>
      </c>
      <c r="G747" s="70" t="n"/>
      <c r="H747" s="71">
        <f>IF(NOT(AND(PAINEL_PESOS!$D$12="OK - 100%",PAINEL_PESOS!$F$20="OK - 100%",PAINEL_PESOS!$F$24="OK - 100%",PAINEL_PESOS!$F$27="OK - 100%",PAINEL_PESOS!$F$30="OK - 100%")),"", (B747*PAINEL_PESOS!$B$7+C747*PAINEL_PESOS!$B$8+D747*PAINEL_PESOS!$B$9+E747*PAINEL_PESOS!$B$10)*F747)</f>
        <v/>
      </c>
      <c r="I747" s="71">
        <f>IF(H747="","",H747-G747)</f>
        <v/>
      </c>
      <c r="J747" s="71">
        <f>IF(I747="","",ABS(I747))</f>
        <v/>
      </c>
      <c r="N747" t="n">
        <v>1</v>
      </c>
      <c r="P747" t="n">
        <v>1</v>
      </c>
      <c r="Q747" t="n">
        <v>1</v>
      </c>
      <c r="R747" t="n">
        <v>0</v>
      </c>
      <c r="S747" t="n">
        <v>0.6462145005101874</v>
      </c>
      <c r="U747" t="n">
        <v>0.8260939053519766</v>
      </c>
    </row>
    <row r="748">
      <c r="A748" t="inlineStr">
        <is>
          <t>1351402</t>
        </is>
      </c>
      <c r="B748" s="70">
        <f>SUMPRODUCT(K748:N748,PAINEL_PESOS!$C$16:$C$19)</f>
        <v/>
      </c>
      <c r="C748" s="70">
        <f>SUMPRODUCT(O748:Q748,PAINEL_PESOS!$C$21:$C$23)</f>
        <v/>
      </c>
      <c r="D748" s="70">
        <f>SUMPRODUCT(R748:S748,PAINEL_PESOS!$C$25:$C$26)</f>
        <v/>
      </c>
      <c r="E748" s="70">
        <f>SUMPRODUCT(T748:U748,PAINEL_PESOS!$C$28:$C$29)</f>
        <v/>
      </c>
      <c r="F748" s="70" t="n">
        <v>0.9994911166523224</v>
      </c>
      <c r="G748" s="70" t="n">
        <v>0.7064081082684702</v>
      </c>
      <c r="H748" s="71">
        <f>IF(NOT(AND(PAINEL_PESOS!$D$12="OK - 100%",PAINEL_PESOS!$F$20="OK - 100%",PAINEL_PESOS!$F$24="OK - 100%",PAINEL_PESOS!$F$27="OK - 100%",PAINEL_PESOS!$F$30="OK - 100%")),"", (B748*PAINEL_PESOS!$B$7+C748*PAINEL_PESOS!$B$8+D748*PAINEL_PESOS!$B$9+E748*PAINEL_PESOS!$B$10)*F748)</f>
        <v/>
      </c>
      <c r="I748" s="71">
        <f>IF(H748="","",H748-G748)</f>
        <v/>
      </c>
      <c r="J748" s="71">
        <f>IF(I748="","",ABS(I748))</f>
        <v/>
      </c>
      <c r="K748" t="n">
        <v>1</v>
      </c>
      <c r="L748" t="n">
        <v>0.6327223458256878</v>
      </c>
      <c r="M748" t="n">
        <v>0.7816191223182923</v>
      </c>
      <c r="N748" t="n">
        <v>0.9994797054738761</v>
      </c>
      <c r="O748" t="n">
        <v>0.3405303185911204</v>
      </c>
      <c r="P748" t="n">
        <v>0.9998735644810101</v>
      </c>
      <c r="Q748" t="n">
        <v>0.9978892160257379</v>
      </c>
      <c r="R748" t="n">
        <v>0.2791988860734465</v>
      </c>
      <c r="S748" t="n">
        <v>0.8091566259073604</v>
      </c>
      <c r="T748" t="n">
        <v>0.4594970399212275</v>
      </c>
      <c r="U748" t="n">
        <v>0.840516960164694</v>
      </c>
    </row>
    <row r="749">
      <c r="A749" t="inlineStr">
        <is>
          <t>1351404</t>
        </is>
      </c>
      <c r="B749" s="70">
        <f>SUMPRODUCT(K749:N749,PAINEL_PESOS!$C$16:$C$19)</f>
        <v/>
      </c>
      <c r="C749" s="70">
        <f>SUMPRODUCT(O749:Q749,PAINEL_PESOS!$C$21:$C$23)</f>
        <v/>
      </c>
      <c r="D749" s="70">
        <f>SUMPRODUCT(R749:S749,PAINEL_PESOS!$C$25:$C$26)</f>
        <v/>
      </c>
      <c r="E749" s="70">
        <f>SUMPRODUCT(T749:U749,PAINEL_PESOS!$C$28:$C$29)</f>
        <v/>
      </c>
      <c r="F749" s="70" t="n">
        <v>0.999276428491785</v>
      </c>
      <c r="G749" s="70" t="n">
        <v>0.7480811830091895</v>
      </c>
      <c r="H749" s="71">
        <f>IF(NOT(AND(PAINEL_PESOS!$D$12="OK - 100%",PAINEL_PESOS!$F$20="OK - 100%",PAINEL_PESOS!$F$24="OK - 100%",PAINEL_PESOS!$F$27="OK - 100%",PAINEL_PESOS!$F$30="OK - 100%")),"", (B749*PAINEL_PESOS!$B$7+C749*PAINEL_PESOS!$B$8+D749*PAINEL_PESOS!$B$9+E749*PAINEL_PESOS!$B$10)*F749)</f>
        <v/>
      </c>
      <c r="I749" s="71">
        <f>IF(H749="","",H749-G749)</f>
        <v/>
      </c>
      <c r="J749" s="71">
        <f>IF(I749="","",ABS(I749))</f>
        <v/>
      </c>
      <c r="K749" t="n">
        <v>1</v>
      </c>
      <c r="L749" t="n">
        <v>0.9999999999999998</v>
      </c>
      <c r="M749" t="n">
        <v>0.6235974255354922</v>
      </c>
      <c r="N749" t="n">
        <v>0.9993580866893063</v>
      </c>
      <c r="O749" t="n">
        <v>0.4353269442271546</v>
      </c>
      <c r="P749" t="n">
        <v>0.9999026575565458</v>
      </c>
      <c r="Q749" t="n">
        <v>0.9970402238654941</v>
      </c>
      <c r="R749" t="n">
        <v>0.4443796748516251</v>
      </c>
      <c r="S749" t="n">
        <v>0.8096612303964612</v>
      </c>
      <c r="T749" t="n">
        <v>0.4879686313596768</v>
      </c>
      <c r="U749" t="n">
        <v>0.8139824116590579</v>
      </c>
    </row>
    <row r="750">
      <c r="A750" t="inlineStr">
        <is>
          <t>1349728</t>
        </is>
      </c>
      <c r="B750" s="70">
        <f>SUMPRODUCT(K750:N750,PAINEL_PESOS!$C$16:$C$19)</f>
        <v/>
      </c>
      <c r="C750" s="70">
        <f>SUMPRODUCT(O750:Q750,PAINEL_PESOS!$C$21:$C$23)</f>
        <v/>
      </c>
      <c r="D750" s="70">
        <f>SUMPRODUCT(R750:S750,PAINEL_PESOS!$C$25:$C$26)</f>
        <v/>
      </c>
      <c r="E750" s="70">
        <f>SUMPRODUCT(T750:U750,PAINEL_PESOS!$C$28:$C$29)</f>
        <v/>
      </c>
      <c r="F750" s="70" t="n">
        <v>0.9988798515138494</v>
      </c>
      <c r="G750" s="70" t="n">
        <v>0.561360967085195</v>
      </c>
      <c r="H750" s="71">
        <f>IF(NOT(AND(PAINEL_PESOS!$D$12="OK - 100%",PAINEL_PESOS!$F$20="OK - 100%",PAINEL_PESOS!$F$24="OK - 100%",PAINEL_PESOS!$F$27="OK - 100%",PAINEL_PESOS!$F$30="OK - 100%")),"", (B750*PAINEL_PESOS!$B$7+C750*PAINEL_PESOS!$B$8+D750*PAINEL_PESOS!$B$9+E750*PAINEL_PESOS!$B$10)*F750)</f>
        <v/>
      </c>
      <c r="I750" s="71">
        <f>IF(H750="","",H750-G750)</f>
        <v/>
      </c>
      <c r="J750" s="71">
        <f>IF(I750="","",ABS(I750))</f>
        <v/>
      </c>
      <c r="K750" t="n">
        <v>0.2</v>
      </c>
      <c r="L750" t="n">
        <v>0</v>
      </c>
      <c r="M750" t="n">
        <v>1</v>
      </c>
      <c r="N750" t="n">
        <v>0.9980950148555716</v>
      </c>
      <c r="O750" t="n">
        <v>0.2157453128476017</v>
      </c>
      <c r="P750" t="n">
        <v>0.9999865004103807</v>
      </c>
      <c r="Q750" t="n">
        <v>0.9956500447454288</v>
      </c>
      <c r="R750" t="n">
        <v>0</v>
      </c>
      <c r="S750" t="n">
        <v>0.5326962170900162</v>
      </c>
      <c r="T750" t="n">
        <v>0.5638316370915706</v>
      </c>
      <c r="U750" t="n">
        <v>0.8260939053519766</v>
      </c>
    </row>
    <row r="751">
      <c r="A751" t="inlineStr">
        <is>
          <t>1351420</t>
        </is>
      </c>
      <c r="B751" s="70">
        <f>SUMPRODUCT(K751:N751,PAINEL_PESOS!$C$16:$C$19)</f>
        <v/>
      </c>
      <c r="C751" s="70">
        <f>SUMPRODUCT(O751:Q751,PAINEL_PESOS!$C$21:$C$23)</f>
        <v/>
      </c>
      <c r="D751" s="70">
        <f>SUMPRODUCT(R751:S751,PAINEL_PESOS!$C$25:$C$26)</f>
        <v/>
      </c>
      <c r="E751" s="70">
        <f>SUMPRODUCT(T751:U751,PAINEL_PESOS!$C$28:$C$29)</f>
        <v/>
      </c>
      <c r="F751" s="70" t="n">
        <v>0.9996744678856093</v>
      </c>
      <c r="G751" s="70" t="n">
        <v>0.7170626993722727</v>
      </c>
      <c r="H751" s="71">
        <f>IF(NOT(AND(PAINEL_PESOS!$D$12="OK - 100%",PAINEL_PESOS!$F$20="OK - 100%",PAINEL_PESOS!$F$24="OK - 100%",PAINEL_PESOS!$F$27="OK - 100%",PAINEL_PESOS!$F$30="OK - 100%")),"", (B751*PAINEL_PESOS!$B$7+C751*PAINEL_PESOS!$B$8+D751*PAINEL_PESOS!$B$9+E751*PAINEL_PESOS!$B$10)*F751)</f>
        <v/>
      </c>
      <c r="I751" s="71">
        <f>IF(H751="","",H751-G751)</f>
        <v/>
      </c>
      <c r="J751" s="71">
        <f>IF(I751="","",ABS(I751))</f>
        <v/>
      </c>
      <c r="K751" t="n">
        <v>1</v>
      </c>
      <c r="L751" t="n">
        <v>0.9999999999999998</v>
      </c>
      <c r="M751" t="n">
        <v>0.2547982878034381</v>
      </c>
      <c r="N751" t="n">
        <v>0.9994485723989585</v>
      </c>
      <c r="O751" t="n">
        <v>0.540898039988482</v>
      </c>
      <c r="P751" t="n">
        <v>0.999884667330099</v>
      </c>
      <c r="Q751" t="n">
        <v>0.9989731871275814</v>
      </c>
      <c r="R751" t="n">
        <v>0.2620667692820832</v>
      </c>
      <c r="S751" t="n">
        <v>0.8096380818455168</v>
      </c>
      <c r="T751" t="n">
        <v>0.5202768356950547</v>
      </c>
      <c r="U751" t="n">
        <v>0.8260939053519766</v>
      </c>
    </row>
    <row r="752">
      <c r="A752" t="inlineStr">
        <is>
          <t>1348830</t>
        </is>
      </c>
      <c r="B752" s="70">
        <f>SUMPRODUCT(K752:N752,PAINEL_PESOS!$C$16:$C$19)</f>
        <v/>
      </c>
      <c r="C752" s="70">
        <f>SUMPRODUCT(O752:Q752,PAINEL_PESOS!$C$21:$C$23)</f>
        <v/>
      </c>
      <c r="D752" s="70">
        <f>SUMPRODUCT(R752:S752,PAINEL_PESOS!$C$25:$C$26)</f>
        <v/>
      </c>
      <c r="E752" s="70">
        <f>SUMPRODUCT(T752:U752,PAINEL_PESOS!$C$28:$C$29)</f>
        <v/>
      </c>
      <c r="F752" s="70" t="n">
        <v>0.9999998613541304</v>
      </c>
      <c r="G752" s="70" t="n">
        <v>0.6841185444013207</v>
      </c>
      <c r="H752" s="71">
        <f>IF(NOT(AND(PAINEL_PESOS!$D$12="OK - 100%",PAINEL_PESOS!$F$20="OK - 100%",PAINEL_PESOS!$F$24="OK - 100%",PAINEL_PESOS!$F$27="OK - 100%",PAINEL_PESOS!$F$30="OK - 100%")),"", (B752*PAINEL_PESOS!$B$7+C752*PAINEL_PESOS!$B$8+D752*PAINEL_PESOS!$B$9+E752*PAINEL_PESOS!$B$10)*F752)</f>
        <v/>
      </c>
      <c r="I752" s="71">
        <f>IF(H752="","",H752-G752)</f>
        <v/>
      </c>
      <c r="J752" s="71">
        <f>IF(I752="","",ABS(I752))</f>
        <v/>
      </c>
      <c r="K752" t="n">
        <v>1</v>
      </c>
      <c r="L752" t="n">
        <v>0</v>
      </c>
      <c r="M752" t="n">
        <v>0.4249545890494262</v>
      </c>
      <c r="N752" t="n">
        <v>0.9999998396955041</v>
      </c>
      <c r="O752" t="n">
        <v>0.3772862262427283</v>
      </c>
      <c r="P752" t="n">
        <v>0.999999999478857</v>
      </c>
      <c r="Q752" t="n">
        <v>0.9999999038059475</v>
      </c>
      <c r="R752" t="n">
        <v>0.6149844660863417</v>
      </c>
      <c r="S752" t="n">
        <v>0.6472374528965439</v>
      </c>
      <c r="T752" t="n">
        <v>0.5872986556200066</v>
      </c>
      <c r="U752" t="n">
        <v>0.8260939053519766</v>
      </c>
    </row>
    <row r="753">
      <c r="A753" t="inlineStr">
        <is>
          <t>1348832</t>
        </is>
      </c>
      <c r="B753" s="70">
        <f>SUMPRODUCT(K753:N753,PAINEL_PESOS!$C$16:$C$19)</f>
        <v/>
      </c>
      <c r="C753" s="70">
        <f>SUMPRODUCT(O753:Q753,PAINEL_PESOS!$C$21:$C$23)</f>
        <v/>
      </c>
      <c r="D753" s="70">
        <f>SUMPRODUCT(R753:S753,PAINEL_PESOS!$C$25:$C$26)</f>
        <v/>
      </c>
      <c r="E753" s="70">
        <f>SUMPRODUCT(T753:U753,PAINEL_PESOS!$C$28:$C$29)</f>
        <v/>
      </c>
      <c r="F753" s="70" t="n">
        <v>0.9999993139088715</v>
      </c>
      <c r="G753" s="70" t="n">
        <v>0.6482227811229531</v>
      </c>
      <c r="H753" s="71">
        <f>IF(NOT(AND(PAINEL_PESOS!$D$12="OK - 100%",PAINEL_PESOS!$F$20="OK - 100%",PAINEL_PESOS!$F$24="OK - 100%",PAINEL_PESOS!$F$27="OK - 100%",PAINEL_PESOS!$F$30="OK - 100%")),"", (B753*PAINEL_PESOS!$B$7+C753*PAINEL_PESOS!$B$8+D753*PAINEL_PESOS!$B$9+E753*PAINEL_PESOS!$B$10)*F753)</f>
        <v/>
      </c>
      <c r="I753" s="71">
        <f>IF(H753="","",H753-G753)</f>
        <v/>
      </c>
      <c r="J753" s="71">
        <f>IF(I753="","",ABS(I753))</f>
        <v/>
      </c>
      <c r="K753" t="n">
        <v>1</v>
      </c>
      <c r="L753" t="n">
        <v>0</v>
      </c>
      <c r="M753" t="n">
        <v>0.6917944736628314</v>
      </c>
      <c r="N753" t="n">
        <v>0.9999995807234753</v>
      </c>
      <c r="O753" t="n">
        <v>0.4283072109098411</v>
      </c>
      <c r="P753" t="n">
        <v>0.9999999976763363</v>
      </c>
      <c r="Q753" t="n">
        <v>0.9999998397507899</v>
      </c>
      <c r="R753" t="n">
        <v>0.4241721581033167</v>
      </c>
      <c r="S753" t="n">
        <v>0.4325637187830785</v>
      </c>
      <c r="T753" t="n">
        <v>0.538187631915758</v>
      </c>
      <c r="U753" t="n">
        <v>0.8260939053519766</v>
      </c>
    </row>
    <row r="754">
      <c r="A754" t="inlineStr">
        <is>
          <t>1348834</t>
        </is>
      </c>
      <c r="B754" s="70">
        <f>SUMPRODUCT(K754:N754,PAINEL_PESOS!$C$16:$C$19)</f>
        <v/>
      </c>
      <c r="C754" s="70">
        <f>SUMPRODUCT(O754:Q754,PAINEL_PESOS!$C$21:$C$23)</f>
        <v/>
      </c>
      <c r="D754" s="70">
        <f>SUMPRODUCT(R754:S754,PAINEL_PESOS!$C$25:$C$26)</f>
        <v/>
      </c>
      <c r="E754" s="70">
        <f>SUMPRODUCT(T754:U754,PAINEL_PESOS!$C$28:$C$29)</f>
        <v/>
      </c>
      <c r="F754" s="70" t="n">
        <v>0.9999995228334501</v>
      </c>
      <c r="G754" s="70" t="n">
        <v>0.5355100587424282</v>
      </c>
      <c r="H754" s="71">
        <f>IF(NOT(AND(PAINEL_PESOS!$D$12="OK - 100%",PAINEL_PESOS!$F$20="OK - 100%",PAINEL_PESOS!$F$24="OK - 100%",PAINEL_PESOS!$F$27="OK - 100%",PAINEL_PESOS!$F$30="OK - 100%")),"", (B754*PAINEL_PESOS!$B$7+C754*PAINEL_PESOS!$B$8+D754*PAINEL_PESOS!$B$9+E754*PAINEL_PESOS!$B$10)*F754)</f>
        <v/>
      </c>
      <c r="I754" s="71">
        <f>IF(H754="","",H754-G754)</f>
        <v/>
      </c>
      <c r="J754" s="71">
        <f>IF(I754="","",ABS(I754))</f>
        <v/>
      </c>
      <c r="K754" t="n">
        <v>0.2070873963874623</v>
      </c>
      <c r="L754" t="n">
        <v>0.001452915103835978</v>
      </c>
      <c r="M754" t="n">
        <v>0.2995465489129236</v>
      </c>
      <c r="N754" t="n">
        <v>0.9999979838039149</v>
      </c>
      <c r="O754" t="n">
        <v>0.3841666524335308</v>
      </c>
      <c r="P754" t="n">
        <v>0.9999972336859719</v>
      </c>
      <c r="Q754" t="n">
        <v>0.999999951534584</v>
      </c>
      <c r="R754" t="n">
        <v>0.2279609221191933</v>
      </c>
      <c r="S754" t="n">
        <v>0.4334657276368031</v>
      </c>
      <c r="T754" t="n">
        <v>0.4530769785121993</v>
      </c>
      <c r="U754" t="n">
        <v>0.8260939053519766</v>
      </c>
    </row>
    <row r="755">
      <c r="A755" t="inlineStr">
        <is>
          <t>1348896</t>
        </is>
      </c>
      <c r="B755" s="70">
        <f>SUMPRODUCT(K755:N755,PAINEL_PESOS!$C$16:$C$19)</f>
        <v/>
      </c>
      <c r="C755" s="70">
        <f>SUMPRODUCT(O755:Q755,PAINEL_PESOS!$C$21:$C$23)</f>
        <v/>
      </c>
      <c r="D755" s="70">
        <f>SUMPRODUCT(R755:S755,PAINEL_PESOS!$C$25:$C$26)</f>
        <v/>
      </c>
      <c r="E755" s="70">
        <f>SUMPRODUCT(T755:U755,PAINEL_PESOS!$C$28:$C$29)</f>
        <v/>
      </c>
      <c r="F755" s="70" t="n">
        <v>0.9998887970101253</v>
      </c>
      <c r="G755" s="70" t="n">
        <v>0.5879461184176937</v>
      </c>
      <c r="H755" s="71">
        <f>IF(NOT(AND(PAINEL_PESOS!$D$12="OK - 100%",PAINEL_PESOS!$F$20="OK - 100%",PAINEL_PESOS!$F$24="OK - 100%",PAINEL_PESOS!$F$27="OK - 100%",PAINEL_PESOS!$F$30="OK - 100%")),"", (B755*PAINEL_PESOS!$B$7+C755*PAINEL_PESOS!$B$8+D755*PAINEL_PESOS!$B$9+E755*PAINEL_PESOS!$B$10)*F755)</f>
        <v/>
      </c>
      <c r="I755" s="71">
        <f>IF(H755="","",H755-G755)</f>
        <v/>
      </c>
      <c r="J755" s="71">
        <f>IF(I755="","",ABS(I755))</f>
        <v/>
      </c>
      <c r="K755" t="n">
        <v>0.2</v>
      </c>
      <c r="L755" t="n">
        <v>0</v>
      </c>
      <c r="M755" t="n">
        <v>0.07069431535088111</v>
      </c>
      <c r="N755" t="n">
        <v>0.9990861416922459</v>
      </c>
      <c r="O755" t="n">
        <v>0.1222263851813914</v>
      </c>
      <c r="P755" t="n">
        <v>0.9999927320548921</v>
      </c>
      <c r="Q755" t="n">
        <v>0.9999754438584796</v>
      </c>
      <c r="R755" t="n">
        <v>0.9845303739108868</v>
      </c>
      <c r="S755" t="n">
        <v>0.437809218576235</v>
      </c>
      <c r="T755" t="n">
        <v>0.2944367691723229</v>
      </c>
      <c r="U755" t="n">
        <v>0.9376290921986883</v>
      </c>
    </row>
    <row r="756">
      <c r="A756" t="inlineStr">
        <is>
          <t>1348899</t>
        </is>
      </c>
      <c r="B756" s="70">
        <f>SUMPRODUCT(K756:N756,PAINEL_PESOS!$C$16:$C$19)</f>
        <v/>
      </c>
      <c r="C756" s="70">
        <f>SUMPRODUCT(O756:Q756,PAINEL_PESOS!$C$21:$C$23)</f>
        <v/>
      </c>
      <c r="D756" s="70">
        <f>SUMPRODUCT(R756:S756,PAINEL_PESOS!$C$25:$C$26)</f>
        <v/>
      </c>
      <c r="E756" s="70">
        <f>SUMPRODUCT(T756:U756,PAINEL_PESOS!$C$28:$C$29)</f>
        <v/>
      </c>
      <c r="F756" s="70" t="n">
        <v>0.985948513878115</v>
      </c>
      <c r="G756" s="70" t="n">
        <v>0.5808549961426751</v>
      </c>
      <c r="H756" s="71">
        <f>IF(NOT(AND(PAINEL_PESOS!$D$12="OK - 100%",PAINEL_PESOS!$F$20="OK - 100%",PAINEL_PESOS!$F$24="OK - 100%",PAINEL_PESOS!$F$27="OK - 100%",PAINEL_PESOS!$F$30="OK - 100%")),"", (B756*PAINEL_PESOS!$B$7+C756*PAINEL_PESOS!$B$8+D756*PAINEL_PESOS!$B$9+E756*PAINEL_PESOS!$B$10)*F756)</f>
        <v/>
      </c>
      <c r="I756" s="71">
        <f>IF(H756="","",H756-G756)</f>
        <v/>
      </c>
      <c r="J756" s="71">
        <f>IF(I756="","",ABS(I756))</f>
        <v/>
      </c>
      <c r="K756" t="n">
        <v>0.2</v>
      </c>
      <c r="L756" t="n">
        <v>0</v>
      </c>
      <c r="M756" t="n">
        <v>0.173508555941315</v>
      </c>
      <c r="N756" t="n">
        <v>0.9011619426094818</v>
      </c>
      <c r="O756" t="n">
        <v>0.7310921982164846</v>
      </c>
      <c r="P756" t="n">
        <v>0.998967589843757</v>
      </c>
      <c r="Q756" t="n">
        <v>0.9863832040542325</v>
      </c>
      <c r="R756" t="n">
        <v>0.5825128144943943</v>
      </c>
      <c r="S756" t="n">
        <v>0.5159973348759874</v>
      </c>
      <c r="T756" t="n">
        <v>0.3654570403225177</v>
      </c>
      <c r="U756" t="n">
        <v>0.8008011105163694</v>
      </c>
    </row>
    <row r="757">
      <c r="A757" t="inlineStr">
        <is>
          <t>1348900</t>
        </is>
      </c>
      <c r="B757" s="70">
        <f>SUMPRODUCT(K757:N757,PAINEL_PESOS!$C$16:$C$19)</f>
        <v/>
      </c>
      <c r="C757" s="70">
        <f>SUMPRODUCT(O757:Q757,PAINEL_PESOS!$C$21:$C$23)</f>
        <v/>
      </c>
      <c r="D757" s="70">
        <f>SUMPRODUCT(R757:S757,PAINEL_PESOS!$C$25:$C$26)</f>
        <v/>
      </c>
      <c r="E757" s="70">
        <f>SUMPRODUCT(T757:U757,PAINEL_PESOS!$C$28:$C$29)</f>
        <v/>
      </c>
      <c r="F757" s="70" t="n">
        <v>0.9847649768820975</v>
      </c>
      <c r="G757" s="70" t="n">
        <v>0.5748590718226892</v>
      </c>
      <c r="H757" s="71">
        <f>IF(NOT(AND(PAINEL_PESOS!$D$12="OK - 100%",PAINEL_PESOS!$F$20="OK - 100%",PAINEL_PESOS!$F$24="OK - 100%",PAINEL_PESOS!$F$27="OK - 100%",PAINEL_PESOS!$F$30="OK - 100%")),"", (B757*PAINEL_PESOS!$B$7+C757*PAINEL_PESOS!$B$8+D757*PAINEL_PESOS!$B$9+E757*PAINEL_PESOS!$B$10)*F757)</f>
        <v/>
      </c>
      <c r="I757" s="71">
        <f>IF(H757="","",H757-G757)</f>
        <v/>
      </c>
      <c r="J757" s="71">
        <f>IF(I757="","",ABS(I757))</f>
        <v/>
      </c>
      <c r="K757" t="n">
        <v>0.2</v>
      </c>
      <c r="L757" t="n">
        <v>0</v>
      </c>
      <c r="M757" t="n">
        <v>0.1677673450101616</v>
      </c>
      <c r="N757" t="n">
        <v>0.8934139769749622</v>
      </c>
      <c r="O757" t="n">
        <v>0.7126633689567703</v>
      </c>
      <c r="P757" t="n">
        <v>0.9988879263642818</v>
      </c>
      <c r="Q757" t="n">
        <v>0.9847848761019146</v>
      </c>
      <c r="R757" t="n">
        <v>0.5605419135643691</v>
      </c>
      <c r="S757" t="n">
        <v>0.4847712794566311</v>
      </c>
      <c r="T757" t="n">
        <v>0.4109448367118565</v>
      </c>
      <c r="U757" t="n">
        <v>0.7856143056663081</v>
      </c>
    </row>
    <row r="758">
      <c r="A758" t="inlineStr">
        <is>
          <t>1348901</t>
        </is>
      </c>
      <c r="B758" s="70">
        <f>SUMPRODUCT(K758:N758,PAINEL_PESOS!$C$16:$C$19)</f>
        <v/>
      </c>
      <c r="C758" s="70">
        <f>SUMPRODUCT(O758:Q758,PAINEL_PESOS!$C$21:$C$23)</f>
        <v/>
      </c>
      <c r="D758" s="70">
        <f>SUMPRODUCT(R758:S758,PAINEL_PESOS!$C$25:$C$26)</f>
        <v/>
      </c>
      <c r="E758" s="70">
        <f>SUMPRODUCT(T758:U758,PAINEL_PESOS!$C$28:$C$29)</f>
        <v/>
      </c>
      <c r="F758" s="70" t="n">
        <v>0.9845455372958439</v>
      </c>
      <c r="G758" s="70" t="n">
        <v>0.627589384661258</v>
      </c>
      <c r="H758" s="71">
        <f>IF(NOT(AND(PAINEL_PESOS!$D$12="OK - 100%",PAINEL_PESOS!$F$20="OK - 100%",PAINEL_PESOS!$F$24="OK - 100%",PAINEL_PESOS!$F$27="OK - 100%",PAINEL_PESOS!$F$30="OK - 100%")),"", (B758*PAINEL_PESOS!$B$7+C758*PAINEL_PESOS!$B$8+D758*PAINEL_PESOS!$B$9+E758*PAINEL_PESOS!$B$10)*F758)</f>
        <v/>
      </c>
      <c r="I758" s="71">
        <f>IF(H758="","",H758-G758)</f>
        <v/>
      </c>
      <c r="J758" s="71">
        <f>IF(I758="","",ABS(I758))</f>
        <v/>
      </c>
      <c r="K758" t="n">
        <v>0.2</v>
      </c>
      <c r="L758" t="n">
        <v>0</v>
      </c>
      <c r="M758" t="n">
        <v>0.1735096377673324</v>
      </c>
      <c r="N758" t="n">
        <v>0.8911889328546354</v>
      </c>
      <c r="O758" t="n">
        <v>0.7310964941439144</v>
      </c>
      <c r="P758" t="n">
        <v>0.9988584955472105</v>
      </c>
      <c r="Q758" t="n">
        <v>0.984960596788507</v>
      </c>
      <c r="R758" t="n">
        <v>0.8917785805552138</v>
      </c>
      <c r="S758" t="n">
        <v>0.4909553177094214</v>
      </c>
      <c r="T758" t="n">
        <v>0.4484046907531826</v>
      </c>
      <c r="U758" t="n">
        <v>0.8260939053519766</v>
      </c>
    </row>
    <row r="759">
      <c r="A759" t="inlineStr">
        <is>
          <t>1348902</t>
        </is>
      </c>
      <c r="B759" s="70">
        <f>SUMPRODUCT(K759:N759,PAINEL_PESOS!$C$16:$C$19)</f>
        <v/>
      </c>
      <c r="C759" s="70">
        <f>SUMPRODUCT(O759:Q759,PAINEL_PESOS!$C$21:$C$23)</f>
        <v/>
      </c>
      <c r="D759" s="70">
        <f>SUMPRODUCT(R759:S759,PAINEL_PESOS!$C$25:$C$26)</f>
        <v/>
      </c>
      <c r="E759" s="70">
        <f>SUMPRODUCT(T759:U759,PAINEL_PESOS!$C$28:$C$29)</f>
        <v/>
      </c>
      <c r="F759" s="70" t="n">
        <v>0.991279852711774</v>
      </c>
      <c r="G759" s="70" t="n">
        <v>0.5292071926395855</v>
      </c>
      <c r="H759" s="71">
        <f>IF(NOT(AND(PAINEL_PESOS!$D$12="OK - 100%",PAINEL_PESOS!$F$20="OK - 100%",PAINEL_PESOS!$F$24="OK - 100%",PAINEL_PESOS!$F$27="OK - 100%",PAINEL_PESOS!$F$30="OK - 100%")),"", (B759*PAINEL_PESOS!$B$7+C759*PAINEL_PESOS!$B$8+D759*PAINEL_PESOS!$B$9+E759*PAINEL_PESOS!$B$10)*F759)</f>
        <v/>
      </c>
      <c r="I759" s="71">
        <f>IF(H759="","",H759-G759)</f>
        <v/>
      </c>
      <c r="J759" s="71">
        <f>IF(I759="","",ABS(I759))</f>
        <v/>
      </c>
      <c r="K759" t="n">
        <v>0.2</v>
      </c>
      <c r="L759" t="n">
        <v>0</v>
      </c>
      <c r="M759" t="n">
        <v>0.1491648423702127</v>
      </c>
      <c r="N759" t="n">
        <v>0.9419424021029785</v>
      </c>
      <c r="O759" t="n">
        <v>0.6235418599834792</v>
      </c>
      <c r="P759" t="n">
        <v>0.9994262751859464</v>
      </c>
      <c r="Q759" t="n">
        <v>0.9899055626096719</v>
      </c>
      <c r="R759" t="n">
        <v>0.2906114767723794</v>
      </c>
      <c r="S759" t="n">
        <v>0.4279557796406356</v>
      </c>
      <c r="T759" t="n">
        <v>0.3496497340274006</v>
      </c>
      <c r="U759" t="n">
        <v>0.8152140106521407</v>
      </c>
    </row>
    <row r="760">
      <c r="A760" t="inlineStr">
        <is>
          <t>1349729</t>
        </is>
      </c>
      <c r="B760" s="70">
        <f>SUMPRODUCT(K760:N760,PAINEL_PESOS!$C$16:$C$19)</f>
        <v/>
      </c>
      <c r="C760" s="70">
        <f>SUMPRODUCT(O760:Q760,PAINEL_PESOS!$C$21:$C$23)</f>
        <v/>
      </c>
      <c r="D760" s="70">
        <f>SUMPRODUCT(R760:S760,PAINEL_PESOS!$C$25:$C$26)</f>
        <v/>
      </c>
      <c r="E760" s="70">
        <f>SUMPRODUCT(T760:U760,PAINEL_PESOS!$C$28:$C$29)</f>
        <v/>
      </c>
      <c r="F760" s="70" t="n">
        <v>0.9989219660208497</v>
      </c>
      <c r="G760" s="70" t="n"/>
      <c r="H760" s="71">
        <f>IF(NOT(AND(PAINEL_PESOS!$D$12="OK - 100%",PAINEL_PESOS!$F$20="OK - 100%",PAINEL_PESOS!$F$24="OK - 100%",PAINEL_PESOS!$F$27="OK - 100%",PAINEL_PESOS!$F$30="OK - 100%")),"", (B760*PAINEL_PESOS!$B$7+C760*PAINEL_PESOS!$B$8+D760*PAINEL_PESOS!$B$9+E760*PAINEL_PESOS!$B$10)*F760)</f>
        <v/>
      </c>
      <c r="I760" s="71">
        <f>IF(H760="","",H760-G760)</f>
        <v/>
      </c>
      <c r="J760" s="71">
        <f>IF(I760="","",ABS(I760))</f>
        <v/>
      </c>
      <c r="K760" t="n">
        <v>0.2</v>
      </c>
      <c r="L760" t="n">
        <v>0</v>
      </c>
      <c r="M760" t="n">
        <v>1</v>
      </c>
      <c r="N760" t="n">
        <v>0.9981668672628892</v>
      </c>
      <c r="O760" t="n">
        <v>0.2157453128476017</v>
      </c>
      <c r="P760" t="n">
        <v>0.9999870099882051</v>
      </c>
      <c r="Q760" t="n">
        <v>0.9958137189191663</v>
      </c>
      <c r="R760" t="n">
        <v>0.429650085793325</v>
      </c>
      <c r="S760" t="n">
        <v>0.5326673563603044</v>
      </c>
      <c r="U760" t="n">
        <v>0.8260939053519766</v>
      </c>
    </row>
    <row r="761">
      <c r="A761" t="inlineStr">
        <is>
          <t>1348903</t>
        </is>
      </c>
      <c r="B761" s="70">
        <f>SUMPRODUCT(K761:N761,PAINEL_PESOS!$C$16:$C$19)</f>
        <v/>
      </c>
      <c r="C761" s="70">
        <f>SUMPRODUCT(O761:Q761,PAINEL_PESOS!$C$21:$C$23)</f>
        <v/>
      </c>
      <c r="D761" s="70">
        <f>SUMPRODUCT(R761:S761,PAINEL_PESOS!$C$25:$C$26)</f>
        <v/>
      </c>
      <c r="E761" s="70">
        <f>SUMPRODUCT(T761:U761,PAINEL_PESOS!$C$28:$C$29)</f>
        <v/>
      </c>
      <c r="F761" s="70" t="n">
        <v>0.9825676433052414</v>
      </c>
      <c r="G761" s="70" t="n">
        <v>0.5529197412082493</v>
      </c>
      <c r="H761" s="71">
        <f>IF(NOT(AND(PAINEL_PESOS!$D$12="OK - 100%",PAINEL_PESOS!$F$20="OK - 100%",PAINEL_PESOS!$F$24="OK - 100%",PAINEL_PESOS!$F$27="OK - 100%",PAINEL_PESOS!$F$30="OK - 100%")),"", (B761*PAINEL_PESOS!$B$7+C761*PAINEL_PESOS!$B$8+D761*PAINEL_PESOS!$B$9+E761*PAINEL_PESOS!$B$10)*F761)</f>
        <v/>
      </c>
      <c r="I761" s="71">
        <f>IF(H761="","",H761-G761)</f>
        <v/>
      </c>
      <c r="J761" s="71">
        <f>IF(I761="","",ABS(I761))</f>
        <v/>
      </c>
      <c r="K761" t="n">
        <v>0.2</v>
      </c>
      <c r="L761" t="n">
        <v>0</v>
      </c>
      <c r="M761" t="n">
        <v>0.1730936438861047</v>
      </c>
      <c r="N761" t="n">
        <v>0.8773365528601602</v>
      </c>
      <c r="O761" t="n">
        <v>0.7298982647291721</v>
      </c>
      <c r="P761" t="n">
        <v>0.9987058837001936</v>
      </c>
      <c r="Q761" t="n">
        <v>0.9827903738919289</v>
      </c>
      <c r="R761" t="n">
        <v>0.3578006582647717</v>
      </c>
      <c r="S761" t="n">
        <v>0.4843933787466821</v>
      </c>
      <c r="T761" t="n">
        <v>0.4203859619677015</v>
      </c>
      <c r="U761" t="n">
        <v>0.8064440868822954</v>
      </c>
    </row>
    <row r="762">
      <c r="A762" t="inlineStr">
        <is>
          <t>1348907</t>
        </is>
      </c>
      <c r="B762" s="70">
        <f>SUMPRODUCT(K762:N762,PAINEL_PESOS!$C$16:$C$19)</f>
        <v/>
      </c>
      <c r="C762" s="70">
        <f>SUMPRODUCT(O762:Q762,PAINEL_PESOS!$C$21:$C$23)</f>
        <v/>
      </c>
      <c r="D762" s="70">
        <f>SUMPRODUCT(R762:S762,PAINEL_PESOS!$C$25:$C$26)</f>
        <v/>
      </c>
      <c r="E762" s="70">
        <f>SUMPRODUCT(T762:U762,PAINEL_PESOS!$C$28:$C$29)</f>
        <v/>
      </c>
      <c r="F762" s="70" t="n">
        <v>0.982146677940627</v>
      </c>
      <c r="G762" s="70" t="n">
        <v>0.5725368401005646</v>
      </c>
      <c r="H762" s="71">
        <f>IF(NOT(AND(PAINEL_PESOS!$D$12="OK - 100%",PAINEL_PESOS!$F$20="OK - 100%",PAINEL_PESOS!$F$24="OK - 100%",PAINEL_PESOS!$F$27="OK - 100%",PAINEL_PESOS!$F$30="OK - 100%")),"", (B762*PAINEL_PESOS!$B$7+C762*PAINEL_PESOS!$B$8+D762*PAINEL_PESOS!$B$9+E762*PAINEL_PESOS!$B$10)*F762)</f>
        <v/>
      </c>
      <c r="I762" s="71">
        <f>IF(H762="","",H762-G762)</f>
        <v/>
      </c>
      <c r="J762" s="71">
        <f>IF(I762="","",ABS(I762))</f>
        <v/>
      </c>
      <c r="K762" t="n">
        <v>0.2</v>
      </c>
      <c r="L762" t="n">
        <v>0</v>
      </c>
      <c r="M762" t="n">
        <v>0.1735087733523903</v>
      </c>
      <c r="N762" t="n">
        <v>0.8740945111040318</v>
      </c>
      <c r="O762" t="n">
        <v>0.7310940158613801</v>
      </c>
      <c r="P762" t="n">
        <v>0.9986693277301871</v>
      </c>
      <c r="Q762" t="n">
        <v>0.9825006559597868</v>
      </c>
      <c r="R762" t="n">
        <v>0.5345584758579465</v>
      </c>
      <c r="S762" t="n">
        <v>0.4774185618547596</v>
      </c>
      <c r="T762" t="n">
        <v>0.3963955654674316</v>
      </c>
      <c r="U762" t="n">
        <v>0.8232044190560994</v>
      </c>
    </row>
    <row r="763">
      <c r="A763" t="inlineStr">
        <is>
          <t>1348908</t>
        </is>
      </c>
      <c r="B763" s="70">
        <f>SUMPRODUCT(K763:N763,PAINEL_PESOS!$C$16:$C$19)</f>
        <v/>
      </c>
      <c r="C763" s="70">
        <f>SUMPRODUCT(O763:Q763,PAINEL_PESOS!$C$21:$C$23)</f>
        <v/>
      </c>
      <c r="D763" s="70">
        <f>SUMPRODUCT(R763:S763,PAINEL_PESOS!$C$25:$C$26)</f>
        <v/>
      </c>
      <c r="E763" s="70">
        <f>SUMPRODUCT(T763:U763,PAINEL_PESOS!$C$28:$C$29)</f>
        <v/>
      </c>
      <c r="F763" s="70" t="n">
        <v>0.9977876774292003</v>
      </c>
      <c r="G763" s="70" t="n">
        <v>0.6396739538868964</v>
      </c>
      <c r="H763" s="71">
        <f>IF(NOT(AND(PAINEL_PESOS!$D$12="OK - 100%",PAINEL_PESOS!$F$20="OK - 100%",PAINEL_PESOS!$F$24="OK - 100%",PAINEL_PESOS!$F$27="OK - 100%",PAINEL_PESOS!$F$30="OK - 100%")),"", (B763*PAINEL_PESOS!$B$7+C763*PAINEL_PESOS!$B$8+D763*PAINEL_PESOS!$B$9+E763*PAINEL_PESOS!$B$10)*F763)</f>
        <v/>
      </c>
      <c r="I763" s="71">
        <f>IF(H763="","",H763-G763)</f>
        <v/>
      </c>
      <c r="J763" s="71">
        <f>IF(I763="","",ABS(I763))</f>
        <v/>
      </c>
      <c r="K763" t="n">
        <v>0.2</v>
      </c>
      <c r="L763" t="n">
        <v>0.8947641817845194</v>
      </c>
      <c r="M763" t="n">
        <v>0.4611538341164894</v>
      </c>
      <c r="N763" t="n">
        <v>0.9845048666589582</v>
      </c>
      <c r="O763" t="n">
        <v>0.4767948371817121</v>
      </c>
      <c r="P763" t="n">
        <v>0.9997906823308638</v>
      </c>
      <c r="Q763" t="n">
        <v>0.997975772895076</v>
      </c>
      <c r="R763" t="n">
        <v>0.5077488282367626</v>
      </c>
      <c r="S763" t="n">
        <v>0.4998438952384279</v>
      </c>
      <c r="T763" t="n">
        <v>0.3861835634502986</v>
      </c>
      <c r="U763" t="n">
        <v>0.8150427975746295</v>
      </c>
    </row>
    <row r="764">
      <c r="A764" t="inlineStr">
        <is>
          <t>1348909</t>
        </is>
      </c>
      <c r="B764" s="70">
        <f>SUMPRODUCT(K764:N764,PAINEL_PESOS!$C$16:$C$19)</f>
        <v/>
      </c>
      <c r="C764" s="70">
        <f>SUMPRODUCT(O764:Q764,PAINEL_PESOS!$C$21:$C$23)</f>
        <v/>
      </c>
      <c r="D764" s="70">
        <f>SUMPRODUCT(R764:S764,PAINEL_PESOS!$C$25:$C$26)</f>
        <v/>
      </c>
      <c r="E764" s="70">
        <f>SUMPRODUCT(T764:U764,PAINEL_PESOS!$C$28:$C$29)</f>
        <v/>
      </c>
      <c r="F764" s="70" t="n">
        <v>0.9901574297169604</v>
      </c>
      <c r="G764" s="70" t="n">
        <v>0.5205308987287413</v>
      </c>
      <c r="H764" s="71">
        <f>IF(NOT(AND(PAINEL_PESOS!$D$12="OK - 100%",PAINEL_PESOS!$F$20="OK - 100%",PAINEL_PESOS!$F$24="OK - 100%",PAINEL_PESOS!$F$27="OK - 100%",PAINEL_PESOS!$F$30="OK - 100%")),"", (B764*PAINEL_PESOS!$B$7+C764*PAINEL_PESOS!$B$8+D764*PAINEL_PESOS!$B$9+E764*PAINEL_PESOS!$B$10)*F764)</f>
        <v/>
      </c>
      <c r="I764" s="71">
        <f>IF(H764="","",H764-G764)</f>
        <v/>
      </c>
      <c r="J764" s="71">
        <f>IF(I764="","",ABS(I764))</f>
        <v/>
      </c>
      <c r="K764" t="n">
        <v>0.2</v>
      </c>
      <c r="L764" t="n">
        <v>0</v>
      </c>
      <c r="M764" t="n">
        <v>0.1155870160651536</v>
      </c>
      <c r="N764" t="n">
        <v>0.9315093882312935</v>
      </c>
      <c r="O764" t="n">
        <v>0.6515969937412753</v>
      </c>
      <c r="P764" t="n">
        <v>0.9993068829485827</v>
      </c>
      <c r="Q764" t="n">
        <v>0.9902739157464616</v>
      </c>
      <c r="R764" t="n">
        <v>0.1554714481853958</v>
      </c>
      <c r="S764" t="n">
        <v>0.4770225796114775</v>
      </c>
      <c r="T764" t="n">
        <v>0.3290432785059442</v>
      </c>
      <c r="U764" t="n">
        <v>0.8597708085884423</v>
      </c>
    </row>
    <row r="765">
      <c r="A765" t="inlineStr">
        <is>
          <t>1348910</t>
        </is>
      </c>
      <c r="B765" s="70">
        <f>SUMPRODUCT(K765:N765,PAINEL_PESOS!$C$16:$C$19)</f>
        <v/>
      </c>
      <c r="C765" s="70">
        <f>SUMPRODUCT(O765:Q765,PAINEL_PESOS!$C$21:$C$23)</f>
        <v/>
      </c>
      <c r="D765" s="70">
        <f>SUMPRODUCT(R765:S765,PAINEL_PESOS!$C$25:$C$26)</f>
        <v/>
      </c>
      <c r="E765" s="70">
        <f>SUMPRODUCT(T765:U765,PAINEL_PESOS!$C$28:$C$29)</f>
        <v/>
      </c>
      <c r="F765" s="70" t="n">
        <v>0.9947202478685365</v>
      </c>
      <c r="G765" s="70" t="n">
        <v>0.586990490029438</v>
      </c>
      <c r="H765" s="71">
        <f>IF(NOT(AND(PAINEL_PESOS!$D$12="OK - 100%",PAINEL_PESOS!$F$20="OK - 100%",PAINEL_PESOS!$F$24="OK - 100%",PAINEL_PESOS!$F$27="OK - 100%",PAINEL_PESOS!$F$30="OK - 100%")),"", (B765*PAINEL_PESOS!$B$7+C765*PAINEL_PESOS!$B$8+D765*PAINEL_PESOS!$B$9+E765*PAINEL_PESOS!$B$10)*F765)</f>
        <v/>
      </c>
      <c r="I765" s="71">
        <f>IF(H765="","",H765-G765)</f>
        <v/>
      </c>
      <c r="J765" s="71">
        <f>IF(I765="","",ABS(I765))</f>
        <v/>
      </c>
      <c r="K765" t="n">
        <v>0.2</v>
      </c>
      <c r="L765" t="n">
        <v>0.7381039110655981</v>
      </c>
      <c r="M765" t="n">
        <v>0.4107914944205564</v>
      </c>
      <c r="N765" t="n">
        <v>0.9630360314403595</v>
      </c>
      <c r="O765" t="n">
        <v>0.571786334132683</v>
      </c>
      <c r="P765" t="n">
        <v>0.9995781848588612</v>
      </c>
      <c r="Q765" t="n">
        <v>0.9950548574183827</v>
      </c>
      <c r="R765" t="n">
        <v>0.159626669615155</v>
      </c>
      <c r="S765" t="n">
        <v>0.488468317349731</v>
      </c>
      <c r="T765" t="n">
        <v>0.3861835634502986</v>
      </c>
      <c r="U765" t="n">
        <v>0.8196583120997476</v>
      </c>
    </row>
    <row r="766">
      <c r="A766" t="inlineStr">
        <is>
          <t>1348911</t>
        </is>
      </c>
      <c r="B766" s="70">
        <f>SUMPRODUCT(K766:N766,PAINEL_PESOS!$C$16:$C$19)</f>
        <v/>
      </c>
      <c r="C766" s="70">
        <f>SUMPRODUCT(O766:Q766,PAINEL_PESOS!$C$21:$C$23)</f>
        <v/>
      </c>
      <c r="D766" s="70">
        <f>SUMPRODUCT(R766:S766,PAINEL_PESOS!$C$25:$C$26)</f>
        <v/>
      </c>
      <c r="E766" s="70">
        <f>SUMPRODUCT(T766:U766,PAINEL_PESOS!$C$28:$C$29)</f>
        <v/>
      </c>
      <c r="F766" s="70" t="n">
        <v>0.9816167600229865</v>
      </c>
      <c r="G766" s="70" t="n">
        <v>0.5653426707243283</v>
      </c>
      <c r="H766" s="71">
        <f>IF(NOT(AND(PAINEL_PESOS!$D$12="OK - 100%",PAINEL_PESOS!$F$20="OK - 100%",PAINEL_PESOS!$F$24="OK - 100%",PAINEL_PESOS!$F$27="OK - 100%",PAINEL_PESOS!$F$30="OK - 100%")),"", (B766*PAINEL_PESOS!$B$7+C766*PAINEL_PESOS!$B$8+D766*PAINEL_PESOS!$B$9+E766*PAINEL_PESOS!$B$10)*F766)</f>
        <v/>
      </c>
      <c r="I766" s="71">
        <f>IF(H766="","",H766-G766)</f>
        <v/>
      </c>
      <c r="J766" s="71">
        <f>IF(I766="","",ABS(I766))</f>
        <v/>
      </c>
      <c r="K766" t="n">
        <v>0.2</v>
      </c>
      <c r="L766" t="n">
        <v>0</v>
      </c>
      <c r="M766" t="n">
        <v>0.1735096377673324</v>
      </c>
      <c r="N766" t="n">
        <v>0.8703104471407609</v>
      </c>
      <c r="O766" t="n">
        <v>0.7310964941439144</v>
      </c>
      <c r="P766" t="n">
        <v>0.9986270773663677</v>
      </c>
      <c r="Q766" t="n">
        <v>0.9819529601432408</v>
      </c>
      <c r="R766" t="n">
        <v>0.4859553676651115</v>
      </c>
      <c r="S766" t="n">
        <v>0.478016427565099</v>
      </c>
      <c r="T766" t="n">
        <v>0.3765733351486211</v>
      </c>
      <c r="U766" t="n">
        <v>0.8372015332209914</v>
      </c>
    </row>
    <row r="767">
      <c r="A767" t="inlineStr">
        <is>
          <t>1348926</t>
        </is>
      </c>
      <c r="B767" s="70">
        <f>SUMPRODUCT(K767:N767,PAINEL_PESOS!$C$16:$C$19)</f>
        <v/>
      </c>
      <c r="C767" s="70">
        <f>SUMPRODUCT(O767:Q767,PAINEL_PESOS!$C$21:$C$23)</f>
        <v/>
      </c>
      <c r="D767" s="70">
        <f>SUMPRODUCT(R767:S767,PAINEL_PESOS!$C$25:$C$26)</f>
        <v/>
      </c>
      <c r="E767" s="70">
        <f>SUMPRODUCT(T767:U767,PAINEL_PESOS!$C$28:$C$29)</f>
        <v/>
      </c>
      <c r="F767" s="70" t="n">
        <v>0.9996872765345185</v>
      </c>
      <c r="G767" s="70" t="n">
        <v>0.6585559511640554</v>
      </c>
      <c r="H767" s="71">
        <f>IF(NOT(AND(PAINEL_PESOS!$D$12="OK - 100%",PAINEL_PESOS!$F$20="OK - 100%",PAINEL_PESOS!$F$24="OK - 100%",PAINEL_PESOS!$F$27="OK - 100%",PAINEL_PESOS!$F$30="OK - 100%")),"", (B767*PAINEL_PESOS!$B$7+C767*PAINEL_PESOS!$B$8+D767*PAINEL_PESOS!$B$9+E767*PAINEL_PESOS!$B$10)*F767)</f>
        <v/>
      </c>
      <c r="I767" s="71">
        <f>IF(H767="","",H767-G767)</f>
        <v/>
      </c>
      <c r="J767" s="71">
        <f>IF(I767="","",ABS(I767))</f>
        <v/>
      </c>
      <c r="K767" t="n">
        <v>0.2</v>
      </c>
      <c r="L767" t="n">
        <v>0.9999999999999998</v>
      </c>
      <c r="M767" t="n">
        <v>0.4949845047825484</v>
      </c>
      <c r="N767" t="n">
        <v>0.9977398486333569</v>
      </c>
      <c r="O767" t="n">
        <v>0.3051898736033118</v>
      </c>
      <c r="P767" t="n">
        <v>0.999908671429527</v>
      </c>
      <c r="Q767" t="n">
        <v>0.9997674326093099</v>
      </c>
      <c r="R767" t="n">
        <v>0.6536097518562279</v>
      </c>
      <c r="S767" t="n">
        <v>0.5290614452983091</v>
      </c>
      <c r="T767" t="n">
        <v>0.32231762958109</v>
      </c>
      <c r="U767" t="n">
        <v>0.8821673700289544</v>
      </c>
    </row>
    <row r="768">
      <c r="A768" t="inlineStr">
        <is>
          <t>1348928</t>
        </is>
      </c>
      <c r="B768" s="70">
        <f>SUMPRODUCT(K768:N768,PAINEL_PESOS!$C$16:$C$19)</f>
        <v/>
      </c>
      <c r="C768" s="70">
        <f>SUMPRODUCT(O768:Q768,PAINEL_PESOS!$C$21:$C$23)</f>
        <v/>
      </c>
      <c r="D768" s="70">
        <f>SUMPRODUCT(R768:S768,PAINEL_PESOS!$C$25:$C$26)</f>
        <v/>
      </c>
      <c r="E768" s="70">
        <f>SUMPRODUCT(T768:U768,PAINEL_PESOS!$C$28:$C$29)</f>
        <v/>
      </c>
      <c r="F768" s="70" t="n">
        <v>0.9996756324881804</v>
      </c>
      <c r="G768" s="70" t="n">
        <v>0.6511165579302983</v>
      </c>
      <c r="H768" s="71">
        <f>IF(NOT(AND(PAINEL_PESOS!$D$12="OK - 100%",PAINEL_PESOS!$F$20="OK - 100%",PAINEL_PESOS!$F$24="OK - 100%",PAINEL_PESOS!$F$27="OK - 100%",PAINEL_PESOS!$F$30="OK - 100%")),"", (B768*PAINEL_PESOS!$B$7+C768*PAINEL_PESOS!$B$8+D768*PAINEL_PESOS!$B$9+E768*PAINEL_PESOS!$B$10)*F768)</f>
        <v/>
      </c>
      <c r="I768" s="71">
        <f>IF(H768="","",H768-G768)</f>
        <v/>
      </c>
      <c r="J768" s="71">
        <f>IF(I768="","",ABS(I768))</f>
        <v/>
      </c>
      <c r="K768" t="n">
        <v>0.2</v>
      </c>
      <c r="L768" t="n">
        <v>0.9999999999999998</v>
      </c>
      <c r="M768" t="n">
        <v>0.4949845047825484</v>
      </c>
      <c r="N768" t="n">
        <v>0.9976556767449625</v>
      </c>
      <c r="O768" t="n">
        <v>0.3051898736033118</v>
      </c>
      <c r="P768" t="n">
        <v>0.9999052668264804</v>
      </c>
      <c r="Q768" t="n">
        <v>0.9997587643074064</v>
      </c>
      <c r="R768" t="n">
        <v>0.6344908797678384</v>
      </c>
      <c r="S768" t="n">
        <v>0.5301416968955672</v>
      </c>
      <c r="T768" t="n">
        <v>0.2498547867331591</v>
      </c>
      <c r="U768" t="n">
        <v>0.9132458961515931</v>
      </c>
    </row>
    <row r="769">
      <c r="A769" t="inlineStr">
        <is>
          <t>1348932</t>
        </is>
      </c>
      <c r="B769" s="70">
        <f>SUMPRODUCT(K769:N769,PAINEL_PESOS!$C$16:$C$19)</f>
        <v/>
      </c>
      <c r="C769" s="70">
        <f>SUMPRODUCT(O769:Q769,PAINEL_PESOS!$C$21:$C$23)</f>
        <v/>
      </c>
      <c r="D769" s="70">
        <f>SUMPRODUCT(R769:S769,PAINEL_PESOS!$C$25:$C$26)</f>
        <v/>
      </c>
      <c r="E769" s="70">
        <f>SUMPRODUCT(T769:U769,PAINEL_PESOS!$C$28:$C$29)</f>
        <v/>
      </c>
      <c r="F769" s="70" t="n">
        <v>0.9990865658521996</v>
      </c>
      <c r="G769" s="70" t="n">
        <v>0.7169472798287355</v>
      </c>
      <c r="H769" s="71">
        <f>IF(NOT(AND(PAINEL_PESOS!$D$12="OK - 100%",PAINEL_PESOS!$F$20="OK - 100%",PAINEL_PESOS!$F$24="OK - 100%",PAINEL_PESOS!$F$27="OK - 100%",PAINEL_PESOS!$F$30="OK - 100%")),"", (B769*PAINEL_PESOS!$B$7+C769*PAINEL_PESOS!$B$8+D769*PAINEL_PESOS!$B$9+E769*PAINEL_PESOS!$B$10)*F769)</f>
        <v/>
      </c>
      <c r="I769" s="71">
        <f>IF(H769="","",H769-G769)</f>
        <v/>
      </c>
      <c r="J769" s="71">
        <f>IF(I769="","",ABS(I769))</f>
        <v/>
      </c>
      <c r="K769" t="n">
        <v>0.2</v>
      </c>
      <c r="L769" t="n">
        <v>0.9999999999999998</v>
      </c>
      <c r="M769" t="n">
        <v>0.7631589949565318</v>
      </c>
      <c r="N769" t="n">
        <v>0.992344588579149</v>
      </c>
      <c r="O769" t="n">
        <v>0.4106258499496738</v>
      </c>
      <c r="P769" t="n">
        <v>0.999730162572717</v>
      </c>
      <c r="Q769" t="n">
        <v>0.99990961526323</v>
      </c>
      <c r="R769" t="n">
        <v>0.8991558446051287</v>
      </c>
      <c r="S769" t="n">
        <v>0.5652840224763802</v>
      </c>
      <c r="T769" t="n">
        <v>0.233471200365518</v>
      </c>
      <c r="U769" t="n">
        <v>0.9583154905019622</v>
      </c>
    </row>
    <row r="770">
      <c r="A770" t="inlineStr">
        <is>
          <t>1348935</t>
        </is>
      </c>
      <c r="B770" s="70">
        <f>SUMPRODUCT(K770:N770,PAINEL_PESOS!$C$16:$C$19)</f>
        <v/>
      </c>
      <c r="C770" s="70">
        <f>SUMPRODUCT(O770:Q770,PAINEL_PESOS!$C$21:$C$23)</f>
        <v/>
      </c>
      <c r="D770" s="70">
        <f>SUMPRODUCT(R770:S770,PAINEL_PESOS!$C$25:$C$26)</f>
        <v/>
      </c>
      <c r="E770" s="70">
        <f>SUMPRODUCT(T770:U770,PAINEL_PESOS!$C$28:$C$29)</f>
        <v/>
      </c>
      <c r="F770" s="70" t="n">
        <v>0.9994017836911318</v>
      </c>
      <c r="G770" s="70" t="n">
        <v>0.689199244373971</v>
      </c>
      <c r="H770" s="71">
        <f>IF(NOT(AND(PAINEL_PESOS!$D$12="OK - 100%",PAINEL_PESOS!$F$20="OK - 100%",PAINEL_PESOS!$F$24="OK - 100%",PAINEL_PESOS!$F$27="OK - 100%",PAINEL_PESOS!$F$30="OK - 100%")),"", (B770*PAINEL_PESOS!$B$7+C770*PAINEL_PESOS!$B$8+D770*PAINEL_PESOS!$B$9+E770*PAINEL_PESOS!$B$10)*F770)</f>
        <v/>
      </c>
      <c r="I770" s="71">
        <f>IF(H770="","",H770-G770)</f>
        <v/>
      </c>
      <c r="J770" s="71">
        <f>IF(I770="","",ABS(I770))</f>
        <v/>
      </c>
      <c r="K770" t="n">
        <v>0.2</v>
      </c>
      <c r="L770" t="n">
        <v>0.4595549222056209</v>
      </c>
      <c r="M770" t="n">
        <v>0.8911585503521479</v>
      </c>
      <c r="N770" t="n">
        <v>0.9950074953040655</v>
      </c>
      <c r="O770" t="n">
        <v>0.3415859121645952</v>
      </c>
      <c r="P770" t="n">
        <v>0.9998784195571638</v>
      </c>
      <c r="Q770" t="n">
        <v>0.999919009820372</v>
      </c>
      <c r="R770" t="n">
        <v>0.9164134206902359</v>
      </c>
      <c r="S770" t="n">
        <v>0.6050115204194559</v>
      </c>
      <c r="T770" t="n">
        <v>0.2330323779046111</v>
      </c>
      <c r="U770" t="n">
        <v>0.9286542204671066</v>
      </c>
    </row>
    <row r="771">
      <c r="A771" t="inlineStr">
        <is>
          <t>1348936</t>
        </is>
      </c>
      <c r="B771" s="70">
        <f>SUMPRODUCT(K771:N771,PAINEL_PESOS!$C$16:$C$19)</f>
        <v/>
      </c>
      <c r="C771" s="70">
        <f>SUMPRODUCT(O771:Q771,PAINEL_PESOS!$C$21:$C$23)</f>
        <v/>
      </c>
      <c r="D771" s="70">
        <f>SUMPRODUCT(R771:S771,PAINEL_PESOS!$C$25:$C$26)</f>
        <v/>
      </c>
      <c r="E771" s="70">
        <f>SUMPRODUCT(T771:U771,PAINEL_PESOS!$C$28:$C$29)</f>
        <v/>
      </c>
      <c r="F771" s="70" t="n">
        <v>0.9996417485403932</v>
      </c>
      <c r="G771" s="70" t="n">
        <v>0.66384384726553</v>
      </c>
      <c r="H771" s="71">
        <f>IF(NOT(AND(PAINEL_PESOS!$D$12="OK - 100%",PAINEL_PESOS!$F$20="OK - 100%",PAINEL_PESOS!$F$24="OK - 100%",PAINEL_PESOS!$F$27="OK - 100%",PAINEL_PESOS!$F$30="OK - 100%")),"", (B771*PAINEL_PESOS!$B$7+C771*PAINEL_PESOS!$B$8+D771*PAINEL_PESOS!$B$9+E771*PAINEL_PESOS!$B$10)*F771)</f>
        <v/>
      </c>
      <c r="I771" s="71">
        <f>IF(H771="","",H771-G771)</f>
        <v/>
      </c>
      <c r="J771" s="71">
        <f>IF(I771="","",ABS(I771))</f>
        <v/>
      </c>
      <c r="K771" t="n">
        <v>0.2</v>
      </c>
      <c r="L771" t="n">
        <v>0.1029353603766955</v>
      </c>
      <c r="M771" t="n">
        <v>0.9756206857938718</v>
      </c>
      <c r="N771" t="n">
        <v>0.9970287280247863</v>
      </c>
      <c r="O771" t="n">
        <v>0.2599770965347261</v>
      </c>
      <c r="P771" t="n">
        <v>0.9999757112572913</v>
      </c>
      <c r="Q771" t="n">
        <v>0.9999322535339691</v>
      </c>
      <c r="R771" t="n">
        <v>0.9745518590381389</v>
      </c>
      <c r="S771" t="n">
        <v>0.5782153775223811</v>
      </c>
      <c r="T771" t="n">
        <v>0.2067764438290833</v>
      </c>
      <c r="U771" t="n">
        <v>0.9087279358186857</v>
      </c>
    </row>
    <row r="772">
      <c r="A772" t="inlineStr">
        <is>
          <t>1348937</t>
        </is>
      </c>
      <c r="B772" s="70">
        <f>SUMPRODUCT(K772:N772,PAINEL_PESOS!$C$16:$C$19)</f>
        <v/>
      </c>
      <c r="C772" s="70">
        <f>SUMPRODUCT(O772:Q772,PAINEL_PESOS!$C$21:$C$23)</f>
        <v/>
      </c>
      <c r="D772" s="70">
        <f>SUMPRODUCT(R772:S772,PAINEL_PESOS!$C$25:$C$26)</f>
        <v/>
      </c>
      <c r="E772" s="70">
        <f>SUMPRODUCT(T772:U772,PAINEL_PESOS!$C$28:$C$29)</f>
        <v/>
      </c>
      <c r="F772" s="70" t="n">
        <v>0.9996891913006368</v>
      </c>
      <c r="G772" s="70" t="n">
        <v>0.6508967373546771</v>
      </c>
      <c r="H772" s="71">
        <f>IF(NOT(AND(PAINEL_PESOS!$D$12="OK - 100%",PAINEL_PESOS!$F$20="OK - 100%",PAINEL_PESOS!$F$24="OK - 100%",PAINEL_PESOS!$F$27="OK - 100%",PAINEL_PESOS!$F$30="OK - 100%")),"", (B772*PAINEL_PESOS!$B$7+C772*PAINEL_PESOS!$B$8+D772*PAINEL_PESOS!$B$9+E772*PAINEL_PESOS!$B$10)*F772)</f>
        <v/>
      </c>
      <c r="I772" s="71">
        <f>IF(H772="","",H772-G772)</f>
        <v/>
      </c>
      <c r="J772" s="71">
        <f>IF(I772="","",ABS(I772))</f>
        <v/>
      </c>
      <c r="K772" t="n">
        <v>0.2</v>
      </c>
      <c r="L772" t="n">
        <v>0.002452657593611372</v>
      </c>
      <c r="M772" t="n">
        <v>0.9994191101105016</v>
      </c>
      <c r="N772" t="n">
        <v>0.997430041611024</v>
      </c>
      <c r="O772" t="n">
        <v>0.2229576754309299</v>
      </c>
      <c r="P772" t="n">
        <v>0.9999994174546751</v>
      </c>
      <c r="Q772" t="n">
        <v>0.9999330817279717</v>
      </c>
      <c r="R772" t="n">
        <v>0.9880840934859105</v>
      </c>
      <c r="S772" t="n">
        <v>0.6062607065640699</v>
      </c>
      <c r="T772" t="n">
        <v>0.2067764438290833</v>
      </c>
      <c r="U772" t="n">
        <v>0.8260939053519766</v>
      </c>
    </row>
    <row r="773">
      <c r="A773" t="inlineStr">
        <is>
          <t>1348938</t>
        </is>
      </c>
      <c r="B773" s="70">
        <f>SUMPRODUCT(K773:N773,PAINEL_PESOS!$C$16:$C$19)</f>
        <v/>
      </c>
      <c r="C773" s="70">
        <f>SUMPRODUCT(O773:Q773,PAINEL_PESOS!$C$21:$C$23)</f>
        <v/>
      </c>
      <c r="D773" s="70">
        <f>SUMPRODUCT(R773:S773,PAINEL_PESOS!$C$25:$C$26)</f>
        <v/>
      </c>
      <c r="E773" s="70">
        <f>SUMPRODUCT(T773:U773,PAINEL_PESOS!$C$28:$C$29)</f>
        <v/>
      </c>
      <c r="F773" s="70" t="n">
        <v>0.9996535697779546</v>
      </c>
      <c r="G773" s="70" t="n">
        <v>0.6662942227164024</v>
      </c>
      <c r="H773" s="71">
        <f>IF(NOT(AND(PAINEL_PESOS!$D$12="OK - 100%",PAINEL_PESOS!$F$20="OK - 100%",PAINEL_PESOS!$F$24="OK - 100%",PAINEL_PESOS!$F$27="OK - 100%",PAINEL_PESOS!$F$30="OK - 100%")),"", (B773*PAINEL_PESOS!$B$7+C773*PAINEL_PESOS!$B$8+D773*PAINEL_PESOS!$B$9+E773*PAINEL_PESOS!$B$10)*F773)</f>
        <v/>
      </c>
      <c r="I773" s="71">
        <f>IF(H773="","",H773-G773)</f>
        <v/>
      </c>
      <c r="J773" s="71">
        <f>IF(I773="","",ABS(I773))</f>
        <v/>
      </c>
      <c r="K773" t="n">
        <v>0.2</v>
      </c>
      <c r="L773" t="n">
        <v>0</v>
      </c>
      <c r="M773" t="n">
        <v>1</v>
      </c>
      <c r="N773" t="n">
        <v>0.9971357316061167</v>
      </c>
      <c r="O773" t="n">
        <v>0.2219057366049966</v>
      </c>
      <c r="P773" t="n">
        <v>1</v>
      </c>
      <c r="Q773" t="n">
        <v>0.9999251444145502</v>
      </c>
      <c r="R773" t="n">
        <v>1</v>
      </c>
      <c r="S773" t="n">
        <v>0.6060213240892316</v>
      </c>
      <c r="T773" t="n">
        <v>0.2304695683184208</v>
      </c>
      <c r="U773" t="n">
        <v>0.9159216717565624</v>
      </c>
    </row>
    <row r="774">
      <c r="A774" t="inlineStr">
        <is>
          <t>1348939</t>
        </is>
      </c>
      <c r="B774" s="70">
        <f>SUMPRODUCT(K774:N774,PAINEL_PESOS!$C$16:$C$19)</f>
        <v/>
      </c>
      <c r="C774" s="70">
        <f>SUMPRODUCT(O774:Q774,PAINEL_PESOS!$C$21:$C$23)</f>
        <v/>
      </c>
      <c r="D774" s="70">
        <f>SUMPRODUCT(R774:S774,PAINEL_PESOS!$C$25:$C$26)</f>
        <v/>
      </c>
      <c r="E774" s="70">
        <f>SUMPRODUCT(T774:U774,PAINEL_PESOS!$C$28:$C$29)</f>
        <v/>
      </c>
      <c r="F774" s="70" t="n">
        <v>0.9996483521884667</v>
      </c>
      <c r="G774" s="70" t="n">
        <v>0.662453124134217</v>
      </c>
      <c r="H774" s="71">
        <f>IF(NOT(AND(PAINEL_PESOS!$D$12="OK - 100%",PAINEL_PESOS!$F$20="OK - 100%",PAINEL_PESOS!$F$24="OK - 100%",PAINEL_PESOS!$F$27="OK - 100%",PAINEL_PESOS!$F$30="OK - 100%")),"", (B774*PAINEL_PESOS!$B$7+C774*PAINEL_PESOS!$B$8+D774*PAINEL_PESOS!$B$9+E774*PAINEL_PESOS!$B$10)*F774)</f>
        <v/>
      </c>
      <c r="I774" s="71">
        <f>IF(H774="","",H774-G774)</f>
        <v/>
      </c>
      <c r="J774" s="71">
        <f>IF(I774="","",ABS(I774))</f>
        <v/>
      </c>
      <c r="K774" t="n">
        <v>0.2</v>
      </c>
      <c r="L774" t="n">
        <v>0</v>
      </c>
      <c r="M774" t="n">
        <v>1</v>
      </c>
      <c r="N774" t="n">
        <v>0.9970925903174603</v>
      </c>
      <c r="O774" t="n">
        <v>0.2219057366049966</v>
      </c>
      <c r="P774" t="n">
        <v>1</v>
      </c>
      <c r="Q774" t="n">
        <v>0.9999240156090515</v>
      </c>
      <c r="R774" t="n">
        <v>0.9623511406011391</v>
      </c>
      <c r="S774" t="n">
        <v>0.6010362161571576</v>
      </c>
      <c r="T774" t="n">
        <v>0.2501681486579126</v>
      </c>
      <c r="U774" t="n">
        <v>0.9081676147821185</v>
      </c>
    </row>
    <row r="775">
      <c r="A775" t="inlineStr">
        <is>
          <t>1348942</t>
        </is>
      </c>
      <c r="B775" s="70">
        <f>SUMPRODUCT(K775:N775,PAINEL_PESOS!$C$16:$C$19)</f>
        <v/>
      </c>
      <c r="C775" s="70">
        <f>SUMPRODUCT(O775:Q775,PAINEL_PESOS!$C$21:$C$23)</f>
        <v/>
      </c>
      <c r="D775" s="70">
        <f>SUMPRODUCT(R775:S775,PAINEL_PESOS!$C$25:$C$26)</f>
        <v/>
      </c>
      <c r="E775" s="70">
        <f>SUMPRODUCT(T775:U775,PAINEL_PESOS!$C$28:$C$29)</f>
        <v/>
      </c>
      <c r="F775" s="70" t="n">
        <v>0.9996969807136202</v>
      </c>
      <c r="G775" s="70" t="n">
        <v>0.6497005305517678</v>
      </c>
      <c r="H775" s="71">
        <f>IF(NOT(AND(PAINEL_PESOS!$D$12="OK - 100%",PAINEL_PESOS!$F$20="OK - 100%",PAINEL_PESOS!$F$24="OK - 100%",PAINEL_PESOS!$F$27="OK - 100%",PAINEL_PESOS!$F$30="OK - 100%")),"", (B775*PAINEL_PESOS!$B$7+C775*PAINEL_PESOS!$B$8+D775*PAINEL_PESOS!$B$9+E775*PAINEL_PESOS!$B$10)*F775)</f>
        <v/>
      </c>
      <c r="I775" s="71">
        <f>IF(H775="","",H775-G775)</f>
        <v/>
      </c>
      <c r="J775" s="71">
        <f>IF(I775="","",ABS(I775))</f>
        <v/>
      </c>
      <c r="K775" t="n">
        <v>0.2</v>
      </c>
      <c r="L775" t="n">
        <v>0</v>
      </c>
      <c r="M775" t="n">
        <v>1</v>
      </c>
      <c r="N775" t="n">
        <v>0.9976098573347891</v>
      </c>
      <c r="O775" t="n">
        <v>0.2658142777985506</v>
      </c>
      <c r="P775" t="n">
        <v>1</v>
      </c>
      <c r="Q775" t="n">
        <v>0.999870148855716</v>
      </c>
      <c r="R775" t="n">
        <v>0.9600553139897611</v>
      </c>
      <c r="S775" t="n">
        <v>0.5334479835178051</v>
      </c>
      <c r="T775" t="n">
        <v>0.2703212801723109</v>
      </c>
      <c r="U775" t="n">
        <v>0.8260939053519766</v>
      </c>
    </row>
    <row r="776">
      <c r="A776" t="inlineStr">
        <is>
          <t>1348943</t>
        </is>
      </c>
      <c r="B776" s="70">
        <f>SUMPRODUCT(K776:N776,PAINEL_PESOS!$C$16:$C$19)</f>
        <v/>
      </c>
      <c r="C776" s="70">
        <f>SUMPRODUCT(O776:Q776,PAINEL_PESOS!$C$21:$C$23)</f>
        <v/>
      </c>
      <c r="D776" s="70">
        <f>SUMPRODUCT(R776:S776,PAINEL_PESOS!$C$25:$C$26)</f>
        <v/>
      </c>
      <c r="E776" s="70">
        <f>SUMPRODUCT(T776:U776,PAINEL_PESOS!$C$28:$C$29)</f>
        <v/>
      </c>
      <c r="F776" s="70" t="n">
        <v>0.9990700088381171</v>
      </c>
      <c r="G776" s="70" t="n">
        <v>0.5928129854747453</v>
      </c>
      <c r="H776" s="71">
        <f>IF(NOT(AND(PAINEL_PESOS!$D$12="OK - 100%",PAINEL_PESOS!$F$20="OK - 100%",PAINEL_PESOS!$F$24="OK - 100%",PAINEL_PESOS!$F$27="OK - 100%",PAINEL_PESOS!$F$30="OK - 100%")),"", (B776*PAINEL_PESOS!$B$7+C776*PAINEL_PESOS!$B$8+D776*PAINEL_PESOS!$B$9+E776*PAINEL_PESOS!$B$10)*F776)</f>
        <v/>
      </c>
      <c r="I776" s="71">
        <f>IF(H776="","",H776-G776)</f>
        <v/>
      </c>
      <c r="J776" s="71">
        <f>IF(I776="","",ABS(I776))</f>
        <v/>
      </c>
      <c r="K776" t="n">
        <v>0.2</v>
      </c>
      <c r="L776" t="n">
        <v>5.917895153344443e-05</v>
      </c>
      <c r="M776" t="n">
        <v>0.2889688388988864</v>
      </c>
      <c r="N776" t="n">
        <v>0.9953059447954825</v>
      </c>
      <c r="O776" t="n">
        <v>0.2840678833390238</v>
      </c>
      <c r="P776" t="n">
        <v>0.9999841633620336</v>
      </c>
      <c r="Q776" t="n">
        <v>0.9982086183658495</v>
      </c>
      <c r="R776" t="n">
        <v>0.7901349064776796</v>
      </c>
      <c r="S776" t="n">
        <v>0.4970175891368178</v>
      </c>
      <c r="T776" t="n">
        <v>0.2775520505259637</v>
      </c>
      <c r="U776" t="n">
        <v>0.9185398385188293</v>
      </c>
    </row>
    <row r="777">
      <c r="A777" t="inlineStr">
        <is>
          <t>1348944</t>
        </is>
      </c>
      <c r="B777" s="70">
        <f>SUMPRODUCT(K777:N777,PAINEL_PESOS!$C$16:$C$19)</f>
        <v/>
      </c>
      <c r="C777" s="70">
        <f>SUMPRODUCT(O777:Q777,PAINEL_PESOS!$C$21:$C$23)</f>
        <v/>
      </c>
      <c r="D777" s="70">
        <f>SUMPRODUCT(R777:S777,PAINEL_PESOS!$C$25:$C$26)</f>
        <v/>
      </c>
      <c r="E777" s="70">
        <f>SUMPRODUCT(T777:U777,PAINEL_PESOS!$C$28:$C$29)</f>
        <v/>
      </c>
      <c r="F777" s="70" t="n">
        <v>0.9996692046715018</v>
      </c>
      <c r="G777" s="70" t="n">
        <v>0.6647352655648536</v>
      </c>
      <c r="H777" s="71">
        <f>IF(NOT(AND(PAINEL_PESOS!$D$12="OK - 100%",PAINEL_PESOS!$F$20="OK - 100%",PAINEL_PESOS!$F$24="OK - 100%",PAINEL_PESOS!$F$27="OK - 100%",PAINEL_PESOS!$F$30="OK - 100%")),"", (B777*PAINEL_PESOS!$B$7+C777*PAINEL_PESOS!$B$8+D777*PAINEL_PESOS!$B$9+E777*PAINEL_PESOS!$B$10)*F777)</f>
        <v/>
      </c>
      <c r="I777" s="71">
        <f>IF(H777="","",H777-G777)</f>
        <v/>
      </c>
      <c r="J777" s="71">
        <f>IF(I777="","",ABS(I777))</f>
        <v/>
      </c>
      <c r="K777" t="n">
        <v>0.2</v>
      </c>
      <c r="L777" t="n">
        <v>0</v>
      </c>
      <c r="M777" t="n">
        <v>1</v>
      </c>
      <c r="N777" t="n">
        <v>0.9973907428560287</v>
      </c>
      <c r="O777" t="n">
        <v>0.2658142777985506</v>
      </c>
      <c r="P777" t="n">
        <v>1</v>
      </c>
      <c r="Q777" t="n">
        <v>0.9998582328375907</v>
      </c>
      <c r="R777" t="n">
        <v>0.9729329653789021</v>
      </c>
      <c r="S777" t="n">
        <v>0.5339892910064583</v>
      </c>
      <c r="T777" t="n">
        <v>0.2627432452456619</v>
      </c>
      <c r="U777" t="n">
        <v>0.9408326237047245</v>
      </c>
    </row>
    <row r="778">
      <c r="A778" t="inlineStr">
        <is>
          <t>1348940</t>
        </is>
      </c>
      <c r="B778" s="70">
        <f>SUMPRODUCT(K778:N778,PAINEL_PESOS!$C$16:$C$19)</f>
        <v/>
      </c>
      <c r="C778" s="70">
        <f>SUMPRODUCT(O778:Q778,PAINEL_PESOS!$C$21:$C$23)</f>
        <v/>
      </c>
      <c r="D778" s="70">
        <f>SUMPRODUCT(R778:S778,PAINEL_PESOS!$C$25:$C$26)</f>
        <v/>
      </c>
      <c r="E778" s="70">
        <f>SUMPRODUCT(T778:U778,PAINEL_PESOS!$C$28:$C$29)</f>
        <v/>
      </c>
      <c r="F778" s="70" t="n">
        <v>0.9997114920327647</v>
      </c>
      <c r="G778" s="70" t="n">
        <v>0.6429852465813782</v>
      </c>
      <c r="H778" s="71">
        <f>IF(NOT(AND(PAINEL_PESOS!$D$12="OK - 100%",PAINEL_PESOS!$F$20="OK - 100%",PAINEL_PESOS!$F$24="OK - 100%",PAINEL_PESOS!$F$27="OK - 100%",PAINEL_PESOS!$F$30="OK - 100%")),"", (B778*PAINEL_PESOS!$B$7+C778*PAINEL_PESOS!$B$8+D778*PAINEL_PESOS!$B$9+E778*PAINEL_PESOS!$B$10)*F778)</f>
        <v/>
      </c>
      <c r="I778" s="71">
        <f>IF(H778="","",H778-G778)</f>
        <v/>
      </c>
      <c r="J778" s="71">
        <f>IF(I778="","",ABS(I778))</f>
        <v/>
      </c>
      <c r="K778" t="n">
        <v>0.2</v>
      </c>
      <c r="L778" t="n">
        <v>0.03738205662170396</v>
      </c>
      <c r="M778" t="n">
        <v>0.9811214821629434</v>
      </c>
      <c r="N778" t="n">
        <v>0.9977337452897309</v>
      </c>
      <c r="O778" t="n">
        <v>0.2675259133573136</v>
      </c>
      <c r="P778" t="n">
        <v>0.9999958370362216</v>
      </c>
      <c r="Q778" t="n">
        <v>0.9998718807451645</v>
      </c>
      <c r="R778" t="n">
        <v>0.8331410967487863</v>
      </c>
      <c r="S778" t="n">
        <v>0.4818124429347316</v>
      </c>
      <c r="T778" t="n">
        <v>0.2703212801723109</v>
      </c>
      <c r="U778" t="n">
        <v>0.9403772358812514</v>
      </c>
    </row>
    <row r="779">
      <c r="A779" t="inlineStr">
        <is>
          <t>1348994</t>
        </is>
      </c>
      <c r="B779" s="70">
        <f>SUMPRODUCT(K779:N779,PAINEL_PESOS!$C$16:$C$19)</f>
        <v/>
      </c>
      <c r="C779" s="70">
        <f>SUMPRODUCT(O779:Q779,PAINEL_PESOS!$C$21:$C$23)</f>
        <v/>
      </c>
      <c r="D779" s="70">
        <f>SUMPRODUCT(R779:S779,PAINEL_PESOS!$C$25:$C$26)</f>
        <v/>
      </c>
      <c r="E779" s="70">
        <f>SUMPRODUCT(T779:U779,PAINEL_PESOS!$C$28:$C$29)</f>
        <v/>
      </c>
      <c r="F779" s="70" t="n">
        <v>0.9998884106340883</v>
      </c>
      <c r="G779" s="70" t="n">
        <v>0.7196910958344305</v>
      </c>
      <c r="H779" s="71">
        <f>IF(NOT(AND(PAINEL_PESOS!$D$12="OK - 100%",PAINEL_PESOS!$F$20="OK - 100%",PAINEL_PESOS!$F$24="OK - 100%",PAINEL_PESOS!$F$27="OK - 100%",PAINEL_PESOS!$F$30="OK - 100%")),"", (B779*PAINEL_PESOS!$B$7+C779*PAINEL_PESOS!$B$8+D779*PAINEL_PESOS!$B$9+E779*PAINEL_PESOS!$B$10)*F779)</f>
        <v/>
      </c>
      <c r="I779" s="71">
        <f>IF(H779="","",H779-G779)</f>
        <v/>
      </c>
      <c r="J779" s="71">
        <f>IF(I779="","",ABS(I779))</f>
        <v/>
      </c>
      <c r="K779" t="n">
        <v>0.2001349340680132</v>
      </c>
      <c r="L779" t="n">
        <v>0</v>
      </c>
      <c r="M779" t="n">
        <v>0.8985080976571629</v>
      </c>
      <c r="N779" t="n">
        <v>0.9996464737084624</v>
      </c>
      <c r="O779" t="n">
        <v>0.5311178832893255</v>
      </c>
      <c r="P779" t="n">
        <v>0.9999763625477112</v>
      </c>
      <c r="Q779" t="n">
        <v>0.9996630279656753</v>
      </c>
      <c r="R779" t="n">
        <v>0.9702933478164504</v>
      </c>
      <c r="S779" t="n">
        <v>0.6772958512878977</v>
      </c>
      <c r="T779" t="n">
        <v>0.5770729704534789</v>
      </c>
      <c r="U779" t="n">
        <v>0.7971928792184381</v>
      </c>
    </row>
    <row r="780">
      <c r="A780" t="inlineStr">
        <is>
          <t>1348995</t>
        </is>
      </c>
      <c r="B780" s="70">
        <f>SUMPRODUCT(K780:N780,PAINEL_PESOS!$C$16:$C$19)</f>
        <v/>
      </c>
      <c r="C780" s="70">
        <f>SUMPRODUCT(O780:Q780,PAINEL_PESOS!$C$21:$C$23)</f>
        <v/>
      </c>
      <c r="D780" s="70">
        <f>SUMPRODUCT(R780:S780,PAINEL_PESOS!$C$25:$C$26)</f>
        <v/>
      </c>
      <c r="E780" s="70">
        <f>SUMPRODUCT(T780:U780,PAINEL_PESOS!$C$28:$C$29)</f>
        <v/>
      </c>
      <c r="F780" s="70" t="n">
        <v>0.9999290444552614</v>
      </c>
      <c r="G780" s="70" t="n">
        <v>0.7126573721116805</v>
      </c>
      <c r="H780" s="71">
        <f>IF(NOT(AND(PAINEL_PESOS!$D$12="OK - 100%",PAINEL_PESOS!$F$20="OK - 100%",PAINEL_PESOS!$F$24="OK - 100%",PAINEL_PESOS!$F$27="OK - 100%",PAINEL_PESOS!$F$30="OK - 100%")),"", (B780*PAINEL_PESOS!$B$7+C780*PAINEL_PESOS!$B$8+D780*PAINEL_PESOS!$B$9+E780*PAINEL_PESOS!$B$10)*F780)</f>
        <v/>
      </c>
      <c r="I780" s="71">
        <f>IF(H780="","",H780-G780)</f>
        <v/>
      </c>
      <c r="J780" s="71">
        <f>IF(I780="","",ABS(I780))</f>
        <v/>
      </c>
      <c r="K780" t="n">
        <v>0.2006570245292406</v>
      </c>
      <c r="L780" t="n">
        <v>0.0006101626593815572</v>
      </c>
      <c r="M780" t="n">
        <v>0.8981567945310674</v>
      </c>
      <c r="N780" t="n">
        <v>0.9997749731999868</v>
      </c>
      <c r="O780" t="n">
        <v>0.5310443521631265</v>
      </c>
      <c r="P780" t="n">
        <v>0.9999849193559938</v>
      </c>
      <c r="Q780" t="n">
        <v>0.9997859154616593</v>
      </c>
      <c r="R780" t="n">
        <v>0.9982066743116632</v>
      </c>
      <c r="S780" t="n">
        <v>0.6051067832851451</v>
      </c>
      <c r="T780" t="n">
        <v>0.5354776139179708</v>
      </c>
      <c r="U780" t="n">
        <v>0.8260628679074786</v>
      </c>
    </row>
    <row r="781">
      <c r="A781" t="inlineStr">
        <is>
          <t>1348996</t>
        </is>
      </c>
      <c r="B781" s="70">
        <f>SUMPRODUCT(K781:N781,PAINEL_PESOS!$C$16:$C$19)</f>
        <v/>
      </c>
      <c r="C781" s="70">
        <f>SUMPRODUCT(O781:Q781,PAINEL_PESOS!$C$21:$C$23)</f>
        <v/>
      </c>
      <c r="D781" s="70">
        <f>SUMPRODUCT(R781:S781,PAINEL_PESOS!$C$25:$C$26)</f>
        <v/>
      </c>
      <c r="E781" s="70">
        <f>SUMPRODUCT(T781:U781,PAINEL_PESOS!$C$28:$C$29)</f>
        <v/>
      </c>
      <c r="F781" s="70" t="n">
        <v>0.9998977933691245</v>
      </c>
      <c r="G781" s="70" t="n">
        <v>0.7214078972779207</v>
      </c>
      <c r="H781" s="71">
        <f>IF(NOT(AND(PAINEL_PESOS!$D$12="OK - 100%",PAINEL_PESOS!$F$20="OK - 100%",PAINEL_PESOS!$F$24="OK - 100%",PAINEL_PESOS!$F$27="OK - 100%",PAINEL_PESOS!$F$30="OK - 100%")),"", (B781*PAINEL_PESOS!$B$7+C781*PAINEL_PESOS!$B$8+D781*PAINEL_PESOS!$B$9+E781*PAINEL_PESOS!$B$10)*F781)</f>
        <v/>
      </c>
      <c r="I781" s="71">
        <f>IF(H781="","",H781-G781)</f>
        <v/>
      </c>
      <c r="J781" s="71">
        <f>IF(I781="","",ABS(I781))</f>
        <v/>
      </c>
      <c r="K781" t="n">
        <v>0.2</v>
      </c>
      <c r="L781" t="n">
        <v>0</v>
      </c>
      <c r="M781" t="n">
        <v>0.8986400783500412</v>
      </c>
      <c r="N781" t="n">
        <v>0.9996754197900491</v>
      </c>
      <c r="O781" t="n">
        <v>0.5313863301961512</v>
      </c>
      <c r="P781" t="n">
        <v>0.9999781715435115</v>
      </c>
      <c r="Q781" t="n">
        <v>0.9996918388062485</v>
      </c>
      <c r="R781" t="n">
        <v>0.9792808885567937</v>
      </c>
      <c r="S781" t="n">
        <v>0.6727692231644623</v>
      </c>
      <c r="T781" t="n">
        <v>0.5990623433779255</v>
      </c>
      <c r="U781" t="n">
        <v>0.7842120020161114</v>
      </c>
    </row>
    <row r="782">
      <c r="A782" t="inlineStr">
        <is>
          <t>1348997</t>
        </is>
      </c>
      <c r="B782" s="70">
        <f>SUMPRODUCT(K782:N782,PAINEL_PESOS!$C$16:$C$19)</f>
        <v/>
      </c>
      <c r="C782" s="70">
        <f>SUMPRODUCT(O782:Q782,PAINEL_PESOS!$C$21:$C$23)</f>
        <v/>
      </c>
      <c r="D782" s="70">
        <f>SUMPRODUCT(R782:S782,PAINEL_PESOS!$C$25:$C$26)</f>
        <v/>
      </c>
      <c r="E782" s="70">
        <f>SUMPRODUCT(T782:U782,PAINEL_PESOS!$C$28:$C$29)</f>
        <v/>
      </c>
      <c r="F782" s="70" t="n">
        <v>0.9999382280660152</v>
      </c>
      <c r="G782" s="70" t="n">
        <v>0.7060924768150327</v>
      </c>
      <c r="H782" s="71">
        <f>IF(NOT(AND(PAINEL_PESOS!$D$12="OK - 100%",PAINEL_PESOS!$F$20="OK - 100%",PAINEL_PESOS!$F$24="OK - 100%",PAINEL_PESOS!$F$27="OK - 100%",PAINEL_PESOS!$F$30="OK - 100%")),"", (B782*PAINEL_PESOS!$B$7+C782*PAINEL_PESOS!$B$8+D782*PAINEL_PESOS!$B$9+E782*PAINEL_PESOS!$B$10)*F782)</f>
        <v/>
      </c>
      <c r="I782" s="71">
        <f>IF(H782="","",H782-G782)</f>
        <v/>
      </c>
      <c r="J782" s="71">
        <f>IF(I782="","",ABS(I782))</f>
        <v/>
      </c>
      <c r="K782" t="n">
        <v>0.2013645460477931</v>
      </c>
      <c r="L782" t="n">
        <v>0.0002809468265881602</v>
      </c>
      <c r="M782" t="n">
        <v>0.8983058619763823</v>
      </c>
      <c r="N782" t="n">
        <v>0.9998043836241933</v>
      </c>
      <c r="O782" t="n">
        <v>0.5312535530584237</v>
      </c>
      <c r="P782" t="n">
        <v>0.9999867609463758</v>
      </c>
      <c r="Q782" t="n">
        <v>0.9998134789720066</v>
      </c>
      <c r="R782" t="n">
        <v>0.8259600212914423</v>
      </c>
      <c r="S782" t="n">
        <v>0.7067633550742349</v>
      </c>
      <c r="T782" t="n">
        <v>0.5032204129125492</v>
      </c>
      <c r="U782" t="n">
        <v>0.8758979158252405</v>
      </c>
    </row>
    <row r="783">
      <c r="A783" t="inlineStr">
        <is>
          <t>1348998</t>
        </is>
      </c>
      <c r="B783" s="70">
        <f>SUMPRODUCT(K783:N783,PAINEL_PESOS!$C$16:$C$19)</f>
        <v/>
      </c>
      <c r="C783" s="70">
        <f>SUMPRODUCT(O783:Q783,PAINEL_PESOS!$C$21:$C$23)</f>
        <v/>
      </c>
      <c r="D783" s="70">
        <f>SUMPRODUCT(R783:S783,PAINEL_PESOS!$C$25:$C$26)</f>
        <v/>
      </c>
      <c r="E783" s="70">
        <f>SUMPRODUCT(T783:U783,PAINEL_PESOS!$C$28:$C$29)</f>
        <v/>
      </c>
      <c r="F783" s="70" t="n">
        <v>0.9999208590711333</v>
      </c>
      <c r="G783" s="70" t="n">
        <v>0.7266231743572082</v>
      </c>
      <c r="H783" s="71">
        <f>IF(NOT(AND(PAINEL_PESOS!$D$12="OK - 100%",PAINEL_PESOS!$F$20="OK - 100%",PAINEL_PESOS!$F$24="OK - 100%",PAINEL_PESOS!$F$27="OK - 100%",PAINEL_PESOS!$F$30="OK - 100%")),"", (B783*PAINEL_PESOS!$B$7+C783*PAINEL_PESOS!$B$8+D783*PAINEL_PESOS!$B$9+E783*PAINEL_PESOS!$B$10)*F783)</f>
        <v/>
      </c>
      <c r="I783" s="71">
        <f>IF(H783="","",H783-G783)</f>
        <v/>
      </c>
      <c r="J783" s="71">
        <f>IF(I783="","",ABS(I783))</f>
        <v/>
      </c>
      <c r="K783" t="n">
        <v>0.2</v>
      </c>
      <c r="L783" t="n">
        <v>0.00132655466037035</v>
      </c>
      <c r="M783" t="n">
        <v>0.8980778336086257</v>
      </c>
      <c r="N783" t="n">
        <v>0.9997495389092402</v>
      </c>
      <c r="O783" t="n">
        <v>0.5313191527543919</v>
      </c>
      <c r="P783" t="n">
        <v>0.9999831080699579</v>
      </c>
      <c r="Q783" t="n">
        <v>0.9997609841995603</v>
      </c>
      <c r="R783" t="n">
        <v>0.947885686633534</v>
      </c>
      <c r="S783" t="n">
        <v>0.6956729146847958</v>
      </c>
      <c r="T783" t="n">
        <v>0.5483940922737237</v>
      </c>
      <c r="U783" t="n">
        <v>0.8845403224688013</v>
      </c>
    </row>
    <row r="784">
      <c r="A784" t="inlineStr">
        <is>
          <t>1348999</t>
        </is>
      </c>
      <c r="B784" s="70">
        <f>SUMPRODUCT(K784:N784,PAINEL_PESOS!$C$16:$C$19)</f>
        <v/>
      </c>
      <c r="C784" s="70">
        <f>SUMPRODUCT(O784:Q784,PAINEL_PESOS!$C$21:$C$23)</f>
        <v/>
      </c>
      <c r="D784" s="70">
        <f>SUMPRODUCT(R784:S784,PAINEL_PESOS!$C$25:$C$26)</f>
        <v/>
      </c>
      <c r="E784" s="70">
        <f>SUMPRODUCT(T784:U784,PAINEL_PESOS!$C$28:$C$29)</f>
        <v/>
      </c>
      <c r="F784" s="70" t="n">
        <v>0.9999105343382315</v>
      </c>
      <c r="G784" s="70" t="n">
        <v>0.7345486670843606</v>
      </c>
      <c r="H784" s="71">
        <f>IF(NOT(AND(PAINEL_PESOS!$D$12="OK - 100%",PAINEL_PESOS!$F$20="OK - 100%",PAINEL_PESOS!$F$24="OK - 100%",PAINEL_PESOS!$F$27="OK - 100%",PAINEL_PESOS!$F$30="OK - 100%")),"", (B784*PAINEL_PESOS!$B$7+C784*PAINEL_PESOS!$B$8+D784*PAINEL_PESOS!$B$9+E784*PAINEL_PESOS!$B$10)*F784)</f>
        <v/>
      </c>
      <c r="I784" s="71">
        <f>IF(H784="","",H784-G784)</f>
        <v/>
      </c>
      <c r="J784" s="71">
        <f>IF(I784="","",ABS(I784))</f>
        <v/>
      </c>
      <c r="K784" t="n">
        <v>0.3563147502877546</v>
      </c>
      <c r="L784" t="n">
        <v>0</v>
      </c>
      <c r="M784" t="n">
        <v>0.8464117839643713</v>
      </c>
      <c r="N784" t="n">
        <v>0.9998206104900513</v>
      </c>
      <c r="O784" t="n">
        <v>0.5146575738507309</v>
      </c>
      <c r="P784" t="n">
        <v>0.9998797639232753</v>
      </c>
      <c r="Q784" t="n">
        <v>0.9996908191591783</v>
      </c>
      <c r="R784" t="n">
        <v>0.9137782014005517</v>
      </c>
      <c r="S784" t="n">
        <v>0.7914794749501253</v>
      </c>
      <c r="T784" t="n">
        <v>0.488917991244553</v>
      </c>
      <c r="U784" t="n">
        <v>0.9053137741867011</v>
      </c>
    </row>
    <row r="785">
      <c r="A785" t="inlineStr">
        <is>
          <t>1349000</t>
        </is>
      </c>
      <c r="B785" s="70">
        <f>SUMPRODUCT(K785:N785,PAINEL_PESOS!$C$16:$C$19)</f>
        <v/>
      </c>
      <c r="C785" s="70">
        <f>SUMPRODUCT(O785:Q785,PAINEL_PESOS!$C$21:$C$23)</f>
        <v/>
      </c>
      <c r="D785" s="70">
        <f>SUMPRODUCT(R785:S785,PAINEL_PESOS!$C$25:$C$26)</f>
        <v/>
      </c>
      <c r="E785" s="70">
        <f>SUMPRODUCT(T785:U785,PAINEL_PESOS!$C$28:$C$29)</f>
        <v/>
      </c>
      <c r="F785" s="70" t="n">
        <v>0.999896959509545</v>
      </c>
      <c r="G785" s="70" t="n">
        <v>0.722100916474357</v>
      </c>
      <c r="H785" s="71">
        <f>IF(NOT(AND(PAINEL_PESOS!$D$12="OK - 100%",PAINEL_PESOS!$F$20="OK - 100%",PAINEL_PESOS!$F$24="OK - 100%",PAINEL_PESOS!$F$27="OK - 100%",PAINEL_PESOS!$F$30="OK - 100%")),"", (B785*PAINEL_PESOS!$B$7+C785*PAINEL_PESOS!$B$8+D785*PAINEL_PESOS!$B$9+E785*PAINEL_PESOS!$B$10)*F785)</f>
        <v/>
      </c>
      <c r="I785" s="71">
        <f>IF(H785="","",H785-G785)</f>
        <v/>
      </c>
      <c r="J785" s="71">
        <f>IF(I785="","",ABS(I785))</f>
        <v/>
      </c>
      <c r="K785" t="n">
        <v>0.5707771048474971</v>
      </c>
      <c r="L785" t="n">
        <v>0.001374624643294587</v>
      </c>
      <c r="M785" t="n">
        <v>0.7669946383428936</v>
      </c>
      <c r="N785" t="n">
        <v>0.9997906849490883</v>
      </c>
      <c r="O785" t="n">
        <v>0.4847324231659975</v>
      </c>
      <c r="P785" t="n">
        <v>0.9999043126792762</v>
      </c>
      <c r="Q785" t="n">
        <v>0.9996419809735329</v>
      </c>
      <c r="R785" t="n">
        <v>0.8422840626025048</v>
      </c>
      <c r="S785" t="n">
        <v>0.739343190493212</v>
      </c>
      <c r="T785" t="n">
        <v>0.4571398499809856</v>
      </c>
      <c r="U785" t="n">
        <v>0.912981197515625</v>
      </c>
    </row>
    <row r="786">
      <c r="A786" t="inlineStr">
        <is>
          <t>1349001</t>
        </is>
      </c>
      <c r="B786" s="70">
        <f>SUMPRODUCT(K786:N786,PAINEL_PESOS!$C$16:$C$19)</f>
        <v/>
      </c>
      <c r="C786" s="70">
        <f>SUMPRODUCT(O786:Q786,PAINEL_PESOS!$C$21:$C$23)</f>
        <v/>
      </c>
      <c r="D786" s="70">
        <f>SUMPRODUCT(R786:S786,PAINEL_PESOS!$C$25:$C$26)</f>
        <v/>
      </c>
      <c r="E786" s="70">
        <f>SUMPRODUCT(T786:U786,PAINEL_PESOS!$C$28:$C$29)</f>
        <v/>
      </c>
      <c r="F786" s="70" t="n">
        <v>0.9997915858533621</v>
      </c>
      <c r="G786" s="70" t="n">
        <v>0.7284153333446858</v>
      </c>
      <c r="H786" s="71">
        <f>IF(NOT(AND(PAINEL_PESOS!$D$12="OK - 100%",PAINEL_PESOS!$F$20="OK - 100%",PAINEL_PESOS!$F$24="OK - 100%",PAINEL_PESOS!$F$27="OK - 100%",PAINEL_PESOS!$F$30="OK - 100%")),"", (B786*PAINEL_PESOS!$B$7+C786*PAINEL_PESOS!$B$8+D786*PAINEL_PESOS!$B$9+E786*PAINEL_PESOS!$B$10)*F786)</f>
        <v/>
      </c>
      <c r="I786" s="71">
        <f>IF(H786="","",H786-G786)</f>
        <v/>
      </c>
      <c r="J786" s="71">
        <f>IF(I786="","",ABS(I786))</f>
        <v/>
      </c>
      <c r="K786" t="n">
        <v>0.2010769491805659</v>
      </c>
      <c r="L786" t="n">
        <v>0.0007926469662057938</v>
      </c>
      <c r="M786" t="n">
        <v>0.8973186053661127</v>
      </c>
      <c r="N786" t="n">
        <v>0.9993392135262188</v>
      </c>
      <c r="O786" t="n">
        <v>0.5311361156998073</v>
      </c>
      <c r="P786" t="n">
        <v>0.9999556104652377</v>
      </c>
      <c r="Q786" t="n">
        <v>0.999370912798018</v>
      </c>
      <c r="R786" t="n">
        <v>0.9718810213121341</v>
      </c>
      <c r="S786" t="n">
        <v>0.7064013810170238</v>
      </c>
      <c r="T786" t="n">
        <v>0.5619105796323693</v>
      </c>
      <c r="U786" t="n">
        <v>0.8521056342861533</v>
      </c>
    </row>
    <row r="787">
      <c r="A787" t="inlineStr">
        <is>
          <t>1349002</t>
        </is>
      </c>
      <c r="B787" s="70">
        <f>SUMPRODUCT(K787:N787,PAINEL_PESOS!$C$16:$C$19)</f>
        <v/>
      </c>
      <c r="C787" s="70">
        <f>SUMPRODUCT(O787:Q787,PAINEL_PESOS!$C$21:$C$23)</f>
        <v/>
      </c>
      <c r="D787" s="70">
        <f>SUMPRODUCT(R787:S787,PAINEL_PESOS!$C$25:$C$26)</f>
        <v/>
      </c>
      <c r="E787" s="70">
        <f>SUMPRODUCT(T787:U787,PAINEL_PESOS!$C$28:$C$29)</f>
        <v/>
      </c>
      <c r="F787" s="70" t="n">
        <v>0.9998689128542098</v>
      </c>
      <c r="G787" s="70" t="n">
        <v>0.7328530112163258</v>
      </c>
      <c r="H787" s="71">
        <f>IF(NOT(AND(PAINEL_PESOS!$D$12="OK - 100%",PAINEL_PESOS!$F$20="OK - 100%",PAINEL_PESOS!$F$24="OK - 100%",PAINEL_PESOS!$F$27="OK - 100%",PAINEL_PESOS!$F$30="OK - 100%")),"", (B787*PAINEL_PESOS!$B$7+C787*PAINEL_PESOS!$B$8+D787*PAINEL_PESOS!$B$9+E787*PAINEL_PESOS!$B$10)*F787)</f>
        <v/>
      </c>
      <c r="I787" s="71">
        <f>IF(H787="","",H787-G787)</f>
        <v/>
      </c>
      <c r="J787" s="71">
        <f>IF(I787="","",ABS(I787))</f>
        <v/>
      </c>
      <c r="K787" t="n">
        <v>0.2</v>
      </c>
      <c r="L787" t="n">
        <v>0.003307837335788588</v>
      </c>
      <c r="M787" t="n">
        <v>0.8972380900241432</v>
      </c>
      <c r="N787" t="n">
        <v>0.9995871865307003</v>
      </c>
      <c r="O787" t="n">
        <v>0.5312187539164015</v>
      </c>
      <c r="P787" t="n">
        <v>0.9999720370914874</v>
      </c>
      <c r="Q787" t="n">
        <v>0.9996030739025469</v>
      </c>
      <c r="R787" t="n">
        <v>0.87637577987121</v>
      </c>
      <c r="S787" t="n">
        <v>0.7023842250529335</v>
      </c>
      <c r="T787" t="n">
        <v>0.6685041920245121</v>
      </c>
      <c r="U787" t="n">
        <v>0.8790660675315766</v>
      </c>
    </row>
    <row r="788">
      <c r="A788" t="inlineStr">
        <is>
          <t>1348946</t>
        </is>
      </c>
      <c r="B788" s="70">
        <f>SUMPRODUCT(K788:N788,PAINEL_PESOS!$C$16:$C$19)</f>
        <v/>
      </c>
      <c r="C788" s="70">
        <f>SUMPRODUCT(O788:Q788,PAINEL_PESOS!$C$21:$C$23)</f>
        <v/>
      </c>
      <c r="D788" s="70">
        <f>SUMPRODUCT(R788:S788,PAINEL_PESOS!$C$25:$C$26)</f>
        <v/>
      </c>
      <c r="E788" s="70">
        <f>SUMPRODUCT(T788:U788,PAINEL_PESOS!$C$28:$C$29)</f>
        <v/>
      </c>
      <c r="F788" s="70" t="n">
        <v>0.9996551347262546</v>
      </c>
      <c r="G788" s="70" t="n">
        <v>0.6529158420290123</v>
      </c>
      <c r="H788" s="71">
        <f>IF(NOT(AND(PAINEL_PESOS!$D$12="OK - 100%",PAINEL_PESOS!$F$20="OK - 100%",PAINEL_PESOS!$F$24="OK - 100%",PAINEL_PESOS!$F$27="OK - 100%",PAINEL_PESOS!$F$30="OK - 100%")),"", (B788*PAINEL_PESOS!$B$7+C788*PAINEL_PESOS!$B$8+D788*PAINEL_PESOS!$B$9+E788*PAINEL_PESOS!$B$10)*F788)</f>
        <v/>
      </c>
      <c r="I788" s="71">
        <f>IF(H788="","",H788-G788)</f>
        <v/>
      </c>
      <c r="J788" s="71">
        <f>IF(I788="","",ABS(I788))</f>
        <v/>
      </c>
      <c r="K788" t="n">
        <v>0.2</v>
      </c>
      <c r="L788" t="n">
        <v>0</v>
      </c>
      <c r="M788" t="n">
        <v>1</v>
      </c>
      <c r="N788" t="n">
        <v>0.9972797489633791</v>
      </c>
      <c r="O788" t="n">
        <v>0.2658142777985506</v>
      </c>
      <c r="P788" t="n">
        <v>1</v>
      </c>
      <c r="Q788" t="n">
        <v>0.9998521959290857</v>
      </c>
      <c r="R788" t="n">
        <v>1</v>
      </c>
      <c r="S788" t="n">
        <v>0.5347853957010529</v>
      </c>
      <c r="T788" t="n">
        <v>0.2551652103190128</v>
      </c>
      <c r="U788" t="n">
        <v>0.8260939053519766</v>
      </c>
    </row>
    <row r="789">
      <c r="A789" t="inlineStr">
        <is>
          <t>1348947</t>
        </is>
      </c>
      <c r="B789" s="70">
        <f>SUMPRODUCT(K789:N789,PAINEL_PESOS!$C$16:$C$19)</f>
        <v/>
      </c>
      <c r="C789" s="70">
        <f>SUMPRODUCT(O789:Q789,PAINEL_PESOS!$C$21:$C$23)</f>
        <v/>
      </c>
      <c r="D789" s="70">
        <f>SUMPRODUCT(R789:S789,PAINEL_PESOS!$C$25:$C$26)</f>
        <v/>
      </c>
      <c r="E789" s="70">
        <f>SUMPRODUCT(T789:U789,PAINEL_PESOS!$C$28:$C$29)</f>
        <v/>
      </c>
      <c r="F789" s="70" t="n">
        <v>0.9991972408286514</v>
      </c>
      <c r="G789" s="70" t="n">
        <v>0.6167169842412557</v>
      </c>
      <c r="H789" s="71">
        <f>IF(NOT(AND(PAINEL_PESOS!$D$12="OK - 100%",PAINEL_PESOS!$F$20="OK - 100%",PAINEL_PESOS!$F$24="OK - 100%",PAINEL_PESOS!$F$27="OK - 100%",PAINEL_PESOS!$F$30="OK - 100%")),"", (B789*PAINEL_PESOS!$B$7+C789*PAINEL_PESOS!$B$8+D789*PAINEL_PESOS!$B$9+E789*PAINEL_PESOS!$B$10)*F789)</f>
        <v/>
      </c>
      <c r="I789" s="71">
        <f>IF(H789="","",H789-G789)</f>
        <v/>
      </c>
      <c r="J789" s="71">
        <f>IF(I789="","",ABS(I789))</f>
        <v/>
      </c>
      <c r="K789" t="n">
        <v>0.2</v>
      </c>
      <c r="L789" t="n">
        <v>0</v>
      </c>
      <c r="M789" t="n">
        <v>0.4472139110858896</v>
      </c>
      <c r="N789" t="n">
        <v>0.9956456756211324</v>
      </c>
      <c r="O789" t="n">
        <v>0.2802230806608661</v>
      </c>
      <c r="P789" t="n">
        <v>0.9999881592159139</v>
      </c>
      <c r="Q789" t="n">
        <v>0.9986135161189102</v>
      </c>
      <c r="R789" t="n">
        <v>0.8644001435044903</v>
      </c>
      <c r="S789" t="n">
        <v>0.4978251130655</v>
      </c>
      <c r="T789" t="n">
        <v>0.2941294530717132</v>
      </c>
      <c r="U789" t="n">
        <v>0.9406986506232198</v>
      </c>
    </row>
    <row r="790">
      <c r="A790" t="inlineStr">
        <is>
          <t>1348948</t>
        </is>
      </c>
      <c r="B790" s="70">
        <f>SUMPRODUCT(K790:N790,PAINEL_PESOS!$C$16:$C$19)</f>
        <v/>
      </c>
      <c r="C790" s="70">
        <f>SUMPRODUCT(O790:Q790,PAINEL_PESOS!$C$21:$C$23)</f>
        <v/>
      </c>
      <c r="D790" s="70">
        <f>SUMPRODUCT(R790:S790,PAINEL_PESOS!$C$25:$C$26)</f>
        <v/>
      </c>
      <c r="E790" s="70">
        <f>SUMPRODUCT(T790:U790,PAINEL_PESOS!$C$28:$C$29)</f>
        <v/>
      </c>
      <c r="F790" s="70" t="n">
        <v>0.999662299886904</v>
      </c>
      <c r="G790" s="70" t="n">
        <v>0.6752274981487612</v>
      </c>
      <c r="H790" s="71">
        <f>IF(NOT(AND(PAINEL_PESOS!$D$12="OK - 100%",PAINEL_PESOS!$F$20="OK - 100%",PAINEL_PESOS!$F$24="OK - 100%",PAINEL_PESOS!$F$27="OK - 100%",PAINEL_PESOS!$F$30="OK - 100%")),"", (B790*PAINEL_PESOS!$B$7+C790*PAINEL_PESOS!$B$8+D790*PAINEL_PESOS!$B$9+E790*PAINEL_PESOS!$B$10)*F790)</f>
        <v/>
      </c>
      <c r="I790" s="71">
        <f>IF(H790="","",H790-G790)</f>
        <v/>
      </c>
      <c r="J790" s="71">
        <f>IF(I790="","",ABS(I790))</f>
        <v/>
      </c>
      <c r="K790" t="n">
        <v>0.2</v>
      </c>
      <c r="L790" t="n">
        <v>0</v>
      </c>
      <c r="M790" t="n">
        <v>1</v>
      </c>
      <c r="N790" t="n">
        <v>0.9973362730549165</v>
      </c>
      <c r="O790" t="n">
        <v>0.2658142777985506</v>
      </c>
      <c r="P790" t="n">
        <v>1</v>
      </c>
      <c r="Q790" t="n">
        <v>0.9998552703140575</v>
      </c>
      <c r="R790" t="n">
        <v>1</v>
      </c>
      <c r="S790" t="n">
        <v>0.5749061341313213</v>
      </c>
      <c r="T790" t="n">
        <v>0.2590893102487551</v>
      </c>
      <c r="U790" t="n">
        <v>0.9605348503331078</v>
      </c>
    </row>
    <row r="791">
      <c r="A791" t="inlineStr">
        <is>
          <t>1348949</t>
        </is>
      </c>
      <c r="B791" s="70">
        <f>SUMPRODUCT(K791:N791,PAINEL_PESOS!$C$16:$C$19)</f>
        <v/>
      </c>
      <c r="C791" s="70">
        <f>SUMPRODUCT(O791:Q791,PAINEL_PESOS!$C$21:$C$23)</f>
        <v/>
      </c>
      <c r="D791" s="70">
        <f>SUMPRODUCT(R791:S791,PAINEL_PESOS!$C$25:$C$26)</f>
        <v/>
      </c>
      <c r="E791" s="70">
        <f>SUMPRODUCT(T791:U791,PAINEL_PESOS!$C$28:$C$29)</f>
        <v/>
      </c>
      <c r="F791" s="70" t="n">
        <v>0.9977199977824336</v>
      </c>
      <c r="G791" s="70" t="n">
        <v>0.6353302577141366</v>
      </c>
      <c r="H791" s="71">
        <f>IF(NOT(AND(PAINEL_PESOS!$D$12="OK - 100%",PAINEL_PESOS!$F$20="OK - 100%",PAINEL_PESOS!$F$24="OK - 100%",PAINEL_PESOS!$F$27="OK - 100%",PAINEL_PESOS!$F$30="OK - 100%")),"", (B791*PAINEL_PESOS!$B$7+C791*PAINEL_PESOS!$B$8+D791*PAINEL_PESOS!$B$9+E791*PAINEL_PESOS!$B$10)*F791)</f>
        <v/>
      </c>
      <c r="I791" s="71">
        <f>IF(H791="","",H791-G791)</f>
        <v/>
      </c>
      <c r="J791" s="71">
        <f>IF(I791="","",ABS(I791))</f>
        <v/>
      </c>
      <c r="K791" t="n">
        <v>0.2</v>
      </c>
      <c r="L791" t="n">
        <v>0.4426797919163383</v>
      </c>
      <c r="M791" t="n">
        <v>0.2684099831817196</v>
      </c>
      <c r="N791" t="n">
        <v>0.9859121875124933</v>
      </c>
      <c r="O791" t="n">
        <v>0.2533320745039687</v>
      </c>
      <c r="P791" t="n">
        <v>0.9999923221867261</v>
      </c>
      <c r="Q791" t="n">
        <v>0.9982879246837241</v>
      </c>
      <c r="R791" t="n">
        <v>0.8879072165662818</v>
      </c>
      <c r="S791" t="n">
        <v>0.4989535574923101</v>
      </c>
      <c r="T791" t="n">
        <v>0.3129862213347879</v>
      </c>
      <c r="U791" t="n">
        <v>0.9448341213069535</v>
      </c>
    </row>
    <row r="792">
      <c r="A792" t="inlineStr">
        <is>
          <t>1348950</t>
        </is>
      </c>
      <c r="B792" s="70">
        <f>SUMPRODUCT(K792:N792,PAINEL_PESOS!$C$16:$C$19)</f>
        <v/>
      </c>
      <c r="C792" s="70">
        <f>SUMPRODUCT(O792:Q792,PAINEL_PESOS!$C$21:$C$23)</f>
        <v/>
      </c>
      <c r="D792" s="70">
        <f>SUMPRODUCT(R792:S792,PAINEL_PESOS!$C$25:$C$26)</f>
        <v/>
      </c>
      <c r="E792" s="70">
        <f>SUMPRODUCT(T792:U792,PAINEL_PESOS!$C$28:$C$29)</f>
        <v/>
      </c>
      <c r="F792" s="70" t="n">
        <v>0.9978586748775057</v>
      </c>
      <c r="G792" s="70" t="n">
        <v>0.6485818516114125</v>
      </c>
      <c r="H792" s="71">
        <f>IF(NOT(AND(PAINEL_PESOS!$D$12="OK - 100%",PAINEL_PESOS!$F$20="OK - 100%",PAINEL_PESOS!$F$24="OK - 100%",PAINEL_PESOS!$F$27="OK - 100%",PAINEL_PESOS!$F$30="OK - 100%")),"", (B792*PAINEL_PESOS!$B$7+C792*PAINEL_PESOS!$B$8+D792*PAINEL_PESOS!$B$9+E792*PAINEL_PESOS!$B$10)*F792)</f>
        <v/>
      </c>
      <c r="I792" s="71">
        <f>IF(H792="","",H792-G792)</f>
        <v/>
      </c>
      <c r="J792" s="71">
        <f>IF(I792="","",ABS(I792))</f>
        <v/>
      </c>
      <c r="K792" t="n">
        <v>0.2</v>
      </c>
      <c r="L792" t="n">
        <v>0.3803078331650713</v>
      </c>
      <c r="M792" t="n">
        <v>0.1662165204128996</v>
      </c>
      <c r="N792" t="n">
        <v>0.9851417609529453</v>
      </c>
      <c r="O792" t="n">
        <v>0.3498274408453081</v>
      </c>
      <c r="P792" t="n">
        <v>0.9999991068952535</v>
      </c>
      <c r="Q792" t="n">
        <v>0.999227655633284</v>
      </c>
      <c r="R792" t="n">
        <v>0.925231725465973</v>
      </c>
      <c r="S792" t="n">
        <v>0.4991491329798575</v>
      </c>
      <c r="T792" t="n">
        <v>0.4035689426506877</v>
      </c>
      <c r="U792" t="n">
        <v>0.9399702583042756</v>
      </c>
    </row>
    <row r="793">
      <c r="A793" t="inlineStr">
        <is>
          <t>1348951</t>
        </is>
      </c>
      <c r="B793" s="70">
        <f>SUMPRODUCT(K793:N793,PAINEL_PESOS!$C$16:$C$19)</f>
        <v/>
      </c>
      <c r="C793" s="70">
        <f>SUMPRODUCT(O793:Q793,PAINEL_PESOS!$C$21:$C$23)</f>
        <v/>
      </c>
      <c r="D793" s="70">
        <f>SUMPRODUCT(R793:S793,PAINEL_PESOS!$C$25:$C$26)</f>
        <v/>
      </c>
      <c r="E793" s="70">
        <f>SUMPRODUCT(T793:U793,PAINEL_PESOS!$C$28:$C$29)</f>
        <v/>
      </c>
      <c r="F793" s="70" t="n">
        <v>0.9987999097369821</v>
      </c>
      <c r="G793" s="70" t="n">
        <v>0.6128276883270209</v>
      </c>
      <c r="H793" s="71">
        <f>IF(NOT(AND(PAINEL_PESOS!$D$12="OK - 100%",PAINEL_PESOS!$F$20="OK - 100%",PAINEL_PESOS!$F$24="OK - 100%",PAINEL_PESOS!$F$27="OK - 100%",PAINEL_PESOS!$F$30="OK - 100%")),"", (B793*PAINEL_PESOS!$B$7+C793*PAINEL_PESOS!$B$8+D793*PAINEL_PESOS!$B$9+E793*PAINEL_PESOS!$B$10)*F793)</f>
        <v/>
      </c>
      <c r="I793" s="71">
        <f>IF(H793="","",H793-G793)</f>
        <v/>
      </c>
      <c r="J793" s="71">
        <f>IF(I793="","",ABS(I793))</f>
        <v/>
      </c>
      <c r="K793" t="n">
        <v>0.2</v>
      </c>
      <c r="L793" t="n">
        <v>0.000238263393153119</v>
      </c>
      <c r="M793" t="n">
        <v>0.1466074737278659</v>
      </c>
      <c r="N793" t="n">
        <v>0.9922727728314167</v>
      </c>
      <c r="O793" t="n">
        <v>0.3536064451919134</v>
      </c>
      <c r="P793" t="n">
        <v>0.9999863773554845</v>
      </c>
      <c r="Q793" t="n">
        <v>0.9985785177486582</v>
      </c>
      <c r="R793" t="n">
        <v>0.8683050703355248</v>
      </c>
      <c r="S793" t="n">
        <v>0.4984118644417939</v>
      </c>
      <c r="T793" t="n">
        <v>0.3661693787846369</v>
      </c>
      <c r="U793" t="n">
        <v>0.9379523688682029</v>
      </c>
    </row>
    <row r="794">
      <c r="A794" t="inlineStr">
        <is>
          <t>1348952</t>
        </is>
      </c>
      <c r="B794" s="70">
        <f>SUMPRODUCT(K794:N794,PAINEL_PESOS!$C$16:$C$19)</f>
        <v/>
      </c>
      <c r="C794" s="70">
        <f>SUMPRODUCT(O794:Q794,PAINEL_PESOS!$C$21:$C$23)</f>
        <v/>
      </c>
      <c r="D794" s="70">
        <f>SUMPRODUCT(R794:S794,PAINEL_PESOS!$C$25:$C$26)</f>
        <v/>
      </c>
      <c r="E794" s="70">
        <f>SUMPRODUCT(T794:U794,PAINEL_PESOS!$C$28:$C$29)</f>
        <v/>
      </c>
      <c r="F794" s="70" t="n">
        <v>0.9991090009352817</v>
      </c>
      <c r="G794" s="70" t="n">
        <v>0.6308925255876984</v>
      </c>
      <c r="H794" s="71">
        <f>IF(NOT(AND(PAINEL_PESOS!$D$12="OK - 100%",PAINEL_PESOS!$F$20="OK - 100%",PAINEL_PESOS!$F$24="OK - 100%",PAINEL_PESOS!$F$27="OK - 100%",PAINEL_PESOS!$F$30="OK - 100%")),"", (B794*PAINEL_PESOS!$B$7+C794*PAINEL_PESOS!$B$8+D794*PAINEL_PESOS!$B$9+E794*PAINEL_PESOS!$B$10)*F794)</f>
        <v/>
      </c>
      <c r="I794" s="71">
        <f>IF(H794="","",H794-G794)</f>
        <v/>
      </c>
      <c r="J794" s="71">
        <f>IF(I794="","",ABS(I794))</f>
        <v/>
      </c>
      <c r="K794" t="n">
        <v>0.2</v>
      </c>
      <c r="L794" t="n">
        <v>0</v>
      </c>
      <c r="M794" t="n">
        <v>0.1833860371729897</v>
      </c>
      <c r="N794" t="n">
        <v>0.9923516058430054</v>
      </c>
      <c r="O794" t="n">
        <v>0.394371217457532</v>
      </c>
      <c r="P794" t="n">
        <v>0.9999984231410829</v>
      </c>
      <c r="Q794" t="n">
        <v>0.9999656405192822</v>
      </c>
      <c r="R794" t="n">
        <v>0.9866647743092231</v>
      </c>
      <c r="S794" t="n">
        <v>0.4978188245104825</v>
      </c>
      <c r="T794" t="n">
        <v>0.3511160697108783</v>
      </c>
      <c r="U794" t="n">
        <v>0.9319492015131896</v>
      </c>
    </row>
    <row r="795">
      <c r="A795" t="inlineStr">
        <is>
          <t>1348953</t>
        </is>
      </c>
      <c r="B795" s="70">
        <f>SUMPRODUCT(K795:N795,PAINEL_PESOS!$C$16:$C$19)</f>
        <v/>
      </c>
      <c r="C795" s="70">
        <f>SUMPRODUCT(O795:Q795,PAINEL_PESOS!$C$21:$C$23)</f>
        <v/>
      </c>
      <c r="D795" s="70">
        <f>SUMPRODUCT(R795:S795,PAINEL_PESOS!$C$25:$C$26)</f>
        <v/>
      </c>
      <c r="E795" s="70">
        <f>SUMPRODUCT(T795:U795,PAINEL_PESOS!$C$28:$C$29)</f>
        <v/>
      </c>
      <c r="F795" s="70" t="n">
        <v>0.9977692741190485</v>
      </c>
      <c r="G795" s="70" t="n">
        <v>0.6142980245484351</v>
      </c>
      <c r="H795" s="71">
        <f>IF(NOT(AND(PAINEL_PESOS!$D$12="OK - 100%",PAINEL_PESOS!$F$20="OK - 100%",PAINEL_PESOS!$F$24="OK - 100%",PAINEL_PESOS!$F$27="OK - 100%",PAINEL_PESOS!$F$30="OK - 100%")),"", (B795*PAINEL_PESOS!$B$7+C795*PAINEL_PESOS!$B$8+D795*PAINEL_PESOS!$B$9+E795*PAINEL_PESOS!$B$10)*F795)</f>
        <v/>
      </c>
      <c r="I795" s="71">
        <f>IF(H795="","",H795-G795)</f>
        <v/>
      </c>
      <c r="J795" s="71">
        <f>IF(I795="","",ABS(I795))</f>
        <v/>
      </c>
      <c r="K795" t="n">
        <v>0.2</v>
      </c>
      <c r="L795" t="n">
        <v>0</v>
      </c>
      <c r="M795" t="n">
        <v>0.1539963644222434</v>
      </c>
      <c r="N795" t="n">
        <v>0.984768168963056</v>
      </c>
      <c r="O795" t="n">
        <v>0.3629166703597146</v>
      </c>
      <c r="P795" t="n">
        <v>0.999978392768109</v>
      </c>
      <c r="Q795" t="n">
        <v>0.9978061301038575</v>
      </c>
      <c r="R795" t="n">
        <v>0.9274406208541655</v>
      </c>
      <c r="S795" t="n">
        <v>0.4977012274351384</v>
      </c>
      <c r="T795" t="n">
        <v>0.3298700785708469</v>
      </c>
      <c r="U795" t="n">
        <v>0.9271763606900343</v>
      </c>
    </row>
    <row r="796">
      <c r="A796" t="inlineStr">
        <is>
          <t>1348954</t>
        </is>
      </c>
      <c r="B796" s="70">
        <f>SUMPRODUCT(K796:N796,PAINEL_PESOS!$C$16:$C$19)</f>
        <v/>
      </c>
      <c r="C796" s="70">
        <f>SUMPRODUCT(O796:Q796,PAINEL_PESOS!$C$21:$C$23)</f>
        <v/>
      </c>
      <c r="D796" s="70">
        <f>SUMPRODUCT(R796:S796,PAINEL_PESOS!$C$25:$C$26)</f>
        <v/>
      </c>
      <c r="E796" s="70">
        <f>SUMPRODUCT(T796:U796,PAINEL_PESOS!$C$28:$C$29)</f>
        <v/>
      </c>
      <c r="F796" s="70" t="n">
        <v>0.9976212069212755</v>
      </c>
      <c r="G796" s="70" t="n">
        <v>0.5345564987217458</v>
      </c>
      <c r="H796" s="71">
        <f>IF(NOT(AND(PAINEL_PESOS!$D$12="OK - 100%",PAINEL_PESOS!$F$20="OK - 100%",PAINEL_PESOS!$F$24="OK - 100%",PAINEL_PESOS!$F$27="OK - 100%",PAINEL_PESOS!$F$30="OK - 100%")),"", (B796*PAINEL_PESOS!$B$7+C796*PAINEL_PESOS!$B$8+D796*PAINEL_PESOS!$B$9+E796*PAINEL_PESOS!$B$10)*F796)</f>
        <v/>
      </c>
      <c r="I796" s="71">
        <f>IF(H796="","",H796-G796)</f>
        <v/>
      </c>
      <c r="J796" s="71">
        <f>IF(I796="","",ABS(I796))</f>
        <v/>
      </c>
      <c r="K796" t="n">
        <v>0.2</v>
      </c>
      <c r="L796" t="n">
        <v>0</v>
      </c>
      <c r="M796" t="n">
        <v>0.1074096309185685</v>
      </c>
      <c r="N796" t="n">
        <v>0.988790388663753</v>
      </c>
      <c r="O796" t="n">
        <v>0.2883900848338383</v>
      </c>
      <c r="P796" t="n">
        <v>0.9999543418413397</v>
      </c>
      <c r="Q796" t="n">
        <v>0.9949694901823871</v>
      </c>
      <c r="R796" t="n">
        <v>0.3877672444967898</v>
      </c>
      <c r="S796" t="n">
        <v>0.4970477179293767</v>
      </c>
      <c r="T796" t="n">
        <v>0.319236088055472</v>
      </c>
      <c r="U796" t="n">
        <v>0.9122887026654017</v>
      </c>
    </row>
    <row r="797">
      <c r="A797" t="inlineStr">
        <is>
          <t>1348955</t>
        </is>
      </c>
      <c r="B797" s="70">
        <f>SUMPRODUCT(K797:N797,PAINEL_PESOS!$C$16:$C$19)</f>
        <v/>
      </c>
      <c r="C797" s="70">
        <f>SUMPRODUCT(O797:Q797,PAINEL_PESOS!$C$21:$C$23)</f>
        <v/>
      </c>
      <c r="D797" s="70">
        <f>SUMPRODUCT(R797:S797,PAINEL_PESOS!$C$25:$C$26)</f>
        <v/>
      </c>
      <c r="E797" s="70">
        <f>SUMPRODUCT(T797:U797,PAINEL_PESOS!$C$28:$C$29)</f>
        <v/>
      </c>
      <c r="F797" s="70" t="n">
        <v>0.9981088210815576</v>
      </c>
      <c r="G797" s="70" t="n">
        <v>0.6050975858150026</v>
      </c>
      <c r="H797" s="71">
        <f>IF(NOT(AND(PAINEL_PESOS!$D$12="OK - 100%",PAINEL_PESOS!$F$20="OK - 100%",PAINEL_PESOS!$F$24="OK - 100%",PAINEL_PESOS!$F$27="OK - 100%",PAINEL_PESOS!$F$30="OK - 100%")),"", (B797*PAINEL_PESOS!$B$7+C797*PAINEL_PESOS!$B$8+D797*PAINEL_PESOS!$B$9+E797*PAINEL_PESOS!$B$10)*F797)</f>
        <v/>
      </c>
      <c r="I797" s="71">
        <f>IF(H797="","",H797-G797)</f>
        <v/>
      </c>
      <c r="J797" s="71">
        <f>IF(I797="","",ABS(I797))</f>
        <v/>
      </c>
      <c r="K797" t="n">
        <v>0.2</v>
      </c>
      <c r="L797" t="n">
        <v>0</v>
      </c>
      <c r="M797" t="n">
        <v>0.1703792774953438</v>
      </c>
      <c r="N797" t="n">
        <v>0.9853318675194117</v>
      </c>
      <c r="O797" t="n">
        <v>0.3813917207808246</v>
      </c>
      <c r="P797" t="n">
        <v>0.9999895983597076</v>
      </c>
      <c r="Q797" t="n">
        <v>0.9990846272515623</v>
      </c>
      <c r="R797" t="n">
        <v>0.8232279631629229</v>
      </c>
      <c r="S797" t="n">
        <v>0.4972405714325741</v>
      </c>
      <c r="T797" t="n">
        <v>0.3298700785708469</v>
      </c>
      <c r="U797" t="n">
        <v>0.9347813317708125</v>
      </c>
    </row>
    <row r="798">
      <c r="A798" t="inlineStr">
        <is>
          <t>1348956</t>
        </is>
      </c>
      <c r="B798" s="70">
        <f>SUMPRODUCT(K798:N798,PAINEL_PESOS!$C$16:$C$19)</f>
        <v/>
      </c>
      <c r="C798" s="70">
        <f>SUMPRODUCT(O798:Q798,PAINEL_PESOS!$C$21:$C$23)</f>
        <v/>
      </c>
      <c r="D798" s="70">
        <f>SUMPRODUCT(R798:S798,PAINEL_PESOS!$C$25:$C$26)</f>
        <v/>
      </c>
      <c r="E798" s="70">
        <f>SUMPRODUCT(T798:U798,PAINEL_PESOS!$C$28:$C$29)</f>
        <v/>
      </c>
      <c r="F798" s="70" t="n">
        <v>0.9988655773438483</v>
      </c>
      <c r="G798" s="70" t="n">
        <v>0.6203760420177136</v>
      </c>
      <c r="H798" s="71">
        <f>IF(NOT(AND(PAINEL_PESOS!$D$12="OK - 100%",PAINEL_PESOS!$F$20="OK - 100%",PAINEL_PESOS!$F$24="OK - 100%",PAINEL_PESOS!$F$27="OK - 100%",PAINEL_PESOS!$F$30="OK - 100%")),"", (B798*PAINEL_PESOS!$B$7+C798*PAINEL_PESOS!$B$8+D798*PAINEL_PESOS!$B$9+E798*PAINEL_PESOS!$B$10)*F798)</f>
        <v/>
      </c>
      <c r="I798" s="71">
        <f>IF(H798="","",H798-G798)</f>
        <v/>
      </c>
      <c r="J798" s="71">
        <f>IF(I798="","",ABS(I798))</f>
        <v/>
      </c>
      <c r="K798" t="n">
        <v>0.2</v>
      </c>
      <c r="L798" t="n">
        <v>0</v>
      </c>
      <c r="M798" t="n">
        <v>0.1482370180624688</v>
      </c>
      <c r="N798" t="n">
        <v>0.9926021031553969</v>
      </c>
      <c r="O798" t="n">
        <v>0.3557327235269403</v>
      </c>
      <c r="P798" t="n">
        <v>0.9999875313101735</v>
      </c>
      <c r="Q798" t="n">
        <v>0.9987057437453394</v>
      </c>
      <c r="R798" t="n">
        <v>0.9985091993046384</v>
      </c>
      <c r="S798" t="n">
        <v>0.4967429623632023</v>
      </c>
      <c r="T798" t="n">
        <v>0.3104237125585438</v>
      </c>
      <c r="U798" t="n">
        <v>0.9229321122397249</v>
      </c>
    </row>
    <row r="799">
      <c r="A799" t="inlineStr">
        <is>
          <t>1348957</t>
        </is>
      </c>
      <c r="B799" s="70">
        <f>SUMPRODUCT(K799:N799,PAINEL_PESOS!$C$16:$C$19)</f>
        <v/>
      </c>
      <c r="C799" s="70">
        <f>SUMPRODUCT(O799:Q799,PAINEL_PESOS!$C$21:$C$23)</f>
        <v/>
      </c>
      <c r="D799" s="70">
        <f>SUMPRODUCT(R799:S799,PAINEL_PESOS!$C$25:$C$26)</f>
        <v/>
      </c>
      <c r="E799" s="70">
        <f>SUMPRODUCT(T799:U799,PAINEL_PESOS!$C$28:$C$29)</f>
        <v/>
      </c>
      <c r="F799" s="70" t="n">
        <v>0.9984837422429735</v>
      </c>
      <c r="G799" s="70" t="n">
        <v>0.5985924149920624</v>
      </c>
      <c r="H799" s="71">
        <f>IF(NOT(AND(PAINEL_PESOS!$D$12="OK - 100%",PAINEL_PESOS!$F$20="OK - 100%",PAINEL_PESOS!$F$24="OK - 100%",PAINEL_PESOS!$F$27="OK - 100%",PAINEL_PESOS!$F$30="OK - 100%")),"", (B799*PAINEL_PESOS!$B$7+C799*PAINEL_PESOS!$B$8+D799*PAINEL_PESOS!$B$9+E799*PAINEL_PESOS!$B$10)*F799)</f>
        <v/>
      </c>
      <c r="I799" s="71">
        <f>IF(H799="","",H799-G799)</f>
        <v/>
      </c>
      <c r="J799" s="71">
        <f>IF(I799="","",ABS(I799))</f>
        <v/>
      </c>
      <c r="K799" t="n">
        <v>0.2</v>
      </c>
      <c r="L799" t="n">
        <v>0</v>
      </c>
      <c r="M799" t="n">
        <v>0.108164706945888</v>
      </c>
      <c r="N799" t="n">
        <v>0.9928208265950913</v>
      </c>
      <c r="O799" t="n">
        <v>0.2900180961006871</v>
      </c>
      <c r="P799" t="n">
        <v>0.99997118894452</v>
      </c>
      <c r="Q799" t="n">
        <v>0.9968229449505561</v>
      </c>
      <c r="R799" t="n">
        <v>0.9165273029453173</v>
      </c>
      <c r="S799" t="n">
        <v>0.4964258625582989</v>
      </c>
      <c r="T799" t="n">
        <v>0.2891954464166997</v>
      </c>
      <c r="U799" t="n">
        <v>0.9188284439323455</v>
      </c>
    </row>
    <row r="800">
      <c r="A800" t="inlineStr">
        <is>
          <t>1348958</t>
        </is>
      </c>
      <c r="B800" s="70">
        <f>SUMPRODUCT(K800:N800,PAINEL_PESOS!$C$16:$C$19)</f>
        <v/>
      </c>
      <c r="C800" s="70">
        <f>SUMPRODUCT(O800:Q800,PAINEL_PESOS!$C$21:$C$23)</f>
        <v/>
      </c>
      <c r="D800" s="70">
        <f>SUMPRODUCT(R800:S800,PAINEL_PESOS!$C$25:$C$26)</f>
        <v/>
      </c>
      <c r="E800" s="70">
        <f>SUMPRODUCT(T800:U800,PAINEL_PESOS!$C$28:$C$29)</f>
        <v/>
      </c>
      <c r="F800" s="70" t="n">
        <v>0.9996517715684526</v>
      </c>
      <c r="G800" s="70" t="n">
        <v>0.6740732902156433</v>
      </c>
      <c r="H800" s="71">
        <f>IF(NOT(AND(PAINEL_PESOS!$D$12="OK - 100%",PAINEL_PESOS!$F$20="OK - 100%",PAINEL_PESOS!$F$24="OK - 100%",PAINEL_PESOS!$F$27="OK - 100%",PAINEL_PESOS!$F$30="OK - 100%")),"", (B800*PAINEL_PESOS!$B$7+C800*PAINEL_PESOS!$B$8+D800*PAINEL_PESOS!$B$9+E800*PAINEL_PESOS!$B$10)*F800)</f>
        <v/>
      </c>
      <c r="I800" s="71">
        <f>IF(H800="","",H800-G800)</f>
        <v/>
      </c>
      <c r="J800" s="71">
        <f>IF(I800="","",ABS(I800))</f>
        <v/>
      </c>
      <c r="K800" t="n">
        <v>0.2</v>
      </c>
      <c r="L800" t="n">
        <v>0</v>
      </c>
      <c r="M800" t="n">
        <v>1</v>
      </c>
      <c r="N800" t="n">
        <v>0.9972532177932919</v>
      </c>
      <c r="O800" t="n">
        <v>0.2658142777985506</v>
      </c>
      <c r="P800" t="n">
        <v>1</v>
      </c>
      <c r="Q800" t="n">
        <v>0.9998507528338002</v>
      </c>
      <c r="R800" t="n">
        <v>0.9977625173869861</v>
      </c>
      <c r="S800" t="n">
        <v>0.5587916062962235</v>
      </c>
      <c r="T800" t="n">
        <v>0.2660450958738452</v>
      </c>
      <c r="U800" t="n">
        <v>0.9627956455425513</v>
      </c>
    </row>
    <row r="801">
      <c r="A801" t="inlineStr">
        <is>
          <t>1348959</t>
        </is>
      </c>
      <c r="B801" s="70">
        <f>SUMPRODUCT(K801:N801,PAINEL_PESOS!$C$16:$C$19)</f>
        <v/>
      </c>
      <c r="C801" s="70">
        <f>SUMPRODUCT(O801:Q801,PAINEL_PESOS!$C$21:$C$23)</f>
        <v/>
      </c>
      <c r="D801" s="70">
        <f>SUMPRODUCT(R801:S801,PAINEL_PESOS!$C$25:$C$26)</f>
        <v/>
      </c>
      <c r="E801" s="70">
        <f>SUMPRODUCT(T801:U801,PAINEL_PESOS!$C$28:$C$29)</f>
        <v/>
      </c>
      <c r="F801" s="70" t="n">
        <v>0.9996795143066481</v>
      </c>
      <c r="G801" s="70" t="n">
        <v>0.65922940464555</v>
      </c>
      <c r="H801" s="71">
        <f>IF(NOT(AND(PAINEL_PESOS!$D$12="OK - 100%",PAINEL_PESOS!$F$20="OK - 100%",PAINEL_PESOS!$F$24="OK - 100%",PAINEL_PESOS!$F$27="OK - 100%",PAINEL_PESOS!$F$30="OK - 100%")),"", (B801*PAINEL_PESOS!$B$7+C801*PAINEL_PESOS!$B$8+D801*PAINEL_PESOS!$B$9+E801*PAINEL_PESOS!$B$10)*F801)</f>
        <v/>
      </c>
      <c r="I801" s="71">
        <f>IF(H801="","",H801-G801)</f>
        <v/>
      </c>
      <c r="J801" s="71">
        <f>IF(I801="","",ABS(I801))</f>
        <v/>
      </c>
      <c r="K801" t="n">
        <v>0.2</v>
      </c>
      <c r="L801" t="n">
        <v>0.0001056083066620347</v>
      </c>
      <c r="M801" t="n">
        <v>0.9999749876225092</v>
      </c>
      <c r="N801" t="n">
        <v>0.9974711655923886</v>
      </c>
      <c r="O801" t="n">
        <v>0.2656246723279458</v>
      </c>
      <c r="P801" t="n">
        <v>0.9999999689143912</v>
      </c>
      <c r="Q801" t="n">
        <v>0.9998631683930592</v>
      </c>
      <c r="R801" t="n">
        <v>0.8794590161283968</v>
      </c>
      <c r="S801" t="n">
        <v>0.5681082885694001</v>
      </c>
      <c r="T801" t="n">
        <v>0.2903885167739201</v>
      </c>
      <c r="U801" t="n">
        <v>0.9284690591058788</v>
      </c>
    </row>
    <row r="802">
      <c r="A802" t="inlineStr">
        <is>
          <t>1348960</t>
        </is>
      </c>
      <c r="B802" s="70">
        <f>SUMPRODUCT(K802:N802,PAINEL_PESOS!$C$16:$C$19)</f>
        <v/>
      </c>
      <c r="C802" s="70">
        <f>SUMPRODUCT(O802:Q802,PAINEL_PESOS!$C$21:$C$23)</f>
        <v/>
      </c>
      <c r="D802" s="70">
        <f>SUMPRODUCT(R802:S802,PAINEL_PESOS!$C$25:$C$26)</f>
        <v/>
      </c>
      <c r="E802" s="70">
        <f>SUMPRODUCT(T802:U802,PAINEL_PESOS!$C$28:$C$29)</f>
        <v/>
      </c>
      <c r="F802" s="70" t="n">
        <v>0.9995887966297501</v>
      </c>
      <c r="G802" s="70" t="n">
        <v>0.6792677299507081</v>
      </c>
      <c r="H802" s="71">
        <f>IF(NOT(AND(PAINEL_PESOS!$D$12="OK - 100%",PAINEL_PESOS!$F$20="OK - 100%",PAINEL_PESOS!$F$24="OK - 100%",PAINEL_PESOS!$F$27="OK - 100%",PAINEL_PESOS!$F$30="OK - 100%")),"", (B802*PAINEL_PESOS!$B$7+C802*PAINEL_PESOS!$B$8+D802*PAINEL_PESOS!$B$9+E802*PAINEL_PESOS!$B$10)*F802)</f>
        <v/>
      </c>
      <c r="I802" s="71">
        <f>IF(H802="","",H802-G802)</f>
        <v/>
      </c>
      <c r="J802" s="71">
        <f>IF(I802="","",ABS(I802))</f>
        <v/>
      </c>
      <c r="K802" t="n">
        <v>0.2</v>
      </c>
      <c r="L802" t="n">
        <v>0</v>
      </c>
      <c r="M802" t="n">
        <v>1</v>
      </c>
      <c r="N802" t="n">
        <v>0.9967564123336552</v>
      </c>
      <c r="O802" t="n">
        <v>0.2658142777985506</v>
      </c>
      <c r="P802" t="n">
        <v>1</v>
      </c>
      <c r="Q802" t="n">
        <v>0.9998237249001775</v>
      </c>
      <c r="R802" t="n">
        <v>0.998795759249124</v>
      </c>
      <c r="S802" t="n">
        <v>0.5761012175651845</v>
      </c>
      <c r="T802" t="n">
        <v>0.2941859962261259</v>
      </c>
      <c r="U802" t="n">
        <v>0.958490781932095</v>
      </c>
    </row>
    <row r="803">
      <c r="A803" t="inlineStr">
        <is>
          <t>1348961</t>
        </is>
      </c>
      <c r="B803" s="70">
        <f>SUMPRODUCT(K803:N803,PAINEL_PESOS!$C$16:$C$19)</f>
        <v/>
      </c>
      <c r="C803" s="70">
        <f>SUMPRODUCT(O803:Q803,PAINEL_PESOS!$C$21:$C$23)</f>
        <v/>
      </c>
      <c r="D803" s="70">
        <f>SUMPRODUCT(R803:S803,PAINEL_PESOS!$C$25:$C$26)</f>
        <v/>
      </c>
      <c r="E803" s="70">
        <f>SUMPRODUCT(T803:U803,PAINEL_PESOS!$C$28:$C$29)</f>
        <v/>
      </c>
      <c r="F803" s="70" t="n">
        <v>0.997870901813163</v>
      </c>
      <c r="G803" s="70" t="n">
        <v>0.6423307778480165</v>
      </c>
      <c r="H803" s="71">
        <f>IF(NOT(AND(PAINEL_PESOS!$D$12="OK - 100%",PAINEL_PESOS!$F$20="OK - 100%",PAINEL_PESOS!$F$24="OK - 100%",PAINEL_PESOS!$F$27="OK - 100%",PAINEL_PESOS!$F$30="OK - 100%")),"", (B803*PAINEL_PESOS!$B$7+C803*PAINEL_PESOS!$B$8+D803*PAINEL_PESOS!$B$9+E803*PAINEL_PESOS!$B$10)*F803)</f>
        <v/>
      </c>
      <c r="I803" s="71">
        <f>IF(H803="","",H803-G803)</f>
        <v/>
      </c>
      <c r="J803" s="71">
        <f>IF(I803="","",ABS(I803))</f>
        <v/>
      </c>
      <c r="K803" t="n">
        <v>0.2</v>
      </c>
      <c r="L803" t="n">
        <v>0.5252630172151113</v>
      </c>
      <c r="M803" t="n">
        <v>0.5473083183574921</v>
      </c>
      <c r="N803" t="n">
        <v>0.9860273448838934</v>
      </c>
      <c r="O803" t="n">
        <v>0.2373431281895317</v>
      </c>
      <c r="P803" t="n">
        <v>0.9999708569510319</v>
      </c>
      <c r="Q803" t="n">
        <v>0.9990257531168798</v>
      </c>
      <c r="R803" t="n">
        <v>0.71791584176064</v>
      </c>
      <c r="S803" t="n">
        <v>0.5543668614695205</v>
      </c>
      <c r="T803" t="n">
        <v>0.3013759321179243</v>
      </c>
      <c r="U803" t="n">
        <v>0.955759114212774</v>
      </c>
    </row>
    <row r="804">
      <c r="A804" t="inlineStr">
        <is>
          <t>1348962</t>
        </is>
      </c>
      <c r="B804" s="70">
        <f>SUMPRODUCT(K804:N804,PAINEL_PESOS!$C$16:$C$19)</f>
        <v/>
      </c>
      <c r="C804" s="70">
        <f>SUMPRODUCT(O804:Q804,PAINEL_PESOS!$C$21:$C$23)</f>
        <v/>
      </c>
      <c r="D804" s="70">
        <f>SUMPRODUCT(R804:S804,PAINEL_PESOS!$C$25:$C$26)</f>
        <v/>
      </c>
      <c r="E804" s="70">
        <f>SUMPRODUCT(T804:U804,PAINEL_PESOS!$C$28:$C$29)</f>
        <v/>
      </c>
      <c r="F804" s="70" t="n">
        <v>0.9996287038266095</v>
      </c>
      <c r="G804" s="70" t="n">
        <v>0.6622230635876</v>
      </c>
      <c r="H804" s="71">
        <f>IF(NOT(AND(PAINEL_PESOS!$D$12="OK - 100%",PAINEL_PESOS!$F$20="OK - 100%",PAINEL_PESOS!$F$24="OK - 100%",PAINEL_PESOS!$F$27="OK - 100%",PAINEL_PESOS!$F$30="OK - 100%")),"", (B804*PAINEL_PESOS!$B$7+C804*PAINEL_PESOS!$B$8+D804*PAINEL_PESOS!$B$9+E804*PAINEL_PESOS!$B$10)*F804)</f>
        <v/>
      </c>
      <c r="I804" s="71">
        <f>IF(H804="","",H804-G804)</f>
        <v/>
      </c>
      <c r="J804" s="71">
        <f>IF(I804="","",ABS(I804))</f>
        <v/>
      </c>
      <c r="K804" t="n">
        <v>0.2</v>
      </c>
      <c r="L804" t="n">
        <v>0</v>
      </c>
      <c r="M804" t="n">
        <v>1</v>
      </c>
      <c r="N804" t="n">
        <v>0.997071240162872</v>
      </c>
      <c r="O804" t="n">
        <v>0.2658142777985506</v>
      </c>
      <c r="P804" t="n">
        <v>1</v>
      </c>
      <c r="Q804" t="n">
        <v>0.9998408538270008</v>
      </c>
      <c r="R804" t="n">
        <v>1</v>
      </c>
      <c r="S804" t="n">
        <v>0.5618681595795048</v>
      </c>
      <c r="T804" t="n">
        <v>0.302817847014723</v>
      </c>
      <c r="U804" t="n">
        <v>0.8260939053519766</v>
      </c>
    </row>
    <row r="805">
      <c r="A805" t="inlineStr">
        <is>
          <t>1348963</t>
        </is>
      </c>
      <c r="B805" s="70">
        <f>SUMPRODUCT(K805:N805,PAINEL_PESOS!$C$16:$C$19)</f>
        <v/>
      </c>
      <c r="C805" s="70">
        <f>SUMPRODUCT(O805:Q805,PAINEL_PESOS!$C$21:$C$23)</f>
        <v/>
      </c>
      <c r="D805" s="70">
        <f>SUMPRODUCT(R805:S805,PAINEL_PESOS!$C$25:$C$26)</f>
        <v/>
      </c>
      <c r="E805" s="70">
        <f>SUMPRODUCT(T805:U805,PAINEL_PESOS!$C$28:$C$29)</f>
        <v/>
      </c>
      <c r="F805" s="70" t="n">
        <v>0.9996450288156308</v>
      </c>
      <c r="G805" s="70" t="n">
        <v>0.6342839502364402</v>
      </c>
      <c r="H805" s="71">
        <f>IF(NOT(AND(PAINEL_PESOS!$D$12="OK - 100%",PAINEL_PESOS!$F$20="OK - 100%",PAINEL_PESOS!$F$24="OK - 100%",PAINEL_PESOS!$F$27="OK - 100%",PAINEL_PESOS!$F$30="OK - 100%")),"", (B805*PAINEL_PESOS!$B$7+C805*PAINEL_PESOS!$B$8+D805*PAINEL_PESOS!$B$9+E805*PAINEL_PESOS!$B$10)*F805)</f>
        <v/>
      </c>
      <c r="I805" s="71">
        <f>IF(H805="","",H805-G805)</f>
        <v/>
      </c>
      <c r="J805" s="71">
        <f>IF(I805="","",ABS(I805))</f>
        <v/>
      </c>
      <c r="K805" t="n">
        <v>0.2</v>
      </c>
      <c r="L805" t="n">
        <v>0</v>
      </c>
      <c r="M805" t="n">
        <v>1</v>
      </c>
      <c r="N805" t="n">
        <v>0.9972000256074224</v>
      </c>
      <c r="O805" t="n">
        <v>0.2658142777985506</v>
      </c>
      <c r="P805" t="n">
        <v>1</v>
      </c>
      <c r="Q805" t="n">
        <v>0.9998478594914182</v>
      </c>
      <c r="R805" t="n">
        <v>0.6848375266817781</v>
      </c>
      <c r="S805" t="n">
        <v>0.565612141305208</v>
      </c>
      <c r="T805" t="n">
        <v>0.288989682158687</v>
      </c>
      <c r="U805" t="n">
        <v>0.9275926738908029</v>
      </c>
    </row>
    <row r="806">
      <c r="A806" t="inlineStr">
        <is>
          <t>1349003</t>
        </is>
      </c>
      <c r="B806" s="70">
        <f>SUMPRODUCT(K806:N806,PAINEL_PESOS!$C$16:$C$19)</f>
        <v/>
      </c>
      <c r="C806" s="70">
        <f>SUMPRODUCT(O806:Q806,PAINEL_PESOS!$C$21:$C$23)</f>
        <v/>
      </c>
      <c r="D806" s="70">
        <f>SUMPRODUCT(R806:S806,PAINEL_PESOS!$C$25:$C$26)</f>
        <v/>
      </c>
      <c r="E806" s="70">
        <f>SUMPRODUCT(T806:U806,PAINEL_PESOS!$C$28:$C$29)</f>
        <v/>
      </c>
      <c r="F806" s="70" t="n">
        <v>0.999874412744253</v>
      </c>
      <c r="G806" s="70" t="n">
        <v>0.7353467269625739</v>
      </c>
      <c r="H806" s="71">
        <f>IF(NOT(AND(PAINEL_PESOS!$D$12="OK - 100%",PAINEL_PESOS!$F$20="OK - 100%",PAINEL_PESOS!$F$24="OK - 100%",PAINEL_PESOS!$F$27="OK - 100%",PAINEL_PESOS!$F$30="OK - 100%")),"", (B806*PAINEL_PESOS!$B$7+C806*PAINEL_PESOS!$B$8+D806*PAINEL_PESOS!$B$9+E806*PAINEL_PESOS!$B$10)*F806)</f>
        <v/>
      </c>
      <c r="I806" s="71">
        <f>IF(H806="","",H806-G806)</f>
        <v/>
      </c>
      <c r="J806" s="71">
        <f>IF(I806="","",ABS(I806))</f>
        <v/>
      </c>
      <c r="K806" t="n">
        <v>0.2</v>
      </c>
      <c r="L806" t="n">
        <v>0.007129412531348432</v>
      </c>
      <c r="M806" t="n">
        <v>0.8956183598902734</v>
      </c>
      <c r="N806" t="n">
        <v>0.9996083171476243</v>
      </c>
      <c r="O806" t="n">
        <v>0.5310248782791733</v>
      </c>
      <c r="P806" t="n">
        <v>0.9999732504926458</v>
      </c>
      <c r="Q806" t="n">
        <v>0.9996179183137537</v>
      </c>
      <c r="R806" t="n">
        <v>0.9293120270532331</v>
      </c>
      <c r="S806" t="n">
        <v>0.6942813740295055</v>
      </c>
      <c r="T806" t="n">
        <v>0.6184670485592956</v>
      </c>
      <c r="U806" t="n">
        <v>0.9031968507656092</v>
      </c>
    </row>
    <row r="807">
      <c r="A807" t="inlineStr">
        <is>
          <t>1349004</t>
        </is>
      </c>
      <c r="B807" s="70">
        <f>SUMPRODUCT(K807:N807,PAINEL_PESOS!$C$16:$C$19)</f>
        <v/>
      </c>
      <c r="C807" s="70">
        <f>SUMPRODUCT(O807:Q807,PAINEL_PESOS!$C$21:$C$23)</f>
        <v/>
      </c>
      <c r="D807" s="70">
        <f>SUMPRODUCT(R807:S807,PAINEL_PESOS!$C$25:$C$26)</f>
        <v/>
      </c>
      <c r="E807" s="70">
        <f>SUMPRODUCT(T807:U807,PAINEL_PESOS!$C$28:$C$29)</f>
        <v/>
      </c>
      <c r="F807" s="70" t="n">
        <v>0.9995450179089883</v>
      </c>
      <c r="G807" s="70" t="n">
        <v>0.762903230704754</v>
      </c>
      <c r="H807" s="71">
        <f>IF(NOT(AND(PAINEL_PESOS!$D$12="OK - 100%",PAINEL_PESOS!$F$20="OK - 100%",PAINEL_PESOS!$F$24="OK - 100%",PAINEL_PESOS!$F$27="OK - 100%",PAINEL_PESOS!$F$30="OK - 100%")),"", (B807*PAINEL_PESOS!$B$7+C807*PAINEL_PESOS!$B$8+D807*PAINEL_PESOS!$B$9+E807*PAINEL_PESOS!$B$10)*F807)</f>
        <v/>
      </c>
      <c r="I807" s="71">
        <f>IF(H807="","",H807-G807)</f>
        <v/>
      </c>
      <c r="J807" s="71">
        <f>IF(I807="","",ABS(I807))</f>
        <v/>
      </c>
      <c r="K807" t="n">
        <v>0.2</v>
      </c>
      <c r="L807" t="n">
        <v>0.9986344784418203</v>
      </c>
      <c r="M807" t="n">
        <v>0.4753804865113488</v>
      </c>
      <c r="N807" t="n">
        <v>0.9994862748495751</v>
      </c>
      <c r="O807" t="n">
        <v>0.4670895167073079</v>
      </c>
      <c r="P807" t="n">
        <v>0.9999124211615931</v>
      </c>
      <c r="Q807" t="n">
        <v>0.9981841943211683</v>
      </c>
      <c r="R807" t="n">
        <v>0.9757110996113414</v>
      </c>
      <c r="S807" t="n">
        <v>0.6953146488533815</v>
      </c>
      <c r="T807" t="n">
        <v>0.5410980102155368</v>
      </c>
      <c r="U807" t="n">
        <v>0.9136721680494809</v>
      </c>
    </row>
    <row r="808">
      <c r="A808" t="inlineStr">
        <is>
          <t>1349005</t>
        </is>
      </c>
      <c r="B808" s="70">
        <f>SUMPRODUCT(K808:N808,PAINEL_PESOS!$C$16:$C$19)</f>
        <v/>
      </c>
      <c r="C808" s="70">
        <f>SUMPRODUCT(O808:Q808,PAINEL_PESOS!$C$21:$C$23)</f>
        <v/>
      </c>
      <c r="D808" s="70">
        <f>SUMPRODUCT(R808:S808,PAINEL_PESOS!$C$25:$C$26)</f>
        <v/>
      </c>
      <c r="E808" s="70">
        <f>SUMPRODUCT(T808:U808,PAINEL_PESOS!$C$28:$C$29)</f>
        <v/>
      </c>
      <c r="F808" s="70" t="n">
        <v>0.9995779749383495</v>
      </c>
      <c r="G808" s="70" t="n">
        <v>0.7552260815135523</v>
      </c>
      <c r="H808" s="71">
        <f>IF(NOT(AND(PAINEL_PESOS!$D$12="OK - 100%",PAINEL_PESOS!$F$20="OK - 100%",PAINEL_PESOS!$F$24="OK - 100%",PAINEL_PESOS!$F$27="OK - 100%",PAINEL_PESOS!$F$30="OK - 100%")),"", (B808*PAINEL_PESOS!$B$7+C808*PAINEL_PESOS!$B$8+D808*PAINEL_PESOS!$B$9+E808*PAINEL_PESOS!$B$10)*F808)</f>
        <v/>
      </c>
      <c r="I808" s="71">
        <f>IF(H808="","",H808-G808)</f>
        <v/>
      </c>
      <c r="J808" s="71">
        <f>IF(I808="","",ABS(I808))</f>
        <v/>
      </c>
      <c r="K808" t="n">
        <v>0.2</v>
      </c>
      <c r="L808" t="n">
        <v>0.9435443716185854</v>
      </c>
      <c r="M808" t="n">
        <v>0.4987297866123576</v>
      </c>
      <c r="N808" t="n">
        <v>0.9995110560916992</v>
      </c>
      <c r="O808" t="n">
        <v>0.4716148977401793</v>
      </c>
      <c r="P808" t="n">
        <v>0.9999186448217828</v>
      </c>
      <c r="Q808" t="n">
        <v>0.9983216908998032</v>
      </c>
      <c r="R808" t="n">
        <v>0.7971108671170474</v>
      </c>
      <c r="S808" t="n">
        <v>0.6955552101630914</v>
      </c>
      <c r="T808" t="n">
        <v>0.672193218096835</v>
      </c>
      <c r="U808" t="n">
        <v>0.9120374651294089</v>
      </c>
    </row>
    <row r="809">
      <c r="A809" t="inlineStr">
        <is>
          <t>1349006</t>
        </is>
      </c>
      <c r="B809" s="70">
        <f>SUMPRODUCT(K809:N809,PAINEL_PESOS!$C$16:$C$19)</f>
        <v/>
      </c>
      <c r="C809" s="70">
        <f>SUMPRODUCT(O809:Q809,PAINEL_PESOS!$C$21:$C$23)</f>
        <v/>
      </c>
      <c r="D809" s="70">
        <f>SUMPRODUCT(R809:S809,PAINEL_PESOS!$C$25:$C$26)</f>
        <v/>
      </c>
      <c r="E809" s="70">
        <f>SUMPRODUCT(T809:U809,PAINEL_PESOS!$C$28:$C$29)</f>
        <v/>
      </c>
      <c r="F809" s="70" t="n">
        <v>0.9996642321075649</v>
      </c>
      <c r="G809" s="70" t="n">
        <v>0.6787768582727323</v>
      </c>
      <c r="H809" s="71">
        <f>IF(NOT(AND(PAINEL_PESOS!$D$12="OK - 100%",PAINEL_PESOS!$F$20="OK - 100%",PAINEL_PESOS!$F$24="OK - 100%",PAINEL_PESOS!$F$27="OK - 100%",PAINEL_PESOS!$F$30="OK - 100%")),"", (B809*PAINEL_PESOS!$B$7+C809*PAINEL_PESOS!$B$8+D809*PAINEL_PESOS!$B$9+E809*PAINEL_PESOS!$B$10)*F809)</f>
        <v/>
      </c>
      <c r="I809" s="71">
        <f>IF(H809="","",H809-G809)</f>
        <v/>
      </c>
      <c r="J809" s="71">
        <f>IF(I809="","",ABS(I809))</f>
        <v/>
      </c>
      <c r="K809" t="n">
        <v>0.2001077721673233</v>
      </c>
      <c r="L809" t="n">
        <v>0.9997305705489511</v>
      </c>
      <c r="M809" t="n">
        <v>0.4747519759200982</v>
      </c>
      <c r="N809" t="n">
        <v>0.9996230416759784</v>
      </c>
      <c r="O809" t="n">
        <v>0.4674720158170489</v>
      </c>
      <c r="P809" t="n">
        <v>0.9999346531082314</v>
      </c>
      <c r="Q809" t="n">
        <v>0.9986817637460467</v>
      </c>
      <c r="R809" t="n">
        <v>0.4461196586211207</v>
      </c>
      <c r="S809" t="n">
        <v>0.6993762244589302</v>
      </c>
      <c r="T809" t="n">
        <v>0.3948174355905789</v>
      </c>
      <c r="U809" t="n">
        <v>0.9105598164503947</v>
      </c>
    </row>
    <row r="810">
      <c r="A810" t="inlineStr">
        <is>
          <t>1349007</t>
        </is>
      </c>
      <c r="B810" s="70">
        <f>SUMPRODUCT(K810:N810,PAINEL_PESOS!$C$16:$C$19)</f>
        <v/>
      </c>
      <c r="C810" s="70">
        <f>SUMPRODUCT(O810:Q810,PAINEL_PESOS!$C$21:$C$23)</f>
        <v/>
      </c>
      <c r="D810" s="70">
        <f>SUMPRODUCT(R810:S810,PAINEL_PESOS!$C$25:$C$26)</f>
        <v/>
      </c>
      <c r="E810" s="70">
        <f>SUMPRODUCT(T810:U810,PAINEL_PESOS!$C$28:$C$29)</f>
        <v/>
      </c>
      <c r="F810" s="70" t="n">
        <v>0.9996251053923361</v>
      </c>
      <c r="G810" s="70" t="n">
        <v>0.703566729420642</v>
      </c>
      <c r="H810" s="71">
        <f>IF(NOT(AND(PAINEL_PESOS!$D$12="OK - 100%",PAINEL_PESOS!$F$20="OK - 100%",PAINEL_PESOS!$F$24="OK - 100%",PAINEL_PESOS!$F$27="OK - 100%",PAINEL_PESOS!$F$30="OK - 100%")),"", (B810*PAINEL_PESOS!$B$7+C810*PAINEL_PESOS!$B$8+D810*PAINEL_PESOS!$B$9+E810*PAINEL_PESOS!$B$10)*F810)</f>
        <v/>
      </c>
      <c r="I810" s="71">
        <f>IF(H810="","",H810-G810)</f>
        <v/>
      </c>
      <c r="J810" s="71">
        <f>IF(I810="","",ABS(I810))</f>
        <v/>
      </c>
      <c r="K810" t="n">
        <v>0.2</v>
      </c>
      <c r="L810" t="n">
        <v>0.9999999999999998</v>
      </c>
      <c r="M810" t="n">
        <v>0.4748017261041738</v>
      </c>
      <c r="N810" t="n">
        <v>0.9995770749773176</v>
      </c>
      <c r="O810" t="n">
        <v>0.4669752909789171</v>
      </c>
      <c r="P810" t="n">
        <v>0.9999278611039366</v>
      </c>
      <c r="Q810" t="n">
        <v>0.9985037704843448</v>
      </c>
      <c r="R810" t="n">
        <v>0.413917664300276</v>
      </c>
      <c r="S810" t="n">
        <v>0.6971898367115523</v>
      </c>
      <c r="T810" t="n">
        <v>0.6197787645121862</v>
      </c>
      <c r="U810" t="n">
        <v>0.918964452603918</v>
      </c>
    </row>
    <row r="811">
      <c r="A811" t="inlineStr">
        <is>
          <t>1349008</t>
        </is>
      </c>
      <c r="B811" s="70">
        <f>SUMPRODUCT(K811:N811,PAINEL_PESOS!$C$16:$C$19)</f>
        <v/>
      </c>
      <c r="C811" s="70">
        <f>SUMPRODUCT(O811:Q811,PAINEL_PESOS!$C$21:$C$23)</f>
        <v/>
      </c>
      <c r="D811" s="70">
        <f>SUMPRODUCT(R811:S811,PAINEL_PESOS!$C$25:$C$26)</f>
        <v/>
      </c>
      <c r="E811" s="70">
        <f>SUMPRODUCT(T811:U811,PAINEL_PESOS!$C$28:$C$29)</f>
        <v/>
      </c>
      <c r="F811" s="70" t="n">
        <v>0.9996204466381208</v>
      </c>
      <c r="G811" s="70" t="n">
        <v>0.729015115507085</v>
      </c>
      <c r="H811" s="71">
        <f>IF(NOT(AND(PAINEL_PESOS!$D$12="OK - 100%",PAINEL_PESOS!$F$20="OK - 100%",PAINEL_PESOS!$F$24="OK - 100%",PAINEL_PESOS!$F$27="OK - 100%",PAINEL_PESOS!$F$30="OK - 100%")),"", (B811*PAINEL_PESOS!$B$7+C811*PAINEL_PESOS!$B$8+D811*PAINEL_PESOS!$B$9+E811*PAINEL_PESOS!$B$10)*F811)</f>
        <v/>
      </c>
      <c r="I811" s="71">
        <f>IF(H811="","",H811-G811)</f>
        <v/>
      </c>
      <c r="J811" s="71">
        <f>IF(I811="","",ABS(I811))</f>
        <v/>
      </c>
      <c r="K811" t="n">
        <v>0.2</v>
      </c>
      <c r="L811" t="n">
        <v>0.9990076364845637</v>
      </c>
      <c r="M811" t="n">
        <v>0.4752223278213852</v>
      </c>
      <c r="N811" t="n">
        <v>0.9995716193468147</v>
      </c>
      <c r="O811" t="n">
        <v>0.4670583121859833</v>
      </c>
      <c r="P811" t="n">
        <v>0.9999269613759555</v>
      </c>
      <c r="Q811" t="n">
        <v>0.9984852645588835</v>
      </c>
      <c r="R811" t="n">
        <v>0.6519530191708125</v>
      </c>
      <c r="S811" t="n">
        <v>0.6975422409142249</v>
      </c>
      <c r="T811" t="n">
        <v>0.5854149814587039</v>
      </c>
      <c r="U811" t="n">
        <v>0.9188773068750419</v>
      </c>
    </row>
    <row r="812">
      <c r="A812" t="inlineStr">
        <is>
          <t>1349009</t>
        </is>
      </c>
      <c r="B812" s="70">
        <f>SUMPRODUCT(K812:N812,PAINEL_PESOS!$C$16:$C$19)</f>
        <v/>
      </c>
      <c r="C812" s="70">
        <f>SUMPRODUCT(O812:Q812,PAINEL_PESOS!$C$21:$C$23)</f>
        <v/>
      </c>
      <c r="D812" s="70">
        <f>SUMPRODUCT(R812:S812,PAINEL_PESOS!$C$25:$C$26)</f>
        <v/>
      </c>
      <c r="E812" s="70">
        <f>SUMPRODUCT(T812:U812,PAINEL_PESOS!$C$28:$C$29)</f>
        <v/>
      </c>
      <c r="F812" s="70" t="n">
        <v>0.9997181485138065</v>
      </c>
      <c r="G812" s="70" t="n">
        <v>0.6674500178620232</v>
      </c>
      <c r="H812" s="71">
        <f>IF(NOT(AND(PAINEL_PESOS!$D$12="OK - 100%",PAINEL_PESOS!$F$20="OK - 100%",PAINEL_PESOS!$F$24="OK - 100%",PAINEL_PESOS!$F$27="OK - 100%",PAINEL_PESOS!$F$30="OK - 100%")),"", (B812*PAINEL_PESOS!$B$7+C812*PAINEL_PESOS!$B$8+D812*PAINEL_PESOS!$B$9+E812*PAINEL_PESOS!$B$10)*F812)</f>
        <v/>
      </c>
      <c r="I812" s="71">
        <f>IF(H812="","",H812-G812)</f>
        <v/>
      </c>
      <c r="J812" s="71">
        <f>IF(I812="","",ABS(I812))</f>
        <v/>
      </c>
      <c r="K812" t="n">
        <v>0.2</v>
      </c>
      <c r="L812" t="n">
        <v>0.9999999999999998</v>
      </c>
      <c r="M812" t="n">
        <v>0.4748017261041738</v>
      </c>
      <c r="N812" t="n">
        <v>0.9996821339216084</v>
      </c>
      <c r="O812" t="n">
        <v>0.4669752909789171</v>
      </c>
      <c r="P812" t="n">
        <v>0.9999457834534146</v>
      </c>
      <c r="Q812" t="n">
        <v>0.9988751790813518</v>
      </c>
      <c r="R812" t="n">
        <v>0.3622727775056045</v>
      </c>
      <c r="S812" t="n">
        <v>0.7003345298742225</v>
      </c>
      <c r="T812" t="n">
        <v>0.3949032097236169</v>
      </c>
      <c r="U812" t="n">
        <v>0.9024889253054968</v>
      </c>
    </row>
    <row r="813">
      <c r="A813" t="inlineStr">
        <is>
          <t>1349010</t>
        </is>
      </c>
      <c r="B813" s="70">
        <f>SUMPRODUCT(K813:N813,PAINEL_PESOS!$C$16:$C$19)</f>
        <v/>
      </c>
      <c r="C813" s="70">
        <f>SUMPRODUCT(O813:Q813,PAINEL_PESOS!$C$21:$C$23)</f>
        <v/>
      </c>
      <c r="D813" s="70">
        <f>SUMPRODUCT(R813:S813,PAINEL_PESOS!$C$25:$C$26)</f>
        <v/>
      </c>
      <c r="E813" s="70">
        <f>SUMPRODUCT(T813:U813,PAINEL_PESOS!$C$28:$C$29)</f>
        <v/>
      </c>
      <c r="F813" s="70" t="n">
        <v>0.9991562546996643</v>
      </c>
      <c r="G813" s="70" t="n">
        <v>0.651228237736718</v>
      </c>
      <c r="H813" s="71">
        <f>IF(NOT(AND(PAINEL_PESOS!$D$12="OK - 100%",PAINEL_PESOS!$F$20="OK - 100%",PAINEL_PESOS!$F$24="OK - 100%",PAINEL_PESOS!$F$27="OK - 100%",PAINEL_PESOS!$F$30="OK - 100%")),"", (B813*PAINEL_PESOS!$B$7+C813*PAINEL_PESOS!$B$8+D813*PAINEL_PESOS!$B$9+E813*PAINEL_PESOS!$B$10)*F813)</f>
        <v/>
      </c>
      <c r="I813" s="71">
        <f>IF(H813="","",H813-G813)</f>
        <v/>
      </c>
      <c r="J813" s="71">
        <f>IF(I813="","",ABS(I813))</f>
        <v/>
      </c>
      <c r="K813" t="n">
        <v>0.4220954984891594</v>
      </c>
      <c r="L813" t="n">
        <v>0.9985369780101251</v>
      </c>
      <c r="M813" t="n">
        <v>0.5495427599006101</v>
      </c>
      <c r="N813" t="n">
        <v>0.9990472856406304</v>
      </c>
      <c r="O813" t="n">
        <v>0.4520581906196348</v>
      </c>
      <c r="P813" t="n">
        <v>0.9986124324499225</v>
      </c>
      <c r="Q813" t="n">
        <v>0.996807534239132</v>
      </c>
      <c r="R813" t="n">
        <v>0.3153470433882749</v>
      </c>
      <c r="S813" t="n">
        <v>0.7042940416648291</v>
      </c>
      <c r="T813" t="n">
        <v>0.1807361597802214</v>
      </c>
      <c r="U813" t="n">
        <v>0.8975847693270073</v>
      </c>
    </row>
    <row r="814">
      <c r="A814" t="inlineStr">
        <is>
          <t>1349011</t>
        </is>
      </c>
      <c r="B814" s="70">
        <f>SUMPRODUCT(K814:N814,PAINEL_PESOS!$C$16:$C$19)</f>
        <v/>
      </c>
      <c r="C814" s="70">
        <f>SUMPRODUCT(O814:Q814,PAINEL_PESOS!$C$21:$C$23)</f>
        <v/>
      </c>
      <c r="D814" s="70">
        <f>SUMPRODUCT(R814:S814,PAINEL_PESOS!$C$25:$C$26)</f>
        <v/>
      </c>
      <c r="E814" s="70">
        <f>SUMPRODUCT(T814:U814,PAINEL_PESOS!$C$28:$C$29)</f>
        <v/>
      </c>
      <c r="F814" s="70" t="n">
        <v>0.9988850151808942</v>
      </c>
      <c r="G814" s="70" t="n">
        <v>0.6672987036908025</v>
      </c>
      <c r="H814" s="71">
        <f>IF(NOT(AND(PAINEL_PESOS!$D$12="OK - 100%",PAINEL_PESOS!$F$20="OK - 100%",PAINEL_PESOS!$F$24="OK - 100%",PAINEL_PESOS!$F$27="OK - 100%",PAINEL_PESOS!$F$30="OK - 100%")),"", (B814*PAINEL_PESOS!$B$7+C814*PAINEL_PESOS!$B$8+D814*PAINEL_PESOS!$B$9+E814*PAINEL_PESOS!$B$10)*F814)</f>
        <v/>
      </c>
      <c r="I814" s="71">
        <f>IF(H814="","",H814-G814)</f>
        <v/>
      </c>
      <c r="J814" s="71">
        <f>IF(I814="","",ABS(I814))</f>
        <v/>
      </c>
      <c r="K814" t="n">
        <v>0.9999614281322121</v>
      </c>
      <c r="L814" t="n">
        <v>0.349922368209384</v>
      </c>
      <c r="M814" t="n">
        <v>0.7436660495591811</v>
      </c>
      <c r="N814" t="n">
        <v>0.997889987929242</v>
      </c>
      <c r="O814" t="n">
        <v>0.3759731307337812</v>
      </c>
      <c r="P814" t="n">
        <v>0.9979988144756504</v>
      </c>
      <c r="Q814" t="n">
        <v>0.9961542201969267</v>
      </c>
      <c r="R814" t="n">
        <v>0.4807447200697598</v>
      </c>
      <c r="S814" t="n">
        <v>0.7067601418954135</v>
      </c>
      <c r="T814" t="n">
        <v>0.141093122232716</v>
      </c>
      <c r="U814" t="n">
        <v>0.8899464855847447</v>
      </c>
    </row>
    <row r="815">
      <c r="A815" t="inlineStr">
        <is>
          <t>1349012</t>
        </is>
      </c>
      <c r="B815" s="70">
        <f>SUMPRODUCT(K815:N815,PAINEL_PESOS!$C$16:$C$19)</f>
        <v/>
      </c>
      <c r="C815" s="70">
        <f>SUMPRODUCT(O815:Q815,PAINEL_PESOS!$C$21:$C$23)</f>
        <v/>
      </c>
      <c r="D815" s="70">
        <f>SUMPRODUCT(R815:S815,PAINEL_PESOS!$C$25:$C$26)</f>
        <v/>
      </c>
      <c r="E815" s="70">
        <f>SUMPRODUCT(T815:U815,PAINEL_PESOS!$C$28:$C$29)</f>
        <v/>
      </c>
      <c r="F815" s="70" t="n">
        <v>0.9997137351088403</v>
      </c>
      <c r="G815" s="70" t="n">
        <v>0.7101513401867717</v>
      </c>
      <c r="H815" s="71">
        <f>IF(NOT(AND(PAINEL_PESOS!$D$12="OK - 100%",PAINEL_PESOS!$F$20="OK - 100%",PAINEL_PESOS!$F$24="OK - 100%",PAINEL_PESOS!$F$27="OK - 100%",PAINEL_PESOS!$F$30="OK - 100%")),"", (B815*PAINEL_PESOS!$B$7+C815*PAINEL_PESOS!$B$8+D815*PAINEL_PESOS!$B$9+E815*PAINEL_PESOS!$B$10)*F815)</f>
        <v/>
      </c>
      <c r="I815" s="71">
        <f>IF(H815="","",H815-G815)</f>
        <v/>
      </c>
      <c r="J815" s="71">
        <f>IF(I815="","",ABS(I815))</f>
        <v/>
      </c>
      <c r="K815" t="n">
        <v>0.6295740030846514</v>
      </c>
      <c r="L815" t="n">
        <v>0.4630325277003264</v>
      </c>
      <c r="M815" t="n">
        <v>0.6188027042281512</v>
      </c>
      <c r="N815" t="n">
        <v>0.9990680708531939</v>
      </c>
      <c r="O815" t="n">
        <v>0.4218926639488618</v>
      </c>
      <c r="P815" t="n">
        <v>0.9999583998526301</v>
      </c>
      <c r="Q815" t="n">
        <v>0.9991687367305292</v>
      </c>
      <c r="R815" t="n">
        <v>0.9277822023370716</v>
      </c>
      <c r="S815" t="n">
        <v>0.7058211384800319</v>
      </c>
      <c r="T815" t="n">
        <v>0.1665773990363001</v>
      </c>
      <c r="U815" t="n">
        <v>0.9134049252165997</v>
      </c>
    </row>
    <row r="816">
      <c r="A816" t="inlineStr">
        <is>
          <t>1349013</t>
        </is>
      </c>
      <c r="B816" s="70">
        <f>SUMPRODUCT(K816:N816,PAINEL_PESOS!$C$16:$C$19)</f>
        <v/>
      </c>
      <c r="C816" s="70">
        <f>SUMPRODUCT(O816:Q816,PAINEL_PESOS!$C$21:$C$23)</f>
        <v/>
      </c>
      <c r="D816" s="70">
        <f>SUMPRODUCT(R816:S816,PAINEL_PESOS!$C$25:$C$26)</f>
        <v/>
      </c>
      <c r="E816" s="70">
        <f>SUMPRODUCT(T816:U816,PAINEL_PESOS!$C$28:$C$29)</f>
        <v/>
      </c>
      <c r="F816" s="70" t="n">
        <v>0.9997146809319878</v>
      </c>
      <c r="G816" s="70" t="n">
        <v>0.7093939993016094</v>
      </c>
      <c r="H816" s="71">
        <f>IF(NOT(AND(PAINEL_PESOS!$D$12="OK - 100%",PAINEL_PESOS!$F$20="OK - 100%",PAINEL_PESOS!$F$24="OK - 100%",PAINEL_PESOS!$F$27="OK - 100%",PAINEL_PESOS!$F$30="OK - 100%")),"", (B816*PAINEL_PESOS!$B$7+C816*PAINEL_PESOS!$B$8+D816*PAINEL_PESOS!$B$9+E816*PAINEL_PESOS!$B$10)*F816)</f>
        <v/>
      </c>
      <c r="I816" s="71">
        <f>IF(H816="","",H816-G816)</f>
        <v/>
      </c>
      <c r="J816" s="71">
        <f>IF(I816="","",ABS(I816))</f>
        <v/>
      </c>
      <c r="K816" t="n">
        <v>0.677844181174549</v>
      </c>
      <c r="L816" t="n">
        <v>0.4021013840954729</v>
      </c>
      <c r="M816" t="n">
        <v>0.635295397278109</v>
      </c>
      <c r="N816" t="n">
        <v>0.9990003947066447</v>
      </c>
      <c r="O816" t="n">
        <v>0.4155825427451405</v>
      </c>
      <c r="P816" t="n">
        <v>0.9999601590038077</v>
      </c>
      <c r="Q816" t="n">
        <v>0.9992075883064837</v>
      </c>
      <c r="R816" t="n">
        <v>0.8615783443499797</v>
      </c>
      <c r="S816" t="n">
        <v>0.7081980349539158</v>
      </c>
      <c r="T816" t="n">
        <v>0.2392419383713818</v>
      </c>
      <c r="U816" t="n">
        <v>0.9007991626132481</v>
      </c>
    </row>
    <row r="817">
      <c r="A817" t="inlineStr">
        <is>
          <t>1349014</t>
        </is>
      </c>
      <c r="B817" s="70">
        <f>SUMPRODUCT(K817:N817,PAINEL_PESOS!$C$16:$C$19)</f>
        <v/>
      </c>
      <c r="C817" s="70">
        <f>SUMPRODUCT(O817:Q817,PAINEL_PESOS!$C$21:$C$23)</f>
        <v/>
      </c>
      <c r="D817" s="70">
        <f>SUMPRODUCT(R817:S817,PAINEL_PESOS!$C$25:$C$26)</f>
        <v/>
      </c>
      <c r="E817" s="70">
        <f>SUMPRODUCT(T817:U817,PAINEL_PESOS!$C$28:$C$29)</f>
        <v/>
      </c>
      <c r="F817" s="70" t="n">
        <v>0.9997086045215609</v>
      </c>
      <c r="G817" s="70" t="n">
        <v>0.711512307819151</v>
      </c>
      <c r="H817" s="71">
        <f>IF(NOT(AND(PAINEL_PESOS!$D$12="OK - 100%",PAINEL_PESOS!$F$20="OK - 100%",PAINEL_PESOS!$F$24="OK - 100%",PAINEL_PESOS!$F$27="OK - 100%",PAINEL_PESOS!$F$30="OK - 100%")),"", (B817*PAINEL_PESOS!$B$7+C817*PAINEL_PESOS!$B$8+D817*PAINEL_PESOS!$B$9+E817*PAINEL_PESOS!$B$10)*F817)</f>
        <v/>
      </c>
      <c r="I817" s="71">
        <f>IF(H817="","",H817-G817)</f>
        <v/>
      </c>
      <c r="J817" s="71">
        <f>IF(I817="","",ABS(I817))</f>
        <v/>
      </c>
      <c r="K817" t="n">
        <v>1</v>
      </c>
      <c r="L817" t="n">
        <v>0</v>
      </c>
      <c r="M817" t="n">
        <v>0.7429762162781572</v>
      </c>
      <c r="N817" t="n">
        <v>0.9984764209964979</v>
      </c>
      <c r="O817" t="n">
        <v>0.3639865543655083</v>
      </c>
      <c r="P817" t="n">
        <v>0.999970371481306</v>
      </c>
      <c r="Q817" t="n">
        <v>0.9994478447496857</v>
      </c>
      <c r="R817" t="n">
        <v>0.9792433004648969</v>
      </c>
      <c r="S817" t="n">
        <v>0.7084955770230403</v>
      </c>
      <c r="T817" t="n">
        <v>0.1434960163899879</v>
      </c>
      <c r="U817" t="n">
        <v>0.9161932048596083</v>
      </c>
    </row>
    <row r="818">
      <c r="A818" t="inlineStr">
        <is>
          <t>1349015</t>
        </is>
      </c>
      <c r="B818" s="70">
        <f>SUMPRODUCT(K818:N818,PAINEL_PESOS!$C$16:$C$19)</f>
        <v/>
      </c>
      <c r="C818" s="70">
        <f>SUMPRODUCT(O818:Q818,PAINEL_PESOS!$C$21:$C$23)</f>
        <v/>
      </c>
      <c r="D818" s="70">
        <f>SUMPRODUCT(R818:S818,PAINEL_PESOS!$C$25:$C$26)</f>
        <v/>
      </c>
      <c r="E818" s="70">
        <f>SUMPRODUCT(T818:U818,PAINEL_PESOS!$C$28:$C$29)</f>
        <v/>
      </c>
      <c r="F818" s="70" t="n">
        <v>0.9993330674052406</v>
      </c>
      <c r="G818" s="70" t="n">
        <v>0.6205756392367463</v>
      </c>
      <c r="H818" s="71">
        <f>IF(NOT(AND(PAINEL_PESOS!$D$12="OK - 100%",PAINEL_PESOS!$F$20="OK - 100%",PAINEL_PESOS!$F$24="OK - 100%",PAINEL_PESOS!$F$27="OK - 100%",PAINEL_PESOS!$F$30="OK - 100%")),"", (B818*PAINEL_PESOS!$B$7+C818*PAINEL_PESOS!$B$8+D818*PAINEL_PESOS!$B$9+E818*PAINEL_PESOS!$B$10)*F818)</f>
        <v/>
      </c>
      <c r="I818" s="71">
        <f>IF(H818="","",H818-G818)</f>
        <v/>
      </c>
      <c r="J818" s="71">
        <f>IF(I818="","",ABS(I818))</f>
        <v/>
      </c>
      <c r="K818" t="n">
        <v>0.4726171534962414</v>
      </c>
      <c r="L818" t="n">
        <v>9.176214288061709e-05</v>
      </c>
      <c r="M818" t="n">
        <v>0.9122842374088599</v>
      </c>
      <c r="N818" t="n">
        <v>0.9991970550499167</v>
      </c>
      <c r="O818" t="n">
        <v>0.2655247289188156</v>
      </c>
      <c r="P818" t="n">
        <v>0.9999803445124007</v>
      </c>
      <c r="Q818" t="n">
        <v>0.9972298700527127</v>
      </c>
      <c r="R818" t="n">
        <v>0.4725116636506058</v>
      </c>
      <c r="S818" t="n">
        <v>0.7125150864643548</v>
      </c>
      <c r="T818" t="n">
        <v>0.2017241015037987</v>
      </c>
      <c r="U818" t="n">
        <v>0.8805824625997625</v>
      </c>
    </row>
    <row r="819">
      <c r="A819" t="inlineStr">
        <is>
          <t>1349016</t>
        </is>
      </c>
      <c r="B819" s="70">
        <f>SUMPRODUCT(K819:N819,PAINEL_PESOS!$C$16:$C$19)</f>
        <v/>
      </c>
      <c r="C819" s="70">
        <f>SUMPRODUCT(O819:Q819,PAINEL_PESOS!$C$21:$C$23)</f>
        <v/>
      </c>
      <c r="D819" s="70">
        <f>SUMPRODUCT(R819:S819,PAINEL_PESOS!$C$25:$C$26)</f>
        <v/>
      </c>
      <c r="E819" s="70">
        <f>SUMPRODUCT(T819:U819,PAINEL_PESOS!$C$28:$C$29)</f>
        <v/>
      </c>
      <c r="F819" s="70" t="n">
        <v>0.9996301029948688</v>
      </c>
      <c r="G819" s="70" t="n">
        <v>0.6883286915040875</v>
      </c>
      <c r="H819" s="71">
        <f>IF(NOT(AND(PAINEL_PESOS!$D$12="OK - 100%",PAINEL_PESOS!$F$20="OK - 100%",PAINEL_PESOS!$F$24="OK - 100%",PAINEL_PESOS!$F$27="OK - 100%",PAINEL_PESOS!$F$30="OK - 100%")),"", (B819*PAINEL_PESOS!$B$7+C819*PAINEL_PESOS!$B$8+D819*PAINEL_PESOS!$B$9+E819*PAINEL_PESOS!$B$10)*F819)</f>
        <v/>
      </c>
      <c r="I819" s="71">
        <f>IF(H819="","",H819-G819)</f>
        <v/>
      </c>
      <c r="J819" s="71">
        <f>IF(I819="","",ABS(I819))</f>
        <v/>
      </c>
      <c r="K819" t="n">
        <v>0.7096136522464171</v>
      </c>
      <c r="L819" t="n">
        <v>0</v>
      </c>
      <c r="M819" t="n">
        <v>0.8362714641366453</v>
      </c>
      <c r="N819" t="n">
        <v>0.9989430129336843</v>
      </c>
      <c r="O819" t="n">
        <v>0.3357321355207481</v>
      </c>
      <c r="P819" t="n">
        <v>0.9999805574143056</v>
      </c>
      <c r="Q819" t="n">
        <v>0.998806977051671</v>
      </c>
      <c r="R819" t="n">
        <v>0.8748949011608855</v>
      </c>
      <c r="S819" t="n">
        <v>0.711736240943049</v>
      </c>
      <c r="T819" t="n">
        <v>0.1942308953617586</v>
      </c>
      <c r="U819" t="n">
        <v>0.8990446227398274</v>
      </c>
    </row>
    <row r="820">
      <c r="A820" t="inlineStr">
        <is>
          <t>1349017</t>
        </is>
      </c>
      <c r="B820" s="70">
        <f>SUMPRODUCT(K820:N820,PAINEL_PESOS!$C$16:$C$19)</f>
        <v/>
      </c>
      <c r="C820" s="70">
        <f>SUMPRODUCT(O820:Q820,PAINEL_PESOS!$C$21:$C$23)</f>
        <v/>
      </c>
      <c r="D820" s="70">
        <f>SUMPRODUCT(R820:S820,PAINEL_PESOS!$C$25:$C$26)</f>
        <v/>
      </c>
      <c r="E820" s="70">
        <f>SUMPRODUCT(T820:U820,PAINEL_PESOS!$C$28:$C$29)</f>
        <v/>
      </c>
      <c r="F820" s="70" t="n">
        <v>0.9994560459899795</v>
      </c>
      <c r="G820" s="70" t="n">
        <v>0.6173730580877924</v>
      </c>
      <c r="H820" s="71">
        <f>IF(NOT(AND(PAINEL_PESOS!$D$12="OK - 100%",PAINEL_PESOS!$F$20="OK - 100%",PAINEL_PESOS!$F$24="OK - 100%",PAINEL_PESOS!$F$27="OK - 100%",PAINEL_PESOS!$F$30="OK - 100%")),"", (B820*PAINEL_PESOS!$B$7+C820*PAINEL_PESOS!$B$8+D820*PAINEL_PESOS!$B$9+E820*PAINEL_PESOS!$B$10)*F820)</f>
        <v/>
      </c>
      <c r="I820" s="71">
        <f>IF(H820="","",H820-G820)</f>
        <v/>
      </c>
      <c r="J820" s="71">
        <f>IF(I820="","",ABS(I820))</f>
        <v/>
      </c>
      <c r="K820" t="n">
        <v>0.2000037991229818</v>
      </c>
      <c r="L820" t="n">
        <v>0.007428287358816463</v>
      </c>
      <c r="M820" t="n">
        <v>0.9966587555117987</v>
      </c>
      <c r="N820" t="n">
        <v>0.9997981994466265</v>
      </c>
      <c r="O820" t="n">
        <v>0.2677412607077674</v>
      </c>
      <c r="P820" t="n">
        <v>0.9999814018905469</v>
      </c>
      <c r="Q820" t="n">
        <v>0.997491395636052</v>
      </c>
      <c r="R820" t="n">
        <v>0.4448735159985949</v>
      </c>
      <c r="S820" t="n">
        <v>0.7178700061859113</v>
      </c>
      <c r="T820" t="n">
        <v>0.2648778370609766</v>
      </c>
      <c r="U820" t="n">
        <v>0.9019639218237097</v>
      </c>
    </row>
    <row r="821">
      <c r="A821" t="inlineStr">
        <is>
          <t>1349018</t>
        </is>
      </c>
      <c r="B821" s="70">
        <f>SUMPRODUCT(K821:N821,PAINEL_PESOS!$C$16:$C$19)</f>
        <v/>
      </c>
      <c r="C821" s="70">
        <f>SUMPRODUCT(O821:Q821,PAINEL_PESOS!$C$21:$C$23)</f>
        <v/>
      </c>
      <c r="D821" s="70">
        <f>SUMPRODUCT(R821:S821,PAINEL_PESOS!$C$25:$C$26)</f>
        <v/>
      </c>
      <c r="E821" s="70">
        <f>SUMPRODUCT(T821:U821,PAINEL_PESOS!$C$28:$C$29)</f>
        <v/>
      </c>
      <c r="F821" s="70" t="n">
        <v>0.9995867992710363</v>
      </c>
      <c r="G821" s="70" t="n">
        <v>0.650306718834733</v>
      </c>
      <c r="H821" s="71">
        <f>IF(NOT(AND(PAINEL_PESOS!$D$12="OK - 100%",PAINEL_PESOS!$F$20="OK - 100%",PAINEL_PESOS!$F$24="OK - 100%",PAINEL_PESOS!$F$27="OK - 100%",PAINEL_PESOS!$F$30="OK - 100%")),"", (B821*PAINEL_PESOS!$B$7+C821*PAINEL_PESOS!$B$8+D821*PAINEL_PESOS!$B$9+E821*PAINEL_PESOS!$B$10)*F821)</f>
        <v/>
      </c>
      <c r="I821" s="71">
        <f>IF(H821="","",H821-G821)</f>
        <v/>
      </c>
      <c r="J821" s="71">
        <f>IF(I821="","",ABS(I821))</f>
        <v/>
      </c>
      <c r="K821" t="n">
        <v>0.3017996735855757</v>
      </c>
      <c r="L821" t="n">
        <v>0.004433317520376011</v>
      </c>
      <c r="M821" t="n">
        <v>0.9650798882110432</v>
      </c>
      <c r="N821" t="n">
        <v>0.9996983660827324</v>
      </c>
      <c r="O821" t="n">
        <v>0.2827244889607472</v>
      </c>
      <c r="P821" t="n">
        <v>0.9999949483535968</v>
      </c>
      <c r="Q821" t="n">
        <v>0.9981753084895345</v>
      </c>
      <c r="R821" t="n">
        <v>0.6160424859572157</v>
      </c>
      <c r="S821" t="n">
        <v>0.7168826207988752</v>
      </c>
      <c r="T821" t="n">
        <v>0.3187338485121709</v>
      </c>
      <c r="U821" t="n">
        <v>0.8968432217966273</v>
      </c>
    </row>
    <row r="822">
      <c r="A822" t="inlineStr">
        <is>
          <t>1349019</t>
        </is>
      </c>
      <c r="B822" s="70">
        <f>SUMPRODUCT(K822:N822,PAINEL_PESOS!$C$16:$C$19)</f>
        <v/>
      </c>
      <c r="C822" s="70">
        <f>SUMPRODUCT(O822:Q822,PAINEL_PESOS!$C$21:$C$23)</f>
        <v/>
      </c>
      <c r="D822" s="70">
        <f>SUMPRODUCT(R822:S822,PAINEL_PESOS!$C$25:$C$26)</f>
        <v/>
      </c>
      <c r="E822" s="70">
        <f>SUMPRODUCT(T822:U822,PAINEL_PESOS!$C$28:$C$29)</f>
        <v/>
      </c>
      <c r="F822" s="70" t="n">
        <v>0.9997258082510054</v>
      </c>
      <c r="G822" s="70" t="n">
        <v>0.7329547988989552</v>
      </c>
      <c r="H822" s="71">
        <f>IF(NOT(AND(PAINEL_PESOS!$D$12="OK - 100%",PAINEL_PESOS!$F$20="OK - 100%",PAINEL_PESOS!$F$24="OK - 100%",PAINEL_PESOS!$F$27="OK - 100%",PAINEL_PESOS!$F$30="OK - 100%")),"", (B822*PAINEL_PESOS!$B$7+C822*PAINEL_PESOS!$B$8+D822*PAINEL_PESOS!$B$9+E822*PAINEL_PESOS!$B$10)*F822)</f>
        <v/>
      </c>
      <c r="I822" s="71">
        <f>IF(H822="","",H822-G822)</f>
        <v/>
      </c>
      <c r="J822" s="71">
        <f>IF(I822="","",ABS(I822))</f>
        <v/>
      </c>
      <c r="K822" t="n">
        <v>0.2</v>
      </c>
      <c r="L822" t="n">
        <v>0.9978115422509561</v>
      </c>
      <c r="M822" t="n">
        <v>0.4757292784304882</v>
      </c>
      <c r="N822" t="n">
        <v>0.9996904714696653</v>
      </c>
      <c r="O822" t="n">
        <v>0.4671583060956694</v>
      </c>
      <c r="P822" t="n">
        <v>0.9999472551420872</v>
      </c>
      <c r="Q822" t="n">
        <v>0.9989058999178522</v>
      </c>
      <c r="R822" t="n">
        <v>0.8885226362495839</v>
      </c>
      <c r="S822" t="n">
        <v>0.7025396685098693</v>
      </c>
      <c r="T822" t="n">
        <v>0.3863179447001426</v>
      </c>
      <c r="U822" t="n">
        <v>0.9072430571078184</v>
      </c>
    </row>
    <row r="823">
      <c r="A823" t="inlineStr">
        <is>
          <t>1349020</t>
        </is>
      </c>
      <c r="B823" s="70">
        <f>SUMPRODUCT(K823:N823,PAINEL_PESOS!$C$16:$C$19)</f>
        <v/>
      </c>
      <c r="C823" s="70">
        <f>SUMPRODUCT(O823:Q823,PAINEL_PESOS!$C$21:$C$23)</f>
        <v/>
      </c>
      <c r="D823" s="70">
        <f>SUMPRODUCT(R823:S823,PAINEL_PESOS!$C$25:$C$26)</f>
        <v/>
      </c>
      <c r="E823" s="70">
        <f>SUMPRODUCT(T823:U823,PAINEL_PESOS!$C$28:$C$29)</f>
        <v/>
      </c>
      <c r="F823" s="70" t="n">
        <v>0.9998000747975433</v>
      </c>
      <c r="G823" s="70" t="n">
        <v>0.7385527712493537</v>
      </c>
      <c r="H823" s="71">
        <f>IF(NOT(AND(PAINEL_PESOS!$D$12="OK - 100%",PAINEL_PESOS!$F$20="OK - 100%",PAINEL_PESOS!$F$24="OK - 100%",PAINEL_PESOS!$F$27="OK - 100%",PAINEL_PESOS!$F$30="OK - 100%")),"", (B823*PAINEL_PESOS!$B$7+C823*PAINEL_PESOS!$B$8+D823*PAINEL_PESOS!$B$9+E823*PAINEL_PESOS!$B$10)*F823)</f>
        <v/>
      </c>
      <c r="I823" s="71">
        <f>IF(H823="","",H823-G823)</f>
        <v/>
      </c>
      <c r="J823" s="71">
        <f>IF(I823="","",ABS(I823))</f>
        <v/>
      </c>
      <c r="K823" t="n">
        <v>0.2</v>
      </c>
      <c r="L823" t="n">
        <v>0.9979968280723607</v>
      </c>
      <c r="M823" t="n">
        <v>0.4756507471932495</v>
      </c>
      <c r="N823" t="n">
        <v>0.999774382323703</v>
      </c>
      <c r="O823" t="n">
        <v>0.4671428212400799</v>
      </c>
      <c r="P823" t="n">
        <v>0.9999615521282061</v>
      </c>
      <c r="Q823" t="n">
        <v>0.9992022727912893</v>
      </c>
      <c r="R823" t="n">
        <v>0.9970434059497096</v>
      </c>
      <c r="S823" t="n">
        <v>0.704956641222058</v>
      </c>
      <c r="T823" t="n">
        <v>0.2925239118885226</v>
      </c>
      <c r="U823" t="n">
        <v>0.9341642800727377</v>
      </c>
    </row>
    <row r="824">
      <c r="A824" t="inlineStr">
        <is>
          <t>1349021</t>
        </is>
      </c>
      <c r="B824" s="70">
        <f>SUMPRODUCT(K824:N824,PAINEL_PESOS!$C$16:$C$19)</f>
        <v/>
      </c>
      <c r="C824" s="70">
        <f>SUMPRODUCT(O824:Q824,PAINEL_PESOS!$C$21:$C$23)</f>
        <v/>
      </c>
      <c r="D824" s="70">
        <f>SUMPRODUCT(R824:S824,PAINEL_PESOS!$C$25:$C$26)</f>
        <v/>
      </c>
      <c r="E824" s="70">
        <f>SUMPRODUCT(T824:U824,PAINEL_PESOS!$C$28:$C$29)</f>
        <v/>
      </c>
      <c r="F824" s="70" t="n">
        <v>0.9996994639479465</v>
      </c>
      <c r="G824" s="70" t="n">
        <v>0.6900738063668659</v>
      </c>
      <c r="H824" s="71">
        <f>IF(NOT(AND(PAINEL_PESOS!$D$12="OK - 100%",PAINEL_PESOS!$F$20="OK - 100%",PAINEL_PESOS!$F$24="OK - 100%",PAINEL_PESOS!$F$27="OK - 100%",PAINEL_PESOS!$F$30="OK - 100%")),"", (B824*PAINEL_PESOS!$B$7+C824*PAINEL_PESOS!$B$8+D824*PAINEL_PESOS!$B$9+E824*PAINEL_PESOS!$B$10)*F824)</f>
        <v/>
      </c>
      <c r="I824" s="71">
        <f>IF(H824="","",H824-G824)</f>
        <v/>
      </c>
      <c r="J824" s="71">
        <f>IF(I824="","",ABS(I824))</f>
        <v/>
      </c>
      <c r="K824" t="n">
        <v>0.2</v>
      </c>
      <c r="L824" t="n">
        <v>0.8880852804309447</v>
      </c>
      <c r="M824" t="n">
        <v>0.5335813136514826</v>
      </c>
      <c r="N824" t="n">
        <v>0.9996567232994251</v>
      </c>
      <c r="O824" t="n">
        <v>0.4578488664387661</v>
      </c>
      <c r="P824" t="n">
        <v>0.9999485071352762</v>
      </c>
      <c r="Q824" t="n">
        <v>0.9987889398663659</v>
      </c>
      <c r="R824" t="n">
        <v>0.6591515036171355</v>
      </c>
      <c r="S824" t="n">
        <v>0.7115443182120154</v>
      </c>
      <c r="T824" t="n">
        <v>0.2652414224212754</v>
      </c>
      <c r="U824" t="n">
        <v>0.9379269742726536</v>
      </c>
    </row>
    <row r="825">
      <c r="A825" t="inlineStr">
        <is>
          <t>1349022</t>
        </is>
      </c>
      <c r="B825" s="70">
        <f>SUMPRODUCT(K825:N825,PAINEL_PESOS!$C$16:$C$19)</f>
        <v/>
      </c>
      <c r="C825" s="70">
        <f>SUMPRODUCT(O825:Q825,PAINEL_PESOS!$C$21:$C$23)</f>
        <v/>
      </c>
      <c r="D825" s="70">
        <f>SUMPRODUCT(R825:S825,PAINEL_PESOS!$C$25:$C$26)</f>
        <v/>
      </c>
      <c r="E825" s="70">
        <f>SUMPRODUCT(T825:U825,PAINEL_PESOS!$C$28:$C$29)</f>
        <v/>
      </c>
      <c r="F825" s="70" t="n">
        <v>0.999630923485382</v>
      </c>
      <c r="G825" s="70" t="n">
        <v>0.6537839024802579</v>
      </c>
      <c r="H825" s="71">
        <f>IF(NOT(AND(PAINEL_PESOS!$D$12="OK - 100%",PAINEL_PESOS!$F$20="OK - 100%",PAINEL_PESOS!$F$24="OK - 100%",PAINEL_PESOS!$F$27="OK - 100%",PAINEL_PESOS!$F$30="OK - 100%")),"", (B825*PAINEL_PESOS!$B$7+C825*PAINEL_PESOS!$B$8+D825*PAINEL_PESOS!$B$9+E825*PAINEL_PESOS!$B$10)*F825)</f>
        <v/>
      </c>
      <c r="I825" s="71">
        <f>IF(H825="","",H825-G825)</f>
        <v/>
      </c>
      <c r="J825" s="71">
        <f>IF(I825="","",ABS(I825))</f>
        <v/>
      </c>
      <c r="K825" t="n">
        <v>0.461970518407195</v>
      </c>
      <c r="L825" t="n">
        <v>0.003258299803582193</v>
      </c>
      <c r="M825" t="n">
        <v>0.8467919890267461</v>
      </c>
      <c r="N825" t="n">
        <v>0.9996689153901542</v>
      </c>
      <c r="O825" t="n">
        <v>0.3886277513155181</v>
      </c>
      <c r="P825" t="n">
        <v>0.9997240493117766</v>
      </c>
      <c r="Q825" t="n">
        <v>0.9984540827292854</v>
      </c>
      <c r="R825" t="n">
        <v>0.4121382129997805</v>
      </c>
      <c r="S825" t="n">
        <v>0.8667904583093998</v>
      </c>
      <c r="T825" t="n">
        <v>0.2364974461719083</v>
      </c>
      <c r="U825" t="n">
        <v>0.9697274017991211</v>
      </c>
    </row>
    <row r="826">
      <c r="A826" t="inlineStr">
        <is>
          <t>1349023</t>
        </is>
      </c>
      <c r="B826" s="70">
        <f>SUMPRODUCT(K826:N826,PAINEL_PESOS!$C$16:$C$19)</f>
        <v/>
      </c>
      <c r="C826" s="70">
        <f>SUMPRODUCT(O826:Q826,PAINEL_PESOS!$C$21:$C$23)</f>
        <v/>
      </c>
      <c r="D826" s="70">
        <f>SUMPRODUCT(R826:S826,PAINEL_PESOS!$C$25:$C$26)</f>
        <v/>
      </c>
      <c r="E826" s="70">
        <f>SUMPRODUCT(T826:U826,PAINEL_PESOS!$C$28:$C$29)</f>
        <v/>
      </c>
      <c r="F826" s="70" t="n">
        <v>0.9998409137851639</v>
      </c>
      <c r="G826" s="70" t="n">
        <v>0.7304911944647999</v>
      </c>
      <c r="H826" s="71">
        <f>IF(NOT(AND(PAINEL_PESOS!$D$12="OK - 100%",PAINEL_PESOS!$F$20="OK - 100%",PAINEL_PESOS!$F$24="OK - 100%",PAINEL_PESOS!$F$27="OK - 100%",PAINEL_PESOS!$F$30="OK - 100%")),"", (B826*PAINEL_PESOS!$B$7+C826*PAINEL_PESOS!$B$8+D826*PAINEL_PESOS!$B$9+E826*PAINEL_PESOS!$B$10)*F826)</f>
        <v/>
      </c>
      <c r="I826" s="71">
        <f>IF(H826="","",H826-G826)</f>
        <v/>
      </c>
      <c r="J826" s="71">
        <f>IF(I826="","",ABS(I826))</f>
        <v/>
      </c>
      <c r="K826" t="n">
        <v>0.3597246241142977</v>
      </c>
      <c r="L826" t="n">
        <v>0.4514288020531592</v>
      </c>
      <c r="M826" t="n">
        <v>0.6898119437778683</v>
      </c>
      <c r="N826" t="n">
        <v>0.999812336969754</v>
      </c>
      <c r="O826" t="n">
        <v>0.4095142654983088</v>
      </c>
      <c r="P826" t="n">
        <v>0.9999838041479322</v>
      </c>
      <c r="Q826" t="n">
        <v>0.9993564285141331</v>
      </c>
      <c r="R826" t="n">
        <v>0.9459068888244733</v>
      </c>
      <c r="S826" t="n">
        <v>0.721379270127523</v>
      </c>
      <c r="T826" t="n">
        <v>0.3491711830044086</v>
      </c>
      <c r="U826" t="n">
        <v>0.9721101980878382</v>
      </c>
    </row>
    <row r="827">
      <c r="A827" t="inlineStr">
        <is>
          <t>1349024</t>
        </is>
      </c>
      <c r="B827" s="70">
        <f>SUMPRODUCT(K827:N827,PAINEL_PESOS!$C$16:$C$19)</f>
        <v/>
      </c>
      <c r="C827" s="70">
        <f>SUMPRODUCT(O827:Q827,PAINEL_PESOS!$C$21:$C$23)</f>
        <v/>
      </c>
      <c r="D827" s="70">
        <f>SUMPRODUCT(R827:S827,PAINEL_PESOS!$C$25:$C$26)</f>
        <v/>
      </c>
      <c r="E827" s="70">
        <f>SUMPRODUCT(T827:U827,PAINEL_PESOS!$C$28:$C$29)</f>
        <v/>
      </c>
      <c r="F827" s="70" t="n">
        <v>0.9998504643284133</v>
      </c>
      <c r="G827" s="70" t="n">
        <v>0.7541365863548897</v>
      </c>
      <c r="H827" s="71">
        <f>IF(NOT(AND(PAINEL_PESOS!$D$12="OK - 100%",PAINEL_PESOS!$F$20="OK - 100%",PAINEL_PESOS!$F$24="OK - 100%",PAINEL_PESOS!$F$27="OK - 100%",PAINEL_PESOS!$F$30="OK - 100%")),"", (B827*PAINEL_PESOS!$B$7+C827*PAINEL_PESOS!$B$8+D827*PAINEL_PESOS!$B$9+E827*PAINEL_PESOS!$B$10)*F827)</f>
        <v/>
      </c>
      <c r="I827" s="71">
        <f>IF(H827="","",H827-G827)</f>
        <v/>
      </c>
      <c r="J827" s="71">
        <f>IF(I827="","",ABS(I827))</f>
        <v/>
      </c>
      <c r="K827" t="n">
        <v>1</v>
      </c>
      <c r="L827" t="n">
        <v>0</v>
      </c>
      <c r="M827" t="n">
        <v>0.6377101557669413</v>
      </c>
      <c r="N827" t="n">
        <v>0.9997003720803377</v>
      </c>
      <c r="O827" t="n">
        <v>0.3743720292650012</v>
      </c>
      <c r="P827" t="n">
        <v>0.9999969710023839</v>
      </c>
      <c r="Q827" t="n">
        <v>0.9994578444997554</v>
      </c>
      <c r="R827" t="n">
        <v>0.8235318556774937</v>
      </c>
      <c r="S827" t="n">
        <v>0.8724461589574235</v>
      </c>
      <c r="T827" t="n">
        <v>0.5155459002570564</v>
      </c>
      <c r="U827" t="n">
        <v>0.9212145796716753</v>
      </c>
    </row>
    <row r="828">
      <c r="A828" t="inlineStr">
        <is>
          <t>1348964</t>
        </is>
      </c>
      <c r="B828" s="70">
        <f>SUMPRODUCT(K828:N828,PAINEL_PESOS!$C$16:$C$19)</f>
        <v/>
      </c>
      <c r="C828" s="70">
        <f>SUMPRODUCT(O828:Q828,PAINEL_PESOS!$C$21:$C$23)</f>
        <v/>
      </c>
      <c r="D828" s="70">
        <f>SUMPRODUCT(R828:S828,PAINEL_PESOS!$C$25:$C$26)</f>
        <v/>
      </c>
      <c r="E828" s="70">
        <f>SUMPRODUCT(T828:U828,PAINEL_PESOS!$C$28:$C$29)</f>
        <v/>
      </c>
      <c r="F828" s="70" t="n">
        <v>0.9996286586432266</v>
      </c>
      <c r="G828" s="70" t="n">
        <v>0.6613087106049084</v>
      </c>
      <c r="H828" s="71">
        <f>IF(NOT(AND(PAINEL_PESOS!$D$12="OK - 100%",PAINEL_PESOS!$F$20="OK - 100%",PAINEL_PESOS!$F$24="OK - 100%",PAINEL_PESOS!$F$27="OK - 100%",PAINEL_PESOS!$F$30="OK - 100%")),"", (B828*PAINEL_PESOS!$B$7+C828*PAINEL_PESOS!$B$8+D828*PAINEL_PESOS!$B$9+E828*PAINEL_PESOS!$B$10)*F828)</f>
        <v/>
      </c>
      <c r="I828" s="71">
        <f>IF(H828="","",H828-G828)</f>
        <v/>
      </c>
      <c r="J828" s="71">
        <f>IF(I828="","",ABS(I828))</f>
        <v/>
      </c>
      <c r="K828" t="n">
        <v>0.2</v>
      </c>
      <c r="L828" t="n">
        <v>0</v>
      </c>
      <c r="M828" t="n">
        <v>1</v>
      </c>
      <c r="N828" t="n">
        <v>0.9970708837158759</v>
      </c>
      <c r="O828" t="n">
        <v>0.2658142777985506</v>
      </c>
      <c r="P828" t="n">
        <v>1</v>
      </c>
      <c r="Q828" t="n">
        <v>0.9998408344360461</v>
      </c>
      <c r="R828" t="n">
        <v>0.9924355854359225</v>
      </c>
      <c r="S828" t="n">
        <v>0.5621154636768769</v>
      </c>
      <c r="T828" t="n">
        <v>0.302817847014723</v>
      </c>
      <c r="U828" t="n">
        <v>0.8260939053519766</v>
      </c>
    </row>
    <row r="829">
      <c r="A829" t="inlineStr">
        <is>
          <t>1348965</t>
        </is>
      </c>
      <c r="B829" s="70">
        <f>SUMPRODUCT(K829:N829,PAINEL_PESOS!$C$16:$C$19)</f>
        <v/>
      </c>
      <c r="C829" s="70">
        <f>SUMPRODUCT(O829:Q829,PAINEL_PESOS!$C$21:$C$23)</f>
        <v/>
      </c>
      <c r="D829" s="70">
        <f>SUMPRODUCT(R829:S829,PAINEL_PESOS!$C$25:$C$26)</f>
        <v/>
      </c>
      <c r="E829" s="70">
        <f>SUMPRODUCT(T829:U829,PAINEL_PESOS!$C$28:$C$29)</f>
        <v/>
      </c>
      <c r="F829" s="70" t="n">
        <v>0.9985639568830454</v>
      </c>
      <c r="G829" s="70" t="n">
        <v>0.6582831914209893</v>
      </c>
      <c r="H829" s="71">
        <f>IF(NOT(AND(PAINEL_PESOS!$D$12="OK - 100%",PAINEL_PESOS!$F$20="OK - 100%",PAINEL_PESOS!$F$24="OK - 100%",PAINEL_PESOS!$F$27="OK - 100%",PAINEL_PESOS!$F$30="OK - 100%")),"", (B829*PAINEL_PESOS!$B$7+C829*PAINEL_PESOS!$B$8+D829*PAINEL_PESOS!$B$9+E829*PAINEL_PESOS!$B$10)*F829)</f>
        <v/>
      </c>
      <c r="I829" s="71">
        <f>IF(H829="","",H829-G829)</f>
        <v/>
      </c>
      <c r="J829" s="71">
        <f>IF(I829="","",ABS(I829))</f>
        <v/>
      </c>
      <c r="K829" t="n">
        <v>0.2</v>
      </c>
      <c r="L829" t="n">
        <v>0.1540191196606552</v>
      </c>
      <c r="M829" t="n">
        <v>0.7984145277405672</v>
      </c>
      <c r="N829" t="n">
        <v>0.9964250803146878</v>
      </c>
      <c r="O829" t="n">
        <v>0.2937063699513942</v>
      </c>
      <c r="P829" t="n">
        <v>0.9892421735996182</v>
      </c>
      <c r="Q829" t="n">
        <v>0.9996552392888582</v>
      </c>
      <c r="R829" t="n">
        <v>0.8250432944440383</v>
      </c>
      <c r="S829" t="n">
        <v>0.5010821120812106</v>
      </c>
      <c r="T829" t="n">
        <v>0.443974057794249</v>
      </c>
      <c r="U829" t="n">
        <v>0.9075743081476256</v>
      </c>
    </row>
    <row r="830">
      <c r="A830" t="inlineStr">
        <is>
          <t>1348966</t>
        </is>
      </c>
      <c r="B830" s="70">
        <f>SUMPRODUCT(K830:N830,PAINEL_PESOS!$C$16:$C$19)</f>
        <v/>
      </c>
      <c r="C830" s="70">
        <f>SUMPRODUCT(O830:Q830,PAINEL_PESOS!$C$21:$C$23)</f>
        <v/>
      </c>
      <c r="D830" s="70">
        <f>SUMPRODUCT(R830:S830,PAINEL_PESOS!$C$25:$C$26)</f>
        <v/>
      </c>
      <c r="E830" s="70">
        <f>SUMPRODUCT(T830:U830,PAINEL_PESOS!$C$28:$C$29)</f>
        <v/>
      </c>
      <c r="F830" s="70" t="n">
        <v>0.9995387394235162</v>
      </c>
      <c r="G830" s="70" t="n">
        <v>0.6239981324723801</v>
      </c>
      <c r="H830" s="71">
        <f>IF(NOT(AND(PAINEL_PESOS!$D$12="OK - 100%",PAINEL_PESOS!$F$20="OK - 100%",PAINEL_PESOS!$F$24="OK - 100%",PAINEL_PESOS!$F$27="OK - 100%",PAINEL_PESOS!$F$30="OK - 100%")),"", (B830*PAINEL_PESOS!$B$7+C830*PAINEL_PESOS!$B$8+D830*PAINEL_PESOS!$B$9+E830*PAINEL_PESOS!$B$10)*F830)</f>
        <v/>
      </c>
      <c r="I830" s="71">
        <f>IF(H830="","",H830-G830)</f>
        <v/>
      </c>
      <c r="J830" s="71">
        <f>IF(I830="","",ABS(I830))</f>
        <v/>
      </c>
      <c r="K830" t="n">
        <v>0.2</v>
      </c>
      <c r="L830" t="n">
        <v>0</v>
      </c>
      <c r="M830" t="n">
        <v>0.1508930966233049</v>
      </c>
      <c r="N830" t="n">
        <v>0.9969299718915359</v>
      </c>
      <c r="O830" t="n">
        <v>0.3592258631079679</v>
      </c>
      <c r="P830" t="n">
        <v>0.9999952454542604</v>
      </c>
      <c r="Q830" t="n">
        <v>0.9995111148448534</v>
      </c>
      <c r="R830" t="n">
        <v>0.9995907330976315</v>
      </c>
      <c r="S830" t="n">
        <v>0.451216635413147</v>
      </c>
      <c r="T830" t="n">
        <v>0.3543040168178886</v>
      </c>
      <c r="U830" t="n">
        <v>0.9427776597528295</v>
      </c>
    </row>
    <row r="831">
      <c r="A831" t="inlineStr">
        <is>
          <t>1348967</t>
        </is>
      </c>
      <c r="B831" s="70">
        <f>SUMPRODUCT(K831:N831,PAINEL_PESOS!$C$16:$C$19)</f>
        <v/>
      </c>
      <c r="C831" s="70">
        <f>SUMPRODUCT(O831:Q831,PAINEL_PESOS!$C$21:$C$23)</f>
        <v/>
      </c>
      <c r="D831" s="70">
        <f>SUMPRODUCT(R831:S831,PAINEL_PESOS!$C$25:$C$26)</f>
        <v/>
      </c>
      <c r="E831" s="70">
        <f>SUMPRODUCT(T831:U831,PAINEL_PESOS!$C$28:$C$29)</f>
        <v/>
      </c>
      <c r="F831" s="70" t="n">
        <v>0.9991832167688129</v>
      </c>
      <c r="G831" s="70" t="n">
        <v>0.6649053250114231</v>
      </c>
      <c r="H831" s="71">
        <f>IF(NOT(AND(PAINEL_PESOS!$D$12="OK - 100%",PAINEL_PESOS!$F$20="OK - 100%",PAINEL_PESOS!$F$24="OK - 100%",PAINEL_PESOS!$F$27="OK - 100%",PAINEL_PESOS!$F$30="OK - 100%")),"", (B831*PAINEL_PESOS!$B$7+C831*PAINEL_PESOS!$B$8+D831*PAINEL_PESOS!$B$9+E831*PAINEL_PESOS!$B$10)*F831)</f>
        <v/>
      </c>
      <c r="I831" s="71">
        <f>IF(H831="","",H831-G831)</f>
        <v/>
      </c>
      <c r="J831" s="71">
        <f>IF(I831="","",ABS(I831))</f>
        <v/>
      </c>
      <c r="K831" t="n">
        <v>0.2</v>
      </c>
      <c r="L831" t="n">
        <v>0</v>
      </c>
      <c r="M831" t="n">
        <v>0.6965420385277772</v>
      </c>
      <c r="N831" t="n">
        <v>0.9983985672996146</v>
      </c>
      <c r="O831" t="n">
        <v>0.3394251895297584</v>
      </c>
      <c r="P831" t="n">
        <v>0.9925680838671112</v>
      </c>
      <c r="Q831" t="n">
        <v>0.9998971360118142</v>
      </c>
      <c r="R831" t="n">
        <v>0.9921787571800158</v>
      </c>
      <c r="S831" t="n">
        <v>0.4967188610120186</v>
      </c>
      <c r="T831" t="n">
        <v>0.4365299816990693</v>
      </c>
      <c r="U831" t="n">
        <v>0.8960993107254454</v>
      </c>
    </row>
    <row r="832">
      <c r="A832" t="inlineStr">
        <is>
          <t>1348968</t>
        </is>
      </c>
      <c r="B832" s="70">
        <f>SUMPRODUCT(K832:N832,PAINEL_PESOS!$C$16:$C$19)</f>
        <v/>
      </c>
      <c r="C832" s="70">
        <f>SUMPRODUCT(O832:Q832,PAINEL_PESOS!$C$21:$C$23)</f>
        <v/>
      </c>
      <c r="D832" s="70">
        <f>SUMPRODUCT(R832:S832,PAINEL_PESOS!$C$25:$C$26)</f>
        <v/>
      </c>
      <c r="E832" s="70">
        <f>SUMPRODUCT(T832:U832,PAINEL_PESOS!$C$28:$C$29)</f>
        <v/>
      </c>
      <c r="F832" s="70" t="n">
        <v>0.9991399369273168</v>
      </c>
      <c r="G832" s="70" t="n">
        <v>0.6703635980656553</v>
      </c>
      <c r="H832" s="71">
        <f>IF(NOT(AND(PAINEL_PESOS!$D$12="OK - 100%",PAINEL_PESOS!$F$20="OK - 100%",PAINEL_PESOS!$F$24="OK - 100%",PAINEL_PESOS!$F$27="OK - 100%",PAINEL_PESOS!$F$30="OK - 100%")),"", (B832*PAINEL_PESOS!$B$7+C832*PAINEL_PESOS!$B$8+D832*PAINEL_PESOS!$B$9+E832*PAINEL_PESOS!$B$10)*F832)</f>
        <v/>
      </c>
      <c r="I832" s="71">
        <f>IF(H832="","",H832-G832)</f>
        <v/>
      </c>
      <c r="J832" s="71">
        <f>IF(I832="","",ABS(I832))</f>
        <v/>
      </c>
      <c r="K832" t="n">
        <v>0.2</v>
      </c>
      <c r="L832" t="n">
        <v>0</v>
      </c>
      <c r="M832" t="n">
        <v>1</v>
      </c>
      <c r="N832" t="n">
        <v>0.9996997315290495</v>
      </c>
      <c r="O832" t="n">
        <v>0.2905796891581176</v>
      </c>
      <c r="P832" t="n">
        <v>0.9902785121029736</v>
      </c>
      <c r="Q832" t="n">
        <v>0.9998730830316581</v>
      </c>
      <c r="R832" t="n">
        <v>0.997779962558037</v>
      </c>
      <c r="S832" t="n">
        <v>0.450333779743595</v>
      </c>
      <c r="T832" t="n">
        <v>0.444256778244331</v>
      </c>
      <c r="U832" t="n">
        <v>0.8548172855646111</v>
      </c>
    </row>
    <row r="833">
      <c r="A833" t="inlineStr">
        <is>
          <t>1348969</t>
        </is>
      </c>
      <c r="B833" s="70">
        <f>SUMPRODUCT(K833:N833,PAINEL_PESOS!$C$16:$C$19)</f>
        <v/>
      </c>
      <c r="C833" s="70">
        <f>SUMPRODUCT(O833:Q833,PAINEL_PESOS!$C$21:$C$23)</f>
        <v/>
      </c>
      <c r="D833" s="70">
        <f>SUMPRODUCT(R833:S833,PAINEL_PESOS!$C$25:$C$26)</f>
        <v/>
      </c>
      <c r="E833" s="70">
        <f>SUMPRODUCT(T833:U833,PAINEL_PESOS!$C$28:$C$29)</f>
        <v/>
      </c>
      <c r="F833" s="70" t="n">
        <v>0.9994332700186835</v>
      </c>
      <c r="G833" s="70" t="n">
        <v>0.6424850570485493</v>
      </c>
      <c r="H833" s="71">
        <f>IF(NOT(AND(PAINEL_PESOS!$D$12="OK - 100%",PAINEL_PESOS!$F$20="OK - 100%",PAINEL_PESOS!$F$24="OK - 100%",PAINEL_PESOS!$F$27="OK - 100%",PAINEL_PESOS!$F$30="OK - 100%")),"", (B833*PAINEL_PESOS!$B$7+C833*PAINEL_PESOS!$B$8+D833*PAINEL_PESOS!$B$9+E833*PAINEL_PESOS!$B$10)*F833)</f>
        <v/>
      </c>
      <c r="I833" s="71">
        <f>IF(H833="","",H833-G833)</f>
        <v/>
      </c>
      <c r="J833" s="71">
        <f>IF(I833="","",ABS(I833))</f>
        <v/>
      </c>
      <c r="K833" t="n">
        <v>0.2</v>
      </c>
      <c r="L833" t="n">
        <v>0</v>
      </c>
      <c r="M833" t="n">
        <v>0.4645203982480794</v>
      </c>
      <c r="N833" t="n">
        <v>0.9977524280002058</v>
      </c>
      <c r="O833" t="n">
        <v>0.3672319200612075</v>
      </c>
      <c r="P833" t="n">
        <v>0.996403829775014</v>
      </c>
      <c r="Q833" t="n">
        <v>0.9999439486209687</v>
      </c>
      <c r="R833" t="n">
        <v>0.9910678487697364</v>
      </c>
      <c r="S833" t="n">
        <v>0.4508988633900649</v>
      </c>
      <c r="T833" t="n">
        <v>0.3614975890090278</v>
      </c>
      <c r="U833" t="n">
        <v>0.9324745192566574</v>
      </c>
    </row>
    <row r="834">
      <c r="A834" t="inlineStr">
        <is>
          <t>1348970</t>
        </is>
      </c>
      <c r="B834" s="70">
        <f>SUMPRODUCT(K834:N834,PAINEL_PESOS!$C$16:$C$19)</f>
        <v/>
      </c>
      <c r="C834" s="70">
        <f>SUMPRODUCT(O834:Q834,PAINEL_PESOS!$C$21:$C$23)</f>
        <v/>
      </c>
      <c r="D834" s="70">
        <f>SUMPRODUCT(R834:S834,PAINEL_PESOS!$C$25:$C$26)</f>
        <v/>
      </c>
      <c r="E834" s="70">
        <f>SUMPRODUCT(T834:U834,PAINEL_PESOS!$C$28:$C$29)</f>
        <v/>
      </c>
      <c r="F834" s="70" t="n">
        <v>0.9997038292802392</v>
      </c>
      <c r="G834" s="70" t="n">
        <v>0.6239537891155713</v>
      </c>
      <c r="H834" s="71">
        <f>IF(NOT(AND(PAINEL_PESOS!$D$12="OK - 100%",PAINEL_PESOS!$F$20="OK - 100%",PAINEL_PESOS!$F$24="OK - 100%",PAINEL_PESOS!$F$27="OK - 100%",PAINEL_PESOS!$F$30="OK - 100%")),"", (B834*PAINEL_PESOS!$B$7+C834*PAINEL_PESOS!$B$8+D834*PAINEL_PESOS!$B$9+E834*PAINEL_PESOS!$B$10)*F834)</f>
        <v/>
      </c>
      <c r="I834" s="71">
        <f>IF(H834="","",H834-G834)</f>
        <v/>
      </c>
      <c r="J834" s="71">
        <f>IF(I834="","",ABS(I834))</f>
        <v/>
      </c>
      <c r="K834" t="n">
        <v>0.2</v>
      </c>
      <c r="L834" t="n">
        <v>0</v>
      </c>
      <c r="M834" t="n">
        <v>0.1807239981183265</v>
      </c>
      <c r="N834" t="n">
        <v>0.997506820239549</v>
      </c>
      <c r="O834" t="n">
        <v>0.3933653076706471</v>
      </c>
      <c r="P834" t="n">
        <v>0.9999993695538391</v>
      </c>
      <c r="Q834" t="n">
        <v>0.9999892059233852</v>
      </c>
      <c r="R834" t="n">
        <v>0.9997597271577121</v>
      </c>
      <c r="S834" t="n">
        <v>0.4384965479914467</v>
      </c>
      <c r="T834" t="n">
        <v>0.335966813524581</v>
      </c>
      <c r="U834" t="n">
        <v>0.9342013723635663</v>
      </c>
    </row>
    <row r="835">
      <c r="A835" t="inlineStr">
        <is>
          <t>1348971</t>
        </is>
      </c>
      <c r="B835" s="70">
        <f>SUMPRODUCT(K835:N835,PAINEL_PESOS!$C$16:$C$19)</f>
        <v/>
      </c>
      <c r="C835" s="70">
        <f>SUMPRODUCT(O835:Q835,PAINEL_PESOS!$C$21:$C$23)</f>
        <v/>
      </c>
      <c r="D835" s="70">
        <f>SUMPRODUCT(R835:S835,PAINEL_PESOS!$C$25:$C$26)</f>
        <v/>
      </c>
      <c r="E835" s="70">
        <f>SUMPRODUCT(T835:U835,PAINEL_PESOS!$C$28:$C$29)</f>
        <v/>
      </c>
      <c r="F835" s="70" t="n">
        <v>0.9993477757561414</v>
      </c>
      <c r="G835" s="70" t="n">
        <v>0.6506978619422049</v>
      </c>
      <c r="H835" s="71">
        <f>IF(NOT(AND(PAINEL_PESOS!$D$12="OK - 100%",PAINEL_PESOS!$F$20="OK - 100%",PAINEL_PESOS!$F$24="OK - 100%",PAINEL_PESOS!$F$27="OK - 100%",PAINEL_PESOS!$F$30="OK - 100%")),"", (B835*PAINEL_PESOS!$B$7+C835*PAINEL_PESOS!$B$8+D835*PAINEL_PESOS!$B$9+E835*PAINEL_PESOS!$B$10)*F835)</f>
        <v/>
      </c>
      <c r="I835" s="71">
        <f>IF(H835="","",H835-G835)</f>
        <v/>
      </c>
      <c r="J835" s="71">
        <f>IF(I835="","",ABS(I835))</f>
        <v/>
      </c>
      <c r="K835" t="n">
        <v>0.2</v>
      </c>
      <c r="L835" t="n">
        <v>0</v>
      </c>
      <c r="M835" t="n">
        <v>0.7055079216446863</v>
      </c>
      <c r="N835" t="n">
        <v>0.9987612297879641</v>
      </c>
      <c r="O835" t="n">
        <v>0.3382195355656132</v>
      </c>
      <c r="P835" t="n">
        <v>0.9940138327769944</v>
      </c>
      <c r="Q835" t="n">
        <v>0.9999173804746254</v>
      </c>
      <c r="R835" t="n">
        <v>0.9909345406106423</v>
      </c>
      <c r="S835" t="n">
        <v>0.4759571483874901</v>
      </c>
      <c r="T835" t="n">
        <v>0.3331868717052161</v>
      </c>
      <c r="U835" t="n">
        <v>0.9020000164895049</v>
      </c>
    </row>
    <row r="836">
      <c r="A836" t="inlineStr">
        <is>
          <t>1348972</t>
        </is>
      </c>
      <c r="B836" s="70">
        <f>SUMPRODUCT(K836:N836,PAINEL_PESOS!$C$16:$C$19)</f>
        <v/>
      </c>
      <c r="C836" s="70">
        <f>SUMPRODUCT(O836:Q836,PAINEL_PESOS!$C$21:$C$23)</f>
        <v/>
      </c>
      <c r="D836" s="70">
        <f>SUMPRODUCT(R836:S836,PAINEL_PESOS!$C$25:$C$26)</f>
        <v/>
      </c>
      <c r="E836" s="70">
        <f>SUMPRODUCT(T836:U836,PAINEL_PESOS!$C$28:$C$29)</f>
        <v/>
      </c>
      <c r="F836" s="70" t="n">
        <v>0.9997180983698845</v>
      </c>
      <c r="G836" s="70" t="n">
        <v>0.6178899562806698</v>
      </c>
      <c r="H836" s="71">
        <f>IF(NOT(AND(PAINEL_PESOS!$D$12="OK - 100%",PAINEL_PESOS!$F$20="OK - 100%",PAINEL_PESOS!$F$24="OK - 100%",PAINEL_PESOS!$F$27="OK - 100%",PAINEL_PESOS!$F$30="OK - 100%")),"", (B836*PAINEL_PESOS!$B$7+C836*PAINEL_PESOS!$B$8+D836*PAINEL_PESOS!$B$9+E836*PAINEL_PESOS!$B$10)*F836)</f>
        <v/>
      </c>
      <c r="I836" s="71">
        <f>IF(H836="","",H836-G836)</f>
        <v/>
      </c>
      <c r="J836" s="71">
        <f>IF(I836="","",ABS(I836))</f>
        <v/>
      </c>
      <c r="K836" t="n">
        <v>0.2</v>
      </c>
      <c r="L836" t="n">
        <v>0</v>
      </c>
      <c r="M836" t="n">
        <v>0.1836947334437711</v>
      </c>
      <c r="N836" t="n">
        <v>0.9975797692493156</v>
      </c>
      <c r="O836" t="n">
        <v>0.3942193117918273</v>
      </c>
      <c r="P836" t="n">
        <v>0.9999994264495907</v>
      </c>
      <c r="Q836" t="n">
        <v>0.9999893870389219</v>
      </c>
      <c r="R836" t="n">
        <v>0.9983999330302905</v>
      </c>
      <c r="S836" t="n">
        <v>0.4358553144014328</v>
      </c>
      <c r="T836" t="n">
        <v>0.3744351347533849</v>
      </c>
      <c r="U836" t="n">
        <v>0.8490471329472902</v>
      </c>
    </row>
    <row r="837">
      <c r="A837" t="inlineStr">
        <is>
          <t>1348973</t>
        </is>
      </c>
      <c r="B837" s="70">
        <f>SUMPRODUCT(K837:N837,PAINEL_PESOS!$C$16:$C$19)</f>
        <v/>
      </c>
      <c r="C837" s="70">
        <f>SUMPRODUCT(O837:Q837,PAINEL_PESOS!$C$21:$C$23)</f>
        <v/>
      </c>
      <c r="D837" s="70">
        <f>SUMPRODUCT(R837:S837,PAINEL_PESOS!$C$25:$C$26)</f>
        <v/>
      </c>
      <c r="E837" s="70">
        <f>SUMPRODUCT(T837:U837,PAINEL_PESOS!$C$28:$C$29)</f>
        <v/>
      </c>
      <c r="F837" s="70" t="n">
        <v>0.9995132873920282</v>
      </c>
      <c r="G837" s="70" t="n">
        <v>0.628447212544223</v>
      </c>
      <c r="H837" s="71">
        <f>IF(NOT(AND(PAINEL_PESOS!$D$12="OK - 100%",PAINEL_PESOS!$F$20="OK - 100%",PAINEL_PESOS!$F$24="OK - 100%",PAINEL_PESOS!$F$27="OK - 100%",PAINEL_PESOS!$F$30="OK - 100%")),"", (B837*PAINEL_PESOS!$B$7+C837*PAINEL_PESOS!$B$8+D837*PAINEL_PESOS!$B$9+E837*PAINEL_PESOS!$B$10)*F837)</f>
        <v/>
      </c>
      <c r="I837" s="71">
        <f>IF(H837="","",H837-G837)</f>
        <v/>
      </c>
      <c r="J837" s="71">
        <f>IF(I837="","",ABS(I837))</f>
        <v/>
      </c>
      <c r="K837" t="n">
        <v>0.2</v>
      </c>
      <c r="L837" t="n">
        <v>0</v>
      </c>
      <c r="M837" t="n">
        <v>0.4670240989144542</v>
      </c>
      <c r="N837" t="n">
        <v>0.9980854541786391</v>
      </c>
      <c r="O837" t="n">
        <v>0.3669618990942007</v>
      </c>
      <c r="P837" t="n">
        <v>0.9968911994855656</v>
      </c>
      <c r="Q837" t="n">
        <v>0.9999516702220266</v>
      </c>
      <c r="R837" t="n">
        <v>0.9962725909759708</v>
      </c>
      <c r="S837" t="n">
        <v>0.4359900133432352</v>
      </c>
      <c r="T837" t="n">
        <v>0.4059050777331137</v>
      </c>
      <c r="U837" t="n">
        <v>0.7834335728999944</v>
      </c>
    </row>
    <row r="838">
      <c r="A838" t="inlineStr">
        <is>
          <t>1348974</t>
        </is>
      </c>
      <c r="B838" s="70">
        <f>SUMPRODUCT(K838:N838,PAINEL_PESOS!$C$16:$C$19)</f>
        <v/>
      </c>
      <c r="C838" s="70">
        <f>SUMPRODUCT(O838:Q838,PAINEL_PESOS!$C$21:$C$23)</f>
        <v/>
      </c>
      <c r="D838" s="70">
        <f>SUMPRODUCT(R838:S838,PAINEL_PESOS!$C$25:$C$26)</f>
        <v/>
      </c>
      <c r="E838" s="70">
        <f>SUMPRODUCT(T838:U838,PAINEL_PESOS!$C$28:$C$29)</f>
        <v/>
      </c>
      <c r="F838" s="70" t="n">
        <v>0.9995960936479477</v>
      </c>
      <c r="G838" s="70" t="n">
        <v>0.6504278528854596</v>
      </c>
      <c r="H838" s="71">
        <f>IF(NOT(AND(PAINEL_PESOS!$D$12="OK - 100%",PAINEL_PESOS!$F$20="OK - 100%",PAINEL_PESOS!$F$24="OK - 100%",PAINEL_PESOS!$F$27="OK - 100%",PAINEL_PESOS!$F$30="OK - 100%")),"", (B838*PAINEL_PESOS!$B$7+C838*PAINEL_PESOS!$B$8+D838*PAINEL_PESOS!$B$9+E838*PAINEL_PESOS!$B$10)*F838)</f>
        <v/>
      </c>
      <c r="I838" s="71">
        <f>IF(H838="","",H838-G838)</f>
        <v/>
      </c>
      <c r="J838" s="71">
        <f>IF(I838="","",ABS(I838))</f>
        <v/>
      </c>
      <c r="K838" t="n">
        <v>0.2</v>
      </c>
      <c r="L838" t="n">
        <v>0</v>
      </c>
      <c r="M838" t="n">
        <v>1</v>
      </c>
      <c r="N838" t="n">
        <v>0.9968139791171517</v>
      </c>
      <c r="O838" t="n">
        <v>0.2658142777985506</v>
      </c>
      <c r="P838" t="n">
        <v>1</v>
      </c>
      <c r="Q838" t="n">
        <v>0.9998268572640047</v>
      </c>
      <c r="R838" t="n">
        <v>0.910666956290742</v>
      </c>
      <c r="S838" t="n">
        <v>0.5619916912266432</v>
      </c>
      <c r="T838" t="n">
        <v>0.2979384020425455</v>
      </c>
      <c r="U838" t="n">
        <v>0.8260939053519766</v>
      </c>
    </row>
    <row r="839">
      <c r="A839" t="inlineStr">
        <is>
          <t>1348975</t>
        </is>
      </c>
      <c r="B839" s="70">
        <f>SUMPRODUCT(K839:N839,PAINEL_PESOS!$C$16:$C$19)</f>
        <v/>
      </c>
      <c r="C839" s="70">
        <f>SUMPRODUCT(O839:Q839,PAINEL_PESOS!$C$21:$C$23)</f>
        <v/>
      </c>
      <c r="D839" s="70">
        <f>SUMPRODUCT(R839:S839,PAINEL_PESOS!$C$25:$C$26)</f>
        <v/>
      </c>
      <c r="E839" s="70">
        <f>SUMPRODUCT(T839:U839,PAINEL_PESOS!$C$28:$C$29)</f>
        <v/>
      </c>
      <c r="F839" s="70" t="n">
        <v>0.9996406217031061</v>
      </c>
      <c r="G839" s="70" t="n">
        <v>0.6414215515268054</v>
      </c>
      <c r="H839" s="71">
        <f>IF(NOT(AND(PAINEL_PESOS!$D$12="OK - 100%",PAINEL_PESOS!$F$20="OK - 100%",PAINEL_PESOS!$F$24="OK - 100%",PAINEL_PESOS!$F$27="OK - 100%",PAINEL_PESOS!$F$30="OK - 100%")),"", (B839*PAINEL_PESOS!$B$7+C839*PAINEL_PESOS!$B$8+D839*PAINEL_PESOS!$B$9+E839*PAINEL_PESOS!$B$10)*F839)</f>
        <v/>
      </c>
      <c r="I839" s="71">
        <f>IF(H839="","",H839-G839)</f>
        <v/>
      </c>
      <c r="J839" s="71">
        <f>IF(I839="","",ABS(I839))</f>
        <v/>
      </c>
      <c r="K839" t="n">
        <v>0.2</v>
      </c>
      <c r="L839" t="n">
        <v>0</v>
      </c>
      <c r="M839" t="n">
        <v>1</v>
      </c>
      <c r="N839" t="n">
        <v>0.997165258678842</v>
      </c>
      <c r="O839" t="n">
        <v>0.2658142777985506</v>
      </c>
      <c r="P839" t="n">
        <v>1</v>
      </c>
      <c r="Q839" t="n">
        <v>0.9998459683104595</v>
      </c>
      <c r="R839" t="n">
        <v>0.753022858484066</v>
      </c>
      <c r="S839" t="n">
        <v>0.5657060209857887</v>
      </c>
      <c r="T839" t="n">
        <v>0.291991987609868</v>
      </c>
      <c r="U839" t="n">
        <v>0.9134735185700235</v>
      </c>
    </row>
    <row r="840">
      <c r="A840" t="inlineStr">
        <is>
          <t>1348976</t>
        </is>
      </c>
      <c r="B840" s="70">
        <f>SUMPRODUCT(K840:N840,PAINEL_PESOS!$C$16:$C$19)</f>
        <v/>
      </c>
      <c r="C840" s="70">
        <f>SUMPRODUCT(O840:Q840,PAINEL_PESOS!$C$21:$C$23)</f>
        <v/>
      </c>
      <c r="D840" s="70">
        <f>SUMPRODUCT(R840:S840,PAINEL_PESOS!$C$25:$C$26)</f>
        <v/>
      </c>
      <c r="E840" s="70">
        <f>SUMPRODUCT(T840:U840,PAINEL_PESOS!$C$28:$C$29)</f>
        <v/>
      </c>
      <c r="F840" s="70" t="n">
        <v>0.9996362879873868</v>
      </c>
      <c r="G840" s="70" t="n">
        <v>0.6405570089215966</v>
      </c>
      <c r="H840" s="71">
        <f>IF(NOT(AND(PAINEL_PESOS!$D$12="OK - 100%",PAINEL_PESOS!$F$20="OK - 100%",PAINEL_PESOS!$F$24="OK - 100%",PAINEL_PESOS!$F$27="OK - 100%",PAINEL_PESOS!$F$30="OK - 100%")),"", (B840*PAINEL_PESOS!$B$7+C840*PAINEL_PESOS!$B$8+D840*PAINEL_PESOS!$B$9+E840*PAINEL_PESOS!$B$10)*F840)</f>
        <v/>
      </c>
      <c r="I840" s="71">
        <f>IF(H840="","",H840-G840)</f>
        <v/>
      </c>
      <c r="J840" s="71">
        <f>IF(I840="","",ABS(I840))</f>
        <v/>
      </c>
      <c r="K840" t="n">
        <v>0.2</v>
      </c>
      <c r="L840" t="n">
        <v>0</v>
      </c>
      <c r="M840" t="n">
        <v>1</v>
      </c>
      <c r="N840" t="n">
        <v>0.9971310706666328</v>
      </c>
      <c r="O840" t="n">
        <v>0.2658142777985506</v>
      </c>
      <c r="P840" t="n">
        <v>1</v>
      </c>
      <c r="Q840" t="n">
        <v>0.9998441085706388</v>
      </c>
      <c r="R840" t="n">
        <v>0.752249345749904</v>
      </c>
      <c r="S840" t="n">
        <v>0.5648363543021351</v>
      </c>
      <c r="T840" t="n">
        <v>0.2867568975451733</v>
      </c>
      <c r="U840" t="n">
        <v>0.9134735185700235</v>
      </c>
    </row>
    <row r="841">
      <c r="A841" t="inlineStr">
        <is>
          <t>1348977</t>
        </is>
      </c>
      <c r="B841" s="70">
        <f>SUMPRODUCT(K841:N841,PAINEL_PESOS!$C$16:$C$19)</f>
        <v/>
      </c>
      <c r="C841" s="70">
        <f>SUMPRODUCT(O841:Q841,PAINEL_PESOS!$C$21:$C$23)</f>
        <v/>
      </c>
      <c r="D841" s="70">
        <f>SUMPRODUCT(R841:S841,PAINEL_PESOS!$C$25:$C$26)</f>
        <v/>
      </c>
      <c r="E841" s="70">
        <f>SUMPRODUCT(T841:U841,PAINEL_PESOS!$C$28:$C$29)</f>
        <v/>
      </c>
      <c r="F841" s="70" t="n">
        <v>0.999635875671367</v>
      </c>
      <c r="G841" s="70" t="n">
        <v>0.6457931585144016</v>
      </c>
      <c r="H841" s="71">
        <f>IF(NOT(AND(PAINEL_PESOS!$D$12="OK - 100%",PAINEL_PESOS!$F$20="OK - 100%",PAINEL_PESOS!$F$24="OK - 100%",PAINEL_PESOS!$F$27="OK - 100%",PAINEL_PESOS!$F$30="OK - 100%")),"", (B841*PAINEL_PESOS!$B$7+C841*PAINEL_PESOS!$B$8+D841*PAINEL_PESOS!$B$9+E841*PAINEL_PESOS!$B$10)*F841)</f>
        <v/>
      </c>
      <c r="I841" s="71">
        <f>IF(H841="","",H841-G841)</f>
        <v/>
      </c>
      <c r="J841" s="71">
        <f>IF(I841="","",ABS(I841))</f>
        <v/>
      </c>
      <c r="K841" t="n">
        <v>0.2</v>
      </c>
      <c r="L841" t="n">
        <v>0</v>
      </c>
      <c r="M841" t="n">
        <v>1</v>
      </c>
      <c r="N841" t="n">
        <v>0.9971278179643392</v>
      </c>
      <c r="O841" t="n">
        <v>0.2658142777985506</v>
      </c>
      <c r="P841" t="n">
        <v>1</v>
      </c>
      <c r="Q841" t="n">
        <v>0.9998439316294492</v>
      </c>
      <c r="R841" t="n">
        <v>0.8045476241990764</v>
      </c>
      <c r="S841" t="n">
        <v>0.5652863106814828</v>
      </c>
      <c r="T841" t="n">
        <v>0.3156531795282234</v>
      </c>
      <c r="U841" t="n">
        <v>0.8737373156784519</v>
      </c>
    </row>
    <row r="842">
      <c r="A842" t="inlineStr">
        <is>
          <t>1348978</t>
        </is>
      </c>
      <c r="B842" s="70">
        <f>SUMPRODUCT(K842:N842,PAINEL_PESOS!$C$16:$C$19)</f>
        <v/>
      </c>
      <c r="C842" s="70">
        <f>SUMPRODUCT(O842:Q842,PAINEL_PESOS!$C$21:$C$23)</f>
        <v/>
      </c>
      <c r="D842" s="70">
        <f>SUMPRODUCT(R842:S842,PAINEL_PESOS!$C$25:$C$26)</f>
        <v/>
      </c>
      <c r="E842" s="70">
        <f>SUMPRODUCT(T842:U842,PAINEL_PESOS!$C$28:$C$29)</f>
        <v/>
      </c>
      <c r="F842" s="70" t="n">
        <v>0.9994656738935503</v>
      </c>
      <c r="G842" s="70" t="n">
        <v>0.6396700096912898</v>
      </c>
      <c r="H842" s="71">
        <f>IF(NOT(AND(PAINEL_PESOS!$D$12="OK - 100%",PAINEL_PESOS!$F$20="OK - 100%",PAINEL_PESOS!$F$24="OK - 100%",PAINEL_PESOS!$F$27="OK - 100%",PAINEL_PESOS!$F$30="OK - 100%")),"", (B842*PAINEL_PESOS!$B$7+C842*PAINEL_PESOS!$B$8+D842*PAINEL_PESOS!$B$9+E842*PAINEL_PESOS!$B$10)*F842)</f>
        <v/>
      </c>
      <c r="I842" s="71">
        <f>IF(H842="","",H842-G842)</f>
        <v/>
      </c>
      <c r="J842" s="71">
        <f>IF(I842="","",ABS(I842))</f>
        <v/>
      </c>
      <c r="K842" t="n">
        <v>0.2</v>
      </c>
      <c r="L842" t="n">
        <v>0</v>
      </c>
      <c r="M842" t="n">
        <v>1</v>
      </c>
      <c r="N842" t="n">
        <v>0.9970799563178997</v>
      </c>
      <c r="O842" t="n">
        <v>0.2687516348077577</v>
      </c>
      <c r="P842" t="n">
        <v>0.9980566326167292</v>
      </c>
      <c r="Q842" t="n">
        <v>0.9998192428584456</v>
      </c>
      <c r="R842" t="n">
        <v>0.739270976973897</v>
      </c>
      <c r="S842" t="n">
        <v>0.5624310190787249</v>
      </c>
      <c r="T842" t="n">
        <v>0.3534263288375536</v>
      </c>
      <c r="U842" t="n">
        <v>0.8553425685212732</v>
      </c>
    </row>
    <row r="843">
      <c r="A843" t="inlineStr">
        <is>
          <t>1348979</t>
        </is>
      </c>
      <c r="B843" s="70">
        <f>SUMPRODUCT(K843:N843,PAINEL_PESOS!$C$16:$C$19)</f>
        <v/>
      </c>
      <c r="C843" s="70">
        <f>SUMPRODUCT(O843:Q843,PAINEL_PESOS!$C$21:$C$23)</f>
        <v/>
      </c>
      <c r="D843" s="70">
        <f>SUMPRODUCT(R843:S843,PAINEL_PESOS!$C$25:$C$26)</f>
        <v/>
      </c>
      <c r="E843" s="70">
        <f>SUMPRODUCT(T843:U843,PAINEL_PESOS!$C$28:$C$29)</f>
        <v/>
      </c>
      <c r="F843" s="70" t="n">
        <v>0.9995826358152414</v>
      </c>
      <c r="G843" s="70" t="n">
        <v>0.6559141263187718</v>
      </c>
      <c r="H843" s="71">
        <f>IF(NOT(AND(PAINEL_PESOS!$D$12="OK - 100%",PAINEL_PESOS!$F$20="OK - 100%",PAINEL_PESOS!$F$24="OK - 100%",PAINEL_PESOS!$F$27="OK - 100%",PAINEL_PESOS!$F$30="OK - 100%")),"", (B843*PAINEL_PESOS!$B$7+C843*PAINEL_PESOS!$B$8+D843*PAINEL_PESOS!$B$9+E843*PAINEL_PESOS!$B$10)*F843)</f>
        <v/>
      </c>
      <c r="I843" s="71">
        <f>IF(H843="","",H843-G843)</f>
        <v/>
      </c>
      <c r="J843" s="71">
        <f>IF(I843="","",ABS(I843))</f>
        <v/>
      </c>
      <c r="K843" t="n">
        <v>0.2</v>
      </c>
      <c r="L843" t="n">
        <v>0</v>
      </c>
      <c r="M843" t="n">
        <v>1</v>
      </c>
      <c r="N843" t="n">
        <v>0.9970878760641813</v>
      </c>
      <c r="O843" t="n">
        <v>0.2663863729311915</v>
      </c>
      <c r="P843" t="n">
        <v>0.9999997130844515</v>
      </c>
      <c r="Q843" t="n">
        <v>0.9996086324077675</v>
      </c>
      <c r="R843" t="n">
        <v>0.7718911146064721</v>
      </c>
      <c r="S843" t="n">
        <v>0.6209805854440607</v>
      </c>
      <c r="T843" t="n">
        <v>0.4267926034097067</v>
      </c>
      <c r="U843" t="n">
        <v>0.8206325783851823</v>
      </c>
    </row>
    <row r="844">
      <c r="A844" t="inlineStr">
        <is>
          <t>1349025</t>
        </is>
      </c>
      <c r="B844" s="70">
        <f>SUMPRODUCT(K844:N844,PAINEL_PESOS!$C$16:$C$19)</f>
        <v/>
      </c>
      <c r="C844" s="70">
        <f>SUMPRODUCT(O844:Q844,PAINEL_PESOS!$C$21:$C$23)</f>
        <v/>
      </c>
      <c r="D844" s="70">
        <f>SUMPRODUCT(R844:S844,PAINEL_PESOS!$C$25:$C$26)</f>
        <v/>
      </c>
      <c r="E844" s="70">
        <f>SUMPRODUCT(T844:U844,PAINEL_PESOS!$C$28:$C$29)</f>
        <v/>
      </c>
      <c r="F844" s="70" t="n">
        <v>0.9998735080168498</v>
      </c>
      <c r="G844" s="70" t="n">
        <v>0.699147876998648</v>
      </c>
      <c r="H844" s="71">
        <f>IF(NOT(AND(PAINEL_PESOS!$D$12="OK - 100%",PAINEL_PESOS!$F$20="OK - 100%",PAINEL_PESOS!$F$24="OK - 100%",PAINEL_PESOS!$F$27="OK - 100%",PAINEL_PESOS!$F$30="OK - 100%")),"", (B844*PAINEL_PESOS!$B$7+C844*PAINEL_PESOS!$B$8+D844*PAINEL_PESOS!$B$9+E844*PAINEL_PESOS!$B$10)*F844)</f>
        <v/>
      </c>
      <c r="I844" s="71">
        <f>IF(H844="","",H844-G844)</f>
        <v/>
      </c>
      <c r="J844" s="71">
        <f>IF(I844="","",ABS(I844))</f>
        <v/>
      </c>
      <c r="K844" t="n">
        <v>0.386818611492829</v>
      </c>
      <c r="L844" t="n">
        <v>0</v>
      </c>
      <c r="M844" t="n">
        <v>0.9192697415464327</v>
      </c>
      <c r="N844" t="n">
        <v>0.9998361088464731</v>
      </c>
      <c r="O844" t="n">
        <v>0.3360501567903253</v>
      </c>
      <c r="P844" t="n">
        <v>0.9999988667461467</v>
      </c>
      <c r="Q844" t="n">
        <v>0.9994835545445309</v>
      </c>
      <c r="R844" t="n">
        <v>0.6770368653164834</v>
      </c>
      <c r="S844" t="n">
        <v>0.8147290708085897</v>
      </c>
      <c r="T844" t="n">
        <v>0.4302470123147201</v>
      </c>
      <c r="U844" t="n">
        <v>0.9618937002011599</v>
      </c>
    </row>
    <row r="845">
      <c r="A845" t="inlineStr">
        <is>
          <t>1349026</t>
        </is>
      </c>
      <c r="B845" s="70">
        <f>SUMPRODUCT(K845:N845,PAINEL_PESOS!$C$16:$C$19)</f>
        <v/>
      </c>
      <c r="C845" s="70">
        <f>SUMPRODUCT(O845:Q845,PAINEL_PESOS!$C$21:$C$23)</f>
        <v/>
      </c>
      <c r="D845" s="70">
        <f>SUMPRODUCT(R845:S845,PAINEL_PESOS!$C$25:$C$26)</f>
        <v/>
      </c>
      <c r="E845" s="70">
        <f>SUMPRODUCT(T845:U845,PAINEL_PESOS!$C$28:$C$29)</f>
        <v/>
      </c>
      <c r="F845" s="70" t="n">
        <v>0.9995808298715309</v>
      </c>
      <c r="G845" s="70" t="n">
        <v>0.692519785520595</v>
      </c>
      <c r="H845" s="71">
        <f>IF(NOT(AND(PAINEL_PESOS!$D$12="OK - 100%",PAINEL_PESOS!$F$20="OK - 100%",PAINEL_PESOS!$F$24="OK - 100%",PAINEL_PESOS!$F$27="OK - 100%",PAINEL_PESOS!$F$30="OK - 100%")),"", (B845*PAINEL_PESOS!$B$7+C845*PAINEL_PESOS!$B$8+D845*PAINEL_PESOS!$B$9+E845*PAINEL_PESOS!$B$10)*F845)</f>
        <v/>
      </c>
      <c r="I845" s="71">
        <f>IF(H845="","",H845-G845)</f>
        <v/>
      </c>
      <c r="J845" s="71">
        <f>IF(I845="","",ABS(I845))</f>
        <v/>
      </c>
      <c r="K845" t="n">
        <v>0.4738544244441154</v>
      </c>
      <c r="L845" t="n">
        <v>0</v>
      </c>
      <c r="M845" t="n">
        <v>0.6629825813336074</v>
      </c>
      <c r="N845" t="n">
        <v>0.9998381499305851</v>
      </c>
      <c r="O845" t="n">
        <v>0.4379887465924688</v>
      </c>
      <c r="P845" t="n">
        <v>0.9999993380840412</v>
      </c>
      <c r="Q845" t="n">
        <v>0.998066385943339</v>
      </c>
      <c r="R845" t="n">
        <v>0.6324960310694505</v>
      </c>
      <c r="S845" t="n">
        <v>0.8769219836740761</v>
      </c>
      <c r="T845" t="n">
        <v>0.3803799824675931</v>
      </c>
      <c r="U845" t="n">
        <v>0.9603096380465714</v>
      </c>
    </row>
    <row r="846">
      <c r="A846" t="inlineStr">
        <is>
          <t>1349027</t>
        </is>
      </c>
      <c r="B846" s="70">
        <f>SUMPRODUCT(K846:N846,PAINEL_PESOS!$C$16:$C$19)</f>
        <v/>
      </c>
      <c r="C846" s="70">
        <f>SUMPRODUCT(O846:Q846,PAINEL_PESOS!$C$21:$C$23)</f>
        <v/>
      </c>
      <c r="D846" s="70">
        <f>SUMPRODUCT(R846:S846,PAINEL_PESOS!$C$25:$C$26)</f>
        <v/>
      </c>
      <c r="E846" s="70">
        <f>SUMPRODUCT(T846:U846,PAINEL_PESOS!$C$28:$C$29)</f>
        <v/>
      </c>
      <c r="F846" s="70" t="n">
        <v>0.9998749208567176</v>
      </c>
      <c r="G846" s="70" t="n">
        <v>0.7630375338786271</v>
      </c>
      <c r="H846" s="71">
        <f>IF(NOT(AND(PAINEL_PESOS!$D$12="OK - 100%",PAINEL_PESOS!$F$20="OK - 100%",PAINEL_PESOS!$F$24="OK - 100%",PAINEL_PESOS!$F$27="OK - 100%",PAINEL_PESOS!$F$30="OK - 100%")),"", (B846*PAINEL_PESOS!$B$7+C846*PAINEL_PESOS!$B$8+D846*PAINEL_PESOS!$B$9+E846*PAINEL_PESOS!$B$10)*F846)</f>
        <v/>
      </c>
      <c r="I846" s="71">
        <f>IF(H846="","",H846-G846)</f>
        <v/>
      </c>
      <c r="J846" s="71">
        <f>IF(I846="","",ABS(I846))</f>
        <v/>
      </c>
      <c r="K846" t="n">
        <v>0.9535358964840078</v>
      </c>
      <c r="L846" t="n">
        <v>0</v>
      </c>
      <c r="M846" t="n">
        <v>0.6920807246845406</v>
      </c>
      <c r="N846" t="n">
        <v>0.9998787532539152</v>
      </c>
      <c r="O846" t="n">
        <v>0.3801932719521286</v>
      </c>
      <c r="P846" t="n">
        <v>0.999995288540227</v>
      </c>
      <c r="Q846" t="n">
        <v>0.9994659630724692</v>
      </c>
      <c r="R846" t="n">
        <v>0.8329654082090524</v>
      </c>
      <c r="S846" t="n">
        <v>0.8797175458602075</v>
      </c>
      <c r="T846" t="n">
        <v>0.5599300334263144</v>
      </c>
      <c r="U846" t="n">
        <v>0.9232668634396877</v>
      </c>
    </row>
    <row r="847">
      <c r="A847" t="inlineStr">
        <is>
          <t>1349028</t>
        </is>
      </c>
      <c r="B847" s="70">
        <f>SUMPRODUCT(K847:N847,PAINEL_PESOS!$C$16:$C$19)</f>
        <v/>
      </c>
      <c r="C847" s="70">
        <f>SUMPRODUCT(O847:Q847,PAINEL_PESOS!$C$21:$C$23)</f>
        <v/>
      </c>
      <c r="D847" s="70">
        <f>SUMPRODUCT(R847:S847,PAINEL_PESOS!$C$25:$C$26)</f>
        <v/>
      </c>
      <c r="E847" s="70">
        <f>SUMPRODUCT(T847:U847,PAINEL_PESOS!$C$28:$C$29)</f>
        <v/>
      </c>
      <c r="F847" s="70" t="n">
        <v>0.9999396557633052</v>
      </c>
      <c r="G847" s="70" t="n">
        <v>0.7829379944681736</v>
      </c>
      <c r="H847" s="71">
        <f>IF(NOT(AND(PAINEL_PESOS!$D$12="OK - 100%",PAINEL_PESOS!$F$20="OK - 100%",PAINEL_PESOS!$F$24="OK - 100%",PAINEL_PESOS!$F$27="OK - 100%",PAINEL_PESOS!$F$30="OK - 100%")),"", (B847*PAINEL_PESOS!$B$7+C847*PAINEL_PESOS!$B$8+D847*PAINEL_PESOS!$B$9+E847*PAINEL_PESOS!$B$10)*F847)</f>
        <v/>
      </c>
      <c r="I847" s="71">
        <f>IF(H847="","",H847-G847)</f>
        <v/>
      </c>
      <c r="J847" s="71">
        <f>IF(I847="","",ABS(I847))</f>
        <v/>
      </c>
      <c r="K847" t="n">
        <v>1</v>
      </c>
      <c r="L847" t="n">
        <v>0</v>
      </c>
      <c r="M847" t="n">
        <v>0.7173944770511425</v>
      </c>
      <c r="N847" t="n">
        <v>0.9998720668314146</v>
      </c>
      <c r="O847" t="n">
        <v>0.3669654197485721</v>
      </c>
      <c r="P847" t="n">
        <v>0.9999923199398985</v>
      </c>
      <c r="Q847" t="n">
        <v>0.9997814511571695</v>
      </c>
      <c r="R847" t="n">
        <v>0.9447567266281256</v>
      </c>
      <c r="S847" t="n">
        <v>0.8822572250870918</v>
      </c>
      <c r="T847" t="n">
        <v>0.5549475884975432</v>
      </c>
      <c r="U847" t="n">
        <v>0.9454610055356349</v>
      </c>
    </row>
    <row r="848">
      <c r="A848" t="inlineStr">
        <is>
          <t>1349029</t>
        </is>
      </c>
      <c r="B848" s="70">
        <f>SUMPRODUCT(K848:N848,PAINEL_PESOS!$C$16:$C$19)</f>
        <v/>
      </c>
      <c r="C848" s="70">
        <f>SUMPRODUCT(O848:Q848,PAINEL_PESOS!$C$21:$C$23)</f>
        <v/>
      </c>
      <c r="D848" s="70">
        <f>SUMPRODUCT(R848:S848,PAINEL_PESOS!$C$25:$C$26)</f>
        <v/>
      </c>
      <c r="E848" s="70">
        <f>SUMPRODUCT(T848:U848,PAINEL_PESOS!$C$28:$C$29)</f>
        <v/>
      </c>
      <c r="F848" s="70" t="n">
        <v>0.9999454327852492</v>
      </c>
      <c r="G848" s="70" t="n">
        <v>0.7562075745620285</v>
      </c>
      <c r="H848" s="71">
        <f>IF(NOT(AND(PAINEL_PESOS!$D$12="OK - 100%",PAINEL_PESOS!$F$20="OK - 100%",PAINEL_PESOS!$F$24="OK - 100%",PAINEL_PESOS!$F$27="OK - 100%",PAINEL_PESOS!$F$30="OK - 100%")),"", (B848*PAINEL_PESOS!$B$7+C848*PAINEL_PESOS!$B$8+D848*PAINEL_PESOS!$B$9+E848*PAINEL_PESOS!$B$10)*F848)</f>
        <v/>
      </c>
      <c r="I848" s="71">
        <f>IF(H848="","",H848-G848)</f>
        <v/>
      </c>
      <c r="J848" s="71">
        <f>IF(I848="","",ABS(I848))</f>
        <v/>
      </c>
      <c r="K848" t="n">
        <v>1</v>
      </c>
      <c r="L848" t="n">
        <v>0</v>
      </c>
      <c r="M848" t="n">
        <v>0.7668535699991579</v>
      </c>
      <c r="N848" t="n">
        <v>0.999869260290173</v>
      </c>
      <c r="O848" t="n">
        <v>0.3485363790845017</v>
      </c>
      <c r="P848" t="n">
        <v>0.9999927018975292</v>
      </c>
      <c r="Q848" t="n">
        <v>0.9998108160738435</v>
      </c>
      <c r="R848" t="n">
        <v>0.7396896204188932</v>
      </c>
      <c r="S848" t="n">
        <v>0.9168757110044555</v>
      </c>
      <c r="T848" t="n">
        <v>0.5751566871836733</v>
      </c>
      <c r="U848" t="n">
        <v>0.8693473625172333</v>
      </c>
    </row>
    <row r="849">
      <c r="A849" t="inlineStr">
        <is>
          <t>1349030</t>
        </is>
      </c>
      <c r="B849" s="70">
        <f>SUMPRODUCT(K849:N849,PAINEL_PESOS!$C$16:$C$19)</f>
        <v/>
      </c>
      <c r="C849" s="70">
        <f>SUMPRODUCT(O849:Q849,PAINEL_PESOS!$C$21:$C$23)</f>
        <v/>
      </c>
      <c r="D849" s="70">
        <f>SUMPRODUCT(R849:S849,PAINEL_PESOS!$C$25:$C$26)</f>
        <v/>
      </c>
      <c r="E849" s="70">
        <f>SUMPRODUCT(T849:U849,PAINEL_PESOS!$C$28:$C$29)</f>
        <v/>
      </c>
      <c r="F849" s="70" t="n">
        <v>0.9999280364310259</v>
      </c>
      <c r="G849" s="70" t="n">
        <v>0.7704494816150609</v>
      </c>
      <c r="H849" s="71">
        <f>IF(NOT(AND(PAINEL_PESOS!$D$12="OK - 100%",PAINEL_PESOS!$F$20="OK - 100%",PAINEL_PESOS!$F$24="OK - 100%",PAINEL_PESOS!$F$27="OK - 100%",PAINEL_PESOS!$F$30="OK - 100%")),"", (B849*PAINEL_PESOS!$B$7+C849*PAINEL_PESOS!$B$8+D849*PAINEL_PESOS!$B$9+E849*PAINEL_PESOS!$B$10)*F849)</f>
        <v/>
      </c>
      <c r="I849" s="71">
        <f>IF(H849="","",H849-G849)</f>
        <v/>
      </c>
      <c r="J849" s="71">
        <f>IF(I849="","",ABS(I849))</f>
        <v/>
      </c>
      <c r="K849" t="n">
        <v>1</v>
      </c>
      <c r="L849" t="n">
        <v>0</v>
      </c>
      <c r="M849" t="n">
        <v>0.7271422131161175</v>
      </c>
      <c r="N849" t="n">
        <v>0.9999051306809471</v>
      </c>
      <c r="O849" t="n">
        <v>0.3610664602266471</v>
      </c>
      <c r="P849" t="n">
        <v>0.9999943385158878</v>
      </c>
      <c r="Q849" t="n">
        <v>0.9997065522224414</v>
      </c>
      <c r="R849" t="n">
        <v>0.8453070019811759</v>
      </c>
      <c r="S849" t="n">
        <v>0.8832756885949696</v>
      </c>
      <c r="T849" t="n">
        <v>0.567467268828746</v>
      </c>
      <c r="U849" t="n">
        <v>0.9306209072510885</v>
      </c>
    </row>
    <row r="850">
      <c r="A850" t="inlineStr">
        <is>
          <t>1349031</t>
        </is>
      </c>
      <c r="B850" s="70">
        <f>SUMPRODUCT(K850:N850,PAINEL_PESOS!$C$16:$C$19)</f>
        <v/>
      </c>
      <c r="C850" s="70">
        <f>SUMPRODUCT(O850:Q850,PAINEL_PESOS!$C$21:$C$23)</f>
        <v/>
      </c>
      <c r="D850" s="70">
        <f>SUMPRODUCT(R850:S850,PAINEL_PESOS!$C$25:$C$26)</f>
        <v/>
      </c>
      <c r="E850" s="70">
        <f>SUMPRODUCT(T850:U850,PAINEL_PESOS!$C$28:$C$29)</f>
        <v/>
      </c>
      <c r="F850" s="70" t="n">
        <v>0.9999294142758804</v>
      </c>
      <c r="G850" s="70" t="n">
        <v>0.758304448505425</v>
      </c>
      <c r="H850" s="71">
        <f>IF(NOT(AND(PAINEL_PESOS!$D$12="OK - 100%",PAINEL_PESOS!$F$20="OK - 100%",PAINEL_PESOS!$F$24="OK - 100%",PAINEL_PESOS!$F$27="OK - 100%",PAINEL_PESOS!$F$30="OK - 100%")),"", (B850*PAINEL_PESOS!$B$7+C850*PAINEL_PESOS!$B$8+D850*PAINEL_PESOS!$B$9+E850*PAINEL_PESOS!$B$10)*F850)</f>
        <v/>
      </c>
      <c r="I850" s="71">
        <f>IF(H850="","",H850-G850)</f>
        <v/>
      </c>
      <c r="J850" s="71">
        <f>IF(I850="","",ABS(I850))</f>
        <v/>
      </c>
      <c r="K850" t="n">
        <v>1</v>
      </c>
      <c r="L850" t="n">
        <v>0</v>
      </c>
      <c r="M850" t="n">
        <v>0.7271422131161175</v>
      </c>
      <c r="N850" t="n">
        <v>0.9999069474919394</v>
      </c>
      <c r="O850" t="n">
        <v>0.3610664602266471</v>
      </c>
      <c r="P850" t="n">
        <v>0.9999944469413369</v>
      </c>
      <c r="Q850" t="n">
        <v>0.9997121709258959</v>
      </c>
      <c r="R850" t="n">
        <v>0.7470282051841486</v>
      </c>
      <c r="S850" t="n">
        <v>0.8831799722226713</v>
      </c>
      <c r="T850" t="n">
        <v>0.5924838198607747</v>
      </c>
      <c r="U850" t="n">
        <v>0.9067985257185348</v>
      </c>
    </row>
    <row r="851">
      <c r="A851" t="inlineStr">
        <is>
          <t>1349032</t>
        </is>
      </c>
      <c r="B851" s="70">
        <f>SUMPRODUCT(K851:N851,PAINEL_PESOS!$C$16:$C$19)</f>
        <v/>
      </c>
      <c r="C851" s="70">
        <f>SUMPRODUCT(O851:Q851,PAINEL_PESOS!$C$21:$C$23)</f>
        <v/>
      </c>
      <c r="D851" s="70">
        <f>SUMPRODUCT(R851:S851,PAINEL_PESOS!$C$25:$C$26)</f>
        <v/>
      </c>
      <c r="E851" s="70">
        <f>SUMPRODUCT(T851:U851,PAINEL_PESOS!$C$28:$C$29)</f>
        <v/>
      </c>
      <c r="F851" s="70" t="n">
        <v>0.9999268726702268</v>
      </c>
      <c r="G851" s="70" t="n">
        <v>0.7506627904148936</v>
      </c>
      <c r="H851" s="71">
        <f>IF(NOT(AND(PAINEL_PESOS!$D$12="OK - 100%",PAINEL_PESOS!$F$20="OK - 100%",PAINEL_PESOS!$F$24="OK - 100%",PAINEL_PESOS!$F$27="OK - 100%",PAINEL_PESOS!$F$30="OK - 100%")),"", (B851*PAINEL_PESOS!$B$7+C851*PAINEL_PESOS!$B$8+D851*PAINEL_PESOS!$B$9+E851*PAINEL_PESOS!$B$10)*F851)</f>
        <v/>
      </c>
      <c r="I851" s="71">
        <f>IF(H851="","",H851-G851)</f>
        <v/>
      </c>
      <c r="J851" s="71">
        <f>IF(I851="","",ABS(I851))</f>
        <v/>
      </c>
      <c r="K851" t="n">
        <v>1</v>
      </c>
      <c r="L851" t="n">
        <v>0</v>
      </c>
      <c r="M851" t="n">
        <v>0.7271422131161175</v>
      </c>
      <c r="N851" t="n">
        <v>0.9999035961465663</v>
      </c>
      <c r="O851" t="n">
        <v>0.3610664602266471</v>
      </c>
      <c r="P851" t="n">
        <v>0.9999942469362936</v>
      </c>
      <c r="Q851" t="n">
        <v>0.9997018065238429</v>
      </c>
      <c r="R851" t="n">
        <v>0.690989365568664</v>
      </c>
      <c r="S851" t="n">
        <v>0.8856963866727819</v>
      </c>
      <c r="T851" t="n">
        <v>0.5770119581634183</v>
      </c>
      <c r="U851" t="n">
        <v>0.9146792163314799</v>
      </c>
    </row>
    <row r="852">
      <c r="A852" t="inlineStr">
        <is>
          <t>1349033</t>
        </is>
      </c>
      <c r="B852" s="70">
        <f>SUMPRODUCT(K852:N852,PAINEL_PESOS!$C$16:$C$19)</f>
        <v/>
      </c>
      <c r="C852" s="70">
        <f>SUMPRODUCT(O852:Q852,PAINEL_PESOS!$C$21:$C$23)</f>
        <v/>
      </c>
      <c r="D852" s="70">
        <f>SUMPRODUCT(R852:S852,PAINEL_PESOS!$C$25:$C$26)</f>
        <v/>
      </c>
      <c r="E852" s="70">
        <f>SUMPRODUCT(T852:U852,PAINEL_PESOS!$C$28:$C$29)</f>
        <v/>
      </c>
      <c r="F852" s="70" t="n">
        <v>0.9999255424682185</v>
      </c>
      <c r="G852" s="70" t="n">
        <v>0.757193645323725</v>
      </c>
      <c r="H852" s="71">
        <f>IF(NOT(AND(PAINEL_PESOS!$D$12="OK - 100%",PAINEL_PESOS!$F$20="OK - 100%",PAINEL_PESOS!$F$24="OK - 100%",PAINEL_PESOS!$F$27="OK - 100%",PAINEL_PESOS!$F$30="OK - 100%")),"", (B852*PAINEL_PESOS!$B$7+C852*PAINEL_PESOS!$B$8+D852*PAINEL_PESOS!$B$9+E852*PAINEL_PESOS!$B$10)*F852)</f>
        <v/>
      </c>
      <c r="I852" s="71">
        <f>IF(H852="","",H852-G852)</f>
        <v/>
      </c>
      <c r="J852" s="71">
        <f>IF(I852="","",ABS(I852))</f>
        <v/>
      </c>
      <c r="K852" t="n">
        <v>1</v>
      </c>
      <c r="L852" t="n">
        <v>0</v>
      </c>
      <c r="M852" t="n">
        <v>0.7271422131161175</v>
      </c>
      <c r="N852" t="n">
        <v>0.9999018421291461</v>
      </c>
      <c r="O852" t="n">
        <v>0.3610664602266471</v>
      </c>
      <c r="P852" t="n">
        <v>0.9999941422580098</v>
      </c>
      <c r="Q852" t="n">
        <v>0.9996963820870672</v>
      </c>
      <c r="R852" t="n">
        <v>0.7549717693467862</v>
      </c>
      <c r="S852" t="n">
        <v>0.8865236303287755</v>
      </c>
      <c r="T852" t="n">
        <v>0.5713585135734507</v>
      </c>
      <c r="U852" t="n">
        <v>0.9077862957480581</v>
      </c>
    </row>
    <row r="853">
      <c r="A853" t="inlineStr">
        <is>
          <t>1349034</t>
        </is>
      </c>
      <c r="B853" s="70">
        <f>SUMPRODUCT(K853:N853,PAINEL_PESOS!$C$16:$C$19)</f>
        <v/>
      </c>
      <c r="C853" s="70">
        <f>SUMPRODUCT(O853:Q853,PAINEL_PESOS!$C$21:$C$23)</f>
        <v/>
      </c>
      <c r="D853" s="70">
        <f>SUMPRODUCT(R853:S853,PAINEL_PESOS!$C$25:$C$26)</f>
        <v/>
      </c>
      <c r="E853" s="70">
        <f>SUMPRODUCT(T853:U853,PAINEL_PESOS!$C$28:$C$29)</f>
        <v/>
      </c>
      <c r="F853" s="70" t="n">
        <v>0.9998989785155721</v>
      </c>
      <c r="G853" s="70" t="n">
        <v>0.7382545349881118</v>
      </c>
      <c r="H853" s="71">
        <f>IF(NOT(AND(PAINEL_PESOS!$D$12="OK - 100%",PAINEL_PESOS!$F$20="OK - 100%",PAINEL_PESOS!$F$24="OK - 100%",PAINEL_PESOS!$F$27="OK - 100%",PAINEL_PESOS!$F$30="OK - 100%")),"", (B853*PAINEL_PESOS!$B$7+C853*PAINEL_PESOS!$B$8+D853*PAINEL_PESOS!$B$9+E853*PAINEL_PESOS!$B$10)*F853)</f>
        <v/>
      </c>
      <c r="I853" s="71">
        <f>IF(H853="","",H853-G853)</f>
        <v/>
      </c>
      <c r="J853" s="71">
        <f>IF(I853="","",ABS(I853))</f>
        <v/>
      </c>
      <c r="K853" t="n">
        <v>1</v>
      </c>
      <c r="L853" t="n">
        <v>0</v>
      </c>
      <c r="M853" t="n">
        <v>0.7602686773100686</v>
      </c>
      <c r="N853" t="n">
        <v>0.9998774492071791</v>
      </c>
      <c r="O853" t="n">
        <v>0.3478423855664905</v>
      </c>
      <c r="P853" t="n">
        <v>0.9999949311498327</v>
      </c>
      <c r="Q853" t="n">
        <v>0.9995817089581895</v>
      </c>
      <c r="R853" t="n">
        <v>0.5523520619900295</v>
      </c>
      <c r="S853" t="n">
        <v>0.9088509394577021</v>
      </c>
      <c r="T853" t="n">
        <v>0.5745981243774791</v>
      </c>
      <c r="U853" t="n">
        <v>0.9258127705359975</v>
      </c>
    </row>
    <row r="854">
      <c r="A854" t="inlineStr">
        <is>
          <t>1349035</t>
        </is>
      </c>
      <c r="B854" s="70">
        <f>SUMPRODUCT(K854:N854,PAINEL_PESOS!$C$16:$C$19)</f>
        <v/>
      </c>
      <c r="C854" s="70">
        <f>SUMPRODUCT(O854:Q854,PAINEL_PESOS!$C$21:$C$23)</f>
        <v/>
      </c>
      <c r="D854" s="70">
        <f>SUMPRODUCT(R854:S854,PAINEL_PESOS!$C$25:$C$26)</f>
        <v/>
      </c>
      <c r="E854" s="70">
        <f>SUMPRODUCT(T854:U854,PAINEL_PESOS!$C$28:$C$29)</f>
        <v/>
      </c>
      <c r="F854" s="70" t="n">
        <v>0.9995509915869735</v>
      </c>
      <c r="G854" s="70" t="n">
        <v>0.7416198887179557</v>
      </c>
      <c r="H854" s="71">
        <f>IF(NOT(AND(PAINEL_PESOS!$D$12="OK - 100%",PAINEL_PESOS!$F$20="OK - 100%",PAINEL_PESOS!$F$24="OK - 100%",PAINEL_PESOS!$F$27="OK - 100%",PAINEL_PESOS!$F$30="OK - 100%")),"", (B854*PAINEL_PESOS!$B$7+C854*PAINEL_PESOS!$B$8+D854*PAINEL_PESOS!$B$9+E854*PAINEL_PESOS!$B$10)*F854)</f>
        <v/>
      </c>
      <c r="I854" s="71">
        <f>IF(H854="","",H854-G854)</f>
        <v/>
      </c>
      <c r="J854" s="71">
        <f>IF(I854="","",ABS(I854))</f>
        <v/>
      </c>
      <c r="K854" t="n">
        <v>1</v>
      </c>
      <c r="L854" t="n">
        <v>0</v>
      </c>
      <c r="M854" t="n">
        <v>0.7872782744239669</v>
      </c>
      <c r="N854" t="n">
        <v>0.9987467784032787</v>
      </c>
      <c r="O854" t="n">
        <v>0.4996725673134486</v>
      </c>
      <c r="P854" t="n">
        <v>0.9991857719074518</v>
      </c>
      <c r="Q854" t="n">
        <v>0.9986810815431612</v>
      </c>
      <c r="R854" t="n">
        <v>0.4902065455246989</v>
      </c>
      <c r="S854" t="n">
        <v>0.91639636216775</v>
      </c>
      <c r="T854" t="n">
        <v>0.6218034820763951</v>
      </c>
      <c r="U854" t="n">
        <v>0.8491790582788503</v>
      </c>
    </row>
    <row r="855">
      <c r="A855" t="inlineStr">
        <is>
          <t>1349036</t>
        </is>
      </c>
      <c r="B855" s="70">
        <f>SUMPRODUCT(K855:N855,PAINEL_PESOS!$C$16:$C$19)</f>
        <v/>
      </c>
      <c r="C855" s="70">
        <f>SUMPRODUCT(O855:Q855,PAINEL_PESOS!$C$21:$C$23)</f>
        <v/>
      </c>
      <c r="D855" s="70">
        <f>SUMPRODUCT(R855:S855,PAINEL_PESOS!$C$25:$C$26)</f>
        <v/>
      </c>
      <c r="E855" s="70">
        <f>SUMPRODUCT(T855:U855,PAINEL_PESOS!$C$28:$C$29)</f>
        <v/>
      </c>
      <c r="F855" s="70" t="n">
        <v>0.9981535049352183</v>
      </c>
      <c r="G855" s="70" t="n">
        <v>0.7355169367249632</v>
      </c>
      <c r="H855" s="71">
        <f>IF(NOT(AND(PAINEL_PESOS!$D$12="OK - 100%",PAINEL_PESOS!$F$20="OK - 100%",PAINEL_PESOS!$F$24="OK - 100%",PAINEL_PESOS!$F$27="OK - 100%",PAINEL_PESOS!$F$30="OK - 100%")),"", (B855*PAINEL_PESOS!$B$7+C855*PAINEL_PESOS!$B$8+D855*PAINEL_PESOS!$B$9+E855*PAINEL_PESOS!$B$10)*F855)</f>
        <v/>
      </c>
      <c r="I855" s="71">
        <f>IF(H855="","",H855-G855)</f>
        <v/>
      </c>
      <c r="J855" s="71">
        <f>IF(I855="","",ABS(I855))</f>
        <v/>
      </c>
      <c r="K855" t="n">
        <v>0.8691966173020527</v>
      </c>
      <c r="L855" t="n">
        <v>0</v>
      </c>
      <c r="M855" t="n">
        <v>0.8634299706377203</v>
      </c>
      <c r="N855" t="n">
        <v>0.9997392283711632</v>
      </c>
      <c r="O855" t="n">
        <v>0.4109225320490839</v>
      </c>
      <c r="P855" t="n">
        <v>0.9999230223066925</v>
      </c>
      <c r="Q855" t="n">
        <v>0.9912426509469666</v>
      </c>
      <c r="R855" t="n">
        <v>0.5507871241928385</v>
      </c>
      <c r="S855" t="n">
        <v>0.9300343396784539</v>
      </c>
      <c r="T855" t="n">
        <v>0.6018453416693965</v>
      </c>
      <c r="U855" t="n">
        <v>0.8447787697171895</v>
      </c>
    </row>
    <row r="856">
      <c r="A856" t="inlineStr">
        <is>
          <t>1349037</t>
        </is>
      </c>
      <c r="B856" s="70">
        <f>SUMPRODUCT(K856:N856,PAINEL_PESOS!$C$16:$C$19)</f>
        <v/>
      </c>
      <c r="C856" s="70">
        <f>SUMPRODUCT(O856:Q856,PAINEL_PESOS!$C$21:$C$23)</f>
        <v/>
      </c>
      <c r="D856" s="70">
        <f>SUMPRODUCT(R856:S856,PAINEL_PESOS!$C$25:$C$26)</f>
        <v/>
      </c>
      <c r="E856" s="70">
        <f>SUMPRODUCT(T856:U856,PAINEL_PESOS!$C$28:$C$29)</f>
        <v/>
      </c>
      <c r="F856" s="70" t="n">
        <v>0.9997309067329122</v>
      </c>
      <c r="G856" s="70" t="n">
        <v>0.7668471317049008</v>
      </c>
      <c r="H856" s="71">
        <f>IF(NOT(AND(PAINEL_PESOS!$D$12="OK - 100%",PAINEL_PESOS!$F$20="OK - 100%",PAINEL_PESOS!$F$24="OK - 100%",PAINEL_PESOS!$F$27="OK - 100%",PAINEL_PESOS!$F$30="OK - 100%")),"", (B856*PAINEL_PESOS!$B$7+C856*PAINEL_PESOS!$B$8+D856*PAINEL_PESOS!$B$9+E856*PAINEL_PESOS!$B$10)*F856)</f>
        <v/>
      </c>
      <c r="I856" s="71">
        <f>IF(H856="","",H856-G856)</f>
        <v/>
      </c>
      <c r="J856" s="71">
        <f>IF(I856="","",ABS(I856))</f>
        <v/>
      </c>
      <c r="K856" t="n">
        <v>0.8038622069640075</v>
      </c>
      <c r="L856" t="n">
        <v>0</v>
      </c>
      <c r="M856" t="n">
        <v>0.6065461854865499</v>
      </c>
      <c r="N856" t="n">
        <v>0.9998373637957668</v>
      </c>
      <c r="O856" t="n">
        <v>0.4316224816459979</v>
      </c>
      <c r="P856" t="n">
        <v>0.9999938786907294</v>
      </c>
      <c r="Q856" t="n">
        <v>0.9987925059445403</v>
      </c>
      <c r="R856" t="n">
        <v>0.9365626203790288</v>
      </c>
      <c r="S856" t="n">
        <v>0.8816273794638713</v>
      </c>
      <c r="T856" t="n">
        <v>0.5368521157187844</v>
      </c>
      <c r="U856" t="n">
        <v>0.9559907539797887</v>
      </c>
    </row>
    <row r="857">
      <c r="A857" t="inlineStr">
        <is>
          <t>1348980</t>
        </is>
      </c>
      <c r="B857" s="70">
        <f>SUMPRODUCT(K857:N857,PAINEL_PESOS!$C$16:$C$19)</f>
        <v/>
      </c>
      <c r="C857" s="70">
        <f>SUMPRODUCT(O857:Q857,PAINEL_PESOS!$C$21:$C$23)</f>
        <v/>
      </c>
      <c r="D857" s="70">
        <f>SUMPRODUCT(R857:S857,PAINEL_PESOS!$C$25:$C$26)</f>
        <v/>
      </c>
      <c r="E857" s="70">
        <f>SUMPRODUCT(T857:U857,PAINEL_PESOS!$C$28:$C$29)</f>
        <v/>
      </c>
      <c r="F857" s="70" t="n">
        <v>0.9991160205346433</v>
      </c>
      <c r="G857" s="70" t="n">
        <v>0.6070788909107692</v>
      </c>
      <c r="H857" s="71">
        <f>IF(NOT(AND(PAINEL_PESOS!$D$12="OK - 100%",PAINEL_PESOS!$F$20="OK - 100%",PAINEL_PESOS!$F$24="OK - 100%",PAINEL_PESOS!$F$27="OK - 100%",PAINEL_PESOS!$F$30="OK - 100%")),"", (B857*PAINEL_PESOS!$B$7+C857*PAINEL_PESOS!$B$8+D857*PAINEL_PESOS!$B$9+E857*PAINEL_PESOS!$B$10)*F857)</f>
        <v/>
      </c>
      <c r="I857" s="71">
        <f>IF(H857="","",H857-G857)</f>
        <v/>
      </c>
      <c r="J857" s="71">
        <f>IF(I857="","",ABS(I857))</f>
        <v/>
      </c>
      <c r="K857" t="n">
        <v>0.2</v>
      </c>
      <c r="L857" t="n">
        <v>0</v>
      </c>
      <c r="M857" t="n">
        <v>1</v>
      </c>
      <c r="N857" t="n">
        <v>0.9978547900322462</v>
      </c>
      <c r="O857" t="n">
        <v>0.276443417434346</v>
      </c>
      <c r="P857" t="n">
        <v>0.9927524577595289</v>
      </c>
      <c r="Q857" t="n">
        <v>0.9998010392985248</v>
      </c>
      <c r="R857" t="n">
        <v>0.444300536381102</v>
      </c>
      <c r="S857" t="n">
        <v>0.5806510243989088</v>
      </c>
      <c r="T857" t="n">
        <v>0.3809417279504491</v>
      </c>
      <c r="U857" t="n">
        <v>0.8434427944902488</v>
      </c>
    </row>
    <row r="858">
      <c r="A858" t="inlineStr">
        <is>
          <t>1348981</t>
        </is>
      </c>
      <c r="B858" s="70">
        <f>SUMPRODUCT(K858:N858,PAINEL_PESOS!$C$16:$C$19)</f>
        <v/>
      </c>
      <c r="C858" s="70">
        <f>SUMPRODUCT(O858:Q858,PAINEL_PESOS!$C$21:$C$23)</f>
        <v/>
      </c>
      <c r="D858" s="70">
        <f>SUMPRODUCT(R858:S858,PAINEL_PESOS!$C$25:$C$26)</f>
        <v/>
      </c>
      <c r="E858" s="70">
        <f>SUMPRODUCT(T858:U858,PAINEL_PESOS!$C$28:$C$29)</f>
        <v/>
      </c>
      <c r="F858" s="70" t="n">
        <v>0.9987066122010668</v>
      </c>
      <c r="G858" s="70" t="n">
        <v>0.6652512092177448</v>
      </c>
      <c r="H858" s="71">
        <f>IF(NOT(AND(PAINEL_PESOS!$D$12="OK - 100%",PAINEL_PESOS!$F$20="OK - 100%",PAINEL_PESOS!$F$24="OK - 100%",PAINEL_PESOS!$F$27="OK - 100%",PAINEL_PESOS!$F$30="OK - 100%")),"", (B858*PAINEL_PESOS!$B$7+C858*PAINEL_PESOS!$B$8+D858*PAINEL_PESOS!$B$9+E858*PAINEL_PESOS!$B$10)*F858)</f>
        <v/>
      </c>
      <c r="I858" s="71">
        <f>IF(H858="","",H858-G858)</f>
        <v/>
      </c>
      <c r="J858" s="71">
        <f>IF(I858="","",ABS(I858))</f>
        <v/>
      </c>
      <c r="K858" t="n">
        <v>0.2</v>
      </c>
      <c r="L858" t="n">
        <v>0</v>
      </c>
      <c r="M858" t="n">
        <v>1</v>
      </c>
      <c r="N858" t="n">
        <v>0.9995477499848746</v>
      </c>
      <c r="O858" t="n">
        <v>0.2905796891581176</v>
      </c>
      <c r="P858" t="n">
        <v>0.9853672144779079</v>
      </c>
      <c r="Q858" t="n">
        <v>0.9998088407140129</v>
      </c>
      <c r="R858" t="n">
        <v>0.796776134060615</v>
      </c>
      <c r="S858" t="n">
        <v>0.5021870514177371</v>
      </c>
      <c r="T858" t="n">
        <v>0.5097988841079493</v>
      </c>
      <c r="U858" t="n">
        <v>0.9031955697720613</v>
      </c>
    </row>
    <row r="859">
      <c r="A859" t="inlineStr">
        <is>
          <t>1349038</t>
        </is>
      </c>
      <c r="B859" s="70">
        <f>SUMPRODUCT(K859:N859,PAINEL_PESOS!$C$16:$C$19)</f>
        <v/>
      </c>
      <c r="C859" s="70">
        <f>SUMPRODUCT(O859:Q859,PAINEL_PESOS!$C$21:$C$23)</f>
        <v/>
      </c>
      <c r="D859" s="70">
        <f>SUMPRODUCT(R859:S859,PAINEL_PESOS!$C$25:$C$26)</f>
        <v/>
      </c>
      <c r="E859" s="70">
        <f>SUMPRODUCT(T859:U859,PAINEL_PESOS!$C$28:$C$29)</f>
        <v/>
      </c>
      <c r="F859" s="70" t="n">
        <v>0.9995433864792644</v>
      </c>
      <c r="G859" s="70" t="n">
        <v>0.6986910395366169</v>
      </c>
      <c r="H859" s="71">
        <f>IF(NOT(AND(PAINEL_PESOS!$D$12="OK - 100%",PAINEL_PESOS!$F$20="OK - 100%",PAINEL_PESOS!$F$24="OK - 100%",PAINEL_PESOS!$F$27="OK - 100%",PAINEL_PESOS!$F$30="OK - 100%")),"", (B859*PAINEL_PESOS!$B$7+C859*PAINEL_PESOS!$B$8+D859*PAINEL_PESOS!$B$9+E859*PAINEL_PESOS!$B$10)*F859)</f>
        <v/>
      </c>
      <c r="I859" s="71">
        <f>IF(H859="","",H859-G859)</f>
        <v/>
      </c>
      <c r="J859" s="71">
        <f>IF(I859="","",ABS(I859))</f>
        <v/>
      </c>
      <c r="K859" t="n">
        <v>0.8404741744956638</v>
      </c>
      <c r="L859" t="n">
        <v>0</v>
      </c>
      <c r="M859" t="n">
        <v>0.7175667354039788</v>
      </c>
      <c r="N859" t="n">
        <v>0.9996988240506616</v>
      </c>
      <c r="O859" t="n">
        <v>0.486039583093008</v>
      </c>
      <c r="P859" t="n">
        <v>0.9999679071853582</v>
      </c>
      <c r="Q859" t="n">
        <v>0.9979689855074546</v>
      </c>
      <c r="R859" t="n">
        <v>0.571164181888737</v>
      </c>
      <c r="S859" t="n">
        <v>0.8976542116869886</v>
      </c>
      <c r="T859" t="n">
        <v>0.2927656752181933</v>
      </c>
      <c r="U859" t="n">
        <v>0.8956434834632263</v>
      </c>
    </row>
    <row r="860">
      <c r="A860" t="inlineStr">
        <is>
          <t>1349039</t>
        </is>
      </c>
      <c r="B860" s="70">
        <f>SUMPRODUCT(K860:N860,PAINEL_PESOS!$C$16:$C$19)</f>
        <v/>
      </c>
      <c r="C860" s="70">
        <f>SUMPRODUCT(O860:Q860,PAINEL_PESOS!$C$21:$C$23)</f>
        <v/>
      </c>
      <c r="D860" s="70">
        <f>SUMPRODUCT(R860:S860,PAINEL_PESOS!$C$25:$C$26)</f>
        <v/>
      </c>
      <c r="E860" s="70">
        <f>SUMPRODUCT(T860:U860,PAINEL_PESOS!$C$28:$C$29)</f>
        <v/>
      </c>
      <c r="F860" s="70" t="n">
        <v>0.9998364689308427</v>
      </c>
      <c r="G860" s="70" t="n">
        <v>0.7936739025532552</v>
      </c>
      <c r="H860" s="71">
        <f>IF(NOT(AND(PAINEL_PESOS!$D$12="OK - 100%",PAINEL_PESOS!$F$20="OK - 100%",PAINEL_PESOS!$F$24="OK - 100%",PAINEL_PESOS!$F$27="OK - 100%",PAINEL_PESOS!$F$30="OK - 100%")),"", (B860*PAINEL_PESOS!$B$7+C860*PAINEL_PESOS!$B$8+D860*PAINEL_PESOS!$B$9+E860*PAINEL_PESOS!$B$10)*F860)</f>
        <v/>
      </c>
      <c r="I860" s="71">
        <f>IF(H860="","",H860-G860)</f>
        <v/>
      </c>
      <c r="J860" s="71">
        <f>IF(I860="","",ABS(I860))</f>
        <v/>
      </c>
      <c r="K860" t="n">
        <v>1</v>
      </c>
      <c r="L860" t="n">
        <v>0</v>
      </c>
      <c r="M860" t="n">
        <v>0.6861147733391999</v>
      </c>
      <c r="N860" t="n">
        <v>0.9998321165782268</v>
      </c>
      <c r="O860" t="n">
        <v>0.4824364932453666</v>
      </c>
      <c r="P860" t="n">
        <v>0.9999779869780963</v>
      </c>
      <c r="Q860" t="n">
        <v>0.9993081332191196</v>
      </c>
      <c r="R860" t="n">
        <v>0.9641435520131484</v>
      </c>
      <c r="S860" t="n">
        <v>0.8875413797098075</v>
      </c>
      <c r="T860" t="n">
        <v>0.5457599454714154</v>
      </c>
      <c r="U860" t="n">
        <v>0.9555296485384756</v>
      </c>
    </row>
    <row r="861">
      <c r="A861" t="inlineStr">
        <is>
          <t>1349040</t>
        </is>
      </c>
      <c r="B861" s="70">
        <f>SUMPRODUCT(K861:N861,PAINEL_PESOS!$C$16:$C$19)</f>
        <v/>
      </c>
      <c r="C861" s="70">
        <f>SUMPRODUCT(O861:Q861,PAINEL_PESOS!$C$21:$C$23)</f>
        <v/>
      </c>
      <c r="D861" s="70">
        <f>SUMPRODUCT(R861:S861,PAINEL_PESOS!$C$25:$C$26)</f>
        <v/>
      </c>
      <c r="E861" s="70">
        <f>SUMPRODUCT(T861:U861,PAINEL_PESOS!$C$28:$C$29)</f>
        <v/>
      </c>
      <c r="F861" s="70" t="n">
        <v>0.999959945072356</v>
      </c>
      <c r="G861" s="70" t="n">
        <v>0.7902957609473921</v>
      </c>
      <c r="H861" s="71">
        <f>IF(NOT(AND(PAINEL_PESOS!$D$12="OK - 100%",PAINEL_PESOS!$F$20="OK - 100%",PAINEL_PESOS!$F$24="OK - 100%",PAINEL_PESOS!$F$27="OK - 100%",PAINEL_PESOS!$F$30="OK - 100%")),"", (B861*PAINEL_PESOS!$B$7+C861*PAINEL_PESOS!$B$8+D861*PAINEL_PESOS!$B$9+E861*PAINEL_PESOS!$B$10)*F861)</f>
        <v/>
      </c>
      <c r="I861" s="71">
        <f>IF(H861="","",H861-G861)</f>
        <v/>
      </c>
      <c r="J861" s="71">
        <f>IF(I861="","",ABS(I861))</f>
        <v/>
      </c>
      <c r="K861" t="n">
        <v>1</v>
      </c>
      <c r="L861" t="n">
        <v>0</v>
      </c>
      <c r="M861" t="n">
        <v>0.7026106589214079</v>
      </c>
      <c r="N861" t="n">
        <v>0.9998230126539613</v>
      </c>
      <c r="O861" t="n">
        <v>0.3754238695195671</v>
      </c>
      <c r="P861" t="n">
        <v>0.9999893212729332</v>
      </c>
      <c r="Q861" t="n">
        <v>0.9999073093303871</v>
      </c>
      <c r="R861" t="n">
        <v>0.9939172717499255</v>
      </c>
      <c r="S861" t="n">
        <v>0.8891353621113085</v>
      </c>
      <c r="T861" t="n">
        <v>0.5422134891418602</v>
      </c>
      <c r="U861" t="n">
        <v>0.9625893807666026</v>
      </c>
    </row>
    <row r="862">
      <c r="A862" t="inlineStr">
        <is>
          <t>1349041</t>
        </is>
      </c>
      <c r="B862" s="70">
        <f>SUMPRODUCT(K862:N862,PAINEL_PESOS!$C$16:$C$19)</f>
        <v/>
      </c>
      <c r="C862" s="70">
        <f>SUMPRODUCT(O862:Q862,PAINEL_PESOS!$C$21:$C$23)</f>
        <v/>
      </c>
      <c r="D862" s="70">
        <f>SUMPRODUCT(R862:S862,PAINEL_PESOS!$C$25:$C$26)</f>
        <v/>
      </c>
      <c r="E862" s="70">
        <f>SUMPRODUCT(T862:U862,PAINEL_PESOS!$C$28:$C$29)</f>
        <v/>
      </c>
      <c r="F862" s="70" t="n">
        <v>0.9997668542749762</v>
      </c>
      <c r="G862" s="70" t="n">
        <v>0.7906723940066086</v>
      </c>
      <c r="H862" s="71">
        <f>IF(NOT(AND(PAINEL_PESOS!$D$12="OK - 100%",PAINEL_PESOS!$F$20="OK - 100%",PAINEL_PESOS!$F$24="OK - 100%",PAINEL_PESOS!$F$27="OK - 100%",PAINEL_PESOS!$F$30="OK - 100%")),"", (B862*PAINEL_PESOS!$B$7+C862*PAINEL_PESOS!$B$8+D862*PAINEL_PESOS!$B$9+E862*PAINEL_PESOS!$B$10)*F862)</f>
        <v/>
      </c>
      <c r="I862" s="71">
        <f>IF(H862="","",H862-G862)</f>
        <v/>
      </c>
      <c r="J862" s="71">
        <f>IF(I862="","",ABS(I862))</f>
        <v/>
      </c>
      <c r="K862" t="n">
        <v>1</v>
      </c>
      <c r="L862" t="n">
        <v>0</v>
      </c>
      <c r="M862" t="n">
        <v>0.6785699473908084</v>
      </c>
      <c r="N862" t="n">
        <v>0.9998284234979246</v>
      </c>
      <c r="O862" t="n">
        <v>0.5119466633848095</v>
      </c>
      <c r="P862" t="n">
        <v>0.9999712485410918</v>
      </c>
      <c r="Q862" t="n">
        <v>0.9989753061541271</v>
      </c>
      <c r="R862" t="n">
        <v>0.954547001682151</v>
      </c>
      <c r="S862" t="n">
        <v>0.8904893694347893</v>
      </c>
      <c r="T862" t="n">
        <v>0.5170814772356959</v>
      </c>
      <c r="U862" t="n">
        <v>0.9516083852193364</v>
      </c>
    </row>
    <row r="863">
      <c r="A863" t="inlineStr">
        <is>
          <t>1349042</t>
        </is>
      </c>
      <c r="B863" s="70">
        <f>SUMPRODUCT(K863:N863,PAINEL_PESOS!$C$16:$C$19)</f>
        <v/>
      </c>
      <c r="C863" s="70">
        <f>SUMPRODUCT(O863:Q863,PAINEL_PESOS!$C$21:$C$23)</f>
        <v/>
      </c>
      <c r="D863" s="70">
        <f>SUMPRODUCT(R863:S863,PAINEL_PESOS!$C$25:$C$26)</f>
        <v/>
      </c>
      <c r="E863" s="70">
        <f>SUMPRODUCT(T863:U863,PAINEL_PESOS!$C$28:$C$29)</f>
        <v/>
      </c>
      <c r="F863" s="70" t="n">
        <v>0.9999577870966092</v>
      </c>
      <c r="G863" s="70" t="n">
        <v>0.7839526827634952</v>
      </c>
      <c r="H863" s="71">
        <f>IF(NOT(AND(PAINEL_PESOS!$D$12="OK - 100%",PAINEL_PESOS!$F$20="OK - 100%",PAINEL_PESOS!$F$24="OK - 100%",PAINEL_PESOS!$F$27="OK - 100%",PAINEL_PESOS!$F$30="OK - 100%")),"", (B863*PAINEL_PESOS!$B$7+C863*PAINEL_PESOS!$B$8+D863*PAINEL_PESOS!$B$9+E863*PAINEL_PESOS!$B$10)*F863)</f>
        <v/>
      </c>
      <c r="I863" s="71">
        <f>IF(H863="","",H863-G863)</f>
        <v/>
      </c>
      <c r="J863" s="71">
        <f>IF(I863="","",ABS(I863))</f>
        <v/>
      </c>
      <c r="K863" t="n">
        <v>1</v>
      </c>
      <c r="L863" t="n">
        <v>0</v>
      </c>
      <c r="M863" t="n">
        <v>0.7026106589214079</v>
      </c>
      <c r="N863" t="n">
        <v>0.9998134766572788</v>
      </c>
      <c r="O863" t="n">
        <v>0.3754238695195671</v>
      </c>
      <c r="P863" t="n">
        <v>0.9999887458629777</v>
      </c>
      <c r="Q863" t="n">
        <v>0.9999023151753663</v>
      </c>
      <c r="R863" t="n">
        <v>0.9868129753360613</v>
      </c>
      <c r="S863" t="n">
        <v>0.9111607279764576</v>
      </c>
      <c r="T863" t="n">
        <v>0.5314134531741745</v>
      </c>
      <c r="U863" t="n">
        <v>0.9077437053202577</v>
      </c>
    </row>
    <row r="864">
      <c r="A864" t="inlineStr">
        <is>
          <t>1349043</t>
        </is>
      </c>
      <c r="B864" s="70">
        <f>SUMPRODUCT(K864:N864,PAINEL_PESOS!$C$16:$C$19)</f>
        <v/>
      </c>
      <c r="C864" s="70">
        <f>SUMPRODUCT(O864:Q864,PAINEL_PESOS!$C$21:$C$23)</f>
        <v/>
      </c>
      <c r="D864" s="70">
        <f>SUMPRODUCT(R864:S864,PAINEL_PESOS!$C$25:$C$26)</f>
        <v/>
      </c>
      <c r="E864" s="70">
        <f>SUMPRODUCT(T864:U864,PAINEL_PESOS!$C$28:$C$29)</f>
        <v/>
      </c>
      <c r="F864" s="70" t="n">
        <v>0.9998407323946042</v>
      </c>
      <c r="G864" s="70" t="n">
        <v>0.7832131129501244</v>
      </c>
      <c r="H864" s="71">
        <f>IF(NOT(AND(PAINEL_PESOS!$D$12="OK - 100%",PAINEL_PESOS!$F$20="OK - 100%",PAINEL_PESOS!$F$24="OK - 100%",PAINEL_PESOS!$F$27="OK - 100%",PAINEL_PESOS!$F$30="OK - 100%")),"", (B864*PAINEL_PESOS!$B$7+C864*PAINEL_PESOS!$B$8+D864*PAINEL_PESOS!$B$9+E864*PAINEL_PESOS!$B$10)*F864)</f>
        <v/>
      </c>
      <c r="I864" s="71">
        <f>IF(H864="","",H864-G864)</f>
        <v/>
      </c>
      <c r="J864" s="71">
        <f>IF(I864="","",ABS(I864))</f>
        <v/>
      </c>
      <c r="K864" t="n">
        <v>1</v>
      </c>
      <c r="L864" t="n">
        <v>0</v>
      </c>
      <c r="M864" t="n">
        <v>0.6876318225949818</v>
      </c>
      <c r="N864" t="n">
        <v>0.9998230684096127</v>
      </c>
      <c r="O864" t="n">
        <v>0.4755841087623289</v>
      </c>
      <c r="P864" t="n">
        <v>0.9999780385249146</v>
      </c>
      <c r="Q864" t="n">
        <v>0.9993337520037778</v>
      </c>
      <c r="R864" t="n">
        <v>0.9377248966823432</v>
      </c>
      <c r="S864" t="n">
        <v>0.8927053192350694</v>
      </c>
      <c r="T864" t="n">
        <v>0.5083810665620271</v>
      </c>
      <c r="U864" t="n">
        <v>0.9342336588702785</v>
      </c>
    </row>
    <row r="865">
      <c r="A865" t="inlineStr">
        <is>
          <t>1349044</t>
        </is>
      </c>
      <c r="B865" s="70">
        <f>SUMPRODUCT(K865:N865,PAINEL_PESOS!$C$16:$C$19)</f>
        <v/>
      </c>
      <c r="C865" s="70">
        <f>SUMPRODUCT(O865:Q865,PAINEL_PESOS!$C$21:$C$23)</f>
        <v/>
      </c>
      <c r="D865" s="70">
        <f>SUMPRODUCT(R865:S865,PAINEL_PESOS!$C$25:$C$26)</f>
        <v/>
      </c>
      <c r="E865" s="70">
        <f>SUMPRODUCT(T865:U865,PAINEL_PESOS!$C$28:$C$29)</f>
        <v/>
      </c>
      <c r="F865" s="70" t="n">
        <v>0.9999575821736907</v>
      </c>
      <c r="G865" s="70" t="n">
        <v>0.7631672017498696</v>
      </c>
      <c r="H865" s="71">
        <f>IF(NOT(AND(PAINEL_PESOS!$D$12="OK - 100%",PAINEL_PESOS!$F$20="OK - 100%",PAINEL_PESOS!$F$24="OK - 100%",PAINEL_PESOS!$F$27="OK - 100%",PAINEL_PESOS!$F$30="OK - 100%")),"", (B865*PAINEL_PESOS!$B$7+C865*PAINEL_PESOS!$B$8+D865*PAINEL_PESOS!$B$9+E865*PAINEL_PESOS!$B$10)*F865)</f>
        <v/>
      </c>
      <c r="I865" s="71">
        <f>IF(H865="","",H865-G865)</f>
        <v/>
      </c>
      <c r="J865" s="71">
        <f>IF(I865="","",ABS(I865))</f>
        <v/>
      </c>
      <c r="K865" t="n">
        <v>1</v>
      </c>
      <c r="L865" t="n">
        <v>0</v>
      </c>
      <c r="M865" t="n">
        <v>0.7026106589214079</v>
      </c>
      <c r="N865" t="n">
        <v>0.999812571108339</v>
      </c>
      <c r="O865" t="n">
        <v>0.3754238695195671</v>
      </c>
      <c r="P865" t="n">
        <v>0.9999886912211635</v>
      </c>
      <c r="Q865" t="n">
        <v>0.9999018409246746</v>
      </c>
      <c r="R865" t="n">
        <v>0.9025932299240084</v>
      </c>
      <c r="S865" t="n">
        <v>0.9145374775553572</v>
      </c>
      <c r="T865" t="n">
        <v>0.5107616126672432</v>
      </c>
      <c r="U865" t="n">
        <v>0.8429497305299709</v>
      </c>
    </row>
    <row r="866">
      <c r="A866" t="inlineStr">
        <is>
          <t>1349045</t>
        </is>
      </c>
      <c r="B866" s="70">
        <f>SUMPRODUCT(K866:N866,PAINEL_PESOS!$C$16:$C$19)</f>
        <v/>
      </c>
      <c r="C866" s="70">
        <f>SUMPRODUCT(O866:Q866,PAINEL_PESOS!$C$21:$C$23)</f>
        <v/>
      </c>
      <c r="D866" s="70">
        <f>SUMPRODUCT(R866:S866,PAINEL_PESOS!$C$25:$C$26)</f>
        <v/>
      </c>
      <c r="E866" s="70">
        <f>SUMPRODUCT(T866:U866,PAINEL_PESOS!$C$28:$C$29)</f>
        <v/>
      </c>
      <c r="F866" s="70" t="n">
        <v>0.9997641344374907</v>
      </c>
      <c r="G866" s="70" t="n">
        <v>0.7837105874551352</v>
      </c>
      <c r="H866" s="71">
        <f>IF(NOT(AND(PAINEL_PESOS!$D$12="OK - 100%",PAINEL_PESOS!$F$20="OK - 100%",PAINEL_PESOS!$F$24="OK - 100%",PAINEL_PESOS!$F$27="OK - 100%",PAINEL_PESOS!$F$30="OK - 100%")),"", (B866*PAINEL_PESOS!$B$7+C866*PAINEL_PESOS!$B$8+D866*PAINEL_PESOS!$B$9+E866*PAINEL_PESOS!$B$10)*F866)</f>
        <v/>
      </c>
      <c r="I866" s="71">
        <f>IF(H866="","",H866-G866)</f>
        <v/>
      </c>
      <c r="J866" s="71">
        <f>IF(I866="","",ABS(I866))</f>
        <v/>
      </c>
      <c r="K866" t="n">
        <v>0.9999957901815454</v>
      </c>
      <c r="L866" t="n">
        <v>0</v>
      </c>
      <c r="M866" t="n">
        <v>0.6789784200148902</v>
      </c>
      <c r="N866" t="n">
        <v>0.9998236255772855</v>
      </c>
      <c r="O866" t="n">
        <v>0.5105171726989228</v>
      </c>
      <c r="P866" t="n">
        <v>0.9999708040839288</v>
      </c>
      <c r="Q866" t="n">
        <v>0.9989649280298388</v>
      </c>
      <c r="R866" t="n">
        <v>0.9246573441080116</v>
      </c>
      <c r="S866" t="n">
        <v>0.911443099431453</v>
      </c>
      <c r="T866" t="n">
        <v>0.486849047891946</v>
      </c>
      <c r="U866" t="n">
        <v>0.9358468387037086</v>
      </c>
    </row>
    <row r="867">
      <c r="A867" t="inlineStr">
        <is>
          <t>1349046</t>
        </is>
      </c>
      <c r="B867" s="70">
        <f>SUMPRODUCT(K867:N867,PAINEL_PESOS!$C$16:$C$19)</f>
        <v/>
      </c>
      <c r="C867" s="70">
        <f>SUMPRODUCT(O867:Q867,PAINEL_PESOS!$C$21:$C$23)</f>
        <v/>
      </c>
      <c r="D867" s="70">
        <f>SUMPRODUCT(R867:S867,PAINEL_PESOS!$C$25:$C$26)</f>
        <v/>
      </c>
      <c r="E867" s="70">
        <f>SUMPRODUCT(T867:U867,PAINEL_PESOS!$C$28:$C$29)</f>
        <v/>
      </c>
      <c r="F867" s="70" t="n">
        <v>0.9999420539562344</v>
      </c>
      <c r="G867" s="70" t="n">
        <v>0.7027427327599558</v>
      </c>
      <c r="H867" s="71">
        <f>IF(NOT(AND(PAINEL_PESOS!$D$12="OK - 100%",PAINEL_PESOS!$F$20="OK - 100%",PAINEL_PESOS!$F$24="OK - 100%",PAINEL_PESOS!$F$27="OK - 100%",PAINEL_PESOS!$F$30="OK - 100%")),"", (B867*PAINEL_PESOS!$B$7+C867*PAINEL_PESOS!$B$8+D867*PAINEL_PESOS!$B$9+E867*PAINEL_PESOS!$B$10)*F867)</f>
        <v/>
      </c>
      <c r="I867" s="71">
        <f>IF(H867="","",H867-G867)</f>
        <v/>
      </c>
      <c r="J867" s="71">
        <f>IF(I867="","",ABS(I867))</f>
        <v/>
      </c>
      <c r="K867" t="n">
        <v>0.6126109081460392</v>
      </c>
      <c r="L867" t="n">
        <v>0</v>
      </c>
      <c r="M867" t="n">
        <v>0.8449514209306428</v>
      </c>
      <c r="N867" t="n">
        <v>0.9998677632040057</v>
      </c>
      <c r="O867" t="n">
        <v>0.3883099122666276</v>
      </c>
      <c r="P867" t="n">
        <v>0.999991376949908</v>
      </c>
      <c r="Q867" t="n">
        <v>0.9997955989661115</v>
      </c>
      <c r="R867" t="n">
        <v>0.5915327538919517</v>
      </c>
      <c r="S867" t="n">
        <v>0.9140452108496138</v>
      </c>
      <c r="T867" t="n">
        <v>0.4698161418913187</v>
      </c>
      <c r="U867" t="n">
        <v>0.8260939053519766</v>
      </c>
    </row>
    <row r="868">
      <c r="A868" t="inlineStr">
        <is>
          <t>1349047</t>
        </is>
      </c>
      <c r="B868" s="70">
        <f>SUMPRODUCT(K868:N868,PAINEL_PESOS!$C$16:$C$19)</f>
        <v/>
      </c>
      <c r="C868" s="70">
        <f>SUMPRODUCT(O868:Q868,PAINEL_PESOS!$C$21:$C$23)</f>
        <v/>
      </c>
      <c r="D868" s="70">
        <f>SUMPRODUCT(R868:S868,PAINEL_PESOS!$C$25:$C$26)</f>
        <v/>
      </c>
      <c r="E868" s="70">
        <f>SUMPRODUCT(T868:U868,PAINEL_PESOS!$C$28:$C$29)</f>
        <v/>
      </c>
      <c r="F868" s="70" t="n">
        <v>0.9998865633147636</v>
      </c>
      <c r="G868" s="70" t="n">
        <v>0.7349407683429724</v>
      </c>
      <c r="H868" s="71">
        <f>IF(NOT(AND(PAINEL_PESOS!$D$12="OK - 100%",PAINEL_PESOS!$F$20="OK - 100%",PAINEL_PESOS!$F$24="OK - 100%",PAINEL_PESOS!$F$27="OK - 100%",PAINEL_PESOS!$F$30="OK - 100%")),"", (B868*PAINEL_PESOS!$B$7+C868*PAINEL_PESOS!$B$8+D868*PAINEL_PESOS!$B$9+E868*PAINEL_PESOS!$B$10)*F868)</f>
        <v/>
      </c>
      <c r="I868" s="71">
        <f>IF(H868="","",H868-G868)</f>
        <v/>
      </c>
      <c r="J868" s="71">
        <f>IF(I868="","",ABS(I868))</f>
        <v/>
      </c>
      <c r="K868" t="n">
        <v>0.6414971049993642</v>
      </c>
      <c r="L868" t="n">
        <v>0</v>
      </c>
      <c r="M868" t="n">
        <v>0.6369284619358316</v>
      </c>
      <c r="N868" t="n">
        <v>0.9998720641578758</v>
      </c>
      <c r="O868" t="n">
        <v>0.460317564307873</v>
      </c>
      <c r="P868" t="n">
        <v>0.9998103226800157</v>
      </c>
      <c r="Q868" t="n">
        <v>0.999561410026057</v>
      </c>
      <c r="R868" t="n">
        <v>0.7224929196672838</v>
      </c>
      <c r="S868" t="n">
        <v>0.9759116412410795</v>
      </c>
      <c r="T868" t="n">
        <v>0.5201730649874255</v>
      </c>
      <c r="U868" t="n">
        <v>0.8826738702479676</v>
      </c>
    </row>
    <row r="869">
      <c r="A869" t="inlineStr">
        <is>
          <t>1349048</t>
        </is>
      </c>
      <c r="B869" s="70">
        <f>SUMPRODUCT(K869:N869,PAINEL_PESOS!$C$16:$C$19)</f>
        <v/>
      </c>
      <c r="C869" s="70">
        <f>SUMPRODUCT(O869:Q869,PAINEL_PESOS!$C$21:$C$23)</f>
        <v/>
      </c>
      <c r="D869" s="70">
        <f>SUMPRODUCT(R869:S869,PAINEL_PESOS!$C$25:$C$26)</f>
        <v/>
      </c>
      <c r="E869" s="70">
        <f>SUMPRODUCT(T869:U869,PAINEL_PESOS!$C$28:$C$29)</f>
        <v/>
      </c>
      <c r="F869" s="70" t="n">
        <v>0.9999009922521854</v>
      </c>
      <c r="G869" s="70" t="n">
        <v>0.745555887052083</v>
      </c>
      <c r="H869" s="71">
        <f>IF(NOT(AND(PAINEL_PESOS!$D$12="OK - 100%",PAINEL_PESOS!$F$20="OK - 100%",PAINEL_PESOS!$F$24="OK - 100%",PAINEL_PESOS!$F$27="OK - 100%",PAINEL_PESOS!$F$30="OK - 100%")),"", (B869*PAINEL_PESOS!$B$7+C869*PAINEL_PESOS!$B$8+D869*PAINEL_PESOS!$B$9+E869*PAINEL_PESOS!$B$10)*F869)</f>
        <v/>
      </c>
      <c r="I869" s="71">
        <f>IF(H869="","",H869-G869)</f>
        <v/>
      </c>
      <c r="J869" s="71">
        <f>IF(I869="","",ABS(I869))</f>
        <v/>
      </c>
      <c r="K869" t="n">
        <v>1</v>
      </c>
      <c r="L869" t="n">
        <v>0</v>
      </c>
      <c r="M869" t="n">
        <v>0.5052119560188831</v>
      </c>
      <c r="N869" t="n">
        <v>0.999813413448867</v>
      </c>
      <c r="O869" t="n">
        <v>0.4536771130396964</v>
      </c>
      <c r="P869" t="n">
        <v>0.999811581086295</v>
      </c>
      <c r="Q869" t="n">
        <v>0.9996634748639439</v>
      </c>
      <c r="R869" t="n">
        <v>0.7831303443366251</v>
      </c>
      <c r="S869" t="n">
        <v>0.9167134249406248</v>
      </c>
      <c r="T869" t="n">
        <v>0.4854156970445461</v>
      </c>
      <c r="U869" t="n">
        <v>0.8918307509808306</v>
      </c>
    </row>
    <row r="870">
      <c r="A870" t="inlineStr">
        <is>
          <t>1349049</t>
        </is>
      </c>
      <c r="B870" s="70">
        <f>SUMPRODUCT(K870:N870,PAINEL_PESOS!$C$16:$C$19)</f>
        <v/>
      </c>
      <c r="C870" s="70">
        <f>SUMPRODUCT(O870:Q870,PAINEL_PESOS!$C$21:$C$23)</f>
        <v/>
      </c>
      <c r="D870" s="70">
        <f>SUMPRODUCT(R870:S870,PAINEL_PESOS!$C$25:$C$26)</f>
        <v/>
      </c>
      <c r="E870" s="70">
        <f>SUMPRODUCT(T870:U870,PAINEL_PESOS!$C$28:$C$29)</f>
        <v/>
      </c>
      <c r="F870" s="70" t="n">
        <v>0.9993729867921147</v>
      </c>
      <c r="G870" s="70" t="n">
        <v>0.7434188984002874</v>
      </c>
      <c r="H870" s="71">
        <f>IF(NOT(AND(PAINEL_PESOS!$D$12="OK - 100%",PAINEL_PESOS!$F$20="OK - 100%",PAINEL_PESOS!$F$24="OK - 100%",PAINEL_PESOS!$F$27="OK - 100%",PAINEL_PESOS!$F$30="OK - 100%")),"", (B870*PAINEL_PESOS!$B$7+C870*PAINEL_PESOS!$B$8+D870*PAINEL_PESOS!$B$9+E870*PAINEL_PESOS!$B$10)*F870)</f>
        <v/>
      </c>
      <c r="I870" s="71">
        <f>IF(H870="","",H870-G870)</f>
        <v/>
      </c>
      <c r="J870" s="71">
        <f>IF(I870="","",ABS(I870))</f>
        <v/>
      </c>
      <c r="K870" t="n">
        <v>0.8705095486477893</v>
      </c>
      <c r="L870" t="n">
        <v>0</v>
      </c>
      <c r="M870" t="n">
        <v>0.4829740327154254</v>
      </c>
      <c r="N870" t="n">
        <v>0.9998348013740448</v>
      </c>
      <c r="O870" t="n">
        <v>0.497186646401949</v>
      </c>
      <c r="P870" t="n">
        <v>0.9997536423387471</v>
      </c>
      <c r="Q870" t="n">
        <v>0.9971133566537623</v>
      </c>
      <c r="R870" t="n">
        <v>0.6940987420042994</v>
      </c>
      <c r="S870" t="n">
        <v>0.9758608787896194</v>
      </c>
      <c r="T870" t="n">
        <v>0.5759436650631934</v>
      </c>
      <c r="U870" t="n">
        <v>0.8658176871016089</v>
      </c>
    </row>
    <row r="871">
      <c r="A871" t="inlineStr">
        <is>
          <t>1349050</t>
        </is>
      </c>
      <c r="B871" s="70">
        <f>SUMPRODUCT(K871:N871,PAINEL_PESOS!$C$16:$C$19)</f>
        <v/>
      </c>
      <c r="C871" s="70">
        <f>SUMPRODUCT(O871:Q871,PAINEL_PESOS!$C$21:$C$23)</f>
        <v/>
      </c>
      <c r="D871" s="70">
        <f>SUMPRODUCT(R871:S871,PAINEL_PESOS!$C$25:$C$26)</f>
        <v/>
      </c>
      <c r="E871" s="70">
        <f>SUMPRODUCT(T871:U871,PAINEL_PESOS!$C$28:$C$29)</f>
        <v/>
      </c>
      <c r="F871" s="70" t="n">
        <v>0.9988707105522729</v>
      </c>
      <c r="G871" s="70" t="n">
        <v>0.7299676909666472</v>
      </c>
      <c r="H871" s="71">
        <f>IF(NOT(AND(PAINEL_PESOS!$D$12="OK - 100%",PAINEL_PESOS!$F$20="OK - 100%",PAINEL_PESOS!$F$24="OK - 100%",PAINEL_PESOS!$F$27="OK - 100%",PAINEL_PESOS!$F$30="OK - 100%")),"", (B871*PAINEL_PESOS!$B$7+C871*PAINEL_PESOS!$B$8+D871*PAINEL_PESOS!$B$9+E871*PAINEL_PESOS!$B$10)*F871)</f>
        <v/>
      </c>
      <c r="I871" s="71">
        <f>IF(H871="","",H871-G871)</f>
        <v/>
      </c>
      <c r="J871" s="71">
        <f>IF(I871="","",ABS(I871))</f>
        <v/>
      </c>
      <c r="K871" t="n">
        <v>0.7447204762449214</v>
      </c>
      <c r="L871" t="n">
        <v>0</v>
      </c>
      <c r="M871" t="n">
        <v>0.7974860272329262</v>
      </c>
      <c r="N871" t="n">
        <v>0.9997984603659339</v>
      </c>
      <c r="O871" t="n">
        <v>0.4327177458770595</v>
      </c>
      <c r="P871" t="n">
        <v>0.9999868111678819</v>
      </c>
      <c r="Q871" t="n">
        <v>0.994661700304615</v>
      </c>
      <c r="R871" t="n">
        <v>0.7018252974301329</v>
      </c>
      <c r="S871" t="n">
        <v>0.922638069914003</v>
      </c>
      <c r="T871" t="n">
        <v>0.5504473732245331</v>
      </c>
      <c r="U871" t="n">
        <v>0.7821863479719056</v>
      </c>
    </row>
    <row r="872">
      <c r="A872" t="inlineStr">
        <is>
          <t>1349051</t>
        </is>
      </c>
      <c r="B872" s="70">
        <f>SUMPRODUCT(K872:N872,PAINEL_PESOS!$C$16:$C$19)</f>
        <v/>
      </c>
      <c r="C872" s="70">
        <f>SUMPRODUCT(O872:Q872,PAINEL_PESOS!$C$21:$C$23)</f>
        <v/>
      </c>
      <c r="D872" s="70">
        <f>SUMPRODUCT(R872:S872,PAINEL_PESOS!$C$25:$C$26)</f>
        <v/>
      </c>
      <c r="E872" s="70">
        <f>SUMPRODUCT(T872:U872,PAINEL_PESOS!$C$28:$C$29)</f>
        <v/>
      </c>
      <c r="F872" s="70" t="n">
        <v>0.9979336813860853</v>
      </c>
      <c r="G872" s="70" t="n">
        <v>0.704065392029124</v>
      </c>
      <c r="H872" s="71">
        <f>IF(NOT(AND(PAINEL_PESOS!$D$12="OK - 100%",PAINEL_PESOS!$F$20="OK - 100%",PAINEL_PESOS!$F$24="OK - 100%",PAINEL_PESOS!$F$27="OK - 100%",PAINEL_PESOS!$F$30="OK - 100%")),"", (B872*PAINEL_PESOS!$B$7+C872*PAINEL_PESOS!$B$8+D872*PAINEL_PESOS!$B$9+E872*PAINEL_PESOS!$B$10)*F872)</f>
        <v/>
      </c>
      <c r="I872" s="71">
        <f>IF(H872="","",H872-G872)</f>
        <v/>
      </c>
      <c r="J872" s="71">
        <f>IF(I872="","",ABS(I872))</f>
        <v/>
      </c>
      <c r="K872" t="n">
        <v>0.4733066729117203</v>
      </c>
      <c r="L872" t="n">
        <v>0</v>
      </c>
      <c r="M872" t="n">
        <v>0.9048433316405464</v>
      </c>
      <c r="N872" t="n">
        <v>0.9998006706795558</v>
      </c>
      <c r="O872" t="n">
        <v>0.5002467499202952</v>
      </c>
      <c r="P872" t="n">
        <v>0.9999860814651319</v>
      </c>
      <c r="Q872" t="n">
        <v>0.9901358331624573</v>
      </c>
      <c r="R872" t="n">
        <v>0.3844209415808026</v>
      </c>
      <c r="S872" t="n">
        <v>0.9406813109999994</v>
      </c>
      <c r="T872" t="n">
        <v>0.5975429390494928</v>
      </c>
      <c r="U872" t="n">
        <v>0.8723195168468687</v>
      </c>
    </row>
    <row r="873">
      <c r="A873" t="inlineStr">
        <is>
          <t>1348982</t>
        </is>
      </c>
      <c r="B873" s="70">
        <f>SUMPRODUCT(K873:N873,PAINEL_PESOS!$C$16:$C$19)</f>
        <v/>
      </c>
      <c r="C873" s="70">
        <f>SUMPRODUCT(O873:Q873,PAINEL_PESOS!$C$21:$C$23)</f>
        <v/>
      </c>
      <c r="D873" s="70">
        <f>SUMPRODUCT(R873:S873,PAINEL_PESOS!$C$25:$C$26)</f>
        <v/>
      </c>
      <c r="E873" s="70">
        <f>SUMPRODUCT(T873:U873,PAINEL_PESOS!$C$28:$C$29)</f>
        <v/>
      </c>
      <c r="F873" s="70" t="n">
        <v>0.9991265696723358</v>
      </c>
      <c r="G873" s="70" t="n">
        <v>0.5895384745731925</v>
      </c>
      <c r="H873" s="71">
        <f>IF(NOT(AND(PAINEL_PESOS!$D$12="OK - 100%",PAINEL_PESOS!$F$20="OK - 100%",PAINEL_PESOS!$F$24="OK - 100%",PAINEL_PESOS!$F$27="OK - 100%",PAINEL_PESOS!$F$30="OK - 100%")),"", (B873*PAINEL_PESOS!$B$7+C873*PAINEL_PESOS!$B$8+D873*PAINEL_PESOS!$B$9+E873*PAINEL_PESOS!$B$10)*F873)</f>
        <v/>
      </c>
      <c r="I873" s="71">
        <f>IF(H873="","",H873-G873)</f>
        <v/>
      </c>
      <c r="J873" s="71">
        <f>IF(I873="","",ABS(I873))</f>
        <v/>
      </c>
      <c r="K873" t="n">
        <v>0.2</v>
      </c>
      <c r="L873" t="n">
        <v>0</v>
      </c>
      <c r="M873" t="n">
        <v>1</v>
      </c>
      <c r="N873" t="n">
        <v>0.9978182490140288</v>
      </c>
      <c r="O873" t="n">
        <v>0.2761605102217821</v>
      </c>
      <c r="P873" t="n">
        <v>0.9929322138240265</v>
      </c>
      <c r="Q873" t="n">
        <v>0.9998010991784952</v>
      </c>
      <c r="R873" t="n">
        <v>0.1975189600356499</v>
      </c>
      <c r="S873" t="n">
        <v>0.5983126958602707</v>
      </c>
      <c r="T873" t="n">
        <v>0.4495358814280261</v>
      </c>
      <c r="U873" t="n">
        <v>0.8635582199939376</v>
      </c>
    </row>
    <row r="874">
      <c r="A874" t="inlineStr">
        <is>
          <t>1349066</t>
        </is>
      </c>
      <c r="B874" s="70">
        <f>SUMPRODUCT(K874:N874,PAINEL_PESOS!$C$16:$C$19)</f>
        <v/>
      </c>
      <c r="C874" s="70">
        <f>SUMPRODUCT(O874:Q874,PAINEL_PESOS!$C$21:$C$23)</f>
        <v/>
      </c>
      <c r="D874" s="70">
        <f>SUMPRODUCT(R874:S874,PAINEL_PESOS!$C$25:$C$26)</f>
        <v/>
      </c>
      <c r="E874" s="70">
        <f>SUMPRODUCT(T874:U874,PAINEL_PESOS!$C$28:$C$29)</f>
        <v/>
      </c>
      <c r="F874" s="70" t="n">
        <v>0.9988312068578467</v>
      </c>
      <c r="G874" s="70" t="n">
        <v>0.5680868520012754</v>
      </c>
      <c r="H874" s="71">
        <f>IF(NOT(AND(PAINEL_PESOS!$D$12="OK - 100%",PAINEL_PESOS!$F$20="OK - 100%",PAINEL_PESOS!$F$24="OK - 100%",PAINEL_PESOS!$F$27="OK - 100%",PAINEL_PESOS!$F$30="OK - 100%")),"", (B874*PAINEL_PESOS!$B$7+C874*PAINEL_PESOS!$B$8+D874*PAINEL_PESOS!$B$9+E874*PAINEL_PESOS!$B$10)*F874)</f>
        <v/>
      </c>
      <c r="I874" s="71">
        <f>IF(H874="","",H874-G874)</f>
        <v/>
      </c>
      <c r="J874" s="71">
        <f>IF(I874="","",ABS(I874))</f>
        <v/>
      </c>
      <c r="K874" t="n">
        <v>0.2</v>
      </c>
      <c r="L874" t="n">
        <v>0</v>
      </c>
      <c r="M874" t="n">
        <v>1</v>
      </c>
      <c r="N874" t="n">
        <v>0.9994550345508639</v>
      </c>
      <c r="O874" t="n">
        <v>0.2891668412906294</v>
      </c>
      <c r="P874" t="n">
        <v>0.9871378591800911</v>
      </c>
      <c r="Q874" t="n">
        <v>0.9997607762832313</v>
      </c>
      <c r="R874" t="n">
        <v>0</v>
      </c>
      <c r="S874" t="n">
        <v>0.5035616816831173</v>
      </c>
      <c r="T874" t="n">
        <v>0.5294220443294794</v>
      </c>
      <c r="U874" t="n">
        <v>0.8999246120234244</v>
      </c>
    </row>
    <row r="875">
      <c r="A875" t="inlineStr">
        <is>
          <t>1349067</t>
        </is>
      </c>
      <c r="B875" s="70">
        <f>SUMPRODUCT(K875:N875,PAINEL_PESOS!$C$16:$C$19)</f>
        <v/>
      </c>
      <c r="C875" s="70">
        <f>SUMPRODUCT(O875:Q875,PAINEL_PESOS!$C$21:$C$23)</f>
        <v/>
      </c>
      <c r="D875" s="70">
        <f>SUMPRODUCT(R875:S875,PAINEL_PESOS!$C$25:$C$26)</f>
        <v/>
      </c>
      <c r="E875" s="70">
        <f>SUMPRODUCT(T875:U875,PAINEL_PESOS!$C$28:$C$29)</f>
        <v/>
      </c>
      <c r="F875" s="70" t="n">
        <v>0.998845524618631</v>
      </c>
      <c r="G875" s="70" t="n">
        <v>0.6847736461439999</v>
      </c>
      <c r="H875" s="71">
        <f>IF(NOT(AND(PAINEL_PESOS!$D$12="OK - 100%",PAINEL_PESOS!$F$20="OK - 100%",PAINEL_PESOS!$F$24="OK - 100%",PAINEL_PESOS!$F$27="OK - 100%",PAINEL_PESOS!$F$30="OK - 100%")),"", (B875*PAINEL_PESOS!$B$7+C875*PAINEL_PESOS!$B$8+D875*PAINEL_PESOS!$B$9+E875*PAINEL_PESOS!$B$10)*F875)</f>
        <v/>
      </c>
      <c r="I875" s="71">
        <f>IF(H875="","",H875-G875)</f>
        <v/>
      </c>
      <c r="J875" s="71">
        <f>IF(I875="","",ABS(I875))</f>
        <v/>
      </c>
      <c r="K875" t="n">
        <v>0.2019274270300288</v>
      </c>
      <c r="L875" t="n">
        <v>0.01315814681167614</v>
      </c>
      <c r="M875" t="n">
        <v>0.9930761604270878</v>
      </c>
      <c r="N875" t="n">
        <v>0.9995779464659725</v>
      </c>
      <c r="O875" t="n">
        <v>0.2909669452998218</v>
      </c>
      <c r="P875" t="n">
        <v>0.9870288377796502</v>
      </c>
      <c r="Q875" t="n">
        <v>0.9998054063246294</v>
      </c>
      <c r="R875" t="n">
        <v>0.9479585084977655</v>
      </c>
      <c r="S875" t="n">
        <v>0.5040282401212363</v>
      </c>
      <c r="T875" t="n">
        <v>0.5644337831569999</v>
      </c>
      <c r="U875" t="n">
        <v>0.8456964151124833</v>
      </c>
    </row>
    <row r="876">
      <c r="A876" t="inlineStr">
        <is>
          <t>1349068</t>
        </is>
      </c>
      <c r="B876" s="70">
        <f>SUMPRODUCT(K876:N876,PAINEL_PESOS!$C$16:$C$19)</f>
        <v/>
      </c>
      <c r="C876" s="70">
        <f>SUMPRODUCT(O876:Q876,PAINEL_PESOS!$C$21:$C$23)</f>
        <v/>
      </c>
      <c r="D876" s="70">
        <f>SUMPRODUCT(R876:S876,PAINEL_PESOS!$C$25:$C$26)</f>
        <v/>
      </c>
      <c r="E876" s="70">
        <f>SUMPRODUCT(T876:U876,PAINEL_PESOS!$C$28:$C$29)</f>
        <v/>
      </c>
      <c r="F876" s="70" t="n">
        <v>0.998808748286519</v>
      </c>
      <c r="G876" s="70" t="n">
        <v>0.6952348490511658</v>
      </c>
      <c r="H876" s="71">
        <f>IF(NOT(AND(PAINEL_PESOS!$D$12="OK - 100%",PAINEL_PESOS!$F$20="OK - 100%",PAINEL_PESOS!$F$24="OK - 100%",PAINEL_PESOS!$F$27="OK - 100%",PAINEL_PESOS!$F$30="OK - 100%")),"", (B876*PAINEL_PESOS!$B$7+C876*PAINEL_PESOS!$B$8+D876*PAINEL_PESOS!$B$9+E876*PAINEL_PESOS!$B$10)*F876)</f>
        <v/>
      </c>
      <c r="I876" s="71">
        <f>IF(H876="","",H876-G876)</f>
        <v/>
      </c>
      <c r="J876" s="71">
        <f>IF(I876="","",ABS(I876))</f>
        <v/>
      </c>
      <c r="K876" t="n">
        <v>0.2</v>
      </c>
      <c r="L876" t="n">
        <v>0.02277950457537718</v>
      </c>
      <c r="M876" t="n">
        <v>0.9878812988999363</v>
      </c>
      <c r="N876" t="n">
        <v>0.9995263355639904</v>
      </c>
      <c r="O876" t="n">
        <v>0.2936565951954027</v>
      </c>
      <c r="P876" t="n">
        <v>0.9867611183942954</v>
      </c>
      <c r="Q876" t="n">
        <v>0.9997619261911402</v>
      </c>
      <c r="R876" t="n">
        <v>0.9994696174998889</v>
      </c>
      <c r="S876" t="n">
        <v>0.5012777135201427</v>
      </c>
      <c r="T876" t="n">
        <v>0.6029977056569098</v>
      </c>
      <c r="U876" t="n">
        <v>0.8395539261684872</v>
      </c>
    </row>
    <row r="877">
      <c r="A877" t="inlineStr">
        <is>
          <t>1349069</t>
        </is>
      </c>
      <c r="B877" s="70">
        <f>SUMPRODUCT(K877:N877,PAINEL_PESOS!$C$16:$C$19)</f>
        <v/>
      </c>
      <c r="C877" s="70">
        <f>SUMPRODUCT(O877:Q877,PAINEL_PESOS!$C$21:$C$23)</f>
        <v/>
      </c>
      <c r="D877" s="70">
        <f>SUMPRODUCT(R877:S877,PAINEL_PESOS!$C$25:$C$26)</f>
        <v/>
      </c>
      <c r="E877" s="70">
        <f>SUMPRODUCT(T877:U877,PAINEL_PESOS!$C$28:$C$29)</f>
        <v/>
      </c>
      <c r="F877" s="70" t="n">
        <v>0.9989032465476728</v>
      </c>
      <c r="G877" s="70" t="n">
        <v>0.6891754780238224</v>
      </c>
      <c r="H877" s="71">
        <f>IF(NOT(AND(PAINEL_PESOS!$D$12="OK - 100%",PAINEL_PESOS!$F$20="OK - 100%",PAINEL_PESOS!$F$24="OK - 100%",PAINEL_PESOS!$F$27="OK - 100%",PAINEL_PESOS!$F$30="OK - 100%")),"", (B877*PAINEL_PESOS!$B$7+C877*PAINEL_PESOS!$B$8+D877*PAINEL_PESOS!$B$9+E877*PAINEL_PESOS!$B$10)*F877)</f>
        <v/>
      </c>
      <c r="I877" s="71">
        <f>IF(H877="","",H877-G877)</f>
        <v/>
      </c>
      <c r="J877" s="71">
        <f>IF(I877="","",ABS(I877))</f>
        <v/>
      </c>
      <c r="K877" t="n">
        <v>0.2</v>
      </c>
      <c r="L877" t="n">
        <v>0</v>
      </c>
      <c r="M877" t="n">
        <v>1</v>
      </c>
      <c r="N877" t="n">
        <v>0.9996167743311674</v>
      </c>
      <c r="O877" t="n">
        <v>0.2905796891581176</v>
      </c>
      <c r="P877" t="n">
        <v>0.987596973324349</v>
      </c>
      <c r="Q877" t="n">
        <v>0.9998380174287925</v>
      </c>
      <c r="R877" t="n">
        <v>0.9877243310174812</v>
      </c>
      <c r="S877" t="n">
        <v>0.4972935211005125</v>
      </c>
      <c r="T877" t="n">
        <v>0.5625557218454028</v>
      </c>
      <c r="U877" t="n">
        <v>0.8533988936450002</v>
      </c>
    </row>
    <row r="878">
      <c r="A878" t="inlineStr">
        <is>
          <t>1349070</t>
        </is>
      </c>
      <c r="B878" s="70">
        <f>SUMPRODUCT(K878:N878,PAINEL_PESOS!$C$16:$C$19)</f>
        <v/>
      </c>
      <c r="C878" s="70">
        <f>SUMPRODUCT(O878:Q878,PAINEL_PESOS!$C$21:$C$23)</f>
        <v/>
      </c>
      <c r="D878" s="70">
        <f>SUMPRODUCT(R878:S878,PAINEL_PESOS!$C$25:$C$26)</f>
        <v/>
      </c>
      <c r="E878" s="70">
        <f>SUMPRODUCT(T878:U878,PAINEL_PESOS!$C$28:$C$29)</f>
        <v/>
      </c>
      <c r="F878" s="70" t="n">
        <v>0.9990445262320975</v>
      </c>
      <c r="G878" s="70" t="n">
        <v>0.6901686922694934</v>
      </c>
      <c r="H878" s="71">
        <f>IF(NOT(AND(PAINEL_PESOS!$D$12="OK - 100%",PAINEL_PESOS!$F$20="OK - 100%",PAINEL_PESOS!$F$24="OK - 100%",PAINEL_PESOS!$F$27="OK - 100%",PAINEL_PESOS!$F$30="OK - 100%")),"", (B878*PAINEL_PESOS!$B$7+C878*PAINEL_PESOS!$B$8+D878*PAINEL_PESOS!$B$9+E878*PAINEL_PESOS!$B$10)*F878)</f>
        <v/>
      </c>
      <c r="I878" s="71">
        <f>IF(H878="","",H878-G878)</f>
        <v/>
      </c>
      <c r="J878" s="71">
        <f>IF(I878="","",ABS(I878))</f>
        <v/>
      </c>
      <c r="K878" t="n">
        <v>0.2</v>
      </c>
      <c r="L878" t="n">
        <v>0.01000046456189348</v>
      </c>
      <c r="M878" t="n">
        <v>0.9946711935895048</v>
      </c>
      <c r="N878" t="n">
        <v>0.9996469504989737</v>
      </c>
      <c r="O878" t="n">
        <v>0.2920049844681083</v>
      </c>
      <c r="P878" t="n">
        <v>0.9892811661992568</v>
      </c>
      <c r="Q878" t="n">
        <v>0.9998365280272083</v>
      </c>
      <c r="R878" t="n">
        <v>0.9998908357463744</v>
      </c>
      <c r="S878" t="n">
        <v>0.4991053796525976</v>
      </c>
      <c r="T878" t="n">
        <v>0.5837525838809914</v>
      </c>
      <c r="U878" t="n">
        <v>0.8209735321619539</v>
      </c>
    </row>
    <row r="879">
      <c r="A879" t="inlineStr">
        <is>
          <t>1349071</t>
        </is>
      </c>
      <c r="B879" s="70">
        <f>SUMPRODUCT(K879:N879,PAINEL_PESOS!$C$16:$C$19)</f>
        <v/>
      </c>
      <c r="C879" s="70">
        <f>SUMPRODUCT(O879:Q879,PAINEL_PESOS!$C$21:$C$23)</f>
        <v/>
      </c>
      <c r="D879" s="70">
        <f>SUMPRODUCT(R879:S879,PAINEL_PESOS!$C$25:$C$26)</f>
        <v/>
      </c>
      <c r="E879" s="70">
        <f>SUMPRODUCT(T879:U879,PAINEL_PESOS!$C$28:$C$29)</f>
        <v/>
      </c>
      <c r="F879" s="70" t="n">
        <v>0.9990805931024958</v>
      </c>
      <c r="G879" s="70" t="n">
        <v>0.6768380776340609</v>
      </c>
      <c r="H879" s="71">
        <f>IF(NOT(AND(PAINEL_PESOS!$D$12="OK - 100%",PAINEL_PESOS!$F$20="OK - 100%",PAINEL_PESOS!$F$24="OK - 100%",PAINEL_PESOS!$F$27="OK - 100%",PAINEL_PESOS!$F$30="OK - 100%")),"", (B879*PAINEL_PESOS!$B$7+C879*PAINEL_PESOS!$B$8+D879*PAINEL_PESOS!$B$9+E879*PAINEL_PESOS!$B$10)*F879)</f>
        <v/>
      </c>
      <c r="I879" s="71">
        <f>IF(H879="","",H879-G879)</f>
        <v/>
      </c>
      <c r="J879" s="71">
        <f>IF(I879="","",ABS(I879))</f>
        <v/>
      </c>
      <c r="K879" t="n">
        <v>0.2</v>
      </c>
      <c r="L879" t="n">
        <v>0.01341797168768956</v>
      </c>
      <c r="M879" t="n">
        <v>0.9927299708338683</v>
      </c>
      <c r="N879" t="n">
        <v>0.9996638787214789</v>
      </c>
      <c r="O879" t="n">
        <v>0.293399930150668</v>
      </c>
      <c r="P879" t="n">
        <v>0.9897222494731526</v>
      </c>
      <c r="Q879" t="n">
        <v>0.9998265181566733</v>
      </c>
      <c r="R879" t="n">
        <v>0.9945069830968076</v>
      </c>
      <c r="S879" t="n">
        <v>0.4516688492250884</v>
      </c>
      <c r="T879" t="n">
        <v>0.5501497793027518</v>
      </c>
      <c r="U879" t="n">
        <v>0.7984901983934247</v>
      </c>
    </row>
    <row r="880">
      <c r="A880" t="inlineStr">
        <is>
          <t>1349072</t>
        </is>
      </c>
      <c r="B880" s="70">
        <f>SUMPRODUCT(K880:N880,PAINEL_PESOS!$C$16:$C$19)</f>
        <v/>
      </c>
      <c r="C880" s="70">
        <f>SUMPRODUCT(O880:Q880,PAINEL_PESOS!$C$21:$C$23)</f>
        <v/>
      </c>
      <c r="D880" s="70">
        <f>SUMPRODUCT(R880:S880,PAINEL_PESOS!$C$25:$C$26)</f>
        <v/>
      </c>
      <c r="E880" s="70">
        <f>SUMPRODUCT(T880:U880,PAINEL_PESOS!$C$28:$C$29)</f>
        <v/>
      </c>
      <c r="F880" s="70" t="n">
        <v>0.9991665074822678</v>
      </c>
      <c r="G880" s="70" t="n">
        <v>0.6624547026320182</v>
      </c>
      <c r="H880" s="71">
        <f>IF(NOT(AND(PAINEL_PESOS!$D$12="OK - 100%",PAINEL_PESOS!$F$20="OK - 100%",PAINEL_PESOS!$F$24="OK - 100%",PAINEL_PESOS!$F$27="OK - 100%",PAINEL_PESOS!$F$30="OK - 100%")),"", (B880*PAINEL_PESOS!$B$7+C880*PAINEL_PESOS!$B$8+D880*PAINEL_PESOS!$B$9+E880*PAINEL_PESOS!$B$10)*F880)</f>
        <v/>
      </c>
      <c r="I880" s="71">
        <f>IF(H880="","",H880-G880)</f>
        <v/>
      </c>
      <c r="J880" s="71">
        <f>IF(I880="","",ABS(I880))</f>
        <v/>
      </c>
      <c r="K880" t="n">
        <v>0.2</v>
      </c>
      <c r="L880" t="n">
        <v>0.02181967195109279</v>
      </c>
      <c r="M880" t="n">
        <v>0.9883279675340987</v>
      </c>
      <c r="N880" t="n">
        <v>0.9996874807094255</v>
      </c>
      <c r="O880" t="n">
        <v>0.2932418807373702</v>
      </c>
      <c r="P880" t="n">
        <v>0.990687348732596</v>
      </c>
      <c r="Q880" t="n">
        <v>0.9998458064265753</v>
      </c>
      <c r="R880" t="n">
        <v>0.9954869076349536</v>
      </c>
      <c r="S880" t="n">
        <v>0.4377408080948975</v>
      </c>
      <c r="T880" t="n">
        <v>0.4647507763374493</v>
      </c>
      <c r="U880" t="n">
        <v>0.7786457713789928</v>
      </c>
    </row>
    <row r="881">
      <c r="A881" t="inlineStr">
        <is>
          <t>1349073</t>
        </is>
      </c>
      <c r="B881" s="70">
        <f>SUMPRODUCT(K881:N881,PAINEL_PESOS!$C$16:$C$19)</f>
        <v/>
      </c>
      <c r="C881" s="70">
        <f>SUMPRODUCT(O881:Q881,PAINEL_PESOS!$C$21:$C$23)</f>
        <v/>
      </c>
      <c r="D881" s="70">
        <f>SUMPRODUCT(R881:S881,PAINEL_PESOS!$C$25:$C$26)</f>
        <v/>
      </c>
      <c r="E881" s="70">
        <f>SUMPRODUCT(T881:U881,PAINEL_PESOS!$C$28:$C$29)</f>
        <v/>
      </c>
      <c r="F881" s="70" t="n">
        <v>0.9987963585079269</v>
      </c>
      <c r="G881" s="70" t="n">
        <v>0.6593138898489517</v>
      </c>
      <c r="H881" s="71">
        <f>IF(NOT(AND(PAINEL_PESOS!$D$12="OK - 100%",PAINEL_PESOS!$F$20="OK - 100%",PAINEL_PESOS!$F$24="OK - 100%",PAINEL_PESOS!$F$27="OK - 100%",PAINEL_PESOS!$F$30="OK - 100%")),"", (B881*PAINEL_PESOS!$B$7+C881*PAINEL_PESOS!$B$8+D881*PAINEL_PESOS!$B$9+E881*PAINEL_PESOS!$B$10)*F881)</f>
        <v/>
      </c>
      <c r="I881" s="71">
        <f>IF(H881="","",H881-G881)</f>
        <v/>
      </c>
      <c r="J881" s="71">
        <f>IF(I881="","",ABS(I881))</f>
        <v/>
      </c>
      <c r="K881" t="n">
        <v>0.2</v>
      </c>
      <c r="L881" t="n">
        <v>0</v>
      </c>
      <c r="M881" t="n">
        <v>1</v>
      </c>
      <c r="N881" t="n">
        <v>0.9995792655147427</v>
      </c>
      <c r="O881" t="n">
        <v>0.2905796891581176</v>
      </c>
      <c r="P881" t="n">
        <v>0.9863851317943265</v>
      </c>
      <c r="Q881" t="n">
        <v>0.9998221624367923</v>
      </c>
      <c r="R881" t="n">
        <v>0.9926117977888901</v>
      </c>
      <c r="S881" t="n">
        <v>0.4381310620360864</v>
      </c>
      <c r="T881" t="n">
        <v>0.4536288030516409</v>
      </c>
      <c r="U881" t="n">
        <v>0.7788481053360818</v>
      </c>
    </row>
    <row r="882">
      <c r="A882" t="inlineStr">
        <is>
          <t>1349074</t>
        </is>
      </c>
      <c r="B882" s="70">
        <f>SUMPRODUCT(K882:N882,PAINEL_PESOS!$C$16:$C$19)</f>
        <v/>
      </c>
      <c r="C882" s="70">
        <f>SUMPRODUCT(O882:Q882,PAINEL_PESOS!$C$21:$C$23)</f>
        <v/>
      </c>
      <c r="D882" s="70">
        <f>SUMPRODUCT(R882:S882,PAINEL_PESOS!$C$25:$C$26)</f>
        <v/>
      </c>
      <c r="E882" s="70">
        <f>SUMPRODUCT(T882:U882,PAINEL_PESOS!$C$28:$C$29)</f>
        <v/>
      </c>
      <c r="F882" s="70" t="n">
        <v>0.9992100442199177</v>
      </c>
      <c r="G882" s="70" t="n">
        <v>0.6601639723421356</v>
      </c>
      <c r="H882" s="71">
        <f>IF(NOT(AND(PAINEL_PESOS!$D$12="OK - 100%",PAINEL_PESOS!$F$20="OK - 100%",PAINEL_PESOS!$F$24="OK - 100%",PAINEL_PESOS!$F$27="OK - 100%",PAINEL_PESOS!$F$30="OK - 100%")),"", (B882*PAINEL_PESOS!$B$7+C882*PAINEL_PESOS!$B$8+D882*PAINEL_PESOS!$B$9+E882*PAINEL_PESOS!$B$10)*F882)</f>
        <v/>
      </c>
      <c r="I882" s="71">
        <f>IF(H882="","",H882-G882)</f>
        <v/>
      </c>
      <c r="J882" s="71">
        <f>IF(I882="","",ABS(I882))</f>
        <v/>
      </c>
      <c r="K882" t="n">
        <v>0.2</v>
      </c>
      <c r="L882" t="n">
        <v>0</v>
      </c>
      <c r="M882" t="n">
        <v>1</v>
      </c>
      <c r="N882" t="n">
        <v>0.9997242765044833</v>
      </c>
      <c r="O882" t="n">
        <v>0.2905796891581176</v>
      </c>
      <c r="P882" t="n">
        <v>0.9910722677134207</v>
      </c>
      <c r="Q882" t="n">
        <v>0.9998834579572545</v>
      </c>
      <c r="R882" t="n">
        <v>0.996820845322498</v>
      </c>
      <c r="S882" t="n">
        <v>0.4319814990519685</v>
      </c>
      <c r="T882" t="n">
        <v>0.497359896472073</v>
      </c>
      <c r="U882" t="n">
        <v>0.7384390908216862</v>
      </c>
    </row>
    <row r="883">
      <c r="A883" t="inlineStr">
        <is>
          <t>1349075</t>
        </is>
      </c>
      <c r="B883" s="70">
        <f>SUMPRODUCT(K883:N883,PAINEL_PESOS!$C$16:$C$19)</f>
        <v/>
      </c>
      <c r="C883" s="70">
        <f>SUMPRODUCT(O883:Q883,PAINEL_PESOS!$C$21:$C$23)</f>
        <v/>
      </c>
      <c r="D883" s="70">
        <f>SUMPRODUCT(R883:S883,PAINEL_PESOS!$C$25:$C$26)</f>
        <v/>
      </c>
      <c r="E883" s="70">
        <f>SUMPRODUCT(T883:U883,PAINEL_PESOS!$C$28:$C$29)</f>
        <v/>
      </c>
      <c r="F883" s="70" t="n">
        <v>0.9990945331262265</v>
      </c>
      <c r="G883" s="70" t="n">
        <v>0.664121755112596</v>
      </c>
      <c r="H883" s="71">
        <f>IF(NOT(AND(PAINEL_PESOS!$D$12="OK - 100%",PAINEL_PESOS!$F$20="OK - 100%",PAINEL_PESOS!$F$24="OK - 100%",PAINEL_PESOS!$F$27="OK - 100%",PAINEL_PESOS!$F$30="OK - 100%")),"", (B883*PAINEL_PESOS!$B$7+C883*PAINEL_PESOS!$B$8+D883*PAINEL_PESOS!$B$9+E883*PAINEL_PESOS!$B$10)*F883)</f>
        <v/>
      </c>
      <c r="I883" s="71">
        <f>IF(H883="","",H883-G883)</f>
        <v/>
      </c>
      <c r="J883" s="71">
        <f>IF(I883="","",ABS(I883))</f>
        <v/>
      </c>
      <c r="K883" t="n">
        <v>0.2</v>
      </c>
      <c r="L883" t="n">
        <v>0.01356487837948902</v>
      </c>
      <c r="M883" t="n">
        <v>0.9927986077212825</v>
      </c>
      <c r="N883" t="n">
        <v>0.9996696005119566</v>
      </c>
      <c r="O883" t="n">
        <v>0.2915366900832255</v>
      </c>
      <c r="P883" t="n">
        <v>0.9898117692749616</v>
      </c>
      <c r="Q883" t="n">
        <v>0.9998551802290583</v>
      </c>
      <c r="R883" t="n">
        <v>0.9987416604456811</v>
      </c>
      <c r="S883" t="n">
        <v>0.4324913350996712</v>
      </c>
      <c r="T883" t="n">
        <v>0.500863807968142</v>
      </c>
      <c r="U883" t="n">
        <v>0.7618733495818137</v>
      </c>
    </row>
    <row r="884">
      <c r="A884" t="inlineStr">
        <is>
          <t>1349076</t>
        </is>
      </c>
      <c r="B884" s="70">
        <f>SUMPRODUCT(K884:N884,PAINEL_PESOS!$C$16:$C$19)</f>
        <v/>
      </c>
      <c r="C884" s="70">
        <f>SUMPRODUCT(O884:Q884,PAINEL_PESOS!$C$21:$C$23)</f>
        <v/>
      </c>
      <c r="D884" s="70">
        <f>SUMPRODUCT(R884:S884,PAINEL_PESOS!$C$25:$C$26)</f>
        <v/>
      </c>
      <c r="E884" s="70">
        <f>SUMPRODUCT(T884:U884,PAINEL_PESOS!$C$28:$C$29)</f>
        <v/>
      </c>
      <c r="F884" s="70" t="n">
        <v>0.9990770973095483</v>
      </c>
      <c r="G884" s="70" t="n">
        <v>0.6424918672710397</v>
      </c>
      <c r="H884" s="71">
        <f>IF(NOT(AND(PAINEL_PESOS!$D$12="OK - 100%",PAINEL_PESOS!$F$20="OK - 100%",PAINEL_PESOS!$F$24="OK - 100%",PAINEL_PESOS!$F$27="OK - 100%",PAINEL_PESOS!$F$30="OK - 100%")),"", (B884*PAINEL_PESOS!$B$7+C884*PAINEL_PESOS!$B$8+D884*PAINEL_PESOS!$B$9+E884*PAINEL_PESOS!$B$10)*F884)</f>
        <v/>
      </c>
      <c r="I884" s="71">
        <f>IF(H884="","",H884-G884)</f>
        <v/>
      </c>
      <c r="J884" s="71">
        <f>IF(I884="","",ABS(I884))</f>
        <v/>
      </c>
      <c r="K884" t="n">
        <v>0.2</v>
      </c>
      <c r="L884" t="n">
        <v>0</v>
      </c>
      <c r="M884" t="n">
        <v>1</v>
      </c>
      <c r="N884" t="n">
        <v>0.9990527004752192</v>
      </c>
      <c r="O884" t="n">
        <v>0.2837803507725434</v>
      </c>
      <c r="P884" t="n">
        <v>0.9912064037416458</v>
      </c>
      <c r="Q884" t="n">
        <v>0.9995589375773527</v>
      </c>
      <c r="R884" t="n">
        <v>0.5753798044162739</v>
      </c>
      <c r="S884" t="n">
        <v>0.5420011386591244</v>
      </c>
      <c r="T884" t="n">
        <v>0.533323659000609</v>
      </c>
      <c r="U884" t="n">
        <v>0.8780882328907071</v>
      </c>
    </row>
    <row r="885">
      <c r="A885" t="inlineStr">
        <is>
          <t>1349077</t>
        </is>
      </c>
      <c r="B885" s="70">
        <f>SUMPRODUCT(K885:N885,PAINEL_PESOS!$C$16:$C$19)</f>
        <v/>
      </c>
      <c r="C885" s="70">
        <f>SUMPRODUCT(O885:Q885,PAINEL_PESOS!$C$21:$C$23)</f>
        <v/>
      </c>
      <c r="D885" s="70">
        <f>SUMPRODUCT(R885:S885,PAINEL_PESOS!$C$25:$C$26)</f>
        <v/>
      </c>
      <c r="E885" s="70">
        <f>SUMPRODUCT(T885:U885,PAINEL_PESOS!$C$28:$C$29)</f>
        <v/>
      </c>
      <c r="F885" s="70" t="n">
        <v>0.9988235125809719</v>
      </c>
      <c r="G885" s="70" t="n">
        <v>0.6859678764983528</v>
      </c>
      <c r="H885" s="71">
        <f>IF(NOT(AND(PAINEL_PESOS!$D$12="OK - 100%",PAINEL_PESOS!$F$20="OK - 100%",PAINEL_PESOS!$F$24="OK - 100%",PAINEL_PESOS!$F$27="OK - 100%",PAINEL_PESOS!$F$30="OK - 100%")),"", (B885*PAINEL_PESOS!$B$7+C885*PAINEL_PESOS!$B$8+D885*PAINEL_PESOS!$B$9+E885*PAINEL_PESOS!$B$10)*F885)</f>
        <v/>
      </c>
      <c r="I885" s="71">
        <f>IF(H885="","",H885-G885)</f>
        <v/>
      </c>
      <c r="J885" s="71">
        <f>IF(I885="","",ABS(I885))</f>
        <v/>
      </c>
      <c r="K885" t="n">
        <v>0.2</v>
      </c>
      <c r="L885" t="n">
        <v>0</v>
      </c>
      <c r="M885" t="n">
        <v>1</v>
      </c>
      <c r="N885" t="n">
        <v>0.9995887970400064</v>
      </c>
      <c r="O885" t="n">
        <v>0.2905796891581176</v>
      </c>
      <c r="P885" t="n">
        <v>0.98669304220337</v>
      </c>
      <c r="Q885" t="n">
        <v>0.9998261914281096</v>
      </c>
      <c r="R885" t="n">
        <v>0.9234855132415405</v>
      </c>
      <c r="S885" t="n">
        <v>0.5425523020710012</v>
      </c>
      <c r="T885" t="n">
        <v>0.5726634036798696</v>
      </c>
      <c r="U885" t="n">
        <v>0.8376453112166389</v>
      </c>
    </row>
    <row r="886">
      <c r="A886" t="inlineStr">
        <is>
          <t>1348989</t>
        </is>
      </c>
      <c r="B886" s="70">
        <f>SUMPRODUCT(K886:N886,PAINEL_PESOS!$C$16:$C$19)</f>
        <v/>
      </c>
      <c r="C886" s="70">
        <f>SUMPRODUCT(O886:Q886,PAINEL_PESOS!$C$21:$C$23)</f>
        <v/>
      </c>
      <c r="D886" s="70">
        <f>SUMPRODUCT(R886:S886,PAINEL_PESOS!$C$25:$C$26)</f>
        <v/>
      </c>
      <c r="E886" s="70">
        <f>SUMPRODUCT(T886:U886,PAINEL_PESOS!$C$28:$C$29)</f>
        <v/>
      </c>
      <c r="F886" s="70" t="n">
        <v>0.9962955024417337</v>
      </c>
      <c r="G886" s="70" t="n">
        <v>0.6946457468226669</v>
      </c>
      <c r="H886" s="71">
        <f>IF(NOT(AND(PAINEL_PESOS!$D$12="OK - 100%",PAINEL_PESOS!$F$20="OK - 100%",PAINEL_PESOS!$F$24="OK - 100%",PAINEL_PESOS!$F$27="OK - 100%",PAINEL_PESOS!$F$30="OK - 100%")),"", (B886*PAINEL_PESOS!$B$7+C886*PAINEL_PESOS!$B$8+D886*PAINEL_PESOS!$B$9+E886*PAINEL_PESOS!$B$10)*F886)</f>
        <v/>
      </c>
      <c r="I886" s="71">
        <f>IF(H886="","",H886-G886)</f>
        <v/>
      </c>
      <c r="J886" s="71">
        <f>IF(I886="","",ABS(I886))</f>
        <v/>
      </c>
      <c r="K886" t="n">
        <v>0.7957550041069251</v>
      </c>
      <c r="L886" t="n">
        <v>0</v>
      </c>
      <c r="M886" t="n">
        <v>0.6495781566948016</v>
      </c>
      <c r="N886" t="n">
        <v>0.9912103675294172</v>
      </c>
      <c r="O886" t="n">
        <v>0.4386159815831285</v>
      </c>
      <c r="P886" t="n">
        <v>0.9999875574659993</v>
      </c>
      <c r="Q886" t="n">
        <v>0.9869248174991788</v>
      </c>
      <c r="R886" t="n">
        <v>0.621697660638345</v>
      </c>
      <c r="S886" t="n">
        <v>0.7240145529810649</v>
      </c>
      <c r="T886" t="n">
        <v>0.5439737454118211</v>
      </c>
      <c r="U886" t="n">
        <v>0.8528524010358632</v>
      </c>
    </row>
    <row r="887">
      <c r="A887" t="inlineStr">
        <is>
          <t>1348990</t>
        </is>
      </c>
      <c r="B887" s="70">
        <f>SUMPRODUCT(K887:N887,PAINEL_PESOS!$C$16:$C$19)</f>
        <v/>
      </c>
      <c r="C887" s="70">
        <f>SUMPRODUCT(O887:Q887,PAINEL_PESOS!$C$21:$C$23)</f>
        <v/>
      </c>
      <c r="D887" s="70">
        <f>SUMPRODUCT(R887:S887,PAINEL_PESOS!$C$25:$C$26)</f>
        <v/>
      </c>
      <c r="E887" s="70">
        <f>SUMPRODUCT(T887:U887,PAINEL_PESOS!$C$28:$C$29)</f>
        <v/>
      </c>
      <c r="F887" s="70" t="n">
        <v>0.9988298991081913</v>
      </c>
      <c r="G887" s="70" t="n">
        <v>0.688773030613776</v>
      </c>
      <c r="H887" s="71">
        <f>IF(NOT(AND(PAINEL_PESOS!$D$12="OK - 100%",PAINEL_PESOS!$F$20="OK - 100%",PAINEL_PESOS!$F$24="OK - 100%",PAINEL_PESOS!$F$27="OK - 100%",PAINEL_PESOS!$F$30="OK - 100%")),"", (B887*PAINEL_PESOS!$B$7+C887*PAINEL_PESOS!$B$8+D887*PAINEL_PESOS!$B$9+E887*PAINEL_PESOS!$B$10)*F887)</f>
        <v/>
      </c>
      <c r="I887" s="71">
        <f>IF(H887="","",H887-G887)</f>
        <v/>
      </c>
      <c r="J887" s="71">
        <f>IF(I887="","",ABS(I887))</f>
        <v/>
      </c>
      <c r="K887" t="n">
        <v>0.7972009711623761</v>
      </c>
      <c r="L887" t="n">
        <v>0</v>
      </c>
      <c r="M887" t="n">
        <v>0.3521406882355824</v>
      </c>
      <c r="N887" t="n">
        <v>0.9960726608502946</v>
      </c>
      <c r="O887" t="n">
        <v>0.2256456585797295</v>
      </c>
      <c r="P887" t="n">
        <v>0.9999980980950414</v>
      </c>
      <c r="Q887" t="n">
        <v>0.996530421054758</v>
      </c>
      <c r="R887" t="n">
        <v>0.9025807281241676</v>
      </c>
      <c r="S887" t="n">
        <v>0.704847957242217</v>
      </c>
      <c r="T887" t="n">
        <v>0.5105534855129209</v>
      </c>
      <c r="U887" t="n">
        <v>0.8445004866160478</v>
      </c>
    </row>
    <row r="888">
      <c r="A888" t="inlineStr">
        <is>
          <t>1348991</t>
        </is>
      </c>
      <c r="B888" s="70">
        <f>SUMPRODUCT(K888:N888,PAINEL_PESOS!$C$16:$C$19)</f>
        <v/>
      </c>
      <c r="C888" s="70">
        <f>SUMPRODUCT(O888:Q888,PAINEL_PESOS!$C$21:$C$23)</f>
        <v/>
      </c>
      <c r="D888" s="70">
        <f>SUMPRODUCT(R888:S888,PAINEL_PESOS!$C$25:$C$26)</f>
        <v/>
      </c>
      <c r="E888" s="70">
        <f>SUMPRODUCT(T888:U888,PAINEL_PESOS!$C$28:$C$29)</f>
        <v/>
      </c>
      <c r="F888" s="70" t="n">
        <v>0.9988581197538696</v>
      </c>
      <c r="G888" s="70" t="n">
        <v>0.664133144715281</v>
      </c>
      <c r="H888" s="71">
        <f>IF(NOT(AND(PAINEL_PESOS!$D$12="OK - 100%",PAINEL_PESOS!$F$20="OK - 100%",PAINEL_PESOS!$F$24="OK - 100%",PAINEL_PESOS!$F$27="OK - 100%",PAINEL_PESOS!$F$30="OK - 100%")),"", (B888*PAINEL_PESOS!$B$7+C888*PAINEL_PESOS!$B$8+D888*PAINEL_PESOS!$B$9+E888*PAINEL_PESOS!$B$10)*F888)</f>
        <v/>
      </c>
      <c r="I888" s="71">
        <f>IF(H888="","",H888-G888)</f>
        <v/>
      </c>
      <c r="J888" s="71">
        <f>IF(I888="","",ABS(I888))</f>
        <v/>
      </c>
      <c r="K888" t="n">
        <v>0.4619093307453319</v>
      </c>
      <c r="L888" t="n">
        <v>0</v>
      </c>
      <c r="M888" t="n">
        <v>0.7223659628005863</v>
      </c>
      <c r="N888" t="n">
        <v>0.9971958635631015</v>
      </c>
      <c r="O888" t="n">
        <v>0.4555140150146055</v>
      </c>
      <c r="P888" t="n">
        <v>0.9998985197835546</v>
      </c>
      <c r="Q888" t="n">
        <v>0.9960616811983257</v>
      </c>
      <c r="R888" t="n">
        <v>0.5222377189977889</v>
      </c>
      <c r="S888" t="n">
        <v>0.6853929046778062</v>
      </c>
      <c r="T888" t="n">
        <v>0.5474194132752318</v>
      </c>
      <c r="U888" t="n">
        <v>0.8390372179440229</v>
      </c>
    </row>
    <row r="889">
      <c r="A889" t="inlineStr">
        <is>
          <t>1348992</t>
        </is>
      </c>
      <c r="B889" s="70">
        <f>SUMPRODUCT(K889:N889,PAINEL_PESOS!$C$16:$C$19)</f>
        <v/>
      </c>
      <c r="C889" s="70">
        <f>SUMPRODUCT(O889:Q889,PAINEL_PESOS!$C$21:$C$23)</f>
        <v/>
      </c>
      <c r="D889" s="70">
        <f>SUMPRODUCT(R889:S889,PAINEL_PESOS!$C$25:$C$26)</f>
        <v/>
      </c>
      <c r="E889" s="70">
        <f>SUMPRODUCT(T889:U889,PAINEL_PESOS!$C$28:$C$29)</f>
        <v/>
      </c>
      <c r="F889" s="70" t="n">
        <v>0.9994773400633287</v>
      </c>
      <c r="G889" s="70" t="n">
        <v>0.7144323620109461</v>
      </c>
      <c r="H889" s="71">
        <f>IF(NOT(AND(PAINEL_PESOS!$D$12="OK - 100%",PAINEL_PESOS!$F$20="OK - 100%",PAINEL_PESOS!$F$24="OK - 100%",PAINEL_PESOS!$F$27="OK - 100%",PAINEL_PESOS!$F$30="OK - 100%")),"", (B889*PAINEL_PESOS!$B$7+C889*PAINEL_PESOS!$B$8+D889*PAINEL_PESOS!$B$9+E889*PAINEL_PESOS!$B$10)*F889)</f>
        <v/>
      </c>
      <c r="I889" s="71">
        <f>IF(H889="","",H889-G889)</f>
        <v/>
      </c>
      <c r="J889" s="71">
        <f>IF(I889="","",ABS(I889))</f>
        <v/>
      </c>
      <c r="K889" t="n">
        <v>0.2</v>
      </c>
      <c r="L889" t="n">
        <v>0</v>
      </c>
      <c r="M889" t="n">
        <v>0.9142123808588523</v>
      </c>
      <c r="N889" t="n">
        <v>0.9987337266095635</v>
      </c>
      <c r="O889" t="n">
        <v>0.5131619596673718</v>
      </c>
      <c r="P889" t="n">
        <v>0.9999150441326128</v>
      </c>
      <c r="Q889" t="n">
        <v>0.9981976268116487</v>
      </c>
      <c r="R889" t="n">
        <v>0.9311352638254237</v>
      </c>
      <c r="S889" t="n">
        <v>0.6831324247603372</v>
      </c>
      <c r="T889" t="n">
        <v>0.5578496524524833</v>
      </c>
      <c r="U889" t="n">
        <v>0.815674217753225</v>
      </c>
    </row>
    <row r="890">
      <c r="A890" t="inlineStr">
        <is>
          <t>1348993</t>
        </is>
      </c>
      <c r="B890" s="70">
        <f>SUMPRODUCT(K890:N890,PAINEL_PESOS!$C$16:$C$19)</f>
        <v/>
      </c>
      <c r="C890" s="70">
        <f>SUMPRODUCT(O890:Q890,PAINEL_PESOS!$C$21:$C$23)</f>
        <v/>
      </c>
      <c r="D890" s="70">
        <f>SUMPRODUCT(R890:S890,PAINEL_PESOS!$C$25:$C$26)</f>
        <v/>
      </c>
      <c r="E890" s="70">
        <f>SUMPRODUCT(T890:U890,PAINEL_PESOS!$C$28:$C$29)</f>
        <v/>
      </c>
      <c r="F890" s="70" t="n">
        <v>0.9998744266276587</v>
      </c>
      <c r="G890" s="70" t="n">
        <v>0.7257968861298251</v>
      </c>
      <c r="H890" s="71">
        <f>IF(NOT(AND(PAINEL_PESOS!$D$12="OK - 100%",PAINEL_PESOS!$F$20="OK - 100%",PAINEL_PESOS!$F$24="OK - 100%",PAINEL_PESOS!$F$27="OK - 100%",PAINEL_PESOS!$F$30="OK - 100%")),"", (B890*PAINEL_PESOS!$B$7+C890*PAINEL_PESOS!$B$8+D890*PAINEL_PESOS!$B$9+E890*PAINEL_PESOS!$B$10)*F890)</f>
        <v/>
      </c>
      <c r="I890" s="71">
        <f>IF(H890="","",H890-G890)</f>
        <v/>
      </c>
      <c r="J890" s="71">
        <f>IF(I890="","",ABS(I890))</f>
        <v/>
      </c>
      <c r="K890" t="n">
        <v>0.2</v>
      </c>
      <c r="L890" t="n">
        <v>0</v>
      </c>
      <c r="M890" t="n">
        <v>0.8986400783500412</v>
      </c>
      <c r="N890" t="n">
        <v>0.9996011915594549</v>
      </c>
      <c r="O890" t="n">
        <v>0.5313863301961512</v>
      </c>
      <c r="P890" t="n">
        <v>0.9999731787610184</v>
      </c>
      <c r="Q890" t="n">
        <v>0.9996213738890365</v>
      </c>
      <c r="R890" t="n">
        <v>0.9707909651154129</v>
      </c>
      <c r="S890" t="n">
        <v>0.6468482499096921</v>
      </c>
      <c r="T890" t="n">
        <v>0.6057784569210974</v>
      </c>
      <c r="U890" t="n">
        <v>0.8472454112448444</v>
      </c>
    </row>
    <row r="891">
      <c r="A891" t="inlineStr">
        <is>
          <t>1349052</t>
        </is>
      </c>
      <c r="B891" s="70">
        <f>SUMPRODUCT(K891:N891,PAINEL_PESOS!$C$16:$C$19)</f>
        <v/>
      </c>
      <c r="C891" s="70">
        <f>SUMPRODUCT(O891:Q891,PAINEL_PESOS!$C$21:$C$23)</f>
        <v/>
      </c>
      <c r="D891" s="70">
        <f>SUMPRODUCT(R891:S891,PAINEL_PESOS!$C$25:$C$26)</f>
        <v/>
      </c>
      <c r="E891" s="70">
        <f>SUMPRODUCT(T891:U891,PAINEL_PESOS!$C$28:$C$29)</f>
        <v/>
      </c>
      <c r="F891" s="70" t="n">
        <v>0.9965412173603393</v>
      </c>
      <c r="G891" s="70" t="n">
        <v>0.7134745427314892</v>
      </c>
      <c r="H891" s="71">
        <f>IF(NOT(AND(PAINEL_PESOS!$D$12="OK - 100%",PAINEL_PESOS!$F$20="OK - 100%",PAINEL_PESOS!$F$24="OK - 100%",PAINEL_PESOS!$F$27="OK - 100%",PAINEL_PESOS!$F$30="OK - 100%")),"", (B891*PAINEL_PESOS!$B$7+C891*PAINEL_PESOS!$B$8+D891*PAINEL_PESOS!$B$9+E891*PAINEL_PESOS!$B$10)*F891)</f>
        <v/>
      </c>
      <c r="I891" s="71">
        <f>IF(H891="","",H891-G891)</f>
        <v/>
      </c>
      <c r="J891" s="71">
        <f>IF(I891="","",ABS(I891))</f>
        <v/>
      </c>
      <c r="K891" t="n">
        <v>0.2005290237786282</v>
      </c>
      <c r="L891" t="n">
        <v>0</v>
      </c>
      <c r="M891" t="n">
        <v>0.9998033429470998</v>
      </c>
      <c r="N891" t="n">
        <v>0.9997591734292355</v>
      </c>
      <c r="O891" t="n">
        <v>0.5057696223875836</v>
      </c>
      <c r="P891" t="n">
        <v>0.9999822663190626</v>
      </c>
      <c r="Q891" t="n">
        <v>0.9834350969423906</v>
      </c>
      <c r="R891" t="n">
        <v>0.7025997348496719</v>
      </c>
      <c r="S891" t="n">
        <v>0.9314172268715644</v>
      </c>
      <c r="T891" t="n">
        <v>0.5784685505671646</v>
      </c>
      <c r="U891" t="n">
        <v>0.7556176163282533</v>
      </c>
    </row>
    <row r="892">
      <c r="A892" t="inlineStr">
        <is>
          <t>1349054</t>
        </is>
      </c>
      <c r="B892" s="70">
        <f>SUMPRODUCT(K892:N892,PAINEL_PESOS!$C$16:$C$19)</f>
        <v/>
      </c>
      <c r="C892" s="70">
        <f>SUMPRODUCT(O892:Q892,PAINEL_PESOS!$C$21:$C$23)</f>
        <v/>
      </c>
      <c r="D892" s="70">
        <f>SUMPRODUCT(R892:S892,PAINEL_PESOS!$C$25:$C$26)</f>
        <v/>
      </c>
      <c r="E892" s="70">
        <f>SUMPRODUCT(T892:U892,PAINEL_PESOS!$C$28:$C$29)</f>
        <v/>
      </c>
      <c r="F892" s="70" t="n">
        <v>0.9984703117069211</v>
      </c>
      <c r="G892" s="70" t="n">
        <v>0.7111981358129464</v>
      </c>
      <c r="H892" s="71">
        <f>IF(NOT(AND(PAINEL_PESOS!$D$12="OK - 100%",PAINEL_PESOS!$F$20="OK - 100%",PAINEL_PESOS!$F$24="OK - 100%",PAINEL_PESOS!$F$27="OK - 100%",PAINEL_PESOS!$F$30="OK - 100%")),"", (B892*PAINEL_PESOS!$B$7+C892*PAINEL_PESOS!$B$8+D892*PAINEL_PESOS!$B$9+E892*PAINEL_PESOS!$B$10)*F892)</f>
        <v/>
      </c>
      <c r="I892" s="71">
        <f>IF(H892="","",H892-G892)</f>
        <v/>
      </c>
      <c r="J892" s="71">
        <f>IF(I892="","",ABS(I892))</f>
        <v/>
      </c>
      <c r="K892" t="n">
        <v>0.2402528964719867</v>
      </c>
      <c r="L892" t="n">
        <v>0</v>
      </c>
      <c r="M892" t="n">
        <v>0.9972365985887082</v>
      </c>
      <c r="N892" t="n">
        <v>0.9998906393554635</v>
      </c>
      <c r="O892" t="n">
        <v>0.5057790986549842</v>
      </c>
      <c r="P892" t="n">
        <v>0.9999849199837296</v>
      </c>
      <c r="Q892" t="n">
        <v>0.9926778210015209</v>
      </c>
      <c r="R892" t="n">
        <v>0.4451226980112429</v>
      </c>
      <c r="S892" t="n">
        <v>0.9760395413884859</v>
      </c>
      <c r="T892" t="n">
        <v>0.5997406297536194</v>
      </c>
      <c r="U892" t="n">
        <v>0.8930808824678141</v>
      </c>
    </row>
    <row r="893">
      <c r="A893" t="inlineStr">
        <is>
          <t>1349055</t>
        </is>
      </c>
      <c r="B893" s="70">
        <f>SUMPRODUCT(K893:N893,PAINEL_PESOS!$C$16:$C$19)</f>
        <v/>
      </c>
      <c r="C893" s="70">
        <f>SUMPRODUCT(O893:Q893,PAINEL_PESOS!$C$21:$C$23)</f>
        <v/>
      </c>
      <c r="D893" s="70">
        <f>SUMPRODUCT(R893:S893,PAINEL_PESOS!$C$25:$C$26)</f>
        <v/>
      </c>
      <c r="E893" s="70">
        <f>SUMPRODUCT(T893:U893,PAINEL_PESOS!$C$28:$C$29)</f>
        <v/>
      </c>
      <c r="F893" s="70" t="n">
        <v>0.9998641876106761</v>
      </c>
      <c r="G893" s="70" t="n">
        <v>0.7383762600315869</v>
      </c>
      <c r="H893" s="71">
        <f>IF(NOT(AND(PAINEL_PESOS!$D$12="OK - 100%",PAINEL_PESOS!$F$20="OK - 100%",PAINEL_PESOS!$F$24="OK - 100%",PAINEL_PESOS!$F$27="OK - 100%",PAINEL_PESOS!$F$30="OK - 100%")),"", (B893*PAINEL_PESOS!$B$7+C893*PAINEL_PESOS!$B$8+D893*PAINEL_PESOS!$B$9+E893*PAINEL_PESOS!$B$10)*F893)</f>
        <v/>
      </c>
      <c r="I893" s="71">
        <f>IF(H893="","",H893-G893)</f>
        <v/>
      </c>
      <c r="J893" s="71">
        <f>IF(I893="","",ABS(I893))</f>
        <v/>
      </c>
      <c r="K893" t="n">
        <v>0.4019503025362365</v>
      </c>
      <c r="L893" t="n">
        <v>0</v>
      </c>
      <c r="M893" t="n">
        <v>0.9176654135743088</v>
      </c>
      <c r="N893" t="n">
        <v>0.9999017000587719</v>
      </c>
      <c r="O893" t="n">
        <v>0.4454312166941814</v>
      </c>
      <c r="P893" t="n">
        <v>0.9999892164586197</v>
      </c>
      <c r="Q893" t="n">
        <v>0.9994010973055674</v>
      </c>
      <c r="R893" t="n">
        <v>0.8395233161454724</v>
      </c>
      <c r="S893" t="n">
        <v>0.9250929789592358</v>
      </c>
      <c r="T893" t="n">
        <v>0.4528010587794593</v>
      </c>
      <c r="U893" t="n">
        <v>0.9007553521006806</v>
      </c>
    </row>
    <row r="894">
      <c r="A894" t="inlineStr">
        <is>
          <t>1349056</t>
        </is>
      </c>
      <c r="B894" s="70">
        <f>SUMPRODUCT(K894:N894,PAINEL_PESOS!$C$16:$C$19)</f>
        <v/>
      </c>
      <c r="C894" s="70">
        <f>SUMPRODUCT(O894:Q894,PAINEL_PESOS!$C$21:$C$23)</f>
        <v/>
      </c>
      <c r="D894" s="70">
        <f>SUMPRODUCT(R894:S894,PAINEL_PESOS!$C$25:$C$26)</f>
        <v/>
      </c>
      <c r="E894" s="70">
        <f>SUMPRODUCT(T894:U894,PAINEL_PESOS!$C$28:$C$29)</f>
        <v/>
      </c>
      <c r="F894" s="70" t="n">
        <v>0.9998705858581772</v>
      </c>
      <c r="G894" s="70" t="n">
        <v>0.7084878403782412</v>
      </c>
      <c r="H894" s="71">
        <f>IF(NOT(AND(PAINEL_PESOS!$D$12="OK - 100%",PAINEL_PESOS!$F$20="OK - 100%",PAINEL_PESOS!$F$24="OK - 100%",PAINEL_PESOS!$F$27="OK - 100%",PAINEL_PESOS!$F$30="OK - 100%")),"", (B894*PAINEL_PESOS!$B$7+C894*PAINEL_PESOS!$B$8+D894*PAINEL_PESOS!$B$9+E894*PAINEL_PESOS!$B$10)*F894)</f>
        <v/>
      </c>
      <c r="I894" s="71">
        <f>IF(H894="","",H894-G894)</f>
        <v/>
      </c>
      <c r="J894" s="71">
        <f>IF(I894="","",ABS(I894))</f>
        <v/>
      </c>
      <c r="K894" t="n">
        <v>0.420914654473082</v>
      </c>
      <c r="L894" t="n">
        <v>0</v>
      </c>
      <c r="M894" t="n">
        <v>0.8183276089961853</v>
      </c>
      <c r="N894" t="n">
        <v>0.9998672679296966</v>
      </c>
      <c r="O894" t="n">
        <v>0.4333877370222627</v>
      </c>
      <c r="P894" t="n">
        <v>0.9998660866742426</v>
      </c>
      <c r="Q894" t="n">
        <v>0.9994758101791725</v>
      </c>
      <c r="R894" t="n">
        <v>0.5941131357755151</v>
      </c>
      <c r="S894" t="n">
        <v>0.9918464802634761</v>
      </c>
      <c r="T894" t="n">
        <v>0.4271414234504818</v>
      </c>
      <c r="U894" t="n">
        <v>0.9141607636251263</v>
      </c>
    </row>
    <row r="895">
      <c r="A895" t="inlineStr">
        <is>
          <t>1349057</t>
        </is>
      </c>
      <c r="B895" s="70">
        <f>SUMPRODUCT(K895:N895,PAINEL_PESOS!$C$16:$C$19)</f>
        <v/>
      </c>
      <c r="C895" s="70">
        <f>SUMPRODUCT(O895:Q895,PAINEL_PESOS!$C$21:$C$23)</f>
        <v/>
      </c>
      <c r="D895" s="70">
        <f>SUMPRODUCT(R895:S895,PAINEL_PESOS!$C$25:$C$26)</f>
        <v/>
      </c>
      <c r="E895" s="70">
        <f>SUMPRODUCT(T895:U895,PAINEL_PESOS!$C$28:$C$29)</f>
        <v/>
      </c>
      <c r="F895" s="70" t="n">
        <v>0.9997126140341949</v>
      </c>
      <c r="G895" s="70" t="n">
        <v>0.7483158819495416</v>
      </c>
      <c r="H895" s="71">
        <f>IF(NOT(AND(PAINEL_PESOS!$D$12="OK - 100%",PAINEL_PESOS!$F$20="OK - 100%",PAINEL_PESOS!$F$24="OK - 100%",PAINEL_PESOS!$F$27="OK - 100%",PAINEL_PESOS!$F$30="OK - 100%")),"", (B895*PAINEL_PESOS!$B$7+C895*PAINEL_PESOS!$B$8+D895*PAINEL_PESOS!$B$9+E895*PAINEL_PESOS!$B$10)*F895)</f>
        <v/>
      </c>
      <c r="I895" s="71">
        <f>IF(H895="","",H895-G895)</f>
        <v/>
      </c>
      <c r="J895" s="71">
        <f>IF(I895="","",ABS(I895))</f>
        <v/>
      </c>
      <c r="K895" t="n">
        <v>0.7425399068348209</v>
      </c>
      <c r="L895" t="n">
        <v>0</v>
      </c>
      <c r="M895" t="n">
        <v>0.7788077288451712</v>
      </c>
      <c r="N895" t="n">
        <v>0.9998145581339263</v>
      </c>
      <c r="O895" t="n">
        <v>0.4983155352580497</v>
      </c>
      <c r="P895" t="n">
        <v>0.9999686933136928</v>
      </c>
      <c r="Q895" t="n">
        <v>0.9987215939990597</v>
      </c>
      <c r="R895" t="n">
        <v>0.8567329012564738</v>
      </c>
      <c r="S895" t="n">
        <v>0.921525336277352</v>
      </c>
      <c r="T895" t="n">
        <v>0.3922270900856661</v>
      </c>
      <c r="U895" t="n">
        <v>0.8925110211225915</v>
      </c>
    </row>
    <row r="896">
      <c r="A896" t="inlineStr">
        <is>
          <t>1349058</t>
        </is>
      </c>
      <c r="B896" s="70">
        <f>SUMPRODUCT(K896:N896,PAINEL_PESOS!$C$16:$C$19)</f>
        <v/>
      </c>
      <c r="C896" s="70">
        <f>SUMPRODUCT(O896:Q896,PAINEL_PESOS!$C$21:$C$23)</f>
        <v/>
      </c>
      <c r="D896" s="70">
        <f>SUMPRODUCT(R896:S896,PAINEL_PESOS!$C$25:$C$26)</f>
        <v/>
      </c>
      <c r="E896" s="70">
        <f>SUMPRODUCT(T896:U896,PAINEL_PESOS!$C$28:$C$29)</f>
        <v/>
      </c>
      <c r="F896" s="70" t="n">
        <v>0.9996265971970257</v>
      </c>
      <c r="G896" s="70" t="n">
        <v>0.7105113992219407</v>
      </c>
      <c r="H896" s="71">
        <f>IF(NOT(AND(PAINEL_PESOS!$D$12="OK - 100%",PAINEL_PESOS!$F$20="OK - 100%",PAINEL_PESOS!$F$24="OK - 100%",PAINEL_PESOS!$F$27="OK - 100%",PAINEL_PESOS!$F$30="OK - 100%")),"", (B896*PAINEL_PESOS!$B$7+C896*PAINEL_PESOS!$B$8+D896*PAINEL_PESOS!$B$9+E896*PAINEL_PESOS!$B$10)*F896)</f>
        <v/>
      </c>
      <c r="I896" s="71">
        <f>IF(H896="","",H896-G896)</f>
        <v/>
      </c>
      <c r="J896" s="71">
        <f>IF(I896="","",ABS(I896))</f>
        <v/>
      </c>
      <c r="K896" t="n">
        <v>0.9999328457585346</v>
      </c>
      <c r="L896" t="n">
        <v>0</v>
      </c>
      <c r="M896" t="n">
        <v>0.6215954900644698</v>
      </c>
      <c r="N896" t="n">
        <v>0.999615517955682</v>
      </c>
      <c r="O896" t="n">
        <v>0.50920620777848</v>
      </c>
      <c r="P896" t="n">
        <v>0.9999587316861599</v>
      </c>
      <c r="Q896" t="n">
        <v>0.9984188256126755</v>
      </c>
      <c r="R896" t="n">
        <v>0.588627541991209</v>
      </c>
      <c r="S896" t="n">
        <v>0.9818831262123103</v>
      </c>
      <c r="T896" t="n">
        <v>0.2448029480366478</v>
      </c>
      <c r="U896" t="n">
        <v>0.8886063890054969</v>
      </c>
    </row>
    <row r="897">
      <c r="A897" t="inlineStr">
        <is>
          <t>1349059</t>
        </is>
      </c>
      <c r="B897" s="70">
        <f>SUMPRODUCT(K897:N897,PAINEL_PESOS!$C$16:$C$19)</f>
        <v/>
      </c>
      <c r="C897" s="70">
        <f>SUMPRODUCT(O897:Q897,PAINEL_PESOS!$C$21:$C$23)</f>
        <v/>
      </c>
      <c r="D897" s="70">
        <f>SUMPRODUCT(R897:S897,PAINEL_PESOS!$C$25:$C$26)</f>
        <v/>
      </c>
      <c r="E897" s="70">
        <f>SUMPRODUCT(T897:U897,PAINEL_PESOS!$C$28:$C$29)</f>
        <v/>
      </c>
      <c r="F897" s="70" t="n">
        <v>0.9997809430649286</v>
      </c>
      <c r="G897" s="70" t="n">
        <v>0.7154638271248738</v>
      </c>
      <c r="H897" s="71">
        <f>IF(NOT(AND(PAINEL_PESOS!$D$12="OK - 100%",PAINEL_PESOS!$F$20="OK - 100%",PAINEL_PESOS!$F$24="OK - 100%",PAINEL_PESOS!$F$27="OK - 100%",PAINEL_PESOS!$F$30="OK - 100%")),"", (B897*PAINEL_PESOS!$B$7+C897*PAINEL_PESOS!$B$8+D897*PAINEL_PESOS!$B$9+E897*PAINEL_PESOS!$B$10)*F897)</f>
        <v/>
      </c>
      <c r="I897" s="71">
        <f>IF(H897="","",H897-G897)</f>
        <v/>
      </c>
      <c r="J897" s="71">
        <f>IF(I897="","",ABS(I897))</f>
        <v/>
      </c>
      <c r="K897" t="n">
        <v>0.6292463358225882</v>
      </c>
      <c r="L897" t="n">
        <v>0</v>
      </c>
      <c r="M897" t="n">
        <v>0.7818599140165594</v>
      </c>
      <c r="N897" t="n">
        <v>0.9997347962130866</v>
      </c>
      <c r="O897" t="n">
        <v>0.4614246467635381</v>
      </c>
      <c r="P897" t="n">
        <v>0.9999806963204242</v>
      </c>
      <c r="Q897" t="n">
        <v>0.9990936945642462</v>
      </c>
      <c r="R897" t="n">
        <v>0.743802428755546</v>
      </c>
      <c r="S897" t="n">
        <v>0.9301450426791402</v>
      </c>
      <c r="T897" t="n">
        <v>0.3130853357259932</v>
      </c>
      <c r="U897" t="n">
        <v>0.8921786882695343</v>
      </c>
    </row>
    <row r="898">
      <c r="A898" t="inlineStr">
        <is>
          <t>1349060</t>
        </is>
      </c>
      <c r="B898" s="70">
        <f>SUMPRODUCT(K898:N898,PAINEL_PESOS!$C$16:$C$19)</f>
        <v/>
      </c>
      <c r="C898" s="70">
        <f>SUMPRODUCT(O898:Q898,PAINEL_PESOS!$C$21:$C$23)</f>
        <v/>
      </c>
      <c r="D898" s="70">
        <f>SUMPRODUCT(R898:S898,PAINEL_PESOS!$C$25:$C$26)</f>
        <v/>
      </c>
      <c r="E898" s="70">
        <f>SUMPRODUCT(T898:U898,PAINEL_PESOS!$C$28:$C$29)</f>
        <v/>
      </c>
      <c r="F898" s="70" t="n">
        <v>0.9993789103735703</v>
      </c>
      <c r="G898" s="70" t="n">
        <v>0.6797188001538887</v>
      </c>
      <c r="H898" s="71">
        <f>IF(NOT(AND(PAINEL_PESOS!$D$12="OK - 100%",PAINEL_PESOS!$F$20="OK - 100%",PAINEL_PESOS!$F$24="OK - 100%",PAINEL_PESOS!$F$27="OK - 100%",PAINEL_PESOS!$F$30="OK - 100%")),"", (B898*PAINEL_PESOS!$B$7+C898*PAINEL_PESOS!$B$8+D898*PAINEL_PESOS!$B$9+E898*PAINEL_PESOS!$B$10)*F898)</f>
        <v/>
      </c>
      <c r="I898" s="71">
        <f>IF(H898="","",H898-G898)</f>
        <v/>
      </c>
      <c r="J898" s="71">
        <f>IF(I898="","",ABS(I898))</f>
        <v/>
      </c>
      <c r="K898" t="n">
        <v>0.9995555844980737</v>
      </c>
      <c r="L898" t="n">
        <v>0</v>
      </c>
      <c r="M898" t="n">
        <v>0.6046591461339399</v>
      </c>
      <c r="N898" t="n">
        <v>0.9990350946262396</v>
      </c>
      <c r="O898" t="n">
        <v>0.4860064991832671</v>
      </c>
      <c r="P898" t="n">
        <v>0.9997576369617023</v>
      </c>
      <c r="Q898" t="n">
        <v>0.9975822524650075</v>
      </c>
      <c r="R898" t="n">
        <v>0.3749087412996893</v>
      </c>
      <c r="S898" t="n">
        <v>0.9965268066352198</v>
      </c>
      <c r="T898" t="n">
        <v>0.2049276180442629</v>
      </c>
      <c r="U898" t="n">
        <v>0.9075774928432896</v>
      </c>
    </row>
    <row r="899">
      <c r="A899" t="inlineStr">
        <is>
          <t>1349061</t>
        </is>
      </c>
      <c r="B899" s="70">
        <f>SUMPRODUCT(K899:N899,PAINEL_PESOS!$C$16:$C$19)</f>
        <v/>
      </c>
      <c r="C899" s="70">
        <f>SUMPRODUCT(O899:Q899,PAINEL_PESOS!$C$21:$C$23)</f>
        <v/>
      </c>
      <c r="D899" s="70">
        <f>SUMPRODUCT(R899:S899,PAINEL_PESOS!$C$25:$C$26)</f>
        <v/>
      </c>
      <c r="E899" s="70">
        <f>SUMPRODUCT(T899:U899,PAINEL_PESOS!$C$28:$C$29)</f>
        <v/>
      </c>
      <c r="F899" s="70" t="n">
        <v>0.9997493793808934</v>
      </c>
      <c r="G899" s="70" t="n">
        <v>0.6915866502096524</v>
      </c>
      <c r="H899" s="71">
        <f>IF(NOT(AND(PAINEL_PESOS!$D$12="OK - 100%",PAINEL_PESOS!$F$20="OK - 100%",PAINEL_PESOS!$F$24="OK - 100%",PAINEL_PESOS!$F$27="OK - 100%",PAINEL_PESOS!$F$30="OK - 100%")),"", (B899*PAINEL_PESOS!$B$7+C899*PAINEL_PESOS!$B$8+D899*PAINEL_PESOS!$B$9+E899*PAINEL_PESOS!$B$10)*F899)</f>
        <v/>
      </c>
      <c r="I899" s="71">
        <f>IF(H899="","",H899-G899)</f>
        <v/>
      </c>
      <c r="J899" s="71">
        <f>IF(I899="","",ABS(I899))</f>
        <v/>
      </c>
      <c r="K899" t="n">
        <v>0.5894996769272556</v>
      </c>
      <c r="L899" t="n">
        <v>0</v>
      </c>
      <c r="M899" t="n">
        <v>0.8026063384931791</v>
      </c>
      <c r="N899" t="n">
        <v>0.99969085629066</v>
      </c>
      <c r="O899" t="n">
        <v>0.4559797169418394</v>
      </c>
      <c r="P899" t="n">
        <v>0.9999690434514587</v>
      </c>
      <c r="Q899" t="n">
        <v>0.9989678986226208</v>
      </c>
      <c r="R899" t="n">
        <v>0.4768135602501604</v>
      </c>
      <c r="S899" t="n">
        <v>0.9965029292260447</v>
      </c>
      <c r="T899" t="n">
        <v>0.3172093903662871</v>
      </c>
      <c r="U899" t="n">
        <v>0.9110447345635183</v>
      </c>
    </row>
    <row r="900">
      <c r="A900" t="inlineStr">
        <is>
          <t>1349062</t>
        </is>
      </c>
      <c r="B900" s="70">
        <f>SUMPRODUCT(K900:N900,PAINEL_PESOS!$C$16:$C$19)</f>
        <v/>
      </c>
      <c r="C900" s="70">
        <f>SUMPRODUCT(O900:Q900,PAINEL_PESOS!$C$21:$C$23)</f>
        <v/>
      </c>
      <c r="D900" s="70">
        <f>SUMPRODUCT(R900:S900,PAINEL_PESOS!$C$25:$C$26)</f>
        <v/>
      </c>
      <c r="E900" s="70">
        <f>SUMPRODUCT(T900:U900,PAINEL_PESOS!$C$28:$C$29)</f>
        <v/>
      </c>
      <c r="F900" s="70" t="n">
        <v>0.9994773605106506</v>
      </c>
      <c r="G900" s="70" t="n">
        <v>0.7028846424916965</v>
      </c>
      <c r="H900" s="71">
        <f>IF(NOT(AND(PAINEL_PESOS!$D$12="OK - 100%",PAINEL_PESOS!$F$20="OK - 100%",PAINEL_PESOS!$F$24="OK - 100%",PAINEL_PESOS!$F$27="OK - 100%",PAINEL_PESOS!$F$30="OK - 100%")),"", (B900*PAINEL_PESOS!$B$7+C900*PAINEL_PESOS!$B$8+D900*PAINEL_PESOS!$B$9+E900*PAINEL_PESOS!$B$10)*F900)</f>
        <v/>
      </c>
      <c r="I900" s="71">
        <f>IF(H900="","",H900-G900)</f>
        <v/>
      </c>
      <c r="J900" s="71">
        <f>IF(I900="","",ABS(I900))</f>
        <v/>
      </c>
      <c r="K900" t="n">
        <v>0.999992204354989</v>
      </c>
      <c r="L900" t="n">
        <v>0.0003411141430326274</v>
      </c>
      <c r="M900" t="n">
        <v>0.4911963140697362</v>
      </c>
      <c r="N900" t="n">
        <v>0.99927179574286</v>
      </c>
      <c r="O900" t="n">
        <v>0.3512944069138597</v>
      </c>
      <c r="P900" t="n">
        <v>0.9998003076341658</v>
      </c>
      <c r="Q900" t="n">
        <v>0.9979201695416281</v>
      </c>
      <c r="R900" t="n">
        <v>0.6495979930418948</v>
      </c>
      <c r="S900" t="n">
        <v>0.9763987985912426</v>
      </c>
      <c r="T900" t="n">
        <v>0.3077831982940058</v>
      </c>
      <c r="U900" t="n">
        <v>0.8808268920478098</v>
      </c>
    </row>
    <row r="901">
      <c r="A901" t="inlineStr">
        <is>
          <t>1349063</t>
        </is>
      </c>
      <c r="B901" s="70">
        <f>SUMPRODUCT(K901:N901,PAINEL_PESOS!$C$16:$C$19)</f>
        <v/>
      </c>
      <c r="C901" s="70">
        <f>SUMPRODUCT(O901:Q901,PAINEL_PESOS!$C$21:$C$23)</f>
        <v/>
      </c>
      <c r="D901" s="70">
        <f>SUMPRODUCT(R901:S901,PAINEL_PESOS!$C$25:$C$26)</f>
        <v/>
      </c>
      <c r="E901" s="70">
        <f>SUMPRODUCT(T901:U901,PAINEL_PESOS!$C$28:$C$29)</f>
        <v/>
      </c>
      <c r="F901" s="70" t="n">
        <v>0.9984912544115341</v>
      </c>
      <c r="G901" s="70" t="n">
        <v>0.7060368918940331</v>
      </c>
      <c r="H901" s="71">
        <f>IF(NOT(AND(PAINEL_PESOS!$D$12="OK - 100%",PAINEL_PESOS!$F$20="OK - 100%",PAINEL_PESOS!$F$24="OK - 100%",PAINEL_PESOS!$F$27="OK - 100%",PAINEL_PESOS!$F$30="OK - 100%")),"", (B901*PAINEL_PESOS!$B$7+C901*PAINEL_PESOS!$B$8+D901*PAINEL_PESOS!$B$9+E901*PAINEL_PESOS!$B$10)*F901)</f>
        <v/>
      </c>
      <c r="I901" s="71">
        <f>IF(H901="","",H901-G901)</f>
        <v/>
      </c>
      <c r="J901" s="71">
        <f>IF(I901="","",ABS(I901))</f>
        <v/>
      </c>
      <c r="K901" t="n">
        <v>0.8412863957808763</v>
      </c>
      <c r="L901" t="n">
        <v>0</v>
      </c>
      <c r="M901" t="n">
        <v>0.5618577669643987</v>
      </c>
      <c r="N901" t="n">
        <v>0.9993218466986317</v>
      </c>
      <c r="O901" t="n">
        <v>0.496185237959226</v>
      </c>
      <c r="P901" t="n">
        <v>0.9995838502253728</v>
      </c>
      <c r="Q901" t="n">
        <v>0.993173046373702</v>
      </c>
      <c r="R901" t="n">
        <v>0.5537581013051359</v>
      </c>
      <c r="S901" t="n">
        <v>0.9762524123137269</v>
      </c>
      <c r="T901" t="n">
        <v>0.4122046602144099</v>
      </c>
      <c r="U901" t="n">
        <v>0.8540869173091024</v>
      </c>
    </row>
    <row r="902">
      <c r="A902" t="inlineStr">
        <is>
          <t>1349064</t>
        </is>
      </c>
      <c r="B902" s="70">
        <f>SUMPRODUCT(K902:N902,PAINEL_PESOS!$C$16:$C$19)</f>
        <v/>
      </c>
      <c r="C902" s="70">
        <f>SUMPRODUCT(O902:Q902,PAINEL_PESOS!$C$21:$C$23)</f>
        <v/>
      </c>
      <c r="D902" s="70">
        <f>SUMPRODUCT(R902:S902,PAINEL_PESOS!$C$25:$C$26)</f>
        <v/>
      </c>
      <c r="E902" s="70">
        <f>SUMPRODUCT(T902:U902,PAINEL_PESOS!$C$28:$C$29)</f>
        <v/>
      </c>
      <c r="F902" s="70" t="n">
        <v>0.9993831332021281</v>
      </c>
      <c r="G902" s="70" t="n">
        <v>0.6193417064374652</v>
      </c>
      <c r="H902" s="71">
        <f>IF(NOT(AND(PAINEL_PESOS!$D$12="OK - 100%",PAINEL_PESOS!$F$20="OK - 100%",PAINEL_PESOS!$F$24="OK - 100%",PAINEL_PESOS!$F$27="OK - 100%",PAINEL_PESOS!$F$30="OK - 100%")),"", (B902*PAINEL_PESOS!$B$7+C902*PAINEL_PESOS!$B$8+D902*PAINEL_PESOS!$B$9+E902*PAINEL_PESOS!$B$10)*F902)</f>
        <v/>
      </c>
      <c r="I902" s="71">
        <f>IF(H902="","",H902-G902)</f>
        <v/>
      </c>
      <c r="J902" s="71">
        <f>IF(I902="","",ABS(I902))</f>
        <v/>
      </c>
      <c r="K902" t="n">
        <v>0.2</v>
      </c>
      <c r="L902" t="n">
        <v>0</v>
      </c>
      <c r="M902" t="n">
        <v>1</v>
      </c>
      <c r="N902" t="n">
        <v>0.9983483186644312</v>
      </c>
      <c r="O902" t="n">
        <v>0.2751930500141422</v>
      </c>
      <c r="P902" t="n">
        <v>0.9967970300782224</v>
      </c>
      <c r="Q902" t="n">
        <v>0.9992115992501539</v>
      </c>
      <c r="R902" t="n">
        <v>0.3766783740409026</v>
      </c>
      <c r="S902" t="n">
        <v>0.5579463595832832</v>
      </c>
      <c r="T902" t="n">
        <v>0.523155556434984</v>
      </c>
      <c r="U902" t="n">
        <v>0.8867030464572607</v>
      </c>
    </row>
    <row r="903">
      <c r="A903" t="inlineStr">
        <is>
          <t>1349065</t>
        </is>
      </c>
      <c r="B903" s="70">
        <f>SUMPRODUCT(K903:N903,PAINEL_PESOS!$C$16:$C$19)</f>
        <v/>
      </c>
      <c r="C903" s="70">
        <f>SUMPRODUCT(O903:Q903,PAINEL_PESOS!$C$21:$C$23)</f>
        <v/>
      </c>
      <c r="D903" s="70">
        <f>SUMPRODUCT(R903:S903,PAINEL_PESOS!$C$25:$C$26)</f>
        <v/>
      </c>
      <c r="E903" s="70">
        <f>SUMPRODUCT(T903:U903,PAINEL_PESOS!$C$28:$C$29)</f>
        <v/>
      </c>
      <c r="F903" s="70" t="n">
        <v>0.999583080148679</v>
      </c>
      <c r="G903" s="70" t="n">
        <v>0.6306329495666853</v>
      </c>
      <c r="H903" s="71">
        <f>IF(NOT(AND(PAINEL_PESOS!$D$12="OK - 100%",PAINEL_PESOS!$F$20="OK - 100%",PAINEL_PESOS!$F$24="OK - 100%",PAINEL_PESOS!$F$27="OK - 100%",PAINEL_PESOS!$F$30="OK - 100%")),"", (B903*PAINEL_PESOS!$B$7+C903*PAINEL_PESOS!$B$8+D903*PAINEL_PESOS!$B$9+E903*PAINEL_PESOS!$B$10)*F903)</f>
        <v/>
      </c>
      <c r="I903" s="71">
        <f>IF(H903="","",H903-G903)</f>
        <v/>
      </c>
      <c r="J903" s="71">
        <f>IF(I903="","",ABS(I903))</f>
        <v/>
      </c>
      <c r="K903" t="n">
        <v>0.2</v>
      </c>
      <c r="L903" t="n">
        <v>0</v>
      </c>
      <c r="M903" t="n">
        <v>1</v>
      </c>
      <c r="N903" t="n">
        <v>0.9980761502649398</v>
      </c>
      <c r="O903" t="n">
        <v>0.2704103046045496</v>
      </c>
      <c r="P903" t="n">
        <v>0.999968501522293</v>
      </c>
      <c r="Q903" t="n">
        <v>0.9990711119800101</v>
      </c>
      <c r="R903" t="n">
        <v>0.430708967271301</v>
      </c>
      <c r="S903" t="n">
        <v>0.5849214162863733</v>
      </c>
      <c r="T903" t="n">
        <v>0.5290554767167249</v>
      </c>
      <c r="U903" t="n">
        <v>0.8904773135295813</v>
      </c>
    </row>
    <row r="904">
      <c r="A904" t="inlineStr">
        <is>
          <t>1349080</t>
        </is>
      </c>
      <c r="B904" s="70">
        <f>SUMPRODUCT(K904:N904,PAINEL_PESOS!$C$16:$C$19)</f>
        <v/>
      </c>
      <c r="C904" s="70">
        <f>SUMPRODUCT(O904:Q904,PAINEL_PESOS!$C$21:$C$23)</f>
        <v/>
      </c>
      <c r="D904" s="70">
        <f>SUMPRODUCT(R904:S904,PAINEL_PESOS!$C$25:$C$26)</f>
        <v/>
      </c>
      <c r="E904" s="70">
        <f>SUMPRODUCT(T904:U904,PAINEL_PESOS!$C$28:$C$29)</f>
        <v/>
      </c>
      <c r="F904" s="70" t="n">
        <v>0.9993356441704562</v>
      </c>
      <c r="G904" s="70" t="n">
        <v>0.5805805164622759</v>
      </c>
      <c r="H904" s="71">
        <f>IF(NOT(AND(PAINEL_PESOS!$D$12="OK - 100%",PAINEL_PESOS!$F$20="OK - 100%",PAINEL_PESOS!$F$24="OK - 100%",PAINEL_PESOS!$F$27="OK - 100%",PAINEL_PESOS!$F$30="OK - 100%")),"", (B904*PAINEL_PESOS!$B$7+C904*PAINEL_PESOS!$B$8+D904*PAINEL_PESOS!$B$9+E904*PAINEL_PESOS!$B$10)*F904)</f>
        <v/>
      </c>
      <c r="I904" s="71">
        <f>IF(H904="","",H904-G904)</f>
        <v/>
      </c>
      <c r="J904" s="71">
        <f>IF(I904="","",ABS(I904))</f>
        <v/>
      </c>
      <c r="K904" t="n">
        <v>0.2042833042891811</v>
      </c>
      <c r="L904" t="n">
        <v>0.02141657229313746</v>
      </c>
      <c r="M904" t="n">
        <v>0.9887759341899642</v>
      </c>
      <c r="N904" t="n">
        <v>0.9986132503962672</v>
      </c>
      <c r="O904" t="n">
        <v>0.27757505003038</v>
      </c>
      <c r="P904" t="n">
        <v>0.9955830735048243</v>
      </c>
      <c r="Q904" t="n">
        <v>0.9993164180461118</v>
      </c>
      <c r="R904" t="n">
        <v>0.09101385189871261</v>
      </c>
      <c r="S904" t="n">
        <v>0.5241656921684226</v>
      </c>
      <c r="T904" t="n">
        <v>0.5540781245522888</v>
      </c>
      <c r="U904" t="n">
        <v>0.8569466525419106</v>
      </c>
    </row>
    <row r="905">
      <c r="A905" t="inlineStr">
        <is>
          <t>1349081</t>
        </is>
      </c>
      <c r="B905" s="70">
        <f>SUMPRODUCT(K905:N905,PAINEL_PESOS!$C$16:$C$19)</f>
        <v/>
      </c>
      <c r="C905" s="70">
        <f>SUMPRODUCT(O905:Q905,PAINEL_PESOS!$C$21:$C$23)</f>
        <v/>
      </c>
      <c r="D905" s="70">
        <f>SUMPRODUCT(R905:S905,PAINEL_PESOS!$C$25:$C$26)</f>
        <v/>
      </c>
      <c r="E905" s="70">
        <f>SUMPRODUCT(T905:U905,PAINEL_PESOS!$C$28:$C$29)</f>
        <v/>
      </c>
      <c r="F905" s="70" t="n">
        <v>0.9995922459000521</v>
      </c>
      <c r="G905" s="70" t="n">
        <v>0.6432461857542277</v>
      </c>
      <c r="H905" s="71">
        <f>IF(NOT(AND(PAINEL_PESOS!$D$12="OK - 100%",PAINEL_PESOS!$F$20="OK - 100%",PAINEL_PESOS!$F$24="OK - 100%",PAINEL_PESOS!$F$27="OK - 100%",PAINEL_PESOS!$F$30="OK - 100%")),"", (B905*PAINEL_PESOS!$B$7+C905*PAINEL_PESOS!$B$8+D905*PAINEL_PESOS!$B$9+E905*PAINEL_PESOS!$B$10)*F905)</f>
        <v/>
      </c>
      <c r="I905" s="71">
        <f>IF(H905="","",H905-G905)</f>
        <v/>
      </c>
      <c r="J905" s="71">
        <f>IF(I905="","",ABS(I905))</f>
        <v/>
      </c>
      <c r="K905" t="n">
        <v>0.2014962432613174</v>
      </c>
      <c r="L905" t="n">
        <v>0.007481218964537891</v>
      </c>
      <c r="M905" t="n">
        <v>0.9960792188008457</v>
      </c>
      <c r="N905" t="n">
        <v>0.9981156784210559</v>
      </c>
      <c r="O905" t="n">
        <v>0.2704449218684166</v>
      </c>
      <c r="P905" t="n">
        <v>0.9999961862305061</v>
      </c>
      <c r="Q905" t="n">
        <v>0.9990823905602708</v>
      </c>
      <c r="R905" t="n">
        <v>0.5915110799110394</v>
      </c>
      <c r="S905" t="n">
        <v>0.5249507903128146</v>
      </c>
      <c r="T905" t="n">
        <v>0.5564864893716857</v>
      </c>
      <c r="U905" t="n">
        <v>0.8605184270331697</v>
      </c>
    </row>
    <row r="906">
      <c r="A906" t="inlineStr">
        <is>
          <t>1349082</t>
        </is>
      </c>
      <c r="B906" s="70">
        <f>SUMPRODUCT(K906:N906,PAINEL_PESOS!$C$16:$C$19)</f>
        <v/>
      </c>
      <c r="C906" s="70">
        <f>SUMPRODUCT(O906:Q906,PAINEL_PESOS!$C$21:$C$23)</f>
        <v/>
      </c>
      <c r="D906" s="70">
        <f>SUMPRODUCT(R906:S906,PAINEL_PESOS!$C$25:$C$26)</f>
        <v/>
      </c>
      <c r="E906" s="70">
        <f>SUMPRODUCT(T906:U906,PAINEL_PESOS!$C$28:$C$29)</f>
        <v/>
      </c>
      <c r="F906" s="70" t="n">
        <v>0.9988340083066971</v>
      </c>
      <c r="G906" s="70" t="n">
        <v>0.572931808657254</v>
      </c>
      <c r="H906" s="71">
        <f>IF(NOT(AND(PAINEL_PESOS!$D$12="OK - 100%",PAINEL_PESOS!$F$20="OK - 100%",PAINEL_PESOS!$F$24="OK - 100%",PAINEL_PESOS!$F$27="OK - 100%",PAINEL_PESOS!$F$30="OK - 100%")),"", (B906*PAINEL_PESOS!$B$7+C906*PAINEL_PESOS!$B$8+D906*PAINEL_PESOS!$B$9+E906*PAINEL_PESOS!$B$10)*F906)</f>
        <v/>
      </c>
      <c r="I906" s="71">
        <f>IF(H906="","",H906-G906)</f>
        <v/>
      </c>
      <c r="J906" s="71">
        <f>IF(I906="","",ABS(I906))</f>
        <v/>
      </c>
      <c r="K906" t="n">
        <v>0.2031289025510986</v>
      </c>
      <c r="L906" t="n">
        <v>0.01564382376281425</v>
      </c>
      <c r="M906" t="n">
        <v>0.9918013347312963</v>
      </c>
      <c r="N906" t="n">
        <v>0.9995760624112787</v>
      </c>
      <c r="O906" t="n">
        <v>0.2904278084434588</v>
      </c>
      <c r="P906" t="n">
        <v>0.9868957335262719</v>
      </c>
      <c r="Q906" t="n">
        <v>0.9998035112828596</v>
      </c>
      <c r="R906" t="n">
        <v>0.05087530676603727</v>
      </c>
      <c r="S906" t="n">
        <v>0.5246567600713827</v>
      </c>
      <c r="T906" t="n">
        <v>0.5640192416582352</v>
      </c>
      <c r="U906" t="n">
        <v>0.8260939053519766</v>
      </c>
    </row>
    <row r="907">
      <c r="A907" t="inlineStr">
        <is>
          <t>1349083</t>
        </is>
      </c>
      <c r="B907" s="70">
        <f>SUMPRODUCT(K907:N907,PAINEL_PESOS!$C$16:$C$19)</f>
        <v/>
      </c>
      <c r="C907" s="70">
        <f>SUMPRODUCT(O907:Q907,PAINEL_PESOS!$C$21:$C$23)</f>
        <v/>
      </c>
      <c r="D907" s="70">
        <f>SUMPRODUCT(R907:S907,PAINEL_PESOS!$C$25:$C$26)</f>
        <v/>
      </c>
      <c r="E907" s="70">
        <f>SUMPRODUCT(T907:U907,PAINEL_PESOS!$C$28:$C$29)</f>
        <v/>
      </c>
      <c r="F907" s="70" t="n">
        <v>0.999557837833454</v>
      </c>
      <c r="G907" s="70" t="n">
        <v>0.6873317064170396</v>
      </c>
      <c r="H907" s="71">
        <f>IF(NOT(AND(PAINEL_PESOS!$D$12="OK - 100%",PAINEL_PESOS!$F$20="OK - 100%",PAINEL_PESOS!$F$24="OK - 100%",PAINEL_PESOS!$F$27="OK - 100%",PAINEL_PESOS!$F$30="OK - 100%")),"", (B907*PAINEL_PESOS!$B$7+C907*PAINEL_PESOS!$B$8+D907*PAINEL_PESOS!$B$9+E907*PAINEL_PESOS!$B$10)*F907)</f>
        <v/>
      </c>
      <c r="I907" s="71">
        <f>IF(H907="","",H907-G907)</f>
        <v/>
      </c>
      <c r="J907" s="71">
        <f>IF(I907="","",ABS(I907))</f>
        <v/>
      </c>
      <c r="K907" t="n">
        <v>0.2848249221498856</v>
      </c>
      <c r="L907" t="n">
        <v>0.424124621122934</v>
      </c>
      <c r="M907" t="n">
        <v>0.7777234099844405</v>
      </c>
      <c r="N907" t="n">
        <v>0.9983750690871153</v>
      </c>
      <c r="O907" t="n">
        <v>0.274756350309284</v>
      </c>
      <c r="P907" t="n">
        <v>0.9999982604679908</v>
      </c>
      <c r="Q907" t="n">
        <v>0.9987704957128978</v>
      </c>
      <c r="R907" t="n">
        <v>0.8735939955537956</v>
      </c>
      <c r="S907" t="n">
        <v>0.4494943017407508</v>
      </c>
      <c r="T907" t="n">
        <v>0.6013335589480853</v>
      </c>
      <c r="U907" t="n">
        <v>0.8184567517091997</v>
      </c>
    </row>
    <row r="908">
      <c r="A908" t="inlineStr">
        <is>
          <t>1349084</t>
        </is>
      </c>
      <c r="B908" s="70">
        <f>SUMPRODUCT(K908:N908,PAINEL_PESOS!$C$16:$C$19)</f>
        <v/>
      </c>
      <c r="C908" s="70">
        <f>SUMPRODUCT(O908:Q908,PAINEL_PESOS!$C$21:$C$23)</f>
        <v/>
      </c>
      <c r="D908" s="70">
        <f>SUMPRODUCT(R908:S908,PAINEL_PESOS!$C$25:$C$26)</f>
        <v/>
      </c>
      <c r="E908" s="70">
        <f>SUMPRODUCT(T908:U908,PAINEL_PESOS!$C$28:$C$29)</f>
        <v/>
      </c>
      <c r="F908" s="70" t="n">
        <v>0.9993300951410873</v>
      </c>
      <c r="G908" s="70" t="n">
        <v>0.6592740365685749</v>
      </c>
      <c r="H908" s="71">
        <f>IF(NOT(AND(PAINEL_PESOS!$D$12="OK - 100%",PAINEL_PESOS!$F$20="OK - 100%",PAINEL_PESOS!$F$24="OK - 100%",PAINEL_PESOS!$F$27="OK - 100%",PAINEL_PESOS!$F$30="OK - 100%")),"", (B908*PAINEL_PESOS!$B$7+C908*PAINEL_PESOS!$B$8+D908*PAINEL_PESOS!$B$9+E908*PAINEL_PESOS!$B$10)*F908)</f>
        <v/>
      </c>
      <c r="I908" s="71">
        <f>IF(H908="","",H908-G908)</f>
        <v/>
      </c>
      <c r="J908" s="71">
        <f>IF(I908="","",ABS(I908))</f>
        <v/>
      </c>
      <c r="K908" t="n">
        <v>0.3444297780976718</v>
      </c>
      <c r="L908" t="n">
        <v>0.7221488696716661</v>
      </c>
      <c r="M908" t="n">
        <v>0.6215339071586643</v>
      </c>
      <c r="N908" t="n">
        <v>0.9990092130800041</v>
      </c>
      <c r="O908" t="n">
        <v>0.2833739038908241</v>
      </c>
      <c r="P908" t="n">
        <v>0.9962986642577963</v>
      </c>
      <c r="Q908" t="n">
        <v>0.9987842304318789</v>
      </c>
      <c r="R908" t="n">
        <v>0.4773262965027579</v>
      </c>
      <c r="S908" t="n">
        <v>0.525273560835859</v>
      </c>
      <c r="T908" t="n">
        <v>0.584831388798939</v>
      </c>
      <c r="U908" t="n">
        <v>0.8277645388962276</v>
      </c>
    </row>
    <row r="909">
      <c r="A909" t="inlineStr">
        <is>
          <t>1349085</t>
        </is>
      </c>
      <c r="B909" s="70">
        <f>SUMPRODUCT(K909:N909,PAINEL_PESOS!$C$16:$C$19)</f>
        <v/>
      </c>
      <c r="C909" s="70">
        <f>SUMPRODUCT(O909:Q909,PAINEL_PESOS!$C$21:$C$23)</f>
        <v/>
      </c>
      <c r="D909" s="70">
        <f>SUMPRODUCT(R909:S909,PAINEL_PESOS!$C$25:$C$26)</f>
        <v/>
      </c>
      <c r="E909" s="70">
        <f>SUMPRODUCT(T909:U909,PAINEL_PESOS!$C$28:$C$29)</f>
        <v/>
      </c>
      <c r="F909" s="70" t="n">
        <v>0.9990020644698963</v>
      </c>
      <c r="G909" s="70" t="n">
        <v>0.6389696045598178</v>
      </c>
      <c r="H909" s="71">
        <f>IF(NOT(AND(PAINEL_PESOS!$D$12="OK - 100%",PAINEL_PESOS!$F$20="OK - 100%",PAINEL_PESOS!$F$24="OK - 100%",PAINEL_PESOS!$F$27="OK - 100%",PAINEL_PESOS!$F$30="OK - 100%")),"", (B909*PAINEL_PESOS!$B$7+C909*PAINEL_PESOS!$B$8+D909*PAINEL_PESOS!$B$9+E909*PAINEL_PESOS!$B$10)*F909)</f>
        <v/>
      </c>
      <c r="I909" s="71">
        <f>IF(H909="","",H909-G909)</f>
        <v/>
      </c>
      <c r="J909" s="71">
        <f>IF(I909="","",ABS(I909))</f>
        <v/>
      </c>
      <c r="K909" t="n">
        <v>0.2524567766668298</v>
      </c>
      <c r="L909" t="n">
        <v>0.2622838853183492</v>
      </c>
      <c r="M909" t="n">
        <v>0.8625414212213434</v>
      </c>
      <c r="N909" t="n">
        <v>0.9993748751635569</v>
      </c>
      <c r="O909" t="n">
        <v>0.2880091620162293</v>
      </c>
      <c r="P909" t="n">
        <v>0.9901275554764624</v>
      </c>
      <c r="Q909" t="n">
        <v>0.9994444912749048</v>
      </c>
      <c r="R909" t="n">
        <v>0.4914442840052929</v>
      </c>
      <c r="S909" t="n">
        <v>0.5254532933931336</v>
      </c>
      <c r="T909" t="n">
        <v>0.5761858631218267</v>
      </c>
      <c r="U909" t="n">
        <v>0.8170637437876149</v>
      </c>
    </row>
    <row r="910">
      <c r="A910" t="inlineStr">
        <is>
          <t>1349086</t>
        </is>
      </c>
      <c r="B910" s="70">
        <f>SUMPRODUCT(K910:N910,PAINEL_PESOS!$C$16:$C$19)</f>
        <v/>
      </c>
      <c r="C910" s="70">
        <f>SUMPRODUCT(O910:Q910,PAINEL_PESOS!$C$21:$C$23)</f>
        <v/>
      </c>
      <c r="D910" s="70">
        <f>SUMPRODUCT(R910:S910,PAINEL_PESOS!$C$25:$C$26)</f>
        <v/>
      </c>
      <c r="E910" s="70">
        <f>SUMPRODUCT(T910:U910,PAINEL_PESOS!$C$28:$C$29)</f>
        <v/>
      </c>
      <c r="F910" s="70" t="n">
        <v>0.9990710719444768</v>
      </c>
      <c r="G910" s="70" t="n">
        <v>0.6805228799108097</v>
      </c>
      <c r="H910" s="71">
        <f>IF(NOT(AND(PAINEL_PESOS!$D$12="OK - 100%",PAINEL_PESOS!$F$20="OK - 100%",PAINEL_PESOS!$F$24="OK - 100%",PAINEL_PESOS!$F$27="OK - 100%",PAINEL_PESOS!$F$30="OK - 100%")),"", (B910*PAINEL_PESOS!$B$7+C910*PAINEL_PESOS!$B$8+D910*PAINEL_PESOS!$B$9+E910*PAINEL_PESOS!$B$10)*F910)</f>
        <v/>
      </c>
      <c r="I910" s="71">
        <f>IF(H910="","",H910-G910)</f>
        <v/>
      </c>
      <c r="J910" s="71">
        <f>IF(I910="","",ABS(I910))</f>
        <v/>
      </c>
      <c r="K910" t="n">
        <v>0.2750943445523221</v>
      </c>
      <c r="L910" t="n">
        <v>0.3754717093991009</v>
      </c>
      <c r="M910" t="n">
        <v>0.8032215838081362</v>
      </c>
      <c r="N910" t="n">
        <v>0.9992750853395612</v>
      </c>
      <c r="O910" t="n">
        <v>0.2868837318217632</v>
      </c>
      <c r="P910" t="n">
        <v>0.9915424209780463</v>
      </c>
      <c r="Q910" t="n">
        <v>0.9992717902327891</v>
      </c>
      <c r="R910" t="n">
        <v>0.7787417799439815</v>
      </c>
      <c r="S910" t="n">
        <v>0.5246439889123853</v>
      </c>
      <c r="T910" t="n">
        <v>0.5978722885437356</v>
      </c>
      <c r="U910" t="n">
        <v>0.8029902815398091</v>
      </c>
    </row>
    <row r="911">
      <c r="A911" t="inlineStr">
        <is>
          <t>1349087</t>
        </is>
      </c>
      <c r="B911" s="70">
        <f>SUMPRODUCT(K911:N911,PAINEL_PESOS!$C$16:$C$19)</f>
        <v/>
      </c>
      <c r="C911" s="70">
        <f>SUMPRODUCT(O911:Q911,PAINEL_PESOS!$C$21:$C$23)</f>
        <v/>
      </c>
      <c r="D911" s="70">
        <f>SUMPRODUCT(R911:S911,PAINEL_PESOS!$C$25:$C$26)</f>
        <v/>
      </c>
      <c r="E911" s="70">
        <f>SUMPRODUCT(T911:U911,PAINEL_PESOS!$C$28:$C$29)</f>
        <v/>
      </c>
      <c r="F911" s="70" t="n">
        <v>0.9994667684722164</v>
      </c>
      <c r="G911" s="70" t="n">
        <v>0.6902269705988243</v>
      </c>
      <c r="H911" s="71">
        <f>IF(NOT(AND(PAINEL_PESOS!$D$12="OK - 100%",PAINEL_PESOS!$F$20="OK - 100%",PAINEL_PESOS!$F$24="OK - 100%",PAINEL_PESOS!$F$27="OK - 100%",PAINEL_PESOS!$F$30="OK - 100%")),"", (B911*PAINEL_PESOS!$B$7+C911*PAINEL_PESOS!$B$8+D911*PAINEL_PESOS!$B$9+E911*PAINEL_PESOS!$B$10)*F911)</f>
        <v/>
      </c>
      <c r="I911" s="71">
        <f>IF(H911="","",H911-G911)</f>
        <v/>
      </c>
      <c r="J911" s="71">
        <f>IF(I911="","",ABS(I911))</f>
        <v/>
      </c>
      <c r="K911" t="n">
        <v>0.3999777391219394</v>
      </c>
      <c r="L911" t="n">
        <v>0.9999999999999998</v>
      </c>
      <c r="M911" t="n">
        <v>0.4759159155372364</v>
      </c>
      <c r="N911" t="n">
        <v>0.9986363192822757</v>
      </c>
      <c r="O911" t="n">
        <v>0.2805074296988381</v>
      </c>
      <c r="P911" t="n">
        <v>0.9999987654100322</v>
      </c>
      <c r="Q911" t="n">
        <v>0.9981844191617122</v>
      </c>
      <c r="R911" t="n">
        <v>0.6256625374333671</v>
      </c>
      <c r="S911" t="n">
        <v>0.5267010408171541</v>
      </c>
      <c r="T911" t="n">
        <v>0.6148763007425427</v>
      </c>
      <c r="U911" t="n">
        <v>0.801129799790709</v>
      </c>
    </row>
    <row r="912">
      <c r="A912" t="inlineStr">
        <is>
          <t>1349088</t>
        </is>
      </c>
      <c r="B912" s="70">
        <f>SUMPRODUCT(K912:N912,PAINEL_PESOS!$C$16:$C$19)</f>
        <v/>
      </c>
      <c r="C912" s="70">
        <f>SUMPRODUCT(O912:Q912,PAINEL_PESOS!$C$21:$C$23)</f>
        <v/>
      </c>
      <c r="D912" s="70">
        <f>SUMPRODUCT(R912:S912,PAINEL_PESOS!$C$25:$C$26)</f>
        <v/>
      </c>
      <c r="E912" s="70">
        <f>SUMPRODUCT(T912:U912,PAINEL_PESOS!$C$28:$C$29)</f>
        <v/>
      </c>
      <c r="F912" s="70" t="n">
        <v>0.9995048553882905</v>
      </c>
      <c r="G912" s="70" t="n">
        <v>0.6897924067168325</v>
      </c>
      <c r="H912" s="71">
        <f>IF(NOT(AND(PAINEL_PESOS!$D$12="OK - 100%",PAINEL_PESOS!$F$20="OK - 100%",PAINEL_PESOS!$F$24="OK - 100%",PAINEL_PESOS!$F$27="OK - 100%",PAINEL_PESOS!$F$30="OK - 100%")),"", (B912*PAINEL_PESOS!$B$7+C912*PAINEL_PESOS!$B$8+D912*PAINEL_PESOS!$B$9+E912*PAINEL_PESOS!$B$10)*F912)</f>
        <v/>
      </c>
      <c r="I912" s="71">
        <f>IF(H912="","",H912-G912)</f>
        <v/>
      </c>
      <c r="J912" s="71">
        <f>IF(I912="","",ABS(I912))</f>
        <v/>
      </c>
      <c r="K912" t="n">
        <v>0.4</v>
      </c>
      <c r="L912" t="n">
        <v>0.9999999999999998</v>
      </c>
      <c r="M912" t="n">
        <v>0.4759167967493878</v>
      </c>
      <c r="N912" t="n">
        <v>0.9987339032959983</v>
      </c>
      <c r="O912" t="n">
        <v>0.2804897995642952</v>
      </c>
      <c r="P912" t="n">
        <v>0.9999988560852515</v>
      </c>
      <c r="Q912" t="n">
        <v>0.9983141388179803</v>
      </c>
      <c r="R912" t="n">
        <v>0.6361346865141907</v>
      </c>
      <c r="S912" t="n">
        <v>0.5252051213898609</v>
      </c>
      <c r="T912" t="n">
        <v>0.6143936272559714</v>
      </c>
      <c r="U912" t="n">
        <v>0.7888123351121152</v>
      </c>
    </row>
    <row r="913">
      <c r="A913" t="inlineStr">
        <is>
          <t>1349089</t>
        </is>
      </c>
      <c r="B913" s="70">
        <f>SUMPRODUCT(K913:N913,PAINEL_PESOS!$C$16:$C$19)</f>
        <v/>
      </c>
      <c r="C913" s="70">
        <f>SUMPRODUCT(O913:Q913,PAINEL_PESOS!$C$21:$C$23)</f>
        <v/>
      </c>
      <c r="D913" s="70">
        <f>SUMPRODUCT(R913:S913,PAINEL_PESOS!$C$25:$C$26)</f>
        <v/>
      </c>
      <c r="E913" s="70">
        <f>SUMPRODUCT(T913:U913,PAINEL_PESOS!$C$28:$C$29)</f>
        <v/>
      </c>
      <c r="F913" s="70" t="n">
        <v>0.999474150411333</v>
      </c>
      <c r="G913" s="70" t="n">
        <v>0.6920255316560608</v>
      </c>
      <c r="H913" s="71">
        <f>IF(NOT(AND(PAINEL_PESOS!$D$12="OK - 100%",PAINEL_PESOS!$F$20="OK - 100%",PAINEL_PESOS!$F$24="OK - 100%",PAINEL_PESOS!$F$27="OK - 100%",PAINEL_PESOS!$F$30="OK - 100%")),"", (B913*PAINEL_PESOS!$B$7+C913*PAINEL_PESOS!$B$8+D913*PAINEL_PESOS!$B$9+E913*PAINEL_PESOS!$B$10)*F913)</f>
        <v/>
      </c>
      <c r="I913" s="71">
        <f>IF(H913="","",H913-G913)</f>
        <v/>
      </c>
      <c r="J913" s="71">
        <f>IF(I913="","",ABS(I913))</f>
        <v/>
      </c>
      <c r="K913" t="n">
        <v>0.3997396543456285</v>
      </c>
      <c r="L913" t="n">
        <v>0.9999999999999998</v>
      </c>
      <c r="M913" t="n">
        <v>0.4759064910263443</v>
      </c>
      <c r="N913" t="n">
        <v>0.9986546005018154</v>
      </c>
      <c r="O913" t="n">
        <v>0.2806958314059811</v>
      </c>
      <c r="P913" t="n">
        <v>0.9999987560898521</v>
      </c>
      <c r="Q913" t="n">
        <v>0.9982099228922164</v>
      </c>
      <c r="R913" t="n">
        <v>0.6437601144522043</v>
      </c>
      <c r="S913" t="n">
        <v>0.5261279894529505</v>
      </c>
      <c r="T913" t="n">
        <v>0.6180366852386909</v>
      </c>
      <c r="U913" t="n">
        <v>0.7947721599694506</v>
      </c>
    </row>
    <row r="914">
      <c r="A914" t="inlineStr">
        <is>
          <t>1349090</t>
        </is>
      </c>
      <c r="B914" s="70">
        <f>SUMPRODUCT(K914:N914,PAINEL_PESOS!$C$16:$C$19)</f>
        <v/>
      </c>
      <c r="C914" s="70">
        <f>SUMPRODUCT(O914:Q914,PAINEL_PESOS!$C$21:$C$23)</f>
        <v/>
      </c>
      <c r="D914" s="70">
        <f>SUMPRODUCT(R914:S914,PAINEL_PESOS!$C$25:$C$26)</f>
        <v/>
      </c>
      <c r="E914" s="70">
        <f>SUMPRODUCT(T914:U914,PAINEL_PESOS!$C$28:$C$29)</f>
        <v/>
      </c>
      <c r="F914" s="70" t="n">
        <v>0.9994779626158031</v>
      </c>
      <c r="G914" s="70" t="n">
        <v>0.7104706258326869</v>
      </c>
      <c r="H914" s="71">
        <f>IF(NOT(AND(PAINEL_PESOS!$D$12="OK - 100%",PAINEL_PESOS!$F$20="OK - 100%",PAINEL_PESOS!$F$24="OK - 100%",PAINEL_PESOS!$F$27="OK - 100%",PAINEL_PESOS!$F$30="OK - 100%")),"", (B914*PAINEL_PESOS!$B$7+C914*PAINEL_PESOS!$B$8+D914*PAINEL_PESOS!$B$9+E914*PAINEL_PESOS!$B$10)*F914)</f>
        <v/>
      </c>
      <c r="I914" s="71">
        <f>IF(H914="","",H914-G914)</f>
        <v/>
      </c>
      <c r="J914" s="71">
        <f>IF(I914="","",ABS(I914))</f>
        <v/>
      </c>
      <c r="K914" t="n">
        <v>0.3894918611027979</v>
      </c>
      <c r="L914" t="n">
        <v>0.9999999999999998</v>
      </c>
      <c r="M914" t="n">
        <v>0.4755008323086736</v>
      </c>
      <c r="N914" t="n">
        <v>0.99863894128721</v>
      </c>
      <c r="O914" t="n">
        <v>0.2885533592086091</v>
      </c>
      <c r="P914" t="n">
        <v>0.9999976862075395</v>
      </c>
      <c r="Q914" t="n">
        <v>0.9982373831006834</v>
      </c>
      <c r="R914" t="n">
        <v>0.7888078647297248</v>
      </c>
      <c r="S914" t="n">
        <v>0.5252784555034111</v>
      </c>
      <c r="T914" t="n">
        <v>0.6235718229697297</v>
      </c>
      <c r="U914" t="n">
        <v>0.7927341146804348</v>
      </c>
    </row>
    <row r="915">
      <c r="A915" t="inlineStr">
        <is>
          <t>1349091</t>
        </is>
      </c>
      <c r="B915" s="70">
        <f>SUMPRODUCT(K915:N915,PAINEL_PESOS!$C$16:$C$19)</f>
        <v/>
      </c>
      <c r="C915" s="70">
        <f>SUMPRODUCT(O915:Q915,PAINEL_PESOS!$C$21:$C$23)</f>
        <v/>
      </c>
      <c r="D915" s="70">
        <f>SUMPRODUCT(R915:S915,PAINEL_PESOS!$C$25:$C$26)</f>
        <v/>
      </c>
      <c r="E915" s="70">
        <f>SUMPRODUCT(T915:U915,PAINEL_PESOS!$C$28:$C$29)</f>
        <v/>
      </c>
      <c r="F915" s="70" t="n">
        <v>0.9994302311661049</v>
      </c>
      <c r="G915" s="70" t="n">
        <v>0.6741117302553536</v>
      </c>
      <c r="H915" s="71">
        <f>IF(NOT(AND(PAINEL_PESOS!$D$12="OK - 100%",PAINEL_PESOS!$F$20="OK - 100%",PAINEL_PESOS!$F$24="OK - 100%",PAINEL_PESOS!$F$27="OK - 100%",PAINEL_PESOS!$F$30="OK - 100%")),"", (B915*PAINEL_PESOS!$B$7+C915*PAINEL_PESOS!$B$8+D915*PAINEL_PESOS!$B$9+E915*PAINEL_PESOS!$B$10)*F915)</f>
        <v/>
      </c>
      <c r="I915" s="71">
        <f>IF(H915="","",H915-G915)</f>
        <v/>
      </c>
      <c r="J915" s="71">
        <f>IF(I915="","",ABS(I915))</f>
        <v/>
      </c>
      <c r="K915" t="n">
        <v>0.4</v>
      </c>
      <c r="L915" t="n">
        <v>0.9999999999999998</v>
      </c>
      <c r="M915" t="n">
        <v>0.4759167967493878</v>
      </c>
      <c r="N915" t="n">
        <v>0.9985428032682026</v>
      </c>
      <c r="O915" t="n">
        <v>0.2804897995642952</v>
      </c>
      <c r="P915" t="n">
        <v>0.9999986833191412</v>
      </c>
      <c r="Q915" t="n">
        <v>0.9980599011759714</v>
      </c>
      <c r="R915" t="n">
        <v>0.461004315456194</v>
      </c>
      <c r="S915" t="n">
        <v>0.5267869644717601</v>
      </c>
      <c r="T915" t="n">
        <v>0.6258210552785913</v>
      </c>
      <c r="U915" t="n">
        <v>0.8260939053519766</v>
      </c>
    </row>
    <row r="916">
      <c r="A916" t="inlineStr">
        <is>
          <t>1349092</t>
        </is>
      </c>
      <c r="B916" s="70">
        <f>SUMPRODUCT(K916:N916,PAINEL_PESOS!$C$16:$C$19)</f>
        <v/>
      </c>
      <c r="C916" s="70">
        <f>SUMPRODUCT(O916:Q916,PAINEL_PESOS!$C$21:$C$23)</f>
        <v/>
      </c>
      <c r="D916" s="70">
        <f>SUMPRODUCT(R916:S916,PAINEL_PESOS!$C$25:$C$26)</f>
        <v/>
      </c>
      <c r="E916" s="70">
        <f>SUMPRODUCT(T916:U916,PAINEL_PESOS!$C$28:$C$29)</f>
        <v/>
      </c>
      <c r="F916" s="70" t="n">
        <v>0.9988421572135671</v>
      </c>
      <c r="G916" s="70" t="n">
        <v>0.6445031301691293</v>
      </c>
      <c r="H916" s="71">
        <f>IF(NOT(AND(PAINEL_PESOS!$D$12="OK - 100%",PAINEL_PESOS!$F$20="OK - 100%",PAINEL_PESOS!$F$24="OK - 100%",PAINEL_PESOS!$F$27="OK - 100%",PAINEL_PESOS!$F$30="OK - 100%")),"", (B916*PAINEL_PESOS!$B$7+C916*PAINEL_PESOS!$B$8+D916*PAINEL_PESOS!$B$9+E916*PAINEL_PESOS!$B$10)*F916)</f>
        <v/>
      </c>
      <c r="I916" s="71">
        <f>IF(H916="","",H916-G916)</f>
        <v/>
      </c>
      <c r="J916" s="71">
        <f>IF(I916="","",ABS(I916))</f>
        <v/>
      </c>
      <c r="K916" t="n">
        <v>0.2362455304168188</v>
      </c>
      <c r="L916" t="n">
        <v>0.9999999999999998</v>
      </c>
      <c r="M916" t="n">
        <v>0.4694345753832821</v>
      </c>
      <c r="N916" t="n">
        <v>0.9964905198572871</v>
      </c>
      <c r="O916" t="n">
        <v>0.3700889682552138</v>
      </c>
      <c r="P916" t="n">
        <v>0.9999742093700981</v>
      </c>
      <c r="Q916" t="n">
        <v>0.9963640278790309</v>
      </c>
      <c r="R916" t="n">
        <v>0.34389638597767</v>
      </c>
      <c r="S916" t="n">
        <v>0.4515670436883426</v>
      </c>
      <c r="T916" t="n">
        <v>0.6418439705208658</v>
      </c>
      <c r="U916" t="n">
        <v>0.7959909779145922</v>
      </c>
    </row>
    <row r="917">
      <c r="A917" t="inlineStr">
        <is>
          <t>1349093</t>
        </is>
      </c>
      <c r="B917" s="70">
        <f>SUMPRODUCT(K917:N917,PAINEL_PESOS!$C$16:$C$19)</f>
        <v/>
      </c>
      <c r="C917" s="70">
        <f>SUMPRODUCT(O917:Q917,PAINEL_PESOS!$C$21:$C$23)</f>
        <v/>
      </c>
      <c r="D917" s="70">
        <f>SUMPRODUCT(R917:S917,PAINEL_PESOS!$C$25:$C$26)</f>
        <v/>
      </c>
      <c r="E917" s="70">
        <f>SUMPRODUCT(T917:U917,PAINEL_PESOS!$C$28:$C$29)</f>
        <v/>
      </c>
      <c r="F917" s="70" t="n">
        <v>0.9989789643697727</v>
      </c>
      <c r="G917" s="70" t="n">
        <v>0.6986622066096894</v>
      </c>
      <c r="H917" s="71">
        <f>IF(NOT(AND(PAINEL_PESOS!$D$12="OK - 100%",PAINEL_PESOS!$F$20="OK - 100%",PAINEL_PESOS!$F$24="OK - 100%",PAINEL_PESOS!$F$27="OK - 100%",PAINEL_PESOS!$F$30="OK - 100%")),"", (B917*PAINEL_PESOS!$B$7+C917*PAINEL_PESOS!$B$8+D917*PAINEL_PESOS!$B$9+E917*PAINEL_PESOS!$B$10)*F917)</f>
        <v/>
      </c>
      <c r="I917" s="71">
        <f>IF(H917="","",H917-G917)</f>
        <v/>
      </c>
      <c r="J917" s="71">
        <f>IF(I917="","",ABS(I917))</f>
        <v/>
      </c>
      <c r="K917" t="n">
        <v>0.2076456144272734</v>
      </c>
      <c r="L917" t="n">
        <v>0.9942851903508226</v>
      </c>
      <c r="M917" t="n">
        <v>0.4713427267699595</v>
      </c>
      <c r="N917" t="n">
        <v>0.9968825421762307</v>
      </c>
      <c r="O917" t="n">
        <v>0.3804930948205738</v>
      </c>
      <c r="P917" t="n">
        <v>0.9998878710572962</v>
      </c>
      <c r="Q917" t="n">
        <v>0.9968425826998203</v>
      </c>
      <c r="R917" t="n">
        <v>0.7054537090017413</v>
      </c>
      <c r="S917" t="n">
        <v>0.5262678975227713</v>
      </c>
      <c r="T917" t="n">
        <v>0.6467667955536407</v>
      </c>
      <c r="U917" t="n">
        <v>0.7966282198122336</v>
      </c>
    </row>
    <row r="918">
      <c r="A918" t="inlineStr">
        <is>
          <t>1349096</t>
        </is>
      </c>
      <c r="B918" s="70">
        <f>SUMPRODUCT(K918:N918,PAINEL_PESOS!$C$16:$C$19)</f>
        <v/>
      </c>
      <c r="C918" s="70">
        <f>SUMPRODUCT(O918:Q918,PAINEL_PESOS!$C$21:$C$23)</f>
        <v/>
      </c>
      <c r="D918" s="70">
        <f>SUMPRODUCT(R918:S918,PAINEL_PESOS!$C$25:$C$26)</f>
        <v/>
      </c>
      <c r="E918" s="70">
        <f>SUMPRODUCT(T918:U918,PAINEL_PESOS!$C$28:$C$29)</f>
        <v/>
      </c>
      <c r="F918" s="70" t="n">
        <v>0.9995210368091715</v>
      </c>
      <c r="G918" s="70" t="n">
        <v>0.6169725255622299</v>
      </c>
      <c r="H918" s="71">
        <f>IF(NOT(AND(PAINEL_PESOS!$D$12="OK - 100%",PAINEL_PESOS!$F$20="OK - 100%",PAINEL_PESOS!$F$24="OK - 100%",PAINEL_PESOS!$F$27="OK - 100%",PAINEL_PESOS!$F$30="OK - 100%")),"", (B918*PAINEL_PESOS!$B$7+C918*PAINEL_PESOS!$B$8+D918*PAINEL_PESOS!$B$9+E918*PAINEL_PESOS!$B$10)*F918)</f>
        <v/>
      </c>
      <c r="I918" s="71">
        <f>IF(H918="","",H918-G918)</f>
        <v/>
      </c>
      <c r="J918" s="71">
        <f>IF(I918="","",ABS(I918))</f>
        <v/>
      </c>
      <c r="K918" t="n">
        <v>0.4</v>
      </c>
      <c r="L918" t="n">
        <v>0.9999999999999998</v>
      </c>
      <c r="M918" t="n">
        <v>0.4759167967493878</v>
      </c>
      <c r="N918" t="n">
        <v>0.9987753313590709</v>
      </c>
      <c r="O918" t="n">
        <v>0.2804897995642952</v>
      </c>
      <c r="P918" t="n">
        <v>0.9999988935350239</v>
      </c>
      <c r="Q918" t="n">
        <v>0.998369261919502</v>
      </c>
      <c r="R918" t="n">
        <v>0.02696624279875773</v>
      </c>
      <c r="S918" t="n">
        <v>0.5259313299266472</v>
      </c>
      <c r="T918" t="n">
        <v>0.6025692155618786</v>
      </c>
      <c r="U918" t="n">
        <v>0.8260939053519766</v>
      </c>
    </row>
    <row r="919">
      <c r="A919" t="inlineStr">
        <is>
          <t>1349097</t>
        </is>
      </c>
      <c r="B919" s="70">
        <f>SUMPRODUCT(K919:N919,PAINEL_PESOS!$C$16:$C$19)</f>
        <v/>
      </c>
      <c r="C919" s="70">
        <f>SUMPRODUCT(O919:Q919,PAINEL_PESOS!$C$21:$C$23)</f>
        <v/>
      </c>
      <c r="D919" s="70">
        <f>SUMPRODUCT(R919:S919,PAINEL_PESOS!$C$25:$C$26)</f>
        <v/>
      </c>
      <c r="E919" s="70">
        <f>SUMPRODUCT(T919:U919,PAINEL_PESOS!$C$28:$C$29)</f>
        <v/>
      </c>
      <c r="F919" s="70" t="n">
        <v>0.999596070327113</v>
      </c>
      <c r="G919" s="70" t="n">
        <v>0.6992539617363926</v>
      </c>
      <c r="H919" s="71">
        <f>IF(NOT(AND(PAINEL_PESOS!$D$12="OK - 100%",PAINEL_PESOS!$F$20="OK - 100%",PAINEL_PESOS!$F$24="OK - 100%",PAINEL_PESOS!$F$27="OK - 100%",PAINEL_PESOS!$F$30="OK - 100%")),"", (B919*PAINEL_PESOS!$B$7+C919*PAINEL_PESOS!$B$8+D919*PAINEL_PESOS!$B$9+E919*PAINEL_PESOS!$B$10)*F919)</f>
        <v/>
      </c>
      <c r="I919" s="71">
        <f>IF(H919="","",H919-G919)</f>
        <v/>
      </c>
      <c r="J919" s="71">
        <f>IF(I919="","",ABS(I919))</f>
        <v/>
      </c>
      <c r="K919" t="n">
        <v>0.4000000000000001</v>
      </c>
      <c r="L919" t="n">
        <v>0.9999999999999998</v>
      </c>
      <c r="M919" t="n">
        <v>0.4759167967493878</v>
      </c>
      <c r="N919" t="n">
        <v>0.9989673882322947</v>
      </c>
      <c r="O919" t="n">
        <v>0.2804897995642952</v>
      </c>
      <c r="P919" t="n">
        <v>0.9999990671315295</v>
      </c>
      <c r="Q919" t="n">
        <v>0.9986248432056186</v>
      </c>
      <c r="R919" t="n">
        <v>0.6759944934583872</v>
      </c>
      <c r="S919" t="n">
        <v>0.4505612060525266</v>
      </c>
      <c r="T919" t="n">
        <v>0.6939807320874372</v>
      </c>
      <c r="U919" t="n">
        <v>0.8189045383463378</v>
      </c>
    </row>
    <row r="920">
      <c r="A920" t="inlineStr">
        <is>
          <t>1349112</t>
        </is>
      </c>
      <c r="B920" s="70">
        <f>SUMPRODUCT(K920:N920,PAINEL_PESOS!$C$16:$C$19)</f>
        <v/>
      </c>
      <c r="C920" s="70">
        <f>SUMPRODUCT(O920:Q920,PAINEL_PESOS!$C$21:$C$23)</f>
        <v/>
      </c>
      <c r="D920" s="70">
        <f>SUMPRODUCT(R920:S920,PAINEL_PESOS!$C$25:$C$26)</f>
        <v/>
      </c>
      <c r="E920" s="70">
        <f>SUMPRODUCT(T920:U920,PAINEL_PESOS!$C$28:$C$29)</f>
        <v/>
      </c>
      <c r="F920" s="70" t="n">
        <v>0.9994435197889507</v>
      </c>
      <c r="G920" s="70" t="n">
        <v>0.630466238651746</v>
      </c>
      <c r="H920" s="71">
        <f>IF(NOT(AND(PAINEL_PESOS!$D$12="OK - 100%",PAINEL_PESOS!$F$20="OK - 100%",PAINEL_PESOS!$F$24="OK - 100%",PAINEL_PESOS!$F$27="OK - 100%",PAINEL_PESOS!$F$30="OK - 100%")),"", (B920*PAINEL_PESOS!$B$7+C920*PAINEL_PESOS!$B$8+D920*PAINEL_PESOS!$B$9+E920*PAINEL_PESOS!$B$10)*F920)</f>
        <v/>
      </c>
      <c r="I920" s="71">
        <f>IF(H920="","",H920-G920)</f>
        <v/>
      </c>
      <c r="J920" s="71">
        <f>IF(I920="","",ABS(I920))</f>
        <v/>
      </c>
      <c r="K920" t="n">
        <v>0.3377755502292706</v>
      </c>
      <c r="L920" t="n">
        <v>0.9999999999999998</v>
      </c>
      <c r="M920" t="n">
        <v>0.4734536421198912</v>
      </c>
      <c r="N920" t="n">
        <v>0.9984421049201093</v>
      </c>
      <c r="O920" t="n">
        <v>0.3221890247783794</v>
      </c>
      <c r="P920" t="n">
        <v>0.9999929961879073</v>
      </c>
      <c r="Q920" t="n">
        <v>0.9981818821385521</v>
      </c>
      <c r="R920" t="n">
        <v>0.08577614070336882</v>
      </c>
      <c r="S920" t="n">
        <v>0.4832057733465669</v>
      </c>
      <c r="T920" t="n">
        <v>0.7178097793740078</v>
      </c>
      <c r="U920" t="n">
        <v>0.8080015970658078</v>
      </c>
    </row>
    <row r="921">
      <c r="A921" t="inlineStr">
        <is>
          <t>1349113</t>
        </is>
      </c>
      <c r="B921" s="70">
        <f>SUMPRODUCT(K921:N921,PAINEL_PESOS!$C$16:$C$19)</f>
        <v/>
      </c>
      <c r="C921" s="70">
        <f>SUMPRODUCT(O921:Q921,PAINEL_PESOS!$C$21:$C$23)</f>
        <v/>
      </c>
      <c r="D921" s="70">
        <f>SUMPRODUCT(R921:S921,PAINEL_PESOS!$C$25:$C$26)</f>
        <v/>
      </c>
      <c r="E921" s="70">
        <f>SUMPRODUCT(T921:U921,PAINEL_PESOS!$C$28:$C$29)</f>
        <v/>
      </c>
      <c r="F921" s="70" t="n">
        <v>0.9986149176746726</v>
      </c>
      <c r="G921" s="70" t="n">
        <v>0.6431726346859505</v>
      </c>
      <c r="H921" s="71">
        <f>IF(NOT(AND(PAINEL_PESOS!$D$12="OK - 100%",PAINEL_PESOS!$F$20="OK - 100%",PAINEL_PESOS!$F$24="OK - 100%",PAINEL_PESOS!$F$27="OK - 100%",PAINEL_PESOS!$F$30="OK - 100%")),"", (B921*PAINEL_PESOS!$B$7+C921*PAINEL_PESOS!$B$8+D921*PAINEL_PESOS!$B$9+E921*PAINEL_PESOS!$B$10)*F921)</f>
        <v/>
      </c>
      <c r="I921" s="71">
        <f>IF(H921="","",H921-G921)</f>
        <v/>
      </c>
      <c r="J921" s="71">
        <f>IF(I921="","",ABS(I921))</f>
        <v/>
      </c>
      <c r="K921" t="n">
        <v>0.2000251570749548</v>
      </c>
      <c r="L921" t="n">
        <v>0.9999999999999998</v>
      </c>
      <c r="M921" t="n">
        <v>0.4688211371751322</v>
      </c>
      <c r="N921" t="n">
        <v>0.9942128161796089</v>
      </c>
      <c r="O921" t="n">
        <v>0.4679398526876162</v>
      </c>
      <c r="P921" t="n">
        <v>0.9996799110329766</v>
      </c>
      <c r="Q921" t="n">
        <v>0.9965862685637338</v>
      </c>
      <c r="R921" t="n">
        <v>0.2367026585854809</v>
      </c>
      <c r="S921" t="n">
        <v>0.4528371774985779</v>
      </c>
      <c r="T921" t="n">
        <v>0.6861984141638736</v>
      </c>
      <c r="U921" t="n">
        <v>0.8024459117528021</v>
      </c>
    </row>
    <row r="922">
      <c r="A922" t="inlineStr">
        <is>
          <t>1349114</t>
        </is>
      </c>
      <c r="B922" s="70">
        <f>SUMPRODUCT(K922:N922,PAINEL_PESOS!$C$16:$C$19)</f>
        <v/>
      </c>
      <c r="C922" s="70">
        <f>SUMPRODUCT(O922:Q922,PAINEL_PESOS!$C$21:$C$23)</f>
        <v/>
      </c>
      <c r="D922" s="70">
        <f>SUMPRODUCT(R922:S922,PAINEL_PESOS!$C$25:$C$26)</f>
        <v/>
      </c>
      <c r="E922" s="70">
        <f>SUMPRODUCT(T922:U922,PAINEL_PESOS!$C$28:$C$29)</f>
        <v/>
      </c>
      <c r="F922" s="70" t="n">
        <v>0.9978371335294444</v>
      </c>
      <c r="G922" s="70" t="n">
        <v>0.6420993120802619</v>
      </c>
      <c r="H922" s="71">
        <f>IF(NOT(AND(PAINEL_PESOS!$D$12="OK - 100%",PAINEL_PESOS!$F$20="OK - 100%",PAINEL_PESOS!$F$24="OK - 100%",PAINEL_PESOS!$F$27="OK - 100%",PAINEL_PESOS!$F$30="OK - 100%")),"", (B922*PAINEL_PESOS!$B$7+C922*PAINEL_PESOS!$B$8+D922*PAINEL_PESOS!$B$9+E922*PAINEL_PESOS!$B$10)*F922)</f>
        <v/>
      </c>
      <c r="I922" s="71">
        <f>IF(H922="","",H922-G922)</f>
        <v/>
      </c>
      <c r="J922" s="71">
        <f>IF(I922="","",ABS(I922))</f>
        <v/>
      </c>
      <c r="K922" t="n">
        <v>0.2</v>
      </c>
      <c r="L922" t="n">
        <v>0.9999999999999998</v>
      </c>
      <c r="M922" t="n">
        <v>0.467999795168368</v>
      </c>
      <c r="N922" t="n">
        <v>0.9933101160564282</v>
      </c>
      <c r="O922" t="n">
        <v>0.3836170337647826</v>
      </c>
      <c r="P922" t="n">
        <v>0.9999466028831485</v>
      </c>
      <c r="Q922" t="n">
        <v>0.9932662174407009</v>
      </c>
      <c r="R922" t="n">
        <v>0.3280668573744384</v>
      </c>
      <c r="S922" t="n">
        <v>0.4523215037517601</v>
      </c>
      <c r="T922" t="n">
        <v>0.6413789559454481</v>
      </c>
      <c r="U922" t="n">
        <v>0.8109532704482841</v>
      </c>
    </row>
    <row r="923">
      <c r="A923" t="inlineStr">
        <is>
          <t>1349115</t>
        </is>
      </c>
      <c r="B923" s="70">
        <f>SUMPRODUCT(K923:N923,PAINEL_PESOS!$C$16:$C$19)</f>
        <v/>
      </c>
      <c r="C923" s="70">
        <f>SUMPRODUCT(O923:Q923,PAINEL_PESOS!$C$21:$C$23)</f>
        <v/>
      </c>
      <c r="D923" s="70">
        <f>SUMPRODUCT(R923:S923,PAINEL_PESOS!$C$25:$C$26)</f>
        <v/>
      </c>
      <c r="E923" s="70">
        <f>SUMPRODUCT(T923:U923,PAINEL_PESOS!$C$28:$C$29)</f>
        <v/>
      </c>
      <c r="F923" s="70" t="n">
        <v>0.997527526311727</v>
      </c>
      <c r="G923" s="70" t="n">
        <v>0.6532479820487714</v>
      </c>
      <c r="H923" s="71">
        <f>IF(NOT(AND(PAINEL_PESOS!$D$12="OK - 100%",PAINEL_PESOS!$F$20="OK - 100%",PAINEL_PESOS!$F$24="OK - 100%",PAINEL_PESOS!$F$27="OK - 100%",PAINEL_PESOS!$F$30="OK - 100%")),"", (B923*PAINEL_PESOS!$B$7+C923*PAINEL_PESOS!$B$8+D923*PAINEL_PESOS!$B$9+E923*PAINEL_PESOS!$B$10)*F923)</f>
        <v/>
      </c>
      <c r="I923" s="71">
        <f>IF(H923="","",H923-G923)</f>
        <v/>
      </c>
      <c r="J923" s="71">
        <f>IF(I923="","",ABS(I923))</f>
        <v/>
      </c>
      <c r="K923" t="n">
        <v>0.2</v>
      </c>
      <c r="L923" t="n">
        <v>0.9999999999999997</v>
      </c>
      <c r="M923" t="n">
        <v>0.467965979523423</v>
      </c>
      <c r="N923" t="n">
        <v>0.9923585411236315</v>
      </c>
      <c r="O923" t="n">
        <v>0.3837433727361865</v>
      </c>
      <c r="P923" t="n">
        <v>0.9999390904219396</v>
      </c>
      <c r="Q923" t="n">
        <v>0.9922926088232964</v>
      </c>
      <c r="R923" t="n">
        <v>0.4083907626594978</v>
      </c>
      <c r="S923" t="n">
        <v>0.4533405846775691</v>
      </c>
      <c r="T923" t="n">
        <v>0.6528404712042323</v>
      </c>
      <c r="U923" t="n">
        <v>0.8102195300673181</v>
      </c>
    </row>
    <row r="924">
      <c r="A924" t="inlineStr">
        <is>
          <t>1349116</t>
        </is>
      </c>
      <c r="B924" s="70">
        <f>SUMPRODUCT(K924:N924,PAINEL_PESOS!$C$16:$C$19)</f>
        <v/>
      </c>
      <c r="C924" s="70">
        <f>SUMPRODUCT(O924:Q924,PAINEL_PESOS!$C$21:$C$23)</f>
        <v/>
      </c>
      <c r="D924" s="70">
        <f>SUMPRODUCT(R924:S924,PAINEL_PESOS!$C$25:$C$26)</f>
        <v/>
      </c>
      <c r="E924" s="70">
        <f>SUMPRODUCT(T924:U924,PAINEL_PESOS!$C$28:$C$29)</f>
        <v/>
      </c>
      <c r="F924" s="70" t="n">
        <v>0.9976326842062119</v>
      </c>
      <c r="G924" s="70" t="n">
        <v>0.6560344848699542</v>
      </c>
      <c r="H924" s="71">
        <f>IF(NOT(AND(PAINEL_PESOS!$D$12="OK - 100%",PAINEL_PESOS!$F$20="OK - 100%",PAINEL_PESOS!$F$24="OK - 100%",PAINEL_PESOS!$F$27="OK - 100%",PAINEL_PESOS!$F$30="OK - 100%")),"", (B924*PAINEL_PESOS!$B$7+C924*PAINEL_PESOS!$B$8+D924*PAINEL_PESOS!$B$9+E924*PAINEL_PESOS!$B$10)*F924)</f>
        <v/>
      </c>
      <c r="I924" s="71">
        <f>IF(H924="","",H924-G924)</f>
        <v/>
      </c>
      <c r="J924" s="71">
        <f>IF(I924="","",ABS(I924))</f>
        <v/>
      </c>
      <c r="K924" t="n">
        <v>0.2</v>
      </c>
      <c r="L924" t="n">
        <v>0.9999999999999998</v>
      </c>
      <c r="M924" t="n">
        <v>0.4587494439069602</v>
      </c>
      <c r="N924" t="n">
        <v>0.9955214237471001</v>
      </c>
      <c r="O924" t="n">
        <v>0.414229016581048</v>
      </c>
      <c r="P924" t="n">
        <v>0.9999904231376981</v>
      </c>
      <c r="Q924" t="n">
        <v>0.9910370077583908</v>
      </c>
      <c r="R924" t="n">
        <v>0.4033337752244023</v>
      </c>
      <c r="S924" t="n">
        <v>0.4541363072255754</v>
      </c>
      <c r="T924" t="n">
        <v>0.6599071804969444</v>
      </c>
      <c r="U924" t="n">
        <v>0.812712692343506</v>
      </c>
    </row>
    <row r="925">
      <c r="A925" t="inlineStr">
        <is>
          <t>1349117</t>
        </is>
      </c>
      <c r="B925" s="70">
        <f>SUMPRODUCT(K925:N925,PAINEL_PESOS!$C$16:$C$19)</f>
        <v/>
      </c>
      <c r="C925" s="70">
        <f>SUMPRODUCT(O925:Q925,PAINEL_PESOS!$C$21:$C$23)</f>
        <v/>
      </c>
      <c r="D925" s="70">
        <f>SUMPRODUCT(R925:S925,PAINEL_PESOS!$C$25:$C$26)</f>
        <v/>
      </c>
      <c r="E925" s="70">
        <f>SUMPRODUCT(T925:U925,PAINEL_PESOS!$C$28:$C$29)</f>
        <v/>
      </c>
      <c r="F925" s="70" t="n">
        <v>0.9984747652512557</v>
      </c>
      <c r="G925" s="70" t="n">
        <v>0.700521444335112</v>
      </c>
      <c r="H925" s="71">
        <f>IF(NOT(AND(PAINEL_PESOS!$D$12="OK - 100%",PAINEL_PESOS!$F$20="OK - 100%",PAINEL_PESOS!$F$24="OK - 100%",PAINEL_PESOS!$F$27="OK - 100%",PAINEL_PESOS!$F$30="OK - 100%")),"", (B925*PAINEL_PESOS!$B$7+C925*PAINEL_PESOS!$B$8+D925*PAINEL_PESOS!$B$9+E925*PAINEL_PESOS!$B$10)*F925)</f>
        <v/>
      </c>
      <c r="I925" s="71">
        <f>IF(H925="","",H925-G925)</f>
        <v/>
      </c>
      <c r="J925" s="71">
        <f>IF(I925="","",ABS(I925))</f>
        <v/>
      </c>
      <c r="K925" t="n">
        <v>0.2</v>
      </c>
      <c r="L925" t="n">
        <v>0.9999999999999998</v>
      </c>
      <c r="M925" t="n">
        <v>0.4669053560646304</v>
      </c>
      <c r="N925" t="n">
        <v>0.9955209591427006</v>
      </c>
      <c r="O925" t="n">
        <v>0.3876440570952275</v>
      </c>
      <c r="P925" t="n">
        <v>0.9999664052063346</v>
      </c>
      <c r="Q925" t="n">
        <v>0.9951255574128048</v>
      </c>
      <c r="R925" t="n">
        <v>0.7685041057851177</v>
      </c>
      <c r="S925" t="n">
        <v>0.4532196441879049</v>
      </c>
      <c r="T925" t="n">
        <v>0.6573776657022159</v>
      </c>
      <c r="U925" t="n">
        <v>0.8139270359150014</v>
      </c>
    </row>
    <row r="926">
      <c r="A926" t="inlineStr">
        <is>
          <t>1349118</t>
        </is>
      </c>
      <c r="B926" s="70">
        <f>SUMPRODUCT(K926:N926,PAINEL_PESOS!$C$16:$C$19)</f>
        <v/>
      </c>
      <c r="C926" s="70">
        <f>SUMPRODUCT(O926:Q926,PAINEL_PESOS!$C$21:$C$23)</f>
        <v/>
      </c>
      <c r="D926" s="70">
        <f>SUMPRODUCT(R926:S926,PAINEL_PESOS!$C$25:$C$26)</f>
        <v/>
      </c>
      <c r="E926" s="70">
        <f>SUMPRODUCT(T926:U926,PAINEL_PESOS!$C$28:$C$29)</f>
        <v/>
      </c>
      <c r="F926" s="70" t="n">
        <v>0.9990883955220271</v>
      </c>
      <c r="G926" s="70" t="n">
        <v>0.7399569077338354</v>
      </c>
      <c r="H926" s="71">
        <f>IF(NOT(AND(PAINEL_PESOS!$D$12="OK - 100%",PAINEL_PESOS!$F$20="OK - 100%",PAINEL_PESOS!$F$24="OK - 100%",PAINEL_PESOS!$F$27="OK - 100%",PAINEL_PESOS!$F$30="OK - 100%")),"", (B926*PAINEL_PESOS!$B$7+C926*PAINEL_PESOS!$B$8+D926*PAINEL_PESOS!$B$9+E926*PAINEL_PESOS!$B$10)*F926)</f>
        <v/>
      </c>
      <c r="I926" s="71">
        <f>IF(H926="","",H926-G926)</f>
        <v/>
      </c>
      <c r="J926" s="71">
        <f>IF(I926="","",ABS(I926))</f>
        <v/>
      </c>
      <c r="K926" t="n">
        <v>0.2</v>
      </c>
      <c r="L926" t="n">
        <v>0.9970512832013561</v>
      </c>
      <c r="M926" t="n">
        <v>0.4695685131092369</v>
      </c>
      <c r="N926" t="n">
        <v>0.9971983288719584</v>
      </c>
      <c r="O926" t="n">
        <v>0.3834218358792432</v>
      </c>
      <c r="P926" t="n">
        <v>0.9999380050066063</v>
      </c>
      <c r="Q926" t="n">
        <v>0.9971768792240205</v>
      </c>
      <c r="R926" t="n">
        <v>0.9984141039589366</v>
      </c>
      <c r="S926" t="n">
        <v>0.5259438209970843</v>
      </c>
      <c r="T926" t="n">
        <v>0.6568828669241391</v>
      </c>
      <c r="U926" t="n">
        <v>0.8248822354274301</v>
      </c>
    </row>
    <row r="927">
      <c r="A927" t="inlineStr">
        <is>
          <t>1349098</t>
        </is>
      </c>
      <c r="B927" s="70">
        <f>SUMPRODUCT(K927:N927,PAINEL_PESOS!$C$16:$C$19)</f>
        <v/>
      </c>
      <c r="C927" s="70">
        <f>SUMPRODUCT(O927:Q927,PAINEL_PESOS!$C$21:$C$23)</f>
        <v/>
      </c>
      <c r="D927" s="70">
        <f>SUMPRODUCT(R927:S927,PAINEL_PESOS!$C$25:$C$26)</f>
        <v/>
      </c>
      <c r="E927" s="70">
        <f>SUMPRODUCT(T927:U927,PAINEL_PESOS!$C$28:$C$29)</f>
        <v/>
      </c>
      <c r="F927" s="70" t="n">
        <v>0.9995120287058539</v>
      </c>
      <c r="G927" s="70" t="n">
        <v>0.6195896508682104</v>
      </c>
      <c r="H927" s="71">
        <f>IF(NOT(AND(PAINEL_PESOS!$D$12="OK - 100%",PAINEL_PESOS!$F$20="OK - 100%",PAINEL_PESOS!$F$24="OK - 100%",PAINEL_PESOS!$F$27="OK - 100%",PAINEL_PESOS!$F$30="OK - 100%")),"", (B927*PAINEL_PESOS!$B$7+C927*PAINEL_PESOS!$B$8+D927*PAINEL_PESOS!$B$9+E927*PAINEL_PESOS!$B$10)*F927)</f>
        <v/>
      </c>
      <c r="I927" s="71">
        <f>IF(H927="","",H927-G927)</f>
        <v/>
      </c>
      <c r="J927" s="71">
        <f>IF(I927="","",ABS(I927))</f>
        <v/>
      </c>
      <c r="K927" t="n">
        <v>0.4</v>
      </c>
      <c r="L927" t="n">
        <v>0.9999999999999998</v>
      </c>
      <c r="M927" t="n">
        <v>0.4759167967493878</v>
      </c>
      <c r="N927" t="n">
        <v>0.9987522690281447</v>
      </c>
      <c r="O927" t="n">
        <v>0.2804897995642952</v>
      </c>
      <c r="P927" t="n">
        <v>0.9999988726875069</v>
      </c>
      <c r="Q927" t="n">
        <v>0.9983385754483255</v>
      </c>
      <c r="R927" t="n">
        <v>0.1281903340370704</v>
      </c>
      <c r="S927" t="n">
        <v>0.4499601779113672</v>
      </c>
      <c r="T927" t="n">
        <v>0.6113599760410894</v>
      </c>
      <c r="U927" t="n">
        <v>0.8130739374939763</v>
      </c>
    </row>
    <row r="928">
      <c r="A928" t="inlineStr">
        <is>
          <t>1349099</t>
        </is>
      </c>
      <c r="B928" s="70">
        <f>SUMPRODUCT(K928:N928,PAINEL_PESOS!$C$16:$C$19)</f>
        <v/>
      </c>
      <c r="C928" s="70">
        <f>SUMPRODUCT(O928:Q928,PAINEL_PESOS!$C$21:$C$23)</f>
        <v/>
      </c>
      <c r="D928" s="70">
        <f>SUMPRODUCT(R928:S928,PAINEL_PESOS!$C$25:$C$26)</f>
        <v/>
      </c>
      <c r="E928" s="70">
        <f>SUMPRODUCT(T928:U928,PAINEL_PESOS!$C$28:$C$29)</f>
        <v/>
      </c>
      <c r="F928" s="70" t="n">
        <v>0.998995080996487</v>
      </c>
      <c r="G928" s="70" t="n">
        <v>0.6750309765690357</v>
      </c>
      <c r="H928" s="71">
        <f>IF(NOT(AND(PAINEL_PESOS!$D$12="OK - 100%",PAINEL_PESOS!$F$20="OK - 100%",PAINEL_PESOS!$F$24="OK - 100%",PAINEL_PESOS!$F$27="OK - 100%",PAINEL_PESOS!$F$30="OK - 100%")),"", (B928*PAINEL_PESOS!$B$7+C928*PAINEL_PESOS!$B$8+D928*PAINEL_PESOS!$B$9+E928*PAINEL_PESOS!$B$10)*F928)</f>
        <v/>
      </c>
      <c r="I928" s="71">
        <f>IF(H928="","",H928-G928)</f>
        <v/>
      </c>
      <c r="J928" s="71">
        <f>IF(I928="","",ABS(I928))</f>
        <v/>
      </c>
      <c r="K928" t="n">
        <v>0.2853417443337016</v>
      </c>
      <c r="L928" t="n">
        <v>0.9999999999999997</v>
      </c>
      <c r="M928" t="n">
        <v>0.4713780486468938</v>
      </c>
      <c r="N928" t="n">
        <v>0.9970483540940948</v>
      </c>
      <c r="O928" t="n">
        <v>0.3491399012123217</v>
      </c>
      <c r="P928" t="n">
        <v>0.9999815884264103</v>
      </c>
      <c r="Q928" t="n">
        <v>0.9967918640772508</v>
      </c>
      <c r="R928" t="n">
        <v>0.5807416029038572</v>
      </c>
      <c r="S928" t="n">
        <v>0.4513893816339242</v>
      </c>
      <c r="T928" t="n">
        <v>0.6277652161671228</v>
      </c>
      <c r="U928" t="n">
        <v>0.8049575731418946</v>
      </c>
    </row>
    <row r="929">
      <c r="A929" t="inlineStr">
        <is>
          <t>1349100</t>
        </is>
      </c>
      <c r="B929" s="70">
        <f>SUMPRODUCT(K929:N929,PAINEL_PESOS!$C$16:$C$19)</f>
        <v/>
      </c>
      <c r="C929" s="70">
        <f>SUMPRODUCT(O929:Q929,PAINEL_PESOS!$C$21:$C$23)</f>
        <v/>
      </c>
      <c r="D929" s="70">
        <f>SUMPRODUCT(R929:S929,PAINEL_PESOS!$C$25:$C$26)</f>
        <v/>
      </c>
      <c r="E929" s="70">
        <f>SUMPRODUCT(T929:U929,PAINEL_PESOS!$C$28:$C$29)</f>
        <v/>
      </c>
      <c r="F929" s="70" t="n">
        <v>0.9992936112500594</v>
      </c>
      <c r="G929" s="70" t="n">
        <v>0.6250641007332473</v>
      </c>
      <c r="H929" s="71">
        <f>IF(NOT(AND(PAINEL_PESOS!$D$12="OK - 100%",PAINEL_PESOS!$F$20="OK - 100%",PAINEL_PESOS!$F$24="OK - 100%",PAINEL_PESOS!$F$27="OK - 100%",PAINEL_PESOS!$F$30="OK - 100%")),"", (B929*PAINEL_PESOS!$B$7+C929*PAINEL_PESOS!$B$8+D929*PAINEL_PESOS!$B$9+E929*PAINEL_PESOS!$B$10)*F929)</f>
        <v/>
      </c>
      <c r="I929" s="71">
        <f>IF(H929="","",H929-G929)</f>
        <v/>
      </c>
      <c r="J929" s="71">
        <f>IF(I929="","",ABS(I929))</f>
        <v/>
      </c>
      <c r="K929" t="n">
        <v>0.3442837340091535</v>
      </c>
      <c r="L929" t="n">
        <v>0.9999999999999998</v>
      </c>
      <c r="M929" t="n">
        <v>0.4737079191335418</v>
      </c>
      <c r="N929" t="n">
        <v>0.9980359793576842</v>
      </c>
      <c r="O929" t="n">
        <v>0.3184607779087369</v>
      </c>
      <c r="P929" t="n">
        <v>0.9999917114160277</v>
      </c>
      <c r="Q929" t="n">
        <v>0.9976835543611692</v>
      </c>
      <c r="R929" t="n">
        <v>0.142405511865732</v>
      </c>
      <c r="S929" t="n">
        <v>0.450865023803199</v>
      </c>
      <c r="T929" t="n">
        <v>0.6506203456759501</v>
      </c>
      <c r="U929" t="n">
        <v>0.80805221541531</v>
      </c>
    </row>
    <row r="930">
      <c r="A930" t="inlineStr">
        <is>
          <t>1349101</t>
        </is>
      </c>
      <c r="B930" s="70">
        <f>SUMPRODUCT(K930:N930,PAINEL_PESOS!$C$16:$C$19)</f>
        <v/>
      </c>
      <c r="C930" s="70">
        <f>SUMPRODUCT(O930:Q930,PAINEL_PESOS!$C$21:$C$23)</f>
        <v/>
      </c>
      <c r="D930" s="70">
        <f>SUMPRODUCT(R930:S930,PAINEL_PESOS!$C$25:$C$26)</f>
        <v/>
      </c>
      <c r="E930" s="70">
        <f>SUMPRODUCT(T930:U930,PAINEL_PESOS!$C$28:$C$29)</f>
        <v/>
      </c>
      <c r="F930" s="70" t="n">
        <v>0.9995751643974934</v>
      </c>
      <c r="G930" s="70" t="n">
        <v>0.687710197757431</v>
      </c>
      <c r="H930" s="71">
        <f>IF(NOT(AND(PAINEL_PESOS!$D$12="OK - 100%",PAINEL_PESOS!$F$20="OK - 100%",PAINEL_PESOS!$F$24="OK - 100%",PAINEL_PESOS!$F$27="OK - 100%",PAINEL_PESOS!$F$30="OK - 100%")),"", (B930*PAINEL_PESOS!$B$7+C930*PAINEL_PESOS!$B$8+D930*PAINEL_PESOS!$B$9+E930*PAINEL_PESOS!$B$10)*F930)</f>
        <v/>
      </c>
      <c r="I930" s="71">
        <f>IF(H930="","",H930-G930)</f>
        <v/>
      </c>
      <c r="J930" s="71">
        <f>IF(I930="","",ABS(I930))</f>
        <v/>
      </c>
      <c r="K930" t="n">
        <v>0.3995335480853365</v>
      </c>
      <c r="L930" t="n">
        <v>0.9999999999999998</v>
      </c>
      <c r="M930" t="n">
        <v>0.4758973670150264</v>
      </c>
      <c r="N930" t="n">
        <v>0.9989128992060301</v>
      </c>
      <c r="O930" t="n">
        <v>0.2808779624617233</v>
      </c>
      <c r="P930" t="n">
        <v>0.9999989769660669</v>
      </c>
      <c r="Q930" t="n">
        <v>0.9985541982415719</v>
      </c>
      <c r="R930" t="n">
        <v>0.5524471574748742</v>
      </c>
      <c r="S930" t="n">
        <v>0.4514223178850851</v>
      </c>
      <c r="T930" t="n">
        <v>0.7321580036073019</v>
      </c>
      <c r="U930" t="n">
        <v>0.8111997410970839</v>
      </c>
    </row>
    <row r="931">
      <c r="A931" t="inlineStr">
        <is>
          <t>1349102</t>
        </is>
      </c>
      <c r="B931" s="70">
        <f>SUMPRODUCT(K931:N931,PAINEL_PESOS!$C$16:$C$19)</f>
        <v/>
      </c>
      <c r="C931" s="70">
        <f>SUMPRODUCT(O931:Q931,PAINEL_PESOS!$C$21:$C$23)</f>
        <v/>
      </c>
      <c r="D931" s="70">
        <f>SUMPRODUCT(R931:S931,PAINEL_PESOS!$C$25:$C$26)</f>
        <v/>
      </c>
      <c r="E931" s="70">
        <f>SUMPRODUCT(T931:U931,PAINEL_PESOS!$C$28:$C$29)</f>
        <v/>
      </c>
      <c r="F931" s="70" t="n">
        <v>0.9986896963752113</v>
      </c>
      <c r="G931" s="70" t="n">
        <v>0.6379583108444161</v>
      </c>
      <c r="H931" s="71">
        <f>IF(NOT(AND(PAINEL_PESOS!$D$12="OK - 100%",PAINEL_PESOS!$F$20="OK - 100%",PAINEL_PESOS!$F$24="OK - 100%",PAINEL_PESOS!$F$27="OK - 100%",PAINEL_PESOS!$F$30="OK - 100%")),"", (B931*PAINEL_PESOS!$B$7+C931*PAINEL_PESOS!$B$8+D931*PAINEL_PESOS!$B$9+E931*PAINEL_PESOS!$B$10)*F931)</f>
        <v/>
      </c>
      <c r="I931" s="71">
        <f>IF(H931="","",H931-G931)</f>
        <v/>
      </c>
      <c r="J931" s="71">
        <f>IF(I931="","",ABS(I931))</f>
        <v/>
      </c>
      <c r="K931" t="n">
        <v>0.2090316725403319</v>
      </c>
      <c r="L931" t="n">
        <v>0.9999999999999998</v>
      </c>
      <c r="M931" t="n">
        <v>0.4683503054737119</v>
      </c>
      <c r="N931" t="n">
        <v>0.9959720361628609</v>
      </c>
      <c r="O931" t="n">
        <v>0.3804416207860073</v>
      </c>
      <c r="P931" t="n">
        <v>0.999968461633032</v>
      </c>
      <c r="Q931" t="n">
        <v>0.9959156615203396</v>
      </c>
      <c r="R931" t="n">
        <v>0.24531150576492</v>
      </c>
      <c r="S931" t="n">
        <v>0.4521301119428502</v>
      </c>
      <c r="T931" t="n">
        <v>0.6811502626680652</v>
      </c>
      <c r="U931" t="n">
        <v>0.810876563321126</v>
      </c>
    </row>
    <row r="932">
      <c r="A932" t="inlineStr">
        <is>
          <t>1349103</t>
        </is>
      </c>
      <c r="B932" s="70">
        <f>SUMPRODUCT(K932:N932,PAINEL_PESOS!$C$16:$C$19)</f>
        <v/>
      </c>
      <c r="C932" s="70">
        <f>SUMPRODUCT(O932:Q932,PAINEL_PESOS!$C$21:$C$23)</f>
        <v/>
      </c>
      <c r="D932" s="70">
        <f>SUMPRODUCT(R932:S932,PAINEL_PESOS!$C$25:$C$26)</f>
        <v/>
      </c>
      <c r="E932" s="70">
        <f>SUMPRODUCT(T932:U932,PAINEL_PESOS!$C$28:$C$29)</f>
        <v/>
      </c>
      <c r="F932" s="70" t="n">
        <v>0.9995833863436713</v>
      </c>
      <c r="G932" s="70" t="n">
        <v>0.7156520247456378</v>
      </c>
      <c r="H932" s="71">
        <f>IF(NOT(AND(PAINEL_PESOS!$D$12="OK - 100%",PAINEL_PESOS!$F$20="OK - 100%",PAINEL_PESOS!$F$24="OK - 100%",PAINEL_PESOS!$F$27="OK - 100%",PAINEL_PESOS!$F$30="OK - 100%")),"", (B932*PAINEL_PESOS!$B$7+C932*PAINEL_PESOS!$B$8+D932*PAINEL_PESOS!$B$9+E932*PAINEL_PESOS!$B$10)*F932)</f>
        <v/>
      </c>
      <c r="I932" s="71">
        <f>IF(H932="","",H932-G932)</f>
        <v/>
      </c>
      <c r="J932" s="71">
        <f>IF(I932="","",ABS(I932))</f>
        <v/>
      </c>
      <c r="K932" t="n">
        <v>0.3930098804109035</v>
      </c>
      <c r="L932" t="n">
        <v>0.9999999999999998</v>
      </c>
      <c r="M932" t="n">
        <v>0.4758271602682699</v>
      </c>
      <c r="N932" t="n">
        <v>0.9986833904611359</v>
      </c>
      <c r="O932" t="n">
        <v>0.3339707470253244</v>
      </c>
      <c r="P932" t="n">
        <v>0.9999566002618034</v>
      </c>
      <c r="Q932" t="n">
        <v>0.998729801617669</v>
      </c>
      <c r="R932" t="n">
        <v>0.7411985797705409</v>
      </c>
      <c r="S932" t="n">
        <v>0.4830524389283173</v>
      </c>
      <c r="T932" t="n">
        <v>0.7145040489811788</v>
      </c>
      <c r="U932" t="n">
        <v>0.7999823461543004</v>
      </c>
    </row>
    <row r="933">
      <c r="A933" t="inlineStr">
        <is>
          <t>1349104</t>
        </is>
      </c>
      <c r="B933" s="70">
        <f>SUMPRODUCT(K933:N933,PAINEL_PESOS!$C$16:$C$19)</f>
        <v/>
      </c>
      <c r="C933" s="70">
        <f>SUMPRODUCT(O933:Q933,PAINEL_PESOS!$C$21:$C$23)</f>
        <v/>
      </c>
      <c r="D933" s="70">
        <f>SUMPRODUCT(R933:S933,PAINEL_PESOS!$C$25:$C$26)</f>
        <v/>
      </c>
      <c r="E933" s="70">
        <f>SUMPRODUCT(T933:U933,PAINEL_PESOS!$C$28:$C$29)</f>
        <v/>
      </c>
      <c r="F933" s="70" t="n">
        <v>0.9975128884872344</v>
      </c>
      <c r="G933" s="70" t="n">
        <v>0.6892178193721438</v>
      </c>
      <c r="H933" s="71">
        <f>IF(NOT(AND(PAINEL_PESOS!$D$12="OK - 100%",PAINEL_PESOS!$F$20="OK - 100%",PAINEL_PESOS!$F$24="OK - 100%",PAINEL_PESOS!$F$27="OK - 100%",PAINEL_PESOS!$F$30="OK - 100%")),"", (B933*PAINEL_PESOS!$B$7+C933*PAINEL_PESOS!$B$8+D933*PAINEL_PESOS!$B$9+E933*PAINEL_PESOS!$B$10)*F933)</f>
        <v/>
      </c>
      <c r="I933" s="71">
        <f>IF(H933="","",H933-G933)</f>
        <v/>
      </c>
      <c r="J933" s="71">
        <f>IF(I933="","",ABS(I933))</f>
        <v/>
      </c>
      <c r="K933" t="n">
        <v>0.2170122608737904</v>
      </c>
      <c r="L933" t="n">
        <v>0.08679804344853864</v>
      </c>
      <c r="M933" t="n">
        <v>0.9540824101597547</v>
      </c>
      <c r="N933" t="n">
        <v>0.9941319637606937</v>
      </c>
      <c r="O933" t="n">
        <v>0.3627617642862753</v>
      </c>
      <c r="P933" t="n">
        <v>0.9997348713737052</v>
      </c>
      <c r="Q933" t="n">
        <v>0.9912712318069365</v>
      </c>
      <c r="R933" t="n">
        <v>0.7078680175980938</v>
      </c>
      <c r="S933" t="n">
        <v>0.6699407791726304</v>
      </c>
      <c r="T933" t="n">
        <v>0.6509735770724983</v>
      </c>
      <c r="U933" t="n">
        <v>0.8035167478141789</v>
      </c>
    </row>
    <row r="934">
      <c r="A934" t="inlineStr">
        <is>
          <t>1349105</t>
        </is>
      </c>
      <c r="B934" s="70">
        <f>SUMPRODUCT(K934:N934,PAINEL_PESOS!$C$16:$C$19)</f>
        <v/>
      </c>
      <c r="C934" s="70">
        <f>SUMPRODUCT(O934:Q934,PAINEL_PESOS!$C$21:$C$23)</f>
        <v/>
      </c>
      <c r="D934" s="70">
        <f>SUMPRODUCT(R934:S934,PAINEL_PESOS!$C$25:$C$26)</f>
        <v/>
      </c>
      <c r="E934" s="70">
        <f>SUMPRODUCT(T934:U934,PAINEL_PESOS!$C$28:$C$29)</f>
        <v/>
      </c>
      <c r="F934" s="70" t="n">
        <v>0.9990528597791869</v>
      </c>
      <c r="G934" s="70" t="n">
        <v>0.7082296410151533</v>
      </c>
      <c r="H934" s="71">
        <f>IF(NOT(AND(PAINEL_PESOS!$D$12="OK - 100%",PAINEL_PESOS!$F$20="OK - 100%",PAINEL_PESOS!$F$24="OK - 100%",PAINEL_PESOS!$F$27="OK - 100%",PAINEL_PESOS!$F$30="OK - 100%")),"", (B934*PAINEL_PESOS!$B$7+C934*PAINEL_PESOS!$B$8+D934*PAINEL_PESOS!$B$9+E934*PAINEL_PESOS!$B$10)*F934)</f>
        <v/>
      </c>
      <c r="I934" s="71">
        <f>IF(H934="","",H934-G934)</f>
        <v/>
      </c>
      <c r="J934" s="71">
        <f>IF(I934="","",ABS(I934))</f>
        <v/>
      </c>
      <c r="K934" t="n">
        <v>0.2104042613076997</v>
      </c>
      <c r="L934" t="n">
        <v>0.5996451504854773</v>
      </c>
      <c r="M934" t="n">
        <v>0.6843315783147257</v>
      </c>
      <c r="N934" t="n">
        <v>0.9940938873900811</v>
      </c>
      <c r="O934" t="n">
        <v>0.5632588404839831</v>
      </c>
      <c r="P934" t="n">
        <v>0.9995035731057665</v>
      </c>
      <c r="Q934" t="n">
        <v>0.9988089143133942</v>
      </c>
      <c r="R934" t="n">
        <v>0.7517724585301213</v>
      </c>
      <c r="S934" t="n">
        <v>0.4857161130814166</v>
      </c>
      <c r="T934" t="n">
        <v>0.6923640746094205</v>
      </c>
      <c r="U934" t="n">
        <v>0.7894042542749359</v>
      </c>
    </row>
    <row r="935">
      <c r="A935" t="inlineStr">
        <is>
          <t>1349106</t>
        </is>
      </c>
      <c r="B935" s="70">
        <f>SUMPRODUCT(K935:N935,PAINEL_PESOS!$C$16:$C$19)</f>
        <v/>
      </c>
      <c r="C935" s="70">
        <f>SUMPRODUCT(O935:Q935,PAINEL_PESOS!$C$21:$C$23)</f>
        <v/>
      </c>
      <c r="D935" s="70">
        <f>SUMPRODUCT(R935:S935,PAINEL_PESOS!$C$25:$C$26)</f>
        <v/>
      </c>
      <c r="E935" s="70">
        <f>SUMPRODUCT(T935:U935,PAINEL_PESOS!$C$28:$C$29)</f>
        <v/>
      </c>
      <c r="F935" s="70" t="n">
        <v>0.9996965804506169</v>
      </c>
      <c r="G935" s="70" t="n">
        <v>0.6723857278298611</v>
      </c>
      <c r="H935" s="71">
        <f>IF(NOT(AND(PAINEL_PESOS!$D$12="OK - 100%",PAINEL_PESOS!$F$20="OK - 100%",PAINEL_PESOS!$F$24="OK - 100%",PAINEL_PESOS!$F$27="OK - 100%",PAINEL_PESOS!$F$30="OK - 100%")),"", (B935*PAINEL_PESOS!$B$7+C935*PAINEL_PESOS!$B$8+D935*PAINEL_PESOS!$B$9+E935*PAINEL_PESOS!$B$10)*F935)</f>
        <v/>
      </c>
      <c r="I935" s="71">
        <f>IF(H935="","",H935-G935)</f>
        <v/>
      </c>
      <c r="J935" s="71">
        <f>IF(I935="","",ABS(I935))</f>
        <v/>
      </c>
      <c r="K935" t="n">
        <v>0.5621340370727291</v>
      </c>
      <c r="L935" t="n">
        <v>0.03351374415589665</v>
      </c>
      <c r="M935" t="n">
        <v>0.7674062739193651</v>
      </c>
      <c r="N935" t="n">
        <v>0.9982964008634428</v>
      </c>
      <c r="O935" t="n">
        <v>0.3095956316098216</v>
      </c>
      <c r="P935" t="n">
        <v>0.9999732690676615</v>
      </c>
      <c r="Q935" t="n">
        <v>0.9994897473397031</v>
      </c>
      <c r="R935" t="n">
        <v>0.6748521604114209</v>
      </c>
      <c r="S935" t="n">
        <v>0.5406398466227096</v>
      </c>
      <c r="T935" t="n">
        <v>0.652250638214168</v>
      </c>
      <c r="U935" t="n">
        <v>0.7929281325371711</v>
      </c>
    </row>
    <row r="936">
      <c r="A936" t="inlineStr">
        <is>
          <t>1349107</t>
        </is>
      </c>
      <c r="B936" s="70">
        <f>SUMPRODUCT(K936:N936,PAINEL_PESOS!$C$16:$C$19)</f>
        <v/>
      </c>
      <c r="C936" s="70">
        <f>SUMPRODUCT(O936:Q936,PAINEL_PESOS!$C$21:$C$23)</f>
        <v/>
      </c>
      <c r="D936" s="70">
        <f>SUMPRODUCT(R936:S936,PAINEL_PESOS!$C$25:$C$26)</f>
        <v/>
      </c>
      <c r="E936" s="70">
        <f>SUMPRODUCT(T936:U936,PAINEL_PESOS!$C$28:$C$29)</f>
        <v/>
      </c>
      <c r="F936" s="70" t="n">
        <v>0.999414160000319</v>
      </c>
      <c r="G936" s="70" t="n">
        <v>0.6963543721800111</v>
      </c>
      <c r="H936" s="71">
        <f>IF(NOT(AND(PAINEL_PESOS!$D$12="OK - 100%",PAINEL_PESOS!$F$20="OK - 100%",PAINEL_PESOS!$F$24="OK - 100%",PAINEL_PESOS!$F$27="OK - 100%",PAINEL_PESOS!$F$30="OK - 100%")),"", (B936*PAINEL_PESOS!$B$7+C936*PAINEL_PESOS!$B$8+D936*PAINEL_PESOS!$B$9+E936*PAINEL_PESOS!$B$10)*F936)</f>
        <v/>
      </c>
      <c r="I936" s="71">
        <f>IF(H936="","",H936-G936)</f>
        <v/>
      </c>
      <c r="J936" s="71">
        <f>IF(I936="","",ABS(I936))</f>
        <v/>
      </c>
      <c r="K936" t="n">
        <v>0.2</v>
      </c>
      <c r="L936" t="n">
        <v>0.1423163645904509</v>
      </c>
      <c r="M936" t="n">
        <v>0.9028303180601073</v>
      </c>
      <c r="N936" t="n">
        <v>0.9969202947997742</v>
      </c>
      <c r="O936" t="n">
        <v>0.42481579410826</v>
      </c>
      <c r="P936" t="n">
        <v>0.9998609188780675</v>
      </c>
      <c r="Q936" t="n">
        <v>0.9989128111097393</v>
      </c>
      <c r="R936" t="n">
        <v>0.8229398287251223</v>
      </c>
      <c r="S936" t="n">
        <v>0.540995651874146</v>
      </c>
      <c r="T936" t="n">
        <v>0.670037577561315</v>
      </c>
      <c r="U936" t="n">
        <v>0.8033676121970706</v>
      </c>
    </row>
    <row r="937">
      <c r="A937" t="inlineStr">
        <is>
          <t>1349108</t>
        </is>
      </c>
      <c r="B937" s="70">
        <f>SUMPRODUCT(K937:N937,PAINEL_PESOS!$C$16:$C$19)</f>
        <v/>
      </c>
      <c r="C937" s="70">
        <f>SUMPRODUCT(O937:Q937,PAINEL_PESOS!$C$21:$C$23)</f>
        <v/>
      </c>
      <c r="D937" s="70">
        <f>SUMPRODUCT(R937:S937,PAINEL_PESOS!$C$25:$C$26)</f>
        <v/>
      </c>
      <c r="E937" s="70">
        <f>SUMPRODUCT(T937:U937,PAINEL_PESOS!$C$28:$C$29)</f>
        <v/>
      </c>
      <c r="F937" s="70" t="n">
        <v>0.9995337289289902</v>
      </c>
      <c r="G937" s="70" t="n">
        <v>0.6519453445589095</v>
      </c>
      <c r="H937" s="71">
        <f>IF(NOT(AND(PAINEL_PESOS!$D$12="OK - 100%",PAINEL_PESOS!$F$20="OK - 100%",PAINEL_PESOS!$F$24="OK - 100%",PAINEL_PESOS!$F$27="OK - 100%",PAINEL_PESOS!$F$30="OK - 100%")),"", (B937*PAINEL_PESOS!$B$7+C937*PAINEL_PESOS!$B$8+D937*PAINEL_PESOS!$B$9+E937*PAINEL_PESOS!$B$10)*F937)</f>
        <v/>
      </c>
      <c r="I937" s="71">
        <f>IF(H937="","",H937-G937)</f>
        <v/>
      </c>
      <c r="J937" s="71">
        <f>IF(I937="","",ABS(I937))</f>
        <v/>
      </c>
      <c r="K937" t="n">
        <v>0.2004187120227339</v>
      </c>
      <c r="L937" t="n">
        <v>0</v>
      </c>
      <c r="M937" t="n">
        <v>0.8603709660718049</v>
      </c>
      <c r="N937" t="n">
        <v>0.9988729332833499</v>
      </c>
      <c r="O937" t="n">
        <v>0.2663262993323654</v>
      </c>
      <c r="P937" t="n">
        <v>0.9999852855858608</v>
      </c>
      <c r="Q937" t="n">
        <v>0.9983787462072778</v>
      </c>
      <c r="R937" t="n">
        <v>0.6669314943665293</v>
      </c>
      <c r="S937" t="n">
        <v>0.5828919006378614</v>
      </c>
      <c r="T937" t="n">
        <v>0.6250610076753627</v>
      </c>
      <c r="U937" t="n">
        <v>0.8034864944890224</v>
      </c>
    </row>
    <row r="938">
      <c r="A938" t="inlineStr">
        <is>
          <t>1349109</t>
        </is>
      </c>
      <c r="B938" s="70">
        <f>SUMPRODUCT(K938:N938,PAINEL_PESOS!$C$16:$C$19)</f>
        <v/>
      </c>
      <c r="C938" s="70">
        <f>SUMPRODUCT(O938:Q938,PAINEL_PESOS!$C$21:$C$23)</f>
        <v/>
      </c>
      <c r="D938" s="70">
        <f>SUMPRODUCT(R938:S938,PAINEL_PESOS!$C$25:$C$26)</f>
        <v/>
      </c>
      <c r="E938" s="70">
        <f>SUMPRODUCT(T938:U938,PAINEL_PESOS!$C$28:$C$29)</f>
        <v/>
      </c>
      <c r="F938" s="70" t="n">
        <v>0.9994060588628215</v>
      </c>
      <c r="G938" s="70" t="n">
        <v>0.6597453284586894</v>
      </c>
      <c r="H938" s="71">
        <f>IF(NOT(AND(PAINEL_PESOS!$D$12="OK - 100%",PAINEL_PESOS!$F$20="OK - 100%",PAINEL_PESOS!$F$24="OK - 100%",PAINEL_PESOS!$F$27="OK - 100%",PAINEL_PESOS!$F$30="OK - 100%")),"", (B938*PAINEL_PESOS!$B$7+C938*PAINEL_PESOS!$B$8+D938*PAINEL_PESOS!$B$9+E938*PAINEL_PESOS!$B$10)*F938)</f>
        <v/>
      </c>
      <c r="I938" s="71">
        <f>IF(H938="","",H938-G938)</f>
        <v/>
      </c>
      <c r="J938" s="71">
        <f>IF(I938="","",ABS(I938))</f>
        <v/>
      </c>
      <c r="K938" t="n">
        <v>0.2</v>
      </c>
      <c r="L938" t="n">
        <v>0</v>
      </c>
      <c r="M938" t="n">
        <v>0.8608910385897999</v>
      </c>
      <c r="N938" t="n">
        <v>0.9985646388820749</v>
      </c>
      <c r="O938" t="n">
        <v>0.2666030287388188</v>
      </c>
      <c r="P938" t="n">
        <v>0.9999811204088167</v>
      </c>
      <c r="Q938" t="n">
        <v>0.9979341292334039</v>
      </c>
      <c r="R938" t="n">
        <v>0.6826367717258203</v>
      </c>
      <c r="S938" t="n">
        <v>0.6065552368630405</v>
      </c>
      <c r="T938" t="n">
        <v>0.6444943967010139</v>
      </c>
      <c r="U938" t="n">
        <v>0.8080061935074065</v>
      </c>
    </row>
    <row r="939">
      <c r="A939" t="inlineStr">
        <is>
          <t>1349110</t>
        </is>
      </c>
      <c r="B939" s="70">
        <f>SUMPRODUCT(K939:N939,PAINEL_PESOS!$C$16:$C$19)</f>
        <v/>
      </c>
      <c r="C939" s="70">
        <f>SUMPRODUCT(O939:Q939,PAINEL_PESOS!$C$21:$C$23)</f>
        <v/>
      </c>
      <c r="D939" s="70">
        <f>SUMPRODUCT(R939:S939,PAINEL_PESOS!$C$25:$C$26)</f>
        <v/>
      </c>
      <c r="E939" s="70">
        <f>SUMPRODUCT(T939:U939,PAINEL_PESOS!$C$28:$C$29)</f>
        <v/>
      </c>
      <c r="F939" s="70" t="n">
        <v>0.9994642101071038</v>
      </c>
      <c r="G939" s="70" t="n">
        <v>0.6618039771250261</v>
      </c>
      <c r="H939" s="71">
        <f>IF(NOT(AND(PAINEL_PESOS!$D$12="OK - 100%",PAINEL_PESOS!$F$20="OK - 100%",PAINEL_PESOS!$F$24="OK - 100%",PAINEL_PESOS!$F$27="OK - 100%",PAINEL_PESOS!$F$30="OK - 100%")),"", (B939*PAINEL_PESOS!$B$7+C939*PAINEL_PESOS!$B$8+D939*PAINEL_PESOS!$B$9+E939*PAINEL_PESOS!$B$10)*F939)</f>
        <v/>
      </c>
      <c r="I939" s="71">
        <f>IF(H939="","",H939-G939)</f>
        <v/>
      </c>
      <c r="J939" s="71">
        <f>IF(I939="","",ABS(I939))</f>
        <v/>
      </c>
      <c r="K939" t="n">
        <v>0.2</v>
      </c>
      <c r="L939" t="n">
        <v>0</v>
      </c>
      <c r="M939" t="n">
        <v>0.8627169512428906</v>
      </c>
      <c r="N939" t="n">
        <v>0.9987050440772268</v>
      </c>
      <c r="O939" t="n">
        <v>0.2790699520742699</v>
      </c>
      <c r="P939" t="n">
        <v>0.9999820416606251</v>
      </c>
      <c r="Q939" t="n">
        <v>0.9981368674992832</v>
      </c>
      <c r="R939" t="n">
        <v>0.6682795654025384</v>
      </c>
      <c r="S939" t="n">
        <v>0.6668695726961867</v>
      </c>
      <c r="T939" t="n">
        <v>0.6091810181770207</v>
      </c>
      <c r="U939" t="n">
        <v>0.8041029793227268</v>
      </c>
    </row>
    <row r="940">
      <c r="A940" t="inlineStr">
        <is>
          <t>1349111</t>
        </is>
      </c>
      <c r="B940" s="70">
        <f>SUMPRODUCT(K940:N940,PAINEL_PESOS!$C$16:$C$19)</f>
        <v/>
      </c>
      <c r="C940" s="70">
        <f>SUMPRODUCT(O940:Q940,PAINEL_PESOS!$C$21:$C$23)</f>
        <v/>
      </c>
      <c r="D940" s="70">
        <f>SUMPRODUCT(R940:S940,PAINEL_PESOS!$C$25:$C$26)</f>
        <v/>
      </c>
      <c r="E940" s="70">
        <f>SUMPRODUCT(T940:U940,PAINEL_PESOS!$C$28:$C$29)</f>
        <v/>
      </c>
      <c r="F940" s="70" t="n">
        <v>0.9996122250336829</v>
      </c>
      <c r="G940" s="70" t="n">
        <v>0.6520187953865283</v>
      </c>
      <c r="H940" s="71">
        <f>IF(NOT(AND(PAINEL_PESOS!$D$12="OK - 100%",PAINEL_PESOS!$F$20="OK - 100%",PAINEL_PESOS!$F$24="OK - 100%",PAINEL_PESOS!$F$27="OK - 100%",PAINEL_PESOS!$F$30="OK - 100%")),"", (B940*PAINEL_PESOS!$B$7+C940*PAINEL_PESOS!$B$8+D940*PAINEL_PESOS!$B$9+E940*PAINEL_PESOS!$B$10)*F940)</f>
        <v/>
      </c>
      <c r="I940" s="71">
        <f>IF(H940="","",H940-G940)</f>
        <v/>
      </c>
      <c r="J940" s="71">
        <f>IF(I940="","",ABS(I940))</f>
        <v/>
      </c>
      <c r="K940" t="n">
        <v>0.2020934555387836</v>
      </c>
      <c r="L940" t="n">
        <v>0</v>
      </c>
      <c r="M940" t="n">
        <v>0.8595700683255283</v>
      </c>
      <c r="N940" t="n">
        <v>0.9990616614726199</v>
      </c>
      <c r="O940" t="n">
        <v>0.2728605144858522</v>
      </c>
      <c r="P940" t="n">
        <v>0.9999876077664105</v>
      </c>
      <c r="Q940" t="n">
        <v>0.9986525124482764</v>
      </c>
      <c r="R940" t="n">
        <v>0.6251752554936291</v>
      </c>
      <c r="S940" t="n">
        <v>0.6622127614693759</v>
      </c>
      <c r="T940" t="n">
        <v>0.5863431510571454</v>
      </c>
      <c r="U940" t="n">
        <v>0.7997463231217348</v>
      </c>
    </row>
    <row r="941">
      <c r="A941" t="inlineStr">
        <is>
          <t>1349119</t>
        </is>
      </c>
      <c r="B941" s="70">
        <f>SUMPRODUCT(K941:N941,PAINEL_PESOS!$C$16:$C$19)</f>
        <v/>
      </c>
      <c r="C941" s="70">
        <f>SUMPRODUCT(O941:Q941,PAINEL_PESOS!$C$21:$C$23)</f>
        <v/>
      </c>
      <c r="D941" s="70">
        <f>SUMPRODUCT(R941:S941,PAINEL_PESOS!$C$25:$C$26)</f>
        <v/>
      </c>
      <c r="E941" s="70">
        <f>SUMPRODUCT(T941:U941,PAINEL_PESOS!$C$28:$C$29)</f>
        <v/>
      </c>
      <c r="F941" s="70" t="n">
        <v>0.9991053288890024</v>
      </c>
      <c r="G941" s="70" t="n">
        <v>0.740282763088503</v>
      </c>
      <c r="H941" s="71">
        <f>IF(NOT(AND(PAINEL_PESOS!$D$12="OK - 100%",PAINEL_PESOS!$F$20="OK - 100%",PAINEL_PESOS!$F$24="OK - 100%",PAINEL_PESOS!$F$27="OK - 100%",PAINEL_PESOS!$F$30="OK - 100%")),"", (B941*PAINEL_PESOS!$B$7+C941*PAINEL_PESOS!$B$8+D941*PAINEL_PESOS!$B$9+E941*PAINEL_PESOS!$B$10)*F941)</f>
        <v/>
      </c>
      <c r="I941" s="71">
        <f>IF(H941="","",H941-G941)</f>
        <v/>
      </c>
      <c r="J941" s="71">
        <f>IF(I941="","",ABS(I941))</f>
        <v/>
      </c>
      <c r="K941" t="n">
        <v>0.2</v>
      </c>
      <c r="L941" t="n">
        <v>0.9999999999999998</v>
      </c>
      <c r="M941" t="n">
        <v>0.467999795168368</v>
      </c>
      <c r="N941" t="n">
        <v>0.9972410854953255</v>
      </c>
      <c r="O941" t="n">
        <v>0.3836170337647826</v>
      </c>
      <c r="P941" t="n">
        <v>0.9999780159596175</v>
      </c>
      <c r="Q941" t="n">
        <v>0.9972192185751727</v>
      </c>
      <c r="R941" t="n">
        <v>0.99209039667557</v>
      </c>
      <c r="S941" t="n">
        <v>0.5268132267864137</v>
      </c>
      <c r="T941" t="n">
        <v>0.6627378448183728</v>
      </c>
      <c r="U941" t="n">
        <v>0.8260939053519766</v>
      </c>
    </row>
    <row r="942">
      <c r="A942" t="inlineStr">
        <is>
          <t>1349120</t>
        </is>
      </c>
      <c r="B942" s="70">
        <f>SUMPRODUCT(K942:N942,PAINEL_PESOS!$C$16:$C$19)</f>
        <v/>
      </c>
      <c r="C942" s="70">
        <f>SUMPRODUCT(O942:Q942,PAINEL_PESOS!$C$21:$C$23)</f>
        <v/>
      </c>
      <c r="D942" s="70">
        <f>SUMPRODUCT(R942:S942,PAINEL_PESOS!$C$25:$C$26)</f>
        <v/>
      </c>
      <c r="E942" s="70">
        <f>SUMPRODUCT(T942:U942,PAINEL_PESOS!$C$28:$C$29)</f>
        <v/>
      </c>
      <c r="F942" s="70" t="n">
        <v>0.9991339943310245</v>
      </c>
      <c r="G942" s="70" t="n">
        <v>0.7360888566502565</v>
      </c>
      <c r="H942" s="71">
        <f>IF(NOT(AND(PAINEL_PESOS!$D$12="OK - 100%",PAINEL_PESOS!$F$20="OK - 100%",PAINEL_PESOS!$F$24="OK - 100%",PAINEL_PESOS!$F$27="OK - 100%",PAINEL_PESOS!$F$30="OK - 100%")),"", (B942*PAINEL_PESOS!$B$7+C942*PAINEL_PESOS!$B$8+D942*PAINEL_PESOS!$B$9+E942*PAINEL_PESOS!$B$10)*F942)</f>
        <v/>
      </c>
      <c r="I942" s="71">
        <f>IF(H942="","",H942-G942)</f>
        <v/>
      </c>
      <c r="J942" s="71">
        <f>IF(I942="","",ABS(I942))</f>
        <v/>
      </c>
      <c r="K942" t="n">
        <v>0.2</v>
      </c>
      <c r="L942" t="n">
        <v>0.9908078029046555</v>
      </c>
      <c r="M942" t="n">
        <v>0.4728900459059439</v>
      </c>
      <c r="N942" t="n">
        <v>0.9973579644303974</v>
      </c>
      <c r="O942" t="n">
        <v>0.3830075488402123</v>
      </c>
      <c r="P942" t="n">
        <v>0.9998617130673731</v>
      </c>
      <c r="Q942" t="n">
        <v>0.997339028419395</v>
      </c>
      <c r="R942" t="n">
        <v>0.9999808973852667</v>
      </c>
      <c r="S942" t="n">
        <v>0.5059670899584934</v>
      </c>
      <c r="T942" t="n">
        <v>0.6398610005915618</v>
      </c>
      <c r="U942" t="n">
        <v>0.8306725089031481</v>
      </c>
    </row>
    <row r="943">
      <c r="A943" t="inlineStr">
        <is>
          <t>1349121</t>
        </is>
      </c>
      <c r="B943" s="70">
        <f>SUMPRODUCT(K943:N943,PAINEL_PESOS!$C$16:$C$19)</f>
        <v/>
      </c>
      <c r="C943" s="70">
        <f>SUMPRODUCT(O943:Q943,PAINEL_PESOS!$C$21:$C$23)</f>
        <v/>
      </c>
      <c r="D943" s="70">
        <f>SUMPRODUCT(R943:S943,PAINEL_PESOS!$C$25:$C$26)</f>
        <v/>
      </c>
      <c r="E943" s="70">
        <f>SUMPRODUCT(T943:U943,PAINEL_PESOS!$C$28:$C$29)</f>
        <v/>
      </c>
      <c r="F943" s="70" t="n">
        <v>0.9992674029401757</v>
      </c>
      <c r="G943" s="70" t="n">
        <v>0.7363490866705559</v>
      </c>
      <c r="H943" s="71">
        <f>IF(NOT(AND(PAINEL_PESOS!$D$12="OK - 100%",PAINEL_PESOS!$F$20="OK - 100%",PAINEL_PESOS!$F$24="OK - 100%",PAINEL_PESOS!$F$27="OK - 100%",PAINEL_PESOS!$F$30="OK - 100%")),"", (B943*PAINEL_PESOS!$B$7+C943*PAINEL_PESOS!$B$8+D943*PAINEL_PESOS!$B$9+E943*PAINEL_PESOS!$B$10)*F943)</f>
        <v/>
      </c>
      <c r="I943" s="71">
        <f>IF(H943="","",H943-G943)</f>
        <v/>
      </c>
      <c r="J943" s="71">
        <f>IF(I943="","",ABS(I943))</f>
        <v/>
      </c>
      <c r="K943" t="n">
        <v>0.2</v>
      </c>
      <c r="L943" t="n">
        <v>0.9942654568348489</v>
      </c>
      <c r="M943" t="n">
        <v>0.4709548582426539</v>
      </c>
      <c r="N943" t="n">
        <v>0.9977664649719941</v>
      </c>
      <c r="O943" t="n">
        <v>0.3835954864211764</v>
      </c>
      <c r="P943" t="n">
        <v>0.9999204405567523</v>
      </c>
      <c r="Q943" t="n">
        <v>0.9977341237548152</v>
      </c>
      <c r="R943" t="n">
        <v>0.9985859309605768</v>
      </c>
      <c r="S943" t="n">
        <v>0.5048835973363022</v>
      </c>
      <c r="T943" t="n">
        <v>0.6389407887835125</v>
      </c>
      <c r="U943" t="n">
        <v>0.8337076937418528</v>
      </c>
    </row>
    <row r="944">
      <c r="A944" t="inlineStr">
        <is>
          <t>1349147</t>
        </is>
      </c>
      <c r="B944" s="70">
        <f>SUMPRODUCT(K944:N944,PAINEL_PESOS!$C$16:$C$19)</f>
        <v/>
      </c>
      <c r="C944" s="70">
        <f>SUMPRODUCT(O944:Q944,PAINEL_PESOS!$C$21:$C$23)</f>
        <v/>
      </c>
      <c r="D944" s="70">
        <f>SUMPRODUCT(R944:S944,PAINEL_PESOS!$C$25:$C$26)</f>
        <v/>
      </c>
      <c r="E944" s="70">
        <f>SUMPRODUCT(T944:U944,PAINEL_PESOS!$C$28:$C$29)</f>
        <v/>
      </c>
      <c r="F944" s="70" t="n">
        <v>0.9999883876405965</v>
      </c>
      <c r="G944" s="70" t="n">
        <v>0.652265208947442</v>
      </c>
      <c r="H944" s="71">
        <f>IF(NOT(AND(PAINEL_PESOS!$D$12="OK - 100%",PAINEL_PESOS!$F$20="OK - 100%",PAINEL_PESOS!$F$24="OK - 100%",PAINEL_PESOS!$F$27="OK - 100%",PAINEL_PESOS!$F$30="OK - 100%")),"", (B944*PAINEL_PESOS!$B$7+C944*PAINEL_PESOS!$B$8+D944*PAINEL_PESOS!$B$9+E944*PAINEL_PESOS!$B$10)*F944)</f>
        <v/>
      </c>
      <c r="I944" s="71">
        <f>IF(H944="","",H944-G944)</f>
        <v/>
      </c>
      <c r="J944" s="71">
        <f>IF(I944="","",ABS(I944))</f>
        <v/>
      </c>
      <c r="K944" t="n">
        <v>0.8</v>
      </c>
      <c r="L944" t="n">
        <v>0</v>
      </c>
      <c r="M944" t="n">
        <v>0.4474824952964291</v>
      </c>
      <c r="N944" t="n">
        <v>0.9999777823707955</v>
      </c>
      <c r="O944" t="n">
        <v>0.3174579377395241</v>
      </c>
      <c r="P944" t="n">
        <v>0.9999998493828152</v>
      </c>
      <c r="Q944" t="n">
        <v>0.9999564771843656</v>
      </c>
      <c r="R944" t="n">
        <v>0.6283278765417729</v>
      </c>
      <c r="S944" t="n">
        <v>0.5532838752761675</v>
      </c>
      <c r="T944" t="n">
        <v>0.5418036281127875</v>
      </c>
      <c r="U944" t="n">
        <v>0.8260939053519766</v>
      </c>
    </row>
    <row r="945">
      <c r="A945" t="inlineStr">
        <is>
          <t>1349148</t>
        </is>
      </c>
      <c r="B945" s="70">
        <f>SUMPRODUCT(K945:N945,PAINEL_PESOS!$C$16:$C$19)</f>
        <v/>
      </c>
      <c r="C945" s="70">
        <f>SUMPRODUCT(O945:Q945,PAINEL_PESOS!$C$21:$C$23)</f>
        <v/>
      </c>
      <c r="D945" s="70">
        <f>SUMPRODUCT(R945:S945,PAINEL_PESOS!$C$25:$C$26)</f>
        <v/>
      </c>
      <c r="E945" s="70">
        <f>SUMPRODUCT(T945:U945,PAINEL_PESOS!$C$28:$C$29)</f>
        <v/>
      </c>
      <c r="F945" s="70" t="n">
        <v>0.9999876453296508</v>
      </c>
      <c r="G945" s="70" t="n">
        <v>0.724991388991489</v>
      </c>
      <c r="H945" s="71">
        <f>IF(NOT(AND(PAINEL_PESOS!$D$12="OK - 100%",PAINEL_PESOS!$F$20="OK - 100%",PAINEL_PESOS!$F$24="OK - 100%",PAINEL_PESOS!$F$27="OK - 100%",PAINEL_PESOS!$F$30="OK - 100%")),"", (B945*PAINEL_PESOS!$B$7+C945*PAINEL_PESOS!$B$8+D945*PAINEL_PESOS!$B$9+E945*PAINEL_PESOS!$B$10)*F945)</f>
        <v/>
      </c>
      <c r="I945" s="71">
        <f>IF(H945="","",H945-G945)</f>
        <v/>
      </c>
      <c r="J945" s="71">
        <f>IF(I945="","",ABS(I945))</f>
        <v/>
      </c>
      <c r="K945" t="n">
        <v>0.8</v>
      </c>
      <c r="L945" t="n">
        <v>0</v>
      </c>
      <c r="M945" t="n">
        <v>0.4474824952964291</v>
      </c>
      <c r="N945" t="n">
        <v>0.9999763620756401</v>
      </c>
      <c r="O945" t="n">
        <v>0.3174579377395241</v>
      </c>
      <c r="P945" t="n">
        <v>0.9999998397542893</v>
      </c>
      <c r="Q945" t="n">
        <v>0.9999536949940829</v>
      </c>
      <c r="R945" t="n">
        <v>0.9817357145635076</v>
      </c>
      <c r="S945" t="n">
        <v>0.5837395280666912</v>
      </c>
      <c r="T945" t="n">
        <v>0.6848976162447084</v>
      </c>
      <c r="U945" t="n">
        <v>0.8809594998346078</v>
      </c>
    </row>
    <row r="946">
      <c r="A946" t="inlineStr">
        <is>
          <t>1349149</t>
        </is>
      </c>
      <c r="B946" s="70">
        <f>SUMPRODUCT(K946:N946,PAINEL_PESOS!$C$16:$C$19)</f>
        <v/>
      </c>
      <c r="C946" s="70">
        <f>SUMPRODUCT(O946:Q946,PAINEL_PESOS!$C$21:$C$23)</f>
        <v/>
      </c>
      <c r="D946" s="70">
        <f>SUMPRODUCT(R946:S946,PAINEL_PESOS!$C$25:$C$26)</f>
        <v/>
      </c>
      <c r="E946" s="70">
        <f>SUMPRODUCT(T946:U946,PAINEL_PESOS!$C$28:$C$29)</f>
        <v/>
      </c>
      <c r="F946" s="70" t="n">
        <v>0.9999755253032205</v>
      </c>
      <c r="G946" s="70" t="n">
        <v>0.7098285371238381</v>
      </c>
      <c r="H946" s="71">
        <f>IF(NOT(AND(PAINEL_PESOS!$D$12="OK - 100%",PAINEL_PESOS!$F$20="OK - 100%",PAINEL_PESOS!$F$24="OK - 100%",PAINEL_PESOS!$F$27="OK - 100%",PAINEL_PESOS!$F$30="OK - 100%")),"", (B946*PAINEL_PESOS!$B$7+C946*PAINEL_PESOS!$B$8+D946*PAINEL_PESOS!$B$9+E946*PAINEL_PESOS!$B$10)*F946)</f>
        <v/>
      </c>
      <c r="I946" s="71">
        <f>IF(H946="","",H946-G946)</f>
        <v/>
      </c>
      <c r="J946" s="71">
        <f>IF(I946="","",ABS(I946))</f>
        <v/>
      </c>
      <c r="K946" t="n">
        <v>0.5946936797915727</v>
      </c>
      <c r="L946" t="n">
        <v>0</v>
      </c>
      <c r="M946" t="n">
        <v>0.6365413819800902</v>
      </c>
      <c r="N946" t="n">
        <v>0.9998655602656084</v>
      </c>
      <c r="O946" t="n">
        <v>0.3152218286034694</v>
      </c>
      <c r="P946" t="n">
        <v>0.9999995352071398</v>
      </c>
      <c r="Q946" t="n">
        <v>0.9999569929551606</v>
      </c>
      <c r="R946" t="n">
        <v>0.9056651341155498</v>
      </c>
      <c r="S946" t="n">
        <v>0.3845552671543877</v>
      </c>
      <c r="T946" t="n">
        <v>0.8459115033062994</v>
      </c>
      <c r="U946" t="n">
        <v>0.8836328296593211</v>
      </c>
    </row>
    <row r="947">
      <c r="A947" t="inlineStr">
        <is>
          <t>1349150</t>
        </is>
      </c>
      <c r="B947" s="70">
        <f>SUMPRODUCT(K947:N947,PAINEL_PESOS!$C$16:$C$19)</f>
        <v/>
      </c>
      <c r="C947" s="70">
        <f>SUMPRODUCT(O947:Q947,PAINEL_PESOS!$C$21:$C$23)</f>
        <v/>
      </c>
      <c r="D947" s="70">
        <f>SUMPRODUCT(R947:S947,PAINEL_PESOS!$C$25:$C$26)</f>
        <v/>
      </c>
      <c r="E947" s="70">
        <f>SUMPRODUCT(T947:U947,PAINEL_PESOS!$C$28:$C$29)</f>
        <v/>
      </c>
      <c r="F947" s="70" t="n">
        <v>0.9999895866328211</v>
      </c>
      <c r="G947" s="70" t="n">
        <v>0.7144330603674779</v>
      </c>
      <c r="H947" s="71">
        <f>IF(NOT(AND(PAINEL_PESOS!$D$12="OK - 100%",PAINEL_PESOS!$F$20="OK - 100%",PAINEL_PESOS!$F$24="OK - 100%",PAINEL_PESOS!$F$27="OK - 100%",PAINEL_PESOS!$F$30="OK - 100%")),"", (B947*PAINEL_PESOS!$B$7+C947*PAINEL_PESOS!$B$8+D947*PAINEL_PESOS!$B$9+E947*PAINEL_PESOS!$B$10)*F947)</f>
        <v/>
      </c>
      <c r="I947" s="71">
        <f>IF(H947="","",H947-G947)</f>
        <v/>
      </c>
      <c r="J947" s="71">
        <f>IF(I947="","",ABS(I947))</f>
        <v/>
      </c>
      <c r="K947" t="n">
        <v>0.7991562780606971</v>
      </c>
      <c r="L947" t="n">
        <v>0.001406203778903166</v>
      </c>
      <c r="M947" t="n">
        <v>0.4475198140904392</v>
      </c>
      <c r="N947" t="n">
        <v>0.9999798781762491</v>
      </c>
      <c r="O947" t="n">
        <v>0.3182119870466664</v>
      </c>
      <c r="P947" t="n">
        <v>0.9999998432467503</v>
      </c>
      <c r="Q947" t="n">
        <v>0.9999611052780146</v>
      </c>
      <c r="R947" t="n">
        <v>0.9753766425625513</v>
      </c>
      <c r="S947" t="n">
        <v>0.4592004538409387</v>
      </c>
      <c r="T947" t="n">
        <v>0.8035206952758991</v>
      </c>
      <c r="U947" t="n">
        <v>0.8079464983430421</v>
      </c>
    </row>
    <row r="948">
      <c r="A948" t="inlineStr">
        <is>
          <t>1349151</t>
        </is>
      </c>
      <c r="B948" s="70">
        <f>SUMPRODUCT(K948:N948,PAINEL_PESOS!$C$16:$C$19)</f>
        <v/>
      </c>
      <c r="C948" s="70">
        <f>SUMPRODUCT(O948:Q948,PAINEL_PESOS!$C$21:$C$23)</f>
        <v/>
      </c>
      <c r="D948" s="70">
        <f>SUMPRODUCT(R948:S948,PAINEL_PESOS!$C$25:$C$26)</f>
        <v/>
      </c>
      <c r="E948" s="70">
        <f>SUMPRODUCT(T948:U948,PAINEL_PESOS!$C$28:$C$29)</f>
        <v/>
      </c>
      <c r="F948" s="70" t="n">
        <v>0.9999661280881825</v>
      </c>
      <c r="G948" s="70" t="n">
        <v>0.668515592134677</v>
      </c>
      <c r="H948" s="71">
        <f>IF(NOT(AND(PAINEL_PESOS!$D$12="OK - 100%",PAINEL_PESOS!$F$20="OK - 100%",PAINEL_PESOS!$F$24="OK - 100%",PAINEL_PESOS!$F$27="OK - 100%",PAINEL_PESOS!$F$30="OK - 100%")),"", (B948*PAINEL_PESOS!$B$7+C948*PAINEL_PESOS!$B$8+D948*PAINEL_PESOS!$B$9+E948*PAINEL_PESOS!$B$10)*F948)</f>
        <v/>
      </c>
      <c r="I948" s="71">
        <f>IF(H948="","",H948-G948)</f>
        <v/>
      </c>
      <c r="J948" s="71">
        <f>IF(I948="","",ABS(I948))</f>
        <v/>
      </c>
      <c r="K948" t="n">
        <v>0.3500360205784737</v>
      </c>
      <c r="L948" t="n">
        <v>0</v>
      </c>
      <c r="M948" t="n">
        <v>0.8618254128587532</v>
      </c>
      <c r="N948" t="n">
        <v>0.999775458600483</v>
      </c>
      <c r="O948" t="n">
        <v>0.3116004448337275</v>
      </c>
      <c r="P948" t="n">
        <v>0.999999297205697</v>
      </c>
      <c r="Q948" t="n">
        <v>0.9999618785479719</v>
      </c>
      <c r="R948" t="n">
        <v>0.8259912628235986</v>
      </c>
      <c r="S948" t="n">
        <v>0.3981150658876526</v>
      </c>
      <c r="T948" t="n">
        <v>0.8355768049038409</v>
      </c>
      <c r="U948" t="n">
        <v>0.6417632343975007</v>
      </c>
    </row>
    <row r="949">
      <c r="A949" t="inlineStr">
        <is>
          <t>1349152</t>
        </is>
      </c>
      <c r="B949" s="70">
        <f>SUMPRODUCT(K949:N949,PAINEL_PESOS!$C$16:$C$19)</f>
        <v/>
      </c>
      <c r="C949" s="70">
        <f>SUMPRODUCT(O949:Q949,PAINEL_PESOS!$C$21:$C$23)</f>
        <v/>
      </c>
      <c r="D949" s="70">
        <f>SUMPRODUCT(R949:S949,PAINEL_PESOS!$C$25:$C$26)</f>
        <v/>
      </c>
      <c r="E949" s="70">
        <f>SUMPRODUCT(T949:U949,PAINEL_PESOS!$C$28:$C$29)</f>
        <v/>
      </c>
      <c r="F949" s="70" t="n">
        <v>0.9999682825381592</v>
      </c>
      <c r="G949" s="70" t="n">
        <v>0.7052763228373761</v>
      </c>
      <c r="H949" s="71">
        <f>IF(NOT(AND(PAINEL_PESOS!$D$12="OK - 100%",PAINEL_PESOS!$F$20="OK - 100%",PAINEL_PESOS!$F$24="OK - 100%",PAINEL_PESOS!$F$27="OK - 100%",PAINEL_PESOS!$F$30="OK - 100%")),"", (B949*PAINEL_PESOS!$B$7+C949*PAINEL_PESOS!$B$8+D949*PAINEL_PESOS!$B$9+E949*PAINEL_PESOS!$B$10)*F949)</f>
        <v/>
      </c>
      <c r="I949" s="71">
        <f>IF(H949="","",H949-G949)</f>
        <v/>
      </c>
      <c r="J949" s="71">
        <f>IF(I949="","",ABS(I949))</f>
        <v/>
      </c>
      <c r="K949" t="n">
        <v>0.595403766268083</v>
      </c>
      <c r="L949" t="n">
        <v>7.189096440848045e-05</v>
      </c>
      <c r="M949" t="n">
        <v>0.6208337136261193</v>
      </c>
      <c r="N949" t="n">
        <v>0.9999673221089692</v>
      </c>
      <c r="O949" t="n">
        <v>0.2880641903717915</v>
      </c>
      <c r="P949" t="n">
        <v>0.9999997236879122</v>
      </c>
      <c r="Q949" t="n">
        <v>0.9998653644144474</v>
      </c>
      <c r="R949" t="n">
        <v>0.9425134807192196</v>
      </c>
      <c r="S949" t="n">
        <v>0.4188312310534777</v>
      </c>
      <c r="T949" t="n">
        <v>0.7756927786754424</v>
      </c>
      <c r="U949" t="n">
        <v>0.8719275223927284</v>
      </c>
    </row>
    <row r="950">
      <c r="A950" t="inlineStr">
        <is>
          <t>1349153</t>
        </is>
      </c>
      <c r="B950" s="70">
        <f>SUMPRODUCT(K950:N950,PAINEL_PESOS!$C$16:$C$19)</f>
        <v/>
      </c>
      <c r="C950" s="70">
        <f>SUMPRODUCT(O950:Q950,PAINEL_PESOS!$C$21:$C$23)</f>
        <v/>
      </c>
      <c r="D950" s="70">
        <f>SUMPRODUCT(R950:S950,PAINEL_PESOS!$C$25:$C$26)</f>
        <v/>
      </c>
      <c r="E950" s="70">
        <f>SUMPRODUCT(T950:U950,PAINEL_PESOS!$C$28:$C$29)</f>
        <v/>
      </c>
      <c r="F950" s="70" t="n">
        <v>0.9999422281169141</v>
      </c>
      <c r="G950" s="70" t="n">
        <v>0.7894160675371089</v>
      </c>
      <c r="H950" s="71">
        <f>IF(NOT(AND(PAINEL_PESOS!$D$12="OK - 100%",PAINEL_PESOS!$F$20="OK - 100%",PAINEL_PESOS!$F$24="OK - 100%",PAINEL_PESOS!$F$27="OK - 100%",PAINEL_PESOS!$F$30="OK - 100%")),"", (B950*PAINEL_PESOS!$B$7+C950*PAINEL_PESOS!$B$8+D950*PAINEL_PESOS!$B$9+E950*PAINEL_PESOS!$B$10)*F950)</f>
        <v/>
      </c>
      <c r="I950" s="71">
        <f>IF(H950="","",H950-G950)</f>
        <v/>
      </c>
      <c r="J950" s="71">
        <f>IF(I950="","",ABS(I950))</f>
        <v/>
      </c>
      <c r="K950" t="n">
        <v>0.9396571395078187</v>
      </c>
      <c r="L950" t="n">
        <v>0.002050066063550215</v>
      </c>
      <c r="M950" t="n">
        <v>0.6767864180462064</v>
      </c>
      <c r="N950" t="n">
        <v>0.9999474825863586</v>
      </c>
      <c r="O950" t="n">
        <v>0.3921090287362718</v>
      </c>
      <c r="P950" t="n">
        <v>0.9999769605082068</v>
      </c>
      <c r="Q950" t="n">
        <v>0.9997547354038661</v>
      </c>
      <c r="R950" t="n">
        <v>0.9399969416175006</v>
      </c>
      <c r="S950" t="n">
        <v>0.8828458395805484</v>
      </c>
      <c r="T950" t="n">
        <v>0.6407107924873823</v>
      </c>
      <c r="U950" t="n">
        <v>0.9483587999118545</v>
      </c>
    </row>
    <row r="951">
      <c r="A951" t="inlineStr">
        <is>
          <t>1349122</t>
        </is>
      </c>
      <c r="B951" s="70">
        <f>SUMPRODUCT(K951:N951,PAINEL_PESOS!$C$16:$C$19)</f>
        <v/>
      </c>
      <c r="C951" s="70">
        <f>SUMPRODUCT(O951:Q951,PAINEL_PESOS!$C$21:$C$23)</f>
        <v/>
      </c>
      <c r="D951" s="70">
        <f>SUMPRODUCT(R951:S951,PAINEL_PESOS!$C$25:$C$26)</f>
        <v/>
      </c>
      <c r="E951" s="70">
        <f>SUMPRODUCT(T951:U951,PAINEL_PESOS!$C$28:$C$29)</f>
        <v/>
      </c>
      <c r="F951" s="70" t="n">
        <v>0.9994585840271096</v>
      </c>
      <c r="G951" s="70" t="n">
        <v>0.662259089510349</v>
      </c>
      <c r="H951" s="71">
        <f>IF(NOT(AND(PAINEL_PESOS!$D$12="OK - 100%",PAINEL_PESOS!$F$20="OK - 100%",PAINEL_PESOS!$F$24="OK - 100%",PAINEL_PESOS!$F$27="OK - 100%",PAINEL_PESOS!$F$30="OK - 100%")),"", (B951*PAINEL_PESOS!$B$7+C951*PAINEL_PESOS!$B$8+D951*PAINEL_PESOS!$B$9+E951*PAINEL_PESOS!$B$10)*F951)</f>
        <v/>
      </c>
      <c r="I951" s="71">
        <f>IF(H951="","",H951-G951)</f>
        <v/>
      </c>
      <c r="J951" s="71">
        <f>IF(I951="","",ABS(I951))</f>
        <v/>
      </c>
      <c r="K951" t="n">
        <v>0.3247243694497365</v>
      </c>
      <c r="L951" t="n">
        <v>0.9999999999999998</v>
      </c>
      <c r="M951" t="n">
        <v>0.4729370117272872</v>
      </c>
      <c r="N951" t="n">
        <v>0.9984638165501252</v>
      </c>
      <c r="O951" t="n">
        <v>0.3294454468185875</v>
      </c>
      <c r="P951" t="n">
        <v>0.9999923153533961</v>
      </c>
      <c r="Q951" t="n">
        <v>0.9982428150745222</v>
      </c>
      <c r="R951" t="n">
        <v>0.3676422606665962</v>
      </c>
      <c r="S951" t="n">
        <v>0.4833993724493745</v>
      </c>
      <c r="T951" t="n">
        <v>0.7031652744352854</v>
      </c>
      <c r="U951" t="n">
        <v>0.7968861732363122</v>
      </c>
    </row>
    <row r="952">
      <c r="A952" t="inlineStr">
        <is>
          <t>1349127</t>
        </is>
      </c>
      <c r="B952" s="70">
        <f>SUMPRODUCT(K952:N952,PAINEL_PESOS!$C$16:$C$19)</f>
        <v/>
      </c>
      <c r="C952" s="70">
        <f>SUMPRODUCT(O952:Q952,PAINEL_PESOS!$C$21:$C$23)</f>
        <v/>
      </c>
      <c r="D952" s="70">
        <f>SUMPRODUCT(R952:S952,PAINEL_PESOS!$C$25:$C$26)</f>
        <v/>
      </c>
      <c r="E952" s="70">
        <f>SUMPRODUCT(T952:U952,PAINEL_PESOS!$C$28:$C$29)</f>
        <v/>
      </c>
      <c r="F952" s="70" t="n">
        <v>0.9996406712658579</v>
      </c>
      <c r="G952" s="70" t="n">
        <v>0.7040681769905784</v>
      </c>
      <c r="H952" s="71">
        <f>IF(NOT(AND(PAINEL_PESOS!$D$12="OK - 100%",PAINEL_PESOS!$F$20="OK - 100%",PAINEL_PESOS!$F$24="OK - 100%",PAINEL_PESOS!$F$27="OK - 100%",PAINEL_PESOS!$F$30="OK - 100%")),"", (B952*PAINEL_PESOS!$B$7+C952*PAINEL_PESOS!$B$8+D952*PAINEL_PESOS!$B$9+E952*PAINEL_PESOS!$B$10)*F952)</f>
        <v/>
      </c>
      <c r="I952" s="71">
        <f>IF(H952="","",H952-G952)</f>
        <v/>
      </c>
      <c r="J952" s="71">
        <f>IF(I952="","",ABS(I952))</f>
        <v/>
      </c>
      <c r="K952" t="n">
        <v>0.6779800664311356</v>
      </c>
      <c r="L952" t="n">
        <v>0.4025249279638636</v>
      </c>
      <c r="M952" t="n">
        <v>0.6412328856224594</v>
      </c>
      <c r="N952" t="n">
        <v>0.9978001132418464</v>
      </c>
      <c r="O952" t="n">
        <v>0.5236102584719751</v>
      </c>
      <c r="P952" t="n">
        <v>0.9998097939570237</v>
      </c>
      <c r="Q952" t="n">
        <v>0.9995273364291203</v>
      </c>
      <c r="R952" t="n">
        <v>0.6436395928640402</v>
      </c>
      <c r="S952" t="n">
        <v>0.5409074829152348</v>
      </c>
      <c r="T952" t="n">
        <v>0.6167730249768965</v>
      </c>
      <c r="U952" t="n">
        <v>0.7915160555672612</v>
      </c>
    </row>
    <row r="953">
      <c r="A953" t="inlineStr">
        <is>
          <t>1349128</t>
        </is>
      </c>
      <c r="B953" s="70">
        <f>SUMPRODUCT(K953:N953,PAINEL_PESOS!$C$16:$C$19)</f>
        <v/>
      </c>
      <c r="C953" s="70">
        <f>SUMPRODUCT(O953:Q953,PAINEL_PESOS!$C$21:$C$23)</f>
        <v/>
      </c>
      <c r="D953" s="70">
        <f>SUMPRODUCT(R953:S953,PAINEL_PESOS!$C$25:$C$26)</f>
        <v/>
      </c>
      <c r="E953" s="70">
        <f>SUMPRODUCT(T953:U953,PAINEL_PESOS!$C$28:$C$29)</f>
        <v/>
      </c>
      <c r="F953" s="70" t="n">
        <v>0.9996602112869554</v>
      </c>
      <c r="G953" s="70" t="n">
        <v>0.6801065074867081</v>
      </c>
      <c r="H953" s="71">
        <f>IF(NOT(AND(PAINEL_PESOS!$D$12="OK - 100%",PAINEL_PESOS!$F$20="OK - 100%",PAINEL_PESOS!$F$24="OK - 100%",PAINEL_PESOS!$F$27="OK - 100%",PAINEL_PESOS!$F$30="OK - 100%")),"", (B953*PAINEL_PESOS!$B$7+C953*PAINEL_PESOS!$B$8+D953*PAINEL_PESOS!$B$9+E953*PAINEL_PESOS!$B$10)*F953)</f>
        <v/>
      </c>
      <c r="I953" s="71">
        <f>IF(H953="","",H953-G953)</f>
        <v/>
      </c>
      <c r="J953" s="71">
        <f>IF(I953="","",ABS(I953))</f>
        <v/>
      </c>
      <c r="K953" t="n">
        <v>0.9959328223435427</v>
      </c>
      <c r="L953" t="n">
        <v>0.0002694283891218868</v>
      </c>
      <c r="M953" t="n">
        <v>0.4245198158831893</v>
      </c>
      <c r="N953" t="n">
        <v>0.9989519126530871</v>
      </c>
      <c r="O953" t="n">
        <v>0.2833471543031454</v>
      </c>
      <c r="P953" t="n">
        <v>0.9999822624788566</v>
      </c>
      <c r="Q953" t="n">
        <v>0.9989508661034543</v>
      </c>
      <c r="R953" t="n">
        <v>0.7149191035517004</v>
      </c>
      <c r="S953" t="n">
        <v>0.5788277144314951</v>
      </c>
      <c r="T953" t="n">
        <v>0.5930729190272841</v>
      </c>
      <c r="U953" t="n">
        <v>0.8245245131722547</v>
      </c>
    </row>
    <row r="954">
      <c r="A954" t="inlineStr">
        <is>
          <t>1349129</t>
        </is>
      </c>
      <c r="B954" s="70">
        <f>SUMPRODUCT(K954:N954,PAINEL_PESOS!$C$16:$C$19)</f>
        <v/>
      </c>
      <c r="C954" s="70">
        <f>SUMPRODUCT(O954:Q954,PAINEL_PESOS!$C$21:$C$23)</f>
        <v/>
      </c>
      <c r="D954" s="70">
        <f>SUMPRODUCT(R954:S954,PAINEL_PESOS!$C$25:$C$26)</f>
        <v/>
      </c>
      <c r="E954" s="70">
        <f>SUMPRODUCT(T954:U954,PAINEL_PESOS!$C$28:$C$29)</f>
        <v/>
      </c>
      <c r="F954" s="70" t="n">
        <v>0.9999178734735553</v>
      </c>
      <c r="G954" s="70" t="n">
        <v>0.6943206667763666</v>
      </c>
      <c r="H954" s="71">
        <f>IF(NOT(AND(PAINEL_PESOS!$D$12="OK - 100%",PAINEL_PESOS!$F$20="OK - 100%",PAINEL_PESOS!$F$24="OK - 100%",PAINEL_PESOS!$F$27="OK - 100%",PAINEL_PESOS!$F$30="OK - 100%")),"", (B954*PAINEL_PESOS!$B$7+C954*PAINEL_PESOS!$B$8+D954*PAINEL_PESOS!$B$9+E954*PAINEL_PESOS!$B$10)*F954)</f>
        <v/>
      </c>
      <c r="I954" s="71">
        <f>IF(H954="","",H954-G954)</f>
        <v/>
      </c>
      <c r="J954" s="71">
        <f>IF(I954="","",ABS(I954))</f>
        <v/>
      </c>
      <c r="K954" t="n">
        <v>0.5584304968189463</v>
      </c>
      <c r="L954" t="n">
        <v>0.551961873985146</v>
      </c>
      <c r="M954" t="n">
        <v>0.5941429506655123</v>
      </c>
      <c r="N954" t="n">
        <v>0.999701393471109</v>
      </c>
      <c r="O954" t="n">
        <v>0.4610802258116935</v>
      </c>
      <c r="P954" t="n">
        <v>0.9999880166949263</v>
      </c>
      <c r="Q954" t="n">
        <v>0.9997819261817971</v>
      </c>
      <c r="R954" t="n">
        <v>0.6009580620012978</v>
      </c>
      <c r="S954" t="n">
        <v>0.5465716675390409</v>
      </c>
      <c r="T954" t="n">
        <v>0.5491558079569601</v>
      </c>
      <c r="U954" t="n">
        <v>0.8656508747417972</v>
      </c>
    </row>
    <row r="955">
      <c r="A955" t="inlineStr">
        <is>
          <t>1349130</t>
        </is>
      </c>
      <c r="B955" s="70">
        <f>SUMPRODUCT(K955:N955,PAINEL_PESOS!$C$16:$C$19)</f>
        <v/>
      </c>
      <c r="C955" s="70">
        <f>SUMPRODUCT(O955:Q955,PAINEL_PESOS!$C$21:$C$23)</f>
        <v/>
      </c>
      <c r="D955" s="70">
        <f>SUMPRODUCT(R955:S955,PAINEL_PESOS!$C$25:$C$26)</f>
        <v/>
      </c>
      <c r="E955" s="70">
        <f>SUMPRODUCT(T955:U955,PAINEL_PESOS!$C$28:$C$29)</f>
        <v/>
      </c>
      <c r="F955" s="70" t="n">
        <v>0.9999243962553742</v>
      </c>
      <c r="G955" s="70" t="n">
        <v>0.6804434661392733</v>
      </c>
      <c r="H955" s="71">
        <f>IF(NOT(AND(PAINEL_PESOS!$D$12="OK - 100%",PAINEL_PESOS!$F$20="OK - 100%",PAINEL_PESOS!$F$24="OK - 100%",PAINEL_PESOS!$F$27="OK - 100%",PAINEL_PESOS!$F$30="OK - 100%")),"", (B955*PAINEL_PESOS!$B$7+C955*PAINEL_PESOS!$B$8+D955*PAINEL_PESOS!$B$9+E955*PAINEL_PESOS!$B$10)*F955)</f>
        <v/>
      </c>
      <c r="I955" s="71">
        <f>IF(H955="","",H955-G955)</f>
        <v/>
      </c>
      <c r="J955" s="71">
        <f>IF(I955="","",ABS(I955))</f>
        <v/>
      </c>
      <c r="K955" t="n">
        <v>0.2105534170286306</v>
      </c>
      <c r="L955" t="n">
        <v>0.2904885505606299</v>
      </c>
      <c r="M955" t="n">
        <v>0.8384411588076141</v>
      </c>
      <c r="N955" t="n">
        <v>0.9998040392045213</v>
      </c>
      <c r="O955" t="n">
        <v>0.4038769067899419</v>
      </c>
      <c r="P955" t="n">
        <v>0.9999871477128575</v>
      </c>
      <c r="Q955" t="n">
        <v>0.9997514186662687</v>
      </c>
      <c r="R955" t="n">
        <v>0.7218810702974764</v>
      </c>
      <c r="S955" t="n">
        <v>0.5746273814963896</v>
      </c>
      <c r="T955" t="n">
        <v>0.486334741504907</v>
      </c>
      <c r="U955" t="n">
        <v>0.88906222127831</v>
      </c>
    </row>
    <row r="956">
      <c r="A956" t="inlineStr">
        <is>
          <t>1349131</t>
        </is>
      </c>
      <c r="B956" s="70">
        <f>SUMPRODUCT(K956:N956,PAINEL_PESOS!$C$16:$C$19)</f>
        <v/>
      </c>
      <c r="C956" s="70">
        <f>SUMPRODUCT(O956:Q956,PAINEL_PESOS!$C$21:$C$23)</f>
        <v/>
      </c>
      <c r="D956" s="70">
        <f>SUMPRODUCT(R956:S956,PAINEL_PESOS!$C$25:$C$26)</f>
        <v/>
      </c>
      <c r="E956" s="70">
        <f>SUMPRODUCT(T956:U956,PAINEL_PESOS!$C$28:$C$29)</f>
        <v/>
      </c>
      <c r="F956" s="70" t="n">
        <v>0.9999476166809107</v>
      </c>
      <c r="G956" s="70" t="n">
        <v>0.7025571156809286</v>
      </c>
      <c r="H956" s="71">
        <f>IF(NOT(AND(PAINEL_PESOS!$D$12="OK - 100%",PAINEL_PESOS!$F$20="OK - 100%",PAINEL_PESOS!$F$24="OK - 100%",PAINEL_PESOS!$F$27="OK - 100%",PAINEL_PESOS!$F$30="OK - 100%")),"", (B956*PAINEL_PESOS!$B$7+C956*PAINEL_PESOS!$B$8+D956*PAINEL_PESOS!$B$9+E956*PAINEL_PESOS!$B$10)*F956)</f>
        <v/>
      </c>
      <c r="I956" s="71">
        <f>IF(H956="","",H956-G956)</f>
        <v/>
      </c>
      <c r="J956" s="71">
        <f>IF(I956="","",ABS(I956))</f>
        <v/>
      </c>
      <c r="K956" t="n">
        <v>0.2007393907693007</v>
      </c>
      <c r="L956" t="n">
        <v>0.9331343963881055</v>
      </c>
      <c r="M956" t="n">
        <v>0.5090765694965111</v>
      </c>
      <c r="N956" t="n">
        <v>0.9997918324083377</v>
      </c>
      <c r="O956" t="n">
        <v>0.5208740975844952</v>
      </c>
      <c r="P956" t="n">
        <v>0.9999870410132128</v>
      </c>
      <c r="Q956" t="n">
        <v>0.9998767832370816</v>
      </c>
      <c r="R956" t="n">
        <v>0.7408855582293781</v>
      </c>
      <c r="S956" t="n">
        <v>0.5005079490686504</v>
      </c>
      <c r="T956" t="n">
        <v>0.4763168728422097</v>
      </c>
      <c r="U956" t="n">
        <v>0.9011779364981662</v>
      </c>
    </row>
    <row r="957">
      <c r="A957" t="inlineStr">
        <is>
          <t>1349132</t>
        </is>
      </c>
      <c r="B957" s="70">
        <f>SUMPRODUCT(K957:N957,PAINEL_PESOS!$C$16:$C$19)</f>
        <v/>
      </c>
      <c r="C957" s="70">
        <f>SUMPRODUCT(O957:Q957,PAINEL_PESOS!$C$21:$C$23)</f>
        <v/>
      </c>
      <c r="D957" s="70">
        <f>SUMPRODUCT(R957:S957,PAINEL_PESOS!$C$25:$C$26)</f>
        <v/>
      </c>
      <c r="E957" s="70">
        <f>SUMPRODUCT(T957:U957,PAINEL_PESOS!$C$28:$C$29)</f>
        <v/>
      </c>
      <c r="F957" s="70" t="n">
        <v>0.9999341794616942</v>
      </c>
      <c r="G957" s="70" t="n">
        <v>0.6439348473544814</v>
      </c>
      <c r="H957" s="71">
        <f>IF(NOT(AND(PAINEL_PESOS!$D$12="OK - 100%",PAINEL_PESOS!$F$20="OK - 100%",PAINEL_PESOS!$F$24="OK - 100%",PAINEL_PESOS!$F$27="OK - 100%",PAINEL_PESOS!$F$30="OK - 100%")),"", (B957*PAINEL_PESOS!$B$7+C957*PAINEL_PESOS!$B$8+D957*PAINEL_PESOS!$B$9+E957*PAINEL_PESOS!$B$10)*F957)</f>
        <v/>
      </c>
      <c r="I957" s="71">
        <f>IF(H957="","",H957-G957)</f>
        <v/>
      </c>
      <c r="J957" s="71">
        <f>IF(I957="","",ABS(I957))</f>
        <v/>
      </c>
      <c r="K957" t="n">
        <v>0.2</v>
      </c>
      <c r="L957" t="n">
        <v>0.00399058364162448</v>
      </c>
      <c r="M957" t="n">
        <v>0.9979010375117087</v>
      </c>
      <c r="N957" t="n">
        <v>0.9998696473204444</v>
      </c>
      <c r="O957" t="n">
        <v>0.2600402189801252</v>
      </c>
      <c r="P957" t="n">
        <v>0.9999904120984654</v>
      </c>
      <c r="Q957" t="n">
        <v>0.999756950369496</v>
      </c>
      <c r="R957" t="n">
        <v>0.7230064349056238</v>
      </c>
      <c r="S957" t="n">
        <v>0.4994810319693465</v>
      </c>
      <c r="T957" t="n">
        <v>0.4413100701335594</v>
      </c>
      <c r="U957" t="n">
        <v>0.8806146487174457</v>
      </c>
    </row>
    <row r="958">
      <c r="A958" t="inlineStr">
        <is>
          <t>1349133</t>
        </is>
      </c>
      <c r="B958" s="70">
        <f>SUMPRODUCT(K958:N958,PAINEL_PESOS!$C$16:$C$19)</f>
        <v/>
      </c>
      <c r="C958" s="70">
        <f>SUMPRODUCT(O958:Q958,PAINEL_PESOS!$C$21:$C$23)</f>
        <v/>
      </c>
      <c r="D958" s="70">
        <f>SUMPRODUCT(R958:S958,PAINEL_PESOS!$C$25:$C$26)</f>
        <v/>
      </c>
      <c r="E958" s="70">
        <f>SUMPRODUCT(T958:U958,PAINEL_PESOS!$C$28:$C$29)</f>
        <v/>
      </c>
      <c r="F958" s="70" t="n">
        <v>0.9999464303661015</v>
      </c>
      <c r="G958" s="70" t="n">
        <v>0.7052038944399122</v>
      </c>
      <c r="H958" s="71">
        <f>IF(NOT(AND(PAINEL_PESOS!$D$12="OK - 100%",PAINEL_PESOS!$F$20="OK - 100%",PAINEL_PESOS!$F$24="OK - 100%",PAINEL_PESOS!$F$27="OK - 100%",PAINEL_PESOS!$F$30="OK - 100%")),"", (B958*PAINEL_PESOS!$B$7+C958*PAINEL_PESOS!$B$8+D958*PAINEL_PESOS!$B$9+E958*PAINEL_PESOS!$B$10)*F958)</f>
        <v/>
      </c>
      <c r="I958" s="71">
        <f>IF(H958="","",H958-G958)</f>
        <v/>
      </c>
      <c r="J958" s="71">
        <f>IF(I958="","",ABS(I958))</f>
        <v/>
      </c>
      <c r="K958" t="n">
        <v>0.2</v>
      </c>
      <c r="L958" t="n">
        <v>0.5681198957145617</v>
      </c>
      <c r="M958" t="n">
        <v>0.701180965731764</v>
      </c>
      <c r="N958" t="n">
        <v>0.9998313768662042</v>
      </c>
      <c r="O958" t="n">
        <v>0.4673331178827838</v>
      </c>
      <c r="P958" t="n">
        <v>0.9999890035032291</v>
      </c>
      <c r="Q958" t="n">
        <v>0.9998442359300557</v>
      </c>
      <c r="R958" t="n">
        <v>0.9176184087609391</v>
      </c>
      <c r="S958" t="n">
        <v>0.4995832811775324</v>
      </c>
      <c r="T958" t="n">
        <v>0.4447233188127268</v>
      </c>
      <c r="U958" t="n">
        <v>0.9006646923740674</v>
      </c>
    </row>
    <row r="959">
      <c r="A959" t="inlineStr">
        <is>
          <t>1349134</t>
        </is>
      </c>
      <c r="B959" s="70">
        <f>SUMPRODUCT(K959:N959,PAINEL_PESOS!$C$16:$C$19)</f>
        <v/>
      </c>
      <c r="C959" s="70">
        <f>SUMPRODUCT(O959:Q959,PAINEL_PESOS!$C$21:$C$23)</f>
        <v/>
      </c>
      <c r="D959" s="70">
        <f>SUMPRODUCT(R959:S959,PAINEL_PESOS!$C$25:$C$26)</f>
        <v/>
      </c>
      <c r="E959" s="70">
        <f>SUMPRODUCT(T959:U959,PAINEL_PESOS!$C$28:$C$29)</f>
        <v/>
      </c>
      <c r="F959" s="70" t="n">
        <v>0.9999257458855343</v>
      </c>
      <c r="G959" s="70" t="n">
        <v>0.6775055988079237</v>
      </c>
      <c r="H959" s="71">
        <f>IF(NOT(AND(PAINEL_PESOS!$D$12="OK - 100%",PAINEL_PESOS!$F$20="OK - 100%",PAINEL_PESOS!$F$24="OK - 100%",PAINEL_PESOS!$F$27="OK - 100%",PAINEL_PESOS!$F$30="OK - 100%")),"", (B959*PAINEL_PESOS!$B$7+C959*PAINEL_PESOS!$B$8+D959*PAINEL_PESOS!$B$9+E959*PAINEL_PESOS!$B$10)*F959)</f>
        <v/>
      </c>
      <c r="I959" s="71">
        <f>IF(H959="","",H959-G959)</f>
        <v/>
      </c>
      <c r="J959" s="71">
        <f>IF(I959="","",ABS(I959))</f>
        <v/>
      </c>
      <c r="K959" t="n">
        <v>0.2</v>
      </c>
      <c r="L959" t="n">
        <v>0.127631565586271</v>
      </c>
      <c r="M959" t="n">
        <v>0.932868499310937</v>
      </c>
      <c r="N959" t="n">
        <v>0.9998347052050142</v>
      </c>
      <c r="O959" t="n">
        <v>0.3413197430808828</v>
      </c>
      <c r="P959" t="n">
        <v>0.9999882519767834</v>
      </c>
      <c r="Q959" t="n">
        <v>0.9997380660612291</v>
      </c>
      <c r="R959" t="n">
        <v>0.8908483252144791</v>
      </c>
      <c r="S959" t="n">
        <v>0.5375113314496895</v>
      </c>
      <c r="T959" t="n">
        <v>0.4342773721149037</v>
      </c>
      <c r="U959" t="n">
        <v>0.8669454930667996</v>
      </c>
    </row>
    <row r="960">
      <c r="A960" t="inlineStr">
        <is>
          <t>1349135</t>
        </is>
      </c>
      <c r="B960" s="70">
        <f>SUMPRODUCT(K960:N960,PAINEL_PESOS!$C$16:$C$19)</f>
        <v/>
      </c>
      <c r="C960" s="70">
        <f>SUMPRODUCT(O960:Q960,PAINEL_PESOS!$C$21:$C$23)</f>
        <v/>
      </c>
      <c r="D960" s="70">
        <f>SUMPRODUCT(R960:S960,PAINEL_PESOS!$C$25:$C$26)</f>
        <v/>
      </c>
      <c r="E960" s="70">
        <f>SUMPRODUCT(T960:U960,PAINEL_PESOS!$C$28:$C$29)</f>
        <v/>
      </c>
      <c r="F960" s="70" t="n">
        <v>0.9999183148553029</v>
      </c>
      <c r="G960" s="70" t="n">
        <v>0.7307812305409846</v>
      </c>
      <c r="H960" s="71">
        <f>IF(NOT(AND(PAINEL_PESOS!$D$12="OK - 100%",PAINEL_PESOS!$F$20="OK - 100%",PAINEL_PESOS!$F$24="OK - 100%",PAINEL_PESOS!$F$27="OK - 100%",PAINEL_PESOS!$F$30="OK - 100%")),"", (B960*PAINEL_PESOS!$B$7+C960*PAINEL_PESOS!$B$8+D960*PAINEL_PESOS!$B$9+E960*PAINEL_PESOS!$B$10)*F960)</f>
        <v/>
      </c>
      <c r="I960" s="71">
        <f>IF(H960="","",H960-G960)</f>
        <v/>
      </c>
      <c r="J960" s="71">
        <f>IF(I960="","",ABS(I960))</f>
        <v/>
      </c>
      <c r="K960" t="n">
        <v>0.2</v>
      </c>
      <c r="L960" t="n">
        <v>0.8967482822429603</v>
      </c>
      <c r="M960" t="n">
        <v>0.5283293936669773</v>
      </c>
      <c r="N960" t="n">
        <v>0.9996824487144548</v>
      </c>
      <c r="O960" t="n">
        <v>0.5164424758153159</v>
      </c>
      <c r="P960" t="n">
        <v>0.999980145002299</v>
      </c>
      <c r="Q960" t="n">
        <v>0.9998030941817663</v>
      </c>
      <c r="R960" t="n">
        <v>0.9408555001174901</v>
      </c>
      <c r="S960" t="n">
        <v>0.5940702726644496</v>
      </c>
      <c r="T960" t="n">
        <v>0.4679912067040815</v>
      </c>
      <c r="U960" t="n">
        <v>0.8539465833066125</v>
      </c>
    </row>
    <row r="961">
      <c r="A961" t="inlineStr">
        <is>
          <t>1349136</t>
        </is>
      </c>
      <c r="B961" s="70">
        <f>SUMPRODUCT(K961:N961,PAINEL_PESOS!$C$16:$C$19)</f>
        <v/>
      </c>
      <c r="C961" s="70">
        <f>SUMPRODUCT(O961:Q961,PAINEL_PESOS!$C$21:$C$23)</f>
        <v/>
      </c>
      <c r="D961" s="70">
        <f>SUMPRODUCT(R961:S961,PAINEL_PESOS!$C$25:$C$26)</f>
        <v/>
      </c>
      <c r="E961" s="70">
        <f>SUMPRODUCT(T961:U961,PAINEL_PESOS!$C$28:$C$29)</f>
        <v/>
      </c>
      <c r="F961" s="70" t="n">
        <v>0.999919536597517</v>
      </c>
      <c r="G961" s="70" t="n">
        <v>0.6652741043852357</v>
      </c>
      <c r="H961" s="71">
        <f>IF(NOT(AND(PAINEL_PESOS!$D$12="OK - 100%",PAINEL_PESOS!$F$20="OK - 100%",PAINEL_PESOS!$F$24="OK - 100%",PAINEL_PESOS!$F$27="OK - 100%",PAINEL_PESOS!$F$30="OK - 100%")),"", (B961*PAINEL_PESOS!$B$7+C961*PAINEL_PESOS!$B$8+D961*PAINEL_PESOS!$B$9+E961*PAINEL_PESOS!$B$10)*F961)</f>
        <v/>
      </c>
      <c r="I961" s="71">
        <f>IF(H961="","",H961-G961)</f>
        <v/>
      </c>
      <c r="J961" s="71">
        <f>IF(I961="","",ABS(I961))</f>
        <v/>
      </c>
      <c r="K961" t="n">
        <v>0.2</v>
      </c>
      <c r="L961" t="n">
        <v>0.01630303710585642</v>
      </c>
      <c r="M961" t="n">
        <v>0.9914249477260714</v>
      </c>
      <c r="N961" t="n">
        <v>0.9998386933863347</v>
      </c>
      <c r="O961" t="n">
        <v>0.2708709078999265</v>
      </c>
      <c r="P961" t="n">
        <v>0.9999881789912277</v>
      </c>
      <c r="Q961" t="n">
        <v>0.9997041857896666</v>
      </c>
      <c r="R961" t="n">
        <v>0.8354876329582236</v>
      </c>
      <c r="S961" t="n">
        <v>0.5904467471799681</v>
      </c>
      <c r="T961" t="n">
        <v>0.4273751870620832</v>
      </c>
      <c r="U961" t="n">
        <v>0.8518193565233413</v>
      </c>
    </row>
    <row r="962">
      <c r="A962" t="inlineStr">
        <is>
          <t>1349137</t>
        </is>
      </c>
      <c r="B962" s="70">
        <f>SUMPRODUCT(K962:N962,PAINEL_PESOS!$C$16:$C$19)</f>
        <v/>
      </c>
      <c r="C962" s="70">
        <f>SUMPRODUCT(O962:Q962,PAINEL_PESOS!$C$21:$C$23)</f>
        <v/>
      </c>
      <c r="D962" s="70">
        <f>SUMPRODUCT(R962:S962,PAINEL_PESOS!$C$25:$C$26)</f>
        <v/>
      </c>
      <c r="E962" s="70">
        <f>SUMPRODUCT(T962:U962,PAINEL_PESOS!$C$28:$C$29)</f>
        <v/>
      </c>
      <c r="F962" s="70" t="n">
        <v>0.9999156455740359</v>
      </c>
      <c r="G962" s="70" t="n">
        <v>0.717940248473529</v>
      </c>
      <c r="H962" s="71">
        <f>IF(NOT(AND(PAINEL_PESOS!$D$12="OK - 100%",PAINEL_PESOS!$F$20="OK - 100%",PAINEL_PESOS!$F$24="OK - 100%",PAINEL_PESOS!$F$27="OK - 100%",PAINEL_PESOS!$F$30="OK - 100%")),"", (B962*PAINEL_PESOS!$B$7+C962*PAINEL_PESOS!$B$8+D962*PAINEL_PESOS!$B$9+E962*PAINEL_PESOS!$B$10)*F962)</f>
        <v/>
      </c>
      <c r="I962" s="71">
        <f>IF(H962="","",H962-G962)</f>
        <v/>
      </c>
      <c r="J962" s="71">
        <f>IF(I962="","",ABS(I962))</f>
        <v/>
      </c>
      <c r="K962" t="n">
        <v>0.2</v>
      </c>
      <c r="L962" t="n">
        <v>0.5602078865017355</v>
      </c>
      <c r="M962" t="n">
        <v>0.7045213886891092</v>
      </c>
      <c r="N962" t="n">
        <v>0.9997350538274404</v>
      </c>
      <c r="O962" t="n">
        <v>0.4674035715716294</v>
      </c>
      <c r="P962" t="n">
        <v>0.9999827098762677</v>
      </c>
      <c r="Q962" t="n">
        <v>0.9997542563037706</v>
      </c>
      <c r="R962" t="n">
        <v>0.9764088184025552</v>
      </c>
      <c r="S962" t="n">
        <v>0.6021622621571188</v>
      </c>
      <c r="T962" t="n">
        <v>0.4477327175229479</v>
      </c>
      <c r="U962" t="n">
        <v>0.8407101990680981</v>
      </c>
    </row>
    <row r="963">
      <c r="A963" t="inlineStr">
        <is>
          <t>1349138</t>
        </is>
      </c>
      <c r="B963" s="70">
        <f>SUMPRODUCT(K963:N963,PAINEL_PESOS!$C$16:$C$19)</f>
        <v/>
      </c>
      <c r="C963" s="70">
        <f>SUMPRODUCT(O963:Q963,PAINEL_PESOS!$C$21:$C$23)</f>
        <v/>
      </c>
      <c r="D963" s="70">
        <f>SUMPRODUCT(R963:S963,PAINEL_PESOS!$C$25:$C$26)</f>
        <v/>
      </c>
      <c r="E963" s="70">
        <f>SUMPRODUCT(T963:U963,PAINEL_PESOS!$C$28:$C$29)</f>
        <v/>
      </c>
      <c r="F963" s="70" t="n">
        <v>0.9999177085040172</v>
      </c>
      <c r="G963" s="70" t="n">
        <v>0.7203520300265163</v>
      </c>
      <c r="H963" s="71">
        <f>IF(NOT(AND(PAINEL_PESOS!$D$12="OK - 100%",PAINEL_PESOS!$F$20="OK - 100%",PAINEL_PESOS!$F$24="OK - 100%",PAINEL_PESOS!$F$27="OK - 100%",PAINEL_PESOS!$F$30="OK - 100%")),"", (B963*PAINEL_PESOS!$B$7+C963*PAINEL_PESOS!$B$8+D963*PAINEL_PESOS!$B$9+E963*PAINEL_PESOS!$B$10)*F963)</f>
        <v/>
      </c>
      <c r="I963" s="71">
        <f>IF(H963="","",H963-G963)</f>
        <v/>
      </c>
      <c r="J963" s="71">
        <f>IF(I963="","",ABS(I963))</f>
        <v/>
      </c>
      <c r="K963" t="n">
        <v>0.2</v>
      </c>
      <c r="L963" t="n">
        <v>0.9991620785758545</v>
      </c>
      <c r="M963" t="n">
        <v>0.4744619055772535</v>
      </c>
      <c r="N963" t="n">
        <v>0.9996603158911437</v>
      </c>
      <c r="O963" t="n">
        <v>0.5285640973980545</v>
      </c>
      <c r="P963" t="n">
        <v>0.9999789875579674</v>
      </c>
      <c r="Q963" t="n">
        <v>0.9998149299062651</v>
      </c>
      <c r="R963" t="n">
        <v>0.8397139584981411</v>
      </c>
      <c r="S963" t="n">
        <v>0.6019148732625664</v>
      </c>
      <c r="T963" t="n">
        <v>0.4617039025612735</v>
      </c>
      <c r="U963" t="n">
        <v>0.837743615757685</v>
      </c>
    </row>
    <row r="964">
      <c r="A964" t="inlineStr">
        <is>
          <t>1349139</t>
        </is>
      </c>
      <c r="B964" s="70">
        <f>SUMPRODUCT(K964:N964,PAINEL_PESOS!$C$16:$C$19)</f>
        <v/>
      </c>
      <c r="C964" s="70">
        <f>SUMPRODUCT(O964:Q964,PAINEL_PESOS!$C$21:$C$23)</f>
        <v/>
      </c>
      <c r="D964" s="70">
        <f>SUMPRODUCT(R964:S964,PAINEL_PESOS!$C$25:$C$26)</f>
        <v/>
      </c>
      <c r="E964" s="70">
        <f>SUMPRODUCT(T964:U964,PAINEL_PESOS!$C$28:$C$29)</f>
        <v/>
      </c>
      <c r="F964" s="70" t="n">
        <v>0.9999136884718026</v>
      </c>
      <c r="G964" s="70" t="n">
        <v>0.7579486646711963</v>
      </c>
      <c r="H964" s="71">
        <f>IF(NOT(AND(PAINEL_PESOS!$D$12="OK - 100%",PAINEL_PESOS!$F$20="OK - 100%",PAINEL_PESOS!$F$24="OK - 100%",PAINEL_PESOS!$F$27="OK - 100%",PAINEL_PESOS!$F$30="OK - 100%")),"", (B964*PAINEL_PESOS!$B$7+C964*PAINEL_PESOS!$B$8+D964*PAINEL_PESOS!$B$9+E964*PAINEL_PESOS!$B$10)*F964)</f>
        <v/>
      </c>
      <c r="I964" s="71">
        <f>IF(H964="","",H964-G964)</f>
        <v/>
      </c>
      <c r="J964" s="71">
        <f>IF(I964="","",ABS(I964))</f>
        <v/>
      </c>
      <c r="K964" t="n">
        <v>0.4197563997676861</v>
      </c>
      <c r="L964" t="n">
        <v>0.7248147620306685</v>
      </c>
      <c r="M964" t="n">
        <v>0.5555589057058676</v>
      </c>
      <c r="N964" t="n">
        <v>0.9997449083487461</v>
      </c>
      <c r="O964" t="n">
        <v>0.5056748558002813</v>
      </c>
      <c r="P964" t="n">
        <v>0.9999732217870514</v>
      </c>
      <c r="Q964" t="n">
        <v>0.9997432531622379</v>
      </c>
      <c r="R964" t="n">
        <v>0.9187086457958785</v>
      </c>
      <c r="S964" t="n">
        <v>0.6120064648891925</v>
      </c>
      <c r="T964" t="n">
        <v>0.6139284615159594</v>
      </c>
      <c r="U964" t="n">
        <v>0.8992707729117176</v>
      </c>
    </row>
    <row r="965">
      <c r="A965" t="inlineStr">
        <is>
          <t>1349140</t>
        </is>
      </c>
      <c r="B965" s="70">
        <f>SUMPRODUCT(K965:N965,PAINEL_PESOS!$C$16:$C$19)</f>
        <v/>
      </c>
      <c r="C965" s="70">
        <f>SUMPRODUCT(O965:Q965,PAINEL_PESOS!$C$21:$C$23)</f>
        <v/>
      </c>
      <c r="D965" s="70">
        <f>SUMPRODUCT(R965:S965,PAINEL_PESOS!$C$25:$C$26)</f>
        <v/>
      </c>
      <c r="E965" s="70">
        <f>SUMPRODUCT(T965:U965,PAINEL_PESOS!$C$28:$C$29)</f>
        <v/>
      </c>
      <c r="F965" s="70" t="n">
        <v>0.9998817626329669</v>
      </c>
      <c r="G965" s="70" t="n">
        <v>0.7114383581470551</v>
      </c>
      <c r="H965" s="71">
        <f>IF(NOT(AND(PAINEL_PESOS!$D$12="OK - 100%",PAINEL_PESOS!$F$20="OK - 100%",PAINEL_PESOS!$F$24="OK - 100%",PAINEL_PESOS!$F$27="OK - 100%",PAINEL_PESOS!$F$30="OK - 100%")),"", (B965*PAINEL_PESOS!$B$7+C965*PAINEL_PESOS!$B$8+D965*PAINEL_PESOS!$B$9+E965*PAINEL_PESOS!$B$10)*F965)</f>
        <v/>
      </c>
      <c r="I965" s="71">
        <f>IF(H965="","",H965-G965)</f>
        <v/>
      </c>
      <c r="J965" s="71">
        <f>IF(I965="","",ABS(I965))</f>
        <v/>
      </c>
      <c r="K965" t="n">
        <v>0.8992660843771811</v>
      </c>
      <c r="L965" t="n">
        <v>0.1236225400923982</v>
      </c>
      <c r="M965" t="n">
        <v>0.7360105947896383</v>
      </c>
      <c r="N965" t="n">
        <v>0.999865139489015</v>
      </c>
      <c r="O965" t="n">
        <v>0.4345636940708602</v>
      </c>
      <c r="P965" t="n">
        <v>0.9999532789427533</v>
      </c>
      <c r="Q965" t="n">
        <v>0.9995154426924536</v>
      </c>
      <c r="R965" t="n">
        <v>0.6245336227780142</v>
      </c>
      <c r="S965" t="n">
        <v>0.6523929800322823</v>
      </c>
      <c r="T965" t="n">
        <v>0.508541006764951</v>
      </c>
      <c r="U965" t="n">
        <v>0.9046418274529912</v>
      </c>
    </row>
    <row r="966">
      <c r="A966" t="inlineStr">
        <is>
          <t>1349141</t>
        </is>
      </c>
      <c r="B966" s="70">
        <f>SUMPRODUCT(K966:N966,PAINEL_PESOS!$C$16:$C$19)</f>
        <v/>
      </c>
      <c r="C966" s="70">
        <f>SUMPRODUCT(O966:Q966,PAINEL_PESOS!$C$21:$C$23)</f>
        <v/>
      </c>
      <c r="D966" s="70">
        <f>SUMPRODUCT(R966:S966,PAINEL_PESOS!$C$25:$C$26)</f>
        <v/>
      </c>
      <c r="E966" s="70">
        <f>SUMPRODUCT(T966:U966,PAINEL_PESOS!$C$28:$C$29)</f>
        <v/>
      </c>
      <c r="F966" s="70" t="n">
        <v>0.9999105525319567</v>
      </c>
      <c r="G966" s="70" t="n">
        <v>0.7358226701489774</v>
      </c>
      <c r="H966" s="71">
        <f>IF(NOT(AND(PAINEL_PESOS!$D$12="OK - 100%",PAINEL_PESOS!$F$20="OK - 100%",PAINEL_PESOS!$F$24="OK - 100%",PAINEL_PESOS!$F$27="OK - 100%",PAINEL_PESOS!$F$30="OK - 100%")),"", (B966*PAINEL_PESOS!$B$7+C966*PAINEL_PESOS!$B$8+D966*PAINEL_PESOS!$B$9+E966*PAINEL_PESOS!$B$10)*F966)</f>
        <v/>
      </c>
      <c r="I966" s="71">
        <f>IF(H966="","",H966-G966)</f>
        <v/>
      </c>
      <c r="J966" s="71">
        <f>IF(I966="","",ABS(I966))</f>
        <v/>
      </c>
      <c r="K966" t="n">
        <v>1</v>
      </c>
      <c r="L966" t="n">
        <v>0</v>
      </c>
      <c r="M966" t="n">
        <v>0.7726370954408515</v>
      </c>
      <c r="N966" t="n">
        <v>0.9999237307791191</v>
      </c>
      <c r="O966" t="n">
        <v>0.4127894256817337</v>
      </c>
      <c r="P966" t="n">
        <v>0.9999634475008934</v>
      </c>
      <c r="Q966" t="n">
        <v>0.9996175208663892</v>
      </c>
      <c r="R966" t="n">
        <v>0.8323604665578757</v>
      </c>
      <c r="S966" t="n">
        <v>0.643415395260633</v>
      </c>
      <c r="T966" t="n">
        <v>0.5142611318918218</v>
      </c>
      <c r="U966" t="n">
        <v>0.9025436119055481</v>
      </c>
    </row>
    <row r="967">
      <c r="A967" t="inlineStr">
        <is>
          <t>1349142</t>
        </is>
      </c>
      <c r="B967" s="70">
        <f>SUMPRODUCT(K967:N967,PAINEL_PESOS!$C$16:$C$19)</f>
        <v/>
      </c>
      <c r="C967" s="70">
        <f>SUMPRODUCT(O967:Q967,PAINEL_PESOS!$C$21:$C$23)</f>
        <v/>
      </c>
      <c r="D967" s="70">
        <f>SUMPRODUCT(R967:S967,PAINEL_PESOS!$C$25:$C$26)</f>
        <v/>
      </c>
      <c r="E967" s="70">
        <f>SUMPRODUCT(T967:U967,PAINEL_PESOS!$C$28:$C$29)</f>
        <v/>
      </c>
      <c r="F967" s="70" t="n">
        <v>0.9999104475759701</v>
      </c>
      <c r="G967" s="70" t="n">
        <v>0.7101436831641216</v>
      </c>
      <c r="H967" s="71">
        <f>IF(NOT(AND(PAINEL_PESOS!$D$12="OK - 100%",PAINEL_PESOS!$F$20="OK - 100%",PAINEL_PESOS!$F$24="OK - 100%",PAINEL_PESOS!$F$27="OK - 100%",PAINEL_PESOS!$F$30="OK - 100%")),"", (B967*PAINEL_PESOS!$B$7+C967*PAINEL_PESOS!$B$8+D967*PAINEL_PESOS!$B$9+E967*PAINEL_PESOS!$B$10)*F967)</f>
        <v/>
      </c>
      <c r="I967" s="71">
        <f>IF(H967="","",H967-G967)</f>
        <v/>
      </c>
      <c r="J967" s="71">
        <f>IF(I967="","",ABS(I967))</f>
        <v/>
      </c>
      <c r="K967" t="n">
        <v>0.9937083617807546</v>
      </c>
      <c r="L967" t="n">
        <v>0</v>
      </c>
      <c r="M967" t="n">
        <v>0.7736280517055547</v>
      </c>
      <c r="N967" t="n">
        <v>0.9999229264775453</v>
      </c>
      <c r="O967" t="n">
        <v>0.4143152189356165</v>
      </c>
      <c r="P967" t="n">
        <v>0.9999634646199059</v>
      </c>
      <c r="Q967" t="n">
        <v>0.9996174599987633</v>
      </c>
      <c r="R967" t="n">
        <v>0.603232625855106</v>
      </c>
      <c r="S967" t="n">
        <v>0.7200682552092482</v>
      </c>
      <c r="T967" t="n">
        <v>0.4886341408716454</v>
      </c>
      <c r="U967" t="n">
        <v>0.8768294839629178</v>
      </c>
    </row>
    <row r="968">
      <c r="A968" t="inlineStr">
        <is>
          <t>1349143</t>
        </is>
      </c>
      <c r="B968" s="70">
        <f>SUMPRODUCT(K968:N968,PAINEL_PESOS!$C$16:$C$19)</f>
        <v/>
      </c>
      <c r="C968" s="70">
        <f>SUMPRODUCT(O968:Q968,PAINEL_PESOS!$C$21:$C$23)</f>
        <v/>
      </c>
      <c r="D968" s="70">
        <f>SUMPRODUCT(R968:S968,PAINEL_PESOS!$C$25:$C$26)</f>
        <v/>
      </c>
      <c r="E968" s="70">
        <f>SUMPRODUCT(T968:U968,PAINEL_PESOS!$C$28:$C$29)</f>
        <v/>
      </c>
      <c r="F968" s="70" t="n">
        <v>0.9999338580548311</v>
      </c>
      <c r="G968" s="70" t="n">
        <v>0.7189640786676843</v>
      </c>
      <c r="H968" s="71">
        <f>IF(NOT(AND(PAINEL_PESOS!$D$12="OK - 100%",PAINEL_PESOS!$F$20="OK - 100%",PAINEL_PESOS!$F$24="OK - 100%",PAINEL_PESOS!$F$27="OK - 100%",PAINEL_PESOS!$F$30="OK - 100%")),"", (B968*PAINEL_PESOS!$B$7+C968*PAINEL_PESOS!$B$8+D968*PAINEL_PESOS!$B$9+E968*PAINEL_PESOS!$B$10)*F968)</f>
        <v/>
      </c>
      <c r="I968" s="71">
        <f>IF(H968="","",H968-G968)</f>
        <v/>
      </c>
      <c r="J968" s="71">
        <f>IF(I968="","",ABS(I968))</f>
        <v/>
      </c>
      <c r="K968" t="n">
        <v>0.2137619434175374</v>
      </c>
      <c r="L968" t="n">
        <v>0.9761082253670462</v>
      </c>
      <c r="M968" t="n">
        <v>0.47391488481115</v>
      </c>
      <c r="N968" t="n">
        <v>0.999727565018882</v>
      </c>
      <c r="O968" t="n">
        <v>0.5261527415055087</v>
      </c>
      <c r="P968" t="n">
        <v>0.9999831742316145</v>
      </c>
      <c r="Q968" t="n">
        <v>0.9998508628421474</v>
      </c>
      <c r="R968" t="n">
        <v>0.9352098143254829</v>
      </c>
      <c r="S968" t="n">
        <v>0.4968276363840033</v>
      </c>
      <c r="T968" t="n">
        <v>0.4384076236058228</v>
      </c>
      <c r="U968" t="n">
        <v>0.8659005146247092</v>
      </c>
    </row>
    <row r="969">
      <c r="A969" t="inlineStr">
        <is>
          <t>1349144</t>
        </is>
      </c>
      <c r="B969" s="70">
        <f>SUMPRODUCT(K969:N969,PAINEL_PESOS!$C$16:$C$19)</f>
        <v/>
      </c>
      <c r="C969" s="70">
        <f>SUMPRODUCT(O969:Q969,PAINEL_PESOS!$C$21:$C$23)</f>
        <v/>
      </c>
      <c r="D969" s="70">
        <f>SUMPRODUCT(R969:S969,PAINEL_PESOS!$C$25:$C$26)</f>
        <v/>
      </c>
      <c r="E969" s="70">
        <f>SUMPRODUCT(T969:U969,PAINEL_PESOS!$C$28:$C$29)</f>
        <v/>
      </c>
      <c r="F969" s="70" t="n">
        <v>0.9999387251733387</v>
      </c>
      <c r="G969" s="70" t="n">
        <v>0.74172932857748</v>
      </c>
      <c r="H969" s="71">
        <f>IF(NOT(AND(PAINEL_PESOS!$D$12="OK - 100%",PAINEL_PESOS!$F$20="OK - 100%",PAINEL_PESOS!$F$24="OK - 100%",PAINEL_PESOS!$F$27="OK - 100%",PAINEL_PESOS!$F$30="OK - 100%")),"", (B969*PAINEL_PESOS!$B$7+C969*PAINEL_PESOS!$B$8+D969*PAINEL_PESOS!$B$9+E969*PAINEL_PESOS!$B$10)*F969)</f>
        <v/>
      </c>
      <c r="I969" s="71">
        <f>IF(H969="","",H969-G969)</f>
        <v/>
      </c>
      <c r="J969" s="71">
        <f>IF(I969="","",ABS(I969))</f>
        <v/>
      </c>
      <c r="K969" t="n">
        <v>0.4165054897088985</v>
      </c>
      <c r="L969" t="n">
        <v>0.6391575120266448</v>
      </c>
      <c r="M969" t="n">
        <v>0.4644448928444586</v>
      </c>
      <c r="N969" t="n">
        <v>0.9997583667951907</v>
      </c>
      <c r="O969" t="n">
        <v>0.4845127146286969</v>
      </c>
      <c r="P969" t="n">
        <v>0.9999855972844585</v>
      </c>
      <c r="Q969" t="n">
        <v>0.9998545564328601</v>
      </c>
      <c r="R969" t="n">
        <v>0.9466513124852128</v>
      </c>
      <c r="S969" t="n">
        <v>0.5943853988155346</v>
      </c>
      <c r="T969" t="n">
        <v>0.5962172367039446</v>
      </c>
      <c r="U969" t="n">
        <v>0.8807759213324134</v>
      </c>
    </row>
    <row r="970">
      <c r="A970" t="inlineStr">
        <is>
          <t>1349145</t>
        </is>
      </c>
      <c r="B970" s="70">
        <f>SUMPRODUCT(K970:N970,PAINEL_PESOS!$C$16:$C$19)</f>
        <v/>
      </c>
      <c r="C970" s="70">
        <f>SUMPRODUCT(O970:Q970,PAINEL_PESOS!$C$21:$C$23)</f>
        <v/>
      </c>
      <c r="D970" s="70">
        <f>SUMPRODUCT(R970:S970,PAINEL_PESOS!$C$25:$C$26)</f>
        <v/>
      </c>
      <c r="E970" s="70">
        <f>SUMPRODUCT(T970:U970,PAINEL_PESOS!$C$28:$C$29)</f>
        <v/>
      </c>
      <c r="F970" s="70" t="n">
        <v>0.9999875030074574</v>
      </c>
      <c r="G970" s="70" t="n">
        <v>0.685231904175809</v>
      </c>
      <c r="H970" s="71">
        <f>IF(NOT(AND(PAINEL_PESOS!$D$12="OK - 100%",PAINEL_PESOS!$F$20="OK - 100%",PAINEL_PESOS!$F$24="OK - 100%",PAINEL_PESOS!$F$27="OK - 100%",PAINEL_PESOS!$F$30="OK - 100%")),"", (B970*PAINEL_PESOS!$B$7+C970*PAINEL_PESOS!$B$8+D970*PAINEL_PESOS!$B$9+E970*PAINEL_PESOS!$B$10)*F970)</f>
        <v/>
      </c>
      <c r="I970" s="71">
        <f>IF(H970="","",H970-G970)</f>
        <v/>
      </c>
      <c r="J970" s="71">
        <f>IF(I970="","",ABS(I970))</f>
        <v/>
      </c>
      <c r="K970" t="n">
        <v>0.7906513957425807</v>
      </c>
      <c r="L970" t="n">
        <v>0.01558101107221557</v>
      </c>
      <c r="M970" t="n">
        <v>0.4478959947844805</v>
      </c>
      <c r="N970" t="n">
        <v>0.9999736316788818</v>
      </c>
      <c r="O970" t="n">
        <v>0.3255750088398888</v>
      </c>
      <c r="P970" t="n">
        <v>0.9999995690179414</v>
      </c>
      <c r="Q970" t="n">
        <v>0.9999548261596948</v>
      </c>
      <c r="R970" t="n">
        <v>0.8178962397013928</v>
      </c>
      <c r="S970" t="n">
        <v>0.5537207360406364</v>
      </c>
      <c r="T970" t="n">
        <v>0.5116682844466476</v>
      </c>
      <c r="U970" t="n">
        <v>0.9212345281271429</v>
      </c>
    </row>
    <row r="971">
      <c r="A971" t="inlineStr">
        <is>
          <t>1349146</t>
        </is>
      </c>
      <c r="B971" s="70">
        <f>SUMPRODUCT(K971:N971,PAINEL_PESOS!$C$16:$C$19)</f>
        <v/>
      </c>
      <c r="C971" s="70">
        <f>SUMPRODUCT(O971:Q971,PAINEL_PESOS!$C$21:$C$23)</f>
        <v/>
      </c>
      <c r="D971" s="70">
        <f>SUMPRODUCT(R971:S971,PAINEL_PESOS!$C$25:$C$26)</f>
        <v/>
      </c>
      <c r="E971" s="70">
        <f>SUMPRODUCT(T971:U971,PAINEL_PESOS!$C$28:$C$29)</f>
        <v/>
      </c>
      <c r="F971" s="70" t="n">
        <v>0.9999870706195937</v>
      </c>
      <c r="G971" s="70" t="n">
        <v>0.7106301524389284</v>
      </c>
      <c r="H971" s="71">
        <f>IF(NOT(AND(PAINEL_PESOS!$D$12="OK - 100%",PAINEL_PESOS!$F$20="OK - 100%",PAINEL_PESOS!$F$24="OK - 100%",PAINEL_PESOS!$F$27="OK - 100%",PAINEL_PESOS!$F$30="OK - 100%")),"", (B971*PAINEL_PESOS!$B$7+C971*PAINEL_PESOS!$B$8+D971*PAINEL_PESOS!$B$9+E971*PAINEL_PESOS!$B$10)*F971)</f>
        <v/>
      </c>
      <c r="I971" s="71">
        <f>IF(H971="","",H971-G971)</f>
        <v/>
      </c>
      <c r="J971" s="71">
        <f>IF(I971="","",ABS(I971))</f>
        <v/>
      </c>
      <c r="K971" t="n">
        <v>0.8</v>
      </c>
      <c r="L971" t="n">
        <v>0</v>
      </c>
      <c r="M971" t="n">
        <v>0.4474824952964291</v>
      </c>
      <c r="N971" t="n">
        <v>0.9999752624542225</v>
      </c>
      <c r="O971" t="n">
        <v>0.3174579377395241</v>
      </c>
      <c r="P971" t="n">
        <v>0.9999998322996805</v>
      </c>
      <c r="Q971" t="n">
        <v>0.9999515409715779</v>
      </c>
      <c r="R971" t="n">
        <v>0.9735309002138878</v>
      </c>
      <c r="S971" t="n">
        <v>0.5818280343481459</v>
      </c>
      <c r="T971" t="n">
        <v>0.5346380432174815</v>
      </c>
      <c r="U971" t="n">
        <v>0.9264493271936578</v>
      </c>
    </row>
    <row r="972">
      <c r="A972" t="inlineStr">
        <is>
          <t>1349174</t>
        </is>
      </c>
      <c r="B972" s="70">
        <f>SUMPRODUCT(K972:N972,PAINEL_PESOS!$C$16:$C$19)</f>
        <v/>
      </c>
      <c r="C972" s="70">
        <f>SUMPRODUCT(O972:Q972,PAINEL_PESOS!$C$21:$C$23)</f>
        <v/>
      </c>
      <c r="D972" s="70">
        <f>SUMPRODUCT(R972:S972,PAINEL_PESOS!$C$25:$C$26)</f>
        <v/>
      </c>
      <c r="E972" s="70">
        <f>SUMPRODUCT(T972:U972,PAINEL_PESOS!$C$28:$C$29)</f>
        <v/>
      </c>
      <c r="F972" s="70" t="n">
        <v>0.9986218090707345</v>
      </c>
      <c r="G972" s="70" t="n">
        <v>0.752266037362191</v>
      </c>
      <c r="H972" s="71">
        <f>IF(NOT(AND(PAINEL_PESOS!$D$12="OK - 100%",PAINEL_PESOS!$F$20="OK - 100%",PAINEL_PESOS!$F$24="OK - 100%",PAINEL_PESOS!$F$27="OK - 100%",PAINEL_PESOS!$F$30="OK - 100%")),"", (B972*PAINEL_PESOS!$B$7+C972*PAINEL_PESOS!$B$8+D972*PAINEL_PESOS!$B$9+E972*PAINEL_PESOS!$B$10)*F972)</f>
        <v/>
      </c>
      <c r="I972" s="71">
        <f>IF(H972="","",H972-G972)</f>
        <v/>
      </c>
      <c r="J972" s="71">
        <f>IF(I972="","",ABS(I972))</f>
        <v/>
      </c>
      <c r="K972" t="n">
        <v>0.9999694549822707</v>
      </c>
      <c r="L972" t="n">
        <v>0</v>
      </c>
      <c r="M972" t="n">
        <v>0.8461083806378815</v>
      </c>
      <c r="N972" t="n">
        <v>0.9990583858672214</v>
      </c>
      <c r="O972" t="n">
        <v>0.5330697465454943</v>
      </c>
      <c r="P972" t="n">
        <v>0.9967015934729698</v>
      </c>
      <c r="Q972" t="n">
        <v>0.9944708243573611</v>
      </c>
      <c r="R972" t="n">
        <v>0.5498323387711185</v>
      </c>
      <c r="S972" t="n">
        <v>0.9151467610674453</v>
      </c>
      <c r="T972" t="n">
        <v>0.5803191356343971</v>
      </c>
      <c r="U972" t="n">
        <v>0.8757394195998917</v>
      </c>
    </row>
    <row r="973">
      <c r="A973" t="inlineStr">
        <is>
          <t>1349175</t>
        </is>
      </c>
      <c r="B973" s="70">
        <f>SUMPRODUCT(K973:N973,PAINEL_PESOS!$C$16:$C$19)</f>
        <v/>
      </c>
      <c r="C973" s="70">
        <f>SUMPRODUCT(O973:Q973,PAINEL_PESOS!$C$21:$C$23)</f>
        <v/>
      </c>
      <c r="D973" s="70">
        <f>SUMPRODUCT(R973:S973,PAINEL_PESOS!$C$25:$C$26)</f>
        <v/>
      </c>
      <c r="E973" s="70">
        <f>SUMPRODUCT(T973:U973,PAINEL_PESOS!$C$28:$C$29)</f>
        <v/>
      </c>
      <c r="F973" s="70" t="n">
        <v>0.9994715327168238</v>
      </c>
      <c r="G973" s="70" t="n">
        <v>0.725945050971443</v>
      </c>
      <c r="H973" s="71">
        <f>IF(NOT(AND(PAINEL_PESOS!$D$12="OK - 100%",PAINEL_PESOS!$F$20="OK - 100%",PAINEL_PESOS!$F$24="OK - 100%",PAINEL_PESOS!$F$27="OK - 100%",PAINEL_PESOS!$F$30="OK - 100%")),"", (B973*PAINEL_PESOS!$B$7+C973*PAINEL_PESOS!$B$8+D973*PAINEL_PESOS!$B$9+E973*PAINEL_PESOS!$B$10)*F973)</f>
        <v/>
      </c>
      <c r="I973" s="71">
        <f>IF(H973="","",H973-G973)</f>
        <v/>
      </c>
      <c r="J973" s="71">
        <f>IF(I973="","",ABS(I973))</f>
        <v/>
      </c>
      <c r="K973" t="n">
        <v>1</v>
      </c>
      <c r="L973" t="n">
        <v>0</v>
      </c>
      <c r="M973" t="n">
        <v>0.8589603610632039</v>
      </c>
      <c r="N973" t="n">
        <v>0.9995158865374423</v>
      </c>
      <c r="O973" t="n">
        <v>0.4528695195900594</v>
      </c>
      <c r="P973" t="n">
        <v>0.9965990229610748</v>
      </c>
      <c r="Q973" t="n">
        <v>0.998347328371368</v>
      </c>
      <c r="R973" t="n">
        <v>0.4906756474045456</v>
      </c>
      <c r="S973" t="n">
        <v>0.8803369067444542</v>
      </c>
      <c r="T973" t="n">
        <v>0.5154474824510986</v>
      </c>
      <c r="U973" t="n">
        <v>0.8630557285395518</v>
      </c>
    </row>
    <row r="974">
      <c r="A974" t="inlineStr">
        <is>
          <t>1349176</t>
        </is>
      </c>
      <c r="B974" s="70">
        <f>SUMPRODUCT(K974:N974,PAINEL_PESOS!$C$16:$C$19)</f>
        <v/>
      </c>
      <c r="C974" s="70">
        <f>SUMPRODUCT(O974:Q974,PAINEL_PESOS!$C$21:$C$23)</f>
        <v/>
      </c>
      <c r="D974" s="70">
        <f>SUMPRODUCT(R974:S974,PAINEL_PESOS!$C$25:$C$26)</f>
        <v/>
      </c>
      <c r="E974" s="70">
        <f>SUMPRODUCT(T974:U974,PAINEL_PESOS!$C$28:$C$29)</f>
        <v/>
      </c>
      <c r="F974" s="70" t="n">
        <v>0.9989691778872908</v>
      </c>
      <c r="G974" s="70" t="n">
        <v>0.7342571808140179</v>
      </c>
      <c r="H974" s="71">
        <f>IF(NOT(AND(PAINEL_PESOS!$D$12="OK - 100%",PAINEL_PESOS!$F$20="OK - 100%",PAINEL_PESOS!$F$24="OK - 100%",PAINEL_PESOS!$F$27="OK - 100%",PAINEL_PESOS!$F$30="OK - 100%")),"", (B974*PAINEL_PESOS!$B$7+C974*PAINEL_PESOS!$B$8+D974*PAINEL_PESOS!$B$9+E974*PAINEL_PESOS!$B$10)*F974)</f>
        <v/>
      </c>
      <c r="I974" s="71">
        <f>IF(H974="","",H974-G974)</f>
        <v/>
      </c>
      <c r="J974" s="71">
        <f>IF(I974="","",ABS(I974))</f>
        <v/>
      </c>
      <c r="K974" t="n">
        <v>1</v>
      </c>
      <c r="L974" t="n">
        <v>0</v>
      </c>
      <c r="M974" t="n">
        <v>0.758537894760867</v>
      </c>
      <c r="N974" t="n">
        <v>0.9991483500334157</v>
      </c>
      <c r="O974" t="n">
        <v>0.5705429346868638</v>
      </c>
      <c r="P974" t="n">
        <v>0.9967888292092363</v>
      </c>
      <c r="Q974" t="n">
        <v>0.9960848641155605</v>
      </c>
      <c r="R974" t="n">
        <v>0.4878761702597245</v>
      </c>
      <c r="S974" t="n">
        <v>0.9049505611515631</v>
      </c>
      <c r="T974" t="n">
        <v>0.5462690651398513</v>
      </c>
      <c r="U974" t="n">
        <v>0.8532354653769122</v>
      </c>
    </row>
    <row r="975">
      <c r="A975" t="inlineStr">
        <is>
          <t>1349177</t>
        </is>
      </c>
      <c r="B975" s="70">
        <f>SUMPRODUCT(K975:N975,PAINEL_PESOS!$C$16:$C$19)</f>
        <v/>
      </c>
      <c r="C975" s="70">
        <f>SUMPRODUCT(O975:Q975,PAINEL_PESOS!$C$21:$C$23)</f>
        <v/>
      </c>
      <c r="D975" s="70">
        <f>SUMPRODUCT(R975:S975,PAINEL_PESOS!$C$25:$C$26)</f>
        <v/>
      </c>
      <c r="E975" s="70">
        <f>SUMPRODUCT(T975:U975,PAINEL_PESOS!$C$28:$C$29)</f>
        <v/>
      </c>
      <c r="F975" s="70" t="n">
        <v>0.9993803738040524</v>
      </c>
      <c r="G975" s="70" t="n">
        <v>0.7072951235996444</v>
      </c>
      <c r="H975" s="71">
        <f>IF(NOT(AND(PAINEL_PESOS!$D$12="OK - 100%",PAINEL_PESOS!$F$20="OK - 100%",PAINEL_PESOS!$F$24="OK - 100%",PAINEL_PESOS!$F$27="OK - 100%",PAINEL_PESOS!$F$30="OK - 100%")),"", (B975*PAINEL_PESOS!$B$7+C975*PAINEL_PESOS!$B$8+D975*PAINEL_PESOS!$B$9+E975*PAINEL_PESOS!$B$10)*F975)</f>
        <v/>
      </c>
      <c r="I975" s="71">
        <f>IF(H975="","",H975-G975)</f>
        <v/>
      </c>
      <c r="J975" s="71">
        <f>IF(I975="","",ABS(I975))</f>
        <v/>
      </c>
      <c r="K975" t="n">
        <v>1</v>
      </c>
      <c r="L975" t="n">
        <v>0</v>
      </c>
      <c r="M975" t="n">
        <v>0.6227166756722236</v>
      </c>
      <c r="N975" t="n">
        <v>0.9993868338121316</v>
      </c>
      <c r="O975" t="n">
        <v>0.5420819129530463</v>
      </c>
      <c r="P975" t="n">
        <v>0.9966640797133751</v>
      </c>
      <c r="Q975" t="n">
        <v>0.9979789822835319</v>
      </c>
      <c r="R975" t="n">
        <v>0.4210475025095352</v>
      </c>
      <c r="S975" t="n">
        <v>0.8448004875597057</v>
      </c>
      <c r="T975" t="n">
        <v>0.5178070961617188</v>
      </c>
      <c r="U975" t="n">
        <v>0.8760124070177862</v>
      </c>
    </row>
    <row r="976">
      <c r="A976" t="inlineStr">
        <is>
          <t>1349178</t>
        </is>
      </c>
      <c r="B976" s="70">
        <f>SUMPRODUCT(K976:N976,PAINEL_PESOS!$C$16:$C$19)</f>
        <v/>
      </c>
      <c r="C976" s="70">
        <f>SUMPRODUCT(O976:Q976,PAINEL_PESOS!$C$21:$C$23)</f>
        <v/>
      </c>
      <c r="D976" s="70">
        <f>SUMPRODUCT(R976:S976,PAINEL_PESOS!$C$25:$C$26)</f>
        <v/>
      </c>
      <c r="E976" s="70">
        <f>SUMPRODUCT(T976:U976,PAINEL_PESOS!$C$28:$C$29)</f>
        <v/>
      </c>
      <c r="F976" s="70" t="n">
        <v>0.9990930988255143</v>
      </c>
      <c r="G976" s="70" t="n">
        <v>0.7189311589656197</v>
      </c>
      <c r="H976" s="71">
        <f>IF(NOT(AND(PAINEL_PESOS!$D$12="OK - 100%",PAINEL_PESOS!$F$20="OK - 100%",PAINEL_PESOS!$F$24="OK - 100%",PAINEL_PESOS!$F$27="OK - 100%",PAINEL_PESOS!$F$30="OK - 100%")),"", (B976*PAINEL_PESOS!$B$7+C976*PAINEL_PESOS!$B$8+D976*PAINEL_PESOS!$B$9+E976*PAINEL_PESOS!$B$10)*F976)</f>
        <v/>
      </c>
      <c r="I976" s="71">
        <f>IF(H976="","",H976-G976)</f>
        <v/>
      </c>
      <c r="J976" s="71">
        <f>IF(I976="","",ABS(I976))</f>
        <v/>
      </c>
      <c r="K976" t="n">
        <v>0.8361787864712102</v>
      </c>
      <c r="L976" t="n">
        <v>0</v>
      </c>
      <c r="M976" t="n">
        <v>0.7253213495481234</v>
      </c>
      <c r="N976" t="n">
        <v>0.9991034771604543</v>
      </c>
      <c r="O976" t="n">
        <v>0.5756442030950537</v>
      </c>
      <c r="P976" t="n">
        <v>0.998359727097421</v>
      </c>
      <c r="Q976" t="n">
        <v>0.9965274195276438</v>
      </c>
      <c r="R976" t="n">
        <v>0.5163622197976757</v>
      </c>
      <c r="S976" t="n">
        <v>0.8581302916581645</v>
      </c>
      <c r="T976" t="n">
        <v>0.5136745712975604</v>
      </c>
      <c r="U976" t="n">
        <v>0.8745135466879878</v>
      </c>
    </row>
    <row r="977">
      <c r="A977" t="inlineStr">
        <is>
          <t>1349179</t>
        </is>
      </c>
      <c r="B977" s="70">
        <f>SUMPRODUCT(K977:N977,PAINEL_PESOS!$C$16:$C$19)</f>
        <v/>
      </c>
      <c r="C977" s="70">
        <f>SUMPRODUCT(O977:Q977,PAINEL_PESOS!$C$21:$C$23)</f>
        <v/>
      </c>
      <c r="D977" s="70">
        <f>SUMPRODUCT(R977:S977,PAINEL_PESOS!$C$25:$C$26)</f>
        <v/>
      </c>
      <c r="E977" s="70">
        <f>SUMPRODUCT(T977:U977,PAINEL_PESOS!$C$28:$C$29)</f>
        <v/>
      </c>
      <c r="F977" s="70" t="n">
        <v>0.9996819816952337</v>
      </c>
      <c r="G977" s="70" t="n">
        <v>0.6601455571325161</v>
      </c>
      <c r="H977" s="71">
        <f>IF(NOT(AND(PAINEL_PESOS!$D$12="OK - 100%",PAINEL_PESOS!$F$20="OK - 100%",PAINEL_PESOS!$F$24="OK - 100%",PAINEL_PESOS!$F$27="OK - 100%",PAINEL_PESOS!$F$30="OK - 100%")),"", (B977*PAINEL_PESOS!$B$7+C977*PAINEL_PESOS!$B$8+D977*PAINEL_PESOS!$B$9+E977*PAINEL_PESOS!$B$10)*F977)</f>
        <v/>
      </c>
      <c r="I977" s="71">
        <f>IF(H977="","",H977-G977)</f>
        <v/>
      </c>
      <c r="J977" s="71">
        <f>IF(I977="","",ABS(I977))</f>
        <v/>
      </c>
      <c r="K977" t="n">
        <v>0.7839403007375233</v>
      </c>
      <c r="L977" t="n">
        <v>0</v>
      </c>
      <c r="M977" t="n">
        <v>0.6248967516592323</v>
      </c>
      <c r="N977" t="n">
        <v>0.9996683892224369</v>
      </c>
      <c r="O977" t="n">
        <v>0.365244306791386</v>
      </c>
      <c r="P977" t="n">
        <v>0.9998423764406185</v>
      </c>
      <c r="Q977" t="n">
        <v>0.9986783383456317</v>
      </c>
      <c r="R977" t="n">
        <v>0.9222080289977028</v>
      </c>
      <c r="S977" t="n">
        <v>0.2266503971394035</v>
      </c>
      <c r="T977" t="n">
        <v>0.3951223104589556</v>
      </c>
      <c r="U977" t="n">
        <v>0.9587676931877431</v>
      </c>
    </row>
    <row r="978">
      <c r="A978" t="inlineStr">
        <is>
          <t>1349180</t>
        </is>
      </c>
      <c r="B978" s="70">
        <f>SUMPRODUCT(K978:N978,PAINEL_PESOS!$C$16:$C$19)</f>
        <v/>
      </c>
      <c r="C978" s="70">
        <f>SUMPRODUCT(O978:Q978,PAINEL_PESOS!$C$21:$C$23)</f>
        <v/>
      </c>
      <c r="D978" s="70">
        <f>SUMPRODUCT(R978:S978,PAINEL_PESOS!$C$25:$C$26)</f>
        <v/>
      </c>
      <c r="E978" s="70">
        <f>SUMPRODUCT(T978:U978,PAINEL_PESOS!$C$28:$C$29)</f>
        <v/>
      </c>
      <c r="F978" s="70" t="n">
        <v>0.9995863144395652</v>
      </c>
      <c r="G978" s="70" t="n">
        <v>0.6145494615467327</v>
      </c>
      <c r="H978" s="71">
        <f>IF(NOT(AND(PAINEL_PESOS!$D$12="OK - 100%",PAINEL_PESOS!$F$20="OK - 100%",PAINEL_PESOS!$F$24="OK - 100%",PAINEL_PESOS!$F$27="OK - 100%",PAINEL_PESOS!$F$30="OK - 100%")),"", (B978*PAINEL_PESOS!$B$7+C978*PAINEL_PESOS!$B$8+D978*PAINEL_PESOS!$B$9+E978*PAINEL_PESOS!$B$10)*F978)</f>
        <v/>
      </c>
      <c r="I978" s="71">
        <f>IF(H978="","",H978-G978)</f>
        <v/>
      </c>
      <c r="J978" s="71">
        <f>IF(I978="","",ABS(I978))</f>
        <v/>
      </c>
      <c r="K978" t="n">
        <v>0.6005526201810969</v>
      </c>
      <c r="L978" t="n">
        <v>0</v>
      </c>
      <c r="M978" t="n">
        <v>0.5078260748746115</v>
      </c>
      <c r="N978" t="n">
        <v>0.9995229406197608</v>
      </c>
      <c r="O978" t="n">
        <v>0.2360625570716406</v>
      </c>
      <c r="P978" t="n">
        <v>0.9998792557522374</v>
      </c>
      <c r="Q978" t="n">
        <v>0.9982904044339459</v>
      </c>
      <c r="R978" t="n">
        <v>0.8117956972512492</v>
      </c>
      <c r="S978" t="n">
        <v>0.2209041881588417</v>
      </c>
      <c r="T978" t="n">
        <v>0.3861172656218385</v>
      </c>
      <c r="U978" t="n">
        <v>0.9561742622922046</v>
      </c>
    </row>
    <row r="979">
      <c r="A979" t="inlineStr">
        <is>
          <t>1349181</t>
        </is>
      </c>
      <c r="B979" s="70">
        <f>SUMPRODUCT(K979:N979,PAINEL_PESOS!$C$16:$C$19)</f>
        <v/>
      </c>
      <c r="C979" s="70">
        <f>SUMPRODUCT(O979:Q979,PAINEL_PESOS!$C$21:$C$23)</f>
        <v/>
      </c>
      <c r="D979" s="70">
        <f>SUMPRODUCT(R979:S979,PAINEL_PESOS!$C$25:$C$26)</f>
        <v/>
      </c>
      <c r="E979" s="70">
        <f>SUMPRODUCT(T979:U979,PAINEL_PESOS!$C$28:$C$29)</f>
        <v/>
      </c>
      <c r="F979" s="70" t="n">
        <v>0.9997800207270007</v>
      </c>
      <c r="G979" s="70" t="n">
        <v>0.666815052746487</v>
      </c>
      <c r="H979" s="71">
        <f>IF(NOT(AND(PAINEL_PESOS!$D$12="OK - 100%",PAINEL_PESOS!$F$20="OK - 100%",PAINEL_PESOS!$F$24="OK - 100%",PAINEL_PESOS!$F$27="OK - 100%",PAINEL_PESOS!$F$30="OK - 100%")),"", (B979*PAINEL_PESOS!$B$7+C979*PAINEL_PESOS!$B$8+D979*PAINEL_PESOS!$B$9+E979*PAINEL_PESOS!$B$10)*F979)</f>
        <v/>
      </c>
      <c r="I979" s="71">
        <f>IF(H979="","",H979-G979)</f>
        <v/>
      </c>
      <c r="J979" s="71">
        <f>IF(I979="","",ABS(I979))</f>
        <v/>
      </c>
      <c r="K979" t="n">
        <v>1</v>
      </c>
      <c r="L979" t="n">
        <v>0</v>
      </c>
      <c r="M979" t="n">
        <v>0.7628244737629677</v>
      </c>
      <c r="N979" t="n">
        <v>0.9998226208403439</v>
      </c>
      <c r="O979" t="n">
        <v>0.4368302797677257</v>
      </c>
      <c r="P979" t="n">
        <v>0.9997948620707379</v>
      </c>
      <c r="Q979" t="n">
        <v>0.9990747176845037</v>
      </c>
      <c r="R979" t="n">
        <v>0.8790410754508849</v>
      </c>
      <c r="S979" t="n">
        <v>0.2264445674435839</v>
      </c>
      <c r="T979" t="n">
        <v>0.3989911621983144</v>
      </c>
      <c r="U979" t="n">
        <v>0.8260939053519766</v>
      </c>
    </row>
    <row r="980">
      <c r="A980" t="inlineStr">
        <is>
          <t>1349182</t>
        </is>
      </c>
      <c r="B980" s="70">
        <f>SUMPRODUCT(K980:N980,PAINEL_PESOS!$C$16:$C$19)</f>
        <v/>
      </c>
      <c r="C980" s="70">
        <f>SUMPRODUCT(O980:Q980,PAINEL_PESOS!$C$21:$C$23)</f>
        <v/>
      </c>
      <c r="D980" s="70">
        <f>SUMPRODUCT(R980:S980,PAINEL_PESOS!$C$25:$C$26)</f>
        <v/>
      </c>
      <c r="E980" s="70">
        <f>SUMPRODUCT(T980:U980,PAINEL_PESOS!$C$28:$C$29)</f>
        <v/>
      </c>
      <c r="F980" s="70" t="n">
        <v>0.9995135540895348</v>
      </c>
      <c r="G980" s="70" t="n">
        <v>0.5992379135615898</v>
      </c>
      <c r="H980" s="71">
        <f>IF(NOT(AND(PAINEL_PESOS!$D$12="OK - 100%",PAINEL_PESOS!$F$20="OK - 100%",PAINEL_PESOS!$F$24="OK - 100%",PAINEL_PESOS!$F$27="OK - 100%",PAINEL_PESOS!$F$30="OK - 100%")),"", (B980*PAINEL_PESOS!$B$7+C980*PAINEL_PESOS!$B$8+D980*PAINEL_PESOS!$B$9+E980*PAINEL_PESOS!$B$10)*F980)</f>
        <v/>
      </c>
      <c r="I980" s="71">
        <f>IF(H980="","",H980-G980)</f>
        <v/>
      </c>
      <c r="J980" s="71">
        <f>IF(I980="","",ABS(I980))</f>
        <v/>
      </c>
      <c r="K980" t="n">
        <v>0.8047793275481118</v>
      </c>
      <c r="L980" t="n">
        <v>0</v>
      </c>
      <c r="M980" t="n">
        <v>0.5884751833173429</v>
      </c>
      <c r="N980" t="n">
        <v>0.9996500613435028</v>
      </c>
      <c r="O980" t="n">
        <v>0.213133322553311</v>
      </c>
      <c r="P980" t="n">
        <v>0.9998890877917925</v>
      </c>
      <c r="Q980" t="n">
        <v>0.9978664352883166</v>
      </c>
      <c r="R980" t="n">
        <v>0.6136182682491695</v>
      </c>
      <c r="S980" t="n">
        <v>0.2141079989470674</v>
      </c>
      <c r="T980" t="n">
        <v>0.352781402405237</v>
      </c>
      <c r="U980" t="n">
        <v>0.9453505652890209</v>
      </c>
    </row>
    <row r="981">
      <c r="A981" t="inlineStr">
        <is>
          <t>1349183</t>
        </is>
      </c>
      <c r="B981" s="70">
        <f>SUMPRODUCT(K981:N981,PAINEL_PESOS!$C$16:$C$19)</f>
        <v/>
      </c>
      <c r="C981" s="70">
        <f>SUMPRODUCT(O981:Q981,PAINEL_PESOS!$C$21:$C$23)</f>
        <v/>
      </c>
      <c r="D981" s="70">
        <f>SUMPRODUCT(R981:S981,PAINEL_PESOS!$C$25:$C$26)</f>
        <v/>
      </c>
      <c r="E981" s="70">
        <f>SUMPRODUCT(T981:U981,PAINEL_PESOS!$C$28:$C$29)</f>
        <v/>
      </c>
      <c r="F981" s="70" t="n">
        <v>0.9996758553944812</v>
      </c>
      <c r="G981" s="70" t="n">
        <v>0.6655701304641684</v>
      </c>
      <c r="H981" s="71">
        <f>IF(NOT(AND(PAINEL_PESOS!$D$12="OK - 100%",PAINEL_PESOS!$F$20="OK - 100%",PAINEL_PESOS!$F$24="OK - 100%",PAINEL_PESOS!$F$27="OK - 100%",PAINEL_PESOS!$F$30="OK - 100%")),"", (B981*PAINEL_PESOS!$B$7+C981*PAINEL_PESOS!$B$8+D981*PAINEL_PESOS!$B$9+E981*PAINEL_PESOS!$B$10)*F981)</f>
        <v/>
      </c>
      <c r="I981" s="71">
        <f>IF(H981="","",H981-G981)</f>
        <v/>
      </c>
      <c r="J981" s="71">
        <f>IF(I981="","",ABS(I981))</f>
        <v/>
      </c>
      <c r="K981" t="n">
        <v>1</v>
      </c>
      <c r="L981" t="n">
        <v>0</v>
      </c>
      <c r="M981" t="n">
        <v>0.7265352188487739</v>
      </c>
      <c r="N981" t="n">
        <v>0.9998157064330194</v>
      </c>
      <c r="O981" t="n">
        <v>0.3873413301093767</v>
      </c>
      <c r="P981" t="n">
        <v>0.9998401285540671</v>
      </c>
      <c r="Q981" t="n">
        <v>0.9985671562223306</v>
      </c>
      <c r="R981" t="n">
        <v>0.8014879432606228</v>
      </c>
      <c r="S981" t="n">
        <v>0.2291966364456871</v>
      </c>
      <c r="T981" t="n">
        <v>0.3835657990773655</v>
      </c>
      <c r="U981" t="n">
        <v>0.9583626130689008</v>
      </c>
    </row>
    <row r="982">
      <c r="A982" t="inlineStr">
        <is>
          <t>1349184</t>
        </is>
      </c>
      <c r="B982" s="70">
        <f>SUMPRODUCT(K982:N982,PAINEL_PESOS!$C$16:$C$19)</f>
        <v/>
      </c>
      <c r="C982" s="70">
        <f>SUMPRODUCT(O982:Q982,PAINEL_PESOS!$C$21:$C$23)</f>
        <v/>
      </c>
      <c r="D982" s="70">
        <f>SUMPRODUCT(R982:S982,PAINEL_PESOS!$C$25:$C$26)</f>
        <v/>
      </c>
      <c r="E982" s="70">
        <f>SUMPRODUCT(T982:U982,PAINEL_PESOS!$C$28:$C$29)</f>
        <v/>
      </c>
      <c r="F982" s="70" t="n">
        <v>0.9996081602539411</v>
      </c>
      <c r="G982" s="70" t="n">
        <v>0.5837351759775897</v>
      </c>
      <c r="H982" s="71">
        <f>IF(NOT(AND(PAINEL_PESOS!$D$12="OK - 100%",PAINEL_PESOS!$F$20="OK - 100%",PAINEL_PESOS!$F$24="OK - 100%",PAINEL_PESOS!$F$27="OK - 100%",PAINEL_PESOS!$F$30="OK - 100%")),"", (B982*PAINEL_PESOS!$B$7+C982*PAINEL_PESOS!$B$8+D982*PAINEL_PESOS!$B$9+E982*PAINEL_PESOS!$B$10)*F982)</f>
        <v/>
      </c>
      <c r="I982" s="71">
        <f>IF(H982="","",H982-G982)</f>
        <v/>
      </c>
      <c r="J982" s="71">
        <f>IF(I982="","",ABS(I982))</f>
        <v/>
      </c>
      <c r="K982" t="n">
        <v>1</v>
      </c>
      <c r="L982" t="n">
        <v>0</v>
      </c>
      <c r="M982" t="n">
        <v>0.6764838617658988</v>
      </c>
      <c r="N982" t="n">
        <v>0.9997849154000978</v>
      </c>
      <c r="O982" t="n">
        <v>0.3398053136884316</v>
      </c>
      <c r="P982" t="n">
        <v>0.9998967167291517</v>
      </c>
      <c r="Q982" t="n">
        <v>0.9982469114519392</v>
      </c>
      <c r="R982" t="n">
        <v>0.361548928169964</v>
      </c>
      <c r="S982" t="n">
        <v>0.20901303510793</v>
      </c>
      <c r="T982" t="n">
        <v>0.2632033648228659</v>
      </c>
      <c r="U982" t="n">
        <v>0.9411796256560283</v>
      </c>
    </row>
    <row r="983">
      <c r="A983" t="inlineStr">
        <is>
          <t>1349154</t>
        </is>
      </c>
      <c r="B983" s="70">
        <f>SUMPRODUCT(K983:N983,PAINEL_PESOS!$C$16:$C$19)</f>
        <v/>
      </c>
      <c r="C983" s="70">
        <f>SUMPRODUCT(O983:Q983,PAINEL_PESOS!$C$21:$C$23)</f>
        <v/>
      </c>
      <c r="D983" s="70">
        <f>SUMPRODUCT(R983:S983,PAINEL_PESOS!$C$25:$C$26)</f>
        <v/>
      </c>
      <c r="E983" s="70">
        <f>SUMPRODUCT(T983:U983,PAINEL_PESOS!$C$28:$C$29)</f>
        <v/>
      </c>
      <c r="F983" s="70" t="n">
        <v>0.9999445628049162</v>
      </c>
      <c r="G983" s="70" t="n">
        <v>0.6847610042133053</v>
      </c>
      <c r="H983" s="71">
        <f>IF(NOT(AND(PAINEL_PESOS!$D$12="OK - 100%",PAINEL_PESOS!$F$20="OK - 100%",PAINEL_PESOS!$F$24="OK - 100%",PAINEL_PESOS!$F$27="OK - 100%",PAINEL_PESOS!$F$30="OK - 100%")),"", (B983*PAINEL_PESOS!$B$7+C983*PAINEL_PESOS!$B$8+D983*PAINEL_PESOS!$B$9+E983*PAINEL_PESOS!$B$10)*F983)</f>
        <v/>
      </c>
      <c r="I983" s="71">
        <f>IF(H983="","",H983-G983)</f>
        <v/>
      </c>
      <c r="J983" s="71">
        <f>IF(I983="","",ABS(I983))</f>
        <v/>
      </c>
      <c r="K983" t="n">
        <v>0.3338800847576414</v>
      </c>
      <c r="L983" t="n">
        <v>0</v>
      </c>
      <c r="M983" t="n">
        <v>0.8424975692769594</v>
      </c>
      <c r="N983" t="n">
        <v>0.9999540977141845</v>
      </c>
      <c r="O983" t="n">
        <v>0.2366427869412822</v>
      </c>
      <c r="P983" t="n">
        <v>0.9999995734321167</v>
      </c>
      <c r="Q983" t="n">
        <v>0.9997583630588812</v>
      </c>
      <c r="R983" t="n">
        <v>0.8285477279542229</v>
      </c>
      <c r="S983" t="n">
        <v>0.4402152678551151</v>
      </c>
      <c r="T983" t="n">
        <v>0.7143132055801513</v>
      </c>
      <c r="U983" t="n">
        <v>0.9162158474926979</v>
      </c>
    </row>
    <row r="984">
      <c r="A984" t="inlineStr">
        <is>
          <t>1349155</t>
        </is>
      </c>
      <c r="B984" s="70">
        <f>SUMPRODUCT(K984:N984,PAINEL_PESOS!$C$16:$C$19)</f>
        <v/>
      </c>
      <c r="C984" s="70">
        <f>SUMPRODUCT(O984:Q984,PAINEL_PESOS!$C$21:$C$23)</f>
        <v/>
      </c>
      <c r="D984" s="70">
        <f>SUMPRODUCT(R984:S984,PAINEL_PESOS!$C$25:$C$26)</f>
        <v/>
      </c>
      <c r="E984" s="70">
        <f>SUMPRODUCT(T984:U984,PAINEL_PESOS!$C$28:$C$29)</f>
        <v/>
      </c>
      <c r="F984" s="70" t="n">
        <v>0.9995887225073622</v>
      </c>
      <c r="G984" s="70" t="n">
        <v>0.7011350008291284</v>
      </c>
      <c r="H984" s="71">
        <f>IF(NOT(AND(PAINEL_PESOS!$D$12="OK - 100%",PAINEL_PESOS!$F$20="OK - 100%",PAINEL_PESOS!$F$24="OK - 100%",PAINEL_PESOS!$F$27="OK - 100%",PAINEL_PESOS!$F$30="OK - 100%")),"", (B984*PAINEL_PESOS!$B$7+C984*PAINEL_PESOS!$B$8+D984*PAINEL_PESOS!$B$9+E984*PAINEL_PESOS!$B$10)*F984)</f>
        <v/>
      </c>
      <c r="I984" s="71">
        <f>IF(H984="","",H984-G984)</f>
        <v/>
      </c>
      <c r="J984" s="71">
        <f>IF(I984="","",ABS(I984))</f>
        <v/>
      </c>
      <c r="K984" t="n">
        <v>0.5914775471483068</v>
      </c>
      <c r="L984" t="n">
        <v>0</v>
      </c>
      <c r="M984" t="n">
        <v>0.698642313701372</v>
      </c>
      <c r="N984" t="n">
        <v>0.9996604372129236</v>
      </c>
      <c r="O984" t="n">
        <v>0.3925334412167414</v>
      </c>
      <c r="P984" t="n">
        <v>0.9997921913433785</v>
      </c>
      <c r="Q984" t="n">
        <v>0.998242988147258</v>
      </c>
      <c r="R984" t="n">
        <v>0.6470137666909223</v>
      </c>
      <c r="S984" t="n">
        <v>0.6271870452687924</v>
      </c>
      <c r="T984" t="n">
        <v>0.6528318292779003</v>
      </c>
      <c r="U984" t="n">
        <v>0.9457526400819547</v>
      </c>
    </row>
    <row r="985">
      <c r="A985" t="inlineStr">
        <is>
          <t>1349156</t>
        </is>
      </c>
      <c r="B985" s="70">
        <f>SUMPRODUCT(K985:N985,PAINEL_PESOS!$C$16:$C$19)</f>
        <v/>
      </c>
      <c r="C985" s="70">
        <f>SUMPRODUCT(O985:Q985,PAINEL_PESOS!$C$21:$C$23)</f>
        <v/>
      </c>
      <c r="D985" s="70">
        <f>SUMPRODUCT(R985:S985,PAINEL_PESOS!$C$25:$C$26)</f>
        <v/>
      </c>
      <c r="E985" s="70">
        <f>SUMPRODUCT(T985:U985,PAINEL_PESOS!$C$28:$C$29)</f>
        <v/>
      </c>
      <c r="F985" s="70" t="n">
        <v>0.9996201395859252</v>
      </c>
      <c r="G985" s="70" t="n">
        <v>0.7382010601490292</v>
      </c>
      <c r="H985" s="71">
        <f>IF(NOT(AND(PAINEL_PESOS!$D$12="OK - 100%",PAINEL_PESOS!$F$20="OK - 100%",PAINEL_PESOS!$F$24="OK - 100%",PAINEL_PESOS!$F$27="OK - 100%",PAINEL_PESOS!$F$30="OK - 100%")),"", (B985*PAINEL_PESOS!$B$7+C985*PAINEL_PESOS!$B$8+D985*PAINEL_PESOS!$B$9+E985*PAINEL_PESOS!$B$10)*F985)</f>
        <v/>
      </c>
      <c r="I985" s="71">
        <f>IF(H985="","",H985-G985)</f>
        <v/>
      </c>
      <c r="J985" s="71">
        <f>IF(I985="","",ABS(I985))</f>
        <v/>
      </c>
      <c r="K985" t="n">
        <v>0.7634391230360607</v>
      </c>
      <c r="L985" t="n">
        <v>0</v>
      </c>
      <c r="M985" t="n">
        <v>0.8213100338801486</v>
      </c>
      <c r="N985" t="n">
        <v>0.9996673229503135</v>
      </c>
      <c r="O985" t="n">
        <v>0.4147497094140478</v>
      </c>
      <c r="P985" t="n">
        <v>0.9998084639824218</v>
      </c>
      <c r="Q985" t="n">
        <v>0.9983897144099479</v>
      </c>
      <c r="R985" t="n">
        <v>0.5272267111054543</v>
      </c>
      <c r="S985" t="n">
        <v>0.8879234554965624</v>
      </c>
      <c r="T985" t="n">
        <v>0.6605027809654037</v>
      </c>
      <c r="U985" t="n">
        <v>0.9313595278376038</v>
      </c>
    </row>
    <row r="986">
      <c r="A986" t="inlineStr">
        <is>
          <t>1349157</t>
        </is>
      </c>
      <c r="B986" s="70">
        <f>SUMPRODUCT(K986:N986,PAINEL_PESOS!$C$16:$C$19)</f>
        <v/>
      </c>
      <c r="C986" s="70">
        <f>SUMPRODUCT(O986:Q986,PAINEL_PESOS!$C$21:$C$23)</f>
        <v/>
      </c>
      <c r="D986" s="70">
        <f>SUMPRODUCT(R986:S986,PAINEL_PESOS!$C$25:$C$26)</f>
        <v/>
      </c>
      <c r="E986" s="70">
        <f>SUMPRODUCT(T986:U986,PAINEL_PESOS!$C$28:$C$29)</f>
        <v/>
      </c>
      <c r="F986" s="70" t="n">
        <v>0.9996111424951496</v>
      </c>
      <c r="G986" s="70" t="n">
        <v>0.7133461248878177</v>
      </c>
      <c r="H986" s="71">
        <f>IF(NOT(AND(PAINEL_PESOS!$D$12="OK - 100%",PAINEL_PESOS!$F$20="OK - 100%",PAINEL_PESOS!$F$24="OK - 100%",PAINEL_PESOS!$F$27="OK - 100%",PAINEL_PESOS!$F$30="OK - 100%")),"", (B986*PAINEL_PESOS!$B$7+C986*PAINEL_PESOS!$B$8+D986*PAINEL_PESOS!$B$9+E986*PAINEL_PESOS!$B$10)*F986)</f>
        <v/>
      </c>
      <c r="I986" s="71">
        <f>IF(H986="","",H986-G986)</f>
        <v/>
      </c>
      <c r="J986" s="71">
        <f>IF(I986="","",ABS(I986))</f>
        <v/>
      </c>
      <c r="K986" t="n">
        <v>0.9276855333723535</v>
      </c>
      <c r="L986" t="n">
        <v>0</v>
      </c>
      <c r="M986" t="n">
        <v>0.7567698270382834</v>
      </c>
      <c r="N986" t="n">
        <v>0.9995477223057535</v>
      </c>
      <c r="O986" t="n">
        <v>0.3707412434098285</v>
      </c>
      <c r="P986" t="n">
        <v>0.9996146698941024</v>
      </c>
      <c r="Q986" t="n">
        <v>0.9984527815259001</v>
      </c>
      <c r="R986" t="n">
        <v>0.4117360703291151</v>
      </c>
      <c r="S986" t="n">
        <v>0.8844756992520849</v>
      </c>
      <c r="T986" t="n">
        <v>0.6095418807268983</v>
      </c>
      <c r="U986" t="n">
        <v>0.8820279940939079</v>
      </c>
    </row>
    <row r="987">
      <c r="A987" t="inlineStr">
        <is>
          <t>1349158</t>
        </is>
      </c>
      <c r="B987" s="70">
        <f>SUMPRODUCT(K987:N987,PAINEL_PESOS!$C$16:$C$19)</f>
        <v/>
      </c>
      <c r="C987" s="70">
        <f>SUMPRODUCT(O987:Q987,PAINEL_PESOS!$C$21:$C$23)</f>
        <v/>
      </c>
      <c r="D987" s="70">
        <f>SUMPRODUCT(R987:S987,PAINEL_PESOS!$C$25:$C$26)</f>
        <v/>
      </c>
      <c r="E987" s="70">
        <f>SUMPRODUCT(T987:U987,PAINEL_PESOS!$C$28:$C$29)</f>
        <v/>
      </c>
      <c r="F987" s="70" t="n">
        <v>0.9994487347874931</v>
      </c>
      <c r="G987" s="70" t="n">
        <v>0.7341273981982441</v>
      </c>
      <c r="H987" s="71">
        <f>IF(NOT(AND(PAINEL_PESOS!$D$12="OK - 100%",PAINEL_PESOS!$F$20="OK - 100%",PAINEL_PESOS!$F$24="OK - 100%",PAINEL_PESOS!$F$27="OK - 100%",PAINEL_PESOS!$F$30="OK - 100%")),"", (B987*PAINEL_PESOS!$B$7+C987*PAINEL_PESOS!$B$8+D987*PAINEL_PESOS!$B$9+E987*PAINEL_PESOS!$B$10)*F987)</f>
        <v/>
      </c>
      <c r="I987" s="71">
        <f>IF(H987="","",H987-G987)</f>
        <v/>
      </c>
      <c r="J987" s="71">
        <f>IF(I987="","",ABS(I987))</f>
        <v/>
      </c>
      <c r="K987" t="n">
        <v>0.9985676195457567</v>
      </c>
      <c r="L987" t="n">
        <v>0</v>
      </c>
      <c r="M987" t="n">
        <v>0.5994016295126283</v>
      </c>
      <c r="N987" t="n">
        <v>0.9989655944000212</v>
      </c>
      <c r="O987" t="n">
        <v>0.4759890304503682</v>
      </c>
      <c r="P987" t="n">
        <v>0.9990133585881725</v>
      </c>
      <c r="Q987" t="n">
        <v>0.9980978912430835</v>
      </c>
      <c r="R987" t="n">
        <v>0.4487633539917117</v>
      </c>
      <c r="S987" t="n">
        <v>0.9137786874396467</v>
      </c>
      <c r="T987" t="n">
        <v>0.677911430584157</v>
      </c>
      <c r="U987" t="n">
        <v>0.8886041485786926</v>
      </c>
    </row>
    <row r="988">
      <c r="A988" t="inlineStr">
        <is>
          <t>1349159</t>
        </is>
      </c>
      <c r="B988" s="70">
        <f>SUMPRODUCT(K988:N988,PAINEL_PESOS!$C$16:$C$19)</f>
        <v/>
      </c>
      <c r="C988" s="70">
        <f>SUMPRODUCT(O988:Q988,PAINEL_PESOS!$C$21:$C$23)</f>
        <v/>
      </c>
      <c r="D988" s="70">
        <f>SUMPRODUCT(R988:S988,PAINEL_PESOS!$C$25:$C$26)</f>
        <v/>
      </c>
      <c r="E988" s="70">
        <f>SUMPRODUCT(T988:U988,PAINEL_PESOS!$C$28:$C$29)</f>
        <v/>
      </c>
      <c r="F988" s="70" t="n">
        <v>0.996895912872499</v>
      </c>
      <c r="G988" s="70" t="n">
        <v>0.7207354104287246</v>
      </c>
      <c r="H988" s="71">
        <f>IF(NOT(AND(PAINEL_PESOS!$D$12="OK - 100%",PAINEL_PESOS!$F$20="OK - 100%",PAINEL_PESOS!$F$24="OK - 100%",PAINEL_PESOS!$F$27="OK - 100%",PAINEL_PESOS!$F$30="OK - 100%")),"", (B988*PAINEL_PESOS!$B$7+C988*PAINEL_PESOS!$B$8+D988*PAINEL_PESOS!$B$9+E988*PAINEL_PESOS!$B$10)*F988)</f>
        <v/>
      </c>
      <c r="I988" s="71">
        <f>IF(H988="","",H988-G988)</f>
        <v/>
      </c>
      <c r="J988" s="71">
        <f>IF(I988="","",ABS(I988))</f>
        <v/>
      </c>
      <c r="K988" t="n">
        <v>0.9978317472446212</v>
      </c>
      <c r="L988" t="n">
        <v>0</v>
      </c>
      <c r="M988" t="n">
        <v>0.758383594497959</v>
      </c>
      <c r="N988" t="n">
        <v>0.9987294490950321</v>
      </c>
      <c r="O988" t="n">
        <v>0.5999098521659636</v>
      </c>
      <c r="P988" t="n">
        <v>0.9962500169810843</v>
      </c>
      <c r="Q988" t="n">
        <v>0.9863872329902044</v>
      </c>
      <c r="R988" t="n">
        <v>0.2982316025678655</v>
      </c>
      <c r="S988" t="n">
        <v>0.9284655219148156</v>
      </c>
      <c r="T988" t="n">
        <v>0.5697244742289385</v>
      </c>
      <c r="U988" t="n">
        <v>0.8882447546185913</v>
      </c>
    </row>
    <row r="989">
      <c r="A989" t="inlineStr">
        <is>
          <t>1349160</t>
        </is>
      </c>
      <c r="B989" s="70">
        <f>SUMPRODUCT(K989:N989,PAINEL_PESOS!$C$16:$C$19)</f>
        <v/>
      </c>
      <c r="C989" s="70">
        <f>SUMPRODUCT(O989:Q989,PAINEL_PESOS!$C$21:$C$23)</f>
        <v/>
      </c>
      <c r="D989" s="70">
        <f>SUMPRODUCT(R989:S989,PAINEL_PESOS!$C$25:$C$26)</f>
        <v/>
      </c>
      <c r="E989" s="70">
        <f>SUMPRODUCT(T989:U989,PAINEL_PESOS!$C$28:$C$29)</f>
        <v/>
      </c>
      <c r="F989" s="70" t="n">
        <v>0.9980500769943905</v>
      </c>
      <c r="G989" s="70" t="n">
        <v>0.7374030336297519</v>
      </c>
      <c r="H989" s="71">
        <f>IF(NOT(AND(PAINEL_PESOS!$D$12="OK - 100%",PAINEL_PESOS!$F$20="OK - 100%",PAINEL_PESOS!$F$24="OK - 100%",PAINEL_PESOS!$F$27="OK - 100%",PAINEL_PESOS!$F$30="OK - 100%")),"", (B989*PAINEL_PESOS!$B$7+C989*PAINEL_PESOS!$B$8+D989*PAINEL_PESOS!$B$9+E989*PAINEL_PESOS!$B$10)*F989)</f>
        <v/>
      </c>
      <c r="I989" s="71">
        <f>IF(H989="","",H989-G989)</f>
        <v/>
      </c>
      <c r="J989" s="71">
        <f>IF(I989="","",ABS(I989))</f>
        <v/>
      </c>
      <c r="K989" t="n">
        <v>0.8731020971237712</v>
      </c>
      <c r="L989" t="n">
        <v>0</v>
      </c>
      <c r="M989" t="n">
        <v>0.7611450149550075</v>
      </c>
      <c r="N989" t="n">
        <v>0.9991501155232368</v>
      </c>
      <c r="O989" t="n">
        <v>0.5848287441277804</v>
      </c>
      <c r="P989" t="n">
        <v>0.9991298992792091</v>
      </c>
      <c r="Q989" t="n">
        <v>0.9912169789330416</v>
      </c>
      <c r="R989" t="n">
        <v>0.4385242073245098</v>
      </c>
      <c r="S989" t="n">
        <v>0.9768995455962264</v>
      </c>
      <c r="T989" t="n">
        <v>0.5598611475343201</v>
      </c>
      <c r="U989" t="n">
        <v>0.9019825135239005</v>
      </c>
    </row>
    <row r="990">
      <c r="A990" t="inlineStr">
        <is>
          <t>1349161</t>
        </is>
      </c>
      <c r="B990" s="70">
        <f>SUMPRODUCT(K990:N990,PAINEL_PESOS!$C$16:$C$19)</f>
        <v/>
      </c>
      <c r="C990" s="70">
        <f>SUMPRODUCT(O990:Q990,PAINEL_PESOS!$C$21:$C$23)</f>
        <v/>
      </c>
      <c r="D990" s="70">
        <f>SUMPRODUCT(R990:S990,PAINEL_PESOS!$C$25:$C$26)</f>
        <v/>
      </c>
      <c r="E990" s="70">
        <f>SUMPRODUCT(T990:U990,PAINEL_PESOS!$C$28:$C$29)</f>
        <v/>
      </c>
      <c r="F990" s="70" t="n">
        <v>0.9999592455252809</v>
      </c>
      <c r="G990" s="70" t="n">
        <v>0.6860599823494671</v>
      </c>
      <c r="H990" s="71">
        <f>IF(NOT(AND(PAINEL_PESOS!$D$12="OK - 100%",PAINEL_PESOS!$F$20="OK - 100%",PAINEL_PESOS!$F$24="OK - 100%",PAINEL_PESOS!$F$27="OK - 100%",PAINEL_PESOS!$F$30="OK - 100%")),"", (B990*PAINEL_PESOS!$B$7+C990*PAINEL_PESOS!$B$8+D990*PAINEL_PESOS!$B$9+E990*PAINEL_PESOS!$B$10)*F990)</f>
        <v/>
      </c>
      <c r="I990" s="71">
        <f>IF(H990="","",H990-G990)</f>
        <v/>
      </c>
      <c r="J990" s="71">
        <f>IF(I990="","",ABS(I990))</f>
        <v/>
      </c>
      <c r="K990" t="n">
        <v>0.2</v>
      </c>
      <c r="L990" t="n">
        <v>0</v>
      </c>
      <c r="M990" t="n">
        <v>0.9904036868241551</v>
      </c>
      <c r="N990" t="n">
        <v>0.9998373294844064</v>
      </c>
      <c r="O990" t="n">
        <v>0.2649598716995465</v>
      </c>
      <c r="P990" t="n">
        <v>0.9999995144910434</v>
      </c>
      <c r="Q990" t="n">
        <v>0.9998941482472613</v>
      </c>
      <c r="R990" t="n">
        <v>0.9894471003274395</v>
      </c>
      <c r="S990" t="n">
        <v>0.3917905191768262</v>
      </c>
      <c r="T990" t="n">
        <v>0.8271888031153332</v>
      </c>
      <c r="U990" t="n">
        <v>0.6752542609599443</v>
      </c>
    </row>
    <row r="991">
      <c r="A991" t="inlineStr">
        <is>
          <t>1349162</t>
        </is>
      </c>
      <c r="B991" s="70">
        <f>SUMPRODUCT(K991:N991,PAINEL_PESOS!$C$16:$C$19)</f>
        <v/>
      </c>
      <c r="C991" s="70">
        <f>SUMPRODUCT(O991:Q991,PAINEL_PESOS!$C$21:$C$23)</f>
        <v/>
      </c>
      <c r="D991" s="70">
        <f>SUMPRODUCT(R991:S991,PAINEL_PESOS!$C$25:$C$26)</f>
        <v/>
      </c>
      <c r="E991" s="70">
        <f>SUMPRODUCT(T991:U991,PAINEL_PESOS!$C$28:$C$29)</f>
        <v/>
      </c>
      <c r="F991" s="70" t="n">
        <v>0.9999477157097124</v>
      </c>
      <c r="G991" s="70" t="n">
        <v>0.688839185644773</v>
      </c>
      <c r="H991" s="71">
        <f>IF(NOT(AND(PAINEL_PESOS!$D$12="OK - 100%",PAINEL_PESOS!$F$20="OK - 100%",PAINEL_PESOS!$F$24="OK - 100%",PAINEL_PESOS!$F$27="OK - 100%",PAINEL_PESOS!$F$30="OK - 100%")),"", (B991*PAINEL_PESOS!$B$7+C991*PAINEL_PESOS!$B$8+D991*PAINEL_PESOS!$B$9+E991*PAINEL_PESOS!$B$10)*F991)</f>
        <v/>
      </c>
      <c r="I991" s="71">
        <f>IF(H991="","",H991-G991)</f>
        <v/>
      </c>
      <c r="J991" s="71">
        <f>IF(I991="","",ABS(I991))</f>
        <v/>
      </c>
      <c r="K991" t="n">
        <v>0.2</v>
      </c>
      <c r="L991" t="n">
        <v>0</v>
      </c>
      <c r="M991" t="n">
        <v>0.9986818627227019</v>
      </c>
      <c r="N991" t="n">
        <v>0.9998867964626368</v>
      </c>
      <c r="O991" t="n">
        <v>0.2335973807409273</v>
      </c>
      <c r="P991" t="n">
        <v>0.9999995962911269</v>
      </c>
      <c r="Q991" t="n">
        <v>0.9998107800907534</v>
      </c>
      <c r="R991" t="n">
        <v>0.9987871105075741</v>
      </c>
      <c r="S991" t="n">
        <v>0.2667261888501345</v>
      </c>
      <c r="T991" t="n">
        <v>0.8530247877326216</v>
      </c>
      <c r="U991" t="n">
        <v>0.8042407025353289</v>
      </c>
    </row>
    <row r="992">
      <c r="A992" t="inlineStr">
        <is>
          <t>1349163</t>
        </is>
      </c>
      <c r="B992" s="70">
        <f>SUMPRODUCT(K992:N992,PAINEL_PESOS!$C$16:$C$19)</f>
        <v/>
      </c>
      <c r="C992" s="70">
        <f>SUMPRODUCT(O992:Q992,PAINEL_PESOS!$C$21:$C$23)</f>
        <v/>
      </c>
      <c r="D992" s="70">
        <f>SUMPRODUCT(R992:S992,PAINEL_PESOS!$C$25:$C$26)</f>
        <v/>
      </c>
      <c r="E992" s="70">
        <f>SUMPRODUCT(T992:U992,PAINEL_PESOS!$C$28:$C$29)</f>
        <v/>
      </c>
      <c r="F992" s="70" t="n">
        <v>0.9999446889317984</v>
      </c>
      <c r="G992" s="70" t="n">
        <v>0.6818161922449313</v>
      </c>
      <c r="H992" s="71">
        <f>IF(NOT(AND(PAINEL_PESOS!$D$12="OK - 100%",PAINEL_PESOS!$F$20="OK - 100%",PAINEL_PESOS!$F$24="OK - 100%",PAINEL_PESOS!$F$27="OK - 100%",PAINEL_PESOS!$F$30="OK - 100%")),"", (B992*PAINEL_PESOS!$B$7+C992*PAINEL_PESOS!$B$8+D992*PAINEL_PESOS!$B$9+E992*PAINEL_PESOS!$B$10)*F992)</f>
        <v/>
      </c>
      <c r="I992" s="71">
        <f>IF(H992="","",H992-G992)</f>
        <v/>
      </c>
      <c r="J992" s="71">
        <f>IF(I992="","",ABS(I992))</f>
        <v/>
      </c>
      <c r="K992" t="n">
        <v>0.2</v>
      </c>
      <c r="L992" t="n">
        <v>0</v>
      </c>
      <c r="M992" t="n">
        <v>0.9704927438274434</v>
      </c>
      <c r="N992" t="n">
        <v>0.9999356290112221</v>
      </c>
      <c r="O992" t="n">
        <v>0.2124188058638867</v>
      </c>
      <c r="P992" t="n">
        <v>0.9999996399814952</v>
      </c>
      <c r="Q992" t="n">
        <v>0.999769202543027</v>
      </c>
      <c r="R992" t="n">
        <v>0.9636448907808638</v>
      </c>
      <c r="S992" t="n">
        <v>0.3789921077008982</v>
      </c>
      <c r="T992" t="n">
        <v>0.8449593840916652</v>
      </c>
      <c r="U992" t="n">
        <v>0.7072289159177423</v>
      </c>
    </row>
    <row r="993">
      <c r="A993" t="inlineStr">
        <is>
          <t>1349164</t>
        </is>
      </c>
      <c r="B993" s="70">
        <f>SUMPRODUCT(K993:N993,PAINEL_PESOS!$C$16:$C$19)</f>
        <v/>
      </c>
      <c r="C993" s="70">
        <f>SUMPRODUCT(O993:Q993,PAINEL_PESOS!$C$21:$C$23)</f>
        <v/>
      </c>
      <c r="D993" s="70">
        <f>SUMPRODUCT(R993:S993,PAINEL_PESOS!$C$25:$C$26)</f>
        <v/>
      </c>
      <c r="E993" s="70">
        <f>SUMPRODUCT(T993:U993,PAINEL_PESOS!$C$28:$C$29)</f>
        <v/>
      </c>
      <c r="F993" s="70" t="n">
        <v>0.9999263395936376</v>
      </c>
      <c r="G993" s="70" t="n">
        <v>0.7073283053273535</v>
      </c>
      <c r="H993" s="71">
        <f>IF(NOT(AND(PAINEL_PESOS!$D$12="OK - 100%",PAINEL_PESOS!$F$20="OK - 100%",PAINEL_PESOS!$F$24="OK - 100%",PAINEL_PESOS!$F$27="OK - 100%",PAINEL_PESOS!$F$30="OK - 100%")),"", (B993*PAINEL_PESOS!$B$7+C993*PAINEL_PESOS!$B$8+D993*PAINEL_PESOS!$B$9+E993*PAINEL_PESOS!$B$10)*F993)</f>
        <v/>
      </c>
      <c r="I993" s="71">
        <f>IF(H993="","",H993-G993)</f>
        <v/>
      </c>
      <c r="J993" s="71">
        <f>IF(I993="","",ABS(I993))</f>
        <v/>
      </c>
      <c r="K993" t="n">
        <v>0.2</v>
      </c>
      <c r="L993" t="n">
        <v>0</v>
      </c>
      <c r="M993" t="n">
        <v>0.9559547095140443</v>
      </c>
      <c r="N993" t="n">
        <v>0.9999423261725383</v>
      </c>
      <c r="O993" t="n">
        <v>0.1993651971703774</v>
      </c>
      <c r="P993" t="n">
        <v>0.9999994493206606</v>
      </c>
      <c r="Q993" t="n">
        <v>0.9996770625674648</v>
      </c>
      <c r="R993" t="n">
        <v>0.9933609617644404</v>
      </c>
      <c r="S993" t="n">
        <v>0.3959146024939521</v>
      </c>
      <c r="T993" t="n">
        <v>0.8467876256361332</v>
      </c>
      <c r="U993" t="n">
        <v>0.8790037762703757</v>
      </c>
    </row>
    <row r="994">
      <c r="A994" t="inlineStr">
        <is>
          <t>1349165</t>
        </is>
      </c>
      <c r="B994" s="70">
        <f>SUMPRODUCT(K994:N994,PAINEL_PESOS!$C$16:$C$19)</f>
        <v/>
      </c>
      <c r="C994" s="70">
        <f>SUMPRODUCT(O994:Q994,PAINEL_PESOS!$C$21:$C$23)</f>
        <v/>
      </c>
      <c r="D994" s="70">
        <f>SUMPRODUCT(R994:S994,PAINEL_PESOS!$C$25:$C$26)</f>
        <v/>
      </c>
      <c r="E994" s="70">
        <f>SUMPRODUCT(T994:U994,PAINEL_PESOS!$C$28:$C$29)</f>
        <v/>
      </c>
      <c r="F994" s="70" t="n">
        <v>0.9999118846567223</v>
      </c>
      <c r="G994" s="70" t="n">
        <v>0.6984772754688462</v>
      </c>
      <c r="H994" s="71">
        <f>IF(NOT(AND(PAINEL_PESOS!$D$12="OK - 100%",PAINEL_PESOS!$F$20="OK - 100%",PAINEL_PESOS!$F$24="OK - 100%",PAINEL_PESOS!$F$27="OK - 100%",PAINEL_PESOS!$F$30="OK - 100%")),"", (B994*PAINEL_PESOS!$B$7+C994*PAINEL_PESOS!$B$8+D994*PAINEL_PESOS!$B$9+E994*PAINEL_PESOS!$B$10)*F994)</f>
        <v/>
      </c>
      <c r="I994" s="71">
        <f>IF(H994="","",H994-G994)</f>
        <v/>
      </c>
      <c r="J994" s="71">
        <f>IF(I994="","",ABS(I994))</f>
        <v/>
      </c>
      <c r="K994" t="n">
        <v>0.2</v>
      </c>
      <c r="L994" t="n">
        <v>0</v>
      </c>
      <c r="M994" t="n">
        <v>0.9765063343570695</v>
      </c>
      <c r="N994" t="n">
        <v>0.9998901079411631</v>
      </c>
      <c r="O994" t="n">
        <v>0.2160106472260344</v>
      </c>
      <c r="P994" t="n">
        <v>0.9999991713561964</v>
      </c>
      <c r="Q994" t="n">
        <v>0.9996362225031088</v>
      </c>
      <c r="R994" t="n">
        <v>0.9701270829140852</v>
      </c>
      <c r="S994" t="n">
        <v>0.2641305487511567</v>
      </c>
      <c r="T994" t="n">
        <v>0.9050203260288674</v>
      </c>
      <c r="U994" t="n">
        <v>0.8837370800925773</v>
      </c>
    </row>
    <row r="995">
      <c r="A995" t="inlineStr">
        <is>
          <t>1349166</t>
        </is>
      </c>
      <c r="B995" s="70">
        <f>SUMPRODUCT(K995:N995,PAINEL_PESOS!$C$16:$C$19)</f>
        <v/>
      </c>
      <c r="C995" s="70">
        <f>SUMPRODUCT(O995:Q995,PAINEL_PESOS!$C$21:$C$23)</f>
        <v/>
      </c>
      <c r="D995" s="70">
        <f>SUMPRODUCT(R995:S995,PAINEL_PESOS!$C$25:$C$26)</f>
        <v/>
      </c>
      <c r="E995" s="70">
        <f>SUMPRODUCT(T995:U995,PAINEL_PESOS!$C$28:$C$29)</f>
        <v/>
      </c>
      <c r="F995" s="70" t="n">
        <v>0.9997496295739206</v>
      </c>
      <c r="G995" s="70" t="n">
        <v>0.6408117968077426</v>
      </c>
      <c r="H995" s="71">
        <f>IF(NOT(AND(PAINEL_PESOS!$D$12="OK - 100%",PAINEL_PESOS!$F$20="OK - 100%",PAINEL_PESOS!$F$24="OK - 100%",PAINEL_PESOS!$F$27="OK - 100%",PAINEL_PESOS!$F$30="OK - 100%")),"", (B995*PAINEL_PESOS!$B$7+C995*PAINEL_PESOS!$B$8+D995*PAINEL_PESOS!$B$9+E995*PAINEL_PESOS!$B$10)*F995)</f>
        <v/>
      </c>
      <c r="I995" s="71">
        <f>IF(H995="","",H995-G995)</f>
        <v/>
      </c>
      <c r="J995" s="71">
        <f>IF(I995="","",ABS(I995))</f>
        <v/>
      </c>
      <c r="K995" t="n">
        <v>0.2990063572188351</v>
      </c>
      <c r="L995" t="n">
        <v>0</v>
      </c>
      <c r="M995" t="n">
        <v>0.8734799634248278</v>
      </c>
      <c r="N995" t="n">
        <v>0.9998555316930776</v>
      </c>
      <c r="O995" t="n">
        <v>0.294264532558667</v>
      </c>
      <c r="P995" t="n">
        <v>0.9999645743459947</v>
      </c>
      <c r="Q995" t="n">
        <v>0.9988784092981501</v>
      </c>
      <c r="R995" t="n">
        <v>0.5942856141385061</v>
      </c>
      <c r="S995" t="n">
        <v>0.3156079587629511</v>
      </c>
      <c r="T995" t="n">
        <v>0.6507771360237617</v>
      </c>
      <c r="U995" t="n">
        <v>0.9521982392505449</v>
      </c>
    </row>
    <row r="996">
      <c r="A996" t="inlineStr">
        <is>
          <t>1349167</t>
        </is>
      </c>
      <c r="B996" s="70">
        <f>SUMPRODUCT(K996:N996,PAINEL_PESOS!$C$16:$C$19)</f>
        <v/>
      </c>
      <c r="C996" s="70">
        <f>SUMPRODUCT(O996:Q996,PAINEL_PESOS!$C$21:$C$23)</f>
        <v/>
      </c>
      <c r="D996" s="70">
        <f>SUMPRODUCT(R996:S996,PAINEL_PESOS!$C$25:$C$26)</f>
        <v/>
      </c>
      <c r="E996" s="70">
        <f>SUMPRODUCT(T996:U996,PAINEL_PESOS!$C$28:$C$29)</f>
        <v/>
      </c>
      <c r="F996" s="70" t="n">
        <v>0.9996779796147049</v>
      </c>
      <c r="G996" s="70" t="n">
        <v>0.681329954455052</v>
      </c>
      <c r="H996" s="71">
        <f>IF(NOT(AND(PAINEL_PESOS!$D$12="OK - 100%",PAINEL_PESOS!$F$20="OK - 100%",PAINEL_PESOS!$F$24="OK - 100%",PAINEL_PESOS!$F$27="OK - 100%",PAINEL_PESOS!$F$30="OK - 100%")),"", (B996*PAINEL_PESOS!$B$7+C996*PAINEL_PESOS!$B$8+D996*PAINEL_PESOS!$B$9+E996*PAINEL_PESOS!$B$10)*F996)</f>
        <v/>
      </c>
      <c r="I996" s="71">
        <f>IF(H996="","",H996-G996)</f>
        <v/>
      </c>
      <c r="J996" s="71">
        <f>IF(I996="","",ABS(I996))</f>
        <v/>
      </c>
      <c r="K996" t="n">
        <v>0.2</v>
      </c>
      <c r="L996" t="n">
        <v>0</v>
      </c>
      <c r="M996" t="n">
        <v>0.9795095448061595</v>
      </c>
      <c r="N996" t="n">
        <v>0.9996819951194853</v>
      </c>
      <c r="O996" t="n">
        <v>0.2316101892902007</v>
      </c>
      <c r="P996" t="n">
        <v>0.9999944999286574</v>
      </c>
      <c r="Q996" t="n">
        <v>0.9986233641032531</v>
      </c>
      <c r="R996" t="n">
        <v>0.9365700604390229</v>
      </c>
      <c r="S996" t="n">
        <v>0.2130363809627015</v>
      </c>
      <c r="T996" t="n">
        <v>0.7975568843321419</v>
      </c>
      <c r="U996" t="n">
        <v>0.928817620202308</v>
      </c>
    </row>
    <row r="997">
      <c r="A997" t="inlineStr">
        <is>
          <t>1349168</t>
        </is>
      </c>
      <c r="B997" s="70">
        <f>SUMPRODUCT(K997:N997,PAINEL_PESOS!$C$16:$C$19)</f>
        <v/>
      </c>
      <c r="C997" s="70">
        <f>SUMPRODUCT(O997:Q997,PAINEL_PESOS!$C$21:$C$23)</f>
        <v/>
      </c>
      <c r="D997" s="70">
        <f>SUMPRODUCT(R997:S997,PAINEL_PESOS!$C$25:$C$26)</f>
        <v/>
      </c>
      <c r="E997" s="70">
        <f>SUMPRODUCT(T997:U997,PAINEL_PESOS!$C$28:$C$29)</f>
        <v/>
      </c>
      <c r="F997" s="70" t="n">
        <v>0.9996850419387359</v>
      </c>
      <c r="G997" s="70" t="n">
        <v>0.6354689650516625</v>
      </c>
      <c r="H997" s="71">
        <f>IF(NOT(AND(PAINEL_PESOS!$D$12="OK - 100%",PAINEL_PESOS!$F$20="OK - 100%",PAINEL_PESOS!$F$24="OK - 100%",PAINEL_PESOS!$F$27="OK - 100%",PAINEL_PESOS!$F$30="OK - 100%")),"", (B997*PAINEL_PESOS!$B$7+C997*PAINEL_PESOS!$B$8+D997*PAINEL_PESOS!$B$9+E997*PAINEL_PESOS!$B$10)*F997)</f>
        <v/>
      </c>
      <c r="I997" s="71">
        <f>IF(H997="","",H997-G997)</f>
        <v/>
      </c>
      <c r="J997" s="71">
        <f>IF(I997="","",ABS(I997))</f>
        <v/>
      </c>
      <c r="K997" t="n">
        <v>0.2</v>
      </c>
      <c r="L997" t="n">
        <v>0</v>
      </c>
      <c r="M997" t="n">
        <v>0.986284631063867</v>
      </c>
      <c r="N997" t="n">
        <v>0.9996358004187615</v>
      </c>
      <c r="O997" t="n">
        <v>0.2144076089270093</v>
      </c>
      <c r="P997" t="n">
        <v>0.9999958678397759</v>
      </c>
      <c r="Q997" t="n">
        <v>0.9986829047382558</v>
      </c>
      <c r="R997" t="n">
        <v>0.6689764140852344</v>
      </c>
      <c r="S997" t="n">
        <v>0.2760437525789375</v>
      </c>
      <c r="T997" t="n">
        <v>0.641966704397167</v>
      </c>
      <c r="U997" t="n">
        <v>0.9300153856529328</v>
      </c>
    </row>
    <row r="998">
      <c r="A998" t="inlineStr">
        <is>
          <t>1349169</t>
        </is>
      </c>
      <c r="B998" s="70">
        <f>SUMPRODUCT(K998:N998,PAINEL_PESOS!$C$16:$C$19)</f>
        <v/>
      </c>
      <c r="C998" s="70">
        <f>SUMPRODUCT(O998:Q998,PAINEL_PESOS!$C$21:$C$23)</f>
        <v/>
      </c>
      <c r="D998" s="70">
        <f>SUMPRODUCT(R998:S998,PAINEL_PESOS!$C$25:$C$26)</f>
        <v/>
      </c>
      <c r="E998" s="70">
        <f>SUMPRODUCT(T998:U998,PAINEL_PESOS!$C$28:$C$29)</f>
        <v/>
      </c>
      <c r="F998" s="70" t="n">
        <v>0.9996814029143961</v>
      </c>
      <c r="G998" s="70" t="n">
        <v>0.6141469635938218</v>
      </c>
      <c r="H998" s="71">
        <f>IF(NOT(AND(PAINEL_PESOS!$D$12="OK - 100%",PAINEL_PESOS!$F$20="OK - 100%",PAINEL_PESOS!$F$24="OK - 100%",PAINEL_PESOS!$F$27="OK - 100%",PAINEL_PESOS!$F$30="OK - 100%")),"", (B998*PAINEL_PESOS!$B$7+C998*PAINEL_PESOS!$B$8+D998*PAINEL_PESOS!$B$9+E998*PAINEL_PESOS!$B$10)*F998)</f>
        <v/>
      </c>
      <c r="I998" s="71">
        <f>IF(H998="","",H998-G998)</f>
        <v/>
      </c>
      <c r="J998" s="71">
        <f>IF(I998="","",ABS(I998))</f>
        <v/>
      </c>
      <c r="K998" t="n">
        <v>0.263073532857486</v>
      </c>
      <c r="L998" t="n">
        <v>0</v>
      </c>
      <c r="M998" t="n">
        <v>0.8955114979295231</v>
      </c>
      <c r="N998" t="n">
        <v>0.9997500223917787</v>
      </c>
      <c r="O998" t="n">
        <v>0.2545615929440004</v>
      </c>
      <c r="P998" t="n">
        <v>0.9999740524725955</v>
      </c>
      <c r="Q998" t="n">
        <v>0.9986058333933754</v>
      </c>
      <c r="R998" t="n">
        <v>0.5079591325828732</v>
      </c>
      <c r="S998" t="n">
        <v>0.2925308139354363</v>
      </c>
      <c r="T998" t="n">
        <v>0.5874517792768844</v>
      </c>
      <c r="U998" t="n">
        <v>0.9455379594876372</v>
      </c>
    </row>
    <row r="999">
      <c r="A999" t="inlineStr">
        <is>
          <t>1349170</t>
        </is>
      </c>
      <c r="B999" s="70">
        <f>SUMPRODUCT(K999:N999,PAINEL_PESOS!$C$16:$C$19)</f>
        <v/>
      </c>
      <c r="C999" s="70">
        <f>SUMPRODUCT(O999:Q999,PAINEL_PESOS!$C$21:$C$23)</f>
        <v/>
      </c>
      <c r="D999" s="70">
        <f>SUMPRODUCT(R999:S999,PAINEL_PESOS!$C$25:$C$26)</f>
        <v/>
      </c>
      <c r="E999" s="70">
        <f>SUMPRODUCT(T999:U999,PAINEL_PESOS!$C$28:$C$29)</f>
        <v/>
      </c>
      <c r="F999" s="70" t="n">
        <v>0.9997922412637491</v>
      </c>
      <c r="G999" s="70" t="n">
        <v>0.6478369906714124</v>
      </c>
      <c r="H999" s="71">
        <f>IF(NOT(AND(PAINEL_PESOS!$D$12="OK - 100%",PAINEL_PESOS!$F$20="OK - 100%",PAINEL_PESOS!$F$24="OK - 100%",PAINEL_PESOS!$F$27="OK - 100%",PAINEL_PESOS!$F$30="OK - 100%")),"", (B999*PAINEL_PESOS!$B$7+C999*PAINEL_PESOS!$B$8+D999*PAINEL_PESOS!$B$9+E999*PAINEL_PESOS!$B$10)*F999)</f>
        <v/>
      </c>
      <c r="I999" s="71">
        <f>IF(H999="","",H999-G999)</f>
        <v/>
      </c>
      <c r="J999" s="71">
        <f>IF(I999="","",ABS(I999))</f>
        <v/>
      </c>
      <c r="K999" t="n">
        <v>0.946743109135722</v>
      </c>
      <c r="L999" t="n">
        <v>0</v>
      </c>
      <c r="M999" t="n">
        <v>0.7759881435222404</v>
      </c>
      <c r="N999" t="n">
        <v>0.9998374692426437</v>
      </c>
      <c r="O999" t="n">
        <v>0.4304648446687167</v>
      </c>
      <c r="P999" t="n">
        <v>0.9998216028500767</v>
      </c>
      <c r="Q999" t="n">
        <v>0.9991205143678298</v>
      </c>
      <c r="R999" t="n">
        <v>0.5867173368349713</v>
      </c>
      <c r="S999" t="n">
        <v>0.3097922342662165</v>
      </c>
      <c r="T999" t="n">
        <v>0.3564703431829649</v>
      </c>
      <c r="U999" t="n">
        <v>0.9499039829857028</v>
      </c>
    </row>
    <row r="1000">
      <c r="A1000" t="inlineStr">
        <is>
          <t>1349171</t>
        </is>
      </c>
      <c r="B1000" s="70">
        <f>SUMPRODUCT(K1000:N1000,PAINEL_PESOS!$C$16:$C$19)</f>
        <v/>
      </c>
      <c r="C1000" s="70">
        <f>SUMPRODUCT(O1000:Q1000,PAINEL_PESOS!$C$21:$C$23)</f>
        <v/>
      </c>
      <c r="D1000" s="70">
        <f>SUMPRODUCT(R1000:S1000,PAINEL_PESOS!$C$25:$C$26)</f>
        <v/>
      </c>
      <c r="E1000" s="70">
        <f>SUMPRODUCT(T1000:U1000,PAINEL_PESOS!$C$28:$C$29)</f>
        <v/>
      </c>
      <c r="F1000" s="70" t="n">
        <v>0.9997598871066505</v>
      </c>
      <c r="G1000" s="70" t="n">
        <v>0.7258792936930701</v>
      </c>
      <c r="H1000" s="71">
        <f>IF(NOT(AND(PAINEL_PESOS!$D$12="OK - 100%",PAINEL_PESOS!$F$20="OK - 100%",PAINEL_PESOS!$F$24="OK - 100%",PAINEL_PESOS!$F$27="OK - 100%",PAINEL_PESOS!$F$30="OK - 100%")),"", (B1000*PAINEL_PESOS!$B$7+C1000*PAINEL_PESOS!$B$8+D1000*PAINEL_PESOS!$B$9+E1000*PAINEL_PESOS!$B$10)*F1000)</f>
        <v/>
      </c>
      <c r="I1000" s="71">
        <f>IF(H1000="","",H1000-G1000)</f>
        <v/>
      </c>
      <c r="J1000" s="71">
        <f>IF(I1000="","",ABS(I1000))</f>
        <v/>
      </c>
      <c r="K1000" t="n">
        <v>0.426251315519699</v>
      </c>
      <c r="L1000" t="n">
        <v>0</v>
      </c>
      <c r="M1000" t="n">
        <v>0.929945686740181</v>
      </c>
      <c r="N1000" t="n">
        <v>0.9998065983431117</v>
      </c>
      <c r="O1000" t="n">
        <v>0.4167156394749718</v>
      </c>
      <c r="P1000" t="n">
        <v>0.9999288787616365</v>
      </c>
      <c r="Q1000" t="n">
        <v>0.9989616302296096</v>
      </c>
      <c r="R1000" t="n">
        <v>0.5500910174133872</v>
      </c>
      <c r="S1000" t="n">
        <v>0.924410016885061</v>
      </c>
      <c r="T1000" t="n">
        <v>0.6066922193986318</v>
      </c>
      <c r="U1000" t="n">
        <v>0.9388298752682929</v>
      </c>
    </row>
    <row r="1001">
      <c r="A1001" t="inlineStr">
        <is>
          <t>1349172</t>
        </is>
      </c>
      <c r="B1001" s="70">
        <f>SUMPRODUCT(K1001:N1001,PAINEL_PESOS!$C$16:$C$19)</f>
        <v/>
      </c>
      <c r="C1001" s="70">
        <f>SUMPRODUCT(O1001:Q1001,PAINEL_PESOS!$C$21:$C$23)</f>
        <v/>
      </c>
      <c r="D1001" s="70">
        <f>SUMPRODUCT(R1001:S1001,PAINEL_PESOS!$C$25:$C$26)</f>
        <v/>
      </c>
      <c r="E1001" s="70">
        <f>SUMPRODUCT(T1001:U1001,PAINEL_PESOS!$C$28:$C$29)</f>
        <v/>
      </c>
      <c r="F1001" s="70" t="n">
        <v>0.9997277593211917</v>
      </c>
      <c r="G1001" s="70" t="n">
        <v>0.7144094381759548</v>
      </c>
      <c r="H1001" s="71">
        <f>IF(NOT(AND(PAINEL_PESOS!$D$12="OK - 100%",PAINEL_PESOS!$F$20="OK - 100%",PAINEL_PESOS!$F$24="OK - 100%",PAINEL_PESOS!$F$27="OK - 100%",PAINEL_PESOS!$F$30="OK - 100%")),"", (B1001*PAINEL_PESOS!$B$7+C1001*PAINEL_PESOS!$B$8+D1001*PAINEL_PESOS!$B$9+E1001*PAINEL_PESOS!$B$10)*F1001)</f>
        <v/>
      </c>
      <c r="I1001" s="71">
        <f>IF(H1001="","",H1001-G1001)</f>
        <v/>
      </c>
      <c r="J1001" s="71">
        <f>IF(I1001="","",ABS(I1001))</f>
        <v/>
      </c>
      <c r="K1001" t="n">
        <v>0.6014505712170531</v>
      </c>
      <c r="L1001" t="n">
        <v>0</v>
      </c>
      <c r="M1001" t="n">
        <v>0.7674101861626673</v>
      </c>
      <c r="N1001" t="n">
        <v>0.9997617311075453</v>
      </c>
      <c r="O1001" t="n">
        <v>0.4026680989748288</v>
      </c>
      <c r="P1001" t="n">
        <v>0.9999024823400237</v>
      </c>
      <c r="Q1001" t="n">
        <v>0.9988363657755529</v>
      </c>
      <c r="R1001" t="n">
        <v>0.5406748468815608</v>
      </c>
      <c r="S1001" t="n">
        <v>0.9278343749671143</v>
      </c>
      <c r="T1001" t="n">
        <v>0.4981306793426968</v>
      </c>
      <c r="U1001" t="n">
        <v>0.9649427494317858</v>
      </c>
    </row>
    <row r="1002">
      <c r="A1002" t="inlineStr">
        <is>
          <t>1349173</t>
        </is>
      </c>
      <c r="B1002" s="70">
        <f>SUMPRODUCT(K1002:N1002,PAINEL_PESOS!$C$16:$C$19)</f>
        <v/>
      </c>
      <c r="C1002" s="70">
        <f>SUMPRODUCT(O1002:Q1002,PAINEL_PESOS!$C$21:$C$23)</f>
        <v/>
      </c>
      <c r="D1002" s="70">
        <f>SUMPRODUCT(R1002:S1002,PAINEL_PESOS!$C$25:$C$26)</f>
        <v/>
      </c>
      <c r="E1002" s="70">
        <f>SUMPRODUCT(T1002:U1002,PAINEL_PESOS!$C$28:$C$29)</f>
        <v/>
      </c>
      <c r="F1002" s="70" t="n">
        <v>0.998513485534385</v>
      </c>
      <c r="G1002" s="70" t="n">
        <v>0.7043764531777051</v>
      </c>
      <c r="H1002" s="71">
        <f>IF(NOT(AND(PAINEL_PESOS!$D$12="OK - 100%",PAINEL_PESOS!$F$20="OK - 100%",PAINEL_PESOS!$F$24="OK - 100%",PAINEL_PESOS!$F$27="OK - 100%",PAINEL_PESOS!$F$30="OK - 100%")),"", (B1002*PAINEL_PESOS!$B$7+C1002*PAINEL_PESOS!$B$8+D1002*PAINEL_PESOS!$B$9+E1002*PAINEL_PESOS!$B$10)*F1002)</f>
        <v/>
      </c>
      <c r="I1002" s="71">
        <f>IF(H1002="","",H1002-G1002)</f>
        <v/>
      </c>
      <c r="J1002" s="71">
        <f>IF(I1002="","",ABS(I1002))</f>
        <v/>
      </c>
      <c r="K1002" t="n">
        <v>0.834338770389795</v>
      </c>
      <c r="L1002" t="n">
        <v>0</v>
      </c>
      <c r="M1002" t="n">
        <v>0.4946526832942307</v>
      </c>
      <c r="N1002" t="n">
        <v>0.9994510410006555</v>
      </c>
      <c r="O1002" t="n">
        <v>0.4544014360861433</v>
      </c>
      <c r="P1002" t="n">
        <v>0.9999894423096233</v>
      </c>
      <c r="Q1002" t="n">
        <v>0.9931280454553043</v>
      </c>
      <c r="R1002" t="n">
        <v>0.427142865214645</v>
      </c>
      <c r="S1002" t="n">
        <v>0.9134923670221068</v>
      </c>
      <c r="T1002" t="n">
        <v>0.5987057106053684</v>
      </c>
      <c r="U1002" t="n">
        <v>0.9081591493297849</v>
      </c>
    </row>
    <row r="1003">
      <c r="A1003" t="inlineStr">
        <is>
          <t>1349185</t>
        </is>
      </c>
      <c r="B1003" s="70">
        <f>SUMPRODUCT(K1003:N1003,PAINEL_PESOS!$C$16:$C$19)</f>
        <v/>
      </c>
      <c r="C1003" s="70">
        <f>SUMPRODUCT(O1003:Q1003,PAINEL_PESOS!$C$21:$C$23)</f>
        <v/>
      </c>
      <c r="D1003" s="70">
        <f>SUMPRODUCT(R1003:S1003,PAINEL_PESOS!$C$25:$C$26)</f>
        <v/>
      </c>
      <c r="E1003" s="70">
        <f>SUMPRODUCT(T1003:U1003,PAINEL_PESOS!$C$28:$C$29)</f>
        <v/>
      </c>
      <c r="F1003" s="70" t="n">
        <v>0.9996709639857441</v>
      </c>
      <c r="G1003" s="70" t="n">
        <v>0.6150368262194715</v>
      </c>
      <c r="H1003" s="71">
        <f>IF(NOT(AND(PAINEL_PESOS!$D$12="OK - 100%",PAINEL_PESOS!$F$20="OK - 100%",PAINEL_PESOS!$F$24="OK - 100%",PAINEL_PESOS!$F$27="OK - 100%",PAINEL_PESOS!$F$30="OK - 100%")),"", (B1003*PAINEL_PESOS!$B$7+C1003*PAINEL_PESOS!$B$8+D1003*PAINEL_PESOS!$B$9+E1003*PAINEL_PESOS!$B$10)*F1003)</f>
        <v/>
      </c>
      <c r="I1003" s="71">
        <f>IF(H1003="","",H1003-G1003)</f>
        <v/>
      </c>
      <c r="J1003" s="71">
        <f>IF(I1003="","",ABS(I1003))</f>
        <v/>
      </c>
      <c r="K1003" t="n">
        <v>1</v>
      </c>
      <c r="L1003" t="n">
        <v>0</v>
      </c>
      <c r="M1003" t="n">
        <v>0.7242222247775667</v>
      </c>
      <c r="N1003" t="n">
        <v>0.9998161613715487</v>
      </c>
      <c r="O1003" t="n">
        <v>0.3834323845996725</v>
      </c>
      <c r="P1003" t="n">
        <v>0.9998436950789358</v>
      </c>
      <c r="Q1003" t="n">
        <v>0.9985426215178302</v>
      </c>
      <c r="R1003" t="n">
        <v>0.6284410712228732</v>
      </c>
      <c r="S1003" t="n">
        <v>0.2300027662501162</v>
      </c>
      <c r="T1003" t="n">
        <v>0.2874780267221945</v>
      </c>
      <c r="U1003" t="n">
        <v>0.8260939053519766</v>
      </c>
    </row>
    <row r="1004">
      <c r="A1004" t="inlineStr">
        <is>
          <t>1349186</t>
        </is>
      </c>
      <c r="B1004" s="70">
        <f>SUMPRODUCT(K1004:N1004,PAINEL_PESOS!$C$16:$C$19)</f>
        <v/>
      </c>
      <c r="C1004" s="70">
        <f>SUMPRODUCT(O1004:Q1004,PAINEL_PESOS!$C$21:$C$23)</f>
        <v/>
      </c>
      <c r="D1004" s="70">
        <f>SUMPRODUCT(R1004:S1004,PAINEL_PESOS!$C$25:$C$26)</f>
        <v/>
      </c>
      <c r="E1004" s="70">
        <f>SUMPRODUCT(T1004:U1004,PAINEL_PESOS!$C$28:$C$29)</f>
        <v/>
      </c>
      <c r="F1004" s="70" t="n">
        <v>0.9997890060386713</v>
      </c>
      <c r="G1004" s="70" t="n">
        <v>0.6909223594706444</v>
      </c>
      <c r="H1004" s="71">
        <f>IF(NOT(AND(PAINEL_PESOS!$D$12="OK - 100%",PAINEL_PESOS!$F$20="OK - 100%",PAINEL_PESOS!$F$24="OK - 100%",PAINEL_PESOS!$F$27="OK - 100%",PAINEL_PESOS!$F$30="OK - 100%")),"", (B1004*PAINEL_PESOS!$B$7+C1004*PAINEL_PESOS!$B$8+D1004*PAINEL_PESOS!$B$9+E1004*PAINEL_PESOS!$B$10)*F1004)</f>
        <v/>
      </c>
      <c r="I1004" s="71">
        <f>IF(H1004="","",H1004-G1004)</f>
        <v/>
      </c>
      <c r="J1004" s="71">
        <f>IF(I1004="","",ABS(I1004))</f>
        <v/>
      </c>
      <c r="K1004" t="n">
        <v>1</v>
      </c>
      <c r="L1004" t="n">
        <v>0</v>
      </c>
      <c r="M1004" t="n">
        <v>0.7628244737629677</v>
      </c>
      <c r="N1004" t="n">
        <v>0.9998298712412681</v>
      </c>
      <c r="O1004" t="n">
        <v>0.4368302797677257</v>
      </c>
      <c r="P1004" t="n">
        <v>0.999803247492747</v>
      </c>
      <c r="Q1004" t="n">
        <v>0.9991125157341126</v>
      </c>
      <c r="R1004" t="n">
        <v>0.9963052118752576</v>
      </c>
      <c r="S1004" t="n">
        <v>0.2972813180501829</v>
      </c>
      <c r="T1004" t="n">
        <v>0.2711057104726474</v>
      </c>
      <c r="U1004" t="n">
        <v>0.9586952572222684</v>
      </c>
    </row>
    <row r="1005">
      <c r="A1005" t="inlineStr">
        <is>
          <t>1349187</t>
        </is>
      </c>
      <c r="B1005" s="70">
        <f>SUMPRODUCT(K1005:N1005,PAINEL_PESOS!$C$16:$C$19)</f>
        <v/>
      </c>
      <c r="C1005" s="70">
        <f>SUMPRODUCT(O1005:Q1005,PAINEL_PESOS!$C$21:$C$23)</f>
        <v/>
      </c>
      <c r="D1005" s="70">
        <f>SUMPRODUCT(R1005:S1005,PAINEL_PESOS!$C$25:$C$26)</f>
        <v/>
      </c>
      <c r="E1005" s="70">
        <f>SUMPRODUCT(T1005:U1005,PAINEL_PESOS!$C$28:$C$29)</f>
        <v/>
      </c>
      <c r="F1005" s="70" t="n">
        <v>0.9996717699970848</v>
      </c>
      <c r="G1005" s="70" t="n">
        <v>0.6521947358875262</v>
      </c>
      <c r="H1005" s="71">
        <f>IF(NOT(AND(PAINEL_PESOS!$D$12="OK - 100%",PAINEL_PESOS!$F$20="OK - 100%",PAINEL_PESOS!$F$24="OK - 100%",PAINEL_PESOS!$F$27="OK - 100%",PAINEL_PESOS!$F$30="OK - 100%")),"", (B1005*PAINEL_PESOS!$B$7+C1005*PAINEL_PESOS!$B$8+D1005*PAINEL_PESOS!$B$9+E1005*PAINEL_PESOS!$B$10)*F1005)</f>
        <v/>
      </c>
      <c r="I1005" s="71">
        <f>IF(H1005="","",H1005-G1005)</f>
        <v/>
      </c>
      <c r="J1005" s="71">
        <f>IF(I1005="","",ABS(I1005))</f>
        <v/>
      </c>
      <c r="K1005" t="n">
        <v>1</v>
      </c>
      <c r="L1005" t="n">
        <v>0</v>
      </c>
      <c r="M1005" t="n">
        <v>0.7237141349290945</v>
      </c>
      <c r="N1005" t="n">
        <v>0.9998173038684158</v>
      </c>
      <c r="O1005" t="n">
        <v>0.3825575070883351</v>
      </c>
      <c r="P1005" t="n">
        <v>0.9998453557336971</v>
      </c>
      <c r="Q1005" t="n">
        <v>0.9985455703995821</v>
      </c>
      <c r="R1005" t="n">
        <v>0.7678570863077788</v>
      </c>
      <c r="S1005" t="n">
        <v>0.2909455267795901</v>
      </c>
      <c r="T1005" t="n">
        <v>0.2501760893568305</v>
      </c>
      <c r="U1005" t="n">
        <v>0.9612276311144944</v>
      </c>
    </row>
    <row r="1006">
      <c r="A1006" t="inlineStr">
        <is>
          <t>1349188</t>
        </is>
      </c>
      <c r="B1006" s="70">
        <f>SUMPRODUCT(K1006:N1006,PAINEL_PESOS!$C$16:$C$19)</f>
        <v/>
      </c>
      <c r="C1006" s="70">
        <f>SUMPRODUCT(O1006:Q1006,PAINEL_PESOS!$C$21:$C$23)</f>
        <v/>
      </c>
      <c r="D1006" s="70">
        <f>SUMPRODUCT(R1006:S1006,PAINEL_PESOS!$C$25:$C$26)</f>
        <v/>
      </c>
      <c r="E1006" s="70">
        <f>SUMPRODUCT(T1006:U1006,PAINEL_PESOS!$C$28:$C$29)</f>
        <v/>
      </c>
      <c r="F1006" s="70" t="n">
        <v>0.9997960954157886</v>
      </c>
      <c r="G1006" s="70" t="n">
        <v>0.6816360196699581</v>
      </c>
      <c r="H1006" s="71">
        <f>IF(NOT(AND(PAINEL_PESOS!$D$12="OK - 100%",PAINEL_PESOS!$F$20="OK - 100%",PAINEL_PESOS!$F$24="OK - 100%",PAINEL_PESOS!$F$27="OK - 100%",PAINEL_PESOS!$F$30="OK - 100%")),"", (B1006*PAINEL_PESOS!$B$7+C1006*PAINEL_PESOS!$B$8+D1006*PAINEL_PESOS!$B$9+E1006*PAINEL_PESOS!$B$10)*F1006)</f>
        <v/>
      </c>
      <c r="I1006" s="71">
        <f>IF(H1006="","",H1006-G1006)</f>
        <v/>
      </c>
      <c r="J1006" s="71">
        <f>IF(I1006="","",ABS(I1006))</f>
        <v/>
      </c>
      <c r="K1006" t="n">
        <v>1</v>
      </c>
      <c r="L1006" t="n">
        <v>0</v>
      </c>
      <c r="M1006" t="n">
        <v>0.8358753257663997</v>
      </c>
      <c r="N1006" t="n">
        <v>0.9998304727046644</v>
      </c>
      <c r="O1006" t="n">
        <v>0.4554784610416343</v>
      </c>
      <c r="P1006" t="n">
        <v>0.9998613608193684</v>
      </c>
      <c r="Q1006" t="n">
        <v>0.9991358929015144</v>
      </c>
      <c r="R1006" t="n">
        <v>0.6229077358458774</v>
      </c>
      <c r="S1006" t="n">
        <v>0.5199808330922012</v>
      </c>
      <c r="T1006" t="n">
        <v>0.2915969702010369</v>
      </c>
      <c r="U1006" t="n">
        <v>0.9655447122531202</v>
      </c>
    </row>
    <row r="1007">
      <c r="A1007" t="inlineStr">
        <is>
          <t>1349189</t>
        </is>
      </c>
      <c r="B1007" s="70">
        <f>SUMPRODUCT(K1007:N1007,PAINEL_PESOS!$C$16:$C$19)</f>
        <v/>
      </c>
      <c r="C1007" s="70">
        <f>SUMPRODUCT(O1007:Q1007,PAINEL_PESOS!$C$21:$C$23)</f>
        <v/>
      </c>
      <c r="D1007" s="70">
        <f>SUMPRODUCT(R1007:S1007,PAINEL_PESOS!$C$25:$C$26)</f>
        <v/>
      </c>
      <c r="E1007" s="70">
        <f>SUMPRODUCT(T1007:U1007,PAINEL_PESOS!$C$28:$C$29)</f>
        <v/>
      </c>
      <c r="F1007" s="70" t="n">
        <v>0.9993473310086235</v>
      </c>
      <c r="G1007" s="70" t="n">
        <v>0.7163622135720117</v>
      </c>
      <c r="H1007" s="71">
        <f>IF(NOT(AND(PAINEL_PESOS!$D$12="OK - 100%",PAINEL_PESOS!$F$20="OK - 100%",PAINEL_PESOS!$F$24="OK - 100%",PAINEL_PESOS!$F$27="OK - 100%",PAINEL_PESOS!$F$30="OK - 100%")),"", (B1007*PAINEL_PESOS!$B$7+C1007*PAINEL_PESOS!$B$8+D1007*PAINEL_PESOS!$B$9+E1007*PAINEL_PESOS!$B$10)*F1007)</f>
        <v/>
      </c>
      <c r="I1007" s="71">
        <f>IF(H1007="","",H1007-G1007)</f>
        <v/>
      </c>
      <c r="J1007" s="71">
        <f>IF(I1007="","",ABS(I1007))</f>
        <v/>
      </c>
      <c r="K1007" t="n">
        <v>1</v>
      </c>
      <c r="L1007" t="n">
        <v>0</v>
      </c>
      <c r="M1007" t="n">
        <v>0.8929598021670535</v>
      </c>
      <c r="N1007" t="n">
        <v>0.9997448138271384</v>
      </c>
      <c r="O1007" t="n">
        <v>0.5185941366894189</v>
      </c>
      <c r="P1007" t="n">
        <v>0.999328949512158</v>
      </c>
      <c r="Q1007" t="n">
        <v>0.9971146532317532</v>
      </c>
      <c r="R1007" t="n">
        <v>0.5124316507708282</v>
      </c>
      <c r="S1007" t="n">
        <v>0.7439115749253261</v>
      </c>
      <c r="T1007" t="n">
        <v>0.4369057947311541</v>
      </c>
      <c r="U1007" t="n">
        <v>0.9183473759138339</v>
      </c>
    </row>
    <row r="1008">
      <c r="A1008" t="inlineStr">
        <is>
          <t>1349190</t>
        </is>
      </c>
      <c r="B1008" s="70">
        <f>SUMPRODUCT(K1008:N1008,PAINEL_PESOS!$C$16:$C$19)</f>
        <v/>
      </c>
      <c r="C1008" s="70">
        <f>SUMPRODUCT(O1008:Q1008,PAINEL_PESOS!$C$21:$C$23)</f>
        <v/>
      </c>
      <c r="D1008" s="70">
        <f>SUMPRODUCT(R1008:S1008,PAINEL_PESOS!$C$25:$C$26)</f>
        <v/>
      </c>
      <c r="E1008" s="70">
        <f>SUMPRODUCT(T1008:U1008,PAINEL_PESOS!$C$28:$C$29)</f>
        <v/>
      </c>
      <c r="F1008" s="70" t="n">
        <v>0.9998752171745654</v>
      </c>
      <c r="G1008" s="70" t="n">
        <v>0.7377242955707634</v>
      </c>
      <c r="H1008" s="71">
        <f>IF(NOT(AND(PAINEL_PESOS!$D$12="OK - 100%",PAINEL_PESOS!$F$20="OK - 100%",PAINEL_PESOS!$F$24="OK - 100%",PAINEL_PESOS!$F$27="OK - 100%",PAINEL_PESOS!$F$30="OK - 100%")),"", (B1008*PAINEL_PESOS!$B$7+C1008*PAINEL_PESOS!$B$8+D1008*PAINEL_PESOS!$B$9+E1008*PAINEL_PESOS!$B$10)*F1008)</f>
        <v/>
      </c>
      <c r="I1008" s="71">
        <f>IF(H1008="","",H1008-G1008)</f>
        <v/>
      </c>
      <c r="J1008" s="71">
        <f>IF(I1008="","",ABS(I1008))</f>
        <v/>
      </c>
      <c r="K1008" t="n">
        <v>1</v>
      </c>
      <c r="L1008" t="n">
        <v>0</v>
      </c>
      <c r="M1008" t="n">
        <v>0.9463217910900944</v>
      </c>
      <c r="N1008" t="n">
        <v>0.9998679454684122</v>
      </c>
      <c r="O1008" t="n">
        <v>0.4356360421483203</v>
      </c>
      <c r="P1008" t="n">
        <v>0.9999561138297787</v>
      </c>
      <c r="Q1008" t="n">
        <v>0.999479443589094</v>
      </c>
      <c r="R1008" t="n">
        <v>0.6392749227492415</v>
      </c>
      <c r="S1008" t="n">
        <v>0.7703362022116917</v>
      </c>
      <c r="T1008" t="n">
        <v>0.4538610498915774</v>
      </c>
      <c r="U1008" t="n">
        <v>0.9425827895390134</v>
      </c>
    </row>
    <row r="1009">
      <c r="A1009" t="inlineStr">
        <is>
          <t>1349191</t>
        </is>
      </c>
      <c r="B1009" s="70">
        <f>SUMPRODUCT(K1009:N1009,PAINEL_PESOS!$C$16:$C$19)</f>
        <v/>
      </c>
      <c r="C1009" s="70">
        <f>SUMPRODUCT(O1009:Q1009,PAINEL_PESOS!$C$21:$C$23)</f>
        <v/>
      </c>
      <c r="D1009" s="70">
        <f>SUMPRODUCT(R1009:S1009,PAINEL_PESOS!$C$25:$C$26)</f>
        <v/>
      </c>
      <c r="E1009" s="70">
        <f>SUMPRODUCT(T1009:U1009,PAINEL_PESOS!$C$28:$C$29)</f>
        <v/>
      </c>
      <c r="F1009" s="70" t="n">
        <v>0.9998388194661124</v>
      </c>
      <c r="G1009" s="70" t="n">
        <v>0.72705436526443</v>
      </c>
      <c r="H1009" s="71">
        <f>IF(NOT(AND(PAINEL_PESOS!$D$12="OK - 100%",PAINEL_PESOS!$F$20="OK - 100%",PAINEL_PESOS!$F$24="OK - 100%",PAINEL_PESOS!$F$27="OK - 100%",PAINEL_PESOS!$F$30="OK - 100%")),"", (B1009*PAINEL_PESOS!$B$7+C1009*PAINEL_PESOS!$B$8+D1009*PAINEL_PESOS!$B$9+E1009*PAINEL_PESOS!$B$10)*F1009)</f>
        <v/>
      </c>
      <c r="I1009" s="71">
        <f>IF(H1009="","",H1009-G1009)</f>
        <v/>
      </c>
      <c r="J1009" s="71">
        <f>IF(I1009="","",ABS(I1009))</f>
        <v/>
      </c>
      <c r="K1009" t="n">
        <v>1</v>
      </c>
      <c r="L1009" t="n">
        <v>0</v>
      </c>
      <c r="M1009" t="n">
        <v>0.9657673311919281</v>
      </c>
      <c r="N1009" t="n">
        <v>0.9998561497412524</v>
      </c>
      <c r="O1009" t="n">
        <v>0.483134738971094</v>
      </c>
      <c r="P1009" t="n">
        <v>0.999989364179357</v>
      </c>
      <c r="Q1009" t="n">
        <v>0.9993045932528972</v>
      </c>
      <c r="R1009" t="n">
        <v>0.5894466672036942</v>
      </c>
      <c r="S1009" t="n">
        <v>0.7365166452660166</v>
      </c>
      <c r="T1009" t="n">
        <v>0.4369128819957931</v>
      </c>
      <c r="U1009" t="n">
        <v>0.9167321701309949</v>
      </c>
    </row>
    <row r="1010">
      <c r="A1010" t="inlineStr">
        <is>
          <t>1349192</t>
        </is>
      </c>
      <c r="B1010" s="70">
        <f>SUMPRODUCT(K1010:N1010,PAINEL_PESOS!$C$16:$C$19)</f>
        <v/>
      </c>
      <c r="C1010" s="70">
        <f>SUMPRODUCT(O1010:Q1010,PAINEL_PESOS!$C$21:$C$23)</f>
        <v/>
      </c>
      <c r="D1010" s="70">
        <f>SUMPRODUCT(R1010:S1010,PAINEL_PESOS!$C$25:$C$26)</f>
        <v/>
      </c>
      <c r="E1010" s="70">
        <f>SUMPRODUCT(T1010:U1010,PAINEL_PESOS!$C$28:$C$29)</f>
        <v/>
      </c>
      <c r="F1010" s="70" t="n">
        <v>0.9998828610261387</v>
      </c>
      <c r="G1010" s="70" t="n">
        <v>0.776957998264315</v>
      </c>
      <c r="H1010" s="71">
        <f>IF(NOT(AND(PAINEL_PESOS!$D$12="OK - 100%",PAINEL_PESOS!$F$20="OK - 100%",PAINEL_PESOS!$F$24="OK - 100%",PAINEL_PESOS!$F$27="OK - 100%",PAINEL_PESOS!$F$30="OK - 100%")),"", (B1010*PAINEL_PESOS!$B$7+C1010*PAINEL_PESOS!$B$8+D1010*PAINEL_PESOS!$B$9+E1010*PAINEL_PESOS!$B$10)*F1010)</f>
        <v/>
      </c>
      <c r="I1010" s="71">
        <f>IF(H1010="","",H1010-G1010)</f>
        <v/>
      </c>
      <c r="J1010" s="71">
        <f>IF(I1010="","",ABS(I1010))</f>
        <v/>
      </c>
      <c r="K1010" t="n">
        <v>1</v>
      </c>
      <c r="L1010" t="n">
        <v>0</v>
      </c>
      <c r="M1010" t="n">
        <v>0.9824238114674476</v>
      </c>
      <c r="N1010" t="n">
        <v>0.9998752178159379</v>
      </c>
      <c r="O1010" t="n">
        <v>0.4521631659118677</v>
      </c>
      <c r="P1010" t="n">
        <v>0.9999942974345575</v>
      </c>
      <c r="Q1010" t="n">
        <v>0.9995053986065315</v>
      </c>
      <c r="R1010" t="n">
        <v>0.8200925323980943</v>
      </c>
      <c r="S1010" t="n">
        <v>0.8460323492412372</v>
      </c>
      <c r="T1010" t="n">
        <v>0.5211073123344431</v>
      </c>
      <c r="U1010" t="n">
        <v>0.903568551330084</v>
      </c>
    </row>
    <row r="1011">
      <c r="A1011" t="inlineStr">
        <is>
          <t>1349193</t>
        </is>
      </c>
      <c r="B1011" s="70">
        <f>SUMPRODUCT(K1011:N1011,PAINEL_PESOS!$C$16:$C$19)</f>
        <v/>
      </c>
      <c r="C1011" s="70">
        <f>SUMPRODUCT(O1011:Q1011,PAINEL_PESOS!$C$21:$C$23)</f>
        <v/>
      </c>
      <c r="D1011" s="70">
        <f>SUMPRODUCT(R1011:S1011,PAINEL_PESOS!$C$25:$C$26)</f>
        <v/>
      </c>
      <c r="E1011" s="70">
        <f>SUMPRODUCT(T1011:U1011,PAINEL_PESOS!$C$28:$C$29)</f>
        <v/>
      </c>
      <c r="F1011" s="70" t="n">
        <v>0.9984122038936829</v>
      </c>
      <c r="G1011" s="70" t="n">
        <v>0.7195125253043136</v>
      </c>
      <c r="H1011" s="71">
        <f>IF(NOT(AND(PAINEL_PESOS!$D$12="OK - 100%",PAINEL_PESOS!$F$20="OK - 100%",PAINEL_PESOS!$F$24="OK - 100%",PAINEL_PESOS!$F$27="OK - 100%",PAINEL_PESOS!$F$30="OK - 100%")),"", (B1011*PAINEL_PESOS!$B$7+C1011*PAINEL_PESOS!$B$8+D1011*PAINEL_PESOS!$B$9+E1011*PAINEL_PESOS!$B$10)*F1011)</f>
        <v/>
      </c>
      <c r="I1011" s="71">
        <f>IF(H1011="","",H1011-G1011)</f>
        <v/>
      </c>
      <c r="J1011" s="71">
        <f>IF(I1011="","",ABS(I1011))</f>
        <v/>
      </c>
      <c r="K1011" t="n">
        <v>1</v>
      </c>
      <c r="L1011" t="n">
        <v>0</v>
      </c>
      <c r="M1011" t="n">
        <v>0.7749529796136984</v>
      </c>
      <c r="N1011" t="n">
        <v>0.9995149910753829</v>
      </c>
      <c r="O1011" t="n">
        <v>0.5609562291333365</v>
      </c>
      <c r="P1011" t="n">
        <v>0.9980983904855381</v>
      </c>
      <c r="Q1011" t="n">
        <v>0.9929498088208804</v>
      </c>
      <c r="R1011" t="n">
        <v>0.437834485384749</v>
      </c>
      <c r="S1011" t="n">
        <v>0.83782988058797</v>
      </c>
      <c r="T1011" t="n">
        <v>0.5092011838605137</v>
      </c>
      <c r="U1011" t="n">
        <v>0.8918184298813996</v>
      </c>
    </row>
    <row r="1012">
      <c r="A1012" t="inlineStr">
        <is>
          <t>1349194</t>
        </is>
      </c>
      <c r="B1012" s="70">
        <f>SUMPRODUCT(K1012:N1012,PAINEL_PESOS!$C$16:$C$19)</f>
        <v/>
      </c>
      <c r="C1012" s="70">
        <f>SUMPRODUCT(O1012:Q1012,PAINEL_PESOS!$C$21:$C$23)</f>
        <v/>
      </c>
      <c r="D1012" s="70">
        <f>SUMPRODUCT(R1012:S1012,PAINEL_PESOS!$C$25:$C$26)</f>
        <v/>
      </c>
      <c r="E1012" s="70">
        <f>SUMPRODUCT(T1012:U1012,PAINEL_PESOS!$C$28:$C$29)</f>
        <v/>
      </c>
      <c r="F1012" s="70" t="n">
        <v>0.9999147160857794</v>
      </c>
      <c r="G1012" s="70" t="n">
        <v>0.7499863825951868</v>
      </c>
      <c r="H1012" s="71">
        <f>IF(NOT(AND(PAINEL_PESOS!$D$12="OK - 100%",PAINEL_PESOS!$F$20="OK - 100%",PAINEL_PESOS!$F$24="OK - 100%",PAINEL_PESOS!$F$27="OK - 100%",PAINEL_PESOS!$F$30="OK - 100%")),"", (B1012*PAINEL_PESOS!$B$7+C1012*PAINEL_PESOS!$B$8+D1012*PAINEL_PESOS!$B$9+E1012*PAINEL_PESOS!$B$10)*F1012)</f>
        <v/>
      </c>
      <c r="I1012" s="71">
        <f>IF(H1012="","",H1012-G1012)</f>
        <v/>
      </c>
      <c r="J1012" s="71">
        <f>IF(I1012="","",ABS(I1012))</f>
        <v/>
      </c>
      <c r="K1012" t="n">
        <v>1</v>
      </c>
      <c r="L1012" t="n">
        <v>0</v>
      </c>
      <c r="M1012" t="n">
        <v>0.9950995860266798</v>
      </c>
      <c r="N1012" t="n">
        <v>0.9998871704485492</v>
      </c>
      <c r="O1012" t="n">
        <v>0.4222712955572527</v>
      </c>
      <c r="P1012" t="n">
        <v>0.9999980482328759</v>
      </c>
      <c r="Q1012" t="n">
        <v>0.9996516152260975</v>
      </c>
      <c r="R1012" t="n">
        <v>0.5928643238581589</v>
      </c>
      <c r="S1012" t="n">
        <v>0.8533041530966047</v>
      </c>
      <c r="T1012" t="n">
        <v>0.5693945786631381</v>
      </c>
      <c r="U1012" t="n">
        <v>0.8727323920660586</v>
      </c>
    </row>
    <row r="1013">
      <c r="A1013" t="inlineStr">
        <is>
          <t>1349195</t>
        </is>
      </c>
      <c r="B1013" s="70">
        <f>SUMPRODUCT(K1013:N1013,PAINEL_PESOS!$C$16:$C$19)</f>
        <v/>
      </c>
      <c r="C1013" s="70">
        <f>SUMPRODUCT(O1013:Q1013,PAINEL_PESOS!$C$21:$C$23)</f>
        <v/>
      </c>
      <c r="D1013" s="70">
        <f>SUMPRODUCT(R1013:S1013,PAINEL_PESOS!$C$25:$C$26)</f>
        <v/>
      </c>
      <c r="E1013" s="70">
        <f>SUMPRODUCT(T1013:U1013,PAINEL_PESOS!$C$28:$C$29)</f>
        <v/>
      </c>
      <c r="F1013" s="70" t="n">
        <v>0.997345374572685</v>
      </c>
      <c r="G1013" s="70" t="n">
        <v>0.7195849779760682</v>
      </c>
      <c r="H1013" s="71">
        <f>IF(NOT(AND(PAINEL_PESOS!$D$12="OK - 100%",PAINEL_PESOS!$F$20="OK - 100%",PAINEL_PESOS!$F$24="OK - 100%",PAINEL_PESOS!$F$27="OK - 100%",PAINEL_PESOS!$F$30="OK - 100%")),"", (B1013*PAINEL_PESOS!$B$7+C1013*PAINEL_PESOS!$B$8+D1013*PAINEL_PESOS!$B$9+E1013*PAINEL_PESOS!$B$10)*F1013)</f>
        <v/>
      </c>
      <c r="I1013" s="71">
        <f>IF(H1013="","",H1013-G1013)</f>
        <v/>
      </c>
      <c r="J1013" s="71">
        <f>IF(I1013="","",ABS(I1013))</f>
        <v/>
      </c>
      <c r="K1013" t="n">
        <v>1</v>
      </c>
      <c r="L1013" t="n">
        <v>0</v>
      </c>
      <c r="M1013" t="n">
        <v>0.6524359979449251</v>
      </c>
      <c r="N1013" t="n">
        <v>0.9992024863556983</v>
      </c>
      <c r="O1013" t="n">
        <v>0.5874221766380814</v>
      </c>
      <c r="P1013" t="n">
        <v>0.9965558239421827</v>
      </c>
      <c r="Q1013" t="n">
        <v>0.9882459821013033</v>
      </c>
      <c r="R1013" t="n">
        <v>0.431470269356712</v>
      </c>
      <c r="S1013" t="n">
        <v>0.8378746166512456</v>
      </c>
      <c r="T1013" t="n">
        <v>0.5743571975854106</v>
      </c>
      <c r="U1013" t="n">
        <v>0.8876650137567972</v>
      </c>
    </row>
    <row r="1014">
      <c r="A1014" t="inlineStr">
        <is>
          <t>1349196</t>
        </is>
      </c>
      <c r="B1014" s="70">
        <f>SUMPRODUCT(K1014:N1014,PAINEL_PESOS!$C$16:$C$19)</f>
        <v/>
      </c>
      <c r="C1014" s="70">
        <f>SUMPRODUCT(O1014:Q1014,PAINEL_PESOS!$C$21:$C$23)</f>
        <v/>
      </c>
      <c r="D1014" s="70">
        <f>SUMPRODUCT(R1014:S1014,PAINEL_PESOS!$C$25:$C$26)</f>
        <v/>
      </c>
      <c r="E1014" s="70">
        <f>SUMPRODUCT(T1014:U1014,PAINEL_PESOS!$C$28:$C$29)</f>
        <v/>
      </c>
      <c r="F1014" s="70" t="n">
        <v>0.9990531896223589</v>
      </c>
      <c r="G1014" s="70" t="n">
        <v>0.7236843480892697</v>
      </c>
      <c r="H1014" s="71">
        <f>IF(NOT(AND(PAINEL_PESOS!$D$12="OK - 100%",PAINEL_PESOS!$F$20="OK - 100%",PAINEL_PESOS!$F$24="OK - 100%",PAINEL_PESOS!$F$27="OK - 100%",PAINEL_PESOS!$F$30="OK - 100%")),"", (B1014*PAINEL_PESOS!$B$7+C1014*PAINEL_PESOS!$B$8+D1014*PAINEL_PESOS!$B$9+E1014*PAINEL_PESOS!$B$10)*F1014)</f>
        <v/>
      </c>
      <c r="I1014" s="71">
        <f>IF(H1014="","",H1014-G1014)</f>
        <v/>
      </c>
      <c r="J1014" s="71">
        <f>IF(I1014="","",ABS(I1014))</f>
        <v/>
      </c>
      <c r="K1014" t="n">
        <v>1</v>
      </c>
      <c r="L1014" t="n">
        <v>0</v>
      </c>
      <c r="M1014" t="n">
        <v>0.7869099786602858</v>
      </c>
      <c r="N1014" t="n">
        <v>0.9996047384327054</v>
      </c>
      <c r="O1014" t="n">
        <v>0.5266656234083911</v>
      </c>
      <c r="P1014" t="n">
        <v>0.9986850996060838</v>
      </c>
      <c r="Q1014" t="n">
        <v>0.9958943996574563</v>
      </c>
      <c r="R1014" t="n">
        <v>0.4728152362016498</v>
      </c>
      <c r="S1014" t="n">
        <v>0.8378615905396359</v>
      </c>
      <c r="T1014" t="n">
        <v>0.5401298367800188</v>
      </c>
      <c r="U1014" t="n">
        <v>0.8700674105649479</v>
      </c>
    </row>
    <row r="1015">
      <c r="A1015" t="inlineStr">
        <is>
          <t>1349197</t>
        </is>
      </c>
      <c r="B1015" s="70">
        <f>SUMPRODUCT(K1015:N1015,PAINEL_PESOS!$C$16:$C$19)</f>
        <v/>
      </c>
      <c r="C1015" s="70">
        <f>SUMPRODUCT(O1015:Q1015,PAINEL_PESOS!$C$21:$C$23)</f>
        <v/>
      </c>
      <c r="D1015" s="70">
        <f>SUMPRODUCT(R1015:S1015,PAINEL_PESOS!$C$25:$C$26)</f>
        <v/>
      </c>
      <c r="E1015" s="70">
        <f>SUMPRODUCT(T1015:U1015,PAINEL_PESOS!$C$28:$C$29)</f>
        <v/>
      </c>
      <c r="F1015" s="70" t="n">
        <v>0.9996234026084352</v>
      </c>
      <c r="G1015" s="70" t="n">
        <v>0.5928221848975034</v>
      </c>
      <c r="H1015" s="71">
        <f>IF(NOT(AND(PAINEL_PESOS!$D$12="OK - 100%",PAINEL_PESOS!$F$20="OK - 100%",PAINEL_PESOS!$F$24="OK - 100%",PAINEL_PESOS!$F$27="OK - 100%",PAINEL_PESOS!$F$30="OK - 100%")),"", (B1015*PAINEL_PESOS!$B$7+C1015*PAINEL_PESOS!$B$8+D1015*PAINEL_PESOS!$B$9+E1015*PAINEL_PESOS!$B$10)*F1015)</f>
        <v/>
      </c>
      <c r="I1015" s="71">
        <f>IF(H1015="","",H1015-G1015)</f>
        <v/>
      </c>
      <c r="J1015" s="71">
        <f>IF(I1015="","",ABS(I1015))</f>
        <v/>
      </c>
      <c r="K1015" t="n">
        <v>1</v>
      </c>
      <c r="L1015" t="n">
        <v>0</v>
      </c>
      <c r="M1015" t="n">
        <v>0.7149050859393009</v>
      </c>
      <c r="N1015" t="n">
        <v>0.9998107397172314</v>
      </c>
      <c r="O1015" t="n">
        <v>0.3472931439169893</v>
      </c>
      <c r="P1015" t="n">
        <v>0.9999189635462742</v>
      </c>
      <c r="Q1015" t="n">
        <v>0.9983021214232474</v>
      </c>
      <c r="R1015" t="n">
        <v>0.4125179449712351</v>
      </c>
      <c r="S1015" t="n">
        <v>0.224932067265079</v>
      </c>
      <c r="T1015" t="n">
        <v>0.2276196333598208</v>
      </c>
      <c r="U1015" t="n">
        <v>0.9582604833448493</v>
      </c>
    </row>
    <row r="1016">
      <c r="A1016" t="inlineStr">
        <is>
          <t>1349198</t>
        </is>
      </c>
      <c r="B1016" s="70">
        <f>SUMPRODUCT(K1016:N1016,PAINEL_PESOS!$C$16:$C$19)</f>
        <v/>
      </c>
      <c r="C1016" s="70">
        <f>SUMPRODUCT(O1016:Q1016,PAINEL_PESOS!$C$21:$C$23)</f>
        <v/>
      </c>
      <c r="D1016" s="70">
        <f>SUMPRODUCT(R1016:S1016,PAINEL_PESOS!$C$25:$C$26)</f>
        <v/>
      </c>
      <c r="E1016" s="70">
        <f>SUMPRODUCT(T1016:U1016,PAINEL_PESOS!$C$28:$C$29)</f>
        <v/>
      </c>
      <c r="F1016" s="70" t="n">
        <v>0.9998176431676931</v>
      </c>
      <c r="G1016" s="70" t="n">
        <v>0.6044885663297472</v>
      </c>
      <c r="H1016" s="71">
        <f>IF(NOT(AND(PAINEL_PESOS!$D$12="OK - 100%",PAINEL_PESOS!$F$20="OK - 100%",PAINEL_PESOS!$F$24="OK - 100%",PAINEL_PESOS!$F$27="OK - 100%",PAINEL_PESOS!$F$30="OK - 100%")),"", (B1016*PAINEL_PESOS!$B$7+C1016*PAINEL_PESOS!$B$8+D1016*PAINEL_PESOS!$B$9+E1016*PAINEL_PESOS!$B$10)*F1016)</f>
        <v/>
      </c>
      <c r="I1016" s="71">
        <f>IF(H1016="","",H1016-G1016)</f>
        <v/>
      </c>
      <c r="J1016" s="71">
        <f>IF(I1016="","",ABS(I1016))</f>
        <v/>
      </c>
      <c r="K1016" t="n">
        <v>1</v>
      </c>
      <c r="L1016" t="n">
        <v>0</v>
      </c>
      <c r="M1016" t="n">
        <v>0.6940246149532596</v>
      </c>
      <c r="N1016" t="n">
        <v>0.9997795387335537</v>
      </c>
      <c r="O1016" t="n">
        <v>0.4358969901835215</v>
      </c>
      <c r="P1016" t="n">
        <v>0.9998851269716253</v>
      </c>
      <c r="Q1016" t="n">
        <v>0.9992636857593435</v>
      </c>
      <c r="R1016" t="n">
        <v>0.4617124284292007</v>
      </c>
      <c r="S1016" t="n">
        <v>0.2410887072799589</v>
      </c>
      <c r="T1016" t="n">
        <v>0.2161729876835993</v>
      </c>
      <c r="U1016" t="n">
        <v>0.9475504835958271</v>
      </c>
    </row>
    <row r="1017">
      <c r="A1017" t="inlineStr">
        <is>
          <t>1349199</t>
        </is>
      </c>
      <c r="B1017" s="70">
        <f>SUMPRODUCT(K1017:N1017,PAINEL_PESOS!$C$16:$C$19)</f>
        <v/>
      </c>
      <c r="C1017" s="70">
        <f>SUMPRODUCT(O1017:Q1017,PAINEL_PESOS!$C$21:$C$23)</f>
        <v/>
      </c>
      <c r="D1017" s="70">
        <f>SUMPRODUCT(R1017:S1017,PAINEL_PESOS!$C$25:$C$26)</f>
        <v/>
      </c>
      <c r="E1017" s="70">
        <f>SUMPRODUCT(T1017:U1017,PAINEL_PESOS!$C$28:$C$29)</f>
        <v/>
      </c>
      <c r="F1017" s="70" t="n">
        <v>0.9998283556135555</v>
      </c>
      <c r="G1017" s="70" t="n">
        <v>0.648668907447905</v>
      </c>
      <c r="H1017" s="71">
        <f>IF(NOT(AND(PAINEL_PESOS!$D$12="OK - 100%",PAINEL_PESOS!$F$20="OK - 100%",PAINEL_PESOS!$F$24="OK - 100%",PAINEL_PESOS!$F$27="OK - 100%",PAINEL_PESOS!$F$30="OK - 100%")),"", (B1017*PAINEL_PESOS!$B$7+C1017*PAINEL_PESOS!$B$8+D1017*PAINEL_PESOS!$B$9+E1017*PAINEL_PESOS!$B$10)*F1017)</f>
        <v/>
      </c>
      <c r="I1017" s="71">
        <f>IF(H1017="","",H1017-G1017)</f>
        <v/>
      </c>
      <c r="J1017" s="71">
        <f>IF(I1017="","",ABS(I1017))</f>
        <v/>
      </c>
      <c r="K1017" t="n">
        <v>0.9999774899834869</v>
      </c>
      <c r="L1017" t="n">
        <v>0</v>
      </c>
      <c r="M1017" t="n">
        <v>0.8034199983398497</v>
      </c>
      <c r="N1017" t="n">
        <v>0.9998123553761059</v>
      </c>
      <c r="O1017" t="n">
        <v>0.4570587419055088</v>
      </c>
      <c r="P1017" t="n">
        <v>0.9999272876557359</v>
      </c>
      <c r="Q1017" t="n">
        <v>0.9992895723714541</v>
      </c>
      <c r="R1017" t="n">
        <v>0.6381749887473648</v>
      </c>
      <c r="S1017" t="n">
        <v>0.286452488346936</v>
      </c>
      <c r="T1017" t="n">
        <v>0.2723341772729564</v>
      </c>
      <c r="U1017" t="n">
        <v>0.9541584913379757</v>
      </c>
    </row>
    <row r="1018">
      <c r="A1018" t="inlineStr">
        <is>
          <t>1349200</t>
        </is>
      </c>
      <c r="B1018" s="70">
        <f>SUMPRODUCT(K1018:N1018,PAINEL_PESOS!$C$16:$C$19)</f>
        <v/>
      </c>
      <c r="C1018" s="70">
        <f>SUMPRODUCT(O1018:Q1018,PAINEL_PESOS!$C$21:$C$23)</f>
        <v/>
      </c>
      <c r="D1018" s="70">
        <f>SUMPRODUCT(R1018:S1018,PAINEL_PESOS!$C$25:$C$26)</f>
        <v/>
      </c>
      <c r="E1018" s="70">
        <f>SUMPRODUCT(T1018:U1018,PAINEL_PESOS!$C$28:$C$29)</f>
        <v/>
      </c>
      <c r="F1018" s="70" t="n">
        <v>0.9992457481486231</v>
      </c>
      <c r="G1018" s="70" t="n">
        <v>0.6817877961934018</v>
      </c>
      <c r="H1018" s="71">
        <f>IF(NOT(AND(PAINEL_PESOS!$D$12="OK - 100%",PAINEL_PESOS!$F$20="OK - 100%",PAINEL_PESOS!$F$24="OK - 100%",PAINEL_PESOS!$F$27="OK - 100%",PAINEL_PESOS!$F$30="OK - 100%")),"", (B1018*PAINEL_PESOS!$B$7+C1018*PAINEL_PESOS!$B$8+D1018*PAINEL_PESOS!$B$9+E1018*PAINEL_PESOS!$B$10)*F1018)</f>
        <v/>
      </c>
      <c r="I1018" s="71">
        <f>IF(H1018="","",H1018-G1018)</f>
        <v/>
      </c>
      <c r="J1018" s="71">
        <f>IF(I1018="","",ABS(I1018))</f>
        <v/>
      </c>
      <c r="K1018" t="n">
        <v>0.8128021336369772</v>
      </c>
      <c r="L1018" t="n">
        <v>0</v>
      </c>
      <c r="M1018" t="n">
        <v>0.7583228303861436</v>
      </c>
      <c r="N1018" t="n">
        <v>0.999432324625309</v>
      </c>
      <c r="O1018" t="n">
        <v>0.5875162135196448</v>
      </c>
      <c r="P1018" t="n">
        <v>0.9987150485962069</v>
      </c>
      <c r="Q1018" t="n">
        <v>0.9969126083053008</v>
      </c>
      <c r="R1018" t="n">
        <v>0.4892961378518732</v>
      </c>
      <c r="S1018" t="n">
        <v>0.5123258987574569</v>
      </c>
      <c r="T1018" t="n">
        <v>0.5192886084527866</v>
      </c>
      <c r="U1018" t="n">
        <v>0.9301341894791514</v>
      </c>
    </row>
    <row r="1019">
      <c r="A1019" t="inlineStr">
        <is>
          <t>1349201</t>
        </is>
      </c>
      <c r="B1019" s="70">
        <f>SUMPRODUCT(K1019:N1019,PAINEL_PESOS!$C$16:$C$19)</f>
        <v/>
      </c>
      <c r="C1019" s="70">
        <f>SUMPRODUCT(O1019:Q1019,PAINEL_PESOS!$C$21:$C$23)</f>
        <v/>
      </c>
      <c r="D1019" s="70">
        <f>SUMPRODUCT(R1019:S1019,PAINEL_PESOS!$C$25:$C$26)</f>
        <v/>
      </c>
      <c r="E1019" s="70">
        <f>SUMPRODUCT(T1019:U1019,PAINEL_PESOS!$C$28:$C$29)</f>
        <v/>
      </c>
      <c r="F1019" s="70" t="n">
        <v>0.9998194476015292</v>
      </c>
      <c r="G1019" s="70" t="n">
        <v>0.6795205155644698</v>
      </c>
      <c r="H1019" s="71">
        <f>IF(NOT(AND(PAINEL_PESOS!$D$12="OK - 100%",PAINEL_PESOS!$F$20="OK - 100%",PAINEL_PESOS!$F$24="OK - 100%",PAINEL_PESOS!$F$27="OK - 100%",PAINEL_PESOS!$F$30="OK - 100%")),"", (B1019*PAINEL_PESOS!$B$7+C1019*PAINEL_PESOS!$B$8+D1019*PAINEL_PESOS!$B$9+E1019*PAINEL_PESOS!$B$10)*F1019)</f>
        <v/>
      </c>
      <c r="I1019" s="71">
        <f>IF(H1019="","",H1019-G1019)</f>
        <v/>
      </c>
      <c r="J1019" s="71">
        <f>IF(I1019="","",ABS(I1019))</f>
        <v/>
      </c>
      <c r="K1019" t="n">
        <v>0.909209529867485</v>
      </c>
      <c r="L1019" t="n">
        <v>0</v>
      </c>
      <c r="M1019" t="n">
        <v>0.755729046693157</v>
      </c>
      <c r="N1019" t="n">
        <v>0.9997590512075126</v>
      </c>
      <c r="O1019" t="n">
        <v>0.4930013031008147</v>
      </c>
      <c r="P1019" t="n">
        <v>0.9999044436355061</v>
      </c>
      <c r="Q1019" t="n">
        <v>0.9992802872274812</v>
      </c>
      <c r="R1019" t="n">
        <v>0.9658127683173837</v>
      </c>
      <c r="S1019" t="n">
        <v>0.2382265911124724</v>
      </c>
      <c r="T1019" t="n">
        <v>0.3001584331607796</v>
      </c>
      <c r="U1019" t="n">
        <v>0.9391418517827722</v>
      </c>
    </row>
    <row r="1020">
      <c r="A1020" t="inlineStr">
        <is>
          <t>1349202</t>
        </is>
      </c>
      <c r="B1020" s="70">
        <f>SUMPRODUCT(K1020:N1020,PAINEL_PESOS!$C$16:$C$19)</f>
        <v/>
      </c>
      <c r="C1020" s="70">
        <f>SUMPRODUCT(O1020:Q1020,PAINEL_PESOS!$C$21:$C$23)</f>
        <v/>
      </c>
      <c r="D1020" s="70">
        <f>SUMPRODUCT(R1020:S1020,PAINEL_PESOS!$C$25:$C$26)</f>
        <v/>
      </c>
      <c r="E1020" s="70">
        <f>SUMPRODUCT(T1020:U1020,PAINEL_PESOS!$C$28:$C$29)</f>
        <v/>
      </c>
      <c r="F1020" s="70" t="n">
        <v>0.9998948569218367</v>
      </c>
      <c r="G1020" s="70" t="n">
        <v>0.6665265393092719</v>
      </c>
      <c r="H1020" s="71">
        <f>IF(NOT(AND(PAINEL_PESOS!$D$12="OK - 100%",PAINEL_PESOS!$F$20="OK - 100%",PAINEL_PESOS!$F$24="OK - 100%",PAINEL_PESOS!$F$27="OK - 100%",PAINEL_PESOS!$F$30="OK - 100%")),"", (B1020*PAINEL_PESOS!$B$7+C1020*PAINEL_PESOS!$B$8+D1020*PAINEL_PESOS!$B$9+E1020*PAINEL_PESOS!$B$10)*F1020)</f>
        <v/>
      </c>
      <c r="I1020" s="71">
        <f>IF(H1020="","",H1020-G1020)</f>
        <v/>
      </c>
      <c r="J1020" s="71">
        <f>IF(I1020="","",ABS(I1020))</f>
        <v/>
      </c>
      <c r="K1020" t="n">
        <v>1</v>
      </c>
      <c r="L1020" t="n">
        <v>0</v>
      </c>
      <c r="M1020" t="n">
        <v>0.697862551397144</v>
      </c>
      <c r="N1020" t="n">
        <v>0.9998380772127614</v>
      </c>
      <c r="O1020" t="n">
        <v>0.3998260858968066</v>
      </c>
      <c r="P1020" t="n">
        <v>0.9999247604442653</v>
      </c>
      <c r="Q1020" t="n">
        <v>0.9995966451450433</v>
      </c>
      <c r="R1020" t="n">
        <v>0.9475812891107606</v>
      </c>
      <c r="S1020" t="n">
        <v>0.1745493300302418</v>
      </c>
      <c r="T1020" t="n">
        <v>0.3101035322750121</v>
      </c>
      <c r="U1020" t="n">
        <v>0.9521235585994572</v>
      </c>
    </row>
    <row r="1021">
      <c r="A1021" t="inlineStr">
        <is>
          <t>1349203</t>
        </is>
      </c>
      <c r="B1021" s="70">
        <f>SUMPRODUCT(K1021:N1021,PAINEL_PESOS!$C$16:$C$19)</f>
        <v/>
      </c>
      <c r="C1021" s="70">
        <f>SUMPRODUCT(O1021:Q1021,PAINEL_PESOS!$C$21:$C$23)</f>
        <v/>
      </c>
      <c r="D1021" s="70">
        <f>SUMPRODUCT(R1021:S1021,PAINEL_PESOS!$C$25:$C$26)</f>
        <v/>
      </c>
      <c r="E1021" s="70">
        <f>SUMPRODUCT(T1021:U1021,PAINEL_PESOS!$C$28:$C$29)</f>
        <v/>
      </c>
      <c r="F1021" s="70" t="n">
        <v>0.9998833051536964</v>
      </c>
      <c r="G1021" s="70" t="n">
        <v>0.686532267469884</v>
      </c>
      <c r="H1021" s="71">
        <f>IF(NOT(AND(PAINEL_PESOS!$D$12="OK - 100%",PAINEL_PESOS!$F$20="OK - 100%",PAINEL_PESOS!$F$24="OK - 100%",PAINEL_PESOS!$F$27="OK - 100%",PAINEL_PESOS!$F$30="OK - 100%")),"", (B1021*PAINEL_PESOS!$B$7+C1021*PAINEL_PESOS!$B$8+D1021*PAINEL_PESOS!$B$9+E1021*PAINEL_PESOS!$B$10)*F1021)</f>
        <v/>
      </c>
      <c r="I1021" s="71">
        <f>IF(H1021="","",H1021-G1021)</f>
        <v/>
      </c>
      <c r="J1021" s="71">
        <f>IF(I1021="","",ABS(I1021))</f>
        <v/>
      </c>
      <c r="K1021" t="n">
        <v>0.8012885619546646</v>
      </c>
      <c r="L1021" t="n">
        <v>0</v>
      </c>
      <c r="M1021" t="n">
        <v>0.8348252346314414</v>
      </c>
      <c r="N1021" t="n">
        <v>0.9998078535201302</v>
      </c>
      <c r="O1021" t="n">
        <v>0.5261491849174729</v>
      </c>
      <c r="P1021" t="n">
        <v>0.9999764978761604</v>
      </c>
      <c r="Q1021" t="n">
        <v>0.9995481965236114</v>
      </c>
      <c r="R1021" t="n">
        <v>0.9818057522034331</v>
      </c>
      <c r="S1021" t="n">
        <v>0.2482885595985251</v>
      </c>
      <c r="T1021" t="n">
        <v>0.3294193080300356</v>
      </c>
      <c r="U1021" t="n">
        <v>0.9316421016825247</v>
      </c>
    </row>
    <row r="1022">
      <c r="A1022" t="inlineStr">
        <is>
          <t>1349204</t>
        </is>
      </c>
      <c r="B1022" s="70">
        <f>SUMPRODUCT(K1022:N1022,PAINEL_PESOS!$C$16:$C$19)</f>
        <v/>
      </c>
      <c r="C1022" s="70">
        <f>SUMPRODUCT(O1022:Q1022,PAINEL_PESOS!$C$21:$C$23)</f>
        <v/>
      </c>
      <c r="D1022" s="70">
        <f>SUMPRODUCT(R1022:S1022,PAINEL_PESOS!$C$25:$C$26)</f>
        <v/>
      </c>
      <c r="E1022" s="70">
        <f>SUMPRODUCT(T1022:U1022,PAINEL_PESOS!$C$28:$C$29)</f>
        <v/>
      </c>
      <c r="F1022" s="70" t="n">
        <v>0.9998227039914638</v>
      </c>
      <c r="G1022" s="70" t="n">
        <v>0.6592173226953113</v>
      </c>
      <c r="H1022" s="71">
        <f>IF(NOT(AND(PAINEL_PESOS!$D$12="OK - 100%",PAINEL_PESOS!$F$20="OK - 100%",PAINEL_PESOS!$F$24="OK - 100%",PAINEL_PESOS!$F$27="OK - 100%",PAINEL_PESOS!$F$30="OK - 100%")),"", (B1022*PAINEL_PESOS!$B$7+C1022*PAINEL_PESOS!$B$8+D1022*PAINEL_PESOS!$B$9+E1022*PAINEL_PESOS!$B$10)*F1022)</f>
        <v/>
      </c>
      <c r="I1022" s="71">
        <f>IF(H1022="","",H1022-G1022)</f>
        <v/>
      </c>
      <c r="J1022" s="71">
        <f>IF(I1022="","",ABS(I1022))</f>
        <v/>
      </c>
      <c r="K1022" t="n">
        <v>0.8801783892451008</v>
      </c>
      <c r="L1022" t="n">
        <v>0</v>
      </c>
      <c r="M1022" t="n">
        <v>0.6389129860124104</v>
      </c>
      <c r="N1022" t="n">
        <v>0.9996507197941058</v>
      </c>
      <c r="O1022" t="n">
        <v>0.5326030699565913</v>
      </c>
      <c r="P1022" t="n">
        <v>0.9991543661272783</v>
      </c>
      <c r="Q1022" t="n">
        <v>0.9994967054885633</v>
      </c>
      <c r="R1022" t="n">
        <v>0.518067921692975</v>
      </c>
      <c r="S1022" t="n">
        <v>0.3714598949240316</v>
      </c>
      <c r="T1022" t="n">
        <v>0.5020537828694777</v>
      </c>
      <c r="U1022" t="n">
        <v>0.9362183521059168</v>
      </c>
    </row>
    <row r="1023">
      <c r="A1023" t="inlineStr">
        <is>
          <t>1349206</t>
        </is>
      </c>
      <c r="B1023" s="70">
        <f>SUMPRODUCT(K1023:N1023,PAINEL_PESOS!$C$16:$C$19)</f>
        <v/>
      </c>
      <c r="C1023" s="70">
        <f>SUMPRODUCT(O1023:Q1023,PAINEL_PESOS!$C$21:$C$23)</f>
        <v/>
      </c>
      <c r="D1023" s="70">
        <f>SUMPRODUCT(R1023:S1023,PAINEL_PESOS!$C$25:$C$26)</f>
        <v/>
      </c>
      <c r="E1023" s="70">
        <f>SUMPRODUCT(T1023:U1023,PAINEL_PESOS!$C$28:$C$29)</f>
        <v/>
      </c>
      <c r="F1023" s="70" t="n">
        <v>0.998807528995636</v>
      </c>
      <c r="G1023" s="70" t="n">
        <v>0.6496970330005719</v>
      </c>
      <c r="H1023" s="71">
        <f>IF(NOT(AND(PAINEL_PESOS!$D$12="OK - 100%",PAINEL_PESOS!$F$20="OK - 100%",PAINEL_PESOS!$F$24="OK - 100%",PAINEL_PESOS!$F$27="OK - 100%",PAINEL_PESOS!$F$30="OK - 100%")),"", (B1023*PAINEL_PESOS!$B$7+C1023*PAINEL_PESOS!$B$8+D1023*PAINEL_PESOS!$B$9+E1023*PAINEL_PESOS!$B$10)*F1023)</f>
        <v/>
      </c>
      <c r="I1023" s="71">
        <f>IF(H1023="","",H1023-G1023)</f>
        <v/>
      </c>
      <c r="J1023" s="71">
        <f>IF(I1023="","",ABS(I1023))</f>
        <v/>
      </c>
      <c r="K1023" t="n">
        <v>0.2</v>
      </c>
      <c r="L1023" t="n">
        <v>0.9999999999999998</v>
      </c>
      <c r="M1023" t="n">
        <v>0.4669452954416251</v>
      </c>
      <c r="N1023" t="n">
        <v>0.9936961549581053</v>
      </c>
      <c r="O1023" t="n">
        <v>0.5736280771135109</v>
      </c>
      <c r="P1023" t="n">
        <v>0.9994162154488524</v>
      </c>
      <c r="Q1023" t="n">
        <v>0.9978570811361456</v>
      </c>
      <c r="R1023" t="n">
        <v>0.2419470476314818</v>
      </c>
      <c r="S1023" t="n">
        <v>0.4852122393269537</v>
      </c>
      <c r="T1023" t="n">
        <v>0.6483162827783915</v>
      </c>
      <c r="U1023" t="n">
        <v>0.7840510786336601</v>
      </c>
    </row>
    <row r="1024">
      <c r="A1024" t="inlineStr">
        <is>
          <t>1349207</t>
        </is>
      </c>
      <c r="B1024" s="70">
        <f>SUMPRODUCT(K1024:N1024,PAINEL_PESOS!$C$16:$C$19)</f>
        <v/>
      </c>
      <c r="C1024" s="70">
        <f>SUMPRODUCT(O1024:Q1024,PAINEL_PESOS!$C$21:$C$23)</f>
        <v/>
      </c>
      <c r="D1024" s="70">
        <f>SUMPRODUCT(R1024:S1024,PAINEL_PESOS!$C$25:$C$26)</f>
        <v/>
      </c>
      <c r="E1024" s="70">
        <f>SUMPRODUCT(T1024:U1024,PAINEL_PESOS!$C$28:$C$29)</f>
        <v/>
      </c>
      <c r="F1024" s="70" t="n">
        <v>0.9996226529158226</v>
      </c>
      <c r="G1024" s="70" t="n">
        <v>0.6744626062775696</v>
      </c>
      <c r="H1024" s="71">
        <f>IF(NOT(AND(PAINEL_PESOS!$D$12="OK - 100%",PAINEL_PESOS!$F$20="OK - 100%",PAINEL_PESOS!$F$24="OK - 100%",PAINEL_PESOS!$F$27="OK - 100%",PAINEL_PESOS!$F$30="OK - 100%")),"", (B1024*PAINEL_PESOS!$B$7+C1024*PAINEL_PESOS!$B$8+D1024*PAINEL_PESOS!$B$9+E1024*PAINEL_PESOS!$B$10)*F1024)</f>
        <v/>
      </c>
      <c r="I1024" s="71">
        <f>IF(H1024="","",H1024-G1024)</f>
        <v/>
      </c>
      <c r="J1024" s="71">
        <f>IF(I1024="","",ABS(I1024))</f>
        <v/>
      </c>
      <c r="K1024" t="n">
        <v>0.2</v>
      </c>
      <c r="L1024" t="n">
        <v>0.9999999999999998</v>
      </c>
      <c r="M1024" t="n">
        <v>0.4725886375391274</v>
      </c>
      <c r="N1024" t="n">
        <v>0.9976238794968734</v>
      </c>
      <c r="O1024" t="n">
        <v>0.6118385382179719</v>
      </c>
      <c r="P1024" t="n">
        <v>0.9997604692526785</v>
      </c>
      <c r="Q1024" t="n">
        <v>0.999547817564867</v>
      </c>
      <c r="R1024" t="n">
        <v>0.3938473308917946</v>
      </c>
      <c r="S1024" t="n">
        <v>0.5444252666416652</v>
      </c>
      <c r="T1024" t="n">
        <v>0.6110771668356334</v>
      </c>
      <c r="U1024" t="n">
        <v>0.7725170978810119</v>
      </c>
    </row>
    <row r="1025">
      <c r="A1025" t="inlineStr">
        <is>
          <t>1349224</t>
        </is>
      </c>
      <c r="B1025" s="70">
        <f>SUMPRODUCT(K1025:N1025,PAINEL_PESOS!$C$16:$C$19)</f>
        <v/>
      </c>
      <c r="C1025" s="70">
        <f>SUMPRODUCT(O1025:Q1025,PAINEL_PESOS!$C$21:$C$23)</f>
        <v/>
      </c>
      <c r="D1025" s="70">
        <f>SUMPRODUCT(R1025:S1025,PAINEL_PESOS!$C$25:$C$26)</f>
        <v/>
      </c>
      <c r="E1025" s="70">
        <f>SUMPRODUCT(T1025:U1025,PAINEL_PESOS!$C$28:$C$29)</f>
        <v/>
      </c>
      <c r="F1025" s="70" t="n">
        <v>0.9999480219969928</v>
      </c>
      <c r="G1025" s="70" t="n">
        <v>0.6091914742546688</v>
      </c>
      <c r="H1025" s="71">
        <f>IF(NOT(AND(PAINEL_PESOS!$D$12="OK - 100%",PAINEL_PESOS!$F$20="OK - 100%",PAINEL_PESOS!$F$24="OK - 100%",PAINEL_PESOS!$F$27="OK - 100%",PAINEL_PESOS!$F$30="OK - 100%")),"", (B1025*PAINEL_PESOS!$B$7+C1025*PAINEL_PESOS!$B$8+D1025*PAINEL_PESOS!$B$9+E1025*PAINEL_PESOS!$B$10)*F1025)</f>
        <v/>
      </c>
      <c r="I1025" s="71">
        <f>IF(H1025="","",H1025-G1025)</f>
        <v/>
      </c>
      <c r="J1025" s="71">
        <f>IF(I1025="","",ABS(I1025))</f>
        <v/>
      </c>
      <c r="K1025" t="n">
        <v>0.2</v>
      </c>
      <c r="L1025" t="n">
        <v>0.9999999999999998</v>
      </c>
      <c r="M1025" t="n">
        <v>0.4691148658135821</v>
      </c>
      <c r="N1025" t="n">
        <v>0.9998098938439409</v>
      </c>
      <c r="O1025" t="n">
        <v>0.3469563103384132</v>
      </c>
      <c r="P1025" t="n">
        <v>0.9999885586262315</v>
      </c>
      <c r="Q1025" t="n">
        <v>0.9998571946293614</v>
      </c>
      <c r="R1025" t="n">
        <v>0.02817792902068204</v>
      </c>
      <c r="S1025" t="n">
        <v>0.5465614155839185</v>
      </c>
      <c r="T1025" t="n">
        <v>0.573954784807155</v>
      </c>
      <c r="U1025" t="n">
        <v>0.8260939053519766</v>
      </c>
    </row>
    <row r="1026">
      <c r="A1026" t="inlineStr">
        <is>
          <t>1349225</t>
        </is>
      </c>
      <c r="B1026" s="70">
        <f>SUMPRODUCT(K1026:N1026,PAINEL_PESOS!$C$16:$C$19)</f>
        <v/>
      </c>
      <c r="C1026" s="70">
        <f>SUMPRODUCT(O1026:Q1026,PAINEL_PESOS!$C$21:$C$23)</f>
        <v/>
      </c>
      <c r="D1026" s="70">
        <f>SUMPRODUCT(R1026:S1026,PAINEL_PESOS!$C$25:$C$26)</f>
        <v/>
      </c>
      <c r="E1026" s="70">
        <f>SUMPRODUCT(T1026:U1026,PAINEL_PESOS!$C$28:$C$29)</f>
        <v/>
      </c>
      <c r="F1026" s="70" t="n">
        <v>0.9996295102738948</v>
      </c>
      <c r="G1026" s="70" t="n">
        <v>0.6829200525047089</v>
      </c>
      <c r="H1026" s="71">
        <f>IF(NOT(AND(PAINEL_PESOS!$D$12="OK - 100%",PAINEL_PESOS!$F$20="OK - 100%",PAINEL_PESOS!$F$24="OK - 100%",PAINEL_PESOS!$F$27="OK - 100%",PAINEL_PESOS!$F$30="OK - 100%")),"", (B1026*PAINEL_PESOS!$B$7+C1026*PAINEL_PESOS!$B$8+D1026*PAINEL_PESOS!$B$9+E1026*PAINEL_PESOS!$B$10)*F1026)</f>
        <v/>
      </c>
      <c r="I1026" s="71">
        <f>IF(H1026="","",H1026-G1026)</f>
        <v/>
      </c>
      <c r="J1026" s="71">
        <f>IF(I1026="","",ABS(I1026))</f>
        <v/>
      </c>
      <c r="K1026" t="n">
        <v>0.9566421994945487</v>
      </c>
      <c r="L1026" t="n">
        <v>0.128298335925732</v>
      </c>
      <c r="M1026" t="n">
        <v>0.6653823528542475</v>
      </c>
      <c r="N1026" t="n">
        <v>0.9996508468971494</v>
      </c>
      <c r="O1026" t="n">
        <v>0.4183490667746483</v>
      </c>
      <c r="P1026" t="n">
        <v>0.9999966294148533</v>
      </c>
      <c r="Q1026" t="n">
        <v>0.9998697784175458</v>
      </c>
      <c r="R1026" t="n">
        <v>0.5091419769464642</v>
      </c>
      <c r="S1026" t="n">
        <v>0.5474041971786179</v>
      </c>
      <c r="T1026" t="n">
        <v>0.5889743105881325</v>
      </c>
      <c r="U1026" t="n">
        <v>0.8327342870994179</v>
      </c>
    </row>
    <row r="1027">
      <c r="A1027" t="inlineStr">
        <is>
          <t>1349226</t>
        </is>
      </c>
      <c r="B1027" s="70">
        <f>SUMPRODUCT(K1027:N1027,PAINEL_PESOS!$C$16:$C$19)</f>
        <v/>
      </c>
      <c r="C1027" s="70">
        <f>SUMPRODUCT(O1027:Q1027,PAINEL_PESOS!$C$21:$C$23)</f>
        <v/>
      </c>
      <c r="D1027" s="70">
        <f>SUMPRODUCT(R1027:S1027,PAINEL_PESOS!$C$25:$C$26)</f>
        <v/>
      </c>
      <c r="E1027" s="70">
        <f>SUMPRODUCT(T1027:U1027,PAINEL_PESOS!$C$28:$C$29)</f>
        <v/>
      </c>
      <c r="F1027" s="70" t="n">
        <v>0.9993964091453843</v>
      </c>
      <c r="G1027" s="70" t="n">
        <v>0.7153233655765328</v>
      </c>
      <c r="H1027" s="71">
        <f>IF(NOT(AND(PAINEL_PESOS!$D$12="OK - 100%",PAINEL_PESOS!$F$20="OK - 100%",PAINEL_PESOS!$F$24="OK - 100%",PAINEL_PESOS!$F$27="OK - 100%",PAINEL_PESOS!$F$30="OK - 100%")),"", (B1027*PAINEL_PESOS!$B$7+C1027*PAINEL_PESOS!$B$8+D1027*PAINEL_PESOS!$B$9+E1027*PAINEL_PESOS!$B$10)*F1027)</f>
        <v/>
      </c>
      <c r="I1027" s="71">
        <f>IF(H1027="","",H1027-G1027)</f>
        <v/>
      </c>
      <c r="J1027" s="71">
        <f>IF(I1027="","",ABS(I1027))</f>
        <v/>
      </c>
      <c r="K1027" t="n">
        <v>0.606931478005083</v>
      </c>
      <c r="L1027" t="n">
        <v>0.4879058906625725</v>
      </c>
      <c r="M1027" t="n">
        <v>0.5832327569239866</v>
      </c>
      <c r="N1027" t="n">
        <v>0.9992080554915794</v>
      </c>
      <c r="O1027" t="n">
        <v>0.3998340116246493</v>
      </c>
      <c r="P1027" t="n">
        <v>0.9999418976130268</v>
      </c>
      <c r="Q1027" t="n">
        <v>0.9993570449116896</v>
      </c>
      <c r="R1027" t="n">
        <v>0.8676515919951858</v>
      </c>
      <c r="S1027" t="n">
        <v>0.5042080903590761</v>
      </c>
      <c r="T1027" t="n">
        <v>0.5921881359617215</v>
      </c>
      <c r="U1027" t="n">
        <v>0.8239342335772154</v>
      </c>
    </row>
    <row r="1028">
      <c r="A1028" t="inlineStr">
        <is>
          <t>1349227</t>
        </is>
      </c>
      <c r="B1028" s="70">
        <f>SUMPRODUCT(K1028:N1028,PAINEL_PESOS!$C$16:$C$19)</f>
        <v/>
      </c>
      <c r="C1028" s="70">
        <f>SUMPRODUCT(O1028:Q1028,PAINEL_PESOS!$C$21:$C$23)</f>
        <v/>
      </c>
      <c r="D1028" s="70">
        <f>SUMPRODUCT(R1028:S1028,PAINEL_PESOS!$C$25:$C$26)</f>
        <v/>
      </c>
      <c r="E1028" s="70">
        <f>SUMPRODUCT(T1028:U1028,PAINEL_PESOS!$C$28:$C$29)</f>
        <v/>
      </c>
      <c r="F1028" s="70" t="n">
        <v>0.9985763886935874</v>
      </c>
      <c r="G1028" s="70" t="n">
        <v>0.733693925717299</v>
      </c>
      <c r="H1028" s="71">
        <f>IF(NOT(AND(PAINEL_PESOS!$D$12="OK - 100%",PAINEL_PESOS!$F$20="OK - 100%",PAINEL_PESOS!$F$24="OK - 100%",PAINEL_PESOS!$F$27="OK - 100%",PAINEL_PESOS!$F$30="OK - 100%")),"", (B1028*PAINEL_PESOS!$B$7+C1028*PAINEL_PESOS!$B$8+D1028*PAINEL_PESOS!$B$9+E1028*PAINEL_PESOS!$B$10)*F1028)</f>
        <v/>
      </c>
      <c r="I1028" s="71">
        <f>IF(H1028="","",H1028-G1028)</f>
        <v/>
      </c>
      <c r="J1028" s="71">
        <f>IF(I1028="","",ABS(I1028))</f>
        <v/>
      </c>
      <c r="K1028" t="n">
        <v>1</v>
      </c>
      <c r="L1028" t="n">
        <v>0.001644236727948085</v>
      </c>
      <c r="M1028" t="n">
        <v>0.6914412035766848</v>
      </c>
      <c r="N1028" t="n">
        <v>0.9991238759750992</v>
      </c>
      <c r="O1028" t="n">
        <v>0.4281155337042246</v>
      </c>
      <c r="P1028" t="n">
        <v>0.9999951443276476</v>
      </c>
      <c r="Q1028" t="n">
        <v>0.9996652353740693</v>
      </c>
      <c r="R1028" t="n">
        <v>0.9200488906911047</v>
      </c>
      <c r="S1028" t="n">
        <v>0.5514994780684513</v>
      </c>
      <c r="T1028" t="n">
        <v>0.5853760377578314</v>
      </c>
      <c r="U1028" t="n">
        <v>0.8563729378196332</v>
      </c>
    </row>
    <row r="1029">
      <c r="A1029" t="inlineStr">
        <is>
          <t>1349228</t>
        </is>
      </c>
      <c r="B1029" s="70">
        <f>SUMPRODUCT(K1029:N1029,PAINEL_PESOS!$C$16:$C$19)</f>
        <v/>
      </c>
      <c r="C1029" s="70">
        <f>SUMPRODUCT(O1029:Q1029,PAINEL_PESOS!$C$21:$C$23)</f>
        <v/>
      </c>
      <c r="D1029" s="70">
        <f>SUMPRODUCT(R1029:S1029,PAINEL_PESOS!$C$25:$C$26)</f>
        <v/>
      </c>
      <c r="E1029" s="70">
        <f>SUMPRODUCT(T1029:U1029,PAINEL_PESOS!$C$28:$C$29)</f>
        <v/>
      </c>
      <c r="F1029" s="70" t="n">
        <v>0.9989164080953498</v>
      </c>
      <c r="G1029" s="70" t="n">
        <v>0.7446944977155419</v>
      </c>
      <c r="H1029" s="71">
        <f>IF(NOT(AND(PAINEL_PESOS!$D$12="OK - 100%",PAINEL_PESOS!$F$20="OK - 100%",PAINEL_PESOS!$F$24="OK - 100%",PAINEL_PESOS!$F$27="OK - 100%",PAINEL_PESOS!$F$30="OK - 100%")),"", (B1029*PAINEL_PESOS!$B$7+C1029*PAINEL_PESOS!$B$8+D1029*PAINEL_PESOS!$B$9+E1029*PAINEL_PESOS!$B$10)*F1029)</f>
        <v/>
      </c>
      <c r="I1029" s="71">
        <f>IF(H1029="","",H1029-G1029)</f>
        <v/>
      </c>
      <c r="J1029" s="71">
        <f>IF(I1029="","",ABS(I1029))</f>
        <v/>
      </c>
      <c r="K1029" t="n">
        <v>0.981692013955586</v>
      </c>
      <c r="L1029" t="n">
        <v>0.001815873937813435</v>
      </c>
      <c r="M1029" t="n">
        <v>0.6867299212984286</v>
      </c>
      <c r="N1029" t="n">
        <v>0.9992875639240618</v>
      </c>
      <c r="O1029" t="n">
        <v>0.4234041404079762</v>
      </c>
      <c r="P1029" t="n">
        <v>0.9999963540026444</v>
      </c>
      <c r="Q1029" t="n">
        <v>0.9997240111708553</v>
      </c>
      <c r="R1029" t="n">
        <v>0.9946362276365911</v>
      </c>
      <c r="S1029" t="n">
        <v>0.5733010041097306</v>
      </c>
      <c r="T1029" t="n">
        <v>0.5849633318549056</v>
      </c>
      <c r="U1029" t="n">
        <v>0.8609389567242406</v>
      </c>
    </row>
    <row r="1030">
      <c r="A1030" t="inlineStr">
        <is>
          <t>1349208</t>
        </is>
      </c>
      <c r="B1030" s="70">
        <f>SUMPRODUCT(K1030:N1030,PAINEL_PESOS!$C$16:$C$19)</f>
        <v/>
      </c>
      <c r="C1030" s="70">
        <f>SUMPRODUCT(O1030:Q1030,PAINEL_PESOS!$C$21:$C$23)</f>
        <v/>
      </c>
      <c r="D1030" s="70">
        <f>SUMPRODUCT(R1030:S1030,PAINEL_PESOS!$C$25:$C$26)</f>
        <v/>
      </c>
      <c r="E1030" s="70">
        <f>SUMPRODUCT(T1030:U1030,PAINEL_PESOS!$C$28:$C$29)</f>
        <v/>
      </c>
      <c r="F1030" s="70" t="n">
        <v>0.9994359399252334</v>
      </c>
      <c r="G1030" s="70" t="n">
        <v>0.6260158815756721</v>
      </c>
      <c r="H1030" s="71">
        <f>IF(NOT(AND(PAINEL_PESOS!$D$12="OK - 100%",PAINEL_PESOS!$F$20="OK - 100%",PAINEL_PESOS!$F$24="OK - 100%",PAINEL_PESOS!$F$27="OK - 100%",PAINEL_PESOS!$F$30="OK - 100%")),"", (B1030*PAINEL_PESOS!$B$7+C1030*PAINEL_PESOS!$B$8+D1030*PAINEL_PESOS!$B$9+E1030*PAINEL_PESOS!$B$10)*F1030)</f>
        <v/>
      </c>
      <c r="I1030" s="71">
        <f>IF(H1030="","",H1030-G1030)</f>
        <v/>
      </c>
      <c r="J1030" s="71">
        <f>IF(I1030="","",ABS(I1030))</f>
        <v/>
      </c>
      <c r="K1030" t="n">
        <v>0.2</v>
      </c>
      <c r="L1030" t="n">
        <v>0.9999999999999998</v>
      </c>
      <c r="M1030" t="n">
        <v>0.4667670744381269</v>
      </c>
      <c r="N1030" t="n">
        <v>0.9969900370544948</v>
      </c>
      <c r="O1030" t="n">
        <v>0.5780915433521401</v>
      </c>
      <c r="P1030" t="n">
        <v>0.9997176107847563</v>
      </c>
      <c r="Q1030" t="n">
        <v>0.9990063219451248</v>
      </c>
      <c r="R1030" t="n">
        <v>0.03162938590330239</v>
      </c>
      <c r="S1030" t="n">
        <v>0.4889743966804432</v>
      </c>
      <c r="T1030" t="n">
        <v>0.6145003036922523</v>
      </c>
      <c r="U1030" t="n">
        <v>0.8260939053519766</v>
      </c>
    </row>
    <row r="1031">
      <c r="A1031" t="inlineStr">
        <is>
          <t>1349210</t>
        </is>
      </c>
      <c r="B1031" s="70">
        <f>SUMPRODUCT(K1031:N1031,PAINEL_PESOS!$C$16:$C$19)</f>
        <v/>
      </c>
      <c r="C1031" s="70">
        <f>SUMPRODUCT(O1031:Q1031,PAINEL_PESOS!$C$21:$C$23)</f>
        <v/>
      </c>
      <c r="D1031" s="70">
        <f>SUMPRODUCT(R1031:S1031,PAINEL_PESOS!$C$25:$C$26)</f>
        <v/>
      </c>
      <c r="E1031" s="70">
        <f>SUMPRODUCT(T1031:U1031,PAINEL_PESOS!$C$28:$C$29)</f>
        <v/>
      </c>
      <c r="F1031" s="70" t="n">
        <v>0.9995639988851478</v>
      </c>
      <c r="G1031" s="70" t="n">
        <v>0.6732419700522113</v>
      </c>
      <c r="H1031" s="71">
        <f>IF(NOT(AND(PAINEL_PESOS!$D$12="OK - 100%",PAINEL_PESOS!$F$20="OK - 100%",PAINEL_PESOS!$F$24="OK - 100%",PAINEL_PESOS!$F$27="OK - 100%",PAINEL_PESOS!$F$30="OK - 100%")),"", (B1031*PAINEL_PESOS!$B$7+C1031*PAINEL_PESOS!$B$8+D1031*PAINEL_PESOS!$B$9+E1031*PAINEL_PESOS!$B$10)*F1031)</f>
        <v/>
      </c>
      <c r="I1031" s="71">
        <f>IF(H1031="","",H1031-G1031)</f>
        <v/>
      </c>
      <c r="J1031" s="71">
        <f>IF(I1031="","",ABS(I1031))</f>
        <v/>
      </c>
      <c r="K1031" t="n">
        <v>0.2</v>
      </c>
      <c r="L1031" t="n">
        <v>0.7441265048688429</v>
      </c>
      <c r="M1031" t="n">
        <v>0.6012779645716124</v>
      </c>
      <c r="N1031" t="n">
        <v>0.998681027015874</v>
      </c>
      <c r="O1031" t="n">
        <v>0.3516182754990169</v>
      </c>
      <c r="P1031" t="n">
        <v>0.9999855692180968</v>
      </c>
      <c r="Q1031" t="n">
        <v>0.9986319148000801</v>
      </c>
      <c r="R1031" t="n">
        <v>0.6439857184577247</v>
      </c>
      <c r="S1031" t="n">
        <v>0.4881131662435823</v>
      </c>
      <c r="T1031" t="n">
        <v>0.6045410760329462</v>
      </c>
      <c r="U1031" t="n">
        <v>0.8127785100698829</v>
      </c>
    </row>
    <row r="1032">
      <c r="A1032" t="inlineStr">
        <is>
          <t>1349211</t>
        </is>
      </c>
      <c r="B1032" s="70">
        <f>SUMPRODUCT(K1032:N1032,PAINEL_PESOS!$C$16:$C$19)</f>
        <v/>
      </c>
      <c r="C1032" s="70">
        <f>SUMPRODUCT(O1032:Q1032,PAINEL_PESOS!$C$21:$C$23)</f>
        <v/>
      </c>
      <c r="D1032" s="70">
        <f>SUMPRODUCT(R1032:S1032,PAINEL_PESOS!$C$25:$C$26)</f>
        <v/>
      </c>
      <c r="E1032" s="70">
        <f>SUMPRODUCT(T1032:U1032,PAINEL_PESOS!$C$28:$C$29)</f>
        <v/>
      </c>
      <c r="F1032" s="70" t="n">
        <v>0.9975333629147337</v>
      </c>
      <c r="G1032" s="70" t="n">
        <v>0.6575332112715464</v>
      </c>
      <c r="H1032" s="71">
        <f>IF(NOT(AND(PAINEL_PESOS!$D$12="OK - 100%",PAINEL_PESOS!$F$20="OK - 100%",PAINEL_PESOS!$F$24="OK - 100%",PAINEL_PESOS!$F$27="OK - 100%",PAINEL_PESOS!$F$30="OK - 100%")),"", (B1032*PAINEL_PESOS!$B$7+C1032*PAINEL_PESOS!$B$8+D1032*PAINEL_PESOS!$B$9+E1032*PAINEL_PESOS!$B$10)*F1032)</f>
        <v/>
      </c>
      <c r="I1032" s="71">
        <f>IF(H1032="","",H1032-G1032)</f>
        <v/>
      </c>
      <c r="J1032" s="71">
        <f>IF(I1032="","",ABS(I1032))</f>
        <v/>
      </c>
      <c r="K1032" t="n">
        <v>0.2</v>
      </c>
      <c r="L1032" t="n">
        <v>0.9568582552359224</v>
      </c>
      <c r="M1032" t="n">
        <v>0.481561924161661</v>
      </c>
      <c r="N1032" t="n">
        <v>0.9950718745822423</v>
      </c>
      <c r="O1032" t="n">
        <v>0.4109233536376731</v>
      </c>
      <c r="P1032" t="n">
        <v>0.9999936137247233</v>
      </c>
      <c r="Q1032" t="n">
        <v>0.9908030123386387</v>
      </c>
      <c r="R1032" t="n">
        <v>0.4514223516796464</v>
      </c>
      <c r="S1032" t="n">
        <v>0.4553050529983406</v>
      </c>
      <c r="T1032" t="n">
        <v>0.6388853765149766</v>
      </c>
      <c r="U1032" t="n">
        <v>0.8097674794519032</v>
      </c>
    </row>
    <row r="1033">
      <c r="A1033" t="inlineStr">
        <is>
          <t>1349212</t>
        </is>
      </c>
      <c r="B1033" s="70">
        <f>SUMPRODUCT(K1033:N1033,PAINEL_PESOS!$C$16:$C$19)</f>
        <v/>
      </c>
      <c r="C1033" s="70">
        <f>SUMPRODUCT(O1033:Q1033,PAINEL_PESOS!$C$21:$C$23)</f>
        <v/>
      </c>
      <c r="D1033" s="70">
        <f>SUMPRODUCT(R1033:S1033,PAINEL_PESOS!$C$25:$C$26)</f>
        <v/>
      </c>
      <c r="E1033" s="70">
        <f>SUMPRODUCT(T1033:U1033,PAINEL_PESOS!$C$28:$C$29)</f>
        <v/>
      </c>
      <c r="F1033" s="70" t="n">
        <v>0.9983240554190873</v>
      </c>
      <c r="G1033" s="70" t="n">
        <v>0.7139446646152602</v>
      </c>
      <c r="H1033" s="71">
        <f>IF(NOT(AND(PAINEL_PESOS!$D$12="OK - 100%",PAINEL_PESOS!$F$20="OK - 100%",PAINEL_PESOS!$F$24="OK - 100%",PAINEL_PESOS!$F$27="OK - 100%",PAINEL_PESOS!$F$30="OK - 100%")),"", (B1033*PAINEL_PESOS!$B$7+C1033*PAINEL_PESOS!$B$8+D1033*PAINEL_PESOS!$B$9+E1033*PAINEL_PESOS!$B$10)*F1033)</f>
        <v/>
      </c>
      <c r="I1033" s="71">
        <f>IF(H1033="","",H1033-G1033)</f>
        <v/>
      </c>
      <c r="J1033" s="71">
        <f>IF(I1033="","",ABS(I1033))</f>
        <v/>
      </c>
      <c r="K1033" t="n">
        <v>0.2</v>
      </c>
      <c r="L1033" t="n">
        <v>0.9999999999999998</v>
      </c>
      <c r="M1033" t="n">
        <v>0.4582674546616653</v>
      </c>
      <c r="N1033" t="n">
        <v>0.9969327492943648</v>
      </c>
      <c r="O1033" t="n">
        <v>0.4156400618910825</v>
      </c>
      <c r="P1033" t="n">
        <v>0.999994899965705</v>
      </c>
      <c r="Q1033" t="n">
        <v>0.9936039274714348</v>
      </c>
      <c r="R1033" t="n">
        <v>0.8701988942285139</v>
      </c>
      <c r="S1033" t="n">
        <v>0.4550413199778277</v>
      </c>
      <c r="T1033" t="n">
        <v>0.6429228014644675</v>
      </c>
      <c r="U1033" t="n">
        <v>0.8192232627530018</v>
      </c>
    </row>
    <row r="1034">
      <c r="A1034" t="inlineStr">
        <is>
          <t>1349213</t>
        </is>
      </c>
      <c r="B1034" s="70">
        <f>SUMPRODUCT(K1034:N1034,PAINEL_PESOS!$C$16:$C$19)</f>
        <v/>
      </c>
      <c r="C1034" s="70">
        <f>SUMPRODUCT(O1034:Q1034,PAINEL_PESOS!$C$21:$C$23)</f>
        <v/>
      </c>
      <c r="D1034" s="70">
        <f>SUMPRODUCT(R1034:S1034,PAINEL_PESOS!$C$25:$C$26)</f>
        <v/>
      </c>
      <c r="E1034" s="70">
        <f>SUMPRODUCT(T1034:U1034,PAINEL_PESOS!$C$28:$C$29)</f>
        <v/>
      </c>
      <c r="F1034" s="70" t="n">
        <v>0.9982696740865862</v>
      </c>
      <c r="G1034" s="70" t="n">
        <v>0.7013422430704611</v>
      </c>
      <c r="H1034" s="71">
        <f>IF(NOT(AND(PAINEL_PESOS!$D$12="OK - 100%",PAINEL_PESOS!$F$20="OK - 100%",PAINEL_PESOS!$F$24="OK - 100%",PAINEL_PESOS!$F$27="OK - 100%",PAINEL_PESOS!$F$30="OK - 100%")),"", (B1034*PAINEL_PESOS!$B$7+C1034*PAINEL_PESOS!$B$8+D1034*PAINEL_PESOS!$B$9+E1034*PAINEL_PESOS!$B$10)*F1034)</f>
        <v/>
      </c>
      <c r="I1034" s="71">
        <f>IF(H1034="","",H1034-G1034)</f>
        <v/>
      </c>
      <c r="J1034" s="71">
        <f>IF(I1034="","",ABS(I1034))</f>
        <v/>
      </c>
      <c r="K1034" t="n">
        <v>0.2</v>
      </c>
      <c r="L1034" t="n">
        <v>0.9999999999999998</v>
      </c>
      <c r="M1034" t="n">
        <v>0.4581871734904841</v>
      </c>
      <c r="N1034" t="n">
        <v>0.9968493301088607</v>
      </c>
      <c r="O1034" t="n">
        <v>0.4158735866363124</v>
      </c>
      <c r="P1034" t="n">
        <v>0.9999950181133189</v>
      </c>
      <c r="Q1034" t="n">
        <v>0.9933868270213947</v>
      </c>
      <c r="R1034" t="n">
        <v>0.7861050026292575</v>
      </c>
      <c r="S1034" t="n">
        <v>0.4563041450119363</v>
      </c>
      <c r="T1034" t="n">
        <v>0.6280859918036727</v>
      </c>
      <c r="U1034" t="n">
        <v>0.8162794985534679</v>
      </c>
    </row>
    <row r="1035">
      <c r="A1035" t="inlineStr">
        <is>
          <t>1349214</t>
        </is>
      </c>
      <c r="B1035" s="70">
        <f>SUMPRODUCT(K1035:N1035,PAINEL_PESOS!$C$16:$C$19)</f>
        <v/>
      </c>
      <c r="C1035" s="70">
        <f>SUMPRODUCT(O1035:Q1035,PAINEL_PESOS!$C$21:$C$23)</f>
        <v/>
      </c>
      <c r="D1035" s="70">
        <f>SUMPRODUCT(R1035:S1035,PAINEL_PESOS!$C$25:$C$26)</f>
        <v/>
      </c>
      <c r="E1035" s="70">
        <f>SUMPRODUCT(T1035:U1035,PAINEL_PESOS!$C$28:$C$29)</f>
        <v/>
      </c>
      <c r="F1035" s="70" t="n">
        <v>0.9993340033913408</v>
      </c>
      <c r="G1035" s="70" t="n">
        <v>0.7402065888268828</v>
      </c>
      <c r="H1035" s="71">
        <f>IF(NOT(AND(PAINEL_PESOS!$D$12="OK - 100%",PAINEL_PESOS!$F$20="OK - 100%",PAINEL_PESOS!$F$24="OK - 100%",PAINEL_PESOS!$F$27="OK - 100%",PAINEL_PESOS!$F$30="OK - 100%")),"", (B1035*PAINEL_PESOS!$B$7+C1035*PAINEL_PESOS!$B$8+D1035*PAINEL_PESOS!$B$9+E1035*PAINEL_PESOS!$B$10)*F1035)</f>
        <v/>
      </c>
      <c r="I1035" s="71">
        <f>IF(H1035="","",H1035-G1035)</f>
        <v/>
      </c>
      <c r="J1035" s="71">
        <f>IF(I1035="","",ABS(I1035))</f>
        <v/>
      </c>
      <c r="K1035" t="n">
        <v>0.2</v>
      </c>
      <c r="L1035" t="n">
        <v>0.9996582031757036</v>
      </c>
      <c r="M1035" t="n">
        <v>0.4584163124773378</v>
      </c>
      <c r="N1035" t="n">
        <v>0.9987880064554263</v>
      </c>
      <c r="O1035" t="n">
        <v>0.4157184433865422</v>
      </c>
      <c r="P1035" t="n">
        <v>0.9999949280193968</v>
      </c>
      <c r="Q1035" t="n">
        <v>0.9974596704913731</v>
      </c>
      <c r="R1035" t="n">
        <v>0.9953358402409288</v>
      </c>
      <c r="S1035" t="n">
        <v>0.526848591915141</v>
      </c>
      <c r="T1035" t="n">
        <v>0.6358727681916689</v>
      </c>
      <c r="U1035" t="n">
        <v>0.8303286502127591</v>
      </c>
    </row>
    <row r="1036">
      <c r="A1036" t="inlineStr">
        <is>
          <t>1349215</t>
        </is>
      </c>
      <c r="B1036" s="70">
        <f>SUMPRODUCT(K1036:N1036,PAINEL_PESOS!$C$16:$C$19)</f>
        <v/>
      </c>
      <c r="C1036" s="70">
        <f>SUMPRODUCT(O1036:Q1036,PAINEL_PESOS!$C$21:$C$23)</f>
        <v/>
      </c>
      <c r="D1036" s="70">
        <f>SUMPRODUCT(R1036:S1036,PAINEL_PESOS!$C$25:$C$26)</f>
        <v/>
      </c>
      <c r="E1036" s="70">
        <f>SUMPRODUCT(T1036:U1036,PAINEL_PESOS!$C$28:$C$29)</f>
        <v/>
      </c>
      <c r="F1036" s="70" t="n">
        <v>0.9996439223810157</v>
      </c>
      <c r="G1036" s="70" t="n">
        <v>0.7394824112937325</v>
      </c>
      <c r="H1036" s="71">
        <f>IF(NOT(AND(PAINEL_PESOS!$D$12="OK - 100%",PAINEL_PESOS!$F$20="OK - 100%",PAINEL_PESOS!$F$24="OK - 100%",PAINEL_PESOS!$F$27="OK - 100%",PAINEL_PESOS!$F$30="OK - 100%")),"", (B1036*PAINEL_PESOS!$B$7+C1036*PAINEL_PESOS!$B$8+D1036*PAINEL_PESOS!$B$9+E1036*PAINEL_PESOS!$B$10)*F1036)</f>
        <v/>
      </c>
      <c r="I1036" s="71">
        <f>IF(H1036="","",H1036-G1036)</f>
        <v/>
      </c>
      <c r="J1036" s="71">
        <f>IF(I1036="","",ABS(I1036))</f>
        <v/>
      </c>
      <c r="K1036" t="n">
        <v>0.2</v>
      </c>
      <c r="L1036" t="n">
        <v>0.9999999999999998</v>
      </c>
      <c r="M1036" t="n">
        <v>0.4645949454484614</v>
      </c>
      <c r="N1036" t="n">
        <v>0.9991102332791587</v>
      </c>
      <c r="O1036" t="n">
        <v>0.3800431953172834</v>
      </c>
      <c r="P1036" t="n">
        <v>0.9999702395277557</v>
      </c>
      <c r="Q1036" t="n">
        <v>0.9987817890034023</v>
      </c>
      <c r="R1036" t="n">
        <v>0.995587670173899</v>
      </c>
      <c r="S1036" t="n">
        <v>0.5413440680201631</v>
      </c>
      <c r="T1036" t="n">
        <v>0.6275486785831997</v>
      </c>
      <c r="U1036" t="n">
        <v>0.8357700570800136</v>
      </c>
    </row>
    <row r="1037">
      <c r="A1037" t="inlineStr">
        <is>
          <t>1349216</t>
        </is>
      </c>
      <c r="B1037" s="70">
        <f>SUMPRODUCT(K1037:N1037,PAINEL_PESOS!$C$16:$C$19)</f>
        <v/>
      </c>
      <c r="C1037" s="70">
        <f>SUMPRODUCT(O1037:Q1037,PAINEL_PESOS!$C$21:$C$23)</f>
        <v/>
      </c>
      <c r="D1037" s="70">
        <f>SUMPRODUCT(R1037:S1037,PAINEL_PESOS!$C$25:$C$26)</f>
        <v/>
      </c>
      <c r="E1037" s="70">
        <f>SUMPRODUCT(T1037:U1037,PAINEL_PESOS!$C$28:$C$29)</f>
        <v/>
      </c>
      <c r="F1037" s="70" t="n">
        <v>0.9997125817380977</v>
      </c>
      <c r="G1037" s="70" t="n">
        <v>0.7416285500732701</v>
      </c>
      <c r="H1037" s="71">
        <f>IF(NOT(AND(PAINEL_PESOS!$D$12="OK - 100%",PAINEL_PESOS!$F$20="OK - 100%",PAINEL_PESOS!$F$24="OK - 100%",PAINEL_PESOS!$F$27="OK - 100%",PAINEL_PESOS!$F$30="OK - 100%")),"", (B1037*PAINEL_PESOS!$B$7+C1037*PAINEL_PESOS!$B$8+D1037*PAINEL_PESOS!$B$9+E1037*PAINEL_PESOS!$B$10)*F1037)</f>
        <v/>
      </c>
      <c r="I1037" s="71">
        <f>IF(H1037="","",H1037-G1037)</f>
        <v/>
      </c>
      <c r="J1037" s="71">
        <f>IF(I1037="","",ABS(I1037))</f>
        <v/>
      </c>
      <c r="K1037" t="n">
        <v>0.2</v>
      </c>
      <c r="L1037" t="n">
        <v>0.9999999999999998</v>
      </c>
      <c r="M1037" t="n">
        <v>0.4691148658135821</v>
      </c>
      <c r="N1037" t="n">
        <v>0.9989482565646344</v>
      </c>
      <c r="O1037" t="n">
        <v>0.3469563103384132</v>
      </c>
      <c r="P1037" t="n">
        <v>0.9999366788292583</v>
      </c>
      <c r="Q1037" t="n">
        <v>0.9992100444771932</v>
      </c>
      <c r="R1037" t="n">
        <v>0.99326596853835</v>
      </c>
      <c r="S1037" t="n">
        <v>0.5291518497639554</v>
      </c>
      <c r="T1037" t="n">
        <v>0.6606978662768417</v>
      </c>
      <c r="U1037" t="n">
        <v>0.8535182166960227</v>
      </c>
    </row>
    <row r="1038">
      <c r="A1038" t="inlineStr">
        <is>
          <t>1349217</t>
        </is>
      </c>
      <c r="B1038" s="70">
        <f>SUMPRODUCT(K1038:N1038,PAINEL_PESOS!$C$16:$C$19)</f>
        <v/>
      </c>
      <c r="C1038" s="70">
        <f>SUMPRODUCT(O1038:Q1038,PAINEL_PESOS!$C$21:$C$23)</f>
        <v/>
      </c>
      <c r="D1038" s="70">
        <f>SUMPRODUCT(R1038:S1038,PAINEL_PESOS!$C$25:$C$26)</f>
        <v/>
      </c>
      <c r="E1038" s="70">
        <f>SUMPRODUCT(T1038:U1038,PAINEL_PESOS!$C$28:$C$29)</f>
        <v/>
      </c>
      <c r="F1038" s="70" t="n">
        <v>0.9995183052196398</v>
      </c>
      <c r="G1038" s="70" t="n">
        <v>0.7396092124963378</v>
      </c>
      <c r="H1038" s="71">
        <f>IF(NOT(AND(PAINEL_PESOS!$D$12="OK - 100%",PAINEL_PESOS!$F$20="OK - 100%",PAINEL_PESOS!$F$24="OK - 100%",PAINEL_PESOS!$F$27="OK - 100%",PAINEL_PESOS!$F$30="OK - 100%")),"", (B1038*PAINEL_PESOS!$B$7+C1038*PAINEL_PESOS!$B$8+D1038*PAINEL_PESOS!$B$9+E1038*PAINEL_PESOS!$B$10)*F1038)</f>
        <v/>
      </c>
      <c r="I1038" s="71">
        <f>IF(H1038="","",H1038-G1038)</f>
        <v/>
      </c>
      <c r="J1038" s="71">
        <f>IF(I1038="","",ABS(I1038))</f>
        <v/>
      </c>
      <c r="K1038" t="n">
        <v>0.2</v>
      </c>
      <c r="L1038" t="n">
        <v>0.9999999999999998</v>
      </c>
      <c r="M1038" t="n">
        <v>0.4632360602611831</v>
      </c>
      <c r="N1038" t="n">
        <v>0.9988918083641951</v>
      </c>
      <c r="O1038" t="n">
        <v>0.3885233442272142</v>
      </c>
      <c r="P1038" t="n">
        <v>0.9999710171925211</v>
      </c>
      <c r="Q1038" t="n">
        <v>0.9982963269707887</v>
      </c>
      <c r="R1038" t="n">
        <v>0.999873375551172</v>
      </c>
      <c r="S1038" t="n">
        <v>0.5072951867782309</v>
      </c>
      <c r="T1038" t="n">
        <v>0.6471694734482839</v>
      </c>
      <c r="U1038" t="n">
        <v>0.8431294383503221</v>
      </c>
    </row>
    <row r="1039">
      <c r="A1039" t="inlineStr">
        <is>
          <t>1349643</t>
        </is>
      </c>
      <c r="B1039" s="70">
        <f>SUMPRODUCT(K1039:N1039,PAINEL_PESOS!$C$16:$C$19)</f>
        <v/>
      </c>
      <c r="C1039" s="70">
        <f>SUMPRODUCT(O1039:Q1039,PAINEL_PESOS!$C$21:$C$23)</f>
        <v/>
      </c>
      <c r="D1039" s="70">
        <f>SUMPRODUCT(R1039:S1039,PAINEL_PESOS!$C$25:$C$26)</f>
        <v/>
      </c>
      <c r="E1039" s="70">
        <f>SUMPRODUCT(T1039:U1039,PAINEL_PESOS!$C$28:$C$29)</f>
        <v/>
      </c>
      <c r="F1039" s="70" t="n">
        <v>0.9997242953727037</v>
      </c>
      <c r="G1039" s="70" t="n">
        <v>0.708410399400528</v>
      </c>
      <c r="H1039" s="71">
        <f>IF(NOT(AND(PAINEL_PESOS!$D$12="OK - 100%",PAINEL_PESOS!$F$20="OK - 100%",PAINEL_PESOS!$F$24="OK - 100%",PAINEL_PESOS!$F$27="OK - 100%",PAINEL_PESOS!$F$30="OK - 100%")),"", (B1039*PAINEL_PESOS!$B$7+C1039*PAINEL_PESOS!$B$8+D1039*PAINEL_PESOS!$B$9+E1039*PAINEL_PESOS!$B$10)*F1039)</f>
        <v/>
      </c>
      <c r="I1039" s="71">
        <f>IF(H1039="","",H1039-G1039)</f>
        <v/>
      </c>
      <c r="J1039" s="71">
        <f>IF(I1039="","",ABS(I1039))</f>
        <v/>
      </c>
      <c r="K1039" t="n">
        <v>0.2</v>
      </c>
      <c r="L1039" t="n">
        <v>0.9999999999999998</v>
      </c>
      <c r="M1039" t="n">
        <v>0.4949845047825484</v>
      </c>
      <c r="N1039" t="n">
        <v>0.9980074405693118</v>
      </c>
      <c r="O1039" t="n">
        <v>0.3051898736033118</v>
      </c>
      <c r="P1039" t="n">
        <v>0.99991949343783</v>
      </c>
      <c r="Q1039" t="n">
        <v>0.9997949867335324</v>
      </c>
      <c r="R1039" t="n">
        <v>0.9591915294905841</v>
      </c>
      <c r="S1039" t="n">
        <v>0.6726178425159994</v>
      </c>
      <c r="T1039" t="n">
        <v>0.3278439697606371</v>
      </c>
      <c r="U1039" t="n">
        <v>0.8260939053519766</v>
      </c>
    </row>
    <row r="1040">
      <c r="A1040" t="inlineStr">
        <is>
          <t>1349218</t>
        </is>
      </c>
      <c r="B1040" s="70">
        <f>SUMPRODUCT(K1040:N1040,PAINEL_PESOS!$C$16:$C$19)</f>
        <v/>
      </c>
      <c r="C1040" s="70">
        <f>SUMPRODUCT(O1040:Q1040,PAINEL_PESOS!$C$21:$C$23)</f>
        <v/>
      </c>
      <c r="D1040" s="70">
        <f>SUMPRODUCT(R1040:S1040,PAINEL_PESOS!$C$25:$C$26)</f>
        <v/>
      </c>
      <c r="E1040" s="70">
        <f>SUMPRODUCT(T1040:U1040,PAINEL_PESOS!$C$28:$C$29)</f>
        <v/>
      </c>
      <c r="F1040" s="70" t="n">
        <v>0.9996419181934549</v>
      </c>
      <c r="G1040" s="70" t="n">
        <v>0.5907843524770484</v>
      </c>
      <c r="H1040" s="71">
        <f>IF(NOT(AND(PAINEL_PESOS!$D$12="OK - 100%",PAINEL_PESOS!$F$20="OK - 100%",PAINEL_PESOS!$F$24="OK - 100%",PAINEL_PESOS!$F$27="OK - 100%",PAINEL_PESOS!$F$30="OK - 100%")),"", (B1040*PAINEL_PESOS!$B$7+C1040*PAINEL_PESOS!$B$8+D1040*PAINEL_PESOS!$B$9+E1040*PAINEL_PESOS!$B$10)*F1040)</f>
        <v/>
      </c>
      <c r="I1040" s="71">
        <f>IF(H1040="","",H1040-G1040)</f>
        <v/>
      </c>
      <c r="J1040" s="71">
        <f>IF(I1040="","",ABS(I1040))</f>
        <v/>
      </c>
      <c r="K1040" t="n">
        <v>0.2</v>
      </c>
      <c r="L1040" t="n">
        <v>0.5104937471131143</v>
      </c>
      <c r="M1040" t="n">
        <v>0.7291865371742813</v>
      </c>
      <c r="N1040" t="n">
        <v>0.9986366637089167</v>
      </c>
      <c r="O1040" t="n">
        <v>0.3706137482537124</v>
      </c>
      <c r="P1040" t="n">
        <v>0.9999661313445338</v>
      </c>
      <c r="Q1040" t="n">
        <v>0.9990369527984004</v>
      </c>
      <c r="R1040" t="n">
        <v>0.07675874322802628</v>
      </c>
      <c r="S1040" t="n">
        <v>0.4894557091923973</v>
      </c>
      <c r="T1040" t="n">
        <v>0.603820516571732</v>
      </c>
      <c r="U1040" t="n">
        <v>0.7590298211529184</v>
      </c>
    </row>
    <row r="1041">
      <c r="A1041" t="inlineStr">
        <is>
          <t>1349730</t>
        </is>
      </c>
      <c r="B1041" s="70">
        <f>SUMPRODUCT(K1041:N1041,PAINEL_PESOS!$C$16:$C$19)</f>
        <v/>
      </c>
      <c r="C1041" s="70">
        <f>SUMPRODUCT(O1041:Q1041,PAINEL_PESOS!$C$21:$C$23)</f>
        <v/>
      </c>
      <c r="D1041" s="70">
        <f>SUMPRODUCT(R1041:S1041,PAINEL_PESOS!$C$25:$C$26)</f>
        <v/>
      </c>
      <c r="E1041" s="70">
        <f>SUMPRODUCT(T1041:U1041,PAINEL_PESOS!$C$28:$C$29)</f>
        <v/>
      </c>
      <c r="F1041" s="70" t="n">
        <v>0.9989045326002051</v>
      </c>
      <c r="G1041" s="70" t="n"/>
      <c r="H1041" s="71">
        <f>IF(NOT(AND(PAINEL_PESOS!$D$12="OK - 100%",PAINEL_PESOS!$F$20="OK - 100%",PAINEL_PESOS!$F$24="OK - 100%",PAINEL_PESOS!$F$27="OK - 100%",PAINEL_PESOS!$F$30="OK - 100%")),"", (B1041*PAINEL_PESOS!$B$7+C1041*PAINEL_PESOS!$B$8+D1041*PAINEL_PESOS!$B$9+E1041*PAINEL_PESOS!$B$10)*F1041)</f>
        <v/>
      </c>
      <c r="I1041" s="71">
        <f>IF(H1041="","",H1041-G1041)</f>
        <v/>
      </c>
      <c r="J1041" s="71">
        <f>IF(I1041="","",ABS(I1041))</f>
        <v/>
      </c>
      <c r="K1041" t="n">
        <v>0.2</v>
      </c>
      <c r="L1041" t="n">
        <v>0</v>
      </c>
      <c r="M1041" t="n">
        <v>1</v>
      </c>
      <c r="N1041" t="n">
        <v>0.9981371259385627</v>
      </c>
      <c r="O1041" t="n">
        <v>0.2157453128476017</v>
      </c>
      <c r="P1041" t="n">
        <v>0.9999867990663009</v>
      </c>
      <c r="Q1041" t="n">
        <v>0.9957459667359574</v>
      </c>
      <c r="R1041" t="n">
        <v>0.7038765079893005</v>
      </c>
      <c r="S1041" t="n">
        <v>0.5326656113235755</v>
      </c>
      <c r="U1041" t="n">
        <v>0.8260939053519766</v>
      </c>
    </row>
    <row r="1042">
      <c r="A1042" t="inlineStr">
        <is>
          <t>1349220</t>
        </is>
      </c>
      <c r="B1042" s="70">
        <f>SUMPRODUCT(K1042:N1042,PAINEL_PESOS!$C$16:$C$19)</f>
        <v/>
      </c>
      <c r="C1042" s="70">
        <f>SUMPRODUCT(O1042:Q1042,PAINEL_PESOS!$C$21:$C$23)</f>
        <v/>
      </c>
      <c r="D1042" s="70">
        <f>SUMPRODUCT(R1042:S1042,PAINEL_PESOS!$C$25:$C$26)</f>
        <v/>
      </c>
      <c r="E1042" s="70">
        <f>SUMPRODUCT(T1042:U1042,PAINEL_PESOS!$C$28:$C$29)</f>
        <v/>
      </c>
      <c r="F1042" s="70" t="n">
        <v>0.9999370904152284</v>
      </c>
      <c r="G1042" s="70" t="n">
        <v>0.6039061696109532</v>
      </c>
      <c r="H1042" s="71">
        <f>IF(NOT(AND(PAINEL_PESOS!$D$12="OK - 100%",PAINEL_PESOS!$F$20="OK - 100%",PAINEL_PESOS!$F$24="OK - 100%",PAINEL_PESOS!$F$27="OK - 100%",PAINEL_PESOS!$F$30="OK - 100%")),"", (B1042*PAINEL_PESOS!$B$7+C1042*PAINEL_PESOS!$B$8+D1042*PAINEL_PESOS!$B$9+E1042*PAINEL_PESOS!$B$10)*F1042)</f>
        <v/>
      </c>
      <c r="I1042" s="71">
        <f>IF(H1042="","",H1042-G1042)</f>
        <v/>
      </c>
      <c r="J1042" s="71">
        <f>IF(I1042="","",ABS(I1042))</f>
        <v/>
      </c>
      <c r="K1042" t="n">
        <v>0.2</v>
      </c>
      <c r="L1042" t="n">
        <v>0.9999999999999998</v>
      </c>
      <c r="M1042" t="n">
        <v>0.4691148658135821</v>
      </c>
      <c r="N1042" t="n">
        <v>0.9997699069120093</v>
      </c>
      <c r="O1042" t="n">
        <v>0.3469563103384132</v>
      </c>
      <c r="P1042" t="n">
        <v>0.9999861518149777</v>
      </c>
      <c r="Q1042" t="n">
        <v>0.9998271579713746</v>
      </c>
      <c r="R1042" t="n">
        <v>0.02170807585450628</v>
      </c>
      <c r="S1042" t="n">
        <v>0.5455384151937575</v>
      </c>
      <c r="T1042" t="n">
        <v>0.6032800585200044</v>
      </c>
      <c r="U1042" t="n">
        <v>0.7620712918857873</v>
      </c>
    </row>
    <row r="1043">
      <c r="A1043" t="inlineStr">
        <is>
          <t>1349236</t>
        </is>
      </c>
      <c r="B1043" s="70">
        <f>SUMPRODUCT(K1043:N1043,PAINEL_PESOS!$C$16:$C$19)</f>
        <v/>
      </c>
      <c r="C1043" s="70">
        <f>SUMPRODUCT(O1043:Q1043,PAINEL_PESOS!$C$21:$C$23)</f>
        <v/>
      </c>
      <c r="D1043" s="70">
        <f>SUMPRODUCT(R1043:S1043,PAINEL_PESOS!$C$25:$C$26)</f>
        <v/>
      </c>
      <c r="E1043" s="70">
        <f>SUMPRODUCT(T1043:U1043,PAINEL_PESOS!$C$28:$C$29)</f>
        <v/>
      </c>
      <c r="F1043" s="70" t="n">
        <v>0.9998128982154034</v>
      </c>
      <c r="G1043" s="70" t="n">
        <v>0.592699808558585</v>
      </c>
      <c r="H1043" s="71">
        <f>IF(NOT(AND(PAINEL_PESOS!$D$12="OK - 100%",PAINEL_PESOS!$F$20="OK - 100%",PAINEL_PESOS!$F$24="OK - 100%",PAINEL_PESOS!$F$27="OK - 100%",PAINEL_PESOS!$F$30="OK - 100%")),"", (B1043*PAINEL_PESOS!$B$7+C1043*PAINEL_PESOS!$B$8+D1043*PAINEL_PESOS!$B$9+E1043*PAINEL_PESOS!$B$10)*F1043)</f>
        <v/>
      </c>
      <c r="I1043" s="71">
        <f>IF(H1043="","",H1043-G1043)</f>
        <v/>
      </c>
      <c r="J1043" s="71">
        <f>IF(I1043="","",ABS(I1043))</f>
        <v/>
      </c>
      <c r="K1043" t="n">
        <v>0.3322708757499329</v>
      </c>
      <c r="L1043" t="n">
        <v>0</v>
      </c>
      <c r="M1043" t="n">
        <v>1</v>
      </c>
      <c r="N1043" t="n">
        <v>0.9991561475088404</v>
      </c>
      <c r="O1043" t="n">
        <v>0.2812746367404972</v>
      </c>
      <c r="P1043" t="n">
        <v>0.9999974133046314</v>
      </c>
      <c r="Q1043" t="n">
        <v>0.9998443518193424</v>
      </c>
      <c r="R1043" t="n">
        <v>0.09299832830892861</v>
      </c>
      <c r="S1043" t="n">
        <v>0.5439701726181434</v>
      </c>
      <c r="T1043" t="n">
        <v>0.5929656102064573</v>
      </c>
      <c r="U1043" t="n">
        <v>0.8260939053519766</v>
      </c>
    </row>
    <row r="1044">
      <c r="A1044" t="inlineStr">
        <is>
          <t>1349222</t>
        </is>
      </c>
      <c r="B1044" s="70">
        <f>SUMPRODUCT(K1044:N1044,PAINEL_PESOS!$C$16:$C$19)</f>
        <v/>
      </c>
      <c r="C1044" s="70">
        <f>SUMPRODUCT(O1044:Q1044,PAINEL_PESOS!$C$21:$C$23)</f>
        <v/>
      </c>
      <c r="D1044" s="70">
        <f>SUMPRODUCT(R1044:S1044,PAINEL_PESOS!$C$25:$C$26)</f>
        <v/>
      </c>
      <c r="E1044" s="70">
        <f>SUMPRODUCT(T1044:U1044,PAINEL_PESOS!$C$28:$C$29)</f>
        <v/>
      </c>
      <c r="F1044" s="70" t="n">
        <v>0.9999487568489875</v>
      </c>
      <c r="G1044" s="70" t="n">
        <v>0.6129711054083991</v>
      </c>
      <c r="H1044" s="71">
        <f>IF(NOT(AND(PAINEL_PESOS!$D$12="OK - 100%",PAINEL_PESOS!$F$20="OK - 100%",PAINEL_PESOS!$F$24="OK - 100%",PAINEL_PESOS!$F$27="OK - 100%",PAINEL_PESOS!$F$30="OK - 100%")),"", (B1044*PAINEL_PESOS!$B$7+C1044*PAINEL_PESOS!$B$8+D1044*PAINEL_PESOS!$B$9+E1044*PAINEL_PESOS!$B$10)*F1044)</f>
        <v/>
      </c>
      <c r="I1044" s="71">
        <f>IF(H1044="","",H1044-G1044)</f>
        <v/>
      </c>
      <c r="J1044" s="71">
        <f>IF(I1044="","",ABS(I1044))</f>
        <v/>
      </c>
      <c r="K1044" t="n">
        <v>0.2</v>
      </c>
      <c r="L1044" t="n">
        <v>0.9999999999999998</v>
      </c>
      <c r="M1044" t="n">
        <v>0.4691148658135821</v>
      </c>
      <c r="N1044" t="n">
        <v>0.9998125818120248</v>
      </c>
      <c r="O1044" t="n">
        <v>0.3469563103384132</v>
      </c>
      <c r="P1044" t="n">
        <v>0.9999887204119849</v>
      </c>
      <c r="Q1044" t="n">
        <v>0.999859213741245</v>
      </c>
      <c r="R1044" t="n">
        <v>0.0855123652864274</v>
      </c>
      <c r="S1044" t="n">
        <v>0.5461923097060506</v>
      </c>
      <c r="T1044" t="n">
        <v>0.5916944232663607</v>
      </c>
      <c r="U1044" t="n">
        <v>0.7816211556457601</v>
      </c>
    </row>
    <row r="1045">
      <c r="A1045" t="inlineStr">
        <is>
          <t>1349259</t>
        </is>
      </c>
      <c r="B1045" s="70">
        <f>SUMPRODUCT(K1045:N1045,PAINEL_PESOS!$C$16:$C$19)</f>
        <v/>
      </c>
      <c r="C1045" s="70">
        <f>SUMPRODUCT(O1045:Q1045,PAINEL_PESOS!$C$21:$C$23)</f>
        <v/>
      </c>
      <c r="D1045" s="70">
        <f>SUMPRODUCT(R1045:S1045,PAINEL_PESOS!$C$25:$C$26)</f>
        <v/>
      </c>
      <c r="E1045" s="70">
        <f>SUMPRODUCT(T1045:U1045,PAINEL_PESOS!$C$28:$C$29)</f>
        <v/>
      </c>
      <c r="F1045" s="70" t="n">
        <v>0.9994715042181282</v>
      </c>
      <c r="G1045" s="70" t="n">
        <v>0.7171601796394876</v>
      </c>
      <c r="H1045" s="71">
        <f>IF(NOT(AND(PAINEL_PESOS!$D$12="OK - 100%",PAINEL_PESOS!$F$20="OK - 100%",PAINEL_PESOS!$F$24="OK - 100%",PAINEL_PESOS!$F$27="OK - 100%",PAINEL_PESOS!$F$30="OK - 100%")),"", (B1045*PAINEL_PESOS!$B$7+C1045*PAINEL_PESOS!$B$8+D1045*PAINEL_PESOS!$B$9+E1045*PAINEL_PESOS!$B$10)*F1045)</f>
        <v/>
      </c>
      <c r="I1045" s="71">
        <f>IF(H1045="","",H1045-G1045)</f>
        <v/>
      </c>
      <c r="J1045" s="71">
        <f>IF(I1045="","",ABS(I1045))</f>
        <v/>
      </c>
      <c r="K1045" t="n">
        <v>0.9735774420207427</v>
      </c>
      <c r="L1045" t="n">
        <v>6.09292303198855e-06</v>
      </c>
      <c r="M1045" t="n">
        <v>0.5414357153370484</v>
      </c>
      <c r="N1045" t="n">
        <v>0.9981128522623839</v>
      </c>
      <c r="O1045" t="n">
        <v>0.1954567043384587</v>
      </c>
      <c r="P1045" t="n">
        <v>0.998032433722252</v>
      </c>
      <c r="Q1045" t="n">
        <v>0.9988967723478935</v>
      </c>
      <c r="R1045" t="n">
        <v>0.9910909195217419</v>
      </c>
      <c r="S1045" t="n">
        <v>0.5814438305243355</v>
      </c>
      <c r="T1045" t="n">
        <v>0.6067588315434713</v>
      </c>
      <c r="U1045" t="n">
        <v>0.8428649296693597</v>
      </c>
    </row>
    <row r="1046">
      <c r="A1046" t="inlineStr">
        <is>
          <t>1349223</t>
        </is>
      </c>
      <c r="B1046" s="70">
        <f>SUMPRODUCT(K1046:N1046,PAINEL_PESOS!$C$16:$C$19)</f>
        <v/>
      </c>
      <c r="C1046" s="70">
        <f>SUMPRODUCT(O1046:Q1046,PAINEL_PESOS!$C$21:$C$23)</f>
        <v/>
      </c>
      <c r="D1046" s="70">
        <f>SUMPRODUCT(R1046:S1046,PAINEL_PESOS!$C$25:$C$26)</f>
        <v/>
      </c>
      <c r="E1046" s="70">
        <f>SUMPRODUCT(T1046:U1046,PAINEL_PESOS!$C$28:$C$29)</f>
        <v/>
      </c>
      <c r="F1046" s="70" t="n">
        <v>0.9999460709382697</v>
      </c>
      <c r="G1046" s="70" t="n">
        <v>0.6648478940803497</v>
      </c>
      <c r="H1046" s="71">
        <f>IF(NOT(AND(PAINEL_PESOS!$D$12="OK - 100%",PAINEL_PESOS!$F$20="OK - 100%",PAINEL_PESOS!$F$24="OK - 100%",PAINEL_PESOS!$F$27="OK - 100%",PAINEL_PESOS!$F$30="OK - 100%")),"", (B1046*PAINEL_PESOS!$B$7+C1046*PAINEL_PESOS!$B$8+D1046*PAINEL_PESOS!$B$9+E1046*PAINEL_PESOS!$B$10)*F1046)</f>
        <v/>
      </c>
      <c r="I1046" s="71">
        <f>IF(H1046="","",H1046-G1046)</f>
        <v/>
      </c>
      <c r="J1046" s="71">
        <f>IF(I1046="","",ABS(I1046))</f>
        <v/>
      </c>
      <c r="K1046" t="n">
        <v>0.2</v>
      </c>
      <c r="L1046" t="n">
        <v>0.9999999999999998</v>
      </c>
      <c r="M1046" t="n">
        <v>0.4691148658135821</v>
      </c>
      <c r="N1046" t="n">
        <v>0.9998027571500662</v>
      </c>
      <c r="O1046" t="n">
        <v>0.3469563103384132</v>
      </c>
      <c r="P1046" t="n">
        <v>0.9999881290749409</v>
      </c>
      <c r="Q1046" t="n">
        <v>0.9998518337910078</v>
      </c>
      <c r="R1046" t="n">
        <v>0.4968928949936816</v>
      </c>
      <c r="S1046" t="n">
        <v>0.5469331829337714</v>
      </c>
      <c r="T1046" t="n">
        <v>0.5773315601854059</v>
      </c>
      <c r="U1046" t="n">
        <v>0.7989227066998601</v>
      </c>
    </row>
    <row r="1047">
      <c r="A1047" t="inlineStr">
        <is>
          <t>1349260</t>
        </is>
      </c>
      <c r="B1047" s="70">
        <f>SUMPRODUCT(K1047:N1047,PAINEL_PESOS!$C$16:$C$19)</f>
        <v/>
      </c>
      <c r="C1047" s="70">
        <f>SUMPRODUCT(O1047:Q1047,PAINEL_PESOS!$C$21:$C$23)</f>
        <v/>
      </c>
      <c r="D1047" s="70">
        <f>SUMPRODUCT(R1047:S1047,PAINEL_PESOS!$C$25:$C$26)</f>
        <v/>
      </c>
      <c r="E1047" s="70">
        <f>SUMPRODUCT(T1047:U1047,PAINEL_PESOS!$C$28:$C$29)</f>
        <v/>
      </c>
      <c r="F1047" s="70" t="n">
        <v>0.9989843993483136</v>
      </c>
      <c r="G1047" s="70" t="n">
        <v>0.704540493801958</v>
      </c>
      <c r="H1047" s="71">
        <f>IF(NOT(AND(PAINEL_PESOS!$D$12="OK - 100%",PAINEL_PESOS!$F$20="OK - 100%",PAINEL_PESOS!$F$24="OK - 100%",PAINEL_PESOS!$F$27="OK - 100%",PAINEL_PESOS!$F$30="OK - 100%")),"", (B1047*PAINEL_PESOS!$B$7+C1047*PAINEL_PESOS!$B$8+D1047*PAINEL_PESOS!$B$9+E1047*PAINEL_PESOS!$B$10)*F1047)</f>
        <v/>
      </c>
      <c r="I1047" s="71">
        <f>IF(H1047="","",H1047-G1047)</f>
        <v/>
      </c>
      <c r="J1047" s="71">
        <f>IF(I1047="","",ABS(I1047))</f>
        <v/>
      </c>
      <c r="K1047" t="n">
        <v>1</v>
      </c>
      <c r="L1047" t="n">
        <v>0</v>
      </c>
      <c r="M1047" t="n">
        <v>0.2317401238490748</v>
      </c>
      <c r="N1047" t="n">
        <v>0.9980559146448065</v>
      </c>
      <c r="O1047" t="n">
        <v>0.3032067268665097</v>
      </c>
      <c r="P1047" t="n">
        <v>0.9999982085239577</v>
      </c>
      <c r="Q1047" t="n">
        <v>0.9984154739108028</v>
      </c>
      <c r="R1047" t="n">
        <v>0.9996094226400745</v>
      </c>
      <c r="S1047" t="n">
        <v>0.5756418570911087</v>
      </c>
      <c r="T1047" t="n">
        <v>0.5897481886122918</v>
      </c>
      <c r="U1047" t="n">
        <v>0.8277429303681878</v>
      </c>
    </row>
    <row r="1048">
      <c r="A1048" t="inlineStr">
        <is>
          <t>1349261</t>
        </is>
      </c>
      <c r="B1048" s="70">
        <f>SUMPRODUCT(K1048:N1048,PAINEL_PESOS!$C$16:$C$19)</f>
        <v/>
      </c>
      <c r="C1048" s="70">
        <f>SUMPRODUCT(O1048:Q1048,PAINEL_PESOS!$C$21:$C$23)</f>
        <v/>
      </c>
      <c r="D1048" s="70">
        <f>SUMPRODUCT(R1048:S1048,PAINEL_PESOS!$C$25:$C$26)</f>
        <v/>
      </c>
      <c r="E1048" s="70">
        <f>SUMPRODUCT(T1048:U1048,PAINEL_PESOS!$C$28:$C$29)</f>
        <v/>
      </c>
      <c r="F1048" s="70" t="n">
        <v>0.9992652739007518</v>
      </c>
      <c r="G1048" s="70" t="n">
        <v>0.6886198783175993</v>
      </c>
      <c r="H1048" s="71">
        <f>IF(NOT(AND(PAINEL_PESOS!$D$12="OK - 100%",PAINEL_PESOS!$F$20="OK - 100%",PAINEL_PESOS!$F$24="OK - 100%",PAINEL_PESOS!$F$27="OK - 100%",PAINEL_PESOS!$F$30="OK - 100%")),"", (B1048*PAINEL_PESOS!$B$7+C1048*PAINEL_PESOS!$B$8+D1048*PAINEL_PESOS!$B$9+E1048*PAINEL_PESOS!$B$10)*F1048)</f>
        <v/>
      </c>
      <c r="I1048" s="71">
        <f>IF(H1048="","",H1048-G1048)</f>
        <v/>
      </c>
      <c r="J1048" s="71">
        <f>IF(I1048="","",ABS(I1048))</f>
        <v/>
      </c>
      <c r="K1048" t="n">
        <v>1</v>
      </c>
      <c r="L1048" t="n">
        <v>0</v>
      </c>
      <c r="M1048" t="n">
        <v>0.09994316538871484</v>
      </c>
      <c r="N1048" t="n">
        <v>0.9976907431902899</v>
      </c>
      <c r="O1048" t="n">
        <v>0.2208953336998709</v>
      </c>
      <c r="P1048" t="n">
        <v>0.9999998423898826</v>
      </c>
      <c r="Q1048" t="n">
        <v>0.9979338216736738</v>
      </c>
      <c r="R1048" t="n">
        <v>0.9302595953933832</v>
      </c>
      <c r="S1048" t="n">
        <v>0.6540206344012158</v>
      </c>
      <c r="T1048" t="n">
        <v>0.5735909789546113</v>
      </c>
      <c r="U1048" t="n">
        <v>0.8271020836825737</v>
      </c>
    </row>
    <row r="1049">
      <c r="A1049" t="inlineStr">
        <is>
          <t>1349229</t>
        </is>
      </c>
      <c r="B1049" s="70">
        <f>SUMPRODUCT(K1049:N1049,PAINEL_PESOS!$C$16:$C$19)</f>
        <v/>
      </c>
      <c r="C1049" s="70">
        <f>SUMPRODUCT(O1049:Q1049,PAINEL_PESOS!$C$21:$C$23)</f>
        <v/>
      </c>
      <c r="D1049" s="70">
        <f>SUMPRODUCT(R1049:S1049,PAINEL_PESOS!$C$25:$C$26)</f>
        <v/>
      </c>
      <c r="E1049" s="70">
        <f>SUMPRODUCT(T1049:U1049,PAINEL_PESOS!$C$28:$C$29)</f>
        <v/>
      </c>
      <c r="F1049" s="70" t="n">
        <v>0.9980374169824846</v>
      </c>
      <c r="G1049" s="70" t="n">
        <v>0.7420349392057157</v>
      </c>
      <c r="H1049" s="71">
        <f>IF(NOT(AND(PAINEL_PESOS!$D$12="OK - 100%",PAINEL_PESOS!$F$20="OK - 100%",PAINEL_PESOS!$F$24="OK - 100%",PAINEL_PESOS!$F$27="OK - 100%",PAINEL_PESOS!$F$30="OK - 100%")),"", (B1049*PAINEL_PESOS!$B$7+C1049*PAINEL_PESOS!$B$8+D1049*PAINEL_PESOS!$B$9+E1049*PAINEL_PESOS!$B$10)*F1049)</f>
        <v/>
      </c>
      <c r="I1049" s="71">
        <f>IF(H1049="","",H1049-G1049)</f>
        <v/>
      </c>
      <c r="J1049" s="71">
        <f>IF(I1049="","",ABS(I1049))</f>
        <v/>
      </c>
      <c r="K1049" t="n">
        <v>1</v>
      </c>
      <c r="L1049" t="n">
        <v>0</v>
      </c>
      <c r="M1049" t="n">
        <v>0.6917944736628314</v>
      </c>
      <c r="N1049" t="n">
        <v>0.998792505674525</v>
      </c>
      <c r="O1049" t="n">
        <v>0.4283072109098411</v>
      </c>
      <c r="P1049" t="n">
        <v>0.9999933045152821</v>
      </c>
      <c r="Q1049" t="n">
        <v>0.9995384155654923</v>
      </c>
      <c r="R1049" t="n">
        <v>0.9787155109061138</v>
      </c>
      <c r="S1049" t="n">
        <v>0.5536309335328586</v>
      </c>
      <c r="T1049" t="n">
        <v>0.5879536550347306</v>
      </c>
      <c r="U1049" t="n">
        <v>0.8637999884579562</v>
      </c>
    </row>
    <row r="1050">
      <c r="A1050" t="inlineStr">
        <is>
          <t>1349230</t>
        </is>
      </c>
      <c r="B1050" s="70">
        <f>SUMPRODUCT(K1050:N1050,PAINEL_PESOS!$C$16:$C$19)</f>
        <v/>
      </c>
      <c r="C1050" s="70">
        <f>SUMPRODUCT(O1050:Q1050,PAINEL_PESOS!$C$21:$C$23)</f>
        <v/>
      </c>
      <c r="D1050" s="70">
        <f>SUMPRODUCT(R1050:S1050,PAINEL_PESOS!$C$25:$C$26)</f>
        <v/>
      </c>
      <c r="E1050" s="70">
        <f>SUMPRODUCT(T1050:U1050,PAINEL_PESOS!$C$28:$C$29)</f>
        <v/>
      </c>
      <c r="F1050" s="70" t="n">
        <v>0.9989055817733326</v>
      </c>
      <c r="G1050" s="70" t="n">
        <v>0.7465017133041494</v>
      </c>
      <c r="H1050" s="71">
        <f>IF(NOT(AND(PAINEL_PESOS!$D$12="OK - 100%",PAINEL_PESOS!$F$20="OK - 100%",PAINEL_PESOS!$F$24="OK - 100%",PAINEL_PESOS!$F$27="OK - 100%",PAINEL_PESOS!$F$30="OK - 100%")),"", (B1050*PAINEL_PESOS!$B$7+C1050*PAINEL_PESOS!$B$8+D1050*PAINEL_PESOS!$B$9+E1050*PAINEL_PESOS!$B$10)*F1050)</f>
        <v/>
      </c>
      <c r="I1050" s="71">
        <f>IF(H1050="","",H1050-G1050)</f>
        <v/>
      </c>
      <c r="J1050" s="71">
        <f>IF(I1050="","",ABS(I1050))</f>
        <v/>
      </c>
      <c r="K1050" t="n">
        <v>1</v>
      </c>
      <c r="L1050" t="n">
        <v>0</v>
      </c>
      <c r="M1050" t="n">
        <v>0.6917944736628314</v>
      </c>
      <c r="N1050" t="n">
        <v>0.9993286645672568</v>
      </c>
      <c r="O1050" t="n">
        <v>0.4283072109098411</v>
      </c>
      <c r="P1050" t="n">
        <v>0.9999962783381861</v>
      </c>
      <c r="Q1050" t="n">
        <v>0.9997433896177096</v>
      </c>
      <c r="R1050" t="n">
        <v>0.9971989168042449</v>
      </c>
      <c r="S1050" t="n">
        <v>0.5649525897067151</v>
      </c>
      <c r="T1050" t="n">
        <v>0.5877847387742949</v>
      </c>
      <c r="U1050" t="n">
        <v>0.8643610142631479</v>
      </c>
    </row>
    <row r="1051">
      <c r="A1051" t="inlineStr">
        <is>
          <t>1349231</t>
        </is>
      </c>
      <c r="B1051" s="70">
        <f>SUMPRODUCT(K1051:N1051,PAINEL_PESOS!$C$16:$C$19)</f>
        <v/>
      </c>
      <c r="C1051" s="70">
        <f>SUMPRODUCT(O1051:Q1051,PAINEL_PESOS!$C$21:$C$23)</f>
        <v/>
      </c>
      <c r="D1051" s="70">
        <f>SUMPRODUCT(R1051:S1051,PAINEL_PESOS!$C$25:$C$26)</f>
        <v/>
      </c>
      <c r="E1051" s="70">
        <f>SUMPRODUCT(T1051:U1051,PAINEL_PESOS!$C$28:$C$29)</f>
        <v/>
      </c>
      <c r="F1051" s="70" t="n">
        <v>0.9989955345320487</v>
      </c>
      <c r="G1051" s="70" t="n">
        <v>0.7456925816328799</v>
      </c>
      <c r="H1051" s="71">
        <f>IF(NOT(AND(PAINEL_PESOS!$D$12="OK - 100%",PAINEL_PESOS!$F$20="OK - 100%",PAINEL_PESOS!$F$24="OK - 100%",PAINEL_PESOS!$F$27="OK - 100%",PAINEL_PESOS!$F$30="OK - 100%")),"", (B1051*PAINEL_PESOS!$B$7+C1051*PAINEL_PESOS!$B$8+D1051*PAINEL_PESOS!$B$9+E1051*PAINEL_PESOS!$B$10)*F1051)</f>
        <v/>
      </c>
      <c r="I1051" s="71">
        <f>IF(H1051="","",H1051-G1051)</f>
        <v/>
      </c>
      <c r="J1051" s="71">
        <f>IF(I1051="","",ABS(I1051))</f>
        <v/>
      </c>
      <c r="K1051" t="n">
        <v>1</v>
      </c>
      <c r="L1051" t="n">
        <v>0</v>
      </c>
      <c r="M1051" t="n">
        <v>0.6917944736628314</v>
      </c>
      <c r="N1051" t="n">
        <v>0.9993840342926466</v>
      </c>
      <c r="O1051" t="n">
        <v>0.4283072109098411</v>
      </c>
      <c r="P1051" t="n">
        <v>0.9999965853705077</v>
      </c>
      <c r="Q1051" t="n">
        <v>0.9997645558278043</v>
      </c>
      <c r="R1051" t="n">
        <v>0.993173545754736</v>
      </c>
      <c r="S1051" t="n">
        <v>0.544676423207629</v>
      </c>
      <c r="T1051" t="n">
        <v>0.6195488047836708</v>
      </c>
      <c r="U1051" t="n">
        <v>0.8498385951735217</v>
      </c>
    </row>
    <row r="1052">
      <c r="A1052" t="inlineStr">
        <is>
          <t>1349232</t>
        </is>
      </c>
      <c r="B1052" s="70">
        <f>SUMPRODUCT(K1052:N1052,PAINEL_PESOS!$C$16:$C$19)</f>
        <v/>
      </c>
      <c r="C1052" s="70">
        <f>SUMPRODUCT(O1052:Q1052,PAINEL_PESOS!$C$21:$C$23)</f>
        <v/>
      </c>
      <c r="D1052" s="70">
        <f>SUMPRODUCT(R1052:S1052,PAINEL_PESOS!$C$25:$C$26)</f>
        <v/>
      </c>
      <c r="E1052" s="70">
        <f>SUMPRODUCT(T1052:U1052,PAINEL_PESOS!$C$28:$C$29)</f>
        <v/>
      </c>
      <c r="F1052" s="70" t="n">
        <v>0.9981410495587445</v>
      </c>
      <c r="G1052" s="70" t="n">
        <v>0.7369682488525224</v>
      </c>
      <c r="H1052" s="71">
        <f>IF(NOT(AND(PAINEL_PESOS!$D$12="OK - 100%",PAINEL_PESOS!$F$20="OK - 100%",PAINEL_PESOS!$F$24="OK - 100%",PAINEL_PESOS!$F$27="OK - 100%",PAINEL_PESOS!$F$30="OK - 100%")),"", (B1052*PAINEL_PESOS!$B$7+C1052*PAINEL_PESOS!$B$8+D1052*PAINEL_PESOS!$B$9+E1052*PAINEL_PESOS!$B$10)*F1052)</f>
        <v/>
      </c>
      <c r="I1052" s="71">
        <f>IF(H1052="","",H1052-G1052)</f>
        <v/>
      </c>
      <c r="J1052" s="71">
        <f>IF(I1052="","",ABS(I1052))</f>
        <v/>
      </c>
      <c r="K1052" t="n">
        <v>1</v>
      </c>
      <c r="L1052" t="n">
        <v>0</v>
      </c>
      <c r="M1052" t="n">
        <v>0.6917944736628314</v>
      </c>
      <c r="N1052" t="n">
        <v>0.9988566753959602</v>
      </c>
      <c r="O1052" t="n">
        <v>0.4283072109098411</v>
      </c>
      <c r="P1052" t="n">
        <v>0.9999936605065913</v>
      </c>
      <c r="Q1052" t="n">
        <v>0.999562949271903</v>
      </c>
      <c r="R1052" t="n">
        <v>0.9979395189837513</v>
      </c>
      <c r="S1052" t="n">
        <v>0.5089706013710034</v>
      </c>
      <c r="T1052" t="n">
        <v>0.60111577026825</v>
      </c>
      <c r="U1052" t="n">
        <v>0.8347989566748992</v>
      </c>
    </row>
    <row r="1053">
      <c r="A1053" t="inlineStr">
        <is>
          <t>1349233</t>
        </is>
      </c>
      <c r="B1053" s="70">
        <f>SUMPRODUCT(K1053:N1053,PAINEL_PESOS!$C$16:$C$19)</f>
        <v/>
      </c>
      <c r="C1053" s="70">
        <f>SUMPRODUCT(O1053:Q1053,PAINEL_PESOS!$C$21:$C$23)</f>
        <v/>
      </c>
      <c r="D1053" s="70">
        <f>SUMPRODUCT(R1053:S1053,PAINEL_PESOS!$C$25:$C$26)</f>
        <v/>
      </c>
      <c r="E1053" s="70">
        <f>SUMPRODUCT(T1053:U1053,PAINEL_PESOS!$C$28:$C$29)</f>
        <v/>
      </c>
      <c r="F1053" s="70" t="n">
        <v>0.998962177898823</v>
      </c>
      <c r="G1053" s="70" t="n">
        <v>0.7201036188128936</v>
      </c>
      <c r="H1053" s="71">
        <f>IF(NOT(AND(PAINEL_PESOS!$D$12="OK - 100%",PAINEL_PESOS!$F$20="OK - 100%",PAINEL_PESOS!$F$24="OK - 100%",PAINEL_PESOS!$F$27="OK - 100%",PAINEL_PESOS!$F$30="OK - 100%")),"", (B1053*PAINEL_PESOS!$B$7+C1053*PAINEL_PESOS!$B$8+D1053*PAINEL_PESOS!$B$9+E1053*PAINEL_PESOS!$B$10)*F1053)</f>
        <v/>
      </c>
      <c r="I1053" s="71">
        <f>IF(H1053="","",H1053-G1053)</f>
        <v/>
      </c>
      <c r="J1053" s="71">
        <f>IF(I1053="","",ABS(I1053))</f>
        <v/>
      </c>
      <c r="K1053" t="n">
        <v>1</v>
      </c>
      <c r="L1053" t="n">
        <v>0</v>
      </c>
      <c r="M1053" t="n">
        <v>0.6917944736628314</v>
      </c>
      <c r="N1053" t="n">
        <v>0.9993635058768582</v>
      </c>
      <c r="O1053" t="n">
        <v>0.4283072109098411</v>
      </c>
      <c r="P1053" t="n">
        <v>0.9999964715394709</v>
      </c>
      <c r="Q1053" t="n">
        <v>0.9997567084578401</v>
      </c>
      <c r="R1053" t="n">
        <v>0.9980250733449895</v>
      </c>
      <c r="S1053" t="n">
        <v>0.4496264460899403</v>
      </c>
      <c r="T1053" t="n">
        <v>0.5636802237215452</v>
      </c>
      <c r="U1053" t="n">
        <v>0.7911962172007326</v>
      </c>
    </row>
    <row r="1054">
      <c r="A1054" t="inlineStr">
        <is>
          <t>1349234</t>
        </is>
      </c>
      <c r="B1054" s="70">
        <f>SUMPRODUCT(K1054:N1054,PAINEL_PESOS!$C$16:$C$19)</f>
        <v/>
      </c>
      <c r="C1054" s="70">
        <f>SUMPRODUCT(O1054:Q1054,PAINEL_PESOS!$C$21:$C$23)</f>
        <v/>
      </c>
      <c r="D1054" s="70">
        <f>SUMPRODUCT(R1054:S1054,PAINEL_PESOS!$C$25:$C$26)</f>
        <v/>
      </c>
      <c r="E1054" s="70">
        <f>SUMPRODUCT(T1054:U1054,PAINEL_PESOS!$C$28:$C$29)</f>
        <v/>
      </c>
      <c r="F1054" s="70" t="n">
        <v>0.9997213500779978</v>
      </c>
      <c r="G1054" s="70" t="n">
        <v>0.6220876551555555</v>
      </c>
      <c r="H1054" s="71">
        <f>IF(NOT(AND(PAINEL_PESOS!$D$12="OK - 100%",PAINEL_PESOS!$F$20="OK - 100%",PAINEL_PESOS!$F$24="OK - 100%",PAINEL_PESOS!$F$27="OK - 100%",PAINEL_PESOS!$F$30="OK - 100%")),"", (B1054*PAINEL_PESOS!$B$7+C1054*PAINEL_PESOS!$B$8+D1054*PAINEL_PESOS!$B$9+E1054*PAINEL_PESOS!$B$10)*F1054)</f>
        <v/>
      </c>
      <c r="I1054" s="71">
        <f>IF(H1054="","",H1054-G1054)</f>
        <v/>
      </c>
      <c r="J1054" s="71">
        <f>IF(I1054="","",ABS(I1054))</f>
        <v/>
      </c>
      <c r="K1054" t="n">
        <v>0.4991084371705476</v>
      </c>
      <c r="L1054" t="n">
        <v>0.1331853122946317</v>
      </c>
      <c r="M1054" t="n">
        <v>0.9096563963400368</v>
      </c>
      <c r="N1054" t="n">
        <v>0.9990043203703426</v>
      </c>
      <c r="O1054" t="n">
        <v>0.3547924459546885</v>
      </c>
      <c r="P1054" t="n">
        <v>0.9999928949274959</v>
      </c>
      <c r="Q1054" t="n">
        <v>0.9997749872216203</v>
      </c>
      <c r="R1054" t="n">
        <v>0.1992056735197492</v>
      </c>
      <c r="S1054" t="n">
        <v>0.5449035882421513</v>
      </c>
      <c r="T1054" t="n">
        <v>0.5899020190016283</v>
      </c>
      <c r="U1054" t="n">
        <v>0.8038929859308515</v>
      </c>
    </row>
    <row r="1055">
      <c r="A1055" t="inlineStr">
        <is>
          <t>1349235</t>
        </is>
      </c>
      <c r="B1055" s="70">
        <f>SUMPRODUCT(K1055:N1055,PAINEL_PESOS!$C$16:$C$19)</f>
        <v/>
      </c>
      <c r="C1055" s="70">
        <f>SUMPRODUCT(O1055:Q1055,PAINEL_PESOS!$C$21:$C$23)</f>
        <v/>
      </c>
      <c r="D1055" s="70">
        <f>SUMPRODUCT(R1055:S1055,PAINEL_PESOS!$C$25:$C$26)</f>
        <v/>
      </c>
      <c r="E1055" s="70">
        <f>SUMPRODUCT(T1055:U1055,PAINEL_PESOS!$C$28:$C$29)</f>
        <v/>
      </c>
      <c r="F1055" s="70" t="n">
        <v>0.9995626309492656</v>
      </c>
      <c r="G1055" s="70" t="n">
        <v>0.6974017238166944</v>
      </c>
      <c r="H1055" s="71">
        <f>IF(NOT(AND(PAINEL_PESOS!$D$12="OK - 100%",PAINEL_PESOS!$F$20="OK - 100%",PAINEL_PESOS!$F$24="OK - 100%",PAINEL_PESOS!$F$27="OK - 100%",PAINEL_PESOS!$F$30="OK - 100%")),"", (B1055*PAINEL_PESOS!$B$7+C1055*PAINEL_PESOS!$B$8+D1055*PAINEL_PESOS!$B$9+E1055*PAINEL_PESOS!$B$10)*F1055)</f>
        <v/>
      </c>
      <c r="I1055" s="71">
        <f>IF(H1055="","",H1055-G1055)</f>
        <v/>
      </c>
      <c r="J1055" s="71">
        <f>IF(I1055="","",ABS(I1055))</f>
        <v/>
      </c>
      <c r="K1055" t="n">
        <v>0.6213175253514304</v>
      </c>
      <c r="L1055" t="n">
        <v>0</v>
      </c>
      <c r="M1055" t="n">
        <v>0.9642431666307226</v>
      </c>
      <c r="N1055" t="n">
        <v>0.9981965785759557</v>
      </c>
      <c r="O1055" t="n">
        <v>0.3817959532144226</v>
      </c>
      <c r="P1055" t="n">
        <v>0.9999882471869049</v>
      </c>
      <c r="Q1055" t="n">
        <v>0.9996217493820763</v>
      </c>
      <c r="R1055" t="n">
        <v>0.7924895884005395</v>
      </c>
      <c r="S1055" t="n">
        <v>0.5421080518924921</v>
      </c>
      <c r="T1055" t="n">
        <v>0.5677429326585506</v>
      </c>
      <c r="U1055" t="n">
        <v>0.7998318589442646</v>
      </c>
    </row>
    <row r="1056">
      <c r="A1056" t="inlineStr">
        <is>
          <t>1349262</t>
        </is>
      </c>
      <c r="B1056" s="70">
        <f>SUMPRODUCT(K1056:N1056,PAINEL_PESOS!$C$16:$C$19)</f>
        <v/>
      </c>
      <c r="C1056" s="70">
        <f>SUMPRODUCT(O1056:Q1056,PAINEL_PESOS!$C$21:$C$23)</f>
        <v/>
      </c>
      <c r="D1056" s="70">
        <f>SUMPRODUCT(R1056:S1056,PAINEL_PESOS!$C$25:$C$26)</f>
        <v/>
      </c>
      <c r="E1056" s="70">
        <f>SUMPRODUCT(T1056:U1056,PAINEL_PESOS!$C$28:$C$29)</f>
        <v/>
      </c>
      <c r="F1056" s="70" t="n">
        <v>0.999781439210421</v>
      </c>
      <c r="G1056" s="70" t="n">
        <v>0.6168188637261229</v>
      </c>
      <c r="H1056" s="71">
        <f>IF(NOT(AND(PAINEL_PESOS!$D$12="OK - 100%",PAINEL_PESOS!$F$20="OK - 100%",PAINEL_PESOS!$F$24="OK - 100%",PAINEL_PESOS!$F$27="OK - 100%",PAINEL_PESOS!$F$30="OK - 100%")),"", (B1056*PAINEL_PESOS!$B$7+C1056*PAINEL_PESOS!$B$8+D1056*PAINEL_PESOS!$B$9+E1056*PAINEL_PESOS!$B$10)*F1056)</f>
        <v/>
      </c>
      <c r="I1056" s="71">
        <f>IF(H1056="","",H1056-G1056)</f>
        <v/>
      </c>
      <c r="J1056" s="71">
        <f>IF(I1056="","",ABS(I1056))</f>
        <v/>
      </c>
      <c r="K1056" t="n">
        <v>0.2712301587954892</v>
      </c>
      <c r="L1056" t="n">
        <v>0</v>
      </c>
      <c r="M1056" t="n">
        <v>0.983684497459946</v>
      </c>
      <c r="N1056" t="n">
        <v>0.9983305000142341</v>
      </c>
      <c r="O1056" t="n">
        <v>0.2357929036688862</v>
      </c>
      <c r="P1056" t="n">
        <v>0.9999934619726349</v>
      </c>
      <c r="Q1056" t="n">
        <v>0.9998777027791956</v>
      </c>
      <c r="R1056" t="n">
        <v>0.5830256659604254</v>
      </c>
      <c r="S1056" t="n">
        <v>0.5043548190251848</v>
      </c>
      <c r="T1056" t="n">
        <v>0.3304307780554813</v>
      </c>
      <c r="U1056" t="n">
        <v>0.9007530914648434</v>
      </c>
    </row>
    <row r="1057">
      <c r="A1057" t="inlineStr">
        <is>
          <t>1349263</t>
        </is>
      </c>
      <c r="B1057" s="70">
        <f>SUMPRODUCT(K1057:N1057,PAINEL_PESOS!$C$16:$C$19)</f>
        <v/>
      </c>
      <c r="C1057" s="70">
        <f>SUMPRODUCT(O1057:Q1057,PAINEL_PESOS!$C$21:$C$23)</f>
        <v/>
      </c>
      <c r="D1057" s="70">
        <f>SUMPRODUCT(R1057:S1057,PAINEL_PESOS!$C$25:$C$26)</f>
        <v/>
      </c>
      <c r="E1057" s="70">
        <f>SUMPRODUCT(T1057:U1057,PAINEL_PESOS!$C$28:$C$29)</f>
        <v/>
      </c>
      <c r="F1057" s="70" t="n">
        <v>0.999881673345153</v>
      </c>
      <c r="G1057" s="70" t="n">
        <v>0.6884437497849811</v>
      </c>
      <c r="H1057" s="71">
        <f>IF(NOT(AND(PAINEL_PESOS!$D$12="OK - 100%",PAINEL_PESOS!$F$20="OK - 100%",PAINEL_PESOS!$F$24="OK - 100%",PAINEL_PESOS!$F$27="OK - 100%",PAINEL_PESOS!$F$30="OK - 100%")),"", (B1057*PAINEL_PESOS!$B$7+C1057*PAINEL_PESOS!$B$8+D1057*PAINEL_PESOS!$B$9+E1057*PAINEL_PESOS!$B$10)*F1057)</f>
        <v/>
      </c>
      <c r="I1057" s="71">
        <f>IF(H1057="","",H1057-G1057)</f>
        <v/>
      </c>
      <c r="J1057" s="71">
        <f>IF(I1057="","",ABS(I1057))</f>
        <v/>
      </c>
      <c r="K1057" t="n">
        <v>0.8535549755672366</v>
      </c>
      <c r="L1057" t="n">
        <v>0</v>
      </c>
      <c r="M1057" t="n">
        <v>0.8724670035055141</v>
      </c>
      <c r="N1057" t="n">
        <v>0.9991624993147283</v>
      </c>
      <c r="O1057" t="n">
        <v>0.3472281771835353</v>
      </c>
      <c r="P1057" t="n">
        <v>0.9999756053790829</v>
      </c>
      <c r="Q1057" t="n">
        <v>0.9999004793841184</v>
      </c>
      <c r="R1057" t="n">
        <v>0.8078591424688836</v>
      </c>
      <c r="S1057" t="n">
        <v>0.5544468395355583</v>
      </c>
      <c r="T1057" t="n">
        <v>0.3097363390430871</v>
      </c>
      <c r="U1057" t="n">
        <v>0.9088310304965423</v>
      </c>
    </row>
    <row r="1058">
      <c r="A1058" t="inlineStr">
        <is>
          <t>1349264</t>
        </is>
      </c>
      <c r="B1058" s="70">
        <f>SUMPRODUCT(K1058:N1058,PAINEL_PESOS!$C$16:$C$19)</f>
        <v/>
      </c>
      <c r="C1058" s="70">
        <f>SUMPRODUCT(O1058:Q1058,PAINEL_PESOS!$C$21:$C$23)</f>
        <v/>
      </c>
      <c r="D1058" s="70">
        <f>SUMPRODUCT(R1058:S1058,PAINEL_PESOS!$C$25:$C$26)</f>
        <v/>
      </c>
      <c r="E1058" s="70">
        <f>SUMPRODUCT(T1058:U1058,PAINEL_PESOS!$C$28:$C$29)</f>
        <v/>
      </c>
      <c r="F1058" s="70" t="n">
        <v>0.9996446271298181</v>
      </c>
      <c r="G1058" s="70" t="n">
        <v>0.634884074309579</v>
      </c>
      <c r="H1058" s="71">
        <f>IF(NOT(AND(PAINEL_PESOS!$D$12="OK - 100%",PAINEL_PESOS!$F$20="OK - 100%",PAINEL_PESOS!$F$24="OK - 100%",PAINEL_PESOS!$F$27="OK - 100%",PAINEL_PESOS!$F$30="OK - 100%")),"", (B1058*PAINEL_PESOS!$B$7+C1058*PAINEL_PESOS!$B$8+D1058*PAINEL_PESOS!$B$9+E1058*PAINEL_PESOS!$B$10)*F1058)</f>
        <v/>
      </c>
      <c r="I1058" s="71">
        <f>IF(H1058="","",H1058-G1058)</f>
        <v/>
      </c>
      <c r="J1058" s="71">
        <f>IF(I1058="","",ABS(I1058))</f>
        <v/>
      </c>
      <c r="K1058" t="n">
        <v>0.2185277117157301</v>
      </c>
      <c r="L1058" t="n">
        <v>0</v>
      </c>
      <c r="M1058" t="n">
        <v>0.9963845506240915</v>
      </c>
      <c r="N1058" t="n">
        <v>0.9973993072013383</v>
      </c>
      <c r="O1058" t="n">
        <v>0.5007167219748974</v>
      </c>
      <c r="P1058" t="n">
        <v>0.9998918163389209</v>
      </c>
      <c r="Q1058" t="n">
        <v>0.9997549392154328</v>
      </c>
      <c r="R1058" t="n">
        <v>0.5134947955075697</v>
      </c>
      <c r="S1058" t="n">
        <v>0.5537386175605165</v>
      </c>
      <c r="T1058" t="n">
        <v>0.3389079304927098</v>
      </c>
      <c r="U1058" t="n">
        <v>0.901672087395</v>
      </c>
    </row>
    <row r="1059">
      <c r="A1059" t="inlineStr">
        <is>
          <t>1349265</t>
        </is>
      </c>
      <c r="B1059" s="70">
        <f>SUMPRODUCT(K1059:N1059,PAINEL_PESOS!$C$16:$C$19)</f>
        <v/>
      </c>
      <c r="C1059" s="70">
        <f>SUMPRODUCT(O1059:Q1059,PAINEL_PESOS!$C$21:$C$23)</f>
        <v/>
      </c>
      <c r="D1059" s="70">
        <f>SUMPRODUCT(R1059:S1059,PAINEL_PESOS!$C$25:$C$26)</f>
        <v/>
      </c>
      <c r="E1059" s="70">
        <f>SUMPRODUCT(T1059:U1059,PAINEL_PESOS!$C$28:$C$29)</f>
        <v/>
      </c>
      <c r="F1059" s="70" t="n">
        <v>0.9979190554912742</v>
      </c>
      <c r="G1059" s="70" t="n">
        <v>0.710279958567232</v>
      </c>
      <c r="H1059" s="71">
        <f>IF(NOT(AND(PAINEL_PESOS!$D$12="OK - 100%",PAINEL_PESOS!$F$20="OK - 100%",PAINEL_PESOS!$F$24="OK - 100%",PAINEL_PESOS!$F$27="OK - 100%",PAINEL_PESOS!$F$30="OK - 100%")),"", (B1059*PAINEL_PESOS!$B$7+C1059*PAINEL_PESOS!$B$8+D1059*PAINEL_PESOS!$B$9+E1059*PAINEL_PESOS!$B$10)*F1059)</f>
        <v/>
      </c>
      <c r="I1059" s="71">
        <f>IF(H1059="","",H1059-G1059)</f>
        <v/>
      </c>
      <c r="J1059" s="71">
        <f>IF(I1059="","",ABS(I1059))</f>
        <v/>
      </c>
      <c r="K1059" t="n">
        <v>0.2529020258174056</v>
      </c>
      <c r="L1059" t="n">
        <v>0</v>
      </c>
      <c r="M1059" t="n">
        <v>0.9471602249986678</v>
      </c>
      <c r="N1059" t="n">
        <v>0.9930916556557987</v>
      </c>
      <c r="O1059" t="n">
        <v>0.6504772888472805</v>
      </c>
      <c r="P1059" t="n">
        <v>0.9981437821664128</v>
      </c>
      <c r="Q1059" t="n">
        <v>0.9995806487673725</v>
      </c>
      <c r="R1059" t="n">
        <v>0.9291788489751497</v>
      </c>
      <c r="S1059" t="n">
        <v>0.5428479778614277</v>
      </c>
      <c r="T1059" t="n">
        <v>0.4534204805192302</v>
      </c>
      <c r="U1059" t="n">
        <v>0.9065966774778609</v>
      </c>
    </row>
    <row r="1060">
      <c r="A1060" t="inlineStr">
        <is>
          <t>1349266</t>
        </is>
      </c>
      <c r="B1060" s="70">
        <f>SUMPRODUCT(K1060:N1060,PAINEL_PESOS!$C$16:$C$19)</f>
        <v/>
      </c>
      <c r="C1060" s="70">
        <f>SUMPRODUCT(O1060:Q1060,PAINEL_PESOS!$C$21:$C$23)</f>
        <v/>
      </c>
      <c r="D1060" s="70">
        <f>SUMPRODUCT(R1060:S1060,PAINEL_PESOS!$C$25:$C$26)</f>
        <v/>
      </c>
      <c r="E1060" s="70">
        <f>SUMPRODUCT(T1060:U1060,PAINEL_PESOS!$C$28:$C$29)</f>
        <v/>
      </c>
      <c r="F1060" s="70" t="n">
        <v>0.9995697245302759</v>
      </c>
      <c r="G1060" s="70" t="n">
        <v>0.6152798929856242</v>
      </c>
      <c r="H1060" s="71">
        <f>IF(NOT(AND(PAINEL_PESOS!$D$12="OK - 100%",PAINEL_PESOS!$F$20="OK - 100%",PAINEL_PESOS!$F$24="OK - 100%",PAINEL_PESOS!$F$27="OK - 100%",PAINEL_PESOS!$F$30="OK - 100%")),"", (B1060*PAINEL_PESOS!$B$7+C1060*PAINEL_PESOS!$B$8+D1060*PAINEL_PESOS!$B$9+E1060*PAINEL_PESOS!$B$10)*F1060)</f>
        <v/>
      </c>
      <c r="I1060" s="71">
        <f>IF(H1060="","",H1060-G1060)</f>
        <v/>
      </c>
      <c r="J1060" s="71">
        <f>IF(I1060="","",ABS(I1060))</f>
        <v/>
      </c>
      <c r="K1060" t="n">
        <v>0.2</v>
      </c>
      <c r="L1060" t="n">
        <v>0</v>
      </c>
      <c r="M1060" t="n">
        <v>1</v>
      </c>
      <c r="N1060" t="n">
        <v>0.9968542784601548</v>
      </c>
      <c r="O1060" t="n">
        <v>0.5112247200710416</v>
      </c>
      <c r="P1060" t="n">
        <v>0.9998654310378364</v>
      </c>
      <c r="Q1060" t="n">
        <v>0.9997020637336713</v>
      </c>
      <c r="R1060" t="n">
        <v>0.369219853722547</v>
      </c>
      <c r="S1060" t="n">
        <v>0.5504223551142007</v>
      </c>
      <c r="T1060" t="n">
        <v>0.3419949583815493</v>
      </c>
      <c r="U1060" t="n">
        <v>0.8904321913154124</v>
      </c>
    </row>
    <row r="1061">
      <c r="A1061" t="inlineStr">
        <is>
          <t>1349267</t>
        </is>
      </c>
      <c r="B1061" s="70">
        <f>SUMPRODUCT(K1061:N1061,PAINEL_PESOS!$C$16:$C$19)</f>
        <v/>
      </c>
      <c r="C1061" s="70">
        <f>SUMPRODUCT(O1061:Q1061,PAINEL_PESOS!$C$21:$C$23)</f>
        <v/>
      </c>
      <c r="D1061" s="70">
        <f>SUMPRODUCT(R1061:S1061,PAINEL_PESOS!$C$25:$C$26)</f>
        <v/>
      </c>
      <c r="E1061" s="70">
        <f>SUMPRODUCT(T1061:U1061,PAINEL_PESOS!$C$28:$C$29)</f>
        <v/>
      </c>
      <c r="F1061" s="70" t="n">
        <v>0.9997516965007505</v>
      </c>
      <c r="G1061" s="70" t="n">
        <v>0.6603566619894317</v>
      </c>
      <c r="H1061" s="71">
        <f>IF(NOT(AND(PAINEL_PESOS!$D$12="OK - 100%",PAINEL_PESOS!$F$20="OK - 100%",PAINEL_PESOS!$F$24="OK - 100%",PAINEL_PESOS!$F$27="OK - 100%",PAINEL_PESOS!$F$30="OK - 100%")),"", (B1061*PAINEL_PESOS!$B$7+C1061*PAINEL_PESOS!$B$8+D1061*PAINEL_PESOS!$B$9+E1061*PAINEL_PESOS!$B$10)*F1061)</f>
        <v/>
      </c>
      <c r="I1061" s="71">
        <f>IF(H1061="","",H1061-G1061)</f>
        <v/>
      </c>
      <c r="J1061" s="71">
        <f>IF(I1061="","",ABS(I1061))</f>
        <v/>
      </c>
      <c r="K1061" t="n">
        <v>0.2116837914959419</v>
      </c>
      <c r="L1061" t="n">
        <v>0.5136002142161709</v>
      </c>
      <c r="M1061" t="n">
        <v>0.5674965655982278</v>
      </c>
      <c r="N1061" t="n">
        <v>0.9984622206194415</v>
      </c>
      <c r="O1061" t="n">
        <v>0.3430580110130523</v>
      </c>
      <c r="P1061" t="n">
        <v>0.9999624465640966</v>
      </c>
      <c r="Q1061" t="n">
        <v>0.9996656643225986</v>
      </c>
      <c r="R1061" t="n">
        <v>0.6015863441103328</v>
      </c>
      <c r="S1061" t="n">
        <v>0.5452296349254311</v>
      </c>
      <c r="T1061" t="n">
        <v>0.5144173411295103</v>
      </c>
      <c r="U1061" t="n">
        <v>0.915519908604769</v>
      </c>
    </row>
    <row r="1062">
      <c r="A1062" t="inlineStr">
        <is>
          <t>1349268</t>
        </is>
      </c>
      <c r="B1062" s="70">
        <f>SUMPRODUCT(K1062:N1062,PAINEL_PESOS!$C$16:$C$19)</f>
        <v/>
      </c>
      <c r="C1062" s="70">
        <f>SUMPRODUCT(O1062:Q1062,PAINEL_PESOS!$C$21:$C$23)</f>
        <v/>
      </c>
      <c r="D1062" s="70">
        <f>SUMPRODUCT(R1062:S1062,PAINEL_PESOS!$C$25:$C$26)</f>
        <v/>
      </c>
      <c r="E1062" s="70">
        <f>SUMPRODUCT(T1062:U1062,PAINEL_PESOS!$C$28:$C$29)</f>
        <v/>
      </c>
      <c r="F1062" s="70" t="n">
        <v>0.9999769986525613</v>
      </c>
      <c r="G1062" s="70" t="n">
        <v>0.7106286203311777</v>
      </c>
      <c r="H1062" s="71">
        <f>IF(NOT(AND(PAINEL_PESOS!$D$12="OK - 100%",PAINEL_PESOS!$F$20="OK - 100%",PAINEL_PESOS!$F$24="OK - 100%",PAINEL_PESOS!$F$27="OK - 100%",PAINEL_PESOS!$F$30="OK - 100%")),"", (B1062*PAINEL_PESOS!$B$7+C1062*PAINEL_PESOS!$B$8+D1062*PAINEL_PESOS!$B$9+E1062*PAINEL_PESOS!$B$10)*F1062)</f>
        <v/>
      </c>
      <c r="I1062" s="71">
        <f>IF(H1062="","",H1062-G1062)</f>
        <v/>
      </c>
      <c r="J1062" s="71">
        <f>IF(I1062="","",ABS(I1062))</f>
        <v/>
      </c>
      <c r="K1062" t="n">
        <v>0.4857853310489419</v>
      </c>
      <c r="L1062" t="n">
        <v>0</v>
      </c>
      <c r="M1062" t="n">
        <v>1</v>
      </c>
      <c r="N1062" t="n">
        <v>0.9998975174755809</v>
      </c>
      <c r="O1062" t="n">
        <v>0.2363535916771407</v>
      </c>
      <c r="P1062" t="n">
        <v>0.9999701399642499</v>
      </c>
      <c r="Q1062" t="n">
        <v>0.9999518298149638</v>
      </c>
      <c r="R1062" t="n">
        <v>0.9192107149865085</v>
      </c>
      <c r="S1062" t="n">
        <v>0.362930431950903</v>
      </c>
      <c r="T1062" t="n">
        <v>0.781953935840102</v>
      </c>
      <c r="U1062" t="n">
        <v>0.887372847639581</v>
      </c>
    </row>
    <row r="1063">
      <c r="A1063" t="inlineStr">
        <is>
          <t>1349269</t>
        </is>
      </c>
      <c r="B1063" s="70">
        <f>SUMPRODUCT(K1063:N1063,PAINEL_PESOS!$C$16:$C$19)</f>
        <v/>
      </c>
      <c r="C1063" s="70">
        <f>SUMPRODUCT(O1063:Q1063,PAINEL_PESOS!$C$21:$C$23)</f>
        <v/>
      </c>
      <c r="D1063" s="70">
        <f>SUMPRODUCT(R1063:S1063,PAINEL_PESOS!$C$25:$C$26)</f>
        <v/>
      </c>
      <c r="E1063" s="70">
        <f>SUMPRODUCT(T1063:U1063,PAINEL_PESOS!$C$28:$C$29)</f>
        <v/>
      </c>
      <c r="F1063" s="70" t="n">
        <v>0.9999759413227202</v>
      </c>
      <c r="G1063" s="70" t="n">
        <v>0.7382038886774343</v>
      </c>
      <c r="H1063" s="71">
        <f>IF(NOT(AND(PAINEL_PESOS!$D$12="OK - 100%",PAINEL_PESOS!$F$20="OK - 100%",PAINEL_PESOS!$F$24="OK - 100%",PAINEL_PESOS!$F$27="OK - 100%",PAINEL_PESOS!$F$30="OK - 100%")),"", (B1063*PAINEL_PESOS!$B$7+C1063*PAINEL_PESOS!$B$8+D1063*PAINEL_PESOS!$B$9+E1063*PAINEL_PESOS!$B$10)*F1063)</f>
        <v/>
      </c>
      <c r="I1063" s="71">
        <f>IF(H1063="","",H1063-G1063)</f>
        <v/>
      </c>
      <c r="J1063" s="71">
        <f>IF(I1063="","",ABS(I1063))</f>
        <v/>
      </c>
      <c r="K1063" t="n">
        <v>0.9750351219873267</v>
      </c>
      <c r="L1063" t="n">
        <v>0.009516147140271589</v>
      </c>
      <c r="M1063" t="n">
        <v>0.9919864396343344</v>
      </c>
      <c r="N1063" t="n">
        <v>0.999849351260873</v>
      </c>
      <c r="O1063" t="n">
        <v>0.2507901876235015</v>
      </c>
      <c r="P1063" t="n">
        <v>0.9999165031220879</v>
      </c>
      <c r="Q1063" t="n">
        <v>0.9999838176421423</v>
      </c>
      <c r="R1063" t="n">
        <v>0.7716349150144677</v>
      </c>
      <c r="S1063" t="n">
        <v>0.5411965066560456</v>
      </c>
      <c r="T1063" t="n">
        <v>0.677900759807092</v>
      </c>
      <c r="U1063" t="n">
        <v>0.926387144096686</v>
      </c>
    </row>
    <row r="1064">
      <c r="A1064" t="inlineStr">
        <is>
          <t>1349270</t>
        </is>
      </c>
      <c r="B1064" s="70">
        <f>SUMPRODUCT(K1064:N1064,PAINEL_PESOS!$C$16:$C$19)</f>
        <v/>
      </c>
      <c r="C1064" s="70">
        <f>SUMPRODUCT(O1064:Q1064,PAINEL_PESOS!$C$21:$C$23)</f>
        <v/>
      </c>
      <c r="D1064" s="70">
        <f>SUMPRODUCT(R1064:S1064,PAINEL_PESOS!$C$25:$C$26)</f>
        <v/>
      </c>
      <c r="E1064" s="70">
        <f>SUMPRODUCT(T1064:U1064,PAINEL_PESOS!$C$28:$C$29)</f>
        <v/>
      </c>
      <c r="F1064" s="70" t="n">
        <v>0.9999767911264579</v>
      </c>
      <c r="G1064" s="70" t="n">
        <v>0.7641131379488523</v>
      </c>
      <c r="H1064" s="71">
        <f>IF(NOT(AND(PAINEL_PESOS!$D$12="OK - 100%",PAINEL_PESOS!$F$20="OK - 100%",PAINEL_PESOS!$F$24="OK - 100%",PAINEL_PESOS!$F$27="OK - 100%",PAINEL_PESOS!$F$30="OK - 100%")),"", (B1064*PAINEL_PESOS!$B$7+C1064*PAINEL_PESOS!$B$8+D1064*PAINEL_PESOS!$B$9+E1064*PAINEL_PESOS!$B$10)*F1064)</f>
        <v/>
      </c>
      <c r="I1064" s="71">
        <f>IF(H1064="","",H1064-G1064)</f>
        <v/>
      </c>
      <c r="J1064" s="71">
        <f>IF(I1064="","",ABS(I1064))</f>
        <v/>
      </c>
      <c r="K1064" t="n">
        <v>0.9861815166503214</v>
      </c>
      <c r="L1064" t="n">
        <v>0.0172730592688134</v>
      </c>
      <c r="M1064" t="n">
        <v>0.9854543334492403</v>
      </c>
      <c r="N1064" t="n">
        <v>0.9998608341967568</v>
      </c>
      <c r="O1064" t="n">
        <v>0.2516453910292638</v>
      </c>
      <c r="P1064" t="n">
        <v>0.9999146645342835</v>
      </c>
      <c r="Q1064" t="n">
        <v>0.9999818645087731</v>
      </c>
      <c r="R1064" t="n">
        <v>0.984113150248314</v>
      </c>
      <c r="S1064" t="n">
        <v>0.5394048548930382</v>
      </c>
      <c r="T1064" t="n">
        <v>0.7019149818224104</v>
      </c>
      <c r="U1064" t="n">
        <v>0.8922011750639365</v>
      </c>
    </row>
    <row r="1065">
      <c r="A1065" t="inlineStr">
        <is>
          <t>1349271</t>
        </is>
      </c>
      <c r="B1065" s="70">
        <f>SUMPRODUCT(K1065:N1065,PAINEL_PESOS!$C$16:$C$19)</f>
        <v/>
      </c>
      <c r="C1065" s="70">
        <f>SUMPRODUCT(O1065:Q1065,PAINEL_PESOS!$C$21:$C$23)</f>
        <v/>
      </c>
      <c r="D1065" s="70">
        <f>SUMPRODUCT(R1065:S1065,PAINEL_PESOS!$C$25:$C$26)</f>
        <v/>
      </c>
      <c r="E1065" s="70">
        <f>SUMPRODUCT(T1065:U1065,PAINEL_PESOS!$C$28:$C$29)</f>
        <v/>
      </c>
      <c r="F1065" s="70" t="n">
        <v>0.9999712790922646</v>
      </c>
      <c r="G1065" s="70" t="n">
        <v>0.7314542800542688</v>
      </c>
      <c r="H1065" s="71">
        <f>IF(NOT(AND(PAINEL_PESOS!$D$12="OK - 100%",PAINEL_PESOS!$F$20="OK - 100%",PAINEL_PESOS!$F$24="OK - 100%",PAINEL_PESOS!$F$27="OK - 100%",PAINEL_PESOS!$F$30="OK - 100%")),"", (B1065*PAINEL_PESOS!$B$7+C1065*PAINEL_PESOS!$B$8+D1065*PAINEL_PESOS!$B$9+E1065*PAINEL_PESOS!$B$10)*F1065)</f>
        <v/>
      </c>
      <c r="I1065" s="71">
        <f>IF(H1065="","",H1065-G1065)</f>
        <v/>
      </c>
      <c r="J1065" s="71">
        <f>IF(I1065="","",ABS(I1065))</f>
        <v/>
      </c>
      <c r="K1065" t="n">
        <v>0.9630454282709857</v>
      </c>
      <c r="L1065" t="n">
        <v>0.04619322040049703</v>
      </c>
      <c r="M1065" t="n">
        <v>0.9611006266814288</v>
      </c>
      <c r="N1065" t="n">
        <v>0.9998347212787473</v>
      </c>
      <c r="O1065" t="n">
        <v>0.2529018642650755</v>
      </c>
      <c r="P1065" t="n">
        <v>0.9999199639622929</v>
      </c>
      <c r="Q1065" t="n">
        <v>0.9999688019479459</v>
      </c>
      <c r="R1065" t="n">
        <v>0.7990900913743613</v>
      </c>
      <c r="S1065" t="n">
        <v>0.5377781122044391</v>
      </c>
      <c r="T1065" t="n">
        <v>0.6761419787449989</v>
      </c>
      <c r="U1065" t="n">
        <v>0.8518447087518626</v>
      </c>
    </row>
    <row r="1066">
      <c r="A1066" t="inlineStr">
        <is>
          <t>1349272</t>
        </is>
      </c>
      <c r="B1066" s="70">
        <f>SUMPRODUCT(K1066:N1066,PAINEL_PESOS!$C$16:$C$19)</f>
        <v/>
      </c>
      <c r="C1066" s="70">
        <f>SUMPRODUCT(O1066:Q1066,PAINEL_PESOS!$C$21:$C$23)</f>
        <v/>
      </c>
      <c r="D1066" s="70">
        <f>SUMPRODUCT(R1066:S1066,PAINEL_PESOS!$C$25:$C$26)</f>
        <v/>
      </c>
      <c r="E1066" s="70">
        <f>SUMPRODUCT(T1066:U1066,PAINEL_PESOS!$C$28:$C$29)</f>
        <v/>
      </c>
      <c r="F1066" s="70" t="n">
        <v>0.9999833271246278</v>
      </c>
      <c r="G1066" s="70" t="n">
        <v>0.7470454069773291</v>
      </c>
      <c r="H1066" s="71">
        <f>IF(NOT(AND(PAINEL_PESOS!$D$12="OK - 100%",PAINEL_PESOS!$F$20="OK - 100%",PAINEL_PESOS!$F$24="OK - 100%",PAINEL_PESOS!$F$27="OK - 100%",PAINEL_PESOS!$F$30="OK - 100%")),"", (B1066*PAINEL_PESOS!$B$7+C1066*PAINEL_PESOS!$B$8+D1066*PAINEL_PESOS!$B$9+E1066*PAINEL_PESOS!$B$10)*F1066)</f>
        <v/>
      </c>
      <c r="I1066" s="71">
        <f>IF(H1066="","",H1066-G1066)</f>
        <v/>
      </c>
      <c r="J1066" s="71">
        <f>IF(I1066="","",ABS(I1066))</f>
        <v/>
      </c>
      <c r="K1066" t="n">
        <v>0.985956705908291</v>
      </c>
      <c r="L1066" t="n">
        <v>0</v>
      </c>
      <c r="M1066" t="n">
        <v>1</v>
      </c>
      <c r="N1066" t="n">
        <v>0.9998965191740828</v>
      </c>
      <c r="O1066" t="n">
        <v>0.2502474131244057</v>
      </c>
      <c r="P1066" t="n">
        <v>0.9999257421401069</v>
      </c>
      <c r="Q1066" t="n">
        <v>0.9999914043608703</v>
      </c>
      <c r="R1066" t="n">
        <v>0.9718986441241916</v>
      </c>
      <c r="S1066" t="n">
        <v>0.5337500793101398</v>
      </c>
      <c r="T1066" t="n">
        <v>0.580480835880682</v>
      </c>
      <c r="U1066" t="n">
        <v>0.8972970223666199</v>
      </c>
    </row>
    <row r="1067">
      <c r="A1067" t="inlineStr">
        <is>
          <t>1349273</t>
        </is>
      </c>
      <c r="B1067" s="70">
        <f>SUMPRODUCT(K1067:N1067,PAINEL_PESOS!$C$16:$C$19)</f>
        <v/>
      </c>
      <c r="C1067" s="70">
        <f>SUMPRODUCT(O1067:Q1067,PAINEL_PESOS!$C$21:$C$23)</f>
        <v/>
      </c>
      <c r="D1067" s="70">
        <f>SUMPRODUCT(R1067:S1067,PAINEL_PESOS!$C$25:$C$26)</f>
        <v/>
      </c>
      <c r="E1067" s="70">
        <f>SUMPRODUCT(T1067:U1067,PAINEL_PESOS!$C$28:$C$29)</f>
        <v/>
      </c>
      <c r="F1067" s="70" t="n">
        <v>0.9999838036224117</v>
      </c>
      <c r="G1067" s="70" t="n">
        <v>0.7222190162806564</v>
      </c>
      <c r="H1067" s="71">
        <f>IF(NOT(AND(PAINEL_PESOS!$D$12="OK - 100%",PAINEL_PESOS!$F$20="OK - 100%",PAINEL_PESOS!$F$24="OK - 100%",PAINEL_PESOS!$F$27="OK - 100%",PAINEL_PESOS!$F$30="OK - 100%")),"", (B1067*PAINEL_PESOS!$B$7+C1067*PAINEL_PESOS!$B$8+D1067*PAINEL_PESOS!$B$9+E1067*PAINEL_PESOS!$B$10)*F1067)</f>
        <v/>
      </c>
      <c r="I1067" s="71">
        <f>IF(H1067="","",H1067-G1067)</f>
        <v/>
      </c>
      <c r="J1067" s="71">
        <f>IF(I1067="","",ABS(I1067))</f>
        <v/>
      </c>
      <c r="K1067" t="n">
        <v>0.7769750634099806</v>
      </c>
      <c r="L1067" t="n">
        <v>0</v>
      </c>
      <c r="M1067" t="n">
        <v>1</v>
      </c>
      <c r="N1067" t="n">
        <v>0.9999035122499256</v>
      </c>
      <c r="O1067" t="n">
        <v>0.2402992096034924</v>
      </c>
      <c r="P1067" t="n">
        <v>0.9999421841546813</v>
      </c>
      <c r="Q1067" t="n">
        <v>0.9999866835569277</v>
      </c>
      <c r="R1067" t="n">
        <v>0.8656316242631543</v>
      </c>
      <c r="S1067" t="n">
        <v>0.5362235703094569</v>
      </c>
      <c r="T1067" t="n">
        <v>0.6012761840085943</v>
      </c>
      <c r="U1067" t="n">
        <v>0.8927896591281324</v>
      </c>
    </row>
    <row r="1068">
      <c r="A1068" t="inlineStr">
        <is>
          <t>1349274</t>
        </is>
      </c>
      <c r="B1068" s="70">
        <f>SUMPRODUCT(K1068:N1068,PAINEL_PESOS!$C$16:$C$19)</f>
        <v/>
      </c>
      <c r="C1068" s="70">
        <f>SUMPRODUCT(O1068:Q1068,PAINEL_PESOS!$C$21:$C$23)</f>
        <v/>
      </c>
      <c r="D1068" s="70">
        <f>SUMPRODUCT(R1068:S1068,PAINEL_PESOS!$C$25:$C$26)</f>
        <v/>
      </c>
      <c r="E1068" s="70">
        <f>SUMPRODUCT(T1068:U1068,PAINEL_PESOS!$C$28:$C$29)</f>
        <v/>
      </c>
      <c r="F1068" s="70" t="n">
        <v>0.9999842000588798</v>
      </c>
      <c r="G1068" s="70" t="n">
        <v>0.7408640427799821</v>
      </c>
      <c r="H1068" s="71">
        <f>IF(NOT(AND(PAINEL_PESOS!$D$12="OK - 100%",PAINEL_PESOS!$F$20="OK - 100%",PAINEL_PESOS!$F$24="OK - 100%",PAINEL_PESOS!$F$27="OK - 100%",PAINEL_PESOS!$F$30="OK - 100%")),"", (B1068*PAINEL_PESOS!$B$7+C1068*PAINEL_PESOS!$B$8+D1068*PAINEL_PESOS!$B$9+E1068*PAINEL_PESOS!$B$10)*F1068)</f>
        <v/>
      </c>
      <c r="I1068" s="71">
        <f>IF(H1068="","",H1068-G1068)</f>
        <v/>
      </c>
      <c r="J1068" s="71">
        <f>IF(I1068="","",ABS(I1068))</f>
        <v/>
      </c>
      <c r="K1068" t="n">
        <v>0.8972652487996571</v>
      </c>
      <c r="L1068" t="n">
        <v>0</v>
      </c>
      <c r="M1068" t="n">
        <v>1</v>
      </c>
      <c r="N1068" t="n">
        <v>0.9999035241088309</v>
      </c>
      <c r="O1068" t="n">
        <v>0.2461193471905612</v>
      </c>
      <c r="P1068" t="n">
        <v>0.9999352611923984</v>
      </c>
      <c r="Q1068" t="n">
        <v>0.9999899014315986</v>
      </c>
      <c r="R1068" t="n">
        <v>0.9909781208107045</v>
      </c>
      <c r="S1068" t="n">
        <v>0.5335919595077419</v>
      </c>
      <c r="T1068" t="n">
        <v>0.5684074320843564</v>
      </c>
      <c r="U1068" t="n">
        <v>0.8880810831854102</v>
      </c>
    </row>
    <row r="1069">
      <c r="A1069" t="inlineStr">
        <is>
          <t>1349275</t>
        </is>
      </c>
      <c r="B1069" s="70">
        <f>SUMPRODUCT(K1069:N1069,PAINEL_PESOS!$C$16:$C$19)</f>
        <v/>
      </c>
      <c r="C1069" s="70">
        <f>SUMPRODUCT(O1069:Q1069,PAINEL_PESOS!$C$21:$C$23)</f>
        <v/>
      </c>
      <c r="D1069" s="70">
        <f>SUMPRODUCT(R1069:S1069,PAINEL_PESOS!$C$25:$C$26)</f>
        <v/>
      </c>
      <c r="E1069" s="70">
        <f>SUMPRODUCT(T1069:U1069,PAINEL_PESOS!$C$28:$C$29)</f>
        <v/>
      </c>
      <c r="F1069" s="70" t="n">
        <v>0.9999876730481897</v>
      </c>
      <c r="G1069" s="70" t="n">
        <v>0.6825798045749769</v>
      </c>
      <c r="H1069" s="71">
        <f>IF(NOT(AND(PAINEL_PESOS!$D$12="OK - 100%",PAINEL_PESOS!$F$20="OK - 100%",PAINEL_PESOS!$F$24="OK - 100%",PAINEL_PESOS!$F$27="OK - 100%",PAINEL_PESOS!$F$30="OK - 100%")),"", (B1069*PAINEL_PESOS!$B$7+C1069*PAINEL_PESOS!$B$8+D1069*PAINEL_PESOS!$B$9+E1069*PAINEL_PESOS!$B$10)*F1069)</f>
        <v/>
      </c>
      <c r="I1069" s="71">
        <f>IF(H1069="","",H1069-G1069)</f>
        <v/>
      </c>
      <c r="J1069" s="71">
        <f>IF(I1069="","",ABS(I1069))</f>
        <v/>
      </c>
      <c r="K1069" t="n">
        <v>0.3520736239205181</v>
      </c>
      <c r="L1069" t="n">
        <v>0</v>
      </c>
      <c r="M1069" t="n">
        <v>1</v>
      </c>
      <c r="N1069" t="n">
        <v>0.9999349467914037</v>
      </c>
      <c r="O1069" t="n">
        <v>0.2173252873178957</v>
      </c>
      <c r="P1069" t="n">
        <v>0.9999857410841994</v>
      </c>
      <c r="Q1069" t="n">
        <v>0.9999795492480322</v>
      </c>
      <c r="R1069" t="n">
        <v>0.8395304745891476</v>
      </c>
      <c r="S1069" t="n">
        <v>0.5345610016585263</v>
      </c>
      <c r="T1069" t="n">
        <v>0.5662624463738588</v>
      </c>
      <c r="U1069" t="n">
        <v>0.8661538240455399</v>
      </c>
    </row>
    <row r="1070">
      <c r="A1070" t="inlineStr">
        <is>
          <t>1349276</t>
        </is>
      </c>
      <c r="B1070" s="70">
        <f>SUMPRODUCT(K1070:N1070,PAINEL_PESOS!$C$16:$C$19)</f>
        <v/>
      </c>
      <c r="C1070" s="70">
        <f>SUMPRODUCT(O1070:Q1070,PAINEL_PESOS!$C$21:$C$23)</f>
        <v/>
      </c>
      <c r="D1070" s="70">
        <f>SUMPRODUCT(R1070:S1070,PAINEL_PESOS!$C$25:$C$26)</f>
        <v/>
      </c>
      <c r="E1070" s="70">
        <f>SUMPRODUCT(T1070:U1070,PAINEL_PESOS!$C$28:$C$29)</f>
        <v/>
      </c>
      <c r="F1070" s="70" t="n">
        <v>0.9999882112159066</v>
      </c>
      <c r="G1070" s="70" t="n">
        <v>0.6710530045982145</v>
      </c>
      <c r="H1070" s="71">
        <f>IF(NOT(AND(PAINEL_PESOS!$D$12="OK - 100%",PAINEL_PESOS!$F$20="OK - 100%",PAINEL_PESOS!$F$24="OK - 100%",PAINEL_PESOS!$F$27="OK - 100%",PAINEL_PESOS!$F$30="OK - 100%")),"", (B1070*PAINEL_PESOS!$B$7+C1070*PAINEL_PESOS!$B$8+D1070*PAINEL_PESOS!$B$9+E1070*PAINEL_PESOS!$B$10)*F1070)</f>
        <v/>
      </c>
      <c r="I1070" s="71">
        <f>IF(H1070="","",H1070-G1070)</f>
        <v/>
      </c>
      <c r="J1070" s="71">
        <f>IF(I1070="","",ABS(I1070))</f>
        <v/>
      </c>
      <c r="K1070" t="n">
        <v>0.2</v>
      </c>
      <c r="L1070" t="n">
        <v>0</v>
      </c>
      <c r="M1070" t="n">
        <v>1</v>
      </c>
      <c r="N1070" t="n">
        <v>0.999941630036881</v>
      </c>
      <c r="O1070" t="n">
        <v>0.2079877039188116</v>
      </c>
      <c r="P1070" t="n">
        <v>1</v>
      </c>
      <c r="Q1070" t="n">
        <v>0.9999757127816266</v>
      </c>
      <c r="R1070" t="n">
        <v>0.9043254232099101</v>
      </c>
      <c r="S1070" t="n">
        <v>0.3772305233173624</v>
      </c>
      <c r="T1070" t="n">
        <v>0.6618472900358343</v>
      </c>
      <c r="U1070" t="n">
        <v>0.853137662008522</v>
      </c>
    </row>
    <row r="1071">
      <c r="A1071" t="inlineStr">
        <is>
          <t>1349277</t>
        </is>
      </c>
      <c r="B1071" s="70">
        <f>SUMPRODUCT(K1071:N1071,PAINEL_PESOS!$C$16:$C$19)</f>
        <v/>
      </c>
      <c r="C1071" s="70">
        <f>SUMPRODUCT(O1071:Q1071,PAINEL_PESOS!$C$21:$C$23)</f>
        <v/>
      </c>
      <c r="D1071" s="70">
        <f>SUMPRODUCT(R1071:S1071,PAINEL_PESOS!$C$25:$C$26)</f>
        <v/>
      </c>
      <c r="E1071" s="70">
        <f>SUMPRODUCT(T1071:U1071,PAINEL_PESOS!$C$28:$C$29)</f>
        <v/>
      </c>
      <c r="F1071" s="70" t="n">
        <v>0.9999781523466019</v>
      </c>
      <c r="G1071" s="70" t="n">
        <v>0.6669464690218078</v>
      </c>
      <c r="H1071" s="71">
        <f>IF(NOT(AND(PAINEL_PESOS!$D$12="OK - 100%",PAINEL_PESOS!$F$20="OK - 100%",PAINEL_PESOS!$F$24="OK - 100%",PAINEL_PESOS!$F$27="OK - 100%",PAINEL_PESOS!$F$30="OK - 100%")),"", (B1071*PAINEL_PESOS!$B$7+C1071*PAINEL_PESOS!$B$8+D1071*PAINEL_PESOS!$B$9+E1071*PAINEL_PESOS!$B$10)*F1071)</f>
        <v/>
      </c>
      <c r="I1071" s="71">
        <f>IF(H1071="","",H1071-G1071)</f>
        <v/>
      </c>
      <c r="J1071" s="71">
        <f>IF(I1071="","",ABS(I1071))</f>
        <v/>
      </c>
      <c r="K1071" t="n">
        <v>0.2002174470003491</v>
      </c>
      <c r="L1071" t="n">
        <v>0</v>
      </c>
      <c r="M1071" t="n">
        <v>1</v>
      </c>
      <c r="N1071" t="n">
        <v>0.9999157101642503</v>
      </c>
      <c r="O1071" t="n">
        <v>0.2231939622213501</v>
      </c>
      <c r="P1071" t="n">
        <v>0.9999999668023605</v>
      </c>
      <c r="Q1071" t="n">
        <v>0.9999415775647769</v>
      </c>
      <c r="R1071" t="n">
        <v>0.7273869918930094</v>
      </c>
      <c r="S1071" t="n">
        <v>0.2765319669461421</v>
      </c>
      <c r="T1071" t="n">
        <v>0.8552493681554258</v>
      </c>
      <c r="U1071" t="n">
        <v>0.8943630811410792</v>
      </c>
    </row>
    <row r="1072">
      <c r="A1072" t="inlineStr">
        <is>
          <t>1349278</t>
        </is>
      </c>
      <c r="B1072" s="70">
        <f>SUMPRODUCT(K1072:N1072,PAINEL_PESOS!$C$16:$C$19)</f>
        <v/>
      </c>
      <c r="C1072" s="70">
        <f>SUMPRODUCT(O1072:Q1072,PAINEL_PESOS!$C$21:$C$23)</f>
        <v/>
      </c>
      <c r="D1072" s="70">
        <f>SUMPRODUCT(R1072:S1072,PAINEL_PESOS!$C$25:$C$26)</f>
        <v/>
      </c>
      <c r="E1072" s="70">
        <f>SUMPRODUCT(T1072:U1072,PAINEL_PESOS!$C$28:$C$29)</f>
        <v/>
      </c>
      <c r="F1072" s="70" t="n">
        <v>0.9999806549009356</v>
      </c>
      <c r="G1072" s="70" t="n">
        <v>0.6750843826331073</v>
      </c>
      <c r="H1072" s="71">
        <f>IF(NOT(AND(PAINEL_PESOS!$D$12="OK - 100%",PAINEL_PESOS!$F$20="OK - 100%",PAINEL_PESOS!$F$24="OK - 100%",PAINEL_PESOS!$F$27="OK - 100%",PAINEL_PESOS!$F$30="OK - 100%")),"", (B1072*PAINEL_PESOS!$B$7+C1072*PAINEL_PESOS!$B$8+D1072*PAINEL_PESOS!$B$9+E1072*PAINEL_PESOS!$B$10)*F1072)</f>
        <v/>
      </c>
      <c r="I1072" s="71">
        <f>IF(H1072="","",H1072-G1072)</f>
        <v/>
      </c>
      <c r="J1072" s="71">
        <f>IF(I1072="","",ABS(I1072))</f>
        <v/>
      </c>
      <c r="K1072" t="n">
        <v>0.2033858941971627</v>
      </c>
      <c r="L1072" t="n">
        <v>0</v>
      </c>
      <c r="M1072" t="n">
        <v>0.9994619897954122</v>
      </c>
      <c r="N1072" t="n">
        <v>0.9999223854699039</v>
      </c>
      <c r="O1072" t="n">
        <v>0.223868712215527</v>
      </c>
      <c r="P1072" t="n">
        <v>0.9999999379296669</v>
      </c>
      <c r="Q1072" t="n">
        <v>0.9999499489549241</v>
      </c>
      <c r="R1072" t="n">
        <v>0.9224147494538916</v>
      </c>
      <c r="S1072" t="n">
        <v>0.2037297613806071</v>
      </c>
      <c r="T1072" t="n">
        <v>0.7914243540002035</v>
      </c>
      <c r="U1072" t="n">
        <v>0.8992798073807257</v>
      </c>
    </row>
    <row r="1073">
      <c r="A1073" t="inlineStr">
        <is>
          <t>1349279</t>
        </is>
      </c>
      <c r="B1073" s="70">
        <f>SUMPRODUCT(K1073:N1073,PAINEL_PESOS!$C$16:$C$19)</f>
        <v/>
      </c>
      <c r="C1073" s="70">
        <f>SUMPRODUCT(O1073:Q1073,PAINEL_PESOS!$C$21:$C$23)</f>
        <v/>
      </c>
      <c r="D1073" s="70">
        <f>SUMPRODUCT(R1073:S1073,PAINEL_PESOS!$C$25:$C$26)</f>
        <v/>
      </c>
      <c r="E1073" s="70">
        <f>SUMPRODUCT(T1073:U1073,PAINEL_PESOS!$C$28:$C$29)</f>
        <v/>
      </c>
      <c r="F1073" s="70" t="n">
        <v>0.9993748719210425</v>
      </c>
      <c r="G1073" s="70" t="n">
        <v>0.6467586611969539</v>
      </c>
      <c r="H1073" s="71">
        <f>IF(NOT(AND(PAINEL_PESOS!$D$12="OK - 100%",PAINEL_PESOS!$F$20="OK - 100%",PAINEL_PESOS!$F$24="OK - 100%",PAINEL_PESOS!$F$27="OK - 100%",PAINEL_PESOS!$F$30="OK - 100%")),"", (B1073*PAINEL_PESOS!$B$7+C1073*PAINEL_PESOS!$B$8+D1073*PAINEL_PESOS!$B$9+E1073*PAINEL_PESOS!$B$10)*F1073)</f>
        <v/>
      </c>
      <c r="I1073" s="71">
        <f>IF(H1073="","",H1073-G1073)</f>
        <v/>
      </c>
      <c r="J1073" s="71">
        <f>IF(I1073="","",ABS(I1073))</f>
        <v/>
      </c>
      <c r="K1073" t="n">
        <v>0.4696646668669726</v>
      </c>
      <c r="L1073" t="n">
        <v>0.06833748854131638</v>
      </c>
      <c r="M1073" t="n">
        <v>0.8194988637367107</v>
      </c>
      <c r="N1073" t="n">
        <v>0.9993158963496734</v>
      </c>
      <c r="O1073" t="n">
        <v>0.4063213728048771</v>
      </c>
      <c r="P1073" t="n">
        <v>0.9996286377283597</v>
      </c>
      <c r="Q1073" t="n">
        <v>0.9974348648045733</v>
      </c>
      <c r="R1073" t="n">
        <v>0.8517070257038324</v>
      </c>
      <c r="S1073" t="n">
        <v>0.1043008110372892</v>
      </c>
      <c r="T1073" t="n">
        <v>0.4844050327211028</v>
      </c>
      <c r="U1073" t="n">
        <v>0.9562278580169465</v>
      </c>
    </row>
    <row r="1074">
      <c r="A1074" t="inlineStr">
        <is>
          <t>1349280</t>
        </is>
      </c>
      <c r="B1074" s="70">
        <f>SUMPRODUCT(K1074:N1074,PAINEL_PESOS!$C$16:$C$19)</f>
        <v/>
      </c>
      <c r="C1074" s="70">
        <f>SUMPRODUCT(O1074:Q1074,PAINEL_PESOS!$C$21:$C$23)</f>
        <v/>
      </c>
      <c r="D1074" s="70">
        <f>SUMPRODUCT(R1074:S1074,PAINEL_PESOS!$C$25:$C$26)</f>
        <v/>
      </c>
      <c r="E1074" s="70">
        <f>SUMPRODUCT(T1074:U1074,PAINEL_PESOS!$C$28:$C$29)</f>
        <v/>
      </c>
      <c r="F1074" s="70" t="n">
        <v>0.9999812206314432</v>
      </c>
      <c r="G1074" s="70" t="n">
        <v>0.6634632454087087</v>
      </c>
      <c r="H1074" s="71">
        <f>IF(NOT(AND(PAINEL_PESOS!$D$12="OK - 100%",PAINEL_PESOS!$F$20="OK - 100%",PAINEL_PESOS!$F$24="OK - 100%",PAINEL_PESOS!$F$27="OK - 100%",PAINEL_PESOS!$F$30="OK - 100%")),"", (B1074*PAINEL_PESOS!$B$7+C1074*PAINEL_PESOS!$B$8+D1074*PAINEL_PESOS!$B$9+E1074*PAINEL_PESOS!$B$10)*F1074)</f>
        <v/>
      </c>
      <c r="I1074" s="71">
        <f>IF(H1074="","",H1074-G1074)</f>
        <v/>
      </c>
      <c r="J1074" s="71">
        <f>IF(I1074="","",ABS(I1074))</f>
        <v/>
      </c>
      <c r="K1074" t="n">
        <v>0.2</v>
      </c>
      <c r="L1074" t="n">
        <v>0</v>
      </c>
      <c r="M1074" t="n">
        <v>1</v>
      </c>
      <c r="N1074" t="n">
        <v>0.9999238731035491</v>
      </c>
      <c r="O1074" t="n">
        <v>0.2191243127470219</v>
      </c>
      <c r="P1074" t="n">
        <v>0.9999999922764718</v>
      </c>
      <c r="Q1074" t="n">
        <v>0.9999518430998711</v>
      </c>
      <c r="R1074" t="n">
        <v>0.985185929549054</v>
      </c>
      <c r="S1074" t="n">
        <v>0.1466817811507457</v>
      </c>
      <c r="T1074" t="n">
        <v>0.6836573221442461</v>
      </c>
      <c r="U1074" t="n">
        <v>0.9129345723632905</v>
      </c>
    </row>
    <row r="1075">
      <c r="A1075" t="inlineStr">
        <is>
          <t>1349281</t>
        </is>
      </c>
      <c r="B1075" s="70">
        <f>SUMPRODUCT(K1075:N1075,PAINEL_PESOS!$C$16:$C$19)</f>
        <v/>
      </c>
      <c r="C1075" s="70">
        <f>SUMPRODUCT(O1075:Q1075,PAINEL_PESOS!$C$21:$C$23)</f>
        <v/>
      </c>
      <c r="D1075" s="70">
        <f>SUMPRODUCT(R1075:S1075,PAINEL_PESOS!$C$25:$C$26)</f>
        <v/>
      </c>
      <c r="E1075" s="70">
        <f>SUMPRODUCT(T1075:U1075,PAINEL_PESOS!$C$28:$C$29)</f>
        <v/>
      </c>
      <c r="F1075" s="70" t="n">
        <v>0.9998740441551297</v>
      </c>
      <c r="G1075" s="70" t="n">
        <v>0.6595414006357999</v>
      </c>
      <c r="H1075" s="71">
        <f>IF(NOT(AND(PAINEL_PESOS!$D$12="OK - 100%",PAINEL_PESOS!$F$20="OK - 100%",PAINEL_PESOS!$F$24="OK - 100%",PAINEL_PESOS!$F$27="OK - 100%",PAINEL_PESOS!$F$30="OK - 100%")),"", (B1075*PAINEL_PESOS!$B$7+C1075*PAINEL_PESOS!$B$8+D1075*PAINEL_PESOS!$B$9+E1075*PAINEL_PESOS!$B$10)*F1075)</f>
        <v/>
      </c>
      <c r="I1075" s="71">
        <f>IF(H1075="","",H1075-G1075)</f>
        <v/>
      </c>
      <c r="J1075" s="71">
        <f>IF(I1075="","",ABS(I1075))</f>
        <v/>
      </c>
      <c r="K1075" t="n">
        <v>0.3383003723321111</v>
      </c>
      <c r="L1075" t="n">
        <v>0</v>
      </c>
      <c r="M1075" t="n">
        <v>0.8491025400827247</v>
      </c>
      <c r="N1075" t="n">
        <v>0.9998308456923256</v>
      </c>
      <c r="O1075" t="n">
        <v>0.3400673758174724</v>
      </c>
      <c r="P1075" t="n">
        <v>0.9999919520814654</v>
      </c>
      <c r="Q1075" t="n">
        <v>0.9994879376227791</v>
      </c>
      <c r="R1075" t="n">
        <v>0.891751767391512</v>
      </c>
      <c r="S1075" t="n">
        <v>0.0959128131933229</v>
      </c>
      <c r="T1075" t="n">
        <v>0.6925623642202887</v>
      </c>
      <c r="U1075" t="n">
        <v>0.9434538726868487</v>
      </c>
    </row>
    <row r="1076">
      <c r="A1076" t="inlineStr">
        <is>
          <t>1349282</t>
        </is>
      </c>
      <c r="B1076" s="70">
        <f>SUMPRODUCT(K1076:N1076,PAINEL_PESOS!$C$16:$C$19)</f>
        <v/>
      </c>
      <c r="C1076" s="70">
        <f>SUMPRODUCT(O1076:Q1076,PAINEL_PESOS!$C$21:$C$23)</f>
        <v/>
      </c>
      <c r="D1076" s="70">
        <f>SUMPRODUCT(R1076:S1076,PAINEL_PESOS!$C$25:$C$26)</f>
        <v/>
      </c>
      <c r="E1076" s="70">
        <f>SUMPRODUCT(T1076:U1076,PAINEL_PESOS!$C$28:$C$29)</f>
        <v/>
      </c>
      <c r="F1076" s="70" t="n">
        <v>0.9998857686214572</v>
      </c>
      <c r="G1076" s="70" t="n">
        <v>0.6630491640650864</v>
      </c>
      <c r="H1076" s="71">
        <f>IF(NOT(AND(PAINEL_PESOS!$D$12="OK - 100%",PAINEL_PESOS!$F$20="OK - 100%",PAINEL_PESOS!$F$24="OK - 100%",PAINEL_PESOS!$F$27="OK - 100%",PAINEL_PESOS!$F$30="OK - 100%")),"", (B1076*PAINEL_PESOS!$B$7+C1076*PAINEL_PESOS!$B$8+D1076*PAINEL_PESOS!$B$9+E1076*PAINEL_PESOS!$B$10)*F1076)</f>
        <v/>
      </c>
      <c r="I1076" s="71">
        <f>IF(H1076="","",H1076-G1076)</f>
        <v/>
      </c>
      <c r="J1076" s="71">
        <f>IF(I1076="","",ABS(I1076))</f>
        <v/>
      </c>
      <c r="K1076" t="n">
        <v>0.2018833665260451</v>
      </c>
      <c r="L1076" t="n">
        <v>0</v>
      </c>
      <c r="M1076" t="n">
        <v>0.9856233366077235</v>
      </c>
      <c r="N1076" t="n">
        <v>0.9998363614681411</v>
      </c>
      <c r="O1076" t="n">
        <v>0.2839270372416349</v>
      </c>
      <c r="P1076" t="n">
        <v>0.9999940829746869</v>
      </c>
      <c r="Q1076" t="n">
        <v>0.9995411133969275</v>
      </c>
      <c r="R1076" t="n">
        <v>0.8514648140318617</v>
      </c>
      <c r="S1076" t="n">
        <v>0.1245238496446338</v>
      </c>
      <c r="T1076" t="n">
        <v>0.7857165785979483</v>
      </c>
      <c r="U1076" t="n">
        <v>0.9273143795874644</v>
      </c>
    </row>
    <row r="1077">
      <c r="A1077" t="inlineStr">
        <is>
          <t>1349283</t>
        </is>
      </c>
      <c r="B1077" s="70">
        <f>SUMPRODUCT(K1077:N1077,PAINEL_PESOS!$C$16:$C$19)</f>
        <v/>
      </c>
      <c r="C1077" s="70">
        <f>SUMPRODUCT(O1077:Q1077,PAINEL_PESOS!$C$21:$C$23)</f>
        <v/>
      </c>
      <c r="D1077" s="70">
        <f>SUMPRODUCT(R1077:S1077,PAINEL_PESOS!$C$25:$C$26)</f>
        <v/>
      </c>
      <c r="E1077" s="70">
        <f>SUMPRODUCT(T1077:U1077,PAINEL_PESOS!$C$28:$C$29)</f>
        <v/>
      </c>
      <c r="F1077" s="70" t="n">
        <v>0.9997914031449416</v>
      </c>
      <c r="G1077" s="70" t="n">
        <v>0.6405478086365047</v>
      </c>
      <c r="H1077" s="71">
        <f>IF(NOT(AND(PAINEL_PESOS!$D$12="OK - 100%",PAINEL_PESOS!$F$20="OK - 100%",PAINEL_PESOS!$F$24="OK - 100%",PAINEL_PESOS!$F$27="OK - 100%",PAINEL_PESOS!$F$30="OK - 100%")),"", (B1077*PAINEL_PESOS!$B$7+C1077*PAINEL_PESOS!$B$8+D1077*PAINEL_PESOS!$B$9+E1077*PAINEL_PESOS!$B$10)*F1077)</f>
        <v/>
      </c>
      <c r="I1077" s="71">
        <f>IF(H1077="","",H1077-G1077)</f>
        <v/>
      </c>
      <c r="J1077" s="71">
        <f>IF(I1077="","",ABS(I1077))</f>
        <v/>
      </c>
      <c r="K1077" t="n">
        <v>0.5762227596169981</v>
      </c>
      <c r="L1077" t="n">
        <v>0</v>
      </c>
      <c r="M1077" t="n">
        <v>0.6121903096680006</v>
      </c>
      <c r="N1077" t="n">
        <v>0.9997327977308221</v>
      </c>
      <c r="O1077" t="n">
        <v>0.4019696753492639</v>
      </c>
      <c r="P1077" t="n">
        <v>0.9999863607411581</v>
      </c>
      <c r="Q1077" t="n">
        <v>0.9991443924904998</v>
      </c>
      <c r="R1077" t="n">
        <v>0.8999386449561313</v>
      </c>
      <c r="S1077" t="n">
        <v>0.09508894136217305</v>
      </c>
      <c r="T1077" t="n">
        <v>0.5032066176175448</v>
      </c>
      <c r="U1077" t="n">
        <v>0.9324108656834708</v>
      </c>
    </row>
    <row r="1078">
      <c r="A1078" t="inlineStr">
        <is>
          <t>1349284</t>
        </is>
      </c>
      <c r="B1078" s="70">
        <f>SUMPRODUCT(K1078:N1078,PAINEL_PESOS!$C$16:$C$19)</f>
        <v/>
      </c>
      <c r="C1078" s="70">
        <f>SUMPRODUCT(O1078:Q1078,PAINEL_PESOS!$C$21:$C$23)</f>
        <v/>
      </c>
      <c r="D1078" s="70">
        <f>SUMPRODUCT(R1078:S1078,PAINEL_PESOS!$C$25:$C$26)</f>
        <v/>
      </c>
      <c r="E1078" s="70">
        <f>SUMPRODUCT(T1078:U1078,PAINEL_PESOS!$C$28:$C$29)</f>
        <v/>
      </c>
      <c r="F1078" s="70" t="n">
        <v>0.9997562586298445</v>
      </c>
      <c r="G1078" s="70" t="n">
        <v>0.6268236524059856</v>
      </c>
      <c r="H1078" s="71">
        <f>IF(NOT(AND(PAINEL_PESOS!$D$12="OK - 100%",PAINEL_PESOS!$F$20="OK - 100%",PAINEL_PESOS!$F$24="OK - 100%",PAINEL_PESOS!$F$27="OK - 100%",PAINEL_PESOS!$F$30="OK - 100%")),"", (B1078*PAINEL_PESOS!$B$7+C1078*PAINEL_PESOS!$B$8+D1078*PAINEL_PESOS!$B$9+E1078*PAINEL_PESOS!$B$10)*F1078)</f>
        <v/>
      </c>
      <c r="I1078" s="71">
        <f>IF(H1078="","",H1078-G1078)</f>
        <v/>
      </c>
      <c r="J1078" s="71">
        <f>IF(I1078="","",ABS(I1078))</f>
        <v/>
      </c>
      <c r="K1078" t="n">
        <v>0.7309323352106613</v>
      </c>
      <c r="L1078" t="n">
        <v>0</v>
      </c>
      <c r="M1078" t="n">
        <v>0.681070041259305</v>
      </c>
      <c r="N1078" t="n">
        <v>0.9997107570572257</v>
      </c>
      <c r="O1078" t="n">
        <v>0.4029904295463156</v>
      </c>
      <c r="P1078" t="n">
        <v>0.999916149121389</v>
      </c>
      <c r="Q1078" t="n">
        <v>0.9989998783678671</v>
      </c>
      <c r="R1078" t="n">
        <v>0.7318052373464914</v>
      </c>
      <c r="S1078" t="n">
        <v>0.1627363029759781</v>
      </c>
      <c r="T1078" t="n">
        <v>0.3802381999933598</v>
      </c>
      <c r="U1078" t="n">
        <v>0.9339045016471311</v>
      </c>
    </row>
    <row r="1079">
      <c r="A1079" t="inlineStr">
        <is>
          <t>1349285</t>
        </is>
      </c>
      <c r="B1079" s="70">
        <f>SUMPRODUCT(K1079:N1079,PAINEL_PESOS!$C$16:$C$19)</f>
        <v/>
      </c>
      <c r="C1079" s="70">
        <f>SUMPRODUCT(O1079:Q1079,PAINEL_PESOS!$C$21:$C$23)</f>
        <v/>
      </c>
      <c r="D1079" s="70">
        <f>SUMPRODUCT(R1079:S1079,PAINEL_PESOS!$C$25:$C$26)</f>
        <v/>
      </c>
      <c r="E1079" s="70">
        <f>SUMPRODUCT(T1079:U1079,PAINEL_PESOS!$C$28:$C$29)</f>
        <v/>
      </c>
      <c r="F1079" s="70" t="n">
        <v>0.9999651332107207</v>
      </c>
      <c r="G1079" s="70" t="n">
        <v>0.6746223545132717</v>
      </c>
      <c r="H1079" s="71">
        <f>IF(NOT(AND(PAINEL_PESOS!$D$12="OK - 100%",PAINEL_PESOS!$F$20="OK - 100%",PAINEL_PESOS!$F$24="OK - 100%",PAINEL_PESOS!$F$27="OK - 100%",PAINEL_PESOS!$F$30="OK - 100%")),"", (B1079*PAINEL_PESOS!$B$7+C1079*PAINEL_PESOS!$B$8+D1079*PAINEL_PESOS!$B$9+E1079*PAINEL_PESOS!$B$10)*F1079)</f>
        <v/>
      </c>
      <c r="I1079" s="71">
        <f>IF(H1079="","",H1079-G1079)</f>
        <v/>
      </c>
      <c r="J1079" s="71">
        <f>IF(I1079="","",ABS(I1079))</f>
        <v/>
      </c>
      <c r="K1079" t="n">
        <v>0.3505142348046024</v>
      </c>
      <c r="L1079" t="n">
        <v>0</v>
      </c>
      <c r="M1079" t="n">
        <v>0.9761771193010712</v>
      </c>
      <c r="N1079" t="n">
        <v>0.9998443449494182</v>
      </c>
      <c r="O1079" t="n">
        <v>0.3243037102531265</v>
      </c>
      <c r="P1079" t="n">
        <v>0.9999976230648484</v>
      </c>
      <c r="Q1079" t="n">
        <v>0.9999190286803411</v>
      </c>
      <c r="R1079" t="n">
        <v>0.914486415599972</v>
      </c>
      <c r="S1079" t="n">
        <v>0.1973952539882706</v>
      </c>
      <c r="T1079" t="n">
        <v>0.7289920160616948</v>
      </c>
      <c r="U1079" t="n">
        <v>0.8435452414816009</v>
      </c>
    </row>
    <row r="1080">
      <c r="A1080" t="inlineStr">
        <is>
          <t>1349286</t>
        </is>
      </c>
      <c r="B1080" s="70">
        <f>SUMPRODUCT(K1080:N1080,PAINEL_PESOS!$C$16:$C$19)</f>
        <v/>
      </c>
      <c r="C1080" s="70">
        <f>SUMPRODUCT(O1080:Q1080,PAINEL_PESOS!$C$21:$C$23)</f>
        <v/>
      </c>
      <c r="D1080" s="70">
        <f>SUMPRODUCT(R1080:S1080,PAINEL_PESOS!$C$25:$C$26)</f>
        <v/>
      </c>
      <c r="E1080" s="70">
        <f>SUMPRODUCT(T1080:U1080,PAINEL_PESOS!$C$28:$C$29)</f>
        <v/>
      </c>
      <c r="F1080" s="70" t="n">
        <v>0.9999691609187258</v>
      </c>
      <c r="G1080" s="70" t="n">
        <v>0.6565551013563683</v>
      </c>
      <c r="H1080" s="71">
        <f>IF(NOT(AND(PAINEL_PESOS!$D$12="OK - 100%",PAINEL_PESOS!$F$20="OK - 100%",PAINEL_PESOS!$F$24="OK - 100%",PAINEL_PESOS!$F$27="OK - 100%",PAINEL_PESOS!$F$30="OK - 100%")),"", (B1080*PAINEL_PESOS!$B$7+C1080*PAINEL_PESOS!$B$8+D1080*PAINEL_PESOS!$B$9+E1080*PAINEL_PESOS!$B$10)*F1080)</f>
        <v/>
      </c>
      <c r="I1080" s="71">
        <f>IF(H1080="","",H1080-G1080)</f>
        <v/>
      </c>
      <c r="J1080" s="71">
        <f>IF(I1080="","",ABS(I1080))</f>
        <v/>
      </c>
      <c r="K1080" t="n">
        <v>0.2945411785242688</v>
      </c>
      <c r="L1080" t="n">
        <v>0.001762689445890126</v>
      </c>
      <c r="M1080" t="n">
        <v>0.9835156663880819</v>
      </c>
      <c r="N1080" t="n">
        <v>0.999814845209693</v>
      </c>
      <c r="O1080" t="n">
        <v>0.3506827275678057</v>
      </c>
      <c r="P1080" t="n">
        <v>0.9999967126494599</v>
      </c>
      <c r="Q1080" t="n">
        <v>0.9999550776593116</v>
      </c>
      <c r="R1080" t="n">
        <v>0.8599895883091517</v>
      </c>
      <c r="S1080" t="n">
        <v>0.09298901957551375</v>
      </c>
      <c r="T1080" t="n">
        <v>0.6970957634072431</v>
      </c>
      <c r="U1080" t="n">
        <v>0.8956215566352222</v>
      </c>
    </row>
    <row r="1081">
      <c r="A1081" t="inlineStr">
        <is>
          <t>1349287</t>
        </is>
      </c>
      <c r="B1081" s="70">
        <f>SUMPRODUCT(K1081:N1081,PAINEL_PESOS!$C$16:$C$19)</f>
        <v/>
      </c>
      <c r="C1081" s="70">
        <f>SUMPRODUCT(O1081:Q1081,PAINEL_PESOS!$C$21:$C$23)</f>
        <v/>
      </c>
      <c r="D1081" s="70">
        <f>SUMPRODUCT(R1081:S1081,PAINEL_PESOS!$C$25:$C$26)</f>
        <v/>
      </c>
      <c r="E1081" s="70">
        <f>SUMPRODUCT(T1081:U1081,PAINEL_PESOS!$C$28:$C$29)</f>
        <v/>
      </c>
      <c r="F1081" s="70" t="n">
        <v>0.9999426513138021</v>
      </c>
      <c r="G1081" s="70" t="n">
        <v>0.6535114242039968</v>
      </c>
      <c r="H1081" s="71">
        <f>IF(NOT(AND(PAINEL_PESOS!$D$12="OK - 100%",PAINEL_PESOS!$F$20="OK - 100%",PAINEL_PESOS!$F$24="OK - 100%",PAINEL_PESOS!$F$27="OK - 100%",PAINEL_PESOS!$F$30="OK - 100%")),"", (B1081*PAINEL_PESOS!$B$7+C1081*PAINEL_PESOS!$B$8+D1081*PAINEL_PESOS!$B$9+E1081*PAINEL_PESOS!$B$10)*F1081)</f>
        <v/>
      </c>
      <c r="I1081" s="71">
        <f>IF(H1081="","",H1081-G1081)</f>
        <v/>
      </c>
      <c r="J1081" s="71">
        <f>IF(I1081="","",ABS(I1081))</f>
        <v/>
      </c>
      <c r="K1081" t="n">
        <v>0.2181913558497208</v>
      </c>
      <c r="L1081" t="n">
        <v>0.03793842883966537</v>
      </c>
      <c r="M1081" t="n">
        <v>0.9616248187017103</v>
      </c>
      <c r="N1081" t="n">
        <v>0.9996186098700564</v>
      </c>
      <c r="O1081" t="n">
        <v>0.435304215029892</v>
      </c>
      <c r="P1081" t="n">
        <v>0.9999799934887211</v>
      </c>
      <c r="Q1081" t="n">
        <v>0.9999413112794319</v>
      </c>
      <c r="R1081" t="n">
        <v>0.8905740496219845</v>
      </c>
      <c r="S1081" t="n">
        <v>0.06854317748540817</v>
      </c>
      <c r="T1081" t="n">
        <v>0.7314681297919073</v>
      </c>
      <c r="U1081" t="n">
        <v>0.8056355916049907</v>
      </c>
    </row>
    <row r="1082">
      <c r="A1082" t="inlineStr">
        <is>
          <t>1349288</t>
        </is>
      </c>
      <c r="B1082" s="70">
        <f>SUMPRODUCT(K1082:N1082,PAINEL_PESOS!$C$16:$C$19)</f>
        <v/>
      </c>
      <c r="C1082" s="70">
        <f>SUMPRODUCT(O1082:Q1082,PAINEL_PESOS!$C$21:$C$23)</f>
        <v/>
      </c>
      <c r="D1082" s="70">
        <f>SUMPRODUCT(R1082:S1082,PAINEL_PESOS!$C$25:$C$26)</f>
        <v/>
      </c>
      <c r="E1082" s="70">
        <f>SUMPRODUCT(T1082:U1082,PAINEL_PESOS!$C$28:$C$29)</f>
        <v/>
      </c>
      <c r="F1082" s="70" t="n">
        <v>0.9976648848995522</v>
      </c>
      <c r="G1082" s="70" t="n">
        <v>0.6121231178323809</v>
      </c>
      <c r="H1082" s="71">
        <f>IF(NOT(AND(PAINEL_PESOS!$D$12="OK - 100%",PAINEL_PESOS!$F$20="OK - 100%",PAINEL_PESOS!$F$24="OK - 100%",PAINEL_PESOS!$F$27="OK - 100%",PAINEL_PESOS!$F$30="OK - 100%")),"", (B1082*PAINEL_PESOS!$B$7+C1082*PAINEL_PESOS!$B$8+D1082*PAINEL_PESOS!$B$9+E1082*PAINEL_PESOS!$B$10)*F1082)</f>
        <v/>
      </c>
      <c r="I1082" s="71">
        <f>IF(H1082="","",H1082-G1082)</f>
        <v/>
      </c>
      <c r="J1082" s="71">
        <f>IF(I1082="","",ABS(I1082))</f>
        <v/>
      </c>
      <c r="K1082" t="n">
        <v>0.4863620757061345</v>
      </c>
      <c r="L1082" t="n">
        <v>0.6482492964207336</v>
      </c>
      <c r="M1082" t="n">
        <v>0.5181068709207954</v>
      </c>
      <c r="N1082" t="n">
        <v>0.9969035997713946</v>
      </c>
      <c r="O1082" t="n">
        <v>0.4677820300323379</v>
      </c>
      <c r="P1082" t="n">
        <v>0.9979963495469172</v>
      </c>
      <c r="Q1082" t="n">
        <v>0.9908092687546789</v>
      </c>
      <c r="R1082" t="n">
        <v>0.4298466813234281</v>
      </c>
      <c r="S1082" t="n">
        <v>0.07896431469261489</v>
      </c>
      <c r="T1082" t="n">
        <v>0.4701441063668391</v>
      </c>
      <c r="U1082" t="n">
        <v>0.9669556080580408</v>
      </c>
    </row>
    <row r="1083">
      <c r="A1083" t="inlineStr">
        <is>
          <t>1349289</t>
        </is>
      </c>
      <c r="B1083" s="70">
        <f>SUMPRODUCT(K1083:N1083,PAINEL_PESOS!$C$16:$C$19)</f>
        <v/>
      </c>
      <c r="C1083" s="70">
        <f>SUMPRODUCT(O1083:Q1083,PAINEL_PESOS!$C$21:$C$23)</f>
        <v/>
      </c>
      <c r="D1083" s="70">
        <f>SUMPRODUCT(R1083:S1083,PAINEL_PESOS!$C$25:$C$26)</f>
        <v/>
      </c>
      <c r="E1083" s="70">
        <f>SUMPRODUCT(T1083:U1083,PAINEL_PESOS!$C$28:$C$29)</f>
        <v/>
      </c>
      <c r="F1083" s="70" t="n">
        <v>0.9994708944958215</v>
      </c>
      <c r="G1083" s="70" t="n">
        <v>0.6588882462307107</v>
      </c>
      <c r="H1083" s="71">
        <f>IF(NOT(AND(PAINEL_PESOS!$D$12="OK - 100%",PAINEL_PESOS!$F$20="OK - 100%",PAINEL_PESOS!$F$24="OK - 100%",PAINEL_PESOS!$F$27="OK - 100%",PAINEL_PESOS!$F$30="OK - 100%")),"", (B1083*PAINEL_PESOS!$B$7+C1083*PAINEL_PESOS!$B$8+D1083*PAINEL_PESOS!$B$9+E1083*PAINEL_PESOS!$B$10)*F1083)</f>
        <v/>
      </c>
      <c r="I1083" s="71">
        <f>IF(H1083="","",H1083-G1083)</f>
        <v/>
      </c>
      <c r="J1083" s="71">
        <f>IF(I1083="","",ABS(I1083))</f>
        <v/>
      </c>
      <c r="K1083" t="n">
        <v>0.200007148517851</v>
      </c>
      <c r="L1083" t="n">
        <v>0.8403316592564674</v>
      </c>
      <c r="M1083" t="n">
        <v>0.4483218149341875</v>
      </c>
      <c r="N1083" t="n">
        <v>0.997820236157687</v>
      </c>
      <c r="O1083" t="n">
        <v>0.6656877039787747</v>
      </c>
      <c r="P1083" t="n">
        <v>0.9997476924360157</v>
      </c>
      <c r="Q1083" t="n">
        <v>0.9987340252009118</v>
      </c>
      <c r="R1083" t="n">
        <v>0.7082620929114848</v>
      </c>
      <c r="S1083" t="n">
        <v>0.07580698996501534</v>
      </c>
      <c r="T1083" t="n">
        <v>0.536174761229209</v>
      </c>
      <c r="U1083" t="n">
        <v>0.9342991961860295</v>
      </c>
    </row>
    <row r="1084">
      <c r="A1084" t="inlineStr">
        <is>
          <t>1349290</t>
        </is>
      </c>
      <c r="B1084" s="70">
        <f>SUMPRODUCT(K1084:N1084,PAINEL_PESOS!$C$16:$C$19)</f>
        <v/>
      </c>
      <c r="C1084" s="70">
        <f>SUMPRODUCT(O1084:Q1084,PAINEL_PESOS!$C$21:$C$23)</f>
        <v/>
      </c>
      <c r="D1084" s="70">
        <f>SUMPRODUCT(R1084:S1084,PAINEL_PESOS!$C$25:$C$26)</f>
        <v/>
      </c>
      <c r="E1084" s="70">
        <f>SUMPRODUCT(T1084:U1084,PAINEL_PESOS!$C$28:$C$29)</f>
        <v/>
      </c>
      <c r="F1084" s="70" t="n">
        <v>0.9990522100947217</v>
      </c>
      <c r="G1084" s="70" t="n">
        <v>0.6146162223776998</v>
      </c>
      <c r="H1084" s="71">
        <f>IF(NOT(AND(PAINEL_PESOS!$D$12="OK - 100%",PAINEL_PESOS!$F$20="OK - 100%",PAINEL_PESOS!$F$24="OK - 100%",PAINEL_PESOS!$F$27="OK - 100%",PAINEL_PESOS!$F$30="OK - 100%")),"", (B1084*PAINEL_PESOS!$B$7+C1084*PAINEL_PESOS!$B$8+D1084*PAINEL_PESOS!$B$9+E1084*PAINEL_PESOS!$B$10)*F1084)</f>
        <v/>
      </c>
      <c r="I1084" s="71">
        <f>IF(H1084="","",H1084-G1084)</f>
        <v/>
      </c>
      <c r="J1084" s="71">
        <f>IF(I1084="","",ABS(I1084))</f>
        <v/>
      </c>
      <c r="K1084" t="n">
        <v>0.2835226961411726</v>
      </c>
      <c r="L1084" t="n">
        <v>0.5679757758752658</v>
      </c>
      <c r="M1084" t="n">
        <v>0.640629651359045</v>
      </c>
      <c r="N1084" t="n">
        <v>0.9981730691742227</v>
      </c>
      <c r="O1084" t="n">
        <v>0.5512774634012838</v>
      </c>
      <c r="P1084" t="n">
        <v>0.9996466072849725</v>
      </c>
      <c r="Q1084" t="n">
        <v>0.9965424015278984</v>
      </c>
      <c r="R1084" t="n">
        <v>0.424266858119299</v>
      </c>
      <c r="S1084" t="n">
        <v>0.0794572131859177</v>
      </c>
      <c r="T1084" t="n">
        <v>0.5515903140166026</v>
      </c>
      <c r="U1084" t="n">
        <v>0.9228184534546814</v>
      </c>
    </row>
    <row r="1085">
      <c r="A1085" t="inlineStr">
        <is>
          <t>1349291</t>
        </is>
      </c>
      <c r="B1085" s="70">
        <f>SUMPRODUCT(K1085:N1085,PAINEL_PESOS!$C$16:$C$19)</f>
        <v/>
      </c>
      <c r="C1085" s="70">
        <f>SUMPRODUCT(O1085:Q1085,PAINEL_PESOS!$C$21:$C$23)</f>
        <v/>
      </c>
      <c r="D1085" s="70">
        <f>SUMPRODUCT(R1085:S1085,PAINEL_PESOS!$C$25:$C$26)</f>
        <v/>
      </c>
      <c r="E1085" s="70">
        <f>SUMPRODUCT(T1085:U1085,PAINEL_PESOS!$C$28:$C$29)</f>
        <v/>
      </c>
      <c r="F1085" s="70" t="n">
        <v>0.9990277503438015</v>
      </c>
      <c r="G1085" s="70" t="n">
        <v>0.6271679874469623</v>
      </c>
      <c r="H1085" s="71">
        <f>IF(NOT(AND(PAINEL_PESOS!$D$12="OK - 100%",PAINEL_PESOS!$F$20="OK - 100%",PAINEL_PESOS!$F$24="OK - 100%",PAINEL_PESOS!$F$27="OK - 100%",PAINEL_PESOS!$F$30="OK - 100%")),"", (B1085*PAINEL_PESOS!$B$7+C1085*PAINEL_PESOS!$B$8+D1085*PAINEL_PESOS!$B$9+E1085*PAINEL_PESOS!$B$10)*F1085)</f>
        <v/>
      </c>
      <c r="I1085" s="71">
        <f>IF(H1085="","",H1085-G1085)</f>
        <v/>
      </c>
      <c r="J1085" s="71">
        <f>IF(I1085="","",ABS(I1085))</f>
        <v/>
      </c>
      <c r="K1085" t="n">
        <v>0.2424503096132312</v>
      </c>
      <c r="L1085" t="n">
        <v>0.8652701641410929</v>
      </c>
      <c r="M1085" t="n">
        <v>0.2486141884970409</v>
      </c>
      <c r="N1085" t="n">
        <v>0.9968100262232344</v>
      </c>
      <c r="O1085" t="n">
        <v>0.7187403770077154</v>
      </c>
      <c r="P1085" t="n">
        <v>0.9996396433057133</v>
      </c>
      <c r="Q1085" t="n">
        <v>0.9971868684965425</v>
      </c>
      <c r="R1085" t="n">
        <v>0.4872579014800978</v>
      </c>
      <c r="S1085" t="n">
        <v>0.08183798204070869</v>
      </c>
      <c r="T1085" t="n">
        <v>0.5932278340459564</v>
      </c>
      <c r="U1085" t="n">
        <v>0.8729527701369575</v>
      </c>
    </row>
    <row r="1086">
      <c r="A1086" t="inlineStr">
        <is>
          <t>1349292</t>
        </is>
      </c>
      <c r="B1086" s="70">
        <f>SUMPRODUCT(K1086:N1086,PAINEL_PESOS!$C$16:$C$19)</f>
        <v/>
      </c>
      <c r="C1086" s="70">
        <f>SUMPRODUCT(O1086:Q1086,PAINEL_PESOS!$C$21:$C$23)</f>
        <v/>
      </c>
      <c r="D1086" s="70">
        <f>SUMPRODUCT(R1086:S1086,PAINEL_PESOS!$C$25:$C$26)</f>
        <v/>
      </c>
      <c r="E1086" s="70">
        <f>SUMPRODUCT(T1086:U1086,PAINEL_PESOS!$C$28:$C$29)</f>
        <v/>
      </c>
      <c r="F1086" s="70" t="n">
        <v>0.9994682410974588</v>
      </c>
      <c r="G1086" s="70" t="n">
        <v>0.6247271414168727</v>
      </c>
      <c r="H1086" s="71">
        <f>IF(NOT(AND(PAINEL_PESOS!$D$12="OK - 100%",PAINEL_PESOS!$F$20="OK - 100%",PAINEL_PESOS!$F$24="OK - 100%",PAINEL_PESOS!$F$27="OK - 100%",PAINEL_PESOS!$F$30="OK - 100%")),"", (B1086*PAINEL_PESOS!$B$7+C1086*PAINEL_PESOS!$B$8+D1086*PAINEL_PESOS!$B$9+E1086*PAINEL_PESOS!$B$10)*F1086)</f>
        <v/>
      </c>
      <c r="I1086" s="71">
        <f>IF(H1086="","",H1086-G1086)</f>
        <v/>
      </c>
      <c r="J1086" s="71">
        <f>IF(I1086="","",ABS(I1086))</f>
        <v/>
      </c>
      <c r="K1086" t="n">
        <v>0.216014712621582</v>
      </c>
      <c r="L1086" t="n">
        <v>0.9974073289144986</v>
      </c>
      <c r="M1086" t="n">
        <v>0.2310475455429779</v>
      </c>
      <c r="N1086" t="n">
        <v>0.9978066165799782</v>
      </c>
      <c r="O1086" t="n">
        <v>0.6911864075728873</v>
      </c>
      <c r="P1086" t="n">
        <v>0.9997296020064961</v>
      </c>
      <c r="Q1086" t="n">
        <v>0.998724331304141</v>
      </c>
      <c r="R1086" t="n">
        <v>0.4319729610127418</v>
      </c>
      <c r="S1086" t="n">
        <v>0.08993782912601267</v>
      </c>
      <c r="T1086" t="n">
        <v>0.6238114112552037</v>
      </c>
      <c r="U1086" t="n">
        <v>0.8405223152476486</v>
      </c>
    </row>
    <row r="1087">
      <c r="A1087" t="inlineStr">
        <is>
          <t>1349293</t>
        </is>
      </c>
      <c r="B1087" s="70">
        <f>SUMPRODUCT(K1087:N1087,PAINEL_PESOS!$C$16:$C$19)</f>
        <v/>
      </c>
      <c r="C1087" s="70">
        <f>SUMPRODUCT(O1087:Q1087,PAINEL_PESOS!$C$21:$C$23)</f>
        <v/>
      </c>
      <c r="D1087" s="70">
        <f>SUMPRODUCT(R1087:S1087,PAINEL_PESOS!$C$25:$C$26)</f>
        <v/>
      </c>
      <c r="E1087" s="70">
        <f>SUMPRODUCT(T1087:U1087,PAINEL_PESOS!$C$28:$C$29)</f>
        <v/>
      </c>
      <c r="F1087" s="70" t="n">
        <v>0.9995848493347367</v>
      </c>
      <c r="G1087" s="70" t="n">
        <v>0.5941649703563092</v>
      </c>
      <c r="H1087" s="71">
        <f>IF(NOT(AND(PAINEL_PESOS!$D$12="OK - 100%",PAINEL_PESOS!$F$20="OK - 100%",PAINEL_PESOS!$F$24="OK - 100%",PAINEL_PESOS!$F$27="OK - 100%",PAINEL_PESOS!$F$30="OK - 100%")),"", (B1087*PAINEL_PESOS!$B$7+C1087*PAINEL_PESOS!$B$8+D1087*PAINEL_PESOS!$B$9+E1087*PAINEL_PESOS!$B$10)*F1087)</f>
        <v/>
      </c>
      <c r="I1087" s="71">
        <f>IF(H1087="","",H1087-G1087)</f>
        <v/>
      </c>
      <c r="J1087" s="71">
        <f>IF(I1087="","",ABS(I1087))</f>
        <v/>
      </c>
      <c r="K1087" t="n">
        <v>0.2</v>
      </c>
      <c r="L1087" t="n">
        <v>0.9999999999999998</v>
      </c>
      <c r="M1087" t="n">
        <v>0.3338528795448604</v>
      </c>
      <c r="N1087" t="n">
        <v>0.9991162805822424</v>
      </c>
      <c r="O1087" t="n">
        <v>0.5479420845166136</v>
      </c>
      <c r="P1087" t="n">
        <v>0.9999300342399623</v>
      </c>
      <c r="Q1087" t="n">
        <v>0.9985059675224951</v>
      </c>
      <c r="R1087" t="n">
        <v>0.3824167821873954</v>
      </c>
      <c r="S1087" t="n">
        <v>0.08441761776178491</v>
      </c>
      <c r="T1087" t="n">
        <v>0.6837852036618252</v>
      </c>
      <c r="U1087" t="n">
        <v>0.6406043517602241</v>
      </c>
    </row>
    <row r="1088">
      <c r="A1088" t="inlineStr">
        <is>
          <t>1349294</t>
        </is>
      </c>
      <c r="B1088" s="70">
        <f>SUMPRODUCT(K1088:N1088,PAINEL_PESOS!$C$16:$C$19)</f>
        <v/>
      </c>
      <c r="C1088" s="70">
        <f>SUMPRODUCT(O1088:Q1088,PAINEL_PESOS!$C$21:$C$23)</f>
        <v/>
      </c>
      <c r="D1088" s="70">
        <f>SUMPRODUCT(R1088:S1088,PAINEL_PESOS!$C$25:$C$26)</f>
        <v/>
      </c>
      <c r="E1088" s="70">
        <f>SUMPRODUCT(T1088:U1088,PAINEL_PESOS!$C$28:$C$29)</f>
        <v/>
      </c>
      <c r="F1088" s="70" t="n">
        <v>0.9999999202839461</v>
      </c>
      <c r="G1088" s="70" t="n"/>
      <c r="H1088" s="71">
        <f>IF(NOT(AND(PAINEL_PESOS!$D$12="OK - 100%",PAINEL_PESOS!$F$20="OK - 100%",PAINEL_PESOS!$F$24="OK - 100%",PAINEL_PESOS!$F$27="OK - 100%",PAINEL_PESOS!$F$30="OK - 100%")),"", (B1088*PAINEL_PESOS!$B$7+C1088*PAINEL_PESOS!$B$8+D1088*PAINEL_PESOS!$B$9+E1088*PAINEL_PESOS!$B$10)*F1088)</f>
        <v/>
      </c>
      <c r="I1088" s="71">
        <f>IF(H1088="","",H1088-G1088)</f>
        <v/>
      </c>
      <c r="J1088" s="71">
        <f>IF(I1088="","",ABS(I1088))</f>
        <v/>
      </c>
      <c r="K1088" t="n">
        <v>0.2</v>
      </c>
      <c r="L1088" t="n">
        <v>0.9999999999999998</v>
      </c>
      <c r="M1088" t="n">
        <v>0.3770100305189</v>
      </c>
      <c r="N1088" t="n">
        <v>0.9999998956050404</v>
      </c>
      <c r="O1088" t="n">
        <v>0.3649023877225614</v>
      </c>
      <c r="P1088" t="n">
        <v>0.9999999956053962</v>
      </c>
      <c r="Q1088" t="n">
        <v>0.9999996742032414</v>
      </c>
      <c r="R1088" t="n">
        <v>0</v>
      </c>
      <c r="S1088" t="n">
        <v>0.08599700667881305</v>
      </c>
      <c r="U1088" t="n">
        <v>0.8260939053519766</v>
      </c>
    </row>
    <row r="1089">
      <c r="A1089" t="inlineStr">
        <is>
          <t>1349295</t>
        </is>
      </c>
      <c r="B1089" s="70">
        <f>SUMPRODUCT(K1089:N1089,PAINEL_PESOS!$C$16:$C$19)</f>
        <v/>
      </c>
      <c r="C1089" s="70">
        <f>SUMPRODUCT(O1089:Q1089,PAINEL_PESOS!$C$21:$C$23)</f>
        <v/>
      </c>
      <c r="D1089" s="70">
        <f>SUMPRODUCT(R1089:S1089,PAINEL_PESOS!$C$25:$C$26)</f>
        <v/>
      </c>
      <c r="E1089" s="70">
        <f>SUMPRODUCT(T1089:U1089,PAINEL_PESOS!$C$28:$C$29)</f>
        <v/>
      </c>
      <c r="F1089" s="70" t="n">
        <v>0.9999999977969297</v>
      </c>
      <c r="G1089" s="70" t="n"/>
      <c r="H1089" s="71">
        <f>IF(NOT(AND(PAINEL_PESOS!$D$12="OK - 100%",PAINEL_PESOS!$F$20="OK - 100%",PAINEL_PESOS!$F$24="OK - 100%",PAINEL_PESOS!$F$27="OK - 100%",PAINEL_PESOS!$F$30="OK - 100%")),"", (B1089*PAINEL_PESOS!$B$7+C1089*PAINEL_PESOS!$B$8+D1089*PAINEL_PESOS!$B$9+E1089*PAINEL_PESOS!$B$10)*F1089)</f>
        <v/>
      </c>
      <c r="I1089" s="71">
        <f>IF(H1089="","",H1089-G1089)</f>
        <v/>
      </c>
      <c r="J1089" s="71">
        <f>IF(I1089="","",ABS(I1089))</f>
        <v/>
      </c>
      <c r="K1089" t="n">
        <v>1</v>
      </c>
      <c r="L1089" t="n">
        <v>0.9999999999999998</v>
      </c>
      <c r="M1089" t="n">
        <v>0.4531693555870209</v>
      </c>
      <c r="N1089" t="n">
        <v>0.9999999931596152</v>
      </c>
      <c r="O1089" t="n">
        <v>0.1427438557107676</v>
      </c>
      <c r="P1089" t="n">
        <v>0.9999999999384609</v>
      </c>
      <c r="Q1089" t="n">
        <v>0.9999999931909758</v>
      </c>
      <c r="R1089" t="n">
        <v>0.5594712115420005</v>
      </c>
      <c r="S1089" t="n">
        <v>0.1304743710437458</v>
      </c>
      <c r="U1089" t="n">
        <v>0.8260939053519766</v>
      </c>
    </row>
    <row r="1090">
      <c r="A1090" t="inlineStr">
        <is>
          <t>1349238</t>
        </is>
      </c>
      <c r="B1090" s="70">
        <f>SUMPRODUCT(K1090:N1090,PAINEL_PESOS!$C$16:$C$19)</f>
        <v/>
      </c>
      <c r="C1090" s="70">
        <f>SUMPRODUCT(O1090:Q1090,PAINEL_PESOS!$C$21:$C$23)</f>
        <v/>
      </c>
      <c r="D1090" s="70">
        <f>SUMPRODUCT(R1090:S1090,PAINEL_PESOS!$C$25:$C$26)</f>
        <v/>
      </c>
      <c r="E1090" s="70">
        <f>SUMPRODUCT(T1090:U1090,PAINEL_PESOS!$C$28:$C$29)</f>
        <v/>
      </c>
      <c r="F1090" s="70" t="n">
        <v>0.9993899929806074</v>
      </c>
      <c r="G1090" s="70" t="n">
        <v>0.6100691054576216</v>
      </c>
      <c r="H1090" s="71">
        <f>IF(NOT(AND(PAINEL_PESOS!$D$12="OK - 100%",PAINEL_PESOS!$F$20="OK - 100%",PAINEL_PESOS!$F$24="OK - 100%",PAINEL_PESOS!$F$27="OK - 100%",PAINEL_PESOS!$F$30="OK - 100%")),"", (B1090*PAINEL_PESOS!$B$7+C1090*PAINEL_PESOS!$B$8+D1090*PAINEL_PESOS!$B$9+E1090*PAINEL_PESOS!$B$10)*F1090)</f>
        <v/>
      </c>
      <c r="I1090" s="71">
        <f>IF(H1090="","",H1090-G1090)</f>
        <v/>
      </c>
      <c r="J1090" s="71">
        <f>IF(I1090="","",ABS(I1090))</f>
        <v/>
      </c>
      <c r="K1090" t="n">
        <v>0.6192624941260836</v>
      </c>
      <c r="L1090" t="n">
        <v>0</v>
      </c>
      <c r="M1090" t="n">
        <v>0.8574100286936552</v>
      </c>
      <c r="N1090" t="n">
        <v>0.9969688761683019</v>
      </c>
      <c r="O1090" t="n">
        <v>0.3730102367975985</v>
      </c>
      <c r="P1090" t="n">
        <v>0.9999719606172026</v>
      </c>
      <c r="Q1090" t="n">
        <v>0.9993011823715092</v>
      </c>
      <c r="R1090" t="n">
        <v>0.1429346931860424</v>
      </c>
      <c r="S1090" t="n">
        <v>0.5434068163365334</v>
      </c>
      <c r="T1090" t="n">
        <v>0.5527534647986923</v>
      </c>
      <c r="U1090" t="n">
        <v>0.8260939053519766</v>
      </c>
    </row>
    <row r="1091">
      <c r="A1091" t="inlineStr">
        <is>
          <t>1349239</t>
        </is>
      </c>
      <c r="B1091" s="70">
        <f>SUMPRODUCT(K1091:N1091,PAINEL_PESOS!$C$16:$C$19)</f>
        <v/>
      </c>
      <c r="C1091" s="70">
        <f>SUMPRODUCT(O1091:Q1091,PAINEL_PESOS!$C$21:$C$23)</f>
        <v/>
      </c>
      <c r="D1091" s="70">
        <f>SUMPRODUCT(R1091:S1091,PAINEL_PESOS!$C$25:$C$26)</f>
        <v/>
      </c>
      <c r="E1091" s="70">
        <f>SUMPRODUCT(T1091:U1091,PAINEL_PESOS!$C$28:$C$29)</f>
        <v/>
      </c>
      <c r="F1091" s="70" t="n">
        <v>0.999676721569833</v>
      </c>
      <c r="G1091" s="70" t="n">
        <v>0.7031976971261799</v>
      </c>
      <c r="H1091" s="71">
        <f>IF(NOT(AND(PAINEL_PESOS!$D$12="OK - 100%",PAINEL_PESOS!$F$20="OK - 100%",PAINEL_PESOS!$F$24="OK - 100%",PAINEL_PESOS!$F$27="OK - 100%",PAINEL_PESOS!$F$30="OK - 100%")),"", (B1091*PAINEL_PESOS!$B$7+C1091*PAINEL_PESOS!$B$8+D1091*PAINEL_PESOS!$B$9+E1091*PAINEL_PESOS!$B$10)*F1091)</f>
        <v/>
      </c>
      <c r="I1091" s="71">
        <f>IF(H1091="","",H1091-G1091)</f>
        <v/>
      </c>
      <c r="J1091" s="71">
        <f>IF(I1091="","",ABS(I1091))</f>
        <v/>
      </c>
      <c r="K1091" t="n">
        <v>0.6058824939114773</v>
      </c>
      <c r="L1091" t="n">
        <v>0.449376295770903</v>
      </c>
      <c r="M1091" t="n">
        <v>0.7268441349901684</v>
      </c>
      <c r="N1091" t="n">
        <v>0.9980534509206784</v>
      </c>
      <c r="O1091" t="n">
        <v>0.1836278697669844</v>
      </c>
      <c r="P1091" t="n">
        <v>0.9999857988580094</v>
      </c>
      <c r="Q1091" t="n">
        <v>0.9995429391541452</v>
      </c>
      <c r="R1091" t="n">
        <v>0.9256264858263851</v>
      </c>
      <c r="S1091" t="n">
        <v>0.5217214517174649</v>
      </c>
      <c r="T1091" t="n">
        <v>0.4792758120440857</v>
      </c>
      <c r="U1091" t="n">
        <v>0.8552611184001674</v>
      </c>
    </row>
    <row r="1092">
      <c r="A1092" t="inlineStr">
        <is>
          <t>1349240</t>
        </is>
      </c>
      <c r="B1092" s="70">
        <f>SUMPRODUCT(K1092:N1092,PAINEL_PESOS!$C$16:$C$19)</f>
        <v/>
      </c>
      <c r="C1092" s="70">
        <f>SUMPRODUCT(O1092:Q1092,PAINEL_PESOS!$C$21:$C$23)</f>
        <v/>
      </c>
      <c r="D1092" s="70">
        <f>SUMPRODUCT(R1092:S1092,PAINEL_PESOS!$C$25:$C$26)</f>
        <v/>
      </c>
      <c r="E1092" s="70">
        <f>SUMPRODUCT(T1092:U1092,PAINEL_PESOS!$C$28:$C$29)</f>
        <v/>
      </c>
      <c r="F1092" s="70" t="n">
        <v>0.9986951603141029</v>
      </c>
      <c r="G1092" s="70" t="n">
        <v>0.6299957196698022</v>
      </c>
      <c r="H1092" s="71">
        <f>IF(NOT(AND(PAINEL_PESOS!$D$12="OK - 100%",PAINEL_PESOS!$F$20="OK - 100%",PAINEL_PESOS!$F$24="OK - 100%",PAINEL_PESOS!$F$27="OK - 100%",PAINEL_PESOS!$F$30="OK - 100%")),"", (B1092*PAINEL_PESOS!$B$7+C1092*PAINEL_PESOS!$B$8+D1092*PAINEL_PESOS!$B$9+E1092*PAINEL_PESOS!$B$10)*F1092)</f>
        <v/>
      </c>
      <c r="I1092" s="71">
        <f>IF(H1092="","",H1092-G1092)</f>
        <v/>
      </c>
      <c r="J1092" s="71">
        <f>IF(I1092="","",ABS(I1092))</f>
        <v/>
      </c>
      <c r="K1092" t="n">
        <v>0.9260831906366708</v>
      </c>
      <c r="L1092" t="n">
        <v>0</v>
      </c>
      <c r="M1092" t="n">
        <v>0.4530460159961468</v>
      </c>
      <c r="N1092" t="n">
        <v>0.992411193858767</v>
      </c>
      <c r="O1092" t="n">
        <v>0.4151509070384056</v>
      </c>
      <c r="P1092" t="n">
        <v>0.9999102383538464</v>
      </c>
      <c r="Q1092" t="n">
        <v>0.9981020840929177</v>
      </c>
      <c r="R1092" t="n">
        <v>0.3778885011245959</v>
      </c>
      <c r="S1092" t="n">
        <v>0.5419626981073118</v>
      </c>
      <c r="T1092" t="n">
        <v>0.5271771399246074</v>
      </c>
      <c r="U1092" t="n">
        <v>0.8049766712589801</v>
      </c>
    </row>
    <row r="1093">
      <c r="A1093" t="inlineStr">
        <is>
          <t>1349241</t>
        </is>
      </c>
      <c r="B1093" s="70">
        <f>SUMPRODUCT(K1093:N1093,PAINEL_PESOS!$C$16:$C$19)</f>
        <v/>
      </c>
      <c r="C1093" s="70">
        <f>SUMPRODUCT(O1093:Q1093,PAINEL_PESOS!$C$21:$C$23)</f>
        <v/>
      </c>
      <c r="D1093" s="70">
        <f>SUMPRODUCT(R1093:S1093,PAINEL_PESOS!$C$25:$C$26)</f>
        <v/>
      </c>
      <c r="E1093" s="70">
        <f>SUMPRODUCT(T1093:U1093,PAINEL_PESOS!$C$28:$C$29)</f>
        <v/>
      </c>
      <c r="F1093" s="70" t="n">
        <v>0.9985152826876367</v>
      </c>
      <c r="G1093" s="70" t="n">
        <v>0.6493831842721576</v>
      </c>
      <c r="H1093" s="71">
        <f>IF(NOT(AND(PAINEL_PESOS!$D$12="OK - 100%",PAINEL_PESOS!$F$20="OK - 100%",PAINEL_PESOS!$F$24="OK - 100%",PAINEL_PESOS!$F$27="OK - 100%",PAINEL_PESOS!$F$30="OK - 100%")),"", (B1093*PAINEL_PESOS!$B$7+C1093*PAINEL_PESOS!$B$8+D1093*PAINEL_PESOS!$B$9+E1093*PAINEL_PESOS!$B$10)*F1093)</f>
        <v/>
      </c>
      <c r="I1093" s="71">
        <f>IF(H1093="","",H1093-G1093)</f>
        <v/>
      </c>
      <c r="J1093" s="71">
        <f>IF(I1093="","",ABS(I1093))</f>
        <v/>
      </c>
      <c r="K1093" t="n">
        <v>1</v>
      </c>
      <c r="L1093" t="n">
        <v>0</v>
      </c>
      <c r="M1093" t="n">
        <v>0.3290619927746951</v>
      </c>
      <c r="N1093" t="n">
        <v>0.991157841724539</v>
      </c>
      <c r="O1093" t="n">
        <v>0.4220827445942652</v>
      </c>
      <c r="P1093" t="n">
        <v>0.9998926909863125</v>
      </c>
      <c r="Q1093" t="n">
        <v>0.9977678295474526</v>
      </c>
      <c r="R1093" t="n">
        <v>0.5711633195715622</v>
      </c>
      <c r="S1093" t="n">
        <v>0.5512148337400852</v>
      </c>
      <c r="T1093" t="n">
        <v>0.5104981180382905</v>
      </c>
      <c r="U1093" t="n">
        <v>0.7966417814292051</v>
      </c>
    </row>
    <row r="1094">
      <c r="A1094" t="inlineStr">
        <is>
          <t>1349242</t>
        </is>
      </c>
      <c r="B1094" s="70">
        <f>SUMPRODUCT(K1094:N1094,PAINEL_PESOS!$C$16:$C$19)</f>
        <v/>
      </c>
      <c r="C1094" s="70">
        <f>SUMPRODUCT(O1094:Q1094,PAINEL_PESOS!$C$21:$C$23)</f>
        <v/>
      </c>
      <c r="D1094" s="70">
        <f>SUMPRODUCT(R1094:S1094,PAINEL_PESOS!$C$25:$C$26)</f>
        <v/>
      </c>
      <c r="E1094" s="70">
        <f>SUMPRODUCT(T1094:U1094,PAINEL_PESOS!$C$28:$C$29)</f>
        <v/>
      </c>
      <c r="F1094" s="70" t="n">
        <v>0.9997436183190136</v>
      </c>
      <c r="G1094" s="70" t="n">
        <v>0.7130048095764064</v>
      </c>
      <c r="H1094" s="71">
        <f>IF(NOT(AND(PAINEL_PESOS!$D$12="OK - 100%",PAINEL_PESOS!$F$20="OK - 100%",PAINEL_PESOS!$F$24="OK - 100%",PAINEL_PESOS!$F$27="OK - 100%",PAINEL_PESOS!$F$30="OK - 100%")),"", (B1094*PAINEL_PESOS!$B$7+C1094*PAINEL_PESOS!$B$8+D1094*PAINEL_PESOS!$B$9+E1094*PAINEL_PESOS!$B$10)*F1094)</f>
        <v/>
      </c>
      <c r="I1094" s="71">
        <f>IF(H1094="","",H1094-G1094)</f>
        <v/>
      </c>
      <c r="J1094" s="71">
        <f>IF(I1094="","",ABS(I1094))</f>
        <v/>
      </c>
      <c r="K1094" t="n">
        <v>0.9227197437718656</v>
      </c>
      <c r="L1094" t="n">
        <v>0.00282918712694264</v>
      </c>
      <c r="M1094" t="n">
        <v>0.7901636039396729</v>
      </c>
      <c r="N1094" t="n">
        <v>0.9986390180323799</v>
      </c>
      <c r="O1094" t="n">
        <v>0.3107758196677775</v>
      </c>
      <c r="P1094" t="n">
        <v>0.9999857738880593</v>
      </c>
      <c r="Q1094" t="n">
        <v>0.999624125399037</v>
      </c>
      <c r="R1094" t="n">
        <v>0.926500883501865</v>
      </c>
      <c r="S1094" t="n">
        <v>0.5470405032863944</v>
      </c>
      <c r="T1094" t="n">
        <v>0.521666504915155</v>
      </c>
      <c r="U1094" t="n">
        <v>0.8128604485070705</v>
      </c>
    </row>
    <row r="1095">
      <c r="A1095" t="inlineStr">
        <is>
          <t>1349243</t>
        </is>
      </c>
      <c r="B1095" s="70">
        <f>SUMPRODUCT(K1095:N1095,PAINEL_PESOS!$C$16:$C$19)</f>
        <v/>
      </c>
      <c r="C1095" s="70">
        <f>SUMPRODUCT(O1095:Q1095,PAINEL_PESOS!$C$21:$C$23)</f>
        <v/>
      </c>
      <c r="D1095" s="70">
        <f>SUMPRODUCT(R1095:S1095,PAINEL_PESOS!$C$25:$C$26)</f>
        <v/>
      </c>
      <c r="E1095" s="70">
        <f>SUMPRODUCT(T1095:U1095,PAINEL_PESOS!$C$28:$C$29)</f>
        <v/>
      </c>
      <c r="F1095" s="70" t="n">
        <v>0.9988768910721006</v>
      </c>
      <c r="G1095" s="70" t="n">
        <v>0.6199912007514387</v>
      </c>
      <c r="H1095" s="71">
        <f>IF(NOT(AND(PAINEL_PESOS!$D$12="OK - 100%",PAINEL_PESOS!$F$20="OK - 100%",PAINEL_PESOS!$F$24="OK - 100%",PAINEL_PESOS!$F$27="OK - 100%",PAINEL_PESOS!$F$30="OK - 100%")),"", (B1095*PAINEL_PESOS!$B$7+C1095*PAINEL_PESOS!$B$8+D1095*PAINEL_PESOS!$B$9+E1095*PAINEL_PESOS!$B$10)*F1095)</f>
        <v/>
      </c>
      <c r="I1095" s="71">
        <f>IF(H1095="","",H1095-G1095)</f>
        <v/>
      </c>
      <c r="J1095" s="71">
        <f>IF(I1095="","",ABS(I1095))</f>
        <v/>
      </c>
      <c r="K1095" t="n">
        <v>0.7132779284105354</v>
      </c>
      <c r="L1095" t="n">
        <v>0</v>
      </c>
      <c r="M1095" t="n">
        <v>0.5695278816990706</v>
      </c>
      <c r="N1095" t="n">
        <v>0.993189359989319</v>
      </c>
      <c r="O1095" t="n">
        <v>0.381346137556311</v>
      </c>
      <c r="P1095" t="n">
        <v>0.9999279298653673</v>
      </c>
      <c r="Q1095" t="n">
        <v>0.9983811945691682</v>
      </c>
      <c r="R1095" t="n">
        <v>0.4369569014355699</v>
      </c>
      <c r="S1095" t="n">
        <v>0.5502516964144266</v>
      </c>
      <c r="T1095" t="n">
        <v>0.4820703514630776</v>
      </c>
      <c r="U1095" t="n">
        <v>0.7717930349030198</v>
      </c>
    </row>
    <row r="1096">
      <c r="A1096" t="inlineStr">
        <is>
          <t>1349244</t>
        </is>
      </c>
      <c r="B1096" s="70">
        <f>SUMPRODUCT(K1096:N1096,PAINEL_PESOS!$C$16:$C$19)</f>
        <v/>
      </c>
      <c r="C1096" s="70">
        <f>SUMPRODUCT(O1096:Q1096,PAINEL_PESOS!$C$21:$C$23)</f>
        <v/>
      </c>
      <c r="D1096" s="70">
        <f>SUMPRODUCT(R1096:S1096,PAINEL_PESOS!$C$25:$C$26)</f>
        <v/>
      </c>
      <c r="E1096" s="70">
        <f>SUMPRODUCT(T1096:U1096,PAINEL_PESOS!$C$28:$C$29)</f>
        <v/>
      </c>
      <c r="F1096" s="70" t="n">
        <v>0.9997948986532219</v>
      </c>
      <c r="G1096" s="70" t="n">
        <v>0.6752504680572123</v>
      </c>
      <c r="H1096" s="71">
        <f>IF(NOT(AND(PAINEL_PESOS!$D$12="OK - 100%",PAINEL_PESOS!$F$20="OK - 100%",PAINEL_PESOS!$F$24="OK - 100%",PAINEL_PESOS!$F$27="OK - 100%",PAINEL_PESOS!$F$30="OK - 100%")),"", (B1096*PAINEL_PESOS!$B$7+C1096*PAINEL_PESOS!$B$8+D1096*PAINEL_PESOS!$B$9+E1096*PAINEL_PESOS!$B$10)*F1096)</f>
        <v/>
      </c>
      <c r="I1096" s="71">
        <f>IF(H1096="","",H1096-G1096)</f>
        <v/>
      </c>
      <c r="J1096" s="71">
        <f>IF(I1096="","",ABS(I1096))</f>
        <v/>
      </c>
      <c r="K1096" t="n">
        <v>0.4227336968922455</v>
      </c>
      <c r="L1096" t="n">
        <v>0.0006009228192589381</v>
      </c>
      <c r="M1096" t="n">
        <v>0.9614943222045315</v>
      </c>
      <c r="N1096" t="n">
        <v>0.9986480056253416</v>
      </c>
      <c r="O1096" t="n">
        <v>0.2278758320693275</v>
      </c>
      <c r="P1096" t="n">
        <v>0.9999971521603356</v>
      </c>
      <c r="Q1096" t="n">
        <v>0.9997643098922122</v>
      </c>
      <c r="R1096" t="n">
        <v>0.8996632635986991</v>
      </c>
      <c r="S1096" t="n">
        <v>0.5037581232368056</v>
      </c>
      <c r="T1096" t="n">
        <v>0.4675899337922231</v>
      </c>
      <c r="U1096" t="n">
        <v>0.8552706061783332</v>
      </c>
    </row>
    <row r="1097">
      <c r="A1097" t="inlineStr">
        <is>
          <t>1349245</t>
        </is>
      </c>
      <c r="B1097" s="70">
        <f>SUMPRODUCT(K1097:N1097,PAINEL_PESOS!$C$16:$C$19)</f>
        <v/>
      </c>
      <c r="C1097" s="70">
        <f>SUMPRODUCT(O1097:Q1097,PAINEL_PESOS!$C$21:$C$23)</f>
        <v/>
      </c>
      <c r="D1097" s="70">
        <f>SUMPRODUCT(R1097:S1097,PAINEL_PESOS!$C$25:$C$26)</f>
        <v/>
      </c>
      <c r="E1097" s="70">
        <f>SUMPRODUCT(T1097:U1097,PAINEL_PESOS!$C$28:$C$29)</f>
        <v/>
      </c>
      <c r="F1097" s="70" t="n">
        <v>0.9997990879700909</v>
      </c>
      <c r="G1097" s="70" t="n">
        <v>0.654447378433256</v>
      </c>
      <c r="H1097" s="71">
        <f>IF(NOT(AND(PAINEL_PESOS!$D$12="OK - 100%",PAINEL_PESOS!$F$20="OK - 100%",PAINEL_PESOS!$F$24="OK - 100%",PAINEL_PESOS!$F$27="OK - 100%",PAINEL_PESOS!$F$30="OK - 100%")),"", (B1097*PAINEL_PESOS!$B$7+C1097*PAINEL_PESOS!$B$8+D1097*PAINEL_PESOS!$B$9+E1097*PAINEL_PESOS!$B$10)*F1097)</f>
        <v/>
      </c>
      <c r="I1097" s="71">
        <f>IF(H1097="","",H1097-G1097)</f>
        <v/>
      </c>
      <c r="J1097" s="71">
        <f>IF(I1097="","",ABS(I1097))</f>
        <v/>
      </c>
      <c r="K1097" t="n">
        <v>0.2044944669950637</v>
      </c>
      <c r="L1097" t="n">
        <v>0</v>
      </c>
      <c r="M1097" t="n">
        <v>0.9962306135886402</v>
      </c>
      <c r="N1097" t="n">
        <v>0.9985970094486981</v>
      </c>
      <c r="O1097" t="n">
        <v>0.2826049273084064</v>
      </c>
      <c r="P1097" t="n">
        <v>0.9999899130911477</v>
      </c>
      <c r="Q1097" t="n">
        <v>0.9998143591185296</v>
      </c>
      <c r="R1097" t="n">
        <v>0.8084846774466423</v>
      </c>
      <c r="S1097" t="n">
        <v>0.5025484850951044</v>
      </c>
      <c r="T1097" t="n">
        <v>0.4063727908560206</v>
      </c>
      <c r="U1097" t="n">
        <v>0.897957998230168</v>
      </c>
    </row>
    <row r="1098">
      <c r="A1098" t="inlineStr">
        <is>
          <t>1349246</t>
        </is>
      </c>
      <c r="B1098" s="70">
        <f>SUMPRODUCT(K1098:N1098,PAINEL_PESOS!$C$16:$C$19)</f>
        <v/>
      </c>
      <c r="C1098" s="70">
        <f>SUMPRODUCT(O1098:Q1098,PAINEL_PESOS!$C$21:$C$23)</f>
        <v/>
      </c>
      <c r="D1098" s="70">
        <f>SUMPRODUCT(R1098:S1098,PAINEL_PESOS!$C$25:$C$26)</f>
        <v/>
      </c>
      <c r="E1098" s="70">
        <f>SUMPRODUCT(T1098:U1098,PAINEL_PESOS!$C$28:$C$29)</f>
        <v/>
      </c>
      <c r="F1098" s="70" t="n">
        <v>0.9999466002803598</v>
      </c>
      <c r="G1098" s="70" t="n">
        <v>0.7091223799152579</v>
      </c>
      <c r="H1098" s="71">
        <f>IF(NOT(AND(PAINEL_PESOS!$D$12="OK - 100%",PAINEL_PESOS!$F$20="OK - 100%",PAINEL_PESOS!$F$24="OK - 100%",PAINEL_PESOS!$F$27="OK - 100%",PAINEL_PESOS!$F$30="OK - 100%")),"", (B1098*PAINEL_PESOS!$B$7+C1098*PAINEL_PESOS!$B$8+D1098*PAINEL_PESOS!$B$9+E1098*PAINEL_PESOS!$B$10)*F1098)</f>
        <v/>
      </c>
      <c r="I1098" s="71">
        <f>IF(H1098="","",H1098-G1098)</f>
        <v/>
      </c>
      <c r="J1098" s="71">
        <f>IF(I1098="","",ABS(I1098))</f>
        <v/>
      </c>
      <c r="K1098" t="n">
        <v>0.2195564433093036</v>
      </c>
      <c r="L1098" t="n">
        <v>0.3485579071384846</v>
      </c>
      <c r="M1098" t="n">
        <v>0.7993368779048504</v>
      </c>
      <c r="N1098" t="n">
        <v>0.9996933904581772</v>
      </c>
      <c r="O1098" t="n">
        <v>0.4313009812044009</v>
      </c>
      <c r="P1098" t="n">
        <v>0.9999934558556139</v>
      </c>
      <c r="Q1098" t="n">
        <v>0.9999197324235063</v>
      </c>
      <c r="R1098" t="n">
        <v>0.9720189622504528</v>
      </c>
      <c r="S1098" t="n">
        <v>0.4959637579973506</v>
      </c>
      <c r="T1098" t="n">
        <v>0.4861743405831684</v>
      </c>
      <c r="U1098" t="n">
        <v>0.914743174431095</v>
      </c>
    </row>
    <row r="1099">
      <c r="A1099" t="inlineStr">
        <is>
          <t>1349247</t>
        </is>
      </c>
      <c r="B1099" s="70">
        <f>SUMPRODUCT(K1099:N1099,PAINEL_PESOS!$C$16:$C$19)</f>
        <v/>
      </c>
      <c r="C1099" s="70">
        <f>SUMPRODUCT(O1099:Q1099,PAINEL_PESOS!$C$21:$C$23)</f>
        <v/>
      </c>
      <c r="D1099" s="70">
        <f>SUMPRODUCT(R1099:S1099,PAINEL_PESOS!$C$25:$C$26)</f>
        <v/>
      </c>
      <c r="E1099" s="70">
        <f>SUMPRODUCT(T1099:U1099,PAINEL_PESOS!$C$28:$C$29)</f>
        <v/>
      </c>
      <c r="F1099" s="70" t="n">
        <v>0.999944364023351</v>
      </c>
      <c r="G1099" s="70" t="n">
        <v>0.6514382502357645</v>
      </c>
      <c r="H1099" s="71">
        <f>IF(NOT(AND(PAINEL_PESOS!$D$12="OK - 100%",PAINEL_PESOS!$F$20="OK - 100%",PAINEL_PESOS!$F$24="OK - 100%",PAINEL_PESOS!$F$27="OK - 100%",PAINEL_PESOS!$F$30="OK - 100%")),"", (B1099*PAINEL_PESOS!$B$7+C1099*PAINEL_PESOS!$B$8+D1099*PAINEL_PESOS!$B$9+E1099*PAINEL_PESOS!$B$10)*F1099)</f>
        <v/>
      </c>
      <c r="I1099" s="71">
        <f>IF(H1099="","",H1099-G1099)</f>
        <v/>
      </c>
      <c r="J1099" s="71">
        <f>IF(I1099="","",ABS(I1099))</f>
        <v/>
      </c>
      <c r="K1099" t="n">
        <v>0.2</v>
      </c>
      <c r="L1099" t="n">
        <v>0</v>
      </c>
      <c r="M1099" t="n">
        <v>1</v>
      </c>
      <c r="N1099" t="n">
        <v>0.9996089628344305</v>
      </c>
      <c r="O1099" t="n">
        <v>0.3102205867209948</v>
      </c>
      <c r="P1099" t="n">
        <v>0.9999988242993499</v>
      </c>
      <c r="Q1099" t="n">
        <v>0.9999497381149396</v>
      </c>
      <c r="R1099" t="n">
        <v>0.77471573221101</v>
      </c>
      <c r="S1099" t="n">
        <v>0.5003902464989973</v>
      </c>
      <c r="T1099" t="n">
        <v>0.386530629762194</v>
      </c>
      <c r="U1099" t="n">
        <v>0.9102421092651326</v>
      </c>
    </row>
    <row r="1100">
      <c r="A1100" t="inlineStr">
        <is>
          <t>1349248</t>
        </is>
      </c>
      <c r="B1100" s="70">
        <f>SUMPRODUCT(K1100:N1100,PAINEL_PESOS!$C$16:$C$19)</f>
        <v/>
      </c>
      <c r="C1100" s="70">
        <f>SUMPRODUCT(O1100:Q1100,PAINEL_PESOS!$C$21:$C$23)</f>
        <v/>
      </c>
      <c r="D1100" s="70">
        <f>SUMPRODUCT(R1100:S1100,PAINEL_PESOS!$C$25:$C$26)</f>
        <v/>
      </c>
      <c r="E1100" s="70">
        <f>SUMPRODUCT(T1100:U1100,PAINEL_PESOS!$C$28:$C$29)</f>
        <v/>
      </c>
      <c r="F1100" s="70" t="n">
        <v>0.9999442302088368</v>
      </c>
      <c r="G1100" s="70" t="n">
        <v>0.6931336213613987</v>
      </c>
      <c r="H1100" s="71">
        <f>IF(NOT(AND(PAINEL_PESOS!$D$12="OK - 100%",PAINEL_PESOS!$F$20="OK - 100%",PAINEL_PESOS!$F$24="OK - 100%",PAINEL_PESOS!$F$27="OK - 100%",PAINEL_PESOS!$F$30="OK - 100%")),"", (B1100*PAINEL_PESOS!$B$7+C1100*PAINEL_PESOS!$B$8+D1100*PAINEL_PESOS!$B$9+E1100*PAINEL_PESOS!$B$10)*F1100)</f>
        <v/>
      </c>
      <c r="I1100" s="71">
        <f>IF(H1100="","",H1100-G1100)</f>
        <v/>
      </c>
      <c r="J1100" s="71">
        <f>IF(I1100="","",ABS(I1100))</f>
        <v/>
      </c>
      <c r="K1100" t="n">
        <v>0.2</v>
      </c>
      <c r="L1100" t="n">
        <v>0</v>
      </c>
      <c r="M1100" t="n">
        <v>1</v>
      </c>
      <c r="N1100" t="n">
        <v>0.9996079986265692</v>
      </c>
      <c r="O1100" t="n">
        <v>0.3108720699264278</v>
      </c>
      <c r="P1100" t="n">
        <v>0.9999987967180769</v>
      </c>
      <c r="Q1100" t="n">
        <v>0.9999496349391469</v>
      </c>
      <c r="R1100" t="n">
        <v>0.9462944971878519</v>
      </c>
      <c r="S1100" t="n">
        <v>0.5548955299831143</v>
      </c>
      <c r="T1100" t="n">
        <v>0.4793319231812756</v>
      </c>
      <c r="U1100" t="n">
        <v>0.9245052847560087</v>
      </c>
    </row>
    <row r="1101">
      <c r="A1101" t="inlineStr">
        <is>
          <t>1349249</t>
        </is>
      </c>
      <c r="B1101" s="70">
        <f>SUMPRODUCT(K1101:N1101,PAINEL_PESOS!$C$16:$C$19)</f>
        <v/>
      </c>
      <c r="C1101" s="70">
        <f>SUMPRODUCT(O1101:Q1101,PAINEL_PESOS!$C$21:$C$23)</f>
        <v/>
      </c>
      <c r="D1101" s="70">
        <f>SUMPRODUCT(R1101:S1101,PAINEL_PESOS!$C$25:$C$26)</f>
        <v/>
      </c>
      <c r="E1101" s="70">
        <f>SUMPRODUCT(T1101:U1101,PAINEL_PESOS!$C$28:$C$29)</f>
        <v/>
      </c>
      <c r="F1101" s="70" t="n">
        <v>0.9999386237034315</v>
      </c>
      <c r="G1101" s="70" t="n">
        <v>0.7318363095687247</v>
      </c>
      <c r="H1101" s="71">
        <f>IF(NOT(AND(PAINEL_PESOS!$D$12="OK - 100%",PAINEL_PESOS!$F$20="OK - 100%",PAINEL_PESOS!$F$24="OK - 100%",PAINEL_PESOS!$F$27="OK - 100%",PAINEL_PESOS!$F$30="OK - 100%")),"", (B1101*PAINEL_PESOS!$B$7+C1101*PAINEL_PESOS!$B$8+D1101*PAINEL_PESOS!$B$9+E1101*PAINEL_PESOS!$B$10)*F1101)</f>
        <v/>
      </c>
      <c r="I1101" s="71">
        <f>IF(H1101="","",H1101-G1101)</f>
        <v/>
      </c>
      <c r="J1101" s="71">
        <f>IF(I1101="","",ABS(I1101))</f>
        <v/>
      </c>
      <c r="K1101" t="n">
        <v>0.5120062061018467</v>
      </c>
      <c r="L1101" t="n">
        <v>0</v>
      </c>
      <c r="M1101" t="n">
        <v>1</v>
      </c>
      <c r="N1101" t="n">
        <v>0.9995621076453287</v>
      </c>
      <c r="O1101" t="n">
        <v>0.2922041838228382</v>
      </c>
      <c r="P1101" t="n">
        <v>0.9999674546066407</v>
      </c>
      <c r="Q1101" t="n">
        <v>0.9999541420228987</v>
      </c>
      <c r="R1101" t="n">
        <v>0.9594893702441908</v>
      </c>
      <c r="S1101" t="n">
        <v>0.5479910851614105</v>
      </c>
      <c r="T1101" t="n">
        <v>0.6208741076460867</v>
      </c>
      <c r="U1101" t="n">
        <v>0.9428272642648734</v>
      </c>
    </row>
    <row r="1102">
      <c r="A1102" t="inlineStr">
        <is>
          <t>1349250</t>
        </is>
      </c>
      <c r="B1102" s="70">
        <f>SUMPRODUCT(K1102:N1102,PAINEL_PESOS!$C$16:$C$19)</f>
        <v/>
      </c>
      <c r="C1102" s="70">
        <f>SUMPRODUCT(O1102:Q1102,PAINEL_PESOS!$C$21:$C$23)</f>
        <v/>
      </c>
      <c r="D1102" s="70">
        <f>SUMPRODUCT(R1102:S1102,PAINEL_PESOS!$C$25:$C$26)</f>
        <v/>
      </c>
      <c r="E1102" s="70">
        <f>SUMPRODUCT(T1102:U1102,PAINEL_PESOS!$C$28:$C$29)</f>
        <v/>
      </c>
      <c r="F1102" s="70" t="n">
        <v>0.9992659475517583</v>
      </c>
      <c r="G1102" s="70" t="n">
        <v>0.6071981944009216</v>
      </c>
      <c r="H1102" s="71">
        <f>IF(NOT(AND(PAINEL_PESOS!$D$12="OK - 100%",PAINEL_PESOS!$F$20="OK - 100%",PAINEL_PESOS!$F$24="OK - 100%",PAINEL_PESOS!$F$27="OK - 100%",PAINEL_PESOS!$F$30="OK - 100%")),"", (B1102*PAINEL_PESOS!$B$7+C1102*PAINEL_PESOS!$B$8+D1102*PAINEL_PESOS!$B$9+E1102*PAINEL_PESOS!$B$10)*F1102)</f>
        <v/>
      </c>
      <c r="I1102" s="71">
        <f>IF(H1102="","",H1102-G1102)</f>
        <v/>
      </c>
      <c r="J1102" s="71">
        <f>IF(I1102="","",ABS(I1102))</f>
        <v/>
      </c>
      <c r="K1102" t="n">
        <v>0.5745696847199151</v>
      </c>
      <c r="L1102" t="n">
        <v>0</v>
      </c>
      <c r="M1102" t="n">
        <v>0.7113504227006633</v>
      </c>
      <c r="N1102" t="n">
        <v>0.9953667949124497</v>
      </c>
      <c r="O1102" t="n">
        <v>0.3389407533864532</v>
      </c>
      <c r="P1102" t="n">
        <v>0.9999597355202202</v>
      </c>
      <c r="Q1102" t="n">
        <v>0.9990449337790772</v>
      </c>
      <c r="R1102" t="n">
        <v>0.4074118485354928</v>
      </c>
      <c r="S1102" t="n">
        <v>0.5073433736962021</v>
      </c>
      <c r="T1102" t="n">
        <v>0.4171299536894916</v>
      </c>
      <c r="U1102" t="n">
        <v>0.8299949882486375</v>
      </c>
    </row>
    <row r="1103">
      <c r="A1103" t="inlineStr">
        <is>
          <t>1349251</t>
        </is>
      </c>
      <c r="B1103" s="70">
        <f>SUMPRODUCT(K1103:N1103,PAINEL_PESOS!$C$16:$C$19)</f>
        <v/>
      </c>
      <c r="C1103" s="70">
        <f>SUMPRODUCT(O1103:Q1103,PAINEL_PESOS!$C$21:$C$23)</f>
        <v/>
      </c>
      <c r="D1103" s="70">
        <f>SUMPRODUCT(R1103:S1103,PAINEL_PESOS!$C$25:$C$26)</f>
        <v/>
      </c>
      <c r="E1103" s="70">
        <f>SUMPRODUCT(T1103:U1103,PAINEL_PESOS!$C$28:$C$29)</f>
        <v/>
      </c>
      <c r="F1103" s="70" t="n">
        <v>0.999946169819909</v>
      </c>
      <c r="G1103" s="70" t="n">
        <v>0.6804444499520019</v>
      </c>
      <c r="H1103" s="71">
        <f>IF(NOT(AND(PAINEL_PESOS!$D$12="OK - 100%",PAINEL_PESOS!$F$20="OK - 100%",PAINEL_PESOS!$F$24="OK - 100%",PAINEL_PESOS!$F$27="OK - 100%",PAINEL_PESOS!$F$30="OK - 100%")),"", (B1103*PAINEL_PESOS!$B$7+C1103*PAINEL_PESOS!$B$8+D1103*PAINEL_PESOS!$B$9+E1103*PAINEL_PESOS!$B$10)*F1103)</f>
        <v/>
      </c>
      <c r="I1103" s="71">
        <f>IF(H1103="","",H1103-G1103)</f>
        <v/>
      </c>
      <c r="J1103" s="71">
        <f>IF(I1103="","",ABS(I1103))</f>
        <v/>
      </c>
      <c r="K1103" t="n">
        <v>0.9802714499064415</v>
      </c>
      <c r="L1103" t="n">
        <v>0</v>
      </c>
      <c r="M1103" t="n">
        <v>0.809457337411973</v>
      </c>
      <c r="N1103" t="n">
        <v>0.9997463064506845</v>
      </c>
      <c r="O1103" t="n">
        <v>0.1768151900204395</v>
      </c>
      <c r="P1103" t="n">
        <v>1</v>
      </c>
      <c r="Q1103" t="n">
        <v>0.9998927565729567</v>
      </c>
      <c r="R1103" t="n">
        <v>0.8688184302150868</v>
      </c>
      <c r="S1103" t="n">
        <v>0.5098848057134796</v>
      </c>
      <c r="T1103" t="n">
        <v>0.3700286507527011</v>
      </c>
      <c r="U1103" t="n">
        <v>0.8492405783407729</v>
      </c>
    </row>
    <row r="1104">
      <c r="A1104" t="inlineStr">
        <is>
          <t>1349252</t>
        </is>
      </c>
      <c r="B1104" s="70">
        <f>SUMPRODUCT(K1104:N1104,PAINEL_PESOS!$C$16:$C$19)</f>
        <v/>
      </c>
      <c r="C1104" s="70">
        <f>SUMPRODUCT(O1104:Q1104,PAINEL_PESOS!$C$21:$C$23)</f>
        <v/>
      </c>
      <c r="D1104" s="70">
        <f>SUMPRODUCT(R1104:S1104,PAINEL_PESOS!$C$25:$C$26)</f>
        <v/>
      </c>
      <c r="E1104" s="70">
        <f>SUMPRODUCT(T1104:U1104,PAINEL_PESOS!$C$28:$C$29)</f>
        <v/>
      </c>
      <c r="F1104" s="70" t="n">
        <v>0.9999503012976844</v>
      </c>
      <c r="G1104" s="70" t="n">
        <v>0.5698250262283497</v>
      </c>
      <c r="H1104" s="71">
        <f>IF(NOT(AND(PAINEL_PESOS!$D$12="OK - 100%",PAINEL_PESOS!$F$20="OK - 100%",PAINEL_PESOS!$F$24="OK - 100%",PAINEL_PESOS!$F$27="OK - 100%",PAINEL_PESOS!$F$30="OK - 100%")),"", (B1104*PAINEL_PESOS!$B$7+C1104*PAINEL_PESOS!$B$8+D1104*PAINEL_PESOS!$B$9+E1104*PAINEL_PESOS!$B$10)*F1104)</f>
        <v/>
      </c>
      <c r="I1104" s="71">
        <f>IF(H1104="","",H1104-G1104)</f>
        <v/>
      </c>
      <c r="J1104" s="71">
        <f>IF(I1104="","",ABS(I1104))</f>
        <v/>
      </c>
      <c r="K1104" t="n">
        <v>1</v>
      </c>
      <c r="L1104" t="n">
        <v>0</v>
      </c>
      <c r="M1104" t="n">
        <v>0.8046396229584952</v>
      </c>
      <c r="N1104" t="n">
        <v>0.9997702174197478</v>
      </c>
      <c r="O1104" t="n">
        <v>0.1768774450075812</v>
      </c>
      <c r="P1104" t="n">
        <v>1</v>
      </c>
      <c r="Q1104" t="n">
        <v>0.9998989746380164</v>
      </c>
      <c r="R1104" t="n">
        <v>0</v>
      </c>
      <c r="S1104" t="n">
        <v>0.5093150215441956</v>
      </c>
      <c r="T1104" t="n">
        <v>0.3700286507527011</v>
      </c>
      <c r="U1104" t="n">
        <v>0.8260939053519766</v>
      </c>
    </row>
    <row r="1105">
      <c r="A1105" t="inlineStr">
        <is>
          <t>1349253</t>
        </is>
      </c>
      <c r="B1105" s="70">
        <f>SUMPRODUCT(K1105:N1105,PAINEL_PESOS!$C$16:$C$19)</f>
        <v/>
      </c>
      <c r="C1105" s="70">
        <f>SUMPRODUCT(O1105:Q1105,PAINEL_PESOS!$C$21:$C$23)</f>
        <v/>
      </c>
      <c r="D1105" s="70">
        <f>SUMPRODUCT(R1105:S1105,PAINEL_PESOS!$C$25:$C$26)</f>
        <v/>
      </c>
      <c r="E1105" s="70">
        <f>SUMPRODUCT(T1105:U1105,PAINEL_PESOS!$C$28:$C$29)</f>
        <v/>
      </c>
      <c r="F1105" s="70" t="n">
        <v>0.9999199142145638</v>
      </c>
      <c r="G1105" s="70" t="n">
        <v>0.6535181566922946</v>
      </c>
      <c r="H1105" s="71">
        <f>IF(NOT(AND(PAINEL_PESOS!$D$12="OK - 100%",PAINEL_PESOS!$F$20="OK - 100%",PAINEL_PESOS!$F$24="OK - 100%",PAINEL_PESOS!$F$27="OK - 100%",PAINEL_PESOS!$F$30="OK - 100%")),"", (B1105*PAINEL_PESOS!$B$7+C1105*PAINEL_PESOS!$B$8+D1105*PAINEL_PESOS!$B$9+E1105*PAINEL_PESOS!$B$10)*F1105)</f>
        <v/>
      </c>
      <c r="I1105" s="71">
        <f>IF(H1105="","",H1105-G1105)</f>
        <v/>
      </c>
      <c r="J1105" s="71">
        <f>IF(I1105="","",ABS(I1105))</f>
        <v/>
      </c>
      <c r="K1105" t="n">
        <v>0.7566502025705972</v>
      </c>
      <c r="L1105" t="n">
        <v>0</v>
      </c>
      <c r="M1105" t="n">
        <v>0.8405797919834052</v>
      </c>
      <c r="N1105" t="n">
        <v>0.9994763272460898</v>
      </c>
      <c r="O1105" t="n">
        <v>0.1569932901707247</v>
      </c>
      <c r="P1105" t="n">
        <v>1</v>
      </c>
      <c r="Q1105" t="n">
        <v>0.9999116657375188</v>
      </c>
      <c r="R1105" t="n">
        <v>0.7615802593899814</v>
      </c>
      <c r="S1105" t="n">
        <v>0.5086347177178504</v>
      </c>
      <c r="T1105" t="n">
        <v>0.3398709009621003</v>
      </c>
      <c r="U1105" t="n">
        <v>0.8821883109498339</v>
      </c>
    </row>
    <row r="1106">
      <c r="A1106" t="inlineStr">
        <is>
          <t>1349254</t>
        </is>
      </c>
      <c r="B1106" s="70">
        <f>SUMPRODUCT(K1106:N1106,PAINEL_PESOS!$C$16:$C$19)</f>
        <v/>
      </c>
      <c r="C1106" s="70">
        <f>SUMPRODUCT(O1106:Q1106,PAINEL_PESOS!$C$21:$C$23)</f>
        <v/>
      </c>
      <c r="D1106" s="70">
        <f>SUMPRODUCT(R1106:S1106,PAINEL_PESOS!$C$25:$C$26)</f>
        <v/>
      </c>
      <c r="E1106" s="70">
        <f>SUMPRODUCT(T1106:U1106,PAINEL_PESOS!$C$28:$C$29)</f>
        <v/>
      </c>
      <c r="F1106" s="70" t="n">
        <v>0.9998400546086286</v>
      </c>
      <c r="G1106" s="70" t="n">
        <v>0.6836354722059155</v>
      </c>
      <c r="H1106" s="71">
        <f>IF(NOT(AND(PAINEL_PESOS!$D$12="OK - 100%",PAINEL_PESOS!$F$20="OK - 100%",PAINEL_PESOS!$F$24="OK - 100%",PAINEL_PESOS!$F$27="OK - 100%",PAINEL_PESOS!$F$30="OK - 100%")),"", (B1106*PAINEL_PESOS!$B$7+C1106*PAINEL_PESOS!$B$8+D1106*PAINEL_PESOS!$B$9+E1106*PAINEL_PESOS!$B$10)*F1106)</f>
        <v/>
      </c>
      <c r="I1106" s="71">
        <f>IF(H1106="","",H1106-G1106)</f>
        <v/>
      </c>
      <c r="J1106" s="71">
        <f>IF(I1106="","",ABS(I1106))</f>
        <v/>
      </c>
      <c r="K1106" t="n">
        <v>0.3929469347473626</v>
      </c>
      <c r="L1106" t="n">
        <v>0</v>
      </c>
      <c r="M1106" t="n">
        <v>0.9396537897507642</v>
      </c>
      <c r="N1106" t="n">
        <v>0.9991973623877759</v>
      </c>
      <c r="O1106" t="n">
        <v>0.2677121895343479</v>
      </c>
      <c r="P1106" t="n">
        <v>0.9999983551571021</v>
      </c>
      <c r="Q1106" t="n">
        <v>0.9998316077225371</v>
      </c>
      <c r="R1106" t="n">
        <v>0.8836426581939735</v>
      </c>
      <c r="S1106" t="n">
        <v>0.5416539835357774</v>
      </c>
      <c r="T1106" t="n">
        <v>0.4806690148839066</v>
      </c>
      <c r="U1106" t="n">
        <v>0.886399203995355</v>
      </c>
    </row>
    <row r="1107">
      <c r="A1107" t="inlineStr">
        <is>
          <t>1349255</t>
        </is>
      </c>
      <c r="B1107" s="70">
        <f>SUMPRODUCT(K1107:N1107,PAINEL_PESOS!$C$16:$C$19)</f>
        <v/>
      </c>
      <c r="C1107" s="70">
        <f>SUMPRODUCT(O1107:Q1107,PAINEL_PESOS!$C$21:$C$23)</f>
        <v/>
      </c>
      <c r="D1107" s="70">
        <f>SUMPRODUCT(R1107:S1107,PAINEL_PESOS!$C$25:$C$26)</f>
        <v/>
      </c>
      <c r="E1107" s="70">
        <f>SUMPRODUCT(T1107:U1107,PAINEL_PESOS!$C$28:$C$29)</f>
        <v/>
      </c>
      <c r="F1107" s="70" t="n">
        <v>0.9998464077318338</v>
      </c>
      <c r="G1107" s="70" t="n">
        <v>0.6740572956418119</v>
      </c>
      <c r="H1107" s="71">
        <f>IF(NOT(AND(PAINEL_PESOS!$D$12="OK - 100%",PAINEL_PESOS!$F$20="OK - 100%",PAINEL_PESOS!$F$24="OK - 100%",PAINEL_PESOS!$F$27="OK - 100%",PAINEL_PESOS!$F$30="OK - 100%")),"", (B1107*PAINEL_PESOS!$B$7+C1107*PAINEL_PESOS!$B$8+D1107*PAINEL_PESOS!$B$9+E1107*PAINEL_PESOS!$B$10)*F1107)</f>
        <v/>
      </c>
      <c r="I1107" s="71">
        <f>IF(H1107="","",H1107-G1107)</f>
        <v/>
      </c>
      <c r="J1107" s="71">
        <f>IF(I1107="","",ABS(I1107))</f>
        <v/>
      </c>
      <c r="K1107" t="n">
        <v>0.8099248681524086</v>
      </c>
      <c r="L1107" t="n">
        <v>0</v>
      </c>
      <c r="M1107" t="n">
        <v>0.8110010650119401</v>
      </c>
      <c r="N1107" t="n">
        <v>0.9989756566408363</v>
      </c>
      <c r="O1107" t="n">
        <v>0.1498006160721488</v>
      </c>
      <c r="P1107" t="n">
        <v>1</v>
      </c>
      <c r="Q1107" t="n">
        <v>0.9998417018707337</v>
      </c>
      <c r="R1107" t="n">
        <v>0.9681104950332037</v>
      </c>
      <c r="S1107" t="n">
        <v>0.5115350112578505</v>
      </c>
      <c r="T1107" t="n">
        <v>0.346382434763859</v>
      </c>
      <c r="U1107" t="n">
        <v>0.8242131176904831</v>
      </c>
    </row>
    <row r="1108">
      <c r="A1108" t="inlineStr">
        <is>
          <t>1349256</t>
        </is>
      </c>
      <c r="B1108" s="70">
        <f>SUMPRODUCT(K1108:N1108,PAINEL_PESOS!$C$16:$C$19)</f>
        <v/>
      </c>
      <c r="C1108" s="70">
        <f>SUMPRODUCT(O1108:Q1108,PAINEL_PESOS!$C$21:$C$23)</f>
        <v/>
      </c>
      <c r="D1108" s="70">
        <f>SUMPRODUCT(R1108:S1108,PAINEL_PESOS!$C$25:$C$26)</f>
        <v/>
      </c>
      <c r="E1108" s="70">
        <f>SUMPRODUCT(T1108:U1108,PAINEL_PESOS!$C$28:$C$29)</f>
        <v/>
      </c>
      <c r="F1108" s="70" t="n">
        <v>0.9998306261402746</v>
      </c>
      <c r="G1108" s="70" t="n">
        <v>0.6960449501491131</v>
      </c>
      <c r="H1108" s="71">
        <f>IF(NOT(AND(PAINEL_PESOS!$D$12="OK - 100%",PAINEL_PESOS!$F$20="OK - 100%",PAINEL_PESOS!$F$24="OK - 100%",PAINEL_PESOS!$F$27="OK - 100%",PAINEL_PESOS!$F$30="OK - 100%")),"", (B1108*PAINEL_PESOS!$B$7+C1108*PAINEL_PESOS!$B$8+D1108*PAINEL_PESOS!$B$9+E1108*PAINEL_PESOS!$B$10)*F1108)</f>
        <v/>
      </c>
      <c r="I1108" s="71">
        <f>IF(H1108="","",H1108-G1108)</f>
        <v/>
      </c>
      <c r="J1108" s="71">
        <f>IF(I1108="","",ABS(I1108))</f>
        <v/>
      </c>
      <c r="K1108" t="n">
        <v>0.7759990301057437</v>
      </c>
      <c r="L1108" t="n">
        <v>0</v>
      </c>
      <c r="M1108" t="n">
        <v>0.812274572188024</v>
      </c>
      <c r="N1108" t="n">
        <v>0.9988412839038268</v>
      </c>
      <c r="O1108" t="n">
        <v>0.1456492472507234</v>
      </c>
      <c r="P1108" t="n">
        <v>0.999999985017632</v>
      </c>
      <c r="Q1108" t="n">
        <v>0.9998409986684472</v>
      </c>
      <c r="R1108" t="n">
        <v>0.9984751736872456</v>
      </c>
      <c r="S1108" t="n">
        <v>0.563975395357518</v>
      </c>
      <c r="T1108" t="n">
        <v>0.4197570071110942</v>
      </c>
      <c r="U1108" t="n">
        <v>0.8632110556411083</v>
      </c>
    </row>
    <row r="1109">
      <c r="A1109" t="inlineStr">
        <is>
          <t>1349257</t>
        </is>
      </c>
      <c r="B1109" s="70">
        <f>SUMPRODUCT(K1109:N1109,PAINEL_PESOS!$C$16:$C$19)</f>
        <v/>
      </c>
      <c r="C1109" s="70">
        <f>SUMPRODUCT(O1109:Q1109,PAINEL_PESOS!$C$21:$C$23)</f>
        <v/>
      </c>
      <c r="D1109" s="70">
        <f>SUMPRODUCT(R1109:S1109,PAINEL_PESOS!$C$25:$C$26)</f>
        <v/>
      </c>
      <c r="E1109" s="70">
        <f>SUMPRODUCT(T1109:U1109,PAINEL_PESOS!$C$28:$C$29)</f>
        <v/>
      </c>
      <c r="F1109" s="70" t="n">
        <v>0.9999004337047322</v>
      </c>
      <c r="G1109" s="70" t="n">
        <v>0.7187855142761638</v>
      </c>
      <c r="H1109" s="71">
        <f>IF(NOT(AND(PAINEL_PESOS!$D$12="OK - 100%",PAINEL_PESOS!$F$20="OK - 100%",PAINEL_PESOS!$F$24="OK - 100%",PAINEL_PESOS!$F$27="OK - 100%",PAINEL_PESOS!$F$30="OK - 100%")),"", (B1109*PAINEL_PESOS!$B$7+C1109*PAINEL_PESOS!$B$8+D1109*PAINEL_PESOS!$B$9+E1109*PAINEL_PESOS!$B$10)*F1109)</f>
        <v/>
      </c>
      <c r="I1109" s="71">
        <f>IF(H1109="","",H1109-G1109)</f>
        <v/>
      </c>
      <c r="J1109" s="71">
        <f>IF(I1109="","",ABS(I1109))</f>
        <v/>
      </c>
      <c r="K1109" t="n">
        <v>0.997847476583715</v>
      </c>
      <c r="L1109" t="n">
        <v>0</v>
      </c>
      <c r="M1109" t="n">
        <v>0.8051652707233723</v>
      </c>
      <c r="N1109" t="n">
        <v>0.9995386276715593</v>
      </c>
      <c r="O1109" t="n">
        <v>0.1768706540042913</v>
      </c>
      <c r="P1109" t="n">
        <v>1</v>
      </c>
      <c r="Q1109" t="n">
        <v>0.9997980319879693</v>
      </c>
      <c r="R1109" t="n">
        <v>0.9923931967443944</v>
      </c>
      <c r="S1109" t="n">
        <v>0.5287228010076577</v>
      </c>
      <c r="T1109" t="n">
        <v>0.5012912818070384</v>
      </c>
      <c r="U1109" t="n">
        <v>0.8760612813295249</v>
      </c>
    </row>
    <row r="1110">
      <c r="A1110" t="inlineStr">
        <is>
          <t>1349258</t>
        </is>
      </c>
      <c r="B1110" s="70">
        <f>SUMPRODUCT(K1110:N1110,PAINEL_PESOS!$C$16:$C$19)</f>
        <v/>
      </c>
      <c r="C1110" s="70">
        <f>SUMPRODUCT(O1110:Q1110,PAINEL_PESOS!$C$21:$C$23)</f>
        <v/>
      </c>
      <c r="D1110" s="70">
        <f>SUMPRODUCT(R1110:S1110,PAINEL_PESOS!$C$25:$C$26)</f>
        <v/>
      </c>
      <c r="E1110" s="70">
        <f>SUMPRODUCT(T1110:U1110,PAINEL_PESOS!$C$28:$C$29)</f>
        <v/>
      </c>
      <c r="F1110" s="70" t="n">
        <v>0.999470092746468</v>
      </c>
      <c r="G1110" s="70" t="n">
        <v>0.7296244477146154</v>
      </c>
      <c r="H1110" s="71">
        <f>IF(NOT(AND(PAINEL_PESOS!$D$12="OK - 100%",PAINEL_PESOS!$F$20="OK - 100%",PAINEL_PESOS!$F$24="OK - 100%",PAINEL_PESOS!$F$27="OK - 100%",PAINEL_PESOS!$F$30="OK - 100%")),"", (B1110*PAINEL_PESOS!$B$7+C1110*PAINEL_PESOS!$B$8+D1110*PAINEL_PESOS!$B$9+E1110*PAINEL_PESOS!$B$10)*F1110)</f>
        <v/>
      </c>
      <c r="I1110" s="71">
        <f>IF(H1110="","",H1110-G1110)</f>
        <v/>
      </c>
      <c r="J1110" s="71">
        <f>IF(I1110="","",ABS(I1110))</f>
        <v/>
      </c>
      <c r="K1110" t="n">
        <v>0.9568517173259549</v>
      </c>
      <c r="L1110" t="n">
        <v>0</v>
      </c>
      <c r="M1110" t="n">
        <v>0.6500583845767625</v>
      </c>
      <c r="N1110" t="n">
        <v>0.9981095442065581</v>
      </c>
      <c r="O1110" t="n">
        <v>0.202925446833466</v>
      </c>
      <c r="P1110" t="n">
        <v>0.99667770721542</v>
      </c>
      <c r="Q1110" t="n">
        <v>0.9991519440393367</v>
      </c>
      <c r="R1110" t="n">
        <v>0.9992183219507941</v>
      </c>
      <c r="S1110" t="n">
        <v>0.6261928041679811</v>
      </c>
      <c r="T1110" t="n">
        <v>0.6181363474344942</v>
      </c>
      <c r="U1110" t="n">
        <v>0.8281962592550525</v>
      </c>
    </row>
    <row r="1111">
      <c r="A1111" t="inlineStr">
        <is>
          <t>1349303</t>
        </is>
      </c>
      <c r="B1111" s="70">
        <f>SUMPRODUCT(K1111:N1111,PAINEL_PESOS!$C$16:$C$19)</f>
        <v/>
      </c>
      <c r="C1111" s="70">
        <f>SUMPRODUCT(O1111:Q1111,PAINEL_PESOS!$C$21:$C$23)</f>
        <v/>
      </c>
      <c r="D1111" s="70">
        <f>SUMPRODUCT(R1111:S1111,PAINEL_PESOS!$C$25:$C$26)</f>
        <v/>
      </c>
      <c r="E1111" s="70">
        <f>SUMPRODUCT(T1111:U1111,PAINEL_PESOS!$C$28:$C$29)</f>
        <v/>
      </c>
      <c r="F1111" s="70" t="n">
        <v>0.9996081898872929</v>
      </c>
      <c r="G1111" s="70" t="n">
        <v>0.5836977288171779</v>
      </c>
      <c r="H1111" s="71">
        <f>IF(NOT(AND(PAINEL_PESOS!$D$12="OK - 100%",PAINEL_PESOS!$F$20="OK - 100%",PAINEL_PESOS!$F$24="OK - 100%",PAINEL_PESOS!$F$27="OK - 100%",PAINEL_PESOS!$F$30="OK - 100%")),"", (B1111*PAINEL_PESOS!$B$7+C1111*PAINEL_PESOS!$B$8+D1111*PAINEL_PESOS!$B$9+E1111*PAINEL_PESOS!$B$10)*F1111)</f>
        <v/>
      </c>
      <c r="I1111" s="71">
        <f>IF(H1111="","",H1111-G1111)</f>
        <v/>
      </c>
      <c r="J1111" s="71">
        <f>IF(I1111="","",ABS(I1111))</f>
        <v/>
      </c>
      <c r="K1111" t="n">
        <v>0.2</v>
      </c>
      <c r="L1111" t="n">
        <v>0.9999999999999998</v>
      </c>
      <c r="M1111" t="n">
        <v>0.3770100305189</v>
      </c>
      <c r="N1111" t="n">
        <v>0.9994862583987925</v>
      </c>
      <c r="O1111" t="n">
        <v>0.3649023877225614</v>
      </c>
      <c r="P1111" t="n">
        <v>0.9999783688719424</v>
      </c>
      <c r="Q1111" t="n">
        <v>0.9983983288604259</v>
      </c>
      <c r="R1111" t="n">
        <v>0.225332883680366</v>
      </c>
      <c r="S1111" t="n">
        <v>0.08594177374022882</v>
      </c>
      <c r="T1111" t="n">
        <v>0.6702760395186387</v>
      </c>
      <c r="U1111" t="n">
        <v>0.8260939053519766</v>
      </c>
    </row>
    <row r="1112">
      <c r="A1112" t="inlineStr">
        <is>
          <t>1349304</t>
        </is>
      </c>
      <c r="B1112" s="70">
        <f>SUMPRODUCT(K1112:N1112,PAINEL_PESOS!$C$16:$C$19)</f>
        <v/>
      </c>
      <c r="C1112" s="70">
        <f>SUMPRODUCT(O1112:Q1112,PAINEL_PESOS!$C$21:$C$23)</f>
        <v/>
      </c>
      <c r="D1112" s="70">
        <f>SUMPRODUCT(R1112:S1112,PAINEL_PESOS!$C$25:$C$26)</f>
        <v/>
      </c>
      <c r="E1112" s="70">
        <f>SUMPRODUCT(T1112:U1112,PAINEL_PESOS!$C$28:$C$29)</f>
        <v/>
      </c>
      <c r="F1112" s="70" t="n">
        <v>0.9995830564630691</v>
      </c>
      <c r="G1112" s="70" t="n">
        <v>0.624159296309057</v>
      </c>
      <c r="H1112" s="71">
        <f>IF(NOT(AND(PAINEL_PESOS!$D$12="OK - 100%",PAINEL_PESOS!$F$20="OK - 100%",PAINEL_PESOS!$F$24="OK - 100%",PAINEL_PESOS!$F$27="OK - 100%",PAINEL_PESOS!$F$30="OK - 100%")),"", (B1112*PAINEL_PESOS!$B$7+C1112*PAINEL_PESOS!$B$8+D1112*PAINEL_PESOS!$B$9+E1112*PAINEL_PESOS!$B$10)*F1112)</f>
        <v/>
      </c>
      <c r="I1112" s="71">
        <f>IF(H1112="","",H1112-G1112)</f>
        <v/>
      </c>
      <c r="J1112" s="71">
        <f>IF(I1112="","",ABS(I1112))</f>
        <v/>
      </c>
      <c r="K1112" t="n">
        <v>0.2</v>
      </c>
      <c r="L1112" t="n">
        <v>0.9999999999999998</v>
      </c>
      <c r="M1112" t="n">
        <v>0.3875603541517408</v>
      </c>
      <c r="N1112" t="n">
        <v>0.9992420742108729</v>
      </c>
      <c r="O1112" t="n">
        <v>0.3704608928962516</v>
      </c>
      <c r="P1112" t="n">
        <v>0.9999508489272537</v>
      </c>
      <c r="Q1112" t="n">
        <v>0.9984181408368312</v>
      </c>
      <c r="R1112" t="n">
        <v>0.7394609203336993</v>
      </c>
      <c r="S1112" t="n">
        <v>0.08493752242517183</v>
      </c>
      <c r="T1112" t="n">
        <v>0.6654833423238133</v>
      </c>
      <c r="U1112" t="n">
        <v>0.6328542313142409</v>
      </c>
    </row>
    <row r="1113">
      <c r="A1113" t="inlineStr">
        <is>
          <t>1349339</t>
        </is>
      </c>
      <c r="B1113" s="70">
        <f>SUMPRODUCT(K1113:N1113,PAINEL_PESOS!$C$16:$C$19)</f>
        <v/>
      </c>
      <c r="C1113" s="70">
        <f>SUMPRODUCT(O1113:Q1113,PAINEL_PESOS!$C$21:$C$23)</f>
        <v/>
      </c>
      <c r="D1113" s="70">
        <f>SUMPRODUCT(R1113:S1113,PAINEL_PESOS!$C$25:$C$26)</f>
        <v/>
      </c>
      <c r="E1113" s="70">
        <f>SUMPRODUCT(T1113:U1113,PAINEL_PESOS!$C$28:$C$29)</f>
        <v/>
      </c>
      <c r="F1113" s="70" t="n">
        <v>0.9981265919177046</v>
      </c>
      <c r="G1113" s="70" t="n">
        <v>0.5759378130581985</v>
      </c>
      <c r="H1113" s="71">
        <f>IF(NOT(AND(PAINEL_PESOS!$D$12="OK - 100%",PAINEL_PESOS!$F$20="OK - 100%",PAINEL_PESOS!$F$24="OK - 100%",PAINEL_PESOS!$F$27="OK - 100%",PAINEL_PESOS!$F$30="OK - 100%")),"", (B1113*PAINEL_PESOS!$B$7+C1113*PAINEL_PESOS!$B$8+D1113*PAINEL_PESOS!$B$9+E1113*PAINEL_PESOS!$B$10)*F1113)</f>
        <v/>
      </c>
      <c r="I1113" s="71">
        <f>IF(H1113="","",H1113-G1113)</f>
        <v/>
      </c>
      <c r="J1113" s="71">
        <f>IF(I1113="","",ABS(I1113))</f>
        <v/>
      </c>
      <c r="K1113" t="n">
        <v>0.2</v>
      </c>
      <c r="L1113" t="n">
        <v>0.9999999999999998</v>
      </c>
      <c r="M1113" t="n">
        <v>0.1861099360582515</v>
      </c>
      <c r="N1113" t="n">
        <v>0.9966604082080857</v>
      </c>
      <c r="O1113" t="n">
        <v>0.244328827724102</v>
      </c>
      <c r="P1113" t="n">
        <v>0.9999847466777114</v>
      </c>
      <c r="Q1113" t="n">
        <v>0.9928020044103387</v>
      </c>
      <c r="R1113" t="n">
        <v>0.5506592921180482</v>
      </c>
      <c r="S1113" t="n">
        <v>0.08404356442407845</v>
      </c>
      <c r="T1113" t="n">
        <v>0.5913409502153577</v>
      </c>
      <c r="U1113" t="n">
        <v>0.7073110732398173</v>
      </c>
    </row>
    <row r="1114">
      <c r="A1114" t="inlineStr">
        <is>
          <t>1349341</t>
        </is>
      </c>
      <c r="B1114" s="70">
        <f>SUMPRODUCT(K1114:N1114,PAINEL_PESOS!$C$16:$C$19)</f>
        <v/>
      </c>
      <c r="C1114" s="70">
        <f>SUMPRODUCT(O1114:Q1114,PAINEL_PESOS!$C$21:$C$23)</f>
        <v/>
      </c>
      <c r="D1114" s="70">
        <f>SUMPRODUCT(R1114:S1114,PAINEL_PESOS!$C$25:$C$26)</f>
        <v/>
      </c>
      <c r="E1114" s="70">
        <f>SUMPRODUCT(T1114:U1114,PAINEL_PESOS!$C$28:$C$29)</f>
        <v/>
      </c>
      <c r="F1114" s="70" t="n">
        <v>0.9991019089743896</v>
      </c>
      <c r="G1114" s="70" t="n">
        <v>0.5783019114996361</v>
      </c>
      <c r="H1114" s="71">
        <f>IF(NOT(AND(PAINEL_PESOS!$D$12="OK - 100%",PAINEL_PESOS!$F$20="OK - 100%",PAINEL_PESOS!$F$24="OK - 100%",PAINEL_PESOS!$F$27="OK - 100%",PAINEL_PESOS!$F$30="OK - 100%")),"", (B1114*PAINEL_PESOS!$B$7+C1114*PAINEL_PESOS!$B$8+D1114*PAINEL_PESOS!$B$9+E1114*PAINEL_PESOS!$B$10)*F1114)</f>
        <v/>
      </c>
      <c r="I1114" s="71">
        <f>IF(H1114="","",H1114-G1114)</f>
        <v/>
      </c>
      <c r="J1114" s="71">
        <f>IF(I1114="","",ABS(I1114))</f>
        <v/>
      </c>
      <c r="K1114" t="n">
        <v>0.2</v>
      </c>
      <c r="L1114" t="n">
        <v>0.5372437702881819</v>
      </c>
      <c r="M1114" t="n">
        <v>0.5628693937586342</v>
      </c>
      <c r="N1114" t="n">
        <v>0.998897477084857</v>
      </c>
      <c r="O1114" t="n">
        <v>0.281845517709796</v>
      </c>
      <c r="P1114" t="n">
        <v>0.9999560281690182</v>
      </c>
      <c r="Q1114" t="n">
        <v>0.9962839925182174</v>
      </c>
      <c r="R1114" t="n">
        <v>0.4094171804686899</v>
      </c>
      <c r="S1114" t="n">
        <v>0.08296129616326653</v>
      </c>
      <c r="T1114" t="n">
        <v>0.6425556595069651</v>
      </c>
      <c r="U1114" t="n">
        <v>0.8274108199525558</v>
      </c>
    </row>
    <row r="1115">
      <c r="A1115" t="inlineStr">
        <is>
          <t>1349342</t>
        </is>
      </c>
      <c r="B1115" s="70">
        <f>SUMPRODUCT(K1115:N1115,PAINEL_PESOS!$C$16:$C$19)</f>
        <v/>
      </c>
      <c r="C1115" s="70">
        <f>SUMPRODUCT(O1115:Q1115,PAINEL_PESOS!$C$21:$C$23)</f>
        <v/>
      </c>
      <c r="D1115" s="70">
        <f>SUMPRODUCT(R1115:S1115,PAINEL_PESOS!$C$25:$C$26)</f>
        <v/>
      </c>
      <c r="E1115" s="70">
        <f>SUMPRODUCT(T1115:U1115,PAINEL_PESOS!$C$28:$C$29)</f>
        <v/>
      </c>
      <c r="F1115" s="70" t="n">
        <v>0.9961082243969979</v>
      </c>
      <c r="G1115" s="70" t="n">
        <v>0.6371552590904209</v>
      </c>
      <c r="H1115" s="71">
        <f>IF(NOT(AND(PAINEL_PESOS!$D$12="OK - 100%",PAINEL_PESOS!$F$20="OK - 100%",PAINEL_PESOS!$F$24="OK - 100%",PAINEL_PESOS!$F$27="OK - 100%",PAINEL_PESOS!$F$30="OK - 100%")),"", (B1115*PAINEL_PESOS!$B$7+C1115*PAINEL_PESOS!$B$8+D1115*PAINEL_PESOS!$B$9+E1115*PAINEL_PESOS!$B$10)*F1115)</f>
        <v/>
      </c>
      <c r="I1115" s="71">
        <f>IF(H1115="","",H1115-G1115)</f>
        <v/>
      </c>
      <c r="J1115" s="71">
        <f>IF(I1115="","",ABS(I1115))</f>
        <v/>
      </c>
      <c r="K1115" t="n">
        <v>0.2097157158171255</v>
      </c>
      <c r="L1115" t="n">
        <v>0.8211555028061914</v>
      </c>
      <c r="M1115" t="n">
        <v>0.6228067956426964</v>
      </c>
      <c r="N1115" t="n">
        <v>0.9991973365906451</v>
      </c>
      <c r="O1115" t="n">
        <v>0.3578948837831637</v>
      </c>
      <c r="P1115" t="n">
        <v>0.9990884201957958</v>
      </c>
      <c r="Q1115" t="n">
        <v>0.9818101560947221</v>
      </c>
      <c r="R1115" t="n">
        <v>0.5561136632270227</v>
      </c>
      <c r="S1115" t="n">
        <v>0.08148815790198161</v>
      </c>
      <c r="T1115" t="n">
        <v>0.6470162681370729</v>
      </c>
      <c r="U1115" t="n">
        <v>0.9469054943564912</v>
      </c>
    </row>
    <row r="1116">
      <c r="A1116" t="inlineStr">
        <is>
          <t>1349305</t>
        </is>
      </c>
      <c r="B1116" s="70">
        <f>SUMPRODUCT(K1116:N1116,PAINEL_PESOS!$C$16:$C$19)</f>
        <v/>
      </c>
      <c r="C1116" s="70">
        <f>SUMPRODUCT(O1116:Q1116,PAINEL_PESOS!$C$21:$C$23)</f>
        <v/>
      </c>
      <c r="D1116" s="70">
        <f>SUMPRODUCT(R1116:S1116,PAINEL_PESOS!$C$25:$C$26)</f>
        <v/>
      </c>
      <c r="E1116" s="70">
        <f>SUMPRODUCT(T1116:U1116,PAINEL_PESOS!$C$28:$C$29)</f>
        <v/>
      </c>
      <c r="F1116" s="70" t="n">
        <v>0.9999449966089319</v>
      </c>
      <c r="G1116" s="70" t="n">
        <v>0.5854604928582778</v>
      </c>
      <c r="H1116" s="71">
        <f>IF(NOT(AND(PAINEL_PESOS!$D$12="OK - 100%",PAINEL_PESOS!$F$20="OK - 100%",PAINEL_PESOS!$F$24="OK - 100%",PAINEL_PESOS!$F$27="OK - 100%",PAINEL_PESOS!$F$30="OK - 100%")),"", (B1116*PAINEL_PESOS!$B$7+C1116*PAINEL_PESOS!$B$8+D1116*PAINEL_PESOS!$B$9+E1116*PAINEL_PESOS!$B$10)*F1116)</f>
        <v/>
      </c>
      <c r="I1116" s="71">
        <f>IF(H1116="","",H1116-G1116)</f>
        <v/>
      </c>
      <c r="J1116" s="71">
        <f>IF(I1116="","",ABS(I1116))</f>
        <v/>
      </c>
      <c r="K1116" t="n">
        <v>0.2</v>
      </c>
      <c r="L1116" t="n">
        <v>0.9999999999999998</v>
      </c>
      <c r="M1116" t="n">
        <v>0.3955321030762607</v>
      </c>
      <c r="N1116" t="n">
        <v>0.9997561973648065</v>
      </c>
      <c r="O1116" t="n">
        <v>0.3745065464677459</v>
      </c>
      <c r="P1116" t="n">
        <v>0.9999757241694658</v>
      </c>
      <c r="Q1116" t="n">
        <v>0.9998750725563099</v>
      </c>
      <c r="R1116" t="n">
        <v>0.2208811372172373</v>
      </c>
      <c r="S1116" t="n">
        <v>0.08614144776570865</v>
      </c>
      <c r="T1116" t="n">
        <v>0.6702760395186387</v>
      </c>
      <c r="U1116" t="n">
        <v>0.8260939053519766</v>
      </c>
    </row>
    <row r="1117">
      <c r="A1117" t="inlineStr">
        <is>
          <t>1349306</t>
        </is>
      </c>
      <c r="B1117" s="70">
        <f>SUMPRODUCT(K1117:N1117,PAINEL_PESOS!$C$16:$C$19)</f>
        <v/>
      </c>
      <c r="C1117" s="70">
        <f>SUMPRODUCT(O1117:Q1117,PAINEL_PESOS!$C$21:$C$23)</f>
        <v/>
      </c>
      <c r="D1117" s="70">
        <f>SUMPRODUCT(R1117:S1117,PAINEL_PESOS!$C$25:$C$26)</f>
        <v/>
      </c>
      <c r="E1117" s="70">
        <f>SUMPRODUCT(T1117:U1117,PAINEL_PESOS!$C$28:$C$29)</f>
        <v/>
      </c>
      <c r="F1117" s="70" t="n">
        <v>0.9999999955755394</v>
      </c>
      <c r="G1117" s="70" t="n"/>
      <c r="H1117" s="71">
        <f>IF(NOT(AND(PAINEL_PESOS!$D$12="OK - 100%",PAINEL_PESOS!$F$20="OK - 100%",PAINEL_PESOS!$F$24="OK - 100%",PAINEL_PESOS!$F$27="OK - 100%",PAINEL_PESOS!$F$30="OK - 100%")),"", (B1117*PAINEL_PESOS!$B$7+C1117*PAINEL_PESOS!$B$8+D1117*PAINEL_PESOS!$B$9+E1117*PAINEL_PESOS!$B$10)*F1117)</f>
        <v/>
      </c>
      <c r="I1117" s="71">
        <f>IF(H1117="","",H1117-G1117)</f>
        <v/>
      </c>
      <c r="J1117" s="71">
        <f>IF(I1117="","",ABS(I1117))</f>
        <v/>
      </c>
      <c r="K1117" t="n">
        <v>0.2</v>
      </c>
      <c r="L1117" t="n">
        <v>0.9999999999999998</v>
      </c>
      <c r="M1117" t="n">
        <v>0.3959662314875392</v>
      </c>
      <c r="N1117" t="n">
        <v>0.9999999778229409</v>
      </c>
      <c r="O1117" t="n">
        <v>0.3747232416230526</v>
      </c>
      <c r="P1117" t="n">
        <v>0.9999999977301343</v>
      </c>
      <c r="Q1117" t="n">
        <v>0.9999999914451804</v>
      </c>
      <c r="R1117" t="n">
        <v>0.213424849247127</v>
      </c>
      <c r="S1117" t="n">
        <v>0.0862960602968349</v>
      </c>
      <c r="U1117" t="n">
        <v>0.8260939053519766</v>
      </c>
    </row>
    <row r="1118">
      <c r="A1118" t="inlineStr">
        <is>
          <t>1349307</t>
        </is>
      </c>
      <c r="B1118" s="70">
        <f>SUMPRODUCT(K1118:N1118,PAINEL_PESOS!$C$16:$C$19)</f>
        <v/>
      </c>
      <c r="C1118" s="70">
        <f>SUMPRODUCT(O1118:Q1118,PAINEL_PESOS!$C$21:$C$23)</f>
        <v/>
      </c>
      <c r="D1118" s="70">
        <f>SUMPRODUCT(R1118:S1118,PAINEL_PESOS!$C$25:$C$26)</f>
        <v/>
      </c>
      <c r="E1118" s="70">
        <f>SUMPRODUCT(T1118:U1118,PAINEL_PESOS!$C$28:$C$29)</f>
        <v/>
      </c>
      <c r="F1118" s="70" t="n">
        <v>0.9999214357227049</v>
      </c>
      <c r="G1118" s="70" t="n">
        <v>0.5691514081344977</v>
      </c>
      <c r="H1118" s="71">
        <f>IF(NOT(AND(PAINEL_PESOS!$D$12="OK - 100%",PAINEL_PESOS!$F$20="OK - 100%",PAINEL_PESOS!$F$24="OK - 100%",PAINEL_PESOS!$F$27="OK - 100%",PAINEL_PESOS!$F$30="OK - 100%")),"", (B1118*PAINEL_PESOS!$B$7+C1118*PAINEL_PESOS!$B$8+D1118*PAINEL_PESOS!$B$9+E1118*PAINEL_PESOS!$B$10)*F1118)</f>
        <v/>
      </c>
      <c r="I1118" s="71">
        <f>IF(H1118="","",H1118-G1118)</f>
        <v/>
      </c>
      <c r="J1118" s="71">
        <f>IF(I1118="","",ABS(I1118))</f>
        <v/>
      </c>
      <c r="K1118" t="n">
        <v>0.2</v>
      </c>
      <c r="L1118" t="n">
        <v>0.9999999999999998</v>
      </c>
      <c r="M1118" t="n">
        <v>0.3959662314875392</v>
      </c>
      <c r="N1118" t="n">
        <v>0.9996061580482209</v>
      </c>
      <c r="O1118" t="n">
        <v>0.3747232416230526</v>
      </c>
      <c r="P1118" t="n">
        <v>0.9999596829287204</v>
      </c>
      <c r="Q1118" t="n">
        <v>0.999848067219864</v>
      </c>
      <c r="R1118" t="n">
        <v>0.2903541455282115</v>
      </c>
      <c r="S1118" t="n">
        <v>0.08575070944233976</v>
      </c>
      <c r="T1118" t="n">
        <v>0.6471463440223668</v>
      </c>
      <c r="U1118" t="n">
        <v>0.649510957992707</v>
      </c>
    </row>
    <row r="1119">
      <c r="A1119" t="inlineStr">
        <is>
          <t>1349308</t>
        </is>
      </c>
      <c r="B1119" s="70">
        <f>SUMPRODUCT(K1119:N1119,PAINEL_PESOS!$C$16:$C$19)</f>
        <v/>
      </c>
      <c r="C1119" s="70">
        <f>SUMPRODUCT(O1119:Q1119,PAINEL_PESOS!$C$21:$C$23)</f>
        <v/>
      </c>
      <c r="D1119" s="70">
        <f>SUMPRODUCT(R1119:S1119,PAINEL_PESOS!$C$25:$C$26)</f>
        <v/>
      </c>
      <c r="E1119" s="70">
        <f>SUMPRODUCT(T1119:U1119,PAINEL_PESOS!$C$28:$C$29)</f>
        <v/>
      </c>
      <c r="F1119" s="70" t="n">
        <v>0.9997961496658812</v>
      </c>
      <c r="G1119" s="70" t="n">
        <v>0.6679371078010399</v>
      </c>
      <c r="H1119" s="71">
        <f>IF(NOT(AND(PAINEL_PESOS!$D$12="OK - 100%",PAINEL_PESOS!$F$20="OK - 100%",PAINEL_PESOS!$F$24="OK - 100%",PAINEL_PESOS!$F$27="OK - 100%",PAINEL_PESOS!$F$30="OK - 100%")),"", (B1119*PAINEL_PESOS!$B$7+C1119*PAINEL_PESOS!$B$8+D1119*PAINEL_PESOS!$B$9+E1119*PAINEL_PESOS!$B$10)*F1119)</f>
        <v/>
      </c>
      <c r="I1119" s="71">
        <f>IF(H1119="","",H1119-G1119)</f>
        <v/>
      </c>
      <c r="J1119" s="71">
        <f>IF(I1119="","",ABS(I1119))</f>
        <v/>
      </c>
      <c r="K1119" t="n">
        <v>0.2002906369866659</v>
      </c>
      <c r="L1119" t="n">
        <v>0.9995503821726268</v>
      </c>
      <c r="M1119" t="n">
        <v>0.3941632553546124</v>
      </c>
      <c r="N1119" t="n">
        <v>0.9993522489312535</v>
      </c>
      <c r="O1119" t="n">
        <v>0.3736480850710409</v>
      </c>
      <c r="P1119" t="n">
        <v>0.999941636562884</v>
      </c>
      <c r="Q1119" t="n">
        <v>0.9993880488710566</v>
      </c>
      <c r="R1119" t="n">
        <v>0.9672444999289488</v>
      </c>
      <c r="S1119" t="n">
        <v>0.08388203677058137</v>
      </c>
      <c r="T1119" t="n">
        <v>0.6256174834989912</v>
      </c>
      <c r="U1119" t="n">
        <v>0.7891788958653938</v>
      </c>
    </row>
    <row r="1120">
      <c r="A1120" t="inlineStr">
        <is>
          <t>1349309</t>
        </is>
      </c>
      <c r="B1120" s="70">
        <f>SUMPRODUCT(K1120:N1120,PAINEL_PESOS!$C$16:$C$19)</f>
        <v/>
      </c>
      <c r="C1120" s="70">
        <f>SUMPRODUCT(O1120:Q1120,PAINEL_PESOS!$C$21:$C$23)</f>
        <v/>
      </c>
      <c r="D1120" s="70">
        <f>SUMPRODUCT(R1120:S1120,PAINEL_PESOS!$C$25:$C$26)</f>
        <v/>
      </c>
      <c r="E1120" s="70">
        <f>SUMPRODUCT(T1120:U1120,PAINEL_PESOS!$C$28:$C$29)</f>
        <v/>
      </c>
      <c r="F1120" s="70" t="n">
        <v>0.9999435591245807</v>
      </c>
      <c r="G1120" s="70" t="n">
        <v>0.6573206701332305</v>
      </c>
      <c r="H1120" s="71">
        <f>IF(NOT(AND(PAINEL_PESOS!$D$12="OK - 100%",PAINEL_PESOS!$F$20="OK - 100%",PAINEL_PESOS!$F$24="OK - 100%",PAINEL_PESOS!$F$27="OK - 100%",PAINEL_PESOS!$F$30="OK - 100%")),"", (B1120*PAINEL_PESOS!$B$7+C1120*PAINEL_PESOS!$B$8+D1120*PAINEL_PESOS!$B$9+E1120*PAINEL_PESOS!$B$10)*F1120)</f>
        <v/>
      </c>
      <c r="I1120" s="71">
        <f>IF(H1120="","",H1120-G1120)</f>
        <v/>
      </c>
      <c r="J1120" s="71">
        <f>IF(I1120="","",ABS(I1120))</f>
        <v/>
      </c>
      <c r="K1120" t="n">
        <v>0.2</v>
      </c>
      <c r="L1120" t="n">
        <v>0.9999999999999998</v>
      </c>
      <c r="M1120" t="n">
        <v>0.3959662314875392</v>
      </c>
      <c r="N1120" t="n">
        <v>0.9997170722098382</v>
      </c>
      <c r="O1120" t="n">
        <v>0.3747232416230526</v>
      </c>
      <c r="P1120" t="n">
        <v>0.9999710383919921</v>
      </c>
      <c r="Q1120" t="n">
        <v>0.999890856280262</v>
      </c>
      <c r="R1120" t="n">
        <v>0.8683414288616813</v>
      </c>
      <c r="S1120" t="n">
        <v>0.08623653770772055</v>
      </c>
      <c r="T1120" t="n">
        <v>0.6656149637667036</v>
      </c>
      <c r="U1120" t="n">
        <v>0.7577708361357594</v>
      </c>
    </row>
    <row r="1121">
      <c r="A1121" t="inlineStr">
        <is>
          <t>1349310</t>
        </is>
      </c>
      <c r="B1121" s="70">
        <f>SUMPRODUCT(K1121:N1121,PAINEL_PESOS!$C$16:$C$19)</f>
        <v/>
      </c>
      <c r="C1121" s="70">
        <f>SUMPRODUCT(O1121:Q1121,PAINEL_PESOS!$C$21:$C$23)</f>
        <v/>
      </c>
      <c r="D1121" s="70">
        <f>SUMPRODUCT(R1121:S1121,PAINEL_PESOS!$C$25:$C$26)</f>
        <v/>
      </c>
      <c r="E1121" s="70">
        <f>SUMPRODUCT(T1121:U1121,PAINEL_PESOS!$C$28:$C$29)</f>
        <v/>
      </c>
      <c r="F1121" s="70" t="n">
        <v>0.9998537105091703</v>
      </c>
      <c r="G1121" s="70" t="n">
        <v>0.6634516793855927</v>
      </c>
      <c r="H1121" s="71">
        <f>IF(NOT(AND(PAINEL_PESOS!$D$12="OK - 100%",PAINEL_PESOS!$F$20="OK - 100%",PAINEL_PESOS!$F$24="OK - 100%",PAINEL_PESOS!$F$27="OK - 100%",PAINEL_PESOS!$F$30="OK - 100%")),"", (B1121*PAINEL_PESOS!$B$7+C1121*PAINEL_PESOS!$B$8+D1121*PAINEL_PESOS!$B$9+E1121*PAINEL_PESOS!$B$10)*F1121)</f>
        <v/>
      </c>
      <c r="I1121" s="71">
        <f>IF(H1121="","",H1121-G1121)</f>
        <v/>
      </c>
      <c r="J1121" s="71">
        <f>IF(I1121="","",ABS(I1121))</f>
        <v/>
      </c>
      <c r="K1121" t="n">
        <v>0.2</v>
      </c>
      <c r="L1121" t="n">
        <v>0.9999999999999998</v>
      </c>
      <c r="M1121" t="n">
        <v>0.3959662314875392</v>
      </c>
      <c r="N1121" t="n">
        <v>0.9992665747400151</v>
      </c>
      <c r="O1121" t="n">
        <v>0.3747232416230526</v>
      </c>
      <c r="P1121" t="n">
        <v>0.9999249096878416</v>
      </c>
      <c r="Q1121" t="n">
        <v>0.9997170531499296</v>
      </c>
      <c r="R1121" t="n">
        <v>0.92374917482477</v>
      </c>
      <c r="S1121" t="n">
        <v>0.08521727109590049</v>
      </c>
      <c r="T1121" t="n">
        <v>0.6242291040962608</v>
      </c>
      <c r="U1121" t="n">
        <v>0.7946679073165674</v>
      </c>
    </row>
    <row r="1122">
      <c r="A1122" t="inlineStr">
        <is>
          <t>1349311</t>
        </is>
      </c>
      <c r="B1122" s="70">
        <f>SUMPRODUCT(K1122:N1122,PAINEL_PESOS!$C$16:$C$19)</f>
        <v/>
      </c>
      <c r="C1122" s="70">
        <f>SUMPRODUCT(O1122:Q1122,PAINEL_PESOS!$C$21:$C$23)</f>
        <v/>
      </c>
      <c r="D1122" s="70">
        <f>SUMPRODUCT(R1122:S1122,PAINEL_PESOS!$C$25:$C$26)</f>
        <v/>
      </c>
      <c r="E1122" s="70">
        <f>SUMPRODUCT(T1122:U1122,PAINEL_PESOS!$C$28:$C$29)</f>
        <v/>
      </c>
      <c r="F1122" s="70" t="n">
        <v>0.9999720586026272</v>
      </c>
      <c r="G1122" s="70" t="n">
        <v>0.6309217135551994</v>
      </c>
      <c r="H1122" s="71">
        <f>IF(NOT(AND(PAINEL_PESOS!$D$12="OK - 100%",PAINEL_PESOS!$F$20="OK - 100%",PAINEL_PESOS!$F$24="OK - 100%",PAINEL_PESOS!$F$27="OK - 100%",PAINEL_PESOS!$F$30="OK - 100%")),"", (B1122*PAINEL_PESOS!$B$7+C1122*PAINEL_PESOS!$B$8+D1122*PAINEL_PESOS!$B$9+E1122*PAINEL_PESOS!$B$10)*F1122)</f>
        <v/>
      </c>
      <c r="I1122" s="71">
        <f>IF(H1122="","",H1122-G1122)</f>
        <v/>
      </c>
      <c r="J1122" s="71">
        <f>IF(I1122="","",ABS(I1122))</f>
        <v/>
      </c>
      <c r="K1122" t="n">
        <v>0.2</v>
      </c>
      <c r="L1122" t="n">
        <v>0.9999999999999998</v>
      </c>
      <c r="M1122" t="n">
        <v>0.3959662314875392</v>
      </c>
      <c r="N1122" t="n">
        <v>0.9998599411106612</v>
      </c>
      <c r="O1122" t="n">
        <v>0.3747232416230526</v>
      </c>
      <c r="P1122" t="n">
        <v>0.9999856638657216</v>
      </c>
      <c r="Q1122" t="n">
        <v>0.9999459711628225</v>
      </c>
      <c r="R1122" t="n">
        <v>0.6651123307940928</v>
      </c>
      <c r="S1122" t="n">
        <v>0.08564815660167557</v>
      </c>
      <c r="T1122" t="n">
        <v>0.6126802069664312</v>
      </c>
      <c r="U1122" t="n">
        <v>0.8030577112944132</v>
      </c>
    </row>
    <row r="1123">
      <c r="A1123" t="inlineStr">
        <is>
          <t>1349312</t>
        </is>
      </c>
      <c r="B1123" s="70">
        <f>SUMPRODUCT(K1123:N1123,PAINEL_PESOS!$C$16:$C$19)</f>
        <v/>
      </c>
      <c r="C1123" s="70">
        <f>SUMPRODUCT(O1123:Q1123,PAINEL_PESOS!$C$21:$C$23)</f>
        <v/>
      </c>
      <c r="D1123" s="70">
        <f>SUMPRODUCT(R1123:S1123,PAINEL_PESOS!$C$25:$C$26)</f>
        <v/>
      </c>
      <c r="E1123" s="70">
        <f>SUMPRODUCT(T1123:U1123,PAINEL_PESOS!$C$28:$C$29)</f>
        <v/>
      </c>
      <c r="F1123" s="70" t="n">
        <v>0.9999999978293246</v>
      </c>
      <c r="G1123" s="70" t="n"/>
      <c r="H1123" s="71">
        <f>IF(NOT(AND(PAINEL_PESOS!$D$12="OK - 100%",PAINEL_PESOS!$F$20="OK - 100%",PAINEL_PESOS!$F$24="OK - 100%",PAINEL_PESOS!$F$27="OK - 100%",PAINEL_PESOS!$F$30="OK - 100%")),"", (B1123*PAINEL_PESOS!$B$7+C1123*PAINEL_PESOS!$B$8+D1123*PAINEL_PESOS!$B$9+E1123*PAINEL_PESOS!$B$10)*F1123)</f>
        <v/>
      </c>
      <c r="I1123" s="71">
        <f>IF(H1123="","",H1123-G1123)</f>
        <v/>
      </c>
      <c r="J1123" s="71">
        <f>IF(I1123="","",ABS(I1123))</f>
        <v/>
      </c>
      <c r="K1123" t="n">
        <v>0.2</v>
      </c>
      <c r="L1123" t="n">
        <v>0.9999999999999998</v>
      </c>
      <c r="M1123" t="n">
        <v>0.3959662314875392</v>
      </c>
      <c r="N1123" t="n">
        <v>0.9999999891197592</v>
      </c>
      <c r="O1123" t="n">
        <v>0.3747232416230526</v>
      </c>
      <c r="P1123" t="n">
        <v>0.9999999988863859</v>
      </c>
      <c r="Q1123" t="n">
        <v>0.9999999958029377</v>
      </c>
      <c r="R1123" t="n">
        <v>0</v>
      </c>
      <c r="S1123" t="n">
        <v>0.08563650287670477</v>
      </c>
      <c r="U1123" t="n">
        <v>0.8260939053519766</v>
      </c>
    </row>
    <row r="1124">
      <c r="A1124" t="inlineStr">
        <is>
          <t>1349321</t>
        </is>
      </c>
      <c r="B1124" s="70">
        <f>SUMPRODUCT(K1124:N1124,PAINEL_PESOS!$C$16:$C$19)</f>
        <v/>
      </c>
      <c r="C1124" s="70">
        <f>SUMPRODUCT(O1124:Q1124,PAINEL_PESOS!$C$21:$C$23)</f>
        <v/>
      </c>
      <c r="D1124" s="70">
        <f>SUMPRODUCT(R1124:S1124,PAINEL_PESOS!$C$25:$C$26)</f>
        <v/>
      </c>
      <c r="E1124" s="70">
        <f>SUMPRODUCT(T1124:U1124,PAINEL_PESOS!$C$28:$C$29)</f>
        <v/>
      </c>
      <c r="F1124" s="70" t="n">
        <v>0.999945378352444</v>
      </c>
      <c r="G1124" s="70" t="n"/>
      <c r="H1124" s="71">
        <f>IF(NOT(AND(PAINEL_PESOS!$D$12="OK - 100%",PAINEL_PESOS!$F$20="OK - 100%",PAINEL_PESOS!$F$24="OK - 100%",PAINEL_PESOS!$F$27="OK - 100%",PAINEL_PESOS!$F$30="OK - 100%")),"", (B1124*PAINEL_PESOS!$B$7+C1124*PAINEL_PESOS!$B$8+D1124*PAINEL_PESOS!$B$9+E1124*PAINEL_PESOS!$B$10)*F1124)</f>
        <v/>
      </c>
      <c r="I1124" s="71">
        <f>IF(H1124="","",H1124-G1124)</f>
        <v/>
      </c>
      <c r="J1124" s="71">
        <f>IF(I1124="","",ABS(I1124))</f>
        <v/>
      </c>
      <c r="K1124" t="n">
        <v>0.2</v>
      </c>
      <c r="L1124" t="n">
        <v>0.9999999999999998</v>
      </c>
      <c r="M1124" t="n">
        <v>0.3959662314875392</v>
      </c>
      <c r="N1124" t="n">
        <v>0.9997261924436367</v>
      </c>
      <c r="O1124" t="n">
        <v>0.3747232416230526</v>
      </c>
      <c r="P1124" t="n">
        <v>0.9999719720810117</v>
      </c>
      <c r="Q1124" t="n">
        <v>0.9998943746771788</v>
      </c>
      <c r="R1124" t="n">
        <v>0.2776065578242387</v>
      </c>
      <c r="S1124" t="n">
        <v>0.08557579730387033</v>
      </c>
      <c r="U1124" t="n">
        <v>0.8030577112944132</v>
      </c>
    </row>
    <row r="1125">
      <c r="A1125" t="inlineStr">
        <is>
          <t>1349323</t>
        </is>
      </c>
      <c r="B1125" s="70">
        <f>SUMPRODUCT(K1125:N1125,PAINEL_PESOS!$C$16:$C$19)</f>
        <v/>
      </c>
      <c r="C1125" s="70">
        <f>SUMPRODUCT(O1125:Q1125,PAINEL_PESOS!$C$21:$C$23)</f>
        <v/>
      </c>
      <c r="D1125" s="70">
        <f>SUMPRODUCT(R1125:S1125,PAINEL_PESOS!$C$25:$C$26)</f>
        <v/>
      </c>
      <c r="E1125" s="70">
        <f>SUMPRODUCT(T1125:U1125,PAINEL_PESOS!$C$28:$C$29)</f>
        <v/>
      </c>
      <c r="F1125" s="70" t="n">
        <v>0.99991358502832</v>
      </c>
      <c r="G1125" s="70" t="n">
        <v>0.633230856974492</v>
      </c>
      <c r="H1125" s="71">
        <f>IF(NOT(AND(PAINEL_PESOS!$D$12="OK - 100%",PAINEL_PESOS!$F$20="OK - 100%",PAINEL_PESOS!$F$24="OK - 100%",PAINEL_PESOS!$F$27="OK - 100%",PAINEL_PESOS!$F$30="OK - 100%")),"", (B1125*PAINEL_PESOS!$B$7+C1125*PAINEL_PESOS!$B$8+D1125*PAINEL_PESOS!$B$9+E1125*PAINEL_PESOS!$B$10)*F1125)</f>
        <v/>
      </c>
      <c r="I1125" s="71">
        <f>IF(H1125="","",H1125-G1125)</f>
        <v/>
      </c>
      <c r="J1125" s="71">
        <f>IF(I1125="","",ABS(I1125))</f>
        <v/>
      </c>
      <c r="K1125" t="n">
        <v>0.2</v>
      </c>
      <c r="L1125" t="n">
        <v>0.9999999999999998</v>
      </c>
      <c r="M1125" t="n">
        <v>0.3959662314875392</v>
      </c>
      <c r="N1125" t="n">
        <v>0.9995667972888777</v>
      </c>
      <c r="O1125" t="n">
        <v>0.3747232416230526</v>
      </c>
      <c r="P1125" t="n">
        <v>0.9999556528981911</v>
      </c>
      <c r="Q1125" t="n">
        <v>0.9998328821133662</v>
      </c>
      <c r="R1125" t="n">
        <v>0.6808094338339994</v>
      </c>
      <c r="S1125" t="n">
        <v>0.08510855597999267</v>
      </c>
      <c r="T1125" t="n">
        <v>0.6228307138593572</v>
      </c>
      <c r="U1125" t="n">
        <v>0.796761589489938</v>
      </c>
    </row>
    <row r="1126">
      <c r="A1126" t="inlineStr">
        <is>
          <t>1349324</t>
        </is>
      </c>
      <c r="B1126" s="70">
        <f>SUMPRODUCT(K1126:N1126,PAINEL_PESOS!$C$16:$C$19)</f>
        <v/>
      </c>
      <c r="C1126" s="70">
        <f>SUMPRODUCT(O1126:Q1126,PAINEL_PESOS!$C$21:$C$23)</f>
        <v/>
      </c>
      <c r="D1126" s="70">
        <f>SUMPRODUCT(R1126:S1126,PAINEL_PESOS!$C$25:$C$26)</f>
        <v/>
      </c>
      <c r="E1126" s="70">
        <f>SUMPRODUCT(T1126:U1126,PAINEL_PESOS!$C$28:$C$29)</f>
        <v/>
      </c>
      <c r="F1126" s="70" t="n">
        <v>0.9997570858343657</v>
      </c>
      <c r="G1126" s="70" t="n">
        <v>0.6621354488020649</v>
      </c>
      <c r="H1126" s="71">
        <f>IF(NOT(AND(PAINEL_PESOS!$D$12="OK - 100%",PAINEL_PESOS!$F$20="OK - 100%",PAINEL_PESOS!$F$24="OK - 100%",PAINEL_PESOS!$F$27="OK - 100%",PAINEL_PESOS!$F$30="OK - 100%")),"", (B1126*PAINEL_PESOS!$B$7+C1126*PAINEL_PESOS!$B$8+D1126*PAINEL_PESOS!$B$9+E1126*PAINEL_PESOS!$B$10)*F1126)</f>
        <v/>
      </c>
      <c r="I1126" s="71">
        <f>IF(H1126="","",H1126-G1126)</f>
        <v/>
      </c>
      <c r="J1126" s="71">
        <f>IF(I1126="","",ABS(I1126))</f>
        <v/>
      </c>
      <c r="K1126" t="n">
        <v>0.2</v>
      </c>
      <c r="L1126" t="n">
        <v>0.9999999999999998</v>
      </c>
      <c r="M1126" t="n">
        <v>0.3959662314875392</v>
      </c>
      <c r="N1126" t="n">
        <v>0.998781961483068</v>
      </c>
      <c r="O1126" t="n">
        <v>0.3747232416230526</v>
      </c>
      <c r="P1126" t="n">
        <v>0.9998752684876006</v>
      </c>
      <c r="Q1126" t="n">
        <v>0.9995300649565705</v>
      </c>
      <c r="R1126" t="n">
        <v>0.9460071470466445</v>
      </c>
      <c r="S1126" t="n">
        <v>0.08460479318517533</v>
      </c>
      <c r="T1126" t="n">
        <v>0.6255409545020818</v>
      </c>
      <c r="U1126" t="n">
        <v>0.7620912651023288</v>
      </c>
    </row>
    <row r="1127">
      <c r="A1127" t="inlineStr">
        <is>
          <t>1349325</t>
        </is>
      </c>
      <c r="B1127" s="70">
        <f>SUMPRODUCT(K1127:N1127,PAINEL_PESOS!$C$16:$C$19)</f>
        <v/>
      </c>
      <c r="C1127" s="70">
        <f>SUMPRODUCT(O1127:Q1127,PAINEL_PESOS!$C$21:$C$23)</f>
        <v/>
      </c>
      <c r="D1127" s="70">
        <f>SUMPRODUCT(R1127:S1127,PAINEL_PESOS!$C$25:$C$26)</f>
        <v/>
      </c>
      <c r="E1127" s="70">
        <f>SUMPRODUCT(T1127:U1127,PAINEL_PESOS!$C$28:$C$29)</f>
        <v/>
      </c>
      <c r="F1127" s="70" t="n">
        <v>0.9997328813259735</v>
      </c>
      <c r="G1127" s="70" t="n">
        <v>0.6073606545627521</v>
      </c>
      <c r="H1127" s="71">
        <f>IF(NOT(AND(PAINEL_PESOS!$D$12="OK - 100%",PAINEL_PESOS!$F$20="OK - 100%",PAINEL_PESOS!$F$24="OK - 100%",PAINEL_PESOS!$F$27="OK - 100%",PAINEL_PESOS!$F$30="OK - 100%")),"", (B1127*PAINEL_PESOS!$B$7+C1127*PAINEL_PESOS!$B$8+D1127*PAINEL_PESOS!$B$9+E1127*PAINEL_PESOS!$B$10)*F1127)</f>
        <v/>
      </c>
      <c r="I1127" s="71">
        <f>IF(H1127="","",H1127-G1127)</f>
        <v/>
      </c>
      <c r="J1127" s="71">
        <f>IF(I1127="","",ABS(I1127))</f>
        <v/>
      </c>
      <c r="K1127" t="n">
        <v>0.2</v>
      </c>
      <c r="L1127" t="n">
        <v>0.9999999999999998</v>
      </c>
      <c r="M1127" t="n">
        <v>0.3596032963580549</v>
      </c>
      <c r="N1127" t="n">
        <v>0.9991139947335552</v>
      </c>
      <c r="O1127" t="n">
        <v>0.3596972752930239</v>
      </c>
      <c r="P1127" t="n">
        <v>0.999933571401812</v>
      </c>
      <c r="Q1127" t="n">
        <v>0.9992168258558087</v>
      </c>
      <c r="R1127" t="n">
        <v>0.5649482871522792</v>
      </c>
      <c r="S1127" t="n">
        <v>0.08467763896342784</v>
      </c>
      <c r="T1127" t="n">
        <v>0.6348816217696792</v>
      </c>
      <c r="U1127" t="n">
        <v>0.7237521738043717</v>
      </c>
    </row>
    <row r="1128">
      <c r="A1128" t="inlineStr">
        <is>
          <t>1349326</t>
        </is>
      </c>
      <c r="B1128" s="70">
        <f>SUMPRODUCT(K1128:N1128,PAINEL_PESOS!$C$16:$C$19)</f>
        <v/>
      </c>
      <c r="C1128" s="70">
        <f>SUMPRODUCT(O1128:Q1128,PAINEL_PESOS!$C$21:$C$23)</f>
        <v/>
      </c>
      <c r="D1128" s="70">
        <f>SUMPRODUCT(R1128:S1128,PAINEL_PESOS!$C$25:$C$26)</f>
        <v/>
      </c>
      <c r="E1128" s="70">
        <f>SUMPRODUCT(T1128:U1128,PAINEL_PESOS!$C$28:$C$29)</f>
        <v/>
      </c>
      <c r="F1128" s="70" t="n">
        <v>0.9973073109022192</v>
      </c>
      <c r="G1128" s="70" t="n">
        <v>0.6710642814128235</v>
      </c>
      <c r="H1128" s="71">
        <f>IF(NOT(AND(PAINEL_PESOS!$D$12="OK - 100%",PAINEL_PESOS!$F$20="OK - 100%",PAINEL_PESOS!$F$24="OK - 100%",PAINEL_PESOS!$F$27="OK - 100%",PAINEL_PESOS!$F$30="OK - 100%")),"", (B1128*PAINEL_PESOS!$B$7+C1128*PAINEL_PESOS!$B$8+D1128*PAINEL_PESOS!$B$9+E1128*PAINEL_PESOS!$B$10)*F1128)</f>
        <v/>
      </c>
      <c r="I1128" s="71">
        <f>IF(H1128="","",H1128-G1128)</f>
        <v/>
      </c>
      <c r="J1128" s="71">
        <f>IF(I1128="","",ABS(I1128))</f>
        <v/>
      </c>
      <c r="K1128" t="n">
        <v>0.2018406905443407</v>
      </c>
      <c r="L1128" t="n">
        <v>0.9952360738782268</v>
      </c>
      <c r="M1128" t="n">
        <v>0.4413019111974225</v>
      </c>
      <c r="N1128" t="n">
        <v>0.9990423903408161</v>
      </c>
      <c r="O1128" t="n">
        <v>0.3759662222725031</v>
      </c>
      <c r="P1128" t="n">
        <v>0.9991985877008647</v>
      </c>
      <c r="Q1128" t="n">
        <v>0.9876694302561873</v>
      </c>
      <c r="R1128" t="n">
        <v>0.8827352285148102</v>
      </c>
      <c r="S1128" t="n">
        <v>0.08268603145493314</v>
      </c>
      <c r="T1128" t="n">
        <v>0.6369011302984137</v>
      </c>
      <c r="U1128" t="n">
        <v>0.8867532709384441</v>
      </c>
    </row>
    <row r="1129">
      <c r="A1129" t="inlineStr">
        <is>
          <t>1349343</t>
        </is>
      </c>
      <c r="B1129" s="70">
        <f>SUMPRODUCT(K1129:N1129,PAINEL_PESOS!$C$16:$C$19)</f>
        <v/>
      </c>
      <c r="C1129" s="70">
        <f>SUMPRODUCT(O1129:Q1129,PAINEL_PESOS!$C$21:$C$23)</f>
        <v/>
      </c>
      <c r="D1129" s="70">
        <f>SUMPRODUCT(R1129:S1129,PAINEL_PESOS!$C$25:$C$26)</f>
        <v/>
      </c>
      <c r="E1129" s="70">
        <f>SUMPRODUCT(T1129:U1129,PAINEL_PESOS!$C$28:$C$29)</f>
        <v/>
      </c>
      <c r="F1129" s="70" t="n">
        <v>0.9993749053064153</v>
      </c>
      <c r="G1129" s="70" t="n">
        <v>0.6036975722099763</v>
      </c>
      <c r="H1129" s="71">
        <f>IF(NOT(AND(PAINEL_PESOS!$D$12="OK - 100%",PAINEL_PESOS!$F$20="OK - 100%",PAINEL_PESOS!$F$24="OK - 100%",PAINEL_PESOS!$F$27="OK - 100%",PAINEL_PESOS!$F$30="OK - 100%")),"", (B1129*PAINEL_PESOS!$B$7+C1129*PAINEL_PESOS!$B$8+D1129*PAINEL_PESOS!$B$9+E1129*PAINEL_PESOS!$B$10)*F1129)</f>
        <v/>
      </c>
      <c r="I1129" s="71">
        <f>IF(H1129="","",H1129-G1129)</f>
        <v/>
      </c>
      <c r="J1129" s="71">
        <f>IF(I1129="","",ABS(I1129))</f>
        <v/>
      </c>
      <c r="K1129" t="n">
        <v>0.2</v>
      </c>
      <c r="L1129" t="n">
        <v>0</v>
      </c>
      <c r="M1129" t="n">
        <v>0.9830509261927461</v>
      </c>
      <c r="N1129" t="n">
        <v>0.9995379014088333</v>
      </c>
      <c r="O1129" t="n">
        <v>0.3146260135944481</v>
      </c>
      <c r="P1129" t="n">
        <v>0.9999444482632023</v>
      </c>
      <c r="Q1129" t="n">
        <v>0.9972489543426581</v>
      </c>
      <c r="R1129" t="n">
        <v>0.5724997535347557</v>
      </c>
      <c r="S1129" t="n">
        <v>0.08201958641738194</v>
      </c>
      <c r="T1129" t="n">
        <v>0.680054667267127</v>
      </c>
      <c r="U1129" t="n">
        <v>0.8655200460245548</v>
      </c>
    </row>
    <row r="1130">
      <c r="A1130" t="inlineStr">
        <is>
          <t>1349344</t>
        </is>
      </c>
      <c r="B1130" s="70">
        <f>SUMPRODUCT(K1130:N1130,PAINEL_PESOS!$C$16:$C$19)</f>
        <v/>
      </c>
      <c r="C1130" s="70">
        <f>SUMPRODUCT(O1130:Q1130,PAINEL_PESOS!$C$21:$C$23)</f>
        <v/>
      </c>
      <c r="D1130" s="70">
        <f>SUMPRODUCT(R1130:S1130,PAINEL_PESOS!$C$25:$C$26)</f>
        <v/>
      </c>
      <c r="E1130" s="70">
        <f>SUMPRODUCT(T1130:U1130,PAINEL_PESOS!$C$28:$C$29)</f>
        <v/>
      </c>
      <c r="F1130" s="70" t="n">
        <v>0.9963123718027047</v>
      </c>
      <c r="G1130" s="70" t="n">
        <v>0.6039021335116548</v>
      </c>
      <c r="H1130" s="71">
        <f>IF(NOT(AND(PAINEL_PESOS!$D$12="OK - 100%",PAINEL_PESOS!$F$20="OK - 100%",PAINEL_PESOS!$F$24="OK - 100%",PAINEL_PESOS!$F$27="OK - 100%",PAINEL_PESOS!$F$30="OK - 100%")),"", (B1130*PAINEL_PESOS!$B$7+C1130*PAINEL_PESOS!$B$8+D1130*PAINEL_PESOS!$B$9+E1130*PAINEL_PESOS!$B$10)*F1130)</f>
        <v/>
      </c>
      <c r="I1130" s="71">
        <f>IF(H1130="","",H1130-G1130)</f>
        <v/>
      </c>
      <c r="J1130" s="71">
        <f>IF(I1130="","",ABS(I1130))</f>
        <v/>
      </c>
      <c r="K1130" t="n">
        <v>0.34113527336516</v>
      </c>
      <c r="L1130" t="n">
        <v>0.17725558778234</v>
      </c>
      <c r="M1130" t="n">
        <v>0.685389709069923</v>
      </c>
      <c r="N1130" t="n">
        <v>0.9992023568493124</v>
      </c>
      <c r="O1130" t="n">
        <v>0.33730850535025</v>
      </c>
      <c r="P1130" t="n">
        <v>0.9995886623862371</v>
      </c>
      <c r="Q1130" t="n">
        <v>0.9827056154003111</v>
      </c>
      <c r="R1130" t="n">
        <v>0.6248697277715534</v>
      </c>
      <c r="S1130" t="n">
        <v>0.08102690580135963</v>
      </c>
      <c r="T1130" t="n">
        <v>0.5659557126494074</v>
      </c>
      <c r="U1130" t="n">
        <v>0.9293530761630647</v>
      </c>
    </row>
    <row r="1131">
      <c r="A1131" t="inlineStr">
        <is>
          <t>1349369</t>
        </is>
      </c>
      <c r="B1131" s="70">
        <f>SUMPRODUCT(K1131:N1131,PAINEL_PESOS!$C$16:$C$19)</f>
        <v/>
      </c>
      <c r="C1131" s="70">
        <f>SUMPRODUCT(O1131:Q1131,PAINEL_PESOS!$C$21:$C$23)</f>
        <v/>
      </c>
      <c r="D1131" s="70">
        <f>SUMPRODUCT(R1131:S1131,PAINEL_PESOS!$C$25:$C$26)</f>
        <v/>
      </c>
      <c r="E1131" s="70">
        <f>SUMPRODUCT(T1131:U1131,PAINEL_PESOS!$C$28:$C$29)</f>
        <v/>
      </c>
      <c r="F1131" s="70" t="n">
        <v>0.9900772922483926</v>
      </c>
      <c r="G1131" s="70" t="n">
        <v>0.7430173393042401</v>
      </c>
      <c r="H1131" s="71">
        <f>IF(NOT(AND(PAINEL_PESOS!$D$12="OK - 100%",PAINEL_PESOS!$F$20="OK - 100%",PAINEL_PESOS!$F$24="OK - 100%",PAINEL_PESOS!$F$27="OK - 100%",PAINEL_PESOS!$F$30="OK - 100%")),"", (B1131*PAINEL_PESOS!$B$7+C1131*PAINEL_PESOS!$B$8+D1131*PAINEL_PESOS!$B$9+E1131*PAINEL_PESOS!$B$10)*F1131)</f>
        <v/>
      </c>
      <c r="I1131" s="71">
        <f>IF(H1131="","",H1131-G1131)</f>
        <v/>
      </c>
      <c r="J1131" s="71">
        <f>IF(I1131="","",ABS(I1131))</f>
        <v/>
      </c>
      <c r="K1131" t="n">
        <v>0.9160239065250461</v>
      </c>
      <c r="L1131" t="n">
        <v>0.0005220672175821534</v>
      </c>
      <c r="M1131" t="n">
        <v>0.280697823390622</v>
      </c>
      <c r="N1131" t="n">
        <v>0.9756158429772412</v>
      </c>
      <c r="O1131" t="n">
        <v>0.9646074708340404</v>
      </c>
      <c r="P1131" t="n">
        <v>0.9894130593226121</v>
      </c>
      <c r="Q1131" t="n">
        <v>0.9998513450869831</v>
      </c>
      <c r="R1131" t="n">
        <v>0.9471620599819532</v>
      </c>
      <c r="S1131" t="n">
        <v>0.53548231579081</v>
      </c>
      <c r="T1131" t="n">
        <v>0.5796772282889177</v>
      </c>
      <c r="U1131" t="n">
        <v>0.8857124510245067</v>
      </c>
    </row>
    <row r="1132">
      <c r="A1132" t="inlineStr">
        <is>
          <t>1349370</t>
        </is>
      </c>
      <c r="B1132" s="70">
        <f>SUMPRODUCT(K1132:N1132,PAINEL_PESOS!$C$16:$C$19)</f>
        <v/>
      </c>
      <c r="C1132" s="70">
        <f>SUMPRODUCT(O1132:Q1132,PAINEL_PESOS!$C$21:$C$23)</f>
        <v/>
      </c>
      <c r="D1132" s="70">
        <f>SUMPRODUCT(R1132:S1132,PAINEL_PESOS!$C$25:$C$26)</f>
        <v/>
      </c>
      <c r="E1132" s="70">
        <f>SUMPRODUCT(T1132:U1132,PAINEL_PESOS!$C$28:$C$29)</f>
        <v/>
      </c>
      <c r="F1132" s="70" t="n">
        <v>0.9959683211775192</v>
      </c>
      <c r="G1132" s="70" t="n">
        <v>0.7012447221136817</v>
      </c>
      <c r="H1132" s="71">
        <f>IF(NOT(AND(PAINEL_PESOS!$D$12="OK - 100%",PAINEL_PESOS!$F$20="OK - 100%",PAINEL_PESOS!$F$24="OK - 100%",PAINEL_PESOS!$F$27="OK - 100%",PAINEL_PESOS!$F$30="OK - 100%")),"", (B1132*PAINEL_PESOS!$B$7+C1132*PAINEL_PESOS!$B$8+D1132*PAINEL_PESOS!$B$9+E1132*PAINEL_PESOS!$B$10)*F1132)</f>
        <v/>
      </c>
      <c r="I1132" s="71">
        <f>IF(H1132="","",H1132-G1132)</f>
        <v/>
      </c>
      <c r="J1132" s="71">
        <f>IF(I1132="","",ABS(I1132))</f>
        <v/>
      </c>
      <c r="K1132" t="n">
        <v>1</v>
      </c>
      <c r="L1132" t="n">
        <v>0.6995791308715018</v>
      </c>
      <c r="M1132" t="n">
        <v>0.2922849457442028</v>
      </c>
      <c r="N1132" t="n">
        <v>0.9900031339654736</v>
      </c>
      <c r="O1132" t="n">
        <v>0.8256940221690219</v>
      </c>
      <c r="P1132" t="n">
        <v>0.9960347317123259</v>
      </c>
      <c r="Q1132" t="n">
        <v>0.9992520443908042</v>
      </c>
      <c r="R1132" t="n">
        <v>0.2360142637913649</v>
      </c>
      <c r="S1132" t="n">
        <v>0.534619932713996</v>
      </c>
      <c r="T1132" t="n">
        <v>0.6115210375483061</v>
      </c>
      <c r="U1132" t="n">
        <v>0.8789241758273814</v>
      </c>
    </row>
    <row r="1133">
      <c r="A1133" t="inlineStr">
        <is>
          <t>1349731</t>
        </is>
      </c>
      <c r="B1133" s="70">
        <f>SUMPRODUCT(K1133:N1133,PAINEL_PESOS!$C$16:$C$19)</f>
        <v/>
      </c>
      <c r="C1133" s="70">
        <f>SUMPRODUCT(O1133:Q1133,PAINEL_PESOS!$C$21:$C$23)</f>
        <v/>
      </c>
      <c r="D1133" s="70">
        <f>SUMPRODUCT(R1133:S1133,PAINEL_PESOS!$C$25:$C$26)</f>
        <v/>
      </c>
      <c r="E1133" s="70">
        <f>SUMPRODUCT(T1133:U1133,PAINEL_PESOS!$C$28:$C$29)</f>
        <v/>
      </c>
      <c r="F1133" s="70" t="n">
        <v>0.9988815196746826</v>
      </c>
      <c r="G1133" s="70" t="n"/>
      <c r="H1133" s="71">
        <f>IF(NOT(AND(PAINEL_PESOS!$D$12="OK - 100%",PAINEL_PESOS!$F$20="OK - 100%",PAINEL_PESOS!$F$24="OK - 100%",PAINEL_PESOS!$F$27="OK - 100%",PAINEL_PESOS!$F$30="OK - 100%")),"", (B1133*PAINEL_PESOS!$B$7+C1133*PAINEL_PESOS!$B$8+D1133*PAINEL_PESOS!$B$9+E1133*PAINEL_PESOS!$B$10)*F1133)</f>
        <v/>
      </c>
      <c r="I1133" s="71">
        <f>IF(H1133="","",H1133-G1133)</f>
        <v/>
      </c>
      <c r="J1133" s="71">
        <f>IF(I1133="","",ABS(I1133))</f>
        <v/>
      </c>
      <c r="K1133" t="n">
        <v>0.2</v>
      </c>
      <c r="L1133" t="n">
        <v>0</v>
      </c>
      <c r="M1133" t="n">
        <v>1</v>
      </c>
      <c r="N1133" t="n">
        <v>0.9980978612809898</v>
      </c>
      <c r="O1133" t="n">
        <v>0.2157453128476017</v>
      </c>
      <c r="P1133" t="n">
        <v>0.999986520597847</v>
      </c>
      <c r="Q1133" t="n">
        <v>0.995656528089311</v>
      </c>
      <c r="R1133" t="n">
        <v>0.2273602793340516</v>
      </c>
      <c r="S1133" t="n">
        <v>0.5326670437190658</v>
      </c>
      <c r="U1133" t="n">
        <v>0.8260939053519766</v>
      </c>
    </row>
    <row r="1134">
      <c r="A1134" t="inlineStr">
        <is>
          <t>1349371</t>
        </is>
      </c>
      <c r="B1134" s="70">
        <f>SUMPRODUCT(K1134:N1134,PAINEL_PESOS!$C$16:$C$19)</f>
        <v/>
      </c>
      <c r="C1134" s="70">
        <f>SUMPRODUCT(O1134:Q1134,PAINEL_PESOS!$C$21:$C$23)</f>
        <v/>
      </c>
      <c r="D1134" s="70">
        <f>SUMPRODUCT(R1134:S1134,PAINEL_PESOS!$C$25:$C$26)</f>
        <v/>
      </c>
      <c r="E1134" s="70">
        <f>SUMPRODUCT(T1134:U1134,PAINEL_PESOS!$C$28:$C$29)</f>
        <v/>
      </c>
      <c r="F1134" s="70" t="n">
        <v>0.9787018268957843</v>
      </c>
      <c r="G1134" s="70" t="n">
        <v>0.6730818579969076</v>
      </c>
      <c r="H1134" s="71">
        <f>IF(NOT(AND(PAINEL_PESOS!$D$12="OK - 100%",PAINEL_PESOS!$F$20="OK - 100%",PAINEL_PESOS!$F$24="OK - 100%",PAINEL_PESOS!$F$27="OK - 100%",PAINEL_PESOS!$F$30="OK - 100%")),"", (B1134*PAINEL_PESOS!$B$7+C1134*PAINEL_PESOS!$B$8+D1134*PAINEL_PESOS!$B$9+E1134*PAINEL_PESOS!$B$10)*F1134)</f>
        <v/>
      </c>
      <c r="I1134" s="71">
        <f>IF(H1134="","",H1134-G1134)</f>
        <v/>
      </c>
      <c r="J1134" s="71">
        <f>IF(I1134="","",ABS(I1134))</f>
        <v/>
      </c>
      <c r="K1134" t="n">
        <v>1</v>
      </c>
      <c r="L1134" t="n">
        <v>0.02105911693355704</v>
      </c>
      <c r="M1134" t="n">
        <v>0.1991477627521392</v>
      </c>
      <c r="N1134" t="n">
        <v>0.9461366210076247</v>
      </c>
      <c r="O1134" t="n">
        <v>0.9761173231430373</v>
      </c>
      <c r="P1134" t="n">
        <v>0.9763181805741736</v>
      </c>
      <c r="Q1134" t="n">
        <v>0.9996707122979777</v>
      </c>
      <c r="R1134" t="n">
        <v>0.4899870814266958</v>
      </c>
      <c r="S1134" t="n">
        <v>0.5324332085804624</v>
      </c>
      <c r="T1134" t="n">
        <v>0.6020771178364278</v>
      </c>
      <c r="U1134" t="n">
        <v>0.8260939053519766</v>
      </c>
    </row>
    <row r="1135">
      <c r="A1135" t="inlineStr">
        <is>
          <t>1349574</t>
        </is>
      </c>
      <c r="B1135" s="70">
        <f>SUMPRODUCT(K1135:N1135,PAINEL_PESOS!$C$16:$C$19)</f>
        <v/>
      </c>
      <c r="C1135" s="70">
        <f>SUMPRODUCT(O1135:Q1135,PAINEL_PESOS!$C$21:$C$23)</f>
        <v/>
      </c>
      <c r="D1135" s="70">
        <f>SUMPRODUCT(R1135:S1135,PAINEL_PESOS!$C$25:$C$26)</f>
        <v/>
      </c>
      <c r="E1135" s="70">
        <f>SUMPRODUCT(T1135:U1135,PAINEL_PESOS!$C$28:$C$29)</f>
        <v/>
      </c>
      <c r="F1135" s="70" t="n">
        <v>0.9992140681934334</v>
      </c>
      <c r="G1135" s="70" t="n">
        <v>0.6808862224557264</v>
      </c>
      <c r="H1135" s="71">
        <f>IF(NOT(AND(PAINEL_PESOS!$D$12="OK - 100%",PAINEL_PESOS!$F$20="OK - 100%",PAINEL_PESOS!$F$24="OK - 100%",PAINEL_PESOS!$F$27="OK - 100%",PAINEL_PESOS!$F$30="OK - 100%")),"", (B1135*PAINEL_PESOS!$B$7+C1135*PAINEL_PESOS!$B$8+D1135*PAINEL_PESOS!$B$9+E1135*PAINEL_PESOS!$B$10)*F1135)</f>
        <v/>
      </c>
      <c r="I1135" s="71">
        <f>IF(H1135="","",H1135-G1135)</f>
        <v/>
      </c>
      <c r="J1135" s="71">
        <f>IF(I1135="","",ABS(I1135))</f>
        <v/>
      </c>
      <c r="K1135" t="n">
        <v>0.2</v>
      </c>
      <c r="L1135" t="n">
        <v>0.9999999999999998</v>
      </c>
      <c r="M1135" t="n">
        <v>0.7583291323841963</v>
      </c>
      <c r="N1135" t="n">
        <v>0.9934203345185584</v>
      </c>
      <c r="O1135" t="n">
        <v>0.4093249651388282</v>
      </c>
      <c r="P1135" t="n">
        <v>0.9997679533182923</v>
      </c>
      <c r="Q1135" t="n">
        <v>0.9999183032951285</v>
      </c>
      <c r="R1135" t="n">
        <v>0.6127702299344329</v>
      </c>
      <c r="S1135" t="n">
        <v>0.5981533989496319</v>
      </c>
      <c r="T1135" t="n">
        <v>0.2515641164632049</v>
      </c>
      <c r="U1135" t="n">
        <v>0.9070042280428512</v>
      </c>
    </row>
    <row r="1136">
      <c r="A1136" t="inlineStr">
        <is>
          <t>1349372</t>
        </is>
      </c>
      <c r="B1136" s="70">
        <f>SUMPRODUCT(K1136:N1136,PAINEL_PESOS!$C$16:$C$19)</f>
        <v/>
      </c>
      <c r="C1136" s="70">
        <f>SUMPRODUCT(O1136:Q1136,PAINEL_PESOS!$C$21:$C$23)</f>
        <v/>
      </c>
      <c r="D1136" s="70">
        <f>SUMPRODUCT(R1136:S1136,PAINEL_PESOS!$C$25:$C$26)</f>
        <v/>
      </c>
      <c r="E1136" s="70">
        <f>SUMPRODUCT(T1136:U1136,PAINEL_PESOS!$C$28:$C$29)</f>
        <v/>
      </c>
      <c r="F1136" s="70" t="n">
        <v>0.9864904547580204</v>
      </c>
      <c r="G1136" s="70" t="n">
        <v>0.7486161600202487</v>
      </c>
      <c r="H1136" s="71">
        <f>IF(NOT(AND(PAINEL_PESOS!$D$12="OK - 100%",PAINEL_PESOS!$F$20="OK - 100%",PAINEL_PESOS!$F$24="OK - 100%",PAINEL_PESOS!$F$27="OK - 100%",PAINEL_PESOS!$F$30="OK - 100%")),"", (B1136*PAINEL_PESOS!$B$7+C1136*PAINEL_PESOS!$B$8+D1136*PAINEL_PESOS!$B$9+E1136*PAINEL_PESOS!$B$10)*F1136)</f>
        <v/>
      </c>
      <c r="I1136" s="71">
        <f>IF(H1136="","",H1136-G1136)</f>
        <v/>
      </c>
      <c r="J1136" s="71">
        <f>IF(I1136="","",ABS(I1136))</f>
        <v/>
      </c>
      <c r="K1136" t="n">
        <v>1</v>
      </c>
      <c r="L1136" t="n">
        <v>0</v>
      </c>
      <c r="M1136" t="n">
        <v>0.1962570789296995</v>
      </c>
      <c r="N1136" t="n">
        <v>0.9665430624922217</v>
      </c>
      <c r="O1136" t="n">
        <v>0.9788359682043477</v>
      </c>
      <c r="P1136" t="n">
        <v>0.9853878427638779</v>
      </c>
      <c r="Q1136" t="n">
        <v>0.9998209184742445</v>
      </c>
      <c r="R1136" t="n">
        <v>0.9890129656572957</v>
      </c>
      <c r="S1136" t="n">
        <v>0.5340569167412015</v>
      </c>
      <c r="T1136" t="n">
        <v>0.6115210375483061</v>
      </c>
      <c r="U1136" t="n">
        <v>0.8789241758273814</v>
      </c>
    </row>
    <row r="1137">
      <c r="A1137" t="inlineStr">
        <is>
          <t>1349373</t>
        </is>
      </c>
      <c r="B1137" s="70">
        <f>SUMPRODUCT(K1137:N1137,PAINEL_PESOS!$C$16:$C$19)</f>
        <v/>
      </c>
      <c r="C1137" s="70">
        <f>SUMPRODUCT(O1137:Q1137,PAINEL_PESOS!$C$21:$C$23)</f>
        <v/>
      </c>
      <c r="D1137" s="70">
        <f>SUMPRODUCT(R1137:S1137,PAINEL_PESOS!$C$25:$C$26)</f>
        <v/>
      </c>
      <c r="E1137" s="70">
        <f>SUMPRODUCT(T1137:U1137,PAINEL_PESOS!$C$28:$C$29)</f>
        <v/>
      </c>
      <c r="F1137" s="70" t="n">
        <v>0.9824722147939602</v>
      </c>
      <c r="G1137" s="70" t="n">
        <v>0.7012603018841416</v>
      </c>
      <c r="H1137" s="71">
        <f>IF(NOT(AND(PAINEL_PESOS!$D$12="OK - 100%",PAINEL_PESOS!$F$20="OK - 100%",PAINEL_PESOS!$F$24="OK - 100%",PAINEL_PESOS!$F$27="OK - 100%",PAINEL_PESOS!$F$30="OK - 100%")),"", (B1137*PAINEL_PESOS!$B$7+C1137*PAINEL_PESOS!$B$8+D1137*PAINEL_PESOS!$B$9+E1137*PAINEL_PESOS!$B$10)*F1137)</f>
        <v/>
      </c>
      <c r="I1137" s="71">
        <f>IF(H1137="","",H1137-G1137)</f>
        <v/>
      </c>
      <c r="J1137" s="71">
        <f>IF(I1137="","",ABS(I1137))</f>
        <v/>
      </c>
      <c r="K1137" t="n">
        <v>1</v>
      </c>
      <c r="L1137" t="n">
        <v>0</v>
      </c>
      <c r="M1137" t="n">
        <v>0.1962570789296995</v>
      </c>
      <c r="N1137" t="n">
        <v>0.9561249390196382</v>
      </c>
      <c r="O1137" t="n">
        <v>0.9788359682043477</v>
      </c>
      <c r="P1137" t="n">
        <v>0.9807642204452336</v>
      </c>
      <c r="Q1137" t="n">
        <v>0.9997641083948846</v>
      </c>
      <c r="R1137" t="n">
        <v>0.7001478369151062</v>
      </c>
      <c r="S1137" t="n">
        <v>0.5327496309035661</v>
      </c>
      <c r="T1137" t="n">
        <v>0.6020771178364278</v>
      </c>
      <c r="U1137" t="n">
        <v>0.8260939053519766</v>
      </c>
    </row>
    <row r="1138">
      <c r="A1138" t="inlineStr">
        <is>
          <t>1349390</t>
        </is>
      </c>
      <c r="B1138" s="70">
        <f>SUMPRODUCT(K1138:N1138,PAINEL_PESOS!$C$16:$C$19)</f>
        <v/>
      </c>
      <c r="C1138" s="70">
        <f>SUMPRODUCT(O1138:Q1138,PAINEL_PESOS!$C$21:$C$23)</f>
        <v/>
      </c>
      <c r="D1138" s="70">
        <f>SUMPRODUCT(R1138:S1138,PAINEL_PESOS!$C$25:$C$26)</f>
        <v/>
      </c>
      <c r="E1138" s="70">
        <f>SUMPRODUCT(T1138:U1138,PAINEL_PESOS!$C$28:$C$29)</f>
        <v/>
      </c>
      <c r="F1138" s="70" t="n">
        <v>0.972713126496861</v>
      </c>
      <c r="G1138" s="70" t="n">
        <v>0.6450447869257596</v>
      </c>
      <c r="H1138" s="71">
        <f>IF(NOT(AND(PAINEL_PESOS!$D$12="OK - 100%",PAINEL_PESOS!$F$20="OK - 100%",PAINEL_PESOS!$F$24="OK - 100%",PAINEL_PESOS!$F$27="OK - 100%",PAINEL_PESOS!$F$30="OK - 100%")),"", (B1138*PAINEL_PESOS!$B$7+C1138*PAINEL_PESOS!$B$8+D1138*PAINEL_PESOS!$B$9+E1138*PAINEL_PESOS!$B$10)*F1138)</f>
        <v/>
      </c>
      <c r="I1138" s="71">
        <f>IF(H1138="","",H1138-G1138)</f>
        <v/>
      </c>
      <c r="J1138" s="71">
        <f>IF(I1138="","",ABS(I1138))</f>
        <v/>
      </c>
      <c r="K1138" t="n">
        <v>0.7675283422635889</v>
      </c>
      <c r="L1138" t="n">
        <v>0</v>
      </c>
      <c r="M1138" t="n">
        <v>0.4298164972914329</v>
      </c>
      <c r="N1138" t="n">
        <v>0.9289088224980423</v>
      </c>
      <c r="O1138" t="n">
        <v>0.9353555713838742</v>
      </c>
      <c r="P1138" t="n">
        <v>0.9685623381283315</v>
      </c>
      <c r="Q1138" t="n">
        <v>0.9979286359294856</v>
      </c>
      <c r="R1138" t="n">
        <v>0.2983583266169783</v>
      </c>
      <c r="S1138" t="n">
        <v>0.5307645758730583</v>
      </c>
      <c r="T1138" t="n">
        <v>0.6113281688075848</v>
      </c>
      <c r="U1138" t="n">
        <v>0.866976123876557</v>
      </c>
    </row>
    <row r="1139">
      <c r="A1139" t="inlineStr">
        <is>
          <t>1349374</t>
        </is>
      </c>
      <c r="B1139" s="70">
        <f>SUMPRODUCT(K1139:N1139,PAINEL_PESOS!$C$16:$C$19)</f>
        <v/>
      </c>
      <c r="C1139" s="70">
        <f>SUMPRODUCT(O1139:Q1139,PAINEL_PESOS!$C$21:$C$23)</f>
        <v/>
      </c>
      <c r="D1139" s="70">
        <f>SUMPRODUCT(R1139:S1139,PAINEL_PESOS!$C$25:$C$26)</f>
        <v/>
      </c>
      <c r="E1139" s="70">
        <f>SUMPRODUCT(T1139:U1139,PAINEL_PESOS!$C$28:$C$29)</f>
        <v/>
      </c>
      <c r="F1139" s="70" t="n">
        <v>0.9769980657694566</v>
      </c>
      <c r="G1139" s="70" t="n">
        <v>0.6633482532982816</v>
      </c>
      <c r="H1139" s="71">
        <f>IF(NOT(AND(PAINEL_PESOS!$D$12="OK - 100%",PAINEL_PESOS!$F$20="OK - 100%",PAINEL_PESOS!$F$24="OK - 100%",PAINEL_PESOS!$F$27="OK - 100%",PAINEL_PESOS!$F$30="OK - 100%")),"", (B1139*PAINEL_PESOS!$B$7+C1139*PAINEL_PESOS!$B$8+D1139*PAINEL_PESOS!$B$9+E1139*PAINEL_PESOS!$B$10)*F1139)</f>
        <v/>
      </c>
      <c r="I1139" s="71">
        <f>IF(H1139="","",H1139-G1139)</f>
        <v/>
      </c>
      <c r="J1139" s="71">
        <f>IF(I1139="","",ABS(I1139))</f>
        <v/>
      </c>
      <c r="K1139" t="n">
        <v>1</v>
      </c>
      <c r="L1139" t="n">
        <v>0</v>
      </c>
      <c r="M1139" t="n">
        <v>0.1962570789296995</v>
      </c>
      <c r="N1139" t="n">
        <v>0.9415796348453424</v>
      </c>
      <c r="O1139" t="n">
        <v>0.9788359682043477</v>
      </c>
      <c r="P1139" t="n">
        <v>0.9742498083282766</v>
      </c>
      <c r="Q1139" t="n">
        <v>0.9996839481404387</v>
      </c>
      <c r="R1139" t="n">
        <v>0.3907217392920779</v>
      </c>
      <c r="S1139" t="n">
        <v>0.5302644118696274</v>
      </c>
      <c r="T1139" t="n">
        <v>0.6015365828730663</v>
      </c>
      <c r="U1139" t="n">
        <v>0.8717719953212965</v>
      </c>
    </row>
    <row r="1140">
      <c r="A1140" t="inlineStr">
        <is>
          <t>1349380</t>
        </is>
      </c>
      <c r="B1140" s="70">
        <f>SUMPRODUCT(K1140:N1140,PAINEL_PESOS!$C$16:$C$19)</f>
        <v/>
      </c>
      <c r="C1140" s="70">
        <f>SUMPRODUCT(O1140:Q1140,PAINEL_PESOS!$C$21:$C$23)</f>
        <v/>
      </c>
      <c r="D1140" s="70">
        <f>SUMPRODUCT(R1140:S1140,PAINEL_PESOS!$C$25:$C$26)</f>
        <v/>
      </c>
      <c r="E1140" s="70">
        <f>SUMPRODUCT(T1140:U1140,PAINEL_PESOS!$C$28:$C$29)</f>
        <v/>
      </c>
      <c r="F1140" s="70" t="n">
        <v>0.9812176679095455</v>
      </c>
      <c r="G1140" s="70" t="n">
        <v>0.6944968725583957</v>
      </c>
      <c r="H1140" s="71">
        <f>IF(NOT(AND(PAINEL_PESOS!$D$12="OK - 100%",PAINEL_PESOS!$F$20="OK - 100%",PAINEL_PESOS!$F$24="OK - 100%",PAINEL_PESOS!$F$27="OK - 100%",PAINEL_PESOS!$F$30="OK - 100%")),"", (B1140*PAINEL_PESOS!$B$7+C1140*PAINEL_PESOS!$B$8+D1140*PAINEL_PESOS!$B$9+E1140*PAINEL_PESOS!$B$10)*F1140)</f>
        <v/>
      </c>
      <c r="I1140" s="71">
        <f>IF(H1140="","",H1140-G1140)</f>
        <v/>
      </c>
      <c r="J1140" s="71">
        <f>IF(I1140="","",ABS(I1140))</f>
        <v/>
      </c>
      <c r="K1140" t="n">
        <v>1</v>
      </c>
      <c r="L1140" t="n">
        <v>0.4834807528878705</v>
      </c>
      <c r="M1140" t="n">
        <v>0.2626221594429717</v>
      </c>
      <c r="N1140" t="n">
        <v>0.9523070457587033</v>
      </c>
      <c r="O1140" t="n">
        <v>0.8945631911563112</v>
      </c>
      <c r="P1140" t="n">
        <v>0.9798031152498717</v>
      </c>
      <c r="Q1140" t="n">
        <v>0.9983182450152353</v>
      </c>
      <c r="R1140" t="n">
        <v>0.3808075639386793</v>
      </c>
      <c r="S1140" t="n">
        <v>0.5322991715859864</v>
      </c>
      <c r="T1140" t="n">
        <v>0.6131199364149029</v>
      </c>
      <c r="U1140" t="n">
        <v>0.8717719953212965</v>
      </c>
    </row>
    <row r="1141">
      <c r="A1141" t="inlineStr">
        <is>
          <t>1349381</t>
        </is>
      </c>
      <c r="B1141" s="70">
        <f>SUMPRODUCT(K1141:N1141,PAINEL_PESOS!$C$16:$C$19)</f>
        <v/>
      </c>
      <c r="C1141" s="70">
        <f>SUMPRODUCT(O1141:Q1141,PAINEL_PESOS!$C$21:$C$23)</f>
        <v/>
      </c>
      <c r="D1141" s="70">
        <f>SUMPRODUCT(R1141:S1141,PAINEL_PESOS!$C$25:$C$26)</f>
        <v/>
      </c>
      <c r="E1141" s="70">
        <f>SUMPRODUCT(T1141:U1141,PAINEL_PESOS!$C$28:$C$29)</f>
        <v/>
      </c>
      <c r="F1141" s="70" t="n">
        <v>0.9994675180988728</v>
      </c>
      <c r="G1141" s="70" t="n">
        <v>0.6616212279684958</v>
      </c>
      <c r="H1141" s="71">
        <f>IF(NOT(AND(PAINEL_PESOS!$D$12="OK - 100%",PAINEL_PESOS!$F$20="OK - 100%",PAINEL_PESOS!$F$24="OK - 100%",PAINEL_PESOS!$F$27="OK - 100%",PAINEL_PESOS!$F$30="OK - 100%")),"", (B1141*PAINEL_PESOS!$B$7+C1141*PAINEL_PESOS!$B$8+D1141*PAINEL_PESOS!$B$9+E1141*PAINEL_PESOS!$B$10)*F1141)</f>
        <v/>
      </c>
      <c r="I1141" s="71">
        <f>IF(H1141="","",H1141-G1141)</f>
        <v/>
      </c>
      <c r="J1141" s="71">
        <f>IF(I1141="","",ABS(I1141))</f>
        <v/>
      </c>
      <c r="K1141" t="n">
        <v>0.2924878885682493</v>
      </c>
      <c r="L1141" t="n">
        <v>0.1208289516308569</v>
      </c>
      <c r="M1141" t="n">
        <v>0.9177253671938796</v>
      </c>
      <c r="N1141" t="n">
        <v>0.997368374683344</v>
      </c>
      <c r="O1141" t="n">
        <v>0.2924140620278532</v>
      </c>
      <c r="P1141" t="n">
        <v>0.9997614855047232</v>
      </c>
      <c r="Q1141" t="n">
        <v>0.999022486674614</v>
      </c>
      <c r="R1141" t="n">
        <v>0.5870244286261461</v>
      </c>
      <c r="S1141" t="n">
        <v>0.531200019159481</v>
      </c>
      <c r="T1141" t="n">
        <v>0.6175077793143818</v>
      </c>
      <c r="U1141" t="n">
        <v>0.8683868616582259</v>
      </c>
    </row>
    <row r="1142">
      <c r="A1142" t="inlineStr">
        <is>
          <t>1349382</t>
        </is>
      </c>
      <c r="B1142" s="70">
        <f>SUMPRODUCT(K1142:N1142,PAINEL_PESOS!$C$16:$C$19)</f>
        <v/>
      </c>
      <c r="C1142" s="70">
        <f>SUMPRODUCT(O1142:Q1142,PAINEL_PESOS!$C$21:$C$23)</f>
        <v/>
      </c>
      <c r="D1142" s="70">
        <f>SUMPRODUCT(R1142:S1142,PAINEL_PESOS!$C$25:$C$26)</f>
        <v/>
      </c>
      <c r="E1142" s="70">
        <f>SUMPRODUCT(T1142:U1142,PAINEL_PESOS!$C$28:$C$29)</f>
        <v/>
      </c>
      <c r="F1142" s="70" t="n">
        <v>0.9997774300891348</v>
      </c>
      <c r="G1142" s="70" t="n">
        <v>0.7046940722737981</v>
      </c>
      <c r="H1142" s="71">
        <f>IF(NOT(AND(PAINEL_PESOS!$D$12="OK - 100%",PAINEL_PESOS!$F$20="OK - 100%",PAINEL_PESOS!$F$24="OK - 100%",PAINEL_PESOS!$F$27="OK - 100%",PAINEL_PESOS!$F$30="OK - 100%")),"", (B1142*PAINEL_PESOS!$B$7+C1142*PAINEL_PESOS!$B$8+D1142*PAINEL_PESOS!$B$9+E1142*PAINEL_PESOS!$B$10)*F1142)</f>
        <v/>
      </c>
      <c r="I1142" s="71">
        <f>IF(H1142="","",H1142-G1142)</f>
        <v/>
      </c>
      <c r="J1142" s="71">
        <f>IF(I1142="","",ABS(I1142))</f>
        <v/>
      </c>
      <c r="K1142" t="n">
        <v>0.2016586922616642</v>
      </c>
      <c r="L1142" t="n">
        <v>0.3077957244298502</v>
      </c>
      <c r="M1142" t="n">
        <v>0.7411689365458058</v>
      </c>
      <c r="N1142" t="n">
        <v>0.9987288561337062</v>
      </c>
      <c r="O1142" t="n">
        <v>0.2638326338456798</v>
      </c>
      <c r="P1142" t="n">
        <v>0.9999883850551058</v>
      </c>
      <c r="Q1142" t="n">
        <v>0.9996363130252973</v>
      </c>
      <c r="R1142" t="n">
        <v>0.9265213502701629</v>
      </c>
      <c r="S1142" t="n">
        <v>0.5335781437066405</v>
      </c>
      <c r="T1142" t="n">
        <v>0.6333915894897013</v>
      </c>
      <c r="U1142" t="n">
        <v>0.9116688643274761</v>
      </c>
    </row>
    <row r="1143">
      <c r="A1143" t="inlineStr">
        <is>
          <t>1349383</t>
        </is>
      </c>
      <c r="B1143" s="70">
        <f>SUMPRODUCT(K1143:N1143,PAINEL_PESOS!$C$16:$C$19)</f>
        <v/>
      </c>
      <c r="C1143" s="70">
        <f>SUMPRODUCT(O1143:Q1143,PAINEL_PESOS!$C$21:$C$23)</f>
        <v/>
      </c>
      <c r="D1143" s="70">
        <f>SUMPRODUCT(R1143:S1143,PAINEL_PESOS!$C$25:$C$26)</f>
        <v/>
      </c>
      <c r="E1143" s="70">
        <f>SUMPRODUCT(T1143:U1143,PAINEL_PESOS!$C$28:$C$29)</f>
        <v/>
      </c>
      <c r="F1143" s="70" t="n">
        <v>0.9998052636290525</v>
      </c>
      <c r="G1143" s="70" t="n">
        <v>0.6687798001934093</v>
      </c>
      <c r="H1143" s="71">
        <f>IF(NOT(AND(PAINEL_PESOS!$D$12="OK - 100%",PAINEL_PESOS!$F$20="OK - 100%",PAINEL_PESOS!$F$24="OK - 100%",PAINEL_PESOS!$F$27="OK - 100%",PAINEL_PESOS!$F$30="OK - 100%")),"", (B1143*PAINEL_PESOS!$B$7+C1143*PAINEL_PESOS!$B$8+D1143*PAINEL_PESOS!$B$9+E1143*PAINEL_PESOS!$B$10)*F1143)</f>
        <v/>
      </c>
      <c r="I1143" s="71">
        <f>IF(H1143="","",H1143-G1143)</f>
        <v/>
      </c>
      <c r="J1143" s="71">
        <f>IF(I1143="","",ABS(I1143))</f>
        <v/>
      </c>
      <c r="K1143" t="n">
        <v>0.2</v>
      </c>
      <c r="L1143" t="n">
        <v>0</v>
      </c>
      <c r="M1143" t="n">
        <v>1</v>
      </c>
      <c r="N1143" t="n">
        <v>0.9988100493603588</v>
      </c>
      <c r="O1143" t="n">
        <v>0.2511822486948641</v>
      </c>
      <c r="P1143" t="n">
        <v>0.9999941745200079</v>
      </c>
      <c r="Q1143" t="n">
        <v>0.999724445221893</v>
      </c>
      <c r="R1143" t="n">
        <v>0.7658041218134176</v>
      </c>
      <c r="S1143" t="n">
        <v>0.5293706589646332</v>
      </c>
      <c r="T1143" t="n">
        <v>0.5963471156501958</v>
      </c>
      <c r="U1143" t="n">
        <v>0.8597529904236447</v>
      </c>
    </row>
    <row r="1144">
      <c r="A1144" t="inlineStr">
        <is>
          <t>1349384</t>
        </is>
      </c>
      <c r="B1144" s="70">
        <f>SUMPRODUCT(K1144:N1144,PAINEL_PESOS!$C$16:$C$19)</f>
        <v/>
      </c>
      <c r="C1144" s="70">
        <f>SUMPRODUCT(O1144:Q1144,PAINEL_PESOS!$C$21:$C$23)</f>
        <v/>
      </c>
      <c r="D1144" s="70">
        <f>SUMPRODUCT(R1144:S1144,PAINEL_PESOS!$C$25:$C$26)</f>
        <v/>
      </c>
      <c r="E1144" s="70">
        <f>SUMPRODUCT(T1144:U1144,PAINEL_PESOS!$C$28:$C$29)</f>
        <v/>
      </c>
      <c r="F1144" s="70" t="n">
        <v>0.9998167540734247</v>
      </c>
      <c r="G1144" s="70" t="n">
        <v>0.6975790139479614</v>
      </c>
      <c r="H1144" s="71">
        <f>IF(NOT(AND(PAINEL_PESOS!$D$12="OK - 100%",PAINEL_PESOS!$F$20="OK - 100%",PAINEL_PESOS!$F$24="OK - 100%",PAINEL_PESOS!$F$27="OK - 100%",PAINEL_PESOS!$F$30="OK - 100%")),"", (B1144*PAINEL_PESOS!$B$7+C1144*PAINEL_PESOS!$B$8+D1144*PAINEL_PESOS!$B$9+E1144*PAINEL_PESOS!$B$10)*F1144)</f>
        <v/>
      </c>
      <c r="I1144" s="71">
        <f>IF(H1144="","",H1144-G1144)</f>
        <v/>
      </c>
      <c r="J1144" s="71">
        <f>IF(I1144="","",ABS(I1144))</f>
        <v/>
      </c>
      <c r="K1144" t="n">
        <v>0.2</v>
      </c>
      <c r="L1144" t="n">
        <v>0</v>
      </c>
      <c r="M1144" t="n">
        <v>1</v>
      </c>
      <c r="N1144" t="n">
        <v>0.9988802765697666</v>
      </c>
      <c r="O1144" t="n">
        <v>0.2511822486948641</v>
      </c>
      <c r="P1144" t="n">
        <v>0.999994518486517</v>
      </c>
      <c r="Q1144" t="n">
        <v>0.9997407121764781</v>
      </c>
      <c r="R1144" t="n">
        <v>0.9602692436160238</v>
      </c>
      <c r="S1144" t="n">
        <v>0.530410711275731</v>
      </c>
      <c r="T1144" t="n">
        <v>0.5998022084361448</v>
      </c>
      <c r="U1144" t="n">
        <v>0.8911209725946106</v>
      </c>
    </row>
    <row r="1145">
      <c r="A1145" t="inlineStr">
        <is>
          <t>1349385</t>
        </is>
      </c>
      <c r="B1145" s="70">
        <f>SUMPRODUCT(K1145:N1145,PAINEL_PESOS!$C$16:$C$19)</f>
        <v/>
      </c>
      <c r="C1145" s="70">
        <f>SUMPRODUCT(O1145:Q1145,PAINEL_PESOS!$C$21:$C$23)</f>
        <v/>
      </c>
      <c r="D1145" s="70">
        <f>SUMPRODUCT(R1145:S1145,PAINEL_PESOS!$C$25:$C$26)</f>
        <v/>
      </c>
      <c r="E1145" s="70">
        <f>SUMPRODUCT(T1145:U1145,PAINEL_PESOS!$C$28:$C$29)</f>
        <v/>
      </c>
      <c r="F1145" s="70" t="n">
        <v>0.9998451823047491</v>
      </c>
      <c r="G1145" s="70" t="n">
        <v>0.677876536777239</v>
      </c>
      <c r="H1145" s="71">
        <f>IF(NOT(AND(PAINEL_PESOS!$D$12="OK - 100%",PAINEL_PESOS!$F$20="OK - 100%",PAINEL_PESOS!$F$24="OK - 100%",PAINEL_PESOS!$F$27="OK - 100%",PAINEL_PESOS!$F$30="OK - 100%")),"", (B1145*PAINEL_PESOS!$B$7+C1145*PAINEL_PESOS!$B$8+D1145*PAINEL_PESOS!$B$9+E1145*PAINEL_PESOS!$B$10)*F1145)</f>
        <v/>
      </c>
      <c r="I1145" s="71">
        <f>IF(H1145="","",H1145-G1145)</f>
        <v/>
      </c>
      <c r="J1145" s="71">
        <f>IF(I1145="","",ABS(I1145))</f>
        <v/>
      </c>
      <c r="K1145" t="n">
        <v>0.2</v>
      </c>
      <c r="L1145" t="n">
        <v>0.01709621111105426</v>
      </c>
      <c r="M1145" t="n">
        <v>0.9865259301065272</v>
      </c>
      <c r="N1145" t="n">
        <v>0.9990481132490637</v>
      </c>
      <c r="O1145" t="n">
        <v>0.2505145328951421</v>
      </c>
      <c r="P1145" t="n">
        <v>0.9999954520880313</v>
      </c>
      <c r="Q1145" t="n">
        <v>0.9997842331877447</v>
      </c>
      <c r="R1145" t="n">
        <v>0.8274175601992353</v>
      </c>
      <c r="S1145" t="n">
        <v>0.5277140748141949</v>
      </c>
      <c r="T1145" t="n">
        <v>0.5769225453369089</v>
      </c>
      <c r="U1145" t="n">
        <v>0.8902665494533777</v>
      </c>
    </row>
    <row r="1146">
      <c r="A1146" t="inlineStr">
        <is>
          <t>1349386</t>
        </is>
      </c>
      <c r="B1146" s="70">
        <f>SUMPRODUCT(K1146:N1146,PAINEL_PESOS!$C$16:$C$19)</f>
        <v/>
      </c>
      <c r="C1146" s="70">
        <f>SUMPRODUCT(O1146:Q1146,PAINEL_PESOS!$C$21:$C$23)</f>
        <v/>
      </c>
      <c r="D1146" s="70">
        <f>SUMPRODUCT(R1146:S1146,PAINEL_PESOS!$C$25:$C$26)</f>
        <v/>
      </c>
      <c r="E1146" s="70">
        <f>SUMPRODUCT(T1146:U1146,PAINEL_PESOS!$C$28:$C$29)</f>
        <v/>
      </c>
      <c r="F1146" s="70" t="n">
        <v>0.9998551603264118</v>
      </c>
      <c r="G1146" s="70" t="n">
        <v>0.6928224735883207</v>
      </c>
      <c r="H1146" s="71">
        <f>IF(NOT(AND(PAINEL_PESOS!$D$12="OK - 100%",PAINEL_PESOS!$F$20="OK - 100%",PAINEL_PESOS!$F$24="OK - 100%",PAINEL_PESOS!$F$27="OK - 100%",PAINEL_PESOS!$F$30="OK - 100%")),"", (B1146*PAINEL_PESOS!$B$7+C1146*PAINEL_PESOS!$B$8+D1146*PAINEL_PESOS!$B$9+E1146*PAINEL_PESOS!$B$10)*F1146)</f>
        <v/>
      </c>
      <c r="I1146" s="71">
        <f>IF(H1146="","",H1146-G1146)</f>
        <v/>
      </c>
      <c r="J1146" s="71">
        <f>IF(I1146="","",ABS(I1146))</f>
        <v/>
      </c>
      <c r="K1146" t="n">
        <v>0.2</v>
      </c>
      <c r="L1146" t="n">
        <v>0.09235354276711374</v>
      </c>
      <c r="M1146" t="n">
        <v>0.9272132239084649</v>
      </c>
      <c r="N1146" t="n">
        <v>0.9990852636378142</v>
      </c>
      <c r="O1146" t="n">
        <v>0.2475331741414708</v>
      </c>
      <c r="P1146" t="n">
        <v>0.9999960846036181</v>
      </c>
      <c r="Q1146" t="n">
        <v>0.9998115936442697</v>
      </c>
      <c r="R1146" t="n">
        <v>0.9338074137755696</v>
      </c>
      <c r="S1146" t="n">
        <v>0.5252930341908841</v>
      </c>
      <c r="T1146" t="n">
        <v>0.5625005054681416</v>
      </c>
      <c r="U1146" t="n">
        <v>0.9142284869284938</v>
      </c>
    </row>
    <row r="1147">
      <c r="A1147" t="inlineStr">
        <is>
          <t>1349387</t>
        </is>
      </c>
      <c r="B1147" s="70">
        <f>SUMPRODUCT(K1147:N1147,PAINEL_PESOS!$C$16:$C$19)</f>
        <v/>
      </c>
      <c r="C1147" s="70">
        <f>SUMPRODUCT(O1147:Q1147,PAINEL_PESOS!$C$21:$C$23)</f>
        <v/>
      </c>
      <c r="D1147" s="70">
        <f>SUMPRODUCT(R1147:S1147,PAINEL_PESOS!$C$25:$C$26)</f>
        <v/>
      </c>
      <c r="E1147" s="70">
        <f>SUMPRODUCT(T1147:U1147,PAINEL_PESOS!$C$28:$C$29)</f>
        <v/>
      </c>
      <c r="F1147" s="70" t="n">
        <v>0.9998618059002535</v>
      </c>
      <c r="G1147" s="70" t="n">
        <v>0.6894771810966607</v>
      </c>
      <c r="H1147" s="71">
        <f>IF(NOT(AND(PAINEL_PESOS!$D$12="OK - 100%",PAINEL_PESOS!$F$20="OK - 100%",PAINEL_PESOS!$F$24="OK - 100%",PAINEL_PESOS!$F$27="OK - 100%",PAINEL_PESOS!$F$30="OK - 100%")),"", (B1147*PAINEL_PESOS!$B$7+C1147*PAINEL_PESOS!$B$8+D1147*PAINEL_PESOS!$B$9+E1147*PAINEL_PESOS!$B$10)*F1147)</f>
        <v/>
      </c>
      <c r="I1147" s="71">
        <f>IF(H1147="","",H1147-G1147)</f>
        <v/>
      </c>
      <c r="J1147" s="71">
        <f>IF(I1147="","",ABS(I1147))</f>
        <v/>
      </c>
      <c r="K1147" t="n">
        <v>0.2</v>
      </c>
      <c r="L1147" t="n">
        <v>0.7715621379049147</v>
      </c>
      <c r="M1147" t="n">
        <v>0.3919072415661669</v>
      </c>
      <c r="N1147" t="n">
        <v>0.998924456762094</v>
      </c>
      <c r="O1147" t="n">
        <v>0.2268304089414208</v>
      </c>
      <c r="P1147" t="n">
        <v>0.9999955777117923</v>
      </c>
      <c r="Q1147" t="n">
        <v>0.9999335734434375</v>
      </c>
      <c r="R1147" t="n">
        <v>0.8762330601004503</v>
      </c>
      <c r="S1147" t="n">
        <v>0.5239908663531661</v>
      </c>
      <c r="T1147" t="n">
        <v>0.5683216735778089</v>
      </c>
      <c r="U1147" t="n">
        <v>0.8823309160076896</v>
      </c>
    </row>
    <row r="1148">
      <c r="A1148" t="inlineStr">
        <is>
          <t>1349388</t>
        </is>
      </c>
      <c r="B1148" s="70">
        <f>SUMPRODUCT(K1148:N1148,PAINEL_PESOS!$C$16:$C$19)</f>
        <v/>
      </c>
      <c r="C1148" s="70">
        <f>SUMPRODUCT(O1148:Q1148,PAINEL_PESOS!$C$21:$C$23)</f>
        <v/>
      </c>
      <c r="D1148" s="70">
        <f>SUMPRODUCT(R1148:S1148,PAINEL_PESOS!$C$25:$C$26)</f>
        <v/>
      </c>
      <c r="E1148" s="70">
        <f>SUMPRODUCT(T1148:U1148,PAINEL_PESOS!$C$28:$C$29)</f>
        <v/>
      </c>
      <c r="F1148" s="70" t="n">
        <v>0.999854055662718</v>
      </c>
      <c r="G1148" s="70" t="n">
        <v>0.7000031191998359</v>
      </c>
      <c r="H1148" s="71">
        <f>IF(NOT(AND(PAINEL_PESOS!$D$12="OK - 100%",PAINEL_PESOS!$F$20="OK - 100%",PAINEL_PESOS!$F$24="OK - 100%",PAINEL_PESOS!$F$27="OK - 100%",PAINEL_PESOS!$F$30="OK - 100%")),"", (B1148*PAINEL_PESOS!$B$7+C1148*PAINEL_PESOS!$B$8+D1148*PAINEL_PESOS!$B$9+E1148*PAINEL_PESOS!$B$10)*F1148)</f>
        <v/>
      </c>
      <c r="I1148" s="71">
        <f>IF(H1148="","",H1148-G1148)</f>
        <v/>
      </c>
      <c r="J1148" s="71">
        <f>IF(I1148="","",ABS(I1148))</f>
        <v/>
      </c>
      <c r="K1148" t="n">
        <v>0.2</v>
      </c>
      <c r="L1148" t="n">
        <v>0.9999999999999998</v>
      </c>
      <c r="M1148" t="n">
        <v>0.2118680679626964</v>
      </c>
      <c r="N1148" t="n">
        <v>0.9987967915034182</v>
      </c>
      <c r="O1148" t="n">
        <v>0.2047445087401274</v>
      </c>
      <c r="P1148" t="n">
        <v>1</v>
      </c>
      <c r="Q1148" t="n">
        <v>0.9999665816731963</v>
      </c>
      <c r="R1148" t="n">
        <v>0.9936469362319956</v>
      </c>
      <c r="S1148" t="n">
        <v>0.5225561698840828</v>
      </c>
      <c r="T1148" t="n">
        <v>0.5434488391773349</v>
      </c>
      <c r="U1148" t="n">
        <v>0.8660505961904903</v>
      </c>
    </row>
    <row r="1149">
      <c r="A1149" t="inlineStr">
        <is>
          <t>1349389</t>
        </is>
      </c>
      <c r="B1149" s="70">
        <f>SUMPRODUCT(K1149:N1149,PAINEL_PESOS!$C$16:$C$19)</f>
        <v/>
      </c>
      <c r="C1149" s="70">
        <f>SUMPRODUCT(O1149:Q1149,PAINEL_PESOS!$C$21:$C$23)</f>
        <v/>
      </c>
      <c r="D1149" s="70">
        <f>SUMPRODUCT(R1149:S1149,PAINEL_PESOS!$C$25:$C$26)</f>
        <v/>
      </c>
      <c r="E1149" s="70">
        <f>SUMPRODUCT(T1149:U1149,PAINEL_PESOS!$C$28:$C$29)</f>
        <v/>
      </c>
      <c r="F1149" s="70" t="n">
        <v>0.9998834516275846</v>
      </c>
      <c r="G1149" s="70" t="n">
        <v>0.6839541783331295</v>
      </c>
      <c r="H1149" s="71">
        <f>IF(NOT(AND(PAINEL_PESOS!$D$12="OK - 100%",PAINEL_PESOS!$F$20="OK - 100%",PAINEL_PESOS!$F$24="OK - 100%",PAINEL_PESOS!$F$27="OK - 100%",PAINEL_PESOS!$F$30="OK - 100%")),"", (B1149*PAINEL_PESOS!$B$7+C1149*PAINEL_PESOS!$B$8+D1149*PAINEL_PESOS!$B$9+E1149*PAINEL_PESOS!$B$10)*F1149)</f>
        <v/>
      </c>
      <c r="I1149" s="71">
        <f>IF(H1149="","",H1149-G1149)</f>
        <v/>
      </c>
      <c r="J1149" s="71">
        <f>IF(I1149="","",ABS(I1149))</f>
        <v/>
      </c>
      <c r="K1149" t="n">
        <v>0.2</v>
      </c>
      <c r="L1149" t="n">
        <v>0.7105734591511282</v>
      </c>
      <c r="M1149" t="n">
        <v>0.4399743667847912</v>
      </c>
      <c r="N1149" t="n">
        <v>0.9990585943727112</v>
      </c>
      <c r="O1149" t="n">
        <v>0.221883783255159</v>
      </c>
      <c r="P1149" t="n">
        <v>0.9999931236188343</v>
      </c>
      <c r="Q1149" t="n">
        <v>0.9999637372809794</v>
      </c>
      <c r="R1149" t="n">
        <v>0.9959636763438516</v>
      </c>
      <c r="S1149" t="n">
        <v>0.4806136238049006</v>
      </c>
      <c r="T1149" t="n">
        <v>0.5221595284615344</v>
      </c>
      <c r="U1149" t="n">
        <v>0.8175040761001726</v>
      </c>
    </row>
    <row r="1150">
      <c r="A1150" t="inlineStr">
        <is>
          <t>1349393</t>
        </is>
      </c>
      <c r="B1150" s="70">
        <f>SUMPRODUCT(K1150:N1150,PAINEL_PESOS!$C$16:$C$19)</f>
        <v/>
      </c>
      <c r="C1150" s="70">
        <f>SUMPRODUCT(O1150:Q1150,PAINEL_PESOS!$C$21:$C$23)</f>
        <v/>
      </c>
      <c r="D1150" s="70">
        <f>SUMPRODUCT(R1150:S1150,PAINEL_PESOS!$C$25:$C$26)</f>
        <v/>
      </c>
      <c r="E1150" s="70">
        <f>SUMPRODUCT(T1150:U1150,PAINEL_PESOS!$C$28:$C$29)</f>
        <v/>
      </c>
      <c r="F1150" s="70" t="n">
        <v>0.9999819704724042</v>
      </c>
      <c r="G1150" s="70" t="n">
        <v>0.6347909626811316</v>
      </c>
      <c r="H1150" s="71">
        <f>IF(NOT(AND(PAINEL_PESOS!$D$12="OK - 100%",PAINEL_PESOS!$F$20="OK - 100%",PAINEL_PESOS!$F$24="OK - 100%",PAINEL_PESOS!$F$27="OK - 100%",PAINEL_PESOS!$F$30="OK - 100%")),"", (B1150*PAINEL_PESOS!$B$7+C1150*PAINEL_PESOS!$B$8+D1150*PAINEL_PESOS!$B$9+E1150*PAINEL_PESOS!$B$10)*F1150)</f>
        <v/>
      </c>
      <c r="I1150" s="71">
        <f>IF(H1150="","",H1150-G1150)</f>
        <v/>
      </c>
      <c r="J1150" s="71">
        <f>IF(I1150="","",ABS(I1150))</f>
        <v/>
      </c>
      <c r="K1150" t="n">
        <v>0.8</v>
      </c>
      <c r="L1150" t="n">
        <v>0</v>
      </c>
      <c r="M1150" t="n">
        <v>0.8288366559596405</v>
      </c>
      <c r="N1150" t="n">
        <v>0.9998450918552472</v>
      </c>
      <c r="O1150" t="n">
        <v>0.1762307030423571</v>
      </c>
      <c r="P1150" t="n">
        <v>0.9999994742231172</v>
      </c>
      <c r="Q1150" t="n">
        <v>0.9999994882651383</v>
      </c>
      <c r="R1150" t="n">
        <v>0.4599812981852118</v>
      </c>
      <c r="S1150" t="n">
        <v>0.4500948206962181</v>
      </c>
      <c r="T1150" t="n">
        <v>0.5770885877880383</v>
      </c>
      <c r="U1150" t="n">
        <v>0.8260939053519766</v>
      </c>
    </row>
    <row r="1151">
      <c r="A1151" t="inlineStr">
        <is>
          <t>1349431</t>
        </is>
      </c>
      <c r="B1151" s="70">
        <f>SUMPRODUCT(K1151:N1151,PAINEL_PESOS!$C$16:$C$19)</f>
        <v/>
      </c>
      <c r="C1151" s="70">
        <f>SUMPRODUCT(O1151:Q1151,PAINEL_PESOS!$C$21:$C$23)</f>
        <v/>
      </c>
      <c r="D1151" s="70">
        <f>SUMPRODUCT(R1151:S1151,PAINEL_PESOS!$C$25:$C$26)</f>
        <v/>
      </c>
      <c r="E1151" s="70">
        <f>SUMPRODUCT(T1151:U1151,PAINEL_PESOS!$C$28:$C$29)</f>
        <v/>
      </c>
      <c r="F1151" s="70" t="n">
        <v>0.9999927495600426</v>
      </c>
      <c r="G1151" s="70" t="n">
        <v>0.567890517789914</v>
      </c>
      <c r="H1151" s="71">
        <f>IF(NOT(AND(PAINEL_PESOS!$D$12="OK - 100%",PAINEL_PESOS!$F$20="OK - 100%",PAINEL_PESOS!$F$24="OK - 100%",PAINEL_PESOS!$F$27="OK - 100%",PAINEL_PESOS!$F$30="OK - 100%")),"", (B1151*PAINEL_PESOS!$B$7+C1151*PAINEL_PESOS!$B$8+D1151*PAINEL_PESOS!$B$9+E1151*PAINEL_PESOS!$B$10)*F1151)</f>
        <v/>
      </c>
      <c r="I1151" s="71">
        <f>IF(H1151="","",H1151-G1151)</f>
        <v/>
      </c>
      <c r="J1151" s="71">
        <f>IF(I1151="","",ABS(I1151))</f>
        <v/>
      </c>
      <c r="K1151" t="n">
        <v>0.2</v>
      </c>
      <c r="L1151" t="n">
        <v>0</v>
      </c>
      <c r="M1151" t="n">
        <v>1</v>
      </c>
      <c r="N1151" t="n">
        <v>0.9999422920600388</v>
      </c>
      <c r="O1151" t="n">
        <v>0.1755886212767368</v>
      </c>
      <c r="P1151" t="n">
        <v>0.9999998536844827</v>
      </c>
      <c r="Q1151" t="n">
        <v>0.9999976187512767</v>
      </c>
      <c r="R1151" t="n">
        <v>0.3726678665008669</v>
      </c>
      <c r="S1151" t="n">
        <v>0.3669676889420016</v>
      </c>
      <c r="T1151" t="n">
        <v>0.3650438368420197</v>
      </c>
      <c r="U1151" t="n">
        <v>0.8881158147503816</v>
      </c>
    </row>
    <row r="1152">
      <c r="A1152" t="inlineStr">
        <is>
          <t>1349397</t>
        </is>
      </c>
      <c r="B1152" s="70">
        <f>SUMPRODUCT(K1152:N1152,PAINEL_PESOS!$C$16:$C$19)</f>
        <v/>
      </c>
      <c r="C1152" s="70">
        <f>SUMPRODUCT(O1152:Q1152,PAINEL_PESOS!$C$21:$C$23)</f>
        <v/>
      </c>
      <c r="D1152" s="70">
        <f>SUMPRODUCT(R1152:S1152,PAINEL_PESOS!$C$25:$C$26)</f>
        <v/>
      </c>
      <c r="E1152" s="70">
        <f>SUMPRODUCT(T1152:U1152,PAINEL_PESOS!$C$28:$C$29)</f>
        <v/>
      </c>
      <c r="F1152" s="70" t="n">
        <v>0.9999924228865417</v>
      </c>
      <c r="G1152" s="70" t="n">
        <v>0.5779065584602712</v>
      </c>
      <c r="H1152" s="71">
        <f>IF(NOT(AND(PAINEL_PESOS!$D$12="OK - 100%",PAINEL_PESOS!$F$20="OK - 100%",PAINEL_PESOS!$F$24="OK - 100%",PAINEL_PESOS!$F$27="OK - 100%",PAINEL_PESOS!$F$30="OK - 100%")),"", (B1152*PAINEL_PESOS!$B$7+C1152*PAINEL_PESOS!$B$8+D1152*PAINEL_PESOS!$B$9+E1152*PAINEL_PESOS!$B$10)*F1152)</f>
        <v/>
      </c>
      <c r="I1152" s="71">
        <f>IF(H1152="","",H1152-G1152)</f>
        <v/>
      </c>
      <c r="J1152" s="71">
        <f>IF(I1152="","",ABS(I1152))</f>
        <v/>
      </c>
      <c r="K1152" t="n">
        <v>0.2573047912142591</v>
      </c>
      <c r="L1152" t="n">
        <v>0</v>
      </c>
      <c r="M1152" t="n">
        <v>0.9836525280551371</v>
      </c>
      <c r="N1152" t="n">
        <v>0.9999383287967942</v>
      </c>
      <c r="O1152" t="n">
        <v>0.1756500843705693</v>
      </c>
      <c r="P1152" t="n">
        <v>0.9999998277420805</v>
      </c>
      <c r="Q1152" t="n">
        <v>0.9999981579474019</v>
      </c>
      <c r="R1152" t="n">
        <v>0.1387784069557116</v>
      </c>
      <c r="S1152" t="n">
        <v>0.4336599866984723</v>
      </c>
      <c r="T1152" t="n">
        <v>0.553119920960792</v>
      </c>
      <c r="U1152" t="n">
        <v>0.9268493135013263</v>
      </c>
    </row>
    <row r="1153">
      <c r="A1153" t="inlineStr">
        <is>
          <t>1349409</t>
        </is>
      </c>
      <c r="B1153" s="70">
        <f>SUMPRODUCT(K1153:N1153,PAINEL_PESOS!$C$16:$C$19)</f>
        <v/>
      </c>
      <c r="C1153" s="70">
        <f>SUMPRODUCT(O1153:Q1153,PAINEL_PESOS!$C$21:$C$23)</f>
        <v/>
      </c>
      <c r="D1153" s="70">
        <f>SUMPRODUCT(R1153:S1153,PAINEL_PESOS!$C$25:$C$26)</f>
        <v/>
      </c>
      <c r="E1153" s="70">
        <f>SUMPRODUCT(T1153:U1153,PAINEL_PESOS!$C$28:$C$29)</f>
        <v/>
      </c>
      <c r="F1153" s="70" t="n">
        <v>0.9999729887074243</v>
      </c>
      <c r="G1153" s="70" t="n">
        <v>0.5381639369941283</v>
      </c>
      <c r="H1153" s="71">
        <f>IF(NOT(AND(PAINEL_PESOS!$D$12="OK - 100%",PAINEL_PESOS!$F$20="OK - 100%",PAINEL_PESOS!$F$24="OK - 100%",PAINEL_PESOS!$F$27="OK - 100%",PAINEL_PESOS!$F$30="OK - 100%")),"", (B1153*PAINEL_PESOS!$B$7+C1153*PAINEL_PESOS!$B$8+D1153*PAINEL_PESOS!$B$9+E1153*PAINEL_PESOS!$B$10)*F1153)</f>
        <v/>
      </c>
      <c r="I1153" s="71">
        <f>IF(H1153="","",H1153-G1153)</f>
        <v/>
      </c>
      <c r="J1153" s="71">
        <f>IF(I1153="","",ABS(I1153))</f>
        <v/>
      </c>
      <c r="K1153" t="n">
        <v>0.3315937781709408</v>
      </c>
      <c r="L1153" t="n">
        <v>0</v>
      </c>
      <c r="M1153" t="n">
        <v>0.8091711778327322</v>
      </c>
      <c r="N1153" t="n">
        <v>0.9998642306494139</v>
      </c>
      <c r="O1153" t="n">
        <v>0.2412652278650722</v>
      </c>
      <c r="P1153" t="n">
        <v>0.9999991865845745</v>
      </c>
      <c r="Q1153" t="n">
        <v>0.9999457994695312</v>
      </c>
      <c r="R1153" t="n">
        <v>0</v>
      </c>
      <c r="S1153" t="n">
        <v>0.4058026675032067</v>
      </c>
      <c r="T1153" t="n">
        <v>0.5090764823282442</v>
      </c>
      <c r="U1153" t="n">
        <v>0.8260939053519766</v>
      </c>
    </row>
    <row r="1154">
      <c r="A1154" t="inlineStr">
        <is>
          <t>1349432</t>
        </is>
      </c>
      <c r="B1154" s="70">
        <f>SUMPRODUCT(K1154:N1154,PAINEL_PESOS!$C$16:$C$19)</f>
        <v/>
      </c>
      <c r="C1154" s="70">
        <f>SUMPRODUCT(O1154:Q1154,PAINEL_PESOS!$C$21:$C$23)</f>
        <v/>
      </c>
      <c r="D1154" s="70">
        <f>SUMPRODUCT(R1154:S1154,PAINEL_PESOS!$C$25:$C$26)</f>
        <v/>
      </c>
      <c r="E1154" s="70">
        <f>SUMPRODUCT(T1154:U1154,PAINEL_PESOS!$C$28:$C$29)</f>
        <v/>
      </c>
      <c r="F1154" s="70" t="n">
        <v>0.9999920571863028</v>
      </c>
      <c r="G1154" s="70" t="n">
        <v>0.6147261290517433</v>
      </c>
      <c r="H1154" s="71">
        <f>IF(NOT(AND(PAINEL_PESOS!$D$12="OK - 100%",PAINEL_PESOS!$F$20="OK - 100%",PAINEL_PESOS!$F$24="OK - 100%",PAINEL_PESOS!$F$27="OK - 100%",PAINEL_PESOS!$F$30="OK - 100%")),"", (B1154*PAINEL_PESOS!$B$7+C1154*PAINEL_PESOS!$B$8+D1154*PAINEL_PESOS!$B$9+E1154*PAINEL_PESOS!$B$10)*F1154)</f>
        <v/>
      </c>
      <c r="I1154" s="71">
        <f>IF(H1154="","",H1154-G1154)</f>
        <v/>
      </c>
      <c r="J1154" s="71">
        <f>IF(I1154="","",ABS(I1154))</f>
        <v/>
      </c>
      <c r="K1154" t="n">
        <v>0.2</v>
      </c>
      <c r="L1154" t="n">
        <v>0</v>
      </c>
      <c r="M1154" t="n">
        <v>1</v>
      </c>
      <c r="N1154" t="n">
        <v>0.9999367812831829</v>
      </c>
      <c r="O1154" t="n">
        <v>0.1755886212767368</v>
      </c>
      <c r="P1154" t="n">
        <v>0.9999998397118131</v>
      </c>
      <c r="Q1154" t="n">
        <v>0.9999973913499955</v>
      </c>
      <c r="R1154" t="n">
        <v>0.7236482186627007</v>
      </c>
      <c r="S1154" t="n">
        <v>0.3517509243728304</v>
      </c>
      <c r="T1154" t="n">
        <v>0.3988646511062129</v>
      </c>
      <c r="U1154" t="n">
        <v>0.8932253409561159</v>
      </c>
    </row>
    <row r="1155">
      <c r="A1155" t="inlineStr">
        <is>
          <t>1349433</t>
        </is>
      </c>
      <c r="B1155" s="70">
        <f>SUMPRODUCT(K1155:N1155,PAINEL_PESOS!$C$16:$C$19)</f>
        <v/>
      </c>
      <c r="C1155" s="70">
        <f>SUMPRODUCT(O1155:Q1155,PAINEL_PESOS!$C$21:$C$23)</f>
        <v/>
      </c>
      <c r="D1155" s="70">
        <f>SUMPRODUCT(R1155:S1155,PAINEL_PESOS!$C$25:$C$26)</f>
        <v/>
      </c>
      <c r="E1155" s="70">
        <f>SUMPRODUCT(T1155:U1155,PAINEL_PESOS!$C$28:$C$29)</f>
        <v/>
      </c>
      <c r="F1155" s="70" t="n">
        <v>0.9999864835313779</v>
      </c>
      <c r="G1155" s="70" t="n">
        <v>0.6326770007374457</v>
      </c>
      <c r="H1155" s="71">
        <f>IF(NOT(AND(PAINEL_PESOS!$D$12="OK - 100%",PAINEL_PESOS!$F$20="OK - 100%",PAINEL_PESOS!$F$24="OK - 100%",PAINEL_PESOS!$F$27="OK - 100%",PAINEL_PESOS!$F$30="OK - 100%")),"", (B1155*PAINEL_PESOS!$B$7+C1155*PAINEL_PESOS!$B$8+D1155*PAINEL_PESOS!$B$9+E1155*PAINEL_PESOS!$B$10)*F1155)</f>
        <v/>
      </c>
      <c r="I1155" s="71">
        <f>IF(H1155="","",H1155-G1155)</f>
        <v/>
      </c>
      <c r="J1155" s="71">
        <f>IF(I1155="","",ABS(I1155))</f>
        <v/>
      </c>
      <c r="K1155" t="n">
        <v>0.2</v>
      </c>
      <c r="L1155" t="n">
        <v>0</v>
      </c>
      <c r="M1155" t="n">
        <v>1</v>
      </c>
      <c r="N1155" t="n">
        <v>0.9998924190780493</v>
      </c>
      <c r="O1155" t="n">
        <v>0.1755886212767368</v>
      </c>
      <c r="P1155" t="n">
        <v>0.9999997272282757</v>
      </c>
      <c r="Q1155" t="n">
        <v>0.9999955607148328</v>
      </c>
      <c r="R1155" t="n">
        <v>0.7717793449876392</v>
      </c>
      <c r="S1155" t="n">
        <v>0.3829609705318452</v>
      </c>
      <c r="T1155" t="n">
        <v>0.4969827181290048</v>
      </c>
      <c r="U1155" t="n">
        <v>0.8594259032941565</v>
      </c>
    </row>
    <row r="1156">
      <c r="A1156" t="inlineStr">
        <is>
          <t>1349434</t>
        </is>
      </c>
      <c r="B1156" s="70">
        <f>SUMPRODUCT(K1156:N1156,PAINEL_PESOS!$C$16:$C$19)</f>
        <v/>
      </c>
      <c r="C1156" s="70">
        <f>SUMPRODUCT(O1156:Q1156,PAINEL_PESOS!$C$21:$C$23)</f>
        <v/>
      </c>
      <c r="D1156" s="70">
        <f>SUMPRODUCT(R1156:S1156,PAINEL_PESOS!$C$25:$C$26)</f>
        <v/>
      </c>
      <c r="E1156" s="70">
        <f>SUMPRODUCT(T1156:U1156,PAINEL_PESOS!$C$28:$C$29)</f>
        <v/>
      </c>
      <c r="F1156" s="70" t="n">
        <v>0.9999850500222656</v>
      </c>
      <c r="G1156" s="70" t="n">
        <v>0.6177342336291313</v>
      </c>
      <c r="H1156" s="71">
        <f>IF(NOT(AND(PAINEL_PESOS!$D$12="OK - 100%",PAINEL_PESOS!$F$20="OK - 100%",PAINEL_PESOS!$F$24="OK - 100%",PAINEL_PESOS!$F$27="OK - 100%",PAINEL_PESOS!$F$30="OK - 100%")),"", (B1156*PAINEL_PESOS!$B$7+C1156*PAINEL_PESOS!$B$8+D1156*PAINEL_PESOS!$B$9+E1156*PAINEL_PESOS!$B$10)*F1156)</f>
        <v/>
      </c>
      <c r="I1156" s="71">
        <f>IF(H1156="","",H1156-G1156)</f>
        <v/>
      </c>
      <c r="J1156" s="71">
        <f>IF(I1156="","",ABS(I1156))</f>
        <v/>
      </c>
      <c r="K1156" t="n">
        <v>0.2</v>
      </c>
      <c r="L1156" t="n">
        <v>0</v>
      </c>
      <c r="M1156" t="n">
        <v>1</v>
      </c>
      <c r="N1156" t="n">
        <v>0.9998810093731342</v>
      </c>
      <c r="O1156" t="n">
        <v>0.1755886212767368</v>
      </c>
      <c r="P1156" t="n">
        <v>0.9999996982974638</v>
      </c>
      <c r="Q1156" t="n">
        <v>0.9999950898755426</v>
      </c>
      <c r="R1156" t="n">
        <v>0.7453749160114039</v>
      </c>
      <c r="S1156" t="n">
        <v>0.2843187245475159</v>
      </c>
      <c r="T1156" t="n">
        <v>0.4987366687409452</v>
      </c>
      <c r="U1156" t="n">
        <v>0.863187997422298</v>
      </c>
    </row>
    <row r="1157">
      <c r="A1157" t="inlineStr">
        <is>
          <t>1349435</t>
        </is>
      </c>
      <c r="B1157" s="70">
        <f>SUMPRODUCT(K1157:N1157,PAINEL_PESOS!$C$16:$C$19)</f>
        <v/>
      </c>
      <c r="C1157" s="70">
        <f>SUMPRODUCT(O1157:Q1157,PAINEL_PESOS!$C$21:$C$23)</f>
        <v/>
      </c>
      <c r="D1157" s="70">
        <f>SUMPRODUCT(R1157:S1157,PAINEL_PESOS!$C$25:$C$26)</f>
        <v/>
      </c>
      <c r="E1157" s="70">
        <f>SUMPRODUCT(T1157:U1157,PAINEL_PESOS!$C$28:$C$29)</f>
        <v/>
      </c>
      <c r="F1157" s="70" t="n">
        <v>0.999977953414845</v>
      </c>
      <c r="G1157" s="70" t="n">
        <v>0.6536658922140589</v>
      </c>
      <c r="H1157" s="71">
        <f>IF(NOT(AND(PAINEL_PESOS!$D$12="OK - 100%",PAINEL_PESOS!$F$20="OK - 100%",PAINEL_PESOS!$F$24="OK - 100%",PAINEL_PESOS!$F$27="OK - 100%",PAINEL_PESOS!$F$30="OK - 100%")),"", (B1157*PAINEL_PESOS!$B$7+C1157*PAINEL_PESOS!$B$8+D1157*PAINEL_PESOS!$B$9+E1157*PAINEL_PESOS!$B$10)*F1157)</f>
        <v/>
      </c>
      <c r="I1157" s="71">
        <f>IF(H1157="","",H1157-G1157)</f>
        <v/>
      </c>
      <c r="J1157" s="71">
        <f>IF(I1157="","",ABS(I1157))</f>
        <v/>
      </c>
      <c r="K1157" t="n">
        <v>0.2</v>
      </c>
      <c r="L1157" t="n">
        <v>0</v>
      </c>
      <c r="M1157" t="n">
        <v>1</v>
      </c>
      <c r="N1157" t="n">
        <v>0.9998245253218409</v>
      </c>
      <c r="O1157" t="n">
        <v>0.1755886212767368</v>
      </c>
      <c r="P1157" t="n">
        <v>0.9999995550705386</v>
      </c>
      <c r="Q1157" t="n">
        <v>0.999992758910179</v>
      </c>
      <c r="R1157" t="n">
        <v>0.9716378022411221</v>
      </c>
      <c r="S1157" t="n">
        <v>0.3399413844053889</v>
      </c>
      <c r="T1157" t="n">
        <v>0.6078086497096016</v>
      </c>
      <c r="U1157" t="n">
        <v>0.7597550398716282</v>
      </c>
    </row>
    <row r="1158">
      <c r="A1158" t="inlineStr">
        <is>
          <t>1349436</t>
        </is>
      </c>
      <c r="B1158" s="70">
        <f>SUMPRODUCT(K1158:N1158,PAINEL_PESOS!$C$16:$C$19)</f>
        <v/>
      </c>
      <c r="C1158" s="70">
        <f>SUMPRODUCT(O1158:Q1158,PAINEL_PESOS!$C$21:$C$23)</f>
        <v/>
      </c>
      <c r="D1158" s="70">
        <f>SUMPRODUCT(R1158:S1158,PAINEL_PESOS!$C$25:$C$26)</f>
        <v/>
      </c>
      <c r="E1158" s="70">
        <f>SUMPRODUCT(T1158:U1158,PAINEL_PESOS!$C$28:$C$29)</f>
        <v/>
      </c>
      <c r="F1158" s="70" t="n">
        <v>0.999979934403847</v>
      </c>
      <c r="G1158" s="70" t="n">
        <v>0.6617432717922844</v>
      </c>
      <c r="H1158" s="71">
        <f>IF(NOT(AND(PAINEL_PESOS!$D$12="OK - 100%",PAINEL_PESOS!$F$20="OK - 100%",PAINEL_PESOS!$F$24="OK - 100%",PAINEL_PESOS!$F$27="OK - 100%",PAINEL_PESOS!$F$30="OK - 100%")),"", (B1158*PAINEL_PESOS!$B$7+C1158*PAINEL_PESOS!$B$8+D1158*PAINEL_PESOS!$B$9+E1158*PAINEL_PESOS!$B$10)*F1158)</f>
        <v/>
      </c>
      <c r="I1158" s="71">
        <f>IF(H1158="","",H1158-G1158)</f>
        <v/>
      </c>
      <c r="J1158" s="71">
        <f>IF(I1158="","",ABS(I1158))</f>
        <v/>
      </c>
      <c r="K1158" t="n">
        <v>0.2147679593344985</v>
      </c>
      <c r="L1158" t="n">
        <v>0</v>
      </c>
      <c r="M1158" t="n">
        <v>0.9836881368754147</v>
      </c>
      <c r="N1158" t="n">
        <v>0.999850372164365</v>
      </c>
      <c r="O1158" t="n">
        <v>0.1785575071470549</v>
      </c>
      <c r="P1158" t="n">
        <v>0.9999996186361182</v>
      </c>
      <c r="Q1158" t="n">
        <v>0.9999876402922576</v>
      </c>
      <c r="R1158" t="n">
        <v>0.9930038384248228</v>
      </c>
      <c r="S1158" t="n">
        <v>0.4056745322281441</v>
      </c>
      <c r="T1158" t="n">
        <v>0.5936005506112761</v>
      </c>
      <c r="U1158" t="n">
        <v>0.7502570698207973</v>
      </c>
    </row>
    <row r="1159">
      <c r="A1159" t="inlineStr">
        <is>
          <t>1349437</t>
        </is>
      </c>
      <c r="B1159" s="70">
        <f>SUMPRODUCT(K1159:N1159,PAINEL_PESOS!$C$16:$C$19)</f>
        <v/>
      </c>
      <c r="C1159" s="70">
        <f>SUMPRODUCT(O1159:Q1159,PAINEL_PESOS!$C$21:$C$23)</f>
        <v/>
      </c>
      <c r="D1159" s="70">
        <f>SUMPRODUCT(R1159:S1159,PAINEL_PESOS!$C$25:$C$26)</f>
        <v/>
      </c>
      <c r="E1159" s="70">
        <f>SUMPRODUCT(T1159:U1159,PAINEL_PESOS!$C$28:$C$29)</f>
        <v/>
      </c>
      <c r="F1159" s="70" t="n">
        <v>0.9999902212977659</v>
      </c>
      <c r="G1159" s="70" t="n">
        <v>0.676601743813125</v>
      </c>
      <c r="H1159" s="71">
        <f>IF(NOT(AND(PAINEL_PESOS!$D$12="OK - 100%",PAINEL_PESOS!$F$20="OK - 100%",PAINEL_PESOS!$F$24="OK - 100%",PAINEL_PESOS!$F$27="OK - 100%",PAINEL_PESOS!$F$30="OK - 100%")),"", (B1159*PAINEL_PESOS!$B$7+C1159*PAINEL_PESOS!$B$8+D1159*PAINEL_PESOS!$B$9+E1159*PAINEL_PESOS!$B$10)*F1159)</f>
        <v/>
      </c>
      <c r="I1159" s="71">
        <f>IF(H1159="","",H1159-G1159)</f>
        <v/>
      </c>
      <c r="J1159" s="71">
        <f>IF(I1159="","",ABS(I1159))</f>
        <v/>
      </c>
      <c r="K1159" t="n">
        <v>0.2</v>
      </c>
      <c r="L1159" t="n">
        <v>0</v>
      </c>
      <c r="M1159" t="n">
        <v>1</v>
      </c>
      <c r="N1159" t="n">
        <v>0.9999221689732496</v>
      </c>
      <c r="O1159" t="n">
        <v>0.1755886212767368</v>
      </c>
      <c r="P1159" t="n">
        <v>0.9999998026617301</v>
      </c>
      <c r="Q1159" t="n">
        <v>0.9999967883706672</v>
      </c>
      <c r="R1159" t="n">
        <v>0.9938431492087029</v>
      </c>
      <c r="S1159" t="n">
        <v>0.484671864140616</v>
      </c>
      <c r="T1159" t="n">
        <v>0.539105974984746</v>
      </c>
      <c r="U1159" t="n">
        <v>0.844894666958352</v>
      </c>
    </row>
    <row r="1160">
      <c r="A1160" t="inlineStr">
        <is>
          <t>1349738</t>
        </is>
      </c>
      <c r="B1160" s="70">
        <f>SUMPRODUCT(K1160:N1160,PAINEL_PESOS!$C$16:$C$19)</f>
        <v/>
      </c>
      <c r="C1160" s="70">
        <f>SUMPRODUCT(O1160:Q1160,PAINEL_PESOS!$C$21:$C$23)</f>
        <v/>
      </c>
      <c r="D1160" s="70">
        <f>SUMPRODUCT(R1160:S1160,PAINEL_PESOS!$C$25:$C$26)</f>
        <v/>
      </c>
      <c r="E1160" s="70">
        <f>SUMPRODUCT(T1160:U1160,PAINEL_PESOS!$C$28:$C$29)</f>
        <v/>
      </c>
      <c r="F1160" s="70" t="n">
        <v>0.9988838323198871</v>
      </c>
      <c r="G1160" s="70" t="n"/>
      <c r="H1160" s="71">
        <f>IF(NOT(AND(PAINEL_PESOS!$D$12="OK - 100%",PAINEL_PESOS!$F$20="OK - 100%",PAINEL_PESOS!$F$24="OK - 100%",PAINEL_PESOS!$F$27="OK - 100%",PAINEL_PESOS!$F$30="OK - 100%")),"", (B1160*PAINEL_PESOS!$B$7+C1160*PAINEL_PESOS!$B$8+D1160*PAINEL_PESOS!$B$9+E1160*PAINEL_PESOS!$B$10)*F1160)</f>
        <v/>
      </c>
      <c r="I1160" s="71">
        <f>IF(H1160="","",H1160-G1160)</f>
        <v/>
      </c>
      <c r="J1160" s="71">
        <f>IF(I1160="","",ABS(I1160))</f>
        <v/>
      </c>
      <c r="K1160" t="n">
        <v>0.2</v>
      </c>
      <c r="L1160" t="n">
        <v>0</v>
      </c>
      <c r="M1160" t="n">
        <v>1</v>
      </c>
      <c r="N1160" t="n">
        <v>0.9981018073597849</v>
      </c>
      <c r="O1160" t="n">
        <v>0.2157453128476017</v>
      </c>
      <c r="P1160" t="n">
        <v>0.9999865485842123</v>
      </c>
      <c r="Q1160" t="n">
        <v>0.9956655162100509</v>
      </c>
      <c r="R1160" t="n">
        <v>0.6906878619635616</v>
      </c>
      <c r="S1160" t="n">
        <v>0.532656844267319</v>
      </c>
      <c r="U1160" t="n">
        <v>0.8260939053519766</v>
      </c>
    </row>
    <row r="1161">
      <c r="A1161" t="inlineStr">
        <is>
          <t>1349410</t>
        </is>
      </c>
      <c r="B1161" s="70">
        <f>SUMPRODUCT(K1161:N1161,PAINEL_PESOS!$C$16:$C$19)</f>
        <v/>
      </c>
      <c r="C1161" s="70">
        <f>SUMPRODUCT(O1161:Q1161,PAINEL_PESOS!$C$21:$C$23)</f>
        <v/>
      </c>
      <c r="D1161" s="70">
        <f>SUMPRODUCT(R1161:S1161,PAINEL_PESOS!$C$25:$C$26)</f>
        <v/>
      </c>
      <c r="E1161" s="70">
        <f>SUMPRODUCT(T1161:U1161,PAINEL_PESOS!$C$28:$C$29)</f>
        <v/>
      </c>
      <c r="F1161" s="70" t="n">
        <v>0.9999930067537979</v>
      </c>
      <c r="G1161" s="70" t="n">
        <v>0.6330675783852787</v>
      </c>
      <c r="H1161" s="71">
        <f>IF(NOT(AND(PAINEL_PESOS!$D$12="OK - 100%",PAINEL_PESOS!$F$20="OK - 100%",PAINEL_PESOS!$F$24="OK - 100%",PAINEL_PESOS!$F$27="OK - 100%",PAINEL_PESOS!$F$30="OK - 100%")),"", (B1161*PAINEL_PESOS!$B$7+C1161*PAINEL_PESOS!$B$8+D1161*PAINEL_PESOS!$B$9+E1161*PAINEL_PESOS!$B$10)*F1161)</f>
        <v/>
      </c>
      <c r="I1161" s="71">
        <f>IF(H1161="","",H1161-G1161)</f>
        <v/>
      </c>
      <c r="J1161" s="71">
        <f>IF(I1161="","",ABS(I1161))</f>
        <v/>
      </c>
      <c r="K1161" t="n">
        <v>0.2</v>
      </c>
      <c r="L1161" t="n">
        <v>0</v>
      </c>
      <c r="M1161" t="n">
        <v>1</v>
      </c>
      <c r="N1161" t="n">
        <v>0.9999443391292903</v>
      </c>
      <c r="O1161" t="n">
        <v>0.1755886212767368</v>
      </c>
      <c r="P1161" t="n">
        <v>0.9999998588748453</v>
      </c>
      <c r="Q1161" t="n">
        <v>0.9999977032229921</v>
      </c>
      <c r="R1161" t="n">
        <v>0.7446443722185483</v>
      </c>
      <c r="S1161" t="n">
        <v>0.4051308998046981</v>
      </c>
      <c r="T1161" t="n">
        <v>0.5043003959099167</v>
      </c>
      <c r="U1161" t="n">
        <v>0.8601374184952293</v>
      </c>
    </row>
    <row r="1162">
      <c r="A1162" t="inlineStr">
        <is>
          <t>1349411</t>
        </is>
      </c>
      <c r="B1162" s="70">
        <f>SUMPRODUCT(K1162:N1162,PAINEL_PESOS!$C$16:$C$19)</f>
        <v/>
      </c>
      <c r="C1162" s="70">
        <f>SUMPRODUCT(O1162:Q1162,PAINEL_PESOS!$C$21:$C$23)</f>
        <v/>
      </c>
      <c r="D1162" s="70">
        <f>SUMPRODUCT(R1162:S1162,PAINEL_PESOS!$C$25:$C$26)</f>
        <v/>
      </c>
      <c r="E1162" s="70">
        <f>SUMPRODUCT(T1162:U1162,PAINEL_PESOS!$C$28:$C$29)</f>
        <v/>
      </c>
      <c r="F1162" s="70" t="n">
        <v>0.9999454680729276</v>
      </c>
      <c r="G1162" s="70" t="n">
        <v>0.574656980535304</v>
      </c>
      <c r="H1162" s="71">
        <f>IF(NOT(AND(PAINEL_PESOS!$D$12="OK - 100%",PAINEL_PESOS!$F$20="OK - 100%",PAINEL_PESOS!$F$24="OK - 100%",PAINEL_PESOS!$F$27="OK - 100%",PAINEL_PESOS!$F$30="OK - 100%")),"", (B1162*PAINEL_PESOS!$B$7+C1162*PAINEL_PESOS!$B$8+D1162*PAINEL_PESOS!$B$9+E1162*PAINEL_PESOS!$B$10)*F1162)</f>
        <v/>
      </c>
      <c r="I1162" s="71">
        <f>IF(H1162="","",H1162-G1162)</f>
        <v/>
      </c>
      <c r="J1162" s="71">
        <f>IF(I1162="","",ABS(I1162))</f>
        <v/>
      </c>
      <c r="K1162" t="n">
        <v>0.5155183374683258</v>
      </c>
      <c r="L1162" t="n">
        <v>0</v>
      </c>
      <c r="M1162" t="n">
        <v>0.5424511533255897</v>
      </c>
      <c r="N1162" t="n">
        <v>0.9997561389942188</v>
      </c>
      <c r="O1162" t="n">
        <v>0.2982921572102646</v>
      </c>
      <c r="P1162" t="n">
        <v>0.9999982552162595</v>
      </c>
      <c r="Q1162" t="n">
        <v>0.9998732632597327</v>
      </c>
      <c r="R1162" t="n">
        <v>0.3066351207723593</v>
      </c>
      <c r="S1162" t="n">
        <v>0.3995052011221234</v>
      </c>
      <c r="T1162" t="n">
        <v>0.5043003959099167</v>
      </c>
      <c r="U1162" t="n">
        <v>0.8260939053519766</v>
      </c>
    </row>
    <row r="1163">
      <c r="A1163" t="inlineStr">
        <is>
          <t>1349423</t>
        </is>
      </c>
      <c r="B1163" s="70">
        <f>SUMPRODUCT(K1163:N1163,PAINEL_PESOS!$C$16:$C$19)</f>
        <v/>
      </c>
      <c r="C1163" s="70">
        <f>SUMPRODUCT(O1163:Q1163,PAINEL_PESOS!$C$21:$C$23)</f>
        <v/>
      </c>
      <c r="D1163" s="70">
        <f>SUMPRODUCT(R1163:S1163,PAINEL_PESOS!$C$25:$C$26)</f>
        <v/>
      </c>
      <c r="E1163" s="70">
        <f>SUMPRODUCT(T1163:U1163,PAINEL_PESOS!$C$28:$C$29)</f>
        <v/>
      </c>
      <c r="F1163" s="70" t="n">
        <v>0.9999704655778806</v>
      </c>
      <c r="G1163" s="70" t="n">
        <v>0.6277334049521738</v>
      </c>
      <c r="H1163" s="71">
        <f>IF(NOT(AND(PAINEL_PESOS!$D$12="OK - 100%",PAINEL_PESOS!$F$20="OK - 100%",PAINEL_PESOS!$F$24="OK - 100%",PAINEL_PESOS!$F$27="OK - 100%",PAINEL_PESOS!$F$30="OK - 100%")),"", (B1163*PAINEL_PESOS!$B$7+C1163*PAINEL_PESOS!$B$8+D1163*PAINEL_PESOS!$B$9+E1163*PAINEL_PESOS!$B$10)*F1163)</f>
        <v/>
      </c>
      <c r="I1163" s="71">
        <f>IF(H1163="","",H1163-G1163)</f>
        <v/>
      </c>
      <c r="J1163" s="71">
        <f>IF(I1163="","",ABS(I1163))</f>
        <v/>
      </c>
      <c r="K1163" t="n">
        <v>0.5629534691136104</v>
      </c>
      <c r="L1163" t="n">
        <v>0</v>
      </c>
      <c r="M1163" t="n">
        <v>0.5946709783747077</v>
      </c>
      <c r="N1163" t="n">
        <v>0.9998532037715707</v>
      </c>
      <c r="O1163" t="n">
        <v>0.2466400568941092</v>
      </c>
      <c r="P1163" t="n">
        <v>0.9999994648627243</v>
      </c>
      <c r="Q1163" t="n">
        <v>0.9999396590030888</v>
      </c>
      <c r="R1163" t="n">
        <v>0.7176345836286372</v>
      </c>
      <c r="S1163" t="n">
        <v>0.4012177000681858</v>
      </c>
      <c r="T1163" t="n">
        <v>0.4473971483485104</v>
      </c>
      <c r="U1163" t="n">
        <v>0.8793078504296608</v>
      </c>
    </row>
    <row r="1164">
      <c r="A1164" t="inlineStr">
        <is>
          <t>1349424</t>
        </is>
      </c>
      <c r="B1164" s="70">
        <f>SUMPRODUCT(K1164:N1164,PAINEL_PESOS!$C$16:$C$19)</f>
        <v/>
      </c>
      <c r="C1164" s="70">
        <f>SUMPRODUCT(O1164:Q1164,PAINEL_PESOS!$C$21:$C$23)</f>
        <v/>
      </c>
      <c r="D1164" s="70">
        <f>SUMPRODUCT(R1164:S1164,PAINEL_PESOS!$C$25:$C$26)</f>
        <v/>
      </c>
      <c r="E1164" s="70">
        <f>SUMPRODUCT(T1164:U1164,PAINEL_PESOS!$C$28:$C$29)</f>
        <v/>
      </c>
      <c r="F1164" s="70" t="n">
        <v>0.9999575333439419</v>
      </c>
      <c r="G1164" s="70" t="n">
        <v>0.6152910772041051</v>
      </c>
      <c r="H1164" s="71">
        <f>IF(NOT(AND(PAINEL_PESOS!$D$12="OK - 100%",PAINEL_PESOS!$F$20="OK - 100%",PAINEL_PESOS!$F$24="OK - 100%",PAINEL_PESOS!$F$27="OK - 100%",PAINEL_PESOS!$F$30="OK - 100%")),"", (B1164*PAINEL_PESOS!$B$7+C1164*PAINEL_PESOS!$B$8+D1164*PAINEL_PESOS!$B$9+E1164*PAINEL_PESOS!$B$10)*F1164)</f>
        <v/>
      </c>
      <c r="I1164" s="71">
        <f>IF(H1164="","",H1164-G1164)</f>
        <v/>
      </c>
      <c r="J1164" s="71">
        <f>IF(I1164="","",ABS(I1164))</f>
        <v/>
      </c>
      <c r="K1164" t="n">
        <v>0.5347457953960543</v>
      </c>
      <c r="L1164" t="n">
        <v>0</v>
      </c>
      <c r="M1164" t="n">
        <v>0.6261753037647914</v>
      </c>
      <c r="N1164" t="n">
        <v>0.999785855195029</v>
      </c>
      <c r="O1164" t="n">
        <v>0.2423274107848767</v>
      </c>
      <c r="P1164" t="n">
        <v>0.9999992284277758</v>
      </c>
      <c r="Q1164" t="n">
        <v>0.9999149941604693</v>
      </c>
      <c r="R1164" t="n">
        <v>0.7360349639410275</v>
      </c>
      <c r="S1164" t="n">
        <v>0.2544444219216928</v>
      </c>
      <c r="T1164" t="n">
        <v>0.4583685755635419</v>
      </c>
      <c r="U1164" t="n">
        <v>0.8985084671603583</v>
      </c>
    </row>
    <row r="1165">
      <c r="A1165" t="inlineStr">
        <is>
          <t>1349425</t>
        </is>
      </c>
      <c r="B1165" s="70">
        <f>SUMPRODUCT(K1165:N1165,PAINEL_PESOS!$C$16:$C$19)</f>
        <v/>
      </c>
      <c r="C1165" s="70">
        <f>SUMPRODUCT(O1165:Q1165,PAINEL_PESOS!$C$21:$C$23)</f>
        <v/>
      </c>
      <c r="D1165" s="70">
        <f>SUMPRODUCT(R1165:S1165,PAINEL_PESOS!$C$25:$C$26)</f>
        <v/>
      </c>
      <c r="E1165" s="70">
        <f>SUMPRODUCT(T1165:U1165,PAINEL_PESOS!$C$28:$C$29)</f>
        <v/>
      </c>
      <c r="F1165" s="70" t="n">
        <v>0.9999942149420117</v>
      </c>
      <c r="G1165" s="70" t="n">
        <v>0.6414660766456662</v>
      </c>
      <c r="H1165" s="71">
        <f>IF(NOT(AND(PAINEL_PESOS!$D$12="OK - 100%",PAINEL_PESOS!$F$20="OK - 100%",PAINEL_PESOS!$F$24="OK - 100%",PAINEL_PESOS!$F$27="OK - 100%",PAINEL_PESOS!$F$30="OK - 100%")),"", (B1165*PAINEL_PESOS!$B$7+C1165*PAINEL_PESOS!$B$8+D1165*PAINEL_PESOS!$B$9+E1165*PAINEL_PESOS!$B$10)*F1165)</f>
        <v/>
      </c>
      <c r="I1165" s="71">
        <f>IF(H1165="","",H1165-G1165)</f>
        <v/>
      </c>
      <c r="J1165" s="71">
        <f>IF(I1165="","",ABS(I1165))</f>
        <v/>
      </c>
      <c r="K1165" t="n">
        <v>0.2</v>
      </c>
      <c r="L1165" t="n">
        <v>0</v>
      </c>
      <c r="M1165" t="n">
        <v>1</v>
      </c>
      <c r="N1165" t="n">
        <v>0.9999539553964536</v>
      </c>
      <c r="O1165" t="n">
        <v>0.1755886212767368</v>
      </c>
      <c r="P1165" t="n">
        <v>0.999999883256856</v>
      </c>
      <c r="Q1165" t="n">
        <v>0.9999981000336151</v>
      </c>
      <c r="R1165" t="n">
        <v>0.8397957603259113</v>
      </c>
      <c r="S1165" t="n">
        <v>0.4167127623830504</v>
      </c>
      <c r="T1165" t="n">
        <v>0.4278460486308282</v>
      </c>
      <c r="U1165" t="n">
        <v>0.8970356819351926</v>
      </c>
    </row>
    <row r="1166">
      <c r="A1166" t="inlineStr">
        <is>
          <t>1349426</t>
        </is>
      </c>
      <c r="B1166" s="70">
        <f>SUMPRODUCT(K1166:N1166,PAINEL_PESOS!$C$16:$C$19)</f>
        <v/>
      </c>
      <c r="C1166" s="70">
        <f>SUMPRODUCT(O1166:Q1166,PAINEL_PESOS!$C$21:$C$23)</f>
        <v/>
      </c>
      <c r="D1166" s="70">
        <f>SUMPRODUCT(R1166:S1166,PAINEL_PESOS!$C$25:$C$26)</f>
        <v/>
      </c>
      <c r="E1166" s="70">
        <f>SUMPRODUCT(T1166:U1166,PAINEL_PESOS!$C$28:$C$29)</f>
        <v/>
      </c>
      <c r="F1166" s="70" t="n">
        <v>0.999996968393096</v>
      </c>
      <c r="G1166" s="70" t="n">
        <v>0.6504452703009802</v>
      </c>
      <c r="H1166" s="71">
        <f>IF(NOT(AND(PAINEL_PESOS!$D$12="OK - 100%",PAINEL_PESOS!$F$20="OK - 100%",PAINEL_PESOS!$F$24="OK - 100%",PAINEL_PESOS!$F$27="OK - 100%",PAINEL_PESOS!$F$30="OK - 100%")),"", (B1166*PAINEL_PESOS!$B$7+C1166*PAINEL_PESOS!$B$8+D1166*PAINEL_PESOS!$B$9+E1166*PAINEL_PESOS!$B$10)*F1166)</f>
        <v/>
      </c>
      <c r="I1166" s="71">
        <f>IF(H1166="","",H1166-G1166)</f>
        <v/>
      </c>
      <c r="J1166" s="71">
        <f>IF(I1166="","",ABS(I1166))</f>
        <v/>
      </c>
      <c r="K1166" t="n">
        <v>0.2</v>
      </c>
      <c r="L1166" t="n">
        <v>0</v>
      </c>
      <c r="M1166" t="n">
        <v>1</v>
      </c>
      <c r="N1166" t="n">
        <v>0.9999758707650246</v>
      </c>
      <c r="O1166" t="n">
        <v>0.1755886212767368</v>
      </c>
      <c r="P1166" t="n">
        <v>0.9999999388224436</v>
      </c>
      <c r="Q1166" t="n">
        <v>0.9999990043494087</v>
      </c>
      <c r="R1166" t="n">
        <v>0.9748072613554564</v>
      </c>
      <c r="S1166" t="n">
        <v>0.3972177539978312</v>
      </c>
      <c r="T1166" t="n">
        <v>0.3646803485158119</v>
      </c>
      <c r="U1166" t="n">
        <v>0.9164929287266379</v>
      </c>
    </row>
    <row r="1167">
      <c r="A1167" t="inlineStr">
        <is>
          <t>1349427</t>
        </is>
      </c>
      <c r="B1167" s="70">
        <f>SUMPRODUCT(K1167:N1167,PAINEL_PESOS!$C$16:$C$19)</f>
        <v/>
      </c>
      <c r="C1167" s="70">
        <f>SUMPRODUCT(O1167:Q1167,PAINEL_PESOS!$C$21:$C$23)</f>
        <v/>
      </c>
      <c r="D1167" s="70">
        <f>SUMPRODUCT(R1167:S1167,PAINEL_PESOS!$C$25:$C$26)</f>
        <v/>
      </c>
      <c r="E1167" s="70">
        <f>SUMPRODUCT(T1167:U1167,PAINEL_PESOS!$C$28:$C$29)</f>
        <v/>
      </c>
      <c r="F1167" s="70" t="n">
        <v>0.9999926719582142</v>
      </c>
      <c r="G1167" s="70" t="n">
        <v>0.5835930715750477</v>
      </c>
      <c r="H1167" s="71">
        <f>IF(NOT(AND(PAINEL_PESOS!$D$12="OK - 100%",PAINEL_PESOS!$F$20="OK - 100%",PAINEL_PESOS!$F$24="OK - 100%",PAINEL_PESOS!$F$27="OK - 100%",PAINEL_PESOS!$F$30="OK - 100%")),"", (B1167*PAINEL_PESOS!$B$7+C1167*PAINEL_PESOS!$B$8+D1167*PAINEL_PESOS!$B$9+E1167*PAINEL_PESOS!$B$10)*F1167)</f>
        <v/>
      </c>
      <c r="I1167" s="71">
        <f>IF(H1167="","",H1167-G1167)</f>
        <v/>
      </c>
      <c r="J1167" s="71">
        <f>IF(I1167="","",ABS(I1167))</f>
        <v/>
      </c>
      <c r="K1167" t="n">
        <v>0.2</v>
      </c>
      <c r="L1167" t="n">
        <v>0</v>
      </c>
      <c r="M1167" t="n">
        <v>1</v>
      </c>
      <c r="N1167" t="n">
        <v>0.9999416744076688</v>
      </c>
      <c r="O1167" t="n">
        <v>0.1755886212767368</v>
      </c>
      <c r="P1167" t="n">
        <v>0.9999998521184178</v>
      </c>
      <c r="Q1167" t="n">
        <v>0.9999975932640048</v>
      </c>
      <c r="R1167" t="n">
        <v>0.4858911603601937</v>
      </c>
      <c r="S1167" t="n">
        <v>0.3681492939687568</v>
      </c>
      <c r="T1167" t="n">
        <v>0.3593445753813016</v>
      </c>
      <c r="U1167" t="n">
        <v>0.9050322075862196</v>
      </c>
    </row>
    <row r="1168">
      <c r="A1168" t="inlineStr">
        <is>
          <t>1349428</t>
        </is>
      </c>
      <c r="B1168" s="70">
        <f>SUMPRODUCT(K1168:N1168,PAINEL_PESOS!$C$16:$C$19)</f>
        <v/>
      </c>
      <c r="C1168" s="70">
        <f>SUMPRODUCT(O1168:Q1168,PAINEL_PESOS!$C$21:$C$23)</f>
        <v/>
      </c>
      <c r="D1168" s="70">
        <f>SUMPRODUCT(R1168:S1168,PAINEL_PESOS!$C$25:$C$26)</f>
        <v/>
      </c>
      <c r="E1168" s="70">
        <f>SUMPRODUCT(T1168:U1168,PAINEL_PESOS!$C$28:$C$29)</f>
        <v/>
      </c>
      <c r="F1168" s="70" t="n">
        <v>0.9999921657195791</v>
      </c>
      <c r="G1168" s="70" t="n">
        <v>0.6161489601586086</v>
      </c>
      <c r="H1168" s="71">
        <f>IF(NOT(AND(PAINEL_PESOS!$D$12="OK - 100%",PAINEL_PESOS!$F$20="OK - 100%",PAINEL_PESOS!$F$24="OK - 100%",PAINEL_PESOS!$F$27="OK - 100%",PAINEL_PESOS!$F$30="OK - 100%")),"", (B1168*PAINEL_PESOS!$B$7+C1168*PAINEL_PESOS!$B$8+D1168*PAINEL_PESOS!$B$9+E1168*PAINEL_PESOS!$B$10)*F1168)</f>
        <v/>
      </c>
      <c r="I1168" s="71">
        <f>IF(H1168="","",H1168-G1168)</f>
        <v/>
      </c>
      <c r="J1168" s="71">
        <f>IF(I1168="","",ABS(I1168))</f>
        <v/>
      </c>
      <c r="K1168" t="n">
        <v>0.2</v>
      </c>
      <c r="L1168" t="n">
        <v>0</v>
      </c>
      <c r="M1168" t="n">
        <v>1</v>
      </c>
      <c r="N1168" t="n">
        <v>0.9999376451269956</v>
      </c>
      <c r="O1168" t="n">
        <v>0.1755886212767368</v>
      </c>
      <c r="P1168" t="n">
        <v>0.9999998419021082</v>
      </c>
      <c r="Q1168" t="n">
        <v>0.999997426996431</v>
      </c>
      <c r="R1168" t="n">
        <v>0.7539174453018777</v>
      </c>
      <c r="S1168" t="n">
        <v>0.3532305351434358</v>
      </c>
      <c r="T1168" t="n">
        <v>0.3774310781067612</v>
      </c>
      <c r="U1168" t="n">
        <v>0.8942918236755288</v>
      </c>
    </row>
    <row r="1169">
      <c r="A1169" t="inlineStr">
        <is>
          <t>1349429</t>
        </is>
      </c>
      <c r="B1169" s="70">
        <f>SUMPRODUCT(K1169:N1169,PAINEL_PESOS!$C$16:$C$19)</f>
        <v/>
      </c>
      <c r="C1169" s="70">
        <f>SUMPRODUCT(O1169:Q1169,PAINEL_PESOS!$C$21:$C$23)</f>
        <v/>
      </c>
      <c r="D1169" s="70">
        <f>SUMPRODUCT(R1169:S1169,PAINEL_PESOS!$C$25:$C$26)</f>
        <v/>
      </c>
      <c r="E1169" s="70">
        <f>SUMPRODUCT(T1169:U1169,PAINEL_PESOS!$C$28:$C$29)</f>
        <v/>
      </c>
      <c r="F1169" s="70" t="n">
        <v>0.9999962813509085</v>
      </c>
      <c r="G1169" s="70" t="n">
        <v>0.5907661596564467</v>
      </c>
      <c r="H1169" s="71">
        <f>IF(NOT(AND(PAINEL_PESOS!$D$12="OK - 100%",PAINEL_PESOS!$F$20="OK - 100%",PAINEL_PESOS!$F$24="OK - 100%",PAINEL_PESOS!$F$27="OK - 100%",PAINEL_PESOS!$F$30="OK - 100%")),"", (B1169*PAINEL_PESOS!$B$7+C1169*PAINEL_PESOS!$B$8+D1169*PAINEL_PESOS!$B$9+E1169*PAINEL_PESOS!$B$10)*F1169)</f>
        <v/>
      </c>
      <c r="I1169" s="71">
        <f>IF(H1169="","",H1169-G1169)</f>
        <v/>
      </c>
      <c r="J1169" s="71">
        <f>IF(I1169="","",ABS(I1169))</f>
        <v/>
      </c>
      <c r="K1169" t="n">
        <v>0.2</v>
      </c>
      <c r="L1169" t="n">
        <v>0</v>
      </c>
      <c r="M1169" t="n">
        <v>1</v>
      </c>
      <c r="N1169" t="n">
        <v>0.9999704024370837</v>
      </c>
      <c r="O1169" t="n">
        <v>0.1755886212767368</v>
      </c>
      <c r="P1169" t="n">
        <v>0.9999999249578027</v>
      </c>
      <c r="Q1169" t="n">
        <v>0.9999987787057907</v>
      </c>
      <c r="R1169" t="n">
        <v>0.5637959530962069</v>
      </c>
      <c r="S1169" t="n">
        <v>0.3744623300178733</v>
      </c>
      <c r="T1169" t="n">
        <v>0.3502523281336183</v>
      </c>
      <c r="U1169" t="n">
        <v>0.8872594897068123</v>
      </c>
    </row>
    <row r="1170">
      <c r="A1170" t="inlineStr">
        <is>
          <t>1349430</t>
        </is>
      </c>
      <c r="B1170" s="70">
        <f>SUMPRODUCT(K1170:N1170,PAINEL_PESOS!$C$16:$C$19)</f>
        <v/>
      </c>
      <c r="C1170" s="70">
        <f>SUMPRODUCT(O1170:Q1170,PAINEL_PESOS!$C$21:$C$23)</f>
        <v/>
      </c>
      <c r="D1170" s="70">
        <f>SUMPRODUCT(R1170:S1170,PAINEL_PESOS!$C$25:$C$26)</f>
        <v/>
      </c>
      <c r="E1170" s="70">
        <f>SUMPRODUCT(T1170:U1170,PAINEL_PESOS!$C$28:$C$29)</f>
        <v/>
      </c>
      <c r="F1170" s="70" t="n">
        <v>0.9999965657811312</v>
      </c>
      <c r="G1170" s="70" t="n">
        <v>0.6270145577939218</v>
      </c>
      <c r="H1170" s="71">
        <f>IF(NOT(AND(PAINEL_PESOS!$D$12="OK - 100%",PAINEL_PESOS!$F$20="OK - 100%",PAINEL_PESOS!$F$24="OK - 100%",PAINEL_PESOS!$F$27="OK - 100%",PAINEL_PESOS!$F$30="OK - 100%")),"", (B1170*PAINEL_PESOS!$B$7+C1170*PAINEL_PESOS!$B$8+D1170*PAINEL_PESOS!$B$9+E1170*PAINEL_PESOS!$B$10)*F1170)</f>
        <v/>
      </c>
      <c r="I1170" s="71">
        <f>IF(H1170="","",H1170-G1170)</f>
        <v/>
      </c>
      <c r="J1170" s="71">
        <f>IF(I1170="","",ABS(I1170))</f>
        <v/>
      </c>
      <c r="K1170" t="n">
        <v>0.2</v>
      </c>
      <c r="L1170" t="n">
        <v>0</v>
      </c>
      <c r="M1170" t="n">
        <v>1</v>
      </c>
      <c r="N1170" t="n">
        <v>0.9999726662833927</v>
      </c>
      <c r="O1170" t="n">
        <v>0.1755886212767368</v>
      </c>
      <c r="P1170" t="n">
        <v>0.9999999306976668</v>
      </c>
      <c r="Q1170" t="n">
        <v>0.9999988721206565</v>
      </c>
      <c r="R1170" t="n">
        <v>0.809588291968888</v>
      </c>
      <c r="S1170" t="n">
        <v>0.3869408538816891</v>
      </c>
      <c r="T1170" t="n">
        <v>0.3723406803933287</v>
      </c>
      <c r="U1170" t="n">
        <v>0.8968859134033613</v>
      </c>
    </row>
    <row r="1171">
      <c r="A1171" t="inlineStr">
        <is>
          <t>1349461</t>
        </is>
      </c>
      <c r="B1171" s="70">
        <f>SUMPRODUCT(K1171:N1171,PAINEL_PESOS!$C$16:$C$19)</f>
        <v/>
      </c>
      <c r="C1171" s="70">
        <f>SUMPRODUCT(O1171:Q1171,PAINEL_PESOS!$C$21:$C$23)</f>
        <v/>
      </c>
      <c r="D1171" s="70">
        <f>SUMPRODUCT(R1171:S1171,PAINEL_PESOS!$C$25:$C$26)</f>
        <v/>
      </c>
      <c r="E1171" s="70">
        <f>SUMPRODUCT(T1171:U1171,PAINEL_PESOS!$C$28:$C$29)</f>
        <v/>
      </c>
      <c r="F1171" s="70" t="n">
        <v>0.9999912883485907</v>
      </c>
      <c r="G1171" s="70" t="n">
        <v>0.6635577228660408</v>
      </c>
      <c r="H1171" s="71">
        <f>IF(NOT(AND(PAINEL_PESOS!$D$12="OK - 100%",PAINEL_PESOS!$F$20="OK - 100%",PAINEL_PESOS!$F$24="OK - 100%",PAINEL_PESOS!$F$27="OK - 100%",PAINEL_PESOS!$F$30="OK - 100%")),"", (B1171*PAINEL_PESOS!$B$7+C1171*PAINEL_PESOS!$B$8+D1171*PAINEL_PESOS!$B$9+E1171*PAINEL_PESOS!$B$10)*F1171)</f>
        <v/>
      </c>
      <c r="I1171" s="71">
        <f>IF(H1171="","",H1171-G1171)</f>
        <v/>
      </c>
      <c r="J1171" s="71">
        <f>IF(I1171="","",ABS(I1171))</f>
        <v/>
      </c>
      <c r="K1171" t="n">
        <v>0.2</v>
      </c>
      <c r="L1171" t="n">
        <v>0</v>
      </c>
      <c r="M1171" t="n">
        <v>1</v>
      </c>
      <c r="N1171" t="n">
        <v>0.9999246511484551</v>
      </c>
      <c r="O1171" t="n">
        <v>0.2885265395603573</v>
      </c>
      <c r="P1171" t="n">
        <v>1</v>
      </c>
      <c r="Q1171" t="n">
        <v>0.9999999751128855</v>
      </c>
      <c r="R1171" t="n">
        <v>0.9684826679357376</v>
      </c>
      <c r="S1171" t="n">
        <v>0.540360908726792</v>
      </c>
      <c r="T1171" t="n">
        <v>0.1998063013656569</v>
      </c>
      <c r="U1171" t="n">
        <v>0.9742114820818679</v>
      </c>
    </row>
    <row r="1172">
      <c r="A1172" t="inlineStr">
        <is>
          <t>1349462</t>
        </is>
      </c>
      <c r="B1172" s="70">
        <f>SUMPRODUCT(K1172:N1172,PAINEL_PESOS!$C$16:$C$19)</f>
        <v/>
      </c>
      <c r="C1172" s="70">
        <f>SUMPRODUCT(O1172:Q1172,PAINEL_PESOS!$C$21:$C$23)</f>
        <v/>
      </c>
      <c r="D1172" s="70">
        <f>SUMPRODUCT(R1172:S1172,PAINEL_PESOS!$C$25:$C$26)</f>
        <v/>
      </c>
      <c r="E1172" s="70">
        <f>SUMPRODUCT(T1172:U1172,PAINEL_PESOS!$C$28:$C$29)</f>
        <v/>
      </c>
      <c r="F1172" s="70" t="n">
        <v>0.9999914998633233</v>
      </c>
      <c r="G1172" s="70" t="n">
        <v>0.6619230161022029</v>
      </c>
      <c r="H1172" s="71">
        <f>IF(NOT(AND(PAINEL_PESOS!$D$12="OK - 100%",PAINEL_PESOS!$F$20="OK - 100%",PAINEL_PESOS!$F$24="OK - 100%",PAINEL_PESOS!$F$27="OK - 100%",PAINEL_PESOS!$F$30="OK - 100%")),"", (B1172*PAINEL_PESOS!$B$7+C1172*PAINEL_PESOS!$B$8+D1172*PAINEL_PESOS!$B$9+E1172*PAINEL_PESOS!$B$10)*F1172)</f>
        <v/>
      </c>
      <c r="I1172" s="71">
        <f>IF(H1172="","",H1172-G1172)</f>
        <v/>
      </c>
      <c r="J1172" s="71">
        <f>IF(I1172="","",ABS(I1172))</f>
        <v/>
      </c>
      <c r="K1172" t="n">
        <v>0.2</v>
      </c>
      <c r="L1172" t="n">
        <v>0</v>
      </c>
      <c r="M1172" t="n">
        <v>1</v>
      </c>
      <c r="N1172" t="n">
        <v>0.9999264805825918</v>
      </c>
      <c r="O1172" t="n">
        <v>0.2885265395603573</v>
      </c>
      <c r="P1172" t="n">
        <v>1</v>
      </c>
      <c r="Q1172" t="n">
        <v>0.9999999757171518</v>
      </c>
      <c r="R1172" t="n">
        <v>0.9897896814700872</v>
      </c>
      <c r="S1172" t="n">
        <v>0.5362247285697592</v>
      </c>
      <c r="T1172" t="n">
        <v>0.1542506708142318</v>
      </c>
      <c r="U1172" t="n">
        <v>0.9895164760253681</v>
      </c>
    </row>
    <row r="1173">
      <c r="A1173" t="inlineStr">
        <is>
          <t>1349463</t>
        </is>
      </c>
      <c r="B1173" s="70">
        <f>SUMPRODUCT(K1173:N1173,PAINEL_PESOS!$C$16:$C$19)</f>
        <v/>
      </c>
      <c r="C1173" s="70">
        <f>SUMPRODUCT(O1173:Q1173,PAINEL_PESOS!$C$21:$C$23)</f>
        <v/>
      </c>
      <c r="D1173" s="70">
        <f>SUMPRODUCT(R1173:S1173,PAINEL_PESOS!$C$25:$C$26)</f>
        <v/>
      </c>
      <c r="E1173" s="70">
        <f>SUMPRODUCT(T1173:U1173,PAINEL_PESOS!$C$28:$C$29)</f>
        <v/>
      </c>
      <c r="F1173" s="70" t="n">
        <v>0.9999950561096479</v>
      </c>
      <c r="G1173" s="70" t="n">
        <v>0.6605585468620045</v>
      </c>
      <c r="H1173" s="71">
        <f>IF(NOT(AND(PAINEL_PESOS!$D$12="OK - 100%",PAINEL_PESOS!$F$20="OK - 100%",PAINEL_PESOS!$F$24="OK - 100%",PAINEL_PESOS!$F$27="OK - 100%",PAINEL_PESOS!$F$30="OK - 100%")),"", (B1173*PAINEL_PESOS!$B$7+C1173*PAINEL_PESOS!$B$8+D1173*PAINEL_PESOS!$B$9+E1173*PAINEL_PESOS!$B$10)*F1173)</f>
        <v/>
      </c>
      <c r="I1173" s="71">
        <f>IF(H1173="","",H1173-G1173)</f>
        <v/>
      </c>
      <c r="J1173" s="71">
        <f>IF(I1173="","",ABS(I1173))</f>
        <v/>
      </c>
      <c r="K1173" t="n">
        <v>0.2</v>
      </c>
      <c r="L1173" t="n">
        <v>0</v>
      </c>
      <c r="M1173" t="n">
        <v>1</v>
      </c>
      <c r="N1173" t="n">
        <v>0.9999572392833899</v>
      </c>
      <c r="O1173" t="n">
        <v>0.2885265395603573</v>
      </c>
      <c r="P1173" t="n">
        <v>1</v>
      </c>
      <c r="Q1173" t="n">
        <v>0.9999999858766793</v>
      </c>
      <c r="R1173" t="n">
        <v>0.9241625188044248</v>
      </c>
      <c r="S1173" t="n">
        <v>0.5397243842063639</v>
      </c>
      <c r="T1173" t="n">
        <v>0.2020008124712566</v>
      </c>
      <c r="U1173" t="n">
        <v>0.992943815442317</v>
      </c>
    </row>
    <row r="1174">
      <c r="A1174" t="inlineStr">
        <is>
          <t>1349464</t>
        </is>
      </c>
      <c r="B1174" s="70">
        <f>SUMPRODUCT(K1174:N1174,PAINEL_PESOS!$C$16:$C$19)</f>
        <v/>
      </c>
      <c r="C1174" s="70">
        <f>SUMPRODUCT(O1174:Q1174,PAINEL_PESOS!$C$21:$C$23)</f>
        <v/>
      </c>
      <c r="D1174" s="70">
        <f>SUMPRODUCT(R1174:S1174,PAINEL_PESOS!$C$25:$C$26)</f>
        <v/>
      </c>
      <c r="E1174" s="70">
        <f>SUMPRODUCT(T1174:U1174,PAINEL_PESOS!$C$28:$C$29)</f>
        <v/>
      </c>
      <c r="F1174" s="70" t="n">
        <v>0.9999999964704239</v>
      </c>
      <c r="G1174" s="70" t="n">
        <v>0.5499718073346489</v>
      </c>
      <c r="H1174" s="71">
        <f>IF(NOT(AND(PAINEL_PESOS!$D$12="OK - 100%",PAINEL_PESOS!$F$20="OK - 100%",PAINEL_PESOS!$F$24="OK - 100%",PAINEL_PESOS!$F$27="OK - 100%",PAINEL_PESOS!$F$30="OK - 100%")),"", (B1174*PAINEL_PESOS!$B$7+C1174*PAINEL_PESOS!$B$8+D1174*PAINEL_PESOS!$B$9+E1174*PAINEL_PESOS!$B$10)*F1174)</f>
        <v/>
      </c>
      <c r="I1174" s="71">
        <f>IF(H1174="","",H1174-G1174)</f>
        <v/>
      </c>
      <c r="J1174" s="71">
        <f>IF(I1174="","",ABS(I1174))</f>
        <v/>
      </c>
      <c r="K1174" t="n">
        <v>0.2</v>
      </c>
      <c r="L1174" t="n">
        <v>0</v>
      </c>
      <c r="M1174" t="n">
        <v>1</v>
      </c>
      <c r="N1174" t="n">
        <v>0.9999999694719766</v>
      </c>
      <c r="O1174" t="n">
        <v>0.2885265395603573</v>
      </c>
      <c r="P1174" t="n">
        <v>1</v>
      </c>
      <c r="Q1174" t="n">
        <v>0.9999999999899172</v>
      </c>
      <c r="R1174" t="n">
        <v>0.05496745589415517</v>
      </c>
      <c r="S1174" t="n">
        <v>0.5416877107503888</v>
      </c>
      <c r="T1174" t="n">
        <v>0.1774349631258144</v>
      </c>
      <c r="U1174" t="n">
        <v>1</v>
      </c>
    </row>
    <row r="1175">
      <c r="A1175" t="inlineStr">
        <is>
          <t>1349466</t>
        </is>
      </c>
      <c r="B1175" s="70">
        <f>SUMPRODUCT(K1175:N1175,PAINEL_PESOS!$C$16:$C$19)</f>
        <v/>
      </c>
      <c r="C1175" s="70">
        <f>SUMPRODUCT(O1175:Q1175,PAINEL_PESOS!$C$21:$C$23)</f>
        <v/>
      </c>
      <c r="D1175" s="70">
        <f>SUMPRODUCT(R1175:S1175,PAINEL_PESOS!$C$25:$C$26)</f>
        <v/>
      </c>
      <c r="E1175" s="70">
        <f>SUMPRODUCT(T1175:U1175,PAINEL_PESOS!$C$28:$C$29)</f>
        <v/>
      </c>
      <c r="F1175" s="70" t="n">
        <v>0.9999997077763636</v>
      </c>
      <c r="G1175" s="70" t="n">
        <v>0.66705794568285</v>
      </c>
      <c r="H1175" s="71">
        <f>IF(NOT(AND(PAINEL_PESOS!$D$12="OK - 100%",PAINEL_PESOS!$F$20="OK - 100%",PAINEL_PESOS!$F$24="OK - 100%",PAINEL_PESOS!$F$27="OK - 100%",PAINEL_PESOS!$F$30="OK - 100%")),"", (B1175*PAINEL_PESOS!$B$7+C1175*PAINEL_PESOS!$B$8+D1175*PAINEL_PESOS!$B$9+E1175*PAINEL_PESOS!$B$10)*F1175)</f>
        <v/>
      </c>
      <c r="I1175" s="71">
        <f>IF(H1175="","",H1175-G1175)</f>
        <v/>
      </c>
      <c r="J1175" s="71">
        <f>IF(I1175="","",ABS(I1175))</f>
        <v/>
      </c>
      <c r="K1175" t="n">
        <v>0.2</v>
      </c>
      <c r="L1175" t="n">
        <v>0</v>
      </c>
      <c r="M1175" t="n">
        <v>1</v>
      </c>
      <c r="N1175" t="n">
        <v>0.9999974725073886</v>
      </c>
      <c r="O1175" t="n">
        <v>0.2876499795358805</v>
      </c>
      <c r="P1175" t="n">
        <v>1</v>
      </c>
      <c r="Q1175" t="n">
        <v>0.9999999991601912</v>
      </c>
      <c r="R1175" t="n">
        <v>0.9866630226032971</v>
      </c>
      <c r="S1175" t="n">
        <v>0.5364330261044025</v>
      </c>
      <c r="T1175" t="n">
        <v>0.2002793477945217</v>
      </c>
      <c r="U1175" t="n">
        <v>0.9879910063507484</v>
      </c>
    </row>
    <row r="1176">
      <c r="A1176" t="inlineStr">
        <is>
          <t>1349467</t>
        </is>
      </c>
      <c r="B1176" s="70">
        <f>SUMPRODUCT(K1176:N1176,PAINEL_PESOS!$C$16:$C$19)</f>
        <v/>
      </c>
      <c r="C1176" s="70">
        <f>SUMPRODUCT(O1176:Q1176,PAINEL_PESOS!$C$21:$C$23)</f>
        <v/>
      </c>
      <c r="D1176" s="70">
        <f>SUMPRODUCT(R1176:S1176,PAINEL_PESOS!$C$25:$C$26)</f>
        <v/>
      </c>
      <c r="E1176" s="70">
        <f>SUMPRODUCT(T1176:U1176,PAINEL_PESOS!$C$28:$C$29)</f>
        <v/>
      </c>
      <c r="F1176" s="70" t="n">
        <v>0.9999999898412061</v>
      </c>
      <c r="G1176" s="70" t="n">
        <v>0.5958688830287676</v>
      </c>
      <c r="H1176" s="71">
        <f>IF(NOT(AND(PAINEL_PESOS!$D$12="OK - 100%",PAINEL_PESOS!$F$20="OK - 100%",PAINEL_PESOS!$F$24="OK - 100%",PAINEL_PESOS!$F$27="OK - 100%",PAINEL_PESOS!$F$30="OK - 100%")),"", (B1176*PAINEL_PESOS!$B$7+C1176*PAINEL_PESOS!$B$8+D1176*PAINEL_PESOS!$B$9+E1176*PAINEL_PESOS!$B$10)*F1176)</f>
        <v/>
      </c>
      <c r="I1176" s="71">
        <f>IF(H1176="","",H1176-G1176)</f>
        <v/>
      </c>
      <c r="J1176" s="71">
        <f>IF(I1176="","",ABS(I1176))</f>
        <v/>
      </c>
      <c r="K1176" t="n">
        <v>0.2</v>
      </c>
      <c r="L1176" t="n">
        <v>0</v>
      </c>
      <c r="M1176" t="n">
        <v>1</v>
      </c>
      <c r="N1176" t="n">
        <v>0.9999999130276841</v>
      </c>
      <c r="O1176" t="n">
        <v>0.1592172210340519</v>
      </c>
      <c r="P1176" t="n">
        <v>0.9999999999758813</v>
      </c>
      <c r="Q1176" t="n">
        <v>0.9999999995446114</v>
      </c>
      <c r="R1176" t="n">
        <v>0.4701275145518738</v>
      </c>
      <c r="S1176" t="n">
        <v>0.5219174782143281</v>
      </c>
      <c r="T1176" t="n">
        <v>0.3143219913401535</v>
      </c>
      <c r="U1176" t="n">
        <v>0.9211060250000556</v>
      </c>
    </row>
    <row r="1177">
      <c r="A1177" t="inlineStr">
        <is>
          <t>1349468</t>
        </is>
      </c>
      <c r="B1177" s="70">
        <f>SUMPRODUCT(K1177:N1177,PAINEL_PESOS!$C$16:$C$19)</f>
        <v/>
      </c>
      <c r="C1177" s="70">
        <f>SUMPRODUCT(O1177:Q1177,PAINEL_PESOS!$C$21:$C$23)</f>
        <v/>
      </c>
      <c r="D1177" s="70">
        <f>SUMPRODUCT(R1177:S1177,PAINEL_PESOS!$C$25:$C$26)</f>
        <v/>
      </c>
      <c r="E1177" s="70">
        <f>SUMPRODUCT(T1177:U1177,PAINEL_PESOS!$C$28:$C$29)</f>
        <v/>
      </c>
      <c r="F1177" s="70" t="n">
        <v>0.9997327619946181</v>
      </c>
      <c r="G1177" s="70" t="n">
        <v>0.6585208686291041</v>
      </c>
      <c r="H1177" s="71">
        <f>IF(NOT(AND(PAINEL_PESOS!$D$12="OK - 100%",PAINEL_PESOS!$F$20="OK - 100%",PAINEL_PESOS!$F$24="OK - 100%",PAINEL_PESOS!$F$27="OK - 100%",PAINEL_PESOS!$F$30="OK - 100%")),"", (B1177*PAINEL_PESOS!$B$7+C1177*PAINEL_PESOS!$B$8+D1177*PAINEL_PESOS!$B$9+E1177*PAINEL_PESOS!$B$10)*F1177)</f>
        <v/>
      </c>
      <c r="I1177" s="71">
        <f>IF(H1177="","",H1177-G1177)</f>
        <v/>
      </c>
      <c r="J1177" s="71">
        <f>IF(I1177="","",ABS(I1177))</f>
        <v/>
      </c>
      <c r="K1177" t="n">
        <v>0.2178650116811239</v>
      </c>
      <c r="L1177" t="n">
        <v>0.4381257302234834</v>
      </c>
      <c r="M1177" t="n">
        <v>0.6542381281075109</v>
      </c>
      <c r="N1177" t="n">
        <v>0.9985911717791356</v>
      </c>
      <c r="O1177" t="n">
        <v>0.3965958951110116</v>
      </c>
      <c r="P1177" t="n">
        <v>0.9997398276508586</v>
      </c>
      <c r="Q1177" t="n">
        <v>0.9996465782120055</v>
      </c>
      <c r="R1177" t="n">
        <v>0.5792530134712127</v>
      </c>
      <c r="S1177" t="n">
        <v>0.5230591744675005</v>
      </c>
      <c r="T1177" t="n">
        <v>0.5811274142384143</v>
      </c>
      <c r="U1177" t="n">
        <v>0.8344040227377527</v>
      </c>
    </row>
    <row r="1178">
      <c r="A1178" t="inlineStr">
        <is>
          <t>1349438</t>
        </is>
      </c>
      <c r="B1178" s="70">
        <f>SUMPRODUCT(K1178:N1178,PAINEL_PESOS!$C$16:$C$19)</f>
        <v/>
      </c>
      <c r="C1178" s="70">
        <f>SUMPRODUCT(O1178:Q1178,PAINEL_PESOS!$C$21:$C$23)</f>
        <v/>
      </c>
      <c r="D1178" s="70">
        <f>SUMPRODUCT(R1178:S1178,PAINEL_PESOS!$C$25:$C$26)</f>
        <v/>
      </c>
      <c r="E1178" s="70">
        <f>SUMPRODUCT(T1178:U1178,PAINEL_PESOS!$C$28:$C$29)</f>
        <v/>
      </c>
      <c r="F1178" s="70" t="n">
        <v>0.9999896767467569</v>
      </c>
      <c r="G1178" s="70" t="n">
        <v>0.6717943497856785</v>
      </c>
      <c r="H1178" s="71">
        <f>IF(NOT(AND(PAINEL_PESOS!$D$12="OK - 100%",PAINEL_PESOS!$F$20="OK - 100%",PAINEL_PESOS!$F$24="OK - 100%",PAINEL_PESOS!$F$27="OK - 100%",PAINEL_PESOS!$F$30="OK - 100%")),"", (B1178*PAINEL_PESOS!$B$7+C1178*PAINEL_PESOS!$B$8+D1178*PAINEL_PESOS!$B$9+E1178*PAINEL_PESOS!$B$10)*F1178)</f>
        <v/>
      </c>
      <c r="I1178" s="71">
        <f>IF(H1178="","",H1178-G1178)</f>
        <v/>
      </c>
      <c r="J1178" s="71">
        <f>IF(I1178="","",ABS(I1178))</f>
        <v/>
      </c>
      <c r="K1178" t="n">
        <v>0.2</v>
      </c>
      <c r="L1178" t="n">
        <v>0</v>
      </c>
      <c r="M1178" t="n">
        <v>1</v>
      </c>
      <c r="N1178" t="n">
        <v>0.999917834748377</v>
      </c>
      <c r="O1178" t="n">
        <v>0.1755886212767368</v>
      </c>
      <c r="P1178" t="n">
        <v>0.9999997916720444</v>
      </c>
      <c r="Q1178" t="n">
        <v>0.9999966095168338</v>
      </c>
      <c r="R1178" t="n">
        <v>0.9949576771044224</v>
      </c>
      <c r="S1178" t="n">
        <v>0.4692374343813698</v>
      </c>
      <c r="T1178" t="n">
        <v>0.5337723304947439</v>
      </c>
      <c r="U1178" t="n">
        <v>0.8260939053519766</v>
      </c>
    </row>
    <row r="1179">
      <c r="A1179" t="inlineStr">
        <is>
          <t>1349439</t>
        </is>
      </c>
      <c r="B1179" s="70">
        <f>SUMPRODUCT(K1179:N1179,PAINEL_PESOS!$C$16:$C$19)</f>
        <v/>
      </c>
      <c r="C1179" s="70">
        <f>SUMPRODUCT(O1179:Q1179,PAINEL_PESOS!$C$21:$C$23)</f>
        <v/>
      </c>
      <c r="D1179" s="70">
        <f>SUMPRODUCT(R1179:S1179,PAINEL_PESOS!$C$25:$C$26)</f>
        <v/>
      </c>
      <c r="E1179" s="70">
        <f>SUMPRODUCT(T1179:U1179,PAINEL_PESOS!$C$28:$C$29)</f>
        <v/>
      </c>
      <c r="F1179" s="70" t="n">
        <v>0.99998660515314</v>
      </c>
      <c r="G1179" s="70" t="n">
        <v>0.6801184872839443</v>
      </c>
      <c r="H1179" s="71">
        <f>IF(NOT(AND(PAINEL_PESOS!$D$12="OK - 100%",PAINEL_PESOS!$F$20="OK - 100%",PAINEL_PESOS!$F$24="OK - 100%",PAINEL_PESOS!$F$27="OK - 100%",PAINEL_PESOS!$F$30="OK - 100%")),"", (B1179*PAINEL_PESOS!$B$7+C1179*PAINEL_PESOS!$B$8+D1179*PAINEL_PESOS!$B$9+E1179*PAINEL_PESOS!$B$10)*F1179)</f>
        <v/>
      </c>
      <c r="I1179" s="71">
        <f>IF(H1179="","",H1179-G1179)</f>
        <v/>
      </c>
      <c r="J1179" s="71">
        <f>IF(I1179="","",ABS(I1179))</f>
        <v/>
      </c>
      <c r="K1179" t="n">
        <v>0.2103908536069113</v>
      </c>
      <c r="L1179" t="n">
        <v>0</v>
      </c>
      <c r="M1179" t="n">
        <v>0.9889139731467683</v>
      </c>
      <c r="N1179" t="n">
        <v>0.9999018441159404</v>
      </c>
      <c r="O1179" t="n">
        <v>0.1758458603955368</v>
      </c>
      <c r="P1179" t="n">
        <v>0.9999997667343006</v>
      </c>
      <c r="Q1179" t="n">
        <v>0.9999907736427948</v>
      </c>
      <c r="R1179" t="n">
        <v>0.9994855778462929</v>
      </c>
      <c r="S1179" t="n">
        <v>0.515683912903091</v>
      </c>
      <c r="T1179" t="n">
        <v>0.5533422956068598</v>
      </c>
      <c r="U1179" t="n">
        <v>0.822348057605522</v>
      </c>
    </row>
    <row r="1180">
      <c r="A1180" t="inlineStr">
        <is>
          <t>1349440</t>
        </is>
      </c>
      <c r="B1180" s="70">
        <f>SUMPRODUCT(K1180:N1180,PAINEL_PESOS!$C$16:$C$19)</f>
        <v/>
      </c>
      <c r="C1180" s="70">
        <f>SUMPRODUCT(O1180:Q1180,PAINEL_PESOS!$C$21:$C$23)</f>
        <v/>
      </c>
      <c r="D1180" s="70">
        <f>SUMPRODUCT(R1180:S1180,PAINEL_PESOS!$C$25:$C$26)</f>
        <v/>
      </c>
      <c r="E1180" s="70">
        <f>SUMPRODUCT(T1180:U1180,PAINEL_PESOS!$C$28:$C$29)</f>
        <v/>
      </c>
      <c r="F1180" s="70" t="n">
        <v>0.9999914200625567</v>
      </c>
      <c r="G1180" s="70" t="n">
        <v>0.6759422243837208</v>
      </c>
      <c r="H1180" s="71">
        <f>IF(NOT(AND(PAINEL_PESOS!$D$12="OK - 100%",PAINEL_PESOS!$F$20="OK - 100%",PAINEL_PESOS!$F$24="OK - 100%",PAINEL_PESOS!$F$27="OK - 100%",PAINEL_PESOS!$F$30="OK - 100%")),"", (B1180*PAINEL_PESOS!$B$7+C1180*PAINEL_PESOS!$B$8+D1180*PAINEL_PESOS!$B$9+E1180*PAINEL_PESOS!$B$10)*F1180)</f>
        <v/>
      </c>
      <c r="I1180" s="71">
        <f>IF(H1180="","",H1180-G1180)</f>
        <v/>
      </c>
      <c r="J1180" s="71">
        <f>IF(I1180="","",ABS(I1180))</f>
        <v/>
      </c>
      <c r="K1180" t="n">
        <v>0.2</v>
      </c>
      <c r="L1180" t="n">
        <v>0</v>
      </c>
      <c r="M1180" t="n">
        <v>1</v>
      </c>
      <c r="N1180" t="n">
        <v>0.999931710252925</v>
      </c>
      <c r="O1180" t="n">
        <v>0.1755886212767368</v>
      </c>
      <c r="P1180" t="n">
        <v>0.9999998268540701</v>
      </c>
      <c r="Q1180" t="n">
        <v>0.9999971820939054</v>
      </c>
      <c r="R1180" t="n">
        <v>0.9952163671249047</v>
      </c>
      <c r="S1180" t="n">
        <v>0.5112607703266523</v>
      </c>
      <c r="T1180" t="n">
        <v>0.4999212335371235</v>
      </c>
      <c r="U1180" t="n">
        <v>0.8508295455388997</v>
      </c>
    </row>
    <row r="1181">
      <c r="A1181" t="inlineStr">
        <is>
          <t>1349441</t>
        </is>
      </c>
      <c r="B1181" s="70">
        <f>SUMPRODUCT(K1181:N1181,PAINEL_PESOS!$C$16:$C$19)</f>
        <v/>
      </c>
      <c r="C1181" s="70">
        <f>SUMPRODUCT(O1181:Q1181,PAINEL_PESOS!$C$21:$C$23)</f>
        <v/>
      </c>
      <c r="D1181" s="70">
        <f>SUMPRODUCT(R1181:S1181,PAINEL_PESOS!$C$25:$C$26)</f>
        <v/>
      </c>
      <c r="E1181" s="70">
        <f>SUMPRODUCT(T1181:U1181,PAINEL_PESOS!$C$28:$C$29)</f>
        <v/>
      </c>
      <c r="F1181" s="70" t="n">
        <v>0.9999967090104732</v>
      </c>
      <c r="G1181" s="70" t="n">
        <v>0.6418835657842433</v>
      </c>
      <c r="H1181" s="71">
        <f>IF(NOT(AND(PAINEL_PESOS!$D$12="OK - 100%",PAINEL_PESOS!$F$20="OK - 100%",PAINEL_PESOS!$F$24="OK - 100%",PAINEL_PESOS!$F$27="OK - 100%",PAINEL_PESOS!$F$30="OK - 100%")),"", (B1181*PAINEL_PESOS!$B$7+C1181*PAINEL_PESOS!$B$8+D1181*PAINEL_PESOS!$B$9+E1181*PAINEL_PESOS!$B$10)*F1181)</f>
        <v/>
      </c>
      <c r="I1181" s="71">
        <f>IF(H1181="","",H1181-G1181)</f>
        <v/>
      </c>
      <c r="J1181" s="71">
        <f>IF(I1181="","",ABS(I1181))</f>
        <v/>
      </c>
      <c r="K1181" t="n">
        <v>0.2</v>
      </c>
      <c r="L1181" t="n">
        <v>0</v>
      </c>
      <c r="M1181" t="n">
        <v>1</v>
      </c>
      <c r="N1181" t="n">
        <v>0.9999737691776208</v>
      </c>
      <c r="O1181" t="n">
        <v>0.1755111334192738</v>
      </c>
      <c r="P1181" t="n">
        <v>0.999999935122229</v>
      </c>
      <c r="Q1181" t="n">
        <v>0.9999989353463017</v>
      </c>
      <c r="R1181" t="n">
        <v>0.8847551645416403</v>
      </c>
      <c r="S1181" t="n">
        <v>0.4097401137560303</v>
      </c>
      <c r="T1181" t="n">
        <v>0.3983658744737113</v>
      </c>
      <c r="U1181" t="n">
        <v>0.8918973858342407</v>
      </c>
    </row>
    <row r="1182">
      <c r="A1182" t="inlineStr">
        <is>
          <t>1349442</t>
        </is>
      </c>
      <c r="B1182" s="70">
        <f>SUMPRODUCT(K1182:N1182,PAINEL_PESOS!$C$16:$C$19)</f>
        <v/>
      </c>
      <c r="C1182" s="70">
        <f>SUMPRODUCT(O1182:Q1182,PAINEL_PESOS!$C$21:$C$23)</f>
        <v/>
      </c>
      <c r="D1182" s="70">
        <f>SUMPRODUCT(R1182:S1182,PAINEL_PESOS!$C$25:$C$26)</f>
        <v/>
      </c>
      <c r="E1182" s="70">
        <f>SUMPRODUCT(T1182:U1182,PAINEL_PESOS!$C$28:$C$29)</f>
        <v/>
      </c>
      <c r="F1182" s="70" t="n">
        <v>0.999986095198294</v>
      </c>
      <c r="G1182" s="70" t="n">
        <v>0.6609333485149526</v>
      </c>
      <c r="H1182" s="71">
        <f>IF(NOT(AND(PAINEL_PESOS!$D$12="OK - 100%",PAINEL_PESOS!$F$20="OK - 100%",PAINEL_PESOS!$F$24="OK - 100%",PAINEL_PESOS!$F$27="OK - 100%",PAINEL_PESOS!$F$30="OK - 100%")),"", (B1182*PAINEL_PESOS!$B$7+C1182*PAINEL_PESOS!$B$8+D1182*PAINEL_PESOS!$B$9+E1182*PAINEL_PESOS!$B$10)*F1182)</f>
        <v/>
      </c>
      <c r="I1182" s="71">
        <f>IF(H1182="","",H1182-G1182)</f>
        <v/>
      </c>
      <c r="J1182" s="71">
        <f>IF(I1182="","",ABS(I1182))</f>
        <v/>
      </c>
      <c r="K1182" t="n">
        <v>0.2</v>
      </c>
      <c r="L1182" t="n">
        <v>0</v>
      </c>
      <c r="M1182" t="n">
        <v>1</v>
      </c>
      <c r="N1182" t="n">
        <v>0.9998812734877512</v>
      </c>
      <c r="O1182" t="n">
        <v>0.1587011369631433</v>
      </c>
      <c r="P1182" t="n">
        <v>0.9999999576246601</v>
      </c>
      <c r="Q1182" t="n">
        <v>0.99999922755854</v>
      </c>
      <c r="R1182" t="n">
        <v>0.9891503553658497</v>
      </c>
      <c r="S1182" t="n">
        <v>0.4837898744066881</v>
      </c>
      <c r="T1182" t="n">
        <v>0.3882955194799457</v>
      </c>
      <c r="U1182" t="n">
        <v>0.8872303762252263</v>
      </c>
    </row>
    <row r="1183">
      <c r="A1183" t="inlineStr">
        <is>
          <t>1349443</t>
        </is>
      </c>
      <c r="B1183" s="70">
        <f>SUMPRODUCT(K1183:N1183,PAINEL_PESOS!$C$16:$C$19)</f>
        <v/>
      </c>
      <c r="C1183" s="70">
        <f>SUMPRODUCT(O1183:Q1183,PAINEL_PESOS!$C$21:$C$23)</f>
        <v/>
      </c>
      <c r="D1183" s="70">
        <f>SUMPRODUCT(R1183:S1183,PAINEL_PESOS!$C$25:$C$26)</f>
        <v/>
      </c>
      <c r="E1183" s="70">
        <f>SUMPRODUCT(T1183:U1183,PAINEL_PESOS!$C$28:$C$29)</f>
        <v/>
      </c>
      <c r="F1183" s="70" t="n">
        <v>0.9999938184450042</v>
      </c>
      <c r="G1183" s="70" t="n">
        <v>0.6543688973664484</v>
      </c>
      <c r="H1183" s="71">
        <f>IF(NOT(AND(PAINEL_PESOS!$D$12="OK - 100%",PAINEL_PESOS!$F$20="OK - 100%",PAINEL_PESOS!$F$24="OK - 100%",PAINEL_PESOS!$F$27="OK - 100%",PAINEL_PESOS!$F$30="OK - 100%")),"", (B1183*PAINEL_PESOS!$B$7+C1183*PAINEL_PESOS!$B$8+D1183*PAINEL_PESOS!$B$9+E1183*PAINEL_PESOS!$B$10)*F1183)</f>
        <v/>
      </c>
      <c r="I1183" s="71">
        <f>IF(H1183="","",H1183-G1183)</f>
        <v/>
      </c>
      <c r="J1183" s="71">
        <f>IF(I1183="","",ABS(I1183))</f>
        <v/>
      </c>
      <c r="K1183" t="n">
        <v>0.2</v>
      </c>
      <c r="L1183" t="n">
        <v>0</v>
      </c>
      <c r="M1183" t="n">
        <v>1</v>
      </c>
      <c r="N1183" t="n">
        <v>0.9999471935667242</v>
      </c>
      <c r="O1183" t="n">
        <v>0.1579176174728283</v>
      </c>
      <c r="P1183" t="n">
        <v>0.9999999834579464</v>
      </c>
      <c r="Q1183" t="n">
        <v>0.9999996638393024</v>
      </c>
      <c r="R1183" t="n">
        <v>0.9580911893481144</v>
      </c>
      <c r="S1183" t="n">
        <v>0.444346529439845</v>
      </c>
      <c r="T1183" t="n">
        <v>0.3774480617581852</v>
      </c>
      <c r="U1183" t="n">
        <v>0.9165126520940119</v>
      </c>
    </row>
    <row r="1184">
      <c r="A1184" t="inlineStr">
        <is>
          <t>1349444</t>
        </is>
      </c>
      <c r="B1184" s="70">
        <f>SUMPRODUCT(K1184:N1184,PAINEL_PESOS!$C$16:$C$19)</f>
        <v/>
      </c>
      <c r="C1184" s="70">
        <f>SUMPRODUCT(O1184:Q1184,PAINEL_PESOS!$C$21:$C$23)</f>
        <v/>
      </c>
      <c r="D1184" s="70">
        <f>SUMPRODUCT(R1184:S1184,PAINEL_PESOS!$C$25:$C$26)</f>
        <v/>
      </c>
      <c r="E1184" s="70">
        <f>SUMPRODUCT(T1184:U1184,PAINEL_PESOS!$C$28:$C$29)</f>
        <v/>
      </c>
      <c r="F1184" s="70" t="n">
        <v>0.9999967576010509</v>
      </c>
      <c r="G1184" s="70" t="n">
        <v>0.6530066044900513</v>
      </c>
      <c r="H1184" s="71">
        <f>IF(NOT(AND(PAINEL_PESOS!$D$12="OK - 100%",PAINEL_PESOS!$F$20="OK - 100%",PAINEL_PESOS!$F$24="OK - 100%",PAINEL_PESOS!$F$27="OK - 100%",PAINEL_PESOS!$F$30="OK - 100%")),"", (B1184*PAINEL_PESOS!$B$7+C1184*PAINEL_PESOS!$B$8+D1184*PAINEL_PESOS!$B$9+E1184*PAINEL_PESOS!$B$10)*F1184)</f>
        <v/>
      </c>
      <c r="I1184" s="71">
        <f>IF(H1184="","",H1184-G1184)</f>
        <v/>
      </c>
      <c r="J1184" s="71">
        <f>IF(I1184="","",ABS(I1184))</f>
        <v/>
      </c>
      <c r="K1184" t="n">
        <v>0.2</v>
      </c>
      <c r="L1184" t="n">
        <v>0</v>
      </c>
      <c r="M1184" t="n">
        <v>1</v>
      </c>
      <c r="N1184" t="n">
        <v>0.9999719881755033</v>
      </c>
      <c r="O1184" t="n">
        <v>0.1510633469295128</v>
      </c>
      <c r="P1184" t="n">
        <v>1</v>
      </c>
      <c r="Q1184" t="n">
        <v>0.9999999730418505</v>
      </c>
      <c r="R1184" t="n">
        <v>0.9843776996438386</v>
      </c>
      <c r="S1184" t="n">
        <v>0.5116855588147151</v>
      </c>
      <c r="T1184" t="n">
        <v>0.3429074649932043</v>
      </c>
      <c r="U1184" t="n">
        <v>0.8510708435850061</v>
      </c>
    </row>
    <row r="1185">
      <c r="A1185" t="inlineStr">
        <is>
          <t>1349445</t>
        </is>
      </c>
      <c r="B1185" s="70">
        <f>SUMPRODUCT(K1185:N1185,PAINEL_PESOS!$C$16:$C$19)</f>
        <v/>
      </c>
      <c r="C1185" s="70">
        <f>SUMPRODUCT(O1185:Q1185,PAINEL_PESOS!$C$21:$C$23)</f>
        <v/>
      </c>
      <c r="D1185" s="70">
        <f>SUMPRODUCT(R1185:S1185,PAINEL_PESOS!$C$25:$C$26)</f>
        <v/>
      </c>
      <c r="E1185" s="70">
        <f>SUMPRODUCT(T1185:U1185,PAINEL_PESOS!$C$28:$C$29)</f>
        <v/>
      </c>
      <c r="F1185" s="70" t="n">
        <v>0.9999908498135914</v>
      </c>
      <c r="G1185" s="70" t="n">
        <v>0.6563406448064372</v>
      </c>
      <c r="H1185" s="71">
        <f>IF(NOT(AND(PAINEL_PESOS!$D$12="OK - 100%",PAINEL_PESOS!$F$20="OK - 100%",PAINEL_PESOS!$F$24="OK - 100%",PAINEL_PESOS!$F$27="OK - 100%",PAINEL_PESOS!$F$30="OK - 100%")),"", (B1185*PAINEL_PESOS!$B$7+C1185*PAINEL_PESOS!$B$8+D1185*PAINEL_PESOS!$B$9+E1185*PAINEL_PESOS!$B$10)*F1185)</f>
        <v/>
      </c>
      <c r="I1185" s="71">
        <f>IF(H1185="","",H1185-G1185)</f>
        <v/>
      </c>
      <c r="J1185" s="71">
        <f>IF(I1185="","",ABS(I1185))</f>
        <v/>
      </c>
      <c r="K1185" t="n">
        <v>0.2</v>
      </c>
      <c r="L1185" t="n">
        <v>0</v>
      </c>
      <c r="M1185" t="n">
        <v>1</v>
      </c>
      <c r="N1185" t="n">
        <v>0.9999209125264652</v>
      </c>
      <c r="O1185" t="n">
        <v>0.2005642767105862</v>
      </c>
      <c r="P1185" t="n">
        <v>1</v>
      </c>
      <c r="Q1185" t="n">
        <v>0.9999999442912281</v>
      </c>
      <c r="R1185" t="n">
        <v>0.9716380517996523</v>
      </c>
      <c r="S1185" t="n">
        <v>0.515389583986481</v>
      </c>
      <c r="T1185" t="n">
        <v>0.2634871365969745</v>
      </c>
      <c r="U1185" t="n">
        <v>0.9332551613575533</v>
      </c>
    </row>
    <row r="1186">
      <c r="A1186" t="inlineStr">
        <is>
          <t>1349446</t>
        </is>
      </c>
      <c r="B1186" s="70">
        <f>SUMPRODUCT(K1186:N1186,PAINEL_PESOS!$C$16:$C$19)</f>
        <v/>
      </c>
      <c r="C1186" s="70">
        <f>SUMPRODUCT(O1186:Q1186,PAINEL_PESOS!$C$21:$C$23)</f>
        <v/>
      </c>
      <c r="D1186" s="70">
        <f>SUMPRODUCT(R1186:S1186,PAINEL_PESOS!$C$25:$C$26)</f>
        <v/>
      </c>
      <c r="E1186" s="70">
        <f>SUMPRODUCT(T1186:U1186,PAINEL_PESOS!$C$28:$C$29)</f>
        <v/>
      </c>
      <c r="F1186" s="70" t="n">
        <v>0.9999968387954761</v>
      </c>
      <c r="G1186" s="70" t="n">
        <v>0.6424480865263728</v>
      </c>
      <c r="H1186" s="71">
        <f>IF(NOT(AND(PAINEL_PESOS!$D$12="OK - 100%",PAINEL_PESOS!$F$20="OK - 100%",PAINEL_PESOS!$F$24="OK - 100%",PAINEL_PESOS!$F$27="OK - 100%",PAINEL_PESOS!$F$30="OK - 100%")),"", (B1186*PAINEL_PESOS!$B$7+C1186*PAINEL_PESOS!$B$8+D1186*PAINEL_PESOS!$B$9+E1186*PAINEL_PESOS!$B$10)*F1186)</f>
        <v/>
      </c>
      <c r="I1186" s="71">
        <f>IF(H1186="","",H1186-G1186)</f>
        <v/>
      </c>
      <c r="J1186" s="71">
        <f>IF(I1186="","",ABS(I1186))</f>
        <v/>
      </c>
      <c r="K1186" t="n">
        <v>0.2</v>
      </c>
      <c r="L1186" t="n">
        <v>0</v>
      </c>
      <c r="M1186" t="n">
        <v>1</v>
      </c>
      <c r="N1186" t="n">
        <v>0.9999729994783723</v>
      </c>
      <c r="O1186" t="n">
        <v>0.2351456877974496</v>
      </c>
      <c r="P1186" t="n">
        <v>1</v>
      </c>
      <c r="Q1186" t="n">
        <v>0.9999998008519866</v>
      </c>
      <c r="R1186" t="n">
        <v>0.9943080969150796</v>
      </c>
      <c r="S1186" t="n">
        <v>0.4024420674094147</v>
      </c>
      <c r="T1186" t="n">
        <v>0.266015226813516</v>
      </c>
      <c r="U1186" t="n">
        <v>0.8867520562305692</v>
      </c>
    </row>
    <row r="1187">
      <c r="A1187" t="inlineStr">
        <is>
          <t>1349447</t>
        </is>
      </c>
      <c r="B1187" s="70">
        <f>SUMPRODUCT(K1187:N1187,PAINEL_PESOS!$C$16:$C$19)</f>
        <v/>
      </c>
      <c r="C1187" s="70">
        <f>SUMPRODUCT(O1187:Q1187,PAINEL_PESOS!$C$21:$C$23)</f>
        <v/>
      </c>
      <c r="D1187" s="70">
        <f>SUMPRODUCT(R1187:S1187,PAINEL_PESOS!$C$25:$C$26)</f>
        <v/>
      </c>
      <c r="E1187" s="70">
        <f>SUMPRODUCT(T1187:U1187,PAINEL_PESOS!$C$28:$C$29)</f>
        <v/>
      </c>
      <c r="F1187" s="70" t="n">
        <v>0.9999928611607872</v>
      </c>
      <c r="G1187" s="70" t="n">
        <v>0.6549105336580199</v>
      </c>
      <c r="H1187" s="71">
        <f>IF(NOT(AND(PAINEL_PESOS!$D$12="OK - 100%",PAINEL_PESOS!$F$20="OK - 100%",PAINEL_PESOS!$F$24="OK - 100%",PAINEL_PESOS!$F$27="OK - 100%",PAINEL_PESOS!$F$30="OK - 100%")),"", (B1187*PAINEL_PESOS!$B$7+C1187*PAINEL_PESOS!$B$8+D1187*PAINEL_PESOS!$B$9+E1187*PAINEL_PESOS!$B$10)*F1187)</f>
        <v/>
      </c>
      <c r="I1187" s="71">
        <f>IF(H1187="","",H1187-G1187)</f>
        <v/>
      </c>
      <c r="J1187" s="71">
        <f>IF(I1187="","",ABS(I1187))</f>
        <v/>
      </c>
      <c r="K1187" t="n">
        <v>0.2</v>
      </c>
      <c r="L1187" t="n">
        <v>0</v>
      </c>
      <c r="M1187" t="n">
        <v>1</v>
      </c>
      <c r="N1187" t="n">
        <v>0.9999382547224495</v>
      </c>
      <c r="O1187" t="n">
        <v>0.2885265395603573</v>
      </c>
      <c r="P1187" t="n">
        <v>1</v>
      </c>
      <c r="Q1187" t="n">
        <v>0.9999999796061545</v>
      </c>
      <c r="R1187" t="n">
        <v>0.954048608990442</v>
      </c>
      <c r="S1187" t="n">
        <v>0.5194965257096376</v>
      </c>
      <c r="T1187" t="n">
        <v>0.1945159568437049</v>
      </c>
      <c r="U1187" t="n">
        <v>0.9456071069231416</v>
      </c>
    </row>
    <row r="1188">
      <c r="A1188" t="inlineStr">
        <is>
          <t>1349448</t>
        </is>
      </c>
      <c r="B1188" s="70">
        <f>SUMPRODUCT(K1188:N1188,PAINEL_PESOS!$C$16:$C$19)</f>
        <v/>
      </c>
      <c r="C1188" s="70">
        <f>SUMPRODUCT(O1188:Q1188,PAINEL_PESOS!$C$21:$C$23)</f>
        <v/>
      </c>
      <c r="D1188" s="70">
        <f>SUMPRODUCT(R1188:S1188,PAINEL_PESOS!$C$25:$C$26)</f>
        <v/>
      </c>
      <c r="E1188" s="70">
        <f>SUMPRODUCT(T1188:U1188,PAINEL_PESOS!$C$28:$C$29)</f>
        <v/>
      </c>
      <c r="F1188" s="70" t="n">
        <v>0.9999934859707225</v>
      </c>
      <c r="G1188" s="70" t="n">
        <v>0.6606787812797084</v>
      </c>
      <c r="H1188" s="71">
        <f>IF(NOT(AND(PAINEL_PESOS!$D$12="OK - 100%",PAINEL_PESOS!$F$20="OK - 100%",PAINEL_PESOS!$F$24="OK - 100%",PAINEL_PESOS!$F$27="OK - 100%",PAINEL_PESOS!$F$30="OK - 100%")),"", (B1188*PAINEL_PESOS!$B$7+C1188*PAINEL_PESOS!$B$8+D1188*PAINEL_PESOS!$B$9+E1188*PAINEL_PESOS!$B$10)*F1188)</f>
        <v/>
      </c>
      <c r="I1188" s="71">
        <f>IF(H1188="","",H1188-G1188)</f>
        <v/>
      </c>
      <c r="J1188" s="71">
        <f>IF(I1188="","",ABS(I1188))</f>
        <v/>
      </c>
      <c r="K1188" t="n">
        <v>0.2</v>
      </c>
      <c r="L1188" t="n">
        <v>0</v>
      </c>
      <c r="M1188" t="n">
        <v>1</v>
      </c>
      <c r="N1188" t="n">
        <v>0.9999438277035101</v>
      </c>
      <c r="O1188" t="n">
        <v>0.2733788888934119</v>
      </c>
      <c r="P1188" t="n">
        <v>1</v>
      </c>
      <c r="Q1188" t="n">
        <v>0.9999998873371847</v>
      </c>
      <c r="R1188" t="n">
        <v>0.9959542939087429</v>
      </c>
      <c r="S1188" t="n">
        <v>0.5322237551081566</v>
      </c>
      <c r="T1188" t="n">
        <v>0.185478450169621</v>
      </c>
      <c r="U1188" t="n">
        <v>0.9562504160506643</v>
      </c>
    </row>
    <row r="1189">
      <c r="A1189" t="inlineStr">
        <is>
          <t>1349449</t>
        </is>
      </c>
      <c r="B1189" s="70">
        <f>SUMPRODUCT(K1189:N1189,PAINEL_PESOS!$C$16:$C$19)</f>
        <v/>
      </c>
      <c r="C1189" s="70">
        <f>SUMPRODUCT(O1189:Q1189,PAINEL_PESOS!$C$21:$C$23)</f>
        <v/>
      </c>
      <c r="D1189" s="70">
        <f>SUMPRODUCT(R1189:S1189,PAINEL_PESOS!$C$25:$C$26)</f>
        <v/>
      </c>
      <c r="E1189" s="70">
        <f>SUMPRODUCT(T1189:U1189,PAINEL_PESOS!$C$28:$C$29)</f>
        <v/>
      </c>
      <c r="F1189" s="70" t="n">
        <v>0.9999938007390339</v>
      </c>
      <c r="G1189" s="70" t="n">
        <v>0.6517119245697294</v>
      </c>
      <c r="H1189" s="71">
        <f>IF(NOT(AND(PAINEL_PESOS!$D$12="OK - 100%",PAINEL_PESOS!$F$20="OK - 100%",PAINEL_PESOS!$F$24="OK - 100%",PAINEL_PESOS!$F$27="OK - 100%",PAINEL_PESOS!$F$30="OK - 100%")),"", (B1189*PAINEL_PESOS!$B$7+C1189*PAINEL_PESOS!$B$8+D1189*PAINEL_PESOS!$B$9+E1189*PAINEL_PESOS!$B$10)*F1189)</f>
        <v/>
      </c>
      <c r="I1189" s="71">
        <f>IF(H1189="","",H1189-G1189)</f>
        <v/>
      </c>
      <c r="J1189" s="71">
        <f>IF(I1189="","",ABS(I1189))</f>
        <v/>
      </c>
      <c r="K1189" t="n">
        <v>0.2</v>
      </c>
      <c r="L1189" t="n">
        <v>0</v>
      </c>
      <c r="M1189" t="n">
        <v>1</v>
      </c>
      <c r="N1189" t="n">
        <v>0.9999463813266047</v>
      </c>
      <c r="O1189" t="n">
        <v>0.2885265395603573</v>
      </c>
      <c r="P1189" t="n">
        <v>1</v>
      </c>
      <c r="Q1189" t="n">
        <v>0.9999999822903519</v>
      </c>
      <c r="R1189" t="n">
        <v>0.941708554374509</v>
      </c>
      <c r="S1189" t="n">
        <v>0.5260786089742788</v>
      </c>
      <c r="T1189" t="n">
        <v>0.1390199166445014</v>
      </c>
      <c r="U1189" t="n">
        <v>0.9812630992594994</v>
      </c>
    </row>
    <row r="1190">
      <c r="A1190" t="inlineStr">
        <is>
          <t>1349450</t>
        </is>
      </c>
      <c r="B1190" s="70">
        <f>SUMPRODUCT(K1190:N1190,PAINEL_PESOS!$C$16:$C$19)</f>
        <v/>
      </c>
      <c r="C1190" s="70">
        <f>SUMPRODUCT(O1190:Q1190,PAINEL_PESOS!$C$21:$C$23)</f>
        <v/>
      </c>
      <c r="D1190" s="70">
        <f>SUMPRODUCT(R1190:S1190,PAINEL_PESOS!$C$25:$C$26)</f>
        <v/>
      </c>
      <c r="E1190" s="70">
        <f>SUMPRODUCT(T1190:U1190,PAINEL_PESOS!$C$28:$C$29)</f>
        <v/>
      </c>
      <c r="F1190" s="70" t="n">
        <v>0.9999925195897229</v>
      </c>
      <c r="G1190" s="70" t="n">
        <v>0.6534233727521779</v>
      </c>
      <c r="H1190" s="71">
        <f>IF(NOT(AND(PAINEL_PESOS!$D$12="OK - 100%",PAINEL_PESOS!$F$20="OK - 100%",PAINEL_PESOS!$F$24="OK - 100%",PAINEL_PESOS!$F$27="OK - 100%",PAINEL_PESOS!$F$30="OK - 100%")),"", (B1190*PAINEL_PESOS!$B$7+C1190*PAINEL_PESOS!$B$8+D1190*PAINEL_PESOS!$B$9+E1190*PAINEL_PESOS!$B$10)*F1190)</f>
        <v/>
      </c>
      <c r="I1190" s="71">
        <f>IF(H1190="","",H1190-G1190)</f>
        <v/>
      </c>
      <c r="J1190" s="71">
        <f>IF(I1190="","",ABS(I1190))</f>
        <v/>
      </c>
      <c r="K1190" t="n">
        <v>0.2</v>
      </c>
      <c r="L1190" t="n">
        <v>0</v>
      </c>
      <c r="M1190" t="n">
        <v>1</v>
      </c>
      <c r="N1190" t="n">
        <v>0.9999353004045433</v>
      </c>
      <c r="O1190" t="n">
        <v>0.2885265395603573</v>
      </c>
      <c r="P1190" t="n">
        <v>1</v>
      </c>
      <c r="Q1190" t="n">
        <v>0.9999999786303458</v>
      </c>
      <c r="R1190" t="n">
        <v>0.9540256617504804</v>
      </c>
      <c r="S1190" t="n">
        <v>0.5407245793555839</v>
      </c>
      <c r="T1190" t="n">
        <v>0.140405725928627</v>
      </c>
      <c r="U1190" t="n">
        <v>0.9666181226118032</v>
      </c>
    </row>
    <row r="1191">
      <c r="A1191" t="inlineStr">
        <is>
          <t>1349451</t>
        </is>
      </c>
      <c r="B1191" s="70">
        <f>SUMPRODUCT(K1191:N1191,PAINEL_PESOS!$C$16:$C$19)</f>
        <v/>
      </c>
      <c r="C1191" s="70">
        <f>SUMPRODUCT(O1191:Q1191,PAINEL_PESOS!$C$21:$C$23)</f>
        <v/>
      </c>
      <c r="D1191" s="70">
        <f>SUMPRODUCT(R1191:S1191,PAINEL_PESOS!$C$25:$C$26)</f>
        <v/>
      </c>
      <c r="E1191" s="70">
        <f>SUMPRODUCT(T1191:U1191,PAINEL_PESOS!$C$28:$C$29)</f>
        <v/>
      </c>
      <c r="F1191" s="70" t="n">
        <v>0.9999898856581715</v>
      </c>
      <c r="G1191" s="70" t="n">
        <v>0.6636329945864698</v>
      </c>
      <c r="H1191" s="71">
        <f>IF(NOT(AND(PAINEL_PESOS!$D$12="OK - 100%",PAINEL_PESOS!$F$20="OK - 100%",PAINEL_PESOS!$F$24="OK - 100%",PAINEL_PESOS!$F$27="OK - 100%",PAINEL_PESOS!$F$30="OK - 100%")),"", (B1191*PAINEL_PESOS!$B$7+C1191*PAINEL_PESOS!$B$8+D1191*PAINEL_PESOS!$B$9+E1191*PAINEL_PESOS!$B$10)*F1191)</f>
        <v/>
      </c>
      <c r="I1191" s="71">
        <f>IF(H1191="","",H1191-G1191)</f>
        <v/>
      </c>
      <c r="J1191" s="71">
        <f>IF(I1191="","",ABS(I1191))</f>
        <v/>
      </c>
      <c r="K1191" t="n">
        <v>0.2</v>
      </c>
      <c r="L1191" t="n">
        <v>0</v>
      </c>
      <c r="M1191" t="n">
        <v>1</v>
      </c>
      <c r="N1191" t="n">
        <v>0.9999125189923868</v>
      </c>
      <c r="O1191" t="n">
        <v>0.2885265395603573</v>
      </c>
      <c r="P1191" t="n">
        <v>1</v>
      </c>
      <c r="Q1191" t="n">
        <v>0.9999999711055827</v>
      </c>
      <c r="R1191" t="n">
        <v>0.9969349489141294</v>
      </c>
      <c r="S1191" t="n">
        <v>0.5499637014477804</v>
      </c>
      <c r="T1191" t="n">
        <v>0.1995240504816918</v>
      </c>
      <c r="U1191" t="n">
        <v>0.9370543541387732</v>
      </c>
    </row>
    <row r="1192">
      <c r="A1192" t="inlineStr">
        <is>
          <t>1349452</t>
        </is>
      </c>
      <c r="B1192" s="70">
        <f>SUMPRODUCT(K1192:N1192,PAINEL_PESOS!$C$16:$C$19)</f>
        <v/>
      </c>
      <c r="C1192" s="70">
        <f>SUMPRODUCT(O1192:Q1192,PAINEL_PESOS!$C$21:$C$23)</f>
        <v/>
      </c>
      <c r="D1192" s="70">
        <f>SUMPRODUCT(R1192:S1192,PAINEL_PESOS!$C$25:$C$26)</f>
        <v/>
      </c>
      <c r="E1192" s="70">
        <f>SUMPRODUCT(T1192:U1192,PAINEL_PESOS!$C$28:$C$29)</f>
        <v/>
      </c>
      <c r="F1192" s="70" t="n">
        <v>0.9999887097777899</v>
      </c>
      <c r="G1192" s="70" t="n">
        <v>0.6534740262590271</v>
      </c>
      <c r="H1192" s="71">
        <f>IF(NOT(AND(PAINEL_PESOS!$D$12="OK - 100%",PAINEL_PESOS!$F$20="OK - 100%",PAINEL_PESOS!$F$24="OK - 100%",PAINEL_PESOS!$F$27="OK - 100%",PAINEL_PESOS!$F$30="OK - 100%")),"", (B1192*PAINEL_PESOS!$B$7+C1192*PAINEL_PESOS!$B$8+D1192*PAINEL_PESOS!$B$9+E1192*PAINEL_PESOS!$B$10)*F1192)</f>
        <v/>
      </c>
      <c r="I1192" s="71">
        <f>IF(H1192="","",H1192-G1192)</f>
        <v/>
      </c>
      <c r="J1192" s="71">
        <f>IF(I1192="","",ABS(I1192))</f>
        <v/>
      </c>
      <c r="K1192" t="n">
        <v>0.2</v>
      </c>
      <c r="L1192" t="n">
        <v>0</v>
      </c>
      <c r="M1192" t="n">
        <v>1</v>
      </c>
      <c r="N1192" t="n">
        <v>0.9999023485626242</v>
      </c>
      <c r="O1192" t="n">
        <v>0.2885265395603573</v>
      </c>
      <c r="P1192" t="n">
        <v>1</v>
      </c>
      <c r="Q1192" t="n">
        <v>0.9999999677462144</v>
      </c>
      <c r="R1192" t="n">
        <v>0.948862335863854</v>
      </c>
      <c r="S1192" t="n">
        <v>0.5452341472628148</v>
      </c>
      <c r="T1192" t="n">
        <v>0.1950812455790699</v>
      </c>
      <c r="U1192" t="n">
        <v>0.9130379924828944</v>
      </c>
    </row>
    <row r="1193">
      <c r="A1193" t="inlineStr">
        <is>
          <t>1349453</t>
        </is>
      </c>
      <c r="B1193" s="70">
        <f>SUMPRODUCT(K1193:N1193,PAINEL_PESOS!$C$16:$C$19)</f>
        <v/>
      </c>
      <c r="C1193" s="70">
        <f>SUMPRODUCT(O1193:Q1193,PAINEL_PESOS!$C$21:$C$23)</f>
        <v/>
      </c>
      <c r="D1193" s="70">
        <f>SUMPRODUCT(R1193:S1193,PAINEL_PESOS!$C$25:$C$26)</f>
        <v/>
      </c>
      <c r="E1193" s="70">
        <f>SUMPRODUCT(T1193:U1193,PAINEL_PESOS!$C$28:$C$29)</f>
        <v/>
      </c>
      <c r="F1193" s="70" t="n">
        <v>0.9999920565651769</v>
      </c>
      <c r="G1193" s="70" t="n">
        <v>0.6471739551410735</v>
      </c>
      <c r="H1193" s="71">
        <f>IF(NOT(AND(PAINEL_PESOS!$D$12="OK - 100%",PAINEL_PESOS!$F$20="OK - 100%",PAINEL_PESOS!$F$24="OK - 100%",PAINEL_PESOS!$F$27="OK - 100%",PAINEL_PESOS!$F$30="OK - 100%")),"", (B1193*PAINEL_PESOS!$B$7+C1193*PAINEL_PESOS!$B$8+D1193*PAINEL_PESOS!$B$9+E1193*PAINEL_PESOS!$B$10)*F1193)</f>
        <v/>
      </c>
      <c r="I1193" s="71">
        <f>IF(H1193="","",H1193-G1193)</f>
        <v/>
      </c>
      <c r="J1193" s="71">
        <f>IF(I1193="","",ABS(I1193))</f>
        <v/>
      </c>
      <c r="K1193" t="n">
        <v>0.2</v>
      </c>
      <c r="L1193" t="n">
        <v>0</v>
      </c>
      <c r="M1193" t="n">
        <v>1</v>
      </c>
      <c r="N1193" t="n">
        <v>0.9999312970009434</v>
      </c>
      <c r="O1193" t="n">
        <v>0.2884155081030599</v>
      </c>
      <c r="P1193" t="n">
        <v>1</v>
      </c>
      <c r="Q1193" t="n">
        <v>0.9999999765332301</v>
      </c>
      <c r="R1193" t="n">
        <v>0.996243119287476</v>
      </c>
      <c r="S1193" t="n">
        <v>0.3491648484025559</v>
      </c>
      <c r="T1193" t="n">
        <v>0.29604222017764</v>
      </c>
      <c r="U1193" t="n">
        <v>0.9104066082693264</v>
      </c>
    </row>
    <row r="1194">
      <c r="A1194" t="inlineStr">
        <is>
          <t>1349454</t>
        </is>
      </c>
      <c r="B1194" s="70">
        <f>SUMPRODUCT(K1194:N1194,PAINEL_PESOS!$C$16:$C$19)</f>
        <v/>
      </c>
      <c r="C1194" s="70">
        <f>SUMPRODUCT(O1194:Q1194,PAINEL_PESOS!$C$21:$C$23)</f>
        <v/>
      </c>
      <c r="D1194" s="70">
        <f>SUMPRODUCT(R1194:S1194,PAINEL_PESOS!$C$25:$C$26)</f>
        <v/>
      </c>
      <c r="E1194" s="70">
        <f>SUMPRODUCT(T1194:U1194,PAINEL_PESOS!$C$28:$C$29)</f>
        <v/>
      </c>
      <c r="F1194" s="70" t="n">
        <v>0.999984047288603</v>
      </c>
      <c r="G1194" s="70" t="n">
        <v>0.6626063215619499</v>
      </c>
      <c r="H1194" s="71">
        <f>IF(NOT(AND(PAINEL_PESOS!$D$12="OK - 100%",PAINEL_PESOS!$F$20="OK - 100%",PAINEL_PESOS!$F$24="OK - 100%",PAINEL_PESOS!$F$27="OK - 100%",PAINEL_PESOS!$F$30="OK - 100%")),"", (B1194*PAINEL_PESOS!$B$7+C1194*PAINEL_PESOS!$B$8+D1194*PAINEL_PESOS!$B$9+E1194*PAINEL_PESOS!$B$10)*F1194)</f>
        <v/>
      </c>
      <c r="I1194" s="71">
        <f>IF(H1194="","",H1194-G1194)</f>
        <v/>
      </c>
      <c r="J1194" s="71">
        <f>IF(I1194="","",ABS(I1194))</f>
        <v/>
      </c>
      <c r="K1194" t="n">
        <v>0.2</v>
      </c>
      <c r="L1194" t="n">
        <v>0</v>
      </c>
      <c r="M1194" t="n">
        <v>1</v>
      </c>
      <c r="N1194" t="n">
        <v>0.9998620217401479</v>
      </c>
      <c r="O1194" t="n">
        <v>0.2885265395603573</v>
      </c>
      <c r="P1194" t="n">
        <v>1</v>
      </c>
      <c r="Q1194" t="n">
        <v>0.9999999544256779</v>
      </c>
      <c r="R1194" t="n">
        <v>0.9746496174746496</v>
      </c>
      <c r="S1194" t="n">
        <v>0.5509908320271455</v>
      </c>
      <c r="T1194" t="n">
        <v>0.2605660819863852</v>
      </c>
      <c r="U1194" t="n">
        <v>0.889113265101692</v>
      </c>
    </row>
    <row r="1195">
      <c r="A1195" t="inlineStr">
        <is>
          <t>1349455</t>
        </is>
      </c>
      <c r="B1195" s="70">
        <f>SUMPRODUCT(K1195:N1195,PAINEL_PESOS!$C$16:$C$19)</f>
        <v/>
      </c>
      <c r="C1195" s="70">
        <f>SUMPRODUCT(O1195:Q1195,PAINEL_PESOS!$C$21:$C$23)</f>
        <v/>
      </c>
      <c r="D1195" s="70">
        <f>SUMPRODUCT(R1195:S1195,PAINEL_PESOS!$C$25:$C$26)</f>
        <v/>
      </c>
      <c r="E1195" s="70">
        <f>SUMPRODUCT(T1195:U1195,PAINEL_PESOS!$C$28:$C$29)</f>
        <v/>
      </c>
      <c r="F1195" s="70" t="n">
        <v>0.9999980156079208</v>
      </c>
      <c r="G1195" s="70" t="n">
        <v>0.6407529205136139</v>
      </c>
      <c r="H1195" s="71">
        <f>IF(NOT(AND(PAINEL_PESOS!$D$12="OK - 100%",PAINEL_PESOS!$F$20="OK - 100%",PAINEL_PESOS!$F$24="OK - 100%",PAINEL_PESOS!$F$27="OK - 100%",PAINEL_PESOS!$F$30="OK - 100%")),"", (B1195*PAINEL_PESOS!$B$7+C1195*PAINEL_PESOS!$B$8+D1195*PAINEL_PESOS!$B$9+E1195*PAINEL_PESOS!$B$10)*F1195)</f>
        <v/>
      </c>
      <c r="I1195" s="71">
        <f>IF(H1195="","",H1195-G1195)</f>
        <v/>
      </c>
      <c r="J1195" s="71">
        <f>IF(I1195="","",ABS(I1195))</f>
        <v/>
      </c>
      <c r="K1195" t="n">
        <v>0.2</v>
      </c>
      <c r="L1195" t="n">
        <v>0</v>
      </c>
      <c r="M1195" t="n">
        <v>1</v>
      </c>
      <c r="N1195" t="n">
        <v>0.999982836588041</v>
      </c>
      <c r="O1195" t="n">
        <v>0.2885265395603573</v>
      </c>
      <c r="P1195" t="n">
        <v>1</v>
      </c>
      <c r="Q1195" t="n">
        <v>0.9999999943312055</v>
      </c>
      <c r="R1195" t="n">
        <v>0.9899128274613067</v>
      </c>
      <c r="S1195" t="n">
        <v>0.3548228138627616</v>
      </c>
      <c r="T1195" t="n">
        <v>0.298110034626561</v>
      </c>
      <c r="U1195" t="n">
        <v>0.8575120859968999</v>
      </c>
    </row>
    <row r="1196">
      <c r="A1196" t="inlineStr">
        <is>
          <t>1349456</t>
        </is>
      </c>
      <c r="B1196" s="70">
        <f>SUMPRODUCT(K1196:N1196,PAINEL_PESOS!$C$16:$C$19)</f>
        <v/>
      </c>
      <c r="C1196" s="70">
        <f>SUMPRODUCT(O1196:Q1196,PAINEL_PESOS!$C$21:$C$23)</f>
        <v/>
      </c>
      <c r="D1196" s="70">
        <f>SUMPRODUCT(R1196:S1196,PAINEL_PESOS!$C$25:$C$26)</f>
        <v/>
      </c>
      <c r="E1196" s="70">
        <f>SUMPRODUCT(T1196:U1196,PAINEL_PESOS!$C$28:$C$29)</f>
        <v/>
      </c>
      <c r="F1196" s="70" t="n">
        <v>0.9999954971451919</v>
      </c>
      <c r="G1196" s="70" t="n">
        <v>0.6645876842707246</v>
      </c>
      <c r="H1196" s="71">
        <f>IF(NOT(AND(PAINEL_PESOS!$D$12="OK - 100%",PAINEL_PESOS!$F$20="OK - 100%",PAINEL_PESOS!$F$24="OK - 100%",PAINEL_PESOS!$F$27="OK - 100%",PAINEL_PESOS!$F$30="OK - 100%")),"", (B1196*PAINEL_PESOS!$B$7+C1196*PAINEL_PESOS!$B$8+D1196*PAINEL_PESOS!$B$9+E1196*PAINEL_PESOS!$B$10)*F1196)</f>
        <v/>
      </c>
      <c r="I1196" s="71">
        <f>IF(H1196="","",H1196-G1196)</f>
        <v/>
      </c>
      <c r="J1196" s="71">
        <f>IF(I1196="","",ABS(I1196))</f>
        <v/>
      </c>
      <c r="K1196" t="n">
        <v>0.2</v>
      </c>
      <c r="L1196" t="n">
        <v>0</v>
      </c>
      <c r="M1196" t="n">
        <v>1</v>
      </c>
      <c r="N1196" t="n">
        <v>0.9999610538898546</v>
      </c>
      <c r="O1196" t="n">
        <v>0.2885265395603573</v>
      </c>
      <c r="P1196" t="n">
        <v>1</v>
      </c>
      <c r="Q1196" t="n">
        <v>0.9999999871366162</v>
      </c>
      <c r="R1196" t="n">
        <v>0.9803347921652509</v>
      </c>
      <c r="S1196" t="n">
        <v>0.5202958838164635</v>
      </c>
      <c r="T1196" t="n">
        <v>0.2876845283552374</v>
      </c>
      <c r="U1196" t="n">
        <v>0.9027453321951979</v>
      </c>
    </row>
    <row r="1197">
      <c r="A1197" t="inlineStr">
        <is>
          <t>1349457</t>
        </is>
      </c>
      <c r="B1197" s="70">
        <f>SUMPRODUCT(K1197:N1197,PAINEL_PESOS!$C$16:$C$19)</f>
        <v/>
      </c>
      <c r="C1197" s="70">
        <f>SUMPRODUCT(O1197:Q1197,PAINEL_PESOS!$C$21:$C$23)</f>
        <v/>
      </c>
      <c r="D1197" s="70">
        <f>SUMPRODUCT(R1197:S1197,PAINEL_PESOS!$C$25:$C$26)</f>
        <v/>
      </c>
      <c r="E1197" s="70">
        <f>SUMPRODUCT(T1197:U1197,PAINEL_PESOS!$C$28:$C$29)</f>
        <v/>
      </c>
      <c r="F1197" s="70" t="n">
        <v>0.9999998609859569</v>
      </c>
      <c r="G1197" s="70" t="n">
        <v>0.66926649599424</v>
      </c>
      <c r="H1197" s="71">
        <f>IF(NOT(AND(PAINEL_PESOS!$D$12="OK - 100%",PAINEL_PESOS!$F$20="OK - 100%",PAINEL_PESOS!$F$24="OK - 100%",PAINEL_PESOS!$F$27="OK - 100%",PAINEL_PESOS!$F$30="OK - 100%")),"", (B1197*PAINEL_PESOS!$B$7+C1197*PAINEL_PESOS!$B$8+D1197*PAINEL_PESOS!$B$9+E1197*PAINEL_PESOS!$B$10)*F1197)</f>
        <v/>
      </c>
      <c r="I1197" s="71">
        <f>IF(H1197="","",H1197-G1197)</f>
        <v/>
      </c>
      <c r="J1197" s="71">
        <f>IF(I1197="","",ABS(I1197))</f>
        <v/>
      </c>
      <c r="K1197" t="n">
        <v>0.2</v>
      </c>
      <c r="L1197" t="n">
        <v>0</v>
      </c>
      <c r="M1197" t="n">
        <v>1</v>
      </c>
      <c r="N1197" t="n">
        <v>0.9999987976391845</v>
      </c>
      <c r="O1197" t="n">
        <v>0.2885265395603573</v>
      </c>
      <c r="P1197" t="n">
        <v>1</v>
      </c>
      <c r="Q1197" t="n">
        <v>0.9999999996028825</v>
      </c>
      <c r="R1197" t="n">
        <v>1</v>
      </c>
      <c r="S1197" t="n">
        <v>0.5417234613224582</v>
      </c>
      <c r="T1197" t="n">
        <v>0.3606315873173692</v>
      </c>
      <c r="U1197" t="n">
        <v>0.8260939053519766</v>
      </c>
    </row>
    <row r="1198">
      <c r="A1198" t="inlineStr">
        <is>
          <t>1349459</t>
        </is>
      </c>
      <c r="B1198" s="70">
        <f>SUMPRODUCT(K1198:N1198,PAINEL_PESOS!$C$16:$C$19)</f>
        <v/>
      </c>
      <c r="C1198" s="70">
        <f>SUMPRODUCT(O1198:Q1198,PAINEL_PESOS!$C$21:$C$23)</f>
        <v/>
      </c>
      <c r="D1198" s="70">
        <f>SUMPRODUCT(R1198:S1198,PAINEL_PESOS!$C$25:$C$26)</f>
        <v/>
      </c>
      <c r="E1198" s="70">
        <f>SUMPRODUCT(T1198:U1198,PAINEL_PESOS!$C$28:$C$29)</f>
        <v/>
      </c>
      <c r="F1198" s="70" t="n">
        <v>0.9999913261142365</v>
      </c>
      <c r="G1198" s="70" t="n">
        <v>0.6578784179311385</v>
      </c>
      <c r="H1198" s="71">
        <f>IF(NOT(AND(PAINEL_PESOS!$D$12="OK - 100%",PAINEL_PESOS!$F$20="OK - 100%",PAINEL_PESOS!$F$24="OK - 100%",PAINEL_PESOS!$F$27="OK - 100%",PAINEL_PESOS!$F$30="OK - 100%")),"", (B1198*PAINEL_PESOS!$B$7+C1198*PAINEL_PESOS!$B$8+D1198*PAINEL_PESOS!$B$9+E1198*PAINEL_PESOS!$B$10)*F1198)</f>
        <v/>
      </c>
      <c r="I1198" s="71">
        <f>IF(H1198="","",H1198-G1198)</f>
        <v/>
      </c>
      <c r="J1198" s="71">
        <f>IF(I1198="","",ABS(I1198))</f>
        <v/>
      </c>
      <c r="K1198" t="n">
        <v>0.2</v>
      </c>
      <c r="L1198" t="n">
        <v>0</v>
      </c>
      <c r="M1198" t="n">
        <v>1</v>
      </c>
      <c r="N1198" t="n">
        <v>0.9999249777912407</v>
      </c>
      <c r="O1198" t="n">
        <v>0.2885265395603573</v>
      </c>
      <c r="P1198" t="n">
        <v>1</v>
      </c>
      <c r="Q1198" t="n">
        <v>0.9999999752207764</v>
      </c>
      <c r="R1198" t="n">
        <v>0.9770384271164564</v>
      </c>
      <c r="S1198" t="n">
        <v>0.5402543600893852</v>
      </c>
      <c r="T1198" t="n">
        <v>0.1580678905977719</v>
      </c>
      <c r="U1198" t="n">
        <v>0.962065484856373</v>
      </c>
    </row>
    <row r="1199">
      <c r="A1199" t="inlineStr">
        <is>
          <t>1349460</t>
        </is>
      </c>
      <c r="B1199" s="70">
        <f>SUMPRODUCT(K1199:N1199,PAINEL_PESOS!$C$16:$C$19)</f>
        <v/>
      </c>
      <c r="C1199" s="70">
        <f>SUMPRODUCT(O1199:Q1199,PAINEL_PESOS!$C$21:$C$23)</f>
        <v/>
      </c>
      <c r="D1199" s="70">
        <f>SUMPRODUCT(R1199:S1199,PAINEL_PESOS!$C$25:$C$26)</f>
        <v/>
      </c>
      <c r="E1199" s="70">
        <f>SUMPRODUCT(T1199:U1199,PAINEL_PESOS!$C$28:$C$29)</f>
        <v/>
      </c>
      <c r="F1199" s="70" t="n">
        <v>0.9999941017625885</v>
      </c>
      <c r="G1199" s="70" t="n">
        <v>0.6614918222887588</v>
      </c>
      <c r="H1199" s="71">
        <f>IF(NOT(AND(PAINEL_PESOS!$D$12="OK - 100%",PAINEL_PESOS!$F$20="OK - 100%",PAINEL_PESOS!$F$24="OK - 100%",PAINEL_PESOS!$F$27="OK - 100%",PAINEL_PESOS!$F$30="OK - 100%")),"", (B1199*PAINEL_PESOS!$B$7+C1199*PAINEL_PESOS!$B$8+D1199*PAINEL_PESOS!$B$9+E1199*PAINEL_PESOS!$B$10)*F1199)</f>
        <v/>
      </c>
      <c r="I1199" s="71">
        <f>IF(H1199="","",H1199-G1199)</f>
        <v/>
      </c>
      <c r="J1199" s="71">
        <f>IF(I1199="","",ABS(I1199))</f>
        <v/>
      </c>
      <c r="K1199" t="n">
        <v>0.2</v>
      </c>
      <c r="L1199" t="n">
        <v>0</v>
      </c>
      <c r="M1199" t="n">
        <v>1</v>
      </c>
      <c r="N1199" t="n">
        <v>0.9999489849408023</v>
      </c>
      <c r="O1199" t="n">
        <v>0.2885265395603573</v>
      </c>
      <c r="P1199" t="n">
        <v>1</v>
      </c>
      <c r="Q1199" t="n">
        <v>0.9999999831503154</v>
      </c>
      <c r="R1199" t="n">
        <v>0.984279234193119</v>
      </c>
      <c r="S1199" t="n">
        <v>0.5357228785302843</v>
      </c>
      <c r="T1199" t="n">
        <v>0.178081376689837</v>
      </c>
      <c r="U1199" t="n">
        <v>0.9682234612232601</v>
      </c>
    </row>
    <row r="1200">
      <c r="A1200" t="inlineStr">
        <is>
          <t>1349474</t>
        </is>
      </c>
      <c r="B1200" s="70">
        <f>SUMPRODUCT(K1200:N1200,PAINEL_PESOS!$C$16:$C$19)</f>
        <v/>
      </c>
      <c r="C1200" s="70">
        <f>SUMPRODUCT(O1200:Q1200,PAINEL_PESOS!$C$21:$C$23)</f>
        <v/>
      </c>
      <c r="D1200" s="70">
        <f>SUMPRODUCT(R1200:S1200,PAINEL_PESOS!$C$25:$C$26)</f>
        <v/>
      </c>
      <c r="E1200" s="70">
        <f>SUMPRODUCT(T1200:U1200,PAINEL_PESOS!$C$28:$C$29)</f>
        <v/>
      </c>
      <c r="F1200" s="70" t="n">
        <v>0.9998370057921836</v>
      </c>
      <c r="G1200" s="70" t="n">
        <v>0.6306019915505948</v>
      </c>
      <c r="H1200" s="71">
        <f>IF(NOT(AND(PAINEL_PESOS!$D$12="OK - 100%",PAINEL_PESOS!$F$20="OK - 100%",PAINEL_PESOS!$F$24="OK - 100%",PAINEL_PESOS!$F$27="OK - 100%",PAINEL_PESOS!$F$30="OK - 100%")),"", (B1200*PAINEL_PESOS!$B$7+C1200*PAINEL_PESOS!$B$8+D1200*PAINEL_PESOS!$B$9+E1200*PAINEL_PESOS!$B$10)*F1200)</f>
        <v/>
      </c>
      <c r="I1200" s="71">
        <f>IF(H1200="","",H1200-G1200)</f>
        <v/>
      </c>
      <c r="J1200" s="71">
        <f>IF(I1200="","",ABS(I1200))</f>
        <v/>
      </c>
      <c r="K1200" t="n">
        <v>0.2</v>
      </c>
      <c r="L1200" t="n">
        <v>0</v>
      </c>
      <c r="M1200" t="n">
        <v>1</v>
      </c>
      <c r="N1200" t="n">
        <v>0.9988291200396442</v>
      </c>
      <c r="O1200" t="n">
        <v>0.3633241558943952</v>
      </c>
      <c r="P1200" t="n">
        <v>0.9999010812449105</v>
      </c>
      <c r="Q1200" t="n">
        <v>0.9998845410149068</v>
      </c>
      <c r="R1200" t="n">
        <v>0.5867160973626795</v>
      </c>
      <c r="S1200" t="n">
        <v>0.4733489664281232</v>
      </c>
      <c r="T1200" t="n">
        <v>0.5317418694118411</v>
      </c>
      <c r="U1200" t="n">
        <v>0.7790103302373379</v>
      </c>
    </row>
    <row r="1201">
      <c r="A1201" t="inlineStr">
        <is>
          <t>1349476</t>
        </is>
      </c>
      <c r="B1201" s="70">
        <f>SUMPRODUCT(K1201:N1201,PAINEL_PESOS!$C$16:$C$19)</f>
        <v/>
      </c>
      <c r="C1201" s="70">
        <f>SUMPRODUCT(O1201:Q1201,PAINEL_PESOS!$C$21:$C$23)</f>
        <v/>
      </c>
      <c r="D1201" s="70">
        <f>SUMPRODUCT(R1201:S1201,PAINEL_PESOS!$C$25:$C$26)</f>
        <v/>
      </c>
      <c r="E1201" s="70">
        <f>SUMPRODUCT(T1201:U1201,PAINEL_PESOS!$C$28:$C$29)</f>
        <v/>
      </c>
      <c r="F1201" s="70" t="n">
        <v>0.9999310313163591</v>
      </c>
      <c r="G1201" s="70" t="n">
        <v>0.5866302274536509</v>
      </c>
      <c r="H1201" s="71">
        <f>IF(NOT(AND(PAINEL_PESOS!$D$12="OK - 100%",PAINEL_PESOS!$F$20="OK - 100%",PAINEL_PESOS!$F$24="OK - 100%",PAINEL_PESOS!$F$27="OK - 100%",PAINEL_PESOS!$F$30="OK - 100%")),"", (B1201*PAINEL_PESOS!$B$7+C1201*PAINEL_PESOS!$B$8+D1201*PAINEL_PESOS!$B$9+E1201*PAINEL_PESOS!$B$10)*F1201)</f>
        <v/>
      </c>
      <c r="I1201" s="71">
        <f>IF(H1201="","",H1201-G1201)</f>
        <v/>
      </c>
      <c r="J1201" s="71">
        <f>IF(I1201="","",ABS(I1201))</f>
        <v/>
      </c>
      <c r="K1201" t="n">
        <v>0.2</v>
      </c>
      <c r="L1201" t="n">
        <v>0</v>
      </c>
      <c r="M1201" t="n">
        <v>1</v>
      </c>
      <c r="N1201" t="n">
        <v>0.9995341283807487</v>
      </c>
      <c r="O1201" t="n">
        <v>0.1450138892313084</v>
      </c>
      <c r="P1201" t="n">
        <v>0.9999994067126305</v>
      </c>
      <c r="Q1201" t="n">
        <v>0.9999269957090446</v>
      </c>
      <c r="R1201" t="n">
        <v>0.3858455292909191</v>
      </c>
      <c r="S1201" t="n">
        <v>0.4723094946074942</v>
      </c>
      <c r="T1201" t="n">
        <v>0.5270673455961727</v>
      </c>
      <c r="U1201" t="n">
        <v>0.7784158867503314</v>
      </c>
    </row>
    <row r="1202">
      <c r="A1202" t="inlineStr">
        <is>
          <t>1349477</t>
        </is>
      </c>
      <c r="B1202" s="70">
        <f>SUMPRODUCT(K1202:N1202,PAINEL_PESOS!$C$16:$C$19)</f>
        <v/>
      </c>
      <c r="C1202" s="70">
        <f>SUMPRODUCT(O1202:Q1202,PAINEL_PESOS!$C$21:$C$23)</f>
        <v/>
      </c>
      <c r="D1202" s="70">
        <f>SUMPRODUCT(R1202:S1202,PAINEL_PESOS!$C$25:$C$26)</f>
        <v/>
      </c>
      <c r="E1202" s="70">
        <f>SUMPRODUCT(T1202:U1202,PAINEL_PESOS!$C$28:$C$29)</f>
        <v/>
      </c>
      <c r="F1202" s="70" t="n">
        <v>0.9999850396747315</v>
      </c>
      <c r="G1202" s="70" t="n">
        <v>0.6439802082945053</v>
      </c>
      <c r="H1202" s="71">
        <f>IF(NOT(AND(PAINEL_PESOS!$D$12="OK - 100%",PAINEL_PESOS!$F$20="OK - 100%",PAINEL_PESOS!$F$24="OK - 100%",PAINEL_PESOS!$F$27="OK - 100%",PAINEL_PESOS!$F$30="OK - 100%")),"", (B1202*PAINEL_PESOS!$B$7+C1202*PAINEL_PESOS!$B$8+D1202*PAINEL_PESOS!$B$9+E1202*PAINEL_PESOS!$B$10)*F1202)</f>
        <v/>
      </c>
      <c r="I1202" s="71">
        <f>IF(H1202="","",H1202-G1202)</f>
        <v/>
      </c>
      <c r="J1202" s="71">
        <f>IF(I1202="","",ABS(I1202))</f>
        <v/>
      </c>
      <c r="K1202" t="n">
        <v>0.200836996364499</v>
      </c>
      <c r="L1202" t="n">
        <v>0.01182566911501488</v>
      </c>
      <c r="M1202" t="n">
        <v>0.9536297298894639</v>
      </c>
      <c r="N1202" t="n">
        <v>0.9998982836562774</v>
      </c>
      <c r="O1202" t="n">
        <v>0.2701170143751486</v>
      </c>
      <c r="P1202" t="n">
        <v>0.9999972791096255</v>
      </c>
      <c r="Q1202" t="n">
        <v>0.9999852890514871</v>
      </c>
      <c r="R1202" t="n">
        <v>0.925072789907439</v>
      </c>
      <c r="S1202" t="n">
        <v>0.08455225483610851</v>
      </c>
      <c r="T1202" t="n">
        <v>0.6706711075510144</v>
      </c>
      <c r="U1202" t="n">
        <v>0.8751275272381295</v>
      </c>
    </row>
    <row r="1203">
      <c r="A1203" t="inlineStr">
        <is>
          <t>1349478</t>
        </is>
      </c>
      <c r="B1203" s="70">
        <f>SUMPRODUCT(K1203:N1203,PAINEL_PESOS!$C$16:$C$19)</f>
        <v/>
      </c>
      <c r="C1203" s="70">
        <f>SUMPRODUCT(O1203:Q1203,PAINEL_PESOS!$C$21:$C$23)</f>
        <v/>
      </c>
      <c r="D1203" s="70">
        <f>SUMPRODUCT(R1203:S1203,PAINEL_PESOS!$C$25:$C$26)</f>
        <v/>
      </c>
      <c r="E1203" s="70">
        <f>SUMPRODUCT(T1203:U1203,PAINEL_PESOS!$C$28:$C$29)</f>
        <v/>
      </c>
      <c r="F1203" s="70" t="n">
        <v>0.9999969609711109</v>
      </c>
      <c r="G1203" s="70" t="n">
        <v>0.6390945403781192</v>
      </c>
      <c r="H1203" s="71">
        <f>IF(NOT(AND(PAINEL_PESOS!$D$12="OK - 100%",PAINEL_PESOS!$F$20="OK - 100%",PAINEL_PESOS!$F$24="OK - 100%",PAINEL_PESOS!$F$27="OK - 100%",PAINEL_PESOS!$F$30="OK - 100%")),"", (B1203*PAINEL_PESOS!$B$7+C1203*PAINEL_PESOS!$B$8+D1203*PAINEL_PESOS!$B$9+E1203*PAINEL_PESOS!$B$10)*F1203)</f>
        <v/>
      </c>
      <c r="I1203" s="71">
        <f>IF(H1203="","",H1203-G1203)</f>
        <v/>
      </c>
      <c r="J1203" s="71">
        <f>IF(I1203="","",ABS(I1203))</f>
        <v/>
      </c>
      <c r="K1203" t="n">
        <v>0.2008715678852751</v>
      </c>
      <c r="L1203" t="n">
        <v>0.1721392667938249</v>
      </c>
      <c r="M1203" t="n">
        <v>0.8597029454301059</v>
      </c>
      <c r="N1203" t="n">
        <v>0.9999750883170333</v>
      </c>
      <c r="O1203" t="n">
        <v>0.2036530574136857</v>
      </c>
      <c r="P1203" t="n">
        <v>0.9999999875846175</v>
      </c>
      <c r="Q1203" t="n">
        <v>0.9999992282350283</v>
      </c>
      <c r="R1203" t="n">
        <v>0.9926158152505061</v>
      </c>
      <c r="S1203" t="n">
        <v>0.06582617649463152</v>
      </c>
      <c r="T1203" t="n">
        <v>0.6330959538225694</v>
      </c>
      <c r="U1203" t="n">
        <v>0.8357879656166276</v>
      </c>
    </row>
    <row r="1204">
      <c r="A1204" t="inlineStr">
        <is>
          <t>1349479</t>
        </is>
      </c>
      <c r="B1204" s="70">
        <f>SUMPRODUCT(K1204:N1204,PAINEL_PESOS!$C$16:$C$19)</f>
        <v/>
      </c>
      <c r="C1204" s="70">
        <f>SUMPRODUCT(O1204:Q1204,PAINEL_PESOS!$C$21:$C$23)</f>
        <v/>
      </c>
      <c r="D1204" s="70">
        <f>SUMPRODUCT(R1204:S1204,PAINEL_PESOS!$C$25:$C$26)</f>
        <v/>
      </c>
      <c r="E1204" s="70">
        <f>SUMPRODUCT(T1204:U1204,PAINEL_PESOS!$C$28:$C$29)</f>
        <v/>
      </c>
      <c r="F1204" s="70" t="n">
        <v>0.9999778200470495</v>
      </c>
      <c r="G1204" s="70" t="n">
        <v>0.6184871721173898</v>
      </c>
      <c r="H1204" s="71">
        <f>IF(NOT(AND(PAINEL_PESOS!$D$12="OK - 100%",PAINEL_PESOS!$F$20="OK - 100%",PAINEL_PESOS!$F$24="OK - 100%",PAINEL_PESOS!$F$27="OK - 100%",PAINEL_PESOS!$F$30="OK - 100%")),"", (B1204*PAINEL_PESOS!$B$7+C1204*PAINEL_PESOS!$B$8+D1204*PAINEL_PESOS!$B$9+E1204*PAINEL_PESOS!$B$10)*F1204)</f>
        <v/>
      </c>
      <c r="I1204" s="71">
        <f>IF(H1204="","",H1204-G1204)</f>
        <v/>
      </c>
      <c r="J1204" s="71">
        <f>IF(I1204="","",ABS(I1204))</f>
        <v/>
      </c>
      <c r="K1204" t="n">
        <v>0.2</v>
      </c>
      <c r="L1204" t="n">
        <v>0.007393046066413504</v>
      </c>
      <c r="M1204" t="n">
        <v>0.6866819848103063</v>
      </c>
      <c r="N1204" t="n">
        <v>0.9998967861584632</v>
      </c>
      <c r="O1204" t="n">
        <v>0.2726579689624731</v>
      </c>
      <c r="P1204" t="n">
        <v>0.9999967566716391</v>
      </c>
      <c r="Q1204" t="n">
        <v>0.9999515214578231</v>
      </c>
      <c r="R1204" t="n">
        <v>0.9131814663569005</v>
      </c>
      <c r="S1204" t="n">
        <v>0.07349468600507303</v>
      </c>
      <c r="T1204" t="n">
        <v>0.5731881510043395</v>
      </c>
      <c r="U1204" t="n">
        <v>0.9260860802257896</v>
      </c>
    </row>
    <row r="1205">
      <c r="A1205" t="inlineStr">
        <is>
          <t>1349475</t>
        </is>
      </c>
      <c r="B1205" s="70">
        <f>SUMPRODUCT(K1205:N1205,PAINEL_PESOS!$C$16:$C$19)</f>
        <v/>
      </c>
      <c r="C1205" s="70">
        <f>SUMPRODUCT(O1205:Q1205,PAINEL_PESOS!$C$21:$C$23)</f>
        <v/>
      </c>
      <c r="D1205" s="70">
        <f>SUMPRODUCT(R1205:S1205,PAINEL_PESOS!$C$25:$C$26)</f>
        <v/>
      </c>
      <c r="E1205" s="70">
        <f>SUMPRODUCT(T1205:U1205,PAINEL_PESOS!$C$28:$C$29)</f>
        <v/>
      </c>
      <c r="F1205" s="70" t="n">
        <v>0.9999092230001758</v>
      </c>
      <c r="G1205" s="70" t="n">
        <v>0.6482474577508722</v>
      </c>
      <c r="H1205" s="71">
        <f>IF(NOT(AND(PAINEL_PESOS!$D$12="OK - 100%",PAINEL_PESOS!$F$20="OK - 100%",PAINEL_PESOS!$F$24="OK - 100%",PAINEL_PESOS!$F$27="OK - 100%",PAINEL_PESOS!$F$30="OK - 100%")),"", (B1205*PAINEL_PESOS!$B$7+C1205*PAINEL_PESOS!$B$8+D1205*PAINEL_PESOS!$B$9+E1205*PAINEL_PESOS!$B$10)*F1205)</f>
        <v/>
      </c>
      <c r="I1205" s="71">
        <f>IF(H1205="","",H1205-G1205)</f>
        <v/>
      </c>
      <c r="J1205" s="71">
        <f>IF(I1205="","",ABS(I1205))</f>
        <v/>
      </c>
      <c r="K1205" t="n">
        <v>0.2</v>
      </c>
      <c r="L1205" t="n">
        <v>0</v>
      </c>
      <c r="M1205" t="n">
        <v>1</v>
      </c>
      <c r="N1205" t="n">
        <v>0.9993858732987594</v>
      </c>
      <c r="O1205" t="n">
        <v>0.1191640022482729</v>
      </c>
      <c r="P1205" t="n">
        <v>0.9999991128716436</v>
      </c>
      <c r="Q1205" t="n">
        <v>0.9999044454141285</v>
      </c>
      <c r="R1205" t="n">
        <v>0.8872181663738034</v>
      </c>
      <c r="S1205" t="n">
        <v>0.4711143201716065</v>
      </c>
      <c r="T1205" t="n">
        <v>0.5341210852306478</v>
      </c>
      <c r="U1205" t="n">
        <v>0.7815922569724674</v>
      </c>
    </row>
    <row r="1206">
      <c r="A1206" t="inlineStr">
        <is>
          <t>1349496</t>
        </is>
      </c>
      <c r="B1206" s="70">
        <f>SUMPRODUCT(K1206:N1206,PAINEL_PESOS!$C$16:$C$19)</f>
        <v/>
      </c>
      <c r="C1206" s="70">
        <f>SUMPRODUCT(O1206:Q1206,PAINEL_PESOS!$C$21:$C$23)</f>
        <v/>
      </c>
      <c r="D1206" s="70">
        <f>SUMPRODUCT(R1206:S1206,PAINEL_PESOS!$C$25:$C$26)</f>
        <v/>
      </c>
      <c r="E1206" s="70">
        <f>SUMPRODUCT(T1206:U1206,PAINEL_PESOS!$C$28:$C$29)</f>
        <v/>
      </c>
      <c r="F1206" s="70" t="n">
        <v>0.9999996983983422</v>
      </c>
      <c r="G1206" s="70" t="n">
        <v>0.5998520244223491</v>
      </c>
      <c r="H1206" s="71">
        <f>IF(NOT(AND(PAINEL_PESOS!$D$12="OK - 100%",PAINEL_PESOS!$F$20="OK - 100%",PAINEL_PESOS!$F$24="OK - 100%",PAINEL_PESOS!$F$27="OK - 100%",PAINEL_PESOS!$F$30="OK - 100%")),"", (B1206*PAINEL_PESOS!$B$7+C1206*PAINEL_PESOS!$B$8+D1206*PAINEL_PESOS!$B$9+E1206*PAINEL_PESOS!$B$10)*F1206)</f>
        <v/>
      </c>
      <c r="I1206" s="71">
        <f>IF(H1206="","",H1206-G1206)</f>
        <v/>
      </c>
      <c r="J1206" s="71">
        <f>IF(I1206="","",ABS(I1206))</f>
        <v/>
      </c>
      <c r="K1206" t="n">
        <v>0.2</v>
      </c>
      <c r="L1206" t="n">
        <v>0</v>
      </c>
      <c r="M1206" t="n">
        <v>1</v>
      </c>
      <c r="N1206" t="n">
        <v>0.9999977810830543</v>
      </c>
      <c r="O1206" t="n">
        <v>0.1104912778362162</v>
      </c>
      <c r="P1206" t="n">
        <v>1</v>
      </c>
      <c r="Q1206" t="n">
        <v>0.9999997821024258</v>
      </c>
      <c r="R1206" t="n">
        <v>0.9799771177352706</v>
      </c>
      <c r="S1206" t="n">
        <v>0.03293871046352104</v>
      </c>
      <c r="T1206" t="n">
        <v>0.441877055102787</v>
      </c>
      <c r="U1206" t="n">
        <v>0.8370318289079482</v>
      </c>
    </row>
    <row r="1207">
      <c r="A1207" t="inlineStr">
        <is>
          <t>1349497</t>
        </is>
      </c>
      <c r="B1207" s="70">
        <f>SUMPRODUCT(K1207:N1207,PAINEL_PESOS!$C$16:$C$19)</f>
        <v/>
      </c>
      <c r="C1207" s="70">
        <f>SUMPRODUCT(O1207:Q1207,PAINEL_PESOS!$C$21:$C$23)</f>
        <v/>
      </c>
      <c r="D1207" s="70">
        <f>SUMPRODUCT(R1207:S1207,PAINEL_PESOS!$C$25:$C$26)</f>
        <v/>
      </c>
      <c r="E1207" s="70">
        <f>SUMPRODUCT(T1207:U1207,PAINEL_PESOS!$C$28:$C$29)</f>
        <v/>
      </c>
      <c r="F1207" s="70" t="n">
        <v>0.9999994524745227</v>
      </c>
      <c r="G1207" s="70" t="n">
        <v>0.5868102578828275</v>
      </c>
      <c r="H1207" s="71">
        <f>IF(NOT(AND(PAINEL_PESOS!$D$12="OK - 100%",PAINEL_PESOS!$F$20="OK - 100%",PAINEL_PESOS!$F$24="OK - 100%",PAINEL_PESOS!$F$27="OK - 100%",PAINEL_PESOS!$F$30="OK - 100%")),"", (B1207*PAINEL_PESOS!$B$7+C1207*PAINEL_PESOS!$B$8+D1207*PAINEL_PESOS!$B$9+E1207*PAINEL_PESOS!$B$10)*F1207)</f>
        <v/>
      </c>
      <c r="I1207" s="71">
        <f>IF(H1207="","",H1207-G1207)</f>
        <v/>
      </c>
      <c r="J1207" s="71">
        <f>IF(I1207="","",ABS(I1207))</f>
        <v/>
      </c>
      <c r="K1207" t="n">
        <v>0.2</v>
      </c>
      <c r="L1207" t="n">
        <v>0</v>
      </c>
      <c r="M1207" t="n">
        <v>1</v>
      </c>
      <c r="N1207" t="n">
        <v>0.9999960077689404</v>
      </c>
      <c r="O1207" t="n">
        <v>0.1101911003311127</v>
      </c>
      <c r="P1207" t="n">
        <v>1</v>
      </c>
      <c r="Q1207" t="n">
        <v>0.9999995843997035</v>
      </c>
      <c r="R1207" t="n">
        <v>0.941343136314579</v>
      </c>
      <c r="S1207" t="n">
        <v>0.08801167018810185</v>
      </c>
      <c r="T1207" t="n">
        <v>0.3519388158580087</v>
      </c>
      <c r="U1207" t="n">
        <v>0.8063992173468547</v>
      </c>
    </row>
    <row r="1208">
      <c r="A1208" t="inlineStr">
        <is>
          <t>1349498</t>
        </is>
      </c>
      <c r="B1208" s="70">
        <f>SUMPRODUCT(K1208:N1208,PAINEL_PESOS!$C$16:$C$19)</f>
        <v/>
      </c>
      <c r="C1208" s="70">
        <f>SUMPRODUCT(O1208:Q1208,PAINEL_PESOS!$C$21:$C$23)</f>
        <v/>
      </c>
      <c r="D1208" s="70">
        <f>SUMPRODUCT(R1208:S1208,PAINEL_PESOS!$C$25:$C$26)</f>
        <v/>
      </c>
      <c r="E1208" s="70">
        <f>SUMPRODUCT(T1208:U1208,PAINEL_PESOS!$C$28:$C$29)</f>
        <v/>
      </c>
      <c r="F1208" s="70" t="n">
        <v>0.9999999120067735</v>
      </c>
      <c r="G1208" s="70" t="n">
        <v>0.6073942035609742</v>
      </c>
      <c r="H1208" s="71">
        <f>IF(NOT(AND(PAINEL_PESOS!$D$12="OK - 100%",PAINEL_PESOS!$F$20="OK - 100%",PAINEL_PESOS!$F$24="OK - 100%",PAINEL_PESOS!$F$27="OK - 100%",PAINEL_PESOS!$F$30="OK - 100%")),"", (B1208*PAINEL_PESOS!$B$7+C1208*PAINEL_PESOS!$B$8+D1208*PAINEL_PESOS!$B$9+E1208*PAINEL_PESOS!$B$10)*F1208)</f>
        <v/>
      </c>
      <c r="I1208" s="71">
        <f>IF(H1208="","",H1208-G1208)</f>
        <v/>
      </c>
      <c r="J1208" s="71">
        <f>IF(I1208="","",ABS(I1208))</f>
        <v/>
      </c>
      <c r="K1208" t="n">
        <v>0.2</v>
      </c>
      <c r="L1208" t="n">
        <v>0</v>
      </c>
      <c r="M1208" t="n">
        <v>1</v>
      </c>
      <c r="N1208" t="n">
        <v>0.9999993211021997</v>
      </c>
      <c r="O1208" t="n">
        <v>0.1273445934773207</v>
      </c>
      <c r="P1208" t="n">
        <v>1</v>
      </c>
      <c r="Q1208" t="n">
        <v>0.9999999539839971</v>
      </c>
      <c r="R1208" t="n">
        <v>0.9793547765861524</v>
      </c>
      <c r="S1208" t="n">
        <v>0.1788678682966885</v>
      </c>
      <c r="T1208" t="n">
        <v>0.2992524287627492</v>
      </c>
      <c r="U1208" t="n">
        <v>0.8834496235562013</v>
      </c>
    </row>
    <row r="1209">
      <c r="A1209" t="inlineStr">
        <is>
          <t>1349510</t>
        </is>
      </c>
      <c r="B1209" s="70">
        <f>SUMPRODUCT(K1209:N1209,PAINEL_PESOS!$C$16:$C$19)</f>
        <v/>
      </c>
      <c r="C1209" s="70">
        <f>SUMPRODUCT(O1209:Q1209,PAINEL_PESOS!$C$21:$C$23)</f>
        <v/>
      </c>
      <c r="D1209" s="70">
        <f>SUMPRODUCT(R1209:S1209,PAINEL_PESOS!$C$25:$C$26)</f>
        <v/>
      </c>
      <c r="E1209" s="70">
        <f>SUMPRODUCT(T1209:U1209,PAINEL_PESOS!$C$28:$C$29)</f>
        <v/>
      </c>
      <c r="F1209" s="70" t="n">
        <v>0.9999948266998269</v>
      </c>
      <c r="G1209" s="70" t="n">
        <v>0.6792732144801478</v>
      </c>
      <c r="H1209" s="71">
        <f>IF(NOT(AND(PAINEL_PESOS!$D$12="OK - 100%",PAINEL_PESOS!$F$20="OK - 100%",PAINEL_PESOS!$F$24="OK - 100%",PAINEL_PESOS!$F$27="OK - 100%",PAINEL_PESOS!$F$30="OK - 100%")),"", (B1209*PAINEL_PESOS!$B$7+C1209*PAINEL_PESOS!$B$8+D1209*PAINEL_PESOS!$B$9+E1209*PAINEL_PESOS!$B$10)*F1209)</f>
        <v/>
      </c>
      <c r="I1209" s="71">
        <f>IF(H1209="","",H1209-G1209)</f>
        <v/>
      </c>
      <c r="J1209" s="71">
        <f>IF(I1209="","",ABS(I1209))</f>
        <v/>
      </c>
      <c r="K1209" t="n">
        <v>0.6288781541254774</v>
      </c>
      <c r="L1209" t="n">
        <v>0.5427600422548008</v>
      </c>
      <c r="M1209" t="n">
        <v>0.5820379750713935</v>
      </c>
      <c r="N1209" t="n">
        <v>0.9999565481898274</v>
      </c>
      <c r="O1209" t="n">
        <v>0.1682339973711828</v>
      </c>
      <c r="P1209" t="n">
        <v>0.9999999897935382</v>
      </c>
      <c r="Q1209" t="n">
        <v>0.9999992656837132</v>
      </c>
      <c r="R1209" t="n">
        <v>0.7647551512315581</v>
      </c>
      <c r="S1209" t="n">
        <v>0.4048110788577718</v>
      </c>
      <c r="T1209" t="n">
        <v>0.5066400713152837</v>
      </c>
      <c r="U1209" t="n">
        <v>0.9357023322028711</v>
      </c>
    </row>
    <row r="1210">
      <c r="A1210" t="inlineStr">
        <is>
          <t>1349739</t>
        </is>
      </c>
      <c r="B1210" s="70">
        <f>SUMPRODUCT(K1210:N1210,PAINEL_PESOS!$C$16:$C$19)</f>
        <v/>
      </c>
      <c r="C1210" s="70">
        <f>SUMPRODUCT(O1210:Q1210,PAINEL_PESOS!$C$21:$C$23)</f>
        <v/>
      </c>
      <c r="D1210" s="70">
        <f>SUMPRODUCT(R1210:S1210,PAINEL_PESOS!$C$25:$C$26)</f>
        <v/>
      </c>
      <c r="E1210" s="70">
        <f>SUMPRODUCT(T1210:U1210,PAINEL_PESOS!$C$28:$C$29)</f>
        <v/>
      </c>
      <c r="F1210" s="70" t="n">
        <v>0.9988876846993761</v>
      </c>
      <c r="G1210" s="70" t="n"/>
      <c r="H1210" s="71">
        <f>IF(NOT(AND(PAINEL_PESOS!$D$12="OK - 100%",PAINEL_PESOS!$F$20="OK - 100%",PAINEL_PESOS!$F$24="OK - 100%",PAINEL_PESOS!$F$27="OK - 100%",PAINEL_PESOS!$F$30="OK - 100%")),"", (B1210*PAINEL_PESOS!$B$7+C1210*PAINEL_PESOS!$B$8+D1210*PAINEL_PESOS!$B$9+E1210*PAINEL_PESOS!$B$10)*F1210)</f>
        <v/>
      </c>
      <c r="I1210" s="71">
        <f>IF(H1210="","",H1210-G1210)</f>
        <v/>
      </c>
      <c r="J1210" s="71">
        <f>IF(I1210="","",ABS(I1210))</f>
        <v/>
      </c>
      <c r="K1210" t="n">
        <v>0.2</v>
      </c>
      <c r="L1210" t="n">
        <v>0</v>
      </c>
      <c r="M1210" t="n">
        <v>1</v>
      </c>
      <c r="N1210" t="n">
        <v>0.9981083805747399</v>
      </c>
      <c r="O1210" t="n">
        <v>0.2157453128476017</v>
      </c>
      <c r="P1210" t="n">
        <v>0.9999865952025332</v>
      </c>
      <c r="Q1210" t="n">
        <v>0.9956804884580945</v>
      </c>
      <c r="R1210" t="n">
        <v>0.62076674351669</v>
      </c>
      <c r="S1210" t="n">
        <v>0.5326485560344604</v>
      </c>
      <c r="U1210" t="n">
        <v>0.8260939053519766</v>
      </c>
    </row>
    <row r="1211">
      <c r="A1211" t="inlineStr">
        <is>
          <t>1349513</t>
        </is>
      </c>
      <c r="B1211" s="70">
        <f>SUMPRODUCT(K1211:N1211,PAINEL_PESOS!$C$16:$C$19)</f>
        <v/>
      </c>
      <c r="C1211" s="70">
        <f>SUMPRODUCT(O1211:Q1211,PAINEL_PESOS!$C$21:$C$23)</f>
        <v/>
      </c>
      <c r="D1211" s="70">
        <f>SUMPRODUCT(R1211:S1211,PAINEL_PESOS!$C$25:$C$26)</f>
        <v/>
      </c>
      <c r="E1211" s="70">
        <f>SUMPRODUCT(T1211:U1211,PAINEL_PESOS!$C$28:$C$29)</f>
        <v/>
      </c>
      <c r="F1211" s="70" t="n">
        <v>0.9999959709188778</v>
      </c>
      <c r="G1211" s="70" t="n">
        <v>0.6264862328188524</v>
      </c>
      <c r="H1211" s="71">
        <f>IF(NOT(AND(PAINEL_PESOS!$D$12="OK - 100%",PAINEL_PESOS!$F$20="OK - 100%",PAINEL_PESOS!$F$24="OK - 100%",PAINEL_PESOS!$F$27="OK - 100%",PAINEL_PESOS!$F$30="OK - 100%")),"", (B1211*PAINEL_PESOS!$B$7+C1211*PAINEL_PESOS!$B$8+D1211*PAINEL_PESOS!$B$9+E1211*PAINEL_PESOS!$B$10)*F1211)</f>
        <v/>
      </c>
      <c r="I1211" s="71">
        <f>IF(H1211="","",H1211-G1211)</f>
        <v/>
      </c>
      <c r="J1211" s="71">
        <f>IF(I1211="","",ABS(I1211))</f>
        <v/>
      </c>
      <c r="K1211" t="n">
        <v>0.7527369384452233</v>
      </c>
      <c r="L1211" t="n">
        <v>0.6909212613166873</v>
      </c>
      <c r="M1211" t="n">
        <v>0.4679437929025344</v>
      </c>
      <c r="N1211" t="n">
        <v>0.9999660558545701</v>
      </c>
      <c r="O1211" t="n">
        <v>0.1526763562094495</v>
      </c>
      <c r="P1211" t="n">
        <v>0.9999999943499742</v>
      </c>
      <c r="Q1211" t="n">
        <v>0.9999994850903914</v>
      </c>
      <c r="R1211" t="n">
        <v>0.3649190542091673</v>
      </c>
      <c r="S1211" t="n">
        <v>0.3201889955729993</v>
      </c>
      <c r="T1211" t="n">
        <v>0.4680821648311727</v>
      </c>
      <c r="U1211" t="n">
        <v>0.9678185933036216</v>
      </c>
    </row>
    <row r="1212">
      <c r="A1212" t="inlineStr">
        <is>
          <t>1349514</t>
        </is>
      </c>
      <c r="B1212" s="70">
        <f>SUMPRODUCT(K1212:N1212,PAINEL_PESOS!$C$16:$C$19)</f>
        <v/>
      </c>
      <c r="C1212" s="70">
        <f>SUMPRODUCT(O1212:Q1212,PAINEL_PESOS!$C$21:$C$23)</f>
        <v/>
      </c>
      <c r="D1212" s="70">
        <f>SUMPRODUCT(R1212:S1212,PAINEL_PESOS!$C$25:$C$26)</f>
        <v/>
      </c>
      <c r="E1212" s="70">
        <f>SUMPRODUCT(T1212:U1212,PAINEL_PESOS!$C$28:$C$29)</f>
        <v/>
      </c>
      <c r="F1212" s="70" t="n">
        <v>0.9999930836581123</v>
      </c>
      <c r="G1212" s="70" t="n">
        <v>0.6877467091525907</v>
      </c>
      <c r="H1212" s="71">
        <f>IF(NOT(AND(PAINEL_PESOS!$D$12="OK - 100%",PAINEL_PESOS!$F$20="OK - 100%",PAINEL_PESOS!$F$24="OK - 100%",PAINEL_PESOS!$F$27="OK - 100%",PAINEL_PESOS!$F$30="OK - 100%")),"", (B1212*PAINEL_PESOS!$B$7+C1212*PAINEL_PESOS!$B$8+D1212*PAINEL_PESOS!$B$9+E1212*PAINEL_PESOS!$B$10)*F1212)</f>
        <v/>
      </c>
      <c r="I1212" s="71">
        <f>IF(H1212="","",H1212-G1212)</f>
        <v/>
      </c>
      <c r="J1212" s="71">
        <f>IF(I1212="","",ABS(I1212))</f>
        <v/>
      </c>
      <c r="K1212" t="n">
        <v>0.6488721652187149</v>
      </c>
      <c r="L1212" t="n">
        <v>0.56109020627422</v>
      </c>
      <c r="M1212" t="n">
        <v>0.5679225062188922</v>
      </c>
      <c r="N1212" t="n">
        <v>0.9999418211273533</v>
      </c>
      <c r="O1212" t="n">
        <v>0.1692422599258674</v>
      </c>
      <c r="P1212" t="n">
        <v>0.9999999882534769</v>
      </c>
      <c r="Q1212" t="n">
        <v>0.9999990675592139</v>
      </c>
      <c r="R1212" t="n">
        <v>0.9845593589357721</v>
      </c>
      <c r="S1212" t="n">
        <v>0.1428566926510837</v>
      </c>
      <c r="T1212" t="n">
        <v>0.6135733121847116</v>
      </c>
      <c r="U1212" t="n">
        <v>0.9259481366647021</v>
      </c>
    </row>
    <row r="1213">
      <c r="A1213" t="inlineStr">
        <is>
          <t>1349515</t>
        </is>
      </c>
      <c r="B1213" s="70">
        <f>SUMPRODUCT(K1213:N1213,PAINEL_PESOS!$C$16:$C$19)</f>
        <v/>
      </c>
      <c r="C1213" s="70">
        <f>SUMPRODUCT(O1213:Q1213,PAINEL_PESOS!$C$21:$C$23)</f>
        <v/>
      </c>
      <c r="D1213" s="70">
        <f>SUMPRODUCT(R1213:S1213,PAINEL_PESOS!$C$25:$C$26)</f>
        <v/>
      </c>
      <c r="E1213" s="70">
        <f>SUMPRODUCT(T1213:U1213,PAINEL_PESOS!$C$28:$C$29)</f>
        <v/>
      </c>
      <c r="F1213" s="70" t="n">
        <v>0.999988531833928</v>
      </c>
      <c r="G1213" s="70" t="n">
        <v>0.6770673441900047</v>
      </c>
      <c r="H1213" s="71">
        <f>IF(NOT(AND(PAINEL_PESOS!$D$12="OK - 100%",PAINEL_PESOS!$F$20="OK - 100%",PAINEL_PESOS!$F$24="OK - 100%",PAINEL_PESOS!$F$27="OK - 100%",PAINEL_PESOS!$F$30="OK - 100%")),"", (B1213*PAINEL_PESOS!$B$7+C1213*PAINEL_PESOS!$B$8+D1213*PAINEL_PESOS!$B$9+E1213*PAINEL_PESOS!$B$10)*F1213)</f>
        <v/>
      </c>
      <c r="I1213" s="71">
        <f>IF(H1213="","",H1213-G1213)</f>
        <v/>
      </c>
      <c r="J1213" s="71">
        <f>IF(I1213="","",ABS(I1213))</f>
        <v/>
      </c>
      <c r="K1213" t="n">
        <v>0.6810893444624032</v>
      </c>
      <c r="L1213" t="n">
        <v>0.987784765022368</v>
      </c>
      <c r="M1213" t="n">
        <v>0.2825157315609186</v>
      </c>
      <c r="N1213" t="n">
        <v>0.9999058137891005</v>
      </c>
      <c r="O1213" t="n">
        <v>0.1950396628907227</v>
      </c>
      <c r="P1213" t="n">
        <v>0.9999996537358684</v>
      </c>
      <c r="Q1213" t="n">
        <v>0.9999972397332602</v>
      </c>
      <c r="R1213" t="n">
        <v>0.9707769879215217</v>
      </c>
      <c r="S1213" t="n">
        <v>0.05251590654031679</v>
      </c>
      <c r="T1213" t="n">
        <v>0.6461337566859968</v>
      </c>
      <c r="U1213" t="n">
        <v>0.8081686891932525</v>
      </c>
    </row>
    <row r="1214">
      <c r="A1214" t="inlineStr">
        <is>
          <t>1349516</t>
        </is>
      </c>
      <c r="B1214" s="70">
        <f>SUMPRODUCT(K1214:N1214,PAINEL_PESOS!$C$16:$C$19)</f>
        <v/>
      </c>
      <c r="C1214" s="70">
        <f>SUMPRODUCT(O1214:Q1214,PAINEL_PESOS!$C$21:$C$23)</f>
        <v/>
      </c>
      <c r="D1214" s="70">
        <f>SUMPRODUCT(R1214:S1214,PAINEL_PESOS!$C$25:$C$26)</f>
        <v/>
      </c>
      <c r="E1214" s="70">
        <f>SUMPRODUCT(T1214:U1214,PAINEL_PESOS!$C$28:$C$29)</f>
        <v/>
      </c>
      <c r="F1214" s="70" t="n">
        <v>0.9999194938206488</v>
      </c>
      <c r="G1214" s="70" t="n">
        <v>0.6607757883335749</v>
      </c>
      <c r="H1214" s="71">
        <f>IF(NOT(AND(PAINEL_PESOS!$D$12="OK - 100%",PAINEL_PESOS!$F$20="OK - 100%",PAINEL_PESOS!$F$24="OK - 100%",PAINEL_PESOS!$F$27="OK - 100%",PAINEL_PESOS!$F$30="OK - 100%")),"", (B1214*PAINEL_PESOS!$B$7+C1214*PAINEL_PESOS!$B$8+D1214*PAINEL_PESOS!$B$9+E1214*PAINEL_PESOS!$B$10)*F1214)</f>
        <v/>
      </c>
      <c r="I1214" s="71">
        <f>IF(H1214="","",H1214-G1214)</f>
        <v/>
      </c>
      <c r="J1214" s="71">
        <f>IF(I1214="","",ABS(I1214))</f>
        <v/>
      </c>
      <c r="K1214" t="n">
        <v>0.3389824768285107</v>
      </c>
      <c r="L1214" t="n">
        <v>0.8567393126625428</v>
      </c>
      <c r="M1214" t="n">
        <v>0.3383718113301052</v>
      </c>
      <c r="N1214" t="n">
        <v>0.999610714108231</v>
      </c>
      <c r="O1214" t="n">
        <v>0.3015557687361874</v>
      </c>
      <c r="P1214" t="n">
        <v>0.9999945980557335</v>
      </c>
      <c r="Q1214" t="n">
        <v>0.9998294320892992</v>
      </c>
      <c r="R1214" t="n">
        <v>0.9253107501798291</v>
      </c>
      <c r="S1214" t="n">
        <v>0.1361026399727473</v>
      </c>
      <c r="T1214" t="n">
        <v>0.6139658602856761</v>
      </c>
      <c r="U1214" t="n">
        <v>0.8101473060484727</v>
      </c>
    </row>
    <row r="1215">
      <c r="A1215" t="inlineStr">
        <is>
          <t>1349517</t>
        </is>
      </c>
      <c r="B1215" s="70">
        <f>SUMPRODUCT(K1215:N1215,PAINEL_PESOS!$C$16:$C$19)</f>
        <v/>
      </c>
      <c r="C1215" s="70">
        <f>SUMPRODUCT(O1215:Q1215,PAINEL_PESOS!$C$21:$C$23)</f>
        <v/>
      </c>
      <c r="D1215" s="70">
        <f>SUMPRODUCT(R1215:S1215,PAINEL_PESOS!$C$25:$C$26)</f>
        <v/>
      </c>
      <c r="E1215" s="70">
        <f>SUMPRODUCT(T1215:U1215,PAINEL_PESOS!$C$28:$C$29)</f>
        <v/>
      </c>
      <c r="F1215" s="70" t="n">
        <v>0.999936291647695</v>
      </c>
      <c r="G1215" s="70" t="n">
        <v>0.6410640189665021</v>
      </c>
      <c r="H1215" s="71">
        <f>IF(NOT(AND(PAINEL_PESOS!$D$12="OK - 100%",PAINEL_PESOS!$F$20="OK - 100%",PAINEL_PESOS!$F$24="OK - 100%",PAINEL_PESOS!$F$27="OK - 100%",PAINEL_PESOS!$F$30="OK - 100%")),"", (B1215*PAINEL_PESOS!$B$7+C1215*PAINEL_PESOS!$B$8+D1215*PAINEL_PESOS!$B$9+E1215*PAINEL_PESOS!$B$10)*F1215)</f>
        <v/>
      </c>
      <c r="I1215" s="71">
        <f>IF(H1215="","",H1215-G1215)</f>
        <v/>
      </c>
      <c r="J1215" s="71">
        <f>IF(I1215="","",ABS(I1215))</f>
        <v/>
      </c>
      <c r="K1215" t="n">
        <v>0.2008119632406616</v>
      </c>
      <c r="L1215" t="n">
        <v>0.9622726471656613</v>
      </c>
      <c r="M1215" t="n">
        <v>0.2820017899795031</v>
      </c>
      <c r="N1215" t="n">
        <v>0.9994793614495795</v>
      </c>
      <c r="O1215" t="n">
        <v>0.3058964739839585</v>
      </c>
      <c r="P1215" t="n">
        <v>0.9999998579237895</v>
      </c>
      <c r="Q1215" t="n">
        <v>0.9999828883697292</v>
      </c>
      <c r="R1215" t="n">
        <v>0.970276656140981</v>
      </c>
      <c r="S1215" t="n">
        <v>0.08557342622495945</v>
      </c>
      <c r="T1215" t="n">
        <v>0.5859605514437641</v>
      </c>
      <c r="U1215" t="n">
        <v>0.7274925733619504</v>
      </c>
    </row>
    <row r="1216">
      <c r="A1216" t="inlineStr">
        <is>
          <t>1349518</t>
        </is>
      </c>
      <c r="B1216" s="70">
        <f>SUMPRODUCT(K1216:N1216,PAINEL_PESOS!$C$16:$C$19)</f>
        <v/>
      </c>
      <c r="C1216" s="70">
        <f>SUMPRODUCT(O1216:Q1216,PAINEL_PESOS!$C$21:$C$23)</f>
        <v/>
      </c>
      <c r="D1216" s="70">
        <f>SUMPRODUCT(R1216:S1216,PAINEL_PESOS!$C$25:$C$26)</f>
        <v/>
      </c>
      <c r="E1216" s="70">
        <f>SUMPRODUCT(T1216:U1216,PAINEL_PESOS!$C$28:$C$29)</f>
        <v/>
      </c>
      <c r="F1216" s="70" t="n">
        <v>0.999872162075876</v>
      </c>
      <c r="G1216" s="70" t="n">
        <v>0.6359007570692148</v>
      </c>
      <c r="H1216" s="71">
        <f>IF(NOT(AND(PAINEL_PESOS!$D$12="OK - 100%",PAINEL_PESOS!$F$20="OK - 100%",PAINEL_PESOS!$F$24="OK - 100%",PAINEL_PESOS!$F$27="OK - 100%",PAINEL_PESOS!$F$30="OK - 100%")),"", (B1216*PAINEL_PESOS!$B$7+C1216*PAINEL_PESOS!$B$8+D1216*PAINEL_PESOS!$B$9+E1216*PAINEL_PESOS!$B$10)*F1216)</f>
        <v/>
      </c>
      <c r="I1216" s="71">
        <f>IF(H1216="","",H1216-G1216)</f>
        <v/>
      </c>
      <c r="J1216" s="71">
        <f>IF(I1216="","",ABS(I1216))</f>
        <v/>
      </c>
      <c r="K1216" t="n">
        <v>0.200102269810867</v>
      </c>
      <c r="L1216" t="n">
        <v>0.8387936974569379</v>
      </c>
      <c r="M1216" t="n">
        <v>0.279313889326676</v>
      </c>
      <c r="N1216" t="n">
        <v>0.999314179753889</v>
      </c>
      <c r="O1216" t="n">
        <v>0.3222393163016035</v>
      </c>
      <c r="P1216" t="n">
        <v>0.9999926061070044</v>
      </c>
      <c r="Q1216" t="n">
        <v>0.9997666264144924</v>
      </c>
      <c r="R1216" t="n">
        <v>0.9778027735245083</v>
      </c>
      <c r="S1216" t="n">
        <v>0.0652882724963183</v>
      </c>
      <c r="T1216" t="n">
        <v>0.5323871150218256</v>
      </c>
      <c r="U1216" t="n">
        <v>0.8056172657984806</v>
      </c>
    </row>
    <row r="1217">
      <c r="A1217" t="inlineStr">
        <is>
          <t>1349519</t>
        </is>
      </c>
      <c r="B1217" s="70">
        <f>SUMPRODUCT(K1217:N1217,PAINEL_PESOS!$C$16:$C$19)</f>
        <v/>
      </c>
      <c r="C1217" s="70">
        <f>SUMPRODUCT(O1217:Q1217,PAINEL_PESOS!$C$21:$C$23)</f>
        <v/>
      </c>
      <c r="D1217" s="70">
        <f>SUMPRODUCT(R1217:S1217,PAINEL_PESOS!$C$25:$C$26)</f>
        <v/>
      </c>
      <c r="E1217" s="70">
        <f>SUMPRODUCT(T1217:U1217,PAINEL_PESOS!$C$28:$C$29)</f>
        <v/>
      </c>
      <c r="F1217" s="70" t="n">
        <v>0.999790789508507</v>
      </c>
      <c r="G1217" s="70" t="n">
        <v>0.6225201710585919</v>
      </c>
      <c r="H1217" s="71">
        <f>IF(NOT(AND(PAINEL_PESOS!$D$12="OK - 100%",PAINEL_PESOS!$F$20="OK - 100%",PAINEL_PESOS!$F$24="OK - 100%",PAINEL_PESOS!$F$27="OK - 100%",PAINEL_PESOS!$F$30="OK - 100%")),"", (B1217*PAINEL_PESOS!$B$7+C1217*PAINEL_PESOS!$B$8+D1217*PAINEL_PESOS!$B$9+E1217*PAINEL_PESOS!$B$10)*F1217)</f>
        <v/>
      </c>
      <c r="I1217" s="71">
        <f>IF(H1217="","",H1217-G1217)</f>
        <v/>
      </c>
      <c r="J1217" s="71">
        <f>IF(I1217="","",ABS(I1217))</f>
        <v/>
      </c>
      <c r="K1217" t="n">
        <v>0.2617153014344413</v>
      </c>
      <c r="L1217" t="n">
        <v>0.2981064791000809</v>
      </c>
      <c r="M1217" t="n">
        <v>0.7328044669817246</v>
      </c>
      <c r="N1217" t="n">
        <v>0.9985636885749865</v>
      </c>
      <c r="O1217" t="n">
        <v>0.3051784971522196</v>
      </c>
      <c r="P1217" t="n">
        <v>0.9999595875577227</v>
      </c>
      <c r="Q1217" t="n">
        <v>0.9997985540789094</v>
      </c>
      <c r="R1217" t="n">
        <v>0.9376316809517237</v>
      </c>
      <c r="S1217" t="n">
        <v>0</v>
      </c>
      <c r="T1217" t="n">
        <v>0.5074195207789417</v>
      </c>
      <c r="U1217" t="n">
        <v>0.8539328928632742</v>
      </c>
    </row>
    <row r="1218">
      <c r="A1218" t="inlineStr">
        <is>
          <t>1349520</t>
        </is>
      </c>
      <c r="B1218" s="70">
        <f>SUMPRODUCT(K1218:N1218,PAINEL_PESOS!$C$16:$C$19)</f>
        <v/>
      </c>
      <c r="C1218" s="70">
        <f>SUMPRODUCT(O1218:Q1218,PAINEL_PESOS!$C$21:$C$23)</f>
        <v/>
      </c>
      <c r="D1218" s="70">
        <f>SUMPRODUCT(R1218:S1218,PAINEL_PESOS!$C$25:$C$26)</f>
        <v/>
      </c>
      <c r="E1218" s="70">
        <f>SUMPRODUCT(T1218:U1218,PAINEL_PESOS!$C$28:$C$29)</f>
        <v/>
      </c>
      <c r="F1218" s="70" t="n">
        <v>0.9998109879928752</v>
      </c>
      <c r="G1218" s="70" t="n">
        <v>0.6754138663810209</v>
      </c>
      <c r="H1218" s="71">
        <f>IF(NOT(AND(PAINEL_PESOS!$D$12="OK - 100%",PAINEL_PESOS!$F$20="OK - 100%",PAINEL_PESOS!$F$24="OK - 100%",PAINEL_PESOS!$F$27="OK - 100%",PAINEL_PESOS!$F$30="OK - 100%")),"", (B1218*PAINEL_PESOS!$B$7+C1218*PAINEL_PESOS!$B$8+D1218*PAINEL_PESOS!$B$9+E1218*PAINEL_PESOS!$B$10)*F1218)</f>
        <v/>
      </c>
      <c r="I1218" s="71">
        <f>IF(H1218="","",H1218-G1218)</f>
        <v/>
      </c>
      <c r="J1218" s="71">
        <f>IF(I1218="","",ABS(I1218))</f>
        <v/>
      </c>
      <c r="K1218" t="n">
        <v>0.8918106487710675</v>
      </c>
      <c r="L1218" t="n">
        <v>0.9583293760205243</v>
      </c>
      <c r="M1218" t="n">
        <v>0.5006202996398305</v>
      </c>
      <c r="N1218" t="n">
        <v>0.9987299104205588</v>
      </c>
      <c r="O1218" t="n">
        <v>0.2522789282105897</v>
      </c>
      <c r="P1218" t="n">
        <v>0.9999884616607138</v>
      </c>
      <c r="Q1218" t="n">
        <v>0.9997979687072291</v>
      </c>
      <c r="R1218" t="n">
        <v>0.8930840105226918</v>
      </c>
      <c r="S1218" t="n">
        <v>0</v>
      </c>
      <c r="T1218" t="n">
        <v>0.4852299594700936</v>
      </c>
      <c r="U1218" t="n">
        <v>0.8498964216272538</v>
      </c>
    </row>
    <row r="1219">
      <c r="A1219" t="inlineStr">
        <is>
          <t>1349521</t>
        </is>
      </c>
      <c r="B1219" s="70">
        <f>SUMPRODUCT(K1219:N1219,PAINEL_PESOS!$C$16:$C$19)</f>
        <v/>
      </c>
      <c r="C1219" s="70">
        <f>SUMPRODUCT(O1219:Q1219,PAINEL_PESOS!$C$21:$C$23)</f>
        <v/>
      </c>
      <c r="D1219" s="70">
        <f>SUMPRODUCT(R1219:S1219,PAINEL_PESOS!$C$25:$C$26)</f>
        <v/>
      </c>
      <c r="E1219" s="70">
        <f>SUMPRODUCT(T1219:U1219,PAINEL_PESOS!$C$28:$C$29)</f>
        <v/>
      </c>
      <c r="F1219" s="70" t="n">
        <v>0.9998508803580568</v>
      </c>
      <c r="G1219" s="70" t="n">
        <v>0.6687397250842511</v>
      </c>
      <c r="H1219" s="71">
        <f>IF(NOT(AND(PAINEL_PESOS!$D$12="OK - 100%",PAINEL_PESOS!$F$20="OK - 100%",PAINEL_PESOS!$F$24="OK - 100%",PAINEL_PESOS!$F$27="OK - 100%",PAINEL_PESOS!$F$30="OK - 100%")),"", (B1219*PAINEL_PESOS!$B$7+C1219*PAINEL_PESOS!$B$8+D1219*PAINEL_PESOS!$B$9+E1219*PAINEL_PESOS!$B$10)*F1219)</f>
        <v/>
      </c>
      <c r="I1219" s="71">
        <f>IF(H1219="","",H1219-G1219)</f>
        <v/>
      </c>
      <c r="J1219" s="71">
        <f>IF(I1219="","",ABS(I1219))</f>
        <v/>
      </c>
      <c r="K1219" t="n">
        <v>0.5096012235696642</v>
      </c>
      <c r="L1219" t="n">
        <v>0.9999999999999998</v>
      </c>
      <c r="M1219" t="n">
        <v>0.3517362106178095</v>
      </c>
      <c r="N1219" t="n">
        <v>0.9989187035999393</v>
      </c>
      <c r="O1219" t="n">
        <v>0.3302408414326901</v>
      </c>
      <c r="P1219" t="n">
        <v>0.9999610487030535</v>
      </c>
      <c r="Q1219" t="n">
        <v>0.9998905068351741</v>
      </c>
      <c r="R1219" t="n">
        <v>0.9542466802591897</v>
      </c>
      <c r="S1219" t="n">
        <v>0.006947251995870651</v>
      </c>
      <c r="T1219" t="n">
        <v>0.5233503635125225</v>
      </c>
      <c r="U1219" t="n">
        <v>0.8826484015077222</v>
      </c>
    </row>
    <row r="1220">
      <c r="A1220" t="inlineStr">
        <is>
          <t>1349522</t>
        </is>
      </c>
      <c r="B1220" s="70">
        <f>SUMPRODUCT(K1220:N1220,PAINEL_PESOS!$C$16:$C$19)</f>
        <v/>
      </c>
      <c r="C1220" s="70">
        <f>SUMPRODUCT(O1220:Q1220,PAINEL_PESOS!$C$21:$C$23)</f>
        <v/>
      </c>
      <c r="D1220" s="70">
        <f>SUMPRODUCT(R1220:S1220,PAINEL_PESOS!$C$25:$C$26)</f>
        <v/>
      </c>
      <c r="E1220" s="70">
        <f>SUMPRODUCT(T1220:U1220,PAINEL_PESOS!$C$28:$C$29)</f>
        <v/>
      </c>
      <c r="F1220" s="70" t="n">
        <v>0.9999971645503236</v>
      </c>
      <c r="G1220" s="70" t="n">
        <v>0.6445444355898218</v>
      </c>
      <c r="H1220" s="71">
        <f>IF(NOT(AND(PAINEL_PESOS!$D$12="OK - 100%",PAINEL_PESOS!$F$20="OK - 100%",PAINEL_PESOS!$F$24="OK - 100%",PAINEL_PESOS!$F$27="OK - 100%",PAINEL_PESOS!$F$30="OK - 100%")),"", (B1220*PAINEL_PESOS!$B$7+C1220*PAINEL_PESOS!$B$8+D1220*PAINEL_PESOS!$B$9+E1220*PAINEL_PESOS!$B$10)*F1220)</f>
        <v/>
      </c>
      <c r="I1220" s="71">
        <f>IF(H1220="","",H1220-G1220)</f>
        <v/>
      </c>
      <c r="J1220" s="71">
        <f>IF(I1220="","",ABS(I1220))</f>
        <v/>
      </c>
      <c r="K1220" t="n">
        <v>0.2141498220764842</v>
      </c>
      <c r="L1220" t="n">
        <v>0.0179838978682078</v>
      </c>
      <c r="M1220" t="n">
        <v>0.9861511795564776</v>
      </c>
      <c r="N1220" t="n">
        <v>0.9999763418742884</v>
      </c>
      <c r="O1220" t="n">
        <v>0.218364518748619</v>
      </c>
      <c r="P1220" t="n">
        <v>0.9999999908413619</v>
      </c>
      <c r="Q1220" t="n">
        <v>0.9999995119660223</v>
      </c>
      <c r="R1220" t="n">
        <v>0.8383747010846285</v>
      </c>
      <c r="S1220" t="n">
        <v>0.3188966174636692</v>
      </c>
      <c r="T1220" t="n">
        <v>0.4496697555272173</v>
      </c>
      <c r="U1220" t="n">
        <v>0.9613890628792743</v>
      </c>
    </row>
    <row r="1221">
      <c r="A1221" t="inlineStr">
        <is>
          <t>1349523</t>
        </is>
      </c>
      <c r="B1221" s="70">
        <f>SUMPRODUCT(K1221:N1221,PAINEL_PESOS!$C$16:$C$19)</f>
        <v/>
      </c>
      <c r="C1221" s="70">
        <f>SUMPRODUCT(O1221:Q1221,PAINEL_PESOS!$C$21:$C$23)</f>
        <v/>
      </c>
      <c r="D1221" s="70">
        <f>SUMPRODUCT(R1221:S1221,PAINEL_PESOS!$C$25:$C$26)</f>
        <v/>
      </c>
      <c r="E1221" s="70">
        <f>SUMPRODUCT(T1221:U1221,PAINEL_PESOS!$C$28:$C$29)</f>
        <v/>
      </c>
      <c r="F1221" s="70" t="n">
        <v>0.9999968334109547</v>
      </c>
      <c r="G1221" s="70" t="n">
        <v>0.6572716254527652</v>
      </c>
      <c r="H1221" s="71">
        <f>IF(NOT(AND(PAINEL_PESOS!$D$12="OK - 100%",PAINEL_PESOS!$F$20="OK - 100%",PAINEL_PESOS!$F$24="OK - 100%",PAINEL_PESOS!$F$27="OK - 100%",PAINEL_PESOS!$F$30="OK - 100%")),"", (B1221*PAINEL_PESOS!$B$7+C1221*PAINEL_PESOS!$B$8+D1221*PAINEL_PESOS!$B$9+E1221*PAINEL_PESOS!$B$10)*F1221)</f>
        <v/>
      </c>
      <c r="I1221" s="71">
        <f>IF(H1221="","",H1221-G1221)</f>
        <v/>
      </c>
      <c r="J1221" s="71">
        <f>IF(I1221="","",ABS(I1221))</f>
        <v/>
      </c>
      <c r="K1221" t="n">
        <v>0.325996158247071</v>
      </c>
      <c r="L1221" t="n">
        <v>0.1596485100651233</v>
      </c>
      <c r="M1221" t="n">
        <v>0.9005516441182394</v>
      </c>
      <c r="N1221" t="n">
        <v>0.9999735170737653</v>
      </c>
      <c r="O1221" t="n">
        <v>0.2388859835910868</v>
      </c>
      <c r="P1221" t="n">
        <v>0.9999999071376462</v>
      </c>
      <c r="Q1221" t="n">
        <v>0.9999995237338486</v>
      </c>
      <c r="R1221" t="n">
        <v>0.9896981609548009</v>
      </c>
      <c r="S1221" t="n">
        <v>0.05022770525646003</v>
      </c>
      <c r="T1221" t="n">
        <v>0.6746730397710374</v>
      </c>
      <c r="U1221" t="n">
        <v>0.8579155571050928</v>
      </c>
    </row>
    <row r="1222">
      <c r="A1222" t="inlineStr">
        <is>
          <t>1349524</t>
        </is>
      </c>
      <c r="B1222" s="70">
        <f>SUMPRODUCT(K1222:N1222,PAINEL_PESOS!$C$16:$C$19)</f>
        <v/>
      </c>
      <c r="C1222" s="70">
        <f>SUMPRODUCT(O1222:Q1222,PAINEL_PESOS!$C$21:$C$23)</f>
        <v/>
      </c>
      <c r="D1222" s="70">
        <f>SUMPRODUCT(R1222:S1222,PAINEL_PESOS!$C$25:$C$26)</f>
        <v/>
      </c>
      <c r="E1222" s="70">
        <f>SUMPRODUCT(T1222:U1222,PAINEL_PESOS!$C$28:$C$29)</f>
        <v/>
      </c>
      <c r="F1222" s="70" t="n">
        <v>0.999986609574562</v>
      </c>
      <c r="G1222" s="70" t="n">
        <v>0.6229412535938925</v>
      </c>
      <c r="H1222" s="71">
        <f>IF(NOT(AND(PAINEL_PESOS!$D$12="OK - 100%",PAINEL_PESOS!$F$20="OK - 100%",PAINEL_PESOS!$F$24="OK - 100%",PAINEL_PESOS!$F$27="OK - 100%",PAINEL_PESOS!$F$30="OK - 100%")),"", (B1222*PAINEL_PESOS!$B$7+C1222*PAINEL_PESOS!$B$8+D1222*PAINEL_PESOS!$B$9+E1222*PAINEL_PESOS!$B$10)*F1222)</f>
        <v/>
      </c>
      <c r="I1222" s="71">
        <f>IF(H1222="","",H1222-G1222)</f>
        <v/>
      </c>
      <c r="J1222" s="71">
        <f>IF(I1222="","",ABS(I1222))</f>
        <v/>
      </c>
      <c r="K1222" t="n">
        <v>0.2</v>
      </c>
      <c r="L1222" t="n">
        <v>0</v>
      </c>
      <c r="M1222" t="n">
        <v>1</v>
      </c>
      <c r="N1222" t="n">
        <v>0.9998870631870509</v>
      </c>
      <c r="O1222" t="n">
        <v>0.1932543788072869</v>
      </c>
      <c r="P1222" t="n">
        <v>0.9999999926017009</v>
      </c>
      <c r="Q1222" t="n">
        <v>0.9999983622211391</v>
      </c>
      <c r="R1222" t="n">
        <v>0.9232742488475969</v>
      </c>
      <c r="S1222" t="n">
        <v>0.05975444308506606</v>
      </c>
      <c r="T1222" t="n">
        <v>0.5632919100666113</v>
      </c>
      <c r="U1222" t="n">
        <v>0.875164138552433</v>
      </c>
    </row>
    <row r="1223">
      <c r="A1223" t="inlineStr">
        <is>
          <t>1349525</t>
        </is>
      </c>
      <c r="B1223" s="70">
        <f>SUMPRODUCT(K1223:N1223,PAINEL_PESOS!$C$16:$C$19)</f>
        <v/>
      </c>
      <c r="C1223" s="70">
        <f>SUMPRODUCT(O1223:Q1223,PAINEL_PESOS!$C$21:$C$23)</f>
        <v/>
      </c>
      <c r="D1223" s="70">
        <f>SUMPRODUCT(R1223:S1223,PAINEL_PESOS!$C$25:$C$26)</f>
        <v/>
      </c>
      <c r="E1223" s="70">
        <f>SUMPRODUCT(T1223:U1223,PAINEL_PESOS!$C$28:$C$29)</f>
        <v/>
      </c>
      <c r="F1223" s="70" t="n">
        <v>0.9999983181422484</v>
      </c>
      <c r="G1223" s="70" t="n">
        <v>0.629835297191251</v>
      </c>
      <c r="H1223" s="71">
        <f>IF(NOT(AND(PAINEL_PESOS!$D$12="OK - 100%",PAINEL_PESOS!$F$20="OK - 100%",PAINEL_PESOS!$F$24="OK - 100%",PAINEL_PESOS!$F$27="OK - 100%",PAINEL_PESOS!$F$30="OK - 100%")),"", (B1223*PAINEL_PESOS!$B$7+C1223*PAINEL_PESOS!$B$8+D1223*PAINEL_PESOS!$B$9+E1223*PAINEL_PESOS!$B$10)*F1223)</f>
        <v/>
      </c>
      <c r="I1223" s="71">
        <f>IF(H1223="","",H1223-G1223)</f>
        <v/>
      </c>
      <c r="J1223" s="71">
        <f>IF(I1223="","",ABS(I1223))</f>
        <v/>
      </c>
      <c r="K1223" t="n">
        <v>0.2</v>
      </c>
      <c r="L1223" t="n">
        <v>0.05106890013899217</v>
      </c>
      <c r="M1223" t="n">
        <v>0.9619946190647133</v>
      </c>
      <c r="N1223" t="n">
        <v>0.9999857802519558</v>
      </c>
      <c r="O1223" t="n">
        <v>0.2162353373463115</v>
      </c>
      <c r="P1223" t="n">
        <v>1</v>
      </c>
      <c r="Q1223" t="n">
        <v>0.9999998128313051</v>
      </c>
      <c r="R1223" t="n">
        <v>0.9552318593296458</v>
      </c>
      <c r="S1223" t="n">
        <v>0.03670415553889383</v>
      </c>
      <c r="T1223" t="n">
        <v>0.6304044526108981</v>
      </c>
      <c r="U1223" t="n">
        <v>0.8323356345655948</v>
      </c>
    </row>
    <row r="1224">
      <c r="A1224" t="inlineStr">
        <is>
          <t>1349526</t>
        </is>
      </c>
      <c r="B1224" s="70">
        <f>SUMPRODUCT(K1224:N1224,PAINEL_PESOS!$C$16:$C$19)</f>
        <v/>
      </c>
      <c r="C1224" s="70">
        <f>SUMPRODUCT(O1224:Q1224,PAINEL_PESOS!$C$21:$C$23)</f>
        <v/>
      </c>
      <c r="D1224" s="70">
        <f>SUMPRODUCT(R1224:S1224,PAINEL_PESOS!$C$25:$C$26)</f>
        <v/>
      </c>
      <c r="E1224" s="70">
        <f>SUMPRODUCT(T1224:U1224,PAINEL_PESOS!$C$28:$C$29)</f>
        <v/>
      </c>
      <c r="F1224" s="70" t="n">
        <v>0.9999441974254009</v>
      </c>
      <c r="G1224" s="70" t="n">
        <v>0.6575346741843011</v>
      </c>
      <c r="H1224" s="71">
        <f>IF(NOT(AND(PAINEL_PESOS!$D$12="OK - 100%",PAINEL_PESOS!$F$20="OK - 100%",PAINEL_PESOS!$F$24="OK - 100%",PAINEL_PESOS!$F$27="OK - 100%",PAINEL_PESOS!$F$30="OK - 100%")),"", (B1224*PAINEL_PESOS!$B$7+C1224*PAINEL_PESOS!$B$8+D1224*PAINEL_PESOS!$B$9+E1224*PAINEL_PESOS!$B$10)*F1224)</f>
        <v/>
      </c>
      <c r="I1224" s="71">
        <f>IF(H1224="","",H1224-G1224)</f>
        <v/>
      </c>
      <c r="J1224" s="71">
        <f>IF(I1224="","",ABS(I1224))</f>
        <v/>
      </c>
      <c r="K1224" t="n">
        <v>0.2</v>
      </c>
      <c r="L1224" t="n">
        <v>0.8135877403110092</v>
      </c>
      <c r="M1224" t="n">
        <v>0.3697216406896072</v>
      </c>
      <c r="N1224" t="n">
        <v>0.999520913134522</v>
      </c>
      <c r="O1224" t="n">
        <v>0.2372401224038077</v>
      </c>
      <c r="P1224" t="n">
        <v>0.999999333780846</v>
      </c>
      <c r="Q1224" t="n">
        <v>0.9999979908573519</v>
      </c>
      <c r="R1224" t="n">
        <v>0.9518323549279371</v>
      </c>
      <c r="S1224" t="n">
        <v>0.05557273356123538</v>
      </c>
      <c r="T1224" t="n">
        <v>0.6873358288278221</v>
      </c>
      <c r="U1224" t="n">
        <v>0.8829232511312051</v>
      </c>
    </row>
    <row r="1225">
      <c r="A1225" t="inlineStr">
        <is>
          <t>1349527</t>
        </is>
      </c>
      <c r="B1225" s="70">
        <f>SUMPRODUCT(K1225:N1225,PAINEL_PESOS!$C$16:$C$19)</f>
        <v/>
      </c>
      <c r="C1225" s="70">
        <f>SUMPRODUCT(O1225:Q1225,PAINEL_PESOS!$C$21:$C$23)</f>
        <v/>
      </c>
      <c r="D1225" s="70">
        <f>SUMPRODUCT(R1225:S1225,PAINEL_PESOS!$C$25:$C$26)</f>
        <v/>
      </c>
      <c r="E1225" s="70">
        <f>SUMPRODUCT(T1225:U1225,PAINEL_PESOS!$C$28:$C$29)</f>
        <v/>
      </c>
      <c r="F1225" s="70" t="n">
        <v>0.9999881932970024</v>
      </c>
      <c r="G1225" s="70" t="n">
        <v>0.6261681134396857</v>
      </c>
      <c r="H1225" s="71">
        <f>IF(NOT(AND(PAINEL_PESOS!$D$12="OK - 100%",PAINEL_PESOS!$F$20="OK - 100%",PAINEL_PESOS!$F$24="OK - 100%",PAINEL_PESOS!$F$27="OK - 100%",PAINEL_PESOS!$F$30="OK - 100%")),"", (B1225*PAINEL_PESOS!$B$7+C1225*PAINEL_PESOS!$B$8+D1225*PAINEL_PESOS!$B$9+E1225*PAINEL_PESOS!$B$10)*F1225)</f>
        <v/>
      </c>
      <c r="I1225" s="71">
        <f>IF(H1225="","",H1225-G1225)</f>
        <v/>
      </c>
      <c r="J1225" s="71">
        <f>IF(I1225="","",ABS(I1225))</f>
        <v/>
      </c>
      <c r="K1225" t="n">
        <v>0.2006331686476146</v>
      </c>
      <c r="L1225" t="n">
        <v>0.08913646542154598</v>
      </c>
      <c r="M1225" t="n">
        <v>0.9307660260266521</v>
      </c>
      <c r="N1225" t="n">
        <v>0.9998985413060365</v>
      </c>
      <c r="O1225" t="n">
        <v>0.168889264912603</v>
      </c>
      <c r="P1225" t="n">
        <v>0.9999996871999208</v>
      </c>
      <c r="Q1225" t="n">
        <v>0.9999996563858233</v>
      </c>
      <c r="R1225" t="n">
        <v>0.9928384159627044</v>
      </c>
      <c r="S1225" t="n">
        <v>0.03697918293181734</v>
      </c>
      <c r="T1225" t="n">
        <v>0.5358665002882285</v>
      </c>
      <c r="U1225" t="n">
        <v>0.8875771131807498</v>
      </c>
    </row>
    <row r="1226">
      <c r="A1226" t="inlineStr">
        <is>
          <t>1349528</t>
        </is>
      </c>
      <c r="B1226" s="70">
        <f>SUMPRODUCT(K1226:N1226,PAINEL_PESOS!$C$16:$C$19)</f>
        <v/>
      </c>
      <c r="C1226" s="70">
        <f>SUMPRODUCT(O1226:Q1226,PAINEL_PESOS!$C$21:$C$23)</f>
        <v/>
      </c>
      <c r="D1226" s="70">
        <f>SUMPRODUCT(R1226:S1226,PAINEL_PESOS!$C$25:$C$26)</f>
        <v/>
      </c>
      <c r="E1226" s="70">
        <f>SUMPRODUCT(T1226:U1226,PAINEL_PESOS!$C$28:$C$29)</f>
        <v/>
      </c>
      <c r="F1226" s="70" t="n">
        <v>0.9999995386523154</v>
      </c>
      <c r="G1226" s="70" t="n">
        <v>0.5851336339561719</v>
      </c>
      <c r="H1226" s="71">
        <f>IF(NOT(AND(PAINEL_PESOS!$D$12="OK - 100%",PAINEL_PESOS!$F$20="OK - 100%",PAINEL_PESOS!$F$24="OK - 100%",PAINEL_PESOS!$F$27="OK - 100%",PAINEL_PESOS!$F$30="OK - 100%")),"", (B1226*PAINEL_PESOS!$B$7+C1226*PAINEL_PESOS!$B$8+D1226*PAINEL_PESOS!$B$9+E1226*PAINEL_PESOS!$B$10)*F1226)</f>
        <v/>
      </c>
      <c r="I1226" s="71">
        <f>IF(H1226="","",H1226-G1226)</f>
        <v/>
      </c>
      <c r="J1226" s="71">
        <f>IF(I1226="","",ABS(I1226))</f>
        <v/>
      </c>
      <c r="K1226" t="n">
        <v>0.2</v>
      </c>
      <c r="L1226" t="n">
        <v>0.9999999999999998</v>
      </c>
      <c r="M1226" t="n">
        <v>0.1428790803013207</v>
      </c>
      <c r="N1226" t="n">
        <v>0.9999960304240196</v>
      </c>
      <c r="O1226" t="n">
        <v>0.3015256759427221</v>
      </c>
      <c r="P1226" t="n">
        <v>0.9999999913924752</v>
      </c>
      <c r="Q1226" t="n">
        <v>0.9999999887964139</v>
      </c>
      <c r="R1226" t="n">
        <v>0.3825216128773632</v>
      </c>
      <c r="S1226" t="n">
        <v>0.05367290523302026</v>
      </c>
      <c r="T1226" t="n">
        <v>0.6371184000909998</v>
      </c>
      <c r="U1226" t="n">
        <v>0.9019703202656217</v>
      </c>
    </row>
    <row r="1227">
      <c r="A1227" t="inlineStr">
        <is>
          <t>1349531</t>
        </is>
      </c>
      <c r="B1227" s="70">
        <f>SUMPRODUCT(K1227:N1227,PAINEL_PESOS!$C$16:$C$19)</f>
        <v/>
      </c>
      <c r="C1227" s="70">
        <f>SUMPRODUCT(O1227:Q1227,PAINEL_PESOS!$C$21:$C$23)</f>
        <v/>
      </c>
      <c r="D1227" s="70">
        <f>SUMPRODUCT(R1227:S1227,PAINEL_PESOS!$C$25:$C$26)</f>
        <v/>
      </c>
      <c r="E1227" s="70">
        <f>SUMPRODUCT(T1227:U1227,PAINEL_PESOS!$C$28:$C$29)</f>
        <v/>
      </c>
      <c r="F1227" s="70" t="n">
        <v>0.9999999482597715</v>
      </c>
      <c r="G1227" s="70" t="n">
        <v>0.5990083996930387</v>
      </c>
      <c r="H1227" s="71">
        <f>IF(NOT(AND(PAINEL_PESOS!$D$12="OK - 100%",PAINEL_PESOS!$F$20="OK - 100%",PAINEL_PESOS!$F$24="OK - 100%",PAINEL_PESOS!$F$27="OK - 100%",PAINEL_PESOS!$F$30="OK - 100%")),"", (B1227*PAINEL_PESOS!$B$7+C1227*PAINEL_PESOS!$B$8+D1227*PAINEL_PESOS!$B$9+E1227*PAINEL_PESOS!$B$10)*F1227)</f>
        <v/>
      </c>
      <c r="I1227" s="71">
        <f>IF(H1227="","",H1227-G1227)</f>
        <v/>
      </c>
      <c r="J1227" s="71">
        <f>IF(I1227="","",ABS(I1227))</f>
        <v/>
      </c>
      <c r="K1227" t="n">
        <v>0.7114272317122275</v>
      </c>
      <c r="L1227" t="n">
        <v>0.9999999999999998</v>
      </c>
      <c r="M1227" t="n">
        <v>0.42214198854311</v>
      </c>
      <c r="N1227" t="n">
        <v>0.9999996405434847</v>
      </c>
      <c r="O1227" t="n">
        <v>0.2834226339607986</v>
      </c>
      <c r="P1227" t="n">
        <v>0.9999999916465925</v>
      </c>
      <c r="Q1227" t="n">
        <v>0.9999999523058413</v>
      </c>
      <c r="R1227" t="n">
        <v>0.2855372039049576</v>
      </c>
      <c r="S1227" t="n">
        <v>0</v>
      </c>
      <c r="T1227" t="n">
        <v>0.5427113926274566</v>
      </c>
      <c r="U1227" t="n">
        <v>0.8747526999463273</v>
      </c>
    </row>
    <row r="1228">
      <c r="A1228" t="inlineStr">
        <is>
          <t>1349551</t>
        </is>
      </c>
      <c r="B1228" s="70">
        <f>SUMPRODUCT(K1228:N1228,PAINEL_PESOS!$C$16:$C$19)</f>
        <v/>
      </c>
      <c r="C1228" s="70">
        <f>SUMPRODUCT(O1228:Q1228,PAINEL_PESOS!$C$21:$C$23)</f>
        <v/>
      </c>
      <c r="D1228" s="70">
        <f>SUMPRODUCT(R1228:S1228,PAINEL_PESOS!$C$25:$C$26)</f>
        <v/>
      </c>
      <c r="E1228" s="70">
        <f>SUMPRODUCT(T1228:U1228,PAINEL_PESOS!$C$28:$C$29)</f>
        <v/>
      </c>
      <c r="F1228" s="70" t="n">
        <v>0.9997248938149348</v>
      </c>
      <c r="G1228" s="70" t="n">
        <v>0.6668592564616113</v>
      </c>
      <c r="H1228" s="71">
        <f>IF(NOT(AND(PAINEL_PESOS!$D$12="OK - 100%",PAINEL_PESOS!$F$20="OK - 100%",PAINEL_PESOS!$F$24="OK - 100%",PAINEL_PESOS!$F$27="OK - 100%",PAINEL_PESOS!$F$30="OK - 100%")),"", (B1228*PAINEL_PESOS!$B$7+C1228*PAINEL_PESOS!$B$8+D1228*PAINEL_PESOS!$B$9+E1228*PAINEL_PESOS!$B$10)*F1228)</f>
        <v/>
      </c>
      <c r="I1228" s="71">
        <f>IF(H1228="","",H1228-G1228)</f>
        <v/>
      </c>
      <c r="J1228" s="71">
        <f>IF(I1228="","",ABS(I1228))</f>
        <v/>
      </c>
      <c r="K1228" t="n">
        <v>0.2</v>
      </c>
      <c r="L1228" t="n">
        <v>0.9999999999999998</v>
      </c>
      <c r="M1228" t="n">
        <v>0.4949845047825484</v>
      </c>
      <c r="N1228" t="n">
        <v>0.9980117663300128</v>
      </c>
      <c r="O1228" t="n">
        <v>0.3051898736033118</v>
      </c>
      <c r="P1228" t="n">
        <v>0.9999196683610309</v>
      </c>
      <c r="Q1228" t="n">
        <v>0.9997954321177521</v>
      </c>
      <c r="R1228" t="n">
        <v>0.7370416171508434</v>
      </c>
      <c r="S1228" t="n">
        <v>0.554990923531923</v>
      </c>
      <c r="T1228" t="n">
        <v>0.3453071721402619</v>
      </c>
      <c r="U1228" t="n">
        <v>0.8159009479796009</v>
      </c>
    </row>
    <row r="1229">
      <c r="A1229" t="inlineStr">
        <is>
          <t>1349552</t>
        </is>
      </c>
      <c r="B1229" s="70">
        <f>SUMPRODUCT(K1229:N1229,PAINEL_PESOS!$C$16:$C$19)</f>
        <v/>
      </c>
      <c r="C1229" s="70">
        <f>SUMPRODUCT(O1229:Q1229,PAINEL_PESOS!$C$21:$C$23)</f>
        <v/>
      </c>
      <c r="D1229" s="70">
        <f>SUMPRODUCT(R1229:S1229,PAINEL_PESOS!$C$25:$C$26)</f>
        <v/>
      </c>
      <c r="E1229" s="70">
        <f>SUMPRODUCT(T1229:U1229,PAINEL_PESOS!$C$28:$C$29)</f>
        <v/>
      </c>
      <c r="F1229" s="70" t="n">
        <v>0.9997049345741583</v>
      </c>
      <c r="G1229" s="70" t="n">
        <v>0.5933243987481194</v>
      </c>
      <c r="H1229" s="71">
        <f>IF(NOT(AND(PAINEL_PESOS!$D$12="OK - 100%",PAINEL_PESOS!$F$20="OK - 100%",PAINEL_PESOS!$F$24="OK - 100%",PAINEL_PESOS!$F$27="OK - 100%",PAINEL_PESOS!$F$30="OK - 100%")),"", (B1229*PAINEL_PESOS!$B$7+C1229*PAINEL_PESOS!$B$8+D1229*PAINEL_PESOS!$B$9+E1229*PAINEL_PESOS!$B$10)*F1229)</f>
        <v/>
      </c>
      <c r="I1229" s="71">
        <f>IF(H1229="","",H1229-G1229)</f>
        <v/>
      </c>
      <c r="J1229" s="71">
        <f>IF(I1229="","",ABS(I1229))</f>
        <v/>
      </c>
      <c r="K1229" t="n">
        <v>0.2</v>
      </c>
      <c r="L1229" t="n">
        <v>0.9999999999999998</v>
      </c>
      <c r="M1229" t="n">
        <v>0.4949845047825484</v>
      </c>
      <c r="N1229" t="n">
        <v>0.997867491885411</v>
      </c>
      <c r="O1229" t="n">
        <v>0.3051898736033118</v>
      </c>
      <c r="P1229" t="n">
        <v>0.9999138339096324</v>
      </c>
      <c r="Q1229" t="n">
        <v>0.9997805767646524</v>
      </c>
      <c r="R1229" t="n">
        <v>0.126380670104581</v>
      </c>
      <c r="S1229" t="n">
        <v>0.5339523466132836</v>
      </c>
      <c r="T1229" t="n">
        <v>0.3540387733300742</v>
      </c>
      <c r="U1229" t="n">
        <v>0.8506088482600015</v>
      </c>
    </row>
    <row r="1230">
      <c r="A1230" t="inlineStr">
        <is>
          <t>1349556</t>
        </is>
      </c>
      <c r="B1230" s="70">
        <f>SUMPRODUCT(K1230:N1230,PAINEL_PESOS!$C$16:$C$19)</f>
        <v/>
      </c>
      <c r="C1230" s="70">
        <f>SUMPRODUCT(O1230:Q1230,PAINEL_PESOS!$C$21:$C$23)</f>
        <v/>
      </c>
      <c r="D1230" s="70">
        <f>SUMPRODUCT(R1230:S1230,PAINEL_PESOS!$C$25:$C$26)</f>
        <v/>
      </c>
      <c r="E1230" s="70">
        <f>SUMPRODUCT(T1230:U1230,PAINEL_PESOS!$C$28:$C$29)</f>
        <v/>
      </c>
      <c r="F1230" s="70" t="n">
        <v>0.9996922531306452</v>
      </c>
      <c r="G1230" s="70" t="n">
        <v>0.7048346218737642</v>
      </c>
      <c r="H1230" s="71">
        <f>IF(NOT(AND(PAINEL_PESOS!$D$12="OK - 100%",PAINEL_PESOS!$F$20="OK - 100%",PAINEL_PESOS!$F$24="OK - 100%",PAINEL_PESOS!$F$27="OK - 100%",PAINEL_PESOS!$F$30="OK - 100%")),"", (B1230*PAINEL_PESOS!$B$7+C1230*PAINEL_PESOS!$B$8+D1230*PAINEL_PESOS!$B$9+E1230*PAINEL_PESOS!$B$10)*F1230)</f>
        <v/>
      </c>
      <c r="I1230" s="71">
        <f>IF(H1230="","",H1230-G1230)</f>
        <v/>
      </c>
      <c r="J1230" s="71">
        <f>IF(I1230="","",ABS(I1230))</f>
        <v/>
      </c>
      <c r="K1230" t="n">
        <v>0.2</v>
      </c>
      <c r="L1230" t="n">
        <v>0.9999999999999998</v>
      </c>
      <c r="M1230" t="n">
        <v>0.4949845047825484</v>
      </c>
      <c r="N1230" t="n">
        <v>0.9977758228324792</v>
      </c>
      <c r="O1230" t="n">
        <v>0.3051898736033118</v>
      </c>
      <c r="P1230" t="n">
        <v>0.9999101264479492</v>
      </c>
      <c r="Q1230" t="n">
        <v>0.9997711371968726</v>
      </c>
      <c r="R1230" t="n">
        <v>0.9967174764905404</v>
      </c>
      <c r="S1230" t="n">
        <v>0.5655964824441102</v>
      </c>
      <c r="T1230" t="n">
        <v>0.32231762958109</v>
      </c>
      <c r="U1230" t="n">
        <v>0.8728202838807729</v>
      </c>
    </row>
    <row r="1231">
      <c r="A1231" t="inlineStr">
        <is>
          <t>1349557</t>
        </is>
      </c>
      <c r="B1231" s="70">
        <f>SUMPRODUCT(K1231:N1231,PAINEL_PESOS!$C$16:$C$19)</f>
        <v/>
      </c>
      <c r="C1231" s="70">
        <f>SUMPRODUCT(O1231:Q1231,PAINEL_PESOS!$C$21:$C$23)</f>
        <v/>
      </c>
      <c r="D1231" s="70">
        <f>SUMPRODUCT(R1231:S1231,PAINEL_PESOS!$C$25:$C$26)</f>
        <v/>
      </c>
      <c r="E1231" s="70">
        <f>SUMPRODUCT(T1231:U1231,PAINEL_PESOS!$C$28:$C$29)</f>
        <v/>
      </c>
      <c r="F1231" s="70" t="n">
        <v>0.9996717748697744</v>
      </c>
      <c r="G1231" s="70" t="n"/>
      <c r="H1231" s="71">
        <f>IF(NOT(AND(PAINEL_PESOS!$D$12="OK - 100%",PAINEL_PESOS!$F$20="OK - 100%",PAINEL_PESOS!$F$24="OK - 100%",PAINEL_PESOS!$F$27="OK - 100%",PAINEL_PESOS!$F$30="OK - 100%")),"", (B1231*PAINEL_PESOS!$B$7+C1231*PAINEL_PESOS!$B$8+D1231*PAINEL_PESOS!$B$9+E1231*PAINEL_PESOS!$B$10)*F1231)</f>
        <v/>
      </c>
      <c r="I1231" s="71">
        <f>IF(H1231="","",H1231-G1231)</f>
        <v/>
      </c>
      <c r="J1231" s="71">
        <f>IF(I1231="","",ABS(I1231))</f>
        <v/>
      </c>
      <c r="K1231" t="n">
        <v>0.2</v>
      </c>
      <c r="L1231" t="n">
        <v>0.9999999999999998</v>
      </c>
      <c r="M1231" t="n">
        <v>0.4949845047825484</v>
      </c>
      <c r="N1231" t="n">
        <v>0.9976277907257394</v>
      </c>
      <c r="O1231" t="n">
        <v>0.3051898736033118</v>
      </c>
      <c r="P1231" t="n">
        <v>0.9999041388332189</v>
      </c>
      <c r="Q1231" t="n">
        <v>0.9997558923996867</v>
      </c>
      <c r="R1231" t="n">
        <v>0.8361368805279661</v>
      </c>
      <c r="S1231" t="n">
        <v>0.5664646535210809</v>
      </c>
      <c r="U1231" t="n">
        <v>0.8260939053519766</v>
      </c>
    </row>
    <row r="1232">
      <c r="A1232" t="inlineStr">
        <is>
          <t>1349592</t>
        </is>
      </c>
      <c r="B1232" s="70">
        <f>SUMPRODUCT(K1232:N1232,PAINEL_PESOS!$C$16:$C$19)</f>
        <v/>
      </c>
      <c r="C1232" s="70">
        <f>SUMPRODUCT(O1232:Q1232,PAINEL_PESOS!$C$21:$C$23)</f>
        <v/>
      </c>
      <c r="D1232" s="70">
        <f>SUMPRODUCT(R1232:S1232,PAINEL_PESOS!$C$25:$C$26)</f>
        <v/>
      </c>
      <c r="E1232" s="70">
        <f>SUMPRODUCT(T1232:U1232,PAINEL_PESOS!$C$28:$C$29)</f>
        <v/>
      </c>
      <c r="F1232" s="70" t="n">
        <v>0.9992938861471903</v>
      </c>
      <c r="G1232" s="70" t="n">
        <v>0.726275760399105</v>
      </c>
      <c r="H1232" s="71">
        <f>IF(NOT(AND(PAINEL_PESOS!$D$12="OK - 100%",PAINEL_PESOS!$F$20="OK - 100%",PAINEL_PESOS!$F$24="OK - 100%",PAINEL_PESOS!$F$27="OK - 100%",PAINEL_PESOS!$F$30="OK - 100%")),"", (B1232*PAINEL_PESOS!$B$7+C1232*PAINEL_PESOS!$B$8+D1232*PAINEL_PESOS!$B$9+E1232*PAINEL_PESOS!$B$10)*F1232)</f>
        <v/>
      </c>
      <c r="I1232" s="71">
        <f>IF(H1232="","",H1232-G1232)</f>
        <v/>
      </c>
      <c r="J1232" s="71">
        <f>IF(I1232="","",ABS(I1232))</f>
        <v/>
      </c>
      <c r="K1232" t="n">
        <v>0.2</v>
      </c>
      <c r="L1232" t="n">
        <v>0.9999999999999998</v>
      </c>
      <c r="M1232" t="n">
        <v>0.7631522574880657</v>
      </c>
      <c r="N1232" t="n">
        <v>0.9940822703178657</v>
      </c>
      <c r="O1232" t="n">
        <v>0.4106236488176329</v>
      </c>
      <c r="P1232" t="n">
        <v>0.9997915665167846</v>
      </c>
      <c r="Q1232" t="n">
        <v>0.9999301794266068</v>
      </c>
      <c r="R1232" t="n">
        <v>0.9588066094898317</v>
      </c>
      <c r="S1232" t="n">
        <v>0.6758771151681335</v>
      </c>
      <c r="T1232" t="n">
        <v>0.1997835127333771</v>
      </c>
      <c r="U1232" t="n">
        <v>0.8943302180578974</v>
      </c>
    </row>
    <row r="1233">
      <c r="A1233" t="inlineStr">
        <is>
          <t>1349558</t>
        </is>
      </c>
      <c r="B1233" s="70">
        <f>SUMPRODUCT(K1233:N1233,PAINEL_PESOS!$C$16:$C$19)</f>
        <v/>
      </c>
      <c r="C1233" s="70">
        <f>SUMPRODUCT(O1233:Q1233,PAINEL_PESOS!$C$21:$C$23)</f>
        <v/>
      </c>
      <c r="D1233" s="70">
        <f>SUMPRODUCT(R1233:S1233,PAINEL_PESOS!$C$25:$C$26)</f>
        <v/>
      </c>
      <c r="E1233" s="70">
        <f>SUMPRODUCT(T1233:U1233,PAINEL_PESOS!$C$28:$C$29)</f>
        <v/>
      </c>
      <c r="F1233" s="70" t="n">
        <v>0.999703754063661</v>
      </c>
      <c r="G1233" s="70" t="n">
        <v>0.6992295815540387</v>
      </c>
      <c r="H1233" s="71">
        <f>IF(NOT(AND(PAINEL_PESOS!$D$12="OK - 100%",PAINEL_PESOS!$F$20="OK - 100%",PAINEL_PESOS!$F$24="OK - 100%",PAINEL_PESOS!$F$27="OK - 100%",PAINEL_PESOS!$F$30="OK - 100%")),"", (B1233*PAINEL_PESOS!$B$7+C1233*PAINEL_PESOS!$B$8+D1233*PAINEL_PESOS!$B$9+E1233*PAINEL_PESOS!$B$10)*F1233)</f>
        <v/>
      </c>
      <c r="I1233" s="71">
        <f>IF(H1233="","",H1233-G1233)</f>
        <v/>
      </c>
      <c r="J1233" s="71">
        <f>IF(I1233="","",ABS(I1233))</f>
        <v/>
      </c>
      <c r="K1233" t="n">
        <v>0.2</v>
      </c>
      <c r="L1233" t="n">
        <v>0.9999999999999998</v>
      </c>
      <c r="M1233" t="n">
        <v>0.4949845047825484</v>
      </c>
      <c r="N1233" t="n">
        <v>0.9978589585099366</v>
      </c>
      <c r="O1233" t="n">
        <v>0.3051898736033118</v>
      </c>
      <c r="P1233" t="n">
        <v>0.9999134887980612</v>
      </c>
      <c r="Q1233" t="n">
        <v>0.9997796980707617</v>
      </c>
      <c r="R1233" t="n">
        <v>0.9937286658019372</v>
      </c>
      <c r="S1233" t="n">
        <v>0.5663374156023695</v>
      </c>
      <c r="T1233" t="n">
        <v>0.3044356120202685</v>
      </c>
      <c r="U1233" t="n">
        <v>0.8479821628267346</v>
      </c>
    </row>
    <row r="1234">
      <c r="A1234" t="inlineStr">
        <is>
          <t>1349644</t>
        </is>
      </c>
      <c r="B1234" s="70">
        <f>SUMPRODUCT(K1234:N1234,PAINEL_PESOS!$C$16:$C$19)</f>
        <v/>
      </c>
      <c r="C1234" s="70">
        <f>SUMPRODUCT(O1234:Q1234,PAINEL_PESOS!$C$21:$C$23)</f>
        <v/>
      </c>
      <c r="D1234" s="70">
        <f>SUMPRODUCT(R1234:S1234,PAINEL_PESOS!$C$25:$C$26)</f>
        <v/>
      </c>
      <c r="E1234" s="70">
        <f>SUMPRODUCT(T1234:U1234,PAINEL_PESOS!$C$28:$C$29)</f>
        <v/>
      </c>
      <c r="F1234" s="70" t="n">
        <v>0.9997282972901225</v>
      </c>
      <c r="G1234" s="70" t="n">
        <v>0.6961862371537145</v>
      </c>
      <c r="H1234" s="71">
        <f>IF(NOT(AND(PAINEL_PESOS!$D$12="OK - 100%",PAINEL_PESOS!$F$20="OK - 100%",PAINEL_PESOS!$F$24="OK - 100%",PAINEL_PESOS!$F$27="OK - 100%",PAINEL_PESOS!$F$30="OK - 100%")),"", (B1234*PAINEL_PESOS!$B$7+C1234*PAINEL_PESOS!$B$8+D1234*PAINEL_PESOS!$B$9+E1234*PAINEL_PESOS!$B$10)*F1234)</f>
        <v/>
      </c>
      <c r="I1234" s="71">
        <f>IF(H1234="","",H1234-G1234)</f>
        <v/>
      </c>
      <c r="J1234" s="71">
        <f>IF(I1234="","",ABS(I1234))</f>
        <v/>
      </c>
      <c r="K1234" t="n">
        <v>0.2</v>
      </c>
      <c r="L1234" t="n">
        <v>0.9999999999999998</v>
      </c>
      <c r="M1234" t="n">
        <v>0.4949845047825484</v>
      </c>
      <c r="N1234" t="n">
        <v>0.9980363678411585</v>
      </c>
      <c r="O1234" t="n">
        <v>0.3051898736033118</v>
      </c>
      <c r="P1234" t="n">
        <v>0.9999206631739105</v>
      </c>
      <c r="Q1234" t="n">
        <v>0.9997979650859105</v>
      </c>
      <c r="R1234" t="n">
        <v>0.8963517487785884</v>
      </c>
      <c r="S1234" t="n">
        <v>0.6509499693323175</v>
      </c>
      <c r="T1234" t="n">
        <v>0.3278439697606371</v>
      </c>
      <c r="U1234" t="n">
        <v>0.8127417618999218</v>
      </c>
    </row>
    <row r="1235">
      <c r="A1235" t="inlineStr">
        <is>
          <t>1349559</t>
        </is>
      </c>
      <c r="B1235" s="70">
        <f>SUMPRODUCT(K1235:N1235,PAINEL_PESOS!$C$16:$C$19)</f>
        <v/>
      </c>
      <c r="C1235" s="70">
        <f>SUMPRODUCT(O1235:Q1235,PAINEL_PESOS!$C$21:$C$23)</f>
        <v/>
      </c>
      <c r="D1235" s="70">
        <f>SUMPRODUCT(R1235:S1235,PAINEL_PESOS!$C$25:$C$26)</f>
        <v/>
      </c>
      <c r="E1235" s="70">
        <f>SUMPRODUCT(T1235:U1235,PAINEL_PESOS!$C$28:$C$29)</f>
        <v/>
      </c>
      <c r="F1235" s="70" t="n">
        <v>0.9996745044060947</v>
      </c>
      <c r="G1235" s="70" t="n">
        <v>0.6891074967150159</v>
      </c>
      <c r="H1235" s="71">
        <f>IF(NOT(AND(PAINEL_PESOS!$D$12="OK - 100%",PAINEL_PESOS!$F$20="OK - 100%",PAINEL_PESOS!$F$24="OK - 100%",PAINEL_PESOS!$F$27="OK - 100%",PAINEL_PESOS!$F$30="OK - 100%")),"", (B1235*PAINEL_PESOS!$B$7+C1235*PAINEL_PESOS!$B$8+D1235*PAINEL_PESOS!$B$9+E1235*PAINEL_PESOS!$B$10)*F1235)</f>
        <v/>
      </c>
      <c r="I1235" s="71">
        <f>IF(H1235="","",H1235-G1235)</f>
        <v/>
      </c>
      <c r="J1235" s="71">
        <f>IF(I1235="","",ABS(I1235))</f>
        <v/>
      </c>
      <c r="K1235" t="n">
        <v>0.2</v>
      </c>
      <c r="L1235" t="n">
        <v>0.9999999999999998</v>
      </c>
      <c r="M1235" t="n">
        <v>0.4949845047825484</v>
      </c>
      <c r="N1235" t="n">
        <v>0.9976475220590983</v>
      </c>
      <c r="O1235" t="n">
        <v>0.3051898736033118</v>
      </c>
      <c r="P1235" t="n">
        <v>0.9999049369710817</v>
      </c>
      <c r="Q1235" t="n">
        <v>0.9997579244835623</v>
      </c>
      <c r="R1235" t="n">
        <v>0.8961009829905652</v>
      </c>
      <c r="S1235" t="n">
        <v>0.5673545704067769</v>
      </c>
      <c r="T1235" t="n">
        <v>0.295494628877069</v>
      </c>
      <c r="U1235" t="n">
        <v>0.8728202838807729</v>
      </c>
    </row>
    <row r="1236">
      <c r="A1236" t="inlineStr">
        <is>
          <t>1349560</t>
        </is>
      </c>
      <c r="B1236" s="70">
        <f>SUMPRODUCT(K1236:N1236,PAINEL_PESOS!$C$16:$C$19)</f>
        <v/>
      </c>
      <c r="C1236" s="70">
        <f>SUMPRODUCT(O1236:Q1236,PAINEL_PESOS!$C$21:$C$23)</f>
        <v/>
      </c>
      <c r="D1236" s="70">
        <f>SUMPRODUCT(R1236:S1236,PAINEL_PESOS!$C$25:$C$26)</f>
        <v/>
      </c>
      <c r="E1236" s="70">
        <f>SUMPRODUCT(T1236:U1236,PAINEL_PESOS!$C$28:$C$29)</f>
        <v/>
      </c>
      <c r="F1236" s="70" t="n">
        <v>0.9996782890164293</v>
      </c>
      <c r="G1236" s="70" t="n">
        <v>0.7101333162066653</v>
      </c>
      <c r="H1236" s="71">
        <f>IF(NOT(AND(PAINEL_PESOS!$D$12="OK - 100%",PAINEL_PESOS!$F$20="OK - 100%",PAINEL_PESOS!$F$24="OK - 100%",PAINEL_PESOS!$F$27="OK - 100%",PAINEL_PESOS!$F$30="OK - 100%")),"", (B1236*PAINEL_PESOS!$B$7+C1236*PAINEL_PESOS!$B$8+D1236*PAINEL_PESOS!$B$9+E1236*PAINEL_PESOS!$B$10)*F1236)</f>
        <v/>
      </c>
      <c r="I1236" s="71">
        <f>IF(H1236="","",H1236-G1236)</f>
        <v/>
      </c>
      <c r="J1236" s="71">
        <f>IF(I1236="","",ABS(I1236))</f>
        <v/>
      </c>
      <c r="K1236" t="n">
        <v>0.2</v>
      </c>
      <c r="L1236" t="n">
        <v>0.9999999999999998</v>
      </c>
      <c r="M1236" t="n">
        <v>0.4949845047825484</v>
      </c>
      <c r="N1236" t="n">
        <v>0.9976748802263106</v>
      </c>
      <c r="O1236" t="n">
        <v>0.3051898736033118</v>
      </c>
      <c r="P1236" t="n">
        <v>0.999906043594446</v>
      </c>
      <c r="Q1236" t="n">
        <v>0.9997607419908713</v>
      </c>
      <c r="R1236" t="n">
        <v>0.9738247343660799</v>
      </c>
      <c r="S1236" t="n">
        <v>0.6737155788987477</v>
      </c>
      <c r="T1236" t="n">
        <v>0.295494628877069</v>
      </c>
      <c r="U1236" t="n">
        <v>0.8569590385502291</v>
      </c>
    </row>
    <row r="1237">
      <c r="A1237" t="inlineStr">
        <is>
          <t>1349561</t>
        </is>
      </c>
      <c r="B1237" s="70">
        <f>SUMPRODUCT(K1237:N1237,PAINEL_PESOS!$C$16:$C$19)</f>
        <v/>
      </c>
      <c r="C1237" s="70">
        <f>SUMPRODUCT(O1237:Q1237,PAINEL_PESOS!$C$21:$C$23)</f>
        <v/>
      </c>
      <c r="D1237" s="70">
        <f>SUMPRODUCT(R1237:S1237,PAINEL_PESOS!$C$25:$C$26)</f>
        <v/>
      </c>
      <c r="E1237" s="70">
        <f>SUMPRODUCT(T1237:U1237,PAINEL_PESOS!$C$28:$C$29)</f>
        <v/>
      </c>
      <c r="F1237" s="70" t="n">
        <v>0.9996949123217056</v>
      </c>
      <c r="G1237" s="70" t="n">
        <v>0.6977058177338525</v>
      </c>
      <c r="H1237" s="71">
        <f>IF(NOT(AND(PAINEL_PESOS!$D$12="OK - 100%",PAINEL_PESOS!$F$20="OK - 100%",PAINEL_PESOS!$F$24="OK - 100%",PAINEL_PESOS!$F$27="OK - 100%",PAINEL_PESOS!$F$30="OK - 100%")),"", (B1237*PAINEL_PESOS!$B$7+C1237*PAINEL_PESOS!$B$8+D1237*PAINEL_PESOS!$B$9+E1237*PAINEL_PESOS!$B$10)*F1237)</f>
        <v/>
      </c>
      <c r="I1237" s="71">
        <f>IF(H1237="","",H1237-G1237)</f>
        <v/>
      </c>
      <c r="J1237" s="71">
        <f>IF(I1237="","",ABS(I1237))</f>
        <v/>
      </c>
      <c r="K1237" t="n">
        <v>0.2</v>
      </c>
      <c r="L1237" t="n">
        <v>0.9999999999999998</v>
      </c>
      <c r="M1237" t="n">
        <v>0.4949845047825484</v>
      </c>
      <c r="N1237" t="n">
        <v>0.9977950451724326</v>
      </c>
      <c r="O1237" t="n">
        <v>0.3051898736033118</v>
      </c>
      <c r="P1237" t="n">
        <v>0.9999109038997595</v>
      </c>
      <c r="Q1237" t="n">
        <v>0.9997731166563231</v>
      </c>
      <c r="R1237" t="n">
        <v>0.9065728816894599</v>
      </c>
      <c r="S1237" t="n">
        <v>0.6736572204346436</v>
      </c>
      <c r="T1237" t="n">
        <v>0.2631452879935008</v>
      </c>
      <c r="U1237" t="n">
        <v>0.8570021919437729</v>
      </c>
    </row>
    <row r="1238">
      <c r="A1238" t="inlineStr">
        <is>
          <t>1349562</t>
        </is>
      </c>
      <c r="B1238" s="70">
        <f>SUMPRODUCT(K1238:N1238,PAINEL_PESOS!$C$16:$C$19)</f>
        <v/>
      </c>
      <c r="C1238" s="70">
        <f>SUMPRODUCT(O1238:Q1238,PAINEL_PESOS!$C$21:$C$23)</f>
        <v/>
      </c>
      <c r="D1238" s="70">
        <f>SUMPRODUCT(R1238:S1238,PAINEL_PESOS!$C$25:$C$26)</f>
        <v/>
      </c>
      <c r="E1238" s="70">
        <f>SUMPRODUCT(T1238:U1238,PAINEL_PESOS!$C$28:$C$29)</f>
        <v/>
      </c>
      <c r="F1238" s="70" t="n">
        <v>0.9996822784440527</v>
      </c>
      <c r="G1238" s="70" t="n">
        <v>0.5711545757793884</v>
      </c>
      <c r="H1238" s="71">
        <f>IF(NOT(AND(PAINEL_PESOS!$D$12="OK - 100%",PAINEL_PESOS!$F$20="OK - 100%",PAINEL_PESOS!$F$24="OK - 100%",PAINEL_PESOS!$F$27="OK - 100%",PAINEL_PESOS!$F$30="OK - 100%")),"", (B1238*PAINEL_PESOS!$B$7+C1238*PAINEL_PESOS!$B$8+D1238*PAINEL_PESOS!$B$9+E1238*PAINEL_PESOS!$B$10)*F1238)</f>
        <v/>
      </c>
      <c r="I1238" s="71">
        <f>IF(H1238="","",H1238-G1238)</f>
        <v/>
      </c>
      <c r="J1238" s="71">
        <f>IF(I1238="","",ABS(I1238))</f>
        <v/>
      </c>
      <c r="K1238" t="n">
        <v>0.2</v>
      </c>
      <c r="L1238" t="n">
        <v>0.9999999999999998</v>
      </c>
      <c r="M1238" t="n">
        <v>0.4949845047825484</v>
      </c>
      <c r="N1238" t="n">
        <v>0.9977037188385199</v>
      </c>
      <c r="O1238" t="n">
        <v>0.3051898736033118</v>
      </c>
      <c r="P1238" t="n">
        <v>0.9999072100733178</v>
      </c>
      <c r="Q1238" t="n">
        <v>0.9997637119049362</v>
      </c>
      <c r="R1238" t="n">
        <v>0.02641724072796777</v>
      </c>
      <c r="S1238" t="n">
        <v>0.5491734742820134</v>
      </c>
      <c r="T1238" t="n">
        <v>0.2860862167028617</v>
      </c>
      <c r="U1238" t="n">
        <v>0.8260939053519766</v>
      </c>
    </row>
    <row r="1239">
      <c r="A1239" t="inlineStr">
        <is>
          <t>1349563</t>
        </is>
      </c>
      <c r="B1239" s="70">
        <f>SUMPRODUCT(K1239:N1239,PAINEL_PESOS!$C$16:$C$19)</f>
        <v/>
      </c>
      <c r="C1239" s="70">
        <f>SUMPRODUCT(O1239:Q1239,PAINEL_PESOS!$C$21:$C$23)</f>
        <v/>
      </c>
      <c r="D1239" s="70">
        <f>SUMPRODUCT(R1239:S1239,PAINEL_PESOS!$C$25:$C$26)</f>
        <v/>
      </c>
      <c r="E1239" s="70">
        <f>SUMPRODUCT(T1239:U1239,PAINEL_PESOS!$C$28:$C$29)</f>
        <v/>
      </c>
      <c r="F1239" s="70" t="n">
        <v>0.9996697158595694</v>
      </c>
      <c r="G1239" s="70" t="n"/>
      <c r="H1239" s="71">
        <f>IF(NOT(AND(PAINEL_PESOS!$D$12="OK - 100%",PAINEL_PESOS!$F$20="OK - 100%",PAINEL_PESOS!$F$24="OK - 100%",PAINEL_PESOS!$F$27="OK - 100%",PAINEL_PESOS!$F$30="OK - 100%")),"", (B1239*PAINEL_PESOS!$B$7+C1239*PAINEL_PESOS!$B$8+D1239*PAINEL_PESOS!$B$9+E1239*PAINEL_PESOS!$B$10)*F1239)</f>
        <v/>
      </c>
      <c r="I1239" s="71">
        <f>IF(H1239="","",H1239-G1239)</f>
        <v/>
      </c>
      <c r="J1239" s="71">
        <f>IF(I1239="","",ABS(I1239))</f>
        <v/>
      </c>
      <c r="K1239" t="n">
        <v>0.2</v>
      </c>
      <c r="L1239" t="n">
        <v>0.9999999999999998</v>
      </c>
      <c r="M1239" t="n">
        <v>0.4949845047825484</v>
      </c>
      <c r="N1239" t="n">
        <v>0.9976129064630709</v>
      </c>
      <c r="O1239" t="n">
        <v>0.3051898736033118</v>
      </c>
      <c r="P1239" t="n">
        <v>0.9999035367518899</v>
      </c>
      <c r="Q1239" t="n">
        <v>0.9997543594857491</v>
      </c>
      <c r="R1239" t="n">
        <v>0.7877275183036574</v>
      </c>
      <c r="S1239" t="n">
        <v>0.5667269807276544</v>
      </c>
      <c r="U1239" t="n">
        <v>0.8811997204383473</v>
      </c>
    </row>
    <row r="1240">
      <c r="A1240" t="inlineStr">
        <is>
          <t>1349564</t>
        </is>
      </c>
      <c r="B1240" s="70">
        <f>SUMPRODUCT(K1240:N1240,PAINEL_PESOS!$C$16:$C$19)</f>
        <v/>
      </c>
      <c r="C1240" s="70">
        <f>SUMPRODUCT(O1240:Q1240,PAINEL_PESOS!$C$21:$C$23)</f>
        <v/>
      </c>
      <c r="D1240" s="70">
        <f>SUMPRODUCT(R1240:S1240,PAINEL_PESOS!$C$25:$C$26)</f>
        <v/>
      </c>
      <c r="E1240" s="70">
        <f>SUMPRODUCT(T1240:U1240,PAINEL_PESOS!$C$28:$C$29)</f>
        <v/>
      </c>
      <c r="F1240" s="70" t="n">
        <v>0.9996664449552352</v>
      </c>
      <c r="G1240" s="70" t="n">
        <v>0.5691640798454946</v>
      </c>
      <c r="H1240" s="71">
        <f>IF(NOT(AND(PAINEL_PESOS!$D$12="OK - 100%",PAINEL_PESOS!$F$20="OK - 100%",PAINEL_PESOS!$F$24="OK - 100%",PAINEL_PESOS!$F$27="OK - 100%",PAINEL_PESOS!$F$30="OK - 100%")),"", (B1240*PAINEL_PESOS!$B$7+C1240*PAINEL_PESOS!$B$8+D1240*PAINEL_PESOS!$B$9+E1240*PAINEL_PESOS!$B$10)*F1240)</f>
        <v/>
      </c>
      <c r="I1240" s="71">
        <f>IF(H1240="","",H1240-G1240)</f>
        <v/>
      </c>
      <c r="J1240" s="71">
        <f>IF(I1240="","",ABS(I1240))</f>
        <v/>
      </c>
      <c r="K1240" t="n">
        <v>0.2</v>
      </c>
      <c r="L1240" t="n">
        <v>0.9999999999999998</v>
      </c>
      <c r="M1240" t="n">
        <v>0.4949845047825484</v>
      </c>
      <c r="N1240" t="n">
        <v>0.9975892615303632</v>
      </c>
      <c r="O1240" t="n">
        <v>0.3051898736033118</v>
      </c>
      <c r="P1240" t="n">
        <v>0.9999025802782862</v>
      </c>
      <c r="Q1240" t="n">
        <v>0.9997519242872072</v>
      </c>
      <c r="R1240" t="n">
        <v>0</v>
      </c>
      <c r="S1240" t="n">
        <v>0.5960334319101109</v>
      </c>
      <c r="T1240" t="n">
        <v>0.2498547867331591</v>
      </c>
      <c r="U1240" t="n">
        <v>0.8260939053519766</v>
      </c>
    </row>
    <row r="1241">
      <c r="A1241" t="inlineStr">
        <is>
          <t>1349749</t>
        </is>
      </c>
      <c r="B1241" s="70">
        <f>SUMPRODUCT(K1241:N1241,PAINEL_PESOS!$C$16:$C$19)</f>
        <v/>
      </c>
      <c r="C1241" s="70">
        <f>SUMPRODUCT(O1241:Q1241,PAINEL_PESOS!$C$21:$C$23)</f>
        <v/>
      </c>
      <c r="D1241" s="70">
        <f>SUMPRODUCT(R1241:S1241,PAINEL_PESOS!$C$25:$C$26)</f>
        <v/>
      </c>
      <c r="E1241" s="70">
        <f>SUMPRODUCT(T1241:U1241,PAINEL_PESOS!$C$28:$C$29)</f>
        <v/>
      </c>
      <c r="F1241" s="70" t="n">
        <v>0.9989022860365288</v>
      </c>
      <c r="G1241" s="70" t="n">
        <v>0.5608605878096632</v>
      </c>
      <c r="H1241" s="71">
        <f>IF(NOT(AND(PAINEL_PESOS!$D$12="OK - 100%",PAINEL_PESOS!$F$20="OK - 100%",PAINEL_PESOS!$F$24="OK - 100%",PAINEL_PESOS!$F$27="OK - 100%",PAINEL_PESOS!$F$30="OK - 100%")),"", (B1241*PAINEL_PESOS!$B$7+C1241*PAINEL_PESOS!$B$8+D1241*PAINEL_PESOS!$B$9+E1241*PAINEL_PESOS!$B$10)*F1241)</f>
        <v/>
      </c>
      <c r="I1241" s="71">
        <f>IF(H1241="","",H1241-G1241)</f>
        <v/>
      </c>
      <c r="J1241" s="71">
        <f>IF(I1241="","",ABS(I1241))</f>
        <v/>
      </c>
      <c r="K1241" t="n">
        <v>0.2</v>
      </c>
      <c r="L1241" t="n">
        <v>0</v>
      </c>
      <c r="M1241" t="n">
        <v>1</v>
      </c>
      <c r="N1241" t="n">
        <v>0.9981332930881639</v>
      </c>
      <c r="O1241" t="n">
        <v>0.2157453128476017</v>
      </c>
      <c r="P1241" t="n">
        <v>0.9999867718837957</v>
      </c>
      <c r="Q1241" t="n">
        <v>0.995737235703587</v>
      </c>
      <c r="R1241" t="n">
        <v>0</v>
      </c>
      <c r="S1241" t="n">
        <v>0.5326409052934825</v>
      </c>
      <c r="T1241" t="n">
        <v>0.5597010935177157</v>
      </c>
      <c r="U1241" t="n">
        <v>0.8260939053519766</v>
      </c>
    </row>
    <row r="1242">
      <c r="A1242" t="inlineStr">
        <is>
          <t>1349566</t>
        </is>
      </c>
      <c r="B1242" s="70">
        <f>SUMPRODUCT(K1242:N1242,PAINEL_PESOS!$C$16:$C$19)</f>
        <v/>
      </c>
      <c r="C1242" s="70">
        <f>SUMPRODUCT(O1242:Q1242,PAINEL_PESOS!$C$21:$C$23)</f>
        <v/>
      </c>
      <c r="D1242" s="70">
        <f>SUMPRODUCT(R1242:S1242,PAINEL_PESOS!$C$25:$C$26)</f>
        <v/>
      </c>
      <c r="E1242" s="70">
        <f>SUMPRODUCT(T1242:U1242,PAINEL_PESOS!$C$28:$C$29)</f>
        <v/>
      </c>
      <c r="F1242" s="70" t="n">
        <v>0.9996422634793265</v>
      </c>
      <c r="G1242" s="70" t="n">
        <v>0.6927375020227436</v>
      </c>
      <c r="H1242" s="71">
        <f>IF(NOT(AND(PAINEL_PESOS!$D$12="OK - 100%",PAINEL_PESOS!$F$20="OK - 100%",PAINEL_PESOS!$F$24="OK - 100%",PAINEL_PESOS!$F$27="OK - 100%",PAINEL_PESOS!$F$30="OK - 100%")),"", (B1242*PAINEL_PESOS!$B$7+C1242*PAINEL_PESOS!$B$8+D1242*PAINEL_PESOS!$B$9+E1242*PAINEL_PESOS!$B$10)*F1242)</f>
        <v/>
      </c>
      <c r="I1242" s="71">
        <f>IF(H1242="","",H1242-G1242)</f>
        <v/>
      </c>
      <c r="J1242" s="71">
        <f>IF(I1242="","",ABS(I1242))</f>
        <v/>
      </c>
      <c r="K1242" t="n">
        <v>0.2</v>
      </c>
      <c r="L1242" t="n">
        <v>0.9999999999999997</v>
      </c>
      <c r="M1242" t="n">
        <v>0.5248704911109123</v>
      </c>
      <c r="N1242" t="n">
        <v>0.9971713132558995</v>
      </c>
      <c r="O1242" t="n">
        <v>0.2907895455304224</v>
      </c>
      <c r="P1242" t="n">
        <v>0.999924355092672</v>
      </c>
      <c r="Q1242" t="n">
        <v>0.9998645050823876</v>
      </c>
      <c r="R1242" t="n">
        <v>0.9403438584037851</v>
      </c>
      <c r="S1242" t="n">
        <v>0.6094466567757889</v>
      </c>
      <c r="T1242" t="n">
        <v>0.2194736202593872</v>
      </c>
      <c r="U1242" t="n">
        <v>0.8865459575997504</v>
      </c>
    </row>
    <row r="1243">
      <c r="A1243" t="inlineStr">
        <is>
          <t>1349569</t>
        </is>
      </c>
      <c r="B1243" s="70">
        <f>SUMPRODUCT(K1243:N1243,PAINEL_PESOS!$C$16:$C$19)</f>
        <v/>
      </c>
      <c r="C1243" s="70">
        <f>SUMPRODUCT(O1243:Q1243,PAINEL_PESOS!$C$21:$C$23)</f>
        <v/>
      </c>
      <c r="D1243" s="70">
        <f>SUMPRODUCT(R1243:S1243,PAINEL_PESOS!$C$25:$C$26)</f>
        <v/>
      </c>
      <c r="E1243" s="70">
        <f>SUMPRODUCT(T1243:U1243,PAINEL_PESOS!$C$28:$C$29)</f>
        <v/>
      </c>
      <c r="F1243" s="70" t="n">
        <v>0.9996473617757551</v>
      </c>
      <c r="G1243" s="70" t="n">
        <v>0.6934324662080039</v>
      </c>
      <c r="H1243" s="71">
        <f>IF(NOT(AND(PAINEL_PESOS!$D$12="OK - 100%",PAINEL_PESOS!$F$20="OK - 100%",PAINEL_PESOS!$F$24="OK - 100%",PAINEL_PESOS!$F$27="OK - 100%",PAINEL_PESOS!$F$30="OK - 100%")),"", (B1243*PAINEL_PESOS!$B$7+C1243*PAINEL_PESOS!$B$8+D1243*PAINEL_PESOS!$B$9+E1243*PAINEL_PESOS!$B$10)*F1243)</f>
        <v/>
      </c>
      <c r="I1243" s="71">
        <f>IF(H1243="","",H1243-G1243)</f>
        <v/>
      </c>
      <c r="J1243" s="71">
        <f>IF(I1243="","",ABS(I1243))</f>
        <v/>
      </c>
      <c r="K1243" t="n">
        <v>0.2</v>
      </c>
      <c r="L1243" t="n">
        <v>0.8713634501005285</v>
      </c>
      <c r="M1243" t="n">
        <v>0.5362797322323214</v>
      </c>
      <c r="N1243" t="n">
        <v>0.9981871212898453</v>
      </c>
      <c r="O1243" t="n">
        <v>0.2314291760689624</v>
      </c>
      <c r="P1243" t="n">
        <v>0.9999641633635191</v>
      </c>
      <c r="Q1243" t="n">
        <v>0.9993143545827519</v>
      </c>
      <c r="R1243" t="n">
        <v>0.9761851942429384</v>
      </c>
      <c r="S1243" t="n">
        <v>0.5894525772646535</v>
      </c>
      <c r="T1243" t="n">
        <v>0.3542892454663251</v>
      </c>
      <c r="U1243" t="n">
        <v>0.8394360346406743</v>
      </c>
    </row>
    <row r="1244">
      <c r="A1244" t="inlineStr">
        <is>
          <t>1349570</t>
        </is>
      </c>
      <c r="B1244" s="70">
        <f>SUMPRODUCT(K1244:N1244,PAINEL_PESOS!$C$16:$C$19)</f>
        <v/>
      </c>
      <c r="C1244" s="70">
        <f>SUMPRODUCT(O1244:Q1244,PAINEL_PESOS!$C$21:$C$23)</f>
        <v/>
      </c>
      <c r="D1244" s="70">
        <f>SUMPRODUCT(R1244:S1244,PAINEL_PESOS!$C$25:$C$26)</f>
        <v/>
      </c>
      <c r="E1244" s="70">
        <f>SUMPRODUCT(T1244:U1244,PAINEL_PESOS!$C$28:$C$29)</f>
        <v/>
      </c>
      <c r="F1244" s="70" t="n">
        <v>0.9989483717263232</v>
      </c>
      <c r="G1244" s="70" t="n">
        <v>0.6592965710234341</v>
      </c>
      <c r="H1244" s="71">
        <f>IF(NOT(AND(PAINEL_PESOS!$D$12="OK - 100%",PAINEL_PESOS!$F$20="OK - 100%",PAINEL_PESOS!$F$24="OK - 100%",PAINEL_PESOS!$F$27="OK - 100%",PAINEL_PESOS!$F$30="OK - 100%")),"", (B1244*PAINEL_PESOS!$B$7+C1244*PAINEL_PESOS!$B$8+D1244*PAINEL_PESOS!$B$9+E1244*PAINEL_PESOS!$B$10)*F1244)</f>
        <v/>
      </c>
      <c r="I1244" s="71">
        <f>IF(H1244="","",H1244-G1244)</f>
        <v/>
      </c>
      <c r="J1244" s="71">
        <f>IF(I1244="","",ABS(I1244))</f>
        <v/>
      </c>
      <c r="K1244" t="n">
        <v>0.2</v>
      </c>
      <c r="L1244" t="n">
        <v>0.1443337510352945</v>
      </c>
      <c r="M1244" t="n">
        <v>0.9264779421102363</v>
      </c>
      <c r="N1244" t="n">
        <v>0.9980046324368387</v>
      </c>
      <c r="O1244" t="n">
        <v>0.2309227234395255</v>
      </c>
      <c r="P1244" t="n">
        <v>0.9999776580103995</v>
      </c>
      <c r="Q1244" t="n">
        <v>0.9960332215396874</v>
      </c>
      <c r="R1244" t="n">
        <v>0.8745719077134889</v>
      </c>
      <c r="S1244" t="n">
        <v>0.5683981498016699</v>
      </c>
      <c r="T1244" t="n">
        <v>0.4047695930767201</v>
      </c>
      <c r="U1244" t="n">
        <v>0.8131548713153943</v>
      </c>
    </row>
    <row r="1245">
      <c r="A1245" t="inlineStr">
        <is>
          <t>1349571</t>
        </is>
      </c>
      <c r="B1245" s="70">
        <f>SUMPRODUCT(K1245:N1245,PAINEL_PESOS!$C$16:$C$19)</f>
        <v/>
      </c>
      <c r="C1245" s="70">
        <f>SUMPRODUCT(O1245:Q1245,PAINEL_PESOS!$C$21:$C$23)</f>
        <v/>
      </c>
      <c r="D1245" s="70">
        <f>SUMPRODUCT(R1245:S1245,PAINEL_PESOS!$C$25:$C$26)</f>
        <v/>
      </c>
      <c r="E1245" s="70">
        <f>SUMPRODUCT(T1245:U1245,PAINEL_PESOS!$C$28:$C$29)</f>
        <v/>
      </c>
      <c r="F1245" s="70" t="n">
        <v>0.9988583550856635</v>
      </c>
      <c r="G1245" s="70" t="n">
        <v>0.6611057920967726</v>
      </c>
      <c r="H1245" s="71">
        <f>IF(NOT(AND(PAINEL_PESOS!$D$12="OK - 100%",PAINEL_PESOS!$F$20="OK - 100%",PAINEL_PESOS!$F$24="OK - 100%",PAINEL_PESOS!$F$27="OK - 100%",PAINEL_PESOS!$F$30="OK - 100%")),"", (B1245*PAINEL_PESOS!$B$7+C1245*PAINEL_PESOS!$B$8+D1245*PAINEL_PESOS!$B$9+E1245*PAINEL_PESOS!$B$10)*F1245)</f>
        <v/>
      </c>
      <c r="I1245" s="71">
        <f>IF(H1245="","",H1245-G1245)</f>
        <v/>
      </c>
      <c r="J1245" s="71">
        <f>IF(I1245="","",ABS(I1245))</f>
        <v/>
      </c>
      <c r="K1245" t="n">
        <v>0.2</v>
      </c>
      <c r="L1245" t="n">
        <v>0.01313450330816896</v>
      </c>
      <c r="M1245" t="n">
        <v>0.992997795650614</v>
      </c>
      <c r="N1245" t="n">
        <v>0.9980398349340496</v>
      </c>
      <c r="O1245" t="n">
        <v>0.2159466653043822</v>
      </c>
      <c r="P1245" t="n">
        <v>0.9999857742615027</v>
      </c>
      <c r="Q1245" t="n">
        <v>0.9955768489957588</v>
      </c>
      <c r="R1245" t="n">
        <v>0.9144240344581251</v>
      </c>
      <c r="S1245" t="n">
        <v>0.5682096043045672</v>
      </c>
      <c r="T1245" t="n">
        <v>0.3990417871449241</v>
      </c>
      <c r="U1245" t="n">
        <v>0.836790203848415</v>
      </c>
    </row>
    <row r="1246">
      <c r="A1246" t="inlineStr">
        <is>
          <t>1349572</t>
        </is>
      </c>
      <c r="B1246" s="70">
        <f>SUMPRODUCT(K1246:N1246,PAINEL_PESOS!$C$16:$C$19)</f>
        <v/>
      </c>
      <c r="C1246" s="70">
        <f>SUMPRODUCT(O1246:Q1246,PAINEL_PESOS!$C$21:$C$23)</f>
        <v/>
      </c>
      <c r="D1246" s="70">
        <f>SUMPRODUCT(R1246:S1246,PAINEL_PESOS!$C$25:$C$26)</f>
        <v/>
      </c>
      <c r="E1246" s="70">
        <f>SUMPRODUCT(T1246:U1246,PAINEL_PESOS!$C$28:$C$29)</f>
        <v/>
      </c>
      <c r="F1246" s="70" t="n">
        <v>0.9988748334420372</v>
      </c>
      <c r="G1246" s="70" t="n">
        <v>0.5774308805301213</v>
      </c>
      <c r="H1246" s="71">
        <f>IF(NOT(AND(PAINEL_PESOS!$D$12="OK - 100%",PAINEL_PESOS!$F$20="OK - 100%",PAINEL_PESOS!$F$24="OK - 100%",PAINEL_PESOS!$F$27="OK - 100%",PAINEL_PESOS!$F$30="OK - 100%")),"", (B1246*PAINEL_PESOS!$B$7+C1246*PAINEL_PESOS!$B$8+D1246*PAINEL_PESOS!$B$9+E1246*PAINEL_PESOS!$B$10)*F1246)</f>
        <v/>
      </c>
      <c r="I1246" s="71">
        <f>IF(H1246="","",H1246-G1246)</f>
        <v/>
      </c>
      <c r="J1246" s="71">
        <f>IF(I1246="","",ABS(I1246))</f>
        <v/>
      </c>
      <c r="K1246" t="n">
        <v>0.2</v>
      </c>
      <c r="L1246" t="n">
        <v>0</v>
      </c>
      <c r="M1246" t="n">
        <v>1</v>
      </c>
      <c r="N1246" t="n">
        <v>0.9980864522211094</v>
      </c>
      <c r="O1246" t="n">
        <v>0.2157453128476017</v>
      </c>
      <c r="P1246" t="n">
        <v>0.9999864396820242</v>
      </c>
      <c r="Q1246" t="n">
        <v>0.9956305418043375</v>
      </c>
      <c r="R1246" t="n">
        <v>0.2088691788716631</v>
      </c>
      <c r="S1246" t="n">
        <v>0.5458886365415732</v>
      </c>
      <c r="T1246" t="n">
        <v>0.4416903734757296</v>
      </c>
      <c r="U1246" t="n">
        <v>0.8549176018225232</v>
      </c>
    </row>
    <row r="1247">
      <c r="A1247" t="inlineStr">
        <is>
          <t>1349573</t>
        </is>
      </c>
      <c r="B1247" s="70">
        <f>SUMPRODUCT(K1247:N1247,PAINEL_PESOS!$C$16:$C$19)</f>
        <v/>
      </c>
      <c r="C1247" s="70">
        <f>SUMPRODUCT(O1247:Q1247,PAINEL_PESOS!$C$21:$C$23)</f>
        <v/>
      </c>
      <c r="D1247" s="70">
        <f>SUMPRODUCT(R1247:S1247,PAINEL_PESOS!$C$25:$C$26)</f>
        <v/>
      </c>
      <c r="E1247" s="70">
        <f>SUMPRODUCT(T1247:U1247,PAINEL_PESOS!$C$28:$C$29)</f>
        <v/>
      </c>
      <c r="F1247" s="70" t="n">
        <v>0.9989877770372612</v>
      </c>
      <c r="G1247" s="70" t="n">
        <v>0.5983219439220178</v>
      </c>
      <c r="H1247" s="71">
        <f>IF(NOT(AND(PAINEL_PESOS!$D$12="OK - 100%",PAINEL_PESOS!$F$20="OK - 100%",PAINEL_PESOS!$F$24="OK - 100%",PAINEL_PESOS!$F$27="OK - 100%",PAINEL_PESOS!$F$30="OK - 100%")),"", (B1247*PAINEL_PESOS!$B$7+C1247*PAINEL_PESOS!$B$8+D1247*PAINEL_PESOS!$B$9+E1247*PAINEL_PESOS!$B$10)*F1247)</f>
        <v/>
      </c>
      <c r="I1247" s="71">
        <f>IF(H1247="","",H1247-G1247)</f>
        <v/>
      </c>
      <c r="J1247" s="71">
        <f>IF(I1247="","",ABS(I1247))</f>
        <v/>
      </c>
      <c r="K1247" t="n">
        <v>0.2</v>
      </c>
      <c r="L1247" t="n">
        <v>0.1580428507932171</v>
      </c>
      <c r="M1247" t="n">
        <v>0.9175320005823419</v>
      </c>
      <c r="N1247" t="n">
        <v>0.9971492651961418</v>
      </c>
      <c r="O1247" t="n">
        <v>0.1908138788606022</v>
      </c>
      <c r="P1247" t="n">
        <v>0.9999922011929777</v>
      </c>
      <c r="Q1247" t="n">
        <v>0.9966967089465057</v>
      </c>
      <c r="R1247" t="n">
        <v>0.2811419129510263</v>
      </c>
      <c r="S1247" t="n">
        <v>0.5328224676991423</v>
      </c>
      <c r="T1247" t="n">
        <v>0.5274715083210676</v>
      </c>
      <c r="U1247" t="n">
        <v>0.8552924024105365</v>
      </c>
    </row>
    <row r="1248">
      <c r="A1248" t="inlineStr">
        <is>
          <t>1349652</t>
        </is>
      </c>
      <c r="B1248" s="70">
        <f>SUMPRODUCT(K1248:N1248,PAINEL_PESOS!$C$16:$C$19)</f>
        <v/>
      </c>
      <c r="C1248" s="70">
        <f>SUMPRODUCT(O1248:Q1248,PAINEL_PESOS!$C$21:$C$23)</f>
        <v/>
      </c>
      <c r="D1248" s="70">
        <f>SUMPRODUCT(R1248:S1248,PAINEL_PESOS!$C$25:$C$26)</f>
        <v/>
      </c>
      <c r="E1248" s="70">
        <f>SUMPRODUCT(T1248:U1248,PAINEL_PESOS!$C$28:$C$29)</f>
        <v/>
      </c>
      <c r="F1248" s="70" t="n">
        <v>0.9996998309909573</v>
      </c>
      <c r="G1248" s="70" t="n">
        <v>0.6993040106062447</v>
      </c>
      <c r="H1248" s="71">
        <f>IF(NOT(AND(PAINEL_PESOS!$D$12="OK - 100%",PAINEL_PESOS!$F$20="OK - 100%",PAINEL_PESOS!$F$24="OK - 100%",PAINEL_PESOS!$F$27="OK - 100%",PAINEL_PESOS!$F$30="OK - 100%")),"", (B1248*PAINEL_PESOS!$B$7+C1248*PAINEL_PESOS!$B$8+D1248*PAINEL_PESOS!$B$9+E1248*PAINEL_PESOS!$B$10)*F1248)</f>
        <v/>
      </c>
      <c r="I1248" s="71">
        <f>IF(H1248="","",H1248-G1248)</f>
        <v/>
      </c>
      <c r="J1248" s="71">
        <f>IF(I1248="","",ABS(I1248))</f>
        <v/>
      </c>
      <c r="K1248" t="n">
        <v>0.2</v>
      </c>
      <c r="L1248" t="n">
        <v>0.9999999999999998</v>
      </c>
      <c r="M1248" t="n">
        <v>0.4949845047825484</v>
      </c>
      <c r="N1248" t="n">
        <v>0.9978306003065734</v>
      </c>
      <c r="O1248" t="n">
        <v>0.3051898736033118</v>
      </c>
      <c r="P1248" t="n">
        <v>0.9999123419017646</v>
      </c>
      <c r="Q1248" t="n">
        <v>0.9997767779483245</v>
      </c>
      <c r="R1248" t="n">
        <v>0.9798635820637077</v>
      </c>
      <c r="S1248" t="n">
        <v>0.6429529837670329</v>
      </c>
      <c r="T1248" t="n">
        <v>0.2631452879935008</v>
      </c>
      <c r="U1248" t="n">
        <v>0.8271564621983249</v>
      </c>
    </row>
    <row r="1249">
      <c r="A1249" t="inlineStr">
        <is>
          <t>1349575</t>
        </is>
      </c>
      <c r="B1249" s="70">
        <f>SUMPRODUCT(K1249:N1249,PAINEL_PESOS!$C$16:$C$19)</f>
        <v/>
      </c>
      <c r="C1249" s="70">
        <f>SUMPRODUCT(O1249:Q1249,PAINEL_PESOS!$C$21:$C$23)</f>
        <v/>
      </c>
      <c r="D1249" s="70">
        <f>SUMPRODUCT(R1249:S1249,PAINEL_PESOS!$C$25:$C$26)</f>
        <v/>
      </c>
      <c r="E1249" s="70">
        <f>SUMPRODUCT(T1249:U1249,PAINEL_PESOS!$C$28:$C$29)</f>
        <v/>
      </c>
      <c r="F1249" s="70" t="n">
        <v>0.9992384502865851</v>
      </c>
      <c r="G1249" s="70" t="n">
        <v>0.7268409936083268</v>
      </c>
      <c r="H1249" s="71">
        <f>IF(NOT(AND(PAINEL_PESOS!$D$12="OK - 100%",PAINEL_PESOS!$F$20="OK - 100%",PAINEL_PESOS!$F$24="OK - 100%",PAINEL_PESOS!$F$27="OK - 100%",PAINEL_PESOS!$F$30="OK - 100%")),"", (B1249*PAINEL_PESOS!$B$7+C1249*PAINEL_PESOS!$B$8+D1249*PAINEL_PESOS!$B$9+E1249*PAINEL_PESOS!$B$10)*F1249)</f>
        <v/>
      </c>
      <c r="I1249" s="71">
        <f>IF(H1249="","",H1249-G1249)</f>
        <v/>
      </c>
      <c r="J1249" s="71">
        <f>IF(I1249="","",ABS(I1249))</f>
        <v/>
      </c>
      <c r="K1249" t="n">
        <v>0.2</v>
      </c>
      <c r="L1249" t="n">
        <v>0.9999999999999998</v>
      </c>
      <c r="M1249" t="n">
        <v>0.7631589949565318</v>
      </c>
      <c r="N1249" t="n">
        <v>0.9936176321634583</v>
      </c>
      <c r="O1249" t="n">
        <v>0.4106258499496738</v>
      </c>
      <c r="P1249" t="n">
        <v>0.9997751560764067</v>
      </c>
      <c r="Q1249" t="n">
        <v>0.9999246858951502</v>
      </c>
      <c r="R1249" t="n">
        <v>0.9208025708237988</v>
      </c>
      <c r="S1249" t="n">
        <v>0.6770238703636506</v>
      </c>
      <c r="T1249" t="n">
        <v>0.2176095671104775</v>
      </c>
      <c r="U1249" t="n">
        <v>0.9184514116655076</v>
      </c>
    </row>
    <row r="1250">
      <c r="A1250" t="inlineStr">
        <is>
          <t>1349576</t>
        </is>
      </c>
      <c r="B1250" s="70">
        <f>SUMPRODUCT(K1250:N1250,PAINEL_PESOS!$C$16:$C$19)</f>
        <v/>
      </c>
      <c r="C1250" s="70">
        <f>SUMPRODUCT(O1250:Q1250,PAINEL_PESOS!$C$21:$C$23)</f>
        <v/>
      </c>
      <c r="D1250" s="70">
        <f>SUMPRODUCT(R1250:S1250,PAINEL_PESOS!$C$25:$C$26)</f>
        <v/>
      </c>
      <c r="E1250" s="70">
        <f>SUMPRODUCT(T1250:U1250,PAINEL_PESOS!$C$28:$C$29)</f>
        <v/>
      </c>
      <c r="F1250" s="70" t="n">
        <v>0.9992057721285671</v>
      </c>
      <c r="G1250" s="70" t="n">
        <v>0.6950742108502542</v>
      </c>
      <c r="H1250" s="71">
        <f>IF(NOT(AND(PAINEL_PESOS!$D$12="OK - 100%",PAINEL_PESOS!$F$20="OK - 100%",PAINEL_PESOS!$F$24="OK - 100%",PAINEL_PESOS!$F$27="OK - 100%",PAINEL_PESOS!$F$30="OK - 100%")),"", (B1250*PAINEL_PESOS!$B$7+C1250*PAINEL_PESOS!$B$8+D1250*PAINEL_PESOS!$B$9+E1250*PAINEL_PESOS!$B$10)*F1250)</f>
        <v/>
      </c>
      <c r="I1250" s="71">
        <f>IF(H1250="","",H1250-G1250)</f>
        <v/>
      </c>
      <c r="J1250" s="71">
        <f>IF(I1250="","",ABS(I1250))</f>
        <v/>
      </c>
      <c r="K1250" t="n">
        <v>0.2</v>
      </c>
      <c r="L1250" t="n">
        <v>0.9999999999999998</v>
      </c>
      <c r="M1250" t="n">
        <v>0.7631589949565318</v>
      </c>
      <c r="N1250" t="n">
        <v>0.9933437387903277</v>
      </c>
      <c r="O1250" t="n">
        <v>0.4106258499496738</v>
      </c>
      <c r="P1250" t="n">
        <v>0.9997654798879174</v>
      </c>
      <c r="Q1250" t="n">
        <v>0.9999214448301734</v>
      </c>
      <c r="R1250" t="n">
        <v>0.730171541791516</v>
      </c>
      <c r="S1250" t="n">
        <v>0.60195735652542</v>
      </c>
      <c r="T1250" t="n">
        <v>0.2176095671104775</v>
      </c>
      <c r="U1250" t="n">
        <v>0.9301485602760629</v>
      </c>
    </row>
    <row r="1251">
      <c r="A1251" t="inlineStr">
        <is>
          <t>1349653</t>
        </is>
      </c>
      <c r="B1251" s="70">
        <f>SUMPRODUCT(K1251:N1251,PAINEL_PESOS!$C$16:$C$19)</f>
        <v/>
      </c>
      <c r="C1251" s="70">
        <f>SUMPRODUCT(O1251:Q1251,PAINEL_PESOS!$C$21:$C$23)</f>
        <v/>
      </c>
      <c r="D1251" s="70">
        <f>SUMPRODUCT(R1251:S1251,PAINEL_PESOS!$C$25:$C$26)</f>
        <v/>
      </c>
      <c r="E1251" s="70">
        <f>SUMPRODUCT(T1251:U1251,PAINEL_PESOS!$C$28:$C$29)</f>
        <v/>
      </c>
      <c r="F1251" s="70" t="n">
        <v>0.9996990127254858</v>
      </c>
      <c r="G1251" s="70" t="n">
        <v>0.7063101442728</v>
      </c>
      <c r="H1251" s="71">
        <f>IF(NOT(AND(PAINEL_PESOS!$D$12="OK - 100%",PAINEL_PESOS!$F$20="OK - 100%",PAINEL_PESOS!$F$24="OK - 100%",PAINEL_PESOS!$F$27="OK - 100%",PAINEL_PESOS!$F$30="OK - 100%")),"", (B1251*PAINEL_PESOS!$B$7+C1251*PAINEL_PESOS!$B$8+D1251*PAINEL_PESOS!$B$9+E1251*PAINEL_PESOS!$B$10)*F1251)</f>
        <v/>
      </c>
      <c r="I1251" s="71">
        <f>IF(H1251="","",H1251-G1251)</f>
        <v/>
      </c>
      <c r="J1251" s="71">
        <f>IF(I1251="","",ABS(I1251))</f>
        <v/>
      </c>
      <c r="K1251" t="n">
        <v>0.2</v>
      </c>
      <c r="L1251" t="n">
        <v>0.9999999999999998</v>
      </c>
      <c r="M1251" t="n">
        <v>0.4949845047825484</v>
      </c>
      <c r="N1251" t="n">
        <v>0.9978246854006817</v>
      </c>
      <c r="O1251" t="n">
        <v>0.3051898736033118</v>
      </c>
      <c r="P1251" t="n">
        <v>0.9999121026806176</v>
      </c>
      <c r="Q1251" t="n">
        <v>0.9997761688668539</v>
      </c>
      <c r="R1251" t="n">
        <v>0.9638419398477888</v>
      </c>
      <c r="S1251" t="n">
        <v>0.6724380212331746</v>
      </c>
      <c r="T1251" t="n">
        <v>0.295494628877069</v>
      </c>
      <c r="U1251" t="n">
        <v>0.8374177740046005</v>
      </c>
    </row>
    <row r="1252">
      <c r="A1252" t="inlineStr">
        <is>
          <t>1349577</t>
        </is>
      </c>
      <c r="B1252" s="70">
        <f>SUMPRODUCT(K1252:N1252,PAINEL_PESOS!$C$16:$C$19)</f>
        <v/>
      </c>
      <c r="C1252" s="70">
        <f>SUMPRODUCT(O1252:Q1252,PAINEL_PESOS!$C$21:$C$23)</f>
        <v/>
      </c>
      <c r="D1252" s="70">
        <f>SUMPRODUCT(R1252:S1252,PAINEL_PESOS!$C$25:$C$26)</f>
        <v/>
      </c>
      <c r="E1252" s="70">
        <f>SUMPRODUCT(T1252:U1252,PAINEL_PESOS!$C$28:$C$29)</f>
        <v/>
      </c>
      <c r="F1252" s="70" t="n">
        <v>0.9991907524874915</v>
      </c>
      <c r="G1252" s="70" t="n">
        <v>0.7216658737861945</v>
      </c>
      <c r="H1252" s="71">
        <f>IF(NOT(AND(PAINEL_PESOS!$D$12="OK - 100%",PAINEL_PESOS!$F$20="OK - 100%",PAINEL_PESOS!$F$24="OK - 100%",PAINEL_PESOS!$F$27="OK - 100%",PAINEL_PESOS!$F$30="OK - 100%")),"", (B1252*PAINEL_PESOS!$B$7+C1252*PAINEL_PESOS!$B$8+D1252*PAINEL_PESOS!$B$9+E1252*PAINEL_PESOS!$B$10)*F1252)</f>
        <v/>
      </c>
      <c r="I1252" s="71">
        <f>IF(H1252="","",H1252-G1252)</f>
        <v/>
      </c>
      <c r="J1252" s="71">
        <f>IF(I1252="","",ABS(I1252))</f>
        <v/>
      </c>
      <c r="K1252" t="n">
        <v>0.2</v>
      </c>
      <c r="L1252" t="n">
        <v>0.9999999999999998</v>
      </c>
      <c r="M1252" t="n">
        <v>0.7631589949565318</v>
      </c>
      <c r="N1252" t="n">
        <v>0.9932178503273192</v>
      </c>
      <c r="O1252" t="n">
        <v>0.4106258499496738</v>
      </c>
      <c r="P1252" t="n">
        <v>0.9997610317090918</v>
      </c>
      <c r="Q1252" t="n">
        <v>0.9999199549033145</v>
      </c>
      <c r="R1252" t="n">
        <v>0.9419329141764188</v>
      </c>
      <c r="S1252" t="n">
        <v>0.6038132574949825</v>
      </c>
      <c r="T1252" t="n">
        <v>0.2232940888838369</v>
      </c>
      <c r="U1252" t="n">
        <v>0.9239029171308289</v>
      </c>
    </row>
    <row r="1253">
      <c r="A1253" t="inlineStr">
        <is>
          <t>1349655</t>
        </is>
      </c>
      <c r="B1253" s="70">
        <f>SUMPRODUCT(K1253:N1253,PAINEL_PESOS!$C$16:$C$19)</f>
        <v/>
      </c>
      <c r="C1253" s="70">
        <f>SUMPRODUCT(O1253:Q1253,PAINEL_PESOS!$C$21:$C$23)</f>
        <v/>
      </c>
      <c r="D1253" s="70">
        <f>SUMPRODUCT(R1253:S1253,PAINEL_PESOS!$C$25:$C$26)</f>
        <v/>
      </c>
      <c r="E1253" s="70">
        <f>SUMPRODUCT(T1253:U1253,PAINEL_PESOS!$C$28:$C$29)</f>
        <v/>
      </c>
      <c r="F1253" s="70" t="n">
        <v>0.9997450830062483</v>
      </c>
      <c r="G1253" s="70" t="n">
        <v>0.6876312801288349</v>
      </c>
      <c r="H1253" s="71">
        <f>IF(NOT(AND(PAINEL_PESOS!$D$12="OK - 100%",PAINEL_PESOS!$F$20="OK - 100%",PAINEL_PESOS!$F$24="OK - 100%",PAINEL_PESOS!$F$27="OK - 100%",PAINEL_PESOS!$F$30="OK - 100%")),"", (B1253*PAINEL_PESOS!$B$7+C1253*PAINEL_PESOS!$B$8+D1253*PAINEL_PESOS!$B$9+E1253*PAINEL_PESOS!$B$10)*F1253)</f>
        <v/>
      </c>
      <c r="I1253" s="71">
        <f>IF(H1253="","",H1253-G1253)</f>
        <v/>
      </c>
      <c r="J1253" s="71">
        <f>IF(I1253="","",ABS(I1253))</f>
        <v/>
      </c>
      <c r="K1253" t="n">
        <v>0.2</v>
      </c>
      <c r="L1253" t="n">
        <v>0.9999999999999998</v>
      </c>
      <c r="M1253" t="n">
        <v>0.4781527204158329</v>
      </c>
      <c r="N1253" t="n">
        <v>0.9980988772690783</v>
      </c>
      <c r="O1253" t="n">
        <v>0.2656893718685691</v>
      </c>
      <c r="P1253" t="n">
        <v>0.9999450574104943</v>
      </c>
      <c r="Q1253" t="n">
        <v>0.9998397154277467</v>
      </c>
      <c r="R1253" t="n">
        <v>0.930562496970874</v>
      </c>
      <c r="S1253" t="n">
        <v>0.5986750896009547</v>
      </c>
      <c r="T1253" t="n">
        <v>0.2986795225472341</v>
      </c>
      <c r="U1253" t="n">
        <v>0.8260939053519766</v>
      </c>
    </row>
    <row r="1254">
      <c r="A1254" t="inlineStr">
        <is>
          <t>1349578</t>
        </is>
      </c>
      <c r="B1254" s="70">
        <f>SUMPRODUCT(K1254:N1254,PAINEL_PESOS!$C$16:$C$19)</f>
        <v/>
      </c>
      <c r="C1254" s="70">
        <f>SUMPRODUCT(O1254:Q1254,PAINEL_PESOS!$C$21:$C$23)</f>
        <v/>
      </c>
      <c r="D1254" s="70">
        <f>SUMPRODUCT(R1254:S1254,PAINEL_PESOS!$C$25:$C$26)</f>
        <v/>
      </c>
      <c r="E1254" s="70">
        <f>SUMPRODUCT(T1254:U1254,PAINEL_PESOS!$C$28:$C$29)</f>
        <v/>
      </c>
      <c r="F1254" s="70" t="n">
        <v>0.999280673109277</v>
      </c>
      <c r="G1254" s="70" t="n">
        <v>0.7079704675522472</v>
      </c>
      <c r="H1254" s="71">
        <f>IF(NOT(AND(PAINEL_PESOS!$D$12="OK - 100%",PAINEL_PESOS!$F$20="OK - 100%",PAINEL_PESOS!$F$24="OK - 100%",PAINEL_PESOS!$F$27="OK - 100%",PAINEL_PESOS!$F$30="OK - 100%")),"", (B1254*PAINEL_PESOS!$B$7+C1254*PAINEL_PESOS!$B$8+D1254*PAINEL_PESOS!$B$9+E1254*PAINEL_PESOS!$B$10)*F1254)</f>
        <v/>
      </c>
      <c r="I1254" s="71">
        <f>IF(H1254="","",H1254-G1254)</f>
        <v/>
      </c>
      <c r="J1254" s="71">
        <f>IF(I1254="","",ABS(I1254))</f>
        <v/>
      </c>
      <c r="K1254" t="n">
        <v>0.2</v>
      </c>
      <c r="L1254" t="n">
        <v>0.882999153377639</v>
      </c>
      <c r="M1254" t="n">
        <v>0.7908695930615085</v>
      </c>
      <c r="N1254" t="n">
        <v>0.9939754332568556</v>
      </c>
      <c r="O1254" t="n">
        <v>0.3985155655539676</v>
      </c>
      <c r="P1254" t="n">
        <v>0.9997979415882084</v>
      </c>
      <c r="Q1254" t="n">
        <v>0.9999247783245037</v>
      </c>
      <c r="R1254" t="n">
        <v>0.8435708412989031</v>
      </c>
      <c r="S1254" t="n">
        <v>0.6793938156960223</v>
      </c>
      <c r="T1254" t="n">
        <v>0.2036980072546134</v>
      </c>
      <c r="U1254" t="n">
        <v>0.9084304929546827</v>
      </c>
    </row>
    <row r="1255">
      <c r="A1255" t="inlineStr">
        <is>
          <t>1349579</t>
        </is>
      </c>
      <c r="B1255" s="70">
        <f>SUMPRODUCT(K1255:N1255,PAINEL_PESOS!$C$16:$C$19)</f>
        <v/>
      </c>
      <c r="C1255" s="70">
        <f>SUMPRODUCT(O1255:Q1255,PAINEL_PESOS!$C$21:$C$23)</f>
        <v/>
      </c>
      <c r="D1255" s="70">
        <f>SUMPRODUCT(R1255:S1255,PAINEL_PESOS!$C$25:$C$26)</f>
        <v/>
      </c>
      <c r="E1255" s="70">
        <f>SUMPRODUCT(T1255:U1255,PAINEL_PESOS!$C$28:$C$29)</f>
        <v/>
      </c>
      <c r="F1255" s="70" t="n">
        <v>0.9992870707752558</v>
      </c>
      <c r="G1255" s="70" t="n">
        <v>0.7260685801039579</v>
      </c>
      <c r="H1255" s="71">
        <f>IF(NOT(AND(PAINEL_PESOS!$D$12="OK - 100%",PAINEL_PESOS!$F$20="OK - 100%",PAINEL_PESOS!$F$24="OK - 100%",PAINEL_PESOS!$F$27="OK - 100%",PAINEL_PESOS!$F$30="OK - 100%")),"", (B1255*PAINEL_PESOS!$B$7+C1255*PAINEL_PESOS!$B$8+D1255*PAINEL_PESOS!$B$9+E1255*PAINEL_PESOS!$B$10)*F1255)</f>
        <v/>
      </c>
      <c r="I1255" s="71">
        <f>IF(H1255="","",H1255-G1255)</f>
        <v/>
      </c>
      <c r="J1255" s="71">
        <f>IF(I1255="","",ABS(I1255))</f>
        <v/>
      </c>
      <c r="K1255" t="n">
        <v>0.2</v>
      </c>
      <c r="L1255" t="n">
        <v>0.9999999999999998</v>
      </c>
      <c r="M1255" t="n">
        <v>0.7631589949565318</v>
      </c>
      <c r="N1255" t="n">
        <v>0.994025142987538</v>
      </c>
      <c r="O1255" t="n">
        <v>0.4106258499496738</v>
      </c>
      <c r="P1255" t="n">
        <v>0.9997895485899346</v>
      </c>
      <c r="Q1255" t="n">
        <v>0.9999295067190771</v>
      </c>
      <c r="R1255" t="n">
        <v>0.9490624671604416</v>
      </c>
      <c r="S1255" t="n">
        <v>0.6779734587760609</v>
      </c>
      <c r="T1255" t="n">
        <v>0.1968554583433218</v>
      </c>
      <c r="U1255" t="n">
        <v>0.9033126225595552</v>
      </c>
    </row>
    <row r="1256">
      <c r="A1256" t="inlineStr">
        <is>
          <t>1349580</t>
        </is>
      </c>
      <c r="B1256" s="70">
        <f>SUMPRODUCT(K1256:N1256,PAINEL_PESOS!$C$16:$C$19)</f>
        <v/>
      </c>
      <c r="C1256" s="70">
        <f>SUMPRODUCT(O1256:Q1256,PAINEL_PESOS!$C$21:$C$23)</f>
        <v/>
      </c>
      <c r="D1256" s="70">
        <f>SUMPRODUCT(R1256:S1256,PAINEL_PESOS!$C$25:$C$26)</f>
        <v/>
      </c>
      <c r="E1256" s="70">
        <f>SUMPRODUCT(T1256:U1256,PAINEL_PESOS!$C$28:$C$29)</f>
        <v/>
      </c>
      <c r="F1256" s="70" t="n">
        <v>0.9992309774473617</v>
      </c>
      <c r="G1256" s="70" t="n">
        <v>0.6711396834995464</v>
      </c>
      <c r="H1256" s="71">
        <f>IF(NOT(AND(PAINEL_PESOS!$D$12="OK - 100%",PAINEL_PESOS!$F$20="OK - 100%",PAINEL_PESOS!$F$24="OK - 100%",PAINEL_PESOS!$F$27="OK - 100%",PAINEL_PESOS!$F$30="OK - 100%")),"", (B1256*PAINEL_PESOS!$B$7+C1256*PAINEL_PESOS!$B$8+D1256*PAINEL_PESOS!$B$9+E1256*PAINEL_PESOS!$B$10)*F1256)</f>
        <v/>
      </c>
      <c r="I1256" s="71">
        <f>IF(H1256="","",H1256-G1256)</f>
        <v/>
      </c>
      <c r="J1256" s="71">
        <f>IF(I1256="","",ABS(I1256))</f>
        <v/>
      </c>
      <c r="K1256" t="n">
        <v>0.2</v>
      </c>
      <c r="L1256" t="n">
        <v>0.9999999999999998</v>
      </c>
      <c r="M1256" t="n">
        <v>0.7631589949565318</v>
      </c>
      <c r="N1256" t="n">
        <v>0.9935549984277525</v>
      </c>
      <c r="O1256" t="n">
        <v>0.4106258499496738</v>
      </c>
      <c r="P1256" t="n">
        <v>0.9997729435306415</v>
      </c>
      <c r="Q1256" t="n">
        <v>0.999923944796445</v>
      </c>
      <c r="R1256" t="n">
        <v>0.6100279171410622</v>
      </c>
      <c r="S1256" t="n">
        <v>0.6782847566024449</v>
      </c>
      <c r="T1256" t="n">
        <v>0.1736042168282064</v>
      </c>
      <c r="U1256" t="n">
        <v>0.8260939053519766</v>
      </c>
    </row>
    <row r="1257">
      <c r="A1257" t="inlineStr">
        <is>
          <t>1349582</t>
        </is>
      </c>
      <c r="B1257" s="70">
        <f>SUMPRODUCT(K1257:N1257,PAINEL_PESOS!$C$16:$C$19)</f>
        <v/>
      </c>
      <c r="C1257" s="70">
        <f>SUMPRODUCT(O1257:Q1257,PAINEL_PESOS!$C$21:$C$23)</f>
        <v/>
      </c>
      <c r="D1257" s="70">
        <f>SUMPRODUCT(R1257:S1257,PAINEL_PESOS!$C$25:$C$26)</f>
        <v/>
      </c>
      <c r="E1257" s="70">
        <f>SUMPRODUCT(T1257:U1257,PAINEL_PESOS!$C$28:$C$29)</f>
        <v/>
      </c>
      <c r="F1257" s="70" t="n">
        <v>0.9992404122187881</v>
      </c>
      <c r="G1257" s="70" t="n">
        <v>0.7142159222837392</v>
      </c>
      <c r="H1257" s="71">
        <f>IF(NOT(AND(PAINEL_PESOS!$D$12="OK - 100%",PAINEL_PESOS!$F$20="OK - 100%",PAINEL_PESOS!$F$24="OK - 100%",PAINEL_PESOS!$F$27="OK - 100%",PAINEL_PESOS!$F$30="OK - 100%")),"", (B1257*PAINEL_PESOS!$B$7+C1257*PAINEL_PESOS!$B$8+D1257*PAINEL_PESOS!$B$9+E1257*PAINEL_PESOS!$B$10)*F1257)</f>
        <v/>
      </c>
      <c r="I1257" s="71">
        <f>IF(H1257="","",H1257-G1257)</f>
        <v/>
      </c>
      <c r="J1257" s="71">
        <f>IF(I1257="","",ABS(I1257))</f>
        <v/>
      </c>
      <c r="K1257" t="n">
        <v>0.2</v>
      </c>
      <c r="L1257" t="n">
        <v>0.9999999999999998</v>
      </c>
      <c r="M1257" t="n">
        <v>0.7631589949565318</v>
      </c>
      <c r="N1257" t="n">
        <v>0.9936340761152007</v>
      </c>
      <c r="O1257" t="n">
        <v>0.4106258499496738</v>
      </c>
      <c r="P1257" t="n">
        <v>0.9997757369419293</v>
      </c>
      <c r="Q1257" t="n">
        <v>0.9999248804578265</v>
      </c>
      <c r="R1257" t="n">
        <v>0.8738645689744432</v>
      </c>
      <c r="S1257" t="n">
        <v>0.6773365488928608</v>
      </c>
      <c r="T1257" t="n">
        <v>0.178047897573929</v>
      </c>
      <c r="U1257" t="n">
        <v>0.9035408924040909</v>
      </c>
    </row>
    <row r="1258">
      <c r="A1258" t="inlineStr">
        <is>
          <t>1349656</t>
        </is>
      </c>
      <c r="B1258" s="70">
        <f>SUMPRODUCT(K1258:N1258,PAINEL_PESOS!$C$16:$C$19)</f>
        <v/>
      </c>
      <c r="C1258" s="70">
        <f>SUMPRODUCT(O1258:Q1258,PAINEL_PESOS!$C$21:$C$23)</f>
        <v/>
      </c>
      <c r="D1258" s="70">
        <f>SUMPRODUCT(R1258:S1258,PAINEL_PESOS!$C$25:$C$26)</f>
        <v/>
      </c>
      <c r="E1258" s="70">
        <f>SUMPRODUCT(T1258:U1258,PAINEL_PESOS!$C$28:$C$29)</f>
        <v/>
      </c>
      <c r="F1258" s="70" t="n">
        <v>0.9997416980762908</v>
      </c>
      <c r="G1258" s="70" t="n">
        <v>0.696156472353098</v>
      </c>
      <c r="H1258" s="71">
        <f>IF(NOT(AND(PAINEL_PESOS!$D$12="OK - 100%",PAINEL_PESOS!$F$20="OK - 100%",PAINEL_PESOS!$F$24="OK - 100%",PAINEL_PESOS!$F$27="OK - 100%",PAINEL_PESOS!$F$30="OK - 100%")),"", (B1258*PAINEL_PESOS!$B$7+C1258*PAINEL_PESOS!$B$8+D1258*PAINEL_PESOS!$B$9+E1258*PAINEL_PESOS!$B$10)*F1258)</f>
        <v/>
      </c>
      <c r="I1258" s="71">
        <f>IF(H1258="","",H1258-G1258)</f>
        <v/>
      </c>
      <c r="J1258" s="71">
        <f>IF(I1258="","",ABS(I1258))</f>
        <v/>
      </c>
      <c r="K1258" t="n">
        <v>0.2</v>
      </c>
      <c r="L1258" t="n">
        <v>0.9999999999999998</v>
      </c>
      <c r="M1258" t="n">
        <v>0.4851180166837886</v>
      </c>
      <c r="N1258" t="n">
        <v>0.9980988084934788</v>
      </c>
      <c r="O1258" t="n">
        <v>0.2835326541118326</v>
      </c>
      <c r="P1258" t="n">
        <v>0.9999359849261066</v>
      </c>
      <c r="Q1258" t="n">
        <v>0.9998250605842365</v>
      </c>
      <c r="R1258" t="n">
        <v>0.9203593224137592</v>
      </c>
      <c r="S1258" t="n">
        <v>0.6306602085744677</v>
      </c>
      <c r="T1258" t="n">
        <v>0.3297730502717574</v>
      </c>
      <c r="U1258" t="n">
        <v>0.8260939053519766</v>
      </c>
    </row>
    <row r="1259">
      <c r="A1259" t="inlineStr">
        <is>
          <t>1349583</t>
        </is>
      </c>
      <c r="B1259" s="70">
        <f>SUMPRODUCT(K1259:N1259,PAINEL_PESOS!$C$16:$C$19)</f>
        <v/>
      </c>
      <c r="C1259" s="70">
        <f>SUMPRODUCT(O1259:Q1259,PAINEL_PESOS!$C$21:$C$23)</f>
        <v/>
      </c>
      <c r="D1259" s="70">
        <f>SUMPRODUCT(R1259:S1259,PAINEL_PESOS!$C$25:$C$26)</f>
        <v/>
      </c>
      <c r="E1259" s="70">
        <f>SUMPRODUCT(T1259:U1259,PAINEL_PESOS!$C$28:$C$29)</f>
        <v/>
      </c>
      <c r="F1259" s="70" t="n">
        <v>0.9993111026774965</v>
      </c>
      <c r="G1259" s="70" t="n">
        <v>0.7104702862377865</v>
      </c>
      <c r="H1259" s="71">
        <f>IF(NOT(AND(PAINEL_PESOS!$D$12="OK - 100%",PAINEL_PESOS!$F$20="OK - 100%",PAINEL_PESOS!$F$24="OK - 100%",PAINEL_PESOS!$F$27="OK - 100%",PAINEL_PESOS!$F$30="OK - 100%")),"", (B1259*PAINEL_PESOS!$B$7+C1259*PAINEL_PESOS!$B$8+D1259*PAINEL_PESOS!$B$9+E1259*PAINEL_PESOS!$B$10)*F1259)</f>
        <v/>
      </c>
      <c r="I1259" s="71">
        <f>IF(H1259="","",H1259-G1259)</f>
        <v/>
      </c>
      <c r="J1259" s="71">
        <f>IF(I1259="","",ABS(I1259))</f>
        <v/>
      </c>
      <c r="K1259" t="n">
        <v>0.2</v>
      </c>
      <c r="L1259" t="n">
        <v>0.9999999999999998</v>
      </c>
      <c r="M1259" t="n">
        <v>0.7631589949565318</v>
      </c>
      <c r="N1259" t="n">
        <v>0.9942265637747519</v>
      </c>
      <c r="O1259" t="n">
        <v>0.4106258499496738</v>
      </c>
      <c r="P1259" t="n">
        <v>0.9997966605582389</v>
      </c>
      <c r="Q1259" t="n">
        <v>0.9999318889042265</v>
      </c>
      <c r="R1259" t="n">
        <v>0.9578059404502784</v>
      </c>
      <c r="S1259" t="n">
        <v>0.6471113406991806</v>
      </c>
      <c r="T1259" t="n">
        <v>0.1710736189737437</v>
      </c>
      <c r="U1259" t="n">
        <v>0.8260939053519766</v>
      </c>
    </row>
    <row r="1260">
      <c r="A1260" t="inlineStr">
        <is>
          <t>1349658</t>
        </is>
      </c>
      <c r="B1260" s="70">
        <f>SUMPRODUCT(K1260:N1260,PAINEL_PESOS!$C$16:$C$19)</f>
        <v/>
      </c>
      <c r="C1260" s="70">
        <f>SUMPRODUCT(O1260:Q1260,PAINEL_PESOS!$C$21:$C$23)</f>
        <v/>
      </c>
      <c r="D1260" s="70">
        <f>SUMPRODUCT(R1260:S1260,PAINEL_PESOS!$C$25:$C$26)</f>
        <v/>
      </c>
      <c r="E1260" s="70">
        <f>SUMPRODUCT(T1260:U1260,PAINEL_PESOS!$C$28:$C$29)</f>
        <v/>
      </c>
      <c r="F1260" s="70" t="n">
        <v>0.9997526009594419</v>
      </c>
      <c r="G1260" s="70" t="n">
        <v>0.6891453368174068</v>
      </c>
      <c r="H1260" s="71">
        <f>IF(NOT(AND(PAINEL_PESOS!$D$12="OK - 100%",PAINEL_PESOS!$F$20="OK - 100%",PAINEL_PESOS!$F$24="OK - 100%",PAINEL_PESOS!$F$27="OK - 100%",PAINEL_PESOS!$F$30="OK - 100%")),"", (B1260*PAINEL_PESOS!$B$7+C1260*PAINEL_PESOS!$B$8+D1260*PAINEL_PESOS!$B$9+E1260*PAINEL_PESOS!$B$10)*F1260)</f>
        <v/>
      </c>
      <c r="I1260" s="71">
        <f>IF(H1260="","",H1260-G1260)</f>
        <v/>
      </c>
      <c r="J1260" s="71">
        <f>IF(I1260="","",ABS(I1260))</f>
        <v/>
      </c>
      <c r="K1260" t="n">
        <v>0.2</v>
      </c>
      <c r="L1260" t="n">
        <v>0.9999999999999998</v>
      </c>
      <c r="M1260" t="n">
        <v>0.4668847245231539</v>
      </c>
      <c r="N1260" t="n">
        <v>0.9981143746524556</v>
      </c>
      <c r="O1260" t="n">
        <v>0.2302363583180462</v>
      </c>
      <c r="P1260" t="n">
        <v>0.9999601227930944</v>
      </c>
      <c r="Q1260" t="n">
        <v>0.9998646305778759</v>
      </c>
      <c r="R1260" t="n">
        <v>0.9722557451250718</v>
      </c>
      <c r="S1260" t="n">
        <v>0.5982908528192709</v>
      </c>
      <c r="T1260" t="n">
        <v>0.2986795225472341</v>
      </c>
      <c r="U1260" t="n">
        <v>0.8260939053519766</v>
      </c>
    </row>
    <row r="1261">
      <c r="A1261" t="inlineStr">
        <is>
          <t>1349659</t>
        </is>
      </c>
      <c r="B1261" s="70">
        <f>SUMPRODUCT(K1261:N1261,PAINEL_PESOS!$C$16:$C$19)</f>
        <v/>
      </c>
      <c r="C1261" s="70">
        <f>SUMPRODUCT(O1261:Q1261,PAINEL_PESOS!$C$21:$C$23)</f>
        <v/>
      </c>
      <c r="D1261" s="70">
        <f>SUMPRODUCT(R1261:S1261,PAINEL_PESOS!$C$25:$C$26)</f>
        <v/>
      </c>
      <c r="E1261" s="70">
        <f>SUMPRODUCT(T1261:U1261,PAINEL_PESOS!$C$28:$C$29)</f>
        <v/>
      </c>
      <c r="F1261" s="70" t="n">
        <v>0.9997528449476858</v>
      </c>
      <c r="G1261" s="70" t="n">
        <v>0.7010787935888458</v>
      </c>
      <c r="H1261" s="71">
        <f>IF(NOT(AND(PAINEL_PESOS!$D$12="OK - 100%",PAINEL_PESOS!$F$20="OK - 100%",PAINEL_PESOS!$F$24="OK - 100%",PAINEL_PESOS!$F$27="OK - 100%",PAINEL_PESOS!$F$30="OK - 100%")),"", (B1261*PAINEL_PESOS!$B$7+C1261*PAINEL_PESOS!$B$8+D1261*PAINEL_PESOS!$B$9+E1261*PAINEL_PESOS!$B$10)*F1261)</f>
        <v/>
      </c>
      <c r="I1261" s="71">
        <f>IF(H1261="","",H1261-G1261)</f>
        <v/>
      </c>
      <c r="J1261" s="71">
        <f>IF(I1261="","",ABS(I1261))</f>
        <v/>
      </c>
      <c r="K1261" t="n">
        <v>0.2</v>
      </c>
      <c r="L1261" t="n">
        <v>0.9999999999999998</v>
      </c>
      <c r="M1261" t="n">
        <v>0.4668847245231539</v>
      </c>
      <c r="N1261" t="n">
        <v>0.9981162344846684</v>
      </c>
      <c r="O1261" t="n">
        <v>0.2302363583180462</v>
      </c>
      <c r="P1261" t="n">
        <v>0.9999601621563564</v>
      </c>
      <c r="Q1261" t="n">
        <v>0.9998647641895103</v>
      </c>
      <c r="R1261" t="n">
        <v>1</v>
      </c>
      <c r="S1261" t="n">
        <v>0.6305012276632439</v>
      </c>
      <c r="T1261" t="n">
        <v>0.3342137571009675</v>
      </c>
      <c r="U1261" t="n">
        <v>0.8260939053519766</v>
      </c>
    </row>
    <row r="1262">
      <c r="A1262" t="inlineStr">
        <is>
          <t>1349585</t>
        </is>
      </c>
      <c r="B1262" s="70">
        <f>SUMPRODUCT(K1262:N1262,PAINEL_PESOS!$C$16:$C$19)</f>
        <v/>
      </c>
      <c r="C1262" s="70">
        <f>SUMPRODUCT(O1262:Q1262,PAINEL_PESOS!$C$21:$C$23)</f>
        <v/>
      </c>
      <c r="D1262" s="70">
        <f>SUMPRODUCT(R1262:S1262,PAINEL_PESOS!$C$25:$C$26)</f>
        <v/>
      </c>
      <c r="E1262" s="70">
        <f>SUMPRODUCT(T1262:U1262,PAINEL_PESOS!$C$28:$C$29)</f>
        <v/>
      </c>
      <c r="F1262" s="70" t="n">
        <v>0.9993275169535351</v>
      </c>
      <c r="G1262" s="70" t="n">
        <v>0.7205049688309854</v>
      </c>
      <c r="H1262" s="71">
        <f>IF(NOT(AND(PAINEL_PESOS!$D$12="OK - 100%",PAINEL_PESOS!$F$20="OK - 100%",PAINEL_PESOS!$F$24="OK - 100%",PAINEL_PESOS!$F$27="OK - 100%",PAINEL_PESOS!$F$30="OK - 100%")),"", (B1262*PAINEL_PESOS!$B$7+C1262*PAINEL_PESOS!$B$8+D1262*PAINEL_PESOS!$B$9+E1262*PAINEL_PESOS!$B$10)*F1262)</f>
        <v/>
      </c>
      <c r="I1262" s="71">
        <f>IF(H1262="","",H1262-G1262)</f>
        <v/>
      </c>
      <c r="J1262" s="71">
        <f>IF(I1262="","",ABS(I1262))</f>
        <v/>
      </c>
      <c r="K1262" t="n">
        <v>0.2</v>
      </c>
      <c r="L1262" t="n">
        <v>0.9999999999999998</v>
      </c>
      <c r="M1262" t="n">
        <v>0.7631589949565318</v>
      </c>
      <c r="N1262" t="n">
        <v>0.9943641376018663</v>
      </c>
      <c r="O1262" t="n">
        <v>0.4106258499496738</v>
      </c>
      <c r="P1262" t="n">
        <v>0.9998015174565016</v>
      </c>
      <c r="Q1262" t="n">
        <v>0.9999335157459652</v>
      </c>
      <c r="R1262" t="n">
        <v>0.9871708514755176</v>
      </c>
      <c r="S1262" t="n">
        <v>0.6034195375066677</v>
      </c>
      <c r="T1262" t="n">
        <v>0.1984322493880281</v>
      </c>
      <c r="U1262" t="n">
        <v>0.8932271180208761</v>
      </c>
    </row>
    <row r="1263">
      <c r="A1263" t="inlineStr">
        <is>
          <t>1349586</t>
        </is>
      </c>
      <c r="B1263" s="70">
        <f>SUMPRODUCT(K1263:N1263,PAINEL_PESOS!$C$16:$C$19)</f>
        <v/>
      </c>
      <c r="C1263" s="70">
        <f>SUMPRODUCT(O1263:Q1263,PAINEL_PESOS!$C$21:$C$23)</f>
        <v/>
      </c>
      <c r="D1263" s="70">
        <f>SUMPRODUCT(R1263:S1263,PAINEL_PESOS!$C$25:$C$26)</f>
        <v/>
      </c>
      <c r="E1263" s="70">
        <f>SUMPRODUCT(T1263:U1263,PAINEL_PESOS!$C$28:$C$29)</f>
        <v/>
      </c>
      <c r="F1263" s="70" t="n">
        <v>0.9993403492397945</v>
      </c>
      <c r="G1263" s="70" t="n">
        <v>0.7214903352781238</v>
      </c>
      <c r="H1263" s="71">
        <f>IF(NOT(AND(PAINEL_PESOS!$D$12="OK - 100%",PAINEL_PESOS!$F$20="OK - 100%",PAINEL_PESOS!$F$24="OK - 100%",PAINEL_PESOS!$F$27="OK - 100%",PAINEL_PESOS!$F$30="OK - 100%")),"", (B1263*PAINEL_PESOS!$B$7+C1263*PAINEL_PESOS!$B$8+D1263*PAINEL_PESOS!$B$9+E1263*PAINEL_PESOS!$B$10)*F1263)</f>
        <v/>
      </c>
      <c r="I1263" s="71">
        <f>IF(H1263="","",H1263-G1263)</f>
        <v/>
      </c>
      <c r="J1263" s="71">
        <f>IF(I1263="","",ABS(I1263))</f>
        <v/>
      </c>
      <c r="K1263" t="n">
        <v>0.2</v>
      </c>
      <c r="L1263" t="n">
        <v>0.9999999999999998</v>
      </c>
      <c r="M1263" t="n">
        <v>0.7631589949565318</v>
      </c>
      <c r="N1263" t="n">
        <v>0.9944716891435101</v>
      </c>
      <c r="O1263" t="n">
        <v>0.4106258499496738</v>
      </c>
      <c r="P1263" t="n">
        <v>0.999805314055708</v>
      </c>
      <c r="Q1263" t="n">
        <v>0.9999347874366378</v>
      </c>
      <c r="R1263" t="n">
        <v>0.9997299285410109</v>
      </c>
      <c r="S1263" t="n">
        <v>0.602833584694498</v>
      </c>
      <c r="T1263" t="n">
        <v>0.1984322493880281</v>
      </c>
      <c r="U1263" t="n">
        <v>0.8890109096891836</v>
      </c>
    </row>
    <row r="1264">
      <c r="A1264" t="inlineStr">
        <is>
          <t>1349587</t>
        </is>
      </c>
      <c r="B1264" s="70">
        <f>SUMPRODUCT(K1264:N1264,PAINEL_PESOS!$C$16:$C$19)</f>
        <v/>
      </c>
      <c r="C1264" s="70">
        <f>SUMPRODUCT(O1264:Q1264,PAINEL_PESOS!$C$21:$C$23)</f>
        <v/>
      </c>
      <c r="D1264" s="70">
        <f>SUMPRODUCT(R1264:S1264,PAINEL_PESOS!$C$25:$C$26)</f>
        <v/>
      </c>
      <c r="E1264" s="70">
        <f>SUMPRODUCT(T1264:U1264,PAINEL_PESOS!$C$28:$C$29)</f>
        <v/>
      </c>
      <c r="F1264" s="70" t="n">
        <v>0.9993337898639441</v>
      </c>
      <c r="G1264" s="70" t="n">
        <v>0.706289567322527</v>
      </c>
      <c r="H1264" s="71">
        <f>IF(NOT(AND(PAINEL_PESOS!$D$12="OK - 100%",PAINEL_PESOS!$F$20="OK - 100%",PAINEL_PESOS!$F$24="OK - 100%",PAINEL_PESOS!$F$27="OK - 100%",PAINEL_PESOS!$F$30="OK - 100%")),"", (B1264*PAINEL_PESOS!$B$7+C1264*PAINEL_PESOS!$B$8+D1264*PAINEL_PESOS!$B$9+E1264*PAINEL_PESOS!$B$10)*F1264)</f>
        <v/>
      </c>
      <c r="I1264" s="71">
        <f>IF(H1264="","",H1264-G1264)</f>
        <v/>
      </c>
      <c r="J1264" s="71">
        <f>IF(I1264="","",ABS(I1264))</f>
        <v/>
      </c>
      <c r="K1264" t="n">
        <v>0.2</v>
      </c>
      <c r="L1264" t="n">
        <v>0.9999999999999998</v>
      </c>
      <c r="M1264" t="n">
        <v>0.7631589949565318</v>
      </c>
      <c r="N1264" t="n">
        <v>0.9944167129332633</v>
      </c>
      <c r="O1264" t="n">
        <v>0.4106258499496738</v>
      </c>
      <c r="P1264" t="n">
        <v>0.9998033734234618</v>
      </c>
      <c r="Q1264" t="n">
        <v>0.9999341374116232</v>
      </c>
      <c r="R1264" t="n">
        <v>0.9701070401360344</v>
      </c>
      <c r="S1264" t="n">
        <v>0.6036426184735409</v>
      </c>
      <c r="T1264" t="n">
        <v>0.1685430211192811</v>
      </c>
      <c r="U1264" t="n">
        <v>0.8260939053519766</v>
      </c>
    </row>
    <row r="1265">
      <c r="A1265" t="inlineStr">
        <is>
          <t>1349588</t>
        </is>
      </c>
      <c r="B1265" s="70">
        <f>SUMPRODUCT(K1265:N1265,PAINEL_PESOS!$C$16:$C$19)</f>
        <v/>
      </c>
      <c r="C1265" s="70">
        <f>SUMPRODUCT(O1265:Q1265,PAINEL_PESOS!$C$21:$C$23)</f>
        <v/>
      </c>
      <c r="D1265" s="70">
        <f>SUMPRODUCT(R1265:S1265,PAINEL_PESOS!$C$25:$C$26)</f>
        <v/>
      </c>
      <c r="E1265" s="70">
        <f>SUMPRODUCT(T1265:U1265,PAINEL_PESOS!$C$28:$C$29)</f>
        <v/>
      </c>
      <c r="F1265" s="70" t="n">
        <v>0.9993368587747189</v>
      </c>
      <c r="G1265" s="70" t="n">
        <v>0.7253948345186592</v>
      </c>
      <c r="H1265" s="71">
        <f>IF(NOT(AND(PAINEL_PESOS!$D$12="OK - 100%",PAINEL_PESOS!$F$20="OK - 100%",PAINEL_PESOS!$F$24="OK - 100%",PAINEL_PESOS!$F$27="OK - 100%",PAINEL_PESOS!$F$30="OK - 100%")),"", (B1265*PAINEL_PESOS!$B$7+C1265*PAINEL_PESOS!$B$8+D1265*PAINEL_PESOS!$B$9+E1265*PAINEL_PESOS!$B$10)*F1265)</f>
        <v/>
      </c>
      <c r="I1265" s="71">
        <f>IF(H1265="","",H1265-G1265)</f>
        <v/>
      </c>
      <c r="J1265" s="71">
        <f>IF(I1265="","",ABS(I1265))</f>
        <v/>
      </c>
      <c r="K1265" t="n">
        <v>0.2</v>
      </c>
      <c r="L1265" t="n">
        <v>0.9999999999999998</v>
      </c>
      <c r="M1265" t="n">
        <v>0.7631589949565318</v>
      </c>
      <c r="N1265" t="n">
        <v>0.9944424344587118</v>
      </c>
      <c r="O1265" t="n">
        <v>0.4106258499496738</v>
      </c>
      <c r="P1265" t="n">
        <v>0.999804281391468</v>
      </c>
      <c r="Q1265" t="n">
        <v>0.9999344415402635</v>
      </c>
      <c r="R1265" t="n">
        <v>0.9993953613432018</v>
      </c>
      <c r="S1265" t="n">
        <v>0.6040901402376396</v>
      </c>
      <c r="T1265" t="n">
        <v>0.2217914976258338</v>
      </c>
      <c r="U1265" t="n">
        <v>0.8960221144046514</v>
      </c>
    </row>
    <row r="1266">
      <c r="A1266" t="inlineStr">
        <is>
          <t>1349660</t>
        </is>
      </c>
      <c r="B1266" s="70">
        <f>SUMPRODUCT(K1266:N1266,PAINEL_PESOS!$C$16:$C$19)</f>
        <v/>
      </c>
      <c r="C1266" s="70">
        <f>SUMPRODUCT(O1266:Q1266,PAINEL_PESOS!$C$21:$C$23)</f>
        <v/>
      </c>
      <c r="D1266" s="70">
        <f>SUMPRODUCT(R1266:S1266,PAINEL_PESOS!$C$25:$C$26)</f>
        <v/>
      </c>
      <c r="E1266" s="70">
        <f>SUMPRODUCT(T1266:U1266,PAINEL_PESOS!$C$28:$C$29)</f>
        <v/>
      </c>
      <c r="F1266" s="70" t="n">
        <v>0.9997537645705069</v>
      </c>
      <c r="G1266" s="70" t="n">
        <v>0.6926319405915375</v>
      </c>
      <c r="H1266" s="71">
        <f>IF(NOT(AND(PAINEL_PESOS!$D$12="OK - 100%",PAINEL_PESOS!$F$20="OK - 100%",PAINEL_PESOS!$F$24="OK - 100%",PAINEL_PESOS!$F$27="OK - 100%",PAINEL_PESOS!$F$30="OK - 100%")),"", (B1266*PAINEL_PESOS!$B$7+C1266*PAINEL_PESOS!$B$8+D1266*PAINEL_PESOS!$B$9+E1266*PAINEL_PESOS!$B$10)*F1266)</f>
        <v/>
      </c>
      <c r="I1266" s="71">
        <f>IF(H1266="","",H1266-G1266)</f>
        <v/>
      </c>
      <c r="J1266" s="71">
        <f>IF(I1266="","",ABS(I1266))</f>
        <v/>
      </c>
      <c r="K1266" t="n">
        <v>0.2</v>
      </c>
      <c r="L1266" t="n">
        <v>0.9999999999999998</v>
      </c>
      <c r="M1266" t="n">
        <v>0.4668847245231539</v>
      </c>
      <c r="N1266" t="n">
        <v>0.9981232444259655</v>
      </c>
      <c r="O1266" t="n">
        <v>0.2302363583180462</v>
      </c>
      <c r="P1266" t="n">
        <v>0.999960310520877</v>
      </c>
      <c r="Q1266" t="n">
        <v>0.9998652677868816</v>
      </c>
      <c r="R1266" t="n">
        <v>0.9459346242622186</v>
      </c>
      <c r="S1266" t="n">
        <v>0.6305491285495841</v>
      </c>
      <c r="T1266" t="n">
        <v>0.3342137571009675</v>
      </c>
      <c r="U1266" t="n">
        <v>0.8125108128288094</v>
      </c>
    </row>
    <row r="1267">
      <c r="A1267" t="inlineStr">
        <is>
          <t>1349593</t>
        </is>
      </c>
      <c r="B1267" s="70">
        <f>SUMPRODUCT(K1267:N1267,PAINEL_PESOS!$C$16:$C$19)</f>
        <v/>
      </c>
      <c r="C1267" s="70">
        <f>SUMPRODUCT(O1267:Q1267,PAINEL_PESOS!$C$21:$C$23)</f>
        <v/>
      </c>
      <c r="D1267" s="70">
        <f>SUMPRODUCT(R1267:S1267,PAINEL_PESOS!$C$25:$C$26)</f>
        <v/>
      </c>
      <c r="E1267" s="70">
        <f>SUMPRODUCT(T1267:U1267,PAINEL_PESOS!$C$28:$C$29)</f>
        <v/>
      </c>
      <c r="F1267" s="70" t="n">
        <v>0.9994315902684576</v>
      </c>
      <c r="G1267" s="70" t="n">
        <v>0.7163182431270972</v>
      </c>
      <c r="H1267" s="71">
        <f>IF(NOT(AND(PAINEL_PESOS!$D$12="OK - 100%",PAINEL_PESOS!$F$20="OK - 100%",PAINEL_PESOS!$F$24="OK - 100%",PAINEL_PESOS!$F$27="OK - 100%",PAINEL_PESOS!$F$30="OK - 100%")),"", (B1267*PAINEL_PESOS!$B$7+C1267*PAINEL_PESOS!$B$8+D1267*PAINEL_PESOS!$B$9+E1267*PAINEL_PESOS!$B$10)*F1267)</f>
        <v/>
      </c>
      <c r="I1267" s="71">
        <f>IF(H1267="","",H1267-G1267)</f>
        <v/>
      </c>
      <c r="J1267" s="71">
        <f>IF(I1267="","",ABS(I1267))</f>
        <v/>
      </c>
      <c r="K1267" t="n">
        <v>0.2</v>
      </c>
      <c r="L1267" t="n">
        <v>0.9999999999999998</v>
      </c>
      <c r="M1267" t="n">
        <v>0.6704711051599325</v>
      </c>
      <c r="N1267" t="n">
        <v>0.9953033055215793</v>
      </c>
      <c r="O1267" t="n">
        <v>0.3760806666685925</v>
      </c>
      <c r="P1267" t="n">
        <v>0.9998441025857469</v>
      </c>
      <c r="Q1267" t="n">
        <v>0.9999041731557395</v>
      </c>
      <c r="R1267" t="n">
        <v>0.9763781233584401</v>
      </c>
      <c r="S1267" t="n">
        <v>0.6466978456623628</v>
      </c>
      <c r="T1267" t="n">
        <v>0.2080062779473291</v>
      </c>
      <c r="U1267" t="n">
        <v>0.8859496817162957</v>
      </c>
    </row>
    <row r="1268">
      <c r="A1268" t="inlineStr">
        <is>
          <t>1349600</t>
        </is>
      </c>
      <c r="B1268" s="70">
        <f>SUMPRODUCT(K1268:N1268,PAINEL_PESOS!$C$16:$C$19)</f>
        <v/>
      </c>
      <c r="C1268" s="70">
        <f>SUMPRODUCT(O1268:Q1268,PAINEL_PESOS!$C$21:$C$23)</f>
        <v/>
      </c>
      <c r="D1268" s="70">
        <f>SUMPRODUCT(R1268:S1268,PAINEL_PESOS!$C$25:$C$26)</f>
        <v/>
      </c>
      <c r="E1268" s="70">
        <f>SUMPRODUCT(T1268:U1268,PAINEL_PESOS!$C$28:$C$29)</f>
        <v/>
      </c>
      <c r="F1268" s="70" t="n">
        <v>0.9997871728894737</v>
      </c>
      <c r="G1268" s="70" t="n">
        <v>0.6902951405178639</v>
      </c>
      <c r="H1268" s="71">
        <f>IF(NOT(AND(PAINEL_PESOS!$D$12="OK - 100%",PAINEL_PESOS!$F$20="OK - 100%",PAINEL_PESOS!$F$24="OK - 100%",PAINEL_PESOS!$F$27="OK - 100%",PAINEL_PESOS!$F$30="OK - 100%")),"", (B1268*PAINEL_PESOS!$B$7+C1268*PAINEL_PESOS!$B$8+D1268*PAINEL_PESOS!$B$9+E1268*PAINEL_PESOS!$B$10)*F1268)</f>
        <v/>
      </c>
      <c r="I1268" s="71">
        <f>IF(H1268="","",H1268-G1268)</f>
        <v/>
      </c>
      <c r="J1268" s="71">
        <f>IF(I1268="","",ABS(I1268))</f>
        <v/>
      </c>
      <c r="K1268" t="n">
        <v>0.2</v>
      </c>
      <c r="L1268" t="n">
        <v>0.9999999999999998</v>
      </c>
      <c r="M1268" t="n">
        <v>0.4668847245231539</v>
      </c>
      <c r="N1268" t="n">
        <v>0.9983778996996509</v>
      </c>
      <c r="O1268" t="n">
        <v>0.2302363583180462</v>
      </c>
      <c r="P1268" t="n">
        <v>0.9999656996675979</v>
      </c>
      <c r="Q1268" t="n">
        <v>0.9998835605509073</v>
      </c>
      <c r="R1268" t="n">
        <v>0.8690123959098104</v>
      </c>
      <c r="S1268" t="n">
        <v>0.5991456348295483</v>
      </c>
      <c r="T1268" t="n">
        <v>0.4099296886011609</v>
      </c>
      <c r="U1268" t="n">
        <v>0.8260939053519766</v>
      </c>
    </row>
    <row r="1269">
      <c r="A1269" t="inlineStr">
        <is>
          <t>1349594</t>
        </is>
      </c>
      <c r="B1269" s="70">
        <f>SUMPRODUCT(K1269:N1269,PAINEL_PESOS!$C$16:$C$19)</f>
        <v/>
      </c>
      <c r="C1269" s="70">
        <f>SUMPRODUCT(O1269:Q1269,PAINEL_PESOS!$C$21:$C$23)</f>
        <v/>
      </c>
      <c r="D1269" s="70">
        <f>SUMPRODUCT(R1269:S1269,PAINEL_PESOS!$C$25:$C$26)</f>
        <v/>
      </c>
      <c r="E1269" s="70">
        <f>SUMPRODUCT(T1269:U1269,PAINEL_PESOS!$C$28:$C$29)</f>
        <v/>
      </c>
      <c r="F1269" s="70" t="n">
        <v>0.9995878020959077</v>
      </c>
      <c r="G1269" s="70" t="n">
        <v>0.6917351240576344</v>
      </c>
      <c r="H1269" s="71">
        <f>IF(NOT(AND(PAINEL_PESOS!$D$12="OK - 100%",PAINEL_PESOS!$F$20="OK - 100%",PAINEL_PESOS!$F$24="OK - 100%",PAINEL_PESOS!$F$27="OK - 100%",PAINEL_PESOS!$F$30="OK - 100%")),"", (B1269*PAINEL_PESOS!$B$7+C1269*PAINEL_PESOS!$B$8+D1269*PAINEL_PESOS!$B$9+E1269*PAINEL_PESOS!$B$10)*F1269)</f>
        <v/>
      </c>
      <c r="I1269" s="71">
        <f>IF(H1269="","",H1269-G1269)</f>
        <v/>
      </c>
      <c r="J1269" s="71">
        <f>IF(I1269="","",ABS(I1269))</f>
        <v/>
      </c>
      <c r="K1269" t="n">
        <v>0.2</v>
      </c>
      <c r="L1269" t="n">
        <v>0.9999999999999998</v>
      </c>
      <c r="M1269" t="n">
        <v>0.5687314023017033</v>
      </c>
      <c r="N1269" t="n">
        <v>0.9966816658801019</v>
      </c>
      <c r="O1269" t="n">
        <v>0.3229083155654502</v>
      </c>
      <c r="P1269" t="n">
        <v>0.9999024335680449</v>
      </c>
      <c r="Q1269" t="n">
        <v>0.9998787427244744</v>
      </c>
      <c r="R1269" t="n">
        <v>0.9163512621063232</v>
      </c>
      <c r="S1269" t="n">
        <v>0.6029055441902224</v>
      </c>
      <c r="T1269" t="n">
        <v>0.200608780262759</v>
      </c>
      <c r="U1269" t="n">
        <v>0.8851312053522756</v>
      </c>
    </row>
    <row r="1270">
      <c r="A1270" t="inlineStr">
        <is>
          <t>1349666</t>
        </is>
      </c>
      <c r="B1270" s="70">
        <f>SUMPRODUCT(K1270:N1270,PAINEL_PESOS!$C$16:$C$19)</f>
        <v/>
      </c>
      <c r="C1270" s="70">
        <f>SUMPRODUCT(O1270:Q1270,PAINEL_PESOS!$C$21:$C$23)</f>
        <v/>
      </c>
      <c r="D1270" s="70">
        <f>SUMPRODUCT(R1270:S1270,PAINEL_PESOS!$C$25:$C$26)</f>
        <v/>
      </c>
      <c r="E1270" s="70">
        <f>SUMPRODUCT(T1270:U1270,PAINEL_PESOS!$C$28:$C$29)</f>
        <v/>
      </c>
      <c r="F1270" s="70" t="n">
        <v>0.999745969401409</v>
      </c>
      <c r="G1270" s="70" t="n">
        <v>0.7063152678073721</v>
      </c>
      <c r="H1270" s="71">
        <f>IF(NOT(AND(PAINEL_PESOS!$D$12="OK - 100%",PAINEL_PESOS!$F$20="OK - 100%",PAINEL_PESOS!$F$24="OK - 100%",PAINEL_PESOS!$F$27="OK - 100%",PAINEL_PESOS!$F$30="OK - 100%")),"", (B1270*PAINEL_PESOS!$B$7+C1270*PAINEL_PESOS!$B$8+D1270*PAINEL_PESOS!$B$9+E1270*PAINEL_PESOS!$B$10)*F1270)</f>
        <v/>
      </c>
      <c r="I1270" s="71">
        <f>IF(H1270="","",H1270-G1270)</f>
        <v/>
      </c>
      <c r="J1270" s="71">
        <f>IF(I1270="","",ABS(I1270))</f>
        <v/>
      </c>
      <c r="K1270" t="n">
        <v>0.2</v>
      </c>
      <c r="L1270" t="n">
        <v>0.9999999999999998</v>
      </c>
      <c r="M1270" t="n">
        <v>0.4819474833209859</v>
      </c>
      <c r="N1270" t="n">
        <v>0.9981190705490606</v>
      </c>
      <c r="O1270" t="n">
        <v>0.2757170947426313</v>
      </c>
      <c r="P1270" t="n">
        <v>0.9999407487845631</v>
      </c>
      <c r="Q1270" t="n">
        <v>0.9998335172620293</v>
      </c>
      <c r="R1270" t="n">
        <v>0.9450710416052895</v>
      </c>
      <c r="S1270" t="n">
        <v>0.6298762791518655</v>
      </c>
      <c r="T1270" t="n">
        <v>0.3938891691404501</v>
      </c>
      <c r="U1270" t="n">
        <v>0.8260939053519766</v>
      </c>
    </row>
    <row r="1271">
      <c r="A1271" t="inlineStr">
        <is>
          <t>1349602</t>
        </is>
      </c>
      <c r="B1271" s="70">
        <f>SUMPRODUCT(K1271:N1271,PAINEL_PESOS!$C$16:$C$19)</f>
        <v/>
      </c>
      <c r="C1271" s="70">
        <f>SUMPRODUCT(O1271:Q1271,PAINEL_PESOS!$C$21:$C$23)</f>
        <v/>
      </c>
      <c r="D1271" s="70">
        <f>SUMPRODUCT(R1271:S1271,PAINEL_PESOS!$C$25:$C$26)</f>
        <v/>
      </c>
      <c r="E1271" s="70">
        <f>SUMPRODUCT(T1271:U1271,PAINEL_PESOS!$C$28:$C$29)</f>
        <v/>
      </c>
      <c r="F1271" s="70" t="n">
        <v>0.9997829766545699</v>
      </c>
      <c r="G1271" s="70" t="n">
        <v>0.7178057840333382</v>
      </c>
      <c r="H1271" s="71">
        <f>IF(NOT(AND(PAINEL_PESOS!$D$12="OK - 100%",PAINEL_PESOS!$F$20="OK - 100%",PAINEL_PESOS!$F$24="OK - 100%",PAINEL_PESOS!$F$27="OK - 100%",PAINEL_PESOS!$F$30="OK - 100%")),"", (B1271*PAINEL_PESOS!$B$7+C1271*PAINEL_PESOS!$B$8+D1271*PAINEL_PESOS!$B$9+E1271*PAINEL_PESOS!$B$10)*F1271)</f>
        <v/>
      </c>
      <c r="I1271" s="71">
        <f>IF(H1271="","",H1271-G1271)</f>
        <v/>
      </c>
      <c r="J1271" s="71">
        <f>IF(I1271="","",ABS(I1271))</f>
        <v/>
      </c>
      <c r="K1271" t="n">
        <v>0.2</v>
      </c>
      <c r="L1271" t="n">
        <v>0.9999999999999998</v>
      </c>
      <c r="M1271" t="n">
        <v>0.4668847245231539</v>
      </c>
      <c r="N1271" t="n">
        <v>0.9983459142666307</v>
      </c>
      <c r="O1271" t="n">
        <v>0.2302363583180462</v>
      </c>
      <c r="P1271" t="n">
        <v>0.9999650228394259</v>
      </c>
      <c r="Q1271" t="n">
        <v>0.9998812631182183</v>
      </c>
      <c r="R1271" t="n">
        <v>0.9993946897914633</v>
      </c>
      <c r="S1271" t="n">
        <v>0.5886860863115171</v>
      </c>
      <c r="T1271" t="n">
        <v>0.4566757080474082</v>
      </c>
      <c r="U1271" t="n">
        <v>0.8795992212948716</v>
      </c>
    </row>
    <row r="1272">
      <c r="A1272" t="inlineStr">
        <is>
          <t>1349605</t>
        </is>
      </c>
      <c r="B1272" s="70">
        <f>SUMPRODUCT(K1272:N1272,PAINEL_PESOS!$C$16:$C$19)</f>
        <v/>
      </c>
      <c r="C1272" s="70">
        <f>SUMPRODUCT(O1272:Q1272,PAINEL_PESOS!$C$21:$C$23)</f>
        <v/>
      </c>
      <c r="D1272" s="70">
        <f>SUMPRODUCT(R1272:S1272,PAINEL_PESOS!$C$25:$C$26)</f>
        <v/>
      </c>
      <c r="E1272" s="70">
        <f>SUMPRODUCT(T1272:U1272,PAINEL_PESOS!$C$28:$C$29)</f>
        <v/>
      </c>
      <c r="F1272" s="70" t="n">
        <v>0.9997969748183387</v>
      </c>
      <c r="G1272" s="70" t="n">
        <v>0.7215425845755968</v>
      </c>
      <c r="H1272" s="71">
        <f>IF(NOT(AND(PAINEL_PESOS!$D$12="OK - 100%",PAINEL_PESOS!$F$20="OK - 100%",PAINEL_PESOS!$F$24="OK - 100%",PAINEL_PESOS!$F$27="OK - 100%",PAINEL_PESOS!$F$30="OK - 100%")),"", (B1272*PAINEL_PESOS!$B$7+C1272*PAINEL_PESOS!$B$8+D1272*PAINEL_PESOS!$B$9+E1272*PAINEL_PESOS!$B$10)*F1272)</f>
        <v/>
      </c>
      <c r="I1272" s="71">
        <f>IF(H1272="","",H1272-G1272)</f>
        <v/>
      </c>
      <c r="J1272" s="71">
        <f>IF(I1272="","",ABS(I1272))</f>
        <v/>
      </c>
      <c r="K1272" t="n">
        <v>0.2</v>
      </c>
      <c r="L1272" t="n">
        <v>0.9999999999999998</v>
      </c>
      <c r="M1272" t="n">
        <v>0.4668847245231539</v>
      </c>
      <c r="N1272" t="n">
        <v>0.9984526135815289</v>
      </c>
      <c r="O1272" t="n">
        <v>0.2302363583180462</v>
      </c>
      <c r="P1272" t="n">
        <v>0.9999672805799068</v>
      </c>
      <c r="Q1272" t="n">
        <v>0.9998889268461937</v>
      </c>
      <c r="R1272" t="n">
        <v>0.998945702743946</v>
      </c>
      <c r="S1272" t="n">
        <v>0.5672338218339262</v>
      </c>
      <c r="T1272" t="n">
        <v>0.5618423689540202</v>
      </c>
      <c r="U1272" t="n">
        <v>0.8260939053519766</v>
      </c>
    </row>
    <row r="1273">
      <c r="A1273" t="inlineStr">
        <is>
          <t>1349607</t>
        </is>
      </c>
      <c r="B1273" s="70">
        <f>SUMPRODUCT(K1273:N1273,PAINEL_PESOS!$C$16:$C$19)</f>
        <v/>
      </c>
      <c r="C1273" s="70">
        <f>SUMPRODUCT(O1273:Q1273,PAINEL_PESOS!$C$21:$C$23)</f>
        <v/>
      </c>
      <c r="D1273" s="70">
        <f>SUMPRODUCT(R1273:S1273,PAINEL_PESOS!$C$25:$C$26)</f>
        <v/>
      </c>
      <c r="E1273" s="70">
        <f>SUMPRODUCT(T1273:U1273,PAINEL_PESOS!$C$28:$C$29)</f>
        <v/>
      </c>
      <c r="F1273" s="70" t="n">
        <v>0.9997650244526595</v>
      </c>
      <c r="G1273" s="70" t="n">
        <v>0.6851173535748299</v>
      </c>
      <c r="H1273" s="71">
        <f>IF(NOT(AND(PAINEL_PESOS!$D$12="OK - 100%",PAINEL_PESOS!$F$20="OK - 100%",PAINEL_PESOS!$F$24="OK - 100%",PAINEL_PESOS!$F$27="OK - 100%",PAINEL_PESOS!$F$30="OK - 100%")),"", (B1273*PAINEL_PESOS!$B$7+C1273*PAINEL_PESOS!$B$8+D1273*PAINEL_PESOS!$B$9+E1273*PAINEL_PESOS!$B$10)*F1273)</f>
        <v/>
      </c>
      <c r="I1273" s="71">
        <f>IF(H1273="","",H1273-G1273)</f>
        <v/>
      </c>
      <c r="J1273" s="71">
        <f>IF(I1273="","",ABS(I1273))</f>
        <v/>
      </c>
      <c r="K1273" t="n">
        <v>0.2</v>
      </c>
      <c r="L1273" t="n">
        <v>0.9567108229632516</v>
      </c>
      <c r="M1273" t="n">
        <v>0.4899628460642659</v>
      </c>
      <c r="N1273" t="n">
        <v>0.9984580486326426</v>
      </c>
      <c r="O1273" t="n">
        <v>0.2295777023879619</v>
      </c>
      <c r="P1273" t="n">
        <v>0.9999684682362378</v>
      </c>
      <c r="Q1273" t="n">
        <v>0.9997312095684785</v>
      </c>
      <c r="R1273" t="n">
        <v>0.6698237777209929</v>
      </c>
      <c r="S1273" t="n">
        <v>0.5566818857723301</v>
      </c>
      <c r="T1273" t="n">
        <v>0.5833637567271427</v>
      </c>
      <c r="U1273" t="n">
        <v>0.8636068187138164</v>
      </c>
    </row>
    <row r="1274">
      <c r="A1274" t="inlineStr">
        <is>
          <t>1349606</t>
        </is>
      </c>
      <c r="B1274" s="70">
        <f>SUMPRODUCT(K1274:N1274,PAINEL_PESOS!$C$16:$C$19)</f>
        <v/>
      </c>
      <c r="C1274" s="70">
        <f>SUMPRODUCT(O1274:Q1274,PAINEL_PESOS!$C$21:$C$23)</f>
        <v/>
      </c>
      <c r="D1274" s="70">
        <f>SUMPRODUCT(R1274:S1274,PAINEL_PESOS!$C$25:$C$26)</f>
        <v/>
      </c>
      <c r="E1274" s="70">
        <f>SUMPRODUCT(T1274:U1274,PAINEL_PESOS!$C$28:$C$29)</f>
        <v/>
      </c>
      <c r="F1274" s="70" t="n">
        <v>0.9997985439534544</v>
      </c>
      <c r="G1274" s="70" t="n">
        <v>0.7267449979175213</v>
      </c>
      <c r="H1274" s="71">
        <f>IF(NOT(AND(PAINEL_PESOS!$D$12="OK - 100%",PAINEL_PESOS!$F$20="OK - 100%",PAINEL_PESOS!$F$24="OK - 100%",PAINEL_PESOS!$F$27="OK - 100%",PAINEL_PESOS!$F$30="OK - 100%")),"", (B1274*PAINEL_PESOS!$B$7+C1274*PAINEL_PESOS!$B$8+D1274*PAINEL_PESOS!$B$9+E1274*PAINEL_PESOS!$B$10)*F1274)</f>
        <v/>
      </c>
      <c r="I1274" s="71">
        <f>IF(H1274="","",H1274-G1274)</f>
        <v/>
      </c>
      <c r="J1274" s="71">
        <f>IF(I1274="","",ABS(I1274))</f>
        <v/>
      </c>
      <c r="K1274" t="n">
        <v>0.2</v>
      </c>
      <c r="L1274" t="n">
        <v>0.9999999999999998</v>
      </c>
      <c r="M1274" t="n">
        <v>0.4668847245231539</v>
      </c>
      <c r="N1274" t="n">
        <v>0.9984645740423631</v>
      </c>
      <c r="O1274" t="n">
        <v>0.2302363583180462</v>
      </c>
      <c r="P1274" t="n">
        <v>0.9999675336485747</v>
      </c>
      <c r="Q1274" t="n">
        <v>0.9998897858738139</v>
      </c>
      <c r="R1274" t="n">
        <v>0.9950754663591164</v>
      </c>
      <c r="S1274" t="n">
        <v>0.5674943708355734</v>
      </c>
      <c r="T1274" t="n">
        <v>0.5575122332807767</v>
      </c>
      <c r="U1274" t="n">
        <v>0.8756456384191031</v>
      </c>
    </row>
    <row r="1275">
      <c r="A1275" t="inlineStr">
        <is>
          <t>1349619</t>
        </is>
      </c>
      <c r="B1275" s="70">
        <f>SUMPRODUCT(K1275:N1275,PAINEL_PESOS!$C$16:$C$19)</f>
        <v/>
      </c>
      <c r="C1275" s="70">
        <f>SUMPRODUCT(O1275:Q1275,PAINEL_PESOS!$C$21:$C$23)</f>
        <v/>
      </c>
      <c r="D1275" s="70">
        <f>SUMPRODUCT(R1275:S1275,PAINEL_PESOS!$C$25:$C$26)</f>
        <v/>
      </c>
      <c r="E1275" s="70">
        <f>SUMPRODUCT(T1275:U1275,PAINEL_PESOS!$C$28:$C$29)</f>
        <v/>
      </c>
      <c r="F1275" s="70" t="n">
        <v>0.9997302846181021</v>
      </c>
      <c r="G1275" s="70" t="n"/>
      <c r="H1275" s="71">
        <f>IF(NOT(AND(PAINEL_PESOS!$D$12="OK - 100%",PAINEL_PESOS!$F$20="OK - 100%",PAINEL_PESOS!$F$24="OK - 100%",PAINEL_PESOS!$F$27="OK - 100%",PAINEL_PESOS!$F$30="OK - 100%")),"", (B1275*PAINEL_PESOS!$B$7+C1275*PAINEL_PESOS!$B$8+D1275*PAINEL_PESOS!$B$9+E1275*PAINEL_PESOS!$B$10)*F1275)</f>
        <v/>
      </c>
      <c r="I1275" s="71">
        <f>IF(H1275="","",H1275-G1275)</f>
        <v/>
      </c>
      <c r="J1275" s="71">
        <f>IF(I1275="","",ABS(I1275))</f>
        <v/>
      </c>
      <c r="K1275" t="n">
        <v>0.2</v>
      </c>
      <c r="L1275" t="n">
        <v>0.9999999999999998</v>
      </c>
      <c r="M1275" t="n">
        <v>0.4949845047825484</v>
      </c>
      <c r="N1275" t="n">
        <v>0.9980507328967941</v>
      </c>
      <c r="O1275" t="n">
        <v>0.3051898736033118</v>
      </c>
      <c r="P1275" t="n">
        <v>0.9999212440450167</v>
      </c>
      <c r="Q1275" t="n">
        <v>0.9997994440899024</v>
      </c>
      <c r="R1275" t="n">
        <v>0.6425283043082876</v>
      </c>
      <c r="S1275" t="n">
        <v>0.5367147139151334</v>
      </c>
      <c r="U1275" t="n">
        <v>0.8260939053519766</v>
      </c>
    </row>
    <row r="1276">
      <c r="A1276" t="inlineStr">
        <is>
          <t>1349608</t>
        </is>
      </c>
      <c r="B1276" s="70">
        <f>SUMPRODUCT(K1276:N1276,PAINEL_PESOS!$C$16:$C$19)</f>
        <v/>
      </c>
      <c r="C1276" s="70">
        <f>SUMPRODUCT(O1276:Q1276,PAINEL_PESOS!$C$21:$C$23)</f>
        <v/>
      </c>
      <c r="D1276" s="70">
        <f>SUMPRODUCT(R1276:S1276,PAINEL_PESOS!$C$25:$C$26)</f>
        <v/>
      </c>
      <c r="E1276" s="70">
        <f>SUMPRODUCT(T1276:U1276,PAINEL_PESOS!$C$28:$C$29)</f>
        <v/>
      </c>
      <c r="F1276" s="70" t="n">
        <v>0.9995809353550339</v>
      </c>
      <c r="G1276" s="70" t="n">
        <v>0.6877639385841577</v>
      </c>
      <c r="H1276" s="71">
        <f>IF(NOT(AND(PAINEL_PESOS!$D$12="OK - 100%",PAINEL_PESOS!$F$20="OK - 100%",PAINEL_PESOS!$F$24="OK - 100%",PAINEL_PESOS!$F$27="OK - 100%",PAINEL_PESOS!$F$30="OK - 100%")),"", (B1276*PAINEL_PESOS!$B$7+C1276*PAINEL_PESOS!$B$8+D1276*PAINEL_PESOS!$B$9+E1276*PAINEL_PESOS!$B$10)*F1276)</f>
        <v/>
      </c>
      <c r="I1276" s="71">
        <f>IF(H1276="","",H1276-G1276)</f>
        <v/>
      </c>
      <c r="J1276" s="71">
        <f>IF(I1276="","",ABS(I1276))</f>
        <v/>
      </c>
      <c r="K1276" t="n">
        <v>0.2</v>
      </c>
      <c r="L1276" t="n">
        <v>0.9145270375015928</v>
      </c>
      <c r="M1276" t="n">
        <v>0.5164660846298674</v>
      </c>
      <c r="N1276" t="n">
        <v>0.9976914967064209</v>
      </c>
      <c r="O1276" t="n">
        <v>0.2152909726088841</v>
      </c>
      <c r="P1276" t="n">
        <v>0.9999812199879907</v>
      </c>
      <c r="Q1276" t="n">
        <v>0.9992666120528183</v>
      </c>
      <c r="R1276" t="n">
        <v>0.7125006756929918</v>
      </c>
      <c r="S1276" t="n">
        <v>0.5567055967715797</v>
      </c>
      <c r="T1276" t="n">
        <v>0.5833637567271427</v>
      </c>
      <c r="U1276" t="n">
        <v>0.8611466740281351</v>
      </c>
    </row>
    <row r="1277">
      <c r="A1277" t="inlineStr">
        <is>
          <t>1349621</t>
        </is>
      </c>
      <c r="B1277" s="70">
        <f>SUMPRODUCT(K1277:N1277,PAINEL_PESOS!$C$16:$C$19)</f>
        <v/>
      </c>
      <c r="C1277" s="70">
        <f>SUMPRODUCT(O1277:Q1277,PAINEL_PESOS!$C$21:$C$23)</f>
        <v/>
      </c>
      <c r="D1277" s="70">
        <f>SUMPRODUCT(R1277:S1277,PAINEL_PESOS!$C$25:$C$26)</f>
        <v/>
      </c>
      <c r="E1277" s="70">
        <f>SUMPRODUCT(T1277:U1277,PAINEL_PESOS!$C$28:$C$29)</f>
        <v/>
      </c>
      <c r="F1277" s="70" t="n">
        <v>0.9997301979271608</v>
      </c>
      <c r="G1277" s="70" t="n"/>
      <c r="H1277" s="71">
        <f>IF(NOT(AND(PAINEL_PESOS!$D$12="OK - 100%",PAINEL_PESOS!$F$20="OK - 100%",PAINEL_PESOS!$F$24="OK - 100%",PAINEL_PESOS!$F$27="OK - 100%",PAINEL_PESOS!$F$30="OK - 100%")),"", (B1277*PAINEL_PESOS!$B$7+C1277*PAINEL_PESOS!$B$8+D1277*PAINEL_PESOS!$B$9+E1277*PAINEL_PESOS!$B$10)*F1277)</f>
        <v/>
      </c>
      <c r="I1277" s="71">
        <f>IF(H1277="","",H1277-G1277)</f>
        <v/>
      </c>
      <c r="J1277" s="71">
        <f>IF(I1277="","",ABS(I1277))</f>
        <v/>
      </c>
      <c r="K1277" t="n">
        <v>0.2</v>
      </c>
      <c r="L1277" t="n">
        <v>0.9999999999999998</v>
      </c>
      <c r="M1277" t="n">
        <v>0.4949845047825484</v>
      </c>
      <c r="N1277" t="n">
        <v>0.998050106267087</v>
      </c>
      <c r="O1277" t="n">
        <v>0.3051898736033118</v>
      </c>
      <c r="P1277" t="n">
        <v>0.9999212187065156</v>
      </c>
      <c r="Q1277" t="n">
        <v>0.9997993795733831</v>
      </c>
      <c r="R1277" t="n">
        <v>0.5135459753755357</v>
      </c>
      <c r="S1277" t="n">
        <v>0.537107798222723</v>
      </c>
      <c r="U1277" t="n">
        <v>0.8059279084032938</v>
      </c>
    </row>
    <row r="1278">
      <c r="A1278" t="inlineStr">
        <is>
          <t>1349609</t>
        </is>
      </c>
      <c r="B1278" s="70">
        <f>SUMPRODUCT(K1278:N1278,PAINEL_PESOS!$C$16:$C$19)</f>
        <v/>
      </c>
      <c r="C1278" s="70">
        <f>SUMPRODUCT(O1278:Q1278,PAINEL_PESOS!$C$21:$C$23)</f>
        <v/>
      </c>
      <c r="D1278" s="70">
        <f>SUMPRODUCT(R1278:S1278,PAINEL_PESOS!$C$25:$C$26)</f>
        <v/>
      </c>
      <c r="E1278" s="70">
        <f>SUMPRODUCT(T1278:U1278,PAINEL_PESOS!$C$28:$C$29)</f>
        <v/>
      </c>
      <c r="F1278" s="70" t="n">
        <v>0.9993428898175921</v>
      </c>
      <c r="G1278" s="70" t="n">
        <v>0.6258023576408405</v>
      </c>
      <c r="H1278" s="71">
        <f>IF(NOT(AND(PAINEL_PESOS!$D$12="OK - 100%",PAINEL_PESOS!$F$20="OK - 100%",PAINEL_PESOS!$F$24="OK - 100%",PAINEL_PESOS!$F$27="OK - 100%",PAINEL_PESOS!$F$30="OK - 100%")),"", (B1278*PAINEL_PESOS!$B$7+C1278*PAINEL_PESOS!$B$8+D1278*PAINEL_PESOS!$B$9+E1278*PAINEL_PESOS!$B$10)*F1278)</f>
        <v/>
      </c>
      <c r="I1278" s="71">
        <f>IF(H1278="","",H1278-G1278)</f>
        <v/>
      </c>
      <c r="J1278" s="71">
        <f>IF(I1278="","",ABS(I1278))</f>
        <v/>
      </c>
      <c r="K1278" t="n">
        <v>0.2</v>
      </c>
      <c r="L1278" t="n">
        <v>0.4229624035151358</v>
      </c>
      <c r="M1278" t="n">
        <v>0.7745122817336794</v>
      </c>
      <c r="N1278" t="n">
        <v>0.9980119245074055</v>
      </c>
      <c r="O1278" t="n">
        <v>0.2112045783733059</v>
      </c>
      <c r="P1278" t="n">
        <v>0.999980986016447</v>
      </c>
      <c r="Q1278" t="n">
        <v>0.9979365439995243</v>
      </c>
      <c r="R1278" t="n">
        <v>0.3861130908558335</v>
      </c>
      <c r="S1278" t="n">
        <v>0.5565097794538434</v>
      </c>
      <c r="T1278" t="n">
        <v>0.5705026403005071</v>
      </c>
      <c r="U1278" t="n">
        <v>0.8260939053519766</v>
      </c>
    </row>
    <row r="1279">
      <c r="A1279" t="inlineStr">
        <is>
          <t>1349612</t>
        </is>
      </c>
      <c r="B1279" s="70">
        <f>SUMPRODUCT(K1279:N1279,PAINEL_PESOS!$C$16:$C$19)</f>
        <v/>
      </c>
      <c r="C1279" s="70">
        <f>SUMPRODUCT(O1279:Q1279,PAINEL_PESOS!$C$21:$C$23)</f>
        <v/>
      </c>
      <c r="D1279" s="70">
        <f>SUMPRODUCT(R1279:S1279,PAINEL_PESOS!$C$25:$C$26)</f>
        <v/>
      </c>
      <c r="E1279" s="70">
        <f>SUMPRODUCT(T1279:U1279,PAINEL_PESOS!$C$28:$C$29)</f>
        <v/>
      </c>
      <c r="F1279" s="70" t="n">
        <v>0.9998041214256962</v>
      </c>
      <c r="G1279" s="70" t="n">
        <v>0.7357538469400228</v>
      </c>
      <c r="H1279" s="71">
        <f>IF(NOT(AND(PAINEL_PESOS!$D$12="OK - 100%",PAINEL_PESOS!$F$20="OK - 100%",PAINEL_PESOS!$F$24="OK - 100%",PAINEL_PESOS!$F$27="OK - 100%",PAINEL_PESOS!$F$30="OK - 100%")),"", (B1279*PAINEL_PESOS!$B$7+C1279*PAINEL_PESOS!$B$8+D1279*PAINEL_PESOS!$B$9+E1279*PAINEL_PESOS!$B$10)*F1279)</f>
        <v/>
      </c>
      <c r="I1279" s="71">
        <f>IF(H1279="","",H1279-G1279)</f>
        <v/>
      </c>
      <c r="J1279" s="71">
        <f>IF(I1279="","",ABS(I1279))</f>
        <v/>
      </c>
      <c r="K1279" t="n">
        <v>0.2</v>
      </c>
      <c r="L1279" t="n">
        <v>0.9999999999999998</v>
      </c>
      <c r="M1279" t="n">
        <v>0.4668847245231539</v>
      </c>
      <c r="N1279" t="n">
        <v>0.9985070872248528</v>
      </c>
      <c r="O1279" t="n">
        <v>0.2302363583180462</v>
      </c>
      <c r="P1279" t="n">
        <v>0.9999684331544791</v>
      </c>
      <c r="Q1279" t="n">
        <v>0.9998928392056156</v>
      </c>
      <c r="R1279" t="n">
        <v>0.9940725120193464</v>
      </c>
      <c r="S1279" t="n">
        <v>0.5972895295116423</v>
      </c>
      <c r="T1279" t="n">
        <v>0.570226971912976</v>
      </c>
      <c r="U1279" t="n">
        <v>0.9061672756153272</v>
      </c>
    </row>
    <row r="1280">
      <c r="A1280" t="inlineStr">
        <is>
          <t>1349613</t>
        </is>
      </c>
      <c r="B1280" s="70">
        <f>SUMPRODUCT(K1280:N1280,PAINEL_PESOS!$C$16:$C$19)</f>
        <v/>
      </c>
      <c r="C1280" s="70">
        <f>SUMPRODUCT(O1280:Q1280,PAINEL_PESOS!$C$21:$C$23)</f>
        <v/>
      </c>
      <c r="D1280" s="70">
        <f>SUMPRODUCT(R1280:S1280,PAINEL_PESOS!$C$25:$C$26)</f>
        <v/>
      </c>
      <c r="E1280" s="70">
        <f>SUMPRODUCT(T1280:U1280,PAINEL_PESOS!$C$28:$C$29)</f>
        <v/>
      </c>
      <c r="F1280" s="70" t="n">
        <v>0.9996331486602212</v>
      </c>
      <c r="G1280" s="70" t="n">
        <v>0.7306386868031545</v>
      </c>
      <c r="H1280" s="71">
        <f>IF(NOT(AND(PAINEL_PESOS!$D$12="OK - 100%",PAINEL_PESOS!$F$20="OK - 100%",PAINEL_PESOS!$F$24="OK - 100%",PAINEL_PESOS!$F$27="OK - 100%",PAINEL_PESOS!$F$30="OK - 100%")),"", (B1280*PAINEL_PESOS!$B$7+C1280*PAINEL_PESOS!$B$8+D1280*PAINEL_PESOS!$B$9+E1280*PAINEL_PESOS!$B$10)*F1280)</f>
        <v/>
      </c>
      <c r="I1280" s="71">
        <f>IF(H1280="","",H1280-G1280)</f>
        <v/>
      </c>
      <c r="J1280" s="71">
        <f>IF(I1280="","",ABS(I1280))</f>
        <v/>
      </c>
      <c r="K1280" t="n">
        <v>0.2</v>
      </c>
      <c r="L1280" t="n">
        <v>0.697624086150911</v>
      </c>
      <c r="M1280" t="n">
        <v>0.628085943132374</v>
      </c>
      <c r="N1280" t="n">
        <v>0.9971235022994229</v>
      </c>
      <c r="O1280" t="n">
        <v>0.2364710158164902</v>
      </c>
      <c r="P1280" t="n">
        <v>0.999976864499011</v>
      </c>
      <c r="Q1280" t="n">
        <v>0.9998374204034972</v>
      </c>
      <c r="R1280" t="n">
        <v>0.9979964340665877</v>
      </c>
      <c r="S1280" t="n">
        <v>0.5964785069749681</v>
      </c>
      <c r="T1280" t="n">
        <v>0.5918336632338801</v>
      </c>
      <c r="U1280" t="n">
        <v>0.9086723303845974</v>
      </c>
    </row>
    <row r="1281">
      <c r="A1281" t="inlineStr">
        <is>
          <t>1349614</t>
        </is>
      </c>
      <c r="B1281" s="70">
        <f>SUMPRODUCT(K1281:N1281,PAINEL_PESOS!$C$16:$C$19)</f>
        <v/>
      </c>
      <c r="C1281" s="70">
        <f>SUMPRODUCT(O1281:Q1281,PAINEL_PESOS!$C$21:$C$23)</f>
        <v/>
      </c>
      <c r="D1281" s="70">
        <f>SUMPRODUCT(R1281:S1281,PAINEL_PESOS!$C$25:$C$26)</f>
        <v/>
      </c>
      <c r="E1281" s="70">
        <f>SUMPRODUCT(T1281:U1281,PAINEL_PESOS!$C$28:$C$29)</f>
        <v/>
      </c>
      <c r="F1281" s="70" t="n">
        <v>0.9996207126511868</v>
      </c>
      <c r="G1281" s="70" t="n">
        <v>0.7189667265822398</v>
      </c>
      <c r="H1281" s="71">
        <f>IF(NOT(AND(PAINEL_PESOS!$D$12="OK - 100%",PAINEL_PESOS!$F$20="OK - 100%",PAINEL_PESOS!$F$24="OK - 100%",PAINEL_PESOS!$F$27="OK - 100%",PAINEL_PESOS!$F$30="OK - 100%")),"", (B1281*PAINEL_PESOS!$B$7+C1281*PAINEL_PESOS!$B$8+D1281*PAINEL_PESOS!$B$9+E1281*PAINEL_PESOS!$B$10)*F1281)</f>
        <v/>
      </c>
      <c r="I1281" s="71">
        <f>IF(H1281="","",H1281-G1281)</f>
        <v/>
      </c>
      <c r="J1281" s="71">
        <f>IF(I1281="","",ABS(I1281))</f>
        <v/>
      </c>
      <c r="K1281" t="n">
        <v>0.2</v>
      </c>
      <c r="L1281" t="n">
        <v>0.6660814126791907</v>
      </c>
      <c r="M1281" t="n">
        <v>0.6449073989585883</v>
      </c>
      <c r="N1281" t="n">
        <v>0.997073385148828</v>
      </c>
      <c r="O1281" t="n">
        <v>0.2405912571421445</v>
      </c>
      <c r="P1281" t="n">
        <v>0.9999765699915657</v>
      </c>
      <c r="Q1281" t="n">
        <v>0.9998053046412522</v>
      </c>
      <c r="R1281" t="n">
        <v>0.9269617083245184</v>
      </c>
      <c r="S1281" t="n">
        <v>0.5883951219579991</v>
      </c>
      <c r="T1281" t="n">
        <v>0.6095288553144029</v>
      </c>
      <c r="U1281" t="n">
        <v>0.8814173284386164</v>
      </c>
    </row>
    <row r="1282">
      <c r="A1282" t="inlineStr">
        <is>
          <t>1349615</t>
        </is>
      </c>
      <c r="B1282" s="70">
        <f>SUMPRODUCT(K1282:N1282,PAINEL_PESOS!$C$16:$C$19)</f>
        <v/>
      </c>
      <c r="C1282" s="70">
        <f>SUMPRODUCT(O1282:Q1282,PAINEL_PESOS!$C$21:$C$23)</f>
        <v/>
      </c>
      <c r="D1282" s="70">
        <f>SUMPRODUCT(R1282:S1282,PAINEL_PESOS!$C$25:$C$26)</f>
        <v/>
      </c>
      <c r="E1282" s="70">
        <f>SUMPRODUCT(T1282:U1282,PAINEL_PESOS!$C$28:$C$29)</f>
        <v/>
      </c>
      <c r="F1282" s="70" t="n">
        <v>0.9997195150691426</v>
      </c>
      <c r="G1282" s="70" t="n">
        <v>0.7257750905783755</v>
      </c>
      <c r="H1282" s="71">
        <f>IF(NOT(AND(PAINEL_PESOS!$D$12="OK - 100%",PAINEL_PESOS!$F$20="OK - 100%",PAINEL_PESOS!$F$24="OK - 100%",PAINEL_PESOS!$F$27="OK - 100%",PAINEL_PESOS!$F$30="OK - 100%")),"", (B1282*PAINEL_PESOS!$B$7+C1282*PAINEL_PESOS!$B$8+D1282*PAINEL_PESOS!$B$9+E1282*PAINEL_PESOS!$B$10)*F1282)</f>
        <v/>
      </c>
      <c r="I1282" s="71">
        <f>IF(H1282="","",H1282-G1282)</f>
        <v/>
      </c>
      <c r="J1282" s="71">
        <f>IF(I1282="","",ABS(I1282))</f>
        <v/>
      </c>
      <c r="K1282" t="n">
        <v>0.2</v>
      </c>
      <c r="L1282" t="n">
        <v>0.9999999999999998</v>
      </c>
      <c r="M1282" t="n">
        <v>0.4688260334954262</v>
      </c>
      <c r="N1282" t="n">
        <v>0.9981653001836814</v>
      </c>
      <c r="O1282" t="n">
        <v>0.2270255760431235</v>
      </c>
      <c r="P1282" t="n">
        <v>0.9999721391874183</v>
      </c>
      <c r="Q1282" t="n">
        <v>0.9996739698582578</v>
      </c>
      <c r="R1282" t="n">
        <v>0.9682799070003565</v>
      </c>
      <c r="S1282" t="n">
        <v>0.5682020220075568</v>
      </c>
      <c r="T1282" t="n">
        <v>0.5713839749867451</v>
      </c>
      <c r="U1282" t="n">
        <v>0.8820203724547817</v>
      </c>
    </row>
    <row r="1283">
      <c r="A1283" t="inlineStr">
        <is>
          <t>1349616</t>
        </is>
      </c>
      <c r="B1283" s="70">
        <f>SUMPRODUCT(K1283:N1283,PAINEL_PESOS!$C$16:$C$19)</f>
        <v/>
      </c>
      <c r="C1283" s="70">
        <f>SUMPRODUCT(O1283:Q1283,PAINEL_PESOS!$C$21:$C$23)</f>
        <v/>
      </c>
      <c r="D1283" s="70">
        <f>SUMPRODUCT(R1283:S1283,PAINEL_PESOS!$C$25:$C$26)</f>
        <v/>
      </c>
      <c r="E1283" s="70">
        <f>SUMPRODUCT(T1283:U1283,PAINEL_PESOS!$C$28:$C$29)</f>
        <v/>
      </c>
      <c r="F1283" s="70" t="n">
        <v>0.9993175442825145</v>
      </c>
      <c r="G1283" s="70" t="n">
        <v>0.6753698227091596</v>
      </c>
      <c r="H1283" s="71">
        <f>IF(NOT(AND(PAINEL_PESOS!$D$12="OK - 100%",PAINEL_PESOS!$F$20="OK - 100%",PAINEL_PESOS!$F$24="OK - 100%",PAINEL_PESOS!$F$27="OK - 100%",PAINEL_PESOS!$F$30="OK - 100%")),"", (B1283*PAINEL_PESOS!$B$7+C1283*PAINEL_PESOS!$B$8+D1283*PAINEL_PESOS!$B$9+E1283*PAINEL_PESOS!$B$10)*F1283)</f>
        <v/>
      </c>
      <c r="I1283" s="71">
        <f>IF(H1283="","",H1283-G1283)</f>
        <v/>
      </c>
      <c r="J1283" s="71">
        <f>IF(I1283="","",ABS(I1283))</f>
        <v/>
      </c>
      <c r="K1283" t="n">
        <v>0.2</v>
      </c>
      <c r="L1283" t="n">
        <v>0.6456068373717119</v>
      </c>
      <c r="M1283" t="n">
        <v>0.6636605644791163</v>
      </c>
      <c r="N1283" t="n">
        <v>0.9959433145676336</v>
      </c>
      <c r="O1283" t="n">
        <v>0.2288735021499042</v>
      </c>
      <c r="P1283" t="n">
        <v>0.9999978130524887</v>
      </c>
      <c r="Q1283" t="n">
        <v>0.9989650217481535</v>
      </c>
      <c r="R1283" t="n">
        <v>0.6216947982768655</v>
      </c>
      <c r="S1283" t="n">
        <v>0.5673270755034679</v>
      </c>
      <c r="T1283" t="n">
        <v>0.6089278250780756</v>
      </c>
      <c r="U1283" t="n">
        <v>0.8708690980711489</v>
      </c>
    </row>
    <row r="1284">
      <c r="A1284" t="inlineStr">
        <is>
          <t>1349617</t>
        </is>
      </c>
      <c r="B1284" s="70">
        <f>SUMPRODUCT(K1284:N1284,PAINEL_PESOS!$C$16:$C$19)</f>
        <v/>
      </c>
      <c r="C1284" s="70">
        <f>SUMPRODUCT(O1284:Q1284,PAINEL_PESOS!$C$21:$C$23)</f>
        <v/>
      </c>
      <c r="D1284" s="70">
        <f>SUMPRODUCT(R1284:S1284,PAINEL_PESOS!$C$25:$C$26)</f>
        <v/>
      </c>
      <c r="E1284" s="70">
        <f>SUMPRODUCT(T1284:U1284,PAINEL_PESOS!$C$28:$C$29)</f>
        <v/>
      </c>
      <c r="F1284" s="70" t="n">
        <v>0.9993119389023024</v>
      </c>
      <c r="G1284" s="70" t="n">
        <v>0.6245567128648508</v>
      </c>
      <c r="H1284" s="71">
        <f>IF(NOT(AND(PAINEL_PESOS!$D$12="OK - 100%",PAINEL_PESOS!$F$20="OK - 100%",PAINEL_PESOS!$F$24="OK - 100%",PAINEL_PESOS!$F$27="OK - 100%",PAINEL_PESOS!$F$30="OK - 100%")),"", (B1284*PAINEL_PESOS!$B$7+C1284*PAINEL_PESOS!$B$8+D1284*PAINEL_PESOS!$B$9+E1284*PAINEL_PESOS!$B$10)*F1284)</f>
        <v/>
      </c>
      <c r="I1284" s="71">
        <f>IF(H1284="","",H1284-G1284)</f>
        <v/>
      </c>
      <c r="J1284" s="71">
        <f>IF(I1284="","",ABS(I1284))</f>
        <v/>
      </c>
      <c r="K1284" t="n">
        <v>0.2</v>
      </c>
      <c r="L1284" t="n">
        <v>0.9920370254494103</v>
      </c>
      <c r="M1284" t="n">
        <v>0.4831873937841874</v>
      </c>
      <c r="N1284" t="n">
        <v>0.9966728701174414</v>
      </c>
      <c r="O1284" t="n">
        <v>0.209156987658883</v>
      </c>
      <c r="P1284" t="n">
        <v>0.9999999484422976</v>
      </c>
      <c r="Q1284" t="n">
        <v>0.9985299746900117</v>
      </c>
      <c r="R1284" t="n">
        <v>0.1677096464811505</v>
      </c>
      <c r="S1284" t="n">
        <v>0.556359675215315</v>
      </c>
      <c r="T1284" t="n">
        <v>0.6161908470435624</v>
      </c>
      <c r="U1284" t="n">
        <v>0.8518938481520473</v>
      </c>
    </row>
    <row r="1285">
      <c r="A1285" t="inlineStr">
        <is>
          <t>1349625</t>
        </is>
      </c>
      <c r="B1285" s="70">
        <f>SUMPRODUCT(K1285:N1285,PAINEL_PESOS!$C$16:$C$19)</f>
        <v/>
      </c>
      <c r="C1285" s="70">
        <f>SUMPRODUCT(O1285:Q1285,PAINEL_PESOS!$C$21:$C$23)</f>
        <v/>
      </c>
      <c r="D1285" s="70">
        <f>SUMPRODUCT(R1285:S1285,PAINEL_PESOS!$C$25:$C$26)</f>
        <v/>
      </c>
      <c r="E1285" s="70">
        <f>SUMPRODUCT(T1285:U1285,PAINEL_PESOS!$C$28:$C$29)</f>
        <v/>
      </c>
      <c r="F1285" s="70" t="n">
        <v>0.9997307893695327</v>
      </c>
      <c r="G1285" s="70" t="n"/>
      <c r="H1285" s="71">
        <f>IF(NOT(AND(PAINEL_PESOS!$D$12="OK - 100%",PAINEL_PESOS!$F$20="OK - 100%",PAINEL_PESOS!$F$24="OK - 100%",PAINEL_PESOS!$F$27="OK - 100%",PAINEL_PESOS!$F$30="OK - 100%")),"", (B1285*PAINEL_PESOS!$B$7+C1285*PAINEL_PESOS!$B$8+D1285*PAINEL_PESOS!$B$9+E1285*PAINEL_PESOS!$B$10)*F1285)</f>
        <v/>
      </c>
      <c r="I1285" s="71">
        <f>IF(H1285="","",H1285-G1285)</f>
        <v/>
      </c>
      <c r="J1285" s="71">
        <f>IF(I1285="","",ABS(I1285))</f>
        <v/>
      </c>
      <c r="K1285" t="n">
        <v>0.2</v>
      </c>
      <c r="L1285" t="n">
        <v>0.9999999999999998</v>
      </c>
      <c r="M1285" t="n">
        <v>0.4949845047825484</v>
      </c>
      <c r="N1285" t="n">
        <v>0.9980543813994157</v>
      </c>
      <c r="O1285" t="n">
        <v>0.3051898736033118</v>
      </c>
      <c r="P1285" t="n">
        <v>0.9999213915761973</v>
      </c>
      <c r="Q1285" t="n">
        <v>0.9997998197317461</v>
      </c>
      <c r="R1285" t="n">
        <v>0.8503828732371644</v>
      </c>
      <c r="S1285" t="n">
        <v>0.5381055096035057</v>
      </c>
      <c r="U1285" t="n">
        <v>0.7875441740070377</v>
      </c>
    </row>
    <row r="1286">
      <c r="A1286" t="inlineStr">
        <is>
          <t>1349626</t>
        </is>
      </c>
      <c r="B1286" s="70">
        <f>SUMPRODUCT(K1286:N1286,PAINEL_PESOS!$C$16:$C$19)</f>
        <v/>
      </c>
      <c r="C1286" s="70">
        <f>SUMPRODUCT(O1286:Q1286,PAINEL_PESOS!$C$21:$C$23)</f>
        <v/>
      </c>
      <c r="D1286" s="70">
        <f>SUMPRODUCT(R1286:S1286,PAINEL_PESOS!$C$25:$C$26)</f>
        <v/>
      </c>
      <c r="E1286" s="70">
        <f>SUMPRODUCT(T1286:U1286,PAINEL_PESOS!$C$28:$C$29)</f>
        <v/>
      </c>
      <c r="F1286" s="70" t="n">
        <v>0.9997294406383262</v>
      </c>
      <c r="G1286" s="70" t="n"/>
      <c r="H1286" s="71">
        <f>IF(NOT(AND(PAINEL_PESOS!$D$12="OK - 100%",PAINEL_PESOS!$F$20="OK - 100%",PAINEL_PESOS!$F$24="OK - 100%",PAINEL_PESOS!$F$27="OK - 100%",PAINEL_PESOS!$F$30="OK - 100%")),"", (B1286*PAINEL_PESOS!$B$7+C1286*PAINEL_PESOS!$B$8+D1286*PAINEL_PESOS!$B$9+E1286*PAINEL_PESOS!$B$10)*F1286)</f>
        <v/>
      </c>
      <c r="I1286" s="71">
        <f>IF(H1286="","",H1286-G1286)</f>
        <v/>
      </c>
      <c r="J1286" s="71">
        <f>IF(I1286="","",ABS(I1286))</f>
        <v/>
      </c>
      <c r="K1286" t="n">
        <v>0.2</v>
      </c>
      <c r="L1286" t="n">
        <v>0.9999999999999998</v>
      </c>
      <c r="M1286" t="n">
        <v>0.4949845047825484</v>
      </c>
      <c r="N1286" t="n">
        <v>0.998044632339618</v>
      </c>
      <c r="O1286" t="n">
        <v>0.3051898736033118</v>
      </c>
      <c r="P1286" t="n">
        <v>0.9999209973613208</v>
      </c>
      <c r="Q1286" t="n">
        <v>0.9997988159877499</v>
      </c>
      <c r="R1286" t="n">
        <v>0.2614788956145113</v>
      </c>
      <c r="S1286" t="n">
        <v>0.537885271848735</v>
      </c>
      <c r="U1286" t="n">
        <v>0.8260939053519766</v>
      </c>
    </row>
    <row r="1287">
      <c r="A1287" t="inlineStr">
        <is>
          <t>1349627</t>
        </is>
      </c>
      <c r="B1287" s="70">
        <f>SUMPRODUCT(K1287:N1287,PAINEL_PESOS!$C$16:$C$19)</f>
        <v/>
      </c>
      <c r="C1287" s="70">
        <f>SUMPRODUCT(O1287:Q1287,PAINEL_PESOS!$C$21:$C$23)</f>
        <v/>
      </c>
      <c r="D1287" s="70">
        <f>SUMPRODUCT(R1287:S1287,PAINEL_PESOS!$C$25:$C$26)</f>
        <v/>
      </c>
      <c r="E1287" s="70">
        <f>SUMPRODUCT(T1287:U1287,PAINEL_PESOS!$C$28:$C$29)</f>
        <v/>
      </c>
      <c r="F1287" s="70" t="n">
        <v>0.999727282497721</v>
      </c>
      <c r="G1287" s="70" t="n">
        <v>0.6902954647649793</v>
      </c>
      <c r="H1287" s="71">
        <f>IF(NOT(AND(PAINEL_PESOS!$D$12="OK - 100%",PAINEL_PESOS!$F$20="OK - 100%",PAINEL_PESOS!$F$24="OK - 100%",PAINEL_PESOS!$F$27="OK - 100%",PAINEL_PESOS!$F$30="OK - 100%")),"", (B1287*PAINEL_PESOS!$B$7+C1287*PAINEL_PESOS!$B$8+D1287*PAINEL_PESOS!$B$9+E1287*PAINEL_PESOS!$B$10)*F1287)</f>
        <v/>
      </c>
      <c r="I1287" s="71">
        <f>IF(H1287="","",H1287-G1287)</f>
        <v/>
      </c>
      <c r="J1287" s="71">
        <f>IF(I1287="","",ABS(I1287))</f>
        <v/>
      </c>
      <c r="K1287" t="n">
        <v>0.2</v>
      </c>
      <c r="L1287" t="n">
        <v>0.9999999999999998</v>
      </c>
      <c r="M1287" t="n">
        <v>0.4949845047825484</v>
      </c>
      <c r="N1287" t="n">
        <v>0.9980290325768278</v>
      </c>
      <c r="O1287" t="n">
        <v>0.3051898736033118</v>
      </c>
      <c r="P1287" t="n">
        <v>0.9999203665595223</v>
      </c>
      <c r="Q1287" t="n">
        <v>0.999797209852673</v>
      </c>
      <c r="R1287" t="n">
        <v>0.9312993184787515</v>
      </c>
      <c r="S1287" t="n">
        <v>0.5555212452485965</v>
      </c>
      <c r="T1287" t="n">
        <v>0.3278439697606371</v>
      </c>
      <c r="U1287" t="n">
        <v>0.8260939053519766</v>
      </c>
    </row>
    <row r="1288">
      <c r="A1288" t="inlineStr">
        <is>
          <t>1349628</t>
        </is>
      </c>
      <c r="B1288" s="70">
        <f>SUMPRODUCT(K1288:N1288,PAINEL_PESOS!$C$16:$C$19)</f>
        <v/>
      </c>
      <c r="C1288" s="70">
        <f>SUMPRODUCT(O1288:Q1288,PAINEL_PESOS!$C$21:$C$23)</f>
        <v/>
      </c>
      <c r="D1288" s="70">
        <f>SUMPRODUCT(R1288:S1288,PAINEL_PESOS!$C$25:$C$26)</f>
        <v/>
      </c>
      <c r="E1288" s="70">
        <f>SUMPRODUCT(T1288:U1288,PAINEL_PESOS!$C$28:$C$29)</f>
        <v/>
      </c>
      <c r="F1288" s="70" t="n">
        <v>0.9997294107884245</v>
      </c>
      <c r="G1288" s="70" t="n"/>
      <c r="H1288" s="71">
        <f>IF(NOT(AND(PAINEL_PESOS!$D$12="OK - 100%",PAINEL_PESOS!$F$20="OK - 100%",PAINEL_PESOS!$F$24="OK - 100%",PAINEL_PESOS!$F$27="OK - 100%",PAINEL_PESOS!$F$30="OK - 100%")),"", (B1288*PAINEL_PESOS!$B$7+C1288*PAINEL_PESOS!$B$8+D1288*PAINEL_PESOS!$B$9+E1288*PAINEL_PESOS!$B$10)*F1288)</f>
        <v/>
      </c>
      <c r="I1288" s="71">
        <f>IF(H1288="","",H1288-G1288)</f>
        <v/>
      </c>
      <c r="J1288" s="71">
        <f>IF(I1288="","",ABS(I1288))</f>
        <v/>
      </c>
      <c r="K1288" t="n">
        <v>0.2</v>
      </c>
      <c r="L1288" t="n">
        <v>0.9999999999999998</v>
      </c>
      <c r="M1288" t="n">
        <v>0.4949845047825484</v>
      </c>
      <c r="N1288" t="n">
        <v>0.9980444165748151</v>
      </c>
      <c r="O1288" t="n">
        <v>0.3051898736033118</v>
      </c>
      <c r="P1288" t="n">
        <v>0.9999209886365765</v>
      </c>
      <c r="Q1288" t="n">
        <v>0.9997987937729533</v>
      </c>
      <c r="R1288" t="n">
        <v>0.5042862057370109</v>
      </c>
      <c r="S1288" t="n">
        <v>0.5380622851200876</v>
      </c>
      <c r="U1288" t="n">
        <v>0.8260939053519766</v>
      </c>
    </row>
    <row r="1289">
      <c r="A1289" t="inlineStr">
        <is>
          <t>1349639</t>
        </is>
      </c>
      <c r="B1289" s="70">
        <f>SUMPRODUCT(K1289:N1289,PAINEL_PESOS!$C$16:$C$19)</f>
        <v/>
      </c>
      <c r="C1289" s="70">
        <f>SUMPRODUCT(O1289:Q1289,PAINEL_PESOS!$C$21:$C$23)</f>
        <v/>
      </c>
      <c r="D1289" s="70">
        <f>SUMPRODUCT(R1289:S1289,PAINEL_PESOS!$C$25:$C$26)</f>
        <v/>
      </c>
      <c r="E1289" s="70">
        <f>SUMPRODUCT(T1289:U1289,PAINEL_PESOS!$C$28:$C$29)</f>
        <v/>
      </c>
      <c r="F1289" s="70" t="n">
        <v>0.9997501261044408</v>
      </c>
      <c r="G1289" s="70" t="n">
        <v>0.7024720224415276</v>
      </c>
      <c r="H1289" s="71">
        <f>IF(NOT(AND(PAINEL_PESOS!$D$12="OK - 100%",PAINEL_PESOS!$F$20="OK - 100%",PAINEL_PESOS!$F$24="OK - 100%",PAINEL_PESOS!$F$27="OK - 100%",PAINEL_PESOS!$F$30="OK - 100%")),"", (B1289*PAINEL_PESOS!$B$7+C1289*PAINEL_PESOS!$B$8+D1289*PAINEL_PESOS!$B$9+E1289*PAINEL_PESOS!$B$10)*F1289)</f>
        <v/>
      </c>
      <c r="I1289" s="71">
        <f>IF(H1289="","",H1289-G1289)</f>
        <v/>
      </c>
      <c r="J1289" s="71">
        <f>IF(I1289="","",ABS(I1289))</f>
        <v/>
      </c>
      <c r="K1289" t="n">
        <v>0.2</v>
      </c>
      <c r="L1289" t="n">
        <v>0.9999999999999998</v>
      </c>
      <c r="M1289" t="n">
        <v>0.4949845047825484</v>
      </c>
      <c r="N1289" t="n">
        <v>0.9981941517269631</v>
      </c>
      <c r="O1289" t="n">
        <v>0.3051898736033118</v>
      </c>
      <c r="P1289" t="n">
        <v>0.9999270429991518</v>
      </c>
      <c r="Q1289" t="n">
        <v>0.9998142094577296</v>
      </c>
      <c r="R1289" t="n">
        <v>0.9338468335311071</v>
      </c>
      <c r="S1289" t="n">
        <v>0.650185978262559</v>
      </c>
      <c r="T1289" t="n">
        <v>0.3278439697606371</v>
      </c>
      <c r="U1289" t="n">
        <v>0.8260939053519766</v>
      </c>
    </row>
    <row r="1290">
      <c r="A1290" t="inlineStr">
        <is>
          <t>1349641</t>
        </is>
      </c>
      <c r="B1290" s="70">
        <f>SUMPRODUCT(K1290:N1290,PAINEL_PESOS!$C$16:$C$19)</f>
        <v/>
      </c>
      <c r="C1290" s="70">
        <f>SUMPRODUCT(O1290:Q1290,PAINEL_PESOS!$C$21:$C$23)</f>
        <v/>
      </c>
      <c r="D1290" s="70">
        <f>SUMPRODUCT(R1290:S1290,PAINEL_PESOS!$C$25:$C$26)</f>
        <v/>
      </c>
      <c r="E1290" s="70">
        <f>SUMPRODUCT(T1290:U1290,PAINEL_PESOS!$C$28:$C$29)</f>
        <v/>
      </c>
      <c r="F1290" s="70" t="n">
        <v>0.999729688992081</v>
      </c>
      <c r="G1290" s="70" t="n">
        <v>0.7025724865478236</v>
      </c>
      <c r="H1290" s="71">
        <f>IF(NOT(AND(PAINEL_PESOS!$D$12="OK - 100%",PAINEL_PESOS!$F$20="OK - 100%",PAINEL_PESOS!$F$24="OK - 100%",PAINEL_PESOS!$F$27="OK - 100%",PAINEL_PESOS!$F$30="OK - 100%")),"", (B1290*PAINEL_PESOS!$B$7+C1290*PAINEL_PESOS!$B$8+D1290*PAINEL_PESOS!$B$9+E1290*PAINEL_PESOS!$B$10)*F1290)</f>
        <v/>
      </c>
      <c r="I1290" s="71">
        <f>IF(H1290="","",H1290-G1290)</f>
        <v/>
      </c>
      <c r="J1290" s="71">
        <f>IF(I1290="","",ABS(I1290))</f>
        <v/>
      </c>
      <c r="K1290" t="n">
        <v>0.2</v>
      </c>
      <c r="L1290" t="n">
        <v>0.9999999999999998</v>
      </c>
      <c r="M1290" t="n">
        <v>0.4949845047825484</v>
      </c>
      <c r="N1290" t="n">
        <v>0.9980464275210618</v>
      </c>
      <c r="O1290" t="n">
        <v>0.3051898736033118</v>
      </c>
      <c r="P1290" t="n">
        <v>0.9999210699518706</v>
      </c>
      <c r="Q1290" t="n">
        <v>0.9997990008166093</v>
      </c>
      <c r="R1290" t="n">
        <v>0.9549887962069636</v>
      </c>
      <c r="S1290" t="n">
        <v>0.6506740047188646</v>
      </c>
      <c r="T1290" t="n">
        <v>0.3278439697606371</v>
      </c>
      <c r="U1290" t="n">
        <v>0.805470741374727</v>
      </c>
    </row>
    <row r="1291">
      <c r="A1291" t="inlineStr">
        <is>
          <t>1349642</t>
        </is>
      </c>
      <c r="B1291" s="70">
        <f>SUMPRODUCT(K1291:N1291,PAINEL_PESOS!$C$16:$C$19)</f>
        <v/>
      </c>
      <c r="C1291" s="70">
        <f>SUMPRODUCT(O1291:Q1291,PAINEL_PESOS!$C$21:$C$23)</f>
        <v/>
      </c>
      <c r="D1291" s="70">
        <f>SUMPRODUCT(R1291:S1291,PAINEL_PESOS!$C$25:$C$26)</f>
        <v/>
      </c>
      <c r="E1291" s="70">
        <f>SUMPRODUCT(T1291:U1291,PAINEL_PESOS!$C$28:$C$29)</f>
        <v/>
      </c>
      <c r="F1291" s="70" t="n">
        <v>0.9997287019632235</v>
      </c>
      <c r="G1291" s="70" t="n">
        <v>0.6843366540945854</v>
      </c>
      <c r="H1291" s="71">
        <f>IF(NOT(AND(PAINEL_PESOS!$D$12="OK - 100%",PAINEL_PESOS!$F$20="OK - 100%",PAINEL_PESOS!$F$24="OK - 100%",PAINEL_PESOS!$F$27="OK - 100%",PAINEL_PESOS!$F$30="OK - 100%")),"", (B1291*PAINEL_PESOS!$B$7+C1291*PAINEL_PESOS!$B$8+D1291*PAINEL_PESOS!$B$9+E1291*PAINEL_PESOS!$B$10)*F1291)</f>
        <v/>
      </c>
      <c r="I1291" s="71">
        <f>IF(H1291="","",H1291-G1291)</f>
        <v/>
      </c>
      <c r="J1291" s="71">
        <f>IF(I1291="","",ABS(I1291))</f>
        <v/>
      </c>
      <c r="K1291" t="n">
        <v>0.2</v>
      </c>
      <c r="L1291" t="n">
        <v>0.9999999999999998</v>
      </c>
      <c r="M1291" t="n">
        <v>0.4949845047825484</v>
      </c>
      <c r="N1291" t="n">
        <v>0.9980392929533141</v>
      </c>
      <c r="O1291" t="n">
        <v>0.3051898736033118</v>
      </c>
      <c r="P1291" t="n">
        <v>0.9999207814554816</v>
      </c>
      <c r="Q1291" t="n">
        <v>0.9997982662521541</v>
      </c>
      <c r="R1291" t="n">
        <v>0.7879864550694237</v>
      </c>
      <c r="S1291" t="n">
        <v>0.6511367327532247</v>
      </c>
      <c r="T1291" t="n">
        <v>0.3278439697606371</v>
      </c>
      <c r="U1291" t="n">
        <v>0.8260939053519766</v>
      </c>
    </row>
    <row r="1292">
      <c r="A1292" t="inlineStr">
        <is>
          <t>1349645</t>
        </is>
      </c>
      <c r="B1292" s="70">
        <f>SUMPRODUCT(K1292:N1292,PAINEL_PESOS!$C$16:$C$19)</f>
        <v/>
      </c>
      <c r="C1292" s="70">
        <f>SUMPRODUCT(O1292:Q1292,PAINEL_PESOS!$C$21:$C$23)</f>
        <v/>
      </c>
      <c r="D1292" s="70">
        <f>SUMPRODUCT(R1292:S1292,PAINEL_PESOS!$C$25:$C$26)</f>
        <v/>
      </c>
      <c r="E1292" s="70">
        <f>SUMPRODUCT(T1292:U1292,PAINEL_PESOS!$C$28:$C$29)</f>
        <v/>
      </c>
      <c r="F1292" s="70" t="n">
        <v>0.9997450806177121</v>
      </c>
      <c r="G1292" s="70" t="n">
        <v>0.7146989117907578</v>
      </c>
      <c r="H1292" s="71">
        <f>IF(NOT(AND(PAINEL_PESOS!$D$12="OK - 100%",PAINEL_PESOS!$F$20="OK - 100%",PAINEL_PESOS!$F$24="OK - 100%",PAINEL_PESOS!$F$27="OK - 100%",PAINEL_PESOS!$F$30="OK - 100%")),"", (B1292*PAINEL_PESOS!$B$7+C1292*PAINEL_PESOS!$B$8+D1292*PAINEL_PESOS!$B$9+E1292*PAINEL_PESOS!$B$10)*F1292)</f>
        <v/>
      </c>
      <c r="I1292" s="71">
        <f>IF(H1292="","",H1292-G1292)</f>
        <v/>
      </c>
      <c r="J1292" s="71">
        <f>IF(I1292="","",ABS(I1292))</f>
        <v/>
      </c>
      <c r="K1292" t="n">
        <v>0.2</v>
      </c>
      <c r="L1292" t="n">
        <v>0.9999999999999998</v>
      </c>
      <c r="M1292" t="n">
        <v>0.4949845047825484</v>
      </c>
      <c r="N1292" t="n">
        <v>0.9981576821172539</v>
      </c>
      <c r="O1292" t="n">
        <v>0.3051898736033118</v>
      </c>
      <c r="P1292" t="n">
        <v>0.9999255684645068</v>
      </c>
      <c r="Q1292" t="n">
        <v>0.9998104549501684</v>
      </c>
      <c r="R1292" t="n">
        <v>0.9984815952413192</v>
      </c>
      <c r="S1292" t="n">
        <v>0.6504187540949227</v>
      </c>
      <c r="T1292" t="n">
        <v>0.3608665779962807</v>
      </c>
      <c r="U1292" t="n">
        <v>0.8260939053519766</v>
      </c>
    </row>
    <row r="1293">
      <c r="A1293" t="inlineStr">
        <is>
          <t>1349647</t>
        </is>
      </c>
      <c r="B1293" s="70">
        <f>SUMPRODUCT(K1293:N1293,PAINEL_PESOS!$C$16:$C$19)</f>
        <v/>
      </c>
      <c r="C1293" s="70">
        <f>SUMPRODUCT(O1293:Q1293,PAINEL_PESOS!$C$21:$C$23)</f>
        <v/>
      </c>
      <c r="D1293" s="70">
        <f>SUMPRODUCT(R1293:S1293,PAINEL_PESOS!$C$25:$C$26)</f>
        <v/>
      </c>
      <c r="E1293" s="70">
        <f>SUMPRODUCT(T1293:U1293,PAINEL_PESOS!$C$28:$C$29)</f>
        <v/>
      </c>
      <c r="F1293" s="70" t="n">
        <v>0.9997486890903234</v>
      </c>
      <c r="G1293" s="70" t="n">
        <v>0.6923040864422987</v>
      </c>
      <c r="H1293" s="71">
        <f>IF(NOT(AND(PAINEL_PESOS!$D$12="OK - 100%",PAINEL_PESOS!$F$20="OK - 100%",PAINEL_PESOS!$F$24="OK - 100%",PAINEL_PESOS!$F$27="OK - 100%",PAINEL_PESOS!$F$30="OK - 100%")),"", (B1293*PAINEL_PESOS!$B$7+C1293*PAINEL_PESOS!$B$8+D1293*PAINEL_PESOS!$B$9+E1293*PAINEL_PESOS!$B$10)*F1293)</f>
        <v/>
      </c>
      <c r="I1293" s="71">
        <f>IF(H1293="","",H1293-G1293)</f>
        <v/>
      </c>
      <c r="J1293" s="71">
        <f>IF(I1293="","",ABS(I1293))</f>
        <v/>
      </c>
      <c r="K1293" t="n">
        <v>0.2</v>
      </c>
      <c r="L1293" t="n">
        <v>0.9999999999999998</v>
      </c>
      <c r="M1293" t="n">
        <v>0.4949845047825484</v>
      </c>
      <c r="N1293" t="n">
        <v>0.9981837647749641</v>
      </c>
      <c r="O1293" t="n">
        <v>0.3051898736033118</v>
      </c>
      <c r="P1293" t="n">
        <v>0.9999266230398529</v>
      </c>
      <c r="Q1293" t="n">
        <v>0.999813140141804</v>
      </c>
      <c r="R1293" t="n">
        <v>0.8610462486268711</v>
      </c>
      <c r="S1293" t="n">
        <v>0.6416368936010775</v>
      </c>
      <c r="T1293" t="n">
        <v>0.3278439697606371</v>
      </c>
      <c r="U1293" t="n">
        <v>0.8260939053519766</v>
      </c>
    </row>
    <row r="1294">
      <c r="A1294" t="inlineStr">
        <is>
          <t>1349648</t>
        </is>
      </c>
      <c r="B1294" s="70">
        <f>SUMPRODUCT(K1294:N1294,PAINEL_PESOS!$C$16:$C$19)</f>
        <v/>
      </c>
      <c r="C1294" s="70">
        <f>SUMPRODUCT(O1294:Q1294,PAINEL_PESOS!$C$21:$C$23)</f>
        <v/>
      </c>
      <c r="D1294" s="70">
        <f>SUMPRODUCT(R1294:S1294,PAINEL_PESOS!$C$25:$C$26)</f>
        <v/>
      </c>
      <c r="E1294" s="70">
        <f>SUMPRODUCT(T1294:U1294,PAINEL_PESOS!$C$28:$C$29)</f>
        <v/>
      </c>
      <c r="F1294" s="70" t="n">
        <v>0.9997258914572884</v>
      </c>
      <c r="G1294" s="70" t="n">
        <v>0.7126540288906913</v>
      </c>
      <c r="H1294" s="71">
        <f>IF(NOT(AND(PAINEL_PESOS!$D$12="OK - 100%",PAINEL_PESOS!$F$20="OK - 100%",PAINEL_PESOS!$F$24="OK - 100%",PAINEL_PESOS!$F$27="OK - 100%",PAINEL_PESOS!$F$30="OK - 100%")),"", (B1294*PAINEL_PESOS!$B$7+C1294*PAINEL_PESOS!$B$8+D1294*PAINEL_PESOS!$B$9+E1294*PAINEL_PESOS!$B$10)*F1294)</f>
        <v/>
      </c>
      <c r="I1294" s="71">
        <f>IF(H1294="","",H1294-G1294)</f>
        <v/>
      </c>
      <c r="J1294" s="71">
        <f>IF(I1294="","",ABS(I1294))</f>
        <v/>
      </c>
      <c r="K1294" t="n">
        <v>0.2</v>
      </c>
      <c r="L1294" t="n">
        <v>0.9999999999999998</v>
      </c>
      <c r="M1294" t="n">
        <v>0.4949845047825484</v>
      </c>
      <c r="N1294" t="n">
        <v>0.9980189776490918</v>
      </c>
      <c r="O1294" t="n">
        <v>0.3051898736033118</v>
      </c>
      <c r="P1294" t="n">
        <v>0.9999199599677452</v>
      </c>
      <c r="Q1294" t="n">
        <v>0.9997961745986701</v>
      </c>
      <c r="R1294" t="n">
        <v>0.9938008493396887</v>
      </c>
      <c r="S1294" t="n">
        <v>0.6719509449518035</v>
      </c>
      <c r="T1294" t="n">
        <v>0.3278439697606371</v>
      </c>
      <c r="U1294" t="n">
        <v>0.8260939053519766</v>
      </c>
    </row>
    <row r="1295">
      <c r="A1295" t="inlineStr">
        <is>
          <t>1349649</t>
        </is>
      </c>
      <c r="B1295" s="70">
        <f>SUMPRODUCT(K1295:N1295,PAINEL_PESOS!$C$16:$C$19)</f>
        <v/>
      </c>
      <c r="C1295" s="70">
        <f>SUMPRODUCT(O1295:Q1295,PAINEL_PESOS!$C$21:$C$23)</f>
        <v/>
      </c>
      <c r="D1295" s="70">
        <f>SUMPRODUCT(R1295:S1295,PAINEL_PESOS!$C$25:$C$26)</f>
        <v/>
      </c>
      <c r="E1295" s="70">
        <f>SUMPRODUCT(T1295:U1295,PAINEL_PESOS!$C$28:$C$29)</f>
        <v/>
      </c>
      <c r="F1295" s="70" t="n">
        <v>0.9997073150431924</v>
      </c>
      <c r="G1295" s="70" t="n">
        <v>0.7118980005369495</v>
      </c>
      <c r="H1295" s="71">
        <f>IF(NOT(AND(PAINEL_PESOS!$D$12="OK - 100%",PAINEL_PESOS!$F$20="OK - 100%",PAINEL_PESOS!$F$24="OK - 100%",PAINEL_PESOS!$F$27="OK - 100%",PAINEL_PESOS!$F$30="OK - 100%")),"", (B1295*PAINEL_PESOS!$B$7+C1295*PAINEL_PESOS!$B$8+D1295*PAINEL_PESOS!$B$9+E1295*PAINEL_PESOS!$B$10)*F1295)</f>
        <v/>
      </c>
      <c r="I1295" s="71">
        <f>IF(H1295="","",H1295-G1295)</f>
        <v/>
      </c>
      <c r="J1295" s="71">
        <f>IF(I1295="","",ABS(I1295))</f>
        <v/>
      </c>
      <c r="K1295" t="n">
        <v>0.2</v>
      </c>
      <c r="L1295" t="n">
        <v>0.9999999999999998</v>
      </c>
      <c r="M1295" t="n">
        <v>0.4949845047825484</v>
      </c>
      <c r="N1295" t="n">
        <v>0.9978846991799957</v>
      </c>
      <c r="O1295" t="n">
        <v>0.3051898736033118</v>
      </c>
      <c r="P1295" t="n">
        <v>0.9999145298091481</v>
      </c>
      <c r="Q1295" t="n">
        <v>0.9997823486084801</v>
      </c>
      <c r="R1295" t="n">
        <v>0.987922126582905</v>
      </c>
      <c r="S1295" t="n">
        <v>0.671965615306988</v>
      </c>
      <c r="T1295" t="n">
        <v>0.3278439697606371</v>
      </c>
      <c r="U1295" t="n">
        <v>0.8260939053519766</v>
      </c>
    </row>
    <row r="1296">
      <c r="A1296" t="inlineStr">
        <is>
          <t>1349650</t>
        </is>
      </c>
      <c r="B1296" s="70">
        <f>SUMPRODUCT(K1296:N1296,PAINEL_PESOS!$C$16:$C$19)</f>
        <v/>
      </c>
      <c r="C1296" s="70">
        <f>SUMPRODUCT(O1296:Q1296,PAINEL_PESOS!$C$21:$C$23)</f>
        <v/>
      </c>
      <c r="D1296" s="70">
        <f>SUMPRODUCT(R1296:S1296,PAINEL_PESOS!$C$25:$C$26)</f>
        <v/>
      </c>
      <c r="E1296" s="70">
        <f>SUMPRODUCT(T1296:U1296,PAINEL_PESOS!$C$28:$C$29)</f>
        <v/>
      </c>
      <c r="F1296" s="70" t="n">
        <v>0.9997346747985704</v>
      </c>
      <c r="G1296" s="70" t="n">
        <v>0.7019742855580513</v>
      </c>
      <c r="H1296" s="71">
        <f>IF(NOT(AND(PAINEL_PESOS!$D$12="OK - 100%",PAINEL_PESOS!$F$20="OK - 100%",PAINEL_PESOS!$F$24="OK - 100%",PAINEL_PESOS!$F$27="OK - 100%",PAINEL_PESOS!$F$30="OK - 100%")),"", (B1296*PAINEL_PESOS!$B$7+C1296*PAINEL_PESOS!$B$8+D1296*PAINEL_PESOS!$B$9+E1296*PAINEL_PESOS!$B$10)*F1296)</f>
        <v/>
      </c>
      <c r="I1296" s="71">
        <f>IF(H1296="","",H1296-G1296)</f>
        <v/>
      </c>
      <c r="J1296" s="71">
        <f>IF(I1296="","",ABS(I1296))</f>
        <v/>
      </c>
      <c r="K1296" t="n">
        <v>0.2</v>
      </c>
      <c r="L1296" t="n">
        <v>0.9999999999999998</v>
      </c>
      <c r="M1296" t="n">
        <v>0.4949845047825484</v>
      </c>
      <c r="N1296" t="n">
        <v>0.9980824664312724</v>
      </c>
      <c r="O1296" t="n">
        <v>0.3051898736033118</v>
      </c>
      <c r="P1296" t="n">
        <v>0.9999225272098424</v>
      </c>
      <c r="Q1296" t="n">
        <v>0.9998027112730943</v>
      </c>
      <c r="R1296" t="n">
        <v>0.9461307473878752</v>
      </c>
      <c r="S1296" t="n">
        <v>0.6371704877737496</v>
      </c>
      <c r="T1296" t="n">
        <v>0.3297730502717574</v>
      </c>
      <c r="U1296" t="n">
        <v>0.8210668458922535</v>
      </c>
    </row>
    <row r="1297">
      <c r="A1297" t="inlineStr">
        <is>
          <t>1349651</t>
        </is>
      </c>
      <c r="B1297" s="70">
        <f>SUMPRODUCT(K1297:N1297,PAINEL_PESOS!$C$16:$C$19)</f>
        <v/>
      </c>
      <c r="C1297" s="70">
        <f>SUMPRODUCT(O1297:Q1297,PAINEL_PESOS!$C$21:$C$23)</f>
        <v/>
      </c>
      <c r="D1297" s="70">
        <f>SUMPRODUCT(R1297:S1297,PAINEL_PESOS!$C$25:$C$26)</f>
        <v/>
      </c>
      <c r="E1297" s="70">
        <f>SUMPRODUCT(T1297:U1297,PAINEL_PESOS!$C$28:$C$29)</f>
        <v/>
      </c>
      <c r="F1297" s="70" t="n">
        <v>0.9997333951874465</v>
      </c>
      <c r="G1297" s="70" t="n">
        <v>0.6977634541335098</v>
      </c>
      <c r="H1297" s="71">
        <f>IF(NOT(AND(PAINEL_PESOS!$D$12="OK - 100%",PAINEL_PESOS!$F$20="OK - 100%",PAINEL_PESOS!$F$24="OK - 100%",PAINEL_PESOS!$F$27="OK - 100%",PAINEL_PESOS!$F$30="OK - 100%")),"", (B1297*PAINEL_PESOS!$B$7+C1297*PAINEL_PESOS!$B$8+D1297*PAINEL_PESOS!$B$9+E1297*PAINEL_PESOS!$B$10)*F1297)</f>
        <v/>
      </c>
      <c r="I1297" s="71">
        <f>IF(H1297="","",H1297-G1297)</f>
        <v/>
      </c>
      <c r="J1297" s="71">
        <f>IF(I1297="","",ABS(I1297))</f>
        <v/>
      </c>
      <c r="K1297" t="n">
        <v>0.2</v>
      </c>
      <c r="L1297" t="n">
        <v>0.9999999999999998</v>
      </c>
      <c r="M1297" t="n">
        <v>0.4949845047825484</v>
      </c>
      <c r="N1297" t="n">
        <v>0.9980732170378035</v>
      </c>
      <c r="O1297" t="n">
        <v>0.3051898736033118</v>
      </c>
      <c r="P1297" t="n">
        <v>0.9999221532085293</v>
      </c>
      <c r="Q1297" t="n">
        <v>0.9998017589926124</v>
      </c>
      <c r="R1297" t="n">
        <v>0.9415523023061245</v>
      </c>
      <c r="S1297" t="n">
        <v>0.6423444181768785</v>
      </c>
      <c r="T1297" t="n">
        <v>0.295494628877069</v>
      </c>
      <c r="U1297" t="n">
        <v>0.8210668458922535</v>
      </c>
    </row>
    <row r="1298">
      <c r="A1298" t="inlineStr">
        <is>
          <t>1349661</t>
        </is>
      </c>
      <c r="B1298" s="70">
        <f>SUMPRODUCT(K1298:N1298,PAINEL_PESOS!$C$16:$C$19)</f>
        <v/>
      </c>
      <c r="C1298" s="70">
        <f>SUMPRODUCT(O1298:Q1298,PAINEL_PESOS!$C$21:$C$23)</f>
        <v/>
      </c>
      <c r="D1298" s="70">
        <f>SUMPRODUCT(R1298:S1298,PAINEL_PESOS!$C$25:$C$26)</f>
        <v/>
      </c>
      <c r="E1298" s="70">
        <f>SUMPRODUCT(T1298:U1298,PAINEL_PESOS!$C$28:$C$29)</f>
        <v/>
      </c>
      <c r="F1298" s="70" t="n">
        <v>0.9997562644324158</v>
      </c>
      <c r="G1298" s="70" t="n">
        <v>0.7007512630401153</v>
      </c>
      <c r="H1298" s="71">
        <f>IF(NOT(AND(PAINEL_PESOS!$D$12="OK - 100%",PAINEL_PESOS!$F$20="OK - 100%",PAINEL_PESOS!$F$24="OK - 100%",PAINEL_PESOS!$F$27="OK - 100%",PAINEL_PESOS!$F$30="OK - 100%")),"", (B1298*PAINEL_PESOS!$B$7+C1298*PAINEL_PESOS!$B$8+D1298*PAINEL_PESOS!$B$9+E1298*PAINEL_PESOS!$B$10)*F1298)</f>
        <v/>
      </c>
      <c r="I1298" s="71">
        <f>IF(H1298="","",H1298-G1298)</f>
        <v/>
      </c>
      <c r="J1298" s="71">
        <f>IF(I1298="","",ABS(I1298))</f>
        <v/>
      </c>
      <c r="K1298" t="n">
        <v>0.2</v>
      </c>
      <c r="L1298" t="n">
        <v>0.9999999999999998</v>
      </c>
      <c r="M1298" t="n">
        <v>0.4668847245231539</v>
      </c>
      <c r="N1298" t="n">
        <v>0.9981422999108259</v>
      </c>
      <c r="O1298" t="n">
        <v>0.2302363583180462</v>
      </c>
      <c r="P1298" t="n">
        <v>0.9999607138233307</v>
      </c>
      <c r="Q1298" t="n">
        <v>0.9998666367282628</v>
      </c>
      <c r="R1298" t="n">
        <v>0.9678986105412593</v>
      </c>
      <c r="S1298" t="n">
        <v>0.6301101824700688</v>
      </c>
      <c r="T1298" t="n">
        <v>0.3640514716664459</v>
      </c>
      <c r="U1298" t="n">
        <v>0.8260939053519766</v>
      </c>
    </row>
    <row r="1299">
      <c r="A1299" t="inlineStr">
        <is>
          <t>1349662</t>
        </is>
      </c>
      <c r="B1299" s="70">
        <f>SUMPRODUCT(K1299:N1299,PAINEL_PESOS!$C$16:$C$19)</f>
        <v/>
      </c>
      <c r="C1299" s="70">
        <f>SUMPRODUCT(O1299:Q1299,PAINEL_PESOS!$C$21:$C$23)</f>
        <v/>
      </c>
      <c r="D1299" s="70">
        <f>SUMPRODUCT(R1299:S1299,PAINEL_PESOS!$C$25:$C$26)</f>
        <v/>
      </c>
      <c r="E1299" s="70">
        <f>SUMPRODUCT(T1299:U1299,PAINEL_PESOS!$C$28:$C$29)</f>
        <v/>
      </c>
      <c r="F1299" s="70" t="n">
        <v>0.9997582935589709</v>
      </c>
      <c r="G1299" s="70" t="n">
        <v>0.7030161939107997</v>
      </c>
      <c r="H1299" s="71">
        <f>IF(NOT(AND(PAINEL_PESOS!$D$12="OK - 100%",PAINEL_PESOS!$F$20="OK - 100%",PAINEL_PESOS!$F$24="OK - 100%",PAINEL_PESOS!$F$27="OK - 100%",PAINEL_PESOS!$F$30="OK - 100%")),"", (B1299*PAINEL_PESOS!$B$7+C1299*PAINEL_PESOS!$B$8+D1299*PAINEL_PESOS!$B$9+E1299*PAINEL_PESOS!$B$10)*F1299)</f>
        <v/>
      </c>
      <c r="I1299" s="71">
        <f>IF(H1299="","",H1299-G1299)</f>
        <v/>
      </c>
      <c r="J1299" s="71">
        <f>IF(I1299="","",ABS(I1299))</f>
        <v/>
      </c>
      <c r="K1299" t="n">
        <v>0.2</v>
      </c>
      <c r="L1299" t="n">
        <v>0.9999999999999998</v>
      </c>
      <c r="M1299" t="n">
        <v>0.4668847245231539</v>
      </c>
      <c r="N1299" t="n">
        <v>0.9981577671303594</v>
      </c>
      <c r="O1299" t="n">
        <v>0.2302363583180462</v>
      </c>
      <c r="P1299" t="n">
        <v>0.9999610411766373</v>
      </c>
      <c r="Q1299" t="n">
        <v>0.9998677478752209</v>
      </c>
      <c r="R1299" t="n">
        <v>0.9861930473868609</v>
      </c>
      <c r="S1299" t="n">
        <v>0.6299194997978363</v>
      </c>
      <c r="T1299" t="n">
        <v>0.3640514716664459</v>
      </c>
      <c r="U1299" t="n">
        <v>0.8260939053519766</v>
      </c>
    </row>
    <row r="1300">
      <c r="A1300" t="inlineStr">
        <is>
          <t>1349663</t>
        </is>
      </c>
      <c r="B1300" s="70">
        <f>SUMPRODUCT(K1300:N1300,PAINEL_PESOS!$C$16:$C$19)</f>
        <v/>
      </c>
      <c r="C1300" s="70">
        <f>SUMPRODUCT(O1300:Q1300,PAINEL_PESOS!$C$21:$C$23)</f>
        <v/>
      </c>
      <c r="D1300" s="70">
        <f>SUMPRODUCT(R1300:S1300,PAINEL_PESOS!$C$25:$C$26)</f>
        <v/>
      </c>
      <c r="E1300" s="70">
        <f>SUMPRODUCT(T1300:U1300,PAINEL_PESOS!$C$28:$C$29)</f>
        <v/>
      </c>
      <c r="F1300" s="70" t="n">
        <v>0.9997584432543042</v>
      </c>
      <c r="G1300" s="70" t="n">
        <v>0.7031935452816485</v>
      </c>
      <c r="H1300" s="71">
        <f>IF(NOT(AND(PAINEL_PESOS!$D$12="OK - 100%",PAINEL_PESOS!$F$20="OK - 100%",PAINEL_PESOS!$F$24="OK - 100%",PAINEL_PESOS!$F$27="OK - 100%",PAINEL_PESOS!$F$30="OK - 100%")),"", (B1300*PAINEL_PESOS!$B$7+C1300*PAINEL_PESOS!$B$8+D1300*PAINEL_PESOS!$B$9+E1300*PAINEL_PESOS!$B$10)*F1300)</f>
        <v/>
      </c>
      <c r="I1300" s="71">
        <f>IF(H1300="","",H1300-G1300)</f>
        <v/>
      </c>
      <c r="J1300" s="71">
        <f>IF(I1300="","",ABS(I1300))</f>
        <v/>
      </c>
      <c r="K1300" t="n">
        <v>0.2</v>
      </c>
      <c r="L1300" t="n">
        <v>0.9999999999999998</v>
      </c>
      <c r="M1300" t="n">
        <v>0.4668847245231539</v>
      </c>
      <c r="N1300" t="n">
        <v>0.9981589081968677</v>
      </c>
      <c r="O1300" t="n">
        <v>0.2302363583180462</v>
      </c>
      <c r="P1300" t="n">
        <v>0.9999610653263725</v>
      </c>
      <c r="Q1300" t="n">
        <v>0.9998678298475959</v>
      </c>
      <c r="R1300" t="n">
        <v>0.9879609471280704</v>
      </c>
      <c r="S1300" t="n">
        <v>0.6295692702353008</v>
      </c>
      <c r="T1300" t="n">
        <v>0.3640514716664459</v>
      </c>
      <c r="U1300" t="n">
        <v>0.8260939053519766</v>
      </c>
    </row>
    <row r="1301">
      <c r="A1301" t="inlineStr">
        <is>
          <t>1349668</t>
        </is>
      </c>
      <c r="B1301" s="70">
        <f>SUMPRODUCT(K1301:N1301,PAINEL_PESOS!$C$16:$C$19)</f>
        <v/>
      </c>
      <c r="C1301" s="70">
        <f>SUMPRODUCT(O1301:Q1301,PAINEL_PESOS!$C$21:$C$23)</f>
        <v/>
      </c>
      <c r="D1301" s="70">
        <f>SUMPRODUCT(R1301:S1301,PAINEL_PESOS!$C$25:$C$26)</f>
        <v/>
      </c>
      <c r="E1301" s="70">
        <f>SUMPRODUCT(T1301:U1301,PAINEL_PESOS!$C$28:$C$29)</f>
        <v/>
      </c>
      <c r="F1301" s="70" t="n">
        <v>0.999745468179885</v>
      </c>
      <c r="G1301" s="70" t="n">
        <v>0.7022353740108442</v>
      </c>
      <c r="H1301" s="71">
        <f>IF(NOT(AND(PAINEL_PESOS!$D$12="OK - 100%",PAINEL_PESOS!$F$20="OK - 100%",PAINEL_PESOS!$F$24="OK - 100%",PAINEL_PESOS!$F$27="OK - 100%",PAINEL_PESOS!$F$30="OK - 100%")),"", (B1301*PAINEL_PESOS!$B$7+C1301*PAINEL_PESOS!$B$8+D1301*PAINEL_PESOS!$B$9+E1301*PAINEL_PESOS!$B$10)*F1301)</f>
        <v/>
      </c>
      <c r="I1301" s="71">
        <f>IF(H1301="","",H1301-G1301)</f>
        <v/>
      </c>
      <c r="J1301" s="71">
        <f>IF(I1301="","",ABS(I1301))</f>
        <v/>
      </c>
      <c r="K1301" t="n">
        <v>0.2</v>
      </c>
      <c r="L1301" t="n">
        <v>0.9999999999999998</v>
      </c>
      <c r="M1301" t="n">
        <v>0.4839636378938823</v>
      </c>
      <c r="N1301" t="n">
        <v>0.9981225002060168</v>
      </c>
      <c r="O1301" t="n">
        <v>0.2807419048311759</v>
      </c>
      <c r="P1301" t="n">
        <v>0.9999382657491754</v>
      </c>
      <c r="Q1301" t="n">
        <v>0.999829636255918</v>
      </c>
      <c r="R1301" t="n">
        <v>0.9766254194148689</v>
      </c>
      <c r="S1301" t="n">
        <v>0.5896354276914073</v>
      </c>
      <c r="T1301" t="n">
        <v>0.3938891691404501</v>
      </c>
      <c r="U1301" t="n">
        <v>0.7977803296044129</v>
      </c>
    </row>
    <row r="1302">
      <c r="A1302" t="inlineStr">
        <is>
          <t>1349664</t>
        </is>
      </c>
      <c r="B1302" s="70">
        <f>SUMPRODUCT(K1302:N1302,PAINEL_PESOS!$C$16:$C$19)</f>
        <v/>
      </c>
      <c r="C1302" s="70">
        <f>SUMPRODUCT(O1302:Q1302,PAINEL_PESOS!$C$21:$C$23)</f>
        <v/>
      </c>
      <c r="D1302" s="70">
        <f>SUMPRODUCT(R1302:S1302,PAINEL_PESOS!$C$25:$C$26)</f>
        <v/>
      </c>
      <c r="E1302" s="70">
        <f>SUMPRODUCT(T1302:U1302,PAINEL_PESOS!$C$28:$C$29)</f>
        <v/>
      </c>
      <c r="F1302" s="70" t="n">
        <v>0.9997446715752351</v>
      </c>
      <c r="G1302" s="70" t="n">
        <v>0.7055181718637149</v>
      </c>
      <c r="H1302" s="71">
        <f>IF(NOT(AND(PAINEL_PESOS!$D$12="OK - 100%",PAINEL_PESOS!$F$20="OK - 100%",PAINEL_PESOS!$F$24="OK - 100%",PAINEL_PESOS!$F$27="OK - 100%",PAINEL_PESOS!$F$30="OK - 100%")),"", (B1302*PAINEL_PESOS!$B$7+C1302*PAINEL_PESOS!$B$8+D1302*PAINEL_PESOS!$B$9+E1302*PAINEL_PESOS!$B$10)*F1302)</f>
        <v/>
      </c>
      <c r="I1302" s="71">
        <f>IF(H1302="","",H1302-G1302)</f>
        <v/>
      </c>
      <c r="J1302" s="71">
        <f>IF(I1302="","",ABS(I1302))</f>
        <v/>
      </c>
      <c r="K1302" t="n">
        <v>0.2</v>
      </c>
      <c r="L1302" t="n">
        <v>0.9999999999999998</v>
      </c>
      <c r="M1302" t="n">
        <v>0.4844751743979274</v>
      </c>
      <c r="N1302" t="n">
        <v>0.9981184311998059</v>
      </c>
      <c r="O1302" t="n">
        <v>0.2819860656161668</v>
      </c>
      <c r="P1302" t="n">
        <v>0.999937473414298</v>
      </c>
      <c r="Q1302" t="n">
        <v>0.999828203405372</v>
      </c>
      <c r="R1302" t="n">
        <v>0.974947065794834</v>
      </c>
      <c r="S1302" t="n">
        <v>0.630098947107205</v>
      </c>
      <c r="T1302" t="n">
        <v>0.3519823043645096</v>
      </c>
      <c r="U1302" t="n">
        <v>0.8260939053519766</v>
      </c>
    </row>
    <row r="1303">
      <c r="A1303" t="inlineStr">
        <is>
          <t>1349674</t>
        </is>
      </c>
      <c r="B1303" s="70">
        <f>SUMPRODUCT(K1303:N1303,PAINEL_PESOS!$C$16:$C$19)</f>
        <v/>
      </c>
      <c r="C1303" s="70">
        <f>SUMPRODUCT(O1303:Q1303,PAINEL_PESOS!$C$21:$C$23)</f>
        <v/>
      </c>
      <c r="D1303" s="70">
        <f>SUMPRODUCT(R1303:S1303,PAINEL_PESOS!$C$25:$C$26)</f>
        <v/>
      </c>
      <c r="E1303" s="70">
        <f>SUMPRODUCT(T1303:U1303,PAINEL_PESOS!$C$28:$C$29)</f>
        <v/>
      </c>
      <c r="F1303" s="70" t="n">
        <v>0.999745817914566</v>
      </c>
      <c r="G1303" s="70" t="n"/>
      <c r="H1303" s="71">
        <f>IF(NOT(AND(PAINEL_PESOS!$D$12="OK - 100%",PAINEL_PESOS!$F$20="OK - 100%",PAINEL_PESOS!$F$24="OK - 100%",PAINEL_PESOS!$F$27="OK - 100%",PAINEL_PESOS!$F$30="OK - 100%")),"", (B1303*PAINEL_PESOS!$B$7+C1303*PAINEL_PESOS!$B$8+D1303*PAINEL_PESOS!$B$9+E1303*PAINEL_PESOS!$B$10)*F1303)</f>
        <v/>
      </c>
      <c r="I1303" s="71">
        <f>IF(H1303="","",H1303-G1303)</f>
        <v/>
      </c>
      <c r="J1303" s="71">
        <f>IF(I1303="","",ABS(I1303))</f>
        <v/>
      </c>
      <c r="K1303" t="n">
        <v>0.2</v>
      </c>
      <c r="L1303" t="n">
        <v>0.9999999999999998</v>
      </c>
      <c r="M1303" t="n">
        <v>0.4949845047825484</v>
      </c>
      <c r="N1303" t="n">
        <v>0.9981630114344691</v>
      </c>
      <c r="O1303" t="n">
        <v>0.3051898736033118</v>
      </c>
      <c r="P1303" t="n">
        <v>0.9999257839416222</v>
      </c>
      <c r="Q1303" t="n">
        <v>0.9998110036036808</v>
      </c>
      <c r="R1303" t="n">
        <v>0.8789875606974336</v>
      </c>
      <c r="S1303" t="n">
        <v>0.53821575073948</v>
      </c>
      <c r="U1303" t="n">
        <v>0.8260939053519766</v>
      </c>
    </row>
    <row r="1304">
      <c r="A1304" t="inlineStr">
        <is>
          <t>1349665</t>
        </is>
      </c>
      <c r="B1304" s="70">
        <f>SUMPRODUCT(K1304:N1304,PAINEL_PESOS!$C$16:$C$19)</f>
        <v/>
      </c>
      <c r="C1304" s="70">
        <f>SUMPRODUCT(O1304:Q1304,PAINEL_PESOS!$C$21:$C$23)</f>
        <v/>
      </c>
      <c r="D1304" s="70">
        <f>SUMPRODUCT(R1304:S1304,PAINEL_PESOS!$C$25:$C$26)</f>
        <v/>
      </c>
      <c r="E1304" s="70">
        <f>SUMPRODUCT(T1304:U1304,PAINEL_PESOS!$C$28:$C$29)</f>
        <v/>
      </c>
      <c r="F1304" s="70" t="n">
        <v>0.999753510848829</v>
      </c>
      <c r="G1304" s="70" t="n">
        <v>0.7082578113159448</v>
      </c>
      <c r="H1304" s="71">
        <f>IF(NOT(AND(PAINEL_PESOS!$D$12="OK - 100%",PAINEL_PESOS!$F$20="OK - 100%",PAINEL_PESOS!$F$24="OK - 100%",PAINEL_PESOS!$F$27="OK - 100%",PAINEL_PESOS!$F$30="OK - 100%")),"", (B1304*PAINEL_PESOS!$B$7+C1304*PAINEL_PESOS!$B$8+D1304*PAINEL_PESOS!$B$9+E1304*PAINEL_PESOS!$B$10)*F1304)</f>
        <v/>
      </c>
      <c r="I1304" s="71">
        <f>IF(H1304="","",H1304-G1304)</f>
        <v/>
      </c>
      <c r="J1304" s="71">
        <f>IF(I1304="","",ABS(I1304))</f>
        <v/>
      </c>
      <c r="K1304" t="n">
        <v>0.2</v>
      </c>
      <c r="L1304" t="n">
        <v>0.9999999999999998</v>
      </c>
      <c r="M1304" t="n">
        <v>0.4723861508276092</v>
      </c>
      <c r="N1304" t="n">
        <v>0.998141295854661</v>
      </c>
      <c r="O1304" t="n">
        <v>0.2487697828822681</v>
      </c>
      <c r="P1304" t="n">
        <v>0.9999536482194483</v>
      </c>
      <c r="Q1304" t="n">
        <v>0.9998551873739444</v>
      </c>
      <c r="R1304" t="n">
        <v>0.997188351641719</v>
      </c>
      <c r="S1304" t="n">
        <v>0.6295549885293867</v>
      </c>
      <c r="T1304" t="n">
        <v>0.3938891691404501</v>
      </c>
      <c r="U1304" t="n">
        <v>0.8125108128288094</v>
      </c>
    </row>
    <row r="1305">
      <c r="A1305" t="inlineStr">
        <is>
          <t>1349680</t>
        </is>
      </c>
      <c r="B1305" s="70">
        <f>SUMPRODUCT(K1305:N1305,PAINEL_PESOS!$C$16:$C$19)</f>
        <v/>
      </c>
      <c r="C1305" s="70">
        <f>SUMPRODUCT(O1305:Q1305,PAINEL_PESOS!$C$21:$C$23)</f>
        <v/>
      </c>
      <c r="D1305" s="70">
        <f>SUMPRODUCT(R1305:S1305,PAINEL_PESOS!$C$25:$C$26)</f>
        <v/>
      </c>
      <c r="E1305" s="70">
        <f>SUMPRODUCT(T1305:U1305,PAINEL_PESOS!$C$28:$C$29)</f>
        <v/>
      </c>
      <c r="F1305" s="70" t="n">
        <v>0.9988865024405579</v>
      </c>
      <c r="G1305" s="70" t="n">
        <v>0.5748640624417194</v>
      </c>
      <c r="H1305" s="71">
        <f>IF(NOT(AND(PAINEL_PESOS!$D$12="OK - 100%",PAINEL_PESOS!$F$20="OK - 100%",PAINEL_PESOS!$F$24="OK - 100%",PAINEL_PESOS!$F$27="OK - 100%",PAINEL_PESOS!$F$30="OK - 100%")),"", (B1305*PAINEL_PESOS!$B$7+C1305*PAINEL_PESOS!$B$8+D1305*PAINEL_PESOS!$B$9+E1305*PAINEL_PESOS!$B$10)*F1305)</f>
        <v/>
      </c>
      <c r="I1305" s="71">
        <f>IF(H1305="","",H1305-G1305)</f>
        <v/>
      </c>
      <c r="J1305" s="71">
        <f>IF(I1305="","",ABS(I1305))</f>
        <v/>
      </c>
      <c r="K1305" t="n">
        <v>0.2</v>
      </c>
      <c r="L1305" t="n">
        <v>0</v>
      </c>
      <c r="M1305" t="n">
        <v>1</v>
      </c>
      <c r="N1305" t="n">
        <v>0.9981063633332921</v>
      </c>
      <c r="O1305" t="n">
        <v>0.2157453128476017</v>
      </c>
      <c r="P1305" t="n">
        <v>0.9999865808959532</v>
      </c>
      <c r="Q1305" t="n">
        <v>0.9956758936256918</v>
      </c>
      <c r="R1305" t="n">
        <v>0.2040280882143312</v>
      </c>
      <c r="S1305" t="n">
        <v>0.5328613224018028</v>
      </c>
      <c r="T1305" t="n">
        <v>0.4677307299384692</v>
      </c>
      <c r="U1305" t="n">
        <v>0.8260939053519766</v>
      </c>
    </row>
    <row r="1306">
      <c r="A1306" t="inlineStr">
        <is>
          <t>1349669</t>
        </is>
      </c>
      <c r="B1306" s="70">
        <f>SUMPRODUCT(K1306:N1306,PAINEL_PESOS!$C$16:$C$19)</f>
        <v/>
      </c>
      <c r="C1306" s="70">
        <f>SUMPRODUCT(O1306:Q1306,PAINEL_PESOS!$C$21:$C$23)</f>
        <v/>
      </c>
      <c r="D1306" s="70">
        <f>SUMPRODUCT(R1306:S1306,PAINEL_PESOS!$C$25:$C$26)</f>
        <v/>
      </c>
      <c r="E1306" s="70">
        <f>SUMPRODUCT(T1306:U1306,PAINEL_PESOS!$C$28:$C$29)</f>
        <v/>
      </c>
      <c r="F1306" s="70" t="n">
        <v>0.9996657805085383</v>
      </c>
      <c r="G1306" s="70" t="n">
        <v>0.7057493328712848</v>
      </c>
      <c r="H1306" s="71">
        <f>IF(NOT(AND(PAINEL_PESOS!$D$12="OK - 100%",PAINEL_PESOS!$F$20="OK - 100%",PAINEL_PESOS!$F$24="OK - 100%",PAINEL_PESOS!$F$27="OK - 100%",PAINEL_PESOS!$F$30="OK - 100%")),"", (B1306*PAINEL_PESOS!$B$7+C1306*PAINEL_PESOS!$B$8+D1306*PAINEL_PESOS!$B$9+E1306*PAINEL_PESOS!$B$10)*F1306)</f>
        <v/>
      </c>
      <c r="I1306" s="71">
        <f>IF(H1306="","",H1306-G1306)</f>
        <v/>
      </c>
      <c r="J1306" s="71">
        <f>IF(I1306="","",ABS(I1306))</f>
        <v/>
      </c>
      <c r="K1306" t="n">
        <v>0.2</v>
      </c>
      <c r="L1306" t="n">
        <v>0.922953429863109</v>
      </c>
      <c r="M1306" t="n">
        <v>0.5268204655320405</v>
      </c>
      <c r="N1306" t="n">
        <v>0.9980768639770622</v>
      </c>
      <c r="O1306" t="n">
        <v>0.2843348282920097</v>
      </c>
      <c r="P1306" t="n">
        <v>0.9999368076617433</v>
      </c>
      <c r="Q1306" t="n">
        <v>0.9994700254595063</v>
      </c>
      <c r="R1306" t="n">
        <v>0.9922276561573332</v>
      </c>
      <c r="S1306" t="n">
        <v>0.5892517440408169</v>
      </c>
      <c r="T1306" t="n">
        <v>0.3938891691404501</v>
      </c>
      <c r="U1306" t="n">
        <v>0.8260939053519766</v>
      </c>
    </row>
    <row r="1307">
      <c r="A1307" t="inlineStr">
        <is>
          <t>1349670</t>
        </is>
      </c>
      <c r="B1307" s="70">
        <f>SUMPRODUCT(K1307:N1307,PAINEL_PESOS!$C$16:$C$19)</f>
        <v/>
      </c>
      <c r="C1307" s="70">
        <f>SUMPRODUCT(O1307:Q1307,PAINEL_PESOS!$C$21:$C$23)</f>
        <v/>
      </c>
      <c r="D1307" s="70">
        <f>SUMPRODUCT(R1307:S1307,PAINEL_PESOS!$C$25:$C$26)</f>
        <v/>
      </c>
      <c r="E1307" s="70">
        <f>SUMPRODUCT(T1307:U1307,PAINEL_PESOS!$C$28:$C$29)</f>
        <v/>
      </c>
      <c r="F1307" s="70" t="n">
        <v>0.9997489695352972</v>
      </c>
      <c r="G1307" s="70" t="n">
        <v>0.7092045287642837</v>
      </c>
      <c r="H1307" s="71">
        <f>IF(NOT(AND(PAINEL_PESOS!$D$12="OK - 100%",PAINEL_PESOS!$F$20="OK - 100%",PAINEL_PESOS!$F$24="OK - 100%",PAINEL_PESOS!$F$27="OK - 100%",PAINEL_PESOS!$F$30="OK - 100%")),"", (B1307*PAINEL_PESOS!$B$7+C1307*PAINEL_PESOS!$B$8+D1307*PAINEL_PESOS!$B$9+E1307*PAINEL_PESOS!$B$10)*F1307)</f>
        <v/>
      </c>
      <c r="I1307" s="71">
        <f>IF(H1307="","",H1307-G1307)</f>
        <v/>
      </c>
      <c r="J1307" s="71">
        <f>IF(I1307="","",ABS(I1307))</f>
        <v/>
      </c>
      <c r="K1307" t="n">
        <v>0.2</v>
      </c>
      <c r="L1307" t="n">
        <v>0.9999999999999998</v>
      </c>
      <c r="M1307" t="n">
        <v>0.4949845047825484</v>
      </c>
      <c r="N1307" t="n">
        <v>0.998185791874423</v>
      </c>
      <c r="O1307" t="n">
        <v>0.3051898736033118</v>
      </c>
      <c r="P1307" t="n">
        <v>0.9999267049986678</v>
      </c>
      <c r="Q1307" t="n">
        <v>0.9998133488282469</v>
      </c>
      <c r="R1307" t="n">
        <v>0.9825386130692</v>
      </c>
      <c r="S1307" t="n">
        <v>0.5893340557647109</v>
      </c>
      <c r="T1307" t="n">
        <v>0.3938891691404501</v>
      </c>
      <c r="U1307" t="n">
        <v>0.8260939053519766</v>
      </c>
    </row>
    <row r="1308">
      <c r="A1308" t="inlineStr">
        <is>
          <t>1349671</t>
        </is>
      </c>
      <c r="B1308" s="70">
        <f>SUMPRODUCT(K1308:N1308,PAINEL_PESOS!$C$16:$C$19)</f>
        <v/>
      </c>
      <c r="C1308" s="70">
        <f>SUMPRODUCT(O1308:Q1308,PAINEL_PESOS!$C$21:$C$23)</f>
        <v/>
      </c>
      <c r="D1308" s="70">
        <f>SUMPRODUCT(R1308:S1308,PAINEL_PESOS!$C$25:$C$26)</f>
        <v/>
      </c>
      <c r="E1308" s="70">
        <f>SUMPRODUCT(T1308:U1308,PAINEL_PESOS!$C$28:$C$29)</f>
        <v/>
      </c>
      <c r="F1308" s="70" t="n">
        <v>0.9997489152107327</v>
      </c>
      <c r="G1308" s="70" t="n">
        <v>0.7038478368843655</v>
      </c>
      <c r="H1308" s="71">
        <f>IF(NOT(AND(PAINEL_PESOS!$D$12="OK - 100%",PAINEL_PESOS!$F$20="OK - 100%",PAINEL_PESOS!$F$24="OK - 100%",PAINEL_PESOS!$F$27="OK - 100%",PAINEL_PESOS!$F$30="OK - 100%")),"", (B1308*PAINEL_PESOS!$B$7+C1308*PAINEL_PESOS!$B$8+D1308*PAINEL_PESOS!$B$9+E1308*PAINEL_PESOS!$B$10)*F1308)</f>
        <v/>
      </c>
      <c r="I1308" s="71">
        <f>IF(H1308="","",H1308-G1308)</f>
        <v/>
      </c>
      <c r="J1308" s="71">
        <f>IF(I1308="","",ABS(I1308))</f>
        <v/>
      </c>
      <c r="K1308" t="n">
        <v>0.2</v>
      </c>
      <c r="L1308" t="n">
        <v>0.9999999999999998</v>
      </c>
      <c r="M1308" t="n">
        <v>0.4949845047825484</v>
      </c>
      <c r="N1308" t="n">
        <v>0.9981853992081594</v>
      </c>
      <c r="O1308" t="n">
        <v>0.3051898736033118</v>
      </c>
      <c r="P1308" t="n">
        <v>0.9999266891225649</v>
      </c>
      <c r="Q1308" t="n">
        <v>0.9998133084039458</v>
      </c>
      <c r="R1308" t="n">
        <v>0.9661964993724824</v>
      </c>
      <c r="S1308" t="n">
        <v>0.5974544765150829</v>
      </c>
      <c r="T1308" t="n">
        <v>0.3938891691404501</v>
      </c>
      <c r="U1308" t="n">
        <v>0.7914518429252136</v>
      </c>
    </row>
    <row r="1309">
      <c r="A1309" t="inlineStr">
        <is>
          <t>1349672</t>
        </is>
      </c>
      <c r="B1309" s="70">
        <f>SUMPRODUCT(K1309:N1309,PAINEL_PESOS!$C$16:$C$19)</f>
        <v/>
      </c>
      <c r="C1309" s="70">
        <f>SUMPRODUCT(O1309:Q1309,PAINEL_PESOS!$C$21:$C$23)</f>
        <v/>
      </c>
      <c r="D1309" s="70">
        <f>SUMPRODUCT(R1309:S1309,PAINEL_PESOS!$C$25:$C$26)</f>
        <v/>
      </c>
      <c r="E1309" s="70">
        <f>SUMPRODUCT(T1309:U1309,PAINEL_PESOS!$C$28:$C$29)</f>
        <v/>
      </c>
      <c r="F1309" s="70" t="n">
        <v>0.9992066031569641</v>
      </c>
      <c r="G1309" s="70" t="n">
        <v>0.6667767852046327</v>
      </c>
      <c r="H1309" s="71">
        <f>IF(NOT(AND(PAINEL_PESOS!$D$12="OK - 100%",PAINEL_PESOS!$F$20="OK - 100%",PAINEL_PESOS!$F$24="OK - 100%",PAINEL_PESOS!$F$27="OK - 100%",PAINEL_PESOS!$F$30="OK - 100%")),"", (B1309*PAINEL_PESOS!$B$7+C1309*PAINEL_PESOS!$B$8+D1309*PAINEL_PESOS!$B$9+E1309*PAINEL_PESOS!$B$10)*F1309)</f>
        <v/>
      </c>
      <c r="I1309" s="71">
        <f>IF(H1309="","",H1309-G1309)</f>
        <v/>
      </c>
      <c r="J1309" s="71">
        <f>IF(I1309="","",ABS(I1309))</f>
        <v/>
      </c>
      <c r="K1309" t="n">
        <v>0.2</v>
      </c>
      <c r="L1309" t="n">
        <v>0.3836398421907657</v>
      </c>
      <c r="M1309" t="n">
        <v>0.8062559351108854</v>
      </c>
      <c r="N1309" t="n">
        <v>0.9981265632219867</v>
      </c>
      <c r="O1309" t="n">
        <v>0.2577003925993544</v>
      </c>
      <c r="P1309" t="n">
        <v>0.9999638404106105</v>
      </c>
      <c r="Q1309" t="n">
        <v>0.9972167935899454</v>
      </c>
      <c r="R1309" t="n">
        <v>0.8925044330434899</v>
      </c>
      <c r="S1309" t="n">
        <v>0.5683520544960112</v>
      </c>
      <c r="T1309" t="n">
        <v>0.3938891691404501</v>
      </c>
      <c r="U1309" t="n">
        <v>0.7864389461727831</v>
      </c>
    </row>
    <row r="1310">
      <c r="A1310" t="inlineStr">
        <is>
          <t>1349673</t>
        </is>
      </c>
      <c r="B1310" s="70">
        <f>SUMPRODUCT(K1310:N1310,PAINEL_PESOS!$C$16:$C$19)</f>
        <v/>
      </c>
      <c r="C1310" s="70">
        <f>SUMPRODUCT(O1310:Q1310,PAINEL_PESOS!$C$21:$C$23)</f>
        <v/>
      </c>
      <c r="D1310" s="70">
        <f>SUMPRODUCT(R1310:S1310,PAINEL_PESOS!$C$25:$C$26)</f>
        <v/>
      </c>
      <c r="E1310" s="70">
        <f>SUMPRODUCT(T1310:U1310,PAINEL_PESOS!$C$28:$C$29)</f>
        <v/>
      </c>
      <c r="F1310" s="70" t="n">
        <v>0.9997318120981008</v>
      </c>
      <c r="G1310" s="70" t="n"/>
      <c r="H1310" s="71">
        <f>IF(NOT(AND(PAINEL_PESOS!$D$12="OK - 100%",PAINEL_PESOS!$F$20="OK - 100%",PAINEL_PESOS!$F$24="OK - 100%",PAINEL_PESOS!$F$27="OK - 100%",PAINEL_PESOS!$F$30="OK - 100%")),"", (B1310*PAINEL_PESOS!$B$7+C1310*PAINEL_PESOS!$B$8+D1310*PAINEL_PESOS!$B$9+E1310*PAINEL_PESOS!$B$10)*F1310)</f>
        <v/>
      </c>
      <c r="I1310" s="71">
        <f>IF(H1310="","",H1310-G1310)</f>
        <v/>
      </c>
      <c r="J1310" s="71">
        <f>IF(I1310="","",ABS(I1310))</f>
        <v/>
      </c>
      <c r="K1310" t="n">
        <v>0.2</v>
      </c>
      <c r="L1310" t="n">
        <v>0.9999999999999998</v>
      </c>
      <c r="M1310" t="n">
        <v>0.4949845047825484</v>
      </c>
      <c r="N1310" t="n">
        <v>0.9980617739973427</v>
      </c>
      <c r="O1310" t="n">
        <v>0.3051898736033118</v>
      </c>
      <c r="P1310" t="n">
        <v>0.9999216905025579</v>
      </c>
      <c r="Q1310" t="n">
        <v>0.9998005808545112</v>
      </c>
      <c r="R1310" t="n">
        <v>0.5672470080282248</v>
      </c>
      <c r="S1310" t="n">
        <v>0.5373693498401853</v>
      </c>
      <c r="U1310" t="n">
        <v>0.8260939053519766</v>
      </c>
    </row>
    <row r="1311">
      <c r="A1311" t="inlineStr">
        <is>
          <t>1349676</t>
        </is>
      </c>
      <c r="B1311" s="70">
        <f>SUMPRODUCT(K1311:N1311,PAINEL_PESOS!$C$16:$C$19)</f>
        <v/>
      </c>
      <c r="C1311" s="70">
        <f>SUMPRODUCT(O1311:Q1311,PAINEL_PESOS!$C$21:$C$23)</f>
        <v/>
      </c>
      <c r="D1311" s="70">
        <f>SUMPRODUCT(R1311:S1311,PAINEL_PESOS!$C$25:$C$26)</f>
        <v/>
      </c>
      <c r="E1311" s="70">
        <f>SUMPRODUCT(T1311:U1311,PAINEL_PESOS!$C$28:$C$29)</f>
        <v/>
      </c>
      <c r="F1311" s="70" t="n">
        <v>0.9988141990177518</v>
      </c>
      <c r="G1311" s="70" t="n">
        <v>0.6326677494360144</v>
      </c>
      <c r="H1311" s="71">
        <f>IF(NOT(AND(PAINEL_PESOS!$D$12="OK - 100%",PAINEL_PESOS!$F$20="OK - 100%",PAINEL_PESOS!$F$24="OK - 100%",PAINEL_PESOS!$F$27="OK - 100%",PAINEL_PESOS!$F$30="OK - 100%")),"", (B1311*PAINEL_PESOS!$B$7+C1311*PAINEL_PESOS!$B$8+D1311*PAINEL_PESOS!$B$9+E1311*PAINEL_PESOS!$B$10)*F1311)</f>
        <v/>
      </c>
      <c r="I1311" s="71">
        <f>IF(H1311="","",H1311-G1311)</f>
        <v/>
      </c>
      <c r="J1311" s="71">
        <f>IF(I1311="","",ABS(I1311))</f>
        <v/>
      </c>
      <c r="K1311" t="n">
        <v>0.2</v>
      </c>
      <c r="L1311" t="n">
        <v>0</v>
      </c>
      <c r="M1311" t="n">
        <v>1</v>
      </c>
      <c r="N1311" t="n">
        <v>0.9979829678744849</v>
      </c>
      <c r="O1311" t="n">
        <v>0.2157453128476017</v>
      </c>
      <c r="P1311" t="n">
        <v>0.9999857057098686</v>
      </c>
      <c r="Q1311" t="n">
        <v>0.995394872452371</v>
      </c>
      <c r="R1311" t="n">
        <v>0.7241736401248625</v>
      </c>
      <c r="S1311" t="n">
        <v>0.5677687110484315</v>
      </c>
      <c r="T1311" t="n">
        <v>0.4047695930767201</v>
      </c>
      <c r="U1311" t="n">
        <v>0.7975635095942223</v>
      </c>
    </row>
    <row r="1312">
      <c r="A1312" t="inlineStr">
        <is>
          <t>1349678</t>
        </is>
      </c>
      <c r="B1312" s="70">
        <f>SUMPRODUCT(K1312:N1312,PAINEL_PESOS!$C$16:$C$19)</f>
        <v/>
      </c>
      <c r="C1312" s="70">
        <f>SUMPRODUCT(O1312:Q1312,PAINEL_PESOS!$C$21:$C$23)</f>
        <v/>
      </c>
      <c r="D1312" s="70">
        <f>SUMPRODUCT(R1312:S1312,PAINEL_PESOS!$C$25:$C$26)</f>
        <v/>
      </c>
      <c r="E1312" s="70">
        <f>SUMPRODUCT(T1312:U1312,PAINEL_PESOS!$C$28:$C$29)</f>
        <v/>
      </c>
      <c r="F1312" s="70" t="n">
        <v>0.9988834231029906</v>
      </c>
      <c r="G1312" s="70" t="n">
        <v>0.5898873252113136</v>
      </c>
      <c r="H1312" s="71">
        <f>IF(NOT(AND(PAINEL_PESOS!$D$12="OK - 100%",PAINEL_PESOS!$F$20="OK - 100%",PAINEL_PESOS!$F$24="OK - 100%",PAINEL_PESOS!$F$27="OK - 100%",PAINEL_PESOS!$F$30="OK - 100%")),"", (B1312*PAINEL_PESOS!$B$7+C1312*PAINEL_PESOS!$B$8+D1312*PAINEL_PESOS!$B$9+E1312*PAINEL_PESOS!$B$10)*F1312)</f>
        <v/>
      </c>
      <c r="I1312" s="71">
        <f>IF(H1312="","",H1312-G1312)</f>
        <v/>
      </c>
      <c r="J1312" s="71">
        <f>IF(I1312="","",ABS(I1312))</f>
        <v/>
      </c>
      <c r="K1312" t="n">
        <v>0.2</v>
      </c>
      <c r="L1312" t="n">
        <v>0</v>
      </c>
      <c r="M1312" t="n">
        <v>1</v>
      </c>
      <c r="N1312" t="n">
        <v>0.9981011091147772</v>
      </c>
      <c r="O1312" t="n">
        <v>0.2157453128476017</v>
      </c>
      <c r="P1312" t="n">
        <v>0.9999865436321285</v>
      </c>
      <c r="Q1312" t="n">
        <v>0.9956639257863208</v>
      </c>
      <c r="R1312" t="n">
        <v>0.3243724858785084</v>
      </c>
      <c r="S1312" t="n">
        <v>0.5328621976779317</v>
      </c>
      <c r="T1312" t="n">
        <v>0.4677307299384692</v>
      </c>
      <c r="U1312" t="n">
        <v>0.8260939053519766</v>
      </c>
    </row>
    <row r="1313">
      <c r="A1313" t="inlineStr">
        <is>
          <t>1349679</t>
        </is>
      </c>
      <c r="B1313" s="70">
        <f>SUMPRODUCT(K1313:N1313,PAINEL_PESOS!$C$16:$C$19)</f>
        <v/>
      </c>
      <c r="C1313" s="70">
        <f>SUMPRODUCT(O1313:Q1313,PAINEL_PESOS!$C$21:$C$23)</f>
        <v/>
      </c>
      <c r="D1313" s="70">
        <f>SUMPRODUCT(R1313:S1313,PAINEL_PESOS!$C$25:$C$26)</f>
        <v/>
      </c>
      <c r="E1313" s="70">
        <f>SUMPRODUCT(T1313:U1313,PAINEL_PESOS!$C$28:$C$29)</f>
        <v/>
      </c>
      <c r="F1313" s="70" t="n">
        <v>0.9988808776044094</v>
      </c>
      <c r="G1313" s="70" t="n">
        <v>0.5649391546864125</v>
      </c>
      <c r="H1313" s="71">
        <f>IF(NOT(AND(PAINEL_PESOS!$D$12="OK - 100%",PAINEL_PESOS!$F$20="OK - 100%",PAINEL_PESOS!$F$24="OK - 100%",PAINEL_PESOS!$F$27="OK - 100%",PAINEL_PESOS!$F$30="OK - 100%")),"", (B1313*PAINEL_PESOS!$B$7+C1313*PAINEL_PESOS!$B$8+D1313*PAINEL_PESOS!$B$9+E1313*PAINEL_PESOS!$B$10)*F1313)</f>
        <v/>
      </c>
      <c r="I1313" s="71">
        <f>IF(H1313="","",H1313-G1313)</f>
        <v/>
      </c>
      <c r="J1313" s="71">
        <f>IF(I1313="","",ABS(I1313))</f>
        <v/>
      </c>
      <c r="K1313" t="n">
        <v>0.2</v>
      </c>
      <c r="L1313" t="n">
        <v>0</v>
      </c>
      <c r="M1313" t="n">
        <v>1</v>
      </c>
      <c r="N1313" t="n">
        <v>0.9980967657034366</v>
      </c>
      <c r="O1313" t="n">
        <v>0.2157453128476017</v>
      </c>
      <c r="P1313" t="n">
        <v>0.9999865128277792</v>
      </c>
      <c r="Q1313" t="n">
        <v>0.9956540326708798</v>
      </c>
      <c r="R1313" t="n">
        <v>0.1245756370883934</v>
      </c>
      <c r="S1313" t="n">
        <v>0.5328708985825275</v>
      </c>
      <c r="T1313" t="n">
        <v>0.4677307299384692</v>
      </c>
      <c r="U1313" t="n">
        <v>0.8260939053519766</v>
      </c>
    </row>
    <row r="1314">
      <c r="A1314" t="inlineStr">
        <is>
          <t>1349682</t>
        </is>
      </c>
      <c r="B1314" s="70">
        <f>SUMPRODUCT(K1314:N1314,PAINEL_PESOS!$C$16:$C$19)</f>
        <v/>
      </c>
      <c r="C1314" s="70">
        <f>SUMPRODUCT(O1314:Q1314,PAINEL_PESOS!$C$21:$C$23)</f>
        <v/>
      </c>
      <c r="D1314" s="70">
        <f>SUMPRODUCT(R1314:S1314,PAINEL_PESOS!$C$25:$C$26)</f>
        <v/>
      </c>
      <c r="E1314" s="70">
        <f>SUMPRODUCT(T1314:U1314,PAINEL_PESOS!$C$28:$C$29)</f>
        <v/>
      </c>
      <c r="F1314" s="70" t="n">
        <v>0.998899397092695</v>
      </c>
      <c r="G1314" s="70" t="n">
        <v>0.5615390876136752</v>
      </c>
      <c r="H1314" s="71">
        <f>IF(NOT(AND(PAINEL_PESOS!$D$12="OK - 100%",PAINEL_PESOS!$F$20="OK - 100%",PAINEL_PESOS!$F$24="OK - 100%",PAINEL_PESOS!$F$27="OK - 100%",PAINEL_PESOS!$F$30="OK - 100%")),"", (B1314*PAINEL_PESOS!$B$7+C1314*PAINEL_PESOS!$B$8+D1314*PAINEL_PESOS!$B$9+E1314*PAINEL_PESOS!$B$10)*F1314)</f>
        <v/>
      </c>
      <c r="I1314" s="71">
        <f>IF(H1314="","",H1314-G1314)</f>
        <v/>
      </c>
      <c r="J1314" s="71">
        <f>IF(I1314="","",ABS(I1314))</f>
        <v/>
      </c>
      <c r="K1314" t="n">
        <v>0.2</v>
      </c>
      <c r="L1314" t="n">
        <v>0</v>
      </c>
      <c r="M1314" t="n">
        <v>1</v>
      </c>
      <c r="N1314" t="n">
        <v>0.99812836420103</v>
      </c>
      <c r="O1314" t="n">
        <v>0.2157453128476017</v>
      </c>
      <c r="P1314" t="n">
        <v>0.9999867369280869</v>
      </c>
      <c r="Q1314" t="n">
        <v>0.9957260080869098</v>
      </c>
      <c r="R1314" t="n">
        <v>0.01615148576354845</v>
      </c>
      <c r="S1314" t="n">
        <v>0.5328628503342498</v>
      </c>
      <c r="T1314" t="n">
        <v>0.5058978783205883</v>
      </c>
      <c r="U1314" t="n">
        <v>0.8689806325555363</v>
      </c>
    </row>
    <row r="1315">
      <c r="A1315" t="inlineStr">
        <is>
          <t>1349685</t>
        </is>
      </c>
      <c r="B1315" s="70">
        <f>SUMPRODUCT(K1315:N1315,PAINEL_PESOS!$C$16:$C$19)</f>
        <v/>
      </c>
      <c r="C1315" s="70">
        <f>SUMPRODUCT(O1315:Q1315,PAINEL_PESOS!$C$21:$C$23)</f>
        <v/>
      </c>
      <c r="D1315" s="70">
        <f>SUMPRODUCT(R1315:S1315,PAINEL_PESOS!$C$25:$C$26)</f>
        <v/>
      </c>
      <c r="E1315" s="70">
        <f>SUMPRODUCT(T1315:U1315,PAINEL_PESOS!$C$28:$C$29)</f>
        <v/>
      </c>
      <c r="F1315" s="70" t="n">
        <v>0.9989231050937594</v>
      </c>
      <c r="G1315" s="70" t="n">
        <v>0.5827585338218045</v>
      </c>
      <c r="H1315" s="71">
        <f>IF(NOT(AND(PAINEL_PESOS!$D$12="OK - 100%",PAINEL_PESOS!$F$20="OK - 100%",PAINEL_PESOS!$F$24="OK - 100%",PAINEL_PESOS!$F$27="OK - 100%",PAINEL_PESOS!$F$30="OK - 100%")),"", (B1315*PAINEL_PESOS!$B$7+C1315*PAINEL_PESOS!$B$8+D1315*PAINEL_PESOS!$B$9+E1315*PAINEL_PESOS!$B$10)*F1315)</f>
        <v/>
      </c>
      <c r="I1315" s="71">
        <f>IF(H1315="","",H1315-G1315)</f>
        <v/>
      </c>
      <c r="J1315" s="71">
        <f>IF(I1315="","",ABS(I1315))</f>
        <v/>
      </c>
      <c r="K1315" t="n">
        <v>0.2</v>
      </c>
      <c r="L1315" t="n">
        <v>0</v>
      </c>
      <c r="M1315" t="n">
        <v>1</v>
      </c>
      <c r="N1315" t="n">
        <v>0.9981688104078741</v>
      </c>
      <c r="O1315" t="n">
        <v>0.2157453128476017</v>
      </c>
      <c r="P1315" t="n">
        <v>0.9999870237685695</v>
      </c>
      <c r="Q1315" t="n">
        <v>0.9958181456832245</v>
      </c>
      <c r="R1315" t="n">
        <v>0.2029078372992756</v>
      </c>
      <c r="S1315" t="n">
        <v>0.5328433944531632</v>
      </c>
      <c r="T1315" t="n">
        <v>0.4932405385559438</v>
      </c>
      <c r="U1315" t="n">
        <v>0.8646510768771547</v>
      </c>
    </row>
    <row r="1316">
      <c r="A1316" t="inlineStr">
        <is>
          <t>1349686</t>
        </is>
      </c>
      <c r="B1316" s="70">
        <f>SUMPRODUCT(K1316:N1316,PAINEL_PESOS!$C$16:$C$19)</f>
        <v/>
      </c>
      <c r="C1316" s="70">
        <f>SUMPRODUCT(O1316:Q1316,PAINEL_PESOS!$C$21:$C$23)</f>
        <v/>
      </c>
      <c r="D1316" s="70">
        <f>SUMPRODUCT(R1316:S1316,PAINEL_PESOS!$C$25:$C$26)</f>
        <v/>
      </c>
      <c r="E1316" s="70">
        <f>SUMPRODUCT(T1316:U1316,PAINEL_PESOS!$C$28:$C$29)</f>
        <v/>
      </c>
      <c r="F1316" s="70" t="n">
        <v>0.9989436345702886</v>
      </c>
      <c r="G1316" s="70" t="n">
        <v>0.572725055339931</v>
      </c>
      <c r="H1316" s="71">
        <f>IF(NOT(AND(PAINEL_PESOS!$D$12="OK - 100%",PAINEL_PESOS!$F$20="OK - 100%",PAINEL_PESOS!$F$24="OK - 100%",PAINEL_PESOS!$F$27="OK - 100%",PAINEL_PESOS!$F$30="OK - 100%")),"", (B1316*PAINEL_PESOS!$B$7+C1316*PAINEL_PESOS!$B$8+D1316*PAINEL_PESOS!$B$9+E1316*PAINEL_PESOS!$B$10)*F1316)</f>
        <v/>
      </c>
      <c r="I1316" s="71">
        <f>IF(H1316="","",H1316-G1316)</f>
        <v/>
      </c>
      <c r="J1316" s="71">
        <f>IF(I1316="","",ABS(I1316))</f>
        <v/>
      </c>
      <c r="K1316" t="n">
        <v>0.2</v>
      </c>
      <c r="L1316" t="n">
        <v>0</v>
      </c>
      <c r="M1316" t="n">
        <v>1</v>
      </c>
      <c r="N1316" t="n">
        <v>0.9982038293921138</v>
      </c>
      <c r="O1316" t="n">
        <v>0.2157453128476017</v>
      </c>
      <c r="P1316" t="n">
        <v>0.999987272111718</v>
      </c>
      <c r="Q1316" t="n">
        <v>0.9958979278673721</v>
      </c>
      <c r="R1316" t="n">
        <v>0.1101296624994049</v>
      </c>
      <c r="S1316" t="n">
        <v>0.5328347665207578</v>
      </c>
      <c r="T1316" t="n">
        <v>0.5440650256344903</v>
      </c>
      <c r="U1316" t="n">
        <v>0.8260939053519766</v>
      </c>
    </row>
    <row r="1317">
      <c r="A1317" t="inlineStr">
        <is>
          <t>1349687</t>
        </is>
      </c>
      <c r="B1317" s="70">
        <f>SUMPRODUCT(K1317:N1317,PAINEL_PESOS!$C$16:$C$19)</f>
        <v/>
      </c>
      <c r="C1317" s="70">
        <f>SUMPRODUCT(O1317:Q1317,PAINEL_PESOS!$C$21:$C$23)</f>
        <v/>
      </c>
      <c r="D1317" s="70">
        <f>SUMPRODUCT(R1317:S1317,PAINEL_PESOS!$C$25:$C$26)</f>
        <v/>
      </c>
      <c r="E1317" s="70">
        <f>SUMPRODUCT(T1317:U1317,PAINEL_PESOS!$C$28:$C$29)</f>
        <v/>
      </c>
      <c r="F1317" s="70" t="n">
        <v>0.9989346095196203</v>
      </c>
      <c r="G1317" s="70" t="n">
        <v>0.6009615341396323</v>
      </c>
      <c r="H1317" s="71">
        <f>IF(NOT(AND(PAINEL_PESOS!$D$12="OK - 100%",PAINEL_PESOS!$F$20="OK - 100%",PAINEL_PESOS!$F$24="OK - 100%",PAINEL_PESOS!$F$27="OK - 100%",PAINEL_PESOS!$F$30="OK - 100%")),"", (B1317*PAINEL_PESOS!$B$7+C1317*PAINEL_PESOS!$B$8+D1317*PAINEL_PESOS!$B$9+E1317*PAINEL_PESOS!$B$10)*F1317)</f>
        <v/>
      </c>
      <c r="I1317" s="71">
        <f>IF(H1317="","",H1317-G1317)</f>
        <v/>
      </c>
      <c r="J1317" s="71">
        <f>IF(I1317="","",ABS(I1317))</f>
        <v/>
      </c>
      <c r="K1317" t="n">
        <v>0.2</v>
      </c>
      <c r="L1317" t="n">
        <v>0</v>
      </c>
      <c r="M1317" t="n">
        <v>1</v>
      </c>
      <c r="N1317" t="n">
        <v>0.9981884350744421</v>
      </c>
      <c r="O1317" t="n">
        <v>0.2157453128476017</v>
      </c>
      <c r="P1317" t="n">
        <v>0.9999871629411828</v>
      </c>
      <c r="Q1317" t="n">
        <v>0.9958628547732199</v>
      </c>
      <c r="R1317" t="n">
        <v>0.3363434571131762</v>
      </c>
      <c r="S1317" t="n">
        <v>0.5328263128434425</v>
      </c>
      <c r="T1317" t="n">
        <v>0.5440650256344903</v>
      </c>
      <c r="U1317" t="n">
        <v>0.8260939053519766</v>
      </c>
    </row>
    <row r="1318">
      <c r="A1318" t="inlineStr">
        <is>
          <t>1349692</t>
        </is>
      </c>
      <c r="B1318" s="70">
        <f>SUMPRODUCT(K1318:N1318,PAINEL_PESOS!$C$16:$C$19)</f>
        <v/>
      </c>
      <c r="C1318" s="70">
        <f>SUMPRODUCT(O1318:Q1318,PAINEL_PESOS!$C$21:$C$23)</f>
        <v/>
      </c>
      <c r="D1318" s="70">
        <f>SUMPRODUCT(R1318:S1318,PAINEL_PESOS!$C$25:$C$26)</f>
        <v/>
      </c>
      <c r="E1318" s="70">
        <f>SUMPRODUCT(T1318:U1318,PAINEL_PESOS!$C$28:$C$29)</f>
        <v/>
      </c>
      <c r="F1318" s="70" t="n">
        <v>0.9988871841643268</v>
      </c>
      <c r="G1318" s="70" t="n">
        <v>0.5907733485546783</v>
      </c>
      <c r="H1318" s="71">
        <f>IF(NOT(AND(PAINEL_PESOS!$D$12="OK - 100%",PAINEL_PESOS!$F$20="OK - 100%",PAINEL_PESOS!$F$24="OK - 100%",PAINEL_PESOS!$F$27="OK - 100%",PAINEL_PESOS!$F$30="OK - 100%")),"", (B1318*PAINEL_PESOS!$B$7+C1318*PAINEL_PESOS!$B$8+D1318*PAINEL_PESOS!$B$9+E1318*PAINEL_PESOS!$B$10)*F1318)</f>
        <v/>
      </c>
      <c r="I1318" s="71">
        <f>IF(H1318="","",H1318-G1318)</f>
        <v/>
      </c>
      <c r="J1318" s="71">
        <f>IF(I1318="","",ABS(I1318))</f>
        <v/>
      </c>
      <c r="K1318" t="n">
        <v>0.2</v>
      </c>
      <c r="L1318" t="n">
        <v>0</v>
      </c>
      <c r="M1318" t="n">
        <v>1</v>
      </c>
      <c r="N1318" t="n">
        <v>0.998107526533321</v>
      </c>
      <c r="O1318" t="n">
        <v>0.2157453128476017</v>
      </c>
      <c r="P1318" t="n">
        <v>0.9999865891455459</v>
      </c>
      <c r="Q1318" t="n">
        <v>0.9956785431365673</v>
      </c>
      <c r="R1318" t="n">
        <v>0.2542310976729067</v>
      </c>
      <c r="S1318" t="n">
        <v>0.5327863157895969</v>
      </c>
      <c r="T1318" t="n">
        <v>0.5303015108819789</v>
      </c>
      <c r="U1318" t="n">
        <v>0.8408057054769228</v>
      </c>
    </row>
    <row r="1319">
      <c r="A1319" t="inlineStr">
        <is>
          <t>1349693</t>
        </is>
      </c>
      <c r="B1319" s="70">
        <f>SUMPRODUCT(K1319:N1319,PAINEL_PESOS!$C$16:$C$19)</f>
        <v/>
      </c>
      <c r="C1319" s="70">
        <f>SUMPRODUCT(O1319:Q1319,PAINEL_PESOS!$C$21:$C$23)</f>
        <v/>
      </c>
      <c r="D1319" s="70">
        <f>SUMPRODUCT(R1319:S1319,PAINEL_PESOS!$C$25:$C$26)</f>
        <v/>
      </c>
      <c r="E1319" s="70">
        <f>SUMPRODUCT(T1319:U1319,PAINEL_PESOS!$C$28:$C$29)</f>
        <v/>
      </c>
      <c r="F1319" s="70" t="n">
        <v>0.9988876990352166</v>
      </c>
      <c r="G1319" s="70" t="n">
        <v>0.6405214247702652</v>
      </c>
      <c r="H1319" s="71">
        <f>IF(NOT(AND(PAINEL_PESOS!$D$12="OK - 100%",PAINEL_PESOS!$F$20="OK - 100%",PAINEL_PESOS!$F$24="OK - 100%",PAINEL_PESOS!$F$27="OK - 100%",PAINEL_PESOS!$F$30="OK - 100%")),"", (B1319*PAINEL_PESOS!$B$7+C1319*PAINEL_PESOS!$B$8+D1319*PAINEL_PESOS!$B$9+E1319*PAINEL_PESOS!$B$10)*F1319)</f>
        <v/>
      </c>
      <c r="I1319" s="71">
        <f>IF(H1319="","",H1319-G1319)</f>
        <v/>
      </c>
      <c r="J1319" s="71">
        <f>IF(I1319="","",ABS(I1319))</f>
        <v/>
      </c>
      <c r="K1319" t="n">
        <v>0.2</v>
      </c>
      <c r="L1319" t="n">
        <v>0</v>
      </c>
      <c r="M1319" t="n">
        <v>1</v>
      </c>
      <c r="N1319" t="n">
        <v>0.9981084050353303</v>
      </c>
      <c r="O1319" t="n">
        <v>0.2157453128476017</v>
      </c>
      <c r="P1319" t="n">
        <v>0.9999865953760112</v>
      </c>
      <c r="Q1319" t="n">
        <v>0.9956805441740904</v>
      </c>
      <c r="R1319" t="n">
        <v>0.6673741627561403</v>
      </c>
      <c r="S1319" t="n">
        <v>0.53277861593232</v>
      </c>
      <c r="T1319" t="n">
        <v>0.5303015108819789</v>
      </c>
      <c r="U1319" t="n">
        <v>0.8260939053519766</v>
      </c>
    </row>
    <row r="1320">
      <c r="A1320" t="inlineStr">
        <is>
          <t>1349694</t>
        </is>
      </c>
      <c r="B1320" s="70">
        <f>SUMPRODUCT(K1320:N1320,PAINEL_PESOS!$C$16:$C$19)</f>
        <v/>
      </c>
      <c r="C1320" s="70">
        <f>SUMPRODUCT(O1320:Q1320,PAINEL_PESOS!$C$21:$C$23)</f>
        <v/>
      </c>
      <c r="D1320" s="70">
        <f>SUMPRODUCT(R1320:S1320,PAINEL_PESOS!$C$25:$C$26)</f>
        <v/>
      </c>
      <c r="E1320" s="70">
        <f>SUMPRODUCT(T1320:U1320,PAINEL_PESOS!$C$28:$C$29)</f>
        <v/>
      </c>
      <c r="F1320" s="70" t="n">
        <v>0.9988914446368481</v>
      </c>
      <c r="G1320" s="70" t="n">
        <v>0.5895490597141991</v>
      </c>
      <c r="H1320" s="71">
        <f>IF(NOT(AND(PAINEL_PESOS!$D$12="OK - 100%",PAINEL_PESOS!$F$20="OK - 100%",PAINEL_PESOS!$F$24="OK - 100%",PAINEL_PESOS!$F$27="OK - 100%",PAINEL_PESOS!$F$30="OK - 100%")),"", (B1320*PAINEL_PESOS!$B$7+C1320*PAINEL_PESOS!$B$8+D1320*PAINEL_PESOS!$B$9+E1320*PAINEL_PESOS!$B$10)*F1320)</f>
        <v/>
      </c>
      <c r="I1320" s="71">
        <f>IF(H1320="","",H1320-G1320)</f>
        <v/>
      </c>
      <c r="J1320" s="71">
        <f>IF(I1320="","",ABS(I1320))</f>
        <v/>
      </c>
      <c r="K1320" t="n">
        <v>0.2</v>
      </c>
      <c r="L1320" t="n">
        <v>0</v>
      </c>
      <c r="M1320" t="n">
        <v>1</v>
      </c>
      <c r="N1320" t="n">
        <v>0.998114795912915</v>
      </c>
      <c r="O1320" t="n">
        <v>0.2157453128476017</v>
      </c>
      <c r="P1320" t="n">
        <v>0.9999866407009135</v>
      </c>
      <c r="Q1320" t="n">
        <v>0.9956951013504037</v>
      </c>
      <c r="R1320" t="n">
        <v>0.2591170568323774</v>
      </c>
      <c r="S1320" t="n">
        <v>0.5327720879841207</v>
      </c>
      <c r="T1320" t="n">
        <v>0.5303015108819789</v>
      </c>
      <c r="U1320" t="n">
        <v>0.8260939053519766</v>
      </c>
    </row>
    <row r="1321">
      <c r="A1321" t="inlineStr">
        <is>
          <t>1349695</t>
        </is>
      </c>
      <c r="B1321" s="70">
        <f>SUMPRODUCT(K1321:N1321,PAINEL_PESOS!$C$16:$C$19)</f>
        <v/>
      </c>
      <c r="C1321" s="70">
        <f>SUMPRODUCT(O1321:Q1321,PAINEL_PESOS!$C$21:$C$23)</f>
        <v/>
      </c>
      <c r="D1321" s="70">
        <f>SUMPRODUCT(R1321:S1321,PAINEL_PESOS!$C$25:$C$26)</f>
        <v/>
      </c>
      <c r="E1321" s="70">
        <f>SUMPRODUCT(T1321:U1321,PAINEL_PESOS!$C$28:$C$29)</f>
        <v/>
      </c>
      <c r="F1321" s="70" t="n">
        <v>0.9988930841975249</v>
      </c>
      <c r="G1321" s="70" t="n">
        <v>0.6023855151203394</v>
      </c>
      <c r="H1321" s="71">
        <f>IF(NOT(AND(PAINEL_PESOS!$D$12="OK - 100%",PAINEL_PESOS!$F$20="OK - 100%",PAINEL_PESOS!$F$24="OK - 100%",PAINEL_PESOS!$F$27="OK - 100%",PAINEL_PESOS!$F$30="OK - 100%")),"", (B1321*PAINEL_PESOS!$B$7+C1321*PAINEL_PESOS!$B$8+D1321*PAINEL_PESOS!$B$9+E1321*PAINEL_PESOS!$B$10)*F1321)</f>
        <v/>
      </c>
      <c r="I1321" s="71">
        <f>IF(H1321="","",H1321-G1321)</f>
        <v/>
      </c>
      <c r="J1321" s="71">
        <f>IF(I1321="","",ABS(I1321))</f>
        <v/>
      </c>
      <c r="K1321" t="n">
        <v>0.2</v>
      </c>
      <c r="L1321" t="n">
        <v>0</v>
      </c>
      <c r="M1321" t="n">
        <v>1</v>
      </c>
      <c r="N1321" t="n">
        <v>0.9981175933443142</v>
      </c>
      <c r="O1321" t="n">
        <v>0.2157453128476017</v>
      </c>
      <c r="P1321" t="n">
        <v>0.9999866605405685</v>
      </c>
      <c r="Q1321" t="n">
        <v>0.995701473432451</v>
      </c>
      <c r="R1321" t="n">
        <v>0.3481405374452338</v>
      </c>
      <c r="S1321" t="n">
        <v>0.5327771228654226</v>
      </c>
      <c r="T1321" t="n">
        <v>0.5440650256344903</v>
      </c>
      <c r="U1321" t="n">
        <v>0.8260939053519766</v>
      </c>
    </row>
    <row r="1322">
      <c r="A1322" t="inlineStr">
        <is>
          <t>1349696</t>
        </is>
      </c>
      <c r="B1322" s="70">
        <f>SUMPRODUCT(K1322:N1322,PAINEL_PESOS!$C$16:$C$19)</f>
        <v/>
      </c>
      <c r="C1322" s="70">
        <f>SUMPRODUCT(O1322:Q1322,PAINEL_PESOS!$C$21:$C$23)</f>
        <v/>
      </c>
      <c r="D1322" s="70">
        <f>SUMPRODUCT(R1322:S1322,PAINEL_PESOS!$C$25:$C$26)</f>
        <v/>
      </c>
      <c r="E1322" s="70">
        <f>SUMPRODUCT(T1322:U1322,PAINEL_PESOS!$C$28:$C$29)</f>
        <v/>
      </c>
      <c r="F1322" s="70" t="n">
        <v>0.9989628390463723</v>
      </c>
      <c r="G1322" s="70" t="n">
        <v>0.567249064610617</v>
      </c>
      <c r="H1322" s="71">
        <f>IF(NOT(AND(PAINEL_PESOS!$D$12="OK - 100%",PAINEL_PESOS!$F$20="OK - 100%",PAINEL_PESOS!$F$24="OK - 100%",PAINEL_PESOS!$F$27="OK - 100%",PAINEL_PESOS!$F$30="OK - 100%")),"", (B1322*PAINEL_PESOS!$B$7+C1322*PAINEL_PESOS!$B$8+D1322*PAINEL_PESOS!$B$9+E1322*PAINEL_PESOS!$B$10)*F1322)</f>
        <v/>
      </c>
      <c r="I1322" s="71">
        <f>IF(H1322="","",H1322-G1322)</f>
        <v/>
      </c>
      <c r="J1322" s="71">
        <f>IF(I1322="","",ABS(I1322))</f>
        <v/>
      </c>
      <c r="K1322" t="n">
        <v>0.2</v>
      </c>
      <c r="L1322" t="n">
        <v>0</v>
      </c>
      <c r="M1322" t="n">
        <v>1</v>
      </c>
      <c r="N1322" t="n">
        <v>0.9979562415664265</v>
      </c>
      <c r="O1322" t="n">
        <v>0.2075470485159419</v>
      </c>
      <c r="P1322" t="n">
        <v>0.9999887436283689</v>
      </c>
      <c r="Q1322" t="n">
        <v>0.996128034752667</v>
      </c>
      <c r="R1322" t="n">
        <v>0.04374259218123278</v>
      </c>
      <c r="S1322" t="n">
        <v>0.5327903153171167</v>
      </c>
      <c r="T1322" t="n">
        <v>0.5719898805660908</v>
      </c>
      <c r="U1322" t="n">
        <v>0.8260939053519766</v>
      </c>
    </row>
    <row r="1323">
      <c r="A1323" t="inlineStr">
        <is>
          <t>1349697</t>
        </is>
      </c>
      <c r="B1323" s="70">
        <f>SUMPRODUCT(K1323:N1323,PAINEL_PESOS!$C$16:$C$19)</f>
        <v/>
      </c>
      <c r="C1323" s="70">
        <f>SUMPRODUCT(O1323:Q1323,PAINEL_PESOS!$C$21:$C$23)</f>
        <v/>
      </c>
      <c r="D1323" s="70">
        <f>SUMPRODUCT(R1323:S1323,PAINEL_PESOS!$C$25:$C$26)</f>
        <v/>
      </c>
      <c r="E1323" s="70">
        <f>SUMPRODUCT(T1323:U1323,PAINEL_PESOS!$C$28:$C$29)</f>
        <v/>
      </c>
      <c r="F1323" s="70" t="n">
        <v>0.9989648200579999</v>
      </c>
      <c r="G1323" s="70" t="n">
        <v>0.5626770925564532</v>
      </c>
      <c r="H1323" s="71">
        <f>IF(NOT(AND(PAINEL_PESOS!$D$12="OK - 100%",PAINEL_PESOS!$F$20="OK - 100%",PAINEL_PESOS!$F$24="OK - 100%",PAINEL_PESOS!$F$27="OK - 100%",PAINEL_PESOS!$F$30="OK - 100%")),"", (B1323*PAINEL_PESOS!$B$7+C1323*PAINEL_PESOS!$B$8+D1323*PAINEL_PESOS!$B$9+E1323*PAINEL_PESOS!$B$10)*F1323)</f>
        <v/>
      </c>
      <c r="I1323" s="71">
        <f>IF(H1323="","",H1323-G1323)</f>
        <v/>
      </c>
      <c r="J1323" s="71">
        <f>IF(I1323="","",ABS(I1323))</f>
        <v/>
      </c>
      <c r="K1323" t="n">
        <v>0.2</v>
      </c>
      <c r="L1323" t="n">
        <v>0</v>
      </c>
      <c r="M1323" t="n">
        <v>1</v>
      </c>
      <c r="N1323" t="n">
        <v>0.9982399629065096</v>
      </c>
      <c r="O1323" t="n">
        <v>0.2157453128476017</v>
      </c>
      <c r="P1323" t="n">
        <v>0.9999875283509559</v>
      </c>
      <c r="Q1323" t="n">
        <v>0.9959802569750965</v>
      </c>
      <c r="R1323" t="n">
        <v>0.002832131453211293</v>
      </c>
      <c r="S1323" t="n">
        <v>0.5328062408844711</v>
      </c>
      <c r="T1323" t="n">
        <v>0.5440650256344903</v>
      </c>
      <c r="U1323" t="n">
        <v>0.85278256726962</v>
      </c>
    </row>
    <row r="1324">
      <c r="A1324" t="inlineStr">
        <is>
          <t>1349700</t>
        </is>
      </c>
      <c r="B1324" s="70">
        <f>SUMPRODUCT(K1324:N1324,PAINEL_PESOS!$C$16:$C$19)</f>
        <v/>
      </c>
      <c r="C1324" s="70">
        <f>SUMPRODUCT(O1324:Q1324,PAINEL_PESOS!$C$21:$C$23)</f>
        <v/>
      </c>
      <c r="D1324" s="70">
        <f>SUMPRODUCT(R1324:S1324,PAINEL_PESOS!$C$25:$C$26)</f>
        <v/>
      </c>
      <c r="E1324" s="70">
        <f>SUMPRODUCT(T1324:U1324,PAINEL_PESOS!$C$28:$C$29)</f>
        <v/>
      </c>
      <c r="F1324" s="70" t="n">
        <v>0.99896686325234</v>
      </c>
      <c r="G1324" s="70" t="n">
        <v>0.5955180280271812</v>
      </c>
      <c r="H1324" s="71">
        <f>IF(NOT(AND(PAINEL_PESOS!$D$12="OK - 100%",PAINEL_PESOS!$F$20="OK - 100%",PAINEL_PESOS!$F$24="OK - 100%",PAINEL_PESOS!$F$27="OK - 100%",PAINEL_PESOS!$F$30="OK - 100%")),"", (B1324*PAINEL_PESOS!$B$7+C1324*PAINEL_PESOS!$B$8+D1324*PAINEL_PESOS!$B$9+E1324*PAINEL_PESOS!$B$10)*F1324)</f>
        <v/>
      </c>
      <c r="I1324" s="71">
        <f>IF(H1324="","",H1324-G1324)</f>
        <v/>
      </c>
      <c r="J1324" s="71">
        <f>IF(I1324="","",ABS(I1324))</f>
        <v/>
      </c>
      <c r="K1324" t="n">
        <v>0.2</v>
      </c>
      <c r="L1324" t="n">
        <v>0</v>
      </c>
      <c r="M1324" t="n">
        <v>1</v>
      </c>
      <c r="N1324" t="n">
        <v>0.9982434474940687</v>
      </c>
      <c r="O1324" t="n">
        <v>0.2157453128476017</v>
      </c>
      <c r="P1324" t="n">
        <v>0.9999875530613379</v>
      </c>
      <c r="Q1324" t="n">
        <v>0.995988196916946</v>
      </c>
      <c r="R1324" t="n">
        <v>0.254076555839599</v>
      </c>
      <c r="S1324" t="n">
        <v>0.5327663040197801</v>
      </c>
      <c r="T1324" t="n">
        <v>0.5560136015476321</v>
      </c>
      <c r="U1324" t="n">
        <v>0.852612433353009</v>
      </c>
    </row>
    <row r="1325">
      <c r="A1325" t="inlineStr">
        <is>
          <t>1349701</t>
        </is>
      </c>
      <c r="B1325" s="70">
        <f>SUMPRODUCT(K1325:N1325,PAINEL_PESOS!$C$16:$C$19)</f>
        <v/>
      </c>
      <c r="C1325" s="70">
        <f>SUMPRODUCT(O1325:Q1325,PAINEL_PESOS!$C$21:$C$23)</f>
        <v/>
      </c>
      <c r="D1325" s="70">
        <f>SUMPRODUCT(R1325:S1325,PAINEL_PESOS!$C$25:$C$26)</f>
        <v/>
      </c>
      <c r="E1325" s="70">
        <f>SUMPRODUCT(T1325:U1325,PAINEL_PESOS!$C$28:$C$29)</f>
        <v/>
      </c>
      <c r="F1325" s="70" t="n">
        <v>0.9988874444924095</v>
      </c>
      <c r="G1325" s="70" t="n">
        <v>0.5646559787065976</v>
      </c>
      <c r="H1325" s="71">
        <f>IF(NOT(AND(PAINEL_PESOS!$D$12="OK - 100%",PAINEL_PESOS!$F$20="OK - 100%",PAINEL_PESOS!$F$24="OK - 100%",PAINEL_PESOS!$F$27="OK - 100%",PAINEL_PESOS!$F$30="OK - 100%")),"", (B1325*PAINEL_PESOS!$B$7+C1325*PAINEL_PESOS!$B$8+D1325*PAINEL_PESOS!$B$9+E1325*PAINEL_PESOS!$B$10)*F1325)</f>
        <v/>
      </c>
      <c r="I1325" s="71">
        <f>IF(H1325="","",H1325-G1325)</f>
        <v/>
      </c>
      <c r="J1325" s="71">
        <f>IF(I1325="","",ABS(I1325))</f>
        <v/>
      </c>
      <c r="K1325" t="n">
        <v>0.2</v>
      </c>
      <c r="L1325" t="n">
        <v>0</v>
      </c>
      <c r="M1325" t="n">
        <v>1</v>
      </c>
      <c r="N1325" t="n">
        <v>0.9981079707202454</v>
      </c>
      <c r="O1325" t="n">
        <v>0.2157453128476017</v>
      </c>
      <c r="P1325" t="n">
        <v>0.9999865922957855</v>
      </c>
      <c r="Q1325" t="n">
        <v>0.9956795548977059</v>
      </c>
      <c r="R1325" t="n">
        <v>0.02214775854902159</v>
      </c>
      <c r="S1325" t="n">
        <v>0.53274698384262</v>
      </c>
      <c r="T1325" t="n">
        <v>0.5679621763925569</v>
      </c>
      <c r="U1325" t="n">
        <v>0.8260939053519766</v>
      </c>
    </row>
    <row r="1326">
      <c r="A1326" t="inlineStr">
        <is>
          <t>1349704</t>
        </is>
      </c>
      <c r="B1326" s="70">
        <f>SUMPRODUCT(K1326:N1326,PAINEL_PESOS!$C$16:$C$19)</f>
        <v/>
      </c>
      <c r="C1326" s="70">
        <f>SUMPRODUCT(O1326:Q1326,PAINEL_PESOS!$C$21:$C$23)</f>
        <v/>
      </c>
      <c r="D1326" s="70">
        <f>SUMPRODUCT(R1326:S1326,PAINEL_PESOS!$C$25:$C$26)</f>
        <v/>
      </c>
      <c r="E1326" s="70">
        <f>SUMPRODUCT(T1326:U1326,PAINEL_PESOS!$C$28:$C$29)</f>
        <v/>
      </c>
      <c r="F1326" s="70" t="n">
        <v>0.9988724612490298</v>
      </c>
      <c r="G1326" s="70" t="n">
        <v>0.6435860943852866</v>
      </c>
      <c r="H1326" s="71">
        <f>IF(NOT(AND(PAINEL_PESOS!$D$12="OK - 100%",PAINEL_PESOS!$F$20="OK - 100%",PAINEL_PESOS!$F$24="OK - 100%",PAINEL_PESOS!$F$27="OK - 100%",PAINEL_PESOS!$F$30="OK - 100%")),"", (B1326*PAINEL_PESOS!$B$7+C1326*PAINEL_PESOS!$B$8+D1326*PAINEL_PESOS!$B$9+E1326*PAINEL_PESOS!$B$10)*F1326)</f>
        <v/>
      </c>
      <c r="I1326" s="71">
        <f>IF(H1326="","",H1326-G1326)</f>
        <v/>
      </c>
      <c r="J1326" s="71">
        <f>IF(I1326="","",ABS(I1326))</f>
        <v/>
      </c>
      <c r="K1326" t="n">
        <v>0.2</v>
      </c>
      <c r="L1326" t="n">
        <v>0</v>
      </c>
      <c r="M1326" t="n">
        <v>1</v>
      </c>
      <c r="N1326" t="n">
        <v>0.9980824043180123</v>
      </c>
      <c r="O1326" t="n">
        <v>0.2157453128476017</v>
      </c>
      <c r="P1326" t="n">
        <v>0.9999864109731228</v>
      </c>
      <c r="Q1326" t="n">
        <v>0.9956213221300461</v>
      </c>
      <c r="R1326" t="n">
        <v>0.7058277449459561</v>
      </c>
      <c r="S1326" t="n">
        <v>0.5327644417583435</v>
      </c>
      <c r="T1326" t="n">
        <v>0.5165379961294675</v>
      </c>
      <c r="U1326" t="n">
        <v>0.8260939053519766</v>
      </c>
    </row>
    <row r="1327">
      <c r="A1327" t="inlineStr">
        <is>
          <t>1349705</t>
        </is>
      </c>
      <c r="B1327" s="70">
        <f>SUMPRODUCT(K1327:N1327,PAINEL_PESOS!$C$16:$C$19)</f>
        <v/>
      </c>
      <c r="C1327" s="70">
        <f>SUMPRODUCT(O1327:Q1327,PAINEL_PESOS!$C$21:$C$23)</f>
        <v/>
      </c>
      <c r="D1327" s="70">
        <f>SUMPRODUCT(R1327:S1327,PAINEL_PESOS!$C$25:$C$26)</f>
        <v/>
      </c>
      <c r="E1327" s="70">
        <f>SUMPRODUCT(T1327:U1327,PAINEL_PESOS!$C$28:$C$29)</f>
        <v/>
      </c>
      <c r="F1327" s="70" t="n">
        <v>0.9988737958761517</v>
      </c>
      <c r="G1327" s="70" t="n">
        <v>0.6224211331874211</v>
      </c>
      <c r="H1327" s="71">
        <f>IF(NOT(AND(PAINEL_PESOS!$D$12="OK - 100%",PAINEL_PESOS!$F$20="OK - 100%",PAINEL_PESOS!$F$24="OK - 100%",PAINEL_PESOS!$F$27="OK - 100%",PAINEL_PESOS!$F$30="OK - 100%")),"", (B1327*PAINEL_PESOS!$B$7+C1327*PAINEL_PESOS!$B$8+D1327*PAINEL_PESOS!$B$9+E1327*PAINEL_PESOS!$B$10)*F1327)</f>
        <v/>
      </c>
      <c r="I1327" s="71">
        <f>IF(H1327="","",H1327-G1327)</f>
        <v/>
      </c>
      <c r="J1327" s="71">
        <f>IF(I1327="","",ABS(I1327))</f>
        <v/>
      </c>
      <c r="K1327" t="n">
        <v>0.2</v>
      </c>
      <c r="L1327" t="n">
        <v>0</v>
      </c>
      <c r="M1327" t="n">
        <v>1</v>
      </c>
      <c r="N1327" t="n">
        <v>0.9980846817287998</v>
      </c>
      <c r="O1327" t="n">
        <v>0.2157453128476017</v>
      </c>
      <c r="P1327" t="n">
        <v>0.999986427125192</v>
      </c>
      <c r="Q1327" t="n">
        <v>0.9956265092444824</v>
      </c>
      <c r="R1327" t="n">
        <v>0.536311980149865</v>
      </c>
      <c r="S1327" t="n">
        <v>0.5327581188001365</v>
      </c>
      <c r="T1327" t="n">
        <v>0.5165379961294675</v>
      </c>
      <c r="U1327" t="n">
        <v>0.8260939053519766</v>
      </c>
    </row>
    <row r="1328">
      <c r="A1328" t="inlineStr">
        <is>
          <t>1349708</t>
        </is>
      </c>
      <c r="B1328" s="70">
        <f>SUMPRODUCT(K1328:N1328,PAINEL_PESOS!$C$16:$C$19)</f>
        <v/>
      </c>
      <c r="C1328" s="70">
        <f>SUMPRODUCT(O1328:Q1328,PAINEL_PESOS!$C$21:$C$23)</f>
        <v/>
      </c>
      <c r="D1328" s="70">
        <f>SUMPRODUCT(R1328:S1328,PAINEL_PESOS!$C$25:$C$26)</f>
        <v/>
      </c>
      <c r="E1328" s="70">
        <f>SUMPRODUCT(T1328:U1328,PAINEL_PESOS!$C$28:$C$29)</f>
        <v/>
      </c>
      <c r="F1328" s="70" t="n">
        <v>0.998884975025091</v>
      </c>
      <c r="G1328" s="70" t="n">
        <v>0.5645650298423712</v>
      </c>
      <c r="H1328" s="71">
        <f>IF(NOT(AND(PAINEL_PESOS!$D$12="OK - 100%",PAINEL_PESOS!$F$20="OK - 100%",PAINEL_PESOS!$F$24="OK - 100%",PAINEL_PESOS!$F$27="OK - 100%",PAINEL_PESOS!$F$30="OK - 100%")),"", (B1328*PAINEL_PESOS!$B$7+C1328*PAINEL_PESOS!$B$8+D1328*PAINEL_PESOS!$B$9+E1328*PAINEL_PESOS!$B$10)*F1328)</f>
        <v/>
      </c>
      <c r="I1328" s="71">
        <f>IF(H1328="","",H1328-G1328)</f>
        <v/>
      </c>
      <c r="J1328" s="71">
        <f>IF(I1328="","",ABS(I1328))</f>
        <v/>
      </c>
      <c r="K1328" t="n">
        <v>0.2</v>
      </c>
      <c r="L1328" t="n">
        <v>0</v>
      </c>
      <c r="M1328" t="n">
        <v>1</v>
      </c>
      <c r="N1328" t="n">
        <v>0.998103757143689</v>
      </c>
      <c r="O1328" t="n">
        <v>0.2157453128476017</v>
      </c>
      <c r="P1328" t="n">
        <v>0.9999865624124276</v>
      </c>
      <c r="Q1328" t="n">
        <v>0.995669957335159</v>
      </c>
      <c r="R1328" t="n">
        <v>0.02145712798873164</v>
      </c>
      <c r="S1328" t="n">
        <v>0.5327289164735558</v>
      </c>
      <c r="T1328" t="n">
        <v>0.5679621763925569</v>
      </c>
      <c r="U1328" t="n">
        <v>0.8260939053519766</v>
      </c>
    </row>
    <row r="1329">
      <c r="A1329" t="inlineStr">
        <is>
          <t>1349710</t>
        </is>
      </c>
      <c r="B1329" s="70">
        <f>SUMPRODUCT(K1329:N1329,PAINEL_PESOS!$C$16:$C$19)</f>
        <v/>
      </c>
      <c r="C1329" s="70">
        <f>SUMPRODUCT(O1329:Q1329,PAINEL_PESOS!$C$21:$C$23)</f>
        <v/>
      </c>
      <c r="D1329" s="70">
        <f>SUMPRODUCT(R1329:S1329,PAINEL_PESOS!$C$25:$C$26)</f>
        <v/>
      </c>
      <c r="E1329" s="70">
        <f>SUMPRODUCT(T1329:U1329,PAINEL_PESOS!$C$28:$C$29)</f>
        <v/>
      </c>
      <c r="F1329" s="70" t="n">
        <v>0.9988797504367011</v>
      </c>
      <c r="G1329" s="70" t="n"/>
      <c r="H1329" s="71">
        <f>IF(NOT(AND(PAINEL_PESOS!$D$12="OK - 100%",PAINEL_PESOS!$F$20="OK - 100%",PAINEL_PESOS!$F$24="OK - 100%",PAINEL_PESOS!$F$27="OK - 100%",PAINEL_PESOS!$F$30="OK - 100%")),"", (B1329*PAINEL_PESOS!$B$7+C1329*PAINEL_PESOS!$B$8+D1329*PAINEL_PESOS!$B$9+E1329*PAINEL_PESOS!$B$10)*F1329)</f>
        <v/>
      </c>
      <c r="I1329" s="71">
        <f>IF(H1329="","",H1329-G1329)</f>
        <v/>
      </c>
      <c r="J1329" s="71">
        <f>IF(I1329="","",ABS(I1329))</f>
        <v/>
      </c>
      <c r="K1329" t="n">
        <v>0.2</v>
      </c>
      <c r="L1329" t="n">
        <v>0</v>
      </c>
      <c r="M1329" t="n">
        <v>1</v>
      </c>
      <c r="N1329" t="n">
        <v>0.9980948423841446</v>
      </c>
      <c r="O1329" t="n">
        <v>0.2157453128476017</v>
      </c>
      <c r="P1329" t="n">
        <v>0.9999864991871743</v>
      </c>
      <c r="Q1329" t="n">
        <v>0.9956496519063592</v>
      </c>
      <c r="R1329" t="n">
        <v>0.3399572791143765</v>
      </c>
      <c r="S1329" t="n">
        <v>0.5327347636345128</v>
      </c>
      <c r="U1329" t="n">
        <v>0.8260939053519766</v>
      </c>
    </row>
    <row r="1330">
      <c r="A1330" t="inlineStr">
        <is>
          <t>1349711</t>
        </is>
      </c>
      <c r="B1330" s="70">
        <f>SUMPRODUCT(K1330:N1330,PAINEL_PESOS!$C$16:$C$19)</f>
        <v/>
      </c>
      <c r="C1330" s="70">
        <f>SUMPRODUCT(O1330:Q1330,PAINEL_PESOS!$C$21:$C$23)</f>
        <v/>
      </c>
      <c r="D1330" s="70">
        <f>SUMPRODUCT(R1330:S1330,PAINEL_PESOS!$C$25:$C$26)</f>
        <v/>
      </c>
      <c r="E1330" s="70">
        <f>SUMPRODUCT(T1330:U1330,PAINEL_PESOS!$C$28:$C$29)</f>
        <v/>
      </c>
      <c r="F1330" s="70" t="n">
        <v>0.9988854777478592</v>
      </c>
      <c r="G1330" s="70" t="n"/>
      <c r="H1330" s="71">
        <f>IF(NOT(AND(PAINEL_PESOS!$D$12="OK - 100%",PAINEL_PESOS!$F$20="OK - 100%",PAINEL_PESOS!$F$24="OK - 100%",PAINEL_PESOS!$F$27="OK - 100%",PAINEL_PESOS!$F$30="OK - 100%")),"", (B1330*PAINEL_PESOS!$B$7+C1330*PAINEL_PESOS!$B$8+D1330*PAINEL_PESOS!$B$9+E1330*PAINEL_PESOS!$B$10)*F1330)</f>
        <v/>
      </c>
      <c r="I1330" s="71">
        <f>IF(H1330="","",H1330-G1330)</f>
        <v/>
      </c>
      <c r="J1330" s="71">
        <f>IF(I1330="","",ABS(I1330))</f>
        <v/>
      </c>
      <c r="K1330" t="n">
        <v>0.2</v>
      </c>
      <c r="L1330" t="n">
        <v>0</v>
      </c>
      <c r="M1330" t="n">
        <v>1</v>
      </c>
      <c r="N1330" t="n">
        <v>0.9981046149291942</v>
      </c>
      <c r="O1330" t="n">
        <v>0.2157453128476017</v>
      </c>
      <c r="P1330" t="n">
        <v>0.9999865684959881</v>
      </c>
      <c r="Q1330" t="n">
        <v>0.9956719111654593</v>
      </c>
      <c r="R1330" t="n">
        <v>0.3550515133304443</v>
      </c>
      <c r="S1330" t="n">
        <v>0.5327280209182794</v>
      </c>
      <c r="U1330" t="n">
        <v>0.8260939053519766</v>
      </c>
    </row>
    <row r="1331">
      <c r="A1331" t="inlineStr">
        <is>
          <t>1349714</t>
        </is>
      </c>
      <c r="B1331" s="70">
        <f>SUMPRODUCT(K1331:N1331,PAINEL_PESOS!$C$16:$C$19)</f>
        <v/>
      </c>
      <c r="C1331" s="70">
        <f>SUMPRODUCT(O1331:Q1331,PAINEL_PESOS!$C$21:$C$23)</f>
        <v/>
      </c>
      <c r="D1331" s="70">
        <f>SUMPRODUCT(R1331:S1331,PAINEL_PESOS!$C$25:$C$26)</f>
        <v/>
      </c>
      <c r="E1331" s="70">
        <f>SUMPRODUCT(T1331:U1331,PAINEL_PESOS!$C$28:$C$29)</f>
        <v/>
      </c>
      <c r="F1331" s="70" t="n">
        <v>0.9988922306571371</v>
      </c>
      <c r="G1331" s="70" t="n">
        <v>0.5707964369564172</v>
      </c>
      <c r="H1331" s="71">
        <f>IF(NOT(AND(PAINEL_PESOS!$D$12="OK - 100%",PAINEL_PESOS!$F$20="OK - 100%",PAINEL_PESOS!$F$24="OK - 100%",PAINEL_PESOS!$F$27="OK - 100%",PAINEL_PESOS!$F$30="OK - 100%")),"", (B1331*PAINEL_PESOS!$B$7+C1331*PAINEL_PESOS!$B$8+D1331*PAINEL_PESOS!$B$9+E1331*PAINEL_PESOS!$B$10)*F1331)</f>
        <v/>
      </c>
      <c r="I1331" s="71">
        <f>IF(H1331="","",H1331-G1331)</f>
        <v/>
      </c>
      <c r="J1331" s="71">
        <f>IF(I1331="","",ABS(I1331))</f>
        <v/>
      </c>
      <c r="K1331" t="n">
        <v>0.2</v>
      </c>
      <c r="L1331" t="n">
        <v>0</v>
      </c>
      <c r="M1331" t="n">
        <v>1</v>
      </c>
      <c r="N1331" t="n">
        <v>0.9981161370303585</v>
      </c>
      <c r="O1331" t="n">
        <v>0.2157453128476017</v>
      </c>
      <c r="P1331" t="n">
        <v>0.9999866502122545</v>
      </c>
      <c r="Q1331" t="n">
        <v>0.9956981561863326</v>
      </c>
      <c r="R1331" t="n">
        <v>0.07131962538632228</v>
      </c>
      <c r="S1331" t="n">
        <v>0.5327150700427039</v>
      </c>
      <c r="T1331" t="n">
        <v>0.5679621763925569</v>
      </c>
      <c r="U1331" t="n">
        <v>0.8260939053519766</v>
      </c>
    </row>
    <row r="1332">
      <c r="A1332" t="inlineStr">
        <is>
          <t>1349715</t>
        </is>
      </c>
      <c r="B1332" s="70">
        <f>SUMPRODUCT(K1332:N1332,PAINEL_PESOS!$C$16:$C$19)</f>
        <v/>
      </c>
      <c r="C1332" s="70">
        <f>SUMPRODUCT(O1332:Q1332,PAINEL_PESOS!$C$21:$C$23)</f>
        <v/>
      </c>
      <c r="D1332" s="70">
        <f>SUMPRODUCT(R1332:S1332,PAINEL_PESOS!$C$25:$C$26)</f>
        <v/>
      </c>
      <c r="E1332" s="70">
        <f>SUMPRODUCT(T1332:U1332,PAINEL_PESOS!$C$28:$C$29)</f>
        <v/>
      </c>
      <c r="F1332" s="70" t="n">
        <v>0.9989048274511382</v>
      </c>
      <c r="G1332" s="70" t="n"/>
      <c r="H1332" s="71">
        <f>IF(NOT(AND(PAINEL_PESOS!$D$12="OK - 100%",PAINEL_PESOS!$F$20="OK - 100%",PAINEL_PESOS!$F$24="OK - 100%",PAINEL_PESOS!$F$27="OK - 100%",PAINEL_PESOS!$F$30="OK - 100%")),"", (B1332*PAINEL_PESOS!$B$7+C1332*PAINEL_PESOS!$B$8+D1332*PAINEL_PESOS!$B$9+E1332*PAINEL_PESOS!$B$10)*F1332)</f>
        <v/>
      </c>
      <c r="I1332" s="71">
        <f>IF(H1332="","",H1332-G1332)</f>
        <v/>
      </c>
      <c r="J1332" s="71">
        <f>IF(I1332="","",ABS(I1332))</f>
        <v/>
      </c>
      <c r="K1332" t="n">
        <v>0.2</v>
      </c>
      <c r="L1332" t="n">
        <v>0</v>
      </c>
      <c r="M1332" t="n">
        <v>1</v>
      </c>
      <c r="N1332" t="n">
        <v>0.9981376289783737</v>
      </c>
      <c r="O1332" t="n">
        <v>0.2157453128476017</v>
      </c>
      <c r="P1332" t="n">
        <v>0.9999868026338435</v>
      </c>
      <c r="Q1332" t="n">
        <v>0.9957471126408509</v>
      </c>
      <c r="R1332" t="n">
        <v>0.651008092056217</v>
      </c>
      <c r="S1332" t="n">
        <v>0.5327012292594968</v>
      </c>
      <c r="U1332" t="n">
        <v>0.8260939053519766</v>
      </c>
    </row>
    <row r="1333">
      <c r="A1333" t="inlineStr">
        <is>
          <t>1349716</t>
        </is>
      </c>
      <c r="B1333" s="70">
        <f>SUMPRODUCT(K1333:N1333,PAINEL_PESOS!$C$16:$C$19)</f>
        <v/>
      </c>
      <c r="C1333" s="70">
        <f>SUMPRODUCT(O1333:Q1333,PAINEL_PESOS!$C$21:$C$23)</f>
        <v/>
      </c>
      <c r="D1333" s="70">
        <f>SUMPRODUCT(R1333:S1333,PAINEL_PESOS!$C$25:$C$26)</f>
        <v/>
      </c>
      <c r="E1333" s="70">
        <f>SUMPRODUCT(T1333:U1333,PAINEL_PESOS!$C$28:$C$29)</f>
        <v/>
      </c>
      <c r="F1333" s="70" t="n">
        <v>0.998891831975512</v>
      </c>
      <c r="G1333" s="70" t="n"/>
      <c r="H1333" s="71">
        <f>IF(NOT(AND(PAINEL_PESOS!$D$12="OK - 100%",PAINEL_PESOS!$F$20="OK - 100%",PAINEL_PESOS!$F$24="OK - 100%",PAINEL_PESOS!$F$27="OK - 100%",PAINEL_PESOS!$F$30="OK - 100%")),"", (B1333*PAINEL_PESOS!$B$7+C1333*PAINEL_PESOS!$B$8+D1333*PAINEL_PESOS!$B$9+E1333*PAINEL_PESOS!$B$10)*F1333)</f>
        <v/>
      </c>
      <c r="I1333" s="71">
        <f>IF(H1333="","",H1333-G1333)</f>
        <v/>
      </c>
      <c r="J1333" s="71">
        <f>IF(I1333="","",ABS(I1333))</f>
        <v/>
      </c>
      <c r="K1333" t="n">
        <v>0.2</v>
      </c>
      <c r="L1333" t="n">
        <v>0</v>
      </c>
      <c r="M1333" t="n">
        <v>1</v>
      </c>
      <c r="N1333" t="n">
        <v>0.9981154567956714</v>
      </c>
      <c r="O1333" t="n">
        <v>0.2157453128476017</v>
      </c>
      <c r="P1333" t="n">
        <v>0.9999866453879624</v>
      </c>
      <c r="Q1333" t="n">
        <v>0.9956966067268231</v>
      </c>
      <c r="R1333" t="n">
        <v>0.6415269337574622</v>
      </c>
      <c r="S1333" t="n">
        <v>0.5326989821900751</v>
      </c>
      <c r="U1333" t="n">
        <v>0.8260939053519766</v>
      </c>
    </row>
    <row r="1334">
      <c r="A1334" t="inlineStr">
        <is>
          <t>1349717</t>
        </is>
      </c>
      <c r="B1334" s="70">
        <f>SUMPRODUCT(K1334:N1334,PAINEL_PESOS!$C$16:$C$19)</f>
        <v/>
      </c>
      <c r="C1334" s="70">
        <f>SUMPRODUCT(O1334:Q1334,PAINEL_PESOS!$C$21:$C$23)</f>
        <v/>
      </c>
      <c r="D1334" s="70">
        <f>SUMPRODUCT(R1334:S1334,PAINEL_PESOS!$C$25:$C$26)</f>
        <v/>
      </c>
      <c r="E1334" s="70">
        <f>SUMPRODUCT(T1334:U1334,PAINEL_PESOS!$C$28:$C$29)</f>
        <v/>
      </c>
      <c r="F1334" s="70" t="n">
        <v>0.9990077795244054</v>
      </c>
      <c r="G1334" s="70" t="n"/>
      <c r="H1334" s="71">
        <f>IF(NOT(AND(PAINEL_PESOS!$D$12="OK - 100%",PAINEL_PESOS!$F$20="OK - 100%",PAINEL_PESOS!$F$24="OK - 100%",PAINEL_PESOS!$F$27="OK - 100%",PAINEL_PESOS!$F$30="OK - 100%")),"", (B1334*PAINEL_PESOS!$B$7+C1334*PAINEL_PESOS!$B$8+D1334*PAINEL_PESOS!$B$9+E1334*PAINEL_PESOS!$B$10)*F1334)</f>
        <v/>
      </c>
      <c r="I1334" s="71">
        <f>IF(H1334="","",H1334-G1334)</f>
        <v/>
      </c>
      <c r="J1334" s="71">
        <f>IF(I1334="","",ABS(I1334))</f>
        <v/>
      </c>
      <c r="K1334" t="n">
        <v>0.2</v>
      </c>
      <c r="L1334" t="n">
        <v>0</v>
      </c>
      <c r="M1334" t="n">
        <v>1</v>
      </c>
      <c r="N1334" t="n">
        <v>0.9983132196624143</v>
      </c>
      <c r="O1334" t="n">
        <v>0.2157453128476017</v>
      </c>
      <c r="P1334" t="n">
        <v>0.9999880478237501</v>
      </c>
      <c r="Q1334" t="n">
        <v>0.9961471943838016</v>
      </c>
      <c r="R1334" t="n">
        <v>0.2207018337812279</v>
      </c>
      <c r="S1334" t="n">
        <v>0.532692078285238</v>
      </c>
      <c r="U1334" t="n">
        <v>0.8260939053519766</v>
      </c>
    </row>
    <row r="1335">
      <c r="A1335" t="inlineStr">
        <is>
          <t>1349721</t>
        </is>
      </c>
      <c r="B1335" s="70">
        <f>SUMPRODUCT(K1335:N1335,PAINEL_PESOS!$C$16:$C$19)</f>
        <v/>
      </c>
      <c r="C1335" s="70">
        <f>SUMPRODUCT(O1335:Q1335,PAINEL_PESOS!$C$21:$C$23)</f>
        <v/>
      </c>
      <c r="D1335" s="70">
        <f>SUMPRODUCT(R1335:S1335,PAINEL_PESOS!$C$25:$C$26)</f>
        <v/>
      </c>
      <c r="E1335" s="70">
        <f>SUMPRODUCT(T1335:U1335,PAINEL_PESOS!$C$28:$C$29)</f>
        <v/>
      </c>
      <c r="F1335" s="70" t="n">
        <v>0.9989105033226758</v>
      </c>
      <c r="G1335" s="70" t="n"/>
      <c r="H1335" s="71">
        <f>IF(NOT(AND(PAINEL_PESOS!$D$12="OK - 100%",PAINEL_PESOS!$F$20="OK - 100%",PAINEL_PESOS!$F$24="OK - 100%",PAINEL_PESOS!$F$27="OK - 100%",PAINEL_PESOS!$F$30="OK - 100%")),"", (B1335*PAINEL_PESOS!$B$7+C1335*PAINEL_PESOS!$B$8+D1335*PAINEL_PESOS!$B$9+E1335*PAINEL_PESOS!$B$10)*F1335)</f>
        <v/>
      </c>
      <c r="I1335" s="71">
        <f>IF(H1335="","",H1335-G1335)</f>
        <v/>
      </c>
      <c r="J1335" s="71">
        <f>IF(I1335="","",ABS(I1335))</f>
        <v/>
      </c>
      <c r="K1335" t="n">
        <v>0.2</v>
      </c>
      <c r="L1335" t="n">
        <v>0</v>
      </c>
      <c r="M1335" t="n">
        <v>1</v>
      </c>
      <c r="N1335" t="n">
        <v>0.9981473123074014</v>
      </c>
      <c r="O1335" t="n">
        <v>0.2157453128476017</v>
      </c>
      <c r="P1335" t="n">
        <v>0.9999868713074105</v>
      </c>
      <c r="Q1335" t="n">
        <v>0.9957691711801269</v>
      </c>
      <c r="R1335" t="n">
        <v>0.4498561029209466</v>
      </c>
      <c r="S1335" t="n">
        <v>0.5326745639870109</v>
      </c>
      <c r="U1335" t="n">
        <v>0.8260939053519766</v>
      </c>
    </row>
    <row r="1336">
      <c r="A1336" t="inlineStr">
        <is>
          <t>1349722</t>
        </is>
      </c>
      <c r="B1336" s="70">
        <f>SUMPRODUCT(K1336:N1336,PAINEL_PESOS!$C$16:$C$19)</f>
        <v/>
      </c>
      <c r="C1336" s="70">
        <f>SUMPRODUCT(O1336:Q1336,PAINEL_PESOS!$C$21:$C$23)</f>
        <v/>
      </c>
      <c r="D1336" s="70">
        <f>SUMPRODUCT(R1336:S1336,PAINEL_PESOS!$C$25:$C$26)</f>
        <v/>
      </c>
      <c r="E1336" s="70">
        <f>SUMPRODUCT(T1336:U1336,PAINEL_PESOS!$C$28:$C$29)</f>
        <v/>
      </c>
      <c r="F1336" s="70" t="n">
        <v>0.9990078873458539</v>
      </c>
      <c r="G1336" s="70" t="n"/>
      <c r="H1336" s="71">
        <f>IF(NOT(AND(PAINEL_PESOS!$D$12="OK - 100%",PAINEL_PESOS!$F$20="OK - 100%",PAINEL_PESOS!$F$24="OK - 100%",PAINEL_PESOS!$F$27="OK - 100%",PAINEL_PESOS!$F$30="OK - 100%")),"", (B1336*PAINEL_PESOS!$B$7+C1336*PAINEL_PESOS!$B$8+D1336*PAINEL_PESOS!$B$9+E1336*PAINEL_PESOS!$B$10)*F1336)</f>
        <v/>
      </c>
      <c r="I1336" s="71">
        <f>IF(H1336="","",H1336-G1336)</f>
        <v/>
      </c>
      <c r="J1336" s="71">
        <f>IF(I1336="","",ABS(I1336))</f>
        <v/>
      </c>
      <c r="K1336" t="n">
        <v>0.2</v>
      </c>
      <c r="L1336" t="n">
        <v>0</v>
      </c>
      <c r="M1336" t="n">
        <v>1</v>
      </c>
      <c r="N1336" t="n">
        <v>0.9983134035016813</v>
      </c>
      <c r="O1336" t="n">
        <v>0.2157453128476017</v>
      </c>
      <c r="P1336" t="n">
        <v>0.9999880491273363</v>
      </c>
      <c r="Q1336" t="n">
        <v>0.9961476133571699</v>
      </c>
      <c r="R1336" t="n">
        <v>0.5551268254958328</v>
      </c>
      <c r="S1336" t="n">
        <v>0.5326842905845003</v>
      </c>
      <c r="U1336" t="n">
        <v>0.8260939053519766</v>
      </c>
    </row>
    <row r="1337">
      <c r="A1337" t="inlineStr">
        <is>
          <t>1349723</t>
        </is>
      </c>
      <c r="B1337" s="70">
        <f>SUMPRODUCT(K1337:N1337,PAINEL_PESOS!$C$16:$C$19)</f>
        <v/>
      </c>
      <c r="C1337" s="70">
        <f>SUMPRODUCT(O1337:Q1337,PAINEL_PESOS!$C$21:$C$23)</f>
        <v/>
      </c>
      <c r="D1337" s="70">
        <f>SUMPRODUCT(R1337:S1337,PAINEL_PESOS!$C$25:$C$26)</f>
        <v/>
      </c>
      <c r="E1337" s="70">
        <f>SUMPRODUCT(T1337:U1337,PAINEL_PESOS!$C$28:$C$29)</f>
        <v/>
      </c>
      <c r="F1337" s="70" t="n">
        <v>0.9988828242762511</v>
      </c>
      <c r="G1337" s="70" t="n">
        <v>0.5683572516006875</v>
      </c>
      <c r="H1337" s="71">
        <f>IF(NOT(AND(PAINEL_PESOS!$D$12="OK - 100%",PAINEL_PESOS!$F$20="OK - 100%",PAINEL_PESOS!$F$24="OK - 100%",PAINEL_PESOS!$F$27="OK - 100%",PAINEL_PESOS!$F$30="OK - 100%")),"", (B1337*PAINEL_PESOS!$B$7+C1337*PAINEL_PESOS!$B$8+D1337*PAINEL_PESOS!$B$9+E1337*PAINEL_PESOS!$B$10)*F1337)</f>
        <v/>
      </c>
      <c r="I1337" s="71">
        <f>IF(H1337="","",H1337-G1337)</f>
        <v/>
      </c>
      <c r="J1337" s="71">
        <f>IF(I1337="","",ABS(I1337))</f>
        <v/>
      </c>
      <c r="K1337" t="n">
        <v>0.2</v>
      </c>
      <c r="L1337" t="n">
        <v>0</v>
      </c>
      <c r="M1337" t="n">
        <v>1</v>
      </c>
      <c r="N1337" t="n">
        <v>0.9981000873362545</v>
      </c>
      <c r="O1337" t="n">
        <v>0.2157453128476017</v>
      </c>
      <c r="P1337" t="n">
        <v>0.9999865363854794</v>
      </c>
      <c r="Q1337" t="n">
        <v>0.9956615984411916</v>
      </c>
      <c r="R1337" t="n">
        <v>0.0601533256168568</v>
      </c>
      <c r="S1337" t="n">
        <v>0.5326826667892565</v>
      </c>
      <c r="T1337" t="n">
        <v>0.5597010935177157</v>
      </c>
      <c r="U1337" t="n">
        <v>0.8260939053519766</v>
      </c>
    </row>
    <row r="1338">
      <c r="A1338" t="inlineStr">
        <is>
          <t>1349724</t>
        </is>
      </c>
      <c r="B1338" s="70">
        <f>SUMPRODUCT(K1338:N1338,PAINEL_PESOS!$C$16:$C$19)</f>
        <v/>
      </c>
      <c r="C1338" s="70">
        <f>SUMPRODUCT(O1338:Q1338,PAINEL_PESOS!$C$21:$C$23)</f>
        <v/>
      </c>
      <c r="D1338" s="70">
        <f>SUMPRODUCT(R1338:S1338,PAINEL_PESOS!$C$25:$C$26)</f>
        <v/>
      </c>
      <c r="E1338" s="70">
        <f>SUMPRODUCT(T1338:U1338,PAINEL_PESOS!$C$28:$C$29)</f>
        <v/>
      </c>
      <c r="F1338" s="70" t="n">
        <v>0.9988979394632876</v>
      </c>
      <c r="G1338" s="70" t="n"/>
      <c r="H1338" s="71">
        <f>IF(NOT(AND(PAINEL_PESOS!$D$12="OK - 100%",PAINEL_PESOS!$F$20="OK - 100%",PAINEL_PESOS!$F$24="OK - 100%",PAINEL_PESOS!$F$27="OK - 100%",PAINEL_PESOS!$F$30="OK - 100%")),"", (B1338*PAINEL_PESOS!$B$7+C1338*PAINEL_PESOS!$B$8+D1338*PAINEL_PESOS!$B$9+E1338*PAINEL_PESOS!$B$10)*F1338)</f>
        <v/>
      </c>
      <c r="I1338" s="71">
        <f>IF(H1338="","",H1338-G1338)</f>
        <v/>
      </c>
      <c r="J1338" s="71">
        <f>IF(I1338="","",ABS(I1338))</f>
        <v/>
      </c>
      <c r="K1338" t="n">
        <v>0.2</v>
      </c>
      <c r="L1338" t="n">
        <v>0</v>
      </c>
      <c r="M1338" t="n">
        <v>1</v>
      </c>
      <c r="N1338" t="n">
        <v>0.998125877277018</v>
      </c>
      <c r="O1338" t="n">
        <v>0.2157453128476017</v>
      </c>
      <c r="P1338" t="n">
        <v>0.9999867192907452</v>
      </c>
      <c r="Q1338" t="n">
        <v>0.9957203431253796</v>
      </c>
      <c r="R1338" t="n">
        <v>0.4415088944801449</v>
      </c>
      <c r="S1338" t="n">
        <v>0.5326914813670974</v>
      </c>
      <c r="U1338" t="n">
        <v>0.8260939053519766</v>
      </c>
    </row>
    <row r="1339">
      <c r="A1339" t="inlineStr">
        <is>
          <t>1349725</t>
        </is>
      </c>
      <c r="B1339" s="70">
        <f>SUMPRODUCT(K1339:N1339,PAINEL_PESOS!$C$16:$C$19)</f>
        <v/>
      </c>
      <c r="C1339" s="70">
        <f>SUMPRODUCT(O1339:Q1339,PAINEL_PESOS!$C$21:$C$23)</f>
        <v/>
      </c>
      <c r="D1339" s="70">
        <f>SUMPRODUCT(R1339:S1339,PAINEL_PESOS!$C$25:$C$26)</f>
        <v/>
      </c>
      <c r="E1339" s="70">
        <f>SUMPRODUCT(T1339:U1339,PAINEL_PESOS!$C$28:$C$29)</f>
        <v/>
      </c>
      <c r="F1339" s="70" t="n">
        <v>0.9988957311131068</v>
      </c>
      <c r="G1339" s="70" t="n">
        <v>0.5681669529207414</v>
      </c>
      <c r="H1339" s="71">
        <f>IF(NOT(AND(PAINEL_PESOS!$D$12="OK - 100%",PAINEL_PESOS!$F$20="OK - 100%",PAINEL_PESOS!$F$24="OK - 100%",PAINEL_PESOS!$F$27="OK - 100%",PAINEL_PESOS!$F$30="OK - 100%")),"", (B1339*PAINEL_PESOS!$B$7+C1339*PAINEL_PESOS!$B$8+D1339*PAINEL_PESOS!$B$9+E1339*PAINEL_PESOS!$B$10)*F1339)</f>
        <v/>
      </c>
      <c r="I1339" s="71">
        <f>IF(H1339="","",H1339-G1339)</f>
        <v/>
      </c>
      <c r="J1339" s="71">
        <f>IF(I1339="","",ABS(I1339))</f>
        <v/>
      </c>
      <c r="K1339" t="n">
        <v>0.2</v>
      </c>
      <c r="L1339" t="n">
        <v>0</v>
      </c>
      <c r="M1339" t="n">
        <v>1</v>
      </c>
      <c r="N1339" t="n">
        <v>0.9981221094749986</v>
      </c>
      <c r="O1339" t="n">
        <v>0.2157453128476017</v>
      </c>
      <c r="P1339" t="n">
        <v>0.9999866925693056</v>
      </c>
      <c r="Q1339" t="n">
        <v>0.9957117605241232</v>
      </c>
      <c r="R1339" t="n">
        <v>0.05024085228754495</v>
      </c>
      <c r="S1339" t="n">
        <v>0.53270661209904</v>
      </c>
      <c r="T1339" t="n">
        <v>0.5679621763925569</v>
      </c>
      <c r="U1339" t="n">
        <v>0.8260939053519766</v>
      </c>
    </row>
    <row r="1340">
      <c r="A1340" t="inlineStr">
        <is>
          <t>1349732</t>
        </is>
      </c>
      <c r="B1340" s="70">
        <f>SUMPRODUCT(K1340:N1340,PAINEL_PESOS!$C$16:$C$19)</f>
        <v/>
      </c>
      <c r="C1340" s="70">
        <f>SUMPRODUCT(O1340:Q1340,PAINEL_PESOS!$C$21:$C$23)</f>
        <v/>
      </c>
      <c r="D1340" s="70">
        <f>SUMPRODUCT(R1340:S1340,PAINEL_PESOS!$C$25:$C$26)</f>
        <v/>
      </c>
      <c r="E1340" s="70">
        <f>SUMPRODUCT(T1340:U1340,PAINEL_PESOS!$C$28:$C$29)</f>
        <v/>
      </c>
      <c r="F1340" s="70" t="n">
        <v>0.9988845722225885</v>
      </c>
      <c r="G1340" s="70" t="n">
        <v>0.5774444019124835</v>
      </c>
      <c r="H1340" s="71">
        <f>IF(NOT(AND(PAINEL_PESOS!$D$12="OK - 100%",PAINEL_PESOS!$F$20="OK - 100%",PAINEL_PESOS!$F$24="OK - 100%",PAINEL_PESOS!$F$27="OK - 100%",PAINEL_PESOS!$F$30="OK - 100%")),"", (B1340*PAINEL_PESOS!$B$7+C1340*PAINEL_PESOS!$B$8+D1340*PAINEL_PESOS!$B$9+E1340*PAINEL_PESOS!$B$10)*F1340)</f>
        <v/>
      </c>
      <c r="I1340" s="71">
        <f>IF(H1340="","",H1340-G1340)</f>
        <v/>
      </c>
      <c r="J1340" s="71">
        <f>IF(I1340="","",ABS(I1340))</f>
        <v/>
      </c>
      <c r="K1340" t="n">
        <v>0.2</v>
      </c>
      <c r="L1340" t="n">
        <v>0</v>
      </c>
      <c r="M1340" t="n">
        <v>1</v>
      </c>
      <c r="N1340" t="n">
        <v>0.9981030698482226</v>
      </c>
      <c r="O1340" t="n">
        <v>0.2157453128476017</v>
      </c>
      <c r="P1340" t="n">
        <v>0.9999865575380081</v>
      </c>
      <c r="Q1340" t="n">
        <v>0.9956683918436007</v>
      </c>
      <c r="R1340" t="n">
        <v>0.1197483065337078</v>
      </c>
      <c r="S1340" t="n">
        <v>0.5326746004309812</v>
      </c>
      <c r="T1340" t="n">
        <v>0.5597010935177157</v>
      </c>
      <c r="U1340" t="n">
        <v>0.8392713725859563</v>
      </c>
    </row>
    <row r="1341">
      <c r="A1341" t="inlineStr">
        <is>
          <t>1349735</t>
        </is>
      </c>
      <c r="B1341" s="70">
        <f>SUMPRODUCT(K1341:N1341,PAINEL_PESOS!$C$16:$C$19)</f>
        <v/>
      </c>
      <c r="C1341" s="70">
        <f>SUMPRODUCT(O1341:Q1341,PAINEL_PESOS!$C$21:$C$23)</f>
        <v/>
      </c>
      <c r="D1341" s="70">
        <f>SUMPRODUCT(R1341:S1341,PAINEL_PESOS!$C$25:$C$26)</f>
        <v/>
      </c>
      <c r="E1341" s="70">
        <f>SUMPRODUCT(T1341:U1341,PAINEL_PESOS!$C$28:$C$29)</f>
        <v/>
      </c>
      <c r="F1341" s="70" t="n">
        <v>0.9988886111953642</v>
      </c>
      <c r="G1341" s="70" t="n">
        <v>0.5608498952915758</v>
      </c>
      <c r="H1341" s="71">
        <f>IF(NOT(AND(PAINEL_PESOS!$D$12="OK - 100%",PAINEL_PESOS!$F$20="OK - 100%",PAINEL_PESOS!$F$24="OK - 100%",PAINEL_PESOS!$F$27="OK - 100%",PAINEL_PESOS!$F$30="OK - 100%")),"", (B1341*PAINEL_PESOS!$B$7+C1341*PAINEL_PESOS!$B$8+D1341*PAINEL_PESOS!$B$9+E1341*PAINEL_PESOS!$B$10)*F1341)</f>
        <v/>
      </c>
      <c r="I1341" s="71">
        <f>IF(H1341="","",H1341-G1341)</f>
        <v/>
      </c>
      <c r="J1341" s="71">
        <f>IF(I1341="","",ABS(I1341))</f>
        <v/>
      </c>
      <c r="K1341" t="n">
        <v>0.2</v>
      </c>
      <c r="L1341" t="n">
        <v>0</v>
      </c>
      <c r="M1341" t="n">
        <v>1</v>
      </c>
      <c r="N1341" t="n">
        <v>0.9981099614082664</v>
      </c>
      <c r="O1341" t="n">
        <v>0.2157453128476017</v>
      </c>
      <c r="P1341" t="n">
        <v>0.9999866064140254</v>
      </c>
      <c r="Q1341" t="n">
        <v>0.995684089266336</v>
      </c>
      <c r="R1341" t="n">
        <v>0</v>
      </c>
      <c r="S1341" t="n">
        <v>0.5326639702913651</v>
      </c>
      <c r="T1341" t="n">
        <v>0.5597010935177157</v>
      </c>
      <c r="U1341" t="n">
        <v>0.8260939053519766</v>
      </c>
    </row>
    <row r="1342">
      <c r="A1342" t="inlineStr">
        <is>
          <t>1349736</t>
        </is>
      </c>
      <c r="B1342" s="70">
        <f>SUMPRODUCT(K1342:N1342,PAINEL_PESOS!$C$16:$C$19)</f>
        <v/>
      </c>
      <c r="C1342" s="70">
        <f>SUMPRODUCT(O1342:Q1342,PAINEL_PESOS!$C$21:$C$23)</f>
        <v/>
      </c>
      <c r="D1342" s="70">
        <f>SUMPRODUCT(R1342:S1342,PAINEL_PESOS!$C$25:$C$26)</f>
        <v/>
      </c>
      <c r="E1342" s="70">
        <f>SUMPRODUCT(T1342:U1342,PAINEL_PESOS!$C$28:$C$29)</f>
        <v/>
      </c>
      <c r="F1342" s="70" t="n">
        <v>0.9988908317718423</v>
      </c>
      <c r="G1342" s="70" t="n">
        <v>0.5608522503365287</v>
      </c>
      <c r="H1342" s="71">
        <f>IF(NOT(AND(PAINEL_PESOS!$D$12="OK - 100%",PAINEL_PESOS!$F$20="OK - 100%",PAINEL_PESOS!$F$24="OK - 100%",PAINEL_PESOS!$F$27="OK - 100%",PAINEL_PESOS!$F$30="OK - 100%")),"", (B1342*PAINEL_PESOS!$B$7+C1342*PAINEL_PESOS!$B$8+D1342*PAINEL_PESOS!$B$9+E1342*PAINEL_PESOS!$B$10)*F1342)</f>
        <v/>
      </c>
      <c r="I1342" s="71">
        <f>IF(H1342="","",H1342-G1342)</f>
        <v/>
      </c>
      <c r="J1342" s="71">
        <f>IF(I1342="","",ABS(I1342))</f>
        <v/>
      </c>
      <c r="K1342" t="n">
        <v>0.2</v>
      </c>
      <c r="L1342" t="n">
        <v>0</v>
      </c>
      <c r="M1342" t="n">
        <v>1</v>
      </c>
      <c r="N1342" t="n">
        <v>0.998113750230782</v>
      </c>
      <c r="O1342" t="n">
        <v>0.2157453128476017</v>
      </c>
      <c r="P1342" t="n">
        <v>0.9999866332848221</v>
      </c>
      <c r="Q1342" t="n">
        <v>0.9956927194730409</v>
      </c>
      <c r="R1342" t="n">
        <v>0</v>
      </c>
      <c r="S1342" t="n">
        <v>0.532665180333447</v>
      </c>
      <c r="T1342" t="n">
        <v>0.5597010935177157</v>
      </c>
      <c r="U1342" t="n">
        <v>0.8260939053519766</v>
      </c>
    </row>
    <row r="1343">
      <c r="A1343" t="inlineStr">
        <is>
          <t>1349740</t>
        </is>
      </c>
      <c r="B1343" s="70">
        <f>SUMPRODUCT(K1343:N1343,PAINEL_PESOS!$C$16:$C$19)</f>
        <v/>
      </c>
      <c r="C1343" s="70">
        <f>SUMPRODUCT(O1343:Q1343,PAINEL_PESOS!$C$21:$C$23)</f>
        <v/>
      </c>
      <c r="D1343" s="70">
        <f>SUMPRODUCT(R1343:S1343,PAINEL_PESOS!$C$25:$C$26)</f>
        <v/>
      </c>
      <c r="E1343" s="70">
        <f>SUMPRODUCT(T1343:U1343,PAINEL_PESOS!$C$28:$C$29)</f>
        <v/>
      </c>
      <c r="F1343" s="70" t="n">
        <v>0.9988914100625379</v>
      </c>
      <c r="G1343" s="70" t="n">
        <v>0.6297770187271285</v>
      </c>
      <c r="H1343" s="71">
        <f>IF(NOT(AND(PAINEL_PESOS!$D$12="OK - 100%",PAINEL_PESOS!$F$20="OK - 100%",PAINEL_PESOS!$F$24="OK - 100%",PAINEL_PESOS!$F$27="OK - 100%",PAINEL_PESOS!$F$30="OK - 100%")),"", (B1343*PAINEL_PESOS!$B$7+C1343*PAINEL_PESOS!$B$8+D1343*PAINEL_PESOS!$B$9+E1343*PAINEL_PESOS!$B$10)*F1343)</f>
        <v/>
      </c>
      <c r="I1343" s="71">
        <f>IF(H1343="","",H1343-G1343)</f>
        <v/>
      </c>
      <c r="J1343" s="71">
        <f>IF(I1343="","",ABS(I1343))</f>
        <v/>
      </c>
      <c r="K1343" t="n">
        <v>0.2</v>
      </c>
      <c r="L1343" t="n">
        <v>0</v>
      </c>
      <c r="M1343" t="n">
        <v>1</v>
      </c>
      <c r="N1343" t="n">
        <v>0.9981147369216593</v>
      </c>
      <c r="O1343" t="n">
        <v>0.2157453128476017</v>
      </c>
      <c r="P1343" t="n">
        <v>0.9999866402825413</v>
      </c>
      <c r="Q1343" t="n">
        <v>0.9956949669786714</v>
      </c>
      <c r="R1343" t="n">
        <v>0.5520251495458572</v>
      </c>
      <c r="S1343" t="n">
        <v>0.5326455339578438</v>
      </c>
      <c r="T1343" t="n">
        <v>0.5597010935177157</v>
      </c>
      <c r="U1343" t="n">
        <v>0.8260939053519766</v>
      </c>
    </row>
    <row r="1344">
      <c r="A1344" t="inlineStr">
        <is>
          <t>1349741</t>
        </is>
      </c>
      <c r="B1344" s="70">
        <f>SUMPRODUCT(K1344:N1344,PAINEL_PESOS!$C$16:$C$19)</f>
        <v/>
      </c>
      <c r="C1344" s="70">
        <f>SUMPRODUCT(O1344:Q1344,PAINEL_PESOS!$C$21:$C$23)</f>
        <v/>
      </c>
      <c r="D1344" s="70">
        <f>SUMPRODUCT(R1344:S1344,PAINEL_PESOS!$C$25:$C$26)</f>
        <v/>
      </c>
      <c r="E1344" s="70">
        <f>SUMPRODUCT(T1344:U1344,PAINEL_PESOS!$C$28:$C$29)</f>
        <v/>
      </c>
      <c r="F1344" s="70" t="n">
        <v>0.998933806778773</v>
      </c>
      <c r="G1344" s="70" t="n"/>
      <c r="H1344" s="71">
        <f>IF(NOT(AND(PAINEL_PESOS!$D$12="OK - 100%",PAINEL_PESOS!$F$20="OK - 100%",PAINEL_PESOS!$F$24="OK - 100%",PAINEL_PESOS!$F$27="OK - 100%",PAINEL_PESOS!$F$30="OK - 100%")),"", (B1344*PAINEL_PESOS!$B$7+C1344*PAINEL_PESOS!$B$8+D1344*PAINEL_PESOS!$B$9+E1344*PAINEL_PESOS!$B$10)*F1344)</f>
        <v/>
      </c>
      <c r="I1344" s="71">
        <f>IF(H1344="","",H1344-G1344)</f>
        <v/>
      </c>
      <c r="J1344" s="71">
        <f>IF(I1344="","",ABS(I1344))</f>
        <v/>
      </c>
      <c r="K1344" t="n">
        <v>0.2</v>
      </c>
      <c r="L1344" t="n">
        <v>0</v>
      </c>
      <c r="M1344" t="n">
        <v>1</v>
      </c>
      <c r="N1344" t="n">
        <v>0.998187065773636</v>
      </c>
      <c r="O1344" t="n">
        <v>0.2157453128476017</v>
      </c>
      <c r="P1344" t="n">
        <v>0.9999871532305625</v>
      </c>
      <c r="Q1344" t="n">
        <v>0.9958597351447014</v>
      </c>
      <c r="R1344" t="n">
        <v>0.6570075763678799</v>
      </c>
      <c r="S1344" t="n">
        <v>0.5326363996485137</v>
      </c>
      <c r="U1344" t="n">
        <v>0.8260939053519766</v>
      </c>
    </row>
    <row r="1345">
      <c r="A1345" t="inlineStr">
        <is>
          <t>1349742</t>
        </is>
      </c>
      <c r="B1345" s="70">
        <f>SUMPRODUCT(K1345:N1345,PAINEL_PESOS!$C$16:$C$19)</f>
        <v/>
      </c>
      <c r="C1345" s="70">
        <f>SUMPRODUCT(O1345:Q1345,PAINEL_PESOS!$C$21:$C$23)</f>
        <v/>
      </c>
      <c r="D1345" s="70">
        <f>SUMPRODUCT(R1345:S1345,PAINEL_PESOS!$C$25:$C$26)</f>
        <v/>
      </c>
      <c r="E1345" s="70">
        <f>SUMPRODUCT(T1345:U1345,PAINEL_PESOS!$C$28:$C$29)</f>
        <v/>
      </c>
      <c r="F1345" s="70" t="n">
        <v>0.9988960418466863</v>
      </c>
      <c r="G1345" s="70" t="n"/>
      <c r="H1345" s="71">
        <f>IF(NOT(AND(PAINEL_PESOS!$D$12="OK - 100%",PAINEL_PESOS!$F$20="OK - 100%",PAINEL_PESOS!$F$24="OK - 100%",PAINEL_PESOS!$F$27="OK - 100%",PAINEL_PESOS!$F$30="OK - 100%")),"", (B1345*PAINEL_PESOS!$B$7+C1345*PAINEL_PESOS!$B$8+D1345*PAINEL_PESOS!$B$9+E1345*PAINEL_PESOS!$B$10)*F1345)</f>
        <v/>
      </c>
      <c r="I1345" s="71">
        <f>IF(H1345="","",H1345-G1345)</f>
        <v/>
      </c>
      <c r="J1345" s="71">
        <f>IF(I1345="","",ABS(I1345))</f>
        <v/>
      </c>
      <c r="K1345" t="n">
        <v>0.2</v>
      </c>
      <c r="L1345" t="n">
        <v>0</v>
      </c>
      <c r="M1345" t="n">
        <v>1</v>
      </c>
      <c r="N1345" t="n">
        <v>0.9981226396396582</v>
      </c>
      <c r="O1345" t="n">
        <v>0.2157453128476017</v>
      </c>
      <c r="P1345" t="n">
        <v>0.999986696329265</v>
      </c>
      <c r="Q1345" t="n">
        <v>0.9957129681704887</v>
      </c>
      <c r="R1345" t="n">
        <v>0.891233051929825</v>
      </c>
      <c r="S1345" t="n">
        <v>0.5326335266942697</v>
      </c>
      <c r="U1345" t="n">
        <v>0.8260939053519766</v>
      </c>
    </row>
    <row r="1346">
      <c r="A1346" t="inlineStr">
        <is>
          <t>1349743</t>
        </is>
      </c>
      <c r="B1346" s="70">
        <f>SUMPRODUCT(K1346:N1346,PAINEL_PESOS!$C$16:$C$19)</f>
        <v/>
      </c>
      <c r="C1346" s="70">
        <f>SUMPRODUCT(O1346:Q1346,PAINEL_PESOS!$C$21:$C$23)</f>
        <v/>
      </c>
      <c r="D1346" s="70">
        <f>SUMPRODUCT(R1346:S1346,PAINEL_PESOS!$C$25:$C$26)</f>
        <v/>
      </c>
      <c r="E1346" s="70">
        <f>SUMPRODUCT(T1346:U1346,PAINEL_PESOS!$C$28:$C$29)</f>
        <v/>
      </c>
      <c r="F1346" s="70" t="n">
        <v>0.9992160881037069</v>
      </c>
      <c r="G1346" s="70" t="n"/>
      <c r="H1346" s="71">
        <f>IF(NOT(AND(PAINEL_PESOS!$D$12="OK - 100%",PAINEL_PESOS!$F$20="OK - 100%",PAINEL_PESOS!$F$24="OK - 100%",PAINEL_PESOS!$F$27="OK - 100%",PAINEL_PESOS!$F$30="OK - 100%")),"", (B1346*PAINEL_PESOS!$B$7+C1346*PAINEL_PESOS!$B$8+D1346*PAINEL_PESOS!$B$9+E1346*PAINEL_PESOS!$B$10)*F1346)</f>
        <v/>
      </c>
      <c r="I1346" s="71">
        <f>IF(H1346="","",H1346-G1346)</f>
        <v/>
      </c>
      <c r="J1346" s="71">
        <f>IF(I1346="","",ABS(I1346))</f>
        <v/>
      </c>
      <c r="K1346" t="n">
        <v>0.2</v>
      </c>
      <c r="L1346" t="n">
        <v>0</v>
      </c>
      <c r="M1346" t="n">
        <v>1</v>
      </c>
      <c r="N1346" t="n">
        <v>0.9986681728459597</v>
      </c>
      <c r="O1346" t="n">
        <v>0.2157453128476017</v>
      </c>
      <c r="P1346" t="n">
        <v>0.9999905643804318</v>
      </c>
      <c r="Q1346" t="n">
        <v>0.9969565193963681</v>
      </c>
      <c r="R1346" t="n">
        <v>0.09909520871758157</v>
      </c>
      <c r="S1346" t="n">
        <v>0.532630881986015</v>
      </c>
      <c r="U1346" t="n">
        <v>0.8260939053519766</v>
      </c>
    </row>
    <row r="1347">
      <c r="A1347" t="inlineStr">
        <is>
          <t>1349744</t>
        </is>
      </c>
      <c r="B1347" s="70">
        <f>SUMPRODUCT(K1347:N1347,PAINEL_PESOS!$C$16:$C$19)</f>
        <v/>
      </c>
      <c r="C1347" s="70">
        <f>SUMPRODUCT(O1347:Q1347,PAINEL_PESOS!$C$21:$C$23)</f>
        <v/>
      </c>
      <c r="D1347" s="70">
        <f>SUMPRODUCT(R1347:S1347,PAINEL_PESOS!$C$25:$C$26)</f>
        <v/>
      </c>
      <c r="E1347" s="70">
        <f>SUMPRODUCT(T1347:U1347,PAINEL_PESOS!$C$28:$C$29)</f>
        <v/>
      </c>
      <c r="F1347" s="70" t="n">
        <v>0.9998774562893471</v>
      </c>
      <c r="G1347" s="70" t="n"/>
      <c r="H1347" s="71">
        <f>IF(NOT(AND(PAINEL_PESOS!$D$12="OK - 100%",PAINEL_PESOS!$F$20="OK - 100%",PAINEL_PESOS!$F$24="OK - 100%",PAINEL_PESOS!$F$27="OK - 100%",PAINEL_PESOS!$F$30="OK - 100%")),"", (B1347*PAINEL_PESOS!$B$7+C1347*PAINEL_PESOS!$B$8+D1347*PAINEL_PESOS!$B$9+E1347*PAINEL_PESOS!$B$10)*F1347)</f>
        <v/>
      </c>
      <c r="I1347" s="71">
        <f>IF(H1347="","",H1347-G1347)</f>
        <v/>
      </c>
      <c r="J1347" s="71">
        <f>IF(I1347="","",ABS(I1347))</f>
        <v/>
      </c>
      <c r="K1347" t="n">
        <v>0.2</v>
      </c>
      <c r="L1347" t="n">
        <v>0</v>
      </c>
      <c r="M1347" t="n">
        <v>1</v>
      </c>
      <c r="N1347" t="n">
        <v>0.9997922144933756</v>
      </c>
      <c r="O1347" t="n">
        <v>0.2157453128476017</v>
      </c>
      <c r="P1347" t="n">
        <v>0.9999985286054699</v>
      </c>
      <c r="Q1347" t="n">
        <v>0.9995244615925799</v>
      </c>
      <c r="R1347" t="n">
        <v>0.1185670931208024</v>
      </c>
      <c r="S1347" t="n">
        <v>0.5326294768764943</v>
      </c>
      <c r="U1347" t="n">
        <v>0.8260939053519766</v>
      </c>
    </row>
    <row r="1348">
      <c r="A1348" t="inlineStr">
        <is>
          <t>1349745</t>
        </is>
      </c>
      <c r="B1348" s="70">
        <f>SUMPRODUCT(K1348:N1348,PAINEL_PESOS!$C$16:$C$19)</f>
        <v/>
      </c>
      <c r="C1348" s="70">
        <f>SUMPRODUCT(O1348:Q1348,PAINEL_PESOS!$C$21:$C$23)</f>
        <v/>
      </c>
      <c r="D1348" s="70">
        <f>SUMPRODUCT(R1348:S1348,PAINEL_PESOS!$C$25:$C$26)</f>
        <v/>
      </c>
      <c r="E1348" s="70">
        <f>SUMPRODUCT(T1348:U1348,PAINEL_PESOS!$C$28:$C$29)</f>
        <v/>
      </c>
      <c r="F1348" s="70" t="n">
        <v>0.9990067099452503</v>
      </c>
      <c r="G1348" s="70" t="n">
        <v>0.5768465335570967</v>
      </c>
      <c r="H1348" s="71">
        <f>IF(NOT(AND(PAINEL_PESOS!$D$12="OK - 100%",PAINEL_PESOS!$F$20="OK - 100%",PAINEL_PESOS!$F$24="OK - 100%",PAINEL_PESOS!$F$27="OK - 100%",PAINEL_PESOS!$F$30="OK - 100%")),"", (B1348*PAINEL_PESOS!$B$7+C1348*PAINEL_PESOS!$B$8+D1348*PAINEL_PESOS!$B$9+E1348*PAINEL_PESOS!$B$10)*F1348)</f>
        <v/>
      </c>
      <c r="I1348" s="71">
        <f>IF(H1348="","",H1348-G1348)</f>
        <v/>
      </c>
      <c r="J1348" s="71">
        <f>IF(I1348="","",ABS(I1348))</f>
        <v/>
      </c>
      <c r="K1348" t="n">
        <v>0.2</v>
      </c>
      <c r="L1348" t="n">
        <v>0</v>
      </c>
      <c r="M1348" t="n">
        <v>1</v>
      </c>
      <c r="N1348" t="n">
        <v>0.9983113959868812</v>
      </c>
      <c r="O1348" t="n">
        <v>0.2157453128476017</v>
      </c>
      <c r="P1348" t="n">
        <v>0.9999880348922342</v>
      </c>
      <c r="Q1348" t="n">
        <v>0.9961430382017996</v>
      </c>
      <c r="R1348" t="n">
        <v>0.1271954059959302</v>
      </c>
      <c r="S1348" t="n">
        <v>0.5326302732797783</v>
      </c>
      <c r="T1348" t="n">
        <v>0.5597010935177157</v>
      </c>
      <c r="U1348" t="n">
        <v>0.8260939053519766</v>
      </c>
    </row>
    <row r="1349">
      <c r="A1349" t="inlineStr">
        <is>
          <t>1349746</t>
        </is>
      </c>
      <c r="B1349" s="70">
        <f>SUMPRODUCT(K1349:N1349,PAINEL_PESOS!$C$16:$C$19)</f>
        <v/>
      </c>
      <c r="C1349" s="70">
        <f>SUMPRODUCT(O1349:Q1349,PAINEL_PESOS!$C$21:$C$23)</f>
        <v/>
      </c>
      <c r="D1349" s="70">
        <f>SUMPRODUCT(R1349:S1349,PAINEL_PESOS!$C$25:$C$26)</f>
        <v/>
      </c>
      <c r="E1349" s="70">
        <f>SUMPRODUCT(T1349:U1349,PAINEL_PESOS!$C$28:$C$29)</f>
        <v/>
      </c>
      <c r="F1349" s="70" t="n">
        <v>0.9989224793416419</v>
      </c>
      <c r="G1349" s="70" t="n">
        <v>0.6032604958744406</v>
      </c>
      <c r="H1349" s="71">
        <f>IF(NOT(AND(PAINEL_PESOS!$D$12="OK - 100%",PAINEL_PESOS!$F$20="OK - 100%",PAINEL_PESOS!$F$24="OK - 100%",PAINEL_PESOS!$F$27="OK - 100%",PAINEL_PESOS!$F$30="OK - 100%")),"", (B1349*PAINEL_PESOS!$B$7+C1349*PAINEL_PESOS!$B$8+D1349*PAINEL_PESOS!$B$9+E1349*PAINEL_PESOS!$B$10)*F1349)</f>
        <v/>
      </c>
      <c r="I1349" s="71">
        <f>IF(H1349="","",H1349-G1349)</f>
        <v/>
      </c>
      <c r="J1349" s="71">
        <f>IF(I1349="","",ABS(I1349))</f>
        <v/>
      </c>
      <c r="K1349" t="n">
        <v>0.2</v>
      </c>
      <c r="L1349" t="n">
        <v>0</v>
      </c>
      <c r="M1349" t="n">
        <v>1</v>
      </c>
      <c r="N1349" t="n">
        <v>0.9981677429386888</v>
      </c>
      <c r="O1349" t="n">
        <v>0.2157453128476017</v>
      </c>
      <c r="P1349" t="n">
        <v>0.9999870161983115</v>
      </c>
      <c r="Q1349" t="n">
        <v>0.9958157138319083</v>
      </c>
      <c r="R1349" t="n">
        <v>0.3262331099799557</v>
      </c>
      <c r="S1349" t="n">
        <v>0.5326349720701313</v>
      </c>
      <c r="T1349" t="n">
        <v>0.5597010935177157</v>
      </c>
      <c r="U1349" t="n">
        <v>0.8392713725859563</v>
      </c>
    </row>
    <row r="1350">
      <c r="A1350" t="inlineStr">
        <is>
          <t>1349748</t>
        </is>
      </c>
      <c r="B1350" s="70">
        <f>SUMPRODUCT(K1350:N1350,PAINEL_PESOS!$C$16:$C$19)</f>
        <v/>
      </c>
      <c r="C1350" s="70">
        <f>SUMPRODUCT(O1350:Q1350,PAINEL_PESOS!$C$21:$C$23)</f>
        <v/>
      </c>
      <c r="D1350" s="70">
        <f>SUMPRODUCT(R1350:S1350,PAINEL_PESOS!$C$25:$C$26)</f>
        <v/>
      </c>
      <c r="E1350" s="70">
        <f>SUMPRODUCT(T1350:U1350,PAINEL_PESOS!$C$28:$C$29)</f>
        <v/>
      </c>
      <c r="F1350" s="70" t="n">
        <v>0.9988982157326759</v>
      </c>
      <c r="G1350" s="70" t="n">
        <v>0.5608565598424775</v>
      </c>
      <c r="H1350" s="71">
        <f>IF(NOT(AND(PAINEL_PESOS!$D$12="OK - 100%",PAINEL_PESOS!$F$20="OK - 100%",PAINEL_PESOS!$F$24="OK - 100%",PAINEL_PESOS!$F$27="OK - 100%",PAINEL_PESOS!$F$30="OK - 100%")),"", (B1350*PAINEL_PESOS!$B$7+C1350*PAINEL_PESOS!$B$8+D1350*PAINEL_PESOS!$B$9+E1350*PAINEL_PESOS!$B$10)*F1350)</f>
        <v/>
      </c>
      <c r="I1350" s="71">
        <f>IF(H1350="","",H1350-G1350)</f>
        <v/>
      </c>
      <c r="J1350" s="71">
        <f>IF(I1350="","",ABS(I1350))</f>
        <v/>
      </c>
      <c r="K1350" t="n">
        <v>0.2</v>
      </c>
      <c r="L1350" t="n">
        <v>0</v>
      </c>
      <c r="M1350" t="n">
        <v>1</v>
      </c>
      <c r="N1350" t="n">
        <v>0.9981263486337207</v>
      </c>
      <c r="O1350" t="n">
        <v>0.2157453128476017</v>
      </c>
      <c r="P1350" t="n">
        <v>0.9999867226336243</v>
      </c>
      <c r="Q1350" t="n">
        <v>0.995721416825447</v>
      </c>
      <c r="R1350" t="n">
        <v>0</v>
      </c>
      <c r="S1350" t="n">
        <v>0.5326410002125135</v>
      </c>
      <c r="T1350" t="n">
        <v>0.5597010935177157</v>
      </c>
      <c r="U1350" t="n">
        <v>0.8260939053519766</v>
      </c>
    </row>
    <row r="1351">
      <c r="A1351" t="inlineStr">
        <is>
          <t>1349750</t>
        </is>
      </c>
      <c r="B1351" s="70">
        <f>SUMPRODUCT(K1351:N1351,PAINEL_PESOS!$C$16:$C$19)</f>
        <v/>
      </c>
      <c r="C1351" s="70">
        <f>SUMPRODUCT(O1351:Q1351,PAINEL_PESOS!$C$21:$C$23)</f>
        <v/>
      </c>
      <c r="D1351" s="70">
        <f>SUMPRODUCT(R1351:S1351,PAINEL_PESOS!$C$25:$C$26)</f>
        <v/>
      </c>
      <c r="E1351" s="70">
        <f>SUMPRODUCT(T1351:U1351,PAINEL_PESOS!$C$28:$C$29)</f>
        <v/>
      </c>
      <c r="F1351" s="70" t="n">
        <v>0.9988946494780679</v>
      </c>
      <c r="G1351" s="70" t="n">
        <v>0.5608545955848975</v>
      </c>
      <c r="H1351" s="71">
        <f>IF(NOT(AND(PAINEL_PESOS!$D$12="OK - 100%",PAINEL_PESOS!$F$20="OK - 100%",PAINEL_PESOS!$F$24="OK - 100%",PAINEL_PESOS!$F$27="OK - 100%",PAINEL_PESOS!$F$30="OK - 100%")),"", (B1351*PAINEL_PESOS!$B$7+C1351*PAINEL_PESOS!$B$8+D1351*PAINEL_PESOS!$B$9+E1351*PAINEL_PESOS!$B$10)*F1351)</f>
        <v/>
      </c>
      <c r="I1351" s="71">
        <f>IF(H1351="","",H1351-G1351)</f>
        <v/>
      </c>
      <c r="J1351" s="71">
        <f>IF(I1351="","",ABS(I1351))</f>
        <v/>
      </c>
      <c r="K1351" t="n">
        <v>0.2</v>
      </c>
      <c r="L1351" t="n">
        <v>0</v>
      </c>
      <c r="M1351" t="n">
        <v>1</v>
      </c>
      <c r="N1351" t="n">
        <v>0.9981202640128837</v>
      </c>
      <c r="O1351" t="n">
        <v>0.2157453128476017</v>
      </c>
      <c r="P1351" t="n">
        <v>0.999986679481165</v>
      </c>
      <c r="Q1351" t="n">
        <v>0.9957075568138566</v>
      </c>
      <c r="R1351" t="n">
        <v>2.418108713268271e-06</v>
      </c>
      <c r="S1351" t="n">
        <v>0.5326511983746547</v>
      </c>
      <c r="T1351" t="n">
        <v>0.5597010935177157</v>
      </c>
      <c r="U1351" t="n">
        <v>0.8260939053519766</v>
      </c>
    </row>
    <row r="1352">
      <c r="A1352" t="inlineStr">
        <is>
          <t>1349751</t>
        </is>
      </c>
      <c r="B1352" s="70">
        <f>SUMPRODUCT(K1352:N1352,PAINEL_PESOS!$C$16:$C$19)</f>
        <v/>
      </c>
      <c r="C1352" s="70">
        <f>SUMPRODUCT(O1352:Q1352,PAINEL_PESOS!$C$21:$C$23)</f>
        <v/>
      </c>
      <c r="D1352" s="70">
        <f>SUMPRODUCT(R1352:S1352,PAINEL_PESOS!$C$25:$C$26)</f>
        <v/>
      </c>
      <c r="E1352" s="70">
        <f>SUMPRODUCT(T1352:U1352,PAINEL_PESOS!$C$28:$C$29)</f>
        <v/>
      </c>
      <c r="F1352" s="70" t="n">
        <v>0.9988974977301478</v>
      </c>
      <c r="G1352" s="70" t="n">
        <v>0.5608572780842843</v>
      </c>
      <c r="H1352" s="71">
        <f>IF(NOT(AND(PAINEL_PESOS!$D$12="OK - 100%",PAINEL_PESOS!$F$20="OK - 100%",PAINEL_PESOS!$F$24="OK - 100%",PAINEL_PESOS!$F$27="OK - 100%",PAINEL_PESOS!$F$30="OK - 100%")),"", (B1352*PAINEL_PESOS!$B$7+C1352*PAINEL_PESOS!$B$8+D1352*PAINEL_PESOS!$B$9+E1352*PAINEL_PESOS!$B$10)*F1352)</f>
        <v/>
      </c>
      <c r="I1352" s="71">
        <f>IF(H1352="","",H1352-G1352)</f>
        <v/>
      </c>
      <c r="J1352" s="71">
        <f>IF(I1352="","",ABS(I1352))</f>
        <v/>
      </c>
      <c r="K1352" t="n">
        <v>0.2</v>
      </c>
      <c r="L1352" t="n">
        <v>0</v>
      </c>
      <c r="M1352" t="n">
        <v>1</v>
      </c>
      <c r="N1352" t="n">
        <v>0.9981251236129123</v>
      </c>
      <c r="O1352" t="n">
        <v>0.2157453128476017</v>
      </c>
      <c r="P1352" t="n">
        <v>0.9999867139457287</v>
      </c>
      <c r="Q1352" t="n">
        <v>0.9957186263620731</v>
      </c>
      <c r="R1352" t="n">
        <v>0</v>
      </c>
      <c r="S1352" t="n">
        <v>0.5326524597845632</v>
      </c>
      <c r="T1352" t="n">
        <v>0.5597010935177157</v>
      </c>
      <c r="U1352" t="n">
        <v>0.8260939053519766</v>
      </c>
    </row>
    <row r="1353">
      <c r="A1353" t="inlineStr">
        <is>
          <t>1349752</t>
        </is>
      </c>
      <c r="B1353" s="70">
        <f>SUMPRODUCT(K1353:N1353,PAINEL_PESOS!$C$16:$C$19)</f>
        <v/>
      </c>
      <c r="C1353" s="70">
        <f>SUMPRODUCT(O1353:Q1353,PAINEL_PESOS!$C$21:$C$23)</f>
        <v/>
      </c>
      <c r="D1353" s="70">
        <f>SUMPRODUCT(R1353:S1353,PAINEL_PESOS!$C$25:$C$26)</f>
        <v/>
      </c>
      <c r="E1353" s="70">
        <f>SUMPRODUCT(T1353:U1353,PAINEL_PESOS!$C$28:$C$29)</f>
        <v/>
      </c>
      <c r="F1353" s="70" t="n">
        <v>0.9988952799509391</v>
      </c>
      <c r="G1353" s="70" t="n">
        <v>0.5608565859638018</v>
      </c>
      <c r="H1353" s="71">
        <f>IF(NOT(AND(PAINEL_PESOS!$D$12="OK - 100%",PAINEL_PESOS!$F$20="OK - 100%",PAINEL_PESOS!$F$24="OK - 100%",PAINEL_PESOS!$F$27="OK - 100%",PAINEL_PESOS!$F$30="OK - 100%")),"", (B1353*PAINEL_PESOS!$B$7+C1353*PAINEL_PESOS!$B$8+D1353*PAINEL_PESOS!$B$9+E1353*PAINEL_PESOS!$B$10)*F1353)</f>
        <v/>
      </c>
      <c r="I1353" s="71">
        <f>IF(H1353="","",H1353-G1353)</f>
        <v/>
      </c>
      <c r="J1353" s="71">
        <f>IF(I1353="","",ABS(I1353))</f>
        <v/>
      </c>
      <c r="K1353" t="n">
        <v>0.2</v>
      </c>
      <c r="L1353" t="n">
        <v>0</v>
      </c>
      <c r="M1353" t="n">
        <v>1</v>
      </c>
      <c r="N1353" t="n">
        <v>0.9981213397133916</v>
      </c>
      <c r="O1353" t="n">
        <v>0.2157453128476017</v>
      </c>
      <c r="P1353" t="n">
        <v>0.9999866871101074</v>
      </c>
      <c r="Q1353" t="n">
        <v>0.9957100071099828</v>
      </c>
      <c r="R1353" t="n">
        <v>0</v>
      </c>
      <c r="S1353" t="n">
        <v>0.5326645455664369</v>
      </c>
      <c r="T1353" t="n">
        <v>0.5597010935177157</v>
      </c>
      <c r="U1353" t="n">
        <v>0.8260939053519766</v>
      </c>
    </row>
    <row r="1354">
      <c r="A1354" t="inlineStr">
        <is>
          <t>1349754</t>
        </is>
      </c>
      <c r="B1354" s="70">
        <f>SUMPRODUCT(K1354:N1354,PAINEL_PESOS!$C$16:$C$19)</f>
        <v/>
      </c>
      <c r="C1354" s="70">
        <f>SUMPRODUCT(O1354:Q1354,PAINEL_PESOS!$C$21:$C$23)</f>
        <v/>
      </c>
      <c r="D1354" s="70">
        <f>SUMPRODUCT(R1354:S1354,PAINEL_PESOS!$C$25:$C$26)</f>
        <v/>
      </c>
      <c r="E1354" s="70">
        <f>SUMPRODUCT(T1354:U1354,PAINEL_PESOS!$C$28:$C$29)</f>
        <v/>
      </c>
      <c r="F1354" s="70" t="n">
        <v>0.9999695120032756</v>
      </c>
      <c r="G1354" s="70" t="n"/>
      <c r="H1354" s="71">
        <f>IF(NOT(AND(PAINEL_PESOS!$D$12="OK - 100%",PAINEL_PESOS!$F$20="OK - 100%",PAINEL_PESOS!$F$24="OK - 100%",PAINEL_PESOS!$F$27="OK - 100%",PAINEL_PESOS!$F$30="OK - 100%")),"", (B1354*PAINEL_PESOS!$B$7+C1354*PAINEL_PESOS!$B$8+D1354*PAINEL_PESOS!$B$9+E1354*PAINEL_PESOS!$B$10)*F1354)</f>
        <v/>
      </c>
      <c r="I1354" s="71">
        <f>IF(H1354="","",H1354-G1354)</f>
        <v/>
      </c>
      <c r="J1354" s="71">
        <f>IF(I1354="","",ABS(I1354))</f>
        <v/>
      </c>
      <c r="K1354" t="n">
        <v>0.2</v>
      </c>
      <c r="L1354" t="n">
        <v>0</v>
      </c>
      <c r="M1354" t="n">
        <v>1</v>
      </c>
      <c r="N1354" t="n">
        <v>0.9999483186422379</v>
      </c>
      <c r="O1354" t="n">
        <v>0.2157453128476017</v>
      </c>
      <c r="P1354" t="n">
        <v>0.9999996340524673</v>
      </c>
      <c r="Q1354" t="n">
        <v>0.9998816973780399</v>
      </c>
      <c r="R1354" t="n">
        <v>0.01706282480612236</v>
      </c>
      <c r="S1354" t="n">
        <v>0.5326213246982647</v>
      </c>
      <c r="U1354" t="n">
        <v>0.8260939053519766</v>
      </c>
    </row>
    <row r="1355">
      <c r="A1355" t="inlineStr">
        <is>
          <t>1349774</t>
        </is>
      </c>
      <c r="B1355" s="70">
        <f>SUMPRODUCT(K1355:N1355,PAINEL_PESOS!$C$16:$C$19)</f>
        <v/>
      </c>
      <c r="C1355" s="70">
        <f>SUMPRODUCT(O1355:Q1355,PAINEL_PESOS!$C$21:$C$23)</f>
        <v/>
      </c>
      <c r="D1355" s="70">
        <f>SUMPRODUCT(R1355:S1355,PAINEL_PESOS!$C$25:$C$26)</f>
        <v/>
      </c>
      <c r="E1355" s="70">
        <f>SUMPRODUCT(T1355:U1355,PAINEL_PESOS!$C$28:$C$29)</f>
        <v/>
      </c>
      <c r="F1355" s="70" t="n">
        <v>0.9989022580331909</v>
      </c>
      <c r="G1355" s="70" t="n">
        <v>0.5629967139464579</v>
      </c>
      <c r="H1355" s="71">
        <f>IF(NOT(AND(PAINEL_PESOS!$D$12="OK - 100%",PAINEL_PESOS!$F$20="OK - 100%",PAINEL_PESOS!$F$24="OK - 100%",PAINEL_PESOS!$F$27="OK - 100%",PAINEL_PESOS!$F$30="OK - 100%")),"", (B1355*PAINEL_PESOS!$B$7+C1355*PAINEL_PESOS!$B$8+D1355*PAINEL_PESOS!$B$9+E1355*PAINEL_PESOS!$B$10)*F1355)</f>
        <v/>
      </c>
      <c r="I1355" s="71">
        <f>IF(H1355="","",H1355-G1355)</f>
        <v/>
      </c>
      <c r="J1355" s="71">
        <f>IF(I1355="","",ABS(I1355))</f>
        <v/>
      </c>
      <c r="K1355" t="n">
        <v>0.2</v>
      </c>
      <c r="L1355" t="n">
        <v>0</v>
      </c>
      <c r="M1355" t="n">
        <v>1</v>
      </c>
      <c r="N1355" t="n">
        <v>0.9981332453114937</v>
      </c>
      <c r="O1355" t="n">
        <v>0.2157453128476017</v>
      </c>
      <c r="P1355" t="n">
        <v>0.9999867715449638</v>
      </c>
      <c r="Q1355" t="n">
        <v>0.9957371268713937</v>
      </c>
      <c r="R1355" t="n">
        <v>0.000171338276766869</v>
      </c>
      <c r="S1355" t="n">
        <v>0.5326625665714566</v>
      </c>
      <c r="T1355" t="n">
        <v>0.5597010935177157</v>
      </c>
      <c r="U1355" t="n">
        <v>0.8430089174226498</v>
      </c>
    </row>
    <row r="1356">
      <c r="A1356" t="inlineStr">
        <is>
          <t>1349882</t>
        </is>
      </c>
      <c r="B1356" s="70">
        <f>SUMPRODUCT(K1356:N1356,PAINEL_PESOS!$C$16:$C$19)</f>
        <v/>
      </c>
      <c r="C1356" s="70">
        <f>SUMPRODUCT(O1356:Q1356,PAINEL_PESOS!$C$21:$C$23)</f>
        <v/>
      </c>
      <c r="D1356" s="70">
        <f>SUMPRODUCT(R1356:S1356,PAINEL_PESOS!$C$25:$C$26)</f>
        <v/>
      </c>
      <c r="E1356" s="70">
        <f>SUMPRODUCT(T1356:U1356,PAINEL_PESOS!$C$28:$C$29)</f>
        <v/>
      </c>
      <c r="F1356" s="70" t="n">
        <v>0.9966982377338882</v>
      </c>
      <c r="G1356" s="70" t="n">
        <v>0.6106872984294933</v>
      </c>
      <c r="H1356" s="71">
        <f>IF(NOT(AND(PAINEL_PESOS!$D$12="OK - 100%",PAINEL_PESOS!$F$20="OK - 100%",PAINEL_PESOS!$F$24="OK - 100%",PAINEL_PESOS!$F$27="OK - 100%",PAINEL_PESOS!$F$30="OK - 100%")),"", (B1356*PAINEL_PESOS!$B$7+C1356*PAINEL_PESOS!$B$8+D1356*PAINEL_PESOS!$B$9+E1356*PAINEL_PESOS!$B$10)*F1356)</f>
        <v/>
      </c>
      <c r="I1356" s="71">
        <f>IF(H1356="","",H1356-G1356)</f>
        <v/>
      </c>
      <c r="J1356" s="71">
        <f>IF(I1356="","",ABS(I1356))</f>
        <v/>
      </c>
      <c r="K1356" t="n">
        <v>0.2</v>
      </c>
      <c r="L1356" t="n">
        <v>0.9999999999999998</v>
      </c>
      <c r="M1356" t="n">
        <v>0.4719116029134856</v>
      </c>
      <c r="N1356" t="n">
        <v>0.9757367806699606</v>
      </c>
      <c r="O1356" t="n">
        <v>0.4287160646793939</v>
      </c>
      <c r="P1356" t="n">
        <v>0.9992285778435488</v>
      </c>
      <c r="Q1356" t="n">
        <v>0.9976881690662366</v>
      </c>
      <c r="R1356" t="n">
        <v>0.06933698519358801</v>
      </c>
      <c r="S1356" t="n">
        <v>0.5670027653631585</v>
      </c>
      <c r="T1356" t="n">
        <v>0.4983361892525867</v>
      </c>
      <c r="U1356" t="n">
        <v>0.8260939053519766</v>
      </c>
    </row>
    <row r="1357">
      <c r="A1357" t="inlineStr">
        <is>
          <t>1349775</t>
        </is>
      </c>
      <c r="B1357" s="70">
        <f>SUMPRODUCT(K1357:N1357,PAINEL_PESOS!$C$16:$C$19)</f>
        <v/>
      </c>
      <c r="C1357" s="70">
        <f>SUMPRODUCT(O1357:Q1357,PAINEL_PESOS!$C$21:$C$23)</f>
        <v/>
      </c>
      <c r="D1357" s="70">
        <f>SUMPRODUCT(R1357:S1357,PAINEL_PESOS!$C$25:$C$26)</f>
        <v/>
      </c>
      <c r="E1357" s="70">
        <f>SUMPRODUCT(T1357:U1357,PAINEL_PESOS!$C$28:$C$29)</f>
        <v/>
      </c>
      <c r="F1357" s="70" t="n">
        <v>0.9989113057116306</v>
      </c>
      <c r="G1357" s="70" t="n">
        <v>0.5608722444535976</v>
      </c>
      <c r="H1357" s="71">
        <f>IF(NOT(AND(PAINEL_PESOS!$D$12="OK - 100%",PAINEL_PESOS!$F$20="OK - 100%",PAINEL_PESOS!$F$24="OK - 100%",PAINEL_PESOS!$F$27="OK - 100%",PAINEL_PESOS!$F$30="OK - 100%")),"", (B1357*PAINEL_PESOS!$B$7+C1357*PAINEL_PESOS!$B$8+D1357*PAINEL_PESOS!$B$9+E1357*PAINEL_PESOS!$B$10)*F1357)</f>
        <v/>
      </c>
      <c r="I1357" s="71">
        <f>IF(H1357="","",H1357-G1357)</f>
        <v/>
      </c>
      <c r="J1357" s="71">
        <f>IF(I1357="","",ABS(I1357))</f>
        <v/>
      </c>
      <c r="K1357" t="n">
        <v>0.2</v>
      </c>
      <c r="L1357" t="n">
        <v>0</v>
      </c>
      <c r="M1357" t="n">
        <v>1</v>
      </c>
      <c r="N1357" t="n">
        <v>0.9981486811978653</v>
      </c>
      <c r="O1357" t="n">
        <v>0.2157453128476017</v>
      </c>
      <c r="P1357" t="n">
        <v>0.9999868810154506</v>
      </c>
      <c r="Q1357" t="n">
        <v>0.9957722895462204</v>
      </c>
      <c r="R1357" t="n">
        <v>0</v>
      </c>
      <c r="S1357" t="n">
        <v>0.5326625651700549</v>
      </c>
      <c r="T1357" t="n">
        <v>0.5597010935177157</v>
      </c>
      <c r="U1357" t="n">
        <v>0.8260939053519766</v>
      </c>
    </row>
    <row r="1358">
      <c r="A1358" t="inlineStr">
        <is>
          <t>1350496</t>
        </is>
      </c>
      <c r="B1358" s="70">
        <f>SUMPRODUCT(K1358:N1358,PAINEL_PESOS!$C$16:$C$19)</f>
        <v/>
      </c>
      <c r="C1358" s="70">
        <f>SUMPRODUCT(O1358:Q1358,PAINEL_PESOS!$C$21:$C$23)</f>
        <v/>
      </c>
      <c r="D1358" s="70">
        <f>SUMPRODUCT(R1358:S1358,PAINEL_PESOS!$C$25:$C$26)</f>
        <v/>
      </c>
      <c r="E1358" s="70">
        <f>SUMPRODUCT(T1358:U1358,PAINEL_PESOS!$C$28:$C$29)</f>
        <v/>
      </c>
      <c r="F1358" s="70" t="n">
        <v>0.9985777023317738</v>
      </c>
      <c r="G1358" s="70" t="n"/>
      <c r="H1358" s="71">
        <f>IF(NOT(AND(PAINEL_PESOS!$D$12="OK - 100%",PAINEL_PESOS!$F$20="OK - 100%",PAINEL_PESOS!$F$24="OK - 100%",PAINEL_PESOS!$F$27="OK - 100%",PAINEL_PESOS!$F$30="OK - 100%")),"", (B1358*PAINEL_PESOS!$B$7+C1358*PAINEL_PESOS!$B$8+D1358*PAINEL_PESOS!$B$9+E1358*PAINEL_PESOS!$B$10)*F1358)</f>
        <v/>
      </c>
      <c r="I1358" s="71">
        <f>IF(H1358="","",H1358-G1358)</f>
        <v/>
      </c>
      <c r="J1358" s="71">
        <f>IF(I1358="","",ABS(I1358))</f>
        <v/>
      </c>
      <c r="K1358" t="n">
        <v>0.2</v>
      </c>
      <c r="L1358" t="n">
        <v>0.9999999999999998</v>
      </c>
      <c r="M1358" t="n">
        <v>0.4702299364587961</v>
      </c>
      <c r="N1358" t="n">
        <v>0.9942394237171808</v>
      </c>
      <c r="O1358" t="n">
        <v>0.339476185837021</v>
      </c>
      <c r="P1358" t="n">
        <v>0.9999870502532743</v>
      </c>
      <c r="Q1358" t="n">
        <v>0.9963972211411221</v>
      </c>
      <c r="R1358" t="n">
        <v>0.941293572110353</v>
      </c>
      <c r="S1358" t="n">
        <v>0.5311802217395456</v>
      </c>
      <c r="U1358" t="n">
        <v>0.8260939053519766</v>
      </c>
    </row>
    <row r="1359">
      <c r="A1359" t="inlineStr">
        <is>
          <t>1349776</t>
        </is>
      </c>
      <c r="B1359" s="70">
        <f>SUMPRODUCT(K1359:N1359,PAINEL_PESOS!$C$16:$C$19)</f>
        <v/>
      </c>
      <c r="C1359" s="70">
        <f>SUMPRODUCT(O1359:Q1359,PAINEL_PESOS!$C$21:$C$23)</f>
        <v/>
      </c>
      <c r="D1359" s="70">
        <f>SUMPRODUCT(R1359:S1359,PAINEL_PESOS!$C$25:$C$26)</f>
        <v/>
      </c>
      <c r="E1359" s="70">
        <f>SUMPRODUCT(T1359:U1359,PAINEL_PESOS!$C$28:$C$29)</f>
        <v/>
      </c>
      <c r="F1359" s="70" t="n">
        <v>0.9985521376630094</v>
      </c>
      <c r="G1359" s="70" t="n">
        <v>0.571759083934601</v>
      </c>
      <c r="H1359" s="71">
        <f>IF(NOT(AND(PAINEL_PESOS!$D$12="OK - 100%",PAINEL_PESOS!$F$20="OK - 100%",PAINEL_PESOS!$F$24="OK - 100%",PAINEL_PESOS!$F$27="OK - 100%",PAINEL_PESOS!$F$30="OK - 100%")),"", (B1359*PAINEL_PESOS!$B$7+C1359*PAINEL_PESOS!$B$8+D1359*PAINEL_PESOS!$B$9+E1359*PAINEL_PESOS!$B$10)*F1359)</f>
        <v/>
      </c>
      <c r="I1359" s="71">
        <f>IF(H1359="","",H1359-G1359)</f>
        <v/>
      </c>
      <c r="J1359" s="71">
        <f>IF(I1359="","",ABS(I1359))</f>
        <v/>
      </c>
      <c r="K1359" t="n">
        <v>0.2</v>
      </c>
      <c r="L1359" t="n">
        <v>0.1467413228792372</v>
      </c>
      <c r="M1359" t="n">
        <v>0.9222608400541461</v>
      </c>
      <c r="N1359" t="n">
        <v>0.9980152490566008</v>
      </c>
      <c r="O1359" t="n">
        <v>0.2170734803129282</v>
      </c>
      <c r="P1359" t="n">
        <v>0.9999799512992988</v>
      </c>
      <c r="Q1359" t="n">
        <v>0.9941106350758095</v>
      </c>
      <c r="R1359" t="n">
        <v>0</v>
      </c>
      <c r="S1359" t="n">
        <v>0.5326953044800018</v>
      </c>
      <c r="T1359" t="n">
        <v>0.5934273278365001</v>
      </c>
      <c r="U1359" t="n">
        <v>0.8469641854771554</v>
      </c>
    </row>
    <row r="1360">
      <c r="A1360" t="inlineStr">
        <is>
          <t>1349778</t>
        </is>
      </c>
      <c r="B1360" s="70">
        <f>SUMPRODUCT(K1360:N1360,PAINEL_PESOS!$C$16:$C$19)</f>
        <v/>
      </c>
      <c r="C1360" s="70">
        <f>SUMPRODUCT(O1360:Q1360,PAINEL_PESOS!$C$21:$C$23)</f>
        <v/>
      </c>
      <c r="D1360" s="70">
        <f>SUMPRODUCT(R1360:S1360,PAINEL_PESOS!$C$25:$C$26)</f>
        <v/>
      </c>
      <c r="E1360" s="70">
        <f>SUMPRODUCT(T1360:U1360,PAINEL_PESOS!$C$28:$C$29)</f>
        <v/>
      </c>
      <c r="F1360" s="70" t="n">
        <v>0.9985547251615363</v>
      </c>
      <c r="G1360" s="70" t="n">
        <v>0.5691100714071921</v>
      </c>
      <c r="H1360" s="71">
        <f>IF(NOT(AND(PAINEL_PESOS!$D$12="OK - 100%",PAINEL_PESOS!$F$20="OK - 100%",PAINEL_PESOS!$F$24="OK - 100%",PAINEL_PESOS!$F$27="OK - 100%",PAINEL_PESOS!$F$30="OK - 100%")),"", (B1360*PAINEL_PESOS!$B$7+C1360*PAINEL_PESOS!$B$8+D1360*PAINEL_PESOS!$B$9+E1360*PAINEL_PESOS!$B$10)*F1360)</f>
        <v/>
      </c>
      <c r="I1360" s="71">
        <f>IF(H1360="","",H1360-G1360)</f>
        <v/>
      </c>
      <c r="J1360" s="71">
        <f>IF(I1360="","",ABS(I1360))</f>
        <v/>
      </c>
      <c r="K1360" t="n">
        <v>0.2</v>
      </c>
      <c r="L1360" t="n">
        <v>0.1451266420865152</v>
      </c>
      <c r="M1360" t="n">
        <v>0.9231162496003052</v>
      </c>
      <c r="N1360" t="n">
        <v>0.9980148368649118</v>
      </c>
      <c r="O1360" t="n">
        <v>0.2170589403520851</v>
      </c>
      <c r="P1360" t="n">
        <v>0.999980008671176</v>
      </c>
      <c r="Q1360" t="n">
        <v>0.9941233664794891</v>
      </c>
      <c r="R1360" t="n">
        <v>0</v>
      </c>
      <c r="S1360" t="n">
        <v>0.5327119510999379</v>
      </c>
      <c r="T1360" t="n">
        <v>0.5934273278365001</v>
      </c>
      <c r="U1360" t="n">
        <v>0.8260939053519766</v>
      </c>
    </row>
    <row r="1361">
      <c r="A1361" t="inlineStr">
        <is>
          <t>1349777</t>
        </is>
      </c>
      <c r="B1361" s="70">
        <f>SUMPRODUCT(K1361:N1361,PAINEL_PESOS!$C$16:$C$19)</f>
        <v/>
      </c>
      <c r="C1361" s="70">
        <f>SUMPRODUCT(O1361:Q1361,PAINEL_PESOS!$C$21:$C$23)</f>
        <v/>
      </c>
      <c r="D1361" s="70">
        <f>SUMPRODUCT(R1361:S1361,PAINEL_PESOS!$C$25:$C$26)</f>
        <v/>
      </c>
      <c r="E1361" s="70">
        <f>SUMPRODUCT(T1361:U1361,PAINEL_PESOS!$C$28:$C$29)</f>
        <v/>
      </c>
      <c r="F1361" s="70" t="n">
        <v>0.9988986282501943</v>
      </c>
      <c r="G1361" s="70" t="n">
        <v>0.5613794343651626</v>
      </c>
      <c r="H1361" s="71">
        <f>IF(NOT(AND(PAINEL_PESOS!$D$12="OK - 100%",PAINEL_PESOS!$F$20="OK - 100%",PAINEL_PESOS!$F$24="OK - 100%",PAINEL_PESOS!$F$27="OK - 100%",PAINEL_PESOS!$F$30="OK - 100%")),"", (B1361*PAINEL_PESOS!$B$7+C1361*PAINEL_PESOS!$B$8+D1361*PAINEL_PESOS!$B$9+E1361*PAINEL_PESOS!$B$10)*F1361)</f>
        <v/>
      </c>
      <c r="I1361" s="71">
        <f>IF(H1361="","",H1361-G1361)</f>
        <v/>
      </c>
      <c r="J1361" s="71">
        <f>IF(I1361="","",ABS(I1361))</f>
        <v/>
      </c>
      <c r="K1361" t="n">
        <v>0.2</v>
      </c>
      <c r="L1361" t="n">
        <v>0</v>
      </c>
      <c r="M1361" t="n">
        <v>1</v>
      </c>
      <c r="N1361" t="n">
        <v>0.9981270524485731</v>
      </c>
      <c r="O1361" t="n">
        <v>0.2157453128476017</v>
      </c>
      <c r="P1361" t="n">
        <v>0.9999867276251028</v>
      </c>
      <c r="Q1361" t="n">
        <v>0.9957230200427619</v>
      </c>
      <c r="R1361" t="n">
        <v>0</v>
      </c>
      <c r="S1361" t="n">
        <v>0.5326947858971621</v>
      </c>
      <c r="T1361" t="n">
        <v>0.5638316370915706</v>
      </c>
      <c r="U1361" t="n">
        <v>0.8260939053519766</v>
      </c>
    </row>
    <row r="1362">
      <c r="A1362" t="inlineStr">
        <is>
          <t>1350497</t>
        </is>
      </c>
      <c r="B1362" s="70">
        <f>SUMPRODUCT(K1362:N1362,PAINEL_PESOS!$C$16:$C$19)</f>
        <v/>
      </c>
      <c r="C1362" s="70">
        <f>SUMPRODUCT(O1362:Q1362,PAINEL_PESOS!$C$21:$C$23)</f>
        <v/>
      </c>
      <c r="D1362" s="70">
        <f>SUMPRODUCT(R1362:S1362,PAINEL_PESOS!$C$25:$C$26)</f>
        <v/>
      </c>
      <c r="E1362" s="70">
        <f>SUMPRODUCT(T1362:U1362,PAINEL_PESOS!$C$28:$C$29)</f>
        <v/>
      </c>
      <c r="F1362" s="70" t="n">
        <v>0.998564446626367</v>
      </c>
      <c r="G1362" s="70" t="n"/>
      <c r="H1362" s="71">
        <f>IF(NOT(AND(PAINEL_PESOS!$D$12="OK - 100%",PAINEL_PESOS!$F$20="OK - 100%",PAINEL_PESOS!$F$24="OK - 100%",PAINEL_PESOS!$F$27="OK - 100%",PAINEL_PESOS!$F$30="OK - 100%")),"", (B1362*PAINEL_PESOS!$B$7+C1362*PAINEL_PESOS!$B$8+D1362*PAINEL_PESOS!$B$9+E1362*PAINEL_PESOS!$B$10)*F1362)</f>
        <v/>
      </c>
      <c r="I1362" s="71">
        <f>IF(H1362="","",H1362-G1362)</f>
        <v/>
      </c>
      <c r="J1362" s="71">
        <f>IF(I1362="","",ABS(I1362))</f>
        <v/>
      </c>
      <c r="K1362" t="n">
        <v>0.2</v>
      </c>
      <c r="L1362" t="n">
        <v>0.9999999999999998</v>
      </c>
      <c r="M1362" t="n">
        <v>0.4702299364587961</v>
      </c>
      <c r="N1362" t="n">
        <v>0.9941855835452567</v>
      </c>
      <c r="O1362" t="n">
        <v>0.339476185837021</v>
      </c>
      <c r="P1362" t="n">
        <v>0.9999869289193163</v>
      </c>
      <c r="Q1362" t="n">
        <v>0.9963635585732149</v>
      </c>
      <c r="R1362" t="n">
        <v>0.5741575739904786</v>
      </c>
      <c r="S1362" t="n">
        <v>0.5311720788549265</v>
      </c>
      <c r="U1362" t="n">
        <v>0.8260939053519766</v>
      </c>
    </row>
    <row r="1363">
      <c r="A1363" t="inlineStr">
        <is>
          <t>1350502</t>
        </is>
      </c>
      <c r="B1363" s="70">
        <f>SUMPRODUCT(K1363:N1363,PAINEL_PESOS!$C$16:$C$19)</f>
        <v/>
      </c>
      <c r="C1363" s="70">
        <f>SUMPRODUCT(O1363:Q1363,PAINEL_PESOS!$C$21:$C$23)</f>
        <v/>
      </c>
      <c r="D1363" s="70">
        <f>SUMPRODUCT(R1363:S1363,PAINEL_PESOS!$C$25:$C$26)</f>
        <v/>
      </c>
      <c r="E1363" s="70">
        <f>SUMPRODUCT(T1363:U1363,PAINEL_PESOS!$C$28:$C$29)</f>
        <v/>
      </c>
      <c r="F1363" s="70" t="n">
        <v>0.9987378335144804</v>
      </c>
      <c r="G1363" s="70" t="n">
        <v>0.6641631208047577</v>
      </c>
      <c r="H1363" s="71">
        <f>IF(NOT(AND(PAINEL_PESOS!$D$12="OK - 100%",PAINEL_PESOS!$F$20="OK - 100%",PAINEL_PESOS!$F$24="OK - 100%",PAINEL_PESOS!$F$27="OK - 100%",PAINEL_PESOS!$F$30="OK - 100%")),"", (B1363*PAINEL_PESOS!$B$7+C1363*PAINEL_PESOS!$B$8+D1363*PAINEL_PESOS!$B$9+E1363*PAINEL_PESOS!$B$10)*F1363)</f>
        <v/>
      </c>
      <c r="I1363" s="71">
        <f>IF(H1363="","",H1363-G1363)</f>
        <v/>
      </c>
      <c r="J1363" s="71">
        <f>IF(I1363="","",ABS(I1363))</f>
        <v/>
      </c>
      <c r="K1363" t="n">
        <v>0.3860589308733413</v>
      </c>
      <c r="L1363" t="n">
        <v>0.0005114013587786977</v>
      </c>
      <c r="M1363" t="n">
        <v>0.8644135616944234</v>
      </c>
      <c r="N1363" t="n">
        <v>0.9966631125177375</v>
      </c>
      <c r="O1363" t="n">
        <v>0.4019608576673772</v>
      </c>
      <c r="P1363" t="n">
        <v>0.9996000836296959</v>
      </c>
      <c r="Q1363" t="n">
        <v>0.9964838020667048</v>
      </c>
      <c r="R1363" t="n">
        <v>0.7842885083462764</v>
      </c>
      <c r="S1363" t="n">
        <v>0.5500779189248707</v>
      </c>
      <c r="T1363" t="n">
        <v>0.5995753191160088</v>
      </c>
      <c r="U1363" t="n">
        <v>0.6635579718420488</v>
      </c>
    </row>
    <row r="1364">
      <c r="A1364" t="inlineStr">
        <is>
          <t>1350503</t>
        </is>
      </c>
      <c r="B1364" s="70">
        <f>SUMPRODUCT(K1364:N1364,PAINEL_PESOS!$C$16:$C$19)</f>
        <v/>
      </c>
      <c r="C1364" s="70">
        <f>SUMPRODUCT(O1364:Q1364,PAINEL_PESOS!$C$21:$C$23)</f>
        <v/>
      </c>
      <c r="D1364" s="70">
        <f>SUMPRODUCT(R1364:S1364,PAINEL_PESOS!$C$25:$C$26)</f>
        <v/>
      </c>
      <c r="E1364" s="70">
        <f>SUMPRODUCT(T1364:U1364,PAINEL_PESOS!$C$28:$C$29)</f>
        <v/>
      </c>
      <c r="F1364" s="70" t="n">
        <v>0.9928169549938639</v>
      </c>
      <c r="G1364" s="70" t="n">
        <v>0.663887390908054</v>
      </c>
      <c r="H1364" s="71">
        <f>IF(NOT(AND(PAINEL_PESOS!$D$12="OK - 100%",PAINEL_PESOS!$F$20="OK - 100%",PAINEL_PESOS!$F$24="OK - 100%",PAINEL_PESOS!$F$27="OK - 100%",PAINEL_PESOS!$F$30="OK - 100%")),"", (B1364*PAINEL_PESOS!$B$7+C1364*PAINEL_PESOS!$B$8+D1364*PAINEL_PESOS!$B$9+E1364*PAINEL_PESOS!$B$10)*F1364)</f>
        <v/>
      </c>
      <c r="I1364" s="71">
        <f>IF(H1364="","",H1364-G1364)</f>
        <v/>
      </c>
      <c r="J1364" s="71">
        <f>IF(I1364="","",ABS(I1364))</f>
        <v/>
      </c>
      <c r="K1364" t="n">
        <v>1</v>
      </c>
      <c r="L1364" t="n">
        <v>0</v>
      </c>
      <c r="M1364" t="n">
        <v>0.8765011431852606</v>
      </c>
      <c r="N1364" t="n">
        <v>0.9898154139918408</v>
      </c>
      <c r="O1364" t="n">
        <v>0.4762643144545791</v>
      </c>
      <c r="P1364" t="n">
        <v>0.9616737187600133</v>
      </c>
      <c r="Q1364" t="n">
        <v>0.9777157647657183</v>
      </c>
      <c r="R1364" t="n">
        <v>0.4510626370750388</v>
      </c>
      <c r="S1364" t="n">
        <v>0.6083761683289861</v>
      </c>
      <c r="T1364" t="n">
        <v>0.5403283903349676</v>
      </c>
      <c r="U1364" t="n">
        <v>0.7061636664972717</v>
      </c>
    </row>
    <row r="1365">
      <c r="A1365" t="inlineStr">
        <is>
          <t>1350504</t>
        </is>
      </c>
      <c r="B1365" s="70">
        <f>SUMPRODUCT(K1365:N1365,PAINEL_PESOS!$C$16:$C$19)</f>
        <v/>
      </c>
      <c r="C1365" s="70">
        <f>SUMPRODUCT(O1365:Q1365,PAINEL_PESOS!$C$21:$C$23)</f>
        <v/>
      </c>
      <c r="D1365" s="70">
        <f>SUMPRODUCT(R1365:S1365,PAINEL_PESOS!$C$25:$C$26)</f>
        <v/>
      </c>
      <c r="E1365" s="70">
        <f>SUMPRODUCT(T1365:U1365,PAINEL_PESOS!$C$28:$C$29)</f>
        <v/>
      </c>
      <c r="F1365" s="70" t="n">
        <v>0.9959257316241698</v>
      </c>
      <c r="G1365" s="70" t="n">
        <v>0.6609157932688247</v>
      </c>
      <c r="H1365" s="71">
        <f>IF(NOT(AND(PAINEL_PESOS!$D$12="OK - 100%",PAINEL_PESOS!$F$20="OK - 100%",PAINEL_PESOS!$F$24="OK - 100%",PAINEL_PESOS!$F$27="OK - 100%",PAINEL_PESOS!$F$30="OK - 100%")),"", (B1365*PAINEL_PESOS!$B$7+C1365*PAINEL_PESOS!$B$8+D1365*PAINEL_PESOS!$B$9+E1365*PAINEL_PESOS!$B$10)*F1365)</f>
        <v/>
      </c>
      <c r="I1365" s="71">
        <f>IF(H1365="","",H1365-G1365)</f>
        <v/>
      </c>
      <c r="J1365" s="71">
        <f>IF(I1365="","",ABS(I1365))</f>
        <v/>
      </c>
      <c r="K1365" t="n">
        <v>0.7082369849971888</v>
      </c>
      <c r="L1365" t="n">
        <v>0.1872397738523537</v>
      </c>
      <c r="M1365" t="n">
        <v>0.7770315555835993</v>
      </c>
      <c r="N1365" t="n">
        <v>0.9906944377312018</v>
      </c>
      <c r="O1365" t="n">
        <v>0.3673368347404671</v>
      </c>
      <c r="P1365" t="n">
        <v>0.9853527242887993</v>
      </c>
      <c r="Q1365" t="n">
        <v>0.9880649187175358</v>
      </c>
      <c r="R1365" t="n">
        <v>0.5412694310372503</v>
      </c>
      <c r="S1365" t="n">
        <v>0.6319295732596071</v>
      </c>
      <c r="T1365" t="n">
        <v>0.5528879504128396</v>
      </c>
      <c r="U1365" t="n">
        <v>0.6907651436060495</v>
      </c>
    </row>
    <row r="1366">
      <c r="A1366" t="inlineStr">
        <is>
          <t>1350505</t>
        </is>
      </c>
      <c r="B1366" s="70">
        <f>SUMPRODUCT(K1366:N1366,PAINEL_PESOS!$C$16:$C$19)</f>
        <v/>
      </c>
      <c r="C1366" s="70">
        <f>SUMPRODUCT(O1366:Q1366,PAINEL_PESOS!$C$21:$C$23)</f>
        <v/>
      </c>
      <c r="D1366" s="70">
        <f>SUMPRODUCT(R1366:S1366,PAINEL_PESOS!$C$25:$C$26)</f>
        <v/>
      </c>
      <c r="E1366" s="70">
        <f>SUMPRODUCT(T1366:U1366,PAINEL_PESOS!$C$28:$C$29)</f>
        <v/>
      </c>
      <c r="F1366" s="70" t="n">
        <v>0.9979830915268844</v>
      </c>
      <c r="G1366" s="70" t="n">
        <v>0.6095523771695418</v>
      </c>
      <c r="H1366" s="71">
        <f>IF(NOT(AND(PAINEL_PESOS!$D$12="OK - 100%",PAINEL_PESOS!$F$20="OK - 100%",PAINEL_PESOS!$F$24="OK - 100%",PAINEL_PESOS!$F$27="OK - 100%",PAINEL_PESOS!$F$30="OK - 100%")),"", (B1366*PAINEL_PESOS!$B$7+C1366*PAINEL_PESOS!$B$8+D1366*PAINEL_PESOS!$B$9+E1366*PAINEL_PESOS!$B$10)*F1366)</f>
        <v/>
      </c>
      <c r="I1366" s="71">
        <f>IF(H1366="","",H1366-G1366)</f>
        <v/>
      </c>
      <c r="J1366" s="71">
        <f>IF(I1366="","",ABS(I1366))</f>
        <v/>
      </c>
      <c r="K1366" t="n">
        <v>0.4329257938770067</v>
      </c>
      <c r="L1366" t="n">
        <v>0.4484101631231833</v>
      </c>
      <c r="M1366" t="n">
        <v>0.5041735806071308</v>
      </c>
      <c r="N1366" t="n">
        <v>0.9903078409633306</v>
      </c>
      <c r="O1366" t="n">
        <v>0.4396655447179747</v>
      </c>
      <c r="P1366" t="n">
        <v>0.9965054083841554</v>
      </c>
      <c r="Q1366" t="n">
        <v>0.9962756639667533</v>
      </c>
      <c r="R1366" t="n">
        <v>0.3348988078627355</v>
      </c>
      <c r="S1366" t="n">
        <v>0.4904225269510024</v>
      </c>
      <c r="T1366" t="n">
        <v>0.5520433567739574</v>
      </c>
      <c r="U1366" t="n">
        <v>0.6993697262434114</v>
      </c>
    </row>
    <row r="1367">
      <c r="A1367" t="inlineStr">
        <is>
          <t>1350506</t>
        </is>
      </c>
      <c r="B1367" s="70">
        <f>SUMPRODUCT(K1367:N1367,PAINEL_PESOS!$C$16:$C$19)</f>
        <v/>
      </c>
      <c r="C1367" s="70">
        <f>SUMPRODUCT(O1367:Q1367,PAINEL_PESOS!$C$21:$C$23)</f>
        <v/>
      </c>
      <c r="D1367" s="70">
        <f>SUMPRODUCT(R1367:S1367,PAINEL_PESOS!$C$25:$C$26)</f>
        <v/>
      </c>
      <c r="E1367" s="70">
        <f>SUMPRODUCT(T1367:U1367,PAINEL_PESOS!$C$28:$C$29)</f>
        <v/>
      </c>
      <c r="F1367" s="70" t="n">
        <v>0.9962384842838794</v>
      </c>
      <c r="G1367" s="70" t="n">
        <v>0.5675638474020424</v>
      </c>
      <c r="H1367" s="71">
        <f>IF(NOT(AND(PAINEL_PESOS!$D$12="OK - 100%",PAINEL_PESOS!$F$20="OK - 100%",PAINEL_PESOS!$F$24="OK - 100%",PAINEL_PESOS!$F$27="OK - 100%",PAINEL_PESOS!$F$30="OK - 100%")),"", (B1367*PAINEL_PESOS!$B$7+C1367*PAINEL_PESOS!$B$8+D1367*PAINEL_PESOS!$B$9+E1367*PAINEL_PESOS!$B$10)*F1367)</f>
        <v/>
      </c>
      <c r="I1367" s="71">
        <f>IF(H1367="","",H1367-G1367)</f>
        <v/>
      </c>
      <c r="J1367" s="71">
        <f>IF(I1367="","",ABS(I1367))</f>
        <v/>
      </c>
      <c r="K1367" t="n">
        <v>0.417221403294918</v>
      </c>
      <c r="L1367" t="n">
        <v>0.007934182048301279</v>
      </c>
      <c r="M1367" t="n">
        <v>0.4195733092798741</v>
      </c>
      <c r="N1367" t="n">
        <v>0.9868315143461004</v>
      </c>
      <c r="O1367" t="n">
        <v>0.4709522340937322</v>
      </c>
      <c r="P1367" t="n">
        <v>0.9912016181583198</v>
      </c>
      <c r="Q1367" t="n">
        <v>0.9917894980505207</v>
      </c>
      <c r="R1367" t="n">
        <v>0.2364833101203628</v>
      </c>
      <c r="S1367" t="n">
        <v>0.4891572152749515</v>
      </c>
      <c r="T1367" t="n">
        <v>0.5734992528664867</v>
      </c>
      <c r="U1367" t="n">
        <v>0.7067722518453984</v>
      </c>
    </row>
    <row r="1368">
      <c r="A1368" t="inlineStr">
        <is>
          <t>1350507</t>
        </is>
      </c>
      <c r="B1368" s="70">
        <f>SUMPRODUCT(K1368:N1368,PAINEL_PESOS!$C$16:$C$19)</f>
        <v/>
      </c>
      <c r="C1368" s="70">
        <f>SUMPRODUCT(O1368:Q1368,PAINEL_PESOS!$C$21:$C$23)</f>
        <v/>
      </c>
      <c r="D1368" s="70">
        <f>SUMPRODUCT(R1368:S1368,PAINEL_PESOS!$C$25:$C$26)</f>
        <v/>
      </c>
      <c r="E1368" s="70">
        <f>SUMPRODUCT(T1368:U1368,PAINEL_PESOS!$C$28:$C$29)</f>
        <v/>
      </c>
      <c r="F1368" s="70" t="n">
        <v>0.9982726599927407</v>
      </c>
      <c r="G1368" s="70" t="n">
        <v>0.6186368379570132</v>
      </c>
      <c r="H1368" s="71">
        <f>IF(NOT(AND(PAINEL_PESOS!$D$12="OK - 100%",PAINEL_PESOS!$F$20="OK - 100%",PAINEL_PESOS!$F$24="OK - 100%",PAINEL_PESOS!$F$27="OK - 100%",PAINEL_PESOS!$F$30="OK - 100%")),"", (B1368*PAINEL_PESOS!$B$7+C1368*PAINEL_PESOS!$B$8+D1368*PAINEL_PESOS!$B$9+E1368*PAINEL_PESOS!$B$10)*F1368)</f>
        <v/>
      </c>
      <c r="I1368" s="71">
        <f>IF(H1368="","",H1368-G1368)</f>
        <v/>
      </c>
      <c r="J1368" s="71">
        <f>IF(I1368="","",ABS(I1368))</f>
        <v/>
      </c>
      <c r="K1368" t="n">
        <v>0.2</v>
      </c>
      <c r="L1368" t="n">
        <v>0.0004161670856404958</v>
      </c>
      <c r="M1368" t="n">
        <v>0.5743341919193444</v>
      </c>
      <c r="N1368" t="n">
        <v>0.9886754090625313</v>
      </c>
      <c r="O1368" t="n">
        <v>0.1780041144311937</v>
      </c>
      <c r="P1368" t="n">
        <v>0.9997015467571313</v>
      </c>
      <c r="Q1368" t="n">
        <v>0.9980133821404447</v>
      </c>
      <c r="R1368" t="n">
        <v>0.832365231939004</v>
      </c>
      <c r="S1368" t="n">
        <v>0.5310816148132689</v>
      </c>
      <c r="T1368" t="n">
        <v>0.5864820406494434</v>
      </c>
      <c r="U1368" t="n">
        <v>0.6755371314651117</v>
      </c>
    </row>
    <row r="1369">
      <c r="A1369" t="inlineStr">
        <is>
          <t>1350508</t>
        </is>
      </c>
      <c r="B1369" s="70">
        <f>SUMPRODUCT(K1369:N1369,PAINEL_PESOS!$C$16:$C$19)</f>
        <v/>
      </c>
      <c r="C1369" s="70">
        <f>SUMPRODUCT(O1369:Q1369,PAINEL_PESOS!$C$21:$C$23)</f>
        <v/>
      </c>
      <c r="D1369" s="70">
        <f>SUMPRODUCT(R1369:S1369,PAINEL_PESOS!$C$25:$C$26)</f>
        <v/>
      </c>
      <c r="E1369" s="70">
        <f>SUMPRODUCT(T1369:U1369,PAINEL_PESOS!$C$28:$C$29)</f>
        <v/>
      </c>
      <c r="F1369" s="70" t="n">
        <v>0.9979367919646475</v>
      </c>
      <c r="G1369" s="70" t="n">
        <v>0.6140296881733894</v>
      </c>
      <c r="H1369" s="71">
        <f>IF(NOT(AND(PAINEL_PESOS!$D$12="OK - 100%",PAINEL_PESOS!$F$20="OK - 100%",PAINEL_PESOS!$F$24="OK - 100%",PAINEL_PESOS!$F$27="OK - 100%",PAINEL_PESOS!$F$30="OK - 100%")),"", (B1369*PAINEL_PESOS!$B$7+C1369*PAINEL_PESOS!$B$8+D1369*PAINEL_PESOS!$B$9+E1369*PAINEL_PESOS!$B$10)*F1369)</f>
        <v/>
      </c>
      <c r="I1369" s="71">
        <f>IF(H1369="","",H1369-G1369)</f>
        <v/>
      </c>
      <c r="J1369" s="71">
        <f>IF(I1369="","",ABS(I1369))</f>
        <v/>
      </c>
      <c r="K1369" t="n">
        <v>0.2</v>
      </c>
      <c r="L1369" t="n">
        <v>0</v>
      </c>
      <c r="M1369" t="n">
        <v>0.5743775347217901</v>
      </c>
      <c r="N1369" t="n">
        <v>0.9864678860030204</v>
      </c>
      <c r="O1369" t="n">
        <v>0.1778693031079137</v>
      </c>
      <c r="P1369" t="n">
        <v>0.9996429763693224</v>
      </c>
      <c r="Q1369" t="n">
        <v>0.9976256593764857</v>
      </c>
      <c r="R1369" t="n">
        <v>0.7814099538846329</v>
      </c>
      <c r="S1369" t="n">
        <v>0.5311454773523656</v>
      </c>
      <c r="T1369" t="n">
        <v>0.5864820406494434</v>
      </c>
      <c r="U1369" t="n">
        <v>0.6928412855743292</v>
      </c>
    </row>
    <row r="1370">
      <c r="A1370" t="inlineStr">
        <is>
          <t>1349779</t>
        </is>
      </c>
      <c r="B1370" s="70">
        <f>SUMPRODUCT(K1370:N1370,PAINEL_PESOS!$C$16:$C$19)</f>
        <v/>
      </c>
      <c r="C1370" s="70">
        <f>SUMPRODUCT(O1370:Q1370,PAINEL_PESOS!$C$21:$C$23)</f>
        <v/>
      </c>
      <c r="D1370" s="70">
        <f>SUMPRODUCT(R1370:S1370,PAINEL_PESOS!$C$25:$C$26)</f>
        <v/>
      </c>
      <c r="E1370" s="70">
        <f>SUMPRODUCT(T1370:U1370,PAINEL_PESOS!$C$28:$C$29)</f>
        <v/>
      </c>
      <c r="F1370" s="70" t="n">
        <v>0.9988643751479148</v>
      </c>
      <c r="G1370" s="70" t="n">
        <v>0.5677026610319446</v>
      </c>
      <c r="H1370" s="71">
        <f>IF(NOT(AND(PAINEL_PESOS!$D$12="OK - 100%",PAINEL_PESOS!$F$20="OK - 100%",PAINEL_PESOS!$F$24="OK - 100%",PAINEL_PESOS!$F$27="OK - 100%",PAINEL_PESOS!$F$30="OK - 100%")),"", (B1370*PAINEL_PESOS!$B$7+C1370*PAINEL_PESOS!$B$8+D1370*PAINEL_PESOS!$B$9+E1370*PAINEL_PESOS!$B$10)*F1370)</f>
        <v/>
      </c>
      <c r="I1370" s="71">
        <f>IF(H1370="","",H1370-G1370)</f>
        <v/>
      </c>
      <c r="J1370" s="71">
        <f>IF(I1370="","",ABS(I1370))</f>
        <v/>
      </c>
      <c r="K1370" t="n">
        <v>0.2</v>
      </c>
      <c r="L1370" t="n">
        <v>0.01312949954771302</v>
      </c>
      <c r="M1370" t="n">
        <v>0.9930443841903439</v>
      </c>
      <c r="N1370" t="n">
        <v>0.9981120797081674</v>
      </c>
      <c r="O1370" t="n">
        <v>0.2158647112815242</v>
      </c>
      <c r="P1370" t="n">
        <v>0.9999860796300971</v>
      </c>
      <c r="Q1370" t="n">
        <v>0.9955658093740494</v>
      </c>
      <c r="R1370" t="n">
        <v>0</v>
      </c>
      <c r="S1370" t="n">
        <v>0.532725553938133</v>
      </c>
      <c r="T1370" t="n">
        <v>0.5900616277335372</v>
      </c>
      <c r="U1370" t="n">
        <v>0.847576833073454</v>
      </c>
    </row>
    <row r="1371">
      <c r="A1371" t="inlineStr">
        <is>
          <t>1349783</t>
        </is>
      </c>
      <c r="B1371" s="70">
        <f>SUMPRODUCT(K1371:N1371,PAINEL_PESOS!$C$16:$C$19)</f>
        <v/>
      </c>
      <c r="C1371" s="70">
        <f>SUMPRODUCT(O1371:Q1371,PAINEL_PESOS!$C$21:$C$23)</f>
        <v/>
      </c>
      <c r="D1371" s="70">
        <f>SUMPRODUCT(R1371:S1371,PAINEL_PESOS!$C$25:$C$26)</f>
        <v/>
      </c>
      <c r="E1371" s="70">
        <f>SUMPRODUCT(T1371:U1371,PAINEL_PESOS!$C$28:$C$29)</f>
        <v/>
      </c>
      <c r="F1371" s="70" t="n">
        <v>0.9966952454603706</v>
      </c>
      <c r="G1371" s="70" t="n">
        <v>0.5932638885103739</v>
      </c>
      <c r="H1371" s="71">
        <f>IF(NOT(AND(PAINEL_PESOS!$D$12="OK - 100%",PAINEL_PESOS!$F$20="OK - 100%",PAINEL_PESOS!$F$24="OK - 100%",PAINEL_PESOS!$F$27="OK - 100%",PAINEL_PESOS!$F$30="OK - 100%")),"", (B1371*PAINEL_PESOS!$B$7+C1371*PAINEL_PESOS!$B$8+D1371*PAINEL_PESOS!$B$9+E1371*PAINEL_PESOS!$B$10)*F1371)</f>
        <v/>
      </c>
      <c r="I1371" s="71">
        <f>IF(H1371="","",H1371-G1371)</f>
        <v/>
      </c>
      <c r="J1371" s="71">
        <f>IF(I1371="","",ABS(I1371))</f>
        <v/>
      </c>
      <c r="K1371" t="n">
        <v>0.2</v>
      </c>
      <c r="L1371" t="n">
        <v>0.9237878243774158</v>
      </c>
      <c r="M1371" t="n">
        <v>0.5106048655809858</v>
      </c>
      <c r="N1371" t="n">
        <v>0.9973395086395417</v>
      </c>
      <c r="O1371" t="n">
        <v>0.2238859539334277</v>
      </c>
      <c r="P1371" t="n">
        <v>0.9999437240941017</v>
      </c>
      <c r="Q1371" t="n">
        <v>0.9855063054572549</v>
      </c>
      <c r="R1371" t="n">
        <v>0</v>
      </c>
      <c r="S1371" t="n">
        <v>0.5326995781011576</v>
      </c>
      <c r="T1371" t="n">
        <v>0.5934273278365001</v>
      </c>
      <c r="U1371" t="n">
        <v>0.8469641854771554</v>
      </c>
    </row>
    <row r="1372">
      <c r="A1372" t="inlineStr">
        <is>
          <t>1349780</t>
        </is>
      </c>
      <c r="B1372" s="70">
        <f>SUMPRODUCT(K1372:N1372,PAINEL_PESOS!$C$16:$C$19)</f>
        <v/>
      </c>
      <c r="C1372" s="70">
        <f>SUMPRODUCT(O1372:Q1372,PAINEL_PESOS!$C$21:$C$23)</f>
        <v/>
      </c>
      <c r="D1372" s="70">
        <f>SUMPRODUCT(R1372:S1372,PAINEL_PESOS!$C$25:$C$26)</f>
        <v/>
      </c>
      <c r="E1372" s="70">
        <f>SUMPRODUCT(T1372:U1372,PAINEL_PESOS!$C$28:$C$29)</f>
        <v/>
      </c>
      <c r="F1372" s="70" t="n">
        <v>0.9987742381133028</v>
      </c>
      <c r="G1372" s="70" t="n">
        <v>0.5966471688783747</v>
      </c>
      <c r="H1372" s="71">
        <f>IF(NOT(AND(PAINEL_PESOS!$D$12="OK - 100%",PAINEL_PESOS!$F$20="OK - 100%",PAINEL_PESOS!$F$24="OK - 100%",PAINEL_PESOS!$F$27="OK - 100%",PAINEL_PESOS!$F$30="OK - 100%")),"", (B1372*PAINEL_PESOS!$B$7+C1372*PAINEL_PESOS!$B$8+D1372*PAINEL_PESOS!$B$9+E1372*PAINEL_PESOS!$B$10)*F1372)</f>
        <v/>
      </c>
      <c r="I1372" s="71">
        <f>IF(H1372="","",H1372-G1372)</f>
        <v/>
      </c>
      <c r="J1372" s="71">
        <f>IF(I1372="","",ABS(I1372))</f>
        <v/>
      </c>
      <c r="K1372" t="n">
        <v>0.3561996531607108</v>
      </c>
      <c r="L1372" t="n">
        <v>0.7809983204243511</v>
      </c>
      <c r="M1372" t="n">
        <v>0.5911273326491913</v>
      </c>
      <c r="N1372" t="n">
        <v>0.9958166248247389</v>
      </c>
      <c r="O1372" t="n">
        <v>0.2180093233549036</v>
      </c>
      <c r="P1372" t="n">
        <v>0.9999972418183521</v>
      </c>
      <c r="Q1372" t="n">
        <v>0.9964034638657202</v>
      </c>
      <c r="R1372" t="n">
        <v>0.004272078095621548</v>
      </c>
      <c r="S1372" t="n">
        <v>0.5326332142706235</v>
      </c>
      <c r="T1372" t="n">
        <v>0.5673160588472638</v>
      </c>
      <c r="U1372" t="n">
        <v>0.8364696409299684</v>
      </c>
    </row>
    <row r="1373">
      <c r="A1373" t="inlineStr">
        <is>
          <t>1349781</t>
        </is>
      </c>
      <c r="B1373" s="70">
        <f>SUMPRODUCT(K1373:N1373,PAINEL_PESOS!$C$16:$C$19)</f>
        <v/>
      </c>
      <c r="C1373" s="70">
        <f>SUMPRODUCT(O1373:Q1373,PAINEL_PESOS!$C$21:$C$23)</f>
        <v/>
      </c>
      <c r="D1373" s="70">
        <f>SUMPRODUCT(R1373:S1373,PAINEL_PESOS!$C$25:$C$26)</f>
        <v/>
      </c>
      <c r="E1373" s="70">
        <f>SUMPRODUCT(T1373:U1373,PAINEL_PESOS!$C$28:$C$29)</f>
        <v/>
      </c>
      <c r="F1373" s="70" t="n">
        <v>0.9985582873131783</v>
      </c>
      <c r="G1373" s="70" t="n">
        <v>0.5678452461552933</v>
      </c>
      <c r="H1373" s="71">
        <f>IF(NOT(AND(PAINEL_PESOS!$D$12="OK - 100%",PAINEL_PESOS!$F$20="OK - 100%",PAINEL_PESOS!$F$24="OK - 100%",PAINEL_PESOS!$F$27="OK - 100%",PAINEL_PESOS!$F$30="OK - 100%")),"", (B1373*PAINEL_PESOS!$B$7+C1373*PAINEL_PESOS!$B$8+D1373*PAINEL_PESOS!$B$9+E1373*PAINEL_PESOS!$B$10)*F1373)</f>
        <v/>
      </c>
      <c r="I1373" s="71">
        <f>IF(H1373="","",H1373-G1373)</f>
        <v/>
      </c>
      <c r="J1373" s="71">
        <f>IF(I1373="","",ABS(I1373))</f>
        <v/>
      </c>
      <c r="K1373" t="n">
        <v>0.2012040313375361</v>
      </c>
      <c r="L1373" t="n">
        <v>0.1539981357127515</v>
      </c>
      <c r="M1373" t="n">
        <v>0.9184539899015414</v>
      </c>
      <c r="N1373" t="n">
        <v>0.9980094968438595</v>
      </c>
      <c r="O1373" t="n">
        <v>0.2171020377670159</v>
      </c>
      <c r="P1373" t="n">
        <v>0.9999801191915023</v>
      </c>
      <c r="Q1373" t="n">
        <v>0.9941435308993668</v>
      </c>
      <c r="R1373" t="n">
        <v>0</v>
      </c>
      <c r="S1373" t="n">
        <v>0.5326722182665933</v>
      </c>
      <c r="T1373" t="n">
        <v>0.5597010935177157</v>
      </c>
      <c r="U1373" t="n">
        <v>0.8469641854771554</v>
      </c>
    </row>
    <row r="1374">
      <c r="A1374" t="inlineStr">
        <is>
          <t>1349786</t>
        </is>
      </c>
      <c r="B1374" s="70">
        <f>SUMPRODUCT(K1374:N1374,PAINEL_PESOS!$C$16:$C$19)</f>
        <v/>
      </c>
      <c r="C1374" s="70">
        <f>SUMPRODUCT(O1374:Q1374,PAINEL_PESOS!$C$21:$C$23)</f>
        <v/>
      </c>
      <c r="D1374" s="70">
        <f>SUMPRODUCT(R1374:S1374,PAINEL_PESOS!$C$25:$C$26)</f>
        <v/>
      </c>
      <c r="E1374" s="70">
        <f>SUMPRODUCT(T1374:U1374,PAINEL_PESOS!$C$28:$C$29)</f>
        <v/>
      </c>
      <c r="F1374" s="70" t="n">
        <v>0.9987911143340669</v>
      </c>
      <c r="G1374" s="70" t="n">
        <v>0.6443876809167879</v>
      </c>
      <c r="H1374" s="71">
        <f>IF(NOT(AND(PAINEL_PESOS!$D$12="OK - 100%",PAINEL_PESOS!$F$20="OK - 100%",PAINEL_PESOS!$F$24="OK - 100%",PAINEL_PESOS!$F$27="OK - 100%",PAINEL_PESOS!$F$30="OK - 100%")),"", (B1374*PAINEL_PESOS!$B$7+C1374*PAINEL_PESOS!$B$8+D1374*PAINEL_PESOS!$B$9+E1374*PAINEL_PESOS!$B$10)*F1374)</f>
        <v/>
      </c>
      <c r="I1374" s="71">
        <f>IF(H1374="","",H1374-G1374)</f>
        <v/>
      </c>
      <c r="J1374" s="71">
        <f>IF(I1374="","",ABS(I1374))</f>
        <v/>
      </c>
      <c r="K1374" t="n">
        <v>0.4</v>
      </c>
      <c r="L1374" t="n">
        <v>0.9999999999999998</v>
      </c>
      <c r="M1374" t="n">
        <v>0.4764743320719949</v>
      </c>
      <c r="N1374" t="n">
        <v>0.9954000892073284</v>
      </c>
      <c r="O1374" t="n">
        <v>0.2186370654452792</v>
      </c>
      <c r="P1374" t="n">
        <v>1</v>
      </c>
      <c r="Q1374" t="n">
        <v>0.9967167624580554</v>
      </c>
      <c r="R1374" t="n">
        <v>0.3098523536332572</v>
      </c>
      <c r="S1374" t="n">
        <v>0.5325698666215466</v>
      </c>
      <c r="T1374" t="n">
        <v>0.5749310284496804</v>
      </c>
      <c r="U1374" t="n">
        <v>0.8311479071078333</v>
      </c>
    </row>
    <row r="1375">
      <c r="A1375" t="inlineStr">
        <is>
          <t>1349784</t>
        </is>
      </c>
      <c r="B1375" s="70">
        <f>SUMPRODUCT(K1375:N1375,PAINEL_PESOS!$C$16:$C$19)</f>
        <v/>
      </c>
      <c r="C1375" s="70">
        <f>SUMPRODUCT(O1375:Q1375,PAINEL_PESOS!$C$21:$C$23)</f>
        <v/>
      </c>
      <c r="D1375" s="70">
        <f>SUMPRODUCT(R1375:S1375,PAINEL_PESOS!$C$25:$C$26)</f>
        <v/>
      </c>
      <c r="E1375" s="70">
        <f>SUMPRODUCT(T1375:U1375,PAINEL_PESOS!$C$28:$C$29)</f>
        <v/>
      </c>
      <c r="F1375" s="70" t="n">
        <v>0.9967898337424046</v>
      </c>
      <c r="G1375" s="70" t="n">
        <v>0.5973068943174361</v>
      </c>
      <c r="H1375" s="71">
        <f>IF(NOT(AND(PAINEL_PESOS!$D$12="OK - 100%",PAINEL_PESOS!$F$20="OK - 100%",PAINEL_PESOS!$F$24="OK - 100%",PAINEL_PESOS!$F$27="OK - 100%",PAINEL_PESOS!$F$30="OK - 100%")),"", (B1375*PAINEL_PESOS!$B$7+C1375*PAINEL_PESOS!$B$8+D1375*PAINEL_PESOS!$B$9+E1375*PAINEL_PESOS!$B$10)*F1375)</f>
        <v/>
      </c>
      <c r="I1375" s="71">
        <f>IF(H1375="","",H1375-G1375)</f>
        <v/>
      </c>
      <c r="J1375" s="71">
        <f>IF(I1375="","",ABS(I1375))</f>
        <v/>
      </c>
      <c r="K1375" t="n">
        <v>0.2</v>
      </c>
      <c r="L1375" t="n">
        <v>0.9999999999999998</v>
      </c>
      <c r="M1375" t="n">
        <v>0.4702299364587961</v>
      </c>
      <c r="N1375" t="n">
        <v>0.9974904788367023</v>
      </c>
      <c r="O1375" t="n">
        <v>0.2245350218060151</v>
      </c>
      <c r="P1375" t="n">
        <v>0.9999449564294743</v>
      </c>
      <c r="Q1375" t="n">
        <v>0.9858811799153105</v>
      </c>
      <c r="R1375" t="n">
        <v>0.000465563079651955</v>
      </c>
      <c r="S1375" t="n">
        <v>0.5326968520112534</v>
      </c>
      <c r="T1375" t="n">
        <v>0.6271535578824159</v>
      </c>
      <c r="U1375" t="n">
        <v>0.8260939053519766</v>
      </c>
    </row>
    <row r="1376">
      <c r="A1376" t="inlineStr">
        <is>
          <t>1349785</t>
        </is>
      </c>
      <c r="B1376" s="70">
        <f>SUMPRODUCT(K1376:N1376,PAINEL_PESOS!$C$16:$C$19)</f>
        <v/>
      </c>
      <c r="C1376" s="70">
        <f>SUMPRODUCT(O1376:Q1376,PAINEL_PESOS!$C$21:$C$23)</f>
        <v/>
      </c>
      <c r="D1376" s="70">
        <f>SUMPRODUCT(R1376:S1376,PAINEL_PESOS!$C$25:$C$26)</f>
        <v/>
      </c>
      <c r="E1376" s="70">
        <f>SUMPRODUCT(T1376:U1376,PAINEL_PESOS!$C$28:$C$29)</f>
        <v/>
      </c>
      <c r="F1376" s="70" t="n">
        <v>0.9987980693813551</v>
      </c>
      <c r="G1376" s="70" t="n">
        <v>0.6632066391525551</v>
      </c>
      <c r="H1376" s="71">
        <f>IF(NOT(AND(PAINEL_PESOS!$D$12="OK - 100%",PAINEL_PESOS!$F$20="OK - 100%",PAINEL_PESOS!$F$24="OK - 100%",PAINEL_PESOS!$F$27="OK - 100%",PAINEL_PESOS!$F$30="OK - 100%")),"", (B1376*PAINEL_PESOS!$B$7+C1376*PAINEL_PESOS!$B$8+D1376*PAINEL_PESOS!$B$9+E1376*PAINEL_PESOS!$B$10)*F1376)</f>
        <v/>
      </c>
      <c r="I1376" s="71">
        <f>IF(H1376="","",H1376-G1376)</f>
        <v/>
      </c>
      <c r="J1376" s="71">
        <f>IF(I1376="","",ABS(I1376))</f>
        <v/>
      </c>
      <c r="K1376" t="n">
        <v>0.4</v>
      </c>
      <c r="L1376" t="n">
        <v>0.9999999999999998</v>
      </c>
      <c r="M1376" t="n">
        <v>0.4764743320719949</v>
      </c>
      <c r="N1376" t="n">
        <v>0.9954266198365292</v>
      </c>
      <c r="O1376" t="n">
        <v>0.2186370654452792</v>
      </c>
      <c r="P1376" t="n">
        <v>1</v>
      </c>
      <c r="Q1376" t="n">
        <v>0.9967356886328359</v>
      </c>
      <c r="R1376" t="n">
        <v>0.4655581778359653</v>
      </c>
      <c r="S1376" t="n">
        <v>0.5325890571393324</v>
      </c>
      <c r="T1376" t="n">
        <v>0.5749310284496804</v>
      </c>
      <c r="U1376" t="n">
        <v>0.8260939053519766</v>
      </c>
    </row>
    <row r="1377">
      <c r="A1377" t="inlineStr">
        <is>
          <t>1349787</t>
        </is>
      </c>
      <c r="B1377" s="70">
        <f>SUMPRODUCT(K1377:N1377,PAINEL_PESOS!$C$16:$C$19)</f>
        <v/>
      </c>
      <c r="C1377" s="70">
        <f>SUMPRODUCT(O1377:Q1377,PAINEL_PESOS!$C$21:$C$23)</f>
        <v/>
      </c>
      <c r="D1377" s="70">
        <f>SUMPRODUCT(R1377:S1377,PAINEL_PESOS!$C$25:$C$26)</f>
        <v/>
      </c>
      <c r="E1377" s="70">
        <f>SUMPRODUCT(T1377:U1377,PAINEL_PESOS!$C$28:$C$29)</f>
        <v/>
      </c>
      <c r="F1377" s="70" t="n">
        <v>0.9987716194058964</v>
      </c>
      <c r="G1377" s="70" t="n">
        <v>0.6052038074333355</v>
      </c>
      <c r="H1377" s="71">
        <f>IF(NOT(AND(PAINEL_PESOS!$D$12="OK - 100%",PAINEL_PESOS!$F$20="OK - 100%",PAINEL_PESOS!$F$24="OK - 100%",PAINEL_PESOS!$F$27="OK - 100%",PAINEL_PESOS!$F$30="OK - 100%")),"", (B1377*PAINEL_PESOS!$B$7+C1377*PAINEL_PESOS!$B$8+D1377*PAINEL_PESOS!$B$9+E1377*PAINEL_PESOS!$B$10)*F1377)</f>
        <v/>
      </c>
      <c r="I1377" s="71">
        <f>IF(H1377="","",H1377-G1377)</f>
        <v/>
      </c>
      <c r="J1377" s="71">
        <f>IF(I1377="","",ABS(I1377))</f>
        <v/>
      </c>
      <c r="K1377" t="n">
        <v>0.4</v>
      </c>
      <c r="L1377" t="n">
        <v>0.9999999999999998</v>
      </c>
      <c r="M1377" t="n">
        <v>0.4764743320719949</v>
      </c>
      <c r="N1377" t="n">
        <v>0.9953257200399448</v>
      </c>
      <c r="O1377" t="n">
        <v>0.2186370654452792</v>
      </c>
      <c r="P1377" t="n">
        <v>1</v>
      </c>
      <c r="Q1377" t="n">
        <v>0.9966637103087392</v>
      </c>
      <c r="R1377" t="n">
        <v>0.001225095648242762</v>
      </c>
      <c r="S1377" t="n">
        <v>0.5325678996377887</v>
      </c>
      <c r="T1377" t="n">
        <v>0.5749310284496804</v>
      </c>
      <c r="U1377" t="n">
        <v>0.8260939053519766</v>
      </c>
    </row>
    <row r="1378">
      <c r="A1378" t="inlineStr">
        <is>
          <t>1349789</t>
        </is>
      </c>
      <c r="B1378" s="70">
        <f>SUMPRODUCT(K1378:N1378,PAINEL_PESOS!$C$16:$C$19)</f>
        <v/>
      </c>
      <c r="C1378" s="70">
        <f>SUMPRODUCT(O1378:Q1378,PAINEL_PESOS!$C$21:$C$23)</f>
        <v/>
      </c>
      <c r="D1378" s="70">
        <f>SUMPRODUCT(R1378:S1378,PAINEL_PESOS!$C$25:$C$26)</f>
        <v/>
      </c>
      <c r="E1378" s="70">
        <f>SUMPRODUCT(T1378:U1378,PAINEL_PESOS!$C$28:$C$29)</f>
        <v/>
      </c>
      <c r="F1378" s="70" t="n">
        <v>0.9987200482859458</v>
      </c>
      <c r="G1378" s="70" t="n">
        <v>0.6051044644531778</v>
      </c>
      <c r="H1378" s="71">
        <f>IF(NOT(AND(PAINEL_PESOS!$D$12="OK - 100%",PAINEL_PESOS!$F$20="OK - 100%",PAINEL_PESOS!$F$24="OK - 100%",PAINEL_PESOS!$F$27="OK - 100%",PAINEL_PESOS!$F$30="OK - 100%")),"", (B1378*PAINEL_PESOS!$B$7+C1378*PAINEL_PESOS!$B$8+D1378*PAINEL_PESOS!$B$9+E1378*PAINEL_PESOS!$B$10)*F1378)</f>
        <v/>
      </c>
      <c r="I1378" s="71">
        <f>IF(H1378="","",H1378-G1378)</f>
        <v/>
      </c>
      <c r="J1378" s="71">
        <f>IF(I1378="","",ABS(I1378))</f>
        <v/>
      </c>
      <c r="K1378" t="n">
        <v>0.4</v>
      </c>
      <c r="L1378" t="n">
        <v>0.9999999999999998</v>
      </c>
      <c r="M1378" t="n">
        <v>0.4764743320719949</v>
      </c>
      <c r="N1378" t="n">
        <v>0.9951289577672571</v>
      </c>
      <c r="O1378" t="n">
        <v>0.2186370654452792</v>
      </c>
      <c r="P1378" t="n">
        <v>1</v>
      </c>
      <c r="Q1378" t="n">
        <v>0.9965233520941689</v>
      </c>
      <c r="R1378" t="n">
        <v>0.0008392190534226609</v>
      </c>
      <c r="S1378" t="n">
        <v>0.5326002829201117</v>
      </c>
      <c r="T1378" t="n">
        <v>0.5749310284496804</v>
      </c>
      <c r="U1378" t="n">
        <v>0.8260939053519766</v>
      </c>
    </row>
    <row r="1379">
      <c r="A1379" t="inlineStr">
        <is>
          <t>1349790</t>
        </is>
      </c>
      <c r="B1379" s="70">
        <f>SUMPRODUCT(K1379:N1379,PAINEL_PESOS!$C$16:$C$19)</f>
        <v/>
      </c>
      <c r="C1379" s="70">
        <f>SUMPRODUCT(O1379:Q1379,PAINEL_PESOS!$C$21:$C$23)</f>
        <v/>
      </c>
      <c r="D1379" s="70">
        <f>SUMPRODUCT(R1379:S1379,PAINEL_PESOS!$C$25:$C$26)</f>
        <v/>
      </c>
      <c r="E1379" s="70">
        <f>SUMPRODUCT(T1379:U1379,PAINEL_PESOS!$C$28:$C$29)</f>
        <v/>
      </c>
      <c r="F1379" s="70" t="n">
        <v>0.9987220436132195</v>
      </c>
      <c r="G1379" s="70" t="n">
        <v>0.6049987711543071</v>
      </c>
      <c r="H1379" s="71">
        <f>IF(NOT(AND(PAINEL_PESOS!$D$12="OK - 100%",PAINEL_PESOS!$F$20="OK - 100%",PAINEL_PESOS!$F$24="OK - 100%",PAINEL_PESOS!$F$27="OK - 100%",PAINEL_PESOS!$F$30="OK - 100%")),"", (B1379*PAINEL_PESOS!$B$7+C1379*PAINEL_PESOS!$B$8+D1379*PAINEL_PESOS!$B$9+E1379*PAINEL_PESOS!$B$10)*F1379)</f>
        <v/>
      </c>
      <c r="I1379" s="71">
        <f>IF(H1379="","",H1379-G1379)</f>
        <v/>
      </c>
      <c r="J1379" s="71">
        <f>IF(I1379="","",ABS(I1379))</f>
        <v/>
      </c>
      <c r="K1379" t="n">
        <v>0.4</v>
      </c>
      <c r="L1379" t="n">
        <v>0.9999999999999998</v>
      </c>
      <c r="M1379" t="n">
        <v>0.4764743320719949</v>
      </c>
      <c r="N1379" t="n">
        <v>0.9951365714370805</v>
      </c>
      <c r="O1379" t="n">
        <v>0.2186370654452792</v>
      </c>
      <c r="P1379" t="n">
        <v>1</v>
      </c>
      <c r="Q1379" t="n">
        <v>0.9965287830995981</v>
      </c>
      <c r="R1379" t="n">
        <v>0</v>
      </c>
      <c r="S1379" t="n">
        <v>0.5325757623172943</v>
      </c>
      <c r="T1379" t="n">
        <v>0.5749310284496804</v>
      </c>
      <c r="U1379" t="n">
        <v>0.8260939053519766</v>
      </c>
    </row>
    <row r="1380">
      <c r="A1380" t="inlineStr">
        <is>
          <t>1349791</t>
        </is>
      </c>
      <c r="B1380" s="70">
        <f>SUMPRODUCT(K1380:N1380,PAINEL_PESOS!$C$16:$C$19)</f>
        <v/>
      </c>
      <c r="C1380" s="70">
        <f>SUMPRODUCT(O1380:Q1380,PAINEL_PESOS!$C$21:$C$23)</f>
        <v/>
      </c>
      <c r="D1380" s="70">
        <f>SUMPRODUCT(R1380:S1380,PAINEL_PESOS!$C$25:$C$26)</f>
        <v/>
      </c>
      <c r="E1380" s="70">
        <f>SUMPRODUCT(T1380:U1380,PAINEL_PESOS!$C$28:$C$29)</f>
        <v/>
      </c>
      <c r="F1380" s="70" t="n">
        <v>0.9987261900342721</v>
      </c>
      <c r="G1380" s="70" t="n">
        <v>0.6050054274089273</v>
      </c>
      <c r="H1380" s="71">
        <f>IF(NOT(AND(PAINEL_PESOS!$D$12="OK - 100%",PAINEL_PESOS!$F$20="OK - 100%",PAINEL_PESOS!$F$24="OK - 100%",PAINEL_PESOS!$F$27="OK - 100%",PAINEL_PESOS!$F$30="OK - 100%")),"", (B1380*PAINEL_PESOS!$B$7+C1380*PAINEL_PESOS!$B$8+D1380*PAINEL_PESOS!$B$9+E1380*PAINEL_PESOS!$B$10)*F1380)</f>
        <v/>
      </c>
      <c r="I1380" s="71">
        <f>IF(H1380="","",H1380-G1380)</f>
        <v/>
      </c>
      <c r="J1380" s="71">
        <f>IF(I1380="","",ABS(I1380))</f>
        <v/>
      </c>
      <c r="K1380" t="n">
        <v>0.4</v>
      </c>
      <c r="L1380" t="n">
        <v>0.9999999999999998</v>
      </c>
      <c r="M1380" t="n">
        <v>0.4764743320719949</v>
      </c>
      <c r="N1380" t="n">
        <v>0.9951523929413199</v>
      </c>
      <c r="O1380" t="n">
        <v>0.2186370654452792</v>
      </c>
      <c r="P1380" t="n">
        <v>1</v>
      </c>
      <c r="Q1380" t="n">
        <v>0.9965400689732715</v>
      </c>
      <c r="R1380" t="n">
        <v>0</v>
      </c>
      <c r="S1380" t="n">
        <v>0.5325935256575134</v>
      </c>
      <c r="T1380" t="n">
        <v>0.5749310284496804</v>
      </c>
      <c r="U1380" t="n">
        <v>0.8260939053519766</v>
      </c>
    </row>
    <row r="1381">
      <c r="A1381" t="inlineStr">
        <is>
          <t>1349792</t>
        </is>
      </c>
      <c r="B1381" s="70">
        <f>SUMPRODUCT(K1381:N1381,PAINEL_PESOS!$C$16:$C$19)</f>
        <v/>
      </c>
      <c r="C1381" s="70">
        <f>SUMPRODUCT(O1381:Q1381,PAINEL_PESOS!$C$21:$C$23)</f>
        <v/>
      </c>
      <c r="D1381" s="70">
        <f>SUMPRODUCT(R1381:S1381,PAINEL_PESOS!$C$25:$C$26)</f>
        <v/>
      </c>
      <c r="E1381" s="70">
        <f>SUMPRODUCT(T1381:U1381,PAINEL_PESOS!$C$28:$C$29)</f>
        <v/>
      </c>
      <c r="F1381" s="70" t="n">
        <v>0.9987753858630826</v>
      </c>
      <c r="G1381" s="70" t="n">
        <v>0.6058094469501693</v>
      </c>
      <c r="H1381" s="71">
        <f>IF(NOT(AND(PAINEL_PESOS!$D$12="OK - 100%",PAINEL_PESOS!$F$20="OK - 100%",PAINEL_PESOS!$F$24="OK - 100%",PAINEL_PESOS!$F$27="OK - 100%",PAINEL_PESOS!$F$30="OK - 100%")),"", (B1381*PAINEL_PESOS!$B$7+C1381*PAINEL_PESOS!$B$8+D1381*PAINEL_PESOS!$B$9+E1381*PAINEL_PESOS!$B$10)*F1381)</f>
        <v/>
      </c>
      <c r="I1381" s="71">
        <f>IF(H1381="","",H1381-G1381)</f>
        <v/>
      </c>
      <c r="J1381" s="71">
        <f>IF(I1381="","",ABS(I1381))</f>
        <v/>
      </c>
      <c r="K1381" t="n">
        <v>0.4</v>
      </c>
      <c r="L1381" t="n">
        <v>0.9999999999999998</v>
      </c>
      <c r="M1381" t="n">
        <v>0.4764743320719949</v>
      </c>
      <c r="N1381" t="n">
        <v>0.9953400887730315</v>
      </c>
      <c r="O1381" t="n">
        <v>0.2186370654452792</v>
      </c>
      <c r="P1381" t="n">
        <v>1</v>
      </c>
      <c r="Q1381" t="n">
        <v>0.9966739603456649</v>
      </c>
      <c r="R1381" t="n">
        <v>0</v>
      </c>
      <c r="S1381" t="n">
        <v>0.5325822533615057</v>
      </c>
      <c r="T1381" t="n">
        <v>0.5749310284496804</v>
      </c>
      <c r="U1381" t="n">
        <v>0.8321234057508515</v>
      </c>
    </row>
    <row r="1382">
      <c r="A1382" t="inlineStr">
        <is>
          <t>1349793</t>
        </is>
      </c>
      <c r="B1382" s="70">
        <f>SUMPRODUCT(K1382:N1382,PAINEL_PESOS!$C$16:$C$19)</f>
        <v/>
      </c>
      <c r="C1382" s="70">
        <f>SUMPRODUCT(O1382:Q1382,PAINEL_PESOS!$C$21:$C$23)</f>
        <v/>
      </c>
      <c r="D1382" s="70">
        <f>SUMPRODUCT(R1382:S1382,PAINEL_PESOS!$C$25:$C$26)</f>
        <v/>
      </c>
      <c r="E1382" s="70">
        <f>SUMPRODUCT(T1382:U1382,PAINEL_PESOS!$C$28:$C$29)</f>
        <v/>
      </c>
      <c r="F1382" s="70" t="n">
        <v>0.9989945067889389</v>
      </c>
      <c r="G1382" s="70" t="n">
        <v>0.6492452060328121</v>
      </c>
      <c r="H1382" s="71">
        <f>IF(NOT(AND(PAINEL_PESOS!$D$12="OK - 100%",PAINEL_PESOS!$F$20="OK - 100%",PAINEL_PESOS!$F$24="OK - 100%",PAINEL_PESOS!$F$27="OK - 100%",PAINEL_PESOS!$F$30="OK - 100%")),"", (B1382*PAINEL_PESOS!$B$7+C1382*PAINEL_PESOS!$B$8+D1382*PAINEL_PESOS!$B$9+E1382*PAINEL_PESOS!$B$10)*F1382)</f>
        <v/>
      </c>
      <c r="I1382" s="71">
        <f>IF(H1382="","",H1382-G1382)</f>
        <v/>
      </c>
      <c r="J1382" s="71">
        <f>IF(I1382="","",ABS(I1382))</f>
        <v/>
      </c>
      <c r="K1382" t="n">
        <v>0.4</v>
      </c>
      <c r="L1382" t="n">
        <v>0.9999999999999998</v>
      </c>
      <c r="M1382" t="n">
        <v>0.4764743320719949</v>
      </c>
      <c r="N1382" t="n">
        <v>0.9961756313225046</v>
      </c>
      <c r="O1382" t="n">
        <v>0.2186370654452792</v>
      </c>
      <c r="P1382" t="n">
        <v>1</v>
      </c>
      <c r="Q1382" t="n">
        <v>0.9972700610170695</v>
      </c>
      <c r="R1382" t="n">
        <v>0.3520041254090923</v>
      </c>
      <c r="S1382" t="n">
        <v>0.5325639393555466</v>
      </c>
      <c r="T1382" t="n">
        <v>0.5749310284496804</v>
      </c>
      <c r="U1382" t="n">
        <v>0.8260939053519766</v>
      </c>
    </row>
    <row r="1383">
      <c r="A1383" t="inlineStr">
        <is>
          <t>1349795</t>
        </is>
      </c>
      <c r="B1383" s="70">
        <f>SUMPRODUCT(K1383:N1383,PAINEL_PESOS!$C$16:$C$19)</f>
        <v/>
      </c>
      <c r="C1383" s="70">
        <f>SUMPRODUCT(O1383:Q1383,PAINEL_PESOS!$C$21:$C$23)</f>
        <v/>
      </c>
      <c r="D1383" s="70">
        <f>SUMPRODUCT(R1383:S1383,PAINEL_PESOS!$C$25:$C$26)</f>
        <v/>
      </c>
      <c r="E1383" s="70">
        <f>SUMPRODUCT(T1383:U1383,PAINEL_PESOS!$C$28:$C$29)</f>
        <v/>
      </c>
      <c r="F1383" s="70" t="n">
        <v>0.9987744584912607</v>
      </c>
      <c r="G1383" s="70" t="n">
        <v>0.605053384105725</v>
      </c>
      <c r="H1383" s="71">
        <f>IF(NOT(AND(PAINEL_PESOS!$D$12="OK - 100%",PAINEL_PESOS!$F$20="OK - 100%",PAINEL_PESOS!$F$24="OK - 100%",PAINEL_PESOS!$F$27="OK - 100%",PAINEL_PESOS!$F$30="OK - 100%")),"", (B1383*PAINEL_PESOS!$B$7+C1383*PAINEL_PESOS!$B$8+D1383*PAINEL_PESOS!$B$9+E1383*PAINEL_PESOS!$B$10)*F1383)</f>
        <v/>
      </c>
      <c r="I1383" s="71">
        <f>IF(H1383="","",H1383-G1383)</f>
        <v/>
      </c>
      <c r="J1383" s="71">
        <f>IF(I1383="","",ABS(I1383))</f>
        <v/>
      </c>
      <c r="K1383" t="n">
        <v>0.4</v>
      </c>
      <c r="L1383" t="n">
        <v>0.9999999999999998</v>
      </c>
      <c r="M1383" t="n">
        <v>0.4764743320719949</v>
      </c>
      <c r="N1383" t="n">
        <v>0.9953365509444868</v>
      </c>
      <c r="O1383" t="n">
        <v>0.2186370654452792</v>
      </c>
      <c r="P1383" t="n">
        <v>1</v>
      </c>
      <c r="Q1383" t="n">
        <v>0.9966714366074969</v>
      </c>
      <c r="R1383" t="n">
        <v>0</v>
      </c>
      <c r="S1383" t="n">
        <v>0.5325637861416511</v>
      </c>
      <c r="T1383" t="n">
        <v>0.5749310284496804</v>
      </c>
      <c r="U1383" t="n">
        <v>0.8260939053519766</v>
      </c>
    </row>
    <row r="1384">
      <c r="A1384" t="inlineStr">
        <is>
          <t>1349796</t>
        </is>
      </c>
      <c r="B1384" s="70">
        <f>SUMPRODUCT(K1384:N1384,PAINEL_PESOS!$C$16:$C$19)</f>
        <v/>
      </c>
      <c r="C1384" s="70">
        <f>SUMPRODUCT(O1384:Q1384,PAINEL_PESOS!$C$21:$C$23)</f>
        <v/>
      </c>
      <c r="D1384" s="70">
        <f>SUMPRODUCT(R1384:S1384,PAINEL_PESOS!$C$25:$C$26)</f>
        <v/>
      </c>
      <c r="E1384" s="70">
        <f>SUMPRODUCT(T1384:U1384,PAINEL_PESOS!$C$28:$C$29)</f>
        <v/>
      </c>
      <c r="F1384" s="70" t="n">
        <v>0.9987724847458858</v>
      </c>
      <c r="G1384" s="70" t="n">
        <v>0.605495971263437</v>
      </c>
      <c r="H1384" s="71">
        <f>IF(NOT(AND(PAINEL_PESOS!$D$12="OK - 100%",PAINEL_PESOS!$F$20="OK - 100%",PAINEL_PESOS!$F$24="OK - 100%",PAINEL_PESOS!$F$27="OK - 100%",PAINEL_PESOS!$F$30="OK - 100%")),"", (B1384*PAINEL_PESOS!$B$7+C1384*PAINEL_PESOS!$B$8+D1384*PAINEL_PESOS!$B$9+E1384*PAINEL_PESOS!$B$10)*F1384)</f>
        <v/>
      </c>
      <c r="I1384" s="71">
        <f>IF(H1384="","",H1384-G1384)</f>
        <v/>
      </c>
      <c r="J1384" s="71">
        <f>IF(I1384="","",ABS(I1384))</f>
        <v/>
      </c>
      <c r="K1384" t="n">
        <v>0.4</v>
      </c>
      <c r="L1384" t="n">
        <v>0.9999999999999998</v>
      </c>
      <c r="M1384" t="n">
        <v>0.4764743320719949</v>
      </c>
      <c r="N1384" t="n">
        <v>0.9953290212626881</v>
      </c>
      <c r="O1384" t="n">
        <v>0.2186370654452792</v>
      </c>
      <c r="P1384" t="n">
        <v>1</v>
      </c>
      <c r="Q1384" t="n">
        <v>0.9966660652561169</v>
      </c>
      <c r="R1384" t="n">
        <v>0.003738364314614616</v>
      </c>
      <c r="S1384" t="n">
        <v>0.5325477971672452</v>
      </c>
      <c r="T1384" t="n">
        <v>0.5747706249642207</v>
      </c>
      <c r="U1384" t="n">
        <v>0.8260939053519766</v>
      </c>
    </row>
    <row r="1385">
      <c r="A1385" t="inlineStr">
        <is>
          <t>1349797</t>
        </is>
      </c>
      <c r="B1385" s="70">
        <f>SUMPRODUCT(K1385:N1385,PAINEL_PESOS!$C$16:$C$19)</f>
        <v/>
      </c>
      <c r="C1385" s="70">
        <f>SUMPRODUCT(O1385:Q1385,PAINEL_PESOS!$C$21:$C$23)</f>
        <v/>
      </c>
      <c r="D1385" s="70">
        <f>SUMPRODUCT(R1385:S1385,PAINEL_PESOS!$C$25:$C$26)</f>
        <v/>
      </c>
      <c r="E1385" s="70">
        <f>SUMPRODUCT(T1385:U1385,PAINEL_PESOS!$C$28:$C$29)</f>
        <v/>
      </c>
      <c r="F1385" s="70" t="n">
        <v>0.9987755842896161</v>
      </c>
      <c r="G1385" s="70" t="n">
        <v>0.6059506107804501</v>
      </c>
      <c r="H1385" s="71">
        <f>IF(NOT(AND(PAINEL_PESOS!$D$12="OK - 100%",PAINEL_PESOS!$F$20="OK - 100%",PAINEL_PESOS!$F$24="OK - 100%",PAINEL_PESOS!$F$27="OK - 100%",PAINEL_PESOS!$F$30="OK - 100%")),"", (B1385*PAINEL_PESOS!$B$7+C1385*PAINEL_PESOS!$B$8+D1385*PAINEL_PESOS!$B$9+E1385*PAINEL_PESOS!$B$10)*F1385)</f>
        <v/>
      </c>
      <c r="I1385" s="71">
        <f>IF(H1385="","",H1385-G1385)</f>
        <v/>
      </c>
      <c r="J1385" s="71">
        <f>IF(I1385="","",ABS(I1385))</f>
        <v/>
      </c>
      <c r="K1385" t="n">
        <v>0.4</v>
      </c>
      <c r="L1385" t="n">
        <v>0.9999999999999998</v>
      </c>
      <c r="M1385" t="n">
        <v>0.4764743320719949</v>
      </c>
      <c r="N1385" t="n">
        <v>0.9953408457481728</v>
      </c>
      <c r="O1385" t="n">
        <v>0.2186370654452792</v>
      </c>
      <c r="P1385" t="n">
        <v>1</v>
      </c>
      <c r="Q1385" t="n">
        <v>0.9966745003401877</v>
      </c>
      <c r="R1385" t="n">
        <v>0</v>
      </c>
      <c r="S1385" t="n">
        <v>0.5325534705457644</v>
      </c>
      <c r="T1385" t="n">
        <v>0.5747706249642207</v>
      </c>
      <c r="U1385" t="n">
        <v>0.8334415846223641</v>
      </c>
    </row>
    <row r="1386">
      <c r="A1386" t="inlineStr">
        <is>
          <t>1349798</t>
        </is>
      </c>
      <c r="B1386" s="70">
        <f>SUMPRODUCT(K1386:N1386,PAINEL_PESOS!$C$16:$C$19)</f>
        <v/>
      </c>
      <c r="C1386" s="70">
        <f>SUMPRODUCT(O1386:Q1386,PAINEL_PESOS!$C$21:$C$23)</f>
        <v/>
      </c>
      <c r="D1386" s="70">
        <f>SUMPRODUCT(R1386:S1386,PAINEL_PESOS!$C$25:$C$26)</f>
        <v/>
      </c>
      <c r="E1386" s="70">
        <f>SUMPRODUCT(T1386:U1386,PAINEL_PESOS!$C$28:$C$29)</f>
        <v/>
      </c>
      <c r="F1386" s="70" t="n">
        <v>0.9987785324643561</v>
      </c>
      <c r="G1386" s="70" t="n">
        <v>0.6050358702954801</v>
      </c>
      <c r="H1386" s="71">
        <f>IF(NOT(AND(PAINEL_PESOS!$D$12="OK - 100%",PAINEL_PESOS!$F$20="OK - 100%",PAINEL_PESOS!$F$24="OK - 100%",PAINEL_PESOS!$F$27="OK - 100%",PAINEL_PESOS!$F$30="OK - 100%")),"", (B1386*PAINEL_PESOS!$B$7+C1386*PAINEL_PESOS!$B$8+D1386*PAINEL_PESOS!$B$9+E1386*PAINEL_PESOS!$B$10)*F1386)</f>
        <v/>
      </c>
      <c r="I1386" s="71">
        <f>IF(H1386="","",H1386-G1386)</f>
        <v/>
      </c>
      <c r="J1386" s="71">
        <f>IF(I1386="","",ABS(I1386))</f>
        <v/>
      </c>
      <c r="K1386" t="n">
        <v>0.4</v>
      </c>
      <c r="L1386" t="n">
        <v>0.9999999999999998</v>
      </c>
      <c r="M1386" t="n">
        <v>0.4764743320719949</v>
      </c>
      <c r="N1386" t="n">
        <v>0.99535209263331</v>
      </c>
      <c r="O1386" t="n">
        <v>0.2186370654452792</v>
      </c>
      <c r="P1386" t="n">
        <v>1</v>
      </c>
      <c r="Q1386" t="n">
        <v>0.9966825234108857</v>
      </c>
      <c r="R1386" t="n">
        <v>0</v>
      </c>
      <c r="S1386" t="n">
        <v>0.5325489776359538</v>
      </c>
      <c r="T1386" t="n">
        <v>0.5747706249642207</v>
      </c>
      <c r="U1386" t="n">
        <v>0.8260939053519766</v>
      </c>
    </row>
    <row r="1387">
      <c r="A1387" t="inlineStr">
        <is>
          <t>1349799</t>
        </is>
      </c>
      <c r="B1387" s="70">
        <f>SUMPRODUCT(K1387:N1387,PAINEL_PESOS!$C$16:$C$19)</f>
        <v/>
      </c>
      <c r="C1387" s="70">
        <f>SUMPRODUCT(O1387:Q1387,PAINEL_PESOS!$C$21:$C$23)</f>
        <v/>
      </c>
      <c r="D1387" s="70">
        <f>SUMPRODUCT(R1387:S1387,PAINEL_PESOS!$C$25:$C$26)</f>
        <v/>
      </c>
      <c r="E1387" s="70">
        <f>SUMPRODUCT(T1387:U1387,PAINEL_PESOS!$C$28:$C$29)</f>
        <v/>
      </c>
      <c r="F1387" s="70" t="n">
        <v>0.9989291110350139</v>
      </c>
      <c r="G1387" s="70" t="n">
        <v>0.6207712020000767</v>
      </c>
      <c r="H1387" s="71">
        <f>IF(NOT(AND(PAINEL_PESOS!$D$12="OK - 100%",PAINEL_PESOS!$F$20="OK - 100%",PAINEL_PESOS!$F$24="OK - 100%",PAINEL_PESOS!$F$27="OK - 100%",PAINEL_PESOS!$F$30="OK - 100%")),"", (B1387*PAINEL_PESOS!$B$7+C1387*PAINEL_PESOS!$B$8+D1387*PAINEL_PESOS!$B$9+E1387*PAINEL_PESOS!$B$10)*F1387)</f>
        <v/>
      </c>
      <c r="I1387" s="71">
        <f>IF(H1387="","",H1387-G1387)</f>
        <v/>
      </c>
      <c r="J1387" s="71">
        <f>IF(I1387="","",ABS(I1387))</f>
        <v/>
      </c>
      <c r="K1387" t="n">
        <v>0.4</v>
      </c>
      <c r="L1387" t="n">
        <v>0.9999999999999998</v>
      </c>
      <c r="M1387" t="n">
        <v>0.4764743320719949</v>
      </c>
      <c r="N1387" t="n">
        <v>0.9959263465332427</v>
      </c>
      <c r="O1387" t="n">
        <v>0.2186370654452792</v>
      </c>
      <c r="P1387" t="n">
        <v>1</v>
      </c>
      <c r="Q1387" t="n">
        <v>0.9970922014477855</v>
      </c>
      <c r="R1387" t="n">
        <v>0.124722880990354</v>
      </c>
      <c r="S1387" t="n">
        <v>0.5325529383606622</v>
      </c>
      <c r="T1387" t="n">
        <v>0.5747706249642207</v>
      </c>
      <c r="U1387" t="n">
        <v>0.8260939053519766</v>
      </c>
    </row>
    <row r="1388">
      <c r="A1388" t="inlineStr">
        <is>
          <t>1349800</t>
        </is>
      </c>
      <c r="B1388" s="70">
        <f>SUMPRODUCT(K1388:N1388,PAINEL_PESOS!$C$16:$C$19)</f>
        <v/>
      </c>
      <c r="C1388" s="70">
        <f>SUMPRODUCT(O1388:Q1388,PAINEL_PESOS!$C$21:$C$23)</f>
        <v/>
      </c>
      <c r="D1388" s="70">
        <f>SUMPRODUCT(R1388:S1388,PAINEL_PESOS!$C$25:$C$26)</f>
        <v/>
      </c>
      <c r="E1388" s="70">
        <f>SUMPRODUCT(T1388:U1388,PAINEL_PESOS!$C$28:$C$29)</f>
        <v/>
      </c>
      <c r="F1388" s="70" t="n">
        <v>0.998920612936379</v>
      </c>
      <c r="G1388" s="70" t="n">
        <v>0.6503296098194354</v>
      </c>
      <c r="H1388" s="71">
        <f>IF(NOT(AND(PAINEL_PESOS!$D$12="OK - 100%",PAINEL_PESOS!$F$20="OK - 100%",PAINEL_PESOS!$F$24="OK - 100%",PAINEL_PESOS!$F$27="OK - 100%",PAINEL_PESOS!$F$30="OK - 100%")),"", (B1388*PAINEL_PESOS!$B$7+C1388*PAINEL_PESOS!$B$8+D1388*PAINEL_PESOS!$B$9+E1388*PAINEL_PESOS!$B$10)*F1388)</f>
        <v/>
      </c>
      <c r="I1388" s="71">
        <f>IF(H1388="","",H1388-G1388)</f>
        <v/>
      </c>
      <c r="J1388" s="71">
        <f>IF(I1388="","",ABS(I1388))</f>
        <v/>
      </c>
      <c r="K1388" t="n">
        <v>0.4</v>
      </c>
      <c r="L1388" t="n">
        <v>0.9999999999999998</v>
      </c>
      <c r="M1388" t="n">
        <v>0.4764743320719949</v>
      </c>
      <c r="N1388" t="n">
        <v>0.9958939473122288</v>
      </c>
      <c r="O1388" t="n">
        <v>0.2186370654452792</v>
      </c>
      <c r="P1388" t="n">
        <v>1</v>
      </c>
      <c r="Q1388" t="n">
        <v>0.9970690860481005</v>
      </c>
      <c r="R1388" t="n">
        <v>0.3617001780621298</v>
      </c>
      <c r="S1388" t="n">
        <v>0.5325327266043736</v>
      </c>
      <c r="T1388" t="n">
        <v>0.574610221478761</v>
      </c>
      <c r="U1388" t="n">
        <v>0.8260939053519766</v>
      </c>
    </row>
    <row r="1389">
      <c r="A1389" t="inlineStr">
        <is>
          <t>1349801</t>
        </is>
      </c>
      <c r="B1389" s="70">
        <f>SUMPRODUCT(K1389:N1389,PAINEL_PESOS!$C$16:$C$19)</f>
        <v/>
      </c>
      <c r="C1389" s="70">
        <f>SUMPRODUCT(O1389:Q1389,PAINEL_PESOS!$C$21:$C$23)</f>
        <v/>
      </c>
      <c r="D1389" s="70">
        <f>SUMPRODUCT(R1389:S1389,PAINEL_PESOS!$C$25:$C$26)</f>
        <v/>
      </c>
      <c r="E1389" s="70">
        <f>SUMPRODUCT(T1389:U1389,PAINEL_PESOS!$C$28:$C$29)</f>
        <v/>
      </c>
      <c r="F1389" s="70" t="n">
        <v>0.9987762606128039</v>
      </c>
      <c r="G1389" s="70" t="n">
        <v>0.6050114480517742</v>
      </c>
      <c r="H1389" s="71">
        <f>IF(NOT(AND(PAINEL_PESOS!$D$12="OK - 100%",PAINEL_PESOS!$F$20="OK - 100%",PAINEL_PESOS!$F$24="OK - 100%",PAINEL_PESOS!$F$27="OK - 100%",PAINEL_PESOS!$F$30="OK - 100%")),"", (B1389*PAINEL_PESOS!$B$7+C1389*PAINEL_PESOS!$B$8+D1389*PAINEL_PESOS!$B$9+E1389*PAINEL_PESOS!$B$10)*F1389)</f>
        <v/>
      </c>
      <c r="I1389" s="71">
        <f>IF(H1389="","",H1389-G1389)</f>
        <v/>
      </c>
      <c r="J1389" s="71">
        <f>IF(I1389="","",ABS(I1389))</f>
        <v/>
      </c>
      <c r="K1389" t="n">
        <v>0.4</v>
      </c>
      <c r="L1389" t="n">
        <v>0.9999999999999998</v>
      </c>
      <c r="M1389" t="n">
        <v>0.4764743320719949</v>
      </c>
      <c r="N1389" t="n">
        <v>0.9953434258411825</v>
      </c>
      <c r="O1389" t="n">
        <v>0.2186370654452792</v>
      </c>
      <c r="P1389" t="n">
        <v>1</v>
      </c>
      <c r="Q1389" t="n">
        <v>0.9966763408717614</v>
      </c>
      <c r="R1389" t="n">
        <v>0</v>
      </c>
      <c r="S1389" t="n">
        <v>0.5325332422272893</v>
      </c>
      <c r="T1389" t="n">
        <v>0.574610221478761</v>
      </c>
      <c r="U1389" t="n">
        <v>0.8260939053519766</v>
      </c>
    </row>
    <row r="1390">
      <c r="A1390" t="inlineStr">
        <is>
          <t>1349803</t>
        </is>
      </c>
      <c r="B1390" s="70">
        <f>SUMPRODUCT(K1390:N1390,PAINEL_PESOS!$C$16:$C$19)</f>
        <v/>
      </c>
      <c r="C1390" s="70">
        <f>SUMPRODUCT(O1390:Q1390,PAINEL_PESOS!$C$21:$C$23)</f>
        <v/>
      </c>
      <c r="D1390" s="70">
        <f>SUMPRODUCT(R1390:S1390,PAINEL_PESOS!$C$25:$C$26)</f>
        <v/>
      </c>
      <c r="E1390" s="70">
        <f>SUMPRODUCT(T1390:U1390,PAINEL_PESOS!$C$28:$C$29)</f>
        <v/>
      </c>
      <c r="F1390" s="70" t="n">
        <v>0.9987730379433015</v>
      </c>
      <c r="G1390" s="70" t="n">
        <v>0.6050065809376467</v>
      </c>
      <c r="H1390" s="71">
        <f>IF(NOT(AND(PAINEL_PESOS!$D$12="OK - 100%",PAINEL_PESOS!$F$20="OK - 100%",PAINEL_PESOS!$F$24="OK - 100%",PAINEL_PESOS!$F$27="OK - 100%",PAINEL_PESOS!$F$30="OK - 100%")),"", (B1390*PAINEL_PESOS!$B$7+C1390*PAINEL_PESOS!$B$8+D1390*PAINEL_PESOS!$B$9+E1390*PAINEL_PESOS!$B$10)*F1390)</f>
        <v/>
      </c>
      <c r="I1390" s="71">
        <f>IF(H1390="","",H1390-G1390)</f>
        <v/>
      </c>
      <c r="J1390" s="71">
        <f>IF(I1390="","",ABS(I1390))</f>
        <v/>
      </c>
      <c r="K1390" t="n">
        <v>0.4</v>
      </c>
      <c r="L1390" t="n">
        <v>0.9999999999999998</v>
      </c>
      <c r="M1390" t="n">
        <v>0.4764743320719949</v>
      </c>
      <c r="N1390" t="n">
        <v>0.9953311316730952</v>
      </c>
      <c r="O1390" t="n">
        <v>0.2186370654452792</v>
      </c>
      <c r="P1390" t="n">
        <v>1</v>
      </c>
      <c r="Q1390" t="n">
        <v>0.9966675707312246</v>
      </c>
      <c r="R1390" t="n">
        <v>0</v>
      </c>
      <c r="S1390" t="n">
        <v>0.5325218876378581</v>
      </c>
      <c r="T1390" t="n">
        <v>0.574610221478761</v>
      </c>
      <c r="U1390" t="n">
        <v>0.8260939053519766</v>
      </c>
    </row>
    <row r="1391">
      <c r="A1391" t="inlineStr">
        <is>
          <t>1349804</t>
        </is>
      </c>
      <c r="B1391" s="70">
        <f>SUMPRODUCT(K1391:N1391,PAINEL_PESOS!$C$16:$C$19)</f>
        <v/>
      </c>
      <c r="C1391" s="70">
        <f>SUMPRODUCT(O1391:Q1391,PAINEL_PESOS!$C$21:$C$23)</f>
        <v/>
      </c>
      <c r="D1391" s="70">
        <f>SUMPRODUCT(R1391:S1391,PAINEL_PESOS!$C$25:$C$26)</f>
        <v/>
      </c>
      <c r="E1391" s="70">
        <f>SUMPRODUCT(T1391:U1391,PAINEL_PESOS!$C$28:$C$29)</f>
        <v/>
      </c>
      <c r="F1391" s="70" t="n">
        <v>0.9987756193047432</v>
      </c>
      <c r="G1391" s="70" t="n">
        <v>0.6062181232412384</v>
      </c>
      <c r="H1391" s="71">
        <f>IF(NOT(AND(PAINEL_PESOS!$D$12="OK - 100%",PAINEL_PESOS!$F$20="OK - 100%",PAINEL_PESOS!$F$24="OK - 100%",PAINEL_PESOS!$F$27="OK - 100%",PAINEL_PESOS!$F$30="OK - 100%")),"", (B1391*PAINEL_PESOS!$B$7+C1391*PAINEL_PESOS!$B$8+D1391*PAINEL_PESOS!$B$9+E1391*PAINEL_PESOS!$B$10)*F1391)</f>
        <v/>
      </c>
      <c r="I1391" s="71">
        <f>IF(H1391="","",H1391-G1391)</f>
        <v/>
      </c>
      <c r="J1391" s="71">
        <f>IF(I1391="","",ABS(I1391))</f>
        <v/>
      </c>
      <c r="K1391" t="n">
        <v>0.4</v>
      </c>
      <c r="L1391" t="n">
        <v>0.9999999999999998</v>
      </c>
      <c r="M1391" t="n">
        <v>0.4764743320719949</v>
      </c>
      <c r="N1391" t="n">
        <v>0.9953409793269209</v>
      </c>
      <c r="O1391" t="n">
        <v>0.2186370654452792</v>
      </c>
      <c r="P1391" t="n">
        <v>1</v>
      </c>
      <c r="Q1391" t="n">
        <v>0.9966745956297104</v>
      </c>
      <c r="R1391" t="n">
        <v>0</v>
      </c>
      <c r="S1391" t="n">
        <v>0.5325234184558734</v>
      </c>
      <c r="T1391" t="n">
        <v>0.574610221478761</v>
      </c>
      <c r="U1391" t="n">
        <v>0.8357744629212909</v>
      </c>
    </row>
    <row r="1392">
      <c r="A1392" t="inlineStr">
        <is>
          <t>1349805</t>
        </is>
      </c>
      <c r="B1392" s="70">
        <f>SUMPRODUCT(K1392:N1392,PAINEL_PESOS!$C$16:$C$19)</f>
        <v/>
      </c>
      <c r="C1392" s="70">
        <f>SUMPRODUCT(O1392:Q1392,PAINEL_PESOS!$C$21:$C$23)</f>
        <v/>
      </c>
      <c r="D1392" s="70">
        <f>SUMPRODUCT(R1392:S1392,PAINEL_PESOS!$C$25:$C$26)</f>
        <v/>
      </c>
      <c r="E1392" s="70">
        <f>SUMPRODUCT(T1392:U1392,PAINEL_PESOS!$C$28:$C$29)</f>
        <v/>
      </c>
      <c r="F1392" s="70" t="n">
        <v>0.9987779773447083</v>
      </c>
      <c r="G1392" s="70" t="n">
        <v>0.6050102744277848</v>
      </c>
      <c r="H1392" s="71">
        <f>IF(NOT(AND(PAINEL_PESOS!$D$12="OK - 100%",PAINEL_PESOS!$F$20="OK - 100%",PAINEL_PESOS!$F$24="OK - 100%",PAINEL_PESOS!$F$27="OK - 100%",PAINEL_PESOS!$F$30="OK - 100%")),"", (B1392*PAINEL_PESOS!$B$7+C1392*PAINEL_PESOS!$B$8+D1392*PAINEL_PESOS!$B$9+E1392*PAINEL_PESOS!$B$10)*F1392)</f>
        <v/>
      </c>
      <c r="I1392" s="71">
        <f>IF(H1392="","",H1392-G1392)</f>
        <v/>
      </c>
      <c r="J1392" s="71">
        <f>IF(I1392="","",ABS(I1392))</f>
        <v/>
      </c>
      <c r="K1392" t="n">
        <v>0.4</v>
      </c>
      <c r="L1392" t="n">
        <v>0.9999999999999998</v>
      </c>
      <c r="M1392" t="n">
        <v>0.4764743320719949</v>
      </c>
      <c r="N1392" t="n">
        <v>0.9953499749379595</v>
      </c>
      <c r="O1392" t="n">
        <v>0.2186370654452792</v>
      </c>
      <c r="P1392" t="n">
        <v>1</v>
      </c>
      <c r="Q1392" t="n">
        <v>0.9966810127314552</v>
      </c>
      <c r="R1392" t="n">
        <v>0</v>
      </c>
      <c r="S1392" t="n">
        <v>0.5325091231270965</v>
      </c>
      <c r="T1392" t="n">
        <v>0.574610221478761</v>
      </c>
      <c r="U1392" t="n">
        <v>0.8260939053519766</v>
      </c>
    </row>
    <row r="1393">
      <c r="A1393" t="inlineStr">
        <is>
          <t>1349806</t>
        </is>
      </c>
      <c r="B1393" s="70">
        <f>SUMPRODUCT(K1393:N1393,PAINEL_PESOS!$C$16:$C$19)</f>
        <v/>
      </c>
      <c r="C1393" s="70">
        <f>SUMPRODUCT(O1393:Q1393,PAINEL_PESOS!$C$21:$C$23)</f>
        <v/>
      </c>
      <c r="D1393" s="70">
        <f>SUMPRODUCT(R1393:S1393,PAINEL_PESOS!$C$25:$C$26)</f>
        <v/>
      </c>
      <c r="E1393" s="70">
        <f>SUMPRODUCT(T1393:U1393,PAINEL_PESOS!$C$28:$C$29)</f>
        <v/>
      </c>
      <c r="F1393" s="70" t="n">
        <v>0.9987800793145216</v>
      </c>
      <c r="G1393" s="70" t="n">
        <v>0.6050135267398186</v>
      </c>
      <c r="H1393" s="71">
        <f>IF(NOT(AND(PAINEL_PESOS!$D$12="OK - 100%",PAINEL_PESOS!$F$20="OK - 100%",PAINEL_PESOS!$F$24="OK - 100%",PAINEL_PESOS!$F$27="OK - 100%",PAINEL_PESOS!$F$30="OK - 100%")),"", (B1393*PAINEL_PESOS!$B$7+C1393*PAINEL_PESOS!$B$8+D1393*PAINEL_PESOS!$B$9+E1393*PAINEL_PESOS!$B$10)*F1393)</f>
        <v/>
      </c>
      <c r="I1393" s="71">
        <f>IF(H1393="","",H1393-G1393)</f>
        <v/>
      </c>
      <c r="J1393" s="71">
        <f>IF(I1393="","",ABS(I1393))</f>
        <v/>
      </c>
      <c r="K1393" t="n">
        <v>0.4</v>
      </c>
      <c r="L1393" t="n">
        <v>0.9999999999999998</v>
      </c>
      <c r="M1393" t="n">
        <v>0.4764743320719949</v>
      </c>
      <c r="N1393" t="n">
        <v>0.9953579936010389</v>
      </c>
      <c r="O1393" t="n">
        <v>0.2186370654452792</v>
      </c>
      <c r="P1393" t="n">
        <v>1</v>
      </c>
      <c r="Q1393" t="n">
        <v>0.9966867329300225</v>
      </c>
      <c r="R1393" t="n">
        <v>0</v>
      </c>
      <c r="S1393" t="n">
        <v>0.5325171520095282</v>
      </c>
      <c r="T1393" t="n">
        <v>0.574610221478761</v>
      </c>
      <c r="U1393" t="n">
        <v>0.8260939053519766</v>
      </c>
    </row>
    <row r="1394">
      <c r="A1394" t="inlineStr">
        <is>
          <t>1349808</t>
        </is>
      </c>
      <c r="B1394" s="70">
        <f>SUMPRODUCT(K1394:N1394,PAINEL_PESOS!$C$16:$C$19)</f>
        <v/>
      </c>
      <c r="C1394" s="70">
        <f>SUMPRODUCT(O1394:Q1394,PAINEL_PESOS!$C$21:$C$23)</f>
        <v/>
      </c>
      <c r="D1394" s="70">
        <f>SUMPRODUCT(R1394:S1394,PAINEL_PESOS!$C$25:$C$26)</f>
        <v/>
      </c>
      <c r="E1394" s="70">
        <f>SUMPRODUCT(T1394:U1394,PAINEL_PESOS!$C$28:$C$29)</f>
        <v/>
      </c>
      <c r="F1394" s="70" t="n">
        <v>0.9987826429469551</v>
      </c>
      <c r="G1394" s="70" t="n">
        <v>0.6057895039752619</v>
      </c>
      <c r="H1394" s="71">
        <f>IF(NOT(AND(PAINEL_PESOS!$D$12="OK - 100%",PAINEL_PESOS!$F$20="OK - 100%",PAINEL_PESOS!$F$24="OK - 100%",PAINEL_PESOS!$F$27="OK - 100%",PAINEL_PESOS!$F$30="OK - 100%")),"", (B1394*PAINEL_PESOS!$B$7+C1394*PAINEL_PESOS!$B$8+D1394*PAINEL_PESOS!$B$9+E1394*PAINEL_PESOS!$B$10)*F1394)</f>
        <v/>
      </c>
      <c r="I1394" s="71">
        <f>IF(H1394="","",H1394-G1394)</f>
        <v/>
      </c>
      <c r="J1394" s="71">
        <f>IF(I1394="","",ABS(I1394))</f>
        <v/>
      </c>
      <c r="K1394" t="n">
        <v>0.4</v>
      </c>
      <c r="L1394" t="n">
        <v>0.9999999999999998</v>
      </c>
      <c r="M1394" t="n">
        <v>0.4764743320719949</v>
      </c>
      <c r="N1394" t="n">
        <v>0.9953677733351532</v>
      </c>
      <c r="O1394" t="n">
        <v>0.2186370654452792</v>
      </c>
      <c r="P1394" t="n">
        <v>1</v>
      </c>
      <c r="Q1394" t="n">
        <v>0.9966937094221644</v>
      </c>
      <c r="R1394" t="n">
        <v>0</v>
      </c>
      <c r="S1394" t="n">
        <v>0.5325318609469898</v>
      </c>
      <c r="T1394" t="n">
        <v>0.574610221478761</v>
      </c>
      <c r="U1394" t="n">
        <v>0.8322726012219253</v>
      </c>
    </row>
    <row r="1395">
      <c r="A1395" t="inlineStr">
        <is>
          <t>1349809</t>
        </is>
      </c>
      <c r="B1395" s="70">
        <f>SUMPRODUCT(K1395:N1395,PAINEL_PESOS!$C$16:$C$19)</f>
        <v/>
      </c>
      <c r="C1395" s="70">
        <f>SUMPRODUCT(O1395:Q1395,PAINEL_PESOS!$C$21:$C$23)</f>
        <v/>
      </c>
      <c r="D1395" s="70">
        <f>SUMPRODUCT(R1395:S1395,PAINEL_PESOS!$C$25:$C$26)</f>
        <v/>
      </c>
      <c r="E1395" s="70">
        <f>SUMPRODUCT(T1395:U1395,PAINEL_PESOS!$C$28:$C$29)</f>
        <v/>
      </c>
      <c r="F1395" s="70" t="n">
        <v>0.9991408947824812</v>
      </c>
      <c r="G1395" s="70" t="n">
        <v>0.6512840345036056</v>
      </c>
      <c r="H1395" s="71">
        <f>IF(NOT(AND(PAINEL_PESOS!$D$12="OK - 100%",PAINEL_PESOS!$F$20="OK - 100%",PAINEL_PESOS!$F$24="OK - 100%",PAINEL_PESOS!$F$27="OK - 100%",PAINEL_PESOS!$F$30="OK - 100%")),"", (B1395*PAINEL_PESOS!$B$7+C1395*PAINEL_PESOS!$B$8+D1395*PAINEL_PESOS!$B$9+E1395*PAINEL_PESOS!$B$10)*F1395)</f>
        <v/>
      </c>
      <c r="I1395" s="71">
        <f>IF(H1395="","",H1395-G1395)</f>
        <v/>
      </c>
      <c r="J1395" s="71">
        <f>IF(I1395="","",ABS(I1395))</f>
        <v/>
      </c>
      <c r="K1395" t="n">
        <v>0.4</v>
      </c>
      <c r="L1395" t="n">
        <v>0.9999999999999998</v>
      </c>
      <c r="M1395" t="n">
        <v>0.4764743320719949</v>
      </c>
      <c r="N1395" t="n">
        <v>0.9967334086324378</v>
      </c>
      <c r="O1395" t="n">
        <v>0.2186370654452792</v>
      </c>
      <c r="P1395" t="n">
        <v>1</v>
      </c>
      <c r="Q1395" t="n">
        <v>0.9976680620459772</v>
      </c>
      <c r="R1395" t="n">
        <v>0.36738646293382</v>
      </c>
      <c r="S1395" t="n">
        <v>0.5325210851575972</v>
      </c>
      <c r="T1395" t="n">
        <v>0.574610221478761</v>
      </c>
      <c r="U1395" t="n">
        <v>0.8260939053519766</v>
      </c>
    </row>
    <row r="1396">
      <c r="A1396" t="inlineStr">
        <is>
          <t>1349810</t>
        </is>
      </c>
      <c r="B1396" s="70">
        <f>SUMPRODUCT(K1396:N1396,PAINEL_PESOS!$C$16:$C$19)</f>
        <v/>
      </c>
      <c r="C1396" s="70">
        <f>SUMPRODUCT(O1396:Q1396,PAINEL_PESOS!$C$21:$C$23)</f>
        <v/>
      </c>
      <c r="D1396" s="70">
        <f>SUMPRODUCT(R1396:S1396,PAINEL_PESOS!$C$25:$C$26)</f>
        <v/>
      </c>
      <c r="E1396" s="70">
        <f>SUMPRODUCT(T1396:U1396,PAINEL_PESOS!$C$28:$C$29)</f>
        <v/>
      </c>
      <c r="F1396" s="70" t="n">
        <v>0.9987741247073831</v>
      </c>
      <c r="G1396" s="70" t="n">
        <v>0.6122145340259134</v>
      </c>
      <c r="H1396" s="71">
        <f>IF(NOT(AND(PAINEL_PESOS!$D$12="OK - 100%",PAINEL_PESOS!$F$20="OK - 100%",PAINEL_PESOS!$F$24="OK - 100%",PAINEL_PESOS!$F$27="OK - 100%",PAINEL_PESOS!$F$30="OK - 100%")),"", (B1396*PAINEL_PESOS!$B$7+C1396*PAINEL_PESOS!$B$8+D1396*PAINEL_PESOS!$B$9+E1396*PAINEL_PESOS!$B$10)*F1396)</f>
        <v/>
      </c>
      <c r="I1396" s="71">
        <f>IF(H1396="","",H1396-G1396)</f>
        <v/>
      </c>
      <c r="J1396" s="71">
        <f>IF(I1396="","",ABS(I1396))</f>
        <v/>
      </c>
      <c r="K1396" t="n">
        <v>0.4</v>
      </c>
      <c r="L1396" t="n">
        <v>0.9999999999999998</v>
      </c>
      <c r="M1396" t="n">
        <v>0.4764743320719949</v>
      </c>
      <c r="N1396" t="n">
        <v>0.9953352775898414</v>
      </c>
      <c r="O1396" t="n">
        <v>0.2186370654452792</v>
      </c>
      <c r="P1396" t="n">
        <v>1</v>
      </c>
      <c r="Q1396" t="n">
        <v>0.9966705282503413</v>
      </c>
      <c r="R1396" t="n">
        <v>0.05774285538517489</v>
      </c>
      <c r="S1396" t="n">
        <v>0.5325041145743239</v>
      </c>
      <c r="T1396" t="n">
        <v>0.574610221478761</v>
      </c>
      <c r="U1396" t="n">
        <v>0.8260939053519766</v>
      </c>
    </row>
    <row r="1397">
      <c r="A1397" t="inlineStr">
        <is>
          <t>1349811</t>
        </is>
      </c>
      <c r="B1397" s="70">
        <f>SUMPRODUCT(K1397:N1397,PAINEL_PESOS!$C$16:$C$19)</f>
        <v/>
      </c>
      <c r="C1397" s="70">
        <f>SUMPRODUCT(O1397:Q1397,PAINEL_PESOS!$C$21:$C$23)</f>
        <v/>
      </c>
      <c r="D1397" s="70">
        <f>SUMPRODUCT(R1397:S1397,PAINEL_PESOS!$C$25:$C$26)</f>
        <v/>
      </c>
      <c r="E1397" s="70">
        <f>SUMPRODUCT(T1397:U1397,PAINEL_PESOS!$C$28:$C$29)</f>
        <v/>
      </c>
      <c r="F1397" s="70" t="n">
        <v>0.998800967267803</v>
      </c>
      <c r="G1397" s="70" t="n">
        <v>0.6242606289698915</v>
      </c>
      <c r="H1397" s="71">
        <f>IF(NOT(AND(PAINEL_PESOS!$D$12="OK - 100%",PAINEL_PESOS!$F$20="OK - 100%",PAINEL_PESOS!$F$24="OK - 100%",PAINEL_PESOS!$F$27="OK - 100%",PAINEL_PESOS!$F$30="OK - 100%")),"", (B1397*PAINEL_PESOS!$B$7+C1397*PAINEL_PESOS!$B$8+D1397*PAINEL_PESOS!$B$9+E1397*PAINEL_PESOS!$B$10)*F1397)</f>
        <v/>
      </c>
      <c r="I1397" s="71">
        <f>IF(H1397="","",H1397-G1397)</f>
        <v/>
      </c>
      <c r="J1397" s="71">
        <f>IF(I1397="","",ABS(I1397))</f>
        <v/>
      </c>
      <c r="K1397" t="n">
        <v>0.4</v>
      </c>
      <c r="L1397" t="n">
        <v>0.9999999999999998</v>
      </c>
      <c r="M1397" t="n">
        <v>0.4764743320719949</v>
      </c>
      <c r="N1397" t="n">
        <v>0.9954376738490994</v>
      </c>
      <c r="O1397" t="n">
        <v>0.2186370654452792</v>
      </c>
      <c r="P1397" t="n">
        <v>1</v>
      </c>
      <c r="Q1397" t="n">
        <v>0.9967435742774363</v>
      </c>
      <c r="R1397" t="n">
        <v>0.192703884029087</v>
      </c>
      <c r="S1397" t="n">
        <v>0.532483087991543</v>
      </c>
      <c r="T1397" t="n">
        <v>0.535922984877521</v>
      </c>
      <c r="U1397" t="n">
        <v>0.8260939053519766</v>
      </c>
    </row>
    <row r="1398">
      <c r="A1398" t="inlineStr">
        <is>
          <t>1349812</t>
        </is>
      </c>
      <c r="B1398" s="70">
        <f>SUMPRODUCT(K1398:N1398,PAINEL_PESOS!$C$16:$C$19)</f>
        <v/>
      </c>
      <c r="C1398" s="70">
        <f>SUMPRODUCT(O1398:Q1398,PAINEL_PESOS!$C$21:$C$23)</f>
        <v/>
      </c>
      <c r="D1398" s="70">
        <f>SUMPRODUCT(R1398:S1398,PAINEL_PESOS!$C$25:$C$26)</f>
        <v/>
      </c>
      <c r="E1398" s="70">
        <f>SUMPRODUCT(T1398:U1398,PAINEL_PESOS!$C$28:$C$29)</f>
        <v/>
      </c>
      <c r="F1398" s="70" t="n">
        <v>0.9987774051090241</v>
      </c>
      <c r="G1398" s="70" t="n">
        <v>0.611703167676056</v>
      </c>
      <c r="H1398" s="71">
        <f>IF(NOT(AND(PAINEL_PESOS!$D$12="OK - 100%",PAINEL_PESOS!$F$20="OK - 100%",PAINEL_PESOS!$F$24="OK - 100%",PAINEL_PESOS!$F$27="OK - 100%",PAINEL_PESOS!$F$30="OK - 100%")),"", (B1398*PAINEL_PESOS!$B$7+C1398*PAINEL_PESOS!$B$8+D1398*PAINEL_PESOS!$B$9+E1398*PAINEL_PESOS!$B$10)*F1398)</f>
        <v/>
      </c>
      <c r="I1398" s="71">
        <f>IF(H1398="","",H1398-G1398)</f>
        <v/>
      </c>
      <c r="J1398" s="71">
        <f>IF(I1398="","",ABS(I1398))</f>
        <v/>
      </c>
      <c r="K1398" t="n">
        <v>0.4</v>
      </c>
      <c r="L1398" t="n">
        <v>0.9999999999999998</v>
      </c>
      <c r="M1398" t="n">
        <v>0.4764743320719949</v>
      </c>
      <c r="N1398" t="n">
        <v>0.9953477919424827</v>
      </c>
      <c r="O1398" t="n">
        <v>0.2186370654452792</v>
      </c>
      <c r="P1398" t="n">
        <v>1</v>
      </c>
      <c r="Q1398" t="n">
        <v>0.9966794554703176</v>
      </c>
      <c r="R1398" t="n">
        <v>0.09425000435533809</v>
      </c>
      <c r="S1398" t="n">
        <v>0.532474998190036</v>
      </c>
      <c r="T1398" t="n">
        <v>0.535922984877521</v>
      </c>
      <c r="U1398" t="n">
        <v>0.8241788563515854</v>
      </c>
    </row>
    <row r="1399">
      <c r="A1399" t="inlineStr">
        <is>
          <t>1349813</t>
        </is>
      </c>
      <c r="B1399" s="70">
        <f>SUMPRODUCT(K1399:N1399,PAINEL_PESOS!$C$16:$C$19)</f>
        <v/>
      </c>
      <c r="C1399" s="70">
        <f>SUMPRODUCT(O1399:Q1399,PAINEL_PESOS!$C$21:$C$23)</f>
        <v/>
      </c>
      <c r="D1399" s="70">
        <f>SUMPRODUCT(R1399:S1399,PAINEL_PESOS!$C$25:$C$26)</f>
        <v/>
      </c>
      <c r="E1399" s="70">
        <f>SUMPRODUCT(T1399:U1399,PAINEL_PESOS!$C$28:$C$29)</f>
        <v/>
      </c>
      <c r="F1399" s="70" t="n">
        <v>0.9988682943409238</v>
      </c>
      <c r="G1399" s="70" t="n">
        <v>0.60768797355445</v>
      </c>
      <c r="H1399" s="71">
        <f>IF(NOT(AND(PAINEL_PESOS!$D$12="OK - 100%",PAINEL_PESOS!$F$20="OK - 100%",PAINEL_PESOS!$F$24="OK - 100%",PAINEL_PESOS!$F$27="OK - 100%",PAINEL_PESOS!$F$30="OK - 100%")),"", (B1399*PAINEL_PESOS!$B$7+C1399*PAINEL_PESOS!$B$8+D1399*PAINEL_PESOS!$B$9+E1399*PAINEL_PESOS!$B$10)*F1399)</f>
        <v/>
      </c>
      <c r="I1399" s="71">
        <f>IF(H1399="","",H1399-G1399)</f>
        <v/>
      </c>
      <c r="J1399" s="71">
        <f>IF(I1399="","",ABS(I1399))</f>
        <v/>
      </c>
      <c r="K1399" t="n">
        <v>0.4</v>
      </c>
      <c r="L1399" t="n">
        <v>0.9999999999999998</v>
      </c>
      <c r="M1399" t="n">
        <v>0.4764743320719949</v>
      </c>
      <c r="N1399" t="n">
        <v>0.995694456149119</v>
      </c>
      <c r="O1399" t="n">
        <v>0.2186370654452792</v>
      </c>
      <c r="P1399" t="n">
        <v>1</v>
      </c>
      <c r="Q1399" t="n">
        <v>0.9969267619404343</v>
      </c>
      <c r="R1399" t="n">
        <v>0.09811258230608401</v>
      </c>
      <c r="S1399" t="n">
        <v>0.5324426316120698</v>
      </c>
      <c r="T1399" t="n">
        <v>0.497235748276281</v>
      </c>
      <c r="U1399" t="n">
        <v>0.8260939053519766</v>
      </c>
    </row>
    <row r="1400">
      <c r="A1400" t="inlineStr">
        <is>
          <t>1349814</t>
        </is>
      </c>
      <c r="B1400" s="70">
        <f>SUMPRODUCT(K1400:N1400,PAINEL_PESOS!$C$16:$C$19)</f>
        <v/>
      </c>
      <c r="C1400" s="70">
        <f>SUMPRODUCT(O1400:Q1400,PAINEL_PESOS!$C$21:$C$23)</f>
        <v/>
      </c>
      <c r="D1400" s="70">
        <f>SUMPRODUCT(R1400:S1400,PAINEL_PESOS!$C$25:$C$26)</f>
        <v/>
      </c>
      <c r="E1400" s="70">
        <f>SUMPRODUCT(T1400:U1400,PAINEL_PESOS!$C$28:$C$29)</f>
        <v/>
      </c>
      <c r="F1400" s="70" t="n">
        <v>0.9987493352765828</v>
      </c>
      <c r="G1400" s="70" t="n">
        <v>0.6086102941683653</v>
      </c>
      <c r="H1400" s="71">
        <f>IF(NOT(AND(PAINEL_PESOS!$D$12="OK - 100%",PAINEL_PESOS!$F$20="OK - 100%",PAINEL_PESOS!$F$24="OK - 100%",PAINEL_PESOS!$F$27="OK - 100%",PAINEL_PESOS!$F$30="OK - 100%")),"", (B1400*PAINEL_PESOS!$B$7+C1400*PAINEL_PESOS!$B$8+D1400*PAINEL_PESOS!$B$9+E1400*PAINEL_PESOS!$B$10)*F1400)</f>
        <v/>
      </c>
      <c r="I1400" s="71">
        <f>IF(H1400="","",H1400-G1400)</f>
        <v/>
      </c>
      <c r="J1400" s="71">
        <f>IF(I1400="","",ABS(I1400))</f>
        <v/>
      </c>
      <c r="K1400" t="n">
        <v>0.4000000000000001</v>
      </c>
      <c r="L1400" t="n">
        <v>0.9999999999999998</v>
      </c>
      <c r="M1400" t="n">
        <v>0.4764743320719949</v>
      </c>
      <c r="N1400" t="n">
        <v>0.9952407032763506</v>
      </c>
      <c r="O1400" t="n">
        <v>0.2186370654452792</v>
      </c>
      <c r="P1400" t="n">
        <v>1</v>
      </c>
      <c r="Q1400" t="n">
        <v>0.9966030637214485</v>
      </c>
      <c r="R1400" t="n">
        <v>0.06842212317586013</v>
      </c>
      <c r="S1400" t="n">
        <v>0.5324429508849915</v>
      </c>
      <c r="T1400" t="n">
        <v>0.535922984877521</v>
      </c>
      <c r="U1400" t="n">
        <v>0.8255069886169792</v>
      </c>
    </row>
    <row r="1401">
      <c r="A1401" t="inlineStr">
        <is>
          <t>1349815</t>
        </is>
      </c>
      <c r="B1401" s="70">
        <f>SUMPRODUCT(K1401:N1401,PAINEL_PESOS!$C$16:$C$19)</f>
        <v/>
      </c>
      <c r="C1401" s="70">
        <f>SUMPRODUCT(O1401:Q1401,PAINEL_PESOS!$C$21:$C$23)</f>
        <v/>
      </c>
      <c r="D1401" s="70">
        <f>SUMPRODUCT(R1401:S1401,PAINEL_PESOS!$C$25:$C$26)</f>
        <v/>
      </c>
      <c r="E1401" s="70">
        <f>SUMPRODUCT(T1401:U1401,PAINEL_PESOS!$C$28:$C$29)</f>
        <v/>
      </c>
      <c r="F1401" s="70" t="n">
        <v>0.9989355137366787</v>
      </c>
      <c r="G1401" s="70" t="n">
        <v>0.6448535842879953</v>
      </c>
      <c r="H1401" s="71">
        <f>IF(NOT(AND(PAINEL_PESOS!$D$12="OK - 100%",PAINEL_PESOS!$F$20="OK - 100%",PAINEL_PESOS!$F$24="OK - 100%",PAINEL_PESOS!$F$27="OK - 100%",PAINEL_PESOS!$F$30="OK - 100%")),"", (B1401*PAINEL_PESOS!$B$7+C1401*PAINEL_PESOS!$B$8+D1401*PAINEL_PESOS!$B$9+E1401*PAINEL_PESOS!$B$10)*F1401)</f>
        <v/>
      </c>
      <c r="I1401" s="71">
        <f>IF(H1401="","",H1401-G1401)</f>
        <v/>
      </c>
      <c r="J1401" s="71">
        <f>IF(I1401="","",ABS(I1401))</f>
        <v/>
      </c>
      <c r="K1401" t="n">
        <v>0.4</v>
      </c>
      <c r="L1401" t="n">
        <v>0.9999999999999998</v>
      </c>
      <c r="M1401" t="n">
        <v>0.4764743320719949</v>
      </c>
      <c r="N1401" t="n">
        <v>0.9959507562445686</v>
      </c>
      <c r="O1401" t="n">
        <v>0.2186370654452792</v>
      </c>
      <c r="P1401" t="n">
        <v>1</v>
      </c>
      <c r="Q1401" t="n">
        <v>0.9971096168067253</v>
      </c>
      <c r="R1401" t="n">
        <v>0.3951705647980976</v>
      </c>
      <c r="S1401" t="n">
        <v>0.5324488110012222</v>
      </c>
      <c r="T1401" t="n">
        <v>0.497235748276281</v>
      </c>
      <c r="U1401" t="n">
        <v>0.8260939053519766</v>
      </c>
    </row>
    <row r="1402">
      <c r="A1402" t="inlineStr">
        <is>
          <t>1349816</t>
        </is>
      </c>
      <c r="B1402" s="70">
        <f>SUMPRODUCT(K1402:N1402,PAINEL_PESOS!$C$16:$C$19)</f>
        <v/>
      </c>
      <c r="C1402" s="70">
        <f>SUMPRODUCT(O1402:Q1402,PAINEL_PESOS!$C$21:$C$23)</f>
        <v/>
      </c>
      <c r="D1402" s="70">
        <f>SUMPRODUCT(R1402:S1402,PAINEL_PESOS!$C$25:$C$26)</f>
        <v/>
      </c>
      <c r="E1402" s="70">
        <f>SUMPRODUCT(T1402:U1402,PAINEL_PESOS!$C$28:$C$29)</f>
        <v/>
      </c>
      <c r="F1402" s="70" t="n">
        <v>0.9987359944078169</v>
      </c>
      <c r="G1402" s="70" t="n">
        <v>0.6063348215096823</v>
      </c>
      <c r="H1402" s="71">
        <f>IF(NOT(AND(PAINEL_PESOS!$D$12="OK - 100%",PAINEL_PESOS!$F$20="OK - 100%",PAINEL_PESOS!$F$24="OK - 100%",PAINEL_PESOS!$F$27="OK - 100%",PAINEL_PESOS!$F$30="OK - 100%")),"", (B1402*PAINEL_PESOS!$B$7+C1402*PAINEL_PESOS!$B$8+D1402*PAINEL_PESOS!$B$9+E1402*PAINEL_PESOS!$B$10)*F1402)</f>
        <v/>
      </c>
      <c r="I1402" s="71">
        <f>IF(H1402="","",H1402-G1402)</f>
        <v/>
      </c>
      <c r="J1402" s="71">
        <f>IF(I1402="","",ABS(I1402))</f>
        <v/>
      </c>
      <c r="K1402" t="n">
        <v>0.4</v>
      </c>
      <c r="L1402" t="n">
        <v>0.9999999999999998</v>
      </c>
      <c r="M1402" t="n">
        <v>0.4764743320719949</v>
      </c>
      <c r="N1402" t="n">
        <v>0.9951898024204038</v>
      </c>
      <c r="O1402" t="n">
        <v>0.2186370654452792</v>
      </c>
      <c r="P1402" t="n">
        <v>1</v>
      </c>
      <c r="Q1402" t="n">
        <v>0.996566754257535</v>
      </c>
      <c r="R1402" t="n">
        <v>0.04969847246883735</v>
      </c>
      <c r="S1402" t="n">
        <v>0.5324676402921098</v>
      </c>
      <c r="T1402" t="n">
        <v>0.535922984877521</v>
      </c>
      <c r="U1402" t="n">
        <v>0.8260939053519766</v>
      </c>
    </row>
    <row r="1403">
      <c r="A1403" t="inlineStr">
        <is>
          <t>1349817</t>
        </is>
      </c>
      <c r="B1403" s="70">
        <f>SUMPRODUCT(K1403:N1403,PAINEL_PESOS!$C$16:$C$19)</f>
        <v/>
      </c>
      <c r="C1403" s="70">
        <f>SUMPRODUCT(O1403:Q1403,PAINEL_PESOS!$C$21:$C$23)</f>
        <v/>
      </c>
      <c r="D1403" s="70">
        <f>SUMPRODUCT(R1403:S1403,PAINEL_PESOS!$C$25:$C$26)</f>
        <v/>
      </c>
      <c r="E1403" s="70">
        <f>SUMPRODUCT(T1403:U1403,PAINEL_PESOS!$C$28:$C$29)</f>
        <v/>
      </c>
      <c r="F1403" s="70" t="n">
        <v>0.9987400041591683</v>
      </c>
      <c r="G1403" s="70" t="n">
        <v>0.6687545165190443</v>
      </c>
      <c r="H1403" s="71">
        <f>IF(NOT(AND(PAINEL_PESOS!$D$12="OK - 100%",PAINEL_PESOS!$F$20="OK - 100%",PAINEL_PESOS!$F$24="OK - 100%",PAINEL_PESOS!$F$27="OK - 100%",PAINEL_PESOS!$F$30="OK - 100%")),"", (B1403*PAINEL_PESOS!$B$7+C1403*PAINEL_PESOS!$B$8+D1403*PAINEL_PESOS!$B$9+E1403*PAINEL_PESOS!$B$10)*F1403)</f>
        <v/>
      </c>
      <c r="I1403" s="71">
        <f>IF(H1403="","",H1403-G1403)</f>
        <v/>
      </c>
      <c r="J1403" s="71">
        <f>IF(I1403="","",ABS(I1403))</f>
        <v/>
      </c>
      <c r="K1403" t="n">
        <v>0.4</v>
      </c>
      <c r="L1403" t="n">
        <v>0.9999999999999998</v>
      </c>
      <c r="M1403" t="n">
        <v>0.4764743320719949</v>
      </c>
      <c r="N1403" t="n">
        <v>0.99520510155329</v>
      </c>
      <c r="O1403" t="n">
        <v>0.2186370654452792</v>
      </c>
      <c r="P1403" t="n">
        <v>1</v>
      </c>
      <c r="Q1403" t="n">
        <v>0.9965776676487148</v>
      </c>
      <c r="R1403" t="n">
        <v>0.5883384645267478</v>
      </c>
      <c r="S1403" t="n">
        <v>0.5324680027736236</v>
      </c>
      <c r="T1403" t="n">
        <v>0.497235748276281</v>
      </c>
      <c r="U1403" t="n">
        <v>0.8260939053519766</v>
      </c>
    </row>
    <row r="1404">
      <c r="A1404" t="inlineStr">
        <is>
          <t>1349819</t>
        </is>
      </c>
      <c r="B1404" s="70">
        <f>SUMPRODUCT(K1404:N1404,PAINEL_PESOS!$C$16:$C$19)</f>
        <v/>
      </c>
      <c r="C1404" s="70">
        <f>SUMPRODUCT(O1404:Q1404,PAINEL_PESOS!$C$21:$C$23)</f>
        <v/>
      </c>
      <c r="D1404" s="70">
        <f>SUMPRODUCT(R1404:S1404,PAINEL_PESOS!$C$25:$C$26)</f>
        <v/>
      </c>
      <c r="E1404" s="70">
        <f>SUMPRODUCT(T1404:U1404,PAINEL_PESOS!$C$28:$C$29)</f>
        <v/>
      </c>
      <c r="F1404" s="70" t="n">
        <v>0.9987448862006791</v>
      </c>
      <c r="G1404" s="70" t="n">
        <v>0.6106178346475485</v>
      </c>
      <c r="H1404" s="71">
        <f>IF(NOT(AND(PAINEL_PESOS!$D$12="OK - 100%",PAINEL_PESOS!$F$20="OK - 100%",PAINEL_PESOS!$F$24="OK - 100%",PAINEL_PESOS!$F$27="OK - 100%",PAINEL_PESOS!$F$30="OK - 100%")),"", (B1404*PAINEL_PESOS!$B$7+C1404*PAINEL_PESOS!$B$8+D1404*PAINEL_PESOS!$B$9+E1404*PAINEL_PESOS!$B$10)*F1404)</f>
        <v/>
      </c>
      <c r="I1404" s="71">
        <f>IF(H1404="","",H1404-G1404)</f>
        <v/>
      </c>
      <c r="J1404" s="71">
        <f>IF(I1404="","",ABS(I1404))</f>
        <v/>
      </c>
      <c r="K1404" t="n">
        <v>0.4</v>
      </c>
      <c r="L1404" t="n">
        <v>0.9999999999999998</v>
      </c>
      <c r="M1404" t="n">
        <v>0.4764743320719949</v>
      </c>
      <c r="N1404" t="n">
        <v>0.9952237285499533</v>
      </c>
      <c r="O1404" t="n">
        <v>0.2186370654452792</v>
      </c>
      <c r="P1404" t="n">
        <v>1</v>
      </c>
      <c r="Q1404" t="n">
        <v>0.9965909549719878</v>
      </c>
      <c r="R1404" t="n">
        <v>0.003758638368228532</v>
      </c>
      <c r="S1404" t="n">
        <v>0.5325028994645093</v>
      </c>
      <c r="T1404" t="n">
        <v>0.6056730614613405</v>
      </c>
      <c r="U1404" t="n">
        <v>0.8364792312330169</v>
      </c>
    </row>
    <row r="1405">
      <c r="A1405" t="inlineStr">
        <is>
          <t>1349821</t>
        </is>
      </c>
      <c r="B1405" s="70">
        <f>SUMPRODUCT(K1405:N1405,PAINEL_PESOS!$C$16:$C$19)</f>
        <v/>
      </c>
      <c r="C1405" s="70">
        <f>SUMPRODUCT(O1405:Q1405,PAINEL_PESOS!$C$21:$C$23)</f>
        <v/>
      </c>
      <c r="D1405" s="70">
        <f>SUMPRODUCT(R1405:S1405,PAINEL_PESOS!$C$25:$C$26)</f>
        <v/>
      </c>
      <c r="E1405" s="70">
        <f>SUMPRODUCT(T1405:U1405,PAINEL_PESOS!$C$28:$C$29)</f>
        <v/>
      </c>
      <c r="F1405" s="70" t="n">
        <v>0.9987372117805333</v>
      </c>
      <c r="G1405" s="70" t="n">
        <v>0.6043340351174127</v>
      </c>
      <c r="H1405" s="71">
        <f>IF(NOT(AND(PAINEL_PESOS!$D$12="OK - 100%",PAINEL_PESOS!$F$20="OK - 100%",PAINEL_PESOS!$F$24="OK - 100%",PAINEL_PESOS!$F$27="OK - 100%",PAINEL_PESOS!$F$30="OK - 100%")),"", (B1405*PAINEL_PESOS!$B$7+C1405*PAINEL_PESOS!$B$8+D1405*PAINEL_PESOS!$B$9+E1405*PAINEL_PESOS!$B$10)*F1405)</f>
        <v/>
      </c>
      <c r="I1405" s="71">
        <f>IF(H1405="","",H1405-G1405)</f>
        <v/>
      </c>
      <c r="J1405" s="71">
        <f>IF(I1405="","",ABS(I1405))</f>
        <v/>
      </c>
      <c r="K1405" t="n">
        <v>0.4</v>
      </c>
      <c r="L1405" t="n">
        <v>0.9999999999999998</v>
      </c>
      <c r="M1405" t="n">
        <v>0.4764743320719949</v>
      </c>
      <c r="N1405" t="n">
        <v>0.9951944473106084</v>
      </c>
      <c r="O1405" t="n">
        <v>0.2186370654452792</v>
      </c>
      <c r="P1405" t="n">
        <v>1</v>
      </c>
      <c r="Q1405" t="n">
        <v>0.9965700676112845</v>
      </c>
      <c r="R1405" t="n">
        <v>0</v>
      </c>
      <c r="S1405" t="n">
        <v>0.5324937800087238</v>
      </c>
      <c r="T1405" t="n">
        <v>0.5591730111176056</v>
      </c>
      <c r="U1405" t="n">
        <v>0.8364792312330169</v>
      </c>
    </row>
    <row r="1406">
      <c r="A1406" t="inlineStr">
        <is>
          <t>1349822</t>
        </is>
      </c>
      <c r="B1406" s="70">
        <f>SUMPRODUCT(K1406:N1406,PAINEL_PESOS!$C$16:$C$19)</f>
        <v/>
      </c>
      <c r="C1406" s="70">
        <f>SUMPRODUCT(O1406:Q1406,PAINEL_PESOS!$C$21:$C$23)</f>
        <v/>
      </c>
      <c r="D1406" s="70">
        <f>SUMPRODUCT(R1406:S1406,PAINEL_PESOS!$C$25:$C$26)</f>
        <v/>
      </c>
      <c r="E1406" s="70">
        <f>SUMPRODUCT(T1406:U1406,PAINEL_PESOS!$C$28:$C$29)</f>
        <v/>
      </c>
      <c r="F1406" s="70" t="n">
        <v>0.9987870803946981</v>
      </c>
      <c r="G1406" s="70" t="n">
        <v>0.6069612996598019</v>
      </c>
      <c r="H1406" s="71">
        <f>IF(NOT(AND(PAINEL_PESOS!$D$12="OK - 100%",PAINEL_PESOS!$F$20="OK - 100%",PAINEL_PESOS!$F$24="OK - 100%",PAINEL_PESOS!$F$27="OK - 100%",PAINEL_PESOS!$F$30="OK - 100%")),"", (B1406*PAINEL_PESOS!$B$7+C1406*PAINEL_PESOS!$B$8+D1406*PAINEL_PESOS!$B$9+E1406*PAINEL_PESOS!$B$10)*F1406)</f>
        <v/>
      </c>
      <c r="I1406" s="71">
        <f>IF(H1406="","",H1406-G1406)</f>
        <v/>
      </c>
      <c r="J1406" s="71">
        <f>IF(I1406="","",ABS(I1406))</f>
        <v/>
      </c>
      <c r="K1406" t="n">
        <v>0.4</v>
      </c>
      <c r="L1406" t="n">
        <v>0.9999999999999998</v>
      </c>
      <c r="M1406" t="n">
        <v>0.4764743320719949</v>
      </c>
      <c r="N1406" t="n">
        <v>0.995384701046228</v>
      </c>
      <c r="O1406" t="n">
        <v>0.2186370654452792</v>
      </c>
      <c r="P1406" t="n">
        <v>1</v>
      </c>
      <c r="Q1406" t="n">
        <v>0.99670578504902</v>
      </c>
      <c r="R1406" t="n">
        <v>0</v>
      </c>
      <c r="S1406" t="n">
        <v>0.5325268145549522</v>
      </c>
      <c r="T1406" t="n">
        <v>0.5901416414700508</v>
      </c>
      <c r="U1406" t="n">
        <v>0.8260939053519766</v>
      </c>
    </row>
    <row r="1407">
      <c r="A1407" t="inlineStr">
        <is>
          <t>1349823</t>
        </is>
      </c>
      <c r="B1407" s="70">
        <f>SUMPRODUCT(K1407:N1407,PAINEL_PESOS!$C$16:$C$19)</f>
        <v/>
      </c>
      <c r="C1407" s="70">
        <f>SUMPRODUCT(O1407:Q1407,PAINEL_PESOS!$C$21:$C$23)</f>
        <v/>
      </c>
      <c r="D1407" s="70">
        <f>SUMPRODUCT(R1407:S1407,PAINEL_PESOS!$C$25:$C$26)</f>
        <v/>
      </c>
      <c r="E1407" s="70">
        <f>SUMPRODUCT(T1407:U1407,PAINEL_PESOS!$C$28:$C$29)</f>
        <v/>
      </c>
      <c r="F1407" s="70" t="n">
        <v>0.998784843026022</v>
      </c>
      <c r="G1407" s="70" t="n">
        <v>0.6050235097172475</v>
      </c>
      <c r="H1407" s="71">
        <f>IF(NOT(AND(PAINEL_PESOS!$D$12="OK - 100%",PAINEL_PESOS!$F$20="OK - 100%",PAINEL_PESOS!$F$24="OK - 100%",PAINEL_PESOS!$F$27="OK - 100%",PAINEL_PESOS!$F$30="OK - 100%")),"", (B1407*PAINEL_PESOS!$B$7+C1407*PAINEL_PESOS!$B$8+D1407*PAINEL_PESOS!$B$9+E1407*PAINEL_PESOS!$B$10)*F1407)</f>
        <v/>
      </c>
      <c r="I1407" s="71">
        <f>IF(H1407="","",H1407-G1407)</f>
        <v/>
      </c>
      <c r="J1407" s="71">
        <f>IF(I1407="","",ABS(I1407))</f>
        <v/>
      </c>
      <c r="K1407" t="n">
        <v>0.4</v>
      </c>
      <c r="L1407" t="n">
        <v>0.9999999999999998</v>
      </c>
      <c r="M1407" t="n">
        <v>0.4764743320719949</v>
      </c>
      <c r="N1407" t="n">
        <v>0.9953761661045348</v>
      </c>
      <c r="O1407" t="n">
        <v>0.2186370654452792</v>
      </c>
      <c r="P1407" t="n">
        <v>1</v>
      </c>
      <c r="Q1407" t="n">
        <v>0.9966996965191559</v>
      </c>
      <c r="R1407" t="n">
        <v>0</v>
      </c>
      <c r="S1407" t="n">
        <v>0.532556271222445</v>
      </c>
      <c r="T1407" t="n">
        <v>0.574610221478761</v>
      </c>
      <c r="U1407" t="n">
        <v>0.8260939053519766</v>
      </c>
    </row>
    <row r="1408">
      <c r="A1408" t="inlineStr">
        <is>
          <t>1349824</t>
        </is>
      </c>
      <c r="B1408" s="70">
        <f>SUMPRODUCT(K1408:N1408,PAINEL_PESOS!$C$16:$C$19)</f>
        <v/>
      </c>
      <c r="C1408" s="70">
        <f>SUMPRODUCT(O1408:Q1408,PAINEL_PESOS!$C$21:$C$23)</f>
        <v/>
      </c>
      <c r="D1408" s="70">
        <f>SUMPRODUCT(R1408:S1408,PAINEL_PESOS!$C$25:$C$26)</f>
        <v/>
      </c>
      <c r="E1408" s="70">
        <f>SUMPRODUCT(T1408:U1408,PAINEL_PESOS!$C$28:$C$29)</f>
        <v/>
      </c>
      <c r="F1408" s="70" t="n">
        <v>0.9987835467819581</v>
      </c>
      <c r="G1408" s="70" t="n">
        <v>0.6093823245218226</v>
      </c>
      <c r="H1408" s="71">
        <f>IF(NOT(AND(PAINEL_PESOS!$D$12="OK - 100%",PAINEL_PESOS!$F$20="OK - 100%",PAINEL_PESOS!$F$24="OK - 100%",PAINEL_PESOS!$F$27="OK - 100%",PAINEL_PESOS!$F$30="OK - 100%")),"", (B1408*PAINEL_PESOS!$B$7+C1408*PAINEL_PESOS!$B$8+D1408*PAINEL_PESOS!$B$9+E1408*PAINEL_PESOS!$B$10)*F1408)</f>
        <v/>
      </c>
      <c r="I1408" s="71">
        <f>IF(H1408="","",H1408-G1408)</f>
        <v/>
      </c>
      <c r="J1408" s="71">
        <f>IF(I1408="","",ABS(I1408))</f>
        <v/>
      </c>
      <c r="K1408" t="n">
        <v>0.4</v>
      </c>
      <c r="L1408" t="n">
        <v>0.9999999999999998</v>
      </c>
      <c r="M1408" t="n">
        <v>0.4764743320719949</v>
      </c>
      <c r="N1408" t="n">
        <v>0.9953712212562941</v>
      </c>
      <c r="O1408" t="n">
        <v>0.2186370654452792</v>
      </c>
      <c r="P1408" t="n">
        <v>1</v>
      </c>
      <c r="Q1408" t="n">
        <v>0.996696169042483</v>
      </c>
      <c r="R1408" t="n">
        <v>0</v>
      </c>
      <c r="S1408" t="n">
        <v>0.5326014493262655</v>
      </c>
      <c r="T1408" t="n">
        <v>0.5973937377106489</v>
      </c>
      <c r="U1408" t="n">
        <v>0.8381893128942732</v>
      </c>
    </row>
    <row r="1409">
      <c r="A1409" t="inlineStr">
        <is>
          <t>1349856</t>
        </is>
      </c>
      <c r="B1409" s="70">
        <f>SUMPRODUCT(K1409:N1409,PAINEL_PESOS!$C$16:$C$19)</f>
        <v/>
      </c>
      <c r="C1409" s="70">
        <f>SUMPRODUCT(O1409:Q1409,PAINEL_PESOS!$C$21:$C$23)</f>
        <v/>
      </c>
      <c r="D1409" s="70">
        <f>SUMPRODUCT(R1409:S1409,PAINEL_PESOS!$C$25:$C$26)</f>
        <v/>
      </c>
      <c r="E1409" s="70">
        <f>SUMPRODUCT(T1409:U1409,PAINEL_PESOS!$C$28:$C$29)</f>
        <v/>
      </c>
      <c r="F1409" s="70" t="n">
        <v>0.9982040864505041</v>
      </c>
      <c r="G1409" s="70" t="n">
        <v>0.6631964580433246</v>
      </c>
      <c r="H1409" s="71">
        <f>IF(NOT(AND(PAINEL_PESOS!$D$12="OK - 100%",PAINEL_PESOS!$F$20="OK - 100%",PAINEL_PESOS!$F$24="OK - 100%",PAINEL_PESOS!$F$27="OK - 100%",PAINEL_PESOS!$F$30="OK - 100%")),"", (B1409*PAINEL_PESOS!$B$7+C1409*PAINEL_PESOS!$B$8+D1409*PAINEL_PESOS!$B$9+E1409*PAINEL_PESOS!$B$10)*F1409)</f>
        <v/>
      </c>
      <c r="I1409" s="71">
        <f>IF(H1409="","",H1409-G1409)</f>
        <v/>
      </c>
      <c r="J1409" s="71">
        <f>IF(I1409="","",ABS(I1409))</f>
        <v/>
      </c>
      <c r="K1409" t="n">
        <v>0.2</v>
      </c>
      <c r="L1409" t="n">
        <v>0.9999999999999998</v>
      </c>
      <c r="M1409" t="n">
        <v>0.4746348227325216</v>
      </c>
      <c r="N1409" t="n">
        <v>0.9973538182220798</v>
      </c>
      <c r="O1409" t="n">
        <v>0.2168454663994395</v>
      </c>
      <c r="P1409" t="n">
        <v>0.999974627464763</v>
      </c>
      <c r="Q1409" t="n">
        <v>0.9927939244278633</v>
      </c>
      <c r="R1409" t="n">
        <v>0.5077149062530253</v>
      </c>
      <c r="S1409" t="n">
        <v>0.5327095169171847</v>
      </c>
      <c r="T1409" t="n">
        <v>0.5601552353518149</v>
      </c>
      <c r="U1409" t="n">
        <v>0.9054671640688566</v>
      </c>
    </row>
    <row r="1410">
      <c r="A1410" t="inlineStr">
        <is>
          <t>1349857</t>
        </is>
      </c>
      <c r="B1410" s="70">
        <f>SUMPRODUCT(K1410:N1410,PAINEL_PESOS!$C$16:$C$19)</f>
        <v/>
      </c>
      <c r="C1410" s="70">
        <f>SUMPRODUCT(O1410:Q1410,PAINEL_PESOS!$C$21:$C$23)</f>
        <v/>
      </c>
      <c r="D1410" s="70">
        <f>SUMPRODUCT(R1410:S1410,PAINEL_PESOS!$C$25:$C$26)</f>
        <v/>
      </c>
      <c r="E1410" s="70">
        <f>SUMPRODUCT(T1410:U1410,PAINEL_PESOS!$C$28:$C$29)</f>
        <v/>
      </c>
      <c r="F1410" s="70" t="n">
        <v>0.998566045740849</v>
      </c>
      <c r="G1410" s="70" t="n">
        <v>0.6284538217429526</v>
      </c>
      <c r="H1410" s="71">
        <f>IF(NOT(AND(PAINEL_PESOS!$D$12="OK - 100%",PAINEL_PESOS!$F$20="OK - 100%",PAINEL_PESOS!$F$24="OK - 100%",PAINEL_PESOS!$F$27="OK - 100%",PAINEL_PESOS!$F$30="OK - 100%")),"", (B1410*PAINEL_PESOS!$B$7+C1410*PAINEL_PESOS!$B$8+D1410*PAINEL_PESOS!$B$9+E1410*PAINEL_PESOS!$B$10)*F1410)</f>
        <v/>
      </c>
      <c r="I1410" s="71">
        <f>IF(H1410="","",H1410-G1410)</f>
        <v/>
      </c>
      <c r="J1410" s="71">
        <f>IF(I1410="","",ABS(I1410))</f>
        <v/>
      </c>
      <c r="K1410" t="n">
        <v>0.2</v>
      </c>
      <c r="L1410" t="n">
        <v>0.9999999999999997</v>
      </c>
      <c r="M1410" t="n">
        <v>0.4760019582313406</v>
      </c>
      <c r="N1410" t="n">
        <v>0.9972465631411852</v>
      </c>
      <c r="O1410" t="n">
        <v>0.2143619123101062</v>
      </c>
      <c r="P1410" t="n">
        <v>0.9999824770978651</v>
      </c>
      <c r="Q1410" t="n">
        <v>0.9946034492474098</v>
      </c>
      <c r="R1410" t="n">
        <v>0.2498271003370019</v>
      </c>
      <c r="S1410" t="n">
        <v>0.5327400776240823</v>
      </c>
      <c r="T1410" t="n">
        <v>0.5720958989806146</v>
      </c>
      <c r="U1410" t="n">
        <v>0.8709310889378611</v>
      </c>
    </row>
    <row r="1411">
      <c r="A1411" t="inlineStr">
        <is>
          <t>1349858</t>
        </is>
      </c>
      <c r="B1411" s="70">
        <f>SUMPRODUCT(K1411:N1411,PAINEL_PESOS!$C$16:$C$19)</f>
        <v/>
      </c>
      <c r="C1411" s="70">
        <f>SUMPRODUCT(O1411:Q1411,PAINEL_PESOS!$C$21:$C$23)</f>
        <v/>
      </c>
      <c r="D1411" s="70">
        <f>SUMPRODUCT(R1411:S1411,PAINEL_PESOS!$C$25:$C$26)</f>
        <v/>
      </c>
      <c r="E1411" s="70">
        <f>SUMPRODUCT(T1411:U1411,PAINEL_PESOS!$C$28:$C$29)</f>
        <v/>
      </c>
      <c r="F1411" s="70" t="n">
        <v>0.9969868701167443</v>
      </c>
      <c r="G1411" s="70" t="n">
        <v>0.6014417492333756</v>
      </c>
      <c r="H1411" s="71">
        <f>IF(NOT(AND(PAINEL_PESOS!$D$12="OK - 100%",PAINEL_PESOS!$F$20="OK - 100%",PAINEL_PESOS!$F$24="OK - 100%",PAINEL_PESOS!$F$27="OK - 100%",PAINEL_PESOS!$F$30="OK - 100%")),"", (B1411*PAINEL_PESOS!$B$7+C1411*PAINEL_PESOS!$B$8+D1411*PAINEL_PESOS!$B$9+E1411*PAINEL_PESOS!$B$10)*F1411)</f>
        <v/>
      </c>
      <c r="I1411" s="71">
        <f>IF(H1411="","",H1411-G1411)</f>
        <v/>
      </c>
      <c r="J1411" s="71">
        <f>IF(I1411="","",ABS(I1411))</f>
        <v/>
      </c>
      <c r="K1411" t="n">
        <v>0.2</v>
      </c>
      <c r="L1411" t="n">
        <v>0.9999999999999998</v>
      </c>
      <c r="M1411" t="n">
        <v>0.4702299364587961</v>
      </c>
      <c r="N1411" t="n">
        <v>0.9976460802211415</v>
      </c>
      <c r="O1411" t="n">
        <v>0.2245350218060151</v>
      </c>
      <c r="P1411" t="n">
        <v>0.9999483727915881</v>
      </c>
      <c r="Q1411" t="n">
        <v>0.9867486366338143</v>
      </c>
      <c r="R1411" t="n">
        <v>0.03876748821576784</v>
      </c>
      <c r="S1411" t="n">
        <v>0.5326801734070606</v>
      </c>
      <c r="T1411" t="n">
        <v>0.5977077052433053</v>
      </c>
      <c r="U1411" t="n">
        <v>0.8488275237416306</v>
      </c>
    </row>
    <row r="1412">
      <c r="A1412" t="inlineStr">
        <is>
          <t>1349859</t>
        </is>
      </c>
      <c r="B1412" s="70">
        <f>SUMPRODUCT(K1412:N1412,PAINEL_PESOS!$C$16:$C$19)</f>
        <v/>
      </c>
      <c r="C1412" s="70">
        <f>SUMPRODUCT(O1412:Q1412,PAINEL_PESOS!$C$21:$C$23)</f>
        <v/>
      </c>
      <c r="D1412" s="70">
        <f>SUMPRODUCT(R1412:S1412,PAINEL_PESOS!$C$25:$C$26)</f>
        <v/>
      </c>
      <c r="E1412" s="70">
        <f>SUMPRODUCT(T1412:U1412,PAINEL_PESOS!$C$28:$C$29)</f>
        <v/>
      </c>
      <c r="F1412" s="70" t="n">
        <v>0.9972004216645836</v>
      </c>
      <c r="G1412" s="70" t="n">
        <v>0.5982911618510728</v>
      </c>
      <c r="H1412" s="71">
        <f>IF(NOT(AND(PAINEL_PESOS!$D$12="OK - 100%",PAINEL_PESOS!$F$20="OK - 100%",PAINEL_PESOS!$F$24="OK - 100%",PAINEL_PESOS!$F$27="OK - 100%",PAINEL_PESOS!$F$30="OK - 100%")),"", (B1412*PAINEL_PESOS!$B$7+C1412*PAINEL_PESOS!$B$8+D1412*PAINEL_PESOS!$B$9+E1412*PAINEL_PESOS!$B$10)*F1412)</f>
        <v/>
      </c>
      <c r="I1412" s="71">
        <f>IF(H1412="","",H1412-G1412)</f>
        <v/>
      </c>
      <c r="J1412" s="71">
        <f>IF(I1412="","",ABS(I1412))</f>
        <v/>
      </c>
      <c r="K1412" t="n">
        <v>0.2</v>
      </c>
      <c r="L1412" t="n">
        <v>0.9999999999999997</v>
      </c>
      <c r="M1412" t="n">
        <v>0.4710176280194265</v>
      </c>
      <c r="N1412" t="n">
        <v>0.9975875194084536</v>
      </c>
      <c r="O1412" t="n">
        <v>0.2231934002469167</v>
      </c>
      <c r="P1412" t="n">
        <v>0.9999530259883954</v>
      </c>
      <c r="Q1412" t="n">
        <v>0.9878130085106548</v>
      </c>
      <c r="R1412" t="n">
        <v>0.02201914953412156</v>
      </c>
      <c r="S1412" t="n">
        <v>0.5327286967543521</v>
      </c>
      <c r="T1412" t="n">
        <v>0.6046443512658594</v>
      </c>
      <c r="U1412" t="n">
        <v>0.8320988896802541</v>
      </c>
    </row>
    <row r="1413">
      <c r="A1413" t="inlineStr">
        <is>
          <t>1349860</t>
        </is>
      </c>
      <c r="B1413" s="70">
        <f>SUMPRODUCT(K1413:N1413,PAINEL_PESOS!$C$16:$C$19)</f>
        <v/>
      </c>
      <c r="C1413" s="70">
        <f>SUMPRODUCT(O1413:Q1413,PAINEL_PESOS!$C$21:$C$23)</f>
        <v/>
      </c>
      <c r="D1413" s="70">
        <f>SUMPRODUCT(R1413:S1413,PAINEL_PESOS!$C$25:$C$26)</f>
        <v/>
      </c>
      <c r="E1413" s="70">
        <f>SUMPRODUCT(T1413:U1413,PAINEL_PESOS!$C$28:$C$29)</f>
        <v/>
      </c>
      <c r="F1413" s="70" t="n">
        <v>0.9993651606399772</v>
      </c>
      <c r="G1413" s="70" t="n">
        <v>0.6062894544055075</v>
      </c>
      <c r="H1413" s="71">
        <f>IF(NOT(AND(PAINEL_PESOS!$D$12="OK - 100%",PAINEL_PESOS!$F$20="OK - 100%",PAINEL_PESOS!$F$24="OK - 100%",PAINEL_PESOS!$F$27="OK - 100%",PAINEL_PESOS!$F$30="OK - 100%")),"", (B1413*PAINEL_PESOS!$B$7+C1413*PAINEL_PESOS!$B$8+D1413*PAINEL_PESOS!$B$9+E1413*PAINEL_PESOS!$B$10)*F1413)</f>
        <v/>
      </c>
      <c r="I1413" s="71">
        <f>IF(H1413="","",H1413-G1413)</f>
        <v/>
      </c>
      <c r="J1413" s="71">
        <f>IF(I1413="","",ABS(I1413))</f>
        <v/>
      </c>
      <c r="K1413" t="n">
        <v>0.2</v>
      </c>
      <c r="L1413" t="n">
        <v>0.9999999999999998</v>
      </c>
      <c r="M1413" t="n">
        <v>0.4790344560683177</v>
      </c>
      <c r="N1413" t="n">
        <v>0.9969537646514525</v>
      </c>
      <c r="O1413" t="n">
        <v>0.2086749849234795</v>
      </c>
      <c r="P1413" t="n">
        <v>0.9999999732539024</v>
      </c>
      <c r="Q1413" t="n">
        <v>0.9986308368832211</v>
      </c>
      <c r="R1413" t="n">
        <v>0.06700903554400325</v>
      </c>
      <c r="S1413" t="n">
        <v>0.5327885682789477</v>
      </c>
      <c r="T1413" t="n">
        <v>0.6118619868215819</v>
      </c>
      <c r="U1413" t="n">
        <v>0.832205864827241</v>
      </c>
    </row>
    <row r="1414">
      <c r="A1414" t="inlineStr">
        <is>
          <t>1349861</t>
        </is>
      </c>
      <c r="B1414" s="70">
        <f>SUMPRODUCT(K1414:N1414,PAINEL_PESOS!$C$16:$C$19)</f>
        <v/>
      </c>
      <c r="C1414" s="70">
        <f>SUMPRODUCT(O1414:Q1414,PAINEL_PESOS!$C$21:$C$23)</f>
        <v/>
      </c>
      <c r="D1414" s="70">
        <f>SUMPRODUCT(R1414:S1414,PAINEL_PESOS!$C$25:$C$26)</f>
        <v/>
      </c>
      <c r="E1414" s="70">
        <f>SUMPRODUCT(T1414:U1414,PAINEL_PESOS!$C$28:$C$29)</f>
        <v/>
      </c>
      <c r="F1414" s="70" t="n">
        <v>0.9983372265972563</v>
      </c>
      <c r="G1414" s="70" t="n">
        <v>0.6093457564030768</v>
      </c>
      <c r="H1414" s="71">
        <f>IF(NOT(AND(PAINEL_PESOS!$D$12="OK - 100%",PAINEL_PESOS!$F$20="OK - 100%",PAINEL_PESOS!$F$24="OK - 100%",PAINEL_PESOS!$F$27="OK - 100%",PAINEL_PESOS!$F$30="OK - 100%")),"", (B1414*PAINEL_PESOS!$B$7+C1414*PAINEL_PESOS!$B$8+D1414*PAINEL_PESOS!$B$9+E1414*PAINEL_PESOS!$B$10)*F1414)</f>
        <v/>
      </c>
      <c r="I1414" s="71">
        <f>IF(H1414="","",H1414-G1414)</f>
        <v/>
      </c>
      <c r="J1414" s="71">
        <f>IF(I1414="","",ABS(I1414))</f>
        <v/>
      </c>
      <c r="K1414" t="n">
        <v>0.2</v>
      </c>
      <c r="L1414" t="n">
        <v>0.8356608578347307</v>
      </c>
      <c r="M1414" t="n">
        <v>0.5615771831147975</v>
      </c>
      <c r="N1414" t="n">
        <v>0.9967171599899866</v>
      </c>
      <c r="O1414" t="n">
        <v>0.2010257585998081</v>
      </c>
      <c r="P1414" t="n">
        <v>0.9999803227434372</v>
      </c>
      <c r="Q1414" t="n">
        <v>0.9937897366701536</v>
      </c>
      <c r="R1414" t="n">
        <v>0.1436508622467249</v>
      </c>
      <c r="S1414" t="n">
        <v>0.5327923626988423</v>
      </c>
      <c r="T1414" t="n">
        <v>0.6118316551520174</v>
      </c>
      <c r="U1414" t="n">
        <v>0.8344354902590096</v>
      </c>
    </row>
    <row r="1415">
      <c r="A1415" t="inlineStr">
        <is>
          <t>1349862</t>
        </is>
      </c>
      <c r="B1415" s="70">
        <f>SUMPRODUCT(K1415:N1415,PAINEL_PESOS!$C$16:$C$19)</f>
        <v/>
      </c>
      <c r="C1415" s="70">
        <f>SUMPRODUCT(O1415:Q1415,PAINEL_PESOS!$C$21:$C$23)</f>
        <v/>
      </c>
      <c r="D1415" s="70">
        <f>SUMPRODUCT(R1415:S1415,PAINEL_PESOS!$C$25:$C$26)</f>
        <v/>
      </c>
      <c r="E1415" s="70">
        <f>SUMPRODUCT(T1415:U1415,PAINEL_PESOS!$C$28:$C$29)</f>
        <v/>
      </c>
      <c r="F1415" s="70" t="n">
        <v>0.9977868849263596</v>
      </c>
      <c r="G1415" s="70" t="n">
        <v>0.5805904574534074</v>
      </c>
      <c r="H1415" s="71">
        <f>IF(NOT(AND(PAINEL_PESOS!$D$12="OK - 100%",PAINEL_PESOS!$F$20="OK - 100%",PAINEL_PESOS!$F$24="OK - 100%",PAINEL_PESOS!$F$27="OK - 100%",PAINEL_PESOS!$F$30="OK - 100%")),"", (B1415*PAINEL_PESOS!$B$7+C1415*PAINEL_PESOS!$B$8+D1415*PAINEL_PESOS!$B$9+E1415*PAINEL_PESOS!$B$10)*F1415)</f>
        <v/>
      </c>
      <c r="I1415" s="71">
        <f>IF(H1415="","",H1415-G1415)</f>
        <v/>
      </c>
      <c r="J1415" s="71">
        <f>IF(I1415="","",ABS(I1415))</f>
        <v/>
      </c>
      <c r="K1415" t="n">
        <v>0.2</v>
      </c>
      <c r="L1415" t="n">
        <v>0.5011454914718323</v>
      </c>
      <c r="M1415" t="n">
        <v>0.7345081211395794</v>
      </c>
      <c r="N1415" t="n">
        <v>0.9968405712206437</v>
      </c>
      <c r="O1415" t="n">
        <v>0.1915862335044687</v>
      </c>
      <c r="P1415" t="n">
        <v>0.9999690081358535</v>
      </c>
      <c r="Q1415" t="n">
        <v>0.9910592254119591</v>
      </c>
      <c r="R1415" t="n">
        <v>0</v>
      </c>
      <c r="S1415" t="n">
        <v>0.5327293889933712</v>
      </c>
      <c r="T1415" t="n">
        <v>0.609285686365082</v>
      </c>
      <c r="U1415" t="n">
        <v>0.8416872886784341</v>
      </c>
    </row>
    <row r="1416">
      <c r="A1416" t="inlineStr">
        <is>
          <t>1349863</t>
        </is>
      </c>
      <c r="B1416" s="70">
        <f>SUMPRODUCT(K1416:N1416,PAINEL_PESOS!$C$16:$C$19)</f>
        <v/>
      </c>
      <c r="C1416" s="70">
        <f>SUMPRODUCT(O1416:Q1416,PAINEL_PESOS!$C$21:$C$23)</f>
        <v/>
      </c>
      <c r="D1416" s="70">
        <f>SUMPRODUCT(R1416:S1416,PAINEL_PESOS!$C$25:$C$26)</f>
        <v/>
      </c>
      <c r="E1416" s="70">
        <f>SUMPRODUCT(T1416:U1416,PAINEL_PESOS!$C$28:$C$29)</f>
        <v/>
      </c>
      <c r="F1416" s="70" t="n">
        <v>0.9968259115849163</v>
      </c>
      <c r="G1416" s="70" t="n">
        <v>0.6002774697305485</v>
      </c>
      <c r="H1416" s="71">
        <f>IF(NOT(AND(PAINEL_PESOS!$D$12="OK - 100%",PAINEL_PESOS!$F$20="OK - 100%",PAINEL_PESOS!$F$24="OK - 100%",PAINEL_PESOS!$F$27="OK - 100%",PAINEL_PESOS!$F$30="OK - 100%")),"", (B1416*PAINEL_PESOS!$B$7+C1416*PAINEL_PESOS!$B$8+D1416*PAINEL_PESOS!$B$9+E1416*PAINEL_PESOS!$B$10)*F1416)</f>
        <v/>
      </c>
      <c r="I1416" s="71">
        <f>IF(H1416="","",H1416-G1416)</f>
        <v/>
      </c>
      <c r="J1416" s="71">
        <f>IF(I1416="","",ABS(I1416))</f>
        <v/>
      </c>
      <c r="K1416" t="n">
        <v>0.2</v>
      </c>
      <c r="L1416" t="n">
        <v>0.9999999999999998</v>
      </c>
      <c r="M1416" t="n">
        <v>0.4702299364587961</v>
      </c>
      <c r="N1416" t="n">
        <v>0.9975189852844791</v>
      </c>
      <c r="O1416" t="n">
        <v>0.2245350218060151</v>
      </c>
      <c r="P1416" t="n">
        <v>0.9999455823468647</v>
      </c>
      <c r="Q1416" t="n">
        <v>0.9860400217169301</v>
      </c>
      <c r="R1416" t="n">
        <v>0.0121036522700762</v>
      </c>
      <c r="S1416" t="n">
        <v>0.5327104435847689</v>
      </c>
      <c r="T1416" t="n">
        <v>0.6269587834423201</v>
      </c>
      <c r="U1416" t="n">
        <v>0.8381832061680946</v>
      </c>
    </row>
    <row r="1417">
      <c r="A1417" t="inlineStr">
        <is>
          <t>1349865</t>
        </is>
      </c>
      <c r="B1417" s="70">
        <f>SUMPRODUCT(K1417:N1417,PAINEL_PESOS!$C$16:$C$19)</f>
        <v/>
      </c>
      <c r="C1417" s="70">
        <f>SUMPRODUCT(O1417:Q1417,PAINEL_PESOS!$C$21:$C$23)</f>
        <v/>
      </c>
      <c r="D1417" s="70">
        <f>SUMPRODUCT(R1417:S1417,PAINEL_PESOS!$C$25:$C$26)</f>
        <v/>
      </c>
      <c r="E1417" s="70">
        <f>SUMPRODUCT(T1417:U1417,PAINEL_PESOS!$C$28:$C$29)</f>
        <v/>
      </c>
      <c r="F1417" s="70" t="n">
        <v>0.9191206079690811</v>
      </c>
      <c r="G1417" s="70" t="n">
        <v>0.5306162289044999</v>
      </c>
      <c r="H1417" s="71">
        <f>IF(NOT(AND(PAINEL_PESOS!$D$12="OK - 100%",PAINEL_PESOS!$F$20="OK - 100%",PAINEL_PESOS!$F$24="OK - 100%",PAINEL_PESOS!$F$27="OK - 100%",PAINEL_PESOS!$F$30="OK - 100%")),"", (B1417*PAINEL_PESOS!$B$7+C1417*PAINEL_PESOS!$B$8+D1417*PAINEL_PESOS!$B$9+E1417*PAINEL_PESOS!$B$10)*F1417)</f>
        <v/>
      </c>
      <c r="I1417" s="71">
        <f>IF(H1417="","",H1417-G1417)</f>
        <v/>
      </c>
      <c r="J1417" s="71">
        <f>IF(I1417="","",ABS(I1417))</f>
        <v/>
      </c>
      <c r="K1417" t="n">
        <v>0.2</v>
      </c>
      <c r="L1417" t="n">
        <v>0</v>
      </c>
      <c r="M1417" t="n">
        <v>0.2611541904811582</v>
      </c>
      <c r="N1417" t="n">
        <v>0.9579264778316666</v>
      </c>
      <c r="O1417" t="n">
        <v>0.6416334625783791</v>
      </c>
      <c r="P1417" t="n">
        <v>0.9626153239922661</v>
      </c>
      <c r="Q1417" t="n">
        <v>0.9975827959477831</v>
      </c>
      <c r="R1417" t="n">
        <v>0.3449672758557656</v>
      </c>
      <c r="S1417" t="n">
        <v>0.53272608649701</v>
      </c>
      <c r="T1417" t="n">
        <v>0.4705867879177049</v>
      </c>
      <c r="U1417" t="n">
        <v>0.8260939053519766</v>
      </c>
    </row>
    <row r="1418">
      <c r="A1418" t="inlineStr">
        <is>
          <t>1349866</t>
        </is>
      </c>
      <c r="B1418" s="70">
        <f>SUMPRODUCT(K1418:N1418,PAINEL_PESOS!$C$16:$C$19)</f>
        <v/>
      </c>
      <c r="C1418" s="70">
        <f>SUMPRODUCT(O1418:Q1418,PAINEL_PESOS!$C$21:$C$23)</f>
        <v/>
      </c>
      <c r="D1418" s="70">
        <f>SUMPRODUCT(R1418:S1418,PAINEL_PESOS!$C$25:$C$26)</f>
        <v/>
      </c>
      <c r="E1418" s="70">
        <f>SUMPRODUCT(T1418:U1418,PAINEL_PESOS!$C$28:$C$29)</f>
        <v/>
      </c>
      <c r="F1418" s="70" t="n">
        <v>0.9437428479051886</v>
      </c>
      <c r="G1418" s="70" t="n">
        <v>0.5324431369677177</v>
      </c>
      <c r="H1418" s="71">
        <f>IF(NOT(AND(PAINEL_PESOS!$D$12="OK - 100%",PAINEL_PESOS!$F$20="OK - 100%",PAINEL_PESOS!$F$24="OK - 100%",PAINEL_PESOS!$F$27="OK - 100%",PAINEL_PESOS!$F$30="OK - 100%")),"", (B1418*PAINEL_PESOS!$B$7+C1418*PAINEL_PESOS!$B$8+D1418*PAINEL_PESOS!$B$9+E1418*PAINEL_PESOS!$B$10)*F1418)</f>
        <v/>
      </c>
      <c r="I1418" s="71">
        <f>IF(H1418="","",H1418-G1418)</f>
        <v/>
      </c>
      <c r="J1418" s="71">
        <f>IF(I1418="","",ABS(I1418))</f>
        <v/>
      </c>
      <c r="K1418" t="n">
        <v>0.2</v>
      </c>
      <c r="L1418" t="n">
        <v>0.3745302591755503</v>
      </c>
      <c r="M1418" t="n">
        <v>0.3427586426217178</v>
      </c>
      <c r="N1418" t="n">
        <v>0.9723254423471616</v>
      </c>
      <c r="O1418" t="n">
        <v>0.5840861590120541</v>
      </c>
      <c r="P1418" t="n">
        <v>0.9764785088637372</v>
      </c>
      <c r="Q1418" t="n">
        <v>0.9979887593791374</v>
      </c>
      <c r="R1418" t="n">
        <v>0</v>
      </c>
      <c r="S1418" t="n">
        <v>0.5327297432083725</v>
      </c>
      <c r="T1418" t="n">
        <v>0.5041263662466432</v>
      </c>
      <c r="U1418" t="n">
        <v>0.8260939053519766</v>
      </c>
    </row>
    <row r="1419">
      <c r="A1419" t="inlineStr">
        <is>
          <t>1349869</t>
        </is>
      </c>
      <c r="B1419" s="70">
        <f>SUMPRODUCT(K1419:N1419,PAINEL_PESOS!$C$16:$C$19)</f>
        <v/>
      </c>
      <c r="C1419" s="70">
        <f>SUMPRODUCT(O1419:Q1419,PAINEL_PESOS!$C$21:$C$23)</f>
        <v/>
      </c>
      <c r="D1419" s="70">
        <f>SUMPRODUCT(R1419:S1419,PAINEL_PESOS!$C$25:$C$26)</f>
        <v/>
      </c>
      <c r="E1419" s="70">
        <f>SUMPRODUCT(T1419:U1419,PAINEL_PESOS!$C$28:$C$29)</f>
        <v/>
      </c>
      <c r="F1419" s="70" t="n">
        <v>0.9214538278845246</v>
      </c>
      <c r="G1419" s="70" t="n">
        <v>0.5289908332379687</v>
      </c>
      <c r="H1419" s="71">
        <f>IF(NOT(AND(PAINEL_PESOS!$D$12="OK - 100%",PAINEL_PESOS!$F$20="OK - 100%",PAINEL_PESOS!$F$24="OK - 100%",PAINEL_PESOS!$F$27="OK - 100%",PAINEL_PESOS!$F$30="OK - 100%")),"", (B1419*PAINEL_PESOS!$B$7+C1419*PAINEL_PESOS!$B$8+D1419*PAINEL_PESOS!$B$9+E1419*PAINEL_PESOS!$B$10)*F1419)</f>
        <v/>
      </c>
      <c r="I1419" s="71">
        <f>IF(H1419="","",H1419-G1419)</f>
        <v/>
      </c>
      <c r="J1419" s="71">
        <f>IF(I1419="","",ABS(I1419))</f>
        <v/>
      </c>
      <c r="K1419" t="n">
        <v>0.2</v>
      </c>
      <c r="L1419" t="n">
        <v>0.03152301429202228</v>
      </c>
      <c r="M1419" t="n">
        <v>0.2680225762740237</v>
      </c>
      <c r="N1419" t="n">
        <v>0.9594174198030898</v>
      </c>
      <c r="O1419" t="n">
        <v>0.6376706989879246</v>
      </c>
      <c r="P1419" t="n">
        <v>0.9640362030916187</v>
      </c>
      <c r="Q1419" t="n">
        <v>0.9976340166260659</v>
      </c>
      <c r="R1419" t="n">
        <v>0.2237871640981999</v>
      </c>
      <c r="S1419" t="n">
        <v>0.5327712132463153</v>
      </c>
      <c r="T1419" t="n">
        <v>0.4844614885851458</v>
      </c>
      <c r="U1419" t="n">
        <v>0.8892674273666966</v>
      </c>
    </row>
    <row r="1420">
      <c r="A1420" t="inlineStr">
        <is>
          <t>1349870</t>
        </is>
      </c>
      <c r="B1420" s="70">
        <f>SUMPRODUCT(K1420:N1420,PAINEL_PESOS!$C$16:$C$19)</f>
        <v/>
      </c>
      <c r="C1420" s="70">
        <f>SUMPRODUCT(O1420:Q1420,PAINEL_PESOS!$C$21:$C$23)</f>
        <v/>
      </c>
      <c r="D1420" s="70">
        <f>SUMPRODUCT(R1420:S1420,PAINEL_PESOS!$C$25:$C$26)</f>
        <v/>
      </c>
      <c r="E1420" s="70">
        <f>SUMPRODUCT(T1420:U1420,PAINEL_PESOS!$C$28:$C$29)</f>
        <v/>
      </c>
      <c r="F1420" s="70" t="n">
        <v>0.9870578890362615</v>
      </c>
      <c r="G1420" s="70" t="n"/>
      <c r="H1420" s="71">
        <f>IF(NOT(AND(PAINEL_PESOS!$D$12="OK - 100%",PAINEL_PESOS!$F$20="OK - 100%",PAINEL_PESOS!$F$24="OK - 100%",PAINEL_PESOS!$F$27="OK - 100%",PAINEL_PESOS!$F$30="OK - 100%")),"", (B1420*PAINEL_PESOS!$B$7+C1420*PAINEL_PESOS!$B$8+D1420*PAINEL_PESOS!$B$9+E1420*PAINEL_PESOS!$B$10)*F1420)</f>
        <v/>
      </c>
      <c r="I1420" s="71">
        <f>IF(H1420="","",H1420-G1420)</f>
        <v/>
      </c>
      <c r="J1420" s="71">
        <f>IF(I1420="","",ABS(I1420))</f>
        <v/>
      </c>
      <c r="K1420" t="n">
        <v>0.2</v>
      </c>
      <c r="L1420" t="n">
        <v>0.8818892191435622</v>
      </c>
      <c r="M1420" t="n">
        <v>0.4533044502099574</v>
      </c>
      <c r="N1420" t="n">
        <v>0.992399960011631</v>
      </c>
      <c r="O1420" t="n">
        <v>0.396943947759445</v>
      </c>
      <c r="P1420" t="n">
        <v>0.9955776768569107</v>
      </c>
      <c r="Q1420" t="n">
        <v>0.9985622187771857</v>
      </c>
      <c r="R1420" t="n">
        <v>0.01692154931904304</v>
      </c>
      <c r="S1420" t="n">
        <v>0.5560736256613885</v>
      </c>
      <c r="U1420" t="n">
        <v>0.8260939053519766</v>
      </c>
    </row>
    <row r="1421">
      <c r="A1421" t="inlineStr">
        <is>
          <t>1349872</t>
        </is>
      </c>
      <c r="B1421" s="70">
        <f>SUMPRODUCT(K1421:N1421,PAINEL_PESOS!$C$16:$C$19)</f>
        <v/>
      </c>
      <c r="C1421" s="70">
        <f>SUMPRODUCT(O1421:Q1421,PAINEL_PESOS!$C$21:$C$23)</f>
        <v/>
      </c>
      <c r="D1421" s="70">
        <f>SUMPRODUCT(R1421:S1421,PAINEL_PESOS!$C$25:$C$26)</f>
        <v/>
      </c>
      <c r="E1421" s="70">
        <f>SUMPRODUCT(T1421:U1421,PAINEL_PESOS!$C$28:$C$29)</f>
        <v/>
      </c>
      <c r="F1421" s="70" t="n">
        <v>0.995455305977328</v>
      </c>
      <c r="G1421" s="70" t="n">
        <v>0.60900712920879</v>
      </c>
      <c r="H1421" s="71">
        <f>IF(NOT(AND(PAINEL_PESOS!$D$12="OK - 100%",PAINEL_PESOS!$F$20="OK - 100%",PAINEL_PESOS!$F$24="OK - 100%",PAINEL_PESOS!$F$27="OK - 100%",PAINEL_PESOS!$F$30="OK - 100%")),"", (B1421*PAINEL_PESOS!$B$7+C1421*PAINEL_PESOS!$B$8+D1421*PAINEL_PESOS!$B$9+E1421*PAINEL_PESOS!$B$10)*F1421)</f>
        <v/>
      </c>
      <c r="I1421" s="71">
        <f>IF(H1421="","",H1421-G1421)</f>
        <v/>
      </c>
      <c r="J1421" s="71">
        <f>IF(I1421="","",ABS(I1421))</f>
        <v/>
      </c>
      <c r="K1421" t="n">
        <v>0.2</v>
      </c>
      <c r="L1421" t="n">
        <v>0.7085516573321405</v>
      </c>
      <c r="M1421" t="n">
        <v>0.604057970318262</v>
      </c>
      <c r="N1421" t="n">
        <v>0.9950153629527762</v>
      </c>
      <c r="O1421" t="n">
        <v>0.3068182669053185</v>
      </c>
      <c r="P1421" t="n">
        <v>0.9986373310866073</v>
      </c>
      <c r="Q1421" t="n">
        <v>0.9988979897677334</v>
      </c>
      <c r="R1421" t="n">
        <v>0.1537615163967192</v>
      </c>
      <c r="S1421" t="n">
        <v>0.5672049308543459</v>
      </c>
      <c r="T1421" t="n">
        <v>0.5059426280729383</v>
      </c>
      <c r="U1421" t="n">
        <v>0.877342834418582</v>
      </c>
    </row>
    <row r="1422">
      <c r="A1422" t="inlineStr">
        <is>
          <t>1349883</t>
        </is>
      </c>
      <c r="B1422" s="70">
        <f>SUMPRODUCT(K1422:N1422,PAINEL_PESOS!$C$16:$C$19)</f>
        <v/>
      </c>
      <c r="C1422" s="70">
        <f>SUMPRODUCT(O1422:Q1422,PAINEL_PESOS!$C$21:$C$23)</f>
        <v/>
      </c>
      <c r="D1422" s="70">
        <f>SUMPRODUCT(R1422:S1422,PAINEL_PESOS!$C$25:$C$26)</f>
        <v/>
      </c>
      <c r="E1422" s="70">
        <f>SUMPRODUCT(T1422:U1422,PAINEL_PESOS!$C$28:$C$29)</f>
        <v/>
      </c>
      <c r="F1422" s="70" t="n">
        <v>0.9993251813506131</v>
      </c>
      <c r="G1422" s="70" t="n">
        <v>0.6168727608954726</v>
      </c>
      <c r="H1422" s="71">
        <f>IF(NOT(AND(PAINEL_PESOS!$D$12="OK - 100%",PAINEL_PESOS!$F$20="OK - 100%",PAINEL_PESOS!$F$24="OK - 100%",PAINEL_PESOS!$F$27="OK - 100%",PAINEL_PESOS!$F$30="OK - 100%")),"", (B1422*PAINEL_PESOS!$B$7+C1422*PAINEL_PESOS!$B$8+D1422*PAINEL_PESOS!$B$9+E1422*PAINEL_PESOS!$B$10)*F1422)</f>
        <v/>
      </c>
      <c r="I1422" s="71">
        <f>IF(H1422="","",H1422-G1422)</f>
        <v/>
      </c>
      <c r="J1422" s="71">
        <f>IF(I1422="","",ABS(I1422))</f>
        <v/>
      </c>
      <c r="K1422" t="n">
        <v>0.2</v>
      </c>
      <c r="L1422" t="n">
        <v>0.1696423411722158</v>
      </c>
      <c r="M1422" t="n">
        <v>0.9116229553770462</v>
      </c>
      <c r="N1422" t="n">
        <v>0.9950617067033547</v>
      </c>
      <c r="O1422" t="n">
        <v>0.2517909590392349</v>
      </c>
      <c r="P1422" t="n">
        <v>0.9999952383743556</v>
      </c>
      <c r="Q1422" t="n">
        <v>0.9994956526654462</v>
      </c>
      <c r="R1422" t="n">
        <v>0.3996685127331774</v>
      </c>
      <c r="S1422" t="n">
        <v>0.5675914394175472</v>
      </c>
      <c r="T1422" t="n">
        <v>0.5059426280729383</v>
      </c>
      <c r="U1422" t="n">
        <v>0.8260939053519766</v>
      </c>
    </row>
    <row r="1423">
      <c r="A1423" t="inlineStr">
        <is>
          <t>1350168</t>
        </is>
      </c>
      <c r="B1423" s="70">
        <f>SUMPRODUCT(K1423:N1423,PAINEL_PESOS!$C$16:$C$19)</f>
        <v/>
      </c>
      <c r="C1423" s="70">
        <f>SUMPRODUCT(O1423:Q1423,PAINEL_PESOS!$C$21:$C$23)</f>
        <v/>
      </c>
      <c r="D1423" s="70">
        <f>SUMPRODUCT(R1423:S1423,PAINEL_PESOS!$C$25:$C$26)</f>
        <v/>
      </c>
      <c r="E1423" s="70">
        <f>SUMPRODUCT(T1423:U1423,PAINEL_PESOS!$C$28:$C$29)</f>
        <v/>
      </c>
      <c r="F1423" s="70" t="n">
        <v>0.9994294761510516</v>
      </c>
      <c r="G1423" s="70" t="n">
        <v>0.681534626665881</v>
      </c>
      <c r="H1423" s="71">
        <f>IF(NOT(AND(PAINEL_PESOS!$D$12="OK - 100%",PAINEL_PESOS!$F$20="OK - 100%",PAINEL_PESOS!$F$24="OK - 100%",PAINEL_PESOS!$F$27="OK - 100%",PAINEL_PESOS!$F$30="OK - 100%")),"", (B1423*PAINEL_PESOS!$B$7+C1423*PAINEL_PESOS!$B$8+D1423*PAINEL_PESOS!$B$9+E1423*PAINEL_PESOS!$B$10)*F1423)</f>
        <v/>
      </c>
      <c r="I1423" s="71">
        <f>IF(H1423="","",H1423-G1423)</f>
        <v/>
      </c>
      <c r="J1423" s="71">
        <f>IF(I1423="","",ABS(I1423))</f>
        <v/>
      </c>
      <c r="K1423" t="n">
        <v>0.3379918685597011</v>
      </c>
      <c r="L1423" t="n">
        <v>0.9999999999999998</v>
      </c>
      <c r="M1423" t="n">
        <v>0.5495300338114358</v>
      </c>
      <c r="N1423" t="n">
        <v>0.9994872513903669</v>
      </c>
      <c r="O1423" t="n">
        <v>0.3367963245437802</v>
      </c>
      <c r="P1423" t="n">
        <v>0.9999996580901233</v>
      </c>
      <c r="Q1423" t="n">
        <v>0.9975322859313532</v>
      </c>
      <c r="R1423" t="n">
        <v>0.4219103947317199</v>
      </c>
      <c r="S1423" t="n">
        <v>0.741802160820183</v>
      </c>
      <c r="T1423" t="n">
        <v>0.4658595596148405</v>
      </c>
      <c r="U1423" t="n">
        <v>0.8260939053519766</v>
      </c>
    </row>
    <row r="1424">
      <c r="A1424" t="inlineStr">
        <is>
          <t>1349884</t>
        </is>
      </c>
      <c r="B1424" s="70">
        <f>SUMPRODUCT(K1424:N1424,PAINEL_PESOS!$C$16:$C$19)</f>
        <v/>
      </c>
      <c r="C1424" s="70">
        <f>SUMPRODUCT(O1424:Q1424,PAINEL_PESOS!$C$21:$C$23)</f>
        <v/>
      </c>
      <c r="D1424" s="70">
        <f>SUMPRODUCT(R1424:S1424,PAINEL_PESOS!$C$25:$C$26)</f>
        <v/>
      </c>
      <c r="E1424" s="70">
        <f>SUMPRODUCT(T1424:U1424,PAINEL_PESOS!$C$28:$C$29)</f>
        <v/>
      </c>
      <c r="F1424" s="70" t="n">
        <v>0.9972008612534363</v>
      </c>
      <c r="G1424" s="70" t="n">
        <v>0.624834758980974</v>
      </c>
      <c r="H1424" s="71">
        <f>IF(NOT(AND(PAINEL_PESOS!$D$12="OK - 100%",PAINEL_PESOS!$F$20="OK - 100%",PAINEL_PESOS!$F$24="OK - 100%",PAINEL_PESOS!$F$27="OK - 100%",PAINEL_PESOS!$F$30="OK - 100%")),"", (B1424*PAINEL_PESOS!$B$7+C1424*PAINEL_PESOS!$B$8+D1424*PAINEL_PESOS!$B$9+E1424*PAINEL_PESOS!$B$10)*F1424)</f>
        <v/>
      </c>
      <c r="I1424" s="71">
        <f>IF(H1424="","",H1424-G1424)</f>
        <v/>
      </c>
      <c r="J1424" s="71">
        <f>IF(I1424="","",ABS(I1424))</f>
        <v/>
      </c>
      <c r="K1424" t="n">
        <v>0.2</v>
      </c>
      <c r="L1424" t="n">
        <v>0.614007986445573</v>
      </c>
      <c r="M1424" t="n">
        <v>0.6744303135059628</v>
      </c>
      <c r="N1424" t="n">
        <v>0.979043475710922</v>
      </c>
      <c r="O1424" t="n">
        <v>0.4106586457095744</v>
      </c>
      <c r="P1424" t="n">
        <v>0.9993802499943208</v>
      </c>
      <c r="Q1424" t="n">
        <v>0.9982594021222646</v>
      </c>
      <c r="R1424" t="n">
        <v>0.2311904874647616</v>
      </c>
      <c r="S1424" t="n">
        <v>0.5673977973441572</v>
      </c>
      <c r="T1424" t="n">
        <v>0.5021394097309797</v>
      </c>
      <c r="U1424" t="n">
        <v>0.8727085598669547</v>
      </c>
    </row>
    <row r="1425">
      <c r="A1425" t="inlineStr">
        <is>
          <t>1350654</t>
        </is>
      </c>
      <c r="B1425" s="70">
        <f>SUMPRODUCT(K1425:N1425,PAINEL_PESOS!$C$16:$C$19)</f>
        <v/>
      </c>
      <c r="C1425" s="70">
        <f>SUMPRODUCT(O1425:Q1425,PAINEL_PESOS!$C$21:$C$23)</f>
        <v/>
      </c>
      <c r="D1425" s="70">
        <f>SUMPRODUCT(R1425:S1425,PAINEL_PESOS!$C$25:$C$26)</f>
        <v/>
      </c>
      <c r="E1425" s="70">
        <f>SUMPRODUCT(T1425:U1425,PAINEL_PESOS!$C$28:$C$29)</f>
        <v/>
      </c>
      <c r="F1425" s="70" t="n">
        <v>0.9751168347642338</v>
      </c>
      <c r="G1425" s="70" t="n">
        <v>0.6339051006847088</v>
      </c>
      <c r="H1425" s="71">
        <f>IF(NOT(AND(PAINEL_PESOS!$D$12="OK - 100%",PAINEL_PESOS!$F$20="OK - 100%",PAINEL_PESOS!$F$24="OK - 100%",PAINEL_PESOS!$F$27="OK - 100%",PAINEL_PESOS!$F$30="OK - 100%")),"", (B1425*PAINEL_PESOS!$B$7+C1425*PAINEL_PESOS!$B$8+D1425*PAINEL_PESOS!$B$9+E1425*PAINEL_PESOS!$B$10)*F1425)</f>
        <v/>
      </c>
      <c r="I1425" s="71">
        <f>IF(H1425="","",H1425-G1425)</f>
        <v/>
      </c>
      <c r="J1425" s="71">
        <f>IF(I1425="","",ABS(I1425))</f>
        <v/>
      </c>
      <c r="K1425" t="n">
        <v>0.2</v>
      </c>
      <c r="L1425" t="n">
        <v>0.9999999999999998</v>
      </c>
      <c r="M1425" t="n">
        <v>0.05207844450352039</v>
      </c>
      <c r="N1425" t="n">
        <v>0.8047654822111328</v>
      </c>
      <c r="O1425" t="n">
        <v>0.08362939132076996</v>
      </c>
      <c r="P1425" t="n">
        <v>0.9895875532693468</v>
      </c>
      <c r="Q1425" t="n">
        <v>0.9886483091768316</v>
      </c>
      <c r="R1425" t="n">
        <v>0.8759430372203927</v>
      </c>
      <c r="S1425" t="n">
        <v>0.5404006970437396</v>
      </c>
      <c r="T1425" t="n">
        <v>0.5552129856212189</v>
      </c>
      <c r="U1425" t="n">
        <v>0.8260939053519766</v>
      </c>
    </row>
    <row r="1426">
      <c r="A1426" t="inlineStr">
        <is>
          <t>1349886</t>
        </is>
      </c>
      <c r="B1426" s="70">
        <f>SUMPRODUCT(K1426:N1426,PAINEL_PESOS!$C$16:$C$19)</f>
        <v/>
      </c>
      <c r="C1426" s="70">
        <f>SUMPRODUCT(O1426:Q1426,PAINEL_PESOS!$C$21:$C$23)</f>
        <v/>
      </c>
      <c r="D1426" s="70">
        <f>SUMPRODUCT(R1426:S1426,PAINEL_PESOS!$C$25:$C$26)</f>
        <v/>
      </c>
      <c r="E1426" s="70">
        <f>SUMPRODUCT(T1426:U1426,PAINEL_PESOS!$C$28:$C$29)</f>
        <v/>
      </c>
      <c r="F1426" s="70" t="n">
        <v>0.9955730104973276</v>
      </c>
      <c r="G1426" s="70" t="n">
        <v>0.6459041282770894</v>
      </c>
      <c r="H1426" s="71">
        <f>IF(NOT(AND(PAINEL_PESOS!$D$12="OK - 100%",PAINEL_PESOS!$F$20="OK - 100%",PAINEL_PESOS!$F$24="OK - 100%",PAINEL_PESOS!$F$27="OK - 100%",PAINEL_PESOS!$F$30="OK - 100%")),"", (B1426*PAINEL_PESOS!$B$7+C1426*PAINEL_PESOS!$B$8+D1426*PAINEL_PESOS!$B$9+E1426*PAINEL_PESOS!$B$10)*F1426)</f>
        <v/>
      </c>
      <c r="I1426" s="71">
        <f>IF(H1426="","",H1426-G1426)</f>
        <v/>
      </c>
      <c r="J1426" s="71">
        <f>IF(I1426="","",ABS(I1426))</f>
        <v/>
      </c>
      <c r="K1426" t="n">
        <v>0.2</v>
      </c>
      <c r="L1426" t="n">
        <v>0.9576817557431189</v>
      </c>
      <c r="M1426" t="n">
        <v>0.4909402629064581</v>
      </c>
      <c r="N1426" t="n">
        <v>0.9667409688686324</v>
      </c>
      <c r="O1426" t="n">
        <v>0.4672706444716948</v>
      </c>
      <c r="P1426" t="n">
        <v>0.9989027202794563</v>
      </c>
      <c r="Q1426" t="n">
        <v>0.9973037960609415</v>
      </c>
      <c r="R1426" t="n">
        <v>0.315713055954778</v>
      </c>
      <c r="S1426" t="n">
        <v>0.5679774086076117</v>
      </c>
      <c r="T1426" t="n">
        <v>0.5021394097309797</v>
      </c>
      <c r="U1426" t="n">
        <v>0.8543805562824844</v>
      </c>
    </row>
    <row r="1427">
      <c r="A1427" t="inlineStr">
        <is>
          <t>1349890</t>
        </is>
      </c>
      <c r="B1427" s="70">
        <f>SUMPRODUCT(K1427:N1427,PAINEL_PESOS!$C$16:$C$19)</f>
        <v/>
      </c>
      <c r="C1427" s="70">
        <f>SUMPRODUCT(O1427:Q1427,PAINEL_PESOS!$C$21:$C$23)</f>
        <v/>
      </c>
      <c r="D1427" s="70">
        <f>SUMPRODUCT(R1427:S1427,PAINEL_PESOS!$C$25:$C$26)</f>
        <v/>
      </c>
      <c r="E1427" s="70">
        <f>SUMPRODUCT(T1427:U1427,PAINEL_PESOS!$C$28:$C$29)</f>
        <v/>
      </c>
      <c r="F1427" s="70" t="n">
        <v>0.9961149020249443</v>
      </c>
      <c r="G1427" s="70" t="n"/>
      <c r="H1427" s="71">
        <f>IF(NOT(AND(PAINEL_PESOS!$D$12="OK - 100%",PAINEL_PESOS!$F$20="OK - 100%",PAINEL_PESOS!$F$24="OK - 100%",PAINEL_PESOS!$F$27="OK - 100%",PAINEL_PESOS!$F$30="OK - 100%")),"", (B1427*PAINEL_PESOS!$B$7+C1427*PAINEL_PESOS!$B$8+D1427*PAINEL_PESOS!$B$9+E1427*PAINEL_PESOS!$B$10)*F1427)</f>
        <v/>
      </c>
      <c r="I1427" s="71">
        <f>IF(H1427="","",H1427-G1427)</f>
        <v/>
      </c>
      <c r="J1427" s="71">
        <f>IF(I1427="","",ABS(I1427))</f>
        <v/>
      </c>
      <c r="K1427" t="n">
        <v>0.2</v>
      </c>
      <c r="L1427" t="n">
        <v>0.821483704961577</v>
      </c>
      <c r="M1427" t="n">
        <v>0.5633365425353126</v>
      </c>
      <c r="N1427" t="n">
        <v>0.9707944217237108</v>
      </c>
      <c r="O1427" t="n">
        <v>0.4517117727041717</v>
      </c>
      <c r="P1427" t="n">
        <v>0.9990616889258948</v>
      </c>
      <c r="Q1427" t="n">
        <v>0.9976482183654416</v>
      </c>
      <c r="R1427" t="n">
        <v>0.270696553223428</v>
      </c>
      <c r="S1427" t="n">
        <v>0.5967266028710115</v>
      </c>
      <c r="U1427" t="n">
        <v>0.8562396438855668</v>
      </c>
    </row>
    <row r="1428">
      <c r="A1428" t="inlineStr">
        <is>
          <t>1349888</t>
        </is>
      </c>
      <c r="B1428" s="70">
        <f>SUMPRODUCT(K1428:N1428,PAINEL_PESOS!$C$16:$C$19)</f>
        <v/>
      </c>
      <c r="C1428" s="70">
        <f>SUMPRODUCT(O1428:Q1428,PAINEL_PESOS!$C$21:$C$23)</f>
        <v/>
      </c>
      <c r="D1428" s="70">
        <f>SUMPRODUCT(R1428:S1428,PAINEL_PESOS!$C$25:$C$26)</f>
        <v/>
      </c>
      <c r="E1428" s="70">
        <f>SUMPRODUCT(T1428:U1428,PAINEL_PESOS!$C$28:$C$29)</f>
        <v/>
      </c>
      <c r="F1428" s="70" t="n">
        <v>0.9955266374011748</v>
      </c>
      <c r="G1428" s="70" t="n">
        <v>0.6595804849581</v>
      </c>
      <c r="H1428" s="71">
        <f>IF(NOT(AND(PAINEL_PESOS!$D$12="OK - 100%",PAINEL_PESOS!$F$20="OK - 100%",PAINEL_PESOS!$F$24="OK - 100%",PAINEL_PESOS!$F$27="OK - 100%",PAINEL_PESOS!$F$30="OK - 100%")),"", (B1428*PAINEL_PESOS!$B$7+C1428*PAINEL_PESOS!$B$8+D1428*PAINEL_PESOS!$B$9+E1428*PAINEL_PESOS!$B$10)*F1428)</f>
        <v/>
      </c>
      <c r="I1428" s="71">
        <f>IF(H1428="","",H1428-G1428)</f>
        <v/>
      </c>
      <c r="J1428" s="71">
        <f>IF(I1428="","",ABS(I1428))</f>
        <v/>
      </c>
      <c r="K1428" t="n">
        <v>0.2</v>
      </c>
      <c r="L1428" t="n">
        <v>0.9753002239476366</v>
      </c>
      <c r="M1428" t="n">
        <v>0.4815750925475185</v>
      </c>
      <c r="N1428" t="n">
        <v>0.9663951393287619</v>
      </c>
      <c r="O1428" t="n">
        <v>0.4691500705910254</v>
      </c>
      <c r="P1428" t="n">
        <v>0.9988880834453233</v>
      </c>
      <c r="Q1428" t="n">
        <v>0.997273793703348</v>
      </c>
      <c r="R1428" t="n">
        <v>0.4019447583296433</v>
      </c>
      <c r="S1428" t="n">
        <v>0.5886571684167232</v>
      </c>
      <c r="T1428" t="n">
        <v>0.4983361892525867</v>
      </c>
      <c r="U1428" t="n">
        <v>0.8562396438855668</v>
      </c>
    </row>
    <row r="1429">
      <c r="A1429" t="inlineStr">
        <is>
          <t>1349891</t>
        </is>
      </c>
      <c r="B1429" s="70">
        <f>SUMPRODUCT(K1429:N1429,PAINEL_PESOS!$C$16:$C$19)</f>
        <v/>
      </c>
      <c r="C1429" s="70">
        <f>SUMPRODUCT(O1429:Q1429,PAINEL_PESOS!$C$21:$C$23)</f>
        <v/>
      </c>
      <c r="D1429" s="70">
        <f>SUMPRODUCT(R1429:S1429,PAINEL_PESOS!$C$25:$C$26)</f>
        <v/>
      </c>
      <c r="E1429" s="70">
        <f>SUMPRODUCT(T1429:U1429,PAINEL_PESOS!$C$28:$C$29)</f>
        <v/>
      </c>
      <c r="F1429" s="70" t="n">
        <v>0.9992957122858662</v>
      </c>
      <c r="G1429" s="70" t="n"/>
      <c r="H1429" s="71">
        <f>IF(NOT(AND(PAINEL_PESOS!$D$12="OK - 100%",PAINEL_PESOS!$F$20="OK - 100%",PAINEL_PESOS!$F$24="OK - 100%",PAINEL_PESOS!$F$27="OK - 100%",PAINEL_PESOS!$F$30="OK - 100%")),"", (B1429*PAINEL_PESOS!$B$7+C1429*PAINEL_PESOS!$B$8+D1429*PAINEL_PESOS!$B$9+E1429*PAINEL_PESOS!$B$10)*F1429)</f>
        <v/>
      </c>
      <c r="I1429" s="71">
        <f>IF(H1429="","",H1429-G1429)</f>
        <v/>
      </c>
      <c r="J1429" s="71">
        <f>IF(I1429="","",ABS(I1429))</f>
        <v/>
      </c>
      <c r="K1429" t="n">
        <v>0.2</v>
      </c>
      <c r="L1429" t="n">
        <v>0.2747703954595029</v>
      </c>
      <c r="M1429" t="n">
        <v>0.8619413859908709</v>
      </c>
      <c r="N1429" t="n">
        <v>0.9945416579853508</v>
      </c>
      <c r="O1429" t="n">
        <v>0.2690943657984577</v>
      </c>
      <c r="P1429" t="n">
        <v>0.9999958572668655</v>
      </c>
      <c r="Q1429" t="n">
        <v>0.9996438505065308</v>
      </c>
      <c r="R1429" t="n">
        <v>0.01037667802086032</v>
      </c>
      <c r="S1429" t="n">
        <v>0.5980507283141254</v>
      </c>
      <c r="U1429" t="n">
        <v>0.8260939053519766</v>
      </c>
    </row>
    <row r="1430">
      <c r="A1430" t="inlineStr">
        <is>
          <t>1349892</t>
        </is>
      </c>
      <c r="B1430" s="70">
        <f>SUMPRODUCT(K1430:N1430,PAINEL_PESOS!$C$16:$C$19)</f>
        <v/>
      </c>
      <c r="C1430" s="70">
        <f>SUMPRODUCT(O1430:Q1430,PAINEL_PESOS!$C$21:$C$23)</f>
        <v/>
      </c>
      <c r="D1430" s="70">
        <f>SUMPRODUCT(R1430:S1430,PAINEL_PESOS!$C$25:$C$26)</f>
        <v/>
      </c>
      <c r="E1430" s="70">
        <f>SUMPRODUCT(T1430:U1430,PAINEL_PESOS!$C$28:$C$29)</f>
        <v/>
      </c>
      <c r="F1430" s="70" t="n">
        <v>0.999301976664877</v>
      </c>
      <c r="G1430" s="70" t="n">
        <v>0.6527223000516559</v>
      </c>
      <c r="H1430" s="71">
        <f>IF(NOT(AND(PAINEL_PESOS!$D$12="OK - 100%",PAINEL_PESOS!$F$20="OK - 100%",PAINEL_PESOS!$F$24="OK - 100%",PAINEL_PESOS!$F$27="OK - 100%",PAINEL_PESOS!$F$30="OK - 100%")),"", (B1430*PAINEL_PESOS!$B$7+C1430*PAINEL_PESOS!$B$8+D1430*PAINEL_PESOS!$B$9+E1430*PAINEL_PESOS!$B$10)*F1430)</f>
        <v/>
      </c>
      <c r="I1430" s="71">
        <f>IF(H1430="","",H1430-G1430)</f>
        <v/>
      </c>
      <c r="J1430" s="71">
        <f>IF(I1430="","",ABS(I1430))</f>
        <v/>
      </c>
      <c r="K1430" t="n">
        <v>0.2</v>
      </c>
      <c r="L1430" t="n">
        <v>0</v>
      </c>
      <c r="M1430" t="n">
        <v>1</v>
      </c>
      <c r="N1430" t="n">
        <v>0.9945643914206793</v>
      </c>
      <c r="O1430" t="n">
        <v>0.2583783484177675</v>
      </c>
      <c r="P1430" t="n">
        <v>0.9999943090910696</v>
      </c>
      <c r="Q1430" t="n">
        <v>0.9996617873789547</v>
      </c>
      <c r="R1430" t="n">
        <v>0.6364181520856085</v>
      </c>
      <c r="S1430" t="n">
        <v>0.5983437572118939</v>
      </c>
      <c r="T1430" t="n">
        <v>0.5206337542804366</v>
      </c>
      <c r="U1430" t="n">
        <v>0.8673917137260483</v>
      </c>
    </row>
    <row r="1431">
      <c r="A1431" t="inlineStr">
        <is>
          <t>1349893</t>
        </is>
      </c>
      <c r="B1431" s="70">
        <f>SUMPRODUCT(K1431:N1431,PAINEL_PESOS!$C$16:$C$19)</f>
        <v/>
      </c>
      <c r="C1431" s="70">
        <f>SUMPRODUCT(O1431:Q1431,PAINEL_PESOS!$C$21:$C$23)</f>
        <v/>
      </c>
      <c r="D1431" s="70">
        <f>SUMPRODUCT(R1431:S1431,PAINEL_PESOS!$C$25:$C$26)</f>
        <v/>
      </c>
      <c r="E1431" s="70">
        <f>SUMPRODUCT(T1431:U1431,PAINEL_PESOS!$C$28:$C$29)</f>
        <v/>
      </c>
      <c r="F1431" s="70" t="n">
        <v>0.9991856739312858</v>
      </c>
      <c r="G1431" s="70" t="n">
        <v>0.6797776387151712</v>
      </c>
      <c r="H1431" s="71">
        <f>IF(NOT(AND(PAINEL_PESOS!$D$12="OK - 100%",PAINEL_PESOS!$F$20="OK - 100%",PAINEL_PESOS!$F$24="OK - 100%",PAINEL_PESOS!$F$27="OK - 100%",PAINEL_PESOS!$F$30="OK - 100%")),"", (B1431*PAINEL_PESOS!$B$7+C1431*PAINEL_PESOS!$B$8+D1431*PAINEL_PESOS!$B$9+E1431*PAINEL_PESOS!$B$10)*F1431)</f>
        <v/>
      </c>
      <c r="I1431" s="71">
        <f>IF(H1431="","",H1431-G1431)</f>
        <v/>
      </c>
      <c r="J1431" s="71">
        <f>IF(I1431="","",ABS(I1431))</f>
        <v/>
      </c>
      <c r="K1431" t="n">
        <v>0.2</v>
      </c>
      <c r="L1431" t="n">
        <v>0.7626084141100545</v>
      </c>
      <c r="M1431" t="n">
        <v>0.6168267672808603</v>
      </c>
      <c r="N1431" t="n">
        <v>0.9936015147763424</v>
      </c>
      <c r="O1431" t="n">
        <v>0.289895466198443</v>
      </c>
      <c r="P1431" t="n">
        <v>0.9999977935361877</v>
      </c>
      <c r="Q1431" t="n">
        <v>0.9996363820902676</v>
      </c>
      <c r="R1431" t="n">
        <v>0.6900863509271509</v>
      </c>
      <c r="S1431" t="n">
        <v>0.6030763124497124</v>
      </c>
      <c r="T1431" t="n">
        <v>0.4922891615841043</v>
      </c>
      <c r="U1431" t="n">
        <v>0.8443299365139172</v>
      </c>
    </row>
    <row r="1432">
      <c r="A1432" t="inlineStr">
        <is>
          <t>1349894</t>
        </is>
      </c>
      <c r="B1432" s="70">
        <f>SUMPRODUCT(K1432:N1432,PAINEL_PESOS!$C$16:$C$19)</f>
        <v/>
      </c>
      <c r="C1432" s="70">
        <f>SUMPRODUCT(O1432:Q1432,PAINEL_PESOS!$C$21:$C$23)</f>
        <v/>
      </c>
      <c r="D1432" s="70">
        <f>SUMPRODUCT(R1432:S1432,PAINEL_PESOS!$C$25:$C$26)</f>
        <v/>
      </c>
      <c r="E1432" s="70">
        <f>SUMPRODUCT(T1432:U1432,PAINEL_PESOS!$C$28:$C$29)</f>
        <v/>
      </c>
      <c r="F1432" s="70" t="n">
        <v>0.9991037468386639</v>
      </c>
      <c r="G1432" s="70" t="n">
        <v>0.6904484468236929</v>
      </c>
      <c r="H1432" s="71">
        <f>IF(NOT(AND(PAINEL_PESOS!$D$12="OK - 100%",PAINEL_PESOS!$F$20="OK - 100%",PAINEL_PESOS!$F$24="OK - 100%",PAINEL_PESOS!$F$27="OK - 100%",PAINEL_PESOS!$F$30="OK - 100%")),"", (B1432*PAINEL_PESOS!$B$7+C1432*PAINEL_PESOS!$B$8+D1432*PAINEL_PESOS!$B$9+E1432*PAINEL_PESOS!$B$10)*F1432)</f>
        <v/>
      </c>
      <c r="I1432" s="71">
        <f>IF(H1432="","",H1432-G1432)</f>
        <v/>
      </c>
      <c r="J1432" s="71">
        <f>IF(I1432="","",ABS(I1432))</f>
        <v/>
      </c>
      <c r="K1432" t="n">
        <v>0.2</v>
      </c>
      <c r="L1432" t="n">
        <v>0.08828655047060698</v>
      </c>
      <c r="M1432" t="n">
        <v>0.9529330913249618</v>
      </c>
      <c r="N1432" t="n">
        <v>0.9928620056940402</v>
      </c>
      <c r="O1432" t="n">
        <v>0.2183933515353484</v>
      </c>
      <c r="P1432" t="n">
        <v>0.9999965576431598</v>
      </c>
      <c r="Q1432" t="n">
        <v>0.9996534905770136</v>
      </c>
      <c r="R1432" t="n">
        <v>0.9211812543930828</v>
      </c>
      <c r="S1432" t="n">
        <v>0.6000603477886762</v>
      </c>
      <c r="T1432" t="n">
        <v>0.525433237591686</v>
      </c>
      <c r="U1432" t="n">
        <v>0.8861312849707977</v>
      </c>
    </row>
    <row r="1433">
      <c r="A1433" t="inlineStr">
        <is>
          <t>1349895</t>
        </is>
      </c>
      <c r="B1433" s="70">
        <f>SUMPRODUCT(K1433:N1433,PAINEL_PESOS!$C$16:$C$19)</f>
        <v/>
      </c>
      <c r="C1433" s="70">
        <f>SUMPRODUCT(O1433:Q1433,PAINEL_PESOS!$C$21:$C$23)</f>
        <v/>
      </c>
      <c r="D1433" s="70">
        <f>SUMPRODUCT(R1433:S1433,PAINEL_PESOS!$C$25:$C$26)</f>
        <v/>
      </c>
      <c r="E1433" s="70">
        <f>SUMPRODUCT(T1433:U1433,PAINEL_PESOS!$C$28:$C$29)</f>
        <v/>
      </c>
      <c r="F1433" s="70" t="n">
        <v>0.9988251163350075</v>
      </c>
      <c r="G1433" s="70" t="n">
        <v>0.654390156188524</v>
      </c>
      <c r="H1433" s="71">
        <f>IF(NOT(AND(PAINEL_PESOS!$D$12="OK - 100%",PAINEL_PESOS!$F$20="OK - 100%",PAINEL_PESOS!$F$24="OK - 100%",PAINEL_PESOS!$F$27="OK - 100%",PAINEL_PESOS!$F$30="OK - 100%")),"", (B1433*PAINEL_PESOS!$B$7+C1433*PAINEL_PESOS!$B$8+D1433*PAINEL_PESOS!$B$9+E1433*PAINEL_PESOS!$B$10)*F1433)</f>
        <v/>
      </c>
      <c r="I1433" s="71">
        <f>IF(H1433="","",H1433-G1433)</f>
        <v/>
      </c>
      <c r="J1433" s="71">
        <f>IF(I1433="","",ABS(I1433))</f>
        <v/>
      </c>
      <c r="K1433" t="n">
        <v>0.2</v>
      </c>
      <c r="L1433" t="n">
        <v>0.296874701083637</v>
      </c>
      <c r="M1433" t="n">
        <v>0.8508350592230298</v>
      </c>
      <c r="N1433" t="n">
        <v>0.9947034805237738</v>
      </c>
      <c r="O1433" t="n">
        <v>0.2562735733716643</v>
      </c>
      <c r="P1433" t="n">
        <v>1</v>
      </c>
      <c r="Q1433" t="n">
        <v>0.9972700917373621</v>
      </c>
      <c r="R1433" t="n">
        <v>0.6229205543331506</v>
      </c>
      <c r="S1433" t="n">
        <v>0.6035459664822738</v>
      </c>
      <c r="T1433" t="n">
        <v>0.4865708414204948</v>
      </c>
      <c r="U1433" t="n">
        <v>0.8546727166995269</v>
      </c>
    </row>
    <row r="1434">
      <c r="A1434" t="inlineStr">
        <is>
          <t>1349896</t>
        </is>
      </c>
      <c r="B1434" s="70">
        <f>SUMPRODUCT(K1434:N1434,PAINEL_PESOS!$C$16:$C$19)</f>
        <v/>
      </c>
      <c r="C1434" s="70">
        <f>SUMPRODUCT(O1434:Q1434,PAINEL_PESOS!$C$21:$C$23)</f>
        <v/>
      </c>
      <c r="D1434" s="70">
        <f>SUMPRODUCT(R1434:S1434,PAINEL_PESOS!$C$25:$C$26)</f>
        <v/>
      </c>
      <c r="E1434" s="70">
        <f>SUMPRODUCT(T1434:U1434,PAINEL_PESOS!$C$28:$C$29)</f>
        <v/>
      </c>
      <c r="F1434" s="70" t="n">
        <v>0.9983415272813375</v>
      </c>
      <c r="G1434" s="70" t="n">
        <v>0.6678579727843993</v>
      </c>
      <c r="H1434" s="71">
        <f>IF(NOT(AND(PAINEL_PESOS!$D$12="OK - 100%",PAINEL_PESOS!$F$20="OK - 100%",PAINEL_PESOS!$F$24="OK - 100%",PAINEL_PESOS!$F$27="OK - 100%",PAINEL_PESOS!$F$30="OK - 100%")),"", (B1434*PAINEL_PESOS!$B$7+C1434*PAINEL_PESOS!$B$8+D1434*PAINEL_PESOS!$B$9+E1434*PAINEL_PESOS!$B$10)*F1434)</f>
        <v/>
      </c>
      <c r="I1434" s="71">
        <f>IF(H1434="","",H1434-G1434)</f>
        <v/>
      </c>
      <c r="J1434" s="71">
        <f>IF(I1434="","",ABS(I1434))</f>
        <v/>
      </c>
      <c r="K1434" t="n">
        <v>0.2</v>
      </c>
      <c r="L1434" t="n">
        <v>0.1905458762683166</v>
      </c>
      <c r="M1434" t="n">
        <v>0.9039572197399716</v>
      </c>
      <c r="N1434" t="n">
        <v>0.9861903779429505</v>
      </c>
      <c r="O1434" t="n">
        <v>0.42175616135167</v>
      </c>
      <c r="P1434" t="n">
        <v>0.9999478711776396</v>
      </c>
      <c r="Q1434" t="n">
        <v>0.9997029067029881</v>
      </c>
      <c r="R1434" t="n">
        <v>0.6562610561981221</v>
      </c>
      <c r="S1434" t="n">
        <v>0.6088081068178313</v>
      </c>
      <c r="T1434" t="n">
        <v>0.4871853397384995</v>
      </c>
      <c r="U1434" t="n">
        <v>0.8448669636754715</v>
      </c>
    </row>
    <row r="1435">
      <c r="A1435" t="inlineStr">
        <is>
          <t>1349897</t>
        </is>
      </c>
      <c r="B1435" s="70">
        <f>SUMPRODUCT(K1435:N1435,PAINEL_PESOS!$C$16:$C$19)</f>
        <v/>
      </c>
      <c r="C1435" s="70">
        <f>SUMPRODUCT(O1435:Q1435,PAINEL_PESOS!$C$21:$C$23)</f>
        <v/>
      </c>
      <c r="D1435" s="70">
        <f>SUMPRODUCT(R1435:S1435,PAINEL_PESOS!$C$25:$C$26)</f>
        <v/>
      </c>
      <c r="E1435" s="70">
        <f>SUMPRODUCT(T1435:U1435,PAINEL_PESOS!$C$28:$C$29)</f>
        <v/>
      </c>
      <c r="F1435" s="70" t="n">
        <v>0.998858063069812</v>
      </c>
      <c r="G1435" s="70" t="n">
        <v>0.6581635686359937</v>
      </c>
      <c r="H1435" s="71">
        <f>IF(NOT(AND(PAINEL_PESOS!$D$12="OK - 100%",PAINEL_PESOS!$F$20="OK - 100%",PAINEL_PESOS!$F$24="OK - 100%",PAINEL_PESOS!$F$27="OK - 100%",PAINEL_PESOS!$F$30="OK - 100%")),"", (B1435*PAINEL_PESOS!$B$7+C1435*PAINEL_PESOS!$B$8+D1435*PAINEL_PESOS!$B$9+E1435*PAINEL_PESOS!$B$10)*F1435)</f>
        <v/>
      </c>
      <c r="I1435" s="71">
        <f>IF(H1435="","",H1435-G1435)</f>
        <v/>
      </c>
      <c r="J1435" s="71">
        <f>IF(I1435="","",ABS(I1435))</f>
        <v/>
      </c>
      <c r="K1435" t="n">
        <v>0.2</v>
      </c>
      <c r="L1435" t="n">
        <v>0.6693836095087569</v>
      </c>
      <c r="M1435" t="n">
        <v>0.661294564950839</v>
      </c>
      <c r="N1435" t="n">
        <v>0.991864704867963</v>
      </c>
      <c r="O1435" t="n">
        <v>0.3406935882773399</v>
      </c>
      <c r="P1435" t="n">
        <v>0.9999847492821931</v>
      </c>
      <c r="Q1435" t="n">
        <v>0.9990211731193989</v>
      </c>
      <c r="R1435" t="n">
        <v>0.512692301915106</v>
      </c>
      <c r="S1435" t="n">
        <v>0.6062722534628826</v>
      </c>
      <c r="T1435" t="n">
        <v>0.4785047167190972</v>
      </c>
      <c r="U1435" t="n">
        <v>0.8527876877391518</v>
      </c>
    </row>
    <row r="1436">
      <c r="A1436" t="inlineStr">
        <is>
          <t>1349898</t>
        </is>
      </c>
      <c r="B1436" s="70">
        <f>SUMPRODUCT(K1436:N1436,PAINEL_PESOS!$C$16:$C$19)</f>
        <v/>
      </c>
      <c r="C1436" s="70">
        <f>SUMPRODUCT(O1436:Q1436,PAINEL_PESOS!$C$21:$C$23)</f>
        <v/>
      </c>
      <c r="D1436" s="70">
        <f>SUMPRODUCT(R1436:S1436,PAINEL_PESOS!$C$25:$C$26)</f>
        <v/>
      </c>
      <c r="E1436" s="70">
        <f>SUMPRODUCT(T1436:U1436,PAINEL_PESOS!$C$28:$C$29)</f>
        <v/>
      </c>
      <c r="F1436" s="70" t="n">
        <v>0.9986676520093128</v>
      </c>
      <c r="G1436" s="70" t="n">
        <v>0.6772013478305036</v>
      </c>
      <c r="H1436" s="71">
        <f>IF(NOT(AND(PAINEL_PESOS!$D$12="OK - 100%",PAINEL_PESOS!$F$20="OK - 100%",PAINEL_PESOS!$F$24="OK - 100%",PAINEL_PESOS!$F$27="OK - 100%",PAINEL_PESOS!$F$30="OK - 100%")),"", (B1436*PAINEL_PESOS!$B$7+C1436*PAINEL_PESOS!$B$8+D1436*PAINEL_PESOS!$B$9+E1436*PAINEL_PESOS!$B$10)*F1436)</f>
        <v/>
      </c>
      <c r="I1436" s="71">
        <f>IF(H1436="","",H1436-G1436)</f>
        <v/>
      </c>
      <c r="J1436" s="71">
        <f>IF(I1436="","",ABS(I1436))</f>
        <v/>
      </c>
      <c r="K1436" t="n">
        <v>0.2</v>
      </c>
      <c r="L1436" t="n">
        <v>1.399754948091208e-05</v>
      </c>
      <c r="M1436" t="n">
        <v>0.9999926844101639</v>
      </c>
      <c r="N1436" t="n">
        <v>0.9952763234954273</v>
      </c>
      <c r="O1436" t="n">
        <v>0.2382073127574653</v>
      </c>
      <c r="P1436" t="n">
        <v>0.9999999999925063</v>
      </c>
      <c r="Q1436" t="n">
        <v>0.9961872559705431</v>
      </c>
      <c r="R1436" t="n">
        <v>0.8892804094121121</v>
      </c>
      <c r="S1436" t="n">
        <v>0.6029741001120255</v>
      </c>
      <c r="T1436" t="n">
        <v>0.4603014592033429</v>
      </c>
      <c r="U1436" t="n">
        <v>0.8850447047910819</v>
      </c>
    </row>
    <row r="1437">
      <c r="A1437" t="inlineStr">
        <is>
          <t>1349899</t>
        </is>
      </c>
      <c r="B1437" s="70">
        <f>SUMPRODUCT(K1437:N1437,PAINEL_PESOS!$C$16:$C$19)</f>
        <v/>
      </c>
      <c r="C1437" s="70">
        <f>SUMPRODUCT(O1437:Q1437,PAINEL_PESOS!$C$21:$C$23)</f>
        <v/>
      </c>
      <c r="D1437" s="70">
        <f>SUMPRODUCT(R1437:S1437,PAINEL_PESOS!$C$25:$C$26)</f>
        <v/>
      </c>
      <c r="E1437" s="70">
        <f>SUMPRODUCT(T1437:U1437,PAINEL_PESOS!$C$28:$C$29)</f>
        <v/>
      </c>
      <c r="F1437" s="70" t="n">
        <v>0.9989693451779272</v>
      </c>
      <c r="G1437" s="70" t="n">
        <v>0.6561673298184633</v>
      </c>
      <c r="H1437" s="71">
        <f>IF(NOT(AND(PAINEL_PESOS!$D$12="OK - 100%",PAINEL_PESOS!$F$20="OK - 100%",PAINEL_PESOS!$F$24="OK - 100%",PAINEL_PESOS!$F$27="OK - 100%",PAINEL_PESOS!$F$30="OK - 100%")),"", (B1437*PAINEL_PESOS!$B$7+C1437*PAINEL_PESOS!$B$8+D1437*PAINEL_PESOS!$B$9+E1437*PAINEL_PESOS!$B$10)*F1437)</f>
        <v/>
      </c>
      <c r="I1437" s="71">
        <f>IF(H1437="","",H1437-G1437)</f>
        <v/>
      </c>
      <c r="J1437" s="71">
        <f>IF(I1437="","",ABS(I1437))</f>
        <v/>
      </c>
      <c r="K1437" t="n">
        <v>0.2</v>
      </c>
      <c r="L1437" t="n">
        <v>0.6104600063478648</v>
      </c>
      <c r="M1437" t="n">
        <v>0.6821521671578565</v>
      </c>
      <c r="N1437" t="n">
        <v>0.9962640959174577</v>
      </c>
      <c r="O1437" t="n">
        <v>0.2648175392667707</v>
      </c>
      <c r="P1437" t="n">
        <v>0.9999997067911865</v>
      </c>
      <c r="Q1437" t="n">
        <v>0.9970989429549377</v>
      </c>
      <c r="R1437" t="n">
        <v>0.6005480231544059</v>
      </c>
      <c r="S1437" t="n">
        <v>0.6060090092413462</v>
      </c>
      <c r="T1437" t="n">
        <v>0.427109602644336</v>
      </c>
      <c r="U1437" t="n">
        <v>0.8687055808275357</v>
      </c>
    </row>
    <row r="1438">
      <c r="A1438" t="inlineStr">
        <is>
          <t>1349900</t>
        </is>
      </c>
      <c r="B1438" s="70">
        <f>SUMPRODUCT(K1438:N1438,PAINEL_PESOS!$C$16:$C$19)</f>
        <v/>
      </c>
      <c r="C1438" s="70">
        <f>SUMPRODUCT(O1438:Q1438,PAINEL_PESOS!$C$21:$C$23)</f>
        <v/>
      </c>
      <c r="D1438" s="70">
        <f>SUMPRODUCT(R1438:S1438,PAINEL_PESOS!$C$25:$C$26)</f>
        <v/>
      </c>
      <c r="E1438" s="70">
        <f>SUMPRODUCT(T1438:U1438,PAINEL_PESOS!$C$28:$C$29)</f>
        <v/>
      </c>
      <c r="F1438" s="70" t="n">
        <v>0.9991252555325806</v>
      </c>
      <c r="G1438" s="70" t="n">
        <v>0.692634010041528</v>
      </c>
      <c r="H1438" s="71">
        <f>IF(NOT(AND(PAINEL_PESOS!$D$12="OK - 100%",PAINEL_PESOS!$F$20="OK - 100%",PAINEL_PESOS!$F$24="OK - 100%",PAINEL_PESOS!$F$27="OK - 100%",PAINEL_PESOS!$F$30="OK - 100%")),"", (B1438*PAINEL_PESOS!$B$7+C1438*PAINEL_PESOS!$B$8+D1438*PAINEL_PESOS!$B$9+E1438*PAINEL_PESOS!$B$10)*F1438)</f>
        <v/>
      </c>
      <c r="I1438" s="71">
        <f>IF(H1438="","",H1438-G1438)</f>
        <v/>
      </c>
      <c r="J1438" s="71">
        <f>IF(I1438="","",ABS(I1438))</f>
        <v/>
      </c>
      <c r="K1438" t="n">
        <v>0.2</v>
      </c>
      <c r="L1438" t="n">
        <v>0.9999999999999998</v>
      </c>
      <c r="M1438" t="n">
        <v>0.4773663885881662</v>
      </c>
      <c r="N1438" t="n">
        <v>0.9970322065965261</v>
      </c>
      <c r="O1438" t="n">
        <v>0.2774433208847156</v>
      </c>
      <c r="P1438" t="n">
        <v>0.9999994452740942</v>
      </c>
      <c r="Q1438" t="n">
        <v>0.9974259472236838</v>
      </c>
      <c r="R1438" t="n">
        <v>0.7830019194216589</v>
      </c>
      <c r="S1438" t="n">
        <v>0.6087628995152823</v>
      </c>
      <c r="T1438" t="n">
        <v>0.4291257898537669</v>
      </c>
      <c r="U1438" t="n">
        <v>0.8712542974579043</v>
      </c>
    </row>
    <row r="1439">
      <c r="A1439" t="inlineStr">
        <is>
          <t>1349901</t>
        </is>
      </c>
      <c r="B1439" s="70">
        <f>SUMPRODUCT(K1439:N1439,PAINEL_PESOS!$C$16:$C$19)</f>
        <v/>
      </c>
      <c r="C1439" s="70">
        <f>SUMPRODUCT(O1439:Q1439,PAINEL_PESOS!$C$21:$C$23)</f>
        <v/>
      </c>
      <c r="D1439" s="70">
        <f>SUMPRODUCT(R1439:S1439,PAINEL_PESOS!$C$25:$C$26)</f>
        <v/>
      </c>
      <c r="E1439" s="70">
        <f>SUMPRODUCT(T1439:U1439,PAINEL_PESOS!$C$28:$C$29)</f>
        <v/>
      </c>
      <c r="F1439" s="70" t="n">
        <v>0.9991329121932508</v>
      </c>
      <c r="G1439" s="70" t="n">
        <v>0.7125543957402607</v>
      </c>
      <c r="H1439" s="71">
        <f>IF(NOT(AND(PAINEL_PESOS!$D$12="OK - 100%",PAINEL_PESOS!$F$20="OK - 100%",PAINEL_PESOS!$F$24="OK - 100%",PAINEL_PESOS!$F$27="OK - 100%",PAINEL_PESOS!$F$30="OK - 100%")),"", (B1439*PAINEL_PESOS!$B$7+C1439*PAINEL_PESOS!$B$8+D1439*PAINEL_PESOS!$B$9+E1439*PAINEL_PESOS!$B$10)*F1439)</f>
        <v/>
      </c>
      <c r="I1439" s="71">
        <f>IF(H1439="","",H1439-G1439)</f>
        <v/>
      </c>
      <c r="J1439" s="71">
        <f>IF(I1439="","",ABS(I1439))</f>
        <v/>
      </c>
      <c r="K1439" t="n">
        <v>0.2</v>
      </c>
      <c r="L1439" t="n">
        <v>0.982298375625696</v>
      </c>
      <c r="M1439" t="n">
        <v>0.4866178524627642</v>
      </c>
      <c r="N1439" t="n">
        <v>0.9970323537661387</v>
      </c>
      <c r="O1439" t="n">
        <v>0.2765678352937291</v>
      </c>
      <c r="P1439" t="n">
        <v>0.9999994535558783</v>
      </c>
      <c r="Q1439" t="n">
        <v>0.997462923982035</v>
      </c>
      <c r="R1439" t="n">
        <v>0.9717573970496485</v>
      </c>
      <c r="S1439" t="n">
        <v>0.6106829636677212</v>
      </c>
      <c r="T1439" t="n">
        <v>0.4131484860590004</v>
      </c>
      <c r="U1439" t="n">
        <v>0.8607989536979832</v>
      </c>
    </row>
    <row r="1440">
      <c r="A1440" t="inlineStr">
        <is>
          <t>1349902</t>
        </is>
      </c>
      <c r="B1440" s="70">
        <f>SUMPRODUCT(K1440:N1440,PAINEL_PESOS!$C$16:$C$19)</f>
        <v/>
      </c>
      <c r="C1440" s="70">
        <f>SUMPRODUCT(O1440:Q1440,PAINEL_PESOS!$C$21:$C$23)</f>
        <v/>
      </c>
      <c r="D1440" s="70">
        <f>SUMPRODUCT(R1440:S1440,PAINEL_PESOS!$C$25:$C$26)</f>
        <v/>
      </c>
      <c r="E1440" s="70">
        <f>SUMPRODUCT(T1440:U1440,PAINEL_PESOS!$C$28:$C$29)</f>
        <v/>
      </c>
      <c r="F1440" s="70" t="n">
        <v>0.9991297042864131</v>
      </c>
      <c r="G1440" s="70" t="n">
        <v>0.6887556743135931</v>
      </c>
      <c r="H1440" s="71">
        <f>IF(NOT(AND(PAINEL_PESOS!$D$12="OK - 100%",PAINEL_PESOS!$F$20="OK - 100%",PAINEL_PESOS!$F$24="OK - 100%",PAINEL_PESOS!$F$27="OK - 100%",PAINEL_PESOS!$F$30="OK - 100%")),"", (B1440*PAINEL_PESOS!$B$7+C1440*PAINEL_PESOS!$B$8+D1440*PAINEL_PESOS!$B$9+E1440*PAINEL_PESOS!$B$10)*F1440)</f>
        <v/>
      </c>
      <c r="I1440" s="71">
        <f>IF(H1440="","",H1440-G1440)</f>
        <v/>
      </c>
      <c r="J1440" s="71">
        <f>IF(I1440="","",ABS(I1440))</f>
        <v/>
      </c>
      <c r="K1440" t="n">
        <v>0.2</v>
      </c>
      <c r="L1440" t="n">
        <v>0.9999999999999998</v>
      </c>
      <c r="M1440" t="n">
        <v>0.4773663885881662</v>
      </c>
      <c r="N1440" t="n">
        <v>0.9970473297440577</v>
      </c>
      <c r="O1440" t="n">
        <v>0.2774433208847156</v>
      </c>
      <c r="P1440" t="n">
        <v>0.9999994481044185</v>
      </c>
      <c r="Q1440" t="n">
        <v>0.9974390547697665</v>
      </c>
      <c r="R1440" t="n">
        <v>0.7796586942186204</v>
      </c>
      <c r="S1440" t="n">
        <v>0.6097121670366367</v>
      </c>
      <c r="T1440" t="n">
        <v>0.4455854321422103</v>
      </c>
      <c r="U1440" t="n">
        <v>0.8260939053519766</v>
      </c>
    </row>
    <row r="1441">
      <c r="A1441" t="inlineStr">
        <is>
          <t>1349903</t>
        </is>
      </c>
      <c r="B1441" s="70">
        <f>SUMPRODUCT(K1441:N1441,PAINEL_PESOS!$C$16:$C$19)</f>
        <v/>
      </c>
      <c r="C1441" s="70">
        <f>SUMPRODUCT(O1441:Q1441,PAINEL_PESOS!$C$21:$C$23)</f>
        <v/>
      </c>
      <c r="D1441" s="70">
        <f>SUMPRODUCT(R1441:S1441,PAINEL_PESOS!$C$25:$C$26)</f>
        <v/>
      </c>
      <c r="E1441" s="70">
        <f>SUMPRODUCT(T1441:U1441,PAINEL_PESOS!$C$28:$C$29)</f>
        <v/>
      </c>
      <c r="F1441" s="70" t="n">
        <v>0.9989378762463438</v>
      </c>
      <c r="G1441" s="70" t="n">
        <v>0.6726421526439996</v>
      </c>
      <c r="H1441" s="71">
        <f>IF(NOT(AND(PAINEL_PESOS!$D$12="OK - 100%",PAINEL_PESOS!$F$20="OK - 100%",PAINEL_PESOS!$F$24="OK - 100%",PAINEL_PESOS!$F$27="OK - 100%",PAINEL_PESOS!$F$30="OK - 100%")),"", (B1441*PAINEL_PESOS!$B$7+C1441*PAINEL_PESOS!$B$8+D1441*PAINEL_PESOS!$B$9+E1441*PAINEL_PESOS!$B$10)*F1441)</f>
        <v/>
      </c>
      <c r="I1441" s="71">
        <f>IF(H1441="","",H1441-G1441)</f>
        <v/>
      </c>
      <c r="J1441" s="71">
        <f>IF(I1441="","",ABS(I1441))</f>
        <v/>
      </c>
      <c r="K1441" t="n">
        <v>0.2</v>
      </c>
      <c r="L1441" t="n">
        <v>0.7946341525882998</v>
      </c>
      <c r="M1441" t="n">
        <v>0.584110491970885</v>
      </c>
      <c r="N1441" t="n">
        <v>0.994167543702536</v>
      </c>
      <c r="O1441" t="n">
        <v>0.3309249945607147</v>
      </c>
      <c r="P1441" t="n">
        <v>0.9999765384055722</v>
      </c>
      <c r="Q1441" t="n">
        <v>0.9981207658861079</v>
      </c>
      <c r="R1441" t="n">
        <v>0.6340998727786786</v>
      </c>
      <c r="S1441" t="n">
        <v>0.61189680557278</v>
      </c>
      <c r="T1441" t="n">
        <v>0.4660743154125771</v>
      </c>
      <c r="U1441" t="n">
        <v>0.8356501113054395</v>
      </c>
    </row>
    <row r="1442">
      <c r="A1442" t="inlineStr">
        <is>
          <t>1349904</t>
        </is>
      </c>
      <c r="B1442" s="70">
        <f>SUMPRODUCT(K1442:N1442,PAINEL_PESOS!$C$16:$C$19)</f>
        <v/>
      </c>
      <c r="C1442" s="70">
        <f>SUMPRODUCT(O1442:Q1442,PAINEL_PESOS!$C$21:$C$23)</f>
        <v/>
      </c>
      <c r="D1442" s="70">
        <f>SUMPRODUCT(R1442:S1442,PAINEL_PESOS!$C$25:$C$26)</f>
        <v/>
      </c>
      <c r="E1442" s="70">
        <f>SUMPRODUCT(T1442:U1442,PAINEL_PESOS!$C$28:$C$29)</f>
        <v/>
      </c>
      <c r="F1442" s="70" t="n">
        <v>0.999127615326717</v>
      </c>
      <c r="G1442" s="70" t="n">
        <v>0.711555883397001</v>
      </c>
      <c r="H1442" s="71">
        <f>IF(NOT(AND(PAINEL_PESOS!$D$12="OK - 100%",PAINEL_PESOS!$F$20="OK - 100%",PAINEL_PESOS!$F$24="OK - 100%",PAINEL_PESOS!$F$27="OK - 100%",PAINEL_PESOS!$F$30="OK - 100%")),"", (B1442*PAINEL_PESOS!$B$7+C1442*PAINEL_PESOS!$B$8+D1442*PAINEL_PESOS!$B$9+E1442*PAINEL_PESOS!$B$10)*F1442)</f>
        <v/>
      </c>
      <c r="I1442" s="71">
        <f>IF(H1442="","",H1442-G1442)</f>
        <v/>
      </c>
      <c r="J1442" s="71">
        <f>IF(I1442="","",ABS(I1442))</f>
        <v/>
      </c>
      <c r="K1442" t="n">
        <v>0.2</v>
      </c>
      <c r="L1442" t="n">
        <v>0.9999999999999998</v>
      </c>
      <c r="M1442" t="n">
        <v>0.4773663885881662</v>
      </c>
      <c r="N1442" t="n">
        <v>0.9970402285469524</v>
      </c>
      <c r="O1442" t="n">
        <v>0.2774433208847156</v>
      </c>
      <c r="P1442" t="n">
        <v>0.9999994467754213</v>
      </c>
      <c r="Q1442" t="n">
        <v>0.9974329000030288</v>
      </c>
      <c r="R1442" t="n">
        <v>0.9182018423516207</v>
      </c>
      <c r="S1442" t="n">
        <v>0.6108374648105126</v>
      </c>
      <c r="T1442" t="n">
        <v>0.4559897460028633</v>
      </c>
      <c r="U1442" t="n">
        <v>0.8586012666243288</v>
      </c>
    </row>
    <row r="1443">
      <c r="A1443" t="inlineStr">
        <is>
          <t>1349889</t>
        </is>
      </c>
      <c r="B1443" s="70">
        <f>SUMPRODUCT(K1443:N1443,PAINEL_PESOS!$C$16:$C$19)</f>
        <v/>
      </c>
      <c r="C1443" s="70">
        <f>SUMPRODUCT(O1443:Q1443,PAINEL_PESOS!$C$21:$C$23)</f>
        <v/>
      </c>
      <c r="D1443" s="70">
        <f>SUMPRODUCT(R1443:S1443,PAINEL_PESOS!$C$25:$C$26)</f>
        <v/>
      </c>
      <c r="E1443" s="70">
        <f>SUMPRODUCT(T1443:U1443,PAINEL_PESOS!$C$28:$C$29)</f>
        <v/>
      </c>
      <c r="F1443" s="70" t="n">
        <v>0.9992885511349557</v>
      </c>
      <c r="G1443" s="70" t="n">
        <v>0.639273095472179</v>
      </c>
      <c r="H1443" s="71">
        <f>IF(NOT(AND(PAINEL_PESOS!$D$12="OK - 100%",PAINEL_PESOS!$F$20="OK - 100%",PAINEL_PESOS!$F$24="OK - 100%",PAINEL_PESOS!$F$27="OK - 100%",PAINEL_PESOS!$F$30="OK - 100%")),"", (B1443*PAINEL_PESOS!$B$7+C1443*PAINEL_PESOS!$B$8+D1443*PAINEL_PESOS!$B$9+E1443*PAINEL_PESOS!$B$10)*F1443)</f>
        <v/>
      </c>
      <c r="I1443" s="71">
        <f>IF(H1443="","",H1443-G1443)</f>
        <v/>
      </c>
      <c r="J1443" s="71">
        <f>IF(I1443="","",ABS(I1443))</f>
        <v/>
      </c>
      <c r="K1443" t="n">
        <v>0.2</v>
      </c>
      <c r="L1443" t="n">
        <v>0.005448482861461598</v>
      </c>
      <c r="M1443" t="n">
        <v>0.9971038361790007</v>
      </c>
      <c r="N1443" t="n">
        <v>0.994478278813929</v>
      </c>
      <c r="O1443" t="n">
        <v>0.2620003159547728</v>
      </c>
      <c r="P1443" t="n">
        <v>0.999987984538215</v>
      </c>
      <c r="Q1443" t="n">
        <v>0.999646086172326</v>
      </c>
      <c r="R1443" t="n">
        <v>0.5204969157442167</v>
      </c>
      <c r="S1443" t="n">
        <v>0.5973248502257309</v>
      </c>
      <c r="T1443" t="n">
        <v>0.5266827378544989</v>
      </c>
      <c r="U1443" t="n">
        <v>0.8670497746308322</v>
      </c>
    </row>
    <row r="1444">
      <c r="A1444" t="inlineStr">
        <is>
          <t>1349908</t>
        </is>
      </c>
      <c r="B1444" s="70">
        <f>SUMPRODUCT(K1444:N1444,PAINEL_PESOS!$C$16:$C$19)</f>
        <v/>
      </c>
      <c r="C1444" s="70">
        <f>SUMPRODUCT(O1444:Q1444,PAINEL_PESOS!$C$21:$C$23)</f>
        <v/>
      </c>
      <c r="D1444" s="70">
        <f>SUMPRODUCT(R1444:S1444,PAINEL_PESOS!$C$25:$C$26)</f>
        <v/>
      </c>
      <c r="E1444" s="70">
        <f>SUMPRODUCT(T1444:U1444,PAINEL_PESOS!$C$28:$C$29)</f>
        <v/>
      </c>
      <c r="F1444" s="70" t="n">
        <v>0.9991185629117397</v>
      </c>
      <c r="G1444" s="70" t="n">
        <v>0.6975550865242687</v>
      </c>
      <c r="H1444" s="71">
        <f>IF(NOT(AND(PAINEL_PESOS!$D$12="OK - 100%",PAINEL_PESOS!$F$20="OK - 100%",PAINEL_PESOS!$F$24="OK - 100%",PAINEL_PESOS!$F$27="OK - 100%",PAINEL_PESOS!$F$30="OK - 100%")),"", (B1444*PAINEL_PESOS!$B$7+C1444*PAINEL_PESOS!$B$8+D1444*PAINEL_PESOS!$B$9+E1444*PAINEL_PESOS!$B$10)*F1444)</f>
        <v/>
      </c>
      <c r="I1444" s="71">
        <f>IF(H1444="","",H1444-G1444)</f>
        <v/>
      </c>
      <c r="J1444" s="71">
        <f>IF(I1444="","",ABS(I1444))</f>
        <v/>
      </c>
      <c r="K1444" t="n">
        <v>0.2</v>
      </c>
      <c r="L1444" t="n">
        <v>0.9453095068762215</v>
      </c>
      <c r="M1444" t="n">
        <v>0.4968308261149346</v>
      </c>
      <c r="N1444" t="n">
        <v>0.9972289083080125</v>
      </c>
      <c r="O1444" t="n">
        <v>0.2798789855171901</v>
      </c>
      <c r="P1444" t="n">
        <v>0.9999995184256579</v>
      </c>
      <c r="Q1444" t="n">
        <v>0.9972839835669717</v>
      </c>
      <c r="R1444" t="n">
        <v>0.8207315873271945</v>
      </c>
      <c r="S1444" t="n">
        <v>0.6172820125196712</v>
      </c>
      <c r="T1444" t="n">
        <v>0.4853792238385822</v>
      </c>
      <c r="U1444" t="n">
        <v>0.8241780696917216</v>
      </c>
    </row>
    <row r="1445">
      <c r="A1445" t="inlineStr">
        <is>
          <t>1349909</t>
        </is>
      </c>
      <c r="B1445" s="70">
        <f>SUMPRODUCT(K1445:N1445,PAINEL_PESOS!$C$16:$C$19)</f>
        <v/>
      </c>
      <c r="C1445" s="70">
        <f>SUMPRODUCT(O1445:Q1445,PAINEL_PESOS!$C$21:$C$23)</f>
        <v/>
      </c>
      <c r="D1445" s="70">
        <f>SUMPRODUCT(R1445:S1445,PAINEL_PESOS!$C$25:$C$26)</f>
        <v/>
      </c>
      <c r="E1445" s="70">
        <f>SUMPRODUCT(T1445:U1445,PAINEL_PESOS!$C$28:$C$29)</f>
        <v/>
      </c>
      <c r="F1445" s="70" t="n">
        <v>0.9990709137437128</v>
      </c>
      <c r="G1445" s="70" t="n">
        <v>0.668547891198786</v>
      </c>
      <c r="H1445" s="71">
        <f>IF(NOT(AND(PAINEL_PESOS!$D$12="OK - 100%",PAINEL_PESOS!$F$20="OK - 100%",PAINEL_PESOS!$F$24="OK - 100%",PAINEL_PESOS!$F$27="OK - 100%",PAINEL_PESOS!$F$30="OK - 100%")),"", (B1445*PAINEL_PESOS!$B$7+C1445*PAINEL_PESOS!$B$8+D1445*PAINEL_PESOS!$B$9+E1445*PAINEL_PESOS!$B$10)*F1445)</f>
        <v/>
      </c>
      <c r="I1445" s="71">
        <f>IF(H1445="","",H1445-G1445)</f>
        <v/>
      </c>
      <c r="J1445" s="71">
        <f>IF(I1445="","",ABS(I1445))</f>
        <v/>
      </c>
      <c r="K1445" t="n">
        <v>0.2</v>
      </c>
      <c r="L1445" t="n">
        <v>0.5775437089898748</v>
      </c>
      <c r="M1445" t="n">
        <v>0.6981562456224364</v>
      </c>
      <c r="N1445" t="n">
        <v>0.996574310965665</v>
      </c>
      <c r="O1445" t="n">
        <v>0.2594454560013928</v>
      </c>
      <c r="P1445" t="n">
        <v>0.9999996717987493</v>
      </c>
      <c r="Q1445" t="n">
        <v>0.9974179618231186</v>
      </c>
      <c r="R1445" t="n">
        <v>0.7157533350636672</v>
      </c>
      <c r="S1445" t="n">
        <v>0.6096808219681032</v>
      </c>
      <c r="T1445" t="n">
        <v>0.4172219711704951</v>
      </c>
      <c r="U1445" t="n">
        <v>0.8699882058003706</v>
      </c>
    </row>
    <row r="1446">
      <c r="A1446" t="inlineStr">
        <is>
          <t>1349910</t>
        </is>
      </c>
      <c r="B1446" s="70">
        <f>SUMPRODUCT(K1446:N1446,PAINEL_PESOS!$C$16:$C$19)</f>
        <v/>
      </c>
      <c r="C1446" s="70">
        <f>SUMPRODUCT(O1446:Q1446,PAINEL_PESOS!$C$21:$C$23)</f>
        <v/>
      </c>
      <c r="D1446" s="70">
        <f>SUMPRODUCT(R1446:S1446,PAINEL_PESOS!$C$25:$C$26)</f>
        <v/>
      </c>
      <c r="E1446" s="70">
        <f>SUMPRODUCT(T1446:U1446,PAINEL_PESOS!$C$28:$C$29)</f>
        <v/>
      </c>
      <c r="F1446" s="70" t="n">
        <v>0.9985542775127669</v>
      </c>
      <c r="G1446" s="70" t="n">
        <v>0.6771172866200902</v>
      </c>
      <c r="H1446" s="71">
        <f>IF(NOT(AND(PAINEL_PESOS!$D$12="OK - 100%",PAINEL_PESOS!$F$20="OK - 100%",PAINEL_PESOS!$F$24="OK - 100%",PAINEL_PESOS!$F$27="OK - 100%",PAINEL_PESOS!$F$30="OK - 100%")),"", (B1446*PAINEL_PESOS!$B$7+C1446*PAINEL_PESOS!$B$8+D1446*PAINEL_PESOS!$B$9+E1446*PAINEL_PESOS!$B$10)*F1446)</f>
        <v/>
      </c>
      <c r="I1446" s="71">
        <f>IF(H1446="","",H1446-G1446)</f>
        <v/>
      </c>
      <c r="J1446" s="71">
        <f>IF(I1446="","",ABS(I1446))</f>
        <v/>
      </c>
      <c r="K1446" t="n">
        <v>0.2</v>
      </c>
      <c r="L1446" t="n">
        <v>0.002816264058532019</v>
      </c>
      <c r="M1446" t="n">
        <v>0.9991846087004163</v>
      </c>
      <c r="N1446" t="n">
        <v>0.9950091528225857</v>
      </c>
      <c r="O1446" t="n">
        <v>0.2397688541199092</v>
      </c>
      <c r="P1446" t="n">
        <v>0.9999996294965245</v>
      </c>
      <c r="Q1446" t="n">
        <v>0.9957864302042863</v>
      </c>
      <c r="R1446" t="n">
        <v>0.9344751049944637</v>
      </c>
      <c r="S1446" t="n">
        <v>0.6055991131466733</v>
      </c>
      <c r="T1446" t="n">
        <v>0.399372673202349</v>
      </c>
      <c r="U1446" t="n">
        <v>0.8964591741895103</v>
      </c>
    </row>
    <row r="1447">
      <c r="A1447" t="inlineStr">
        <is>
          <t>1349911</t>
        </is>
      </c>
      <c r="B1447" s="70">
        <f>SUMPRODUCT(K1447:N1447,PAINEL_PESOS!$C$16:$C$19)</f>
        <v/>
      </c>
      <c r="C1447" s="70">
        <f>SUMPRODUCT(O1447:Q1447,PAINEL_PESOS!$C$21:$C$23)</f>
        <v/>
      </c>
      <c r="D1447" s="70">
        <f>SUMPRODUCT(R1447:S1447,PAINEL_PESOS!$C$25:$C$26)</f>
        <v/>
      </c>
      <c r="E1447" s="70">
        <f>SUMPRODUCT(T1447:U1447,PAINEL_PESOS!$C$28:$C$29)</f>
        <v/>
      </c>
      <c r="F1447" s="70" t="n">
        <v>0.9992615763149051</v>
      </c>
      <c r="G1447" s="70" t="n">
        <v>0.6336256788029727</v>
      </c>
      <c r="H1447" s="71">
        <f>IF(NOT(AND(PAINEL_PESOS!$D$12="OK - 100%",PAINEL_PESOS!$F$20="OK - 100%",PAINEL_PESOS!$F$24="OK - 100%",PAINEL_PESOS!$F$27="OK - 100%",PAINEL_PESOS!$F$30="OK - 100%")),"", (B1447*PAINEL_PESOS!$B$7+C1447*PAINEL_PESOS!$B$8+D1447*PAINEL_PESOS!$B$9+E1447*PAINEL_PESOS!$B$10)*F1447)</f>
        <v/>
      </c>
      <c r="I1447" s="71">
        <f>IF(H1447="","",H1447-G1447)</f>
        <v/>
      </c>
      <c r="J1447" s="71">
        <f>IF(I1447="","",ABS(I1447))</f>
        <v/>
      </c>
      <c r="K1447" t="n">
        <v>0.2</v>
      </c>
      <c r="L1447" t="n">
        <v>0.3511148655426437</v>
      </c>
      <c r="M1447" t="n">
        <v>0.8164955698010676</v>
      </c>
      <c r="N1447" t="n">
        <v>0.9967835940196287</v>
      </c>
      <c r="O1447" t="n">
        <v>0.2446179034978675</v>
      </c>
      <c r="P1447" t="n">
        <v>0.9999997973165011</v>
      </c>
      <c r="Q1447" t="n">
        <v>0.9982243808884347</v>
      </c>
      <c r="R1447" t="n">
        <v>0.5038327614465757</v>
      </c>
      <c r="S1447" t="n">
        <v>0.6093635485297371</v>
      </c>
      <c r="T1447" t="n">
        <v>0.4120644650043971</v>
      </c>
      <c r="U1447" t="n">
        <v>0.8700654259793101</v>
      </c>
    </row>
    <row r="1448">
      <c r="A1448" t="inlineStr">
        <is>
          <t>1349912</t>
        </is>
      </c>
      <c r="B1448" s="70">
        <f>SUMPRODUCT(K1448:N1448,PAINEL_PESOS!$C$16:$C$19)</f>
        <v/>
      </c>
      <c r="C1448" s="70">
        <f>SUMPRODUCT(O1448:Q1448,PAINEL_PESOS!$C$21:$C$23)</f>
        <v/>
      </c>
      <c r="D1448" s="70">
        <f>SUMPRODUCT(R1448:S1448,PAINEL_PESOS!$C$25:$C$26)</f>
        <v/>
      </c>
      <c r="E1448" s="70">
        <f>SUMPRODUCT(T1448:U1448,PAINEL_PESOS!$C$28:$C$29)</f>
        <v/>
      </c>
      <c r="F1448" s="70" t="n">
        <v>0.9996546878865022</v>
      </c>
      <c r="G1448" s="70" t="n">
        <v>0.6720431802527532</v>
      </c>
      <c r="H1448" s="71">
        <f>IF(NOT(AND(PAINEL_PESOS!$D$12="OK - 100%",PAINEL_PESOS!$F$20="OK - 100%",PAINEL_PESOS!$F$24="OK - 100%",PAINEL_PESOS!$F$27="OK - 100%",PAINEL_PESOS!$F$30="OK - 100%")),"", (B1448*PAINEL_PESOS!$B$7+C1448*PAINEL_PESOS!$B$8+D1448*PAINEL_PESOS!$B$9+E1448*PAINEL_PESOS!$B$10)*F1448)</f>
        <v/>
      </c>
      <c r="I1448" s="71">
        <f>IF(H1448="","",H1448-G1448)</f>
        <v/>
      </c>
      <c r="J1448" s="71">
        <f>IF(I1448="","",ABS(I1448))</f>
        <v/>
      </c>
      <c r="K1448" t="n">
        <v>0.2</v>
      </c>
      <c r="L1448" t="n">
        <v>0.03998255548961113</v>
      </c>
      <c r="M1448" t="n">
        <v>0.9791037726309905</v>
      </c>
      <c r="N1448" t="n">
        <v>0.9973480925851669</v>
      </c>
      <c r="O1448" t="n">
        <v>0.2183879484054583</v>
      </c>
      <c r="P1448" t="n">
        <v>0.9999999765407347</v>
      </c>
      <c r="Q1448" t="n">
        <v>0.9998118328375527</v>
      </c>
      <c r="R1448" t="n">
        <v>0.9300437040136204</v>
      </c>
      <c r="S1448" t="n">
        <v>0.6133626476910716</v>
      </c>
      <c r="T1448" t="n">
        <v>0.3972596705233765</v>
      </c>
      <c r="U1448" t="n">
        <v>0.850519529425384</v>
      </c>
    </row>
    <row r="1449">
      <c r="A1449" t="inlineStr">
        <is>
          <t>1349913</t>
        </is>
      </c>
      <c r="B1449" s="70">
        <f>SUMPRODUCT(K1449:N1449,PAINEL_PESOS!$C$16:$C$19)</f>
        <v/>
      </c>
      <c r="C1449" s="70">
        <f>SUMPRODUCT(O1449:Q1449,PAINEL_PESOS!$C$21:$C$23)</f>
        <v/>
      </c>
      <c r="D1449" s="70">
        <f>SUMPRODUCT(R1449:S1449,PAINEL_PESOS!$C$25:$C$26)</f>
        <v/>
      </c>
      <c r="E1449" s="70">
        <f>SUMPRODUCT(T1449:U1449,PAINEL_PESOS!$C$28:$C$29)</f>
        <v/>
      </c>
      <c r="F1449" s="70" t="n">
        <v>0.9995643339137897</v>
      </c>
      <c r="G1449" s="70" t="n">
        <v>0.6412600613963537</v>
      </c>
      <c r="H1449" s="71">
        <f>IF(NOT(AND(PAINEL_PESOS!$D$12="OK - 100%",PAINEL_PESOS!$F$20="OK - 100%",PAINEL_PESOS!$F$24="OK - 100%",PAINEL_PESOS!$F$27="OK - 100%",PAINEL_PESOS!$F$30="OK - 100%")),"", (B1449*PAINEL_PESOS!$B$7+C1449*PAINEL_PESOS!$B$8+D1449*PAINEL_PESOS!$B$9+E1449*PAINEL_PESOS!$B$10)*F1449)</f>
        <v/>
      </c>
      <c r="I1449" s="71">
        <f>IF(H1449="","",H1449-G1449)</f>
        <v/>
      </c>
      <c r="J1449" s="71">
        <f>IF(I1449="","",ABS(I1449))</f>
        <v/>
      </c>
      <c r="K1449" t="n">
        <v>0.2</v>
      </c>
      <c r="L1449" t="n">
        <v>0</v>
      </c>
      <c r="M1449" t="n">
        <v>1</v>
      </c>
      <c r="N1449" t="n">
        <v>0.9971024252914241</v>
      </c>
      <c r="O1449" t="n">
        <v>0.2176713497939942</v>
      </c>
      <c r="P1449" t="n">
        <v>1</v>
      </c>
      <c r="Q1449" t="n">
        <v>0.9995118660802694</v>
      </c>
      <c r="R1449" t="n">
        <v>0.6905723977725403</v>
      </c>
      <c r="S1449" t="n">
        <v>0.6111268268109744</v>
      </c>
      <c r="T1449" t="n">
        <v>0.3815840426427304</v>
      </c>
      <c r="U1449" t="n">
        <v>0.8723598436112407</v>
      </c>
    </row>
    <row r="1450">
      <c r="A1450" t="inlineStr">
        <is>
          <t>1349914</t>
        </is>
      </c>
      <c r="B1450" s="70">
        <f>SUMPRODUCT(K1450:N1450,PAINEL_PESOS!$C$16:$C$19)</f>
        <v/>
      </c>
      <c r="C1450" s="70">
        <f>SUMPRODUCT(O1450:Q1450,PAINEL_PESOS!$C$21:$C$23)</f>
        <v/>
      </c>
      <c r="D1450" s="70">
        <f>SUMPRODUCT(R1450:S1450,PAINEL_PESOS!$C$25:$C$26)</f>
        <v/>
      </c>
      <c r="E1450" s="70">
        <f>SUMPRODUCT(T1450:U1450,PAINEL_PESOS!$C$28:$C$29)</f>
        <v/>
      </c>
      <c r="F1450" s="70" t="n">
        <v>0.9988279816307377</v>
      </c>
      <c r="G1450" s="70" t="n">
        <v>0.6878699385198525</v>
      </c>
      <c r="H1450" s="71">
        <f>IF(NOT(AND(PAINEL_PESOS!$D$12="OK - 100%",PAINEL_PESOS!$F$20="OK - 100%",PAINEL_PESOS!$F$24="OK - 100%",PAINEL_PESOS!$F$27="OK - 100%",PAINEL_PESOS!$F$30="OK - 100%")),"", (B1450*PAINEL_PESOS!$B$7+C1450*PAINEL_PESOS!$B$8+D1450*PAINEL_PESOS!$B$9+E1450*PAINEL_PESOS!$B$10)*F1450)</f>
        <v/>
      </c>
      <c r="I1450" s="71">
        <f>IF(H1450="","",H1450-G1450)</f>
        <v/>
      </c>
      <c r="J1450" s="71">
        <f>IF(I1450="","",ABS(I1450))</f>
        <v/>
      </c>
      <c r="K1450" t="n">
        <v>0.2</v>
      </c>
      <c r="L1450" t="n">
        <v>0.4689187517232203</v>
      </c>
      <c r="M1450" t="n">
        <v>0.888940811558144</v>
      </c>
      <c r="N1450" t="n">
        <v>0.9944428967788792</v>
      </c>
      <c r="O1450" t="n">
        <v>0.3466534109470234</v>
      </c>
      <c r="P1450" t="n">
        <v>0.9999114962491856</v>
      </c>
      <c r="Q1450" t="n">
        <v>0.99744573764175</v>
      </c>
      <c r="R1450" t="n">
        <v>0.8918316253506027</v>
      </c>
      <c r="S1450" t="n">
        <v>0.6085563438836009</v>
      </c>
      <c r="T1450" t="n">
        <v>0.2923279205354631</v>
      </c>
      <c r="U1450" t="n">
        <v>0.8778757626463726</v>
      </c>
    </row>
    <row r="1451">
      <c r="A1451" t="inlineStr">
        <is>
          <t>1349915</t>
        </is>
      </c>
      <c r="B1451" s="70">
        <f>SUMPRODUCT(K1451:N1451,PAINEL_PESOS!$C$16:$C$19)</f>
        <v/>
      </c>
      <c r="C1451" s="70">
        <f>SUMPRODUCT(O1451:Q1451,PAINEL_PESOS!$C$21:$C$23)</f>
        <v/>
      </c>
      <c r="D1451" s="70">
        <f>SUMPRODUCT(R1451:S1451,PAINEL_PESOS!$C$25:$C$26)</f>
        <v/>
      </c>
      <c r="E1451" s="70">
        <f>SUMPRODUCT(T1451:U1451,PAINEL_PESOS!$C$28:$C$29)</f>
        <v/>
      </c>
      <c r="F1451" s="70" t="n">
        <v>0.9996706995096691</v>
      </c>
      <c r="G1451" s="70" t="n">
        <v>0.6387709478713153</v>
      </c>
      <c r="H1451" s="71">
        <f>IF(NOT(AND(PAINEL_PESOS!$D$12="OK - 100%",PAINEL_PESOS!$F$20="OK - 100%",PAINEL_PESOS!$F$24="OK - 100%",PAINEL_PESOS!$F$27="OK - 100%",PAINEL_PESOS!$F$30="OK - 100%")),"", (B1451*PAINEL_PESOS!$B$7+C1451*PAINEL_PESOS!$B$8+D1451*PAINEL_PESOS!$B$9+E1451*PAINEL_PESOS!$B$10)*F1451)</f>
        <v/>
      </c>
      <c r="I1451" s="71">
        <f>IF(H1451="","",H1451-G1451)</f>
        <v/>
      </c>
      <c r="J1451" s="71">
        <f>IF(I1451="","",ABS(I1451))</f>
        <v/>
      </c>
      <c r="K1451" t="n">
        <v>0.2</v>
      </c>
      <c r="L1451" t="n">
        <v>0</v>
      </c>
      <c r="M1451" t="n">
        <v>1</v>
      </c>
      <c r="N1451" t="n">
        <v>0.9973012740375274</v>
      </c>
      <c r="O1451" t="n">
        <v>0.215224960998091</v>
      </c>
      <c r="P1451" t="n">
        <v>1</v>
      </c>
      <c r="Q1451" t="n">
        <v>0.9999154836172676</v>
      </c>
      <c r="R1451" t="n">
        <v>0.6958765472313622</v>
      </c>
      <c r="S1451" t="n">
        <v>0.612177639803005</v>
      </c>
      <c r="T1451" t="n">
        <v>0.3606460979789733</v>
      </c>
      <c r="U1451" t="n">
        <v>0.8677396995419691</v>
      </c>
    </row>
    <row r="1452">
      <c r="A1452" t="inlineStr">
        <is>
          <t>1349916</t>
        </is>
      </c>
      <c r="B1452" s="70">
        <f>SUMPRODUCT(K1452:N1452,PAINEL_PESOS!$C$16:$C$19)</f>
        <v/>
      </c>
      <c r="C1452" s="70">
        <f>SUMPRODUCT(O1452:Q1452,PAINEL_PESOS!$C$21:$C$23)</f>
        <v/>
      </c>
      <c r="D1452" s="70">
        <f>SUMPRODUCT(R1452:S1452,PAINEL_PESOS!$C$25:$C$26)</f>
        <v/>
      </c>
      <c r="E1452" s="70">
        <f>SUMPRODUCT(T1452:U1452,PAINEL_PESOS!$C$28:$C$29)</f>
        <v/>
      </c>
      <c r="F1452" s="70" t="n">
        <v>0.9993417367488467</v>
      </c>
      <c r="G1452" s="70" t="n">
        <v>0.718687272459385</v>
      </c>
      <c r="H1452" s="71">
        <f>IF(NOT(AND(PAINEL_PESOS!$D$12="OK - 100%",PAINEL_PESOS!$F$20="OK - 100%",PAINEL_PESOS!$F$24="OK - 100%",PAINEL_PESOS!$F$27="OK - 100%",PAINEL_PESOS!$F$30="OK - 100%")),"", (B1452*PAINEL_PESOS!$B$7+C1452*PAINEL_PESOS!$B$8+D1452*PAINEL_PESOS!$B$9+E1452*PAINEL_PESOS!$B$10)*F1452)</f>
        <v/>
      </c>
      <c r="I1452" s="71">
        <f>IF(H1452="","",H1452-G1452)</f>
        <v/>
      </c>
      <c r="J1452" s="71">
        <f>IF(I1452="","",ABS(I1452))</f>
        <v/>
      </c>
      <c r="K1452" t="n">
        <v>0.2</v>
      </c>
      <c r="L1452" t="n">
        <v>0.9653651536962761</v>
      </c>
      <c r="M1452" t="n">
        <v>0.7713619467646319</v>
      </c>
      <c r="N1452" t="n">
        <v>0.9944846256824141</v>
      </c>
      <c r="O1452" t="n">
        <v>0.4071477627658846</v>
      </c>
      <c r="P1452" t="n">
        <v>0.9998086360182075</v>
      </c>
      <c r="Q1452" t="n">
        <v>0.9999336541866845</v>
      </c>
      <c r="R1452" t="n">
        <v>0.9193574315508489</v>
      </c>
      <c r="S1452" t="n">
        <v>0.609721144108101</v>
      </c>
      <c r="T1452" t="n">
        <v>0.2677931503267242</v>
      </c>
      <c r="U1452" t="n">
        <v>0.8862143982938124</v>
      </c>
    </row>
    <row r="1453">
      <c r="A1453" t="inlineStr">
        <is>
          <t>1349917</t>
        </is>
      </c>
      <c r="B1453" s="70">
        <f>SUMPRODUCT(K1453:N1453,PAINEL_PESOS!$C$16:$C$19)</f>
        <v/>
      </c>
      <c r="C1453" s="70">
        <f>SUMPRODUCT(O1453:Q1453,PAINEL_PESOS!$C$21:$C$23)</f>
        <v/>
      </c>
      <c r="D1453" s="70">
        <f>SUMPRODUCT(R1453:S1453,PAINEL_PESOS!$C$25:$C$26)</f>
        <v/>
      </c>
      <c r="E1453" s="70">
        <f>SUMPRODUCT(T1453:U1453,PAINEL_PESOS!$C$28:$C$29)</f>
        <v/>
      </c>
      <c r="F1453" s="70" t="n">
        <v>0.999675778062586</v>
      </c>
      <c r="G1453" s="70" t="n">
        <v>0.6393294866904923</v>
      </c>
      <c r="H1453" s="71">
        <f>IF(NOT(AND(PAINEL_PESOS!$D$12="OK - 100%",PAINEL_PESOS!$F$20="OK - 100%",PAINEL_PESOS!$F$24="OK - 100%",PAINEL_PESOS!$F$27="OK - 100%",PAINEL_PESOS!$F$30="OK - 100%")),"", (B1453*PAINEL_PESOS!$B$7+C1453*PAINEL_PESOS!$B$8+D1453*PAINEL_PESOS!$B$9+E1453*PAINEL_PESOS!$B$10)*F1453)</f>
        <v/>
      </c>
      <c r="I1453" s="71">
        <f>IF(H1453="","",H1453-G1453)</f>
        <v/>
      </c>
      <c r="J1453" s="71">
        <f>IF(I1453="","",ABS(I1453))</f>
        <v/>
      </c>
      <c r="K1453" t="n">
        <v>0.2</v>
      </c>
      <c r="L1453" t="n">
        <v>0</v>
      </c>
      <c r="M1453" t="n">
        <v>1</v>
      </c>
      <c r="N1453" t="n">
        <v>0.9973401598904907</v>
      </c>
      <c r="O1453" t="n">
        <v>0.2163551438422622</v>
      </c>
      <c r="P1453" t="n">
        <v>1</v>
      </c>
      <c r="Q1453" t="n">
        <v>0.9999183188416441</v>
      </c>
      <c r="R1453" t="n">
        <v>0.7009302797372411</v>
      </c>
      <c r="S1453" t="n">
        <v>0.6131444284882707</v>
      </c>
      <c r="T1453" t="n">
        <v>0.3606460979789733</v>
      </c>
      <c r="U1453" t="n">
        <v>0.8653881805677095</v>
      </c>
    </row>
    <row r="1454">
      <c r="A1454" t="inlineStr">
        <is>
          <t>1349918</t>
        </is>
      </c>
      <c r="B1454" s="70">
        <f>SUMPRODUCT(K1454:N1454,PAINEL_PESOS!$C$16:$C$19)</f>
        <v/>
      </c>
      <c r="C1454" s="70">
        <f>SUMPRODUCT(O1454:Q1454,PAINEL_PESOS!$C$21:$C$23)</f>
        <v/>
      </c>
      <c r="D1454" s="70">
        <f>SUMPRODUCT(R1454:S1454,PAINEL_PESOS!$C$25:$C$26)</f>
        <v/>
      </c>
      <c r="E1454" s="70">
        <f>SUMPRODUCT(T1454:U1454,PAINEL_PESOS!$C$28:$C$29)</f>
        <v/>
      </c>
      <c r="F1454" s="70" t="n">
        <v>0.9997774100200725</v>
      </c>
      <c r="G1454" s="70" t="n">
        <v>0.6352904423935963</v>
      </c>
      <c r="H1454" s="71">
        <f>IF(NOT(AND(PAINEL_PESOS!$D$12="OK - 100%",PAINEL_PESOS!$F$20="OK - 100%",PAINEL_PESOS!$F$24="OK - 100%",PAINEL_PESOS!$F$27="OK - 100%",PAINEL_PESOS!$F$30="OK - 100%")),"", (B1454*PAINEL_PESOS!$B$7+C1454*PAINEL_PESOS!$B$8+D1454*PAINEL_PESOS!$B$9+E1454*PAINEL_PESOS!$B$10)*F1454)</f>
        <v/>
      </c>
      <c r="I1454" s="71">
        <f>IF(H1454="","",H1454-G1454)</f>
        <v/>
      </c>
      <c r="J1454" s="71">
        <f>IF(I1454="","",ABS(I1454))</f>
        <v/>
      </c>
      <c r="K1454" t="n">
        <v>0.2</v>
      </c>
      <c r="L1454" t="n">
        <v>0.2332631089774311</v>
      </c>
      <c r="M1454" t="n">
        <v>0.8749936112853309</v>
      </c>
      <c r="N1454" t="n">
        <v>0.9981795669220404</v>
      </c>
      <c r="O1454" t="n">
        <v>0.2765262255397791</v>
      </c>
      <c r="P1454" t="n">
        <v>0.9999992440719684</v>
      </c>
      <c r="Q1454" t="n">
        <v>0.9999409502342583</v>
      </c>
      <c r="R1454" t="n">
        <v>0.6145106437172047</v>
      </c>
      <c r="S1454" t="n">
        <v>0.6129602383075099</v>
      </c>
      <c r="T1454" t="n">
        <v>0.3140383143761356</v>
      </c>
      <c r="U1454" t="n">
        <v>0.8710834454191316</v>
      </c>
    </row>
    <row r="1455">
      <c r="A1455" t="inlineStr">
        <is>
          <t>1349920</t>
        </is>
      </c>
      <c r="B1455" s="70">
        <f>SUMPRODUCT(K1455:N1455,PAINEL_PESOS!$C$16:$C$19)</f>
        <v/>
      </c>
      <c r="C1455" s="70">
        <f>SUMPRODUCT(O1455:Q1455,PAINEL_PESOS!$C$21:$C$23)</f>
        <v/>
      </c>
      <c r="D1455" s="70">
        <f>SUMPRODUCT(R1455:S1455,PAINEL_PESOS!$C$25:$C$26)</f>
        <v/>
      </c>
      <c r="E1455" s="70">
        <f>SUMPRODUCT(T1455:U1455,PAINEL_PESOS!$C$28:$C$29)</f>
        <v/>
      </c>
      <c r="F1455" s="70" t="n">
        <v>0.9996864134849255</v>
      </c>
      <c r="G1455" s="70" t="n">
        <v>0.6705483947612876</v>
      </c>
      <c r="H1455" s="71">
        <f>IF(NOT(AND(PAINEL_PESOS!$D$12="OK - 100%",PAINEL_PESOS!$F$20="OK - 100%",PAINEL_PESOS!$F$24="OK - 100%",PAINEL_PESOS!$F$27="OK - 100%",PAINEL_PESOS!$F$30="OK - 100%")),"", (B1455*PAINEL_PESOS!$B$7+C1455*PAINEL_PESOS!$B$8+D1455*PAINEL_PESOS!$B$9+E1455*PAINEL_PESOS!$B$10)*F1455)</f>
        <v/>
      </c>
      <c r="I1455" s="71">
        <f>IF(H1455="","",H1455-G1455)</f>
        <v/>
      </c>
      <c r="J1455" s="71">
        <f>IF(I1455="","",ABS(I1455))</f>
        <v/>
      </c>
      <c r="K1455" t="n">
        <v>0.2</v>
      </c>
      <c r="L1455" t="n">
        <v>0.02139052506445285</v>
      </c>
      <c r="M1455" t="n">
        <v>0.9885367544712071</v>
      </c>
      <c r="N1455" t="n">
        <v>0.9974311937605022</v>
      </c>
      <c r="O1455" t="n">
        <v>0.2218940099483282</v>
      </c>
      <c r="P1455" t="n">
        <v>0.9999999349904615</v>
      </c>
      <c r="Q1455" t="n">
        <v>0.9999189010950948</v>
      </c>
      <c r="R1455" t="n">
        <v>0.9498356970522552</v>
      </c>
      <c r="S1455" t="n">
        <v>0.6161238999161672</v>
      </c>
      <c r="T1455" t="n">
        <v>0.3620909428427794</v>
      </c>
      <c r="U1455" t="n">
        <v>0.8531315447633876</v>
      </c>
    </row>
    <row r="1456">
      <c r="A1456" t="inlineStr">
        <is>
          <t>1349921</t>
        </is>
      </c>
      <c r="B1456" s="70">
        <f>SUMPRODUCT(K1456:N1456,PAINEL_PESOS!$C$16:$C$19)</f>
        <v/>
      </c>
      <c r="C1456" s="70">
        <f>SUMPRODUCT(O1456:Q1456,PAINEL_PESOS!$C$21:$C$23)</f>
        <v/>
      </c>
      <c r="D1456" s="70">
        <f>SUMPRODUCT(R1456:S1456,PAINEL_PESOS!$C$25:$C$26)</f>
        <v/>
      </c>
      <c r="E1456" s="70">
        <f>SUMPRODUCT(T1456:U1456,PAINEL_PESOS!$C$28:$C$29)</f>
        <v/>
      </c>
      <c r="F1456" s="70" t="n">
        <v>0.9997001506691104</v>
      </c>
      <c r="G1456" s="70" t="n">
        <v>0.6865643390621297</v>
      </c>
      <c r="H1456" s="71">
        <f>IF(NOT(AND(PAINEL_PESOS!$D$12="OK - 100%",PAINEL_PESOS!$F$20="OK - 100%",PAINEL_PESOS!$F$24="OK - 100%",PAINEL_PESOS!$F$27="OK - 100%",PAINEL_PESOS!$F$30="OK - 100%")),"", (B1456*PAINEL_PESOS!$B$7+C1456*PAINEL_PESOS!$B$8+D1456*PAINEL_PESOS!$B$9+E1456*PAINEL_PESOS!$B$10)*F1456)</f>
        <v/>
      </c>
      <c r="I1456" s="71">
        <f>IF(H1456="","",H1456-G1456)</f>
        <v/>
      </c>
      <c r="J1456" s="71">
        <f>IF(I1456="","",ABS(I1456))</f>
        <v/>
      </c>
      <c r="K1456" t="n">
        <v>0.2</v>
      </c>
      <c r="L1456" t="n">
        <v>0.02064602092319881</v>
      </c>
      <c r="M1456" t="n">
        <v>0.9889357364383483</v>
      </c>
      <c r="N1456" t="n">
        <v>0.9975436931882875</v>
      </c>
      <c r="O1456" t="n">
        <v>0.2216676278127807</v>
      </c>
      <c r="P1456" t="n">
        <v>0.9999999400338491</v>
      </c>
      <c r="Q1456" t="n">
        <v>0.9999224784177879</v>
      </c>
      <c r="R1456" t="n">
        <v>0.9989428815237384</v>
      </c>
      <c r="S1456" t="n">
        <v>0.6216351304204697</v>
      </c>
      <c r="T1456" t="n">
        <v>0.4657122496229151</v>
      </c>
      <c r="U1456" t="n">
        <v>0.8232491156515318</v>
      </c>
    </row>
    <row r="1457">
      <c r="A1457" t="inlineStr">
        <is>
          <t>1349922</t>
        </is>
      </c>
      <c r="B1457" s="70">
        <f>SUMPRODUCT(K1457:N1457,PAINEL_PESOS!$C$16:$C$19)</f>
        <v/>
      </c>
      <c r="C1457" s="70">
        <f>SUMPRODUCT(O1457:Q1457,PAINEL_PESOS!$C$21:$C$23)</f>
        <v/>
      </c>
      <c r="D1457" s="70">
        <f>SUMPRODUCT(R1457:S1457,PAINEL_PESOS!$C$25:$C$26)</f>
        <v/>
      </c>
      <c r="E1457" s="70">
        <f>SUMPRODUCT(T1457:U1457,PAINEL_PESOS!$C$28:$C$29)</f>
        <v/>
      </c>
      <c r="F1457" s="70" t="n">
        <v>0.9996848094119846</v>
      </c>
      <c r="G1457" s="70" t="n">
        <v>0.6763376252622094</v>
      </c>
      <c r="H1457" s="71">
        <f>IF(NOT(AND(PAINEL_PESOS!$D$12="OK - 100%",PAINEL_PESOS!$F$20="OK - 100%",PAINEL_PESOS!$F$24="OK - 100%",PAINEL_PESOS!$F$27="OK - 100%",PAINEL_PESOS!$F$30="OK - 100%")),"", (B1457*PAINEL_PESOS!$B$7+C1457*PAINEL_PESOS!$B$8+D1457*PAINEL_PESOS!$B$9+E1457*PAINEL_PESOS!$B$10)*F1457)</f>
        <v/>
      </c>
      <c r="I1457" s="71">
        <f>IF(H1457="","",H1457-G1457)</f>
        <v/>
      </c>
      <c r="J1457" s="71">
        <f>IF(I1457="","",ABS(I1457))</f>
        <v/>
      </c>
      <c r="K1457" t="n">
        <v>0.2</v>
      </c>
      <c r="L1457" t="n">
        <v>0.02538593664430277</v>
      </c>
      <c r="M1457" t="n">
        <v>0.986732456252516</v>
      </c>
      <c r="N1457" t="n">
        <v>0.9975228225904562</v>
      </c>
      <c r="O1457" t="n">
        <v>0.2172422489889598</v>
      </c>
      <c r="P1457" t="n">
        <v>0.9999999860485336</v>
      </c>
      <c r="Q1457" t="n">
        <v>0.9998599111671145</v>
      </c>
      <c r="R1457" t="n">
        <v>0.9446878068182474</v>
      </c>
      <c r="S1457" t="n">
        <v>0.6184263388266804</v>
      </c>
      <c r="T1457" t="n">
        <v>0.4412954664183734</v>
      </c>
      <c r="U1457" t="n">
        <v>0.8251086245475704</v>
      </c>
    </row>
    <row r="1458">
      <c r="A1458" t="inlineStr">
        <is>
          <t>1349923</t>
        </is>
      </c>
      <c r="B1458" s="70">
        <f>SUMPRODUCT(K1458:N1458,PAINEL_PESOS!$C$16:$C$19)</f>
        <v/>
      </c>
      <c r="C1458" s="70">
        <f>SUMPRODUCT(O1458:Q1458,PAINEL_PESOS!$C$21:$C$23)</f>
        <v/>
      </c>
      <c r="D1458" s="70">
        <f>SUMPRODUCT(R1458:S1458,PAINEL_PESOS!$C$25:$C$26)</f>
        <v/>
      </c>
      <c r="E1458" s="70">
        <f>SUMPRODUCT(T1458:U1458,PAINEL_PESOS!$C$28:$C$29)</f>
        <v/>
      </c>
      <c r="F1458" s="70" t="n">
        <v>0.9996999241017509</v>
      </c>
      <c r="G1458" s="70" t="n">
        <v>0.6863554413806248</v>
      </c>
      <c r="H1458" s="71">
        <f>IF(NOT(AND(PAINEL_PESOS!$D$12="OK - 100%",PAINEL_PESOS!$F$20="OK - 100%",PAINEL_PESOS!$F$24="OK - 100%",PAINEL_PESOS!$F$27="OK - 100%",PAINEL_PESOS!$F$30="OK - 100%")),"", (B1458*PAINEL_PESOS!$B$7+C1458*PAINEL_PESOS!$B$8+D1458*PAINEL_PESOS!$B$9+E1458*PAINEL_PESOS!$B$10)*F1458)</f>
        <v/>
      </c>
      <c r="I1458" s="71">
        <f>IF(H1458="","",H1458-G1458)</f>
        <v/>
      </c>
      <c r="J1458" s="71">
        <f>IF(I1458="","",ABS(I1458))</f>
        <v/>
      </c>
      <c r="K1458" t="n">
        <v>0.2</v>
      </c>
      <c r="L1458" t="n">
        <v>0</v>
      </c>
      <c r="M1458" t="n">
        <v>1</v>
      </c>
      <c r="N1458" t="n">
        <v>0.9975407933221986</v>
      </c>
      <c r="O1458" t="n">
        <v>0.215224960998091</v>
      </c>
      <c r="P1458" t="n">
        <v>1</v>
      </c>
      <c r="Q1458" t="n">
        <v>0.9999229921379448</v>
      </c>
      <c r="R1458" t="n">
        <v>1</v>
      </c>
      <c r="S1458" t="n">
        <v>0.6204200153585069</v>
      </c>
      <c r="T1458" t="n">
        <v>0.4748310695552683</v>
      </c>
      <c r="U1458" t="n">
        <v>0.8217049117585632</v>
      </c>
    </row>
    <row r="1459">
      <c r="A1459" t="inlineStr">
        <is>
          <t>1349924</t>
        </is>
      </c>
      <c r="B1459" s="70">
        <f>SUMPRODUCT(K1459:N1459,PAINEL_PESOS!$C$16:$C$19)</f>
        <v/>
      </c>
      <c r="C1459" s="70">
        <f>SUMPRODUCT(O1459:Q1459,PAINEL_PESOS!$C$21:$C$23)</f>
        <v/>
      </c>
      <c r="D1459" s="70">
        <f>SUMPRODUCT(R1459:S1459,PAINEL_PESOS!$C$25:$C$26)</f>
        <v/>
      </c>
      <c r="E1459" s="70">
        <f>SUMPRODUCT(T1459:U1459,PAINEL_PESOS!$C$28:$C$29)</f>
        <v/>
      </c>
      <c r="F1459" s="70" t="n">
        <v>0.9996015464482731</v>
      </c>
      <c r="G1459" s="70" t="n">
        <v>0.6903294171434521</v>
      </c>
      <c r="H1459" s="71">
        <f>IF(NOT(AND(PAINEL_PESOS!$D$12="OK - 100%",PAINEL_PESOS!$F$20="OK - 100%",PAINEL_PESOS!$F$24="OK - 100%",PAINEL_PESOS!$F$27="OK - 100%",PAINEL_PESOS!$F$30="OK - 100%")),"", (B1459*PAINEL_PESOS!$B$7+C1459*PAINEL_PESOS!$B$8+D1459*PAINEL_PESOS!$B$9+E1459*PAINEL_PESOS!$B$10)*F1459)</f>
        <v/>
      </c>
      <c r="I1459" s="71">
        <f>IF(H1459="","",H1459-G1459)</f>
        <v/>
      </c>
      <c r="J1459" s="71">
        <f>IF(I1459="","",ABS(I1459))</f>
        <v/>
      </c>
      <c r="K1459" t="n">
        <v>0.2</v>
      </c>
      <c r="L1459" t="n">
        <v>0.1599580480300111</v>
      </c>
      <c r="M1459" t="n">
        <v>0.9151395749931224</v>
      </c>
      <c r="N1459" t="n">
        <v>0.9975046459408669</v>
      </c>
      <c r="O1459" t="n">
        <v>0.2284846134788787</v>
      </c>
      <c r="P1459" t="n">
        <v>0.9999999140272856</v>
      </c>
      <c r="Q1459" t="n">
        <v>0.9994672289722378</v>
      </c>
      <c r="R1459" t="n">
        <v>0.9703604552656592</v>
      </c>
      <c r="S1459" t="n">
        <v>0.6201673890744739</v>
      </c>
      <c r="T1459" t="n">
        <v>0.4856869541225836</v>
      </c>
      <c r="U1459" t="n">
        <v>0.8270196240342668</v>
      </c>
    </row>
    <row r="1460">
      <c r="A1460" t="inlineStr">
        <is>
          <t>1349925</t>
        </is>
      </c>
      <c r="B1460" s="70">
        <f>SUMPRODUCT(K1460:N1460,PAINEL_PESOS!$C$16:$C$19)</f>
        <v/>
      </c>
      <c r="C1460" s="70">
        <f>SUMPRODUCT(O1460:Q1460,PAINEL_PESOS!$C$21:$C$23)</f>
        <v/>
      </c>
      <c r="D1460" s="70">
        <f>SUMPRODUCT(R1460:S1460,PAINEL_PESOS!$C$25:$C$26)</f>
        <v/>
      </c>
      <c r="E1460" s="70">
        <f>SUMPRODUCT(T1460:U1460,PAINEL_PESOS!$C$28:$C$29)</f>
        <v/>
      </c>
      <c r="F1460" s="70" t="n">
        <v>0.9987797273193805</v>
      </c>
      <c r="G1460" s="70" t="n">
        <v>0.6867115285826298</v>
      </c>
      <c r="H1460" s="71">
        <f>IF(NOT(AND(PAINEL_PESOS!$D$12="OK - 100%",PAINEL_PESOS!$F$20="OK - 100%",PAINEL_PESOS!$F$24="OK - 100%",PAINEL_PESOS!$F$27="OK - 100%",PAINEL_PESOS!$F$30="OK - 100%")),"", (B1460*PAINEL_PESOS!$B$7+C1460*PAINEL_PESOS!$B$8+D1460*PAINEL_PESOS!$B$9+E1460*PAINEL_PESOS!$B$10)*F1460)</f>
        <v/>
      </c>
      <c r="I1460" s="71">
        <f>IF(H1460="","",H1460-G1460)</f>
        <v/>
      </c>
      <c r="J1460" s="71">
        <f>IF(I1460="","",ABS(I1460))</f>
        <v/>
      </c>
      <c r="K1460" t="n">
        <v>0.2</v>
      </c>
      <c r="L1460" t="n">
        <v>0.01356245089886244</v>
      </c>
      <c r="M1460" t="n">
        <v>0.9177639132364628</v>
      </c>
      <c r="N1460" t="n">
        <v>0.9969987298839256</v>
      </c>
      <c r="O1460" t="n">
        <v>0.273131367048979</v>
      </c>
      <c r="P1460" t="n">
        <v>0.9999999617382482</v>
      </c>
      <c r="Q1460" t="n">
        <v>0.9957720116527571</v>
      </c>
      <c r="R1460" t="n">
        <v>0.9765334800271288</v>
      </c>
      <c r="S1460" t="n">
        <v>0.6255013457889536</v>
      </c>
      <c r="T1460" t="n">
        <v>0.4958623678511598</v>
      </c>
      <c r="U1460" t="n">
        <v>0.8257422540282429</v>
      </c>
    </row>
    <row r="1461">
      <c r="A1461" t="inlineStr">
        <is>
          <t>1349926</t>
        </is>
      </c>
      <c r="B1461" s="70">
        <f>SUMPRODUCT(K1461:N1461,PAINEL_PESOS!$C$16:$C$19)</f>
        <v/>
      </c>
      <c r="C1461" s="70">
        <f>SUMPRODUCT(O1461:Q1461,PAINEL_PESOS!$C$21:$C$23)</f>
        <v/>
      </c>
      <c r="D1461" s="70">
        <f>SUMPRODUCT(R1461:S1461,PAINEL_PESOS!$C$25:$C$26)</f>
        <v/>
      </c>
      <c r="E1461" s="70">
        <f>SUMPRODUCT(T1461:U1461,PAINEL_PESOS!$C$28:$C$29)</f>
        <v/>
      </c>
      <c r="F1461" s="70" t="n">
        <v>0.9974505531168142</v>
      </c>
      <c r="G1461" s="70" t="n">
        <v>0.6477975358833127</v>
      </c>
      <c r="H1461" s="71">
        <f>IF(NOT(AND(PAINEL_PESOS!$D$12="OK - 100%",PAINEL_PESOS!$F$20="OK - 100%",PAINEL_PESOS!$F$24="OK - 100%",PAINEL_PESOS!$F$27="OK - 100%",PAINEL_PESOS!$F$30="OK - 100%")),"", (B1461*PAINEL_PESOS!$B$7+C1461*PAINEL_PESOS!$B$8+D1461*PAINEL_PESOS!$B$9+E1461*PAINEL_PESOS!$B$10)*F1461)</f>
        <v/>
      </c>
      <c r="I1461" s="71">
        <f>IF(H1461="","",H1461-G1461)</f>
        <v/>
      </c>
      <c r="J1461" s="71">
        <f>IF(I1461="","",ABS(I1461))</f>
        <v/>
      </c>
      <c r="K1461" t="n">
        <v>0.2</v>
      </c>
      <c r="L1461" t="n">
        <v>0.01726438838688694</v>
      </c>
      <c r="M1461" t="n">
        <v>0.8056300556969701</v>
      </c>
      <c r="N1461" t="n">
        <v>0.9962213728922598</v>
      </c>
      <c r="O1461" t="n">
        <v>0.3312749498880641</v>
      </c>
      <c r="P1461" t="n">
        <v>0.9999999466018878</v>
      </c>
      <c r="Q1461" t="n">
        <v>0.9897664031237233</v>
      </c>
      <c r="R1461" t="n">
        <v>0.6856394141468735</v>
      </c>
      <c r="S1461" t="n">
        <v>0.6323466426422613</v>
      </c>
      <c r="T1461" t="n">
        <v>0.5088065531153239</v>
      </c>
      <c r="U1461" t="n">
        <v>0.8119148754402392</v>
      </c>
    </row>
    <row r="1462">
      <c r="A1462" t="inlineStr">
        <is>
          <t>1349928</t>
        </is>
      </c>
      <c r="B1462" s="70">
        <f>SUMPRODUCT(K1462:N1462,PAINEL_PESOS!$C$16:$C$19)</f>
        <v/>
      </c>
      <c r="C1462" s="70">
        <f>SUMPRODUCT(O1462:Q1462,PAINEL_PESOS!$C$21:$C$23)</f>
        <v/>
      </c>
      <c r="D1462" s="70">
        <f>SUMPRODUCT(R1462:S1462,PAINEL_PESOS!$C$25:$C$26)</f>
        <v/>
      </c>
      <c r="E1462" s="70">
        <f>SUMPRODUCT(T1462:U1462,PAINEL_PESOS!$C$28:$C$29)</f>
        <v/>
      </c>
      <c r="F1462" s="70" t="n">
        <v>0.9995481753456185</v>
      </c>
      <c r="G1462" s="70" t="n">
        <v>0.6886874301241451</v>
      </c>
      <c r="H1462" s="71">
        <f>IF(NOT(AND(PAINEL_PESOS!$D$12="OK - 100%",PAINEL_PESOS!$F$20="OK - 100%",PAINEL_PESOS!$F$24="OK - 100%",PAINEL_PESOS!$F$27="OK - 100%",PAINEL_PESOS!$F$30="OK - 100%")),"", (B1462*PAINEL_PESOS!$B$7+C1462*PAINEL_PESOS!$B$8+D1462*PAINEL_PESOS!$B$9+E1462*PAINEL_PESOS!$B$10)*F1462)</f>
        <v/>
      </c>
      <c r="I1462" s="71">
        <f>IF(H1462="","",H1462-G1462)</f>
        <v/>
      </c>
      <c r="J1462" s="71">
        <f>IF(I1462="","",ABS(I1462))</f>
        <v/>
      </c>
      <c r="K1462" t="n">
        <v>0.2</v>
      </c>
      <c r="L1462" t="n">
        <v>0.4747771863584049</v>
      </c>
      <c r="M1462" t="n">
        <v>0.8875532940111655</v>
      </c>
      <c r="N1462" t="n">
        <v>0.9962286442125782</v>
      </c>
      <c r="O1462" t="n">
        <v>0.344136955072462</v>
      </c>
      <c r="P1462" t="n">
        <v>0.9999064950421098</v>
      </c>
      <c r="Q1462" t="n">
        <v>0.9999395486054813</v>
      </c>
      <c r="R1462" t="n">
        <v>0.9115655832770844</v>
      </c>
      <c r="S1462" t="n">
        <v>0.6118173572484019</v>
      </c>
      <c r="T1462" t="n">
        <v>0.2728112003181541</v>
      </c>
      <c r="U1462" t="n">
        <v>0.873860858307188</v>
      </c>
    </row>
    <row r="1463">
      <c r="A1463" t="inlineStr">
        <is>
          <t>1349945</t>
        </is>
      </c>
      <c r="B1463" s="70">
        <f>SUMPRODUCT(K1463:N1463,PAINEL_PESOS!$C$16:$C$19)</f>
        <v/>
      </c>
      <c r="C1463" s="70">
        <f>SUMPRODUCT(O1463:Q1463,PAINEL_PESOS!$C$21:$C$23)</f>
        <v/>
      </c>
      <c r="D1463" s="70">
        <f>SUMPRODUCT(R1463:S1463,PAINEL_PESOS!$C$25:$C$26)</f>
        <v/>
      </c>
      <c r="E1463" s="70">
        <f>SUMPRODUCT(T1463:U1463,PAINEL_PESOS!$C$28:$C$29)</f>
        <v/>
      </c>
      <c r="F1463" s="70" t="n">
        <v>0.9998474575639689</v>
      </c>
      <c r="G1463" s="70" t="n">
        <v>0.6400718355112889</v>
      </c>
      <c r="H1463" s="71">
        <f>IF(NOT(AND(PAINEL_PESOS!$D$12="OK - 100%",PAINEL_PESOS!$F$20="OK - 100%",PAINEL_PESOS!$F$24="OK - 100%",PAINEL_PESOS!$F$27="OK - 100%",PAINEL_PESOS!$F$30="OK - 100%")),"", (B1463*PAINEL_PESOS!$B$7+C1463*PAINEL_PESOS!$B$8+D1463*PAINEL_PESOS!$B$9+E1463*PAINEL_PESOS!$B$10)*F1463)</f>
        <v/>
      </c>
      <c r="I1463" s="71">
        <f>IF(H1463="","",H1463-G1463)</f>
        <v/>
      </c>
      <c r="J1463" s="71">
        <f>IF(I1463="","",ABS(I1463))</f>
        <v/>
      </c>
      <c r="K1463" t="n">
        <v>0.2</v>
      </c>
      <c r="L1463" t="n">
        <v>0.9999999999999998</v>
      </c>
      <c r="M1463" t="n">
        <v>0.4640970479101187</v>
      </c>
      <c r="N1463" t="n">
        <v>0.9988204899307872</v>
      </c>
      <c r="O1463" t="n">
        <v>0.3756717479295542</v>
      </c>
      <c r="P1463" t="n">
        <v>0.9999959461804402</v>
      </c>
      <c r="Q1463" t="n">
        <v>0.9999222093352144</v>
      </c>
      <c r="R1463" t="n">
        <v>0.4021455747669558</v>
      </c>
      <c r="S1463" t="n">
        <v>0.657418680059519</v>
      </c>
      <c r="T1463" t="n">
        <v>0.3205123768006203</v>
      </c>
      <c r="U1463" t="n">
        <v>0.8260939053519766</v>
      </c>
    </row>
    <row r="1464">
      <c r="A1464" t="inlineStr">
        <is>
          <t>1349929</t>
        </is>
      </c>
      <c r="B1464" s="70">
        <f>SUMPRODUCT(K1464:N1464,PAINEL_PESOS!$C$16:$C$19)</f>
        <v/>
      </c>
      <c r="C1464" s="70">
        <f>SUMPRODUCT(O1464:Q1464,PAINEL_PESOS!$C$21:$C$23)</f>
        <v/>
      </c>
      <c r="D1464" s="70">
        <f>SUMPRODUCT(R1464:S1464,PAINEL_PESOS!$C$25:$C$26)</f>
        <v/>
      </c>
      <c r="E1464" s="70">
        <f>SUMPRODUCT(T1464:U1464,PAINEL_PESOS!$C$28:$C$29)</f>
        <v/>
      </c>
      <c r="F1464" s="70" t="n">
        <v>0.999759567519498</v>
      </c>
      <c r="G1464" s="70" t="n">
        <v>0.6436968498553193</v>
      </c>
      <c r="H1464" s="71">
        <f>IF(NOT(AND(PAINEL_PESOS!$D$12="OK - 100%",PAINEL_PESOS!$F$20="OK - 100%",PAINEL_PESOS!$F$24="OK - 100%",PAINEL_PESOS!$F$27="OK - 100%",PAINEL_PESOS!$F$30="OK - 100%")),"", (B1464*PAINEL_PESOS!$B$7+C1464*PAINEL_PESOS!$B$8+D1464*PAINEL_PESOS!$B$9+E1464*PAINEL_PESOS!$B$10)*F1464)</f>
        <v/>
      </c>
      <c r="I1464" s="71">
        <f>IF(H1464="","",H1464-G1464)</f>
        <v/>
      </c>
      <c r="J1464" s="71">
        <f>IF(I1464="","",ABS(I1464))</f>
        <v/>
      </c>
      <c r="K1464" t="n">
        <v>0.2</v>
      </c>
      <c r="L1464" t="n">
        <v>0.1091000215482806</v>
      </c>
      <c r="M1464" t="n">
        <v>0.9415329763792067</v>
      </c>
      <c r="N1464" t="n">
        <v>0.9980201534833538</v>
      </c>
      <c r="O1464" t="n">
        <v>0.250816667765364</v>
      </c>
      <c r="P1464" t="n">
        <v>0.9999996024749348</v>
      </c>
      <c r="Q1464" t="n">
        <v>0.9999436692747363</v>
      </c>
      <c r="R1464" t="n">
        <v>0.7611064814229075</v>
      </c>
      <c r="S1464" t="n">
        <v>0.6129037211599485</v>
      </c>
      <c r="T1464" t="n">
        <v>0.2865535773679726</v>
      </c>
      <c r="U1464" t="n">
        <v>0.8654162396424292</v>
      </c>
    </row>
    <row r="1465">
      <c r="A1465" t="inlineStr">
        <is>
          <t>1349930</t>
        </is>
      </c>
      <c r="B1465" s="70">
        <f>SUMPRODUCT(K1465:N1465,PAINEL_PESOS!$C$16:$C$19)</f>
        <v/>
      </c>
      <c r="C1465" s="70">
        <f>SUMPRODUCT(O1465:Q1465,PAINEL_PESOS!$C$21:$C$23)</f>
        <v/>
      </c>
      <c r="D1465" s="70">
        <f>SUMPRODUCT(R1465:S1465,PAINEL_PESOS!$C$25:$C$26)</f>
        <v/>
      </c>
      <c r="E1465" s="70">
        <f>SUMPRODUCT(T1465:U1465,PAINEL_PESOS!$C$28:$C$29)</f>
        <v/>
      </c>
      <c r="F1465" s="70" t="n">
        <v>0.9995751113130222</v>
      </c>
      <c r="G1465" s="70" t="n">
        <v>0.6689817706398146</v>
      </c>
      <c r="H1465" s="71">
        <f>IF(NOT(AND(PAINEL_PESOS!$D$12="OK - 100%",PAINEL_PESOS!$F$20="OK - 100%",PAINEL_PESOS!$F$24="OK - 100%",PAINEL_PESOS!$F$27="OK - 100%",PAINEL_PESOS!$F$30="OK - 100%")),"", (B1465*PAINEL_PESOS!$B$7+C1465*PAINEL_PESOS!$B$8+D1465*PAINEL_PESOS!$B$9+E1465*PAINEL_PESOS!$B$10)*F1465)</f>
        <v/>
      </c>
      <c r="I1465" s="71">
        <f>IF(H1465="","",H1465-G1465)</f>
        <v/>
      </c>
      <c r="J1465" s="71">
        <f>IF(I1465="","",ABS(I1465))</f>
        <v/>
      </c>
      <c r="K1465" t="n">
        <v>0.2</v>
      </c>
      <c r="L1465" t="n">
        <v>0.1114540393576513</v>
      </c>
      <c r="M1465" t="n">
        <v>0.9736031133023796</v>
      </c>
      <c r="N1465" t="n">
        <v>0.9964789778817332</v>
      </c>
      <c r="O1465" t="n">
        <v>0.2639261202889247</v>
      </c>
      <c r="P1465" t="n">
        <v>0.9999690160191748</v>
      </c>
      <c r="Q1465" t="n">
        <v>0.9999183763466503</v>
      </c>
      <c r="R1465" t="n">
        <v>0.9626270494132416</v>
      </c>
      <c r="S1465" t="n">
        <v>0.5663715538390925</v>
      </c>
      <c r="T1465" t="n">
        <v>0.2582322753659751</v>
      </c>
      <c r="U1465" t="n">
        <v>0.9169211216649824</v>
      </c>
    </row>
    <row r="1466">
      <c r="A1466" t="inlineStr">
        <is>
          <t>1349931</t>
        </is>
      </c>
      <c r="B1466" s="70">
        <f>SUMPRODUCT(K1466:N1466,PAINEL_PESOS!$C$16:$C$19)</f>
        <v/>
      </c>
      <c r="C1466" s="70">
        <f>SUMPRODUCT(O1466:Q1466,PAINEL_PESOS!$C$21:$C$23)</f>
        <v/>
      </c>
      <c r="D1466" s="70">
        <f>SUMPRODUCT(R1466:S1466,PAINEL_PESOS!$C$25:$C$26)</f>
        <v/>
      </c>
      <c r="E1466" s="70">
        <f>SUMPRODUCT(T1466:U1466,PAINEL_PESOS!$C$28:$C$29)</f>
        <v/>
      </c>
      <c r="F1466" s="70" t="n">
        <v>0.999790040988528</v>
      </c>
      <c r="G1466" s="70" t="n">
        <v>0.5940268745534334</v>
      </c>
      <c r="H1466" s="71">
        <f>IF(NOT(AND(PAINEL_PESOS!$D$12="OK - 100%",PAINEL_PESOS!$F$20="OK - 100%",PAINEL_PESOS!$F$24="OK - 100%",PAINEL_PESOS!$F$27="OK - 100%",PAINEL_PESOS!$F$30="OK - 100%")),"", (B1466*PAINEL_PESOS!$B$7+C1466*PAINEL_PESOS!$B$8+D1466*PAINEL_PESOS!$B$9+E1466*PAINEL_PESOS!$B$10)*F1466)</f>
        <v/>
      </c>
      <c r="I1466" s="71">
        <f>IF(H1466="","",H1466-G1466)</f>
        <v/>
      </c>
      <c r="J1466" s="71">
        <f>IF(I1466="","",ABS(I1466))</f>
        <v/>
      </c>
      <c r="K1466" t="n">
        <v>0.2</v>
      </c>
      <c r="L1466" t="n">
        <v>0.4305441300207019</v>
      </c>
      <c r="M1466" t="n">
        <v>0.7692701297169361</v>
      </c>
      <c r="N1466" t="n">
        <v>0.9982967686644667</v>
      </c>
      <c r="O1466" t="n">
        <v>0.3106517288344968</v>
      </c>
      <c r="P1466" t="n">
        <v>0.9999983780131212</v>
      </c>
      <c r="Q1466" t="n">
        <v>0.9999367085680169</v>
      </c>
      <c r="R1466" t="n">
        <v>0.2731496384833651</v>
      </c>
      <c r="S1466" t="n">
        <v>0.6204269308414467</v>
      </c>
      <c r="T1466" t="n">
        <v>0.2940957771703616</v>
      </c>
      <c r="U1466" t="n">
        <v>0.8260939053519766</v>
      </c>
    </row>
    <row r="1467">
      <c r="A1467" t="inlineStr">
        <is>
          <t>1349932</t>
        </is>
      </c>
      <c r="B1467" s="70">
        <f>SUMPRODUCT(K1467:N1467,PAINEL_PESOS!$C$16:$C$19)</f>
        <v/>
      </c>
      <c r="C1467" s="70">
        <f>SUMPRODUCT(O1467:Q1467,PAINEL_PESOS!$C$21:$C$23)</f>
        <v/>
      </c>
      <c r="D1467" s="70">
        <f>SUMPRODUCT(R1467:S1467,PAINEL_PESOS!$C$25:$C$26)</f>
        <v/>
      </c>
      <c r="E1467" s="70">
        <f>SUMPRODUCT(T1467:U1467,PAINEL_PESOS!$C$28:$C$29)</f>
        <v/>
      </c>
      <c r="F1467" s="70" t="n">
        <v>0.9997246119743767</v>
      </c>
      <c r="G1467" s="70" t="n">
        <v>0.6757077601939363</v>
      </c>
      <c r="H1467" s="71">
        <f>IF(NOT(AND(PAINEL_PESOS!$D$12="OK - 100%",PAINEL_PESOS!$F$20="OK - 100%",PAINEL_PESOS!$F$24="OK - 100%",PAINEL_PESOS!$F$27="OK - 100%",PAINEL_PESOS!$F$30="OK - 100%")),"", (B1467*PAINEL_PESOS!$B$7+C1467*PAINEL_PESOS!$B$8+D1467*PAINEL_PESOS!$B$9+E1467*PAINEL_PESOS!$B$10)*F1467)</f>
        <v/>
      </c>
      <c r="I1467" s="71">
        <f>IF(H1467="","",H1467-G1467)</f>
        <v/>
      </c>
      <c r="J1467" s="71">
        <f>IF(I1467="","",ABS(I1467))</f>
        <v/>
      </c>
      <c r="K1467" t="n">
        <v>0.2</v>
      </c>
      <c r="L1467" t="n">
        <v>0.006266333970348881</v>
      </c>
      <c r="M1467" t="n">
        <v>0.9966418531265089</v>
      </c>
      <c r="N1467" t="n">
        <v>0.9977236336736369</v>
      </c>
      <c r="O1467" t="n">
        <v>0.2237550916846229</v>
      </c>
      <c r="P1467" t="n">
        <v>0.9999999750656973</v>
      </c>
      <c r="Q1467" t="n">
        <v>0.9999402340943835</v>
      </c>
      <c r="R1467" t="n">
        <v>0.9672815921308999</v>
      </c>
      <c r="S1467" t="n">
        <v>0.6822162576214541</v>
      </c>
      <c r="T1467" t="n">
        <v>0.2690036414538909</v>
      </c>
      <c r="U1467" t="n">
        <v>0.9058702107419357</v>
      </c>
    </row>
    <row r="1468">
      <c r="A1468" t="inlineStr">
        <is>
          <t>1349946</t>
        </is>
      </c>
      <c r="B1468" s="70">
        <f>SUMPRODUCT(K1468:N1468,PAINEL_PESOS!$C$16:$C$19)</f>
        <v/>
      </c>
      <c r="C1468" s="70">
        <f>SUMPRODUCT(O1468:Q1468,PAINEL_PESOS!$C$21:$C$23)</f>
        <v/>
      </c>
      <c r="D1468" s="70">
        <f>SUMPRODUCT(R1468:S1468,PAINEL_PESOS!$C$25:$C$26)</f>
        <v/>
      </c>
      <c r="E1468" s="70">
        <f>SUMPRODUCT(T1468:U1468,PAINEL_PESOS!$C$28:$C$29)</f>
        <v/>
      </c>
      <c r="F1468" s="70" t="n">
        <v>0.9998584781766153</v>
      </c>
      <c r="G1468" s="70" t="n">
        <v>0.7131150056542599</v>
      </c>
      <c r="H1468" s="71">
        <f>IF(NOT(AND(PAINEL_PESOS!$D$12="OK - 100%",PAINEL_PESOS!$F$20="OK - 100%",PAINEL_PESOS!$F$24="OK - 100%",PAINEL_PESOS!$F$27="OK - 100%",PAINEL_PESOS!$F$30="OK - 100%")),"", (B1468*PAINEL_PESOS!$B$7+C1468*PAINEL_PESOS!$B$8+D1468*PAINEL_PESOS!$B$9+E1468*PAINEL_PESOS!$B$10)*F1468)</f>
        <v/>
      </c>
      <c r="I1468" s="71">
        <f>IF(H1468="","",H1468-G1468)</f>
        <v/>
      </c>
      <c r="J1468" s="71">
        <f>IF(I1468="","",ABS(I1468))</f>
        <v/>
      </c>
      <c r="K1468" t="n">
        <v>0.2</v>
      </c>
      <c r="L1468" t="n">
        <v>0.9822256415967787</v>
      </c>
      <c r="M1468" t="n">
        <v>0.4736223790499084</v>
      </c>
      <c r="N1468" t="n">
        <v>0.9989025712461107</v>
      </c>
      <c r="O1468" t="n">
        <v>0.3740347875352692</v>
      </c>
      <c r="P1468" t="n">
        <v>0.9999964194503571</v>
      </c>
      <c r="Q1468" t="n">
        <v>0.9999295511345039</v>
      </c>
      <c r="R1468" t="n">
        <v>0.927074900188552</v>
      </c>
      <c r="S1468" t="n">
        <v>0.6200137208918015</v>
      </c>
      <c r="T1468" t="n">
        <v>0.3896316500465504</v>
      </c>
      <c r="U1468" t="n">
        <v>0.8589914577111655</v>
      </c>
    </row>
    <row r="1469">
      <c r="A1469" t="inlineStr">
        <is>
          <t>1349947</t>
        </is>
      </c>
      <c r="B1469" s="70">
        <f>SUMPRODUCT(K1469:N1469,PAINEL_PESOS!$C$16:$C$19)</f>
        <v/>
      </c>
      <c r="C1469" s="70">
        <f>SUMPRODUCT(O1469:Q1469,PAINEL_PESOS!$C$21:$C$23)</f>
        <v/>
      </c>
      <c r="D1469" s="70">
        <f>SUMPRODUCT(R1469:S1469,PAINEL_PESOS!$C$25:$C$26)</f>
        <v/>
      </c>
      <c r="E1469" s="70">
        <f>SUMPRODUCT(T1469:U1469,PAINEL_PESOS!$C$28:$C$29)</f>
        <v/>
      </c>
      <c r="F1469" s="70" t="n">
        <v>0.9998355199550518</v>
      </c>
      <c r="G1469" s="70" t="n">
        <v>0.7249230991799761</v>
      </c>
      <c r="H1469" s="71">
        <f>IF(NOT(AND(PAINEL_PESOS!$D$12="OK - 100%",PAINEL_PESOS!$F$20="OK - 100%",PAINEL_PESOS!$F$24="OK - 100%",PAINEL_PESOS!$F$27="OK - 100%",PAINEL_PESOS!$F$30="OK - 100%")),"", (B1469*PAINEL_PESOS!$B$7+C1469*PAINEL_PESOS!$B$8+D1469*PAINEL_PESOS!$B$9+E1469*PAINEL_PESOS!$B$10)*F1469)</f>
        <v/>
      </c>
      <c r="I1469" s="71">
        <f>IF(H1469="","",H1469-G1469)</f>
        <v/>
      </c>
      <c r="J1469" s="71">
        <f>IF(I1469="","",ABS(I1469))</f>
        <v/>
      </c>
      <c r="K1469" t="n">
        <v>0.2</v>
      </c>
      <c r="L1469" t="n">
        <v>0.9999999999999998</v>
      </c>
      <c r="M1469" t="n">
        <v>0.4640970479101187</v>
      </c>
      <c r="N1469" t="n">
        <v>0.9987281782768896</v>
      </c>
      <c r="O1469" t="n">
        <v>0.3756717479295542</v>
      </c>
      <c r="P1469" t="n">
        <v>0.9999956287448329</v>
      </c>
      <c r="Q1469" t="n">
        <v>0.9999161183014988</v>
      </c>
      <c r="R1469" t="n">
        <v>0.921611913668135</v>
      </c>
      <c r="S1469" t="n">
        <v>0.6877164078167366</v>
      </c>
      <c r="T1469" t="n">
        <v>0.4009472998278378</v>
      </c>
      <c r="U1469" t="n">
        <v>0.8749282690417083</v>
      </c>
    </row>
    <row r="1470">
      <c r="A1470" t="inlineStr">
        <is>
          <t>1349948</t>
        </is>
      </c>
      <c r="B1470" s="70">
        <f>SUMPRODUCT(K1470:N1470,PAINEL_PESOS!$C$16:$C$19)</f>
        <v/>
      </c>
      <c r="C1470" s="70">
        <f>SUMPRODUCT(O1470:Q1470,PAINEL_PESOS!$C$21:$C$23)</f>
        <v/>
      </c>
      <c r="D1470" s="70">
        <f>SUMPRODUCT(R1470:S1470,PAINEL_PESOS!$C$25:$C$26)</f>
        <v/>
      </c>
      <c r="E1470" s="70">
        <f>SUMPRODUCT(T1470:U1470,PAINEL_PESOS!$C$28:$C$29)</f>
        <v/>
      </c>
      <c r="F1470" s="70" t="n">
        <v>0.9998482267531682</v>
      </c>
      <c r="G1470" s="70" t="n">
        <v>0.7276909113725065</v>
      </c>
      <c r="H1470" s="71">
        <f>IF(NOT(AND(PAINEL_PESOS!$D$12="OK - 100%",PAINEL_PESOS!$F$20="OK - 100%",PAINEL_PESOS!$F$24="OK - 100%",PAINEL_PESOS!$F$27="OK - 100%",PAINEL_PESOS!$F$30="OK - 100%")),"", (B1470*PAINEL_PESOS!$B$7+C1470*PAINEL_PESOS!$B$8+D1470*PAINEL_PESOS!$B$9+E1470*PAINEL_PESOS!$B$10)*F1470)</f>
        <v/>
      </c>
      <c r="I1470" s="71">
        <f>IF(H1470="","",H1470-G1470)</f>
        <v/>
      </c>
      <c r="J1470" s="71">
        <f>IF(I1470="","",ABS(I1470))</f>
        <v/>
      </c>
      <c r="K1470" t="n">
        <v>0.2</v>
      </c>
      <c r="L1470" t="n">
        <v>0.9999999999999998</v>
      </c>
      <c r="M1470" t="n">
        <v>0.4640970479101187</v>
      </c>
      <c r="N1470" t="n">
        <v>0.9988264379201588</v>
      </c>
      <c r="O1470" t="n">
        <v>0.3756717479295542</v>
      </c>
      <c r="P1470" t="n">
        <v>0.9999959666331583</v>
      </c>
      <c r="Q1470" t="n">
        <v>0.9999226017890114</v>
      </c>
      <c r="R1470" t="n">
        <v>0.9643699924647732</v>
      </c>
      <c r="S1470" t="n">
        <v>0.627223535983727</v>
      </c>
      <c r="T1470" t="n">
        <v>0.4611965653449254</v>
      </c>
      <c r="U1470" t="n">
        <v>0.8544322629220703</v>
      </c>
    </row>
    <row r="1471">
      <c r="A1471" t="inlineStr">
        <is>
          <t>1349949</t>
        </is>
      </c>
      <c r="B1471" s="70">
        <f>SUMPRODUCT(K1471:N1471,PAINEL_PESOS!$C$16:$C$19)</f>
        <v/>
      </c>
      <c r="C1471" s="70">
        <f>SUMPRODUCT(O1471:Q1471,PAINEL_PESOS!$C$21:$C$23)</f>
        <v/>
      </c>
      <c r="D1471" s="70">
        <f>SUMPRODUCT(R1471:S1471,PAINEL_PESOS!$C$25:$C$26)</f>
        <v/>
      </c>
      <c r="E1471" s="70">
        <f>SUMPRODUCT(T1471:U1471,PAINEL_PESOS!$C$28:$C$29)</f>
        <v/>
      </c>
      <c r="F1471" s="70" t="n">
        <v>0.9998593352208041</v>
      </c>
      <c r="G1471" s="70" t="n">
        <v>0.7154069515411927</v>
      </c>
      <c r="H1471" s="71">
        <f>IF(NOT(AND(PAINEL_PESOS!$D$12="OK - 100%",PAINEL_PESOS!$F$20="OK - 100%",PAINEL_PESOS!$F$24="OK - 100%",PAINEL_PESOS!$F$27="OK - 100%",PAINEL_PESOS!$F$30="OK - 100%")),"", (B1471*PAINEL_PESOS!$B$7+C1471*PAINEL_PESOS!$B$8+D1471*PAINEL_PESOS!$B$9+E1471*PAINEL_PESOS!$B$10)*F1471)</f>
        <v/>
      </c>
      <c r="I1471" s="71">
        <f>IF(H1471="","",H1471-G1471)</f>
        <v/>
      </c>
      <c r="J1471" s="71">
        <f>IF(I1471="","",ABS(I1471))</f>
        <v/>
      </c>
      <c r="K1471" t="n">
        <v>0.2</v>
      </c>
      <c r="L1471" t="n">
        <v>0.9999999999999998</v>
      </c>
      <c r="M1471" t="n">
        <v>0.4640970479101187</v>
      </c>
      <c r="N1471" t="n">
        <v>0.9989123371210895</v>
      </c>
      <c r="O1471" t="n">
        <v>0.3756717479295542</v>
      </c>
      <c r="P1471" t="n">
        <v>0.9999962619939894</v>
      </c>
      <c r="Q1471" t="n">
        <v>0.999928269300477</v>
      </c>
      <c r="R1471" t="n">
        <v>0.9158947241941324</v>
      </c>
      <c r="S1471" t="n">
        <v>0.6237248834459532</v>
      </c>
      <c r="T1471" t="n">
        <v>0.416786912577761</v>
      </c>
      <c r="U1471" t="n">
        <v>0.8524187205266556</v>
      </c>
    </row>
    <row r="1472">
      <c r="A1472" t="inlineStr">
        <is>
          <t>1349950</t>
        </is>
      </c>
      <c r="B1472" s="70">
        <f>SUMPRODUCT(K1472:N1472,PAINEL_PESOS!$C$16:$C$19)</f>
        <v/>
      </c>
      <c r="C1472" s="70">
        <f>SUMPRODUCT(O1472:Q1472,PAINEL_PESOS!$C$21:$C$23)</f>
        <v/>
      </c>
      <c r="D1472" s="70">
        <f>SUMPRODUCT(R1472:S1472,PAINEL_PESOS!$C$25:$C$26)</f>
        <v/>
      </c>
      <c r="E1472" s="70">
        <f>SUMPRODUCT(T1472:U1472,PAINEL_PESOS!$C$28:$C$29)</f>
        <v/>
      </c>
      <c r="F1472" s="70" t="n">
        <v>0.999318532982072</v>
      </c>
      <c r="G1472" s="70" t="n">
        <v>0.652916144099702</v>
      </c>
      <c r="H1472" s="71">
        <f>IF(NOT(AND(PAINEL_PESOS!$D$12="OK - 100%",PAINEL_PESOS!$F$20="OK - 100%",PAINEL_PESOS!$F$24="OK - 100%",PAINEL_PESOS!$F$27="OK - 100%",PAINEL_PESOS!$F$30="OK - 100%")),"", (B1472*PAINEL_PESOS!$B$7+C1472*PAINEL_PESOS!$B$8+D1472*PAINEL_PESOS!$B$9+E1472*PAINEL_PESOS!$B$10)*F1472)</f>
        <v/>
      </c>
      <c r="I1472" s="71">
        <f>IF(H1472="","",H1472-G1472)</f>
        <v/>
      </c>
      <c r="J1472" s="71">
        <f>IF(I1472="","",ABS(I1472))</f>
        <v/>
      </c>
      <c r="K1472" t="n">
        <v>0.2</v>
      </c>
      <c r="L1472" t="n">
        <v>0.685909542812859</v>
      </c>
      <c r="M1472" t="n">
        <v>0.6324139158486517</v>
      </c>
      <c r="N1472" t="n">
        <v>0.9981955889332952</v>
      </c>
      <c r="O1472" t="n">
        <v>0.374296710627912</v>
      </c>
      <c r="P1472" t="n">
        <v>0.999997124716027</v>
      </c>
      <c r="Q1472" t="n">
        <v>0.9977134992460628</v>
      </c>
      <c r="R1472" t="n">
        <v>0.5307219567570262</v>
      </c>
      <c r="S1472" t="n">
        <v>0.5280123462619656</v>
      </c>
      <c r="T1472" t="n">
        <v>0.4807572106509538</v>
      </c>
      <c r="U1472" t="n">
        <v>0.8478018461657792</v>
      </c>
    </row>
    <row r="1473">
      <c r="A1473" t="inlineStr">
        <is>
          <t>1349951</t>
        </is>
      </c>
      <c r="B1473" s="70">
        <f>SUMPRODUCT(K1473:N1473,PAINEL_PESOS!$C$16:$C$19)</f>
        <v/>
      </c>
      <c r="C1473" s="70">
        <f>SUMPRODUCT(O1473:Q1473,PAINEL_PESOS!$C$21:$C$23)</f>
        <v/>
      </c>
      <c r="D1473" s="70">
        <f>SUMPRODUCT(R1473:S1473,PAINEL_PESOS!$C$25:$C$26)</f>
        <v/>
      </c>
      <c r="E1473" s="70">
        <f>SUMPRODUCT(T1473:U1473,PAINEL_PESOS!$C$28:$C$29)</f>
        <v/>
      </c>
      <c r="F1473" s="70" t="n">
        <v>0.9998556622886831</v>
      </c>
      <c r="G1473" s="70" t="n">
        <v>0.7042546314087782</v>
      </c>
      <c r="H1473" s="71">
        <f>IF(NOT(AND(PAINEL_PESOS!$D$12="OK - 100%",PAINEL_PESOS!$F$20="OK - 100%",PAINEL_PESOS!$F$24="OK - 100%",PAINEL_PESOS!$F$27="OK - 100%",PAINEL_PESOS!$F$30="OK - 100%")),"", (B1473*PAINEL_PESOS!$B$7+C1473*PAINEL_PESOS!$B$8+D1473*PAINEL_PESOS!$B$9+E1473*PAINEL_PESOS!$B$10)*F1473)</f>
        <v/>
      </c>
      <c r="I1473" s="71">
        <f>IF(H1473="","",H1473-G1473)</f>
        <v/>
      </c>
      <c r="J1473" s="71">
        <f>IF(I1473="","",ABS(I1473))</f>
        <v/>
      </c>
      <c r="K1473" t="n">
        <v>0.2</v>
      </c>
      <c r="L1473" t="n">
        <v>0.9824223976188976</v>
      </c>
      <c r="M1473" t="n">
        <v>0.4721016964723745</v>
      </c>
      <c r="N1473" t="n">
        <v>0.9990456290465886</v>
      </c>
      <c r="O1473" t="n">
        <v>0.3746815710753677</v>
      </c>
      <c r="P1473" t="n">
        <v>0.9999969240964762</v>
      </c>
      <c r="Q1473" t="n">
        <v>0.999835986778308</v>
      </c>
      <c r="R1473" t="n">
        <v>0.7924831048256264</v>
      </c>
      <c r="S1473" t="n">
        <v>0.6271702656364262</v>
      </c>
      <c r="T1473" t="n">
        <v>0.4743597564867463</v>
      </c>
      <c r="U1473" t="n">
        <v>0.8310427295254672</v>
      </c>
    </row>
    <row r="1474">
      <c r="A1474" t="inlineStr">
        <is>
          <t>1349952</t>
        </is>
      </c>
      <c r="B1474" s="70">
        <f>SUMPRODUCT(K1474:N1474,PAINEL_PESOS!$C$16:$C$19)</f>
        <v/>
      </c>
      <c r="C1474" s="70">
        <f>SUMPRODUCT(O1474:Q1474,PAINEL_PESOS!$C$21:$C$23)</f>
        <v/>
      </c>
      <c r="D1474" s="70">
        <f>SUMPRODUCT(R1474:S1474,PAINEL_PESOS!$C$25:$C$26)</f>
        <v/>
      </c>
      <c r="E1474" s="70">
        <f>SUMPRODUCT(T1474:U1474,PAINEL_PESOS!$C$28:$C$29)</f>
        <v/>
      </c>
      <c r="F1474" s="70" t="n">
        <v>0.9985390928413371</v>
      </c>
      <c r="G1474" s="70" t="n">
        <v>0.6184975032488277</v>
      </c>
      <c r="H1474" s="71">
        <f>IF(NOT(AND(PAINEL_PESOS!$D$12="OK - 100%",PAINEL_PESOS!$F$20="OK - 100%",PAINEL_PESOS!$F$24="OK - 100%",PAINEL_PESOS!$F$27="OK - 100%",PAINEL_PESOS!$F$30="OK - 100%")),"", (B1474*PAINEL_PESOS!$B$7+C1474*PAINEL_PESOS!$B$8+D1474*PAINEL_PESOS!$B$9+E1474*PAINEL_PESOS!$B$10)*F1474)</f>
        <v/>
      </c>
      <c r="I1474" s="71">
        <f>IF(H1474="","",H1474-G1474)</f>
        <v/>
      </c>
      <c r="J1474" s="71">
        <f>IF(I1474="","",ABS(I1474))</f>
        <v/>
      </c>
      <c r="K1474" t="n">
        <v>0.2</v>
      </c>
      <c r="L1474" t="n">
        <v>0.001979693380457997</v>
      </c>
      <c r="M1474" t="n">
        <v>0.9986218639197567</v>
      </c>
      <c r="N1474" t="n">
        <v>0.9972877587609553</v>
      </c>
      <c r="O1474" t="n">
        <v>0.3735744005407342</v>
      </c>
      <c r="P1474" t="n">
        <v>0.9999972308519929</v>
      </c>
      <c r="Q1474" t="n">
        <v>0.9944474780943474</v>
      </c>
      <c r="R1474" t="n">
        <v>0.4608673813910572</v>
      </c>
      <c r="S1474" t="n">
        <v>0.5168811452076276</v>
      </c>
      <c r="T1474" t="n">
        <v>0.4841719618606095</v>
      </c>
      <c r="U1474" t="n">
        <v>0.8156745882920122</v>
      </c>
    </row>
    <row r="1475">
      <c r="A1475" t="inlineStr">
        <is>
          <t>1349953</t>
        </is>
      </c>
      <c r="B1475" s="70">
        <f>SUMPRODUCT(K1475:N1475,PAINEL_PESOS!$C$16:$C$19)</f>
        <v/>
      </c>
      <c r="C1475" s="70">
        <f>SUMPRODUCT(O1475:Q1475,PAINEL_PESOS!$C$21:$C$23)</f>
        <v/>
      </c>
      <c r="D1475" s="70">
        <f>SUMPRODUCT(R1475:S1475,PAINEL_PESOS!$C$25:$C$26)</f>
        <v/>
      </c>
      <c r="E1475" s="70">
        <f>SUMPRODUCT(T1475:U1475,PAINEL_PESOS!$C$28:$C$29)</f>
        <v/>
      </c>
      <c r="F1475" s="70" t="n">
        <v>0.9988300632154233</v>
      </c>
      <c r="G1475" s="70" t="n">
        <v>0.6351925993045587</v>
      </c>
      <c r="H1475" s="71">
        <f>IF(NOT(AND(PAINEL_PESOS!$D$12="OK - 100%",PAINEL_PESOS!$F$20="OK - 100%",PAINEL_PESOS!$F$24="OK - 100%",PAINEL_PESOS!$F$27="OK - 100%",PAINEL_PESOS!$F$30="OK - 100%")),"", (B1475*PAINEL_PESOS!$B$7+C1475*PAINEL_PESOS!$B$8+D1475*PAINEL_PESOS!$B$9+E1475*PAINEL_PESOS!$B$10)*F1475)</f>
        <v/>
      </c>
      <c r="I1475" s="71">
        <f>IF(H1475="","",H1475-G1475)</f>
        <v/>
      </c>
      <c r="J1475" s="71">
        <f>IF(I1475="","",ABS(I1475))</f>
        <v/>
      </c>
      <c r="K1475" t="n">
        <v>0.2</v>
      </c>
      <c r="L1475" t="n">
        <v>0.3415315833221086</v>
      </c>
      <c r="M1475" t="n">
        <v>0.8169722162657507</v>
      </c>
      <c r="N1475" t="n">
        <v>0.9976476574362464</v>
      </c>
      <c r="O1475" t="n">
        <v>0.3727706056637561</v>
      </c>
      <c r="P1475" t="n">
        <v>0.9999983558772496</v>
      </c>
      <c r="Q1475" t="n">
        <v>0.9956554136191248</v>
      </c>
      <c r="R1475" t="n">
        <v>0.4857671641670375</v>
      </c>
      <c r="S1475" t="n">
        <v>0.5282002335071345</v>
      </c>
      <c r="T1475" t="n">
        <v>0.4723780783880346</v>
      </c>
      <c r="U1475" t="n">
        <v>0.844122051436267</v>
      </c>
    </row>
    <row r="1476">
      <c r="A1476" t="inlineStr">
        <is>
          <t>1349954</t>
        </is>
      </c>
      <c r="B1476" s="70">
        <f>SUMPRODUCT(K1476:N1476,PAINEL_PESOS!$C$16:$C$19)</f>
        <v/>
      </c>
      <c r="C1476" s="70">
        <f>SUMPRODUCT(O1476:Q1476,PAINEL_PESOS!$C$21:$C$23)</f>
        <v/>
      </c>
      <c r="D1476" s="70">
        <f>SUMPRODUCT(R1476:S1476,PAINEL_PESOS!$C$25:$C$26)</f>
        <v/>
      </c>
      <c r="E1476" s="70">
        <f>SUMPRODUCT(T1476:U1476,PAINEL_PESOS!$C$28:$C$29)</f>
        <v/>
      </c>
      <c r="F1476" s="70" t="n">
        <v>0.9980745437061124</v>
      </c>
      <c r="G1476" s="70" t="n">
        <v>0.6007189174980997</v>
      </c>
      <c r="H1476" s="71">
        <f>IF(NOT(AND(PAINEL_PESOS!$D$12="OK - 100%",PAINEL_PESOS!$F$20="OK - 100%",PAINEL_PESOS!$F$24="OK - 100%",PAINEL_PESOS!$F$27="OK - 100%",PAINEL_PESOS!$F$30="OK - 100%")),"", (B1476*PAINEL_PESOS!$B$7+C1476*PAINEL_PESOS!$B$8+D1476*PAINEL_PESOS!$B$9+E1476*PAINEL_PESOS!$B$10)*F1476)</f>
        <v/>
      </c>
      <c r="I1476" s="71">
        <f>IF(H1476="","",H1476-G1476)</f>
        <v/>
      </c>
      <c r="J1476" s="71">
        <f>IF(I1476="","",ABS(I1476))</f>
        <v/>
      </c>
      <c r="K1476" t="n">
        <v>0.2</v>
      </c>
      <c r="L1476" t="n">
        <v>0</v>
      </c>
      <c r="M1476" t="n">
        <v>0.9956214296715971</v>
      </c>
      <c r="N1476" t="n">
        <v>0.9965860696135055</v>
      </c>
      <c r="O1476" t="n">
        <v>0.3717825778308714</v>
      </c>
      <c r="P1476" t="n">
        <v>0.9999984377358246</v>
      </c>
      <c r="Q1476" t="n">
        <v>0.9925871551011551</v>
      </c>
      <c r="R1476" t="n">
        <v>0.3422045563994895</v>
      </c>
      <c r="S1476" t="n">
        <v>0.5347576017619676</v>
      </c>
      <c r="T1476" t="n">
        <v>0.4379999453328057</v>
      </c>
      <c r="U1476" t="n">
        <v>0.8277111550278056</v>
      </c>
    </row>
    <row r="1477">
      <c r="A1477" t="inlineStr">
        <is>
          <t>1349955</t>
        </is>
      </c>
      <c r="B1477" s="70">
        <f>SUMPRODUCT(K1477:N1477,PAINEL_PESOS!$C$16:$C$19)</f>
        <v/>
      </c>
      <c r="C1477" s="70">
        <f>SUMPRODUCT(O1477:Q1477,PAINEL_PESOS!$C$21:$C$23)</f>
        <v/>
      </c>
      <c r="D1477" s="70">
        <f>SUMPRODUCT(R1477:S1477,PAINEL_PESOS!$C$25:$C$26)</f>
        <v/>
      </c>
      <c r="E1477" s="70">
        <f>SUMPRODUCT(T1477:U1477,PAINEL_PESOS!$C$28:$C$29)</f>
        <v/>
      </c>
      <c r="F1477" s="70" t="n">
        <v>0.9984174279711526</v>
      </c>
      <c r="G1477" s="70" t="n">
        <v>0.6013963619637728</v>
      </c>
      <c r="H1477" s="71">
        <f>IF(NOT(AND(PAINEL_PESOS!$D$12="OK - 100%",PAINEL_PESOS!$F$20="OK - 100%",PAINEL_PESOS!$F$24="OK - 100%",PAINEL_PESOS!$F$27="OK - 100%",PAINEL_PESOS!$F$30="OK - 100%")),"", (B1477*PAINEL_PESOS!$B$7+C1477*PAINEL_PESOS!$B$8+D1477*PAINEL_PESOS!$B$9+E1477*PAINEL_PESOS!$B$10)*F1477)</f>
        <v/>
      </c>
      <c r="I1477" s="71">
        <f>IF(H1477="","",H1477-G1477)</f>
        <v/>
      </c>
      <c r="J1477" s="71">
        <f>IF(I1477="","",ABS(I1477))</f>
        <v/>
      </c>
      <c r="K1477" t="n">
        <v>0.2</v>
      </c>
      <c r="L1477" t="n">
        <v>0</v>
      </c>
      <c r="M1477" t="n">
        <v>0.9067277688400484</v>
      </c>
      <c r="N1477" t="n">
        <v>0.997351729121843</v>
      </c>
      <c r="O1477" t="n">
        <v>0.3837992378471309</v>
      </c>
      <c r="P1477" t="n">
        <v>0.9999840733029698</v>
      </c>
      <c r="Q1477" t="n">
        <v>0.9938257063050684</v>
      </c>
      <c r="R1477" t="n">
        <v>0.3782919187189796</v>
      </c>
      <c r="S1477" t="n">
        <v>0.5246592862229287</v>
      </c>
      <c r="T1477" t="n">
        <v>0.4713086249666162</v>
      </c>
      <c r="U1477" t="n">
        <v>0.8074247318448112</v>
      </c>
    </row>
    <row r="1478">
      <c r="A1478" t="inlineStr">
        <is>
          <t>1349933</t>
        </is>
      </c>
      <c r="B1478" s="70">
        <f>SUMPRODUCT(K1478:N1478,PAINEL_PESOS!$C$16:$C$19)</f>
        <v/>
      </c>
      <c r="C1478" s="70">
        <f>SUMPRODUCT(O1478:Q1478,PAINEL_PESOS!$C$21:$C$23)</f>
        <v/>
      </c>
      <c r="D1478" s="70">
        <f>SUMPRODUCT(R1478:S1478,PAINEL_PESOS!$C$25:$C$26)</f>
        <v/>
      </c>
      <c r="E1478" s="70">
        <f>SUMPRODUCT(T1478:U1478,PAINEL_PESOS!$C$28:$C$29)</f>
        <v/>
      </c>
      <c r="F1478" s="70" t="n">
        <v>0.9997485761379291</v>
      </c>
      <c r="G1478" s="70" t="n">
        <v>0.6335339309923802</v>
      </c>
      <c r="H1478" s="71">
        <f>IF(NOT(AND(PAINEL_PESOS!$D$12="OK - 100%",PAINEL_PESOS!$F$20="OK - 100%",PAINEL_PESOS!$F$24="OK - 100%",PAINEL_PESOS!$F$27="OK - 100%",PAINEL_PESOS!$F$30="OK - 100%")),"", (B1478*PAINEL_PESOS!$B$7+C1478*PAINEL_PESOS!$B$8+D1478*PAINEL_PESOS!$B$9+E1478*PAINEL_PESOS!$B$10)*F1478)</f>
        <v/>
      </c>
      <c r="I1478" s="71">
        <f>IF(H1478="","",H1478-G1478)</f>
        <v/>
      </c>
      <c r="J1478" s="71">
        <f>IF(I1478="","",ABS(I1478))</f>
        <v/>
      </c>
      <c r="K1478" t="n">
        <v>0.2</v>
      </c>
      <c r="L1478" t="n">
        <v>0.1334362245131932</v>
      </c>
      <c r="M1478" t="n">
        <v>0.9284911333676515</v>
      </c>
      <c r="N1478" t="n">
        <v>0.9979316348949172</v>
      </c>
      <c r="O1478" t="n">
        <v>0.2564637078113168</v>
      </c>
      <c r="P1478" t="n">
        <v>0.9999994852155135</v>
      </c>
      <c r="Q1478" t="n">
        <v>0.9999399957068679</v>
      </c>
      <c r="R1478" t="n">
        <v>0.5756739261267962</v>
      </c>
      <c r="S1478" t="n">
        <v>0.6554546173223079</v>
      </c>
      <c r="T1478" t="n">
        <v>0.298007827610786</v>
      </c>
      <c r="U1478" t="n">
        <v>0.906211392849677</v>
      </c>
    </row>
    <row r="1479">
      <c r="A1479" t="inlineStr">
        <is>
          <t>1350001</t>
        </is>
      </c>
      <c r="B1479" s="70">
        <f>SUMPRODUCT(K1479:N1479,PAINEL_PESOS!$C$16:$C$19)</f>
        <v/>
      </c>
      <c r="C1479" s="70">
        <f>SUMPRODUCT(O1479:Q1479,PAINEL_PESOS!$C$21:$C$23)</f>
        <v/>
      </c>
      <c r="D1479" s="70">
        <f>SUMPRODUCT(R1479:S1479,PAINEL_PESOS!$C$25:$C$26)</f>
        <v/>
      </c>
      <c r="E1479" s="70">
        <f>SUMPRODUCT(T1479:U1479,PAINEL_PESOS!$C$28:$C$29)</f>
        <v/>
      </c>
      <c r="F1479" s="70" t="n">
        <v>0.9983786977882255</v>
      </c>
      <c r="G1479" s="70" t="n">
        <v>0.6891811804846715</v>
      </c>
      <c r="H1479" s="71">
        <f>IF(NOT(AND(PAINEL_PESOS!$D$12="OK - 100%",PAINEL_PESOS!$F$20="OK - 100%",PAINEL_PESOS!$F$24="OK - 100%",PAINEL_PESOS!$F$27="OK - 100%",PAINEL_PESOS!$F$30="OK - 100%")),"", (B1479*PAINEL_PESOS!$B$7+C1479*PAINEL_PESOS!$B$8+D1479*PAINEL_PESOS!$B$9+E1479*PAINEL_PESOS!$B$10)*F1479)</f>
        <v/>
      </c>
      <c r="I1479" s="71">
        <f>IF(H1479="","",H1479-G1479)</f>
        <v/>
      </c>
      <c r="J1479" s="71">
        <f>IF(I1479="","",ABS(I1479))</f>
        <v/>
      </c>
      <c r="K1479" t="n">
        <v>0.2</v>
      </c>
      <c r="L1479" t="n">
        <v>0.009706135565876819</v>
      </c>
      <c r="M1479" t="n">
        <v>0.7307274870318741</v>
      </c>
      <c r="N1479" t="n">
        <v>0.9977928226304165</v>
      </c>
      <c r="O1479" t="n">
        <v>0.4006942500488309</v>
      </c>
      <c r="P1479" t="n">
        <v>0.9999608660628203</v>
      </c>
      <c r="Q1479" t="n">
        <v>0.993398408550936</v>
      </c>
      <c r="R1479" t="n">
        <v>0.9417760564504061</v>
      </c>
      <c r="S1479" t="n">
        <v>0.6935020516390566</v>
      </c>
      <c r="T1479" t="n">
        <v>0.519124688202287</v>
      </c>
      <c r="U1479" t="n">
        <v>0.8028512259445566</v>
      </c>
    </row>
    <row r="1480">
      <c r="A1480" t="inlineStr">
        <is>
          <t>1350002</t>
        </is>
      </c>
      <c r="B1480" s="70">
        <f>SUMPRODUCT(K1480:N1480,PAINEL_PESOS!$C$16:$C$19)</f>
        <v/>
      </c>
      <c r="C1480" s="70">
        <f>SUMPRODUCT(O1480:Q1480,PAINEL_PESOS!$C$21:$C$23)</f>
        <v/>
      </c>
      <c r="D1480" s="70">
        <f>SUMPRODUCT(R1480:S1480,PAINEL_PESOS!$C$25:$C$26)</f>
        <v/>
      </c>
      <c r="E1480" s="70">
        <f>SUMPRODUCT(T1480:U1480,PAINEL_PESOS!$C$28:$C$29)</f>
        <v/>
      </c>
      <c r="F1480" s="70" t="n">
        <v>0.9988854793340619</v>
      </c>
      <c r="G1480" s="70" t="n">
        <v>0.5722208562659437</v>
      </c>
      <c r="H1480" s="71">
        <f>IF(NOT(AND(PAINEL_PESOS!$D$12="OK - 100%",PAINEL_PESOS!$F$20="OK - 100%",PAINEL_PESOS!$F$24="OK - 100%",PAINEL_PESOS!$F$27="OK - 100%",PAINEL_PESOS!$F$30="OK - 100%")),"", (B1480*PAINEL_PESOS!$B$7+C1480*PAINEL_PESOS!$B$8+D1480*PAINEL_PESOS!$B$9+E1480*PAINEL_PESOS!$B$10)*F1480)</f>
        <v/>
      </c>
      <c r="I1480" s="71">
        <f>IF(H1480="","",H1480-G1480)</f>
        <v/>
      </c>
      <c r="J1480" s="71">
        <f>IF(I1480="","",ABS(I1480))</f>
        <v/>
      </c>
      <c r="K1480" t="n">
        <v>0.2</v>
      </c>
      <c r="L1480" t="n">
        <v>0.005263507077710881</v>
      </c>
      <c r="M1480" t="n">
        <v>0.8912857691354685</v>
      </c>
      <c r="N1480" t="n">
        <v>0.9975187590999874</v>
      </c>
      <c r="O1480" t="n">
        <v>0.3459184036892311</v>
      </c>
      <c r="P1480" t="n">
        <v>0.999967935791105</v>
      </c>
      <c r="Q1480" t="n">
        <v>0.9960007158499867</v>
      </c>
      <c r="R1480" t="n">
        <v>0.1899099638239388</v>
      </c>
      <c r="S1480" t="n">
        <v>0.5284081801990532</v>
      </c>
      <c r="T1480" t="n">
        <v>0.457070247638069</v>
      </c>
      <c r="U1480" t="n">
        <v>0.7991941123279098</v>
      </c>
    </row>
    <row r="1481">
      <c r="A1481" t="inlineStr">
        <is>
          <t>1350003</t>
        </is>
      </c>
      <c r="B1481" s="70">
        <f>SUMPRODUCT(K1481:N1481,PAINEL_PESOS!$C$16:$C$19)</f>
        <v/>
      </c>
      <c r="C1481" s="70">
        <f>SUMPRODUCT(O1481:Q1481,PAINEL_PESOS!$C$21:$C$23)</f>
        <v/>
      </c>
      <c r="D1481" s="70">
        <f>SUMPRODUCT(R1481:S1481,PAINEL_PESOS!$C$25:$C$26)</f>
        <v/>
      </c>
      <c r="E1481" s="70">
        <f>SUMPRODUCT(T1481:U1481,PAINEL_PESOS!$C$28:$C$29)</f>
        <v/>
      </c>
      <c r="F1481" s="70" t="n">
        <v>0.998505151436027</v>
      </c>
      <c r="G1481" s="70" t="n">
        <v>0.6187868809936568</v>
      </c>
      <c r="H1481" s="71">
        <f>IF(NOT(AND(PAINEL_PESOS!$D$12="OK - 100%",PAINEL_PESOS!$F$20="OK - 100%",PAINEL_PESOS!$F$24="OK - 100%",PAINEL_PESOS!$F$27="OK - 100%",PAINEL_PESOS!$F$30="OK - 100%")),"", (B1481*PAINEL_PESOS!$B$7+C1481*PAINEL_PESOS!$B$8+D1481*PAINEL_PESOS!$B$9+E1481*PAINEL_PESOS!$B$10)*F1481)</f>
        <v/>
      </c>
      <c r="I1481" s="71">
        <f>IF(H1481="","",H1481-G1481)</f>
        <v/>
      </c>
      <c r="J1481" s="71">
        <f>IF(I1481="","",ABS(I1481))</f>
        <v/>
      </c>
      <c r="K1481" t="n">
        <v>0.2</v>
      </c>
      <c r="L1481" t="n">
        <v>0.007624529631577924</v>
      </c>
      <c r="M1481" t="n">
        <v>0.7305086037493819</v>
      </c>
      <c r="N1481" t="n">
        <v>0.9979648419179309</v>
      </c>
      <c r="O1481" t="n">
        <v>0.4007753840946593</v>
      </c>
      <c r="P1481" t="n">
        <v>0.9999640907512793</v>
      </c>
      <c r="Q1481" t="n">
        <v>0.9939142359900918</v>
      </c>
      <c r="R1481" t="n">
        <v>0.5206926712694371</v>
      </c>
      <c r="S1481" t="n">
        <v>0.5652263142033491</v>
      </c>
      <c r="T1481" t="n">
        <v>0.496891656308185</v>
      </c>
      <c r="U1481" t="n">
        <v>0.8104106310907854</v>
      </c>
    </row>
    <row r="1482">
      <c r="A1482" t="inlineStr">
        <is>
          <t>1350655</t>
        </is>
      </c>
      <c r="B1482" s="70">
        <f>SUMPRODUCT(K1482:N1482,PAINEL_PESOS!$C$16:$C$19)</f>
        <v/>
      </c>
      <c r="C1482" s="70">
        <f>SUMPRODUCT(O1482:Q1482,PAINEL_PESOS!$C$21:$C$23)</f>
        <v/>
      </c>
      <c r="D1482" s="70">
        <f>SUMPRODUCT(R1482:S1482,PAINEL_PESOS!$C$25:$C$26)</f>
        <v/>
      </c>
      <c r="E1482" s="70">
        <f>SUMPRODUCT(T1482:U1482,PAINEL_PESOS!$C$28:$C$29)</f>
        <v/>
      </c>
      <c r="F1482" s="70" t="n">
        <v>0.9753715754090557</v>
      </c>
      <c r="G1482" s="70" t="n">
        <v>0.5577853192862275</v>
      </c>
      <c r="H1482" s="71">
        <f>IF(NOT(AND(PAINEL_PESOS!$D$12="OK - 100%",PAINEL_PESOS!$F$20="OK - 100%",PAINEL_PESOS!$F$24="OK - 100%",PAINEL_PESOS!$F$27="OK - 100%",PAINEL_PESOS!$F$30="OK - 100%")),"", (B1482*PAINEL_PESOS!$B$7+C1482*PAINEL_PESOS!$B$8+D1482*PAINEL_PESOS!$B$9+E1482*PAINEL_PESOS!$B$10)*F1482)</f>
        <v/>
      </c>
      <c r="I1482" s="71">
        <f>IF(H1482="","",H1482-G1482)</f>
        <v/>
      </c>
      <c r="J1482" s="71">
        <f>IF(I1482="","",ABS(I1482))</f>
        <v/>
      </c>
      <c r="K1482" t="n">
        <v>0.2</v>
      </c>
      <c r="L1482" t="n">
        <v>0.9999999999999998</v>
      </c>
      <c r="M1482" t="n">
        <v>0.05207844450352039</v>
      </c>
      <c r="N1482" t="n">
        <v>0.8067808137255355</v>
      </c>
      <c r="O1482" t="n">
        <v>0.08362939132076996</v>
      </c>
      <c r="P1482" t="n">
        <v>0.9897040067389569</v>
      </c>
      <c r="Q1482" t="n">
        <v>0.9887743630424926</v>
      </c>
      <c r="R1482" t="n">
        <v>0.2491873283646209</v>
      </c>
      <c r="S1482" t="n">
        <v>0.5402941702458917</v>
      </c>
      <c r="T1482" t="n">
        <v>0.5552129856212189</v>
      </c>
      <c r="U1482" t="n">
        <v>0.8260939053519766</v>
      </c>
    </row>
    <row r="1483">
      <c r="A1483" t="inlineStr">
        <is>
          <t>1350656</t>
        </is>
      </c>
      <c r="B1483" s="70">
        <f>SUMPRODUCT(K1483:N1483,PAINEL_PESOS!$C$16:$C$19)</f>
        <v/>
      </c>
      <c r="C1483" s="70">
        <f>SUMPRODUCT(O1483:Q1483,PAINEL_PESOS!$C$21:$C$23)</f>
        <v/>
      </c>
      <c r="D1483" s="70">
        <f>SUMPRODUCT(R1483:S1483,PAINEL_PESOS!$C$25:$C$26)</f>
        <v/>
      </c>
      <c r="E1483" s="70">
        <f>SUMPRODUCT(T1483:U1483,PAINEL_PESOS!$C$28:$C$29)</f>
        <v/>
      </c>
      <c r="F1483" s="70" t="n">
        <v>0.9894600718113445</v>
      </c>
      <c r="G1483" s="70" t="n">
        <v>0.5908663721229245</v>
      </c>
      <c r="H1483" s="71">
        <f>IF(NOT(AND(PAINEL_PESOS!$D$12="OK - 100%",PAINEL_PESOS!$F$20="OK - 100%",PAINEL_PESOS!$F$24="OK - 100%",PAINEL_PESOS!$F$27="OK - 100%",PAINEL_PESOS!$F$30="OK - 100%")),"", (B1483*PAINEL_PESOS!$B$7+C1483*PAINEL_PESOS!$B$8+D1483*PAINEL_PESOS!$B$9+E1483*PAINEL_PESOS!$B$10)*F1483)</f>
        <v/>
      </c>
      <c r="I1483" s="71">
        <f>IF(H1483="","",H1483-G1483)</f>
        <v/>
      </c>
      <c r="J1483" s="71">
        <f>IF(I1483="","",ABS(I1483))</f>
        <v/>
      </c>
      <c r="K1483" t="n">
        <v>0.2842147089668995</v>
      </c>
      <c r="L1483" t="n">
        <v>0.6134141381302601</v>
      </c>
      <c r="M1483" t="n">
        <v>0.1581545756981932</v>
      </c>
      <c r="N1483" t="n">
        <v>0.9180014271324111</v>
      </c>
      <c r="O1483" t="n">
        <v>0.1125096428082553</v>
      </c>
      <c r="P1483" t="n">
        <v>0.9983686755749165</v>
      </c>
      <c r="Q1483" t="n">
        <v>0.9948074217052268</v>
      </c>
      <c r="R1483" t="n">
        <v>0.6724644126127622</v>
      </c>
      <c r="S1483" t="n">
        <v>0.5405169181348899</v>
      </c>
      <c r="T1483" t="n">
        <v>0.5073336189833697</v>
      </c>
      <c r="U1483" t="n">
        <v>0.6662853307488277</v>
      </c>
    </row>
    <row r="1484">
      <c r="A1484" t="inlineStr">
        <is>
          <t>1350657</t>
        </is>
      </c>
      <c r="B1484" s="70">
        <f>SUMPRODUCT(K1484:N1484,PAINEL_PESOS!$C$16:$C$19)</f>
        <v/>
      </c>
      <c r="C1484" s="70">
        <f>SUMPRODUCT(O1484:Q1484,PAINEL_PESOS!$C$21:$C$23)</f>
        <v/>
      </c>
      <c r="D1484" s="70">
        <f>SUMPRODUCT(R1484:S1484,PAINEL_PESOS!$C$25:$C$26)</f>
        <v/>
      </c>
      <c r="E1484" s="70">
        <f>SUMPRODUCT(T1484:U1484,PAINEL_PESOS!$C$28:$C$29)</f>
        <v/>
      </c>
      <c r="F1484" s="70" t="n">
        <v>0.9955847424320441</v>
      </c>
      <c r="G1484" s="70" t="n">
        <v>0.6035888640896214</v>
      </c>
      <c r="H1484" s="71">
        <f>IF(NOT(AND(PAINEL_PESOS!$D$12="OK - 100%",PAINEL_PESOS!$F$20="OK - 100%",PAINEL_PESOS!$F$24="OK - 100%",PAINEL_PESOS!$F$27="OK - 100%",PAINEL_PESOS!$F$30="OK - 100%")),"", (B1484*PAINEL_PESOS!$B$7+C1484*PAINEL_PESOS!$B$8+D1484*PAINEL_PESOS!$B$9+E1484*PAINEL_PESOS!$B$10)*F1484)</f>
        <v/>
      </c>
      <c r="I1484" s="71">
        <f>IF(H1484="","",H1484-G1484)</f>
        <v/>
      </c>
      <c r="J1484" s="71">
        <f>IF(I1484="","",ABS(I1484))</f>
        <v/>
      </c>
      <c r="K1484" t="n">
        <v>0.3991379169329509</v>
      </c>
      <c r="L1484" t="n">
        <v>0.6680568600017777</v>
      </c>
      <c r="M1484" t="n">
        <v>0.2434934973985602</v>
      </c>
      <c r="N1484" t="n">
        <v>0.9634669137554949</v>
      </c>
      <c r="O1484" t="n">
        <v>0.1188227493714111</v>
      </c>
      <c r="P1484" t="n">
        <v>1</v>
      </c>
      <c r="Q1484" t="n">
        <v>0.9990341501276411</v>
      </c>
      <c r="R1484" t="n">
        <v>0.6082158544593885</v>
      </c>
      <c r="S1484" t="n">
        <v>0.5400944667404552</v>
      </c>
      <c r="T1484" t="n">
        <v>0.4719271055981119</v>
      </c>
      <c r="U1484" t="n">
        <v>0.6809058453773768</v>
      </c>
    </row>
    <row r="1485">
      <c r="A1485" t="inlineStr">
        <is>
          <t>1350658</t>
        </is>
      </c>
      <c r="B1485" s="70">
        <f>SUMPRODUCT(K1485:N1485,PAINEL_PESOS!$C$16:$C$19)</f>
        <v/>
      </c>
      <c r="C1485" s="70">
        <f>SUMPRODUCT(O1485:Q1485,PAINEL_PESOS!$C$21:$C$23)</f>
        <v/>
      </c>
      <c r="D1485" s="70">
        <f>SUMPRODUCT(R1485:S1485,PAINEL_PESOS!$C$25:$C$26)</f>
        <v/>
      </c>
      <c r="E1485" s="70">
        <f>SUMPRODUCT(T1485:U1485,PAINEL_PESOS!$C$28:$C$29)</f>
        <v/>
      </c>
      <c r="F1485" s="70" t="n">
        <v>0.9836229564855586</v>
      </c>
      <c r="G1485" s="70" t="n">
        <v>0.6044318883266528</v>
      </c>
      <c r="H1485" s="71">
        <f>IF(NOT(AND(PAINEL_PESOS!$D$12="OK - 100%",PAINEL_PESOS!$F$20="OK - 100%",PAINEL_PESOS!$F$24="OK - 100%",PAINEL_PESOS!$F$27="OK - 100%",PAINEL_PESOS!$F$30="OK - 100%")),"", (B1485*PAINEL_PESOS!$B$7+C1485*PAINEL_PESOS!$B$8+D1485*PAINEL_PESOS!$B$9+E1485*PAINEL_PESOS!$B$10)*F1485)</f>
        <v/>
      </c>
      <c r="I1485" s="71">
        <f>IF(H1485="","",H1485-G1485)</f>
        <v/>
      </c>
      <c r="J1485" s="71">
        <f>IF(I1485="","",ABS(I1485))</f>
        <v/>
      </c>
      <c r="K1485" t="n">
        <v>0.4501342461306921</v>
      </c>
      <c r="L1485" t="n">
        <v>0.2178949927332315</v>
      </c>
      <c r="M1485" t="n">
        <v>0.377574366435332</v>
      </c>
      <c r="N1485" t="n">
        <v>0.8788510812877103</v>
      </c>
      <c r="O1485" t="n">
        <v>0.2044644889336853</v>
      </c>
      <c r="P1485" t="n">
        <v>0.9972239815901998</v>
      </c>
      <c r="Q1485" t="n">
        <v>0.9877980535779288</v>
      </c>
      <c r="R1485" t="n">
        <v>0.8043988317642949</v>
      </c>
      <c r="S1485" t="n">
        <v>0.550420635572797</v>
      </c>
      <c r="T1485" t="n">
        <v>0.4525990682641132</v>
      </c>
      <c r="U1485" t="n">
        <v>0.6866605023756303</v>
      </c>
    </row>
    <row r="1486">
      <c r="A1486" t="inlineStr">
        <is>
          <t>1350659</t>
        </is>
      </c>
      <c r="B1486" s="70">
        <f>SUMPRODUCT(K1486:N1486,PAINEL_PESOS!$C$16:$C$19)</f>
        <v/>
      </c>
      <c r="C1486" s="70">
        <f>SUMPRODUCT(O1486:Q1486,PAINEL_PESOS!$C$21:$C$23)</f>
        <v/>
      </c>
      <c r="D1486" s="70">
        <f>SUMPRODUCT(R1486:S1486,PAINEL_PESOS!$C$25:$C$26)</f>
        <v/>
      </c>
      <c r="E1486" s="70">
        <f>SUMPRODUCT(T1486:U1486,PAINEL_PESOS!$C$28:$C$29)</f>
        <v/>
      </c>
      <c r="F1486" s="70" t="n">
        <v>0.9699154030019738</v>
      </c>
      <c r="G1486" s="70" t="n">
        <v>0.5840767799764586</v>
      </c>
      <c r="H1486" s="71">
        <f>IF(NOT(AND(PAINEL_PESOS!$D$12="OK - 100%",PAINEL_PESOS!$F$20="OK - 100%",PAINEL_PESOS!$F$24="OK - 100%",PAINEL_PESOS!$F$27="OK - 100%",PAINEL_PESOS!$F$30="OK - 100%")),"", (B1486*PAINEL_PESOS!$B$7+C1486*PAINEL_PESOS!$B$8+D1486*PAINEL_PESOS!$B$9+E1486*PAINEL_PESOS!$B$10)*F1486)</f>
        <v/>
      </c>
      <c r="I1486" s="71">
        <f>IF(H1486="","",H1486-G1486)</f>
        <v/>
      </c>
      <c r="J1486" s="71">
        <f>IF(I1486="","",ABS(I1486))</f>
        <v/>
      </c>
      <c r="K1486" t="n">
        <v>0.3755520192044725</v>
      </c>
      <c r="L1486" t="n">
        <v>0.2149575504562821</v>
      </c>
      <c r="M1486" t="n">
        <v>0.2496930460182933</v>
      </c>
      <c r="N1486" t="n">
        <v>0.8880403892737505</v>
      </c>
      <c r="O1486" t="n">
        <v>0.3231115992396119</v>
      </c>
      <c r="P1486" t="n">
        <v>0.9801692518922837</v>
      </c>
      <c r="Q1486" t="n">
        <v>0.9126680670225197</v>
      </c>
      <c r="R1486" t="n">
        <v>0.8274843882482043</v>
      </c>
      <c r="S1486" t="n">
        <v>0.5535418441120232</v>
      </c>
      <c r="T1486" t="n">
        <v>0.4479818464604107</v>
      </c>
      <c r="U1486" t="n">
        <v>0.6471193769749699</v>
      </c>
    </row>
    <row r="1487">
      <c r="A1487" t="inlineStr">
        <is>
          <t>1350660</t>
        </is>
      </c>
      <c r="B1487" s="70">
        <f>SUMPRODUCT(K1487:N1487,PAINEL_PESOS!$C$16:$C$19)</f>
        <v/>
      </c>
      <c r="C1487" s="70">
        <f>SUMPRODUCT(O1487:Q1487,PAINEL_PESOS!$C$21:$C$23)</f>
        <v/>
      </c>
      <c r="D1487" s="70">
        <f>SUMPRODUCT(R1487:S1487,PAINEL_PESOS!$C$25:$C$26)</f>
        <v/>
      </c>
      <c r="E1487" s="70">
        <f>SUMPRODUCT(T1487:U1487,PAINEL_PESOS!$C$28:$C$29)</f>
        <v/>
      </c>
      <c r="F1487" s="70" t="n">
        <v>0.9817105985080559</v>
      </c>
      <c r="G1487" s="70" t="n">
        <v>0.6226519758879395</v>
      </c>
      <c r="H1487" s="71">
        <f>IF(NOT(AND(PAINEL_PESOS!$D$12="OK - 100%",PAINEL_PESOS!$F$20="OK - 100%",PAINEL_PESOS!$F$24="OK - 100%",PAINEL_PESOS!$F$27="OK - 100%",PAINEL_PESOS!$F$30="OK - 100%")),"", (B1487*PAINEL_PESOS!$B$7+C1487*PAINEL_PESOS!$B$8+D1487*PAINEL_PESOS!$B$9+E1487*PAINEL_PESOS!$B$10)*F1487)</f>
        <v/>
      </c>
      <c r="I1487" s="71">
        <f>IF(H1487="","",H1487-G1487)</f>
        <v/>
      </c>
      <c r="J1487" s="71">
        <f>IF(I1487="","",ABS(I1487))</f>
        <v/>
      </c>
      <c r="K1487" t="n">
        <v>0.494992763496391</v>
      </c>
      <c r="L1487" t="n">
        <v>0.737481866935662</v>
      </c>
      <c r="M1487" t="n">
        <v>0.1282281812311485</v>
      </c>
      <c r="N1487" t="n">
        <v>0.8689964575241207</v>
      </c>
      <c r="O1487" t="n">
        <v>0.1531419889000321</v>
      </c>
      <c r="P1487" t="n">
        <v>0.9992441355623419</v>
      </c>
      <c r="Q1487" t="n">
        <v>0.9831401725490556</v>
      </c>
      <c r="R1487" t="n">
        <v>0.883844955334282</v>
      </c>
      <c r="S1487" t="n">
        <v>0.5499180301905431</v>
      </c>
      <c r="T1487" t="n">
        <v>0.4350421062003608</v>
      </c>
      <c r="U1487" t="n">
        <v>0.6666776083193708</v>
      </c>
    </row>
    <row r="1488">
      <c r="A1488" t="inlineStr">
        <is>
          <t>1349956</t>
        </is>
      </c>
      <c r="B1488" s="70">
        <f>SUMPRODUCT(K1488:N1488,PAINEL_PESOS!$C$16:$C$19)</f>
        <v/>
      </c>
      <c r="C1488" s="70">
        <f>SUMPRODUCT(O1488:Q1488,PAINEL_PESOS!$C$21:$C$23)</f>
        <v/>
      </c>
      <c r="D1488" s="70">
        <f>SUMPRODUCT(R1488:S1488,PAINEL_PESOS!$C$25:$C$26)</f>
        <v/>
      </c>
      <c r="E1488" s="70">
        <f>SUMPRODUCT(T1488:U1488,PAINEL_PESOS!$C$28:$C$29)</f>
        <v/>
      </c>
      <c r="F1488" s="70" t="n">
        <v>0.9979059364140684</v>
      </c>
      <c r="G1488" s="70" t="n">
        <v>0.5757608999717305</v>
      </c>
      <c r="H1488" s="71">
        <f>IF(NOT(AND(PAINEL_PESOS!$D$12="OK - 100%",PAINEL_PESOS!$F$20="OK - 100%",PAINEL_PESOS!$F$24="OK - 100%",PAINEL_PESOS!$F$27="OK - 100%",PAINEL_PESOS!$F$30="OK - 100%")),"", (B1488*PAINEL_PESOS!$B$7+C1488*PAINEL_PESOS!$B$8+D1488*PAINEL_PESOS!$B$9+E1488*PAINEL_PESOS!$B$10)*F1488)</f>
        <v/>
      </c>
      <c r="I1488" s="71">
        <f>IF(H1488="","",H1488-G1488)</f>
        <v/>
      </c>
      <c r="J1488" s="71">
        <f>IF(I1488="","",ABS(I1488))</f>
        <v/>
      </c>
      <c r="K1488" t="n">
        <v>0.2</v>
      </c>
      <c r="L1488" t="n">
        <v>0</v>
      </c>
      <c r="M1488" t="n">
        <v>0.8251851675153161</v>
      </c>
      <c r="N1488" t="n">
        <v>0.9968592220440478</v>
      </c>
      <c r="O1488" t="n">
        <v>0.3913080472571753</v>
      </c>
      <c r="P1488" t="n">
        <v>0.9999660789476423</v>
      </c>
      <c r="Q1488" t="n">
        <v>0.9916258096659648</v>
      </c>
      <c r="R1488" t="n">
        <v>0.1746049988505446</v>
      </c>
      <c r="S1488" t="n">
        <v>0.5598060221253778</v>
      </c>
      <c r="T1488" t="n">
        <v>0.452742900011556</v>
      </c>
      <c r="U1488" t="n">
        <v>0.8289768067867455</v>
      </c>
    </row>
    <row r="1489">
      <c r="A1489" t="inlineStr">
        <is>
          <t>1349960</t>
        </is>
      </c>
      <c r="B1489" s="70">
        <f>SUMPRODUCT(K1489:N1489,PAINEL_PESOS!$C$16:$C$19)</f>
        <v/>
      </c>
      <c r="C1489" s="70">
        <f>SUMPRODUCT(O1489:Q1489,PAINEL_PESOS!$C$21:$C$23)</f>
        <v/>
      </c>
      <c r="D1489" s="70">
        <f>SUMPRODUCT(R1489:S1489,PAINEL_PESOS!$C$25:$C$26)</f>
        <v/>
      </c>
      <c r="E1489" s="70">
        <f>SUMPRODUCT(T1489:U1489,PAINEL_PESOS!$C$28:$C$29)</f>
        <v/>
      </c>
      <c r="F1489" s="70" t="n">
        <v>0.9981303530035566</v>
      </c>
      <c r="G1489" s="70" t="n">
        <v>0.5860883522149708</v>
      </c>
      <c r="H1489" s="71">
        <f>IF(NOT(AND(PAINEL_PESOS!$D$12="OK - 100%",PAINEL_PESOS!$F$20="OK - 100%",PAINEL_PESOS!$F$24="OK - 100%",PAINEL_PESOS!$F$27="OK - 100%",PAINEL_PESOS!$F$30="OK - 100%")),"", (B1489*PAINEL_PESOS!$B$7+C1489*PAINEL_PESOS!$B$8+D1489*PAINEL_PESOS!$B$9+E1489*PAINEL_PESOS!$B$10)*F1489)</f>
        <v/>
      </c>
      <c r="I1489" s="71">
        <f>IF(H1489="","",H1489-G1489)</f>
        <v/>
      </c>
      <c r="J1489" s="71">
        <f>IF(I1489="","",ABS(I1489))</f>
        <v/>
      </c>
      <c r="K1489" t="n">
        <v>0.2</v>
      </c>
      <c r="L1489" t="n">
        <v>0</v>
      </c>
      <c r="M1489" t="n">
        <v>0.7297068756001098</v>
      </c>
      <c r="N1489" t="n">
        <v>0.997447296308049</v>
      </c>
      <c r="O1489" t="n">
        <v>0.4010721249309421</v>
      </c>
      <c r="P1489" t="n">
        <v>0.9999557389483887</v>
      </c>
      <c r="Q1489" t="n">
        <v>0.9923889584042462</v>
      </c>
      <c r="R1489" t="n">
        <v>0.2628206121911685</v>
      </c>
      <c r="S1489" t="n">
        <v>0.5623239166601036</v>
      </c>
      <c r="T1489" t="n">
        <v>0.4870627297753864</v>
      </c>
      <c r="U1489" t="n">
        <v>0.8260939053519766</v>
      </c>
    </row>
    <row r="1490">
      <c r="A1490" t="inlineStr">
        <is>
          <t>1349974</t>
        </is>
      </c>
      <c r="B1490" s="70">
        <f>SUMPRODUCT(K1490:N1490,PAINEL_PESOS!$C$16:$C$19)</f>
        <v/>
      </c>
      <c r="C1490" s="70">
        <f>SUMPRODUCT(O1490:Q1490,PAINEL_PESOS!$C$21:$C$23)</f>
        <v/>
      </c>
      <c r="D1490" s="70">
        <f>SUMPRODUCT(R1490:S1490,PAINEL_PESOS!$C$25:$C$26)</f>
        <v/>
      </c>
      <c r="E1490" s="70">
        <f>SUMPRODUCT(T1490:U1490,PAINEL_PESOS!$C$28:$C$29)</f>
        <v/>
      </c>
      <c r="F1490" s="70" t="n">
        <v>0.9974969521662208</v>
      </c>
      <c r="G1490" s="70" t="n">
        <v>0.6452538355053169</v>
      </c>
      <c r="H1490" s="71">
        <f>IF(NOT(AND(PAINEL_PESOS!$D$12="OK - 100%",PAINEL_PESOS!$F$20="OK - 100%",PAINEL_PESOS!$F$24="OK - 100%",PAINEL_PESOS!$F$27="OK - 100%",PAINEL_PESOS!$F$30="OK - 100%")),"", (B1490*PAINEL_PESOS!$B$7+C1490*PAINEL_PESOS!$B$8+D1490*PAINEL_PESOS!$B$9+E1490*PAINEL_PESOS!$B$10)*F1490)</f>
        <v/>
      </c>
      <c r="I1490" s="71">
        <f>IF(H1490="","",H1490-G1490)</f>
        <v/>
      </c>
      <c r="J1490" s="71">
        <f>IF(I1490="","",ABS(I1490))</f>
        <v/>
      </c>
      <c r="K1490" t="n">
        <v>0.2</v>
      </c>
      <c r="L1490" t="n">
        <v>0.04200110185772052</v>
      </c>
      <c r="M1490" t="n">
        <v>0.787468061432713</v>
      </c>
      <c r="N1490" t="n">
        <v>0.9962631386057216</v>
      </c>
      <c r="O1490" t="n">
        <v>0.3374930899868542</v>
      </c>
      <c r="P1490" t="n">
        <v>0.9999387446939947</v>
      </c>
      <c r="Q1490" t="n">
        <v>0.9899793225218951</v>
      </c>
      <c r="R1490" t="n">
        <v>0.6965912130764581</v>
      </c>
      <c r="S1490" t="n">
        <v>0.6210471837223892</v>
      </c>
      <c r="T1490" t="n">
        <v>0.4871902919931518</v>
      </c>
      <c r="U1490" t="n">
        <v>0.8056816384488924</v>
      </c>
    </row>
    <row r="1491">
      <c r="A1491" t="inlineStr">
        <is>
          <t>1349977</t>
        </is>
      </c>
      <c r="B1491" s="70">
        <f>SUMPRODUCT(K1491:N1491,PAINEL_PESOS!$C$16:$C$19)</f>
        <v/>
      </c>
      <c r="C1491" s="70">
        <f>SUMPRODUCT(O1491:Q1491,PAINEL_PESOS!$C$21:$C$23)</f>
        <v/>
      </c>
      <c r="D1491" s="70">
        <f>SUMPRODUCT(R1491:S1491,PAINEL_PESOS!$C$25:$C$26)</f>
        <v/>
      </c>
      <c r="E1491" s="70">
        <f>SUMPRODUCT(T1491:U1491,PAINEL_PESOS!$C$28:$C$29)</f>
        <v/>
      </c>
      <c r="F1491" s="70" t="n">
        <v>0.9975614934398149</v>
      </c>
      <c r="G1491" s="70" t="n">
        <v>0.6006731025040409</v>
      </c>
      <c r="H1491" s="71">
        <f>IF(NOT(AND(PAINEL_PESOS!$D$12="OK - 100%",PAINEL_PESOS!$F$20="OK - 100%",PAINEL_PESOS!$F$24="OK - 100%",PAINEL_PESOS!$F$27="OK - 100%",PAINEL_PESOS!$F$30="OK - 100%")),"", (B1491*PAINEL_PESOS!$B$7+C1491*PAINEL_PESOS!$B$8+D1491*PAINEL_PESOS!$B$9+E1491*PAINEL_PESOS!$B$10)*F1491)</f>
        <v/>
      </c>
      <c r="I1491" s="71">
        <f>IF(H1491="","",H1491-G1491)</f>
        <v/>
      </c>
      <c r="J1491" s="71">
        <f>IF(I1491="","",ABS(I1491))</f>
        <v/>
      </c>
      <c r="K1491" t="n">
        <v>0.2</v>
      </c>
      <c r="L1491" t="n">
        <v>0</v>
      </c>
      <c r="M1491" t="n">
        <v>0.804537924502126</v>
      </c>
      <c r="N1491" t="n">
        <v>0.9964195256448072</v>
      </c>
      <c r="O1491" t="n">
        <v>0.3294609096733421</v>
      </c>
      <c r="P1491" t="n">
        <v>0.999999992835121</v>
      </c>
      <c r="Q1491" t="n">
        <v>0.9901944825809508</v>
      </c>
      <c r="R1491" t="n">
        <v>0.4353302137386698</v>
      </c>
      <c r="S1491" t="n">
        <v>0.5071988018912855</v>
      </c>
      <c r="T1491" t="n">
        <v>0.5264169494072783</v>
      </c>
      <c r="U1491" t="n">
        <v>0.801269813113765</v>
      </c>
    </row>
    <row r="1492">
      <c r="A1492" t="inlineStr">
        <is>
          <t>1349978</t>
        </is>
      </c>
      <c r="B1492" s="70">
        <f>SUMPRODUCT(K1492:N1492,PAINEL_PESOS!$C$16:$C$19)</f>
        <v/>
      </c>
      <c r="C1492" s="70">
        <f>SUMPRODUCT(O1492:Q1492,PAINEL_PESOS!$C$21:$C$23)</f>
        <v/>
      </c>
      <c r="D1492" s="70">
        <f>SUMPRODUCT(R1492:S1492,PAINEL_PESOS!$C$25:$C$26)</f>
        <v/>
      </c>
      <c r="E1492" s="70">
        <f>SUMPRODUCT(T1492:U1492,PAINEL_PESOS!$C$28:$C$29)</f>
        <v/>
      </c>
      <c r="F1492" s="70" t="n">
        <v>0.9976195569791269</v>
      </c>
      <c r="G1492" s="70" t="n">
        <v>0.6218324473319425</v>
      </c>
      <c r="H1492" s="71">
        <f>IF(NOT(AND(PAINEL_PESOS!$D$12="OK - 100%",PAINEL_PESOS!$F$20="OK - 100%",PAINEL_PESOS!$F$24="OK - 100%",PAINEL_PESOS!$F$27="OK - 100%",PAINEL_PESOS!$F$30="OK - 100%")),"", (B1492*PAINEL_PESOS!$B$7+C1492*PAINEL_PESOS!$B$8+D1492*PAINEL_PESOS!$B$9+E1492*PAINEL_PESOS!$B$10)*F1492)</f>
        <v/>
      </c>
      <c r="I1492" s="71">
        <f>IF(H1492="","",H1492-G1492)</f>
        <v/>
      </c>
      <c r="J1492" s="71">
        <f>IF(I1492="","",ABS(I1492))</f>
        <v/>
      </c>
      <c r="K1492" t="n">
        <v>0.2</v>
      </c>
      <c r="L1492" t="n">
        <v>0.505328192882895</v>
      </c>
      <c r="M1492" t="n">
        <v>0.6360524051276937</v>
      </c>
      <c r="N1492" t="n">
        <v>0.9952878383831099</v>
      </c>
      <c r="O1492" t="n">
        <v>0.3308653992709765</v>
      </c>
      <c r="P1492" t="n">
        <v>0.9976144523475092</v>
      </c>
      <c r="Q1492" t="n">
        <v>0.991535960812564</v>
      </c>
      <c r="R1492" t="n">
        <v>0.4512587413291078</v>
      </c>
      <c r="S1492" t="n">
        <v>0.5062922375828559</v>
      </c>
      <c r="T1492" t="n">
        <v>0.5235821604858363</v>
      </c>
      <c r="U1492" t="n">
        <v>0.790385162664219</v>
      </c>
    </row>
    <row r="1493">
      <c r="A1493" t="inlineStr">
        <is>
          <t>1349979</t>
        </is>
      </c>
      <c r="B1493" s="70">
        <f>SUMPRODUCT(K1493:N1493,PAINEL_PESOS!$C$16:$C$19)</f>
        <v/>
      </c>
      <c r="C1493" s="70">
        <f>SUMPRODUCT(O1493:Q1493,PAINEL_PESOS!$C$21:$C$23)</f>
        <v/>
      </c>
      <c r="D1493" s="70">
        <f>SUMPRODUCT(R1493:S1493,PAINEL_PESOS!$C$25:$C$26)</f>
        <v/>
      </c>
      <c r="E1493" s="70">
        <f>SUMPRODUCT(T1493:U1493,PAINEL_PESOS!$C$28:$C$29)</f>
        <v/>
      </c>
      <c r="F1493" s="70" t="n">
        <v>0.9966867278343775</v>
      </c>
      <c r="G1493" s="70" t="n">
        <v>0.6363738280321173</v>
      </c>
      <c r="H1493" s="71">
        <f>IF(NOT(AND(PAINEL_PESOS!$D$12="OK - 100%",PAINEL_PESOS!$F$20="OK - 100%",PAINEL_PESOS!$F$24="OK - 100%",PAINEL_PESOS!$F$27="OK - 100%",PAINEL_PESOS!$F$30="OK - 100%")),"", (B1493*PAINEL_PESOS!$B$7+C1493*PAINEL_PESOS!$B$8+D1493*PAINEL_PESOS!$B$9+E1493*PAINEL_PESOS!$B$10)*F1493)</f>
        <v/>
      </c>
      <c r="I1493" s="71">
        <f>IF(H1493="","",H1493-G1493)</f>
        <v/>
      </c>
      <c r="J1493" s="71">
        <f>IF(I1493="","",ABS(I1493))</f>
        <v/>
      </c>
      <c r="K1493" t="n">
        <v>0.2</v>
      </c>
      <c r="L1493" t="n">
        <v>0</v>
      </c>
      <c r="M1493" t="n">
        <v>0.9177813465826713</v>
      </c>
      <c r="N1493" t="n">
        <v>0.9844290101388794</v>
      </c>
      <c r="O1493" t="n">
        <v>0.5087908844809246</v>
      </c>
      <c r="P1493" t="n">
        <v>0.999805016140646</v>
      </c>
      <c r="Q1493" t="n">
        <v>0.9926287611093931</v>
      </c>
      <c r="R1493" t="n">
        <v>0.5392823760521639</v>
      </c>
      <c r="S1493" t="n">
        <v>0.5202174340610053</v>
      </c>
      <c r="T1493" t="n">
        <v>0.5311562135262813</v>
      </c>
      <c r="U1493" t="n">
        <v>0.7986702254902944</v>
      </c>
    </row>
    <row r="1494">
      <c r="A1494" t="inlineStr">
        <is>
          <t>1349980</t>
        </is>
      </c>
      <c r="B1494" s="70">
        <f>SUMPRODUCT(K1494:N1494,PAINEL_PESOS!$C$16:$C$19)</f>
        <v/>
      </c>
      <c r="C1494" s="70">
        <f>SUMPRODUCT(O1494:Q1494,PAINEL_PESOS!$C$21:$C$23)</f>
        <v/>
      </c>
      <c r="D1494" s="70">
        <f>SUMPRODUCT(R1494:S1494,PAINEL_PESOS!$C$25:$C$26)</f>
        <v/>
      </c>
      <c r="E1494" s="70">
        <f>SUMPRODUCT(T1494:U1494,PAINEL_PESOS!$C$28:$C$29)</f>
        <v/>
      </c>
      <c r="F1494" s="70" t="n">
        <v>0.996895428214656</v>
      </c>
      <c r="G1494" s="70" t="n">
        <v>0.6261900141599381</v>
      </c>
      <c r="H1494" s="71">
        <f>IF(NOT(AND(PAINEL_PESOS!$D$12="OK - 100%",PAINEL_PESOS!$F$20="OK - 100%",PAINEL_PESOS!$F$24="OK - 100%",PAINEL_PESOS!$F$27="OK - 100%",PAINEL_PESOS!$F$30="OK - 100%")),"", (B1494*PAINEL_PESOS!$B$7+C1494*PAINEL_PESOS!$B$8+D1494*PAINEL_PESOS!$B$9+E1494*PAINEL_PESOS!$B$10)*F1494)</f>
        <v/>
      </c>
      <c r="I1494" s="71">
        <f>IF(H1494="","",H1494-G1494)</f>
        <v/>
      </c>
      <c r="J1494" s="71">
        <f>IF(I1494="","",ABS(I1494))</f>
        <v/>
      </c>
      <c r="K1494" t="n">
        <v>0.2</v>
      </c>
      <c r="L1494" t="n">
        <v>0.5238153025641966</v>
      </c>
      <c r="M1494" t="n">
        <v>0.7244206433887119</v>
      </c>
      <c r="N1494" t="n">
        <v>0.9849948263198433</v>
      </c>
      <c r="O1494" t="n">
        <v>0.4989567364641296</v>
      </c>
      <c r="P1494" t="n">
        <v>0.9975124014055213</v>
      </c>
      <c r="Q1494" t="n">
        <v>0.9937531887067615</v>
      </c>
      <c r="R1494" t="n">
        <v>0.3328698964954738</v>
      </c>
      <c r="S1494" t="n">
        <v>0.5187777471870704</v>
      </c>
      <c r="T1494" t="n">
        <v>0.5179127475756783</v>
      </c>
      <c r="U1494" t="n">
        <v>0.7787969669239766</v>
      </c>
    </row>
    <row r="1495">
      <c r="A1495" t="inlineStr">
        <is>
          <t>1349981</t>
        </is>
      </c>
      <c r="B1495" s="70">
        <f>SUMPRODUCT(K1495:N1495,PAINEL_PESOS!$C$16:$C$19)</f>
        <v/>
      </c>
      <c r="C1495" s="70">
        <f>SUMPRODUCT(O1495:Q1495,PAINEL_PESOS!$C$21:$C$23)</f>
        <v/>
      </c>
      <c r="D1495" s="70">
        <f>SUMPRODUCT(R1495:S1495,PAINEL_PESOS!$C$25:$C$26)</f>
        <v/>
      </c>
      <c r="E1495" s="70">
        <f>SUMPRODUCT(T1495:U1495,PAINEL_PESOS!$C$28:$C$29)</f>
        <v/>
      </c>
      <c r="F1495" s="70" t="n">
        <v>0.9958426043788954</v>
      </c>
      <c r="G1495" s="70" t="n">
        <v>0.6004277183060237</v>
      </c>
      <c r="H1495" s="71">
        <f>IF(NOT(AND(PAINEL_PESOS!$D$12="OK - 100%",PAINEL_PESOS!$F$20="OK - 100%",PAINEL_PESOS!$F$24="OK - 100%",PAINEL_PESOS!$F$27="OK - 100%",PAINEL_PESOS!$F$30="OK - 100%")),"", (B1495*PAINEL_PESOS!$B$7+C1495*PAINEL_PESOS!$B$8+D1495*PAINEL_PESOS!$B$9+E1495*PAINEL_PESOS!$B$10)*F1495)</f>
        <v/>
      </c>
      <c r="I1495" s="71">
        <f>IF(H1495="","",H1495-G1495)</f>
        <v/>
      </c>
      <c r="J1495" s="71">
        <f>IF(I1495="","",ABS(I1495))</f>
        <v/>
      </c>
      <c r="K1495" t="n">
        <v>0.2</v>
      </c>
      <c r="L1495" t="n">
        <v>0</v>
      </c>
      <c r="M1495" t="n">
        <v>1</v>
      </c>
      <c r="N1495" t="n">
        <v>0.9743077743378629</v>
      </c>
      <c r="O1495" t="n">
        <v>0.5748380655088594</v>
      </c>
      <c r="P1495" t="n">
        <v>0.9996410482327599</v>
      </c>
      <c r="Q1495" t="n">
        <v>0.9942008213823051</v>
      </c>
      <c r="R1495" t="n">
        <v>0.2430644434479418</v>
      </c>
      <c r="S1495" t="n">
        <v>0.5155475443597207</v>
      </c>
      <c r="T1495" t="n">
        <v>0.4900433475700847</v>
      </c>
      <c r="U1495" t="n">
        <v>0.7752123269956597</v>
      </c>
    </row>
    <row r="1496">
      <c r="A1496" t="inlineStr">
        <is>
          <t>1349983</t>
        </is>
      </c>
      <c r="B1496" s="70">
        <f>SUMPRODUCT(K1496:N1496,PAINEL_PESOS!$C$16:$C$19)</f>
        <v/>
      </c>
      <c r="C1496" s="70">
        <f>SUMPRODUCT(O1496:Q1496,PAINEL_PESOS!$C$21:$C$23)</f>
        <v/>
      </c>
      <c r="D1496" s="70">
        <f>SUMPRODUCT(R1496:S1496,PAINEL_PESOS!$C$25:$C$26)</f>
        <v/>
      </c>
      <c r="E1496" s="70">
        <f>SUMPRODUCT(T1496:U1496,PAINEL_PESOS!$C$28:$C$29)</f>
        <v/>
      </c>
      <c r="F1496" s="70" t="n">
        <v>0.9957903908682106</v>
      </c>
      <c r="G1496" s="70" t="n">
        <v>0.6103847195271566</v>
      </c>
      <c r="H1496" s="71">
        <f>IF(NOT(AND(PAINEL_PESOS!$D$12="OK - 100%",PAINEL_PESOS!$F$20="OK - 100%",PAINEL_PESOS!$F$24="OK - 100%",PAINEL_PESOS!$F$27="OK - 100%",PAINEL_PESOS!$F$30="OK - 100%")),"", (B1496*PAINEL_PESOS!$B$7+C1496*PAINEL_PESOS!$B$8+D1496*PAINEL_PESOS!$B$9+E1496*PAINEL_PESOS!$B$10)*F1496)</f>
        <v/>
      </c>
      <c r="I1496" s="71">
        <f>IF(H1496="","",H1496-G1496)</f>
        <v/>
      </c>
      <c r="J1496" s="71">
        <f>IF(I1496="","",ABS(I1496))</f>
        <v/>
      </c>
      <c r="K1496" t="n">
        <v>0.2</v>
      </c>
      <c r="L1496" t="n">
        <v>0</v>
      </c>
      <c r="M1496" t="n">
        <v>1</v>
      </c>
      <c r="N1496" t="n">
        <v>0.9739836641707157</v>
      </c>
      <c r="O1496" t="n">
        <v>0.5748380655088594</v>
      </c>
      <c r="P1496" t="n">
        <v>0.9996364695932594</v>
      </c>
      <c r="Q1496" t="n">
        <v>0.9941271782931068</v>
      </c>
      <c r="R1496" t="n">
        <v>0.3455592044754889</v>
      </c>
      <c r="S1496" t="n">
        <v>0.5166699114062016</v>
      </c>
      <c r="T1496" t="n">
        <v>0.4605293697390631</v>
      </c>
      <c r="U1496" t="n">
        <v>0.7815690428560954</v>
      </c>
    </row>
    <row r="1497">
      <c r="A1497" t="inlineStr">
        <is>
          <t>1350008</t>
        </is>
      </c>
      <c r="B1497" s="70">
        <f>SUMPRODUCT(K1497:N1497,PAINEL_PESOS!$C$16:$C$19)</f>
        <v/>
      </c>
      <c r="C1497" s="70">
        <f>SUMPRODUCT(O1497:Q1497,PAINEL_PESOS!$C$21:$C$23)</f>
        <v/>
      </c>
      <c r="D1497" s="70">
        <f>SUMPRODUCT(R1497:S1497,PAINEL_PESOS!$C$25:$C$26)</f>
        <v/>
      </c>
      <c r="E1497" s="70">
        <f>SUMPRODUCT(T1497:U1497,PAINEL_PESOS!$C$28:$C$29)</f>
        <v/>
      </c>
      <c r="F1497" s="70" t="n">
        <v>0.9979420387768287</v>
      </c>
      <c r="G1497" s="70" t="n">
        <v>0.5894124000140395</v>
      </c>
      <c r="H1497" s="71">
        <f>IF(NOT(AND(PAINEL_PESOS!$D$12="OK - 100%",PAINEL_PESOS!$F$20="OK - 100%",PAINEL_PESOS!$F$24="OK - 100%",PAINEL_PESOS!$F$27="OK - 100%",PAINEL_PESOS!$F$30="OK - 100%")),"", (B1497*PAINEL_PESOS!$B$7+C1497*PAINEL_PESOS!$B$8+D1497*PAINEL_PESOS!$B$9+E1497*PAINEL_PESOS!$B$10)*F1497)</f>
        <v/>
      </c>
      <c r="I1497" s="71">
        <f>IF(H1497="","",H1497-G1497)</f>
        <v/>
      </c>
      <c r="J1497" s="71">
        <f>IF(I1497="","",ABS(I1497))</f>
        <v/>
      </c>
      <c r="K1497" t="n">
        <v>0.2</v>
      </c>
      <c r="L1497" t="n">
        <v>0.5705792880760399</v>
      </c>
      <c r="M1497" t="n">
        <v>0.7039479370796421</v>
      </c>
      <c r="N1497" t="n">
        <v>0.9944914601243556</v>
      </c>
      <c r="O1497" t="n">
        <v>0.3416033981275266</v>
      </c>
      <c r="P1497" t="n">
        <v>0.9996820574084435</v>
      </c>
      <c r="Q1497" t="n">
        <v>0.9931653944194824</v>
      </c>
      <c r="R1497" t="n">
        <v>0.03016487212590897</v>
      </c>
      <c r="S1497" t="n">
        <v>0.5529719158964791</v>
      </c>
      <c r="T1497" t="n">
        <v>0.5175616760904452</v>
      </c>
      <c r="U1497" t="n">
        <v>0.8335147410706427</v>
      </c>
    </row>
    <row r="1498">
      <c r="A1498" t="inlineStr">
        <is>
          <t>1349987</t>
        </is>
      </c>
      <c r="B1498" s="70">
        <f>SUMPRODUCT(K1498:N1498,PAINEL_PESOS!$C$16:$C$19)</f>
        <v/>
      </c>
      <c r="C1498" s="70">
        <f>SUMPRODUCT(O1498:Q1498,PAINEL_PESOS!$C$21:$C$23)</f>
        <v/>
      </c>
      <c r="D1498" s="70">
        <f>SUMPRODUCT(R1498:S1498,PAINEL_PESOS!$C$25:$C$26)</f>
        <v/>
      </c>
      <c r="E1498" s="70">
        <f>SUMPRODUCT(T1498:U1498,PAINEL_PESOS!$C$28:$C$29)</f>
        <v/>
      </c>
      <c r="F1498" s="70" t="n">
        <v>0.9977691277703274</v>
      </c>
      <c r="G1498" s="70" t="n">
        <v>0.5853980088663673</v>
      </c>
      <c r="H1498" s="71">
        <f>IF(NOT(AND(PAINEL_PESOS!$D$12="OK - 100%",PAINEL_PESOS!$F$20="OK - 100%",PAINEL_PESOS!$F$24="OK - 100%",PAINEL_PESOS!$F$27="OK - 100%",PAINEL_PESOS!$F$30="OK - 100%")),"", (B1498*PAINEL_PESOS!$B$7+C1498*PAINEL_PESOS!$B$8+D1498*PAINEL_PESOS!$B$9+E1498*PAINEL_PESOS!$B$10)*F1498)</f>
        <v/>
      </c>
      <c r="I1498" s="71">
        <f>IF(H1498="","",H1498-G1498)</f>
        <v/>
      </c>
      <c r="J1498" s="71">
        <f>IF(I1498="","",ABS(I1498))</f>
        <v/>
      </c>
      <c r="K1498" t="n">
        <v>0.2</v>
      </c>
      <c r="L1498" t="n">
        <v>0</v>
      </c>
      <c r="M1498" t="n">
        <v>0.8002032611598426</v>
      </c>
      <c r="N1498" t="n">
        <v>0.9912175829222519</v>
      </c>
      <c r="O1498" t="n">
        <v>0.4728783079201158</v>
      </c>
      <c r="P1498" t="n">
        <v>0.9998732031893556</v>
      </c>
      <c r="Q1498" t="n">
        <v>0.9941082197642371</v>
      </c>
      <c r="R1498" t="n">
        <v>0.3031421645602655</v>
      </c>
      <c r="S1498" t="n">
        <v>0.5276297117907938</v>
      </c>
      <c r="T1498" t="n">
        <v>0.4328830684494837</v>
      </c>
      <c r="U1498" t="n">
        <v>0.7897164948034201</v>
      </c>
    </row>
    <row r="1499">
      <c r="A1499" t="inlineStr">
        <is>
          <t>1349988</t>
        </is>
      </c>
      <c r="B1499" s="70">
        <f>SUMPRODUCT(K1499:N1499,PAINEL_PESOS!$C$16:$C$19)</f>
        <v/>
      </c>
      <c r="C1499" s="70">
        <f>SUMPRODUCT(O1499:Q1499,PAINEL_PESOS!$C$21:$C$23)</f>
        <v/>
      </c>
      <c r="D1499" s="70">
        <f>SUMPRODUCT(R1499:S1499,PAINEL_PESOS!$C$25:$C$26)</f>
        <v/>
      </c>
      <c r="E1499" s="70">
        <f>SUMPRODUCT(T1499:U1499,PAINEL_PESOS!$C$28:$C$29)</f>
        <v/>
      </c>
      <c r="F1499" s="70" t="n">
        <v>0.9952148666697711</v>
      </c>
      <c r="G1499" s="70" t="n">
        <v>0.6701725173581192</v>
      </c>
      <c r="H1499" s="71">
        <f>IF(NOT(AND(PAINEL_PESOS!$D$12="OK - 100%",PAINEL_PESOS!$F$20="OK - 100%",PAINEL_PESOS!$F$24="OK - 100%",PAINEL_PESOS!$F$27="OK - 100%",PAINEL_PESOS!$F$30="OK - 100%")),"", (B1499*PAINEL_PESOS!$B$7+C1499*PAINEL_PESOS!$B$8+D1499*PAINEL_PESOS!$B$9+E1499*PAINEL_PESOS!$B$10)*F1499)</f>
        <v/>
      </c>
      <c r="I1499" s="71">
        <f>IF(H1499="","",H1499-G1499)</f>
        <v/>
      </c>
      <c r="J1499" s="71">
        <f>IF(I1499="","",ABS(I1499))</f>
        <v/>
      </c>
      <c r="K1499" t="n">
        <v>0.2</v>
      </c>
      <c r="L1499" t="n">
        <v>0</v>
      </c>
      <c r="M1499" t="n">
        <v>0.9979634491000626</v>
      </c>
      <c r="N1499" t="n">
        <v>0.9705844418579894</v>
      </c>
      <c r="O1499" t="n">
        <v>0.5718993740768679</v>
      </c>
      <c r="P1499" t="n">
        <v>0.9995890046483923</v>
      </c>
      <c r="Q1499" t="n">
        <v>0.9932140688917995</v>
      </c>
      <c r="R1499" t="n">
        <v>0.8231641765716414</v>
      </c>
      <c r="S1499" t="n">
        <v>0.5289013348374194</v>
      </c>
      <c r="T1499" t="n">
        <v>0.4477962940914708</v>
      </c>
      <c r="U1499" t="n">
        <v>0.7932210274042181</v>
      </c>
    </row>
    <row r="1500">
      <c r="A1500" t="inlineStr">
        <is>
          <t>1349989</t>
        </is>
      </c>
      <c r="B1500" s="70">
        <f>SUMPRODUCT(K1500:N1500,PAINEL_PESOS!$C$16:$C$19)</f>
        <v/>
      </c>
      <c r="C1500" s="70">
        <f>SUMPRODUCT(O1500:Q1500,PAINEL_PESOS!$C$21:$C$23)</f>
        <v/>
      </c>
      <c r="D1500" s="70">
        <f>SUMPRODUCT(R1500:S1500,PAINEL_PESOS!$C$25:$C$26)</f>
        <v/>
      </c>
      <c r="E1500" s="70">
        <f>SUMPRODUCT(T1500:U1500,PAINEL_PESOS!$C$28:$C$29)</f>
        <v/>
      </c>
      <c r="F1500" s="70" t="n">
        <v>0.9981081021802665</v>
      </c>
      <c r="G1500" s="70" t="n">
        <v>0.5925557751836217</v>
      </c>
      <c r="H1500" s="71">
        <f>IF(NOT(AND(PAINEL_PESOS!$D$12="OK - 100%",PAINEL_PESOS!$F$20="OK - 100%",PAINEL_PESOS!$F$24="OK - 100%",PAINEL_PESOS!$F$27="OK - 100%",PAINEL_PESOS!$F$30="OK - 100%")),"", (B1500*PAINEL_PESOS!$B$7+C1500*PAINEL_PESOS!$B$8+D1500*PAINEL_PESOS!$B$9+E1500*PAINEL_PESOS!$B$10)*F1500)</f>
        <v/>
      </c>
      <c r="I1500" s="71">
        <f>IF(H1500="","",H1500-G1500)</f>
        <v/>
      </c>
      <c r="J1500" s="71">
        <f>IF(I1500="","",ABS(I1500))</f>
        <v/>
      </c>
      <c r="K1500" t="n">
        <v>0.2</v>
      </c>
      <c r="L1500" t="n">
        <v>0</v>
      </c>
      <c r="M1500" t="n">
        <v>0.7581452705588886</v>
      </c>
      <c r="N1500" t="n">
        <v>0.9949024865543117</v>
      </c>
      <c r="O1500" t="n">
        <v>0.4349342342816522</v>
      </c>
      <c r="P1500" t="n">
        <v>0.9999228585575352</v>
      </c>
      <c r="Q1500" t="n">
        <v>0.993696538639298</v>
      </c>
      <c r="R1500" t="n">
        <v>0.3982248530626105</v>
      </c>
      <c r="S1500" t="n">
        <v>0.5242357294104926</v>
      </c>
      <c r="T1500" t="n">
        <v>0.4475517378841597</v>
      </c>
      <c r="U1500" t="n">
        <v>0.7838596876023893</v>
      </c>
    </row>
    <row r="1501">
      <c r="A1501" t="inlineStr">
        <is>
          <t>1349990</t>
        </is>
      </c>
      <c r="B1501" s="70">
        <f>SUMPRODUCT(K1501:N1501,PAINEL_PESOS!$C$16:$C$19)</f>
        <v/>
      </c>
      <c r="C1501" s="70">
        <f>SUMPRODUCT(O1501:Q1501,PAINEL_PESOS!$C$21:$C$23)</f>
        <v/>
      </c>
      <c r="D1501" s="70">
        <f>SUMPRODUCT(R1501:S1501,PAINEL_PESOS!$C$25:$C$26)</f>
        <v/>
      </c>
      <c r="E1501" s="70">
        <f>SUMPRODUCT(T1501:U1501,PAINEL_PESOS!$C$28:$C$29)</f>
        <v/>
      </c>
      <c r="F1501" s="70" t="n">
        <v>0.9966763551348908</v>
      </c>
      <c r="G1501" s="70" t="n">
        <v>0.5818790830039871</v>
      </c>
      <c r="H1501" s="71">
        <f>IF(NOT(AND(PAINEL_PESOS!$D$12="OK - 100%",PAINEL_PESOS!$F$20="OK - 100%",PAINEL_PESOS!$F$24="OK - 100%",PAINEL_PESOS!$F$27="OK - 100%",PAINEL_PESOS!$F$30="OK - 100%")),"", (B1501*PAINEL_PESOS!$B$7+C1501*PAINEL_PESOS!$B$8+D1501*PAINEL_PESOS!$B$9+E1501*PAINEL_PESOS!$B$10)*F1501)</f>
        <v/>
      </c>
      <c r="I1501" s="71">
        <f>IF(H1501="","",H1501-G1501)</f>
        <v/>
      </c>
      <c r="J1501" s="71">
        <f>IF(I1501="","",ABS(I1501))</f>
        <v/>
      </c>
      <c r="K1501" t="n">
        <v>0.2</v>
      </c>
      <c r="L1501" t="n">
        <v>0.407595006925753</v>
      </c>
      <c r="M1501" t="n">
        <v>0.7855682081321502</v>
      </c>
      <c r="N1501" t="n">
        <v>0.9827027255192208</v>
      </c>
      <c r="O1501" t="n">
        <v>0.5200875848102509</v>
      </c>
      <c r="P1501" t="n">
        <v>0.9979895813310339</v>
      </c>
      <c r="Q1501" t="n">
        <v>0.993877128465923</v>
      </c>
      <c r="R1501" t="n">
        <v>0</v>
      </c>
      <c r="S1501" t="n">
        <v>0.5213634914923301</v>
      </c>
      <c r="T1501" t="n">
        <v>0.4605293697390631</v>
      </c>
      <c r="U1501" t="n">
        <v>0.8260939053519766</v>
      </c>
    </row>
    <row r="1502">
      <c r="A1502" t="inlineStr">
        <is>
          <t>1349991</t>
        </is>
      </c>
      <c r="B1502" s="70">
        <f>SUMPRODUCT(K1502:N1502,PAINEL_PESOS!$C$16:$C$19)</f>
        <v/>
      </c>
      <c r="C1502" s="70">
        <f>SUMPRODUCT(O1502:Q1502,PAINEL_PESOS!$C$21:$C$23)</f>
        <v/>
      </c>
      <c r="D1502" s="70">
        <f>SUMPRODUCT(R1502:S1502,PAINEL_PESOS!$C$25:$C$26)</f>
        <v/>
      </c>
      <c r="E1502" s="70">
        <f>SUMPRODUCT(T1502:U1502,PAINEL_PESOS!$C$28:$C$29)</f>
        <v/>
      </c>
      <c r="F1502" s="70" t="n">
        <v>0.9977895501301293</v>
      </c>
      <c r="G1502" s="70" t="n">
        <v>0.6142831236611697</v>
      </c>
      <c r="H1502" s="71">
        <f>IF(NOT(AND(PAINEL_PESOS!$D$12="OK - 100%",PAINEL_PESOS!$F$20="OK - 100%",PAINEL_PESOS!$F$24="OK - 100%",PAINEL_PESOS!$F$27="OK - 100%",PAINEL_PESOS!$F$30="OK - 100%")),"", (B1502*PAINEL_PESOS!$B$7+C1502*PAINEL_PESOS!$B$8+D1502*PAINEL_PESOS!$B$9+E1502*PAINEL_PESOS!$B$10)*F1502)</f>
        <v/>
      </c>
      <c r="I1502" s="71">
        <f>IF(H1502="","",H1502-G1502)</f>
        <v/>
      </c>
      <c r="J1502" s="71">
        <f>IF(I1502="","",ABS(I1502))</f>
        <v/>
      </c>
      <c r="K1502" t="n">
        <v>0.2</v>
      </c>
      <c r="L1502" t="n">
        <v>0.9999999999999998</v>
      </c>
      <c r="M1502" t="n">
        <v>0.4739096695880025</v>
      </c>
      <c r="N1502" t="n">
        <v>0.9944966119661555</v>
      </c>
      <c r="O1502" t="n">
        <v>0.3291243895264773</v>
      </c>
      <c r="P1502" t="n">
        <v>0.9954994721979223</v>
      </c>
      <c r="Q1502" t="n">
        <v>0.9931862689067089</v>
      </c>
      <c r="R1502" t="n">
        <v>0.2501452066201724</v>
      </c>
      <c r="S1502" t="n">
        <v>0.5209570915904231</v>
      </c>
      <c r="T1502" t="n">
        <v>0.4996946708972103</v>
      </c>
      <c r="U1502" t="n">
        <v>0.7749449267846358</v>
      </c>
    </row>
    <row r="1503">
      <c r="A1503" t="inlineStr">
        <is>
          <t>1349992</t>
        </is>
      </c>
      <c r="B1503" s="70">
        <f>SUMPRODUCT(K1503:N1503,PAINEL_PESOS!$C$16:$C$19)</f>
        <v/>
      </c>
      <c r="C1503" s="70">
        <f>SUMPRODUCT(O1503:Q1503,PAINEL_PESOS!$C$21:$C$23)</f>
        <v/>
      </c>
      <c r="D1503" s="70">
        <f>SUMPRODUCT(R1503:S1503,PAINEL_PESOS!$C$25:$C$26)</f>
        <v/>
      </c>
      <c r="E1503" s="70">
        <f>SUMPRODUCT(T1503:U1503,PAINEL_PESOS!$C$28:$C$29)</f>
        <v/>
      </c>
      <c r="F1503" s="70" t="n">
        <v>0.9973251645445574</v>
      </c>
      <c r="G1503" s="70" t="n">
        <v>0.5837015005156307</v>
      </c>
      <c r="H1503" s="71">
        <f>IF(NOT(AND(PAINEL_PESOS!$D$12="OK - 100%",PAINEL_PESOS!$F$20="OK - 100%",PAINEL_PESOS!$F$24="OK - 100%",PAINEL_PESOS!$F$27="OK - 100%",PAINEL_PESOS!$F$30="OK - 100%")),"", (B1503*PAINEL_PESOS!$B$7+C1503*PAINEL_PESOS!$B$8+D1503*PAINEL_PESOS!$B$9+E1503*PAINEL_PESOS!$B$10)*F1503)</f>
        <v/>
      </c>
      <c r="I1503" s="71">
        <f>IF(H1503="","",H1503-G1503)</f>
        <v/>
      </c>
      <c r="J1503" s="71">
        <f>IF(I1503="","",ABS(I1503))</f>
        <v/>
      </c>
      <c r="K1503" t="n">
        <v>0.2</v>
      </c>
      <c r="L1503" t="n">
        <v>0.3355406453129263</v>
      </c>
      <c r="M1503" t="n">
        <v>0.7841047973395519</v>
      </c>
      <c r="N1503" t="n">
        <v>0.9876021356147185</v>
      </c>
      <c r="O1503" t="n">
        <v>0.4787408084000555</v>
      </c>
      <c r="P1503" t="n">
        <v>0.9983072114501892</v>
      </c>
      <c r="Q1503" t="n">
        <v>0.994249362026706</v>
      </c>
      <c r="R1503" t="n">
        <v>0.136183025169973</v>
      </c>
      <c r="S1503" t="n">
        <v>0.5238458825533406</v>
      </c>
      <c r="T1503" t="n">
        <v>0.4401122663875092</v>
      </c>
      <c r="U1503" t="n">
        <v>0.7808393962018689</v>
      </c>
    </row>
    <row r="1504">
      <c r="A1504" t="inlineStr">
        <is>
          <t>1349993</t>
        </is>
      </c>
      <c r="B1504" s="70">
        <f>SUMPRODUCT(K1504:N1504,PAINEL_PESOS!$C$16:$C$19)</f>
        <v/>
      </c>
      <c r="C1504" s="70">
        <f>SUMPRODUCT(O1504:Q1504,PAINEL_PESOS!$C$21:$C$23)</f>
        <v/>
      </c>
      <c r="D1504" s="70">
        <f>SUMPRODUCT(R1504:S1504,PAINEL_PESOS!$C$25:$C$26)</f>
        <v/>
      </c>
      <c r="E1504" s="70">
        <f>SUMPRODUCT(T1504:U1504,PAINEL_PESOS!$C$28:$C$29)</f>
        <v/>
      </c>
      <c r="F1504" s="70" t="n">
        <v>0.9985935937244022</v>
      </c>
      <c r="G1504" s="70" t="n">
        <v>0.5505153291181025</v>
      </c>
      <c r="H1504" s="71">
        <f>IF(NOT(AND(PAINEL_PESOS!$D$12="OK - 100%",PAINEL_PESOS!$F$20="OK - 100%",PAINEL_PESOS!$F$24="OK - 100%",PAINEL_PESOS!$F$27="OK - 100%",PAINEL_PESOS!$F$30="OK - 100%")),"", (B1504*PAINEL_PESOS!$B$7+C1504*PAINEL_PESOS!$B$8+D1504*PAINEL_PESOS!$B$9+E1504*PAINEL_PESOS!$B$10)*F1504)</f>
        <v/>
      </c>
      <c r="I1504" s="71">
        <f>IF(H1504="","",H1504-G1504)</f>
        <v/>
      </c>
      <c r="J1504" s="71">
        <f>IF(I1504="","",ABS(I1504))</f>
        <v/>
      </c>
      <c r="K1504" t="n">
        <v>0.2</v>
      </c>
      <c r="L1504" t="n">
        <v>0</v>
      </c>
      <c r="M1504" t="n">
        <v>0.7308236500017091</v>
      </c>
      <c r="N1504" t="n">
        <v>0.9979925532235194</v>
      </c>
      <c r="O1504" t="n">
        <v>0.4025882065980622</v>
      </c>
      <c r="P1504" t="n">
        <v>0.9999656062010174</v>
      </c>
      <c r="Q1504" t="n">
        <v>0.9943263542021333</v>
      </c>
      <c r="R1504" t="n">
        <v>0.1108116296673243</v>
      </c>
      <c r="S1504" t="n">
        <v>0.52756255218371</v>
      </c>
      <c r="T1504" t="n">
        <v>0.4204702343298723</v>
      </c>
      <c r="U1504" t="n">
        <v>0.789152713055832</v>
      </c>
    </row>
    <row r="1505">
      <c r="A1505" t="inlineStr">
        <is>
          <t>1349994</t>
        </is>
      </c>
      <c r="B1505" s="70">
        <f>SUMPRODUCT(K1505:N1505,PAINEL_PESOS!$C$16:$C$19)</f>
        <v/>
      </c>
      <c r="C1505" s="70">
        <f>SUMPRODUCT(O1505:Q1505,PAINEL_PESOS!$C$21:$C$23)</f>
        <v/>
      </c>
      <c r="D1505" s="70">
        <f>SUMPRODUCT(R1505:S1505,PAINEL_PESOS!$C$25:$C$26)</f>
        <v/>
      </c>
      <c r="E1505" s="70">
        <f>SUMPRODUCT(T1505:U1505,PAINEL_PESOS!$C$28:$C$29)</f>
        <v/>
      </c>
      <c r="F1505" s="70" t="n">
        <v>0.9985777343852421</v>
      </c>
      <c r="G1505" s="70" t="n">
        <v>0.5588617760679303</v>
      </c>
      <c r="H1505" s="71">
        <f>IF(NOT(AND(PAINEL_PESOS!$D$12="OK - 100%",PAINEL_PESOS!$F$20="OK - 100%",PAINEL_PESOS!$F$24="OK - 100%",PAINEL_PESOS!$F$27="OK - 100%",PAINEL_PESOS!$F$30="OK - 100%")),"", (B1505*PAINEL_PESOS!$B$7+C1505*PAINEL_PESOS!$B$8+D1505*PAINEL_PESOS!$B$9+E1505*PAINEL_PESOS!$B$10)*F1505)</f>
        <v/>
      </c>
      <c r="I1505" s="71">
        <f>IF(H1505="","",H1505-G1505)</f>
        <v/>
      </c>
      <c r="J1505" s="71">
        <f>IF(I1505="","",ABS(I1505))</f>
        <v/>
      </c>
      <c r="K1505" t="n">
        <v>0.2</v>
      </c>
      <c r="L1505" t="n">
        <v>0</v>
      </c>
      <c r="M1505" t="n">
        <v>0.7297068756001098</v>
      </c>
      <c r="N1505" t="n">
        <v>0.9980608391100689</v>
      </c>
      <c r="O1505" t="n">
        <v>0.4010721249309421</v>
      </c>
      <c r="P1505" t="n">
        <v>0.9999663858890659</v>
      </c>
      <c r="Q1505" t="n">
        <v>0.9942116832155589</v>
      </c>
      <c r="R1505" t="n">
        <v>0.1947621711751542</v>
      </c>
      <c r="S1505" t="n">
        <v>0.5291957219249432</v>
      </c>
      <c r="T1505" t="n">
        <v>0.4114079814799957</v>
      </c>
      <c r="U1505" t="n">
        <v>0.7811788698003748</v>
      </c>
    </row>
    <row r="1506">
      <c r="A1506" t="inlineStr">
        <is>
          <t>1349995</t>
        </is>
      </c>
      <c r="B1506" s="70">
        <f>SUMPRODUCT(K1506:N1506,PAINEL_PESOS!$C$16:$C$19)</f>
        <v/>
      </c>
      <c r="C1506" s="70">
        <f>SUMPRODUCT(O1506:Q1506,PAINEL_PESOS!$C$21:$C$23)</f>
        <v/>
      </c>
      <c r="D1506" s="70">
        <f>SUMPRODUCT(R1506:S1506,PAINEL_PESOS!$C$25:$C$26)</f>
        <v/>
      </c>
      <c r="E1506" s="70">
        <f>SUMPRODUCT(T1506:U1506,PAINEL_PESOS!$C$28:$C$29)</f>
        <v/>
      </c>
      <c r="F1506" s="70" t="n">
        <v>0.9985518167067347</v>
      </c>
      <c r="G1506" s="70" t="n">
        <v>0.5789297234713185</v>
      </c>
      <c r="H1506" s="71">
        <f>IF(NOT(AND(PAINEL_PESOS!$D$12="OK - 100%",PAINEL_PESOS!$F$20="OK - 100%",PAINEL_PESOS!$F$24="OK - 100%",PAINEL_PESOS!$F$27="OK - 100%",PAINEL_PESOS!$F$30="OK - 100%")),"", (B1506*PAINEL_PESOS!$B$7+C1506*PAINEL_PESOS!$B$8+D1506*PAINEL_PESOS!$B$9+E1506*PAINEL_PESOS!$B$10)*F1506)</f>
        <v/>
      </c>
      <c r="I1506" s="71">
        <f>IF(H1506="","",H1506-G1506)</f>
        <v/>
      </c>
      <c r="J1506" s="71">
        <f>IF(I1506="","",ABS(I1506))</f>
        <v/>
      </c>
      <c r="K1506" t="n">
        <v>0.2</v>
      </c>
      <c r="L1506" t="n">
        <v>0</v>
      </c>
      <c r="M1506" t="n">
        <v>0.7297068756001098</v>
      </c>
      <c r="N1506" t="n">
        <v>0.9980253421007936</v>
      </c>
      <c r="O1506" t="n">
        <v>0.4010721249309421</v>
      </c>
      <c r="P1506" t="n">
        <v>0.9999657700534601</v>
      </c>
      <c r="Q1506" t="n">
        <v>0.9941061149736523</v>
      </c>
      <c r="R1506" t="n">
        <v>0.2879744211438297</v>
      </c>
      <c r="S1506" t="n">
        <v>0.5498442532875447</v>
      </c>
      <c r="T1506" t="n">
        <v>0.4485268235793073</v>
      </c>
      <c r="U1506" t="n">
        <v>0.7911804057317443</v>
      </c>
    </row>
    <row r="1507">
      <c r="A1507" t="inlineStr">
        <is>
          <t>1349996</t>
        </is>
      </c>
      <c r="B1507" s="70">
        <f>SUMPRODUCT(K1507:N1507,PAINEL_PESOS!$C$16:$C$19)</f>
        <v/>
      </c>
      <c r="C1507" s="70">
        <f>SUMPRODUCT(O1507:Q1507,PAINEL_PESOS!$C$21:$C$23)</f>
        <v/>
      </c>
      <c r="D1507" s="70">
        <f>SUMPRODUCT(R1507:S1507,PAINEL_PESOS!$C$25:$C$26)</f>
        <v/>
      </c>
      <c r="E1507" s="70">
        <f>SUMPRODUCT(T1507:U1507,PAINEL_PESOS!$C$28:$C$29)</f>
        <v/>
      </c>
      <c r="F1507" s="70" t="n">
        <v>0.9984533694574947</v>
      </c>
      <c r="G1507" s="70" t="n">
        <v>0.5710525250515754</v>
      </c>
      <c r="H1507" s="71">
        <f>IF(NOT(AND(PAINEL_PESOS!$D$12="OK - 100%",PAINEL_PESOS!$F$20="OK - 100%",PAINEL_PESOS!$F$24="OK - 100%",PAINEL_PESOS!$F$27="OK - 100%",PAINEL_PESOS!$F$30="OK - 100%")),"", (B1507*PAINEL_PESOS!$B$7+C1507*PAINEL_PESOS!$B$8+D1507*PAINEL_PESOS!$B$9+E1507*PAINEL_PESOS!$B$10)*F1507)</f>
        <v/>
      </c>
      <c r="I1507" s="71">
        <f>IF(H1507="","",H1507-G1507)</f>
        <v/>
      </c>
      <c r="J1507" s="71">
        <f>IF(I1507="","",ABS(I1507))</f>
        <v/>
      </c>
      <c r="K1507" t="n">
        <v>0.2</v>
      </c>
      <c r="L1507" t="n">
        <v>0</v>
      </c>
      <c r="M1507" t="n">
        <v>0.7297068756001098</v>
      </c>
      <c r="N1507" t="n">
        <v>0.9978904558094347</v>
      </c>
      <c r="O1507" t="n">
        <v>0.4010721249309421</v>
      </c>
      <c r="P1507" t="n">
        <v>0.9999634297489771</v>
      </c>
      <c r="Q1507" t="n">
        <v>0.9937050893922917</v>
      </c>
      <c r="R1507" t="n">
        <v>0.2240138890791707</v>
      </c>
      <c r="S1507" t="n">
        <v>0.5518186468523549</v>
      </c>
      <c r="T1507" t="n">
        <v>0.4542508209609336</v>
      </c>
      <c r="U1507" t="n">
        <v>0.7851210182040175</v>
      </c>
    </row>
    <row r="1508">
      <c r="A1508" t="inlineStr">
        <is>
          <t>1349997</t>
        </is>
      </c>
      <c r="B1508" s="70">
        <f>SUMPRODUCT(K1508:N1508,PAINEL_PESOS!$C$16:$C$19)</f>
        <v/>
      </c>
      <c r="C1508" s="70">
        <f>SUMPRODUCT(O1508:Q1508,PAINEL_PESOS!$C$21:$C$23)</f>
        <v/>
      </c>
      <c r="D1508" s="70">
        <f>SUMPRODUCT(R1508:S1508,PAINEL_PESOS!$C$25:$C$26)</f>
        <v/>
      </c>
      <c r="E1508" s="70">
        <f>SUMPRODUCT(T1508:U1508,PAINEL_PESOS!$C$28:$C$29)</f>
        <v/>
      </c>
      <c r="F1508" s="70" t="n">
        <v>0.9984887608437305</v>
      </c>
      <c r="G1508" s="70" t="n">
        <v>0.5868712207607092</v>
      </c>
      <c r="H1508" s="71">
        <f>IF(NOT(AND(PAINEL_PESOS!$D$12="OK - 100%",PAINEL_PESOS!$F$20="OK - 100%",PAINEL_PESOS!$F$24="OK - 100%",PAINEL_PESOS!$F$27="OK - 100%",PAINEL_PESOS!$F$30="OK - 100%")),"", (B1508*PAINEL_PESOS!$B$7+C1508*PAINEL_PESOS!$B$8+D1508*PAINEL_PESOS!$B$9+E1508*PAINEL_PESOS!$B$10)*F1508)</f>
        <v/>
      </c>
      <c r="I1508" s="71">
        <f>IF(H1508="","",H1508-G1508)</f>
        <v/>
      </c>
      <c r="J1508" s="71">
        <f>IF(I1508="","",ABS(I1508))</f>
        <v/>
      </c>
      <c r="K1508" t="n">
        <v>0.2</v>
      </c>
      <c r="L1508" t="n">
        <v>0</v>
      </c>
      <c r="M1508" t="n">
        <v>0.7297068756001098</v>
      </c>
      <c r="N1508" t="n">
        <v>0.9979389564254812</v>
      </c>
      <c r="O1508" t="n">
        <v>0.4010721249309421</v>
      </c>
      <c r="P1508" t="n">
        <v>0.9999642712754561</v>
      </c>
      <c r="Q1508" t="n">
        <v>0.9938492617271496</v>
      </c>
      <c r="R1508" t="n">
        <v>0.3197983707027915</v>
      </c>
      <c r="S1508" t="n">
        <v>0.5533215023092073</v>
      </c>
      <c r="T1508" t="n">
        <v>0.4707165478141958</v>
      </c>
      <c r="U1508" t="n">
        <v>0.7978259515787658</v>
      </c>
    </row>
    <row r="1509">
      <c r="A1509" t="inlineStr">
        <is>
          <t>1349998</t>
        </is>
      </c>
      <c r="B1509" s="70">
        <f>SUMPRODUCT(K1509:N1509,PAINEL_PESOS!$C$16:$C$19)</f>
        <v/>
      </c>
      <c r="C1509" s="70">
        <f>SUMPRODUCT(O1509:Q1509,PAINEL_PESOS!$C$21:$C$23)</f>
        <v/>
      </c>
      <c r="D1509" s="70">
        <f>SUMPRODUCT(R1509:S1509,PAINEL_PESOS!$C$25:$C$26)</f>
        <v/>
      </c>
      <c r="E1509" s="70">
        <f>SUMPRODUCT(T1509:U1509,PAINEL_PESOS!$C$28:$C$29)</f>
        <v/>
      </c>
      <c r="F1509" s="70" t="n">
        <v>0.9984429839972556</v>
      </c>
      <c r="G1509" s="70" t="n">
        <v>0.6758368943751546</v>
      </c>
      <c r="H1509" s="71">
        <f>IF(NOT(AND(PAINEL_PESOS!$D$12="OK - 100%",PAINEL_PESOS!$F$20="OK - 100%",PAINEL_PESOS!$F$24="OK - 100%",PAINEL_PESOS!$F$27="OK - 100%",PAINEL_PESOS!$F$30="OK - 100%")),"", (B1509*PAINEL_PESOS!$B$7+C1509*PAINEL_PESOS!$B$8+D1509*PAINEL_PESOS!$B$9+E1509*PAINEL_PESOS!$B$10)*F1509)</f>
        <v/>
      </c>
      <c r="I1509" s="71">
        <f>IF(H1509="","",H1509-G1509)</f>
        <v/>
      </c>
      <c r="J1509" s="71">
        <f>IF(I1509="","",ABS(I1509))</f>
        <v/>
      </c>
      <c r="K1509" t="n">
        <v>0.2</v>
      </c>
      <c r="L1509" t="n">
        <v>0</v>
      </c>
      <c r="M1509" t="n">
        <v>0.7297068756001098</v>
      </c>
      <c r="N1509" t="n">
        <v>0.9978762214651449</v>
      </c>
      <c r="O1509" t="n">
        <v>0.4010721249309421</v>
      </c>
      <c r="P1509" t="n">
        <v>0.9999631827645323</v>
      </c>
      <c r="Q1509" t="n">
        <v>0.9936627814774099</v>
      </c>
      <c r="R1509" t="n">
        <v>0.992171429345712</v>
      </c>
      <c r="S1509" t="n">
        <v>0.5651827808315985</v>
      </c>
      <c r="T1509" t="n">
        <v>0.4957898173917178</v>
      </c>
      <c r="U1509" t="n">
        <v>0.8017256248810363</v>
      </c>
    </row>
    <row r="1510">
      <c r="A1510" t="inlineStr">
        <is>
          <t>1349999</t>
        </is>
      </c>
      <c r="B1510" s="70">
        <f>SUMPRODUCT(K1510:N1510,PAINEL_PESOS!$C$16:$C$19)</f>
        <v/>
      </c>
      <c r="C1510" s="70">
        <f>SUMPRODUCT(O1510:Q1510,PAINEL_PESOS!$C$21:$C$23)</f>
        <v/>
      </c>
      <c r="D1510" s="70">
        <f>SUMPRODUCT(R1510:S1510,PAINEL_PESOS!$C$25:$C$26)</f>
        <v/>
      </c>
      <c r="E1510" s="70">
        <f>SUMPRODUCT(T1510:U1510,PAINEL_PESOS!$C$28:$C$29)</f>
        <v/>
      </c>
      <c r="F1510" s="70" t="n">
        <v>0.9983646049307415</v>
      </c>
      <c r="G1510" s="70" t="n">
        <v>0.6115959002487148</v>
      </c>
      <c r="H1510" s="71">
        <f>IF(NOT(AND(PAINEL_PESOS!$D$12="OK - 100%",PAINEL_PESOS!$F$20="OK - 100%",PAINEL_PESOS!$F$24="OK - 100%",PAINEL_PESOS!$F$27="OK - 100%",PAINEL_PESOS!$F$30="OK - 100%")),"", (B1510*PAINEL_PESOS!$B$7+C1510*PAINEL_PESOS!$B$8+D1510*PAINEL_PESOS!$B$9+E1510*PAINEL_PESOS!$B$10)*F1510)</f>
        <v/>
      </c>
      <c r="I1510" s="71">
        <f>IF(H1510="","",H1510-G1510)</f>
        <v/>
      </c>
      <c r="J1510" s="71">
        <f>IF(I1510="","",ABS(I1510))</f>
        <v/>
      </c>
      <c r="K1510" t="n">
        <v>0.2</v>
      </c>
      <c r="L1510" t="n">
        <v>0</v>
      </c>
      <c r="M1510" t="n">
        <v>0.7297068756001098</v>
      </c>
      <c r="N1510" t="n">
        <v>0.9977687651112845</v>
      </c>
      <c r="O1510" t="n">
        <v>0.4010721249309421</v>
      </c>
      <c r="P1510" t="n">
        <v>0.9999613181599456</v>
      </c>
      <c r="Q1510" t="n">
        <v>0.9933434672371572</v>
      </c>
      <c r="R1510" t="n">
        <v>0.4754448224011432</v>
      </c>
      <c r="S1510" t="n">
        <v>0.5663329280100756</v>
      </c>
      <c r="T1510" t="n">
        <v>0.500955355126405</v>
      </c>
      <c r="U1510" t="n">
        <v>0.7980597171262392</v>
      </c>
    </row>
    <row r="1511">
      <c r="A1511" t="inlineStr">
        <is>
          <t>1350004</t>
        </is>
      </c>
      <c r="B1511" s="70">
        <f>SUMPRODUCT(K1511:N1511,PAINEL_PESOS!$C$16:$C$19)</f>
        <v/>
      </c>
      <c r="C1511" s="70">
        <f>SUMPRODUCT(O1511:Q1511,PAINEL_PESOS!$C$21:$C$23)</f>
        <v/>
      </c>
      <c r="D1511" s="70">
        <f>SUMPRODUCT(R1511:S1511,PAINEL_PESOS!$C$25:$C$26)</f>
        <v/>
      </c>
      <c r="E1511" s="70">
        <f>SUMPRODUCT(T1511:U1511,PAINEL_PESOS!$C$28:$C$29)</f>
        <v/>
      </c>
      <c r="F1511" s="70" t="n">
        <v>0.9984097003511762</v>
      </c>
      <c r="G1511" s="70" t="n">
        <v>0.5807101457346732</v>
      </c>
      <c r="H1511" s="71">
        <f>IF(NOT(AND(PAINEL_PESOS!$D$12="OK - 100%",PAINEL_PESOS!$F$20="OK - 100%",PAINEL_PESOS!$F$24="OK - 100%",PAINEL_PESOS!$F$27="OK - 100%",PAINEL_PESOS!$F$30="OK - 100%")),"", (B1511*PAINEL_PESOS!$B$7+C1511*PAINEL_PESOS!$B$8+D1511*PAINEL_PESOS!$B$9+E1511*PAINEL_PESOS!$B$10)*F1511)</f>
        <v/>
      </c>
      <c r="I1511" s="71">
        <f>IF(H1511="","",H1511-G1511)</f>
        <v/>
      </c>
      <c r="J1511" s="71">
        <f>IF(I1511="","",ABS(I1511))</f>
        <v/>
      </c>
      <c r="K1511" t="n">
        <v>0.2</v>
      </c>
      <c r="L1511" t="n">
        <v>0.2418176657983893</v>
      </c>
      <c r="M1511" t="n">
        <v>0.7623744116685359</v>
      </c>
      <c r="N1511" t="n">
        <v>0.995578339381256</v>
      </c>
      <c r="O1511" t="n">
        <v>0.3539163068372719</v>
      </c>
      <c r="P1511" t="n">
        <v>0.9997978676285932</v>
      </c>
      <c r="Q1511" t="n">
        <v>0.9948064045884509</v>
      </c>
      <c r="R1511" t="n">
        <v>0.1600902259074259</v>
      </c>
      <c r="S1511" t="n">
        <v>0.5500559933827476</v>
      </c>
      <c r="T1511" t="n">
        <v>0.4700019048516372</v>
      </c>
      <c r="U1511" t="n">
        <v>0.8073672402901487</v>
      </c>
    </row>
    <row r="1512">
      <c r="A1512" t="inlineStr">
        <is>
          <t>1350006</t>
        </is>
      </c>
      <c r="B1512" s="70">
        <f>SUMPRODUCT(K1512:N1512,PAINEL_PESOS!$C$16:$C$19)</f>
        <v/>
      </c>
      <c r="C1512" s="70">
        <f>SUMPRODUCT(O1512:Q1512,PAINEL_PESOS!$C$21:$C$23)</f>
        <v/>
      </c>
      <c r="D1512" s="70">
        <f>SUMPRODUCT(R1512:S1512,PAINEL_PESOS!$C$25:$C$26)</f>
        <v/>
      </c>
      <c r="E1512" s="70">
        <f>SUMPRODUCT(T1512:U1512,PAINEL_PESOS!$C$28:$C$29)</f>
        <v/>
      </c>
      <c r="F1512" s="70" t="n">
        <v>0.9976791467757312</v>
      </c>
      <c r="G1512" s="70" t="n">
        <v>0.5988379329526997</v>
      </c>
      <c r="H1512" s="71">
        <f>IF(NOT(AND(PAINEL_PESOS!$D$12="OK - 100%",PAINEL_PESOS!$F$20="OK - 100%",PAINEL_PESOS!$F$24="OK - 100%",PAINEL_PESOS!$F$27="OK - 100%",PAINEL_PESOS!$F$30="OK - 100%")),"", (B1512*PAINEL_PESOS!$B$7+C1512*PAINEL_PESOS!$B$8+D1512*PAINEL_PESOS!$B$9+E1512*PAINEL_PESOS!$B$10)*F1512)</f>
        <v/>
      </c>
      <c r="I1512" s="71">
        <f>IF(H1512="","",H1512-G1512)</f>
        <v/>
      </c>
      <c r="J1512" s="71">
        <f>IF(I1512="","",ABS(I1512))</f>
        <v/>
      </c>
      <c r="K1512" t="n">
        <v>0.2</v>
      </c>
      <c r="L1512" t="n">
        <v>0.7123705915965379</v>
      </c>
      <c r="M1512" t="n">
        <v>0.5446248318977922</v>
      </c>
      <c r="N1512" t="n">
        <v>0.9920835591059063</v>
      </c>
      <c r="O1512" t="n">
        <v>0.3540675204242423</v>
      </c>
      <c r="P1512" t="n">
        <v>0.9994911867245485</v>
      </c>
      <c r="Q1512" t="n">
        <v>0.9932592114955124</v>
      </c>
      <c r="R1512" t="n">
        <v>0.1304324384052307</v>
      </c>
      <c r="S1512" t="n">
        <v>0.5510545229924222</v>
      </c>
      <c r="T1512" t="n">
        <v>0.5043767563438178</v>
      </c>
      <c r="U1512" t="n">
        <v>0.8268993595435465</v>
      </c>
    </row>
    <row r="1513">
      <c r="A1513" t="inlineStr">
        <is>
          <t>1350011</t>
        </is>
      </c>
      <c r="B1513" s="70">
        <f>SUMPRODUCT(K1513:N1513,PAINEL_PESOS!$C$16:$C$19)</f>
        <v/>
      </c>
      <c r="C1513" s="70">
        <f>SUMPRODUCT(O1513:Q1513,PAINEL_PESOS!$C$21:$C$23)</f>
        <v/>
      </c>
      <c r="D1513" s="70">
        <f>SUMPRODUCT(R1513:S1513,PAINEL_PESOS!$C$25:$C$26)</f>
        <v/>
      </c>
      <c r="E1513" s="70">
        <f>SUMPRODUCT(T1513:U1513,PAINEL_PESOS!$C$28:$C$29)</f>
        <v/>
      </c>
      <c r="F1513" s="70" t="n">
        <v>0.9985074051859502</v>
      </c>
      <c r="G1513" s="70" t="n">
        <v>0.6674934464922979</v>
      </c>
      <c r="H1513" s="71">
        <f>IF(NOT(AND(PAINEL_PESOS!$D$12="OK - 100%",PAINEL_PESOS!$F$20="OK - 100%",PAINEL_PESOS!$F$24="OK - 100%",PAINEL_PESOS!$F$27="OK - 100%",PAINEL_PESOS!$F$30="OK - 100%")),"", (B1513*PAINEL_PESOS!$B$7+C1513*PAINEL_PESOS!$B$8+D1513*PAINEL_PESOS!$B$9+E1513*PAINEL_PESOS!$B$10)*F1513)</f>
        <v/>
      </c>
      <c r="I1513" s="71">
        <f>IF(H1513="","",H1513-G1513)</f>
        <v/>
      </c>
      <c r="J1513" s="71">
        <f>IF(I1513="","",ABS(I1513))</f>
        <v/>
      </c>
      <c r="K1513" t="n">
        <v>0.2</v>
      </c>
      <c r="L1513" t="n">
        <v>0.9999999999999998</v>
      </c>
      <c r="M1513" t="n">
        <v>0.8348580374437965</v>
      </c>
      <c r="N1513" t="n">
        <v>0.9983688958724325</v>
      </c>
      <c r="O1513" t="n">
        <v>0.3547501085580129</v>
      </c>
      <c r="P1513" t="n">
        <v>0.9998974509103744</v>
      </c>
      <c r="Q1513" t="n">
        <v>0.993713677094765</v>
      </c>
      <c r="R1513" t="n">
        <v>0.2985821688628645</v>
      </c>
      <c r="S1513" t="n">
        <v>0.5595250594589269</v>
      </c>
      <c r="T1513" t="n">
        <v>0.5418877544852827</v>
      </c>
      <c r="U1513" t="n">
        <v>0.8657472571458127</v>
      </c>
    </row>
    <row r="1514">
      <c r="A1514" t="inlineStr">
        <is>
          <t>1350020</t>
        </is>
      </c>
      <c r="B1514" s="70">
        <f>SUMPRODUCT(K1514:N1514,PAINEL_PESOS!$C$16:$C$19)</f>
        <v/>
      </c>
      <c r="C1514" s="70">
        <f>SUMPRODUCT(O1514:Q1514,PAINEL_PESOS!$C$21:$C$23)</f>
        <v/>
      </c>
      <c r="D1514" s="70">
        <f>SUMPRODUCT(R1514:S1514,PAINEL_PESOS!$C$25:$C$26)</f>
        <v/>
      </c>
      <c r="E1514" s="70">
        <f>SUMPRODUCT(T1514:U1514,PAINEL_PESOS!$C$28:$C$29)</f>
        <v/>
      </c>
      <c r="F1514" s="70" t="n">
        <v>0.9981500438497312</v>
      </c>
      <c r="G1514" s="70" t="n">
        <v>0.6299477652662124</v>
      </c>
      <c r="H1514" s="71">
        <f>IF(NOT(AND(PAINEL_PESOS!$D$12="OK - 100%",PAINEL_PESOS!$F$20="OK - 100%",PAINEL_PESOS!$F$24="OK - 100%",PAINEL_PESOS!$F$27="OK - 100%",PAINEL_PESOS!$F$30="OK - 100%")),"", (B1514*PAINEL_PESOS!$B$7+C1514*PAINEL_PESOS!$B$8+D1514*PAINEL_PESOS!$B$9+E1514*PAINEL_PESOS!$B$10)*F1514)</f>
        <v/>
      </c>
      <c r="I1514" s="71">
        <f>IF(H1514="","",H1514-G1514)</f>
        <v/>
      </c>
      <c r="J1514" s="71">
        <f>IF(I1514="","",ABS(I1514))</f>
        <v/>
      </c>
      <c r="K1514" t="n">
        <v>0.2</v>
      </c>
      <c r="L1514" t="n">
        <v>0.5316489836656104</v>
      </c>
      <c r="M1514" t="n">
        <v>0.9122024434464501</v>
      </c>
      <c r="N1514" t="n">
        <v>0.9968802185192402</v>
      </c>
      <c r="O1514" t="n">
        <v>0.2979830054393597</v>
      </c>
      <c r="P1514" t="n">
        <v>0.9998693773234261</v>
      </c>
      <c r="Q1514" t="n">
        <v>0.9928184006578979</v>
      </c>
      <c r="R1514" t="n">
        <v>0.2464887044997301</v>
      </c>
      <c r="S1514" t="n">
        <v>0.5572358067554162</v>
      </c>
      <c r="T1514" t="n">
        <v>0.5300751564715747</v>
      </c>
      <c r="U1514" t="n">
        <v>0.8676430610329482</v>
      </c>
    </row>
    <row r="1515">
      <c r="A1515" t="inlineStr">
        <is>
          <t>1350021</t>
        </is>
      </c>
      <c r="B1515" s="70">
        <f>SUMPRODUCT(K1515:N1515,PAINEL_PESOS!$C$16:$C$19)</f>
        <v/>
      </c>
      <c r="C1515" s="70">
        <f>SUMPRODUCT(O1515:Q1515,PAINEL_PESOS!$C$21:$C$23)</f>
        <v/>
      </c>
      <c r="D1515" s="70">
        <f>SUMPRODUCT(R1515:S1515,PAINEL_PESOS!$C$25:$C$26)</f>
        <v/>
      </c>
      <c r="E1515" s="70">
        <f>SUMPRODUCT(T1515:U1515,PAINEL_PESOS!$C$28:$C$29)</f>
        <v/>
      </c>
      <c r="F1515" s="70" t="n">
        <v>0.9977790603728025</v>
      </c>
      <c r="G1515" s="70" t="n">
        <v>0.5857130423863767</v>
      </c>
      <c r="H1515" s="71">
        <f>IF(NOT(AND(PAINEL_PESOS!$D$12="OK - 100%",PAINEL_PESOS!$F$20="OK - 100%",PAINEL_PESOS!$F$24="OK - 100%",PAINEL_PESOS!$F$27="OK - 100%",PAINEL_PESOS!$F$30="OK - 100%")),"", (B1515*PAINEL_PESOS!$B$7+C1515*PAINEL_PESOS!$B$8+D1515*PAINEL_PESOS!$B$9+E1515*PAINEL_PESOS!$B$10)*F1515)</f>
        <v/>
      </c>
      <c r="I1515" s="71">
        <f>IF(H1515="","",H1515-G1515)</f>
        <v/>
      </c>
      <c r="J1515" s="71">
        <f>IF(I1515="","",ABS(I1515))</f>
        <v/>
      </c>
      <c r="K1515" t="n">
        <v>0.2</v>
      </c>
      <c r="L1515" t="n">
        <v>0.01571666751562501</v>
      </c>
      <c r="M1515" t="n">
        <v>0.9920859589435321</v>
      </c>
      <c r="N1515" t="n">
        <v>0.995264476054829</v>
      </c>
      <c r="O1515" t="n">
        <v>0.1994847414923633</v>
      </c>
      <c r="P1515" t="n">
        <v>0.9997958808579229</v>
      </c>
      <c r="Q1515" t="n">
        <v>0.9919662109223725</v>
      </c>
      <c r="R1515" t="n">
        <v>0.2053747585249787</v>
      </c>
      <c r="S1515" t="n">
        <v>0.5542170015376209</v>
      </c>
      <c r="T1515" t="n">
        <v>0.511495648043727</v>
      </c>
      <c r="U1515" t="n">
        <v>0.8626819880177395</v>
      </c>
    </row>
    <row r="1516">
      <c r="A1516" t="inlineStr">
        <is>
          <t>1350022</t>
        </is>
      </c>
      <c r="B1516" s="70">
        <f>SUMPRODUCT(K1516:N1516,PAINEL_PESOS!$C$16:$C$19)</f>
        <v/>
      </c>
      <c r="C1516" s="70">
        <f>SUMPRODUCT(O1516:Q1516,PAINEL_PESOS!$C$21:$C$23)</f>
        <v/>
      </c>
      <c r="D1516" s="70">
        <f>SUMPRODUCT(R1516:S1516,PAINEL_PESOS!$C$25:$C$26)</f>
        <v/>
      </c>
      <c r="E1516" s="70">
        <f>SUMPRODUCT(T1516:U1516,PAINEL_PESOS!$C$28:$C$29)</f>
        <v/>
      </c>
      <c r="F1516" s="70" t="n">
        <v>0.9982582363608415</v>
      </c>
      <c r="G1516" s="70" t="n">
        <v>0.6339839364554316</v>
      </c>
      <c r="H1516" s="71">
        <f>IF(NOT(AND(PAINEL_PESOS!$D$12="OK - 100%",PAINEL_PESOS!$F$20="OK - 100%",PAINEL_PESOS!$F$24="OK - 100%",PAINEL_PESOS!$F$27="OK - 100%",PAINEL_PESOS!$F$30="OK - 100%")),"", (B1516*PAINEL_PESOS!$B$7+C1516*PAINEL_PESOS!$B$8+D1516*PAINEL_PESOS!$B$9+E1516*PAINEL_PESOS!$B$10)*F1516)</f>
        <v/>
      </c>
      <c r="I1516" s="71">
        <f>IF(H1516="","",H1516-G1516)</f>
        <v/>
      </c>
      <c r="J1516" s="71">
        <f>IF(I1516="","",ABS(I1516))</f>
        <v/>
      </c>
      <c r="K1516" t="n">
        <v>0.2</v>
      </c>
      <c r="L1516" t="n">
        <v>0.6250953890098382</v>
      </c>
      <c r="M1516" t="n">
        <v>0.8967693407474963</v>
      </c>
      <c r="N1516" t="n">
        <v>0.9972321738672675</v>
      </c>
      <c r="O1516" t="n">
        <v>0.3115003314015725</v>
      </c>
      <c r="P1516" t="n">
        <v>0.999877558494155</v>
      </c>
      <c r="Q1516" t="n">
        <v>0.9931448424187914</v>
      </c>
      <c r="R1516" t="n">
        <v>0.2411452113003019</v>
      </c>
      <c r="S1516" t="n">
        <v>0.5597436176132535</v>
      </c>
      <c r="T1516" t="n">
        <v>0.5209719112341133</v>
      </c>
      <c r="U1516" t="n">
        <v>0.8629632264095953</v>
      </c>
    </row>
    <row r="1517">
      <c r="A1517" t="inlineStr">
        <is>
          <t>1350023</t>
        </is>
      </c>
      <c r="B1517" s="70">
        <f>SUMPRODUCT(K1517:N1517,PAINEL_PESOS!$C$16:$C$19)</f>
        <v/>
      </c>
      <c r="C1517" s="70">
        <f>SUMPRODUCT(O1517:Q1517,PAINEL_PESOS!$C$21:$C$23)</f>
        <v/>
      </c>
      <c r="D1517" s="70">
        <f>SUMPRODUCT(R1517:S1517,PAINEL_PESOS!$C$25:$C$26)</f>
        <v/>
      </c>
      <c r="E1517" s="70">
        <f>SUMPRODUCT(T1517:U1517,PAINEL_PESOS!$C$28:$C$29)</f>
        <v/>
      </c>
      <c r="F1517" s="70" t="n">
        <v>0.9978888788307865</v>
      </c>
      <c r="G1517" s="70" t="n">
        <v>0.5801755250017701</v>
      </c>
      <c r="H1517" s="71">
        <f>IF(NOT(AND(PAINEL_PESOS!$D$12="OK - 100%",PAINEL_PESOS!$F$20="OK - 100%",PAINEL_PESOS!$F$24="OK - 100%",PAINEL_PESOS!$F$27="OK - 100%",PAINEL_PESOS!$F$30="OK - 100%")),"", (B1517*PAINEL_PESOS!$B$7+C1517*PAINEL_PESOS!$B$8+D1517*PAINEL_PESOS!$B$9+E1517*PAINEL_PESOS!$B$10)*F1517)</f>
        <v/>
      </c>
      <c r="I1517" s="71">
        <f>IF(H1517="","",H1517-G1517)</f>
        <v/>
      </c>
      <c r="J1517" s="71">
        <f>IF(I1517="","",ABS(I1517))</f>
        <v/>
      </c>
      <c r="K1517" t="n">
        <v>0.2</v>
      </c>
      <c r="L1517" t="n">
        <v>0.01051431586109198</v>
      </c>
      <c r="M1517" t="n">
        <v>0.9945889295111052</v>
      </c>
      <c r="N1517" t="n">
        <v>0.9955300378318594</v>
      </c>
      <c r="O1517" t="n">
        <v>0.2145763617394916</v>
      </c>
      <c r="P1517" t="n">
        <v>0.9997810365515377</v>
      </c>
      <c r="Q1517" t="n">
        <v>0.9923760098641021</v>
      </c>
      <c r="R1517" t="n">
        <v>0.1454453511037285</v>
      </c>
      <c r="S1517" t="n">
        <v>0.5603962233425778</v>
      </c>
      <c r="T1517" t="n">
        <v>0.5088324823059898</v>
      </c>
      <c r="U1517" t="n">
        <v>0.8650771926090746</v>
      </c>
    </row>
    <row r="1518">
      <c r="A1518" t="inlineStr">
        <is>
          <t>1351449</t>
        </is>
      </c>
      <c r="B1518" s="70">
        <f>SUMPRODUCT(K1518:N1518,PAINEL_PESOS!$C$16:$C$19)</f>
        <v/>
      </c>
      <c r="C1518" s="70">
        <f>SUMPRODUCT(O1518:Q1518,PAINEL_PESOS!$C$21:$C$23)</f>
        <v/>
      </c>
      <c r="D1518" s="70">
        <f>SUMPRODUCT(R1518:S1518,PAINEL_PESOS!$C$25:$C$26)</f>
        <v/>
      </c>
      <c r="E1518" s="70">
        <f>SUMPRODUCT(T1518:U1518,PAINEL_PESOS!$C$28:$C$29)</f>
        <v/>
      </c>
      <c r="F1518" s="70" t="n">
        <v>0.9989426151840683</v>
      </c>
      <c r="G1518" s="70" t="n">
        <v>0.5971239376100836</v>
      </c>
      <c r="H1518" s="71">
        <f>IF(NOT(AND(PAINEL_PESOS!$D$12="OK - 100%",PAINEL_PESOS!$F$20="OK - 100%",PAINEL_PESOS!$F$24="OK - 100%",PAINEL_PESOS!$F$27="OK - 100%",PAINEL_PESOS!$F$30="OK - 100%")),"", (B1518*PAINEL_PESOS!$B$7+C1518*PAINEL_PESOS!$B$8+D1518*PAINEL_PESOS!$B$9+E1518*PAINEL_PESOS!$B$10)*F1518)</f>
        <v/>
      </c>
      <c r="I1518" s="71">
        <f>IF(H1518="","",H1518-G1518)</f>
        <v/>
      </c>
      <c r="J1518" s="71">
        <f>IF(I1518="","",ABS(I1518))</f>
        <v/>
      </c>
      <c r="K1518" t="n">
        <v>1</v>
      </c>
      <c r="L1518" t="n">
        <v>0.01269313447103392</v>
      </c>
      <c r="M1518" t="n">
        <v>0.4702477258320212</v>
      </c>
      <c r="N1518" t="n">
        <v>0.9985664838740513</v>
      </c>
      <c r="O1518" t="n">
        <v>0.3444442438840556</v>
      </c>
      <c r="P1518" t="n">
        <v>0.9996585525914514</v>
      </c>
      <c r="Q1518" t="n">
        <v>0.9958001156978574</v>
      </c>
      <c r="R1518" t="n">
        <v>0</v>
      </c>
      <c r="S1518" t="n">
        <v>0.6620326222458079</v>
      </c>
      <c r="T1518" t="n">
        <v>0.49323249132017</v>
      </c>
      <c r="U1518" t="n">
        <v>0.8260939053519766</v>
      </c>
    </row>
    <row r="1519">
      <c r="A1519" t="inlineStr">
        <is>
          <t>1350024</t>
        </is>
      </c>
      <c r="B1519" s="70">
        <f>SUMPRODUCT(K1519:N1519,PAINEL_PESOS!$C$16:$C$19)</f>
        <v/>
      </c>
      <c r="C1519" s="70">
        <f>SUMPRODUCT(O1519:Q1519,PAINEL_PESOS!$C$21:$C$23)</f>
        <v/>
      </c>
      <c r="D1519" s="70">
        <f>SUMPRODUCT(R1519:S1519,PAINEL_PESOS!$C$25:$C$26)</f>
        <v/>
      </c>
      <c r="E1519" s="70">
        <f>SUMPRODUCT(T1519:U1519,PAINEL_PESOS!$C$28:$C$29)</f>
        <v/>
      </c>
      <c r="F1519" s="70" t="n">
        <v>0.9981444872688311</v>
      </c>
      <c r="G1519" s="70" t="n">
        <v>0.6168012280781164</v>
      </c>
      <c r="H1519" s="71">
        <f>IF(NOT(AND(PAINEL_PESOS!$D$12="OK - 100%",PAINEL_PESOS!$F$20="OK - 100%",PAINEL_PESOS!$F$24="OK - 100%",PAINEL_PESOS!$F$27="OK - 100%",PAINEL_PESOS!$F$30="OK - 100%")),"", (B1519*PAINEL_PESOS!$B$7+C1519*PAINEL_PESOS!$B$8+D1519*PAINEL_PESOS!$B$9+E1519*PAINEL_PESOS!$B$10)*F1519)</f>
        <v/>
      </c>
      <c r="I1519" s="71">
        <f>IF(H1519="","",H1519-G1519)</f>
        <v/>
      </c>
      <c r="J1519" s="71">
        <f>IF(I1519="","",ABS(I1519))</f>
        <v/>
      </c>
      <c r="K1519" t="n">
        <v>0.2</v>
      </c>
      <c r="L1519" t="n">
        <v>0.6518181240379676</v>
      </c>
      <c r="M1519" t="n">
        <v>0.8722094623122595</v>
      </c>
      <c r="N1519" t="n">
        <v>0.9968865429131679</v>
      </c>
      <c r="O1519" t="n">
        <v>0.3815852643405619</v>
      </c>
      <c r="P1519" t="n">
        <v>0.9995133707732498</v>
      </c>
      <c r="Q1519" t="n">
        <v>0.9931437658949976</v>
      </c>
      <c r="R1519" t="n">
        <v>0.09264130638963496</v>
      </c>
      <c r="S1519" t="n">
        <v>0.5619540367364528</v>
      </c>
      <c r="T1519" t="n">
        <v>0.5196081248231819</v>
      </c>
      <c r="U1519" t="n">
        <v>0.8260939053519766</v>
      </c>
    </row>
    <row r="1520">
      <c r="A1520" t="inlineStr">
        <is>
          <t>1350025</t>
        </is>
      </c>
      <c r="B1520" s="70">
        <f>SUMPRODUCT(K1520:N1520,PAINEL_PESOS!$C$16:$C$19)</f>
        <v/>
      </c>
      <c r="C1520" s="70">
        <f>SUMPRODUCT(O1520:Q1520,PAINEL_PESOS!$C$21:$C$23)</f>
        <v/>
      </c>
      <c r="D1520" s="70">
        <f>SUMPRODUCT(R1520:S1520,PAINEL_PESOS!$C$25:$C$26)</f>
        <v/>
      </c>
      <c r="E1520" s="70">
        <f>SUMPRODUCT(T1520:U1520,PAINEL_PESOS!$C$28:$C$29)</f>
        <v/>
      </c>
      <c r="F1520" s="70" t="n">
        <v>0.9983505715806471</v>
      </c>
      <c r="G1520" s="70" t="n">
        <v>0.6696929214486191</v>
      </c>
      <c r="H1520" s="71">
        <f>IF(NOT(AND(PAINEL_PESOS!$D$12="OK - 100%",PAINEL_PESOS!$F$20="OK - 100%",PAINEL_PESOS!$F$24="OK - 100%",PAINEL_PESOS!$F$27="OK - 100%",PAINEL_PESOS!$F$30="OK - 100%")),"", (B1520*PAINEL_PESOS!$B$7+C1520*PAINEL_PESOS!$B$8+D1520*PAINEL_PESOS!$B$9+E1520*PAINEL_PESOS!$B$10)*F1520)</f>
        <v/>
      </c>
      <c r="I1520" s="71">
        <f>IF(H1520="","",H1520-G1520)</f>
        <v/>
      </c>
      <c r="J1520" s="71">
        <f>IF(I1520="","",ABS(I1520))</f>
        <v/>
      </c>
      <c r="K1520" t="n">
        <v>0.2</v>
      </c>
      <c r="L1520" t="n">
        <v>0.9999999999999998</v>
      </c>
      <c r="M1520" t="n">
        <v>0.83180676999439</v>
      </c>
      <c r="N1520" t="n">
        <v>0.9981427010487003</v>
      </c>
      <c r="O1520" t="n">
        <v>0.3640858853975117</v>
      </c>
      <c r="P1520" t="n">
        <v>0.9998180860227924</v>
      </c>
      <c r="Q1520" t="n">
        <v>0.9931510810907559</v>
      </c>
      <c r="R1520" t="n">
        <v>0.3544626322910974</v>
      </c>
      <c r="S1520" t="n">
        <v>0.5769675623576451</v>
      </c>
      <c r="T1520" t="n">
        <v>0.4950968635099317</v>
      </c>
      <c r="U1520" t="n">
        <v>0.853523027085943</v>
      </c>
    </row>
    <row r="1521">
      <c r="A1521" t="inlineStr">
        <is>
          <t>1350029</t>
        </is>
      </c>
      <c r="B1521" s="70">
        <f>SUMPRODUCT(K1521:N1521,PAINEL_PESOS!$C$16:$C$19)</f>
        <v/>
      </c>
      <c r="C1521" s="70">
        <f>SUMPRODUCT(O1521:Q1521,PAINEL_PESOS!$C$21:$C$23)</f>
        <v/>
      </c>
      <c r="D1521" s="70">
        <f>SUMPRODUCT(R1521:S1521,PAINEL_PESOS!$C$25:$C$26)</f>
        <v/>
      </c>
      <c r="E1521" s="70">
        <f>SUMPRODUCT(T1521:U1521,PAINEL_PESOS!$C$28:$C$29)</f>
        <v/>
      </c>
      <c r="F1521" s="70" t="n">
        <v>0.9967441451752883</v>
      </c>
      <c r="G1521" s="70" t="n">
        <v>0.6398109530310587</v>
      </c>
      <c r="H1521" s="71">
        <f>IF(NOT(AND(PAINEL_PESOS!$D$12="OK - 100%",PAINEL_PESOS!$F$20="OK - 100%",PAINEL_PESOS!$F$24="OK - 100%",PAINEL_PESOS!$F$27="OK - 100%",PAINEL_PESOS!$F$30="OK - 100%")),"", (B1521*PAINEL_PESOS!$B$7+C1521*PAINEL_PESOS!$B$8+D1521*PAINEL_PESOS!$B$9+E1521*PAINEL_PESOS!$B$10)*F1521)</f>
        <v/>
      </c>
      <c r="I1521" s="71">
        <f>IF(H1521="","",H1521-G1521)</f>
        <v/>
      </c>
      <c r="J1521" s="71">
        <f>IF(I1521="","",ABS(I1521))</f>
        <v/>
      </c>
      <c r="K1521" t="n">
        <v>0.2</v>
      </c>
      <c r="L1521" t="n">
        <v>0.9999999999999998</v>
      </c>
      <c r="M1521" t="n">
        <v>0.4734636413299169</v>
      </c>
      <c r="N1521" t="n">
        <v>0.9919388491863675</v>
      </c>
      <c r="O1521" t="n">
        <v>0.6492000454673421</v>
      </c>
      <c r="P1521" t="n">
        <v>0.9940600701343146</v>
      </c>
      <c r="Q1521" t="n">
        <v>0.9944590019192154</v>
      </c>
      <c r="R1521" t="n">
        <v>0.1525980527512826</v>
      </c>
      <c r="S1521" t="n">
        <v>0.5638666550809908</v>
      </c>
      <c r="T1521" t="n">
        <v>0.5014678429805881</v>
      </c>
      <c r="U1521" t="n">
        <v>0.8260939053519766</v>
      </c>
    </row>
    <row r="1522">
      <c r="A1522" t="inlineStr">
        <is>
          <t>1350030</t>
        </is>
      </c>
      <c r="B1522" s="70">
        <f>SUMPRODUCT(K1522:N1522,PAINEL_PESOS!$C$16:$C$19)</f>
        <v/>
      </c>
      <c r="C1522" s="70">
        <f>SUMPRODUCT(O1522:Q1522,PAINEL_PESOS!$C$21:$C$23)</f>
        <v/>
      </c>
      <c r="D1522" s="70">
        <f>SUMPRODUCT(R1522:S1522,PAINEL_PESOS!$C$25:$C$26)</f>
        <v/>
      </c>
      <c r="E1522" s="70">
        <f>SUMPRODUCT(T1522:U1522,PAINEL_PESOS!$C$28:$C$29)</f>
        <v/>
      </c>
      <c r="F1522" s="70" t="n">
        <v>0.9975023013593516</v>
      </c>
      <c r="G1522" s="70" t="n">
        <v>0.6611708080367759</v>
      </c>
      <c r="H1522" s="71">
        <f>IF(NOT(AND(PAINEL_PESOS!$D$12="OK - 100%",PAINEL_PESOS!$F$20="OK - 100%",PAINEL_PESOS!$F$24="OK - 100%",PAINEL_PESOS!$F$27="OK - 100%",PAINEL_PESOS!$F$30="OK - 100%")),"", (B1522*PAINEL_PESOS!$B$7+C1522*PAINEL_PESOS!$B$8+D1522*PAINEL_PESOS!$B$9+E1522*PAINEL_PESOS!$B$10)*F1522)</f>
        <v/>
      </c>
      <c r="I1522" s="71">
        <f>IF(H1522="","",H1522-G1522)</f>
        <v/>
      </c>
      <c r="J1522" s="71">
        <f>IF(I1522="","",ABS(I1522))</f>
        <v/>
      </c>
      <c r="K1522" t="n">
        <v>0.7122066314681893</v>
      </c>
      <c r="L1522" t="n">
        <v>0.9511361973285211</v>
      </c>
      <c r="M1522" t="n">
        <v>0.5495989330606252</v>
      </c>
      <c r="N1522" t="n">
        <v>0.9952961980943185</v>
      </c>
      <c r="O1522" t="n">
        <v>0.5231426947998705</v>
      </c>
      <c r="P1522" t="n">
        <v>0.9977123406462415</v>
      </c>
      <c r="Q1522" t="n">
        <v>0.9925700744660159</v>
      </c>
      <c r="R1522" t="n">
        <v>0.1583772616215598</v>
      </c>
      <c r="S1522" t="n">
        <v>0.5833697615626317</v>
      </c>
      <c r="T1522" t="n">
        <v>0.4437573109692478</v>
      </c>
      <c r="U1522" t="n">
        <v>0.837370733980726</v>
      </c>
    </row>
    <row r="1523">
      <c r="A1523" t="inlineStr">
        <is>
          <t>1350031</t>
        </is>
      </c>
      <c r="B1523" s="70">
        <f>SUMPRODUCT(K1523:N1523,PAINEL_PESOS!$C$16:$C$19)</f>
        <v/>
      </c>
      <c r="C1523" s="70">
        <f>SUMPRODUCT(O1523:Q1523,PAINEL_PESOS!$C$21:$C$23)</f>
        <v/>
      </c>
      <c r="D1523" s="70">
        <f>SUMPRODUCT(R1523:S1523,PAINEL_PESOS!$C$25:$C$26)</f>
        <v/>
      </c>
      <c r="E1523" s="70">
        <f>SUMPRODUCT(T1523:U1523,PAINEL_PESOS!$C$28:$C$29)</f>
        <v/>
      </c>
      <c r="F1523" s="70" t="n">
        <v>0.9919981846349033</v>
      </c>
      <c r="G1523" s="70" t="n">
        <v>0.6576071252165486</v>
      </c>
      <c r="H1523" s="71">
        <f>IF(NOT(AND(PAINEL_PESOS!$D$12="OK - 100%",PAINEL_PESOS!$F$20="OK - 100%",PAINEL_PESOS!$F$24="OK - 100%",PAINEL_PESOS!$F$27="OK - 100%",PAINEL_PESOS!$F$30="OK - 100%")),"", (B1523*PAINEL_PESOS!$B$7+C1523*PAINEL_PESOS!$B$8+D1523*PAINEL_PESOS!$B$9+E1523*PAINEL_PESOS!$B$10)*F1523)</f>
        <v/>
      </c>
      <c r="I1523" s="71">
        <f>IF(H1523="","",H1523-G1523)</f>
        <v/>
      </c>
      <c r="J1523" s="71">
        <f>IF(I1523="","",ABS(I1523))</f>
        <v/>
      </c>
      <c r="K1523" t="n">
        <v>0.2</v>
      </c>
      <c r="L1523" t="n">
        <v>0.9999999999999998</v>
      </c>
      <c r="M1523" t="n">
        <v>0.4734636413299169</v>
      </c>
      <c r="N1523" t="n">
        <v>0.9799378088418906</v>
      </c>
      <c r="O1523" t="n">
        <v>0.6492000454673421</v>
      </c>
      <c r="P1523" t="n">
        <v>0.9851594090737948</v>
      </c>
      <c r="Q1523" t="n">
        <v>0.9862261880594267</v>
      </c>
      <c r="R1523" t="n">
        <v>0.3202383749858799</v>
      </c>
      <c r="S1523" t="n">
        <v>0.5769365174185598</v>
      </c>
      <c r="T1523" t="n">
        <v>0.4698519755912892</v>
      </c>
      <c r="U1523" t="n">
        <v>0.8625082847801047</v>
      </c>
    </row>
    <row r="1524">
      <c r="A1524" t="inlineStr">
        <is>
          <t>1350032</t>
        </is>
      </c>
      <c r="B1524" s="70">
        <f>SUMPRODUCT(K1524:N1524,PAINEL_PESOS!$C$16:$C$19)</f>
        <v/>
      </c>
      <c r="C1524" s="70">
        <f>SUMPRODUCT(O1524:Q1524,PAINEL_PESOS!$C$21:$C$23)</f>
        <v/>
      </c>
      <c r="D1524" s="70">
        <f>SUMPRODUCT(R1524:S1524,PAINEL_PESOS!$C$25:$C$26)</f>
        <v/>
      </c>
      <c r="E1524" s="70">
        <f>SUMPRODUCT(T1524:U1524,PAINEL_PESOS!$C$28:$C$29)</f>
        <v/>
      </c>
      <c r="F1524" s="70" t="n">
        <v>0.9972915885373264</v>
      </c>
      <c r="G1524" s="70" t="n">
        <v>0.6562605995814065</v>
      </c>
      <c r="H1524" s="71">
        <f>IF(NOT(AND(PAINEL_PESOS!$D$12="OK - 100%",PAINEL_PESOS!$F$20="OK - 100%",PAINEL_PESOS!$F$24="OK - 100%",PAINEL_PESOS!$F$27="OK - 100%",PAINEL_PESOS!$F$30="OK - 100%")),"", (B1524*PAINEL_PESOS!$B$7+C1524*PAINEL_PESOS!$B$8+D1524*PAINEL_PESOS!$B$9+E1524*PAINEL_PESOS!$B$10)*F1524)</f>
        <v/>
      </c>
      <c r="I1524" s="71">
        <f>IF(H1524="","",H1524-G1524)</f>
        <v/>
      </c>
      <c r="J1524" s="71">
        <f>IF(I1524="","",ABS(I1524))</f>
        <v/>
      </c>
      <c r="K1524" t="n">
        <v>0.665397547226744</v>
      </c>
      <c r="L1524" t="n">
        <v>0.783275283652027</v>
      </c>
      <c r="M1524" t="n">
        <v>0.7557643399767068</v>
      </c>
      <c r="N1524" t="n">
        <v>0.9966823905950091</v>
      </c>
      <c r="O1524" t="n">
        <v>0.4284451425009519</v>
      </c>
      <c r="P1524" t="n">
        <v>0.9977432066636532</v>
      </c>
      <c r="Q1524" t="n">
        <v>0.9914480489725052</v>
      </c>
      <c r="R1524" t="n">
        <v>0.1195307593476809</v>
      </c>
      <c r="S1524" t="n">
        <v>0.7034387027921331</v>
      </c>
      <c r="T1524" t="n">
        <v>0.3906395961301218</v>
      </c>
      <c r="U1524" t="n">
        <v>0.8384163652892037</v>
      </c>
    </row>
    <row r="1525">
      <c r="A1525" t="inlineStr">
        <is>
          <t>1350026</t>
        </is>
      </c>
      <c r="B1525" s="70">
        <f>SUMPRODUCT(K1525:N1525,PAINEL_PESOS!$C$16:$C$19)</f>
        <v/>
      </c>
      <c r="C1525" s="70">
        <f>SUMPRODUCT(O1525:Q1525,PAINEL_PESOS!$C$21:$C$23)</f>
        <v/>
      </c>
      <c r="D1525" s="70">
        <f>SUMPRODUCT(R1525:S1525,PAINEL_PESOS!$C$25:$C$26)</f>
        <v/>
      </c>
      <c r="E1525" s="70">
        <f>SUMPRODUCT(T1525:U1525,PAINEL_PESOS!$C$28:$C$29)</f>
        <v/>
      </c>
      <c r="F1525" s="70" t="n">
        <v>0.9965751918604508</v>
      </c>
      <c r="G1525" s="70" t="n">
        <v>0.6382021458799548</v>
      </c>
      <c r="H1525" s="71">
        <f>IF(NOT(AND(PAINEL_PESOS!$D$12="OK - 100%",PAINEL_PESOS!$F$20="OK - 100%",PAINEL_PESOS!$F$24="OK - 100%",PAINEL_PESOS!$F$27="OK - 100%",PAINEL_PESOS!$F$30="OK - 100%")),"", (B1525*PAINEL_PESOS!$B$7+C1525*PAINEL_PESOS!$B$8+D1525*PAINEL_PESOS!$B$9+E1525*PAINEL_PESOS!$B$10)*F1525)</f>
        <v/>
      </c>
      <c r="I1525" s="71">
        <f>IF(H1525="","",H1525-G1525)</f>
        <v/>
      </c>
      <c r="J1525" s="71">
        <f>IF(I1525="","",ABS(I1525))</f>
        <v/>
      </c>
      <c r="K1525" t="n">
        <v>0.2</v>
      </c>
      <c r="L1525" t="n">
        <v>0.7189494710950649</v>
      </c>
      <c r="M1525" t="n">
        <v>0.6294638296532356</v>
      </c>
      <c r="N1525" t="n">
        <v>0.9917813382048989</v>
      </c>
      <c r="O1525" t="n">
        <v>0.6045216863249563</v>
      </c>
      <c r="P1525" t="n">
        <v>0.9948896423657364</v>
      </c>
      <c r="Q1525" t="n">
        <v>0.9928768966008968</v>
      </c>
      <c r="R1525" t="n">
        <v>0.1904244141827617</v>
      </c>
      <c r="S1525" t="n">
        <v>0.5718016619079993</v>
      </c>
      <c r="T1525" t="n">
        <v>0.4979734932148132</v>
      </c>
      <c r="U1525" t="n">
        <v>0.8646739784654446</v>
      </c>
    </row>
    <row r="1526">
      <c r="A1526" t="inlineStr">
        <is>
          <t>1350038</t>
        </is>
      </c>
      <c r="B1526" s="70">
        <f>SUMPRODUCT(K1526:N1526,PAINEL_PESOS!$C$16:$C$19)</f>
        <v/>
      </c>
      <c r="C1526" s="70">
        <f>SUMPRODUCT(O1526:Q1526,PAINEL_PESOS!$C$21:$C$23)</f>
        <v/>
      </c>
      <c r="D1526" s="70">
        <f>SUMPRODUCT(R1526:S1526,PAINEL_PESOS!$C$25:$C$26)</f>
        <v/>
      </c>
      <c r="E1526" s="70">
        <f>SUMPRODUCT(T1526:U1526,PAINEL_PESOS!$C$28:$C$29)</f>
        <v/>
      </c>
      <c r="F1526" s="70" t="n">
        <v>0.9966218104203628</v>
      </c>
      <c r="G1526" s="70" t="n">
        <v>0.6403735829388495</v>
      </c>
      <c r="H1526" s="71">
        <f>IF(NOT(AND(PAINEL_PESOS!$D$12="OK - 100%",PAINEL_PESOS!$F$20="OK - 100%",PAINEL_PESOS!$F$24="OK - 100%",PAINEL_PESOS!$F$27="OK - 100%",PAINEL_PESOS!$F$30="OK - 100%")),"", (B1526*PAINEL_PESOS!$B$7+C1526*PAINEL_PESOS!$B$8+D1526*PAINEL_PESOS!$B$9+E1526*PAINEL_PESOS!$B$10)*F1526)</f>
        <v/>
      </c>
      <c r="I1526" s="71">
        <f>IF(H1526="","",H1526-G1526)</f>
        <v/>
      </c>
      <c r="J1526" s="71">
        <f>IF(I1526="","",ABS(I1526))</f>
        <v/>
      </c>
      <c r="K1526" t="n">
        <v>0.2</v>
      </c>
      <c r="L1526" t="n">
        <v>0.9416187159457463</v>
      </c>
      <c r="M1526" t="n">
        <v>0.5042035100503273</v>
      </c>
      <c r="N1526" t="n">
        <v>0.9916734592142681</v>
      </c>
      <c r="O1526" t="n">
        <v>0.6416790475487708</v>
      </c>
      <c r="P1526" t="n">
        <v>0.9940310328510215</v>
      </c>
      <c r="Q1526" t="n">
        <v>0.9940291571909757</v>
      </c>
      <c r="R1526" t="n">
        <v>0.1472254355520659</v>
      </c>
      <c r="S1526" t="n">
        <v>0.5593602513475404</v>
      </c>
      <c r="T1526" t="n">
        <v>0.498056841925232</v>
      </c>
      <c r="U1526" t="n">
        <v>0.8638038898376241</v>
      </c>
    </row>
    <row r="1527">
      <c r="A1527" t="inlineStr">
        <is>
          <t>1350039</t>
        </is>
      </c>
      <c r="B1527" s="70">
        <f>SUMPRODUCT(K1527:N1527,PAINEL_PESOS!$C$16:$C$19)</f>
        <v/>
      </c>
      <c r="C1527" s="70">
        <f>SUMPRODUCT(O1527:Q1527,PAINEL_PESOS!$C$21:$C$23)</f>
        <v/>
      </c>
      <c r="D1527" s="70">
        <f>SUMPRODUCT(R1527:S1527,PAINEL_PESOS!$C$25:$C$26)</f>
        <v/>
      </c>
      <c r="E1527" s="70">
        <f>SUMPRODUCT(T1527:U1527,PAINEL_PESOS!$C$28:$C$29)</f>
        <v/>
      </c>
      <c r="F1527" s="70" t="n">
        <v>0.9967290237080096</v>
      </c>
      <c r="G1527" s="70" t="n">
        <v>0.6701211247239921</v>
      </c>
      <c r="H1527" s="71">
        <f>IF(NOT(AND(PAINEL_PESOS!$D$12="OK - 100%",PAINEL_PESOS!$F$20="OK - 100%",PAINEL_PESOS!$F$24="OK - 100%",PAINEL_PESOS!$F$27="OK - 100%",PAINEL_PESOS!$F$30="OK - 100%")),"", (B1527*PAINEL_PESOS!$B$7+C1527*PAINEL_PESOS!$B$8+D1527*PAINEL_PESOS!$B$9+E1527*PAINEL_PESOS!$B$10)*F1527)</f>
        <v/>
      </c>
      <c r="I1527" s="71">
        <f>IF(H1527="","",H1527-G1527)</f>
        <v/>
      </c>
      <c r="J1527" s="71">
        <f>IF(I1527="","",ABS(I1527))</f>
        <v/>
      </c>
      <c r="K1527" t="n">
        <v>0.7569915803954594</v>
      </c>
      <c r="L1527" t="n">
        <v>0.9985712578999496</v>
      </c>
      <c r="M1527" t="n">
        <v>0.425360318907436</v>
      </c>
      <c r="N1527" t="n">
        <v>0.9933424990458943</v>
      </c>
      <c r="O1527" t="n">
        <v>0.5088140796143186</v>
      </c>
      <c r="P1527" t="n">
        <v>0.9974349198544196</v>
      </c>
      <c r="Q1527" t="n">
        <v>0.990086129717265</v>
      </c>
      <c r="R1527" t="n">
        <v>0.1934530858482484</v>
      </c>
      <c r="S1527" t="n">
        <v>0.5664195003419117</v>
      </c>
      <c r="T1527" t="n">
        <v>0.5027365153375416</v>
      </c>
      <c r="U1527" t="n">
        <v>0.8645967979505599</v>
      </c>
    </row>
    <row r="1528">
      <c r="A1528" t="inlineStr">
        <is>
          <t>1350040</t>
        </is>
      </c>
      <c r="B1528" s="70">
        <f>SUMPRODUCT(K1528:N1528,PAINEL_PESOS!$C$16:$C$19)</f>
        <v/>
      </c>
      <c r="C1528" s="70">
        <f>SUMPRODUCT(O1528:Q1528,PAINEL_PESOS!$C$21:$C$23)</f>
        <v/>
      </c>
      <c r="D1528" s="70">
        <f>SUMPRODUCT(R1528:S1528,PAINEL_PESOS!$C$25:$C$26)</f>
        <v/>
      </c>
      <c r="E1528" s="70">
        <f>SUMPRODUCT(T1528:U1528,PAINEL_PESOS!$C$28:$C$29)</f>
        <v/>
      </c>
      <c r="F1528" s="70" t="n">
        <v>0.9978487994421834</v>
      </c>
      <c r="G1528" s="70" t="n">
        <v>0.6649065857336105</v>
      </c>
      <c r="H1528" s="71">
        <f>IF(NOT(AND(PAINEL_PESOS!$D$12="OK - 100%",PAINEL_PESOS!$F$20="OK - 100%",PAINEL_PESOS!$F$24="OK - 100%",PAINEL_PESOS!$F$27="OK - 100%",PAINEL_PESOS!$F$30="OK - 100%")),"", (B1528*PAINEL_PESOS!$B$7+C1528*PAINEL_PESOS!$B$8+D1528*PAINEL_PESOS!$B$9+E1528*PAINEL_PESOS!$B$10)*F1528)</f>
        <v/>
      </c>
      <c r="I1528" s="71">
        <f>IF(H1528="","",H1528-G1528)</f>
        <v/>
      </c>
      <c r="J1528" s="71">
        <f>IF(I1528="","",ABS(I1528))</f>
        <v/>
      </c>
      <c r="K1528" t="n">
        <v>0.7480578892745076</v>
      </c>
      <c r="L1528" t="n">
        <v>0.9999999999999998</v>
      </c>
      <c r="M1528" t="n">
        <v>0.2432992533434927</v>
      </c>
      <c r="N1528" t="n">
        <v>0.9955497596160788</v>
      </c>
      <c r="O1528" t="n">
        <v>0.5076892928297974</v>
      </c>
      <c r="P1528" t="n">
        <v>0.9976826755853698</v>
      </c>
      <c r="Q1528" t="n">
        <v>0.9940497908232979</v>
      </c>
      <c r="R1528" t="n">
        <v>0.2481410607301028</v>
      </c>
      <c r="S1528" t="n">
        <v>0.5609170733790354</v>
      </c>
      <c r="T1528" t="n">
        <v>0.4996065365740128</v>
      </c>
      <c r="U1528" t="n">
        <v>0.8623208393688636</v>
      </c>
    </row>
    <row r="1529">
      <c r="A1529" t="inlineStr">
        <is>
          <t>1350041</t>
        </is>
      </c>
      <c r="B1529" s="70">
        <f>SUMPRODUCT(K1529:N1529,PAINEL_PESOS!$C$16:$C$19)</f>
        <v/>
      </c>
      <c r="C1529" s="70">
        <f>SUMPRODUCT(O1529:Q1529,PAINEL_PESOS!$C$21:$C$23)</f>
        <v/>
      </c>
      <c r="D1529" s="70">
        <f>SUMPRODUCT(R1529:S1529,PAINEL_PESOS!$C$25:$C$26)</f>
        <v/>
      </c>
      <c r="E1529" s="70">
        <f>SUMPRODUCT(T1529:U1529,PAINEL_PESOS!$C$28:$C$29)</f>
        <v/>
      </c>
      <c r="F1529" s="70" t="n">
        <v>0.9974736706340123</v>
      </c>
      <c r="G1529" s="70" t="n">
        <v>0.6889353603789704</v>
      </c>
      <c r="H1529" s="71">
        <f>IF(NOT(AND(PAINEL_PESOS!$D$12="OK - 100%",PAINEL_PESOS!$F$20="OK - 100%",PAINEL_PESOS!$F$24="OK - 100%",PAINEL_PESOS!$F$27="OK - 100%",PAINEL_PESOS!$F$30="OK - 100%")),"", (B1529*PAINEL_PESOS!$B$7+C1529*PAINEL_PESOS!$B$8+D1529*PAINEL_PESOS!$B$9+E1529*PAINEL_PESOS!$B$10)*F1529)</f>
        <v/>
      </c>
      <c r="I1529" s="71">
        <f>IF(H1529="","",H1529-G1529)</f>
        <v/>
      </c>
      <c r="J1529" s="71">
        <f>IF(I1529="","",ABS(I1529))</f>
        <v/>
      </c>
      <c r="K1529" t="n">
        <v>0.518139617996945</v>
      </c>
      <c r="L1529" t="n">
        <v>0.8255187585951259</v>
      </c>
      <c r="M1529" t="n">
        <v>0.542523536257195</v>
      </c>
      <c r="N1529" t="n">
        <v>0.9944790183648895</v>
      </c>
      <c r="O1529" t="n">
        <v>0.5619182804169027</v>
      </c>
      <c r="P1529" t="n">
        <v>0.9966571232916901</v>
      </c>
      <c r="Q1529" t="n">
        <v>0.9940383997847274</v>
      </c>
      <c r="R1529" t="n">
        <v>0.4600872780202822</v>
      </c>
      <c r="S1529" t="n">
        <v>0.5543876690133351</v>
      </c>
      <c r="T1529" t="n">
        <v>0.507253759070124</v>
      </c>
      <c r="U1529" t="n">
        <v>0.8616402619659321</v>
      </c>
    </row>
    <row r="1530">
      <c r="A1530" t="inlineStr">
        <is>
          <t>1350042</t>
        </is>
      </c>
      <c r="B1530" s="70">
        <f>SUMPRODUCT(K1530:N1530,PAINEL_PESOS!$C$16:$C$19)</f>
        <v/>
      </c>
      <c r="C1530" s="70">
        <f>SUMPRODUCT(O1530:Q1530,PAINEL_PESOS!$C$21:$C$23)</f>
        <v/>
      </c>
      <c r="D1530" s="70">
        <f>SUMPRODUCT(R1530:S1530,PAINEL_PESOS!$C$25:$C$26)</f>
        <v/>
      </c>
      <c r="E1530" s="70">
        <f>SUMPRODUCT(T1530:U1530,PAINEL_PESOS!$C$28:$C$29)</f>
        <v/>
      </c>
      <c r="F1530" s="70" t="n">
        <v>0.9985926718862994</v>
      </c>
      <c r="G1530" s="70" t="n">
        <v>0.7155440626941926</v>
      </c>
      <c r="H1530" s="71">
        <f>IF(NOT(AND(PAINEL_PESOS!$D$12="OK - 100%",PAINEL_PESOS!$F$20="OK - 100%",PAINEL_PESOS!$F$24="OK - 100%",PAINEL_PESOS!$F$27="OK - 100%",PAINEL_PESOS!$F$30="OK - 100%")),"", (B1530*PAINEL_PESOS!$B$7+C1530*PAINEL_PESOS!$B$8+D1530*PAINEL_PESOS!$B$9+E1530*PAINEL_PESOS!$B$10)*F1530)</f>
        <v/>
      </c>
      <c r="I1530" s="71">
        <f>IF(H1530="","",H1530-G1530)</f>
        <v/>
      </c>
      <c r="J1530" s="71">
        <f>IF(I1530="","",ABS(I1530))</f>
        <v/>
      </c>
      <c r="K1530" t="n">
        <v>1</v>
      </c>
      <c r="L1530" t="n">
        <v>0.9999999999999998</v>
      </c>
      <c r="M1530" t="n">
        <v>0.3844567145798179</v>
      </c>
      <c r="N1530" t="n">
        <v>0.9983224547737287</v>
      </c>
      <c r="O1530" t="n">
        <v>0.2073907508800921</v>
      </c>
      <c r="P1530" t="n">
        <v>0.9998488527150498</v>
      </c>
      <c r="Q1530" t="n">
        <v>0.9941633689818308</v>
      </c>
      <c r="R1530" t="n">
        <v>0.6294254874187003</v>
      </c>
      <c r="S1530" t="n">
        <v>0.5565791322223206</v>
      </c>
      <c r="T1530" t="n">
        <v>0.5195971214745144</v>
      </c>
      <c r="U1530" t="n">
        <v>0.8678265897241652</v>
      </c>
    </row>
    <row r="1531">
      <c r="A1531" t="inlineStr">
        <is>
          <t>1350043</t>
        </is>
      </c>
      <c r="B1531" s="70">
        <f>SUMPRODUCT(K1531:N1531,PAINEL_PESOS!$C$16:$C$19)</f>
        <v/>
      </c>
      <c r="C1531" s="70">
        <f>SUMPRODUCT(O1531:Q1531,PAINEL_PESOS!$C$21:$C$23)</f>
        <v/>
      </c>
      <c r="D1531" s="70">
        <f>SUMPRODUCT(R1531:S1531,PAINEL_PESOS!$C$25:$C$26)</f>
        <v/>
      </c>
      <c r="E1531" s="70">
        <f>SUMPRODUCT(T1531:U1531,PAINEL_PESOS!$C$28:$C$29)</f>
        <v/>
      </c>
      <c r="F1531" s="70" t="n">
        <v>0.9976333509234834</v>
      </c>
      <c r="G1531" s="70" t="n">
        <v>0.6481771548841174</v>
      </c>
      <c r="H1531" s="71">
        <f>IF(NOT(AND(PAINEL_PESOS!$D$12="OK - 100%",PAINEL_PESOS!$F$20="OK - 100%",PAINEL_PESOS!$F$24="OK - 100%",PAINEL_PESOS!$F$27="OK - 100%",PAINEL_PESOS!$F$30="OK - 100%")),"", (B1531*PAINEL_PESOS!$B$7+C1531*PAINEL_PESOS!$B$8+D1531*PAINEL_PESOS!$B$9+E1531*PAINEL_PESOS!$B$10)*F1531)</f>
        <v/>
      </c>
      <c r="I1531" s="71">
        <f>IF(H1531="","",H1531-G1531)</f>
        <v/>
      </c>
      <c r="J1531" s="71">
        <f>IF(I1531="","",ABS(I1531))</f>
        <v/>
      </c>
      <c r="K1531" t="n">
        <v>1</v>
      </c>
      <c r="L1531" t="n">
        <v>0.9999999999999998</v>
      </c>
      <c r="M1531" t="n">
        <v>0.2965497259244654</v>
      </c>
      <c r="N1531" t="n">
        <v>0.995897217320493</v>
      </c>
      <c r="O1531" t="n">
        <v>0.227447772553685</v>
      </c>
      <c r="P1531" t="n">
        <v>0.9995163397790201</v>
      </c>
      <c r="Q1531" t="n">
        <v>0.9909244331782469</v>
      </c>
      <c r="R1531" t="n">
        <v>0.1061084883822009</v>
      </c>
      <c r="S1531" t="n">
        <v>0.5611191485584968</v>
      </c>
      <c r="T1531" t="n">
        <v>0.5343165523027359</v>
      </c>
      <c r="U1531" t="n">
        <v>0.8713583900188676</v>
      </c>
    </row>
    <row r="1532">
      <c r="A1532" t="inlineStr">
        <is>
          <t>1350044</t>
        </is>
      </c>
      <c r="B1532" s="70">
        <f>SUMPRODUCT(K1532:N1532,PAINEL_PESOS!$C$16:$C$19)</f>
        <v/>
      </c>
      <c r="C1532" s="70">
        <f>SUMPRODUCT(O1532:Q1532,PAINEL_PESOS!$C$21:$C$23)</f>
        <v/>
      </c>
      <c r="D1532" s="70">
        <f>SUMPRODUCT(R1532:S1532,PAINEL_PESOS!$C$25:$C$26)</f>
        <v/>
      </c>
      <c r="E1532" s="70">
        <f>SUMPRODUCT(T1532:U1532,PAINEL_PESOS!$C$28:$C$29)</f>
        <v/>
      </c>
      <c r="F1532" s="70" t="n">
        <v>0.998505074562924</v>
      </c>
      <c r="G1532" s="70" t="n">
        <v>0.6508120468983618</v>
      </c>
      <c r="H1532" s="71">
        <f>IF(NOT(AND(PAINEL_PESOS!$D$12="OK - 100%",PAINEL_PESOS!$F$20="OK - 100%",PAINEL_PESOS!$F$24="OK - 100%",PAINEL_PESOS!$F$27="OK - 100%",PAINEL_PESOS!$F$30="OK - 100%")),"", (B1532*PAINEL_PESOS!$B$7+C1532*PAINEL_PESOS!$B$8+D1532*PAINEL_PESOS!$B$9+E1532*PAINEL_PESOS!$B$10)*F1532)</f>
        <v/>
      </c>
      <c r="I1532" s="71">
        <f>IF(H1532="","",H1532-G1532)</f>
        <v/>
      </c>
      <c r="J1532" s="71">
        <f>IF(I1532="","",ABS(I1532))</f>
        <v/>
      </c>
      <c r="K1532" t="n">
        <v>1</v>
      </c>
      <c r="L1532" t="n">
        <v>0.9999999999999998</v>
      </c>
      <c r="M1532" t="n">
        <v>0.3406413025306694</v>
      </c>
      <c r="N1532" t="n">
        <v>0.9980752143691758</v>
      </c>
      <c r="O1532" t="n">
        <v>0.2017894704347725</v>
      </c>
      <c r="P1532" t="n">
        <v>0.9997730960062576</v>
      </c>
      <c r="Q1532" t="n">
        <v>0.9938920541646504</v>
      </c>
      <c r="R1532" t="n">
        <v>0.1590538845042498</v>
      </c>
      <c r="S1532" t="n">
        <v>0.5580871388502353</v>
      </c>
      <c r="T1532" t="n">
        <v>0.538061751071768</v>
      </c>
      <c r="U1532" t="n">
        <v>0.8260939053519766</v>
      </c>
    </row>
    <row r="1533">
      <c r="A1533" t="inlineStr">
        <is>
          <t>1350045</t>
        </is>
      </c>
      <c r="B1533" s="70">
        <f>SUMPRODUCT(K1533:N1533,PAINEL_PESOS!$C$16:$C$19)</f>
        <v/>
      </c>
      <c r="C1533" s="70">
        <f>SUMPRODUCT(O1533:Q1533,PAINEL_PESOS!$C$21:$C$23)</f>
        <v/>
      </c>
      <c r="D1533" s="70">
        <f>SUMPRODUCT(R1533:S1533,PAINEL_PESOS!$C$25:$C$26)</f>
        <v/>
      </c>
      <c r="E1533" s="70">
        <f>SUMPRODUCT(T1533:U1533,PAINEL_PESOS!$C$28:$C$29)</f>
        <v/>
      </c>
      <c r="F1533" s="70" t="n">
        <v>0.9986208756847991</v>
      </c>
      <c r="G1533" s="70" t="n">
        <v>0.68147539374552</v>
      </c>
      <c r="H1533" s="71">
        <f>IF(NOT(AND(PAINEL_PESOS!$D$12="OK - 100%",PAINEL_PESOS!$F$20="OK - 100%",PAINEL_PESOS!$F$24="OK - 100%",PAINEL_PESOS!$F$27="OK - 100%",PAINEL_PESOS!$F$30="OK - 100%")),"", (B1533*PAINEL_PESOS!$B$7+C1533*PAINEL_PESOS!$B$8+D1533*PAINEL_PESOS!$B$9+E1533*PAINEL_PESOS!$B$10)*F1533)</f>
        <v/>
      </c>
      <c r="I1533" s="71">
        <f>IF(H1533="","",H1533-G1533)</f>
        <v/>
      </c>
      <c r="J1533" s="71">
        <f>IF(I1533="","",ABS(I1533))</f>
        <v/>
      </c>
      <c r="K1533" t="n">
        <v>0.9959279606098764</v>
      </c>
      <c r="L1533" t="n">
        <v>0.9903048689360481</v>
      </c>
      <c r="M1533" t="n">
        <v>0.4925517834009534</v>
      </c>
      <c r="N1533" t="n">
        <v>0.9984255377237287</v>
      </c>
      <c r="O1533" t="n">
        <v>0.2185913425234716</v>
      </c>
      <c r="P1533" t="n">
        <v>0.9999520321541561</v>
      </c>
      <c r="Q1533" t="n">
        <v>0.9942222573584466</v>
      </c>
      <c r="R1533" t="n">
        <v>0.3412685480999632</v>
      </c>
      <c r="S1533" t="n">
        <v>0.5481208868478846</v>
      </c>
      <c r="T1533" t="n">
        <v>0.5062862713898364</v>
      </c>
      <c r="U1533" t="n">
        <v>0.8498743781148412</v>
      </c>
    </row>
    <row r="1534">
      <c r="A1534" t="inlineStr">
        <is>
          <t>1350046</t>
        </is>
      </c>
      <c r="B1534" s="70">
        <f>SUMPRODUCT(K1534:N1534,PAINEL_PESOS!$C$16:$C$19)</f>
        <v/>
      </c>
      <c r="C1534" s="70">
        <f>SUMPRODUCT(O1534:Q1534,PAINEL_PESOS!$C$21:$C$23)</f>
        <v/>
      </c>
      <c r="D1534" s="70">
        <f>SUMPRODUCT(R1534:S1534,PAINEL_PESOS!$C$25:$C$26)</f>
        <v/>
      </c>
      <c r="E1534" s="70">
        <f>SUMPRODUCT(T1534:U1534,PAINEL_PESOS!$C$28:$C$29)</f>
        <v/>
      </c>
      <c r="F1534" s="70" t="n">
        <v>0.9985247067564581</v>
      </c>
      <c r="G1534" s="70" t="n">
        <v>0.6356132530001571</v>
      </c>
      <c r="H1534" s="71">
        <f>IF(NOT(AND(PAINEL_PESOS!$D$12="OK - 100%",PAINEL_PESOS!$F$20="OK - 100%",PAINEL_PESOS!$F$24="OK - 100%",PAINEL_PESOS!$F$27="OK - 100%",PAINEL_PESOS!$F$30="OK - 100%")),"", (B1534*PAINEL_PESOS!$B$7+C1534*PAINEL_PESOS!$B$8+D1534*PAINEL_PESOS!$B$9+E1534*PAINEL_PESOS!$B$10)*F1534)</f>
        <v/>
      </c>
      <c r="I1534" s="71">
        <f>IF(H1534="","",H1534-G1534)</f>
        <v/>
      </c>
      <c r="J1534" s="71">
        <f>IF(I1534="","",ABS(I1534))</f>
        <v/>
      </c>
      <c r="K1534" t="n">
        <v>0.9088081164886797</v>
      </c>
      <c r="L1534" t="n">
        <v>0.848013378584196</v>
      </c>
      <c r="M1534" t="n">
        <v>0.376414471015173</v>
      </c>
      <c r="N1534" t="n">
        <v>0.9970856114642838</v>
      </c>
      <c r="O1534" t="n">
        <v>0.1986185965669873</v>
      </c>
      <c r="P1534" t="n">
        <v>0.999885700381748</v>
      </c>
      <c r="Q1534" t="n">
        <v>0.9945120007414251</v>
      </c>
      <c r="R1534" t="n">
        <v>0.1188766840265224</v>
      </c>
      <c r="S1534" t="n">
        <v>0.5551199406930503</v>
      </c>
      <c r="T1534" t="n">
        <v>0.5315239844500346</v>
      </c>
      <c r="U1534" t="n">
        <v>0.8597265720294208</v>
      </c>
    </row>
    <row r="1535">
      <c r="A1535" t="inlineStr">
        <is>
          <t>1350047</t>
        </is>
      </c>
      <c r="B1535" s="70">
        <f>SUMPRODUCT(K1535:N1535,PAINEL_PESOS!$C$16:$C$19)</f>
        <v/>
      </c>
      <c r="C1535" s="70">
        <f>SUMPRODUCT(O1535:Q1535,PAINEL_PESOS!$C$21:$C$23)</f>
        <v/>
      </c>
      <c r="D1535" s="70">
        <f>SUMPRODUCT(R1535:S1535,PAINEL_PESOS!$C$25:$C$26)</f>
        <v/>
      </c>
      <c r="E1535" s="70">
        <f>SUMPRODUCT(T1535:U1535,PAINEL_PESOS!$C$28:$C$29)</f>
        <v/>
      </c>
      <c r="F1535" s="70" t="n">
        <v>0.9819082163761144</v>
      </c>
      <c r="G1535" s="70" t="n">
        <v>0.6317928761168232</v>
      </c>
      <c r="H1535" s="71">
        <f>IF(NOT(AND(PAINEL_PESOS!$D$12="OK - 100%",PAINEL_PESOS!$F$20="OK - 100%",PAINEL_PESOS!$F$24="OK - 100%",PAINEL_PESOS!$F$27="OK - 100%",PAINEL_PESOS!$F$30="OK - 100%")),"", (B1535*PAINEL_PESOS!$B$7+C1535*PAINEL_PESOS!$B$8+D1535*PAINEL_PESOS!$B$9+E1535*PAINEL_PESOS!$B$10)*F1535)</f>
        <v/>
      </c>
      <c r="I1535" s="71">
        <f>IF(H1535="","",H1535-G1535)</f>
        <v/>
      </c>
      <c r="J1535" s="71">
        <f>IF(I1535="","",ABS(I1535))</f>
        <v/>
      </c>
      <c r="K1535" t="n">
        <v>0.6840706210140883</v>
      </c>
      <c r="L1535" t="n">
        <v>0.5937229926980951</v>
      </c>
      <c r="M1535" t="n">
        <v>0.5653377149416248</v>
      </c>
      <c r="N1535" t="n">
        <v>0.9732319874803427</v>
      </c>
      <c r="O1535" t="n">
        <v>0.4113307254294356</v>
      </c>
      <c r="P1535" t="n">
        <v>0.9375614341876966</v>
      </c>
      <c r="Q1535" t="n">
        <v>0.9926214157891718</v>
      </c>
      <c r="R1535" t="n">
        <v>0.2805743073426466</v>
      </c>
      <c r="S1535" t="n">
        <v>0.5312451279163884</v>
      </c>
      <c r="T1535" t="n">
        <v>0.5509388253805865</v>
      </c>
      <c r="U1535" t="n">
        <v>0.8155209519773972</v>
      </c>
    </row>
    <row r="1536">
      <c r="A1536" t="inlineStr">
        <is>
          <t>1350048</t>
        </is>
      </c>
      <c r="B1536" s="70">
        <f>SUMPRODUCT(K1536:N1536,PAINEL_PESOS!$C$16:$C$19)</f>
        <v/>
      </c>
      <c r="C1536" s="70">
        <f>SUMPRODUCT(O1536:Q1536,PAINEL_PESOS!$C$21:$C$23)</f>
        <v/>
      </c>
      <c r="D1536" s="70">
        <f>SUMPRODUCT(R1536:S1536,PAINEL_PESOS!$C$25:$C$26)</f>
        <v/>
      </c>
      <c r="E1536" s="70">
        <f>SUMPRODUCT(T1536:U1536,PAINEL_PESOS!$C$28:$C$29)</f>
        <v/>
      </c>
      <c r="F1536" s="70" t="n">
        <v>0.9970631044176924</v>
      </c>
      <c r="G1536" s="70" t="n">
        <v>0.6194977429159672</v>
      </c>
      <c r="H1536" s="71">
        <f>IF(NOT(AND(PAINEL_PESOS!$D$12="OK - 100%",PAINEL_PESOS!$F$20="OK - 100%",PAINEL_PESOS!$F$24="OK - 100%",PAINEL_PESOS!$F$27="OK - 100%",PAINEL_PESOS!$F$30="OK - 100%")),"", (B1536*PAINEL_PESOS!$B$7+C1536*PAINEL_PESOS!$B$8+D1536*PAINEL_PESOS!$B$9+E1536*PAINEL_PESOS!$B$10)*F1536)</f>
        <v/>
      </c>
      <c r="I1536" s="71">
        <f>IF(H1536="","",H1536-G1536)</f>
        <v/>
      </c>
      <c r="J1536" s="71">
        <f>IF(I1536="","",ABS(I1536))</f>
        <v/>
      </c>
      <c r="K1536" t="n">
        <v>0.386636829977266</v>
      </c>
      <c r="L1536" t="n">
        <v>0.6764991540451436</v>
      </c>
      <c r="M1536" t="n">
        <v>0.3441937339331231</v>
      </c>
      <c r="N1536" t="n">
        <v>0.9921995811084565</v>
      </c>
      <c r="O1536" t="n">
        <v>0.1547498983878739</v>
      </c>
      <c r="P1536" t="n">
        <v>0.992754263774855</v>
      </c>
      <c r="Q1536" t="n">
        <v>0.9914577294868736</v>
      </c>
      <c r="R1536" t="n">
        <v>0.4342930018501493</v>
      </c>
      <c r="S1536" t="n">
        <v>0.5147547958775771</v>
      </c>
      <c r="T1536" t="n">
        <v>0.6069185257327513</v>
      </c>
      <c r="U1536" t="n">
        <v>0.7888744503980496</v>
      </c>
    </row>
    <row r="1537">
      <c r="A1537" t="inlineStr">
        <is>
          <t>1350049</t>
        </is>
      </c>
      <c r="B1537" s="70">
        <f>SUMPRODUCT(K1537:N1537,PAINEL_PESOS!$C$16:$C$19)</f>
        <v/>
      </c>
      <c r="C1537" s="70">
        <f>SUMPRODUCT(O1537:Q1537,PAINEL_PESOS!$C$21:$C$23)</f>
        <v/>
      </c>
      <c r="D1537" s="70">
        <f>SUMPRODUCT(R1537:S1537,PAINEL_PESOS!$C$25:$C$26)</f>
        <v/>
      </c>
      <c r="E1537" s="70">
        <f>SUMPRODUCT(T1537:U1537,PAINEL_PESOS!$C$28:$C$29)</f>
        <v/>
      </c>
      <c r="F1537" s="70" t="n">
        <v>0.9967802484981546</v>
      </c>
      <c r="G1537" s="70" t="n">
        <v>0.6640606349115697</v>
      </c>
      <c r="H1537" s="71">
        <f>IF(NOT(AND(PAINEL_PESOS!$D$12="OK - 100%",PAINEL_PESOS!$F$20="OK - 100%",PAINEL_PESOS!$F$24="OK - 100%",PAINEL_PESOS!$F$27="OK - 100%",PAINEL_PESOS!$F$30="OK - 100%")),"", (B1537*PAINEL_PESOS!$B$7+C1537*PAINEL_PESOS!$B$8+D1537*PAINEL_PESOS!$B$9+E1537*PAINEL_PESOS!$B$10)*F1537)</f>
        <v/>
      </c>
      <c r="I1537" s="71">
        <f>IF(H1537="","",H1537-G1537)</f>
        <v/>
      </c>
      <c r="J1537" s="71">
        <f>IF(I1537="","",ABS(I1537))</f>
        <v/>
      </c>
      <c r="K1537" t="n">
        <v>0.5873601433969377</v>
      </c>
      <c r="L1537" t="n">
        <v>0.6653604621682009</v>
      </c>
      <c r="M1537" t="n">
        <v>0.5236057268071093</v>
      </c>
      <c r="N1537" t="n">
        <v>0.9960210243012456</v>
      </c>
      <c r="O1537" t="n">
        <v>0.1029694453559817</v>
      </c>
      <c r="P1537" t="n">
        <v>0.9997947920065074</v>
      </c>
      <c r="Q1537" t="n">
        <v>0.9866669955669779</v>
      </c>
      <c r="R1537" t="n">
        <v>0.624945675447145</v>
      </c>
      <c r="S1537" t="n">
        <v>0.5250265179868956</v>
      </c>
      <c r="T1537" t="n">
        <v>0.5968344790372905</v>
      </c>
      <c r="U1537" t="n">
        <v>0.8037107063753208</v>
      </c>
    </row>
    <row r="1538">
      <c r="A1538" t="inlineStr">
        <is>
          <t>1350050</t>
        </is>
      </c>
      <c r="B1538" s="70">
        <f>SUMPRODUCT(K1538:N1538,PAINEL_PESOS!$C$16:$C$19)</f>
        <v/>
      </c>
      <c r="C1538" s="70">
        <f>SUMPRODUCT(O1538:Q1538,PAINEL_PESOS!$C$21:$C$23)</f>
        <v/>
      </c>
      <c r="D1538" s="70">
        <f>SUMPRODUCT(R1538:S1538,PAINEL_PESOS!$C$25:$C$26)</f>
        <v/>
      </c>
      <c r="E1538" s="70">
        <f>SUMPRODUCT(T1538:U1538,PAINEL_PESOS!$C$28:$C$29)</f>
        <v/>
      </c>
      <c r="F1538" s="70" t="n">
        <v>0.9894747087272098</v>
      </c>
      <c r="G1538" s="70" t="n">
        <v>0.6033635571698476</v>
      </c>
      <c r="H1538" s="71">
        <f>IF(NOT(AND(PAINEL_PESOS!$D$12="OK - 100%",PAINEL_PESOS!$F$20="OK - 100%",PAINEL_PESOS!$F$24="OK - 100%",PAINEL_PESOS!$F$27="OK - 100%",PAINEL_PESOS!$F$30="OK - 100%")),"", (B1538*PAINEL_PESOS!$B$7+C1538*PAINEL_PESOS!$B$8+D1538*PAINEL_PESOS!$B$9+E1538*PAINEL_PESOS!$B$10)*F1538)</f>
        <v/>
      </c>
      <c r="I1538" s="71">
        <f>IF(H1538="","",H1538-G1538)</f>
        <v/>
      </c>
      <c r="J1538" s="71">
        <f>IF(I1538="","",ABS(I1538))</f>
        <v/>
      </c>
      <c r="K1538" t="n">
        <v>0.3628904643258525</v>
      </c>
      <c r="L1538" t="n">
        <v>2.496493415285831e-05</v>
      </c>
      <c r="M1538" t="n">
        <v>0.9152221912194695</v>
      </c>
      <c r="N1538" t="n">
        <v>0.9909022440451563</v>
      </c>
      <c r="O1538" t="n">
        <v>0.2274933253683025</v>
      </c>
      <c r="P1538" t="n">
        <v>0.9887919100424475</v>
      </c>
      <c r="Q1538" t="n">
        <v>0.9558652696315773</v>
      </c>
      <c r="R1538" t="n">
        <v>0.4293575913494981</v>
      </c>
      <c r="S1538" t="n">
        <v>0.5161597325838105</v>
      </c>
      <c r="T1538" t="n">
        <v>0.5968033269769639</v>
      </c>
      <c r="U1538" t="n">
        <v>0.7533125764424775</v>
      </c>
    </row>
    <row r="1539">
      <c r="A1539" t="inlineStr">
        <is>
          <t>1350051</t>
        </is>
      </c>
      <c r="B1539" s="70">
        <f>SUMPRODUCT(K1539:N1539,PAINEL_PESOS!$C$16:$C$19)</f>
        <v/>
      </c>
      <c r="C1539" s="70">
        <f>SUMPRODUCT(O1539:Q1539,PAINEL_PESOS!$C$21:$C$23)</f>
        <v/>
      </c>
      <c r="D1539" s="70">
        <f>SUMPRODUCT(R1539:S1539,PAINEL_PESOS!$C$25:$C$26)</f>
        <v/>
      </c>
      <c r="E1539" s="70">
        <f>SUMPRODUCT(T1539:U1539,PAINEL_PESOS!$C$28:$C$29)</f>
        <v/>
      </c>
      <c r="F1539" s="70" t="n">
        <v>0.9951809782815496</v>
      </c>
      <c r="G1539" s="70" t="n">
        <v>0.6784614570104297</v>
      </c>
      <c r="H1539" s="71">
        <f>IF(NOT(AND(PAINEL_PESOS!$D$12="OK - 100%",PAINEL_PESOS!$F$20="OK - 100%",PAINEL_PESOS!$F$24="OK - 100%",PAINEL_PESOS!$F$27="OK - 100%",PAINEL_PESOS!$F$30="OK - 100%")),"", (B1539*PAINEL_PESOS!$B$7+C1539*PAINEL_PESOS!$B$8+D1539*PAINEL_PESOS!$B$9+E1539*PAINEL_PESOS!$B$10)*F1539)</f>
        <v/>
      </c>
      <c r="I1539" s="71">
        <f>IF(H1539="","",H1539-G1539)</f>
        <v/>
      </c>
      <c r="J1539" s="71">
        <f>IF(I1539="","",ABS(I1539))</f>
        <v/>
      </c>
      <c r="K1539" t="n">
        <v>0.8819372295986472</v>
      </c>
      <c r="L1539" t="n">
        <v>0.662012466508202</v>
      </c>
      <c r="M1539" t="n">
        <v>0.524816554025493</v>
      </c>
      <c r="N1539" t="n">
        <v>0.988853908517667</v>
      </c>
      <c r="O1539" t="n">
        <v>0.2896980722607574</v>
      </c>
      <c r="P1539" t="n">
        <v>0.9943662866581211</v>
      </c>
      <c r="Q1539" t="n">
        <v>0.9838342505547558</v>
      </c>
      <c r="R1539" t="n">
        <v>0.5585626563731447</v>
      </c>
      <c r="S1539" t="n">
        <v>0.5441832439907193</v>
      </c>
      <c r="T1539" t="n">
        <v>0.4924055647783581</v>
      </c>
      <c r="U1539" t="n">
        <v>0.8180805267596061</v>
      </c>
    </row>
    <row r="1540">
      <c r="A1540" t="inlineStr">
        <is>
          <t>1350052</t>
        </is>
      </c>
      <c r="B1540" s="70">
        <f>SUMPRODUCT(K1540:N1540,PAINEL_PESOS!$C$16:$C$19)</f>
        <v/>
      </c>
      <c r="C1540" s="70">
        <f>SUMPRODUCT(O1540:Q1540,PAINEL_PESOS!$C$21:$C$23)</f>
        <v/>
      </c>
      <c r="D1540" s="70">
        <f>SUMPRODUCT(R1540:S1540,PAINEL_PESOS!$C$25:$C$26)</f>
        <v/>
      </c>
      <c r="E1540" s="70">
        <f>SUMPRODUCT(T1540:U1540,PAINEL_PESOS!$C$28:$C$29)</f>
        <v/>
      </c>
      <c r="F1540" s="70" t="n">
        <v>0.9953733423934731</v>
      </c>
      <c r="G1540" s="70" t="n">
        <v>0.6220883255484839</v>
      </c>
      <c r="H1540" s="71">
        <f>IF(NOT(AND(PAINEL_PESOS!$D$12="OK - 100%",PAINEL_PESOS!$F$20="OK - 100%",PAINEL_PESOS!$F$24="OK - 100%",PAINEL_PESOS!$F$27="OK - 100%",PAINEL_PESOS!$F$30="OK - 100%")),"", (B1540*PAINEL_PESOS!$B$7+C1540*PAINEL_PESOS!$B$8+D1540*PAINEL_PESOS!$B$9+E1540*PAINEL_PESOS!$B$10)*F1540)</f>
        <v/>
      </c>
      <c r="I1540" s="71">
        <f>IF(H1540="","",H1540-G1540)</f>
        <v/>
      </c>
      <c r="J1540" s="71">
        <f>IF(I1540="","",ABS(I1540))</f>
        <v/>
      </c>
      <c r="K1540" t="n">
        <v>0.5782355841343171</v>
      </c>
      <c r="L1540" t="n">
        <v>6.046720131100386e-06</v>
      </c>
      <c r="M1540" t="n">
        <v>0.8896463337729225</v>
      </c>
      <c r="N1540" t="n">
        <v>0.9913946076258426</v>
      </c>
      <c r="O1540" t="n">
        <v>0.344543136128987</v>
      </c>
      <c r="P1540" t="n">
        <v>0.9995145919283843</v>
      </c>
      <c r="Q1540" t="n">
        <v>0.9824405345761761</v>
      </c>
      <c r="R1540" t="n">
        <v>0.4051533684932404</v>
      </c>
      <c r="S1540" t="n">
        <v>0.5314984201253017</v>
      </c>
      <c r="T1540" t="n">
        <v>0.4796864915109175</v>
      </c>
      <c r="U1540" t="n">
        <v>0.802860740202604</v>
      </c>
    </row>
    <row r="1541">
      <c r="A1541" t="inlineStr">
        <is>
          <t>1350053</t>
        </is>
      </c>
      <c r="B1541" s="70">
        <f>SUMPRODUCT(K1541:N1541,PAINEL_PESOS!$C$16:$C$19)</f>
        <v/>
      </c>
      <c r="C1541" s="70">
        <f>SUMPRODUCT(O1541:Q1541,PAINEL_PESOS!$C$21:$C$23)</f>
        <v/>
      </c>
      <c r="D1541" s="70">
        <f>SUMPRODUCT(R1541:S1541,PAINEL_PESOS!$C$25:$C$26)</f>
        <v/>
      </c>
      <c r="E1541" s="70">
        <f>SUMPRODUCT(T1541:U1541,PAINEL_PESOS!$C$28:$C$29)</f>
        <v/>
      </c>
      <c r="F1541" s="70" t="n">
        <v>0.9985284947591352</v>
      </c>
      <c r="G1541" s="70" t="n">
        <v>0.6690931203991429</v>
      </c>
      <c r="H1541" s="71">
        <f>IF(NOT(AND(PAINEL_PESOS!$D$12="OK - 100%",PAINEL_PESOS!$F$20="OK - 100%",PAINEL_PESOS!$F$24="OK - 100%",PAINEL_PESOS!$F$27="OK - 100%",PAINEL_PESOS!$F$30="OK - 100%")),"", (B1541*PAINEL_PESOS!$B$7+C1541*PAINEL_PESOS!$B$8+D1541*PAINEL_PESOS!$B$9+E1541*PAINEL_PESOS!$B$10)*F1541)</f>
        <v/>
      </c>
      <c r="I1541" s="71">
        <f>IF(H1541="","",H1541-G1541)</f>
        <v/>
      </c>
      <c r="J1541" s="71">
        <f>IF(I1541="","",ABS(I1541))</f>
        <v/>
      </c>
      <c r="K1541" t="n">
        <v>0.7348956002073123</v>
      </c>
      <c r="L1541" t="n">
        <v>0.350096263417625</v>
      </c>
      <c r="M1541" t="n">
        <v>0.9031368259530175</v>
      </c>
      <c r="N1541" t="n">
        <v>0.9965640247683997</v>
      </c>
      <c r="O1541" t="n">
        <v>0.294007724103116</v>
      </c>
      <c r="P1541" t="n">
        <v>0.9998586229509842</v>
      </c>
      <c r="Q1541" t="n">
        <v>0.9948255355022839</v>
      </c>
      <c r="R1541" t="n">
        <v>0.5401076607497107</v>
      </c>
      <c r="S1541" t="n">
        <v>0.5590493499942244</v>
      </c>
      <c r="T1541" t="n">
        <v>0.4047282790991289</v>
      </c>
      <c r="U1541" t="n">
        <v>0.838606927599669</v>
      </c>
    </row>
    <row r="1542">
      <c r="A1542" t="inlineStr">
        <is>
          <t>1350054</t>
        </is>
      </c>
      <c r="B1542" s="70">
        <f>SUMPRODUCT(K1542:N1542,PAINEL_PESOS!$C$16:$C$19)</f>
        <v/>
      </c>
      <c r="C1542" s="70">
        <f>SUMPRODUCT(O1542:Q1542,PAINEL_PESOS!$C$21:$C$23)</f>
        <v/>
      </c>
      <c r="D1542" s="70">
        <f>SUMPRODUCT(R1542:S1542,PAINEL_PESOS!$C$25:$C$26)</f>
        <v/>
      </c>
      <c r="E1542" s="70">
        <f>SUMPRODUCT(T1542:U1542,PAINEL_PESOS!$C$28:$C$29)</f>
        <v/>
      </c>
      <c r="F1542" s="70" t="n">
        <v>0.9988853226213318</v>
      </c>
      <c r="G1542" s="70" t="n">
        <v>0.6348632645589096</v>
      </c>
      <c r="H1542" s="71">
        <f>IF(NOT(AND(PAINEL_PESOS!$D$12="OK - 100%",PAINEL_PESOS!$F$20="OK - 100%",PAINEL_PESOS!$F$24="OK - 100%",PAINEL_PESOS!$F$27="OK - 100%",PAINEL_PESOS!$F$30="OK - 100%")),"", (B1542*PAINEL_PESOS!$B$7+C1542*PAINEL_PESOS!$B$8+D1542*PAINEL_PESOS!$B$9+E1542*PAINEL_PESOS!$B$10)*F1542)</f>
        <v/>
      </c>
      <c r="I1542" s="71">
        <f>IF(H1542="","",H1542-G1542)</f>
        <v/>
      </c>
      <c r="J1542" s="71">
        <f>IF(I1542="","",ABS(I1542))</f>
        <v/>
      </c>
      <c r="K1542" t="n">
        <v>0.3413501175176892</v>
      </c>
      <c r="L1542" t="n">
        <v>0.01245944800610144</v>
      </c>
      <c r="M1542" t="n">
        <v>0.9895516220238327</v>
      </c>
      <c r="N1542" t="n">
        <v>0.9972797689348732</v>
      </c>
      <c r="O1542" t="n">
        <v>0.2687948768074824</v>
      </c>
      <c r="P1542" t="n">
        <v>0.9994892216288563</v>
      </c>
      <c r="Q1542" t="n">
        <v>0.9962209063700094</v>
      </c>
      <c r="R1542" t="n">
        <v>0.6305044429928122</v>
      </c>
      <c r="S1542" t="n">
        <v>0.5320603288862457</v>
      </c>
      <c r="T1542" t="n">
        <v>0.463689616079128</v>
      </c>
      <c r="U1542" t="n">
        <v>0.7783289064357083</v>
      </c>
    </row>
    <row r="1543">
      <c r="A1543" t="inlineStr">
        <is>
          <t>1350055</t>
        </is>
      </c>
      <c r="B1543" s="70">
        <f>SUMPRODUCT(K1543:N1543,PAINEL_PESOS!$C$16:$C$19)</f>
        <v/>
      </c>
      <c r="C1543" s="70">
        <f>SUMPRODUCT(O1543:Q1543,PAINEL_PESOS!$C$21:$C$23)</f>
        <v/>
      </c>
      <c r="D1543" s="70">
        <f>SUMPRODUCT(R1543:S1543,PAINEL_PESOS!$C$25:$C$26)</f>
        <v/>
      </c>
      <c r="E1543" s="70">
        <f>SUMPRODUCT(T1543:U1543,PAINEL_PESOS!$C$28:$C$29)</f>
        <v/>
      </c>
      <c r="F1543" s="70" t="n">
        <v>0.9993513104851548</v>
      </c>
      <c r="G1543" s="70" t="n">
        <v>0.6817757255133352</v>
      </c>
      <c r="H1543" s="71">
        <f>IF(NOT(AND(PAINEL_PESOS!$D$12="OK - 100%",PAINEL_PESOS!$F$20="OK - 100%",PAINEL_PESOS!$F$24="OK - 100%",PAINEL_PESOS!$F$27="OK - 100%",PAINEL_PESOS!$F$30="OK - 100%")),"", (B1543*PAINEL_PESOS!$B$7+C1543*PAINEL_PESOS!$B$8+D1543*PAINEL_PESOS!$B$9+E1543*PAINEL_PESOS!$B$10)*F1543)</f>
        <v/>
      </c>
      <c r="I1543" s="71">
        <f>IF(H1543="","",H1543-G1543)</f>
        <v/>
      </c>
      <c r="J1543" s="71">
        <f>IF(I1543="","",ABS(I1543))</f>
        <v/>
      </c>
      <c r="K1543" t="n">
        <v>0.6480451292337628</v>
      </c>
      <c r="L1543" t="n">
        <v>0.5599535633843669</v>
      </c>
      <c r="M1543" t="n">
        <v>0.8265484485158565</v>
      </c>
      <c r="N1543" t="n">
        <v>0.9986585426153765</v>
      </c>
      <c r="O1543" t="n">
        <v>0.2095047489329982</v>
      </c>
      <c r="P1543" t="n">
        <v>0.9995615076158082</v>
      </c>
      <c r="Q1543" t="n">
        <v>0.9976970345177258</v>
      </c>
      <c r="R1543" t="n">
        <v>0.5749926094623944</v>
      </c>
      <c r="S1543" t="n">
        <v>0.5938347505804598</v>
      </c>
      <c r="T1543" t="n">
        <v>0.4537156612662111</v>
      </c>
      <c r="U1543" t="n">
        <v>0.847424796271331</v>
      </c>
    </row>
    <row r="1544">
      <c r="A1544" t="inlineStr">
        <is>
          <t>1350056</t>
        </is>
      </c>
      <c r="B1544" s="70">
        <f>SUMPRODUCT(K1544:N1544,PAINEL_PESOS!$C$16:$C$19)</f>
        <v/>
      </c>
      <c r="C1544" s="70">
        <f>SUMPRODUCT(O1544:Q1544,PAINEL_PESOS!$C$21:$C$23)</f>
        <v/>
      </c>
      <c r="D1544" s="70">
        <f>SUMPRODUCT(R1544:S1544,PAINEL_PESOS!$C$25:$C$26)</f>
        <v/>
      </c>
      <c r="E1544" s="70">
        <f>SUMPRODUCT(T1544:U1544,PAINEL_PESOS!$C$28:$C$29)</f>
        <v/>
      </c>
      <c r="F1544" s="70" t="n">
        <v>0.9995137588013969</v>
      </c>
      <c r="G1544" s="70" t="n">
        <v>0.725511450537967</v>
      </c>
      <c r="H1544" s="71">
        <f>IF(NOT(AND(PAINEL_PESOS!$D$12="OK - 100%",PAINEL_PESOS!$F$20="OK - 100%",PAINEL_PESOS!$F$24="OK - 100%",PAINEL_PESOS!$F$27="OK - 100%",PAINEL_PESOS!$F$30="OK - 100%")),"", (B1544*PAINEL_PESOS!$B$7+C1544*PAINEL_PESOS!$B$8+D1544*PAINEL_PESOS!$B$9+E1544*PAINEL_PESOS!$B$10)*F1544)</f>
        <v/>
      </c>
      <c r="I1544" s="71">
        <f>IF(H1544="","",H1544-G1544)</f>
        <v/>
      </c>
      <c r="J1544" s="71">
        <f>IF(I1544="","",ABS(I1544))</f>
        <v/>
      </c>
      <c r="K1544" t="n">
        <v>0.7532808062707471</v>
      </c>
      <c r="L1544" t="n">
        <v>0.6916009706375879</v>
      </c>
      <c r="M1544" t="n">
        <v>0.8595655347657107</v>
      </c>
      <c r="N1544" t="n">
        <v>0.9986680641039751</v>
      </c>
      <c r="O1544" t="n">
        <v>0.1812890916844823</v>
      </c>
      <c r="P1544" t="n">
        <v>0.9996284233261065</v>
      </c>
      <c r="Q1544" t="n">
        <v>0.9984621430715593</v>
      </c>
      <c r="R1544" t="n">
        <v>0.6716439099972308</v>
      </c>
      <c r="S1544" t="n">
        <v>0.7055001480047622</v>
      </c>
      <c r="T1544" t="n">
        <v>0.4991997423963436</v>
      </c>
      <c r="U1544" t="n">
        <v>0.8260939053519766</v>
      </c>
    </row>
    <row r="1545">
      <c r="A1545" t="inlineStr">
        <is>
          <t>1350057</t>
        </is>
      </c>
      <c r="B1545" s="70">
        <f>SUMPRODUCT(K1545:N1545,PAINEL_PESOS!$C$16:$C$19)</f>
        <v/>
      </c>
      <c r="C1545" s="70">
        <f>SUMPRODUCT(O1545:Q1545,PAINEL_PESOS!$C$21:$C$23)</f>
        <v/>
      </c>
      <c r="D1545" s="70">
        <f>SUMPRODUCT(R1545:S1545,PAINEL_PESOS!$C$25:$C$26)</f>
        <v/>
      </c>
      <c r="E1545" s="70">
        <f>SUMPRODUCT(T1545:U1545,PAINEL_PESOS!$C$28:$C$29)</f>
        <v/>
      </c>
      <c r="F1545" s="70" t="n">
        <v>0.9994481659993978</v>
      </c>
      <c r="G1545" s="70" t="n">
        <v>0.604351104425517</v>
      </c>
      <c r="H1545" s="71">
        <f>IF(NOT(AND(PAINEL_PESOS!$D$12="OK - 100%",PAINEL_PESOS!$F$20="OK - 100%",PAINEL_PESOS!$F$24="OK - 100%",PAINEL_PESOS!$F$27="OK - 100%",PAINEL_PESOS!$F$30="OK - 100%")),"", (B1545*PAINEL_PESOS!$B$7+C1545*PAINEL_PESOS!$B$8+D1545*PAINEL_PESOS!$B$9+E1545*PAINEL_PESOS!$B$10)*F1545)</f>
        <v/>
      </c>
      <c r="I1545" s="71">
        <f>IF(H1545="","",H1545-G1545)</f>
        <v/>
      </c>
      <c r="J1545" s="71">
        <f>IF(I1545="","",ABS(I1545))</f>
        <v/>
      </c>
      <c r="K1545" t="n">
        <v>0.2000088799863898</v>
      </c>
      <c r="L1545" t="n">
        <v>1.11004299977279e-05</v>
      </c>
      <c r="M1545" t="n">
        <v>0.9999977460092412</v>
      </c>
      <c r="N1545" t="n">
        <v>0.9982132803885664</v>
      </c>
      <c r="O1545" t="n">
        <v>0.2909592718779808</v>
      </c>
      <c r="P1545" t="n">
        <v>0.9987864303720113</v>
      </c>
      <c r="Q1545" t="n">
        <v>0.9985537115483997</v>
      </c>
      <c r="R1545" t="n">
        <v>0.3640562723085015</v>
      </c>
      <c r="S1545" t="n">
        <v>0.564680646087371</v>
      </c>
      <c r="T1545" t="n">
        <v>0.4601047790638728</v>
      </c>
      <c r="U1545" t="n">
        <v>0.8239881770194147</v>
      </c>
    </row>
    <row r="1546">
      <c r="A1546" t="inlineStr">
        <is>
          <t>1350058</t>
        </is>
      </c>
      <c r="B1546" s="70">
        <f>SUMPRODUCT(K1546:N1546,PAINEL_PESOS!$C$16:$C$19)</f>
        <v/>
      </c>
      <c r="C1546" s="70">
        <f>SUMPRODUCT(O1546:Q1546,PAINEL_PESOS!$C$21:$C$23)</f>
        <v/>
      </c>
      <c r="D1546" s="70">
        <f>SUMPRODUCT(R1546:S1546,PAINEL_PESOS!$C$25:$C$26)</f>
        <v/>
      </c>
      <c r="E1546" s="70">
        <f>SUMPRODUCT(T1546:U1546,PAINEL_PESOS!$C$28:$C$29)</f>
        <v/>
      </c>
      <c r="F1546" s="70" t="n">
        <v>0.9997077818290993</v>
      </c>
      <c r="G1546" s="70" t="n">
        <v>0.7040993603448671</v>
      </c>
      <c r="H1546" s="71">
        <f>IF(NOT(AND(PAINEL_PESOS!$D$12="OK - 100%",PAINEL_PESOS!$F$20="OK - 100%",PAINEL_PESOS!$F$24="OK - 100%",PAINEL_PESOS!$F$27="OK - 100%",PAINEL_PESOS!$F$30="OK - 100%")),"", (B1546*PAINEL_PESOS!$B$7+C1546*PAINEL_PESOS!$B$8+D1546*PAINEL_PESOS!$B$9+E1546*PAINEL_PESOS!$B$10)*F1546)</f>
        <v/>
      </c>
      <c r="I1546" s="71">
        <f>IF(H1546="","",H1546-G1546)</f>
        <v/>
      </c>
      <c r="J1546" s="71">
        <f>IF(I1546="","",ABS(I1546))</f>
        <v/>
      </c>
      <c r="K1546" t="n">
        <v>0.7927014894954283</v>
      </c>
      <c r="L1546" t="n">
        <v>0.7408768610181184</v>
      </c>
      <c r="M1546" t="n">
        <v>0.7819505701385467</v>
      </c>
      <c r="N1546" t="n">
        <v>0.9992256929779143</v>
      </c>
      <c r="O1546" t="n">
        <v>0.2178339712812425</v>
      </c>
      <c r="P1546" t="n">
        <v>0.9997372447371676</v>
      </c>
      <c r="Q1546" t="n">
        <v>0.9990689676103431</v>
      </c>
      <c r="R1546" t="n">
        <v>0.4851567995924224</v>
      </c>
      <c r="S1546" t="n">
        <v>0.7059643396380159</v>
      </c>
      <c r="T1546" t="n">
        <v>0.4779423673374857</v>
      </c>
      <c r="U1546" t="n">
        <v>0.8302404331077102</v>
      </c>
    </row>
    <row r="1547">
      <c r="A1547" t="inlineStr">
        <is>
          <t>1350059</t>
        </is>
      </c>
      <c r="B1547" s="70">
        <f>SUMPRODUCT(K1547:N1547,PAINEL_PESOS!$C$16:$C$19)</f>
        <v/>
      </c>
      <c r="C1547" s="70">
        <f>SUMPRODUCT(O1547:Q1547,PAINEL_PESOS!$C$21:$C$23)</f>
        <v/>
      </c>
      <c r="D1547" s="70">
        <f>SUMPRODUCT(R1547:S1547,PAINEL_PESOS!$C$25:$C$26)</f>
        <v/>
      </c>
      <c r="E1547" s="70">
        <f>SUMPRODUCT(T1547:U1547,PAINEL_PESOS!$C$28:$C$29)</f>
        <v/>
      </c>
      <c r="F1547" s="70" t="n">
        <v>0.9989591324196014</v>
      </c>
      <c r="G1547" s="70" t="n">
        <v>0.6685561755770787</v>
      </c>
      <c r="H1547" s="71">
        <f>IF(NOT(AND(PAINEL_PESOS!$D$12="OK - 100%",PAINEL_PESOS!$F$20="OK - 100%",PAINEL_PESOS!$F$24="OK - 100%",PAINEL_PESOS!$F$27="OK - 100%",PAINEL_PESOS!$F$30="OK - 100%")),"", (B1547*PAINEL_PESOS!$B$7+C1547*PAINEL_PESOS!$B$8+D1547*PAINEL_PESOS!$B$9+E1547*PAINEL_PESOS!$B$10)*F1547)</f>
        <v/>
      </c>
      <c r="I1547" s="71">
        <f>IF(H1547="","",H1547-G1547)</f>
        <v/>
      </c>
      <c r="J1547" s="71">
        <f>IF(I1547="","",ABS(I1547))</f>
        <v/>
      </c>
      <c r="K1547" t="n">
        <v>0.7983532896249667</v>
      </c>
      <c r="L1547" t="n">
        <v>0.7479416127055803</v>
      </c>
      <c r="M1547" t="n">
        <v>0.5734051968092682</v>
      </c>
      <c r="N1547" t="n">
        <v>0.9988294136442285</v>
      </c>
      <c r="O1547" t="n">
        <v>0.3042256400283714</v>
      </c>
      <c r="P1547" t="n">
        <v>0.9997029899152134</v>
      </c>
      <c r="Q1547" t="n">
        <v>0.9956778595045462</v>
      </c>
      <c r="R1547" t="n">
        <v>0.4789050583096987</v>
      </c>
      <c r="S1547" t="n">
        <v>0.5557407431532537</v>
      </c>
      <c r="T1547" t="n">
        <v>0.4366336105627226</v>
      </c>
      <c r="U1547" t="n">
        <v>0.7904070714003486</v>
      </c>
    </row>
    <row r="1548">
      <c r="A1548" t="inlineStr">
        <is>
          <t>1350060</t>
        </is>
      </c>
      <c r="B1548" s="70">
        <f>SUMPRODUCT(K1548:N1548,PAINEL_PESOS!$C$16:$C$19)</f>
        <v/>
      </c>
      <c r="C1548" s="70">
        <f>SUMPRODUCT(O1548:Q1548,PAINEL_PESOS!$C$21:$C$23)</f>
        <v/>
      </c>
      <c r="D1548" s="70">
        <f>SUMPRODUCT(R1548:S1548,PAINEL_PESOS!$C$25:$C$26)</f>
        <v/>
      </c>
      <c r="E1548" s="70">
        <f>SUMPRODUCT(T1548:U1548,PAINEL_PESOS!$C$28:$C$29)</f>
        <v/>
      </c>
      <c r="F1548" s="70" t="n">
        <v>0.9996442687389355</v>
      </c>
      <c r="G1548" s="70" t="n">
        <v>0.684238397584067</v>
      </c>
      <c r="H1548" s="71">
        <f>IF(NOT(AND(PAINEL_PESOS!$D$12="OK - 100%",PAINEL_PESOS!$F$20="OK - 100%",PAINEL_PESOS!$F$24="OK - 100%",PAINEL_PESOS!$F$27="OK - 100%",PAINEL_PESOS!$F$30="OK - 100%")),"", (B1548*PAINEL_PESOS!$B$7+C1548*PAINEL_PESOS!$B$8+D1548*PAINEL_PESOS!$B$9+E1548*PAINEL_PESOS!$B$10)*F1548)</f>
        <v/>
      </c>
      <c r="I1548" s="71">
        <f>IF(H1548="","",H1548-G1548)</f>
        <v/>
      </c>
      <c r="J1548" s="71">
        <f>IF(I1548="","",ABS(I1548))</f>
        <v/>
      </c>
      <c r="K1548" t="n">
        <v>0.4359199211002573</v>
      </c>
      <c r="L1548" t="n">
        <v>0.294899856861482</v>
      </c>
      <c r="M1548" t="n">
        <v>0.9015470484049777</v>
      </c>
      <c r="N1548" t="n">
        <v>0.9989058081522203</v>
      </c>
      <c r="O1548" t="n">
        <v>0.2713592020600202</v>
      </c>
      <c r="P1548" t="n">
        <v>0.9993204711942852</v>
      </c>
      <c r="Q1548" t="n">
        <v>0.9990172901953847</v>
      </c>
      <c r="R1548" t="n">
        <v>0.6502097528286851</v>
      </c>
      <c r="S1548" t="n">
        <v>0.7038490858581579</v>
      </c>
      <c r="T1548" t="n">
        <v>0.4749430030441583</v>
      </c>
      <c r="U1548" t="n">
        <v>0.8180856455605435</v>
      </c>
    </row>
    <row r="1549">
      <c r="A1549" t="inlineStr">
        <is>
          <t>1350061</t>
        </is>
      </c>
      <c r="B1549" s="70">
        <f>SUMPRODUCT(K1549:N1549,PAINEL_PESOS!$C$16:$C$19)</f>
        <v/>
      </c>
      <c r="C1549" s="70">
        <f>SUMPRODUCT(O1549:Q1549,PAINEL_PESOS!$C$21:$C$23)</f>
        <v/>
      </c>
      <c r="D1549" s="70">
        <f>SUMPRODUCT(R1549:S1549,PAINEL_PESOS!$C$25:$C$26)</f>
        <v/>
      </c>
      <c r="E1549" s="70">
        <f>SUMPRODUCT(T1549:U1549,PAINEL_PESOS!$C$28:$C$29)</f>
        <v/>
      </c>
      <c r="F1549" s="70" t="n">
        <v>0.9993077821977748</v>
      </c>
      <c r="G1549" s="70" t="n">
        <v>0.7046608077823586</v>
      </c>
      <c r="H1549" s="71">
        <f>IF(NOT(AND(PAINEL_PESOS!$D$12="OK - 100%",PAINEL_PESOS!$F$20="OK - 100%",PAINEL_PESOS!$F$24="OK - 100%",PAINEL_PESOS!$F$27="OK - 100%",PAINEL_PESOS!$F$30="OK - 100%")),"", (B1549*PAINEL_PESOS!$B$7+C1549*PAINEL_PESOS!$B$8+D1549*PAINEL_PESOS!$B$9+E1549*PAINEL_PESOS!$B$10)*F1549)</f>
        <v/>
      </c>
      <c r="I1549" s="71">
        <f>IF(H1549="","",H1549-G1549)</f>
        <v/>
      </c>
      <c r="J1549" s="71">
        <f>IF(I1549="","",ABS(I1549))</f>
        <v/>
      </c>
      <c r="K1549" t="n">
        <v>0.8609229518858247</v>
      </c>
      <c r="L1549" t="n">
        <v>0.8211168043908253</v>
      </c>
      <c r="M1549" t="n">
        <v>0.7085509995848294</v>
      </c>
      <c r="N1549" t="n">
        <v>0.9991225015861206</v>
      </c>
      <c r="O1549" t="n">
        <v>0.3043475150963684</v>
      </c>
      <c r="P1549" t="n">
        <v>0.9997923464987525</v>
      </c>
      <c r="Q1549" t="n">
        <v>0.9971835687924889</v>
      </c>
      <c r="R1549" t="n">
        <v>0.5821865530888897</v>
      </c>
      <c r="S1549" t="n">
        <v>0.5664603156745596</v>
      </c>
      <c r="T1549" t="n">
        <v>0.4588392393479312</v>
      </c>
      <c r="U1549" t="n">
        <v>0.8046330382749152</v>
      </c>
    </row>
    <row r="1550">
      <c r="A1550" t="inlineStr">
        <is>
          <t>1350062</t>
        </is>
      </c>
      <c r="B1550" s="70">
        <f>SUMPRODUCT(K1550:N1550,PAINEL_PESOS!$C$16:$C$19)</f>
        <v/>
      </c>
      <c r="C1550" s="70">
        <f>SUMPRODUCT(O1550:Q1550,PAINEL_PESOS!$C$21:$C$23)</f>
        <v/>
      </c>
      <c r="D1550" s="70">
        <f>SUMPRODUCT(R1550:S1550,PAINEL_PESOS!$C$25:$C$26)</f>
        <v/>
      </c>
      <c r="E1550" s="70">
        <f>SUMPRODUCT(T1550:U1550,PAINEL_PESOS!$C$28:$C$29)</f>
        <v/>
      </c>
      <c r="F1550" s="70" t="n">
        <v>0.9998535743803849</v>
      </c>
      <c r="G1550" s="70" t="n">
        <v>0.759169481043199</v>
      </c>
      <c r="H1550" s="71">
        <f>IF(NOT(AND(PAINEL_PESOS!$D$12="OK - 100%",PAINEL_PESOS!$F$20="OK - 100%",PAINEL_PESOS!$F$24="OK - 100%",PAINEL_PESOS!$F$27="OK - 100%",PAINEL_PESOS!$F$30="OK - 100%")),"", (B1550*PAINEL_PESOS!$B$7+C1550*PAINEL_PESOS!$B$8+D1550*PAINEL_PESOS!$B$9+E1550*PAINEL_PESOS!$B$10)*F1550)</f>
        <v/>
      </c>
      <c r="I1550" s="71">
        <f>IF(H1550="","",H1550-G1550)</f>
        <v/>
      </c>
      <c r="J1550" s="71">
        <f>IF(I1550="","",ABS(I1550))</f>
        <v/>
      </c>
      <c r="K1550" t="n">
        <v>0.9999902533114596</v>
      </c>
      <c r="L1550" t="n">
        <v>0.9999878178421855</v>
      </c>
      <c r="M1550" t="n">
        <v>0.6661519158625002</v>
      </c>
      <c r="N1550" t="n">
        <v>0.9997058208255407</v>
      </c>
      <c r="O1550" t="n">
        <v>0.2069282332349764</v>
      </c>
      <c r="P1550" t="n">
        <v>0.9999998902016737</v>
      </c>
      <c r="Q1550" t="n">
        <v>0.9994570523651057</v>
      </c>
      <c r="R1550" t="n">
        <v>0.7758606056904104</v>
      </c>
      <c r="S1550" t="n">
        <v>0.7058447363110503</v>
      </c>
      <c r="T1550" t="n">
        <v>0.4597724951680214</v>
      </c>
      <c r="U1550" t="n">
        <v>0.8289260818486254</v>
      </c>
    </row>
    <row r="1551">
      <c r="A1551" t="inlineStr">
        <is>
          <t>1350063</t>
        </is>
      </c>
      <c r="B1551" s="70">
        <f>SUMPRODUCT(K1551:N1551,PAINEL_PESOS!$C$16:$C$19)</f>
        <v/>
      </c>
      <c r="C1551" s="70">
        <f>SUMPRODUCT(O1551:Q1551,PAINEL_PESOS!$C$21:$C$23)</f>
        <v/>
      </c>
      <c r="D1551" s="70">
        <f>SUMPRODUCT(R1551:S1551,PAINEL_PESOS!$C$25:$C$26)</f>
        <v/>
      </c>
      <c r="E1551" s="70">
        <f>SUMPRODUCT(T1551:U1551,PAINEL_PESOS!$C$28:$C$29)</f>
        <v/>
      </c>
      <c r="F1551" s="70" t="n">
        <v>0.9998486186884885</v>
      </c>
      <c r="G1551" s="70" t="n">
        <v>0.7741002107952291</v>
      </c>
      <c r="H1551" s="71">
        <f>IF(NOT(AND(PAINEL_PESOS!$D$12="OK - 100%",PAINEL_PESOS!$F$20="OK - 100%",PAINEL_PESOS!$F$24="OK - 100%",PAINEL_PESOS!$F$27="OK - 100%",PAINEL_PESOS!$F$30="OK - 100%")),"", (B1551*PAINEL_PESOS!$B$7+C1551*PAINEL_PESOS!$B$8+D1551*PAINEL_PESOS!$B$9+E1551*PAINEL_PESOS!$B$10)*F1551)</f>
        <v/>
      </c>
      <c r="I1551" s="71">
        <f>IF(H1551="","",H1551-G1551)</f>
        <v/>
      </c>
      <c r="J1551" s="71">
        <f>IF(I1551="","",ABS(I1551))</f>
        <v/>
      </c>
      <c r="K1551" t="n">
        <v>1</v>
      </c>
      <c r="L1551" t="n">
        <v>0.9999999999999998</v>
      </c>
      <c r="M1551" t="n">
        <v>0.6661478488229079</v>
      </c>
      <c r="N1551" t="n">
        <v>0.9996958664870871</v>
      </c>
      <c r="O1551" t="n">
        <v>0.2069267867522684</v>
      </c>
      <c r="P1551" t="n">
        <v>0.9999998977317237</v>
      </c>
      <c r="Q1551" t="n">
        <v>0.9994386686404093</v>
      </c>
      <c r="R1551" t="n">
        <v>0.8907711497667667</v>
      </c>
      <c r="S1551" t="n">
        <v>0.7115671434637346</v>
      </c>
      <c r="T1551" t="n">
        <v>0.4228861256037545</v>
      </c>
      <c r="U1551" t="n">
        <v>0.86468279083512</v>
      </c>
    </row>
    <row r="1552">
      <c r="A1552" t="inlineStr">
        <is>
          <t>1350064</t>
        </is>
      </c>
      <c r="B1552" s="70">
        <f>SUMPRODUCT(K1552:N1552,PAINEL_PESOS!$C$16:$C$19)</f>
        <v/>
      </c>
      <c r="C1552" s="70">
        <f>SUMPRODUCT(O1552:Q1552,PAINEL_PESOS!$C$21:$C$23)</f>
        <v/>
      </c>
      <c r="D1552" s="70">
        <f>SUMPRODUCT(R1552:S1552,PAINEL_PESOS!$C$25:$C$26)</f>
        <v/>
      </c>
      <c r="E1552" s="70">
        <f>SUMPRODUCT(T1552:U1552,PAINEL_PESOS!$C$28:$C$29)</f>
        <v/>
      </c>
      <c r="F1552" s="70" t="n">
        <v>0.9997091006079964</v>
      </c>
      <c r="G1552" s="70" t="n">
        <v>0.7735573213194927</v>
      </c>
      <c r="H1552" s="71">
        <f>IF(NOT(AND(PAINEL_PESOS!$D$12="OK - 100%",PAINEL_PESOS!$F$20="OK - 100%",PAINEL_PESOS!$F$24="OK - 100%",PAINEL_PESOS!$F$27="OK - 100%",PAINEL_PESOS!$F$30="OK - 100%")),"", (B1552*PAINEL_PESOS!$B$7+C1552*PAINEL_PESOS!$B$8+D1552*PAINEL_PESOS!$B$9+E1552*PAINEL_PESOS!$B$10)*F1552)</f>
        <v/>
      </c>
      <c r="I1552" s="71">
        <f>IF(H1552="","",H1552-G1552)</f>
        <v/>
      </c>
      <c r="J1552" s="71">
        <f>IF(I1552="","",ABS(I1552))</f>
        <v/>
      </c>
      <c r="K1552" t="n">
        <v>1</v>
      </c>
      <c r="L1552" t="n">
        <v>0.9506658413517495</v>
      </c>
      <c r="M1552" t="n">
        <v>0.7001066389132528</v>
      </c>
      <c r="N1552" t="n">
        <v>0.9995516275943827</v>
      </c>
      <c r="O1552" t="n">
        <v>0.2420423048775793</v>
      </c>
      <c r="P1552" t="n">
        <v>0.9999973061188239</v>
      </c>
      <c r="Q1552" t="n">
        <v>0.9988457470404364</v>
      </c>
      <c r="R1552" t="n">
        <v>0.8579626720342742</v>
      </c>
      <c r="S1552" t="n">
        <v>0.7063227607497246</v>
      </c>
      <c r="T1552" t="n">
        <v>0.4478360488604829</v>
      </c>
      <c r="U1552" t="n">
        <v>0.8590522056277694</v>
      </c>
    </row>
    <row r="1553">
      <c r="A1553" t="inlineStr">
        <is>
          <t>1350065</t>
        </is>
      </c>
      <c r="B1553" s="70">
        <f>SUMPRODUCT(K1553:N1553,PAINEL_PESOS!$C$16:$C$19)</f>
        <v/>
      </c>
      <c r="C1553" s="70">
        <f>SUMPRODUCT(O1553:Q1553,PAINEL_PESOS!$C$21:$C$23)</f>
        <v/>
      </c>
      <c r="D1553" s="70">
        <f>SUMPRODUCT(R1553:S1553,PAINEL_PESOS!$C$25:$C$26)</f>
        <v/>
      </c>
      <c r="E1553" s="70">
        <f>SUMPRODUCT(T1553:U1553,PAINEL_PESOS!$C$28:$C$29)</f>
        <v/>
      </c>
      <c r="F1553" s="70" t="n">
        <v>0.9994433635709041</v>
      </c>
      <c r="G1553" s="70" t="n">
        <v>0.7388736793597304</v>
      </c>
      <c r="H1553" s="71">
        <f>IF(NOT(AND(PAINEL_PESOS!$D$12="OK - 100%",PAINEL_PESOS!$F$20="OK - 100%",PAINEL_PESOS!$F$24="OK - 100%",PAINEL_PESOS!$F$27="OK - 100%",PAINEL_PESOS!$F$30="OK - 100%")),"", (B1553*PAINEL_PESOS!$B$7+C1553*PAINEL_PESOS!$B$8+D1553*PAINEL_PESOS!$B$9+E1553*PAINEL_PESOS!$B$10)*F1553)</f>
        <v/>
      </c>
      <c r="I1553" s="71">
        <f>IF(H1553="","",H1553-G1553)</f>
        <v/>
      </c>
      <c r="J1553" s="71">
        <f>IF(I1553="","",ABS(I1553))</f>
        <v/>
      </c>
      <c r="K1553" t="n">
        <v>0.999999542681983</v>
      </c>
      <c r="L1553" t="n">
        <v>0.9999994284117242</v>
      </c>
      <c r="M1553" t="n">
        <v>0.6272699516755258</v>
      </c>
      <c r="N1553" t="n">
        <v>0.9988459576915429</v>
      </c>
      <c r="O1553" t="n">
        <v>0.2660630179492804</v>
      </c>
      <c r="P1553" t="n">
        <v>0.9996901864480757</v>
      </c>
      <c r="Q1553" t="n">
        <v>0.9980128477671827</v>
      </c>
      <c r="R1553" t="n">
        <v>0.5208875628991156</v>
      </c>
      <c r="S1553" t="n">
        <v>0.7131973306656693</v>
      </c>
      <c r="T1553" t="n">
        <v>0.5009095328840483</v>
      </c>
      <c r="U1553" t="n">
        <v>0.8570523046457081</v>
      </c>
    </row>
    <row r="1554">
      <c r="A1554" t="inlineStr">
        <is>
          <t>1350066</t>
        </is>
      </c>
      <c r="B1554" s="70">
        <f>SUMPRODUCT(K1554:N1554,PAINEL_PESOS!$C$16:$C$19)</f>
        <v/>
      </c>
      <c r="C1554" s="70">
        <f>SUMPRODUCT(O1554:Q1554,PAINEL_PESOS!$C$21:$C$23)</f>
        <v/>
      </c>
      <c r="D1554" s="70">
        <f>SUMPRODUCT(R1554:S1554,PAINEL_PESOS!$C$25:$C$26)</f>
        <v/>
      </c>
      <c r="E1554" s="70">
        <f>SUMPRODUCT(T1554:U1554,PAINEL_PESOS!$C$28:$C$29)</f>
        <v/>
      </c>
      <c r="F1554" s="70" t="n">
        <v>0.9997211354561569</v>
      </c>
      <c r="G1554" s="70" t="n">
        <v>0.7338954294584464</v>
      </c>
      <c r="H1554" s="71">
        <f>IF(NOT(AND(PAINEL_PESOS!$D$12="OK - 100%",PAINEL_PESOS!$F$20="OK - 100%",PAINEL_PESOS!$F$24="OK - 100%",PAINEL_PESOS!$F$27="OK - 100%",PAINEL_PESOS!$F$30="OK - 100%")),"", (B1554*PAINEL_PESOS!$B$7+C1554*PAINEL_PESOS!$B$8+D1554*PAINEL_PESOS!$B$9+E1554*PAINEL_PESOS!$B$10)*F1554)</f>
        <v/>
      </c>
      <c r="I1554" s="71">
        <f>IF(H1554="","",H1554-G1554)</f>
        <v/>
      </c>
      <c r="J1554" s="71">
        <f>IF(I1554="","",ABS(I1554))</f>
        <v/>
      </c>
      <c r="K1554" t="n">
        <v>1</v>
      </c>
      <c r="L1554" t="n">
        <v>0.5461484020899691</v>
      </c>
      <c r="M1554" t="n">
        <v>0.6728064895988043</v>
      </c>
      <c r="N1554" t="n">
        <v>0.9994308598715758</v>
      </c>
      <c r="O1554" t="n">
        <v>0.1760018522785636</v>
      </c>
      <c r="P1554" t="n">
        <v>0.9999998206267775</v>
      </c>
      <c r="Q1554" t="n">
        <v>0.9989706762025826</v>
      </c>
      <c r="R1554" t="n">
        <v>0.7819892379151032</v>
      </c>
      <c r="S1554" t="n">
        <v>0.7214113965511799</v>
      </c>
      <c r="T1554" t="n">
        <v>0.4313112128528134</v>
      </c>
      <c r="U1554" t="n">
        <v>0.8789148625105963</v>
      </c>
    </row>
    <row r="1555">
      <c r="A1555" t="inlineStr">
        <is>
          <t>1350100</t>
        </is>
      </c>
      <c r="B1555" s="70">
        <f>SUMPRODUCT(K1555:N1555,PAINEL_PESOS!$C$16:$C$19)</f>
        <v/>
      </c>
      <c r="C1555" s="70">
        <f>SUMPRODUCT(O1555:Q1555,PAINEL_PESOS!$C$21:$C$23)</f>
        <v/>
      </c>
      <c r="D1555" s="70">
        <f>SUMPRODUCT(R1555:S1555,PAINEL_PESOS!$C$25:$C$26)</f>
        <v/>
      </c>
      <c r="E1555" s="70">
        <f>SUMPRODUCT(T1555:U1555,PAINEL_PESOS!$C$28:$C$29)</f>
        <v/>
      </c>
      <c r="F1555" s="70" t="n">
        <v>0.9881808148240376</v>
      </c>
      <c r="G1555" s="70" t="n">
        <v>0.689036080014411</v>
      </c>
      <c r="H1555" s="71">
        <f>IF(NOT(AND(PAINEL_PESOS!$D$12="OK - 100%",PAINEL_PESOS!$F$20="OK - 100%",PAINEL_PESOS!$F$24="OK - 100%",PAINEL_PESOS!$F$27="OK - 100%",PAINEL_PESOS!$F$30="OK - 100%")),"", (B1555*PAINEL_PESOS!$B$7+C1555*PAINEL_PESOS!$B$8+D1555*PAINEL_PESOS!$B$9+E1555*PAINEL_PESOS!$B$10)*F1555)</f>
        <v/>
      </c>
      <c r="I1555" s="71">
        <f>IF(H1555="","",H1555-G1555)</f>
        <v/>
      </c>
      <c r="J1555" s="71">
        <f>IF(I1555="","",ABS(I1555))</f>
        <v/>
      </c>
      <c r="K1555" t="n">
        <v>0.9164968055878101</v>
      </c>
      <c r="L1555" t="n">
        <v>0.001159112607393933</v>
      </c>
      <c r="M1555" t="n">
        <v>0.5990395012052667</v>
      </c>
      <c r="N1555" t="n">
        <v>0.991082828950132</v>
      </c>
      <c r="O1555" t="n">
        <v>0.501455890948753</v>
      </c>
      <c r="P1555" t="n">
        <v>0.9951537967327534</v>
      </c>
      <c r="Q1555" t="n">
        <v>0.9483847920319223</v>
      </c>
      <c r="R1555" t="n">
        <v>0.5629044667651463</v>
      </c>
      <c r="S1555" t="n">
        <v>0.9166297737266197</v>
      </c>
      <c r="T1555" t="n">
        <v>0.4030285482172252</v>
      </c>
      <c r="U1555" t="n">
        <v>0.8117704064703226</v>
      </c>
    </row>
    <row r="1556">
      <c r="A1556" t="inlineStr">
        <is>
          <t>1350101</t>
        </is>
      </c>
      <c r="B1556" s="70">
        <f>SUMPRODUCT(K1556:N1556,PAINEL_PESOS!$C$16:$C$19)</f>
        <v/>
      </c>
      <c r="C1556" s="70">
        <f>SUMPRODUCT(O1556:Q1556,PAINEL_PESOS!$C$21:$C$23)</f>
        <v/>
      </c>
      <c r="D1556" s="70">
        <f>SUMPRODUCT(R1556:S1556,PAINEL_PESOS!$C$25:$C$26)</f>
        <v/>
      </c>
      <c r="E1556" s="70">
        <f>SUMPRODUCT(T1556:U1556,PAINEL_PESOS!$C$28:$C$29)</f>
        <v/>
      </c>
      <c r="F1556" s="70" t="n">
        <v>0.9993354536765271</v>
      </c>
      <c r="G1556" s="70" t="n">
        <v>0.7152465249762221</v>
      </c>
      <c r="H1556" s="71">
        <f>IF(NOT(AND(PAINEL_PESOS!$D$12="OK - 100%",PAINEL_PESOS!$F$20="OK - 100%",PAINEL_PESOS!$F$24="OK - 100%",PAINEL_PESOS!$F$27="OK - 100%",PAINEL_PESOS!$F$30="OK - 100%")),"", (B1556*PAINEL_PESOS!$B$7+C1556*PAINEL_PESOS!$B$8+D1556*PAINEL_PESOS!$B$9+E1556*PAINEL_PESOS!$B$10)*F1556)</f>
        <v/>
      </c>
      <c r="I1556" s="71">
        <f>IF(H1556="","",H1556-G1556)</f>
        <v/>
      </c>
      <c r="J1556" s="71">
        <f>IF(I1556="","",ABS(I1556))</f>
        <v/>
      </c>
      <c r="K1556" t="n">
        <v>1</v>
      </c>
      <c r="L1556" t="n">
        <v>0.908267746686661</v>
      </c>
      <c r="M1556" t="n">
        <v>0.609590676294437</v>
      </c>
      <c r="N1556" t="n">
        <v>0.9987170421356947</v>
      </c>
      <c r="O1556" t="n">
        <v>0.2195513429426748</v>
      </c>
      <c r="P1556" t="n">
        <v>0.9999280687031117</v>
      </c>
      <c r="Q1556" t="n">
        <v>0.9977184339681602</v>
      </c>
      <c r="R1556" t="n">
        <v>0.7265488204404612</v>
      </c>
      <c r="S1556" t="n">
        <v>0.7160107995750562</v>
      </c>
      <c r="T1556" t="n">
        <v>0.3423102429072462</v>
      </c>
      <c r="U1556" t="n">
        <v>0.704487751469195</v>
      </c>
    </row>
    <row r="1557">
      <c r="A1557" t="inlineStr">
        <is>
          <t>1350102</t>
        </is>
      </c>
      <c r="B1557" s="70">
        <f>SUMPRODUCT(K1557:N1557,PAINEL_PESOS!$C$16:$C$19)</f>
        <v/>
      </c>
      <c r="C1557" s="70">
        <f>SUMPRODUCT(O1557:Q1557,PAINEL_PESOS!$C$21:$C$23)</f>
        <v/>
      </c>
      <c r="D1557" s="70">
        <f>SUMPRODUCT(R1557:S1557,PAINEL_PESOS!$C$25:$C$26)</f>
        <v/>
      </c>
      <c r="E1557" s="70">
        <f>SUMPRODUCT(T1557:U1557,PAINEL_PESOS!$C$28:$C$29)</f>
        <v/>
      </c>
      <c r="F1557" s="70" t="n">
        <v>0.9981272248062024</v>
      </c>
      <c r="G1557" s="70" t="n">
        <v>0.7019731272347799</v>
      </c>
      <c r="H1557" s="71">
        <f>IF(NOT(AND(PAINEL_PESOS!$D$12="OK - 100%",PAINEL_PESOS!$F$20="OK - 100%",PAINEL_PESOS!$F$24="OK - 100%",PAINEL_PESOS!$F$27="OK - 100%",PAINEL_PESOS!$F$30="OK - 100%")),"", (B1557*PAINEL_PESOS!$B$7+C1557*PAINEL_PESOS!$B$8+D1557*PAINEL_PESOS!$B$9+E1557*PAINEL_PESOS!$B$10)*F1557)</f>
        <v/>
      </c>
      <c r="I1557" s="71">
        <f>IF(H1557="","",H1557-G1557)</f>
        <v/>
      </c>
      <c r="J1557" s="71">
        <f>IF(I1557="","",ABS(I1557))</f>
        <v/>
      </c>
      <c r="K1557" t="n">
        <v>0.9998349978946404</v>
      </c>
      <c r="L1557" t="n">
        <v>2.660512757681907e-07</v>
      </c>
      <c r="M1557" t="n">
        <v>0.7287989198936783</v>
      </c>
      <c r="N1557" t="n">
        <v>0.9961950537370597</v>
      </c>
      <c r="O1557" t="n">
        <v>0.3474033689714806</v>
      </c>
      <c r="P1557" t="n">
        <v>0.9998570821726008</v>
      </c>
      <c r="Q1557" t="n">
        <v>0.9947223491741992</v>
      </c>
      <c r="R1557" t="n">
        <v>0.6746342532939602</v>
      </c>
      <c r="S1557" t="n">
        <v>0.9359837330302571</v>
      </c>
      <c r="T1557" t="n">
        <v>0.3523359870450334</v>
      </c>
      <c r="U1557" t="n">
        <v>0.7396313948420722</v>
      </c>
    </row>
    <row r="1558">
      <c r="A1558" t="inlineStr">
        <is>
          <t>1350103</t>
        </is>
      </c>
      <c r="B1558" s="70">
        <f>SUMPRODUCT(K1558:N1558,PAINEL_PESOS!$C$16:$C$19)</f>
        <v/>
      </c>
      <c r="C1558" s="70">
        <f>SUMPRODUCT(O1558:Q1558,PAINEL_PESOS!$C$21:$C$23)</f>
        <v/>
      </c>
      <c r="D1558" s="70">
        <f>SUMPRODUCT(R1558:S1558,PAINEL_PESOS!$C$25:$C$26)</f>
        <v/>
      </c>
      <c r="E1558" s="70">
        <f>SUMPRODUCT(T1558:U1558,PAINEL_PESOS!$C$28:$C$29)</f>
        <v/>
      </c>
      <c r="F1558" s="70" t="n">
        <v>0.99957190884012</v>
      </c>
      <c r="G1558" s="70" t="n">
        <v>0.7187880471819575</v>
      </c>
      <c r="H1558" s="71">
        <f>IF(NOT(AND(PAINEL_PESOS!$D$12="OK - 100%",PAINEL_PESOS!$F$20="OK - 100%",PAINEL_PESOS!$F$24="OK - 100%",PAINEL_PESOS!$F$27="OK - 100%",PAINEL_PESOS!$F$30="OK - 100%")),"", (B1558*PAINEL_PESOS!$B$7+C1558*PAINEL_PESOS!$B$8+D1558*PAINEL_PESOS!$B$9+E1558*PAINEL_PESOS!$B$10)*F1558)</f>
        <v/>
      </c>
      <c r="I1558" s="71">
        <f>IF(H1558="","",H1558-G1558)</f>
        <v/>
      </c>
      <c r="J1558" s="71">
        <f>IF(I1558="","",ABS(I1558))</f>
        <v/>
      </c>
      <c r="K1558" t="n">
        <v>1</v>
      </c>
      <c r="L1558" t="n">
        <v>0.09385826676989249</v>
      </c>
      <c r="M1558" t="n">
        <v>0.7808358351004739</v>
      </c>
      <c r="N1558" t="n">
        <v>0.9991576720468123</v>
      </c>
      <c r="O1558" t="n">
        <v>0.2781644607662805</v>
      </c>
      <c r="P1558" t="n">
        <v>0.999980850966203</v>
      </c>
      <c r="Q1558" t="n">
        <v>0.9987050226419641</v>
      </c>
      <c r="R1558" t="n">
        <v>0.8097626431544025</v>
      </c>
      <c r="S1558" t="n">
        <v>0.8680193757722532</v>
      </c>
      <c r="T1558" t="n">
        <v>0.3664366894412794</v>
      </c>
      <c r="U1558" t="n">
        <v>0.7537222679472846</v>
      </c>
    </row>
    <row r="1559">
      <c r="A1559" t="inlineStr">
        <is>
          <t>1350067</t>
        </is>
      </c>
      <c r="B1559" s="70">
        <f>SUMPRODUCT(K1559:N1559,PAINEL_PESOS!$C$16:$C$19)</f>
        <v/>
      </c>
      <c r="C1559" s="70">
        <f>SUMPRODUCT(O1559:Q1559,PAINEL_PESOS!$C$21:$C$23)</f>
        <v/>
      </c>
      <c r="D1559" s="70">
        <f>SUMPRODUCT(R1559:S1559,PAINEL_PESOS!$C$25:$C$26)</f>
        <v/>
      </c>
      <c r="E1559" s="70">
        <f>SUMPRODUCT(T1559:U1559,PAINEL_PESOS!$C$28:$C$29)</f>
        <v/>
      </c>
      <c r="F1559" s="70" t="n">
        <v>0.9994721312225688</v>
      </c>
      <c r="G1559" s="70" t="n">
        <v>0.7298709845703718</v>
      </c>
      <c r="H1559" s="71">
        <f>IF(NOT(AND(PAINEL_PESOS!$D$12="OK - 100%",PAINEL_PESOS!$F$20="OK - 100%",PAINEL_PESOS!$F$24="OK - 100%",PAINEL_PESOS!$F$27="OK - 100%",PAINEL_PESOS!$F$30="OK - 100%")),"", (B1559*PAINEL_PESOS!$B$7+C1559*PAINEL_PESOS!$B$8+D1559*PAINEL_PESOS!$B$9+E1559*PAINEL_PESOS!$B$10)*F1559)</f>
        <v/>
      </c>
      <c r="I1559" s="71">
        <f>IF(H1559="","",H1559-G1559)</f>
        <v/>
      </c>
      <c r="J1559" s="71">
        <f>IF(I1559="","",ABS(I1559))</f>
        <v/>
      </c>
      <c r="K1559" t="n">
        <v>1</v>
      </c>
      <c r="L1559" t="n">
        <v>0.9999999999999998</v>
      </c>
      <c r="M1559" t="n">
        <v>0.3553871675100561</v>
      </c>
      <c r="N1559" t="n">
        <v>0.9995963879344922</v>
      </c>
      <c r="O1559" t="n">
        <v>0.1749392668402108</v>
      </c>
      <c r="P1559" t="n">
        <v>0.9999999998062424</v>
      </c>
      <c r="Q1559" t="n">
        <v>0.9976805018680782</v>
      </c>
      <c r="R1559" t="n">
        <v>0.5698702021737841</v>
      </c>
      <c r="S1559" t="n">
        <v>0.7192314895693971</v>
      </c>
      <c r="T1559" t="n">
        <v>0.556189799691696</v>
      </c>
      <c r="U1559" t="n">
        <v>0.870855265091703</v>
      </c>
    </row>
    <row r="1560">
      <c r="A1560" t="inlineStr">
        <is>
          <t>1350068</t>
        </is>
      </c>
      <c r="B1560" s="70">
        <f>SUMPRODUCT(K1560:N1560,PAINEL_PESOS!$C$16:$C$19)</f>
        <v/>
      </c>
      <c r="C1560" s="70">
        <f>SUMPRODUCT(O1560:Q1560,PAINEL_PESOS!$C$21:$C$23)</f>
        <v/>
      </c>
      <c r="D1560" s="70">
        <f>SUMPRODUCT(R1560:S1560,PAINEL_PESOS!$C$25:$C$26)</f>
        <v/>
      </c>
      <c r="E1560" s="70">
        <f>SUMPRODUCT(T1560:U1560,PAINEL_PESOS!$C$28:$C$29)</f>
        <v/>
      </c>
      <c r="F1560" s="70" t="n">
        <v>0.999158173472611</v>
      </c>
      <c r="G1560" s="70" t="n">
        <v>0.7405053466730944</v>
      </c>
      <c r="H1560" s="71">
        <f>IF(NOT(AND(PAINEL_PESOS!$D$12="OK - 100%",PAINEL_PESOS!$F$20="OK - 100%",PAINEL_PESOS!$F$24="OK - 100%",PAINEL_PESOS!$F$27="OK - 100%",PAINEL_PESOS!$F$30="OK - 100%")),"", (B1560*PAINEL_PESOS!$B$7+C1560*PAINEL_PESOS!$B$8+D1560*PAINEL_PESOS!$B$9+E1560*PAINEL_PESOS!$B$10)*F1560)</f>
        <v/>
      </c>
      <c r="I1560" s="71">
        <f>IF(H1560="","",H1560-G1560)</f>
        <v/>
      </c>
      <c r="J1560" s="71">
        <f>IF(I1560="","",ABS(I1560))</f>
        <v/>
      </c>
      <c r="K1560" t="n">
        <v>1</v>
      </c>
      <c r="L1560" t="n">
        <v>0.9999999999999998</v>
      </c>
      <c r="M1560" t="n">
        <v>0.5619574680899081</v>
      </c>
      <c r="N1560" t="n">
        <v>0.9989935104000486</v>
      </c>
      <c r="O1560" t="n">
        <v>0.2300657531701913</v>
      </c>
      <c r="P1560" t="n">
        <v>0.997774096152298</v>
      </c>
      <c r="Q1560" t="n">
        <v>0.9969104511014415</v>
      </c>
      <c r="R1560" t="n">
        <v>0.5363667169683259</v>
      </c>
      <c r="S1560" t="n">
        <v>0.7198030761745893</v>
      </c>
      <c r="T1560" t="n">
        <v>0.5472428692851873</v>
      </c>
      <c r="U1560" t="n">
        <v>0.8619789728582061</v>
      </c>
    </row>
    <row r="1561">
      <c r="A1561" t="inlineStr">
        <is>
          <t>1350069</t>
        </is>
      </c>
      <c r="B1561" s="70">
        <f>SUMPRODUCT(K1561:N1561,PAINEL_PESOS!$C$16:$C$19)</f>
        <v/>
      </c>
      <c r="C1561" s="70">
        <f>SUMPRODUCT(O1561:Q1561,PAINEL_PESOS!$C$21:$C$23)</f>
        <v/>
      </c>
      <c r="D1561" s="70">
        <f>SUMPRODUCT(R1561:S1561,PAINEL_PESOS!$C$25:$C$26)</f>
        <v/>
      </c>
      <c r="E1561" s="70">
        <f>SUMPRODUCT(T1561:U1561,PAINEL_PESOS!$C$28:$C$29)</f>
        <v/>
      </c>
      <c r="F1561" s="70" t="n">
        <v>0.9993953421828556</v>
      </c>
      <c r="G1561" s="70" t="n">
        <v>0.7318693409921435</v>
      </c>
      <c r="H1561" s="71">
        <f>IF(NOT(AND(PAINEL_PESOS!$D$12="OK - 100%",PAINEL_PESOS!$F$20="OK - 100%",PAINEL_PESOS!$F$24="OK - 100%",PAINEL_PESOS!$F$27="OK - 100%",PAINEL_PESOS!$F$30="OK - 100%")),"", (B1561*PAINEL_PESOS!$B$7+C1561*PAINEL_PESOS!$B$8+D1561*PAINEL_PESOS!$B$9+E1561*PAINEL_PESOS!$B$10)*F1561)</f>
        <v/>
      </c>
      <c r="I1561" s="71">
        <f>IF(H1561="","",H1561-G1561)</f>
        <v/>
      </c>
      <c r="J1561" s="71">
        <f>IF(I1561="","",ABS(I1561))</f>
        <v/>
      </c>
      <c r="K1561" t="n">
        <v>0.9999634809546923</v>
      </c>
      <c r="L1561" t="n">
        <v>0.9856125358963261</v>
      </c>
      <c r="M1561" t="n">
        <v>0.6691502396428626</v>
      </c>
      <c r="N1561" t="n">
        <v>0.9992669975222287</v>
      </c>
      <c r="O1561" t="n">
        <v>0.1489216069867849</v>
      </c>
      <c r="P1561" t="n">
        <v>0.9999999672485632</v>
      </c>
      <c r="Q1561" t="n">
        <v>0.9974904604009374</v>
      </c>
      <c r="R1561" t="n">
        <v>0.4561532745601514</v>
      </c>
      <c r="S1561" t="n">
        <v>0.7238534700560997</v>
      </c>
      <c r="T1561" t="n">
        <v>0.5412358301116269</v>
      </c>
      <c r="U1561" t="n">
        <v>0.8793165558537313</v>
      </c>
    </row>
    <row r="1562">
      <c r="A1562" t="inlineStr">
        <is>
          <t>1350070</t>
        </is>
      </c>
      <c r="B1562" s="70">
        <f>SUMPRODUCT(K1562:N1562,PAINEL_PESOS!$C$16:$C$19)</f>
        <v/>
      </c>
      <c r="C1562" s="70">
        <f>SUMPRODUCT(O1562:Q1562,PAINEL_PESOS!$C$21:$C$23)</f>
        <v/>
      </c>
      <c r="D1562" s="70">
        <f>SUMPRODUCT(R1562:S1562,PAINEL_PESOS!$C$25:$C$26)</f>
        <v/>
      </c>
      <c r="E1562" s="70">
        <f>SUMPRODUCT(T1562:U1562,PAINEL_PESOS!$C$28:$C$29)</f>
        <v/>
      </c>
      <c r="F1562" s="70" t="n">
        <v>0.9985563933782804</v>
      </c>
      <c r="G1562" s="70" t="n">
        <v>0.7228494610483325</v>
      </c>
      <c r="H1562" s="71">
        <f>IF(NOT(AND(PAINEL_PESOS!$D$12="OK - 100%",PAINEL_PESOS!$F$20="OK - 100%",PAINEL_PESOS!$F$24="OK - 100%",PAINEL_PESOS!$F$27="OK - 100%",PAINEL_PESOS!$F$30="OK - 100%")),"", (B1562*PAINEL_PESOS!$B$7+C1562*PAINEL_PESOS!$B$8+D1562*PAINEL_PESOS!$B$9+E1562*PAINEL_PESOS!$B$10)*F1562)</f>
        <v/>
      </c>
      <c r="I1562" s="71">
        <f>IF(H1562="","",H1562-G1562)</f>
        <v/>
      </c>
      <c r="J1562" s="71">
        <f>IF(I1562="","",ABS(I1562))</f>
        <v/>
      </c>
      <c r="K1562" t="n">
        <v>0.9854857825770953</v>
      </c>
      <c r="L1562" t="n">
        <v>0.9999999999999998</v>
      </c>
      <c r="M1562" t="n">
        <v>0.4436062096760089</v>
      </c>
      <c r="N1562" t="n">
        <v>0.9955086379674074</v>
      </c>
      <c r="O1562" t="n">
        <v>0.2966665961543264</v>
      </c>
      <c r="P1562" t="n">
        <v>0.9981619332230356</v>
      </c>
      <c r="Q1562" t="n">
        <v>0.995858558594144</v>
      </c>
      <c r="R1562" t="n">
        <v>0.3673374735759031</v>
      </c>
      <c r="S1562" t="n">
        <v>0.7271958000448153</v>
      </c>
      <c r="T1562" t="n">
        <v>0.5747779413360021</v>
      </c>
      <c r="U1562" t="n">
        <v>0.8824195839223749</v>
      </c>
    </row>
    <row r="1563">
      <c r="A1563" t="inlineStr">
        <is>
          <t>1350071</t>
        </is>
      </c>
      <c r="B1563" s="70">
        <f>SUMPRODUCT(K1563:N1563,PAINEL_PESOS!$C$16:$C$19)</f>
        <v/>
      </c>
      <c r="C1563" s="70">
        <f>SUMPRODUCT(O1563:Q1563,PAINEL_PESOS!$C$21:$C$23)</f>
        <v/>
      </c>
      <c r="D1563" s="70">
        <f>SUMPRODUCT(R1563:S1563,PAINEL_PESOS!$C$25:$C$26)</f>
        <v/>
      </c>
      <c r="E1563" s="70">
        <f>SUMPRODUCT(T1563:U1563,PAINEL_PESOS!$C$28:$C$29)</f>
        <v/>
      </c>
      <c r="F1563" s="70" t="n">
        <v>0.9990534303836437</v>
      </c>
      <c r="G1563" s="70" t="n">
        <v>0.7243461054571544</v>
      </c>
      <c r="H1563" s="71">
        <f>IF(NOT(AND(PAINEL_PESOS!$D$12="OK - 100%",PAINEL_PESOS!$F$20="OK - 100%",PAINEL_PESOS!$F$24="OK - 100%",PAINEL_PESOS!$F$27="OK - 100%",PAINEL_PESOS!$F$30="OK - 100%")),"", (B1563*PAINEL_PESOS!$B$7+C1563*PAINEL_PESOS!$B$8+D1563*PAINEL_PESOS!$B$9+E1563*PAINEL_PESOS!$B$10)*F1563)</f>
        <v/>
      </c>
      <c r="I1563" s="71">
        <f>IF(H1563="","",H1563-G1563)</f>
        <v/>
      </c>
      <c r="J1563" s="71">
        <f>IF(I1563="","",ABS(I1563))</f>
        <v/>
      </c>
      <c r="K1563" t="n">
        <v>0.9759888537356081</v>
      </c>
      <c r="L1563" t="n">
        <v>0.8591221119287997</v>
      </c>
      <c r="M1563" t="n">
        <v>0.6135917812546734</v>
      </c>
      <c r="N1563" t="n">
        <v>0.9980203198938353</v>
      </c>
      <c r="O1563" t="n">
        <v>0.2528869653898582</v>
      </c>
      <c r="P1563" t="n">
        <v>0.9998493107622657</v>
      </c>
      <c r="Q1563" t="n">
        <v>0.996559715935707</v>
      </c>
      <c r="R1563" t="n">
        <v>0.4938961800778565</v>
      </c>
      <c r="S1563" t="n">
        <v>0.7372246009116331</v>
      </c>
      <c r="T1563" t="n">
        <v>0.4681353184164141</v>
      </c>
      <c r="U1563" t="n">
        <v>0.8781108985718599</v>
      </c>
    </row>
    <row r="1564">
      <c r="A1564" t="inlineStr">
        <is>
          <t>1350072</t>
        </is>
      </c>
      <c r="B1564" s="70">
        <f>SUMPRODUCT(K1564:N1564,PAINEL_PESOS!$C$16:$C$19)</f>
        <v/>
      </c>
      <c r="C1564" s="70">
        <f>SUMPRODUCT(O1564:Q1564,PAINEL_PESOS!$C$21:$C$23)</f>
        <v/>
      </c>
      <c r="D1564" s="70">
        <f>SUMPRODUCT(R1564:S1564,PAINEL_PESOS!$C$25:$C$26)</f>
        <v/>
      </c>
      <c r="E1564" s="70">
        <f>SUMPRODUCT(T1564:U1564,PAINEL_PESOS!$C$28:$C$29)</f>
        <v/>
      </c>
      <c r="F1564" s="70" t="n">
        <v>0.9997050390075168</v>
      </c>
      <c r="G1564" s="70" t="n">
        <v>0.7531159470978921</v>
      </c>
      <c r="H1564" s="71">
        <f>IF(NOT(AND(PAINEL_PESOS!$D$12="OK - 100%",PAINEL_PESOS!$F$20="OK - 100%",PAINEL_PESOS!$F$24="OK - 100%",PAINEL_PESOS!$F$27="OK - 100%",PAINEL_PESOS!$F$30="OK - 100%")),"", (B1564*PAINEL_PESOS!$B$7+C1564*PAINEL_PESOS!$B$8+D1564*PAINEL_PESOS!$B$9+E1564*PAINEL_PESOS!$B$10)*F1564)</f>
        <v/>
      </c>
      <c r="I1564" s="71">
        <f>IF(H1564="","",H1564-G1564)</f>
        <v/>
      </c>
      <c r="J1564" s="71">
        <f>IF(I1564="","",ABS(I1564))</f>
        <v/>
      </c>
      <c r="K1564" t="n">
        <v>0.9999999878438266</v>
      </c>
      <c r="L1564" t="n">
        <v>0.999999939177511</v>
      </c>
      <c r="M1564" t="n">
        <v>0.9268364812945583</v>
      </c>
      <c r="N1564" t="n">
        <v>0.9992924568134428</v>
      </c>
      <c r="O1564" t="n">
        <v>0.09623157257562953</v>
      </c>
      <c r="P1564" t="n">
        <v>0.9999895307024735</v>
      </c>
      <c r="Q1564" t="n">
        <v>0.9989719499376136</v>
      </c>
      <c r="R1564" t="n">
        <v>0.6490422412810259</v>
      </c>
      <c r="S1564" t="n">
        <v>0.7395533955231881</v>
      </c>
      <c r="T1564" t="n">
        <v>0.4379095580209732</v>
      </c>
      <c r="U1564" t="n">
        <v>0.8403402235358191</v>
      </c>
    </row>
    <row r="1565">
      <c r="A1565" t="inlineStr">
        <is>
          <t>1350073</t>
        </is>
      </c>
      <c r="B1565" s="70">
        <f>SUMPRODUCT(K1565:N1565,PAINEL_PESOS!$C$16:$C$19)</f>
        <v/>
      </c>
      <c r="C1565" s="70">
        <f>SUMPRODUCT(O1565:Q1565,PAINEL_PESOS!$C$21:$C$23)</f>
        <v/>
      </c>
      <c r="D1565" s="70">
        <f>SUMPRODUCT(R1565:S1565,PAINEL_PESOS!$C$25:$C$26)</f>
        <v/>
      </c>
      <c r="E1565" s="70">
        <f>SUMPRODUCT(T1565:U1565,PAINEL_PESOS!$C$28:$C$29)</f>
        <v/>
      </c>
      <c r="F1565" s="70" t="n">
        <v>0.9984893879819746</v>
      </c>
      <c r="G1565" s="70" t="n">
        <v>0.7199553816724273</v>
      </c>
      <c r="H1565" s="71">
        <f>IF(NOT(AND(PAINEL_PESOS!$D$12="OK - 100%",PAINEL_PESOS!$F$20="OK - 100%",PAINEL_PESOS!$F$24="OK - 100%",PAINEL_PESOS!$F$27="OK - 100%",PAINEL_PESOS!$F$30="OK - 100%")),"", (B1565*PAINEL_PESOS!$B$7+C1565*PAINEL_PESOS!$B$8+D1565*PAINEL_PESOS!$B$9+E1565*PAINEL_PESOS!$B$10)*F1565)</f>
        <v/>
      </c>
      <c r="I1565" s="71">
        <f>IF(H1565="","",H1565-G1565)</f>
        <v/>
      </c>
      <c r="J1565" s="71">
        <f>IF(I1565="","",ABS(I1565))</f>
        <v/>
      </c>
      <c r="K1565" t="n">
        <v>0.9992668172104899</v>
      </c>
      <c r="L1565" t="n">
        <v>0.9963340914418426</v>
      </c>
      <c r="M1565" t="n">
        <v>0.833484468902112</v>
      </c>
      <c r="N1565" t="n">
        <v>0.9994195910835197</v>
      </c>
      <c r="O1565" t="n">
        <v>0.06944771226146607</v>
      </c>
      <c r="P1565" t="n">
        <v>0.9998544077687653</v>
      </c>
      <c r="Q1565" t="n">
        <v>0.9930585483800252</v>
      </c>
      <c r="R1565" t="n">
        <v>0.3977991663755306</v>
      </c>
      <c r="S1565" t="n">
        <v>0.7473366970835622</v>
      </c>
      <c r="T1565" t="n">
        <v>0.487545243456674</v>
      </c>
      <c r="U1565" t="n">
        <v>0.8465160989812643</v>
      </c>
    </row>
    <row r="1566">
      <c r="A1566" t="inlineStr">
        <is>
          <t>1350074</t>
        </is>
      </c>
      <c r="B1566" s="70">
        <f>SUMPRODUCT(K1566:N1566,PAINEL_PESOS!$C$16:$C$19)</f>
        <v/>
      </c>
      <c r="C1566" s="70">
        <f>SUMPRODUCT(O1566:Q1566,PAINEL_PESOS!$C$21:$C$23)</f>
        <v/>
      </c>
      <c r="D1566" s="70">
        <f>SUMPRODUCT(R1566:S1566,PAINEL_PESOS!$C$25:$C$26)</f>
        <v/>
      </c>
      <c r="E1566" s="70">
        <f>SUMPRODUCT(T1566:U1566,PAINEL_PESOS!$C$28:$C$29)</f>
        <v/>
      </c>
      <c r="F1566" s="70" t="n">
        <v>0.9903022694602222</v>
      </c>
      <c r="G1566" s="70" t="n">
        <v>0.7020258440248381</v>
      </c>
      <c r="H1566" s="71">
        <f>IF(NOT(AND(PAINEL_PESOS!$D$12="OK - 100%",PAINEL_PESOS!$F$20="OK - 100%",PAINEL_PESOS!$F$24="OK - 100%",PAINEL_PESOS!$F$27="OK - 100%",PAINEL_PESOS!$F$30="OK - 100%")),"", (B1566*PAINEL_PESOS!$B$7+C1566*PAINEL_PESOS!$B$8+D1566*PAINEL_PESOS!$B$9+E1566*PAINEL_PESOS!$B$10)*F1566)</f>
        <v/>
      </c>
      <c r="I1566" s="71">
        <f>IF(H1566="","",H1566-G1566)</f>
        <v/>
      </c>
      <c r="J1566" s="71">
        <f>IF(I1566="","",ABS(I1566))</f>
        <v/>
      </c>
      <c r="K1566" t="n">
        <v>0.8614536396245757</v>
      </c>
      <c r="L1566" t="n">
        <v>0.3072681938812131</v>
      </c>
      <c r="M1566" t="n">
        <v>0.8811752249353904</v>
      </c>
      <c r="N1566" t="n">
        <v>0.9986065815982044</v>
      </c>
      <c r="O1566" t="n">
        <v>0.3301749749037703</v>
      </c>
      <c r="P1566" t="n">
        <v>0.9753139207786428</v>
      </c>
      <c r="Q1566" t="n">
        <v>0.9581827872854374</v>
      </c>
      <c r="R1566" t="n">
        <v>0.576026226887952</v>
      </c>
      <c r="S1566" t="n">
        <v>0.7509934462910036</v>
      </c>
      <c r="T1566" t="n">
        <v>0.4778457036565128</v>
      </c>
      <c r="U1566" t="n">
        <v>0.8329729137478451</v>
      </c>
    </row>
    <row r="1567">
      <c r="A1567" t="inlineStr">
        <is>
          <t>1350075</t>
        </is>
      </c>
      <c r="B1567" s="70">
        <f>SUMPRODUCT(K1567:N1567,PAINEL_PESOS!$C$16:$C$19)</f>
        <v/>
      </c>
      <c r="C1567" s="70">
        <f>SUMPRODUCT(O1567:Q1567,PAINEL_PESOS!$C$21:$C$23)</f>
        <v/>
      </c>
      <c r="D1567" s="70">
        <f>SUMPRODUCT(R1567:S1567,PAINEL_PESOS!$C$25:$C$26)</f>
        <v/>
      </c>
      <c r="E1567" s="70">
        <f>SUMPRODUCT(T1567:U1567,PAINEL_PESOS!$C$28:$C$29)</f>
        <v/>
      </c>
      <c r="F1567" s="70" t="n">
        <v>0.9994515395459543</v>
      </c>
      <c r="G1567" s="70" t="n">
        <v>0.7627194242577657</v>
      </c>
      <c r="H1567" s="71">
        <f>IF(NOT(AND(PAINEL_PESOS!$D$12="OK - 100%",PAINEL_PESOS!$F$20="OK - 100%",PAINEL_PESOS!$F$24="OK - 100%",PAINEL_PESOS!$F$27="OK - 100%",PAINEL_PESOS!$F$30="OK - 100%")),"", (B1567*PAINEL_PESOS!$B$7+C1567*PAINEL_PESOS!$B$8+D1567*PAINEL_PESOS!$B$9+E1567*PAINEL_PESOS!$B$10)*F1567)</f>
        <v/>
      </c>
      <c r="I1567" s="71">
        <f>IF(H1567="","",H1567-G1567)</f>
        <v/>
      </c>
      <c r="J1567" s="71">
        <f>IF(I1567="","",ABS(I1567))</f>
        <v/>
      </c>
      <c r="K1567" t="n">
        <v>0.9942311797813653</v>
      </c>
      <c r="L1567" t="n">
        <v>0.9683752101308578</v>
      </c>
      <c r="M1567" t="n">
        <v>0.7406888362348363</v>
      </c>
      <c r="N1567" t="n">
        <v>0.999754098252742</v>
      </c>
      <c r="O1567" t="n">
        <v>0.1210346304930014</v>
      </c>
      <c r="P1567" t="n">
        <v>0.9989029627948307</v>
      </c>
      <c r="Q1567" t="n">
        <v>0.9976907031704738</v>
      </c>
      <c r="R1567" t="n">
        <v>0.774156779969444</v>
      </c>
      <c r="S1567" t="n">
        <v>0.7294614200551868</v>
      </c>
      <c r="T1567" t="n">
        <v>0.4860864459362458</v>
      </c>
      <c r="U1567" t="n">
        <v>0.8521222962657539</v>
      </c>
    </row>
    <row r="1568">
      <c r="A1568" t="inlineStr">
        <is>
          <t>1350076</t>
        </is>
      </c>
      <c r="B1568" s="70">
        <f>SUMPRODUCT(K1568:N1568,PAINEL_PESOS!$C$16:$C$19)</f>
        <v/>
      </c>
      <c r="C1568" s="70">
        <f>SUMPRODUCT(O1568:Q1568,PAINEL_PESOS!$C$21:$C$23)</f>
        <v/>
      </c>
      <c r="D1568" s="70">
        <f>SUMPRODUCT(R1568:S1568,PAINEL_PESOS!$C$25:$C$26)</f>
        <v/>
      </c>
      <c r="E1568" s="70">
        <f>SUMPRODUCT(T1568:U1568,PAINEL_PESOS!$C$28:$C$29)</f>
        <v/>
      </c>
      <c r="F1568" s="70" t="n">
        <v>0.9997674718975514</v>
      </c>
      <c r="G1568" s="70" t="n">
        <v>0.7411721722688154</v>
      </c>
      <c r="H1568" s="71">
        <f>IF(NOT(AND(PAINEL_PESOS!$D$12="OK - 100%",PAINEL_PESOS!$F$20="OK - 100%",PAINEL_PESOS!$F$24="OK - 100%",PAINEL_PESOS!$F$27="OK - 100%",PAINEL_PESOS!$F$30="OK - 100%")),"", (B1568*PAINEL_PESOS!$B$7+C1568*PAINEL_PESOS!$B$8+D1568*PAINEL_PESOS!$B$9+E1568*PAINEL_PESOS!$B$10)*F1568)</f>
        <v/>
      </c>
      <c r="I1568" s="71">
        <f>IF(H1568="","",H1568-G1568)</f>
        <v/>
      </c>
      <c r="J1568" s="71">
        <f>IF(I1568="","",ABS(I1568))</f>
        <v/>
      </c>
      <c r="K1568" t="n">
        <v>0.825354175923409</v>
      </c>
      <c r="L1568" t="n">
        <v>0.781692719333156</v>
      </c>
      <c r="M1568" t="n">
        <v>0.6276494223171363</v>
      </c>
      <c r="N1568" t="n">
        <v>0.9994710732461748</v>
      </c>
      <c r="O1568" t="n">
        <v>0.179238867547681</v>
      </c>
      <c r="P1568" t="n">
        <v>0.9998930869372938</v>
      </c>
      <c r="Q1568" t="n">
        <v>0.9991957582464015</v>
      </c>
      <c r="R1568" t="n">
        <v>0.7638250618768553</v>
      </c>
      <c r="S1568" t="n">
        <v>0.7607788355089098</v>
      </c>
      <c r="T1568" t="n">
        <v>0.4889548758955971</v>
      </c>
      <c r="U1568" t="n">
        <v>0.8478955018473742</v>
      </c>
    </row>
    <row r="1569">
      <c r="A1569" t="inlineStr">
        <is>
          <t>1350077</t>
        </is>
      </c>
      <c r="B1569" s="70">
        <f>SUMPRODUCT(K1569:N1569,PAINEL_PESOS!$C$16:$C$19)</f>
        <v/>
      </c>
      <c r="C1569" s="70">
        <f>SUMPRODUCT(O1569:Q1569,PAINEL_PESOS!$C$21:$C$23)</f>
        <v/>
      </c>
      <c r="D1569" s="70">
        <f>SUMPRODUCT(R1569:S1569,PAINEL_PESOS!$C$25:$C$26)</f>
        <v/>
      </c>
      <c r="E1569" s="70">
        <f>SUMPRODUCT(T1569:U1569,PAINEL_PESOS!$C$28:$C$29)</f>
        <v/>
      </c>
      <c r="F1569" s="70" t="n">
        <v>0.9993428378917431</v>
      </c>
      <c r="G1569" s="70" t="n">
        <v>0.7696357173061963</v>
      </c>
      <c r="H1569" s="71">
        <f>IF(NOT(AND(PAINEL_PESOS!$D$12="OK - 100%",PAINEL_PESOS!$F$20="OK - 100%",PAINEL_PESOS!$F$24="OK - 100%",PAINEL_PESOS!$F$27="OK - 100%",PAINEL_PESOS!$F$30="OK - 100%")),"", (B1569*PAINEL_PESOS!$B$7+C1569*PAINEL_PESOS!$B$8+D1569*PAINEL_PESOS!$B$9+E1569*PAINEL_PESOS!$B$10)*F1569)</f>
        <v/>
      </c>
      <c r="I1569" s="71">
        <f>IF(H1569="","",H1569-G1569)</f>
        <v/>
      </c>
      <c r="J1569" s="71">
        <f>IF(I1569="","",ABS(I1569))</f>
        <v/>
      </c>
      <c r="K1569" t="n">
        <v>0.9790243638930745</v>
      </c>
      <c r="L1569" t="n">
        <v>0.9737804548658272</v>
      </c>
      <c r="M1569" t="n">
        <v>0.83236800666961</v>
      </c>
      <c r="N1569" t="n">
        <v>0.9967138181295935</v>
      </c>
      <c r="O1569" t="n">
        <v>0.3687317718276968</v>
      </c>
      <c r="P1569" t="n">
        <v>0.9997430677131409</v>
      </c>
      <c r="Q1569" t="n">
        <v>0.9987066639924178</v>
      </c>
      <c r="R1569" t="n">
        <v>0.6419495793131001</v>
      </c>
      <c r="S1569" t="n">
        <v>0.7501824822592161</v>
      </c>
      <c r="T1569" t="n">
        <v>0.4417178521779077</v>
      </c>
      <c r="U1569" t="n">
        <v>0.8582203647695252</v>
      </c>
    </row>
    <row r="1570">
      <c r="A1570" t="inlineStr">
        <is>
          <t>1350078</t>
        </is>
      </c>
      <c r="B1570" s="70">
        <f>SUMPRODUCT(K1570:N1570,PAINEL_PESOS!$C$16:$C$19)</f>
        <v/>
      </c>
      <c r="C1570" s="70">
        <f>SUMPRODUCT(O1570:Q1570,PAINEL_PESOS!$C$21:$C$23)</f>
        <v/>
      </c>
      <c r="D1570" s="70">
        <f>SUMPRODUCT(R1570:S1570,PAINEL_PESOS!$C$25:$C$26)</f>
        <v/>
      </c>
      <c r="E1570" s="70">
        <f>SUMPRODUCT(T1570:U1570,PAINEL_PESOS!$C$28:$C$29)</f>
        <v/>
      </c>
      <c r="F1570" s="70" t="n">
        <v>0.9999060728316268</v>
      </c>
      <c r="G1570" s="70" t="n">
        <v>0.7276355659870601</v>
      </c>
      <c r="H1570" s="71">
        <f>IF(NOT(AND(PAINEL_PESOS!$D$12="OK - 100%",PAINEL_PESOS!$F$20="OK - 100%",PAINEL_PESOS!$F$24="OK - 100%",PAINEL_PESOS!$F$27="OK - 100%",PAINEL_PESOS!$F$30="OK - 100%")),"", (B1570*PAINEL_PESOS!$B$7+C1570*PAINEL_PESOS!$B$8+D1570*PAINEL_PESOS!$B$9+E1570*PAINEL_PESOS!$B$10)*F1570)</f>
        <v/>
      </c>
      <c r="I1570" s="71">
        <f>IF(H1570="","",H1570-G1570)</f>
        <v/>
      </c>
      <c r="J1570" s="71">
        <f>IF(I1570="","",ABS(I1570))</f>
        <v/>
      </c>
      <c r="K1570" t="n">
        <v>1</v>
      </c>
      <c r="L1570" t="n">
        <v>0.9995659369737842</v>
      </c>
      <c r="M1570" t="n">
        <v>0.6673942424311952</v>
      </c>
      <c r="N1570" t="n">
        <v>0.999735068474769</v>
      </c>
      <c r="O1570" t="n">
        <v>0.09543492712557944</v>
      </c>
      <c r="P1570" t="n">
        <v>0.9999975017909847</v>
      </c>
      <c r="Q1570" t="n">
        <v>0.9996947083200615</v>
      </c>
      <c r="R1570" t="n">
        <v>0.5758030395832576</v>
      </c>
      <c r="S1570" t="n">
        <v>0.7240678270268603</v>
      </c>
      <c r="T1570" t="n">
        <v>0.4613673200754639</v>
      </c>
      <c r="U1570" t="n">
        <v>0.8302941017934277</v>
      </c>
    </row>
    <row r="1571">
      <c r="A1571" t="inlineStr">
        <is>
          <t>1350079</t>
        </is>
      </c>
      <c r="B1571" s="70">
        <f>SUMPRODUCT(K1571:N1571,PAINEL_PESOS!$C$16:$C$19)</f>
        <v/>
      </c>
      <c r="C1571" s="70">
        <f>SUMPRODUCT(O1571:Q1571,PAINEL_PESOS!$C$21:$C$23)</f>
        <v/>
      </c>
      <c r="D1571" s="70">
        <f>SUMPRODUCT(R1571:S1571,PAINEL_PESOS!$C$25:$C$26)</f>
        <v/>
      </c>
      <c r="E1571" s="70">
        <f>SUMPRODUCT(T1571:U1571,PAINEL_PESOS!$C$28:$C$29)</f>
        <v/>
      </c>
      <c r="F1571" s="70" t="n">
        <v>0.999975422757484</v>
      </c>
      <c r="G1571" s="70" t="n">
        <v>0.6871145396866136</v>
      </c>
      <c r="H1571" s="71">
        <f>IF(NOT(AND(PAINEL_PESOS!$D$12="OK - 100%",PAINEL_PESOS!$F$20="OK - 100%",PAINEL_PESOS!$F$24="OK - 100%",PAINEL_PESOS!$F$27="OK - 100%",PAINEL_PESOS!$F$30="OK - 100%")),"", (B1571*PAINEL_PESOS!$B$7+C1571*PAINEL_PESOS!$B$8+D1571*PAINEL_PESOS!$B$9+E1571*PAINEL_PESOS!$B$10)*F1571)</f>
        <v/>
      </c>
      <c r="I1571" s="71">
        <f>IF(H1571="","",H1571-G1571)</f>
        <v/>
      </c>
      <c r="J1571" s="71">
        <f>IF(I1571="","",ABS(I1571))</f>
        <v/>
      </c>
      <c r="K1571" t="n">
        <v>1</v>
      </c>
      <c r="L1571" t="n">
        <v>0.996938556208546</v>
      </c>
      <c r="M1571" t="n">
        <v>0.7379044333710855</v>
      </c>
      <c r="N1571" t="n">
        <v>0.999904886534259</v>
      </c>
      <c r="O1571" t="n">
        <v>0.2108360772849986</v>
      </c>
      <c r="P1571" t="n">
        <v>0.9999983881103436</v>
      </c>
      <c r="Q1571" t="n">
        <v>0.9999346960737101</v>
      </c>
      <c r="R1571" t="n">
        <v>0.3114304506746254</v>
      </c>
      <c r="S1571" t="n">
        <v>0.6522136858892447</v>
      </c>
      <c r="T1571" t="n">
        <v>0.4215426787592775</v>
      </c>
      <c r="U1571" t="n">
        <v>0.7706445588326502</v>
      </c>
    </row>
    <row r="1572">
      <c r="A1572" t="inlineStr">
        <is>
          <t>1350080</t>
        </is>
      </c>
      <c r="B1572" s="70">
        <f>SUMPRODUCT(K1572:N1572,PAINEL_PESOS!$C$16:$C$19)</f>
        <v/>
      </c>
      <c r="C1572" s="70">
        <f>SUMPRODUCT(O1572:Q1572,PAINEL_PESOS!$C$21:$C$23)</f>
        <v/>
      </c>
      <c r="D1572" s="70">
        <f>SUMPRODUCT(R1572:S1572,PAINEL_PESOS!$C$25:$C$26)</f>
        <v/>
      </c>
      <c r="E1572" s="70">
        <f>SUMPRODUCT(T1572:U1572,PAINEL_PESOS!$C$28:$C$29)</f>
        <v/>
      </c>
      <c r="F1572" s="70" t="n">
        <v>0.9999747458382742</v>
      </c>
      <c r="G1572" s="70" t="n">
        <v>0.694684403761239</v>
      </c>
      <c r="H1572" s="71">
        <f>IF(NOT(AND(PAINEL_PESOS!$D$12="OK - 100%",PAINEL_PESOS!$F$20="OK - 100%",PAINEL_PESOS!$F$24="OK - 100%",PAINEL_PESOS!$F$27="OK - 100%",PAINEL_PESOS!$F$30="OK - 100%")),"", (B1572*PAINEL_PESOS!$B$7+C1572*PAINEL_PESOS!$B$8+D1572*PAINEL_PESOS!$B$9+E1572*PAINEL_PESOS!$B$10)*F1572)</f>
        <v/>
      </c>
      <c r="I1572" s="71">
        <f>IF(H1572="","",H1572-G1572)</f>
        <v/>
      </c>
      <c r="J1572" s="71">
        <f>IF(I1572="","",ABS(I1572))</f>
        <v/>
      </c>
      <c r="K1572" t="n">
        <v>1</v>
      </c>
      <c r="L1572" t="n">
        <v>0.9999999999999997</v>
      </c>
      <c r="M1572" t="n">
        <v>0.8555986213565607</v>
      </c>
      <c r="N1572" t="n">
        <v>0.99990979756192</v>
      </c>
      <c r="O1572" t="n">
        <v>0.2598335590019769</v>
      </c>
      <c r="P1572" t="n">
        <v>0.9999970728223573</v>
      </c>
      <c r="Q1572" t="n">
        <v>0.9999289293517127</v>
      </c>
      <c r="R1572" t="n">
        <v>0.2325035059003277</v>
      </c>
      <c r="S1572" t="n">
        <v>0.6701833596491324</v>
      </c>
      <c r="T1572" t="n">
        <v>0.4033851371389293</v>
      </c>
      <c r="U1572" t="n">
        <v>0.8172829967476607</v>
      </c>
    </row>
    <row r="1573">
      <c r="A1573" t="inlineStr">
        <is>
          <t>1350081</t>
        </is>
      </c>
      <c r="B1573" s="70">
        <f>SUMPRODUCT(K1573:N1573,PAINEL_PESOS!$C$16:$C$19)</f>
        <v/>
      </c>
      <c r="C1573" s="70">
        <f>SUMPRODUCT(O1573:Q1573,PAINEL_PESOS!$C$21:$C$23)</f>
        <v/>
      </c>
      <c r="D1573" s="70">
        <f>SUMPRODUCT(R1573:S1573,PAINEL_PESOS!$C$25:$C$26)</f>
        <v/>
      </c>
      <c r="E1573" s="70">
        <f>SUMPRODUCT(T1573:U1573,PAINEL_PESOS!$C$28:$C$29)</f>
        <v/>
      </c>
      <c r="F1573" s="70" t="n">
        <v>0.9999692489954196</v>
      </c>
      <c r="G1573" s="70" t="n">
        <v>0.683258456118082</v>
      </c>
      <c r="H1573" s="71">
        <f>IF(NOT(AND(PAINEL_PESOS!$D$12="OK - 100%",PAINEL_PESOS!$F$20="OK - 100%",PAINEL_PESOS!$F$24="OK - 100%",PAINEL_PESOS!$F$27="OK - 100%",PAINEL_PESOS!$F$30="OK - 100%")),"", (B1573*PAINEL_PESOS!$B$7+C1573*PAINEL_PESOS!$B$8+D1573*PAINEL_PESOS!$B$9+E1573*PAINEL_PESOS!$B$10)*F1573)</f>
        <v/>
      </c>
      <c r="I1573" s="71">
        <f>IF(H1573="","",H1573-G1573)</f>
        <v/>
      </c>
      <c r="J1573" s="71">
        <f>IF(I1573="","",ABS(I1573))</f>
        <v/>
      </c>
      <c r="K1573" t="n">
        <v>1</v>
      </c>
      <c r="L1573" t="n">
        <v>0.9834157163181715</v>
      </c>
      <c r="M1573" t="n">
        <v>0.8532802256122105</v>
      </c>
      <c r="N1573" t="n">
        <v>0.9999209898320151</v>
      </c>
      <c r="O1573" t="n">
        <v>0.2794818807648096</v>
      </c>
      <c r="P1573" t="n">
        <v>0.9999975449519055</v>
      </c>
      <c r="Q1573" t="n">
        <v>0.9998960583233635</v>
      </c>
      <c r="R1573" t="n">
        <v>0.2171893859313863</v>
      </c>
      <c r="S1573" t="n">
        <v>0.6118570708996796</v>
      </c>
      <c r="T1573" t="n">
        <v>0.4305743469857714</v>
      </c>
      <c r="U1573" t="n">
        <v>0.768722815460215</v>
      </c>
    </row>
    <row r="1574">
      <c r="A1574" t="inlineStr">
        <is>
          <t>1350082</t>
        </is>
      </c>
      <c r="B1574" s="70">
        <f>SUMPRODUCT(K1574:N1574,PAINEL_PESOS!$C$16:$C$19)</f>
        <v/>
      </c>
      <c r="C1574" s="70">
        <f>SUMPRODUCT(O1574:Q1574,PAINEL_PESOS!$C$21:$C$23)</f>
        <v/>
      </c>
      <c r="D1574" s="70">
        <f>SUMPRODUCT(R1574:S1574,PAINEL_PESOS!$C$25:$C$26)</f>
        <v/>
      </c>
      <c r="E1574" s="70">
        <f>SUMPRODUCT(T1574:U1574,PAINEL_PESOS!$C$28:$C$29)</f>
        <v/>
      </c>
      <c r="F1574" s="70" t="n">
        <v>0.9999731307421829</v>
      </c>
      <c r="G1574" s="70" t="n">
        <v>0.6861096913650027</v>
      </c>
      <c r="H1574" s="71">
        <f>IF(NOT(AND(PAINEL_PESOS!$D$12="OK - 100%",PAINEL_PESOS!$F$20="OK - 100%",PAINEL_PESOS!$F$24="OK - 100%",PAINEL_PESOS!$F$27="OK - 100%",PAINEL_PESOS!$F$30="OK - 100%")),"", (B1574*PAINEL_PESOS!$B$7+C1574*PAINEL_PESOS!$B$8+D1574*PAINEL_PESOS!$B$9+E1574*PAINEL_PESOS!$B$10)*F1574)</f>
        <v/>
      </c>
      <c r="I1574" s="71">
        <f>IF(H1574="","",H1574-G1574)</f>
        <v/>
      </c>
      <c r="J1574" s="71">
        <f>IF(I1574="","",ABS(I1574))</f>
        <v/>
      </c>
      <c r="K1574" t="n">
        <v>0.9993464593238388</v>
      </c>
      <c r="L1574" t="n">
        <v>0.992161603847476</v>
      </c>
      <c r="M1574" t="n">
        <v>0.8520932458770739</v>
      </c>
      <c r="N1574" t="n">
        <v>0.9999143851351447</v>
      </c>
      <c r="O1574" t="n">
        <v>0.265921030241282</v>
      </c>
      <c r="P1574" t="n">
        <v>0.9999972754689052</v>
      </c>
      <c r="Q1574" t="n">
        <v>0.9999185363808067</v>
      </c>
      <c r="R1574" t="n">
        <v>0.3125088130359968</v>
      </c>
      <c r="S1574" t="n">
        <v>0.6125511625722639</v>
      </c>
      <c r="T1574" t="n">
        <v>0.4251115205650084</v>
      </c>
      <c r="U1574" t="n">
        <v>0.7065377789560012</v>
      </c>
    </row>
    <row r="1575">
      <c r="A1575" t="inlineStr">
        <is>
          <t>1350083</t>
        </is>
      </c>
      <c r="B1575" s="70">
        <f>SUMPRODUCT(K1575:N1575,PAINEL_PESOS!$C$16:$C$19)</f>
        <v/>
      </c>
      <c r="C1575" s="70">
        <f>SUMPRODUCT(O1575:Q1575,PAINEL_PESOS!$C$21:$C$23)</f>
        <v/>
      </c>
      <c r="D1575" s="70">
        <f>SUMPRODUCT(R1575:S1575,PAINEL_PESOS!$C$25:$C$26)</f>
        <v/>
      </c>
      <c r="E1575" s="70">
        <f>SUMPRODUCT(T1575:U1575,PAINEL_PESOS!$C$28:$C$29)</f>
        <v/>
      </c>
      <c r="F1575" s="70" t="n">
        <v>0.9972215345960276</v>
      </c>
      <c r="G1575" s="70" t="n">
        <v>0.7493656331282396</v>
      </c>
      <c r="H1575" s="71">
        <f>IF(NOT(AND(PAINEL_PESOS!$D$12="OK - 100%",PAINEL_PESOS!$F$20="OK - 100%",PAINEL_PESOS!$F$24="OK - 100%",PAINEL_PESOS!$F$27="OK - 100%",PAINEL_PESOS!$F$30="OK - 100%")),"", (B1575*PAINEL_PESOS!$B$7+C1575*PAINEL_PESOS!$B$8+D1575*PAINEL_PESOS!$B$9+E1575*PAINEL_PESOS!$B$10)*F1575)</f>
        <v/>
      </c>
      <c r="I1575" s="71">
        <f>IF(H1575="","",H1575-G1575)</f>
        <v/>
      </c>
      <c r="J1575" s="71">
        <f>IF(I1575="","",ABS(I1575))</f>
        <v/>
      </c>
      <c r="K1575" t="n">
        <v>0.9893909581532697</v>
      </c>
      <c r="L1575" t="n">
        <v>0.9546899653908104</v>
      </c>
      <c r="M1575" t="n">
        <v>0.611319350528757</v>
      </c>
      <c r="N1575" t="n">
        <v>0.9937087214996196</v>
      </c>
      <c r="O1575" t="n">
        <v>0.4546593294722541</v>
      </c>
      <c r="P1575" t="n">
        <v>0.9964795812042824</v>
      </c>
      <c r="Q1575" t="n">
        <v>0.990713713520866</v>
      </c>
      <c r="R1575" t="n">
        <v>0.4973103511619894</v>
      </c>
      <c r="S1575" t="n">
        <v>0.8123257435775749</v>
      </c>
      <c r="T1575" t="n">
        <v>0.4162798772794876</v>
      </c>
      <c r="U1575" t="n">
        <v>0.8832559466362189</v>
      </c>
    </row>
    <row r="1576">
      <c r="A1576" t="inlineStr">
        <is>
          <t>1350084</t>
        </is>
      </c>
      <c r="B1576" s="70">
        <f>SUMPRODUCT(K1576:N1576,PAINEL_PESOS!$C$16:$C$19)</f>
        <v/>
      </c>
      <c r="C1576" s="70">
        <f>SUMPRODUCT(O1576:Q1576,PAINEL_PESOS!$C$21:$C$23)</f>
        <v/>
      </c>
      <c r="D1576" s="70">
        <f>SUMPRODUCT(R1576:S1576,PAINEL_PESOS!$C$25:$C$26)</f>
        <v/>
      </c>
      <c r="E1576" s="70">
        <f>SUMPRODUCT(T1576:U1576,PAINEL_PESOS!$C$28:$C$29)</f>
        <v/>
      </c>
      <c r="F1576" s="70" t="n">
        <v>0.9956758793064711</v>
      </c>
      <c r="G1576" s="70" t="n">
        <v>0.7053246448129872</v>
      </c>
      <c r="H1576" s="71">
        <f>IF(NOT(AND(PAINEL_PESOS!$D$12="OK - 100%",PAINEL_PESOS!$F$20="OK - 100%",PAINEL_PESOS!$F$24="OK - 100%",PAINEL_PESOS!$F$27="OK - 100%",PAINEL_PESOS!$F$30="OK - 100%")),"", (B1576*PAINEL_PESOS!$B$7+C1576*PAINEL_PESOS!$B$8+D1576*PAINEL_PESOS!$B$9+E1576*PAINEL_PESOS!$B$10)*F1576)</f>
        <v/>
      </c>
      <c r="I1576" s="71">
        <f>IF(H1576="","",H1576-G1576)</f>
        <v/>
      </c>
      <c r="J1576" s="71">
        <f>IF(I1576="","",ABS(I1576))</f>
        <v/>
      </c>
      <c r="K1576" t="n">
        <v>0.9816257314189129</v>
      </c>
      <c r="L1576" t="n">
        <v>0.9999987882583403</v>
      </c>
      <c r="M1576" t="n">
        <v>0.5359630855536964</v>
      </c>
      <c r="N1576" t="n">
        <v>0.9961413102147151</v>
      </c>
      <c r="O1576" t="n">
        <v>0.2745561743812697</v>
      </c>
      <c r="P1576" t="n">
        <v>0.9990156321792165</v>
      </c>
      <c r="Q1576" t="n">
        <v>0.9813914187722533</v>
      </c>
      <c r="R1576" t="n">
        <v>0.4284397629127804</v>
      </c>
      <c r="S1576" t="n">
        <v>0.742707454647944</v>
      </c>
      <c r="T1576" t="n">
        <v>0.3405588106364769</v>
      </c>
      <c r="U1576" t="n">
        <v>0.8952230904263039</v>
      </c>
    </row>
    <row r="1577">
      <c r="A1577" t="inlineStr">
        <is>
          <t>1350085</t>
        </is>
      </c>
      <c r="B1577" s="70">
        <f>SUMPRODUCT(K1577:N1577,PAINEL_PESOS!$C$16:$C$19)</f>
        <v/>
      </c>
      <c r="C1577" s="70">
        <f>SUMPRODUCT(O1577:Q1577,PAINEL_PESOS!$C$21:$C$23)</f>
        <v/>
      </c>
      <c r="D1577" s="70">
        <f>SUMPRODUCT(R1577:S1577,PAINEL_PESOS!$C$25:$C$26)</f>
        <v/>
      </c>
      <c r="E1577" s="70">
        <f>SUMPRODUCT(T1577:U1577,PAINEL_PESOS!$C$28:$C$29)</f>
        <v/>
      </c>
      <c r="F1577" s="70" t="n">
        <v>0.9983864358627689</v>
      </c>
      <c r="G1577" s="70" t="n">
        <v>0.731444189857292</v>
      </c>
      <c r="H1577" s="71">
        <f>IF(NOT(AND(PAINEL_PESOS!$D$12="OK - 100%",PAINEL_PESOS!$F$20="OK - 100%",PAINEL_PESOS!$F$24="OK - 100%",PAINEL_PESOS!$F$27="OK - 100%",PAINEL_PESOS!$F$30="OK - 100%")),"", (B1577*PAINEL_PESOS!$B$7+C1577*PAINEL_PESOS!$B$8+D1577*PAINEL_PESOS!$B$9+E1577*PAINEL_PESOS!$B$10)*F1577)</f>
        <v/>
      </c>
      <c r="I1577" s="71">
        <f>IF(H1577="","",H1577-G1577)</f>
        <v/>
      </c>
      <c r="J1577" s="71">
        <f>IF(I1577="","",ABS(I1577))</f>
        <v/>
      </c>
      <c r="K1577" t="n">
        <v>0.9999994514328354</v>
      </c>
      <c r="L1577" t="n">
        <v>0.9999999999999997</v>
      </c>
      <c r="M1577" t="n">
        <v>0.6694310782558373</v>
      </c>
      <c r="N1577" t="n">
        <v>0.9986754950374821</v>
      </c>
      <c r="O1577" t="n">
        <v>0.195430071223192</v>
      </c>
      <c r="P1577" t="n">
        <v>0.9998744755575537</v>
      </c>
      <c r="Q1577" t="n">
        <v>0.9929638284064384</v>
      </c>
      <c r="R1577" t="n">
        <v>0.5629408518400701</v>
      </c>
      <c r="S1577" t="n">
        <v>0.735633383408733</v>
      </c>
      <c r="T1577" t="n">
        <v>0.3717250259591756</v>
      </c>
      <c r="U1577" t="n">
        <v>0.8978127783984129</v>
      </c>
    </row>
    <row r="1578">
      <c r="A1578" t="inlineStr">
        <is>
          <t>1350086</t>
        </is>
      </c>
      <c r="B1578" s="70">
        <f>SUMPRODUCT(K1578:N1578,PAINEL_PESOS!$C$16:$C$19)</f>
        <v/>
      </c>
      <c r="C1578" s="70">
        <f>SUMPRODUCT(O1578:Q1578,PAINEL_PESOS!$C$21:$C$23)</f>
        <v/>
      </c>
      <c r="D1578" s="70">
        <f>SUMPRODUCT(R1578:S1578,PAINEL_PESOS!$C$25:$C$26)</f>
        <v/>
      </c>
      <c r="E1578" s="70">
        <f>SUMPRODUCT(T1578:U1578,PAINEL_PESOS!$C$28:$C$29)</f>
        <v/>
      </c>
      <c r="F1578" s="70" t="n">
        <v>0.9993883219101207</v>
      </c>
      <c r="G1578" s="70" t="n">
        <v>0.7240421479897979</v>
      </c>
      <c r="H1578" s="71">
        <f>IF(NOT(AND(PAINEL_PESOS!$D$12="OK - 100%",PAINEL_PESOS!$F$20="OK - 100%",PAINEL_PESOS!$F$24="OK - 100%",PAINEL_PESOS!$F$27="OK - 100%",PAINEL_PESOS!$F$30="OK - 100%")),"", (B1578*PAINEL_PESOS!$B$7+C1578*PAINEL_PESOS!$B$8+D1578*PAINEL_PESOS!$B$9+E1578*PAINEL_PESOS!$B$10)*F1578)</f>
        <v/>
      </c>
      <c r="I1578" s="71">
        <f>IF(H1578="","",H1578-G1578)</f>
        <v/>
      </c>
      <c r="J1578" s="71">
        <f>IF(I1578="","",ABS(I1578))</f>
        <v/>
      </c>
      <c r="K1578" t="n">
        <v>0.9799970288627824</v>
      </c>
      <c r="L1578" t="n">
        <v>0.999999616273552</v>
      </c>
      <c r="M1578" t="n">
        <v>0.6420410511019164</v>
      </c>
      <c r="N1578" t="n">
        <v>0.9991164176503067</v>
      </c>
      <c r="O1578" t="n">
        <v>0.2058109155080734</v>
      </c>
      <c r="P1578" t="n">
        <v>0.9999327990458645</v>
      </c>
      <c r="Q1578" t="n">
        <v>0.9975663796769384</v>
      </c>
      <c r="R1578" t="n">
        <v>0.6477351309918323</v>
      </c>
      <c r="S1578" t="n">
        <v>0.6523388244457855</v>
      </c>
      <c r="T1578" t="n">
        <v>0.3655121223921091</v>
      </c>
      <c r="U1578" t="n">
        <v>0.850845867264951</v>
      </c>
    </row>
    <row r="1579">
      <c r="A1579" t="inlineStr">
        <is>
          <t>1350087</t>
        </is>
      </c>
      <c r="B1579" s="70">
        <f>SUMPRODUCT(K1579:N1579,PAINEL_PESOS!$C$16:$C$19)</f>
        <v/>
      </c>
      <c r="C1579" s="70">
        <f>SUMPRODUCT(O1579:Q1579,PAINEL_PESOS!$C$21:$C$23)</f>
        <v/>
      </c>
      <c r="D1579" s="70">
        <f>SUMPRODUCT(R1579:S1579,PAINEL_PESOS!$C$25:$C$26)</f>
        <v/>
      </c>
      <c r="E1579" s="70">
        <f>SUMPRODUCT(T1579:U1579,PAINEL_PESOS!$C$28:$C$29)</f>
        <v/>
      </c>
      <c r="F1579" s="70" t="n">
        <v>0.9980964805667035</v>
      </c>
      <c r="G1579" s="70" t="n">
        <v>0.7170746490303532</v>
      </c>
      <c r="H1579" s="71">
        <f>IF(NOT(AND(PAINEL_PESOS!$D$12="OK - 100%",PAINEL_PESOS!$F$20="OK - 100%",PAINEL_PESOS!$F$24="OK - 100%",PAINEL_PESOS!$F$27="OK - 100%",PAINEL_PESOS!$F$30="OK - 100%")),"", (B1579*PAINEL_PESOS!$B$7+C1579*PAINEL_PESOS!$B$8+D1579*PAINEL_PESOS!$B$9+E1579*PAINEL_PESOS!$B$10)*F1579)</f>
        <v/>
      </c>
      <c r="I1579" s="71">
        <f>IF(H1579="","",H1579-G1579)</f>
        <v/>
      </c>
      <c r="J1579" s="71">
        <f>IF(I1579="","",ABS(I1579))</f>
        <v/>
      </c>
      <c r="K1579" t="n">
        <v>0.9350412302296959</v>
      </c>
      <c r="L1579" t="n">
        <v>0.9999999999999998</v>
      </c>
      <c r="M1579" t="n">
        <v>0.5972791615869418</v>
      </c>
      <c r="N1579" t="n">
        <v>0.9976087890198665</v>
      </c>
      <c r="O1579" t="n">
        <v>0.3150703103912502</v>
      </c>
      <c r="P1579" t="n">
        <v>0.9994174723050822</v>
      </c>
      <c r="Q1579" t="n">
        <v>0.9922450548975491</v>
      </c>
      <c r="R1579" t="n">
        <v>0.575177625869264</v>
      </c>
      <c r="S1579" t="n">
        <v>0.7031022916987546</v>
      </c>
      <c r="T1579" t="n">
        <v>0.3156112028675639</v>
      </c>
      <c r="U1579" t="n">
        <v>0.8508601394452937</v>
      </c>
    </row>
    <row r="1580">
      <c r="A1580" t="inlineStr">
        <is>
          <t>1350088</t>
        </is>
      </c>
      <c r="B1580" s="70">
        <f>SUMPRODUCT(K1580:N1580,PAINEL_PESOS!$C$16:$C$19)</f>
        <v/>
      </c>
      <c r="C1580" s="70">
        <f>SUMPRODUCT(O1580:Q1580,PAINEL_PESOS!$C$21:$C$23)</f>
        <v/>
      </c>
      <c r="D1580" s="70">
        <f>SUMPRODUCT(R1580:S1580,PAINEL_PESOS!$C$25:$C$26)</f>
        <v/>
      </c>
      <c r="E1580" s="70">
        <f>SUMPRODUCT(T1580:U1580,PAINEL_PESOS!$C$28:$C$29)</f>
        <v/>
      </c>
      <c r="F1580" s="70" t="n">
        <v>0.9936529881579329</v>
      </c>
      <c r="G1580" s="70" t="n">
        <v>0.7073340972695662</v>
      </c>
      <c r="H1580" s="71">
        <f>IF(NOT(AND(PAINEL_PESOS!$D$12="OK - 100%",PAINEL_PESOS!$F$20="OK - 100%",PAINEL_PESOS!$F$24="OK - 100%",PAINEL_PESOS!$F$27="OK - 100%",PAINEL_PESOS!$F$30="OK - 100%")),"", (B1580*PAINEL_PESOS!$B$7+C1580*PAINEL_PESOS!$B$8+D1580*PAINEL_PESOS!$B$9+E1580*PAINEL_PESOS!$B$10)*F1580)</f>
        <v/>
      </c>
      <c r="I1580" s="71">
        <f>IF(H1580="","",H1580-G1580)</f>
        <v/>
      </c>
      <c r="J1580" s="71">
        <f>IF(I1580="","",ABS(I1580))</f>
        <v/>
      </c>
      <c r="K1580" t="n">
        <v>1</v>
      </c>
      <c r="L1580" t="n">
        <v>0.9999999999999997</v>
      </c>
      <c r="M1580" t="n">
        <v>0.6605878076967293</v>
      </c>
      <c r="N1580" t="n">
        <v>0.9857327378328817</v>
      </c>
      <c r="O1580" t="n">
        <v>0.4474944848895481</v>
      </c>
      <c r="P1580" t="n">
        <v>0.9945173746226691</v>
      </c>
      <c r="Q1580" t="n">
        <v>0.9780242466004184</v>
      </c>
      <c r="R1580" t="n">
        <v>0.3473271477010212</v>
      </c>
      <c r="S1580" t="n">
        <v>0.7091536702597945</v>
      </c>
      <c r="T1580" t="n">
        <v>0.3293182689316649</v>
      </c>
      <c r="U1580" t="n">
        <v>0.8725010907851917</v>
      </c>
    </row>
    <row r="1581">
      <c r="A1581" t="inlineStr">
        <is>
          <t>1350089</t>
        </is>
      </c>
      <c r="B1581" s="70">
        <f>SUMPRODUCT(K1581:N1581,PAINEL_PESOS!$C$16:$C$19)</f>
        <v/>
      </c>
      <c r="C1581" s="70">
        <f>SUMPRODUCT(O1581:Q1581,PAINEL_PESOS!$C$21:$C$23)</f>
        <v/>
      </c>
      <c r="D1581" s="70">
        <f>SUMPRODUCT(R1581:S1581,PAINEL_PESOS!$C$25:$C$26)</f>
        <v/>
      </c>
      <c r="E1581" s="70">
        <f>SUMPRODUCT(T1581:U1581,PAINEL_PESOS!$C$28:$C$29)</f>
        <v/>
      </c>
      <c r="F1581" s="70" t="n">
        <v>0.9978065758835286</v>
      </c>
      <c r="G1581" s="70" t="n">
        <v>0.7030826888604581</v>
      </c>
      <c r="H1581" s="71">
        <f>IF(NOT(AND(PAINEL_PESOS!$D$12="OK - 100%",PAINEL_PESOS!$F$20="OK - 100%",PAINEL_PESOS!$F$24="OK - 100%",PAINEL_PESOS!$F$27="OK - 100%",PAINEL_PESOS!$F$30="OK - 100%")),"", (B1581*PAINEL_PESOS!$B$7+C1581*PAINEL_PESOS!$B$8+D1581*PAINEL_PESOS!$B$9+E1581*PAINEL_PESOS!$B$10)*F1581)</f>
        <v/>
      </c>
      <c r="I1581" s="71">
        <f>IF(H1581="","",H1581-G1581)</f>
        <v/>
      </c>
      <c r="J1581" s="71">
        <f>IF(I1581="","",ABS(I1581))</f>
        <v/>
      </c>
      <c r="K1581" t="n">
        <v>1</v>
      </c>
      <c r="L1581" t="n">
        <v>0.9999999999999998</v>
      </c>
      <c r="M1581" t="n">
        <v>0.7270948804525199</v>
      </c>
      <c r="N1581" t="n">
        <v>0.9989220280852834</v>
      </c>
      <c r="O1581" t="n">
        <v>0.3437242900470929</v>
      </c>
      <c r="P1581" t="n">
        <v>0.999992845816575</v>
      </c>
      <c r="Q1581" t="n">
        <v>0.990032505348064</v>
      </c>
      <c r="R1581" t="n">
        <v>0.3607055056698422</v>
      </c>
      <c r="S1581" t="n">
        <v>0.7128562286172841</v>
      </c>
      <c r="T1581" t="n">
        <v>0.2822141204319819</v>
      </c>
      <c r="U1581" t="n">
        <v>0.8624084963074993</v>
      </c>
    </row>
    <row r="1582">
      <c r="A1582" t="inlineStr">
        <is>
          <t>1350090</t>
        </is>
      </c>
      <c r="B1582" s="70">
        <f>SUMPRODUCT(K1582:N1582,PAINEL_PESOS!$C$16:$C$19)</f>
        <v/>
      </c>
      <c r="C1582" s="70">
        <f>SUMPRODUCT(O1582:Q1582,PAINEL_PESOS!$C$21:$C$23)</f>
        <v/>
      </c>
      <c r="D1582" s="70">
        <f>SUMPRODUCT(R1582:S1582,PAINEL_PESOS!$C$25:$C$26)</f>
        <v/>
      </c>
      <c r="E1582" s="70">
        <f>SUMPRODUCT(T1582:U1582,PAINEL_PESOS!$C$28:$C$29)</f>
        <v/>
      </c>
      <c r="F1582" s="70" t="n">
        <v>0.9973176961956339</v>
      </c>
      <c r="G1582" s="70" t="n">
        <v>0.6843215016348106</v>
      </c>
      <c r="H1582" s="71">
        <f>IF(NOT(AND(PAINEL_PESOS!$D$12="OK - 100%",PAINEL_PESOS!$F$20="OK - 100%",PAINEL_PESOS!$F$24="OK - 100%",PAINEL_PESOS!$F$27="OK - 100%",PAINEL_PESOS!$F$30="OK - 100%")),"", (B1582*PAINEL_PESOS!$B$7+C1582*PAINEL_PESOS!$B$8+D1582*PAINEL_PESOS!$B$9+E1582*PAINEL_PESOS!$B$10)*F1582)</f>
        <v/>
      </c>
      <c r="I1582" s="71">
        <f>IF(H1582="","",H1582-G1582)</f>
        <v/>
      </c>
      <c r="J1582" s="71">
        <f>IF(I1582="","",ABS(I1582))</f>
        <v/>
      </c>
      <c r="K1582" t="n">
        <v>0.9770076679436981</v>
      </c>
      <c r="L1582" t="n">
        <v>0.4215376136011186</v>
      </c>
      <c r="M1582" t="n">
        <v>0.8005067308261735</v>
      </c>
      <c r="N1582" t="n">
        <v>0.9972023930156131</v>
      </c>
      <c r="O1582" t="n">
        <v>0.3130982769279251</v>
      </c>
      <c r="P1582" t="n">
        <v>0.9983930715807952</v>
      </c>
      <c r="Q1582" t="n">
        <v>0.9888905515114186</v>
      </c>
      <c r="R1582" t="n">
        <v>0.3919584029044898</v>
      </c>
      <c r="S1582" t="n">
        <v>0.8554587257136951</v>
      </c>
      <c r="T1582" t="n">
        <v>0.3188647723599676</v>
      </c>
      <c r="U1582" t="n">
        <v>0.7912989355307313</v>
      </c>
    </row>
    <row r="1583">
      <c r="A1583" t="inlineStr">
        <is>
          <t>1350091</t>
        </is>
      </c>
      <c r="B1583" s="70">
        <f>SUMPRODUCT(K1583:N1583,PAINEL_PESOS!$C$16:$C$19)</f>
        <v/>
      </c>
      <c r="C1583" s="70">
        <f>SUMPRODUCT(O1583:Q1583,PAINEL_PESOS!$C$21:$C$23)</f>
        <v/>
      </c>
      <c r="D1583" s="70">
        <f>SUMPRODUCT(R1583:S1583,PAINEL_PESOS!$C$25:$C$26)</f>
        <v/>
      </c>
      <c r="E1583" s="70">
        <f>SUMPRODUCT(T1583:U1583,PAINEL_PESOS!$C$28:$C$29)</f>
        <v/>
      </c>
      <c r="F1583" s="70" t="n">
        <v>0.998768686853446</v>
      </c>
      <c r="G1583" s="70" t="n">
        <v>0.7098551650442951</v>
      </c>
      <c r="H1583" s="71">
        <f>IF(NOT(AND(PAINEL_PESOS!$D$12="OK - 100%",PAINEL_PESOS!$F$20="OK - 100%",PAINEL_PESOS!$F$24="OK - 100%",PAINEL_PESOS!$F$27="OK - 100%",PAINEL_PESOS!$F$30="OK - 100%")),"", (B1583*PAINEL_PESOS!$B$7+C1583*PAINEL_PESOS!$B$8+D1583*PAINEL_PESOS!$B$9+E1583*PAINEL_PESOS!$B$10)*F1583)</f>
        <v/>
      </c>
      <c r="I1583" s="71">
        <f>IF(H1583="","",H1583-G1583)</f>
        <v/>
      </c>
      <c r="J1583" s="71">
        <f>IF(I1583="","",ABS(I1583))</f>
        <v/>
      </c>
      <c r="K1583" t="n">
        <v>1</v>
      </c>
      <c r="L1583" t="n">
        <v>0.9999999999999998</v>
      </c>
      <c r="M1583" t="n">
        <v>0.7018042034913656</v>
      </c>
      <c r="N1583" t="n">
        <v>0.999099264507789</v>
      </c>
      <c r="O1583" t="n">
        <v>0.2631231702017405</v>
      </c>
      <c r="P1583" t="n">
        <v>0.9999882257272241</v>
      </c>
      <c r="Q1583" t="n">
        <v>0.9945688009568308</v>
      </c>
      <c r="R1583" t="n">
        <v>0.5945923023220653</v>
      </c>
      <c r="S1583" t="n">
        <v>0.6733876458829954</v>
      </c>
      <c r="T1583" t="n">
        <v>0.2918825046529837</v>
      </c>
      <c r="U1583" t="n">
        <v>0.7704080547024261</v>
      </c>
    </row>
    <row r="1584">
      <c r="A1584" t="inlineStr">
        <is>
          <t>1350092</t>
        </is>
      </c>
      <c r="B1584" s="70">
        <f>SUMPRODUCT(K1584:N1584,PAINEL_PESOS!$C$16:$C$19)</f>
        <v/>
      </c>
      <c r="C1584" s="70">
        <f>SUMPRODUCT(O1584:Q1584,PAINEL_PESOS!$C$21:$C$23)</f>
        <v/>
      </c>
      <c r="D1584" s="70">
        <f>SUMPRODUCT(R1584:S1584,PAINEL_PESOS!$C$25:$C$26)</f>
        <v/>
      </c>
      <c r="E1584" s="70">
        <f>SUMPRODUCT(T1584:U1584,PAINEL_PESOS!$C$28:$C$29)</f>
        <v/>
      </c>
      <c r="F1584" s="70" t="n">
        <v>0.9997456541136283</v>
      </c>
      <c r="G1584" s="70" t="n">
        <v>0.7063313859935838</v>
      </c>
      <c r="H1584" s="71">
        <f>IF(NOT(AND(PAINEL_PESOS!$D$12="OK - 100%",PAINEL_PESOS!$F$20="OK - 100%",PAINEL_PESOS!$F$24="OK - 100%",PAINEL_PESOS!$F$27="OK - 100%",PAINEL_PESOS!$F$30="OK - 100%")),"", (B1584*PAINEL_PESOS!$B$7+C1584*PAINEL_PESOS!$B$8+D1584*PAINEL_PESOS!$B$9+E1584*PAINEL_PESOS!$B$10)*F1584)</f>
        <v/>
      </c>
      <c r="I1584" s="71">
        <f>IF(H1584="","",H1584-G1584)</f>
        <v/>
      </c>
      <c r="J1584" s="71">
        <f>IF(I1584="","",ABS(I1584))</f>
        <v/>
      </c>
      <c r="K1584" t="n">
        <v>0.9999858375746628</v>
      </c>
      <c r="L1584" t="n">
        <v>0.9999999999999998</v>
      </c>
      <c r="M1584" t="n">
        <v>0.5939900777677213</v>
      </c>
      <c r="N1584" t="n">
        <v>0.9996816809704892</v>
      </c>
      <c r="O1584" t="n">
        <v>0.2239818202773767</v>
      </c>
      <c r="P1584" t="n">
        <v>0.9999910271986097</v>
      </c>
      <c r="Q1584" t="n">
        <v>0.9989509637710255</v>
      </c>
      <c r="R1584" t="n">
        <v>0.6836400671157955</v>
      </c>
      <c r="S1584" t="n">
        <v>0.6459450184883995</v>
      </c>
      <c r="T1584" t="n">
        <v>0.3092459914845955</v>
      </c>
      <c r="U1584" t="n">
        <v>0.7344795907089356</v>
      </c>
    </row>
    <row r="1585">
      <c r="A1585" t="inlineStr">
        <is>
          <t>1350093</t>
        </is>
      </c>
      <c r="B1585" s="70">
        <f>SUMPRODUCT(K1585:N1585,PAINEL_PESOS!$C$16:$C$19)</f>
        <v/>
      </c>
      <c r="C1585" s="70">
        <f>SUMPRODUCT(O1585:Q1585,PAINEL_PESOS!$C$21:$C$23)</f>
        <v/>
      </c>
      <c r="D1585" s="70">
        <f>SUMPRODUCT(R1585:S1585,PAINEL_PESOS!$C$25:$C$26)</f>
        <v/>
      </c>
      <c r="E1585" s="70">
        <f>SUMPRODUCT(T1585:U1585,PAINEL_PESOS!$C$28:$C$29)</f>
        <v/>
      </c>
      <c r="F1585" s="70" t="n">
        <v>0.9988538407461891</v>
      </c>
      <c r="G1585" s="70" t="n">
        <v>0.6958473912331328</v>
      </c>
      <c r="H1585" s="71">
        <f>IF(NOT(AND(PAINEL_PESOS!$D$12="OK - 100%",PAINEL_PESOS!$F$20="OK - 100%",PAINEL_PESOS!$F$24="OK - 100%",PAINEL_PESOS!$F$27="OK - 100%",PAINEL_PESOS!$F$30="OK - 100%")),"", (B1585*PAINEL_PESOS!$B$7+C1585*PAINEL_PESOS!$B$8+D1585*PAINEL_PESOS!$B$9+E1585*PAINEL_PESOS!$B$10)*F1585)</f>
        <v/>
      </c>
      <c r="I1585" s="71">
        <f>IF(H1585="","",H1585-G1585)</f>
        <v/>
      </c>
      <c r="J1585" s="71">
        <f>IF(I1585="","",ABS(I1585))</f>
        <v/>
      </c>
      <c r="K1585" t="n">
        <v>0.995431146482798</v>
      </c>
      <c r="L1585" t="n">
        <v>0.9124312177145039</v>
      </c>
      <c r="M1585" t="n">
        <v>0.6264092780740596</v>
      </c>
      <c r="N1585" t="n">
        <v>0.999181704647973</v>
      </c>
      <c r="O1585" t="n">
        <v>0.3237410047711087</v>
      </c>
      <c r="P1585" t="n">
        <v>0.9999004471967502</v>
      </c>
      <c r="Q1585" t="n">
        <v>0.9949556667880244</v>
      </c>
      <c r="R1585" t="n">
        <v>0.5709114398112107</v>
      </c>
      <c r="S1585" t="n">
        <v>0.6133310851410039</v>
      </c>
      <c r="T1585" t="n">
        <v>0.3600688961062736</v>
      </c>
      <c r="U1585" t="n">
        <v>0.7163973596202187</v>
      </c>
    </row>
    <row r="1586">
      <c r="A1586" t="inlineStr">
        <is>
          <t>1350094</t>
        </is>
      </c>
      <c r="B1586" s="70">
        <f>SUMPRODUCT(K1586:N1586,PAINEL_PESOS!$C$16:$C$19)</f>
        <v/>
      </c>
      <c r="C1586" s="70">
        <f>SUMPRODUCT(O1586:Q1586,PAINEL_PESOS!$C$21:$C$23)</f>
        <v/>
      </c>
      <c r="D1586" s="70">
        <f>SUMPRODUCT(R1586:S1586,PAINEL_PESOS!$C$25:$C$26)</f>
        <v/>
      </c>
      <c r="E1586" s="70">
        <f>SUMPRODUCT(T1586:U1586,PAINEL_PESOS!$C$28:$C$29)</f>
        <v/>
      </c>
      <c r="F1586" s="70" t="n">
        <v>0.9994411298931412</v>
      </c>
      <c r="G1586" s="70" t="n">
        <v>0.6922996969380973</v>
      </c>
      <c r="H1586" s="71">
        <f>IF(NOT(AND(PAINEL_PESOS!$D$12="OK - 100%",PAINEL_PESOS!$F$20="OK - 100%",PAINEL_PESOS!$F$24="OK - 100%",PAINEL_PESOS!$F$27="OK - 100%",PAINEL_PESOS!$F$30="OK - 100%")),"", (B1586*PAINEL_PESOS!$B$7+C1586*PAINEL_PESOS!$B$8+D1586*PAINEL_PESOS!$B$9+E1586*PAINEL_PESOS!$B$10)*F1586)</f>
        <v/>
      </c>
      <c r="I1586" s="71">
        <f>IF(H1586="","",H1586-G1586)</f>
        <v/>
      </c>
      <c r="J1586" s="71">
        <f>IF(I1586="","",ABS(I1586))</f>
        <v/>
      </c>
      <c r="K1586" t="n">
        <v>0.9257444191726311</v>
      </c>
      <c r="L1586" t="n">
        <v>0.4837468353165486</v>
      </c>
      <c r="M1586" t="n">
        <v>0.6541824501591507</v>
      </c>
      <c r="N1586" t="n">
        <v>0.9995330839892604</v>
      </c>
      <c r="O1586" t="n">
        <v>0.1835531892793629</v>
      </c>
      <c r="P1586" t="n">
        <v>0.9999869694192504</v>
      </c>
      <c r="Q1586" t="n">
        <v>0.9975748215440852</v>
      </c>
      <c r="R1586" t="n">
        <v>0.766199976798974</v>
      </c>
      <c r="S1586" t="n">
        <v>0.6618111386436045</v>
      </c>
      <c r="T1586" t="n">
        <v>0.3868565628819675</v>
      </c>
      <c r="U1586" t="n">
        <v>0.740946825018268</v>
      </c>
    </row>
    <row r="1587">
      <c r="A1587" t="inlineStr">
        <is>
          <t>1350095</t>
        </is>
      </c>
      <c r="B1587" s="70">
        <f>SUMPRODUCT(K1587:N1587,PAINEL_PESOS!$C$16:$C$19)</f>
        <v/>
      </c>
      <c r="C1587" s="70">
        <f>SUMPRODUCT(O1587:Q1587,PAINEL_PESOS!$C$21:$C$23)</f>
        <v/>
      </c>
      <c r="D1587" s="70">
        <f>SUMPRODUCT(R1587:S1587,PAINEL_PESOS!$C$25:$C$26)</f>
        <v/>
      </c>
      <c r="E1587" s="70">
        <f>SUMPRODUCT(T1587:U1587,PAINEL_PESOS!$C$28:$C$29)</f>
        <v/>
      </c>
      <c r="F1587" s="70" t="n">
        <v>0.9993846491750209</v>
      </c>
      <c r="G1587" s="70" t="n">
        <v>0.6265073133534571</v>
      </c>
      <c r="H1587" s="71">
        <f>IF(NOT(AND(PAINEL_PESOS!$D$12="OK - 100%",PAINEL_PESOS!$F$20="OK - 100%",PAINEL_PESOS!$F$24="OK - 100%",PAINEL_PESOS!$F$27="OK - 100%",PAINEL_PESOS!$F$30="OK - 100%")),"", (B1587*PAINEL_PESOS!$B$7+C1587*PAINEL_PESOS!$B$8+D1587*PAINEL_PESOS!$B$9+E1587*PAINEL_PESOS!$B$10)*F1587)</f>
        <v/>
      </c>
      <c r="I1587" s="71">
        <f>IF(H1587="","",H1587-G1587)</f>
        <v/>
      </c>
      <c r="J1587" s="71">
        <f>IF(I1587="","",ABS(I1587))</f>
        <v/>
      </c>
      <c r="K1587" t="n">
        <v>0.9982679013466413</v>
      </c>
      <c r="L1587" t="n">
        <v>0</v>
      </c>
      <c r="M1587" t="n">
        <v>0.5964783388690998</v>
      </c>
      <c r="N1587" t="n">
        <v>0.999480998112911</v>
      </c>
      <c r="O1587" t="n">
        <v>0.1793518920315882</v>
      </c>
      <c r="P1587" t="n">
        <v>0.999997564819589</v>
      </c>
      <c r="Q1587" t="n">
        <v>0.9973538907990785</v>
      </c>
      <c r="R1587" t="n">
        <v>0.3881549925233043</v>
      </c>
      <c r="S1587" t="n">
        <v>0.679848022182569</v>
      </c>
      <c r="T1587" t="n">
        <v>0.4185825949465529</v>
      </c>
      <c r="U1587" t="n">
        <v>0.7803097862655384</v>
      </c>
    </row>
    <row r="1588">
      <c r="A1588" t="inlineStr">
        <is>
          <t>1350096</t>
        </is>
      </c>
      <c r="B1588" s="70">
        <f>SUMPRODUCT(K1588:N1588,PAINEL_PESOS!$C$16:$C$19)</f>
        <v/>
      </c>
      <c r="C1588" s="70">
        <f>SUMPRODUCT(O1588:Q1588,PAINEL_PESOS!$C$21:$C$23)</f>
        <v/>
      </c>
      <c r="D1588" s="70">
        <f>SUMPRODUCT(R1588:S1588,PAINEL_PESOS!$C$25:$C$26)</f>
        <v/>
      </c>
      <c r="E1588" s="70">
        <f>SUMPRODUCT(T1588:U1588,PAINEL_PESOS!$C$28:$C$29)</f>
        <v/>
      </c>
      <c r="F1588" s="70" t="n">
        <v>0.9952683463338706</v>
      </c>
      <c r="G1588" s="70" t="n">
        <v>0.6303743304693191</v>
      </c>
      <c r="H1588" s="71">
        <f>IF(NOT(AND(PAINEL_PESOS!$D$12="OK - 100%",PAINEL_PESOS!$F$20="OK - 100%",PAINEL_PESOS!$F$24="OK - 100%",PAINEL_PESOS!$F$27="OK - 100%",PAINEL_PESOS!$F$30="OK - 100%")),"", (B1588*PAINEL_PESOS!$B$7+C1588*PAINEL_PESOS!$B$8+D1588*PAINEL_PESOS!$B$9+E1588*PAINEL_PESOS!$B$10)*F1588)</f>
        <v/>
      </c>
      <c r="I1588" s="71">
        <f>IF(H1588="","",H1588-G1588)</f>
        <v/>
      </c>
      <c r="J1588" s="71">
        <f>IF(I1588="","",ABS(I1588))</f>
        <v/>
      </c>
      <c r="K1588" t="n">
        <v>0.8383373828307176</v>
      </c>
      <c r="L1588" t="n">
        <v>0</v>
      </c>
      <c r="M1588" t="n">
        <v>0.6763615407135083</v>
      </c>
      <c r="N1588" t="n">
        <v>0.9986740997802109</v>
      </c>
      <c r="O1588" t="n">
        <v>0.1924399978638542</v>
      </c>
      <c r="P1588" t="n">
        <v>0.9999251743301915</v>
      </c>
      <c r="Q1588" t="n">
        <v>0.9779086108817104</v>
      </c>
      <c r="R1588" t="n">
        <v>0.4088467175463224</v>
      </c>
      <c r="S1588" t="n">
        <v>0.8016433852765019</v>
      </c>
      <c r="T1588" t="n">
        <v>0.3596809902864694</v>
      </c>
      <c r="U1588" t="n">
        <v>0.7932629964485942</v>
      </c>
    </row>
    <row r="1589">
      <c r="A1589" t="inlineStr">
        <is>
          <t>1350097</t>
        </is>
      </c>
      <c r="B1589" s="70">
        <f>SUMPRODUCT(K1589:N1589,PAINEL_PESOS!$C$16:$C$19)</f>
        <v/>
      </c>
      <c r="C1589" s="70">
        <f>SUMPRODUCT(O1589:Q1589,PAINEL_PESOS!$C$21:$C$23)</f>
        <v/>
      </c>
      <c r="D1589" s="70">
        <f>SUMPRODUCT(R1589:S1589,PAINEL_PESOS!$C$25:$C$26)</f>
        <v/>
      </c>
      <c r="E1589" s="70">
        <f>SUMPRODUCT(T1589:U1589,PAINEL_PESOS!$C$28:$C$29)</f>
        <v/>
      </c>
      <c r="F1589" s="70" t="n">
        <v>0.996193542513181</v>
      </c>
      <c r="G1589" s="70" t="n">
        <v>0.6471728393332712</v>
      </c>
      <c r="H1589" s="71">
        <f>IF(NOT(AND(PAINEL_PESOS!$D$12="OK - 100%",PAINEL_PESOS!$F$20="OK - 100%",PAINEL_PESOS!$F$24="OK - 100%",PAINEL_PESOS!$F$27="OK - 100%",PAINEL_PESOS!$F$30="OK - 100%")),"", (B1589*PAINEL_PESOS!$B$7+C1589*PAINEL_PESOS!$B$8+D1589*PAINEL_PESOS!$B$9+E1589*PAINEL_PESOS!$B$10)*F1589)</f>
        <v/>
      </c>
      <c r="I1589" s="71">
        <f>IF(H1589="","",H1589-G1589)</f>
        <v/>
      </c>
      <c r="J1589" s="71">
        <f>IF(I1589="","",ABS(I1589))</f>
        <v/>
      </c>
      <c r="K1589" t="n">
        <v>0.8914692335444848</v>
      </c>
      <c r="L1589" t="n">
        <v>0</v>
      </c>
      <c r="M1589" t="n">
        <v>0.699918995862753</v>
      </c>
      <c r="N1589" t="n">
        <v>0.9975120836834209</v>
      </c>
      <c r="O1589" t="n">
        <v>0.2269537965856714</v>
      </c>
      <c r="P1589" t="n">
        <v>0.9995307055649572</v>
      </c>
      <c r="Q1589" t="n">
        <v>0.9830742391572594</v>
      </c>
      <c r="R1589" t="n">
        <v>0.4025747487803137</v>
      </c>
      <c r="S1589" t="n">
        <v>0.8637494220705575</v>
      </c>
      <c r="T1589" t="n">
        <v>0.3705186601532104</v>
      </c>
      <c r="U1589" t="n">
        <v>0.7928333557885704</v>
      </c>
    </row>
    <row r="1590">
      <c r="A1590" t="inlineStr">
        <is>
          <t>1350098</t>
        </is>
      </c>
      <c r="B1590" s="70">
        <f>SUMPRODUCT(K1590:N1590,PAINEL_PESOS!$C$16:$C$19)</f>
        <v/>
      </c>
      <c r="C1590" s="70">
        <f>SUMPRODUCT(O1590:Q1590,PAINEL_PESOS!$C$21:$C$23)</f>
        <v/>
      </c>
      <c r="D1590" s="70">
        <f>SUMPRODUCT(R1590:S1590,PAINEL_PESOS!$C$25:$C$26)</f>
        <v/>
      </c>
      <c r="E1590" s="70">
        <f>SUMPRODUCT(T1590:U1590,PAINEL_PESOS!$C$28:$C$29)</f>
        <v/>
      </c>
      <c r="F1590" s="70" t="n">
        <v>0.9714747660141843</v>
      </c>
      <c r="G1590" s="70" t="n">
        <v>0.5930714766377271</v>
      </c>
      <c r="H1590" s="71">
        <f>IF(NOT(AND(PAINEL_PESOS!$D$12="OK - 100%",PAINEL_PESOS!$F$20="OK - 100%",PAINEL_PESOS!$F$24="OK - 100%",PAINEL_PESOS!$F$27="OK - 100%",PAINEL_PESOS!$F$30="OK - 100%")),"", (B1590*PAINEL_PESOS!$B$7+C1590*PAINEL_PESOS!$B$8+D1590*PAINEL_PESOS!$B$9+E1590*PAINEL_PESOS!$B$10)*F1590)</f>
        <v/>
      </c>
      <c r="I1590" s="71">
        <f>IF(H1590="","",H1590-G1590)</f>
        <v/>
      </c>
      <c r="J1590" s="71">
        <f>IF(I1590="","",ABS(I1590))</f>
        <v/>
      </c>
      <c r="K1590" t="n">
        <v>0.4000586100795184</v>
      </c>
      <c r="L1590" t="n">
        <v>0</v>
      </c>
      <c r="M1590" t="n">
        <v>0.8124399248802886</v>
      </c>
      <c r="N1590" t="n">
        <v>0.9983188018820143</v>
      </c>
      <c r="O1590" t="n">
        <v>0.1976400901733186</v>
      </c>
      <c r="P1590" t="n">
        <v>0.9999904739867543</v>
      </c>
      <c r="Q1590" t="n">
        <v>0.8630410895905773</v>
      </c>
      <c r="R1590" t="n">
        <v>0.2952630066667064</v>
      </c>
      <c r="S1590" t="n">
        <v>0.8939060568437217</v>
      </c>
      <c r="T1590" t="n">
        <v>0.386424895066142</v>
      </c>
      <c r="U1590" t="n">
        <v>0.8291020687591895</v>
      </c>
    </row>
    <row r="1591">
      <c r="A1591" t="inlineStr">
        <is>
          <t>1350099</t>
        </is>
      </c>
      <c r="B1591" s="70">
        <f>SUMPRODUCT(K1591:N1591,PAINEL_PESOS!$C$16:$C$19)</f>
        <v/>
      </c>
      <c r="C1591" s="70">
        <f>SUMPRODUCT(O1591:Q1591,PAINEL_PESOS!$C$21:$C$23)</f>
        <v/>
      </c>
      <c r="D1591" s="70">
        <f>SUMPRODUCT(R1591:S1591,PAINEL_PESOS!$C$25:$C$26)</f>
        <v/>
      </c>
      <c r="E1591" s="70">
        <f>SUMPRODUCT(T1591:U1591,PAINEL_PESOS!$C$28:$C$29)</f>
        <v/>
      </c>
      <c r="F1591" s="70" t="n">
        <v>0.9861357367178766</v>
      </c>
      <c r="G1591" s="70" t="n">
        <v>0.681502255149558</v>
      </c>
      <c r="H1591" s="71">
        <f>IF(NOT(AND(PAINEL_PESOS!$D$12="OK - 100%",PAINEL_PESOS!$F$20="OK - 100%",PAINEL_PESOS!$F$24="OK - 100%",PAINEL_PESOS!$F$27="OK - 100%",PAINEL_PESOS!$F$30="OK - 100%")),"", (B1591*PAINEL_PESOS!$B$7+C1591*PAINEL_PESOS!$B$8+D1591*PAINEL_PESOS!$B$9+E1591*PAINEL_PESOS!$B$10)*F1591)</f>
        <v/>
      </c>
      <c r="I1591" s="71">
        <f>IF(H1591="","",H1591-G1591)</f>
        <v/>
      </c>
      <c r="J1591" s="71">
        <f>IF(I1591="","",ABS(I1591))</f>
        <v/>
      </c>
      <c r="K1591" t="n">
        <v>0.8757608801944465</v>
      </c>
      <c r="L1591" t="n">
        <v>0</v>
      </c>
      <c r="M1591" t="n">
        <v>0.6759119398545659</v>
      </c>
      <c r="N1591" t="n">
        <v>0.9917943366088101</v>
      </c>
      <c r="O1591" t="n">
        <v>0.4635159291308695</v>
      </c>
      <c r="P1591" t="n">
        <v>0.9893755693911385</v>
      </c>
      <c r="Q1591" t="n">
        <v>0.9390299829599513</v>
      </c>
      <c r="R1591" t="n">
        <v>0.4981322613318481</v>
      </c>
      <c r="S1591" t="n">
        <v>0.9425464112816421</v>
      </c>
      <c r="T1591" t="n">
        <v>0.4273894669887856</v>
      </c>
      <c r="U1591" t="n">
        <v>0.7942529243842458</v>
      </c>
    </row>
    <row r="1592">
      <c r="A1592" t="inlineStr">
        <is>
          <t>1350125</t>
        </is>
      </c>
      <c r="B1592" s="70">
        <f>SUMPRODUCT(K1592:N1592,PAINEL_PESOS!$C$16:$C$19)</f>
        <v/>
      </c>
      <c r="C1592" s="70">
        <f>SUMPRODUCT(O1592:Q1592,PAINEL_PESOS!$C$21:$C$23)</f>
        <v/>
      </c>
      <c r="D1592" s="70">
        <f>SUMPRODUCT(R1592:S1592,PAINEL_PESOS!$C$25:$C$26)</f>
        <v/>
      </c>
      <c r="E1592" s="70">
        <f>SUMPRODUCT(T1592:U1592,PAINEL_PESOS!$C$28:$C$29)</f>
        <v/>
      </c>
      <c r="F1592" s="70" t="n">
        <v>0.9851823907636709</v>
      </c>
      <c r="G1592" s="70" t="n">
        <v>0.6348882335090198</v>
      </c>
      <c r="H1592" s="71">
        <f>IF(NOT(AND(PAINEL_PESOS!$D$12="OK - 100%",PAINEL_PESOS!$F$20="OK - 100%",PAINEL_PESOS!$F$24="OK - 100%",PAINEL_PESOS!$F$27="OK - 100%",PAINEL_PESOS!$F$30="OK - 100%")),"", (B1592*PAINEL_PESOS!$B$7+C1592*PAINEL_PESOS!$B$8+D1592*PAINEL_PESOS!$B$9+E1592*PAINEL_PESOS!$B$10)*F1592)</f>
        <v/>
      </c>
      <c r="I1592" s="71">
        <f>IF(H1592="","",H1592-G1592)</f>
        <v/>
      </c>
      <c r="J1592" s="71">
        <f>IF(I1592="","",ABS(I1592))</f>
        <v/>
      </c>
      <c r="K1592" t="n">
        <v>1</v>
      </c>
      <c r="L1592" t="n">
        <v>0</v>
      </c>
      <c r="M1592" t="n">
        <v>0.6937637158784191</v>
      </c>
      <c r="N1592" t="n">
        <v>0.9865242980346094</v>
      </c>
      <c r="O1592" t="n">
        <v>0.2470452441677395</v>
      </c>
      <c r="P1592" t="n">
        <v>0.9738033867952494</v>
      </c>
      <c r="Q1592" t="n">
        <v>0.9396860426701569</v>
      </c>
      <c r="R1592" t="n">
        <v>0.1405592348058317</v>
      </c>
      <c r="S1592" t="n">
        <v>0.9929164563957289</v>
      </c>
      <c r="T1592" t="n">
        <v>0.3655021618144317</v>
      </c>
      <c r="U1592" t="n">
        <v>0.8760197141373124</v>
      </c>
    </row>
    <row r="1593">
      <c r="A1593" t="inlineStr">
        <is>
          <t>1350173</t>
        </is>
      </c>
      <c r="B1593" s="70">
        <f>SUMPRODUCT(K1593:N1593,PAINEL_PESOS!$C$16:$C$19)</f>
        <v/>
      </c>
      <c r="C1593" s="70">
        <f>SUMPRODUCT(O1593:Q1593,PAINEL_PESOS!$C$21:$C$23)</f>
        <v/>
      </c>
      <c r="D1593" s="70">
        <f>SUMPRODUCT(R1593:S1593,PAINEL_PESOS!$C$25:$C$26)</f>
        <v/>
      </c>
      <c r="E1593" s="70">
        <f>SUMPRODUCT(T1593:U1593,PAINEL_PESOS!$C$28:$C$29)</f>
        <v/>
      </c>
      <c r="F1593" s="70" t="n">
        <v>0.9993732436154253</v>
      </c>
      <c r="G1593" s="70" t="n">
        <v>0.6830040483266656</v>
      </c>
      <c r="H1593" s="71">
        <f>IF(NOT(AND(PAINEL_PESOS!$D$12="OK - 100%",PAINEL_PESOS!$F$20="OK - 100%",PAINEL_PESOS!$F$24="OK - 100%",PAINEL_PESOS!$F$27="OK - 100%",PAINEL_PESOS!$F$30="OK - 100%")),"", (B1593*PAINEL_PESOS!$B$7+C1593*PAINEL_PESOS!$B$8+D1593*PAINEL_PESOS!$B$9+E1593*PAINEL_PESOS!$B$10)*F1593)</f>
        <v/>
      </c>
      <c r="I1593" s="71">
        <f>IF(H1593="","",H1593-G1593)</f>
        <v/>
      </c>
      <c r="J1593" s="71">
        <f>IF(I1593="","",ABS(I1593))</f>
        <v/>
      </c>
      <c r="K1593" t="n">
        <v>0.2</v>
      </c>
      <c r="L1593" t="n">
        <v>0.9999999999999998</v>
      </c>
      <c r="M1593" t="n">
        <v>0.4647660902972471</v>
      </c>
      <c r="N1593" t="n">
        <v>0.999525302194166</v>
      </c>
      <c r="O1593" t="n">
        <v>0.3498974845222922</v>
      </c>
      <c r="P1593" t="n">
        <v>0.9999999310263894</v>
      </c>
      <c r="Q1593" t="n">
        <v>0.9972398238314817</v>
      </c>
      <c r="R1593" t="n">
        <v>0.4483488561441678</v>
      </c>
      <c r="S1593" t="n">
        <v>0.7410759911753324</v>
      </c>
      <c r="T1593" t="n">
        <v>0.5010814090215714</v>
      </c>
      <c r="U1593" t="n">
        <v>0.8800490393704024</v>
      </c>
    </row>
    <row r="1594">
      <c r="A1594" t="inlineStr">
        <is>
          <t>1350186</t>
        </is>
      </c>
      <c r="B1594" s="70">
        <f>SUMPRODUCT(K1594:N1594,PAINEL_PESOS!$C$16:$C$19)</f>
        <v/>
      </c>
      <c r="C1594" s="70">
        <f>SUMPRODUCT(O1594:Q1594,PAINEL_PESOS!$C$21:$C$23)</f>
        <v/>
      </c>
      <c r="D1594" s="70">
        <f>SUMPRODUCT(R1594:S1594,PAINEL_PESOS!$C$25:$C$26)</f>
        <v/>
      </c>
      <c r="E1594" s="70">
        <f>SUMPRODUCT(T1594:U1594,PAINEL_PESOS!$C$28:$C$29)</f>
        <v/>
      </c>
      <c r="F1594" s="70" t="n">
        <v>0.9992767709350526</v>
      </c>
      <c r="G1594" s="70" t="n">
        <v>0.7057943275274604</v>
      </c>
      <c r="H1594" s="71">
        <f>IF(NOT(AND(PAINEL_PESOS!$D$12="OK - 100%",PAINEL_PESOS!$F$20="OK - 100%",PAINEL_PESOS!$F$24="OK - 100%",PAINEL_PESOS!$F$27="OK - 100%",PAINEL_PESOS!$F$30="OK - 100%")),"", (B1594*PAINEL_PESOS!$B$7+C1594*PAINEL_PESOS!$B$8+D1594*PAINEL_PESOS!$B$9+E1594*PAINEL_PESOS!$B$10)*F1594)</f>
        <v/>
      </c>
      <c r="I1594" s="71">
        <f>IF(H1594="","",H1594-G1594)</f>
        <v/>
      </c>
      <c r="J1594" s="71">
        <f>IF(I1594="","",ABS(I1594))</f>
        <v/>
      </c>
      <c r="K1594" t="n">
        <v>1</v>
      </c>
      <c r="L1594" t="n">
        <v>0.9999999999999998</v>
      </c>
      <c r="M1594" t="n">
        <v>0.4176522639469187</v>
      </c>
      <c r="N1594" t="n">
        <v>0.9991167366813968</v>
      </c>
      <c r="O1594" t="n">
        <v>0.2237849443286268</v>
      </c>
      <c r="P1594" t="n">
        <v>0.9999248964031702</v>
      </c>
      <c r="Q1594" t="n">
        <v>0.9970125756194936</v>
      </c>
      <c r="R1594" t="n">
        <v>0.4111618460015136</v>
      </c>
      <c r="S1594" t="n">
        <v>0.7621277719609505</v>
      </c>
      <c r="T1594" t="n">
        <v>0.4341651654472843</v>
      </c>
      <c r="U1594" t="n">
        <v>0.8541202888886092</v>
      </c>
    </row>
    <row r="1595">
      <c r="A1595" t="inlineStr">
        <is>
          <t>1350139</t>
        </is>
      </c>
      <c r="B1595" s="70">
        <f>SUMPRODUCT(K1595:N1595,PAINEL_PESOS!$C$16:$C$19)</f>
        <v/>
      </c>
      <c r="C1595" s="70">
        <f>SUMPRODUCT(O1595:Q1595,PAINEL_PESOS!$C$21:$C$23)</f>
        <v/>
      </c>
      <c r="D1595" s="70">
        <f>SUMPRODUCT(R1595:S1595,PAINEL_PESOS!$C$25:$C$26)</f>
        <v/>
      </c>
      <c r="E1595" s="70">
        <f>SUMPRODUCT(T1595:U1595,PAINEL_PESOS!$C$28:$C$29)</f>
        <v/>
      </c>
      <c r="F1595" s="70" t="n">
        <v>0.9990595976698075</v>
      </c>
      <c r="G1595" s="70" t="n">
        <v>0.6019090238236103</v>
      </c>
      <c r="H1595" s="71">
        <f>IF(NOT(AND(PAINEL_PESOS!$D$12="OK - 100%",PAINEL_PESOS!$F$20="OK - 100%",PAINEL_PESOS!$F$24="OK - 100%",PAINEL_PESOS!$F$27="OK - 100%",PAINEL_PESOS!$F$30="OK - 100%")),"", (B1595*PAINEL_PESOS!$B$7+C1595*PAINEL_PESOS!$B$8+D1595*PAINEL_PESOS!$B$9+E1595*PAINEL_PESOS!$B$10)*F1595)</f>
        <v/>
      </c>
      <c r="I1595" s="71">
        <f>IF(H1595="","",H1595-G1595)</f>
        <v/>
      </c>
      <c r="J1595" s="71">
        <f>IF(I1595="","",ABS(I1595))</f>
        <v/>
      </c>
      <c r="K1595" t="n">
        <v>0.2</v>
      </c>
      <c r="L1595" t="n">
        <v>0.2466701255508395</v>
      </c>
      <c r="M1595" t="n">
        <v>0.869871661145321</v>
      </c>
      <c r="N1595" t="n">
        <v>0.9983278133950159</v>
      </c>
      <c r="O1595" t="n">
        <v>0.3184308978248482</v>
      </c>
      <c r="P1595" t="n">
        <v>0.9998738653642778</v>
      </c>
      <c r="Q1595" t="n">
        <v>0.9966125710135572</v>
      </c>
      <c r="R1595" t="n">
        <v>0.1631893538996027</v>
      </c>
      <c r="S1595" t="n">
        <v>0.723344883744246</v>
      </c>
      <c r="T1595" t="n">
        <v>0.4064635803600836</v>
      </c>
      <c r="U1595" t="n">
        <v>0.8260939053519766</v>
      </c>
    </row>
    <row r="1596">
      <c r="A1596" t="inlineStr">
        <is>
          <t>1350140</t>
        </is>
      </c>
      <c r="B1596" s="70">
        <f>SUMPRODUCT(K1596:N1596,PAINEL_PESOS!$C$16:$C$19)</f>
        <v/>
      </c>
      <c r="C1596" s="70">
        <f>SUMPRODUCT(O1596:Q1596,PAINEL_PESOS!$C$21:$C$23)</f>
        <v/>
      </c>
      <c r="D1596" s="70">
        <f>SUMPRODUCT(R1596:S1596,PAINEL_PESOS!$C$25:$C$26)</f>
        <v/>
      </c>
      <c r="E1596" s="70">
        <f>SUMPRODUCT(T1596:U1596,PAINEL_PESOS!$C$28:$C$29)</f>
        <v/>
      </c>
      <c r="F1596" s="70" t="n">
        <v>0.9988850821451465</v>
      </c>
      <c r="G1596" s="70" t="n">
        <v>0.6079432033446184</v>
      </c>
      <c r="H1596" s="71">
        <f>IF(NOT(AND(PAINEL_PESOS!$D$12="OK - 100%",PAINEL_PESOS!$F$20="OK - 100%",PAINEL_PESOS!$F$24="OK - 100%",PAINEL_PESOS!$F$27="OK - 100%",PAINEL_PESOS!$F$30="OK - 100%")),"", (B1596*PAINEL_PESOS!$B$7+C1596*PAINEL_PESOS!$B$8+D1596*PAINEL_PESOS!$B$9+E1596*PAINEL_PESOS!$B$10)*F1596)</f>
        <v/>
      </c>
      <c r="I1596" s="71">
        <f>IF(H1596="","",H1596-G1596)</f>
        <v/>
      </c>
      <c r="J1596" s="71">
        <f>IF(I1596="","",ABS(I1596))</f>
        <v/>
      </c>
      <c r="K1596" t="n">
        <v>0.3143770527060334</v>
      </c>
      <c r="L1596" t="n">
        <v>0</v>
      </c>
      <c r="M1596" t="n">
        <v>0.9202884406855117</v>
      </c>
      <c r="N1596" t="n">
        <v>0.9987363050894278</v>
      </c>
      <c r="O1596" t="n">
        <v>0.3063211946717346</v>
      </c>
      <c r="P1596" t="n">
        <v>0.9990858777155898</v>
      </c>
      <c r="Q1596" t="n">
        <v>0.9955664595937882</v>
      </c>
      <c r="R1596" t="n">
        <v>0.3017458949962833</v>
      </c>
      <c r="S1596" t="n">
        <v>0.718934866686944</v>
      </c>
      <c r="T1596" t="n">
        <v>0.3201598920030725</v>
      </c>
      <c r="U1596" t="n">
        <v>0.8774502253717349</v>
      </c>
    </row>
    <row r="1597">
      <c r="A1597" t="inlineStr">
        <is>
          <t>1350141</t>
        </is>
      </c>
      <c r="B1597" s="70">
        <f>SUMPRODUCT(K1597:N1597,PAINEL_PESOS!$C$16:$C$19)</f>
        <v/>
      </c>
      <c r="C1597" s="70">
        <f>SUMPRODUCT(O1597:Q1597,PAINEL_PESOS!$C$21:$C$23)</f>
        <v/>
      </c>
      <c r="D1597" s="70">
        <f>SUMPRODUCT(R1597:S1597,PAINEL_PESOS!$C$25:$C$26)</f>
        <v/>
      </c>
      <c r="E1597" s="70">
        <f>SUMPRODUCT(T1597:U1597,PAINEL_PESOS!$C$28:$C$29)</f>
        <v/>
      </c>
      <c r="F1597" s="70" t="n">
        <v>0.9988549676543591</v>
      </c>
      <c r="G1597" s="70" t="n">
        <v>0.6372832287336436</v>
      </c>
      <c r="H1597" s="71">
        <f>IF(NOT(AND(PAINEL_PESOS!$D$12="OK - 100%",PAINEL_PESOS!$F$20="OK - 100%",PAINEL_PESOS!$F$24="OK - 100%",PAINEL_PESOS!$F$27="OK - 100%",PAINEL_PESOS!$F$30="OK - 100%")),"", (B1597*PAINEL_PESOS!$B$7+C1597*PAINEL_PESOS!$B$8+D1597*PAINEL_PESOS!$B$9+E1597*PAINEL_PESOS!$B$10)*F1597)</f>
        <v/>
      </c>
      <c r="I1597" s="71">
        <f>IF(H1597="","",H1597-G1597)</f>
        <v/>
      </c>
      <c r="J1597" s="71">
        <f>IF(I1597="","",ABS(I1597))</f>
        <v/>
      </c>
      <c r="K1597" t="n">
        <v>0.2194350013860843</v>
      </c>
      <c r="L1597" t="n">
        <v>0.6706779935524126</v>
      </c>
      <c r="M1597" t="n">
        <v>0.6373466608261733</v>
      </c>
      <c r="N1597" t="n">
        <v>0.9970602069254791</v>
      </c>
      <c r="O1597" t="n">
        <v>0.3537270189637718</v>
      </c>
      <c r="P1597" t="n">
        <v>0.9995762123964929</v>
      </c>
      <c r="Q1597" t="n">
        <v>0.9962758433770725</v>
      </c>
      <c r="R1597" t="n">
        <v>0.315533474644966</v>
      </c>
      <c r="S1597" t="n">
        <v>0.7258364041189429</v>
      </c>
      <c r="T1597" t="n">
        <v>0.3756934489648224</v>
      </c>
      <c r="U1597" t="n">
        <v>0.8584008922464782</v>
      </c>
    </row>
    <row r="1598">
      <c r="A1598" t="inlineStr">
        <is>
          <t>1350142</t>
        </is>
      </c>
      <c r="B1598" s="70">
        <f>SUMPRODUCT(K1598:N1598,PAINEL_PESOS!$C$16:$C$19)</f>
        <v/>
      </c>
      <c r="C1598" s="70">
        <f>SUMPRODUCT(O1598:Q1598,PAINEL_PESOS!$C$21:$C$23)</f>
        <v/>
      </c>
      <c r="D1598" s="70">
        <f>SUMPRODUCT(R1598:S1598,PAINEL_PESOS!$C$25:$C$26)</f>
        <v/>
      </c>
      <c r="E1598" s="70">
        <f>SUMPRODUCT(T1598:U1598,PAINEL_PESOS!$C$28:$C$29)</f>
        <v/>
      </c>
      <c r="F1598" s="70" t="n">
        <v>0.9972408859429945</v>
      </c>
      <c r="G1598" s="70" t="n">
        <v>0.6571630254399733</v>
      </c>
      <c r="H1598" s="71">
        <f>IF(NOT(AND(PAINEL_PESOS!$D$12="OK - 100%",PAINEL_PESOS!$F$20="OK - 100%",PAINEL_PESOS!$F$24="OK - 100%",PAINEL_PESOS!$F$27="OK - 100%",PAINEL_PESOS!$F$30="OK - 100%")),"", (B1598*PAINEL_PESOS!$B$7+C1598*PAINEL_PESOS!$B$8+D1598*PAINEL_PESOS!$B$9+E1598*PAINEL_PESOS!$B$10)*F1598)</f>
        <v/>
      </c>
      <c r="I1598" s="71">
        <f>IF(H1598="","",H1598-G1598)</f>
        <v/>
      </c>
      <c r="J1598" s="71">
        <f>IF(I1598="","",ABS(I1598))</f>
        <v/>
      </c>
      <c r="K1598" t="n">
        <v>0.2000124171166381</v>
      </c>
      <c r="L1598" t="n">
        <v>0.999968956737278</v>
      </c>
      <c r="M1598" t="n">
        <v>0.5787307340902058</v>
      </c>
      <c r="N1598" t="n">
        <v>0.9912063027639282</v>
      </c>
      <c r="O1598" t="n">
        <v>0.5243990758818047</v>
      </c>
      <c r="P1598" t="n">
        <v>0.9939100679173555</v>
      </c>
      <c r="Q1598" t="n">
        <v>0.9926437565651507</v>
      </c>
      <c r="R1598" t="n">
        <v>0.2873903242466874</v>
      </c>
      <c r="S1598" t="n">
        <v>0.7239304725095177</v>
      </c>
      <c r="T1598" t="n">
        <v>0.3392615758827445</v>
      </c>
      <c r="U1598" t="n">
        <v>0.8623396602798088</v>
      </c>
    </row>
    <row r="1599">
      <c r="A1599" t="inlineStr">
        <is>
          <t>1350143</t>
        </is>
      </c>
      <c r="B1599" s="70">
        <f>SUMPRODUCT(K1599:N1599,PAINEL_PESOS!$C$16:$C$19)</f>
        <v/>
      </c>
      <c r="C1599" s="70">
        <f>SUMPRODUCT(O1599:Q1599,PAINEL_PESOS!$C$21:$C$23)</f>
        <v/>
      </c>
      <c r="D1599" s="70">
        <f>SUMPRODUCT(R1599:S1599,PAINEL_PESOS!$C$25:$C$26)</f>
        <v/>
      </c>
      <c r="E1599" s="70">
        <f>SUMPRODUCT(T1599:U1599,PAINEL_PESOS!$C$28:$C$29)</f>
        <v/>
      </c>
      <c r="F1599" s="70" t="n">
        <v>0.9976496099566932</v>
      </c>
      <c r="G1599" s="70" t="n">
        <v>0.6280583504217324</v>
      </c>
      <c r="H1599" s="71">
        <f>IF(NOT(AND(PAINEL_PESOS!$D$12="OK - 100%",PAINEL_PESOS!$F$20="OK - 100%",PAINEL_PESOS!$F$24="OK - 100%",PAINEL_PESOS!$F$27="OK - 100%",PAINEL_PESOS!$F$30="OK - 100%")),"", (B1599*PAINEL_PESOS!$B$7+C1599*PAINEL_PESOS!$B$8+D1599*PAINEL_PESOS!$B$9+E1599*PAINEL_PESOS!$B$10)*F1599)</f>
        <v/>
      </c>
      <c r="I1599" s="71">
        <f>IF(H1599="","",H1599-G1599)</f>
        <v/>
      </c>
      <c r="J1599" s="71">
        <f>IF(I1599="","",ABS(I1599))</f>
        <v/>
      </c>
      <c r="K1599" t="n">
        <v>0.4873643030423289</v>
      </c>
      <c r="L1599" t="n">
        <v>0.2793134006851892</v>
      </c>
      <c r="M1599" t="n">
        <v>0.6820629239301791</v>
      </c>
      <c r="N1599" t="n">
        <v>0.9951397373531895</v>
      </c>
      <c r="O1599" t="n">
        <v>0.3741738894980502</v>
      </c>
      <c r="P1599" t="n">
        <v>0.9974811145598307</v>
      </c>
      <c r="Q1599" t="n">
        <v>0.9917927191233</v>
      </c>
      <c r="R1599" t="n">
        <v>0.3414798632991985</v>
      </c>
      <c r="S1599" t="n">
        <v>0.7213813273992239</v>
      </c>
      <c r="T1599" t="n">
        <v>0.310679606110414</v>
      </c>
      <c r="U1599" t="n">
        <v>0.8651912875756654</v>
      </c>
    </row>
    <row r="1600">
      <c r="A1600" t="inlineStr">
        <is>
          <t>1350144</t>
        </is>
      </c>
      <c r="B1600" s="70">
        <f>SUMPRODUCT(K1600:N1600,PAINEL_PESOS!$C$16:$C$19)</f>
        <v/>
      </c>
      <c r="C1600" s="70">
        <f>SUMPRODUCT(O1600:Q1600,PAINEL_PESOS!$C$21:$C$23)</f>
        <v/>
      </c>
      <c r="D1600" s="70">
        <f>SUMPRODUCT(R1600:S1600,PAINEL_PESOS!$C$25:$C$26)</f>
        <v/>
      </c>
      <c r="E1600" s="70">
        <f>SUMPRODUCT(T1600:U1600,PAINEL_PESOS!$C$28:$C$29)</f>
        <v/>
      </c>
      <c r="F1600" s="70" t="n">
        <v>0.9985801370751212</v>
      </c>
      <c r="G1600" s="70" t="n">
        <v>0.6510453842302026</v>
      </c>
      <c r="H1600" s="71">
        <f>IF(NOT(AND(PAINEL_PESOS!$D$12="OK - 100%",PAINEL_PESOS!$F$20="OK - 100%",PAINEL_PESOS!$F$24="OK - 100%",PAINEL_PESOS!$F$27="OK - 100%",PAINEL_PESOS!$F$30="OK - 100%")),"", (B1600*PAINEL_PESOS!$B$7+C1600*PAINEL_PESOS!$B$8+D1600*PAINEL_PESOS!$B$9+E1600*PAINEL_PESOS!$B$10)*F1600)</f>
        <v/>
      </c>
      <c r="I1600" s="71">
        <f>IF(H1600="","",H1600-G1600)</f>
        <v/>
      </c>
      <c r="J1600" s="71">
        <f>IF(I1600="","",ABS(I1600))</f>
        <v/>
      </c>
      <c r="K1600" t="n">
        <v>0.3822903529557306</v>
      </c>
      <c r="L1600" t="n">
        <v>0.5415187112558331</v>
      </c>
      <c r="M1600" t="n">
        <v>0.6448307623006972</v>
      </c>
      <c r="N1600" t="n">
        <v>0.9963251619237631</v>
      </c>
      <c r="O1600" t="n">
        <v>0.4502409081524943</v>
      </c>
      <c r="P1600" t="n">
        <v>0.9977251471543722</v>
      </c>
      <c r="Q1600" t="n">
        <v>0.9956009234231401</v>
      </c>
      <c r="R1600" t="n">
        <v>0.4217579348128994</v>
      </c>
      <c r="S1600" t="n">
        <v>0.7187020650154565</v>
      </c>
      <c r="T1600" t="n">
        <v>0.2798516229235315</v>
      </c>
      <c r="U1600" t="n">
        <v>0.8839299810586495</v>
      </c>
    </row>
    <row r="1601">
      <c r="A1601" t="inlineStr">
        <is>
          <t>1350145</t>
        </is>
      </c>
      <c r="B1601" s="70">
        <f>SUMPRODUCT(K1601:N1601,PAINEL_PESOS!$C$16:$C$19)</f>
        <v/>
      </c>
      <c r="C1601" s="70">
        <f>SUMPRODUCT(O1601:Q1601,PAINEL_PESOS!$C$21:$C$23)</f>
        <v/>
      </c>
      <c r="D1601" s="70">
        <f>SUMPRODUCT(R1601:S1601,PAINEL_PESOS!$C$25:$C$26)</f>
        <v/>
      </c>
      <c r="E1601" s="70">
        <f>SUMPRODUCT(T1601:U1601,PAINEL_PESOS!$C$28:$C$29)</f>
        <v/>
      </c>
      <c r="F1601" s="70" t="n">
        <v>0.9981673387849263</v>
      </c>
      <c r="G1601" s="70" t="n">
        <v>0.6559625623518501</v>
      </c>
      <c r="H1601" s="71">
        <f>IF(NOT(AND(PAINEL_PESOS!$D$12="OK - 100%",PAINEL_PESOS!$F$20="OK - 100%",PAINEL_PESOS!$F$24="OK - 100%",PAINEL_PESOS!$F$27="OK - 100%",PAINEL_PESOS!$F$30="OK - 100%")),"", (B1601*PAINEL_PESOS!$B$7+C1601*PAINEL_PESOS!$B$8+D1601*PAINEL_PESOS!$B$9+E1601*PAINEL_PESOS!$B$10)*F1601)</f>
        <v/>
      </c>
      <c r="I1601" s="71">
        <f>IF(H1601="","",H1601-G1601)</f>
        <v/>
      </c>
      <c r="J1601" s="71">
        <f>IF(I1601="","",ABS(I1601))</f>
        <v/>
      </c>
      <c r="K1601" t="n">
        <v>0.2002405886714124</v>
      </c>
      <c r="L1601" t="n">
        <v>0.9919831152906431</v>
      </c>
      <c r="M1601" t="n">
        <v>0.5819359420939483</v>
      </c>
      <c r="N1601" t="n">
        <v>0.9941871423149581</v>
      </c>
      <c r="O1601" t="n">
        <v>0.5234931205671414</v>
      </c>
      <c r="P1601" t="n">
        <v>0.9959798540138459</v>
      </c>
      <c r="Q1601" t="n">
        <v>0.995110523300166</v>
      </c>
      <c r="R1601" t="n">
        <v>0.3310210308957198</v>
      </c>
      <c r="S1601" t="n">
        <v>0.7196138164512565</v>
      </c>
      <c r="T1601" t="n">
        <v>0.2524981678076379</v>
      </c>
      <c r="U1601" t="n">
        <v>0.8936400055942655</v>
      </c>
    </row>
    <row r="1602">
      <c r="A1602" t="inlineStr">
        <is>
          <t>1350169</t>
        </is>
      </c>
      <c r="B1602" s="70">
        <f>SUMPRODUCT(K1602:N1602,PAINEL_PESOS!$C$16:$C$19)</f>
        <v/>
      </c>
      <c r="C1602" s="70">
        <f>SUMPRODUCT(O1602:Q1602,PAINEL_PESOS!$C$21:$C$23)</f>
        <v/>
      </c>
      <c r="D1602" s="70">
        <f>SUMPRODUCT(R1602:S1602,PAINEL_PESOS!$C$25:$C$26)</f>
        <v/>
      </c>
      <c r="E1602" s="70">
        <f>SUMPRODUCT(T1602:U1602,PAINEL_PESOS!$C$28:$C$29)</f>
        <v/>
      </c>
      <c r="F1602" s="70" t="n">
        <v>0.9997314643323882</v>
      </c>
      <c r="G1602" s="70" t="n">
        <v>0.7315764390997452</v>
      </c>
      <c r="H1602" s="71">
        <f>IF(NOT(AND(PAINEL_PESOS!$D$12="OK - 100%",PAINEL_PESOS!$F$20="OK - 100%",PAINEL_PESOS!$F$24="OK - 100%",PAINEL_PESOS!$F$27="OK - 100%",PAINEL_PESOS!$F$30="OK - 100%")),"", (B1602*PAINEL_PESOS!$B$7+C1602*PAINEL_PESOS!$B$8+D1602*PAINEL_PESOS!$B$9+E1602*PAINEL_PESOS!$B$10)*F1602)</f>
        <v/>
      </c>
      <c r="I1602" s="71">
        <f>IF(H1602="","",H1602-G1602)</f>
        <v/>
      </c>
      <c r="J1602" s="71">
        <f>IF(I1602="","",ABS(I1602))</f>
        <v/>
      </c>
      <c r="K1602" t="n">
        <v>0.9928254246191899</v>
      </c>
      <c r="L1602" t="n">
        <v>0.9999999999999998</v>
      </c>
      <c r="M1602" t="n">
        <v>0.9517706679401455</v>
      </c>
      <c r="N1602" t="n">
        <v>0.9993449814249045</v>
      </c>
      <c r="O1602" t="n">
        <v>0.2451725972172494</v>
      </c>
      <c r="P1602" t="n">
        <v>0.9999984079587511</v>
      </c>
      <c r="Q1602" t="n">
        <v>0.9990687120076611</v>
      </c>
      <c r="R1602" t="n">
        <v>0.3512522687292741</v>
      </c>
      <c r="S1602" t="n">
        <v>0.7428474877472402</v>
      </c>
      <c r="T1602" t="n">
        <v>0.4658595596148405</v>
      </c>
      <c r="U1602" t="n">
        <v>0.8260939053519766</v>
      </c>
    </row>
    <row r="1603">
      <c r="A1603" t="inlineStr">
        <is>
          <t>1350146</t>
        </is>
      </c>
      <c r="B1603" s="70">
        <f>SUMPRODUCT(K1603:N1603,PAINEL_PESOS!$C$16:$C$19)</f>
        <v/>
      </c>
      <c r="C1603" s="70">
        <f>SUMPRODUCT(O1603:Q1603,PAINEL_PESOS!$C$21:$C$23)</f>
        <v/>
      </c>
      <c r="D1603" s="70">
        <f>SUMPRODUCT(R1603:S1603,PAINEL_PESOS!$C$25:$C$26)</f>
        <v/>
      </c>
      <c r="E1603" s="70">
        <f>SUMPRODUCT(T1603:U1603,PAINEL_PESOS!$C$28:$C$29)</f>
        <v/>
      </c>
      <c r="F1603" s="70" t="n">
        <v>0.9992336211183894</v>
      </c>
      <c r="G1603" s="70" t="n">
        <v>0.6424328428660868</v>
      </c>
      <c r="H1603" s="71">
        <f>IF(NOT(AND(PAINEL_PESOS!$D$12="OK - 100%",PAINEL_PESOS!$F$20="OK - 100%",PAINEL_PESOS!$F$24="OK - 100%",PAINEL_PESOS!$F$27="OK - 100%",PAINEL_PESOS!$F$30="OK - 100%")),"", (B1603*PAINEL_PESOS!$B$7+C1603*PAINEL_PESOS!$B$8+D1603*PAINEL_PESOS!$B$9+E1603*PAINEL_PESOS!$B$10)*F1603)</f>
        <v/>
      </c>
      <c r="I1603" s="71">
        <f>IF(H1603="","",H1603-G1603)</f>
        <v/>
      </c>
      <c r="J1603" s="71">
        <f>IF(I1603="","",ABS(I1603))</f>
        <v/>
      </c>
      <c r="K1603" t="n">
        <v>0.3339375960624282</v>
      </c>
      <c r="L1603" t="n">
        <v>0.9999999999999998</v>
      </c>
      <c r="M1603" t="n">
        <v>0.4437289531627173</v>
      </c>
      <c r="N1603" t="n">
        <v>0.9978281571413113</v>
      </c>
      <c r="O1603" t="n">
        <v>0.3348519170632867</v>
      </c>
      <c r="P1603" t="n">
        <v>0.9998086028181296</v>
      </c>
      <c r="Q1603" t="n">
        <v>0.9975421310827046</v>
      </c>
      <c r="R1603" t="n">
        <v>0.1505875050102754</v>
      </c>
      <c r="S1603" t="n">
        <v>0.7219300797561787</v>
      </c>
      <c r="T1603" t="n">
        <v>0.4322278155112255</v>
      </c>
      <c r="U1603" t="n">
        <v>0.8961100187770624</v>
      </c>
    </row>
    <row r="1604">
      <c r="A1604" t="inlineStr">
        <is>
          <t>1350154</t>
        </is>
      </c>
      <c r="B1604" s="70">
        <f>SUMPRODUCT(K1604:N1604,PAINEL_PESOS!$C$16:$C$19)</f>
        <v/>
      </c>
      <c r="C1604" s="70">
        <f>SUMPRODUCT(O1604:Q1604,PAINEL_PESOS!$C$21:$C$23)</f>
        <v/>
      </c>
      <c r="D1604" s="70">
        <f>SUMPRODUCT(R1604:S1604,PAINEL_PESOS!$C$25:$C$26)</f>
        <v/>
      </c>
      <c r="E1604" s="70">
        <f>SUMPRODUCT(T1604:U1604,PAINEL_PESOS!$C$28:$C$29)</f>
        <v/>
      </c>
      <c r="F1604" s="70" t="n">
        <v>0.9992745512489354</v>
      </c>
      <c r="G1604" s="70" t="n">
        <v>0.6934122363165247</v>
      </c>
      <c r="H1604" s="71">
        <f>IF(NOT(AND(PAINEL_PESOS!$D$12="OK - 100%",PAINEL_PESOS!$F$20="OK - 100%",PAINEL_PESOS!$F$24="OK - 100%",PAINEL_PESOS!$F$27="OK - 100%",PAINEL_PESOS!$F$30="OK - 100%")),"", (B1604*PAINEL_PESOS!$B$7+C1604*PAINEL_PESOS!$B$8+D1604*PAINEL_PESOS!$B$9+E1604*PAINEL_PESOS!$B$10)*F1604)</f>
        <v/>
      </c>
      <c r="I1604" s="71">
        <f>IF(H1604="","",H1604-G1604)</f>
        <v/>
      </c>
      <c r="J1604" s="71">
        <f>IF(I1604="","",ABS(I1604))</f>
        <v/>
      </c>
      <c r="K1604" t="n">
        <v>0.3577050677568419</v>
      </c>
      <c r="L1604" t="n">
        <v>0.9999999999999998</v>
      </c>
      <c r="M1604" t="n">
        <v>0.5677616580030433</v>
      </c>
      <c r="N1604" t="n">
        <v>0.9977293464024856</v>
      </c>
      <c r="O1604" t="n">
        <v>0.3398086186012268</v>
      </c>
      <c r="P1604" t="n">
        <v>0.9998025658748302</v>
      </c>
      <c r="Q1604" t="n">
        <v>0.9977962876707899</v>
      </c>
      <c r="R1604" t="n">
        <v>0.4526097969601264</v>
      </c>
      <c r="S1604" t="n">
        <v>0.7392621959135688</v>
      </c>
      <c r="T1604" t="n">
        <v>0.4730426789383961</v>
      </c>
      <c r="U1604" t="n">
        <v>0.8665407363960493</v>
      </c>
    </row>
    <row r="1605">
      <c r="A1605" t="inlineStr">
        <is>
          <t>1350155</t>
        </is>
      </c>
      <c r="B1605" s="70">
        <f>SUMPRODUCT(K1605:N1605,PAINEL_PESOS!$C$16:$C$19)</f>
        <v/>
      </c>
      <c r="C1605" s="70">
        <f>SUMPRODUCT(O1605:Q1605,PAINEL_PESOS!$C$21:$C$23)</f>
        <v/>
      </c>
      <c r="D1605" s="70">
        <f>SUMPRODUCT(R1605:S1605,PAINEL_PESOS!$C$25:$C$26)</f>
        <v/>
      </c>
      <c r="E1605" s="70">
        <f>SUMPRODUCT(T1605:U1605,PAINEL_PESOS!$C$28:$C$29)</f>
        <v/>
      </c>
      <c r="F1605" s="70" t="n">
        <v>0.9996523273503137</v>
      </c>
      <c r="G1605" s="70" t="n">
        <v>0.7446421194674054</v>
      </c>
      <c r="H1605" s="71">
        <f>IF(NOT(AND(PAINEL_PESOS!$D$12="OK - 100%",PAINEL_PESOS!$F$20="OK - 100%",PAINEL_PESOS!$F$24="OK - 100%",PAINEL_PESOS!$F$27="OK - 100%",PAINEL_PESOS!$F$30="OK - 100%")),"", (B1605*PAINEL_PESOS!$B$7+C1605*PAINEL_PESOS!$B$8+D1605*PAINEL_PESOS!$B$9+E1605*PAINEL_PESOS!$B$10)*F1605)</f>
        <v/>
      </c>
      <c r="I1605" s="71">
        <f>IF(H1605="","",H1605-G1605)</f>
        <v/>
      </c>
      <c r="J1605" s="71">
        <f>IF(I1605="","",ABS(I1605))</f>
        <v/>
      </c>
      <c r="K1605" t="n">
        <v>1</v>
      </c>
      <c r="L1605" t="n">
        <v>0.9999999999999998</v>
      </c>
      <c r="M1605" t="n">
        <v>0.9309337542415592</v>
      </c>
      <c r="N1605" t="n">
        <v>0.999388019411803</v>
      </c>
      <c r="O1605" t="n">
        <v>0.2263437382371631</v>
      </c>
      <c r="P1605" t="n">
        <v>0.9999844138708204</v>
      </c>
      <c r="Q1605" t="n">
        <v>0.998665010952732</v>
      </c>
      <c r="R1605" t="n">
        <v>0.4030556738951701</v>
      </c>
      <c r="S1605" t="n">
        <v>0.7446237109516758</v>
      </c>
      <c r="T1605" t="n">
        <v>0.4758488007574329</v>
      </c>
      <c r="U1605" t="n">
        <v>0.8871909618513597</v>
      </c>
    </row>
    <row r="1606">
      <c r="A1606" t="inlineStr">
        <is>
          <t>1350156</t>
        </is>
      </c>
      <c r="B1606" s="70">
        <f>SUMPRODUCT(K1606:N1606,PAINEL_PESOS!$C$16:$C$19)</f>
        <v/>
      </c>
      <c r="C1606" s="70">
        <f>SUMPRODUCT(O1606:Q1606,PAINEL_PESOS!$C$21:$C$23)</f>
        <v/>
      </c>
      <c r="D1606" s="70">
        <f>SUMPRODUCT(R1606:S1606,PAINEL_PESOS!$C$25:$C$26)</f>
        <v/>
      </c>
      <c r="E1606" s="70">
        <f>SUMPRODUCT(T1606:U1606,PAINEL_PESOS!$C$28:$C$29)</f>
        <v/>
      </c>
      <c r="F1606" s="70" t="n">
        <v>0.9994904162603192</v>
      </c>
      <c r="G1606" s="70" t="n">
        <v>0.713340687690328</v>
      </c>
      <c r="H1606" s="71">
        <f>IF(NOT(AND(PAINEL_PESOS!$D$12="OK - 100%",PAINEL_PESOS!$F$20="OK - 100%",PAINEL_PESOS!$F$24="OK - 100%",PAINEL_PESOS!$F$27="OK - 100%",PAINEL_PESOS!$F$30="OK - 100%")),"", (B1606*PAINEL_PESOS!$B$7+C1606*PAINEL_PESOS!$B$8+D1606*PAINEL_PESOS!$B$9+E1606*PAINEL_PESOS!$B$10)*F1606)</f>
        <v/>
      </c>
      <c r="I1606" s="71">
        <f>IF(H1606="","",H1606-G1606)</f>
        <v/>
      </c>
      <c r="J1606" s="71">
        <f>IF(I1606="","",ABS(I1606))</f>
        <v/>
      </c>
      <c r="K1606" t="n">
        <v>0.7596764884973296</v>
      </c>
      <c r="L1606" t="n">
        <v>0.9999999999999998</v>
      </c>
      <c r="M1606" t="n">
        <v>0.6606086489450184</v>
      </c>
      <c r="N1606" t="n">
        <v>0.9995622528437329</v>
      </c>
      <c r="O1606" t="n">
        <v>0.1773986700033994</v>
      </c>
      <c r="P1606" t="n">
        <v>0.9999668835671081</v>
      </c>
      <c r="Q1606" t="n">
        <v>0.9977891960306918</v>
      </c>
      <c r="R1606" t="n">
        <v>0.4204098352281619</v>
      </c>
      <c r="S1606" t="n">
        <v>0.7533539753452232</v>
      </c>
      <c r="T1606" t="n">
        <v>0.4844773409274755</v>
      </c>
      <c r="U1606" t="n">
        <v>0.8913670256531554</v>
      </c>
    </row>
    <row r="1607">
      <c r="A1607" t="inlineStr">
        <is>
          <t>1350157</t>
        </is>
      </c>
      <c r="B1607" s="70">
        <f>SUMPRODUCT(K1607:N1607,PAINEL_PESOS!$C$16:$C$19)</f>
        <v/>
      </c>
      <c r="C1607" s="70">
        <f>SUMPRODUCT(O1607:Q1607,PAINEL_PESOS!$C$21:$C$23)</f>
        <v/>
      </c>
      <c r="D1607" s="70">
        <f>SUMPRODUCT(R1607:S1607,PAINEL_PESOS!$C$25:$C$26)</f>
        <v/>
      </c>
      <c r="E1607" s="70">
        <f>SUMPRODUCT(T1607:U1607,PAINEL_PESOS!$C$28:$C$29)</f>
        <v/>
      </c>
      <c r="F1607" s="70" t="n">
        <v>0.9997559368751264</v>
      </c>
      <c r="G1607" s="70" t="n">
        <v>0.7517260505180924</v>
      </c>
      <c r="H1607" s="71">
        <f>IF(NOT(AND(PAINEL_PESOS!$D$12="OK - 100%",PAINEL_PESOS!$F$20="OK - 100%",PAINEL_PESOS!$F$24="OK - 100%",PAINEL_PESOS!$F$27="OK - 100%",PAINEL_PESOS!$F$30="OK - 100%")),"", (B1607*PAINEL_PESOS!$B$7+C1607*PAINEL_PESOS!$B$8+D1607*PAINEL_PESOS!$B$9+E1607*PAINEL_PESOS!$B$10)*F1607)</f>
        <v/>
      </c>
      <c r="I1607" s="71">
        <f>IF(H1607="","",H1607-G1607)</f>
        <v/>
      </c>
      <c r="J1607" s="71">
        <f>IF(I1607="","",ABS(I1607))</f>
        <v/>
      </c>
      <c r="K1607" t="n">
        <v>0.9631782594283473</v>
      </c>
      <c r="L1607" t="n">
        <v>0.9999999999999998</v>
      </c>
      <c r="M1607" t="n">
        <v>0.9195806047252656</v>
      </c>
      <c r="N1607" t="n">
        <v>0.9994318106718151</v>
      </c>
      <c r="O1607" t="n">
        <v>0.241332489368959</v>
      </c>
      <c r="P1607" t="n">
        <v>0.9999985540859013</v>
      </c>
      <c r="Q1607" t="n">
        <v>0.999138483812796</v>
      </c>
      <c r="R1607" t="n">
        <v>0.4570481116321855</v>
      </c>
      <c r="S1607" t="n">
        <v>0.7471725447478368</v>
      </c>
      <c r="T1607" t="n">
        <v>0.4865002707234822</v>
      </c>
      <c r="U1607" t="n">
        <v>0.8898138952990838</v>
      </c>
    </row>
    <row r="1608">
      <c r="A1608" t="inlineStr">
        <is>
          <t>1350158</t>
        </is>
      </c>
      <c r="B1608" s="70">
        <f>SUMPRODUCT(K1608:N1608,PAINEL_PESOS!$C$16:$C$19)</f>
        <v/>
      </c>
      <c r="C1608" s="70">
        <f>SUMPRODUCT(O1608:Q1608,PAINEL_PESOS!$C$21:$C$23)</f>
        <v/>
      </c>
      <c r="D1608" s="70">
        <f>SUMPRODUCT(R1608:S1608,PAINEL_PESOS!$C$25:$C$26)</f>
        <v/>
      </c>
      <c r="E1608" s="70">
        <f>SUMPRODUCT(T1608:U1608,PAINEL_PESOS!$C$28:$C$29)</f>
        <v/>
      </c>
      <c r="F1608" s="70" t="n">
        <v>0.9996134318877412</v>
      </c>
      <c r="G1608" s="70" t="n">
        <v>0.6721142242791164</v>
      </c>
      <c r="H1608" s="71">
        <f>IF(NOT(AND(PAINEL_PESOS!$D$12="OK - 100%",PAINEL_PESOS!$F$20="OK - 100%",PAINEL_PESOS!$F$24="OK - 100%",PAINEL_PESOS!$F$27="OK - 100%",PAINEL_PESOS!$F$30="OK - 100%")),"", (B1608*PAINEL_PESOS!$B$7+C1608*PAINEL_PESOS!$B$8+D1608*PAINEL_PESOS!$B$9+E1608*PAINEL_PESOS!$B$10)*F1608)</f>
        <v/>
      </c>
      <c r="I1608" s="71">
        <f>IF(H1608="","",H1608-G1608)</f>
        <v/>
      </c>
      <c r="J1608" s="71">
        <f>IF(I1608="","",ABS(I1608))</f>
        <v/>
      </c>
      <c r="K1608" t="n">
        <v>0.4</v>
      </c>
      <c r="L1608" t="n">
        <v>0.9999999999999998</v>
      </c>
      <c r="M1608" t="n">
        <v>0.3598379425826034</v>
      </c>
      <c r="N1608" t="n">
        <v>0.999641414266499</v>
      </c>
      <c r="O1608" t="n">
        <v>0.1983480671778997</v>
      </c>
      <c r="P1608" t="n">
        <v>0.9999981753794106</v>
      </c>
      <c r="Q1608" t="n">
        <v>0.9983335117709184</v>
      </c>
      <c r="R1608" t="n">
        <v>0.4168897888723203</v>
      </c>
      <c r="S1608" t="n">
        <v>0.7536994785008785</v>
      </c>
      <c r="T1608" t="n">
        <v>0.4799034744226963</v>
      </c>
      <c r="U1608" t="n">
        <v>0.8843075516848786</v>
      </c>
    </row>
    <row r="1609">
      <c r="A1609" t="inlineStr">
        <is>
          <t>1350170</t>
        </is>
      </c>
      <c r="B1609" s="70">
        <f>SUMPRODUCT(K1609:N1609,PAINEL_PESOS!$C$16:$C$19)</f>
        <v/>
      </c>
      <c r="C1609" s="70">
        <f>SUMPRODUCT(O1609:Q1609,PAINEL_PESOS!$C$21:$C$23)</f>
        <v/>
      </c>
      <c r="D1609" s="70">
        <f>SUMPRODUCT(R1609:S1609,PAINEL_PESOS!$C$25:$C$26)</f>
        <v/>
      </c>
      <c r="E1609" s="70">
        <f>SUMPRODUCT(T1609:U1609,PAINEL_PESOS!$C$28:$C$29)</f>
        <v/>
      </c>
      <c r="F1609" s="70" t="n">
        <v>0.9995996995021921</v>
      </c>
      <c r="G1609" s="70" t="n">
        <v>0.7143333251546665</v>
      </c>
      <c r="H1609" s="71">
        <f>IF(NOT(AND(PAINEL_PESOS!$D$12="OK - 100%",PAINEL_PESOS!$F$20="OK - 100%",PAINEL_PESOS!$F$24="OK - 100%",PAINEL_PESOS!$F$27="OK - 100%",PAINEL_PESOS!$F$30="OK - 100%")),"", (B1609*PAINEL_PESOS!$B$7+C1609*PAINEL_PESOS!$B$8+D1609*PAINEL_PESOS!$B$9+E1609*PAINEL_PESOS!$B$10)*F1609)</f>
        <v/>
      </c>
      <c r="I1609" s="71">
        <f>IF(H1609="","",H1609-G1609)</f>
        <v/>
      </c>
      <c r="J1609" s="71">
        <f>IF(I1609="","",ABS(I1609))</f>
        <v/>
      </c>
      <c r="K1609" t="n">
        <v>0.6985503686039453</v>
      </c>
      <c r="L1609" t="n">
        <v>0.9999999999999998</v>
      </c>
      <c r="M1609" t="n">
        <v>0.7710079978617432</v>
      </c>
      <c r="N1609" t="n">
        <v>0.9994110688936949</v>
      </c>
      <c r="O1609" t="n">
        <v>0.294475633693533</v>
      </c>
      <c r="P1609" t="n">
        <v>0.9999989670936309</v>
      </c>
      <c r="Q1609" t="n">
        <v>0.9983960577118474</v>
      </c>
      <c r="R1609" t="n">
        <v>0.4195545898438945</v>
      </c>
      <c r="S1609" t="n">
        <v>0.7423818897205476</v>
      </c>
      <c r="T1609" t="n">
        <v>0.4658595596148405</v>
      </c>
      <c r="U1609" t="n">
        <v>0.8260939053519766</v>
      </c>
    </row>
    <row r="1610">
      <c r="A1610" t="inlineStr">
        <is>
          <t>1350171</t>
        </is>
      </c>
      <c r="B1610" s="70">
        <f>SUMPRODUCT(K1610:N1610,PAINEL_PESOS!$C$16:$C$19)</f>
        <v/>
      </c>
      <c r="C1610" s="70">
        <f>SUMPRODUCT(O1610:Q1610,PAINEL_PESOS!$C$21:$C$23)</f>
        <v/>
      </c>
      <c r="D1610" s="70">
        <f>SUMPRODUCT(R1610:S1610,PAINEL_PESOS!$C$25:$C$26)</f>
        <v/>
      </c>
      <c r="E1610" s="70">
        <f>SUMPRODUCT(T1610:U1610,PAINEL_PESOS!$C$28:$C$29)</f>
        <v/>
      </c>
      <c r="F1610" s="70" t="n">
        <v>0.9996206299726382</v>
      </c>
      <c r="G1610" s="70" t="n">
        <v>0.7343608971553434</v>
      </c>
      <c r="H1610" s="71">
        <f>IF(NOT(AND(PAINEL_PESOS!$D$12="OK - 100%",PAINEL_PESOS!$F$20="OK - 100%",PAINEL_PESOS!$F$24="OK - 100%",PAINEL_PESOS!$F$27="OK - 100%",PAINEL_PESOS!$F$30="OK - 100%")),"", (B1610*PAINEL_PESOS!$B$7+C1610*PAINEL_PESOS!$B$8+D1610*PAINEL_PESOS!$B$9+E1610*PAINEL_PESOS!$B$10)*F1610)</f>
        <v/>
      </c>
      <c r="I1610" s="71">
        <f>IF(H1610="","",H1610-G1610)</f>
        <v/>
      </c>
      <c r="J1610" s="71">
        <f>IF(I1610="","",ABS(I1610))</f>
        <v/>
      </c>
      <c r="K1610" t="n">
        <v>1</v>
      </c>
      <c r="L1610" t="n">
        <v>0.9999999999999998</v>
      </c>
      <c r="M1610" t="n">
        <v>0.6518177859085041</v>
      </c>
      <c r="N1610" t="n">
        <v>0.9994476303934492</v>
      </c>
      <c r="O1610" t="n">
        <v>0.2184411341517425</v>
      </c>
      <c r="P1610" t="n">
        <v>0.9999864202245157</v>
      </c>
      <c r="Q1610" t="n">
        <v>0.9984783454935828</v>
      </c>
      <c r="R1610" t="n">
        <v>0.463112319192523</v>
      </c>
      <c r="S1610" t="n">
        <v>0.7509189160393673</v>
      </c>
      <c r="T1610" t="n">
        <v>0.4945785850642863</v>
      </c>
      <c r="U1610" t="n">
        <v>0.864936984169032</v>
      </c>
    </row>
    <row r="1611">
      <c r="A1611" t="inlineStr">
        <is>
          <t>1350172</t>
        </is>
      </c>
      <c r="B1611" s="70">
        <f>SUMPRODUCT(K1611:N1611,PAINEL_PESOS!$C$16:$C$19)</f>
        <v/>
      </c>
      <c r="C1611" s="70">
        <f>SUMPRODUCT(O1611:Q1611,PAINEL_PESOS!$C$21:$C$23)</f>
        <v/>
      </c>
      <c r="D1611" s="70">
        <f>SUMPRODUCT(R1611:S1611,PAINEL_PESOS!$C$25:$C$26)</f>
        <v/>
      </c>
      <c r="E1611" s="70">
        <f>SUMPRODUCT(T1611:U1611,PAINEL_PESOS!$C$28:$C$29)</f>
        <v/>
      </c>
      <c r="F1611" s="70" t="n">
        <v>0.9995325204916211</v>
      </c>
      <c r="G1611" s="70" t="n">
        <v>0.7179852031617159</v>
      </c>
      <c r="H1611" s="71">
        <f>IF(NOT(AND(PAINEL_PESOS!$D$12="OK - 100%",PAINEL_PESOS!$F$20="OK - 100%",PAINEL_PESOS!$F$24="OK - 100%",PAINEL_PESOS!$F$27="OK - 100%",PAINEL_PESOS!$F$30="OK - 100%")),"", (B1611*PAINEL_PESOS!$B$7+C1611*PAINEL_PESOS!$B$8+D1611*PAINEL_PESOS!$B$9+E1611*PAINEL_PESOS!$B$10)*F1611)</f>
        <v/>
      </c>
      <c r="I1611" s="71">
        <f>IF(H1611="","",H1611-G1611)</f>
        <v/>
      </c>
      <c r="J1611" s="71">
        <f>IF(I1611="","",ABS(I1611))</f>
        <v/>
      </c>
      <c r="K1611" t="n">
        <v>0.5380455331038687</v>
      </c>
      <c r="L1611" t="n">
        <v>0.9999999999999998</v>
      </c>
      <c r="M1611" t="n">
        <v>0.6724154736832546</v>
      </c>
      <c r="N1611" t="n">
        <v>0.9994537396133623</v>
      </c>
      <c r="O1611" t="n">
        <v>0.3150540123650141</v>
      </c>
      <c r="P1611" t="n">
        <v>0.9999992833256631</v>
      </c>
      <c r="Q1611" t="n">
        <v>0.9980481571820065</v>
      </c>
      <c r="R1611" t="n">
        <v>0.4854286403242449</v>
      </c>
      <c r="S1611" t="n">
        <v>0.7419727261764002</v>
      </c>
      <c r="T1611" t="n">
        <v>0.4834704821817717</v>
      </c>
      <c r="U1611" t="n">
        <v>0.8886711709592486</v>
      </c>
    </row>
    <row r="1612">
      <c r="A1612" t="inlineStr">
        <is>
          <t>1350187</t>
        </is>
      </c>
      <c r="B1612" s="70">
        <f>SUMPRODUCT(K1612:N1612,PAINEL_PESOS!$C$16:$C$19)</f>
        <v/>
      </c>
      <c r="C1612" s="70">
        <f>SUMPRODUCT(O1612:Q1612,PAINEL_PESOS!$C$21:$C$23)</f>
        <v/>
      </c>
      <c r="D1612" s="70">
        <f>SUMPRODUCT(R1612:S1612,PAINEL_PESOS!$C$25:$C$26)</f>
        <v/>
      </c>
      <c r="E1612" s="70">
        <f>SUMPRODUCT(T1612:U1612,PAINEL_PESOS!$C$28:$C$29)</f>
        <v/>
      </c>
      <c r="F1612" s="70" t="n">
        <v>0.9959211937911374</v>
      </c>
      <c r="G1612" s="70" t="n">
        <v>0.721474312145811</v>
      </c>
      <c r="H1612" s="71">
        <f>IF(NOT(AND(PAINEL_PESOS!$D$12="OK - 100%",PAINEL_PESOS!$F$20="OK - 100%",PAINEL_PESOS!$F$24="OK - 100%",PAINEL_PESOS!$F$27="OK - 100%",PAINEL_PESOS!$F$30="OK - 100%")),"", (B1612*PAINEL_PESOS!$B$7+C1612*PAINEL_PESOS!$B$8+D1612*PAINEL_PESOS!$B$9+E1612*PAINEL_PESOS!$B$10)*F1612)</f>
        <v/>
      </c>
      <c r="I1612" s="71">
        <f>IF(H1612="","",H1612-G1612)</f>
        <v/>
      </c>
      <c r="J1612" s="71">
        <f>IF(I1612="","",ABS(I1612))</f>
        <v/>
      </c>
      <c r="K1612" t="n">
        <v>1</v>
      </c>
      <c r="L1612" t="n">
        <v>0.9999999999999998</v>
      </c>
      <c r="M1612" t="n">
        <v>0.7684391054101125</v>
      </c>
      <c r="N1612" t="n">
        <v>0.999508795541958</v>
      </c>
      <c r="O1612" t="n">
        <v>0.2516524477194653</v>
      </c>
      <c r="P1612" t="n">
        <v>0.9999622631726357</v>
      </c>
      <c r="Q1612" t="n">
        <v>0.9805801851682272</v>
      </c>
      <c r="R1612" t="n">
        <v>0.4694351817456537</v>
      </c>
      <c r="S1612" t="n">
        <v>0.756515270713171</v>
      </c>
      <c r="T1612" t="n">
        <v>0.341779537440608</v>
      </c>
      <c r="U1612" t="n">
        <v>0.8555990739634355</v>
      </c>
    </row>
    <row r="1613">
      <c r="A1613" t="inlineStr">
        <is>
          <t>1350188</t>
        </is>
      </c>
      <c r="B1613" s="70">
        <f>SUMPRODUCT(K1613:N1613,PAINEL_PESOS!$C$16:$C$19)</f>
        <v/>
      </c>
      <c r="C1613" s="70">
        <f>SUMPRODUCT(O1613:Q1613,PAINEL_PESOS!$C$21:$C$23)</f>
        <v/>
      </c>
      <c r="D1613" s="70">
        <f>SUMPRODUCT(R1613:S1613,PAINEL_PESOS!$C$25:$C$26)</f>
        <v/>
      </c>
      <c r="E1613" s="70">
        <f>SUMPRODUCT(T1613:U1613,PAINEL_PESOS!$C$28:$C$29)</f>
        <v/>
      </c>
      <c r="F1613" s="70" t="n">
        <v>0.9966115736420676</v>
      </c>
      <c r="G1613" s="70" t="n">
        <v>0.7293936153731546</v>
      </c>
      <c r="H1613" s="71">
        <f>IF(NOT(AND(PAINEL_PESOS!$D$12="OK - 100%",PAINEL_PESOS!$F$20="OK - 100%",PAINEL_PESOS!$F$24="OK - 100%",PAINEL_PESOS!$F$27="OK - 100%",PAINEL_PESOS!$F$30="OK - 100%")),"", (B1613*PAINEL_PESOS!$B$7+C1613*PAINEL_PESOS!$B$8+D1613*PAINEL_PESOS!$B$9+E1613*PAINEL_PESOS!$B$10)*F1613)</f>
        <v/>
      </c>
      <c r="I1613" s="71">
        <f>IF(H1613="","",H1613-G1613)</f>
        <v/>
      </c>
      <c r="J1613" s="71">
        <f>IF(I1613="","",ABS(I1613))</f>
        <v/>
      </c>
      <c r="K1613" t="n">
        <v>1</v>
      </c>
      <c r="L1613" t="n">
        <v>0.9999999999999998</v>
      </c>
      <c r="M1613" t="n">
        <v>0.9060387126154907</v>
      </c>
      <c r="N1613" t="n">
        <v>0.9995049708178678</v>
      </c>
      <c r="O1613" t="n">
        <v>0.2102798422602747</v>
      </c>
      <c r="P1613" t="n">
        <v>0.9999990907098574</v>
      </c>
      <c r="Q1613" t="n">
        <v>0.9839101964188723</v>
      </c>
      <c r="R1613" t="n">
        <v>0.450872964304425</v>
      </c>
      <c r="S1613" t="n">
        <v>0.7673425451593944</v>
      </c>
      <c r="T1613" t="n">
        <v>0.356616762424226</v>
      </c>
      <c r="U1613" t="n">
        <v>0.8645912525224906</v>
      </c>
    </row>
    <row r="1614">
      <c r="A1614" t="inlineStr">
        <is>
          <t>1350159</t>
        </is>
      </c>
      <c r="B1614" s="70">
        <f>SUMPRODUCT(K1614:N1614,PAINEL_PESOS!$C$16:$C$19)</f>
        <v/>
      </c>
      <c r="C1614" s="70">
        <f>SUMPRODUCT(O1614:Q1614,PAINEL_PESOS!$C$21:$C$23)</f>
        <v/>
      </c>
      <c r="D1614" s="70">
        <f>SUMPRODUCT(R1614:S1614,PAINEL_PESOS!$C$25:$C$26)</f>
        <v/>
      </c>
      <c r="E1614" s="70">
        <f>SUMPRODUCT(T1614:U1614,PAINEL_PESOS!$C$28:$C$29)</f>
        <v/>
      </c>
      <c r="F1614" s="70" t="n">
        <v>0.9997300157583625</v>
      </c>
      <c r="G1614" s="70" t="n">
        <v>0.7255955045925937</v>
      </c>
      <c r="H1614" s="71">
        <f>IF(NOT(AND(PAINEL_PESOS!$D$12="OK - 100%",PAINEL_PESOS!$F$20="OK - 100%",PAINEL_PESOS!$F$24="OK - 100%",PAINEL_PESOS!$F$27="OK - 100%",PAINEL_PESOS!$F$30="OK - 100%")),"", (B1614*PAINEL_PESOS!$B$7+C1614*PAINEL_PESOS!$B$8+D1614*PAINEL_PESOS!$B$9+E1614*PAINEL_PESOS!$B$10)*F1614)</f>
        <v/>
      </c>
      <c r="I1614" s="71">
        <f>IF(H1614="","",H1614-G1614)</f>
        <v/>
      </c>
      <c r="J1614" s="71">
        <f>IF(I1614="","",ABS(I1614))</f>
        <v/>
      </c>
      <c r="K1614" t="n">
        <v>0.7580390247626121</v>
      </c>
      <c r="L1614" t="n">
        <v>0.9999999999999998</v>
      </c>
      <c r="M1614" t="n">
        <v>0.7156927996747506</v>
      </c>
      <c r="N1614" t="n">
        <v>0.9995488408692016</v>
      </c>
      <c r="O1614" t="n">
        <v>0.227288375092388</v>
      </c>
      <c r="P1614" t="n">
        <v>0.9999985532250757</v>
      </c>
      <c r="Q1614" t="n">
        <v>0.9989480609829797</v>
      </c>
      <c r="R1614" t="n">
        <v>0.4721806920853131</v>
      </c>
      <c r="S1614" t="n">
        <v>0.7503849256452741</v>
      </c>
      <c r="T1614" t="n">
        <v>0.4929431326617968</v>
      </c>
      <c r="U1614" t="n">
        <v>0.8700259122099686</v>
      </c>
    </row>
    <row r="1615">
      <c r="A1615" t="inlineStr">
        <is>
          <t>1350161</t>
        </is>
      </c>
      <c r="B1615" s="70">
        <f>SUMPRODUCT(K1615:N1615,PAINEL_PESOS!$C$16:$C$19)</f>
        <v/>
      </c>
      <c r="C1615" s="70">
        <f>SUMPRODUCT(O1615:Q1615,PAINEL_PESOS!$C$21:$C$23)</f>
        <v/>
      </c>
      <c r="D1615" s="70">
        <f>SUMPRODUCT(R1615:S1615,PAINEL_PESOS!$C$25:$C$26)</f>
        <v/>
      </c>
      <c r="E1615" s="70">
        <f>SUMPRODUCT(T1615:U1615,PAINEL_PESOS!$C$28:$C$29)</f>
        <v/>
      </c>
      <c r="F1615" s="70" t="n">
        <v>0.9996639663503256</v>
      </c>
      <c r="G1615" s="70" t="n">
        <v>0.6718644313787439</v>
      </c>
      <c r="H1615" s="71">
        <f>IF(NOT(AND(PAINEL_PESOS!$D$12="OK - 100%",PAINEL_PESOS!$F$20="OK - 100%",PAINEL_PESOS!$F$24="OK - 100%",PAINEL_PESOS!$F$27="OK - 100%",PAINEL_PESOS!$F$30="OK - 100%")),"", (B1615*PAINEL_PESOS!$B$7+C1615*PAINEL_PESOS!$B$8+D1615*PAINEL_PESOS!$B$9+E1615*PAINEL_PESOS!$B$10)*F1615)</f>
        <v/>
      </c>
      <c r="I1615" s="71">
        <f>IF(H1615="","",H1615-G1615)</f>
        <v/>
      </c>
      <c r="J1615" s="71">
        <f>IF(I1615="","",ABS(I1615))</f>
        <v/>
      </c>
      <c r="K1615" t="n">
        <v>0.4</v>
      </c>
      <c r="L1615" t="n">
        <v>0.9999999999999998</v>
      </c>
      <c r="M1615" t="n">
        <v>0.3598379425826034</v>
      </c>
      <c r="N1615" t="n">
        <v>0.9996883428656079</v>
      </c>
      <c r="O1615" t="n">
        <v>0.1983480671778997</v>
      </c>
      <c r="P1615" t="n">
        <v>0.9999984142018015</v>
      </c>
      <c r="Q1615" t="n">
        <v>0.9985513939958137</v>
      </c>
      <c r="R1615" t="n">
        <v>0.4573405649251223</v>
      </c>
      <c r="S1615" t="n">
        <v>0.7538265590280798</v>
      </c>
      <c r="T1615" t="n">
        <v>0.4950994550047088</v>
      </c>
      <c r="U1615" t="n">
        <v>0.8260939053519766</v>
      </c>
    </row>
    <row r="1616">
      <c r="A1616" t="inlineStr">
        <is>
          <t>1350162</t>
        </is>
      </c>
      <c r="B1616" s="70">
        <f>SUMPRODUCT(K1616:N1616,PAINEL_PESOS!$C$16:$C$19)</f>
        <v/>
      </c>
      <c r="C1616" s="70">
        <f>SUMPRODUCT(O1616:Q1616,PAINEL_PESOS!$C$21:$C$23)</f>
        <v/>
      </c>
      <c r="D1616" s="70">
        <f>SUMPRODUCT(R1616:S1616,PAINEL_PESOS!$C$25:$C$26)</f>
        <v/>
      </c>
      <c r="E1616" s="70">
        <f>SUMPRODUCT(T1616:U1616,PAINEL_PESOS!$C$28:$C$29)</f>
        <v/>
      </c>
      <c r="F1616" s="70" t="n">
        <v>0.9995304319205369</v>
      </c>
      <c r="G1616" s="70" t="n">
        <v>0.6847055366814037</v>
      </c>
      <c r="H1616" s="71">
        <f>IF(NOT(AND(PAINEL_PESOS!$D$12="OK - 100%",PAINEL_PESOS!$F$20="OK - 100%",PAINEL_PESOS!$F$24="OK - 100%",PAINEL_PESOS!$F$27="OK - 100%",PAINEL_PESOS!$F$30="OK - 100%")),"", (B1616*PAINEL_PESOS!$B$7+C1616*PAINEL_PESOS!$B$8+D1616*PAINEL_PESOS!$B$9+E1616*PAINEL_PESOS!$B$10)*F1616)</f>
        <v/>
      </c>
      <c r="I1616" s="71">
        <f>IF(H1616="","",H1616-G1616)</f>
        <v/>
      </c>
      <c r="J1616" s="71">
        <f>IF(I1616="","",ABS(I1616))</f>
        <v/>
      </c>
      <c r="K1616" t="n">
        <v>0.4030768614970215</v>
      </c>
      <c r="L1616" t="n">
        <v>0.9999999999999998</v>
      </c>
      <c r="M1616" t="n">
        <v>0.3619219071371897</v>
      </c>
      <c r="N1616" t="n">
        <v>0.9995611480101124</v>
      </c>
      <c r="O1616" t="n">
        <v>0.1983654438687361</v>
      </c>
      <c r="P1616" t="n">
        <v>0.9999971411474271</v>
      </c>
      <c r="Q1616" t="n">
        <v>0.9979775070356308</v>
      </c>
      <c r="R1616" t="n">
        <v>0.5171898160432835</v>
      </c>
      <c r="S1616" t="n">
        <v>0.7595736766242394</v>
      </c>
      <c r="T1616" t="n">
        <v>0.4676299893711813</v>
      </c>
      <c r="U1616" t="n">
        <v>0.8893174603227916</v>
      </c>
    </row>
    <row r="1617">
      <c r="A1617" t="inlineStr">
        <is>
          <t>1350163</t>
        </is>
      </c>
      <c r="B1617" s="70">
        <f>SUMPRODUCT(K1617:N1617,PAINEL_PESOS!$C$16:$C$19)</f>
        <v/>
      </c>
      <c r="C1617" s="70">
        <f>SUMPRODUCT(O1617:Q1617,PAINEL_PESOS!$C$21:$C$23)</f>
        <v/>
      </c>
      <c r="D1617" s="70">
        <f>SUMPRODUCT(R1617:S1617,PAINEL_PESOS!$C$25:$C$26)</f>
        <v/>
      </c>
      <c r="E1617" s="70">
        <f>SUMPRODUCT(T1617:U1617,PAINEL_PESOS!$C$28:$C$29)</f>
        <v/>
      </c>
      <c r="F1617" s="70" t="n">
        <v>0.9994337198420663</v>
      </c>
      <c r="G1617" s="70" t="n">
        <v>0.6776759750968265</v>
      </c>
      <c r="H1617" s="71">
        <f>IF(NOT(AND(PAINEL_PESOS!$D$12="OK - 100%",PAINEL_PESOS!$F$20="OK - 100%",PAINEL_PESOS!$F$24="OK - 100%",PAINEL_PESOS!$F$27="OK - 100%",PAINEL_PESOS!$F$30="OK - 100%")),"", (B1617*PAINEL_PESOS!$B$7+C1617*PAINEL_PESOS!$B$8+D1617*PAINEL_PESOS!$B$9+E1617*PAINEL_PESOS!$B$10)*F1617)</f>
        <v/>
      </c>
      <c r="I1617" s="71">
        <f>IF(H1617="","",H1617-G1617)</f>
        <v/>
      </c>
      <c r="J1617" s="71">
        <f>IF(I1617="","",ABS(I1617))</f>
        <v/>
      </c>
      <c r="K1617" t="n">
        <v>0.4021153749560211</v>
      </c>
      <c r="L1617" t="n">
        <v>0.9999999999999998</v>
      </c>
      <c r="M1617" t="n">
        <v>0.3608439674256865</v>
      </c>
      <c r="N1617" t="n">
        <v>0.9994665718547875</v>
      </c>
      <c r="O1617" t="n">
        <v>0.1986512402530762</v>
      </c>
      <c r="P1617" t="n">
        <v>0.9999964019044791</v>
      </c>
      <c r="Q1617" t="n">
        <v>0.9975631240826935</v>
      </c>
      <c r="R1617" t="n">
        <v>0.4643508048358537</v>
      </c>
      <c r="S1617" t="n">
        <v>0.7660684542036368</v>
      </c>
      <c r="T1617" t="n">
        <v>0.46476871153364</v>
      </c>
      <c r="U1617" t="n">
        <v>0.8839381374073646</v>
      </c>
    </row>
    <row r="1618">
      <c r="A1618" t="inlineStr">
        <is>
          <t>1350213</t>
        </is>
      </c>
      <c r="B1618" s="70">
        <f>SUMPRODUCT(K1618:N1618,PAINEL_PESOS!$C$16:$C$19)</f>
        <v/>
      </c>
      <c r="C1618" s="70">
        <f>SUMPRODUCT(O1618:Q1618,PAINEL_PESOS!$C$21:$C$23)</f>
        <v/>
      </c>
      <c r="D1618" s="70">
        <f>SUMPRODUCT(R1618:S1618,PAINEL_PESOS!$C$25:$C$26)</f>
        <v/>
      </c>
      <c r="E1618" s="70">
        <f>SUMPRODUCT(T1618:U1618,PAINEL_PESOS!$C$28:$C$29)</f>
        <v/>
      </c>
      <c r="F1618" s="70" t="n">
        <v>0.9945369615990066</v>
      </c>
      <c r="G1618" s="70" t="n">
        <v>0.7232024554329999</v>
      </c>
      <c r="H1618" s="71">
        <f>IF(NOT(AND(PAINEL_PESOS!$D$12="OK - 100%",PAINEL_PESOS!$F$20="OK - 100%",PAINEL_PESOS!$F$24="OK - 100%",PAINEL_PESOS!$F$27="OK - 100%",PAINEL_PESOS!$F$30="OK - 100%")),"", (B1618*PAINEL_PESOS!$B$7+C1618*PAINEL_PESOS!$B$8+D1618*PAINEL_PESOS!$B$9+E1618*PAINEL_PESOS!$B$10)*F1618)</f>
        <v/>
      </c>
      <c r="I1618" s="71">
        <f>IF(H1618="","",H1618-G1618)</f>
        <v/>
      </c>
      <c r="J1618" s="71">
        <f>IF(I1618="","",ABS(I1618))</f>
        <v/>
      </c>
      <c r="K1618" t="n">
        <v>1</v>
      </c>
      <c r="L1618" t="n">
        <v>0.9999999999999998</v>
      </c>
      <c r="M1618" t="n">
        <v>0.9427968759005183</v>
      </c>
      <c r="N1618" t="n">
        <v>0.9996470988321944</v>
      </c>
      <c r="O1618" t="n">
        <v>0.2574654614168712</v>
      </c>
      <c r="P1618" t="n">
        <v>0.9999984565592845</v>
      </c>
      <c r="Q1618" t="n">
        <v>0.9738137271493632</v>
      </c>
      <c r="R1618" t="n">
        <v>0.390482581917759</v>
      </c>
      <c r="S1618" t="n">
        <v>0.745367363866662</v>
      </c>
      <c r="T1618" t="n">
        <v>0.3967160562460781</v>
      </c>
      <c r="U1618" t="n">
        <v>0.8260939053519766</v>
      </c>
    </row>
    <row r="1619">
      <c r="A1619" t="inlineStr">
        <is>
          <t>1350164</t>
        </is>
      </c>
      <c r="B1619" s="70">
        <f>SUMPRODUCT(K1619:N1619,PAINEL_PESOS!$C$16:$C$19)</f>
        <v/>
      </c>
      <c r="C1619" s="70">
        <f>SUMPRODUCT(O1619:Q1619,PAINEL_PESOS!$C$21:$C$23)</f>
        <v/>
      </c>
      <c r="D1619" s="70">
        <f>SUMPRODUCT(R1619:S1619,PAINEL_PESOS!$C$25:$C$26)</f>
        <v/>
      </c>
      <c r="E1619" s="70">
        <f>SUMPRODUCT(T1619:U1619,PAINEL_PESOS!$C$28:$C$29)</f>
        <v/>
      </c>
      <c r="F1619" s="70" t="n">
        <v>0.9996207698986966</v>
      </c>
      <c r="G1619" s="70" t="n">
        <v>0.7323992928229615</v>
      </c>
      <c r="H1619" s="71">
        <f>IF(NOT(AND(PAINEL_PESOS!$D$12="OK - 100%",PAINEL_PESOS!$F$20="OK - 100%",PAINEL_PESOS!$F$24="OK - 100%",PAINEL_PESOS!$F$27="OK - 100%",PAINEL_PESOS!$F$30="OK - 100%")),"", (B1619*PAINEL_PESOS!$B$7+C1619*PAINEL_PESOS!$B$8+D1619*PAINEL_PESOS!$B$9+E1619*PAINEL_PESOS!$B$10)*F1619)</f>
        <v/>
      </c>
      <c r="I1619" s="71">
        <f>IF(H1619="","",H1619-G1619)</f>
        <v/>
      </c>
      <c r="J1619" s="71">
        <f>IF(I1619="","",ABS(I1619))</f>
        <v/>
      </c>
      <c r="K1619" t="n">
        <v>0.7732862363418935</v>
      </c>
      <c r="L1619" t="n">
        <v>0.9999999999999998</v>
      </c>
      <c r="M1619" t="n">
        <v>0.816920280252227</v>
      </c>
      <c r="N1619" t="n">
        <v>0.9993723558557791</v>
      </c>
      <c r="O1619" t="n">
        <v>0.2836415980407847</v>
      </c>
      <c r="P1619" t="n">
        <v>0.9999986399144621</v>
      </c>
      <c r="Q1619" t="n">
        <v>0.9985192794557539</v>
      </c>
      <c r="R1619" t="n">
        <v>0.5215525783970701</v>
      </c>
      <c r="S1619" t="n">
        <v>0.7418472118352892</v>
      </c>
      <c r="T1619" t="n">
        <v>0.4556943583269626</v>
      </c>
      <c r="U1619" t="n">
        <v>0.8260939053519766</v>
      </c>
    </row>
    <row r="1620">
      <c r="A1620" t="inlineStr">
        <is>
          <t>1350165</t>
        </is>
      </c>
      <c r="B1620" s="70">
        <f>SUMPRODUCT(K1620:N1620,PAINEL_PESOS!$C$16:$C$19)</f>
        <v/>
      </c>
      <c r="C1620" s="70">
        <f>SUMPRODUCT(O1620:Q1620,PAINEL_PESOS!$C$21:$C$23)</f>
        <v/>
      </c>
      <c r="D1620" s="70">
        <f>SUMPRODUCT(R1620:S1620,PAINEL_PESOS!$C$25:$C$26)</f>
        <v/>
      </c>
      <c r="E1620" s="70">
        <f>SUMPRODUCT(T1620:U1620,PAINEL_PESOS!$C$28:$C$29)</f>
        <v/>
      </c>
      <c r="F1620" s="70" t="n">
        <v>0.9997258803618289</v>
      </c>
      <c r="G1620" s="70" t="n">
        <v>0.7560887021893131</v>
      </c>
      <c r="H1620" s="71">
        <f>IF(NOT(AND(PAINEL_PESOS!$D$12="OK - 100%",PAINEL_PESOS!$F$20="OK - 100%",PAINEL_PESOS!$F$24="OK - 100%",PAINEL_PESOS!$F$27="OK - 100%",PAINEL_PESOS!$F$30="OK - 100%")),"", (B1620*PAINEL_PESOS!$B$7+C1620*PAINEL_PESOS!$B$8+D1620*PAINEL_PESOS!$B$9+E1620*PAINEL_PESOS!$B$10)*F1620)</f>
        <v/>
      </c>
      <c r="I1620" s="71">
        <f>IF(H1620="","",H1620-G1620)</f>
        <v/>
      </c>
      <c r="J1620" s="71">
        <f>IF(I1620="","",ABS(I1620))</f>
        <v/>
      </c>
      <c r="K1620" t="n">
        <v>0.9887423275521489</v>
      </c>
      <c r="L1620" t="n">
        <v>0.9999999999999998</v>
      </c>
      <c r="M1620" t="n">
        <v>0.949262616719147</v>
      </c>
      <c r="N1620" t="n">
        <v>0.9993367733086137</v>
      </c>
      <c r="O1620" t="n">
        <v>0.2460041787272433</v>
      </c>
      <c r="P1620" t="n">
        <v>0.9999983935735085</v>
      </c>
      <c r="Q1620" t="n">
        <v>0.9990463259642108</v>
      </c>
      <c r="R1620" t="n">
        <v>0.5159935881219208</v>
      </c>
      <c r="S1620" t="n">
        <v>0.7425938734243404</v>
      </c>
      <c r="T1620" t="n">
        <v>0.4556943583269626</v>
      </c>
      <c r="U1620" t="n">
        <v>0.8707161980673054</v>
      </c>
    </row>
    <row r="1621">
      <c r="A1621" t="inlineStr">
        <is>
          <t>1350166</t>
        </is>
      </c>
      <c r="B1621" s="70">
        <f>SUMPRODUCT(K1621:N1621,PAINEL_PESOS!$C$16:$C$19)</f>
        <v/>
      </c>
      <c r="C1621" s="70">
        <f>SUMPRODUCT(O1621:Q1621,PAINEL_PESOS!$C$21:$C$23)</f>
        <v/>
      </c>
      <c r="D1621" s="70">
        <f>SUMPRODUCT(R1621:S1621,PAINEL_PESOS!$C$25:$C$26)</f>
        <v/>
      </c>
      <c r="E1621" s="70">
        <f>SUMPRODUCT(T1621:U1621,PAINEL_PESOS!$C$28:$C$29)</f>
        <v/>
      </c>
      <c r="F1621" s="70" t="n">
        <v>0.999360660029301</v>
      </c>
      <c r="G1621" s="70" t="n">
        <v>0.6612217758203466</v>
      </c>
      <c r="H1621" s="71">
        <f>IF(NOT(AND(PAINEL_PESOS!$D$12="OK - 100%",PAINEL_PESOS!$F$20="OK - 100%",PAINEL_PESOS!$F$24="OK - 100%",PAINEL_PESOS!$F$27="OK - 100%",PAINEL_PESOS!$F$30="OK - 100%")),"", (B1621*PAINEL_PESOS!$B$7+C1621*PAINEL_PESOS!$B$8+D1621*PAINEL_PESOS!$B$9+E1621*PAINEL_PESOS!$B$10)*F1621)</f>
        <v/>
      </c>
      <c r="I1621" s="71">
        <f>IF(H1621="","",H1621-G1621)</f>
        <v/>
      </c>
      <c r="J1621" s="71">
        <f>IF(I1621="","",ABS(I1621))</f>
        <v/>
      </c>
      <c r="K1621" t="n">
        <v>0.2000077637124272</v>
      </c>
      <c r="L1621" t="n">
        <v>0.9999999999999998</v>
      </c>
      <c r="M1621" t="n">
        <v>0.464770871022873</v>
      </c>
      <c r="N1621" t="n">
        <v>0.9995157463173455</v>
      </c>
      <c r="O1621" t="n">
        <v>0.3498967821226793</v>
      </c>
      <c r="P1621" t="n">
        <v>0.9999999296224261</v>
      </c>
      <c r="Q1621" t="n">
        <v>0.9971843979145435</v>
      </c>
      <c r="R1621" t="n">
        <v>0.372943186203799</v>
      </c>
      <c r="S1621" t="n">
        <v>0.741558954074942</v>
      </c>
      <c r="T1621" t="n">
        <v>0.4556943583269626</v>
      </c>
      <c r="U1621" t="n">
        <v>0.8260939053519766</v>
      </c>
    </row>
    <row r="1622">
      <c r="A1622" t="inlineStr">
        <is>
          <t>1350167</t>
        </is>
      </c>
      <c r="B1622" s="70">
        <f>SUMPRODUCT(K1622:N1622,PAINEL_PESOS!$C$16:$C$19)</f>
        <v/>
      </c>
      <c r="C1622" s="70">
        <f>SUMPRODUCT(O1622:Q1622,PAINEL_PESOS!$C$21:$C$23)</f>
        <v/>
      </c>
      <c r="D1622" s="70">
        <f>SUMPRODUCT(R1622:S1622,PAINEL_PESOS!$C$25:$C$26)</f>
        <v/>
      </c>
      <c r="E1622" s="70">
        <f>SUMPRODUCT(T1622:U1622,PAINEL_PESOS!$C$28:$C$29)</f>
        <v/>
      </c>
      <c r="F1622" s="70" t="n">
        <v>0.9992524685437859</v>
      </c>
      <c r="G1622" s="70" t="n">
        <v>0.6707678724123974</v>
      </c>
      <c r="H1622" s="71">
        <f>IF(NOT(AND(PAINEL_PESOS!$D$12="OK - 100%",PAINEL_PESOS!$F$20="OK - 100%",PAINEL_PESOS!$F$24="OK - 100%",PAINEL_PESOS!$F$27="OK - 100%",PAINEL_PESOS!$F$30="OK - 100%")),"", (B1622*PAINEL_PESOS!$B$7+C1622*PAINEL_PESOS!$B$8+D1622*PAINEL_PESOS!$B$9+E1622*PAINEL_PESOS!$B$10)*F1622)</f>
        <v/>
      </c>
      <c r="I1622" s="71">
        <f>IF(H1622="","",H1622-G1622)</f>
        <v/>
      </c>
      <c r="J1622" s="71">
        <f>IF(I1622="","",ABS(I1622))</f>
        <v/>
      </c>
      <c r="K1622" t="n">
        <v>0.2</v>
      </c>
      <c r="L1622" t="n">
        <v>1</v>
      </c>
      <c r="M1622" t="n">
        <v>0.4679332277886287</v>
      </c>
      <c r="N1622" t="n">
        <v>0.9985808237353274</v>
      </c>
      <c r="O1622" t="n">
        <v>0.3522199213105452</v>
      </c>
      <c r="P1622" t="n">
        <v>0.9998964761283211</v>
      </c>
      <c r="Q1622" t="n">
        <v>0.9971995911570334</v>
      </c>
      <c r="R1622" t="n">
        <v>0.3879472920206945</v>
      </c>
      <c r="S1622" t="n">
        <v>0.7370406403615855</v>
      </c>
      <c r="T1622" t="n">
        <v>0.4803553843951216</v>
      </c>
      <c r="U1622" t="n">
        <v>0.8653463392329612</v>
      </c>
    </row>
    <row r="1623">
      <c r="A1623" t="inlineStr">
        <is>
          <t>1350189</t>
        </is>
      </c>
      <c r="B1623" s="70">
        <f>SUMPRODUCT(K1623:N1623,PAINEL_PESOS!$C$16:$C$19)</f>
        <v/>
      </c>
      <c r="C1623" s="70">
        <f>SUMPRODUCT(O1623:Q1623,PAINEL_PESOS!$C$21:$C$23)</f>
        <v/>
      </c>
      <c r="D1623" s="70">
        <f>SUMPRODUCT(R1623:S1623,PAINEL_PESOS!$C$25:$C$26)</f>
        <v/>
      </c>
      <c r="E1623" s="70">
        <f>SUMPRODUCT(T1623:U1623,PAINEL_PESOS!$C$28:$C$29)</f>
        <v/>
      </c>
      <c r="F1623" s="70" t="n">
        <v>0.999250192475958</v>
      </c>
      <c r="G1623" s="70" t="n">
        <v>0.6972380825492595</v>
      </c>
      <c r="H1623" s="71">
        <f>IF(NOT(AND(PAINEL_PESOS!$D$12="OK - 100%",PAINEL_PESOS!$F$20="OK - 100%",PAINEL_PESOS!$F$24="OK - 100%",PAINEL_PESOS!$F$27="OK - 100%",PAINEL_PESOS!$F$30="OK - 100%")),"", (B1623*PAINEL_PESOS!$B$7+C1623*PAINEL_PESOS!$B$8+D1623*PAINEL_PESOS!$B$9+E1623*PAINEL_PESOS!$B$10)*F1623)</f>
        <v/>
      </c>
      <c r="I1623" s="71">
        <f>IF(H1623="","",H1623-G1623)</f>
        <v/>
      </c>
      <c r="J1623" s="71">
        <f>IF(I1623="","",ABS(I1623))</f>
        <v/>
      </c>
      <c r="K1623" t="n">
        <v>1</v>
      </c>
      <c r="L1623" t="n">
        <v>0.9999999999999998</v>
      </c>
      <c r="M1623" t="n">
        <v>0.4173975783542663</v>
      </c>
      <c r="N1623" t="n">
        <v>0.999161625055645</v>
      </c>
      <c r="O1623" t="n">
        <v>0.1971879150562936</v>
      </c>
      <c r="P1623" t="n">
        <v>0.9999163130811344</v>
      </c>
      <c r="Q1623" t="n">
        <v>0.9968607621472565</v>
      </c>
      <c r="R1623" t="n">
        <v>0.4202434157776352</v>
      </c>
      <c r="S1623" t="n">
        <v>0.763517172576905</v>
      </c>
      <c r="T1623" t="n">
        <v>0.4013127313231903</v>
      </c>
      <c r="U1623" t="n">
        <v>0.8260939053519766</v>
      </c>
    </row>
    <row r="1624">
      <c r="A1624" t="inlineStr">
        <is>
          <t>1350191</t>
        </is>
      </c>
      <c r="B1624" s="70">
        <f>SUMPRODUCT(K1624:N1624,PAINEL_PESOS!$C$16:$C$19)</f>
        <v/>
      </c>
      <c r="C1624" s="70">
        <f>SUMPRODUCT(O1624:Q1624,PAINEL_PESOS!$C$21:$C$23)</f>
        <v/>
      </c>
      <c r="D1624" s="70">
        <f>SUMPRODUCT(R1624:S1624,PAINEL_PESOS!$C$25:$C$26)</f>
        <v/>
      </c>
      <c r="E1624" s="70">
        <f>SUMPRODUCT(T1624:U1624,PAINEL_PESOS!$C$28:$C$29)</f>
        <v/>
      </c>
      <c r="F1624" s="70" t="n">
        <v>0.9982836097803925</v>
      </c>
      <c r="G1624" s="70" t="n">
        <v>0.7164874539748508</v>
      </c>
      <c r="H1624" s="71">
        <f>IF(NOT(AND(PAINEL_PESOS!$D$12="OK - 100%",PAINEL_PESOS!$F$20="OK - 100%",PAINEL_PESOS!$F$24="OK - 100%",PAINEL_PESOS!$F$27="OK - 100%",PAINEL_PESOS!$F$30="OK - 100%")),"", (B1624*PAINEL_PESOS!$B$7+C1624*PAINEL_PESOS!$B$8+D1624*PAINEL_PESOS!$B$9+E1624*PAINEL_PESOS!$B$10)*F1624)</f>
        <v/>
      </c>
      <c r="I1624" s="71">
        <f>IF(H1624="","",H1624-G1624)</f>
        <v/>
      </c>
      <c r="J1624" s="71">
        <f>IF(I1624="","",ABS(I1624))</f>
        <v/>
      </c>
      <c r="K1624" t="n">
        <v>1</v>
      </c>
      <c r="L1624" t="n">
        <v>0.9999999999999998</v>
      </c>
      <c r="M1624" t="n">
        <v>0.5337263967240463</v>
      </c>
      <c r="N1624" t="n">
        <v>0.9952417647659552</v>
      </c>
      <c r="O1624" t="n">
        <v>0.3139429189762599</v>
      </c>
      <c r="P1624" t="n">
        <v>0.996062282764504</v>
      </c>
      <c r="Q1624" t="n">
        <v>0.995067053924186</v>
      </c>
      <c r="R1624" t="n">
        <v>0.4209733538008009</v>
      </c>
      <c r="S1624" t="n">
        <v>0.7801930772420381</v>
      </c>
      <c r="T1624" t="n">
        <v>0.375771661992446</v>
      </c>
      <c r="U1624" t="n">
        <v>0.8636177125592683</v>
      </c>
    </row>
    <row r="1625">
      <c r="A1625" t="inlineStr">
        <is>
          <t>1350192</t>
        </is>
      </c>
      <c r="B1625" s="70">
        <f>SUMPRODUCT(K1625:N1625,PAINEL_PESOS!$C$16:$C$19)</f>
        <v/>
      </c>
      <c r="C1625" s="70">
        <f>SUMPRODUCT(O1625:Q1625,PAINEL_PESOS!$C$21:$C$23)</f>
        <v/>
      </c>
      <c r="D1625" s="70">
        <f>SUMPRODUCT(R1625:S1625,PAINEL_PESOS!$C$25:$C$26)</f>
        <v/>
      </c>
      <c r="E1625" s="70">
        <f>SUMPRODUCT(T1625:U1625,PAINEL_PESOS!$C$28:$C$29)</f>
        <v/>
      </c>
      <c r="F1625" s="70" t="n">
        <v>0.9990761959577646</v>
      </c>
      <c r="G1625" s="70" t="n">
        <v>0.6836195395069663</v>
      </c>
      <c r="H1625" s="71">
        <f>IF(NOT(AND(PAINEL_PESOS!$D$12="OK - 100%",PAINEL_PESOS!$F$20="OK - 100%",PAINEL_PESOS!$F$24="OK - 100%",PAINEL_PESOS!$F$27="OK - 100%",PAINEL_PESOS!$F$30="OK - 100%")),"", (B1625*PAINEL_PESOS!$B$7+C1625*PAINEL_PESOS!$B$8+D1625*PAINEL_PESOS!$B$9+E1625*PAINEL_PESOS!$B$10)*F1625)</f>
        <v/>
      </c>
      <c r="I1625" s="71">
        <f>IF(H1625="","",H1625-G1625)</f>
        <v/>
      </c>
      <c r="J1625" s="71">
        <f>IF(I1625="","",ABS(I1625))</f>
        <v/>
      </c>
      <c r="K1625" t="n">
        <v>0.2883059138033909</v>
      </c>
      <c r="L1625" t="n">
        <v>0.9999999999999997</v>
      </c>
      <c r="M1625" t="n">
        <v>0.5797298044844283</v>
      </c>
      <c r="N1625" t="n">
        <v>0.9989700810873117</v>
      </c>
      <c r="O1625" t="n">
        <v>0.4334416242190759</v>
      </c>
      <c r="P1625" t="n">
        <v>0.9991986991313712</v>
      </c>
      <c r="Q1625" t="n">
        <v>0.9962605339535605</v>
      </c>
      <c r="R1625" t="n">
        <v>0.2947584835400066</v>
      </c>
      <c r="S1625" t="n">
        <v>0.7406247530224781</v>
      </c>
      <c r="T1625" t="n">
        <v>0.5350293550120233</v>
      </c>
      <c r="U1625" t="n">
        <v>0.8508305021415934</v>
      </c>
    </row>
    <row r="1626">
      <c r="A1626" t="inlineStr">
        <is>
          <t>1350193</t>
        </is>
      </c>
      <c r="B1626" s="70">
        <f>SUMPRODUCT(K1626:N1626,PAINEL_PESOS!$C$16:$C$19)</f>
        <v/>
      </c>
      <c r="C1626" s="70">
        <f>SUMPRODUCT(O1626:Q1626,PAINEL_PESOS!$C$21:$C$23)</f>
        <v/>
      </c>
      <c r="D1626" s="70">
        <f>SUMPRODUCT(R1626:S1626,PAINEL_PESOS!$C$25:$C$26)</f>
        <v/>
      </c>
      <c r="E1626" s="70">
        <f>SUMPRODUCT(T1626:U1626,PAINEL_PESOS!$C$28:$C$29)</f>
        <v/>
      </c>
      <c r="F1626" s="70" t="n">
        <v>0.9993546426455068</v>
      </c>
      <c r="G1626" s="70" t="n">
        <v>0.6575416093625329</v>
      </c>
      <c r="H1626" s="71">
        <f>IF(NOT(AND(PAINEL_PESOS!$D$12="OK - 100%",PAINEL_PESOS!$F$20="OK - 100%",PAINEL_PESOS!$F$24="OK - 100%",PAINEL_PESOS!$F$27="OK - 100%",PAINEL_PESOS!$F$30="OK - 100%")),"", (B1626*PAINEL_PESOS!$B$7+C1626*PAINEL_PESOS!$B$8+D1626*PAINEL_PESOS!$B$9+E1626*PAINEL_PESOS!$B$10)*F1626)</f>
        <v/>
      </c>
      <c r="I1626" s="71">
        <f>IF(H1626="","",H1626-G1626)</f>
        <v/>
      </c>
      <c r="J1626" s="71">
        <f>IF(I1626="","",ABS(I1626))</f>
        <v/>
      </c>
      <c r="K1626" t="n">
        <v>0.2</v>
      </c>
      <c r="L1626" t="n">
        <v>0.9999999999999998</v>
      </c>
      <c r="M1626" t="n">
        <v>0.5346810197521693</v>
      </c>
      <c r="N1626" t="n">
        <v>0.9988709427412202</v>
      </c>
      <c r="O1626" t="n">
        <v>0.4447968216819869</v>
      </c>
      <c r="P1626" t="n">
        <v>0.9991023683239101</v>
      </c>
      <c r="Q1626" t="n">
        <v>0.9976795480789312</v>
      </c>
      <c r="R1626" t="n">
        <v>0.1795384434302284</v>
      </c>
      <c r="S1626" t="n">
        <v>0.7359817427668508</v>
      </c>
      <c r="T1626" t="n">
        <v>0.4864236752818106</v>
      </c>
      <c r="U1626" t="n">
        <v>0.8672908602297599</v>
      </c>
    </row>
    <row r="1627">
      <c r="A1627" t="inlineStr">
        <is>
          <t>1350194</t>
        </is>
      </c>
      <c r="B1627" s="70">
        <f>SUMPRODUCT(K1627:N1627,PAINEL_PESOS!$C$16:$C$19)</f>
        <v/>
      </c>
      <c r="C1627" s="70">
        <f>SUMPRODUCT(O1627:Q1627,PAINEL_PESOS!$C$21:$C$23)</f>
        <v/>
      </c>
      <c r="D1627" s="70">
        <f>SUMPRODUCT(R1627:S1627,PAINEL_PESOS!$C$25:$C$26)</f>
        <v/>
      </c>
      <c r="E1627" s="70">
        <f>SUMPRODUCT(T1627:U1627,PAINEL_PESOS!$C$28:$C$29)</f>
        <v/>
      </c>
      <c r="F1627" s="70" t="n">
        <v>0.9991281949191723</v>
      </c>
      <c r="G1627" s="70" t="n">
        <v>0.673308024052573</v>
      </c>
      <c r="H1627" s="71">
        <f>IF(NOT(AND(PAINEL_PESOS!$D$12="OK - 100%",PAINEL_PESOS!$F$20="OK - 100%",PAINEL_PESOS!$F$24="OK - 100%",PAINEL_PESOS!$F$27="OK - 100%",PAINEL_PESOS!$F$30="OK - 100%")),"", (B1627*PAINEL_PESOS!$B$7+C1627*PAINEL_PESOS!$B$8+D1627*PAINEL_PESOS!$B$9+E1627*PAINEL_PESOS!$B$10)*F1627)</f>
        <v/>
      </c>
      <c r="I1627" s="71">
        <f>IF(H1627="","",H1627-G1627)</f>
        <v/>
      </c>
      <c r="J1627" s="71">
        <f>IF(I1627="","",ABS(I1627))</f>
        <v/>
      </c>
      <c r="K1627" t="n">
        <v>0.271905140558488</v>
      </c>
      <c r="L1627" t="n">
        <v>0.9999999999999998</v>
      </c>
      <c r="M1627" t="n">
        <v>0.5713630952334859</v>
      </c>
      <c r="N1627" t="n">
        <v>0.9989518450246717</v>
      </c>
      <c r="O1627" t="n">
        <v>0.4356280688758079</v>
      </c>
      <c r="P1627" t="n">
        <v>0.9991809368275573</v>
      </c>
      <c r="Q1627" t="n">
        <v>0.9965253091169549</v>
      </c>
      <c r="R1627" t="n">
        <v>0.2531790304812237</v>
      </c>
      <c r="S1627" t="n">
        <v>0.7392720624339671</v>
      </c>
      <c r="T1627" t="n">
        <v>0.4988666217304007</v>
      </c>
      <c r="U1627" t="n">
        <v>0.8578469385263352</v>
      </c>
    </row>
    <row r="1628">
      <c r="A1628" t="inlineStr">
        <is>
          <t>1350195</t>
        </is>
      </c>
      <c r="B1628" s="70">
        <f>SUMPRODUCT(K1628:N1628,PAINEL_PESOS!$C$16:$C$19)</f>
        <v/>
      </c>
      <c r="C1628" s="70">
        <f>SUMPRODUCT(O1628:Q1628,PAINEL_PESOS!$C$21:$C$23)</f>
        <v/>
      </c>
      <c r="D1628" s="70">
        <f>SUMPRODUCT(R1628:S1628,PAINEL_PESOS!$C$25:$C$26)</f>
        <v/>
      </c>
      <c r="E1628" s="70">
        <f>SUMPRODUCT(T1628:U1628,PAINEL_PESOS!$C$28:$C$29)</f>
        <v/>
      </c>
      <c r="F1628" s="70" t="n">
        <v>0.9993679462956702</v>
      </c>
      <c r="G1628" s="70" t="n">
        <v>0.6656316933536245</v>
      </c>
      <c r="H1628" s="71">
        <f>IF(NOT(AND(PAINEL_PESOS!$D$12="OK - 100%",PAINEL_PESOS!$F$20="OK - 100%",PAINEL_PESOS!$F$24="OK - 100%",PAINEL_PESOS!$F$27="OK - 100%",PAINEL_PESOS!$F$30="OK - 100%")),"", (B1628*PAINEL_PESOS!$B$7+C1628*PAINEL_PESOS!$B$8+D1628*PAINEL_PESOS!$B$9+E1628*PAINEL_PESOS!$B$10)*F1628)</f>
        <v/>
      </c>
      <c r="I1628" s="71">
        <f>IF(H1628="","",H1628-G1628)</f>
        <v/>
      </c>
      <c r="J1628" s="71">
        <f>IF(I1628="","",ABS(I1628))</f>
        <v/>
      </c>
      <c r="K1628" t="n">
        <v>0.2</v>
      </c>
      <c r="L1628" t="n">
        <v>0.9987385482802135</v>
      </c>
      <c r="M1628" t="n">
        <v>0.5352129269985135</v>
      </c>
      <c r="N1628" t="n">
        <v>0.9988957090657481</v>
      </c>
      <c r="O1628" t="n">
        <v>0.4446213777951364</v>
      </c>
      <c r="P1628" t="n">
        <v>0.9991225449551733</v>
      </c>
      <c r="Q1628" t="n">
        <v>0.9977263046806057</v>
      </c>
      <c r="R1628" t="n">
        <v>0.3258238211011749</v>
      </c>
      <c r="S1628" t="n">
        <v>0.7279063250049116</v>
      </c>
      <c r="T1628" t="n">
        <v>0.3963063103708128</v>
      </c>
      <c r="U1628" t="n">
        <v>0.8843145283737179</v>
      </c>
    </row>
    <row r="1629">
      <c r="A1629" t="inlineStr">
        <is>
          <t>1350196</t>
        </is>
      </c>
      <c r="B1629" s="70">
        <f>SUMPRODUCT(K1629:N1629,PAINEL_PESOS!$C$16:$C$19)</f>
        <v/>
      </c>
      <c r="C1629" s="70">
        <f>SUMPRODUCT(O1629:Q1629,PAINEL_PESOS!$C$21:$C$23)</f>
        <v/>
      </c>
      <c r="D1629" s="70">
        <f>SUMPRODUCT(R1629:S1629,PAINEL_PESOS!$C$25:$C$26)</f>
        <v/>
      </c>
      <c r="E1629" s="70">
        <f>SUMPRODUCT(T1629:U1629,PAINEL_PESOS!$C$28:$C$29)</f>
        <v/>
      </c>
      <c r="F1629" s="70" t="n">
        <v>0.997501379786413</v>
      </c>
      <c r="G1629" s="70" t="n">
        <v>0.7658486356353863</v>
      </c>
      <c r="H1629" s="71">
        <f>IF(NOT(AND(PAINEL_PESOS!$D$12="OK - 100%",PAINEL_PESOS!$F$20="OK - 100%",PAINEL_PESOS!$F$24="OK - 100%",PAINEL_PESOS!$F$27="OK - 100%",PAINEL_PESOS!$F$30="OK - 100%")),"", (B1629*PAINEL_PESOS!$B$7+C1629*PAINEL_PESOS!$B$8+D1629*PAINEL_PESOS!$B$9+E1629*PAINEL_PESOS!$B$10)*F1629)</f>
        <v/>
      </c>
      <c r="I1629" s="71">
        <f>IF(H1629="","",H1629-G1629)</f>
        <v/>
      </c>
      <c r="J1629" s="71">
        <f>IF(I1629="","",ABS(I1629))</f>
        <v/>
      </c>
      <c r="K1629" t="n">
        <v>0.7734948264621572</v>
      </c>
      <c r="L1629" t="n">
        <v>0.9999999999999998</v>
      </c>
      <c r="M1629" t="n">
        <v>0.8272464683877577</v>
      </c>
      <c r="N1629" t="n">
        <v>0.9995226353264058</v>
      </c>
      <c r="O1629" t="n">
        <v>0.3422704104079384</v>
      </c>
      <c r="P1629" t="n">
        <v>0.9997372882777944</v>
      </c>
      <c r="Q1629" t="n">
        <v>0.9882465612855971</v>
      </c>
      <c r="R1629" t="n">
        <v>0.6560402546840477</v>
      </c>
      <c r="S1629" t="n">
        <v>0.7421055614426744</v>
      </c>
      <c r="T1629" t="n">
        <v>0.5642614235749206</v>
      </c>
      <c r="U1629" t="n">
        <v>0.8260939053519766</v>
      </c>
    </row>
    <row r="1630">
      <c r="A1630" t="inlineStr">
        <is>
          <t>1350197</t>
        </is>
      </c>
      <c r="B1630" s="70">
        <f>SUMPRODUCT(K1630:N1630,PAINEL_PESOS!$C$16:$C$19)</f>
        <v/>
      </c>
      <c r="C1630" s="70">
        <f>SUMPRODUCT(O1630:Q1630,PAINEL_PESOS!$C$21:$C$23)</f>
        <v/>
      </c>
      <c r="D1630" s="70">
        <f>SUMPRODUCT(R1630:S1630,PAINEL_PESOS!$C$25:$C$26)</f>
        <v/>
      </c>
      <c r="E1630" s="70">
        <f>SUMPRODUCT(T1630:U1630,PAINEL_PESOS!$C$28:$C$29)</f>
        <v/>
      </c>
      <c r="F1630" s="70" t="n">
        <v>0.9993330919276698</v>
      </c>
      <c r="G1630" s="70" t="n">
        <v>0.6662614135964851</v>
      </c>
      <c r="H1630" s="71">
        <f>IF(NOT(AND(PAINEL_PESOS!$D$12="OK - 100%",PAINEL_PESOS!$F$20="OK - 100%",PAINEL_PESOS!$F$24="OK - 100%",PAINEL_PESOS!$F$27="OK - 100%",PAINEL_PESOS!$F$30="OK - 100%")),"", (B1630*PAINEL_PESOS!$B$7+C1630*PAINEL_PESOS!$B$8+D1630*PAINEL_PESOS!$B$9+E1630*PAINEL_PESOS!$B$10)*F1630)</f>
        <v/>
      </c>
      <c r="I1630" s="71">
        <f>IF(H1630="","",H1630-G1630)</f>
        <v/>
      </c>
      <c r="J1630" s="71">
        <f>IF(I1630="","",ABS(I1630))</f>
        <v/>
      </c>
      <c r="K1630" t="n">
        <v>0.2</v>
      </c>
      <c r="L1630" t="n">
        <v>0.9999999999999998</v>
      </c>
      <c r="M1630" t="n">
        <v>0.5346810197521693</v>
      </c>
      <c r="N1630" t="n">
        <v>0.9988331651887523</v>
      </c>
      <c r="O1630" t="n">
        <v>0.4447968216819869</v>
      </c>
      <c r="P1630" t="n">
        <v>0.9990723230663975</v>
      </c>
      <c r="Q1630" t="n">
        <v>0.9976020112616832</v>
      </c>
      <c r="R1630" t="n">
        <v>0.2818873892591253</v>
      </c>
      <c r="S1630" t="n">
        <v>0.7386929991514406</v>
      </c>
      <c r="T1630" t="n">
        <v>0.4608258256321019</v>
      </c>
      <c r="U1630" t="n">
        <v>0.857837618066241</v>
      </c>
    </row>
    <row r="1631">
      <c r="A1631" t="inlineStr">
        <is>
          <t>1350198</t>
        </is>
      </c>
      <c r="B1631" s="70">
        <f>SUMPRODUCT(K1631:N1631,PAINEL_PESOS!$C$16:$C$19)</f>
        <v/>
      </c>
      <c r="C1631" s="70">
        <f>SUMPRODUCT(O1631:Q1631,PAINEL_PESOS!$C$21:$C$23)</f>
        <v/>
      </c>
      <c r="D1631" s="70">
        <f>SUMPRODUCT(R1631:S1631,PAINEL_PESOS!$C$25:$C$26)</f>
        <v/>
      </c>
      <c r="E1631" s="70">
        <f>SUMPRODUCT(T1631:U1631,PAINEL_PESOS!$C$28:$C$29)</f>
        <v/>
      </c>
      <c r="F1631" s="70" t="n">
        <v>0.998541210240222</v>
      </c>
      <c r="G1631" s="70" t="n">
        <v>0.7297763322717656</v>
      </c>
      <c r="H1631" s="71">
        <f>IF(NOT(AND(PAINEL_PESOS!$D$12="OK - 100%",PAINEL_PESOS!$F$20="OK - 100%",PAINEL_PESOS!$F$24="OK - 100%",PAINEL_PESOS!$F$27="OK - 100%",PAINEL_PESOS!$F$30="OK - 100%")),"", (B1631*PAINEL_PESOS!$B$7+C1631*PAINEL_PESOS!$B$8+D1631*PAINEL_PESOS!$B$9+E1631*PAINEL_PESOS!$B$10)*F1631)</f>
        <v/>
      </c>
      <c r="I1631" s="71">
        <f>IF(H1631="","",H1631-G1631)</f>
        <v/>
      </c>
      <c r="J1631" s="71">
        <f>IF(I1631="","",ABS(I1631))</f>
        <v/>
      </c>
      <c r="K1631" t="n">
        <v>0.3997451662963828</v>
      </c>
      <c r="L1631" t="n">
        <v>0.9999999999999998</v>
      </c>
      <c r="M1631" t="n">
        <v>0.6365799783473907</v>
      </c>
      <c r="N1631" t="n">
        <v>0.9989668412359044</v>
      </c>
      <c r="O1631" t="n">
        <v>0.4175068657824506</v>
      </c>
      <c r="P1631" t="n">
        <v>0.9992240423747817</v>
      </c>
      <c r="Q1631" t="n">
        <v>0.993671836412646</v>
      </c>
      <c r="R1631" t="n">
        <v>0.6874411715330646</v>
      </c>
      <c r="S1631" t="n">
        <v>0.738711316950972</v>
      </c>
      <c r="T1631" t="n">
        <v>0.4408640947007903</v>
      </c>
      <c r="U1631" t="n">
        <v>0.8551420831838122</v>
      </c>
    </row>
    <row r="1632">
      <c r="A1632" t="inlineStr">
        <is>
          <t>1350199</t>
        </is>
      </c>
      <c r="B1632" s="70">
        <f>SUMPRODUCT(K1632:N1632,PAINEL_PESOS!$C$16:$C$19)</f>
        <v/>
      </c>
      <c r="C1632" s="70">
        <f>SUMPRODUCT(O1632:Q1632,PAINEL_PESOS!$C$21:$C$23)</f>
        <v/>
      </c>
      <c r="D1632" s="70">
        <f>SUMPRODUCT(R1632:S1632,PAINEL_PESOS!$C$25:$C$26)</f>
        <v/>
      </c>
      <c r="E1632" s="70">
        <f>SUMPRODUCT(T1632:U1632,PAINEL_PESOS!$C$28:$C$29)</f>
        <v/>
      </c>
      <c r="F1632" s="70" t="n">
        <v>0.999228543509769</v>
      </c>
      <c r="G1632" s="70" t="n">
        <v>0.6552534484401843</v>
      </c>
      <c r="H1632" s="71">
        <f>IF(NOT(AND(PAINEL_PESOS!$D$12="OK - 100%",PAINEL_PESOS!$F$20="OK - 100%",PAINEL_PESOS!$F$24="OK - 100%",PAINEL_PESOS!$F$27="OK - 100%",PAINEL_PESOS!$F$30="OK - 100%")),"", (B1632*PAINEL_PESOS!$B$7+C1632*PAINEL_PESOS!$B$8+D1632*PAINEL_PESOS!$B$9+E1632*PAINEL_PESOS!$B$10)*F1632)</f>
        <v/>
      </c>
      <c r="I1632" s="71">
        <f>IF(H1632="","",H1632-G1632)</f>
        <v/>
      </c>
      <c r="J1632" s="71">
        <f>IF(I1632="","",ABS(I1632))</f>
        <v/>
      </c>
      <c r="K1632" t="n">
        <v>0.2</v>
      </c>
      <c r="L1632" t="n">
        <v>0.7566454087094059</v>
      </c>
      <c r="M1632" t="n">
        <v>0.6479057570578655</v>
      </c>
      <c r="N1632" t="n">
        <v>0.9987769048991362</v>
      </c>
      <c r="O1632" t="n">
        <v>0.4246128168137815</v>
      </c>
      <c r="P1632" t="n">
        <v>0.99921209692572</v>
      </c>
      <c r="Q1632" t="n">
        <v>0.9971019315804009</v>
      </c>
      <c r="R1632" t="n">
        <v>0.402454847712675</v>
      </c>
      <c r="S1632" t="n">
        <v>0.7282655523393353</v>
      </c>
      <c r="T1632" t="n">
        <v>0.3047815343428234</v>
      </c>
      <c r="U1632" t="n">
        <v>0.8949575059602741</v>
      </c>
    </row>
    <row r="1633">
      <c r="A1633" t="inlineStr">
        <is>
          <t>1350200</t>
        </is>
      </c>
      <c r="B1633" s="70">
        <f>SUMPRODUCT(K1633:N1633,PAINEL_PESOS!$C$16:$C$19)</f>
        <v/>
      </c>
      <c r="C1633" s="70">
        <f>SUMPRODUCT(O1633:Q1633,PAINEL_PESOS!$C$21:$C$23)</f>
        <v/>
      </c>
      <c r="D1633" s="70">
        <f>SUMPRODUCT(R1633:S1633,PAINEL_PESOS!$C$25:$C$26)</f>
        <v/>
      </c>
      <c r="E1633" s="70">
        <f>SUMPRODUCT(T1633:U1633,PAINEL_PESOS!$C$28:$C$29)</f>
        <v/>
      </c>
      <c r="F1633" s="70" t="n">
        <v>0.9966775807487318</v>
      </c>
      <c r="G1633" s="70" t="n">
        <v>0.7172836263809659</v>
      </c>
      <c r="H1633" s="71">
        <f>IF(NOT(AND(PAINEL_PESOS!$D$12="OK - 100%",PAINEL_PESOS!$F$20="OK - 100%",PAINEL_PESOS!$F$24="OK - 100%",PAINEL_PESOS!$F$27="OK - 100%",PAINEL_PESOS!$F$30="OK - 100%")),"", (B1633*PAINEL_PESOS!$B$7+C1633*PAINEL_PESOS!$B$8+D1633*PAINEL_PESOS!$B$9+E1633*PAINEL_PESOS!$B$10)*F1633)</f>
        <v/>
      </c>
      <c r="I1633" s="71">
        <f>IF(H1633="","",H1633-G1633)</f>
        <v/>
      </c>
      <c r="J1633" s="71">
        <f>IF(I1633="","",ABS(I1633))</f>
        <v/>
      </c>
      <c r="K1633" t="n">
        <v>0.7744470543098253</v>
      </c>
      <c r="L1633" t="n">
        <v>0.9999999999999998</v>
      </c>
      <c r="M1633" t="n">
        <v>0.8277325066314144</v>
      </c>
      <c r="N1633" t="n">
        <v>0.9993656377756093</v>
      </c>
      <c r="O1633" t="n">
        <v>0.3420092151345877</v>
      </c>
      <c r="P1633" t="n">
        <v>0.9996514972351849</v>
      </c>
      <c r="Q1633" t="n">
        <v>0.9843686154304045</v>
      </c>
      <c r="R1633" t="n">
        <v>0.4377677623626605</v>
      </c>
      <c r="S1633" t="n">
        <v>0.7406739197828749</v>
      </c>
      <c r="T1633" t="n">
        <v>0.401403093947338</v>
      </c>
      <c r="U1633" t="n">
        <v>0.8260939053519766</v>
      </c>
    </row>
    <row r="1634">
      <c r="A1634" t="inlineStr">
        <is>
          <t>1350202</t>
        </is>
      </c>
      <c r="B1634" s="70">
        <f>SUMPRODUCT(K1634:N1634,PAINEL_PESOS!$C$16:$C$19)</f>
        <v/>
      </c>
      <c r="C1634" s="70">
        <f>SUMPRODUCT(O1634:Q1634,PAINEL_PESOS!$C$21:$C$23)</f>
        <v/>
      </c>
      <c r="D1634" s="70">
        <f>SUMPRODUCT(R1634:S1634,PAINEL_PESOS!$C$25:$C$26)</f>
        <v/>
      </c>
      <c r="E1634" s="70">
        <f>SUMPRODUCT(T1634:U1634,PAINEL_PESOS!$C$28:$C$29)</f>
        <v/>
      </c>
      <c r="F1634" s="70" t="n">
        <v>0.9946378892006256</v>
      </c>
      <c r="G1634" s="70" t="n">
        <v>0.7288504393992999</v>
      </c>
      <c r="H1634" s="71">
        <f>IF(NOT(AND(PAINEL_PESOS!$D$12="OK - 100%",PAINEL_PESOS!$F$20="OK - 100%",PAINEL_PESOS!$F$24="OK - 100%",PAINEL_PESOS!$F$27="OK - 100%",PAINEL_PESOS!$F$30="OK - 100%")),"", (B1634*PAINEL_PESOS!$B$7+C1634*PAINEL_PESOS!$B$8+D1634*PAINEL_PESOS!$B$9+E1634*PAINEL_PESOS!$B$10)*F1634)</f>
        <v/>
      </c>
      <c r="I1634" s="71">
        <f>IF(H1634="","",H1634-G1634)</f>
        <v/>
      </c>
      <c r="J1634" s="71">
        <f>IF(I1634="","",ABS(I1634))</f>
        <v/>
      </c>
      <c r="K1634" t="n">
        <v>1</v>
      </c>
      <c r="L1634" t="n">
        <v>0.9999999999999998</v>
      </c>
      <c r="M1634" t="n">
        <v>0.9427968759005183</v>
      </c>
      <c r="N1634" t="n">
        <v>0.9996537480244121</v>
      </c>
      <c r="O1634" t="n">
        <v>0.2574654614168712</v>
      </c>
      <c r="P1634" t="n">
        <v>0.9999984856443519</v>
      </c>
      <c r="Q1634" t="n">
        <v>0.9742975774149754</v>
      </c>
      <c r="R1634" t="n">
        <v>0.4570287978302504</v>
      </c>
      <c r="S1634" t="n">
        <v>0.7424083682235825</v>
      </c>
      <c r="T1634" t="n">
        <v>0.3776400824199563</v>
      </c>
      <c r="U1634" t="n">
        <v>0.8260939053519766</v>
      </c>
    </row>
    <row r="1635">
      <c r="A1635" t="inlineStr">
        <is>
          <t>1350220</t>
        </is>
      </c>
      <c r="B1635" s="70">
        <f>SUMPRODUCT(K1635:N1635,PAINEL_PESOS!$C$16:$C$19)</f>
        <v/>
      </c>
      <c r="C1635" s="70">
        <f>SUMPRODUCT(O1635:Q1635,PAINEL_PESOS!$C$21:$C$23)</f>
        <v/>
      </c>
      <c r="D1635" s="70">
        <f>SUMPRODUCT(R1635:S1635,PAINEL_PESOS!$C$25:$C$26)</f>
        <v/>
      </c>
      <c r="E1635" s="70">
        <f>SUMPRODUCT(T1635:U1635,PAINEL_PESOS!$C$28:$C$29)</f>
        <v/>
      </c>
      <c r="F1635" s="70" t="n">
        <v>0.9866375474642003</v>
      </c>
      <c r="G1635" s="70" t="n">
        <v>0.7046806668649638</v>
      </c>
      <c r="H1635" s="71">
        <f>IF(NOT(AND(PAINEL_PESOS!$D$12="OK - 100%",PAINEL_PESOS!$F$20="OK - 100%",PAINEL_PESOS!$F$24="OK - 100%",PAINEL_PESOS!$F$27="OK - 100%",PAINEL_PESOS!$F$30="OK - 100%")),"", (B1635*PAINEL_PESOS!$B$7+C1635*PAINEL_PESOS!$B$8+D1635*PAINEL_PESOS!$B$9+E1635*PAINEL_PESOS!$B$10)*F1635)</f>
        <v/>
      </c>
      <c r="I1635" s="71">
        <f>IF(H1635="","",H1635-G1635)</f>
        <v/>
      </c>
      <c r="J1635" s="71">
        <f>IF(I1635="","",ABS(I1635))</f>
        <v/>
      </c>
      <c r="K1635" t="n">
        <v>1</v>
      </c>
      <c r="L1635" t="n">
        <v>0.9999999999999998</v>
      </c>
      <c r="M1635" t="n">
        <v>0.9427968759005183</v>
      </c>
      <c r="N1635" t="n">
        <v>0.9991110587517196</v>
      </c>
      <c r="O1635" t="n">
        <v>0.2574654614168712</v>
      </c>
      <c r="P1635" t="n">
        <v>0.9999961112545529</v>
      </c>
      <c r="Q1635" t="n">
        <v>0.9359359173598011</v>
      </c>
      <c r="R1635" t="n">
        <v>0.4418381352880655</v>
      </c>
      <c r="S1635" t="n">
        <v>0.747481839997721</v>
      </c>
      <c r="T1635" t="n">
        <v>0.2651628168836572</v>
      </c>
      <c r="U1635" t="n">
        <v>0.8260939053519766</v>
      </c>
    </row>
    <row r="1636">
      <c r="A1636" t="inlineStr">
        <is>
          <t>1350211</t>
        </is>
      </c>
      <c r="B1636" s="70">
        <f>SUMPRODUCT(K1636:N1636,PAINEL_PESOS!$C$16:$C$19)</f>
        <v/>
      </c>
      <c r="C1636" s="70">
        <f>SUMPRODUCT(O1636:Q1636,PAINEL_PESOS!$C$21:$C$23)</f>
        <v/>
      </c>
      <c r="D1636" s="70">
        <f>SUMPRODUCT(R1636:S1636,PAINEL_PESOS!$C$25:$C$26)</f>
        <v/>
      </c>
      <c r="E1636" s="70">
        <f>SUMPRODUCT(T1636:U1636,PAINEL_PESOS!$C$28:$C$29)</f>
        <v/>
      </c>
      <c r="F1636" s="70" t="n">
        <v>0.9947040507492472</v>
      </c>
      <c r="G1636" s="70" t="n">
        <v>0.7824870193660651</v>
      </c>
      <c r="H1636" s="71">
        <f>IF(NOT(AND(PAINEL_PESOS!$D$12="OK - 100%",PAINEL_PESOS!$F$20="OK - 100%",PAINEL_PESOS!$F$24="OK - 100%",PAINEL_PESOS!$F$27="OK - 100%",PAINEL_PESOS!$F$30="OK - 100%")),"", (B1636*PAINEL_PESOS!$B$7+C1636*PAINEL_PESOS!$B$8+D1636*PAINEL_PESOS!$B$9+E1636*PAINEL_PESOS!$B$10)*F1636)</f>
        <v/>
      </c>
      <c r="I1636" s="71">
        <f>IF(H1636="","",H1636-G1636)</f>
        <v/>
      </c>
      <c r="J1636" s="71">
        <f>IF(I1636="","",ABS(I1636))</f>
        <v/>
      </c>
      <c r="K1636" t="n">
        <v>1</v>
      </c>
      <c r="L1636" t="n">
        <v>0.9999999999999998</v>
      </c>
      <c r="M1636" t="n">
        <v>0.9427968759005183</v>
      </c>
      <c r="N1636" t="n">
        <v>0.9996581041218719</v>
      </c>
      <c r="O1636" t="n">
        <v>0.2574654614168712</v>
      </c>
      <c r="P1636" t="n">
        <v>0.9999985046988156</v>
      </c>
      <c r="Q1636" t="n">
        <v>0.9746147566871592</v>
      </c>
      <c r="R1636" t="n">
        <v>0.8768168625933764</v>
      </c>
      <c r="S1636" t="n">
        <v>0.743855948963223</v>
      </c>
      <c r="T1636" t="n">
        <v>0.3871780650601486</v>
      </c>
      <c r="U1636" t="n">
        <v>0.8260939053519766</v>
      </c>
    </row>
    <row r="1637">
      <c r="A1637" t="inlineStr">
        <is>
          <t>1350215</t>
        </is>
      </c>
      <c r="B1637" s="70">
        <f>SUMPRODUCT(K1637:N1637,PAINEL_PESOS!$C$16:$C$19)</f>
        <v/>
      </c>
      <c r="C1637" s="70">
        <f>SUMPRODUCT(O1637:Q1637,PAINEL_PESOS!$C$21:$C$23)</f>
        <v/>
      </c>
      <c r="D1637" s="70">
        <f>SUMPRODUCT(R1637:S1637,PAINEL_PESOS!$C$25:$C$26)</f>
        <v/>
      </c>
      <c r="E1637" s="70">
        <f>SUMPRODUCT(T1637:U1637,PAINEL_PESOS!$C$28:$C$29)</f>
        <v/>
      </c>
      <c r="F1637" s="70" t="n">
        <v>0.9938868015786638</v>
      </c>
      <c r="G1637" s="70" t="n">
        <v>0.7510553216003607</v>
      </c>
      <c r="H1637" s="71">
        <f>IF(NOT(AND(PAINEL_PESOS!$D$12="OK - 100%",PAINEL_PESOS!$F$20="OK - 100%",PAINEL_PESOS!$F$24="OK - 100%",PAINEL_PESOS!$F$27="OK - 100%",PAINEL_PESOS!$F$30="OK - 100%")),"", (B1637*PAINEL_PESOS!$B$7+C1637*PAINEL_PESOS!$B$8+D1637*PAINEL_PESOS!$B$9+E1637*PAINEL_PESOS!$B$10)*F1637)</f>
        <v/>
      </c>
      <c r="I1637" s="71">
        <f>IF(H1637="","",H1637-G1637)</f>
        <v/>
      </c>
      <c r="J1637" s="71">
        <f>IF(I1637="","",ABS(I1637))</f>
        <v/>
      </c>
      <c r="K1637" t="n">
        <v>1</v>
      </c>
      <c r="L1637" t="n">
        <v>0.9999999999999998</v>
      </c>
      <c r="M1637" t="n">
        <v>0.9427968759005183</v>
      </c>
      <c r="N1637" t="n">
        <v>0.9996041471877017</v>
      </c>
      <c r="O1637" t="n">
        <v>0.2574654614168712</v>
      </c>
      <c r="P1637" t="n">
        <v>0.9999982686751117</v>
      </c>
      <c r="Q1637" t="n">
        <v>0.9706967774751535</v>
      </c>
      <c r="R1637" t="n">
        <v>0.6815198130214677</v>
      </c>
      <c r="S1637" t="n">
        <v>0.745266280356111</v>
      </c>
      <c r="T1637" t="n">
        <v>0.3358784495975351</v>
      </c>
      <c r="U1637" t="n">
        <v>0.8260939053519766</v>
      </c>
    </row>
    <row r="1638">
      <c r="A1638" t="inlineStr">
        <is>
          <t>1350217</t>
        </is>
      </c>
      <c r="B1638" s="70">
        <f>SUMPRODUCT(K1638:N1638,PAINEL_PESOS!$C$16:$C$19)</f>
        <v/>
      </c>
      <c r="C1638" s="70">
        <f>SUMPRODUCT(O1638:Q1638,PAINEL_PESOS!$C$21:$C$23)</f>
        <v/>
      </c>
      <c r="D1638" s="70">
        <f>SUMPRODUCT(R1638:S1638,PAINEL_PESOS!$C$25:$C$26)</f>
        <v/>
      </c>
      <c r="E1638" s="70">
        <f>SUMPRODUCT(T1638:U1638,PAINEL_PESOS!$C$28:$C$29)</f>
        <v/>
      </c>
      <c r="F1638" s="70" t="n">
        <v>0.9919731751740706</v>
      </c>
      <c r="G1638" s="70" t="n">
        <v>0.7683742543675729</v>
      </c>
      <c r="H1638" s="71">
        <f>IF(NOT(AND(PAINEL_PESOS!$D$12="OK - 100%",PAINEL_PESOS!$F$20="OK - 100%",PAINEL_PESOS!$F$24="OK - 100%",PAINEL_PESOS!$F$27="OK - 100%",PAINEL_PESOS!$F$30="OK - 100%")),"", (B1638*PAINEL_PESOS!$B$7+C1638*PAINEL_PESOS!$B$8+D1638*PAINEL_PESOS!$B$9+E1638*PAINEL_PESOS!$B$10)*F1638)</f>
        <v/>
      </c>
      <c r="I1638" s="71">
        <f>IF(H1638="","",H1638-G1638)</f>
        <v/>
      </c>
      <c r="J1638" s="71">
        <f>IF(I1638="","",ABS(I1638))</f>
        <v/>
      </c>
      <c r="K1638" t="n">
        <v>1</v>
      </c>
      <c r="L1638" t="n">
        <v>0.9999999999999998</v>
      </c>
      <c r="M1638" t="n">
        <v>0.9427968759005183</v>
      </c>
      <c r="N1638" t="n">
        <v>0.9994765278612061</v>
      </c>
      <c r="O1638" t="n">
        <v>0.2574654614168712</v>
      </c>
      <c r="P1638" t="n">
        <v>0.9999977103867941</v>
      </c>
      <c r="Q1638" t="n">
        <v>0.9615220006805864</v>
      </c>
      <c r="R1638" t="n">
        <v>0.8615446082916973</v>
      </c>
      <c r="S1638" t="n">
        <v>0.7450029683542141</v>
      </c>
      <c r="T1638" t="n">
        <v>0.2750408344032551</v>
      </c>
      <c r="U1638" t="n">
        <v>0.8646855730768419</v>
      </c>
    </row>
    <row r="1639">
      <c r="A1639" t="inlineStr">
        <is>
          <t>1350219</t>
        </is>
      </c>
      <c r="B1639" s="70">
        <f>SUMPRODUCT(K1639:N1639,PAINEL_PESOS!$C$16:$C$19)</f>
        <v/>
      </c>
      <c r="C1639" s="70">
        <f>SUMPRODUCT(O1639:Q1639,PAINEL_PESOS!$C$21:$C$23)</f>
        <v/>
      </c>
      <c r="D1639" s="70">
        <f>SUMPRODUCT(R1639:S1639,PAINEL_PESOS!$C$25:$C$26)</f>
        <v/>
      </c>
      <c r="E1639" s="70">
        <f>SUMPRODUCT(T1639:U1639,PAINEL_PESOS!$C$28:$C$29)</f>
        <v/>
      </c>
      <c r="F1639" s="70" t="n">
        <v>0.943912367819171</v>
      </c>
      <c r="G1639" s="70" t="n">
        <v>0.6413693068702233</v>
      </c>
      <c r="H1639" s="71">
        <f>IF(NOT(AND(PAINEL_PESOS!$D$12="OK - 100%",PAINEL_PESOS!$F$20="OK - 100%",PAINEL_PESOS!$F$24="OK - 100%",PAINEL_PESOS!$F$27="OK - 100%",PAINEL_PESOS!$F$30="OK - 100%")),"", (B1639*PAINEL_PESOS!$B$7+C1639*PAINEL_PESOS!$B$8+D1639*PAINEL_PESOS!$B$9+E1639*PAINEL_PESOS!$B$10)*F1639)</f>
        <v/>
      </c>
      <c r="I1639" s="71">
        <f>IF(H1639="","",H1639-G1639)</f>
        <v/>
      </c>
      <c r="J1639" s="71">
        <f>IF(I1639="","",ABS(I1639))</f>
        <v/>
      </c>
      <c r="K1639" t="n">
        <v>1</v>
      </c>
      <c r="L1639" t="n">
        <v>0.9999999999999998</v>
      </c>
      <c r="M1639" t="n">
        <v>0.7479510590702074</v>
      </c>
      <c r="N1639" t="n">
        <v>0.9987504965573353</v>
      </c>
      <c r="O1639" t="n">
        <v>0.3524375111271409</v>
      </c>
      <c r="P1639" t="n">
        <v>0.9998010232467723</v>
      </c>
      <c r="Q1639" t="n">
        <v>0.7297156472685007</v>
      </c>
      <c r="R1639" t="n">
        <v>0.2720900892271667</v>
      </c>
      <c r="S1639" t="n">
        <v>0.7458225405385235</v>
      </c>
      <c r="T1639" t="n">
        <v>0.2668870560763721</v>
      </c>
      <c r="U1639" t="n">
        <v>0.8897178036065381</v>
      </c>
    </row>
    <row r="1640">
      <c r="A1640" t="inlineStr">
        <is>
          <t>1350227</t>
        </is>
      </c>
      <c r="B1640" s="70">
        <f>SUMPRODUCT(K1640:N1640,PAINEL_PESOS!$C$16:$C$19)</f>
        <v/>
      </c>
      <c r="C1640" s="70">
        <f>SUMPRODUCT(O1640:Q1640,PAINEL_PESOS!$C$21:$C$23)</f>
        <v/>
      </c>
      <c r="D1640" s="70">
        <f>SUMPRODUCT(R1640:S1640,PAINEL_PESOS!$C$25:$C$26)</f>
        <v/>
      </c>
      <c r="E1640" s="70">
        <f>SUMPRODUCT(T1640:U1640,PAINEL_PESOS!$C$28:$C$29)</f>
        <v/>
      </c>
      <c r="F1640" s="70" t="n">
        <v>0.9888951975196036</v>
      </c>
      <c r="G1640" s="70" t="n">
        <v>0.7557304313174845</v>
      </c>
      <c r="H1640" s="71">
        <f>IF(NOT(AND(PAINEL_PESOS!$D$12="OK - 100%",PAINEL_PESOS!$F$20="OK - 100%",PAINEL_PESOS!$F$24="OK - 100%",PAINEL_PESOS!$F$27="OK - 100%",PAINEL_PESOS!$F$30="OK - 100%")),"", (B1640*PAINEL_PESOS!$B$7+C1640*PAINEL_PESOS!$B$8+D1640*PAINEL_PESOS!$B$9+E1640*PAINEL_PESOS!$B$10)*F1640)</f>
        <v/>
      </c>
      <c r="I1640" s="71">
        <f>IF(H1640="","",H1640-G1640)</f>
        <v/>
      </c>
      <c r="J1640" s="71">
        <f>IF(I1640="","",ABS(I1640))</f>
        <v/>
      </c>
      <c r="K1640" t="n">
        <v>1</v>
      </c>
      <c r="L1640" t="n">
        <v>0.9999999999999998</v>
      </c>
      <c r="M1640" t="n">
        <v>0.9427968759005183</v>
      </c>
      <c r="N1640" t="n">
        <v>0.9992674512295149</v>
      </c>
      <c r="O1640" t="n">
        <v>0.2574654614168712</v>
      </c>
      <c r="P1640" t="n">
        <v>0.9999967956205256</v>
      </c>
      <c r="Q1640" t="n">
        <v>0.9467629249437364</v>
      </c>
      <c r="R1640" t="n">
        <v>0.7953109604215722</v>
      </c>
      <c r="S1640" t="n">
        <v>0.7447539944399464</v>
      </c>
      <c r="T1640" t="n">
        <v>0.2524685175181786</v>
      </c>
      <c r="U1640" t="n">
        <v>0.8806861825670121</v>
      </c>
    </row>
    <row r="1641">
      <c r="A1641" t="inlineStr">
        <is>
          <t>1350228</t>
        </is>
      </c>
      <c r="B1641" s="70">
        <f>SUMPRODUCT(K1641:N1641,PAINEL_PESOS!$C$16:$C$19)</f>
        <v/>
      </c>
      <c r="C1641" s="70">
        <f>SUMPRODUCT(O1641:Q1641,PAINEL_PESOS!$C$21:$C$23)</f>
        <v/>
      </c>
      <c r="D1641" s="70">
        <f>SUMPRODUCT(R1641:S1641,PAINEL_PESOS!$C$25:$C$26)</f>
        <v/>
      </c>
      <c r="E1641" s="70">
        <f>SUMPRODUCT(T1641:U1641,PAINEL_PESOS!$C$28:$C$29)</f>
        <v/>
      </c>
      <c r="F1641" s="70" t="n">
        <v>0.9849837220035943</v>
      </c>
      <c r="G1641" s="70" t="n">
        <v>0.6665939995509443</v>
      </c>
      <c r="H1641" s="71">
        <f>IF(NOT(AND(PAINEL_PESOS!$D$12="OK - 100%",PAINEL_PESOS!$F$20="OK - 100%",PAINEL_PESOS!$F$24="OK - 100%",PAINEL_PESOS!$F$27="OK - 100%",PAINEL_PESOS!$F$30="OK - 100%")),"", (B1641*PAINEL_PESOS!$B$7+C1641*PAINEL_PESOS!$B$8+D1641*PAINEL_PESOS!$B$9+E1641*PAINEL_PESOS!$B$10)*F1641)</f>
        <v/>
      </c>
      <c r="I1641" s="71">
        <f>IF(H1641="","",H1641-G1641)</f>
        <v/>
      </c>
      <c r="J1641" s="71">
        <f>IF(I1641="","",ABS(I1641))</f>
        <v/>
      </c>
      <c r="K1641" t="n">
        <v>1</v>
      </c>
      <c r="L1641" t="n">
        <v>0.9999999999999998</v>
      </c>
      <c r="M1641" t="n">
        <v>0.9427968759005183</v>
      </c>
      <c r="N1641" t="n">
        <v>0.9989948351879248</v>
      </c>
      <c r="O1641" t="n">
        <v>0.2574654614168712</v>
      </c>
      <c r="P1641" t="n">
        <v>0.9999956026065017</v>
      </c>
      <c r="Q1641" t="n">
        <v>0.9280039052552687</v>
      </c>
      <c r="R1641" t="n">
        <v>0.118901288882963</v>
      </c>
      <c r="S1641" t="n">
        <v>0.742780858135516</v>
      </c>
      <c r="T1641" t="n">
        <v>0.2298961835416279</v>
      </c>
      <c r="U1641" t="n">
        <v>0.8946000573631864</v>
      </c>
    </row>
    <row r="1642">
      <c r="A1642" t="inlineStr">
        <is>
          <t>1350234</t>
        </is>
      </c>
      <c r="B1642" s="70">
        <f>SUMPRODUCT(K1642:N1642,PAINEL_PESOS!$C$16:$C$19)</f>
        <v/>
      </c>
      <c r="C1642" s="70">
        <f>SUMPRODUCT(O1642:Q1642,PAINEL_PESOS!$C$21:$C$23)</f>
        <v/>
      </c>
      <c r="D1642" s="70">
        <f>SUMPRODUCT(R1642:S1642,PAINEL_PESOS!$C$25:$C$26)</f>
        <v/>
      </c>
      <c r="E1642" s="70">
        <f>SUMPRODUCT(T1642:U1642,PAINEL_PESOS!$C$28:$C$29)</f>
        <v/>
      </c>
      <c r="F1642" s="70" t="n">
        <v>0.9788319429427662</v>
      </c>
      <c r="G1642" s="70" t="n">
        <v>0.6868488861219111</v>
      </c>
      <c r="H1642" s="71">
        <f>IF(NOT(AND(PAINEL_PESOS!$D$12="OK - 100%",PAINEL_PESOS!$F$20="OK - 100%",PAINEL_PESOS!$F$24="OK - 100%",PAINEL_PESOS!$F$27="OK - 100%",PAINEL_PESOS!$F$30="OK - 100%")),"", (B1642*PAINEL_PESOS!$B$7+C1642*PAINEL_PESOS!$B$8+D1642*PAINEL_PESOS!$B$9+E1642*PAINEL_PESOS!$B$10)*F1642)</f>
        <v/>
      </c>
      <c r="I1642" s="71">
        <f>IF(H1642="","",H1642-G1642)</f>
        <v/>
      </c>
      <c r="J1642" s="71">
        <f>IF(I1642="","",ABS(I1642))</f>
        <v/>
      </c>
      <c r="K1642" t="n">
        <v>0.9779845248023566</v>
      </c>
      <c r="L1642" t="n">
        <v>0.9999999999999998</v>
      </c>
      <c r="M1642" t="n">
        <v>0.5577373862360837</v>
      </c>
      <c r="N1642" t="n">
        <v>0.9990744107778629</v>
      </c>
      <c r="O1642" t="n">
        <v>0.3522082473401849</v>
      </c>
      <c r="P1642" t="n">
        <v>0.9998543556621307</v>
      </c>
      <c r="Q1642" t="n">
        <v>0.898300022509397</v>
      </c>
      <c r="R1642" t="n">
        <v>0.4356303893847487</v>
      </c>
      <c r="S1642" t="n">
        <v>0.7167081216026465</v>
      </c>
      <c r="T1642" t="n">
        <v>0.3481072846376603</v>
      </c>
      <c r="U1642" t="n">
        <v>0.8455348217484869</v>
      </c>
    </row>
    <row r="1643">
      <c r="A1643" t="inlineStr">
        <is>
          <t>1350235</t>
        </is>
      </c>
      <c r="B1643" s="70">
        <f>SUMPRODUCT(K1643:N1643,PAINEL_PESOS!$C$16:$C$19)</f>
        <v/>
      </c>
      <c r="C1643" s="70">
        <f>SUMPRODUCT(O1643:Q1643,PAINEL_PESOS!$C$21:$C$23)</f>
        <v/>
      </c>
      <c r="D1643" s="70">
        <f>SUMPRODUCT(R1643:S1643,PAINEL_PESOS!$C$25:$C$26)</f>
        <v/>
      </c>
      <c r="E1643" s="70">
        <f>SUMPRODUCT(T1643:U1643,PAINEL_PESOS!$C$28:$C$29)</f>
        <v/>
      </c>
      <c r="F1643" s="70" t="n">
        <v>0.997736806745936</v>
      </c>
      <c r="G1643" s="70" t="n">
        <v>0.7036028014062282</v>
      </c>
      <c r="H1643" s="71">
        <f>IF(NOT(AND(PAINEL_PESOS!$D$12="OK - 100%",PAINEL_PESOS!$F$20="OK - 100%",PAINEL_PESOS!$F$24="OK - 100%",PAINEL_PESOS!$F$27="OK - 100%",PAINEL_PESOS!$F$30="OK - 100%")),"", (B1643*PAINEL_PESOS!$B$7+C1643*PAINEL_PESOS!$B$8+D1643*PAINEL_PESOS!$B$9+E1643*PAINEL_PESOS!$B$10)*F1643)</f>
        <v/>
      </c>
      <c r="I1643" s="71">
        <f>IF(H1643="","",H1643-G1643)</f>
        <v/>
      </c>
      <c r="J1643" s="71">
        <f>IF(I1643="","",ABS(I1643))</f>
        <v/>
      </c>
      <c r="K1643" t="n">
        <v>0.6965768345784543</v>
      </c>
      <c r="L1643" t="n">
        <v>0.9998299305605154</v>
      </c>
      <c r="M1643" t="n">
        <v>0.6408284126365942</v>
      </c>
      <c r="N1643" t="n">
        <v>0.9993265327612932</v>
      </c>
      <c r="O1643" t="n">
        <v>0.1612447109484985</v>
      </c>
      <c r="P1643" t="n">
        <v>0.9999992057563188</v>
      </c>
      <c r="Q1643" t="n">
        <v>0.9894430692346832</v>
      </c>
      <c r="R1643" t="n">
        <v>0.4514740063435485</v>
      </c>
      <c r="S1643" t="n">
        <v>0.8710082713095368</v>
      </c>
      <c r="T1643" t="n">
        <v>0.3995502585026679</v>
      </c>
      <c r="U1643" t="n">
        <v>0.8174857052481443</v>
      </c>
    </row>
    <row r="1644">
      <c r="A1644" t="inlineStr">
        <is>
          <t>1350236</t>
        </is>
      </c>
      <c r="B1644" s="70">
        <f>SUMPRODUCT(K1644:N1644,PAINEL_PESOS!$C$16:$C$19)</f>
        <v/>
      </c>
      <c r="C1644" s="70">
        <f>SUMPRODUCT(O1644:Q1644,PAINEL_PESOS!$C$21:$C$23)</f>
        <v/>
      </c>
      <c r="D1644" s="70">
        <f>SUMPRODUCT(R1644:S1644,PAINEL_PESOS!$C$25:$C$26)</f>
        <v/>
      </c>
      <c r="E1644" s="70">
        <f>SUMPRODUCT(T1644:U1644,PAINEL_PESOS!$C$28:$C$29)</f>
        <v/>
      </c>
      <c r="F1644" s="70" t="n">
        <v>0.9948055241740893</v>
      </c>
      <c r="G1644" s="70" t="n">
        <v>0.7119109497639948</v>
      </c>
      <c r="H1644" s="71">
        <f>IF(NOT(AND(PAINEL_PESOS!$D$12="OK - 100%",PAINEL_PESOS!$F$20="OK - 100%",PAINEL_PESOS!$F$24="OK - 100%",PAINEL_PESOS!$F$27="OK - 100%",PAINEL_PESOS!$F$30="OK - 100%")),"", (B1644*PAINEL_PESOS!$B$7+C1644*PAINEL_PESOS!$B$8+D1644*PAINEL_PESOS!$B$9+E1644*PAINEL_PESOS!$B$10)*F1644)</f>
        <v/>
      </c>
      <c r="I1644" s="71">
        <f>IF(H1644="","",H1644-G1644)</f>
        <v/>
      </c>
      <c r="J1644" s="71">
        <f>IF(I1644="","",ABS(I1644))</f>
        <v/>
      </c>
      <c r="K1644" t="n">
        <v>0.9443392469172175</v>
      </c>
      <c r="L1644" t="n">
        <v>0.7507531606249245</v>
      </c>
      <c r="M1644" t="n">
        <v>0.6167494993319467</v>
      </c>
      <c r="N1644" t="n">
        <v>0.9991381003582113</v>
      </c>
      <c r="O1644" t="n">
        <v>0.3119798866955288</v>
      </c>
      <c r="P1644" t="n">
        <v>0.9998807653413485</v>
      </c>
      <c r="Q1644" t="n">
        <v>0.9754153972037777</v>
      </c>
      <c r="R1644" t="n">
        <v>0.4577467695578847</v>
      </c>
      <c r="S1644" t="n">
        <v>0.8777598904483266</v>
      </c>
      <c r="T1644" t="n">
        <v>0.3971847984720211</v>
      </c>
      <c r="U1644" t="n">
        <v>0.8119939462436457</v>
      </c>
    </row>
    <row r="1645">
      <c r="A1645" t="inlineStr">
        <is>
          <t>1350237</t>
        </is>
      </c>
      <c r="B1645" s="70">
        <f>SUMPRODUCT(K1645:N1645,PAINEL_PESOS!$C$16:$C$19)</f>
        <v/>
      </c>
      <c r="C1645" s="70">
        <f>SUMPRODUCT(O1645:Q1645,PAINEL_PESOS!$C$21:$C$23)</f>
        <v/>
      </c>
      <c r="D1645" s="70">
        <f>SUMPRODUCT(R1645:S1645,PAINEL_PESOS!$C$25:$C$26)</f>
        <v/>
      </c>
      <c r="E1645" s="70">
        <f>SUMPRODUCT(T1645:U1645,PAINEL_PESOS!$C$28:$C$29)</f>
        <v/>
      </c>
      <c r="F1645" s="70" t="n">
        <v>0.9969212176879747</v>
      </c>
      <c r="G1645" s="70" t="n">
        <v>0.6740813129039179</v>
      </c>
      <c r="H1645" s="71">
        <f>IF(NOT(AND(PAINEL_PESOS!$D$12="OK - 100%",PAINEL_PESOS!$F$20="OK - 100%",PAINEL_PESOS!$F$24="OK - 100%",PAINEL_PESOS!$F$27="OK - 100%",PAINEL_PESOS!$F$30="OK - 100%")),"", (B1645*PAINEL_PESOS!$B$7+C1645*PAINEL_PESOS!$B$8+D1645*PAINEL_PESOS!$B$9+E1645*PAINEL_PESOS!$B$10)*F1645)</f>
        <v/>
      </c>
      <c r="I1645" s="71">
        <f>IF(H1645="","",H1645-G1645)</f>
        <v/>
      </c>
      <c r="J1645" s="71">
        <f>IF(I1645="","",ABS(I1645))</f>
        <v/>
      </c>
      <c r="K1645" t="n">
        <v>1</v>
      </c>
      <c r="L1645" t="n">
        <v>0.372475198528417</v>
      </c>
      <c r="M1645" t="n">
        <v>0.6768581060873589</v>
      </c>
      <c r="N1645" t="n">
        <v>0.9988025203741603</v>
      </c>
      <c r="O1645" t="n">
        <v>0.3169199768264874</v>
      </c>
      <c r="P1645" t="n">
        <v>0.9997942693475783</v>
      </c>
      <c r="Q1645" t="n">
        <v>0.9858284799522656</v>
      </c>
      <c r="R1645" t="n">
        <v>0.287478741951508</v>
      </c>
      <c r="S1645" t="n">
        <v>0.899113857385506</v>
      </c>
      <c r="T1645" t="n">
        <v>0.3780796751366343</v>
      </c>
      <c r="U1645" t="n">
        <v>0.7855359034227596</v>
      </c>
    </row>
    <row r="1646">
      <c r="A1646" t="inlineStr">
        <is>
          <t>1350238</t>
        </is>
      </c>
      <c r="B1646" s="70">
        <f>SUMPRODUCT(K1646:N1646,PAINEL_PESOS!$C$16:$C$19)</f>
        <v/>
      </c>
      <c r="C1646" s="70">
        <f>SUMPRODUCT(O1646:Q1646,PAINEL_PESOS!$C$21:$C$23)</f>
        <v/>
      </c>
      <c r="D1646" s="70">
        <f>SUMPRODUCT(R1646:S1646,PAINEL_PESOS!$C$25:$C$26)</f>
        <v/>
      </c>
      <c r="E1646" s="70">
        <f>SUMPRODUCT(T1646:U1646,PAINEL_PESOS!$C$28:$C$29)</f>
        <v/>
      </c>
      <c r="F1646" s="70" t="n">
        <v>0.9972018863773455</v>
      </c>
      <c r="G1646" s="70" t="n">
        <v>0.6559445798219751</v>
      </c>
      <c r="H1646" s="71">
        <f>IF(NOT(AND(PAINEL_PESOS!$D$12="OK - 100%",PAINEL_PESOS!$F$20="OK - 100%",PAINEL_PESOS!$F$24="OK - 100%",PAINEL_PESOS!$F$27="OK - 100%",PAINEL_PESOS!$F$30="OK - 100%")),"", (B1646*PAINEL_PESOS!$B$7+C1646*PAINEL_PESOS!$B$8+D1646*PAINEL_PESOS!$B$9+E1646*PAINEL_PESOS!$B$10)*F1646)</f>
        <v/>
      </c>
      <c r="I1646" s="71">
        <f>IF(H1646="","",H1646-G1646)</f>
        <v/>
      </c>
      <c r="J1646" s="71">
        <f>IF(I1646="","",ABS(I1646))</f>
        <v/>
      </c>
      <c r="K1646" t="n">
        <v>1</v>
      </c>
      <c r="L1646" t="n">
        <v>3.949291311168149e-05</v>
      </c>
      <c r="M1646" t="n">
        <v>0.6737306594907744</v>
      </c>
      <c r="N1646" t="n">
        <v>0.9987620392258085</v>
      </c>
      <c r="O1646" t="n">
        <v>0.3410981322116713</v>
      </c>
      <c r="P1646" t="n">
        <v>0.9997298469472028</v>
      </c>
      <c r="Q1646" t="n">
        <v>0.9872194958905177</v>
      </c>
      <c r="R1646" t="n">
        <v>0.2723285888090933</v>
      </c>
      <c r="S1646" t="n">
        <v>0.956589447932789</v>
      </c>
      <c r="T1646" t="n">
        <v>0.3614000256950033</v>
      </c>
      <c r="U1646" t="n">
        <v>0.7836652907205038</v>
      </c>
    </row>
    <row r="1647">
      <c r="A1647" t="inlineStr">
        <is>
          <t>1350239</t>
        </is>
      </c>
      <c r="B1647" s="70">
        <f>SUMPRODUCT(K1647:N1647,PAINEL_PESOS!$C$16:$C$19)</f>
        <v/>
      </c>
      <c r="C1647" s="70">
        <f>SUMPRODUCT(O1647:Q1647,PAINEL_PESOS!$C$21:$C$23)</f>
        <v/>
      </c>
      <c r="D1647" s="70">
        <f>SUMPRODUCT(R1647:S1647,PAINEL_PESOS!$C$25:$C$26)</f>
        <v/>
      </c>
      <c r="E1647" s="70">
        <f>SUMPRODUCT(T1647:U1647,PAINEL_PESOS!$C$28:$C$29)</f>
        <v/>
      </c>
      <c r="F1647" s="70" t="n">
        <v>0.9341304058078781</v>
      </c>
      <c r="G1647" s="70" t="n">
        <v>0.6626620034495534</v>
      </c>
      <c r="H1647" s="71">
        <f>IF(NOT(AND(PAINEL_PESOS!$D$12="OK - 100%",PAINEL_PESOS!$F$20="OK - 100%",PAINEL_PESOS!$F$24="OK - 100%",PAINEL_PESOS!$F$27="OK - 100%",PAINEL_PESOS!$F$30="OK - 100%")),"", (B1647*PAINEL_PESOS!$B$7+C1647*PAINEL_PESOS!$B$8+D1647*PAINEL_PESOS!$B$9+E1647*PAINEL_PESOS!$B$10)*F1647)</f>
        <v/>
      </c>
      <c r="I1647" s="71">
        <f>IF(H1647="","",H1647-G1647)</f>
        <v/>
      </c>
      <c r="J1647" s="71">
        <f>IF(I1647="","",ABS(I1647))</f>
        <v/>
      </c>
      <c r="K1647" t="n">
        <v>1</v>
      </c>
      <c r="L1647" t="n">
        <v>0.9999999999999998</v>
      </c>
      <c r="M1647" t="n">
        <v>0.6985964045986373</v>
      </c>
      <c r="N1647" t="n">
        <v>0.9986688353144015</v>
      </c>
      <c r="O1647" t="n">
        <v>0.3683923304392556</v>
      </c>
      <c r="P1647" t="n">
        <v>0.9997459350087807</v>
      </c>
      <c r="Q1647" t="n">
        <v>0.6824929751180723</v>
      </c>
      <c r="R1647" t="n">
        <v>0.5630885457185534</v>
      </c>
      <c r="S1647" t="n">
        <v>0.7403142353335597</v>
      </c>
      <c r="T1647" t="n">
        <v>0.2655792848357292</v>
      </c>
      <c r="U1647" t="n">
        <v>0.8904112678137688</v>
      </c>
    </row>
    <row r="1648">
      <c r="A1648" t="inlineStr">
        <is>
          <t>1350240</t>
        </is>
      </c>
      <c r="B1648" s="70">
        <f>SUMPRODUCT(K1648:N1648,PAINEL_PESOS!$C$16:$C$19)</f>
        <v/>
      </c>
      <c r="C1648" s="70">
        <f>SUMPRODUCT(O1648:Q1648,PAINEL_PESOS!$C$21:$C$23)</f>
        <v/>
      </c>
      <c r="D1648" s="70">
        <f>SUMPRODUCT(R1648:S1648,PAINEL_PESOS!$C$25:$C$26)</f>
        <v/>
      </c>
      <c r="E1648" s="70">
        <f>SUMPRODUCT(T1648:U1648,PAINEL_PESOS!$C$28:$C$29)</f>
        <v/>
      </c>
      <c r="F1648" s="70" t="n">
        <v>0.9529839968554539</v>
      </c>
      <c r="G1648" s="70" t="n">
        <v>0.6853013323308992</v>
      </c>
      <c r="H1648" s="71">
        <f>IF(NOT(AND(PAINEL_PESOS!$D$12="OK - 100%",PAINEL_PESOS!$F$20="OK - 100%",PAINEL_PESOS!$F$24="OK - 100%",PAINEL_PESOS!$F$27="OK - 100%",PAINEL_PESOS!$F$30="OK - 100%")),"", (B1648*PAINEL_PESOS!$B$7+C1648*PAINEL_PESOS!$B$8+D1648*PAINEL_PESOS!$B$9+E1648*PAINEL_PESOS!$B$10)*F1648)</f>
        <v/>
      </c>
      <c r="I1648" s="71">
        <f>IF(H1648="","",H1648-G1648)</f>
        <v/>
      </c>
      <c r="J1648" s="71">
        <f>IF(I1648="","",ABS(I1648))</f>
        <v/>
      </c>
      <c r="K1648" t="n">
        <v>1</v>
      </c>
      <c r="L1648" t="n">
        <v>0.9999999999999998</v>
      </c>
      <c r="M1648" t="n">
        <v>0.6985964045986373</v>
      </c>
      <c r="N1648" t="n">
        <v>0.9991181266717736</v>
      </c>
      <c r="O1648" t="n">
        <v>0.3683923304392556</v>
      </c>
      <c r="P1648" t="n">
        <v>0.9998317167369751</v>
      </c>
      <c r="Q1648" t="n">
        <v>0.773396301195055</v>
      </c>
      <c r="R1648" t="n">
        <v>0.5837375591871133</v>
      </c>
      <c r="S1648" t="n">
        <v>0.7383481904492515</v>
      </c>
      <c r="T1648" t="n">
        <v>0.2627821625324377</v>
      </c>
      <c r="U1648" t="n">
        <v>0.8914164048695487</v>
      </c>
    </row>
    <row r="1649">
      <c r="A1649" t="inlineStr">
        <is>
          <t>1350242</t>
        </is>
      </c>
      <c r="B1649" s="70">
        <f>SUMPRODUCT(K1649:N1649,PAINEL_PESOS!$C$16:$C$19)</f>
        <v/>
      </c>
      <c r="C1649" s="70">
        <f>SUMPRODUCT(O1649:Q1649,PAINEL_PESOS!$C$21:$C$23)</f>
        <v/>
      </c>
      <c r="D1649" s="70">
        <f>SUMPRODUCT(R1649:S1649,PAINEL_PESOS!$C$25:$C$26)</f>
        <v/>
      </c>
      <c r="E1649" s="70">
        <f>SUMPRODUCT(T1649:U1649,PAINEL_PESOS!$C$28:$C$29)</f>
        <v/>
      </c>
      <c r="F1649" s="70" t="n">
        <v>0.95416978782122</v>
      </c>
      <c r="G1649" s="70" t="n">
        <v>0.6610709956158393</v>
      </c>
      <c r="H1649" s="71">
        <f>IF(NOT(AND(PAINEL_PESOS!$D$12="OK - 100%",PAINEL_PESOS!$F$20="OK - 100%",PAINEL_PESOS!$F$24="OK - 100%",PAINEL_PESOS!$F$27="OK - 100%",PAINEL_PESOS!$F$30="OK - 100%")),"", (B1649*PAINEL_PESOS!$B$7+C1649*PAINEL_PESOS!$B$8+D1649*PAINEL_PESOS!$B$9+E1649*PAINEL_PESOS!$B$10)*F1649)</f>
        <v/>
      </c>
      <c r="I1649" s="71">
        <f>IF(H1649="","",H1649-G1649)</f>
        <v/>
      </c>
      <c r="J1649" s="71">
        <f>IF(I1649="","",ABS(I1649))</f>
        <v/>
      </c>
      <c r="K1649" t="n">
        <v>1</v>
      </c>
      <c r="L1649" t="n">
        <v>0.9999999999999998</v>
      </c>
      <c r="M1649" t="n">
        <v>0.6985964045986373</v>
      </c>
      <c r="N1649" t="n">
        <v>0.9991443453299769</v>
      </c>
      <c r="O1649" t="n">
        <v>0.3683923304392556</v>
      </c>
      <c r="P1649" t="n">
        <v>0.9998367216243412</v>
      </c>
      <c r="Q1649" t="n">
        <v>0.7791130534383505</v>
      </c>
      <c r="R1649" t="n">
        <v>0.4341540532625187</v>
      </c>
      <c r="S1649" t="n">
        <v>0.7391239506937912</v>
      </c>
      <c r="T1649" t="n">
        <v>0.2627821625324377</v>
      </c>
      <c r="U1649" t="n">
        <v>0.8260939053519766</v>
      </c>
    </row>
    <row r="1650">
      <c r="A1650" t="inlineStr">
        <is>
          <t>1350258</t>
        </is>
      </c>
      <c r="B1650" s="70">
        <f>SUMPRODUCT(K1650:N1650,PAINEL_PESOS!$C$16:$C$19)</f>
        <v/>
      </c>
      <c r="C1650" s="70">
        <f>SUMPRODUCT(O1650:Q1650,PAINEL_PESOS!$C$21:$C$23)</f>
        <v/>
      </c>
      <c r="D1650" s="70">
        <f>SUMPRODUCT(R1650:S1650,PAINEL_PESOS!$C$25:$C$26)</f>
        <v/>
      </c>
      <c r="E1650" s="70">
        <f>SUMPRODUCT(T1650:U1650,PAINEL_PESOS!$C$28:$C$29)</f>
        <v/>
      </c>
      <c r="F1650" s="70" t="n">
        <v>0.9989236222342862</v>
      </c>
      <c r="G1650" s="70" t="n">
        <v>0.6407534150345886</v>
      </c>
      <c r="H1650" s="71">
        <f>IF(NOT(AND(PAINEL_PESOS!$D$12="OK - 100%",PAINEL_PESOS!$F$20="OK - 100%",PAINEL_PESOS!$F$24="OK - 100%",PAINEL_PESOS!$F$27="OK - 100%",PAINEL_PESOS!$F$30="OK - 100%")),"", (B1650*PAINEL_PESOS!$B$7+C1650*PAINEL_PESOS!$B$8+D1650*PAINEL_PESOS!$B$9+E1650*PAINEL_PESOS!$B$10)*F1650)</f>
        <v/>
      </c>
      <c r="I1650" s="71">
        <f>IF(H1650="","",H1650-G1650)</f>
        <v/>
      </c>
      <c r="J1650" s="71">
        <f>IF(I1650="","",ABS(I1650))</f>
        <v/>
      </c>
      <c r="K1650" t="n">
        <v>0.2568324036645931</v>
      </c>
      <c r="L1650" t="n">
        <v>0.850196455182703</v>
      </c>
      <c r="M1650" t="n">
        <v>0.6333802179240171</v>
      </c>
      <c r="N1650" t="n">
        <v>0.9986961629015413</v>
      </c>
      <c r="O1650" t="n">
        <v>0.4191775227471077</v>
      </c>
      <c r="P1650" t="n">
        <v>0.999029890126326</v>
      </c>
      <c r="Q1650" t="n">
        <v>0.9957065059048065</v>
      </c>
      <c r="R1650" t="n">
        <v>0.1488433393212385</v>
      </c>
      <c r="S1650" t="n">
        <v>0.7395606279601017</v>
      </c>
      <c r="T1650" t="n">
        <v>0.401403093947338</v>
      </c>
      <c r="U1650" t="n">
        <v>0.8629151805522343</v>
      </c>
    </row>
    <row r="1651">
      <c r="A1651" t="inlineStr">
        <is>
          <t>1350246</t>
        </is>
      </c>
      <c r="B1651" s="70">
        <f>SUMPRODUCT(K1651:N1651,PAINEL_PESOS!$C$16:$C$19)</f>
        <v/>
      </c>
      <c r="C1651" s="70">
        <f>SUMPRODUCT(O1651:Q1651,PAINEL_PESOS!$C$21:$C$23)</f>
        <v/>
      </c>
      <c r="D1651" s="70">
        <f>SUMPRODUCT(R1651:S1651,PAINEL_PESOS!$C$25:$C$26)</f>
        <v/>
      </c>
      <c r="E1651" s="70">
        <f>SUMPRODUCT(T1651:U1651,PAINEL_PESOS!$C$28:$C$29)</f>
        <v/>
      </c>
      <c r="F1651" s="70" t="n">
        <v>0.9855057494567476</v>
      </c>
      <c r="G1651" s="70" t="n">
        <v>0.7120469410716069</v>
      </c>
      <c r="H1651" s="71">
        <f>IF(NOT(AND(PAINEL_PESOS!$D$12="OK - 100%",PAINEL_PESOS!$F$20="OK - 100%",PAINEL_PESOS!$F$24="OK - 100%",PAINEL_PESOS!$F$27="OK - 100%",PAINEL_PESOS!$F$30="OK - 100%")),"", (B1651*PAINEL_PESOS!$B$7+C1651*PAINEL_PESOS!$B$8+D1651*PAINEL_PESOS!$B$9+E1651*PAINEL_PESOS!$B$10)*F1651)</f>
        <v/>
      </c>
      <c r="I1651" s="71">
        <f>IF(H1651="","",H1651-G1651)</f>
        <v/>
      </c>
      <c r="J1651" s="71">
        <f>IF(I1651="","",ABS(I1651))</f>
        <v/>
      </c>
      <c r="K1651" t="n">
        <v>1</v>
      </c>
      <c r="L1651" t="n">
        <v>0.9999999999999998</v>
      </c>
      <c r="M1651" t="n">
        <v>0.8655967081380518</v>
      </c>
      <c r="N1651" t="n">
        <v>0.9988709861928609</v>
      </c>
      <c r="O1651" t="n">
        <v>0.2011684357629089</v>
      </c>
      <c r="P1651" t="n">
        <v>0.9999624004012987</v>
      </c>
      <c r="Q1651" t="n">
        <v>0.9305938898408443</v>
      </c>
      <c r="R1651" t="n">
        <v>0.5040346817039303</v>
      </c>
      <c r="S1651" t="n">
        <v>0.7301939050374242</v>
      </c>
      <c r="T1651" t="n">
        <v>0.3664483800096389</v>
      </c>
      <c r="U1651" t="n">
        <v>0.8260939053519766</v>
      </c>
    </row>
    <row r="1652">
      <c r="A1652" t="inlineStr">
        <is>
          <t>1350256</t>
        </is>
      </c>
      <c r="B1652" s="70">
        <f>SUMPRODUCT(K1652:N1652,PAINEL_PESOS!$C$16:$C$19)</f>
        <v/>
      </c>
      <c r="C1652" s="70">
        <f>SUMPRODUCT(O1652:Q1652,PAINEL_PESOS!$C$21:$C$23)</f>
        <v/>
      </c>
      <c r="D1652" s="70">
        <f>SUMPRODUCT(R1652:S1652,PAINEL_PESOS!$C$25:$C$26)</f>
        <v/>
      </c>
      <c r="E1652" s="70">
        <f>SUMPRODUCT(T1652:U1652,PAINEL_PESOS!$C$28:$C$29)</f>
        <v/>
      </c>
      <c r="F1652" s="70" t="n">
        <v>0.9967794956797781</v>
      </c>
      <c r="G1652" s="70" t="n">
        <v>0.7135294623815343</v>
      </c>
      <c r="H1652" s="71">
        <f>IF(NOT(AND(PAINEL_PESOS!$D$12="OK - 100%",PAINEL_PESOS!$F$20="OK - 100%",PAINEL_PESOS!$F$24="OK - 100%",PAINEL_PESOS!$F$27="OK - 100%",PAINEL_PESOS!$F$30="OK - 100%")),"", (B1652*PAINEL_PESOS!$B$7+C1652*PAINEL_PESOS!$B$8+D1652*PAINEL_PESOS!$B$9+E1652*PAINEL_PESOS!$B$10)*F1652)</f>
        <v/>
      </c>
      <c r="I1652" s="71">
        <f>IF(H1652="","",H1652-G1652)</f>
        <v/>
      </c>
      <c r="J1652" s="71">
        <f>IF(I1652="","",ABS(I1652))</f>
        <v/>
      </c>
      <c r="K1652" t="n">
        <v>1</v>
      </c>
      <c r="L1652" t="n">
        <v>0.9206198803394178</v>
      </c>
      <c r="M1652" t="n">
        <v>0.68732120220072</v>
      </c>
      <c r="N1652" t="n">
        <v>0.9990528272668011</v>
      </c>
      <c r="O1652" t="n">
        <v>0.2569350140079074</v>
      </c>
      <c r="P1652" t="n">
        <v>0.999995784716475</v>
      </c>
      <c r="Q1652" t="n">
        <v>0.984968477529372</v>
      </c>
      <c r="R1652" t="n">
        <v>0.3609753247144404</v>
      </c>
      <c r="S1652" t="n">
        <v>0.8844583824794523</v>
      </c>
      <c r="T1652" t="n">
        <v>0.3795265514442321</v>
      </c>
      <c r="U1652" t="n">
        <v>0.8036217608317857</v>
      </c>
    </row>
    <row r="1653">
      <c r="A1653" t="inlineStr">
        <is>
          <t>1350257</t>
        </is>
      </c>
      <c r="B1653" s="70">
        <f>SUMPRODUCT(K1653:N1653,PAINEL_PESOS!$C$16:$C$19)</f>
        <v/>
      </c>
      <c r="C1653" s="70">
        <f>SUMPRODUCT(O1653:Q1653,PAINEL_PESOS!$C$21:$C$23)</f>
        <v/>
      </c>
      <c r="D1653" s="70">
        <f>SUMPRODUCT(R1653:S1653,PAINEL_PESOS!$C$25:$C$26)</f>
        <v/>
      </c>
      <c r="E1653" s="70">
        <f>SUMPRODUCT(T1653:U1653,PAINEL_PESOS!$C$28:$C$29)</f>
        <v/>
      </c>
      <c r="F1653" s="70" t="n">
        <v>0.9967573246382155</v>
      </c>
      <c r="G1653" s="70" t="n">
        <v>0.7152556230728813</v>
      </c>
      <c r="H1653" s="71">
        <f>IF(NOT(AND(PAINEL_PESOS!$D$12="OK - 100%",PAINEL_PESOS!$F$20="OK - 100%",PAINEL_PESOS!$F$24="OK - 100%",PAINEL_PESOS!$F$27="OK - 100%",PAINEL_PESOS!$F$30="OK - 100%")),"", (B1653*PAINEL_PESOS!$B$7+C1653*PAINEL_PESOS!$B$8+D1653*PAINEL_PESOS!$B$9+E1653*PAINEL_PESOS!$B$10)*F1653)</f>
        <v/>
      </c>
      <c r="I1653" s="71">
        <f>IF(H1653="","",H1653-G1653)</f>
        <v/>
      </c>
      <c r="J1653" s="71">
        <f>IF(I1653="","",ABS(I1653))</f>
        <v/>
      </c>
      <c r="K1653" t="n">
        <v>1</v>
      </c>
      <c r="L1653" t="n">
        <v>0.9733111373717054</v>
      </c>
      <c r="M1653" t="n">
        <v>0.6840457525645669</v>
      </c>
      <c r="N1653" t="n">
        <v>0.9990999091610133</v>
      </c>
      <c r="O1653" t="n">
        <v>0.2598533738307094</v>
      </c>
      <c r="P1653" t="n">
        <v>0.9999981239940603</v>
      </c>
      <c r="Q1653" t="n">
        <v>0.9848352164915544</v>
      </c>
      <c r="R1653" t="n">
        <v>0.3393832517127508</v>
      </c>
      <c r="S1653" t="n">
        <v>0.8881213578027248</v>
      </c>
      <c r="T1653" t="n">
        <v>0.382817213016742</v>
      </c>
      <c r="U1653" t="n">
        <v>0.8056520499649252</v>
      </c>
    </row>
    <row r="1654">
      <c r="A1654" t="inlineStr">
        <is>
          <t>1350260</t>
        </is>
      </c>
      <c r="B1654" s="70">
        <f>SUMPRODUCT(K1654:N1654,PAINEL_PESOS!$C$16:$C$19)</f>
        <v/>
      </c>
      <c r="C1654" s="70">
        <f>SUMPRODUCT(O1654:Q1654,PAINEL_PESOS!$C$21:$C$23)</f>
        <v/>
      </c>
      <c r="D1654" s="70">
        <f>SUMPRODUCT(R1654:S1654,PAINEL_PESOS!$C$25:$C$26)</f>
        <v/>
      </c>
      <c r="E1654" s="70">
        <f>SUMPRODUCT(T1654:U1654,PAINEL_PESOS!$C$28:$C$29)</f>
        <v/>
      </c>
      <c r="F1654" s="70" t="n">
        <v>0.9935039038769694</v>
      </c>
      <c r="G1654" s="70" t="n">
        <v>0.6814106416842718</v>
      </c>
      <c r="H1654" s="71">
        <f>IF(NOT(AND(PAINEL_PESOS!$D$12="OK - 100%",PAINEL_PESOS!$F$20="OK - 100%",PAINEL_PESOS!$F$24="OK - 100%",PAINEL_PESOS!$F$27="OK - 100%",PAINEL_PESOS!$F$30="OK - 100%")),"", (B1654*PAINEL_PESOS!$B$7+C1654*PAINEL_PESOS!$B$8+D1654*PAINEL_PESOS!$B$9+E1654*PAINEL_PESOS!$B$10)*F1654)</f>
        <v/>
      </c>
      <c r="I1654" s="71">
        <f>IF(H1654="","",H1654-G1654)</f>
        <v/>
      </c>
      <c r="J1654" s="71">
        <f>IF(I1654="","",ABS(I1654))</f>
        <v/>
      </c>
      <c r="K1654" t="n">
        <v>1</v>
      </c>
      <c r="L1654" t="n">
        <v>0.9999999999999998</v>
      </c>
      <c r="M1654" t="n">
        <v>0.9427968759005183</v>
      </c>
      <c r="N1654" t="n">
        <v>0.999578755430339</v>
      </c>
      <c r="O1654" t="n">
        <v>0.2574654614168712</v>
      </c>
      <c r="P1654" t="n">
        <v>0.9999981576002303</v>
      </c>
      <c r="Q1654" t="n">
        <v>0.968861068011126</v>
      </c>
      <c r="R1654" t="n">
        <v>0.1403020212418147</v>
      </c>
      <c r="S1654" t="n">
        <v>0.7359041118779623</v>
      </c>
      <c r="T1654" t="n">
        <v>0.2685814706465908</v>
      </c>
      <c r="U1654" t="n">
        <v>0.8867368726041347</v>
      </c>
    </row>
    <row r="1655">
      <c r="A1655" t="inlineStr">
        <is>
          <t>1350310</t>
        </is>
      </c>
      <c r="B1655" s="70">
        <f>SUMPRODUCT(K1655:N1655,PAINEL_PESOS!$C$16:$C$19)</f>
        <v/>
      </c>
      <c r="C1655" s="70">
        <f>SUMPRODUCT(O1655:Q1655,PAINEL_PESOS!$C$21:$C$23)</f>
        <v/>
      </c>
      <c r="D1655" s="70">
        <f>SUMPRODUCT(R1655:S1655,PAINEL_PESOS!$C$25:$C$26)</f>
        <v/>
      </c>
      <c r="E1655" s="70">
        <f>SUMPRODUCT(T1655:U1655,PAINEL_PESOS!$C$28:$C$29)</f>
        <v/>
      </c>
      <c r="F1655" s="70" t="n">
        <v>0.9962387862042932</v>
      </c>
      <c r="G1655" s="70" t="n">
        <v>0.6983230571850326</v>
      </c>
      <c r="H1655" s="71">
        <f>IF(NOT(AND(PAINEL_PESOS!$D$12="OK - 100%",PAINEL_PESOS!$F$20="OK - 100%",PAINEL_PESOS!$F$24="OK - 100%",PAINEL_PESOS!$F$27="OK - 100%",PAINEL_PESOS!$F$30="OK - 100%")),"", (B1655*PAINEL_PESOS!$B$7+C1655*PAINEL_PESOS!$B$8+D1655*PAINEL_PESOS!$B$9+E1655*PAINEL_PESOS!$B$10)*F1655)</f>
        <v/>
      </c>
      <c r="I1655" s="71">
        <f>IF(H1655="","",H1655-G1655)</f>
        <v/>
      </c>
      <c r="J1655" s="71">
        <f>IF(I1655="","",ABS(I1655))</f>
        <v/>
      </c>
      <c r="K1655" t="n">
        <v>0.8739168093605754</v>
      </c>
      <c r="L1655" t="n">
        <v>0.6847918731128142</v>
      </c>
      <c r="M1655" t="n">
        <v>0.5141104771906184</v>
      </c>
      <c r="N1655" t="n">
        <v>0.9997018930234417</v>
      </c>
      <c r="O1655" t="n">
        <v>0.4021242898141559</v>
      </c>
      <c r="P1655" t="n">
        <v>0.9999676380043657</v>
      </c>
      <c r="Q1655" t="n">
        <v>0.9820179885259454</v>
      </c>
      <c r="R1655" t="n">
        <v>0.5691632366261431</v>
      </c>
      <c r="S1655" t="n">
        <v>0.8306844070946043</v>
      </c>
      <c r="T1655" t="n">
        <v>0.2739713524960463</v>
      </c>
      <c r="U1655" t="n">
        <v>0.8081899928314834</v>
      </c>
    </row>
    <row r="1656">
      <c r="A1656" t="inlineStr">
        <is>
          <t>1350262</t>
        </is>
      </c>
      <c r="B1656" s="70">
        <f>SUMPRODUCT(K1656:N1656,PAINEL_PESOS!$C$16:$C$19)</f>
        <v/>
      </c>
      <c r="C1656" s="70">
        <f>SUMPRODUCT(O1656:Q1656,PAINEL_PESOS!$C$21:$C$23)</f>
        <v/>
      </c>
      <c r="D1656" s="70">
        <f>SUMPRODUCT(R1656:S1656,PAINEL_PESOS!$C$25:$C$26)</f>
        <v/>
      </c>
      <c r="E1656" s="70">
        <f>SUMPRODUCT(T1656:U1656,PAINEL_PESOS!$C$28:$C$29)</f>
        <v/>
      </c>
      <c r="F1656" s="70" t="n">
        <v>0.9983366362357544</v>
      </c>
      <c r="G1656" s="70" t="n">
        <v>0.6160496777126184</v>
      </c>
      <c r="H1656" s="71">
        <f>IF(NOT(AND(PAINEL_PESOS!$D$12="OK - 100%",PAINEL_PESOS!$F$20="OK - 100%",PAINEL_PESOS!$F$24="OK - 100%",PAINEL_PESOS!$F$27="OK - 100%",PAINEL_PESOS!$F$30="OK - 100%")),"", (B1656*PAINEL_PESOS!$B$7+C1656*PAINEL_PESOS!$B$8+D1656*PAINEL_PESOS!$B$9+E1656*PAINEL_PESOS!$B$10)*F1656)</f>
        <v/>
      </c>
      <c r="I1656" s="71">
        <f>IF(H1656="","",H1656-G1656)</f>
        <v/>
      </c>
      <c r="J1656" s="71">
        <f>IF(I1656="","",ABS(I1656))</f>
        <v/>
      </c>
      <c r="K1656" t="n">
        <v>0.4323509027410258</v>
      </c>
      <c r="L1656" t="n">
        <v>0.2904391471452981</v>
      </c>
      <c r="M1656" t="n">
        <v>0.9833859734224999</v>
      </c>
      <c r="N1656" t="n">
        <v>0.9995986013675264</v>
      </c>
      <c r="O1656" t="n">
        <v>0.2229804950083163</v>
      </c>
      <c r="P1656" t="n">
        <v>0.9999988492892805</v>
      </c>
      <c r="Q1656" t="n">
        <v>0.9921907161210428</v>
      </c>
      <c r="R1656" t="n">
        <v>0.1518260313535947</v>
      </c>
      <c r="S1656" t="n">
        <v>0.7394999203871327</v>
      </c>
      <c r="T1656" t="n">
        <v>0.3895215881836471</v>
      </c>
      <c r="U1656" t="n">
        <v>0.8260939053519766</v>
      </c>
    </row>
    <row r="1657">
      <c r="A1657" t="inlineStr">
        <is>
          <t>1350264</t>
        </is>
      </c>
      <c r="B1657" s="70">
        <f>SUMPRODUCT(K1657:N1657,PAINEL_PESOS!$C$16:$C$19)</f>
        <v/>
      </c>
      <c r="C1657" s="70">
        <f>SUMPRODUCT(O1657:Q1657,PAINEL_PESOS!$C$21:$C$23)</f>
        <v/>
      </c>
      <c r="D1657" s="70">
        <f>SUMPRODUCT(R1657:S1657,PAINEL_PESOS!$C$25:$C$26)</f>
        <v/>
      </c>
      <c r="E1657" s="70">
        <f>SUMPRODUCT(T1657:U1657,PAINEL_PESOS!$C$28:$C$29)</f>
        <v/>
      </c>
      <c r="F1657" s="70" t="n">
        <v>0.996269459028593</v>
      </c>
      <c r="G1657" s="70" t="n">
        <v>0.7242224468453722</v>
      </c>
      <c r="H1657" s="71">
        <f>IF(NOT(AND(PAINEL_PESOS!$D$12="OK - 100%",PAINEL_PESOS!$F$20="OK - 100%",PAINEL_PESOS!$F$24="OK - 100%",PAINEL_PESOS!$F$27="OK - 100%",PAINEL_PESOS!$F$30="OK - 100%")),"", (B1657*PAINEL_PESOS!$B$7+C1657*PAINEL_PESOS!$B$8+D1657*PAINEL_PESOS!$B$9+E1657*PAINEL_PESOS!$B$10)*F1657)</f>
        <v/>
      </c>
      <c r="I1657" s="71">
        <f>IF(H1657="","",H1657-G1657)</f>
        <v/>
      </c>
      <c r="J1657" s="71">
        <f>IF(I1657="","",ABS(I1657))</f>
        <v/>
      </c>
      <c r="K1657" t="n">
        <v>0.7960055039129399</v>
      </c>
      <c r="L1657" t="n">
        <v>0.7450068056221808</v>
      </c>
      <c r="M1657" t="n">
        <v>0.9573832832430359</v>
      </c>
      <c r="N1657" t="n">
        <v>0.9996465583721728</v>
      </c>
      <c r="O1657" t="n">
        <v>0.2461116124228775</v>
      </c>
      <c r="P1657" t="n">
        <v>0.9999986875903792</v>
      </c>
      <c r="Q1657" t="n">
        <v>0.982180961212991</v>
      </c>
      <c r="R1657" t="n">
        <v>0.6004407785746343</v>
      </c>
      <c r="S1657" t="n">
        <v>0.7391698528792141</v>
      </c>
      <c r="T1657" t="n">
        <v>0.3776400824199563</v>
      </c>
      <c r="U1657" t="n">
        <v>0.8636751434980409</v>
      </c>
    </row>
    <row r="1658">
      <c r="A1658" t="inlineStr">
        <is>
          <t>1350266</t>
        </is>
      </c>
      <c r="B1658" s="70">
        <f>SUMPRODUCT(K1658:N1658,PAINEL_PESOS!$C$16:$C$19)</f>
        <v/>
      </c>
      <c r="C1658" s="70">
        <f>SUMPRODUCT(O1658:Q1658,PAINEL_PESOS!$C$21:$C$23)</f>
        <v/>
      </c>
      <c r="D1658" s="70">
        <f>SUMPRODUCT(R1658:S1658,PAINEL_PESOS!$C$25:$C$26)</f>
        <v/>
      </c>
      <c r="E1658" s="70">
        <f>SUMPRODUCT(T1658:U1658,PAINEL_PESOS!$C$28:$C$29)</f>
        <v/>
      </c>
      <c r="F1658" s="70" t="n">
        <v>0.9995176656746015</v>
      </c>
      <c r="G1658" s="70" t="n">
        <v>0.6146470348309603</v>
      </c>
      <c r="H1658" s="71">
        <f>IF(NOT(AND(PAINEL_PESOS!$D$12="OK - 100%",PAINEL_PESOS!$F$20="OK - 100%",PAINEL_PESOS!$F$24="OK - 100%",PAINEL_PESOS!$F$27="OK - 100%",PAINEL_PESOS!$F$30="OK - 100%")),"", (B1658*PAINEL_PESOS!$B$7+C1658*PAINEL_PESOS!$B$8+D1658*PAINEL_PESOS!$B$9+E1658*PAINEL_PESOS!$B$10)*F1658)</f>
        <v/>
      </c>
      <c r="I1658" s="71">
        <f>IF(H1658="","",H1658-G1658)</f>
        <v/>
      </c>
      <c r="J1658" s="71">
        <f>IF(I1658="","",ABS(I1658))</f>
        <v/>
      </c>
      <c r="K1658" t="n">
        <v>0.2</v>
      </c>
      <c r="L1658" t="n">
        <v>0</v>
      </c>
      <c r="M1658" t="n">
        <v>1</v>
      </c>
      <c r="N1658" t="n">
        <v>0.9995605619685926</v>
      </c>
      <c r="O1658" t="n">
        <v>0.2056645909868811</v>
      </c>
      <c r="P1658" t="n">
        <v>0.9999989150404882</v>
      </c>
      <c r="Q1658" t="n">
        <v>0.9979158473507629</v>
      </c>
      <c r="R1658" t="n">
        <v>0.4595293351189412</v>
      </c>
      <c r="S1658" t="n">
        <v>0.7350642051746468</v>
      </c>
      <c r="T1658" t="n">
        <v>0.2764245772467608</v>
      </c>
      <c r="U1658" t="n">
        <v>0.8796978452895819</v>
      </c>
    </row>
    <row r="1659">
      <c r="A1659" t="inlineStr">
        <is>
          <t>1350269</t>
        </is>
      </c>
      <c r="B1659" s="70">
        <f>SUMPRODUCT(K1659:N1659,PAINEL_PESOS!$C$16:$C$19)</f>
        <v/>
      </c>
      <c r="C1659" s="70">
        <f>SUMPRODUCT(O1659:Q1659,PAINEL_PESOS!$C$21:$C$23)</f>
        <v/>
      </c>
      <c r="D1659" s="70">
        <f>SUMPRODUCT(R1659:S1659,PAINEL_PESOS!$C$25:$C$26)</f>
        <v/>
      </c>
      <c r="E1659" s="70">
        <f>SUMPRODUCT(T1659:U1659,PAINEL_PESOS!$C$28:$C$29)</f>
        <v/>
      </c>
      <c r="F1659" s="70" t="n">
        <v>0.9991566012963123</v>
      </c>
      <c r="G1659" s="70" t="n">
        <v>0.6146891591445403</v>
      </c>
      <c r="H1659" s="71">
        <f>IF(NOT(AND(PAINEL_PESOS!$D$12="OK - 100%",PAINEL_PESOS!$F$20="OK - 100%",PAINEL_PESOS!$F$24="OK - 100%",PAINEL_PESOS!$F$27="OK - 100%",PAINEL_PESOS!$F$30="OK - 100%")),"", (B1659*PAINEL_PESOS!$B$7+C1659*PAINEL_PESOS!$B$8+D1659*PAINEL_PESOS!$B$9+E1659*PAINEL_PESOS!$B$10)*F1659)</f>
        <v/>
      </c>
      <c r="I1659" s="71">
        <f>IF(H1659="","",H1659-G1659)</f>
        <v/>
      </c>
      <c r="J1659" s="71">
        <f>IF(I1659="","",ABS(I1659))</f>
        <v/>
      </c>
      <c r="K1659" t="n">
        <v>0.2</v>
      </c>
      <c r="L1659" t="n">
        <v>0</v>
      </c>
      <c r="M1659" t="n">
        <v>1</v>
      </c>
      <c r="N1659" t="n">
        <v>0.9990441017628251</v>
      </c>
      <c r="O1659" t="n">
        <v>0.2996544898021722</v>
      </c>
      <c r="P1659" t="n">
        <v>0.9999291661967609</v>
      </c>
      <c r="Q1659" t="n">
        <v>0.9964721278338714</v>
      </c>
      <c r="R1659" t="n">
        <v>0.393642792592642</v>
      </c>
      <c r="S1659" t="n">
        <v>0.7286143596513781</v>
      </c>
      <c r="T1659" t="n">
        <v>0.2630589213560234</v>
      </c>
      <c r="U1659" t="n">
        <v>0.9061222179912134</v>
      </c>
    </row>
    <row r="1660">
      <c r="A1660" t="inlineStr">
        <is>
          <t>1350270</t>
        </is>
      </c>
      <c r="B1660" s="70">
        <f>SUMPRODUCT(K1660:N1660,PAINEL_PESOS!$C$16:$C$19)</f>
        <v/>
      </c>
      <c r="C1660" s="70">
        <f>SUMPRODUCT(O1660:Q1660,PAINEL_PESOS!$C$21:$C$23)</f>
        <v/>
      </c>
      <c r="D1660" s="70">
        <f>SUMPRODUCT(R1660:S1660,PAINEL_PESOS!$C$25:$C$26)</f>
        <v/>
      </c>
      <c r="E1660" s="70">
        <f>SUMPRODUCT(T1660:U1660,PAINEL_PESOS!$C$28:$C$29)</f>
        <v/>
      </c>
      <c r="F1660" s="70" t="n">
        <v>0.9988799925446928</v>
      </c>
      <c r="G1660" s="70" t="n">
        <v>0.5777269414160082</v>
      </c>
      <c r="H1660" s="71">
        <f>IF(NOT(AND(PAINEL_PESOS!$D$12="OK - 100%",PAINEL_PESOS!$F$20="OK - 100%",PAINEL_PESOS!$F$24="OK - 100%",PAINEL_PESOS!$F$27="OK - 100%",PAINEL_PESOS!$F$30="OK - 100%")),"", (B1660*PAINEL_PESOS!$B$7+C1660*PAINEL_PESOS!$B$8+D1660*PAINEL_PESOS!$B$9+E1660*PAINEL_PESOS!$B$10)*F1660)</f>
        <v/>
      </c>
      <c r="I1660" s="71">
        <f>IF(H1660="","",H1660-G1660)</f>
        <v/>
      </c>
      <c r="J1660" s="71">
        <f>IF(I1660="","",ABS(I1660))</f>
        <v/>
      </c>
      <c r="K1660" t="n">
        <v>0.2</v>
      </c>
      <c r="L1660" t="n">
        <v>0</v>
      </c>
      <c r="M1660" t="n">
        <v>1</v>
      </c>
      <c r="N1660" t="n">
        <v>0.9986518188883885</v>
      </c>
      <c r="O1660" t="n">
        <v>0.3467669898184029</v>
      </c>
      <c r="P1660" t="n">
        <v>0.9998771422165617</v>
      </c>
      <c r="Q1660" t="n">
        <v>0.9953630550942074</v>
      </c>
      <c r="R1660" t="n">
        <v>0.08573243226486547</v>
      </c>
      <c r="S1660" t="n">
        <v>0.7259617420219562</v>
      </c>
      <c r="T1660" t="n">
        <v>0.2314362962826798</v>
      </c>
      <c r="U1660" t="n">
        <v>0.9232032985970462</v>
      </c>
    </row>
    <row r="1661">
      <c r="A1661" t="inlineStr">
        <is>
          <t>1350271</t>
        </is>
      </c>
      <c r="B1661" s="70">
        <f>SUMPRODUCT(K1661:N1661,PAINEL_PESOS!$C$16:$C$19)</f>
        <v/>
      </c>
      <c r="C1661" s="70">
        <f>SUMPRODUCT(O1661:Q1661,PAINEL_PESOS!$C$21:$C$23)</f>
        <v/>
      </c>
      <c r="D1661" s="70">
        <f>SUMPRODUCT(R1661:S1661,PAINEL_PESOS!$C$25:$C$26)</f>
        <v/>
      </c>
      <c r="E1661" s="70">
        <f>SUMPRODUCT(T1661:U1661,PAINEL_PESOS!$C$28:$C$29)</f>
        <v/>
      </c>
      <c r="F1661" s="70" t="n">
        <v>0.9989375796040821</v>
      </c>
      <c r="G1661" s="70" t="n">
        <v>0.6249470927908839</v>
      </c>
      <c r="H1661" s="71">
        <f>IF(NOT(AND(PAINEL_PESOS!$D$12="OK - 100%",PAINEL_PESOS!$F$20="OK - 100%",PAINEL_PESOS!$F$24="OK - 100%",PAINEL_PESOS!$F$27="OK - 100%",PAINEL_PESOS!$F$30="OK - 100%")),"", (B1661*PAINEL_PESOS!$B$7+C1661*PAINEL_PESOS!$B$8+D1661*PAINEL_PESOS!$B$9+E1661*PAINEL_PESOS!$B$10)*F1661)</f>
        <v/>
      </c>
      <c r="I1661" s="71">
        <f>IF(H1661="","",H1661-G1661)</f>
        <v/>
      </c>
      <c r="J1661" s="71">
        <f>IF(I1661="","",ABS(I1661))</f>
        <v/>
      </c>
      <c r="K1661" t="n">
        <v>0.2</v>
      </c>
      <c r="L1661" t="n">
        <v>0</v>
      </c>
      <c r="M1661" t="n">
        <v>1</v>
      </c>
      <c r="N1661" t="n">
        <v>0.9987213731652866</v>
      </c>
      <c r="O1661" t="n">
        <v>0.3467669898184029</v>
      </c>
      <c r="P1661" t="n">
        <v>0.9998834839644577</v>
      </c>
      <c r="Q1661" t="n">
        <v>0.9956016050789916</v>
      </c>
      <c r="R1661" t="n">
        <v>0.4766011661244011</v>
      </c>
      <c r="S1661" t="n">
        <v>0.7267235607635093</v>
      </c>
      <c r="T1661" t="n">
        <v>0.2314362962826798</v>
      </c>
      <c r="U1661" t="n">
        <v>0.9092709481775182</v>
      </c>
    </row>
    <row r="1662">
      <c r="A1662" t="inlineStr">
        <is>
          <t>1350273</t>
        </is>
      </c>
      <c r="B1662" s="70">
        <f>SUMPRODUCT(K1662:N1662,PAINEL_PESOS!$C$16:$C$19)</f>
        <v/>
      </c>
      <c r="C1662" s="70">
        <f>SUMPRODUCT(O1662:Q1662,PAINEL_PESOS!$C$21:$C$23)</f>
        <v/>
      </c>
      <c r="D1662" s="70">
        <f>SUMPRODUCT(R1662:S1662,PAINEL_PESOS!$C$25:$C$26)</f>
        <v/>
      </c>
      <c r="E1662" s="70">
        <f>SUMPRODUCT(T1662:U1662,PAINEL_PESOS!$C$28:$C$29)</f>
        <v/>
      </c>
      <c r="F1662" s="70" t="n">
        <v>0.9990176198474292</v>
      </c>
      <c r="G1662" s="70" t="n">
        <v>0.5833463364034422</v>
      </c>
      <c r="H1662" s="71">
        <f>IF(NOT(AND(PAINEL_PESOS!$D$12="OK - 100%",PAINEL_PESOS!$F$20="OK - 100%",PAINEL_PESOS!$F$24="OK - 100%",PAINEL_PESOS!$F$27="OK - 100%",PAINEL_PESOS!$F$30="OK - 100%")),"", (B1662*PAINEL_PESOS!$B$7+C1662*PAINEL_PESOS!$B$8+D1662*PAINEL_PESOS!$B$9+E1662*PAINEL_PESOS!$B$10)*F1662)</f>
        <v/>
      </c>
      <c r="I1662" s="71">
        <f>IF(H1662="","",H1662-G1662)</f>
        <v/>
      </c>
      <c r="J1662" s="71">
        <f>IF(I1662="","",ABS(I1662))</f>
        <v/>
      </c>
      <c r="K1662" t="n">
        <v>0.2</v>
      </c>
      <c r="L1662" t="n">
        <v>0</v>
      </c>
      <c r="M1662" t="n">
        <v>1</v>
      </c>
      <c r="N1662" t="n">
        <v>0.9988180042045893</v>
      </c>
      <c r="O1662" t="n">
        <v>0.3467669898184029</v>
      </c>
      <c r="P1662" t="n">
        <v>0.9998922938810662</v>
      </c>
      <c r="Q1662" t="n">
        <v>0.9959331416293985</v>
      </c>
      <c r="R1662" t="n">
        <v>0.1441061072643355</v>
      </c>
      <c r="S1662" t="n">
        <v>0.7232082321657464</v>
      </c>
      <c r="T1662" t="n">
        <v>0.2159276179221158</v>
      </c>
      <c r="U1662" t="n">
        <v>0.9269804993168441</v>
      </c>
    </row>
    <row r="1663">
      <c r="A1663" t="inlineStr">
        <is>
          <t>1350274</t>
        </is>
      </c>
      <c r="B1663" s="70">
        <f>SUMPRODUCT(K1663:N1663,PAINEL_PESOS!$C$16:$C$19)</f>
        <v/>
      </c>
      <c r="C1663" s="70">
        <f>SUMPRODUCT(O1663:Q1663,PAINEL_PESOS!$C$21:$C$23)</f>
        <v/>
      </c>
      <c r="D1663" s="70">
        <f>SUMPRODUCT(R1663:S1663,PAINEL_PESOS!$C$25:$C$26)</f>
        <v/>
      </c>
      <c r="E1663" s="70">
        <f>SUMPRODUCT(T1663:U1663,PAINEL_PESOS!$C$28:$C$29)</f>
        <v/>
      </c>
      <c r="F1663" s="70" t="n">
        <v>0.9979953911942779</v>
      </c>
      <c r="G1663" s="70" t="n">
        <v>0.638035922656001</v>
      </c>
      <c r="H1663" s="71">
        <f>IF(NOT(AND(PAINEL_PESOS!$D$12="OK - 100%",PAINEL_PESOS!$F$20="OK - 100%",PAINEL_PESOS!$F$24="OK - 100%",PAINEL_PESOS!$F$27="OK - 100%",PAINEL_PESOS!$F$30="OK - 100%")),"", (B1663*PAINEL_PESOS!$B$7+C1663*PAINEL_PESOS!$B$8+D1663*PAINEL_PESOS!$B$9+E1663*PAINEL_PESOS!$B$10)*F1663)</f>
        <v/>
      </c>
      <c r="I1663" s="71">
        <f>IF(H1663="","",H1663-G1663)</f>
        <v/>
      </c>
      <c r="J1663" s="71">
        <f>IF(I1663="","",ABS(I1663))</f>
        <v/>
      </c>
      <c r="K1663" t="n">
        <v>0.4396079106952249</v>
      </c>
      <c r="L1663" t="n">
        <v>0.2995098399906458</v>
      </c>
      <c r="M1663" t="n">
        <v>0.9828671014539991</v>
      </c>
      <c r="N1663" t="n">
        <v>0.9995278047860777</v>
      </c>
      <c r="O1663" t="n">
        <v>0.2234853483598656</v>
      </c>
      <c r="P1663" t="n">
        <v>0.999998639726514</v>
      </c>
      <c r="Q1663" t="n">
        <v>0.9905815981810276</v>
      </c>
      <c r="R1663" t="n">
        <v>0.3493092121358843</v>
      </c>
      <c r="S1663" t="n">
        <v>0.7351875676003596</v>
      </c>
      <c r="T1663" t="n">
        <v>0.3005349729874582</v>
      </c>
      <c r="U1663" t="n">
        <v>0.8927082278709024</v>
      </c>
    </row>
    <row r="1664">
      <c r="A1664" t="inlineStr">
        <is>
          <t>1350275</t>
        </is>
      </c>
      <c r="B1664" s="70">
        <f>SUMPRODUCT(K1664:N1664,PAINEL_PESOS!$C$16:$C$19)</f>
        <v/>
      </c>
      <c r="C1664" s="70">
        <f>SUMPRODUCT(O1664:Q1664,PAINEL_PESOS!$C$21:$C$23)</f>
        <v/>
      </c>
      <c r="D1664" s="70">
        <f>SUMPRODUCT(R1664:S1664,PAINEL_PESOS!$C$25:$C$26)</f>
        <v/>
      </c>
      <c r="E1664" s="70">
        <f>SUMPRODUCT(T1664:U1664,PAINEL_PESOS!$C$28:$C$29)</f>
        <v/>
      </c>
      <c r="F1664" s="70" t="n">
        <v>0.9990484013507968</v>
      </c>
      <c r="G1664" s="70" t="n">
        <v>0.6360013580893178</v>
      </c>
      <c r="H1664" s="71">
        <f>IF(NOT(AND(PAINEL_PESOS!$D$12="OK - 100%",PAINEL_PESOS!$F$20="OK - 100%",PAINEL_PESOS!$F$24="OK - 100%",PAINEL_PESOS!$F$27="OK - 100%",PAINEL_PESOS!$F$30="OK - 100%")),"", (B1664*PAINEL_PESOS!$B$7+C1664*PAINEL_PESOS!$B$8+D1664*PAINEL_PESOS!$B$9+E1664*PAINEL_PESOS!$B$10)*F1664)</f>
        <v/>
      </c>
      <c r="I1664" s="71">
        <f>IF(H1664="","",H1664-G1664)</f>
        <v/>
      </c>
      <c r="J1664" s="71">
        <f>IF(I1664="","",ABS(I1664))</f>
        <v/>
      </c>
      <c r="K1664" t="n">
        <v>0.2</v>
      </c>
      <c r="L1664" t="n">
        <v>0</v>
      </c>
      <c r="M1664" t="n">
        <v>1</v>
      </c>
      <c r="N1664" t="n">
        <v>0.9989167016822713</v>
      </c>
      <c r="O1664" t="n">
        <v>0.3023632138442254</v>
      </c>
      <c r="P1664" t="n">
        <v>0.9999184243036641</v>
      </c>
      <c r="Q1664" t="n">
        <v>0.9960220735658613</v>
      </c>
      <c r="R1664" t="n">
        <v>0.5766004107749202</v>
      </c>
      <c r="S1664" t="n">
        <v>0.7294402563838712</v>
      </c>
      <c r="T1664" t="n">
        <v>0.2460341130110189</v>
      </c>
      <c r="U1664" t="n">
        <v>0.909121615279628</v>
      </c>
    </row>
    <row r="1665">
      <c r="A1665" t="inlineStr">
        <is>
          <t>1350276</t>
        </is>
      </c>
      <c r="B1665" s="70">
        <f>SUMPRODUCT(K1665:N1665,PAINEL_PESOS!$C$16:$C$19)</f>
        <v/>
      </c>
      <c r="C1665" s="70">
        <f>SUMPRODUCT(O1665:Q1665,PAINEL_PESOS!$C$21:$C$23)</f>
        <v/>
      </c>
      <c r="D1665" s="70">
        <f>SUMPRODUCT(R1665:S1665,PAINEL_PESOS!$C$25:$C$26)</f>
        <v/>
      </c>
      <c r="E1665" s="70">
        <f>SUMPRODUCT(T1665:U1665,PAINEL_PESOS!$C$28:$C$29)</f>
        <v/>
      </c>
      <c r="F1665" s="70" t="n">
        <v>0.9988539713513885</v>
      </c>
      <c r="G1665" s="70" t="n">
        <v>0.5952373574064159</v>
      </c>
      <c r="H1665" s="71">
        <f>IF(NOT(AND(PAINEL_PESOS!$D$12="OK - 100%",PAINEL_PESOS!$F$20="OK - 100%",PAINEL_PESOS!$F$24="OK - 100%",PAINEL_PESOS!$F$27="OK - 100%",PAINEL_PESOS!$F$30="OK - 100%")),"", (B1665*PAINEL_PESOS!$B$7+C1665*PAINEL_PESOS!$B$8+D1665*PAINEL_PESOS!$B$9+E1665*PAINEL_PESOS!$B$10)*F1665)</f>
        <v/>
      </c>
      <c r="I1665" s="71">
        <f>IF(H1665="","",H1665-G1665)</f>
        <v/>
      </c>
      <c r="J1665" s="71">
        <f>IF(I1665="","",ABS(I1665))</f>
        <v/>
      </c>
      <c r="K1665" t="n">
        <v>0.2857928485805372</v>
      </c>
      <c r="L1665" t="n">
        <v>0.1072410216880111</v>
      </c>
      <c r="M1665" t="n">
        <v>0.9938654785278255</v>
      </c>
      <c r="N1665" t="n">
        <v>0.9994663319642246</v>
      </c>
      <c r="O1665" t="n">
        <v>0.2123337633742919</v>
      </c>
      <c r="P1665" t="n">
        <v>0.9999986092413675</v>
      </c>
      <c r="Q1665" t="n">
        <v>0.9947625396463426</v>
      </c>
      <c r="R1665" t="n">
        <v>0.2146744782518816</v>
      </c>
      <c r="S1665" t="n">
        <v>0.732963765705299</v>
      </c>
      <c r="T1665" t="n">
        <v>0.2514005054777518</v>
      </c>
      <c r="U1665" t="n">
        <v>0.9037441951422702</v>
      </c>
    </row>
    <row r="1666">
      <c r="A1666" t="inlineStr">
        <is>
          <t>1350277</t>
        </is>
      </c>
      <c r="B1666" s="70">
        <f>SUMPRODUCT(K1666:N1666,PAINEL_PESOS!$C$16:$C$19)</f>
        <v/>
      </c>
      <c r="C1666" s="70">
        <f>SUMPRODUCT(O1666:Q1666,PAINEL_PESOS!$C$21:$C$23)</f>
        <v/>
      </c>
      <c r="D1666" s="70">
        <f>SUMPRODUCT(R1666:S1666,PAINEL_PESOS!$C$25:$C$26)</f>
        <v/>
      </c>
      <c r="E1666" s="70">
        <f>SUMPRODUCT(T1666:U1666,PAINEL_PESOS!$C$28:$C$29)</f>
        <v/>
      </c>
      <c r="F1666" s="70" t="n">
        <v>0.9991747595931988</v>
      </c>
      <c r="G1666" s="70" t="n">
        <v>0.6205996016495217</v>
      </c>
      <c r="H1666" s="71">
        <f>IF(NOT(AND(PAINEL_PESOS!$D$12="OK - 100%",PAINEL_PESOS!$F$20="OK - 100%",PAINEL_PESOS!$F$24="OK - 100%",PAINEL_PESOS!$F$27="OK - 100%",PAINEL_PESOS!$F$30="OK - 100%")),"", (B1666*PAINEL_PESOS!$B$7+C1666*PAINEL_PESOS!$B$8+D1666*PAINEL_PESOS!$B$9+E1666*PAINEL_PESOS!$B$10)*F1666)</f>
        <v/>
      </c>
      <c r="I1666" s="71">
        <f>IF(H1666="","",H1666-G1666)</f>
        <v/>
      </c>
      <c r="J1666" s="71">
        <f>IF(I1666="","",ABS(I1666))</f>
        <v/>
      </c>
      <c r="K1666" t="n">
        <v>0.2012353850632629</v>
      </c>
      <c r="L1666" t="n">
        <v>0.001544228953216507</v>
      </c>
      <c r="M1666" t="n">
        <v>0.9999116652795511</v>
      </c>
      <c r="N1666" t="n">
        <v>0.9991084793289667</v>
      </c>
      <c r="O1666" t="n">
        <v>0.2759427288228422</v>
      </c>
      <c r="P1666" t="n">
        <v>0.9999446168318098</v>
      </c>
      <c r="Q1666" t="n">
        <v>0.996521126076319</v>
      </c>
      <c r="R1666" t="n">
        <v>0.4573965346011752</v>
      </c>
      <c r="S1666" t="n">
        <v>0.7283142081707318</v>
      </c>
      <c r="T1666" t="n">
        <v>0.2438179185218049</v>
      </c>
      <c r="U1666" t="n">
        <v>0.9235298263048517</v>
      </c>
    </row>
    <row r="1667">
      <c r="A1667" t="inlineStr">
        <is>
          <t>1350278</t>
        </is>
      </c>
      <c r="B1667" s="70">
        <f>SUMPRODUCT(K1667:N1667,PAINEL_PESOS!$C$16:$C$19)</f>
        <v/>
      </c>
      <c r="C1667" s="70">
        <f>SUMPRODUCT(O1667:Q1667,PAINEL_PESOS!$C$21:$C$23)</f>
        <v/>
      </c>
      <c r="D1667" s="70">
        <f>SUMPRODUCT(R1667:S1667,PAINEL_PESOS!$C$25:$C$26)</f>
        <v/>
      </c>
      <c r="E1667" s="70">
        <f>SUMPRODUCT(T1667:U1667,PAINEL_PESOS!$C$28:$C$29)</f>
        <v/>
      </c>
      <c r="F1667" s="70" t="n">
        <v>0.9995892660378608</v>
      </c>
      <c r="G1667" s="70" t="n">
        <v>0.5994926592015125</v>
      </c>
      <c r="H1667" s="71">
        <f>IF(NOT(AND(PAINEL_PESOS!$D$12="OK - 100%",PAINEL_PESOS!$F$20="OK - 100%",PAINEL_PESOS!$F$24="OK - 100%",PAINEL_PESOS!$F$27="OK - 100%",PAINEL_PESOS!$F$30="OK - 100%")),"", (B1667*PAINEL_PESOS!$B$7+C1667*PAINEL_PESOS!$B$8+D1667*PAINEL_PESOS!$B$9+E1667*PAINEL_PESOS!$B$10)*F1667)</f>
        <v/>
      </c>
      <c r="I1667" s="71">
        <f>IF(H1667="","",H1667-G1667)</f>
        <v/>
      </c>
      <c r="J1667" s="71">
        <f>IF(I1667="","",ABS(I1667))</f>
        <v/>
      </c>
      <c r="K1667" t="n">
        <v>0.2</v>
      </c>
      <c r="L1667" t="n">
        <v>0</v>
      </c>
      <c r="M1667" t="n">
        <v>1</v>
      </c>
      <c r="N1667" t="n">
        <v>0.9996258834820086</v>
      </c>
      <c r="O1667" t="n">
        <v>0.2056645909868811</v>
      </c>
      <c r="P1667" t="n">
        <v>0.9999990763432034</v>
      </c>
      <c r="Q1667" t="n">
        <v>0.9982252799113336</v>
      </c>
      <c r="R1667" t="n">
        <v>0.3462801958262544</v>
      </c>
      <c r="S1667" t="n">
        <v>0.7229831086650118</v>
      </c>
      <c r="T1667" t="n">
        <v>0.2184494079702023</v>
      </c>
      <c r="U1667" t="n">
        <v>0.9411269866293793</v>
      </c>
    </row>
    <row r="1668">
      <c r="A1668" t="inlineStr">
        <is>
          <t>1350412</t>
        </is>
      </c>
      <c r="B1668" s="70">
        <f>SUMPRODUCT(K1668:N1668,PAINEL_PESOS!$C$16:$C$19)</f>
        <v/>
      </c>
      <c r="C1668" s="70">
        <f>SUMPRODUCT(O1668:Q1668,PAINEL_PESOS!$C$21:$C$23)</f>
        <v/>
      </c>
      <c r="D1668" s="70">
        <f>SUMPRODUCT(R1668:S1668,PAINEL_PESOS!$C$25:$C$26)</f>
        <v/>
      </c>
      <c r="E1668" s="70">
        <f>SUMPRODUCT(T1668:U1668,PAINEL_PESOS!$C$28:$C$29)</f>
        <v/>
      </c>
      <c r="F1668" s="70" t="n">
        <v>0.9988243291963607</v>
      </c>
      <c r="G1668" s="70" t="n">
        <v>0.6859840505140231</v>
      </c>
      <c r="H1668" s="71">
        <f>IF(NOT(AND(PAINEL_PESOS!$D$12="OK - 100%",PAINEL_PESOS!$F$20="OK - 100%",PAINEL_PESOS!$F$24="OK - 100%",PAINEL_PESOS!$F$27="OK - 100%",PAINEL_PESOS!$F$30="OK - 100%")),"", (B1668*PAINEL_PESOS!$B$7+C1668*PAINEL_PESOS!$B$8+D1668*PAINEL_PESOS!$B$9+E1668*PAINEL_PESOS!$B$10)*F1668)</f>
        <v/>
      </c>
      <c r="I1668" s="71">
        <f>IF(H1668="","",H1668-G1668)</f>
        <v/>
      </c>
      <c r="J1668" s="71">
        <f>IF(I1668="","",ABS(I1668))</f>
        <v/>
      </c>
      <c r="K1668" t="n">
        <v>0.4829793207021384</v>
      </c>
      <c r="L1668" t="n">
        <v>0</v>
      </c>
      <c r="M1668" t="n">
        <v>0.8845907195385166</v>
      </c>
      <c r="N1668" t="n">
        <v>0.9995233299720774</v>
      </c>
      <c r="O1668" t="n">
        <v>0.2799560440029574</v>
      </c>
      <c r="P1668" t="n">
        <v>0.9999114878880374</v>
      </c>
      <c r="Q1668" t="n">
        <v>0.9946288283588354</v>
      </c>
      <c r="R1668" t="n">
        <v>0.6734593589642693</v>
      </c>
      <c r="S1668" t="n">
        <v>0.9919005015261593</v>
      </c>
      <c r="T1668" t="n">
        <v>0.3030005719655008</v>
      </c>
      <c r="U1668" t="n">
        <v>0.8260939053519766</v>
      </c>
    </row>
    <row r="1669">
      <c r="A1669" t="inlineStr">
        <is>
          <t>1350413</t>
        </is>
      </c>
      <c r="B1669" s="70">
        <f>SUMPRODUCT(K1669:N1669,PAINEL_PESOS!$C$16:$C$19)</f>
        <v/>
      </c>
      <c r="C1669" s="70">
        <f>SUMPRODUCT(O1669:Q1669,PAINEL_PESOS!$C$21:$C$23)</f>
        <v/>
      </c>
      <c r="D1669" s="70">
        <f>SUMPRODUCT(R1669:S1669,PAINEL_PESOS!$C$25:$C$26)</f>
        <v/>
      </c>
      <c r="E1669" s="70">
        <f>SUMPRODUCT(T1669:U1669,PAINEL_PESOS!$C$28:$C$29)</f>
        <v/>
      </c>
      <c r="F1669" s="70" t="n">
        <v>0.9970696835610908</v>
      </c>
      <c r="G1669" s="70" t="n">
        <v>0.6568407232332015</v>
      </c>
      <c r="H1669" s="71">
        <f>IF(NOT(AND(PAINEL_PESOS!$D$12="OK - 100%",PAINEL_PESOS!$F$20="OK - 100%",PAINEL_PESOS!$F$24="OK - 100%",PAINEL_PESOS!$F$27="OK - 100%",PAINEL_PESOS!$F$30="OK - 100%")),"", (B1669*PAINEL_PESOS!$B$7+C1669*PAINEL_PESOS!$B$8+D1669*PAINEL_PESOS!$B$9+E1669*PAINEL_PESOS!$B$10)*F1669)</f>
        <v/>
      </c>
      <c r="I1669" s="71">
        <f>IF(H1669="","",H1669-G1669)</f>
        <v/>
      </c>
      <c r="J1669" s="71">
        <f>IF(I1669="","",ABS(I1669))</f>
        <v/>
      </c>
      <c r="K1669" t="n">
        <v>1</v>
      </c>
      <c r="L1669" t="n">
        <v>0</v>
      </c>
      <c r="M1669" t="n">
        <v>0.6737303292103636</v>
      </c>
      <c r="N1669" t="n">
        <v>0.9987029288774736</v>
      </c>
      <c r="O1669" t="n">
        <v>0.341100467030601</v>
      </c>
      <c r="P1669" t="n">
        <v>0.9997169358935026</v>
      </c>
      <c r="Q1669" t="n">
        <v>0.986615311037667</v>
      </c>
      <c r="R1669" t="n">
        <v>0.277369757174346</v>
      </c>
      <c r="S1669" t="n">
        <v>0.9917211430050451</v>
      </c>
      <c r="T1669" t="n">
        <v>0.3288876606332632</v>
      </c>
      <c r="U1669" t="n">
        <v>0.7843520497009121</v>
      </c>
    </row>
    <row r="1670">
      <c r="A1670" t="inlineStr">
        <is>
          <t>1350279</t>
        </is>
      </c>
      <c r="B1670" s="70">
        <f>SUMPRODUCT(K1670:N1670,PAINEL_PESOS!$C$16:$C$19)</f>
        <v/>
      </c>
      <c r="C1670" s="70">
        <f>SUMPRODUCT(O1670:Q1670,PAINEL_PESOS!$C$21:$C$23)</f>
        <v/>
      </c>
      <c r="D1670" s="70">
        <f>SUMPRODUCT(R1670:S1670,PAINEL_PESOS!$C$25:$C$26)</f>
        <v/>
      </c>
      <c r="E1670" s="70">
        <f>SUMPRODUCT(T1670:U1670,PAINEL_PESOS!$C$28:$C$29)</f>
        <v/>
      </c>
      <c r="F1670" s="70" t="n">
        <v>0.9991700050778571</v>
      </c>
      <c r="G1670" s="70" t="n">
        <v>0.6337546723128813</v>
      </c>
      <c r="H1670" s="71">
        <f>IF(NOT(AND(PAINEL_PESOS!$D$12="OK - 100%",PAINEL_PESOS!$F$20="OK - 100%",PAINEL_PESOS!$F$24="OK - 100%",PAINEL_PESOS!$F$27="OK - 100%",PAINEL_PESOS!$F$30="OK - 100%")),"", (B1670*PAINEL_PESOS!$B$7+C1670*PAINEL_PESOS!$B$8+D1670*PAINEL_PESOS!$B$9+E1670*PAINEL_PESOS!$B$10)*F1670)</f>
        <v/>
      </c>
      <c r="I1670" s="71">
        <f>IF(H1670="","",H1670-G1670)</f>
        <v/>
      </c>
      <c r="J1670" s="71">
        <f>IF(I1670="","",ABS(I1670))</f>
        <v/>
      </c>
      <c r="K1670" t="n">
        <v>0.2</v>
      </c>
      <c r="L1670" t="n">
        <v>0</v>
      </c>
      <c r="M1670" t="n">
        <v>1</v>
      </c>
      <c r="N1670" t="n">
        <v>0.9990555025109029</v>
      </c>
      <c r="O1670" t="n">
        <v>0.3023652598810265</v>
      </c>
      <c r="P1670" t="n">
        <v>0.9999288797157417</v>
      </c>
      <c r="Q1670" t="n">
        <v>0.9965306198769021</v>
      </c>
      <c r="R1670" t="n">
        <v>0.55878153598637</v>
      </c>
      <c r="S1670" t="n">
        <v>0.7245532485941473</v>
      </c>
      <c r="T1670" t="n">
        <v>0.2215455627062698</v>
      </c>
      <c r="U1670" t="n">
        <v>0.9372910411982799</v>
      </c>
    </row>
    <row r="1671">
      <c r="A1671" t="inlineStr">
        <is>
          <t>1350281</t>
        </is>
      </c>
      <c r="B1671" s="70">
        <f>SUMPRODUCT(K1671:N1671,PAINEL_PESOS!$C$16:$C$19)</f>
        <v/>
      </c>
      <c r="C1671" s="70">
        <f>SUMPRODUCT(O1671:Q1671,PAINEL_PESOS!$C$21:$C$23)</f>
        <v/>
      </c>
      <c r="D1671" s="70">
        <f>SUMPRODUCT(R1671:S1671,PAINEL_PESOS!$C$25:$C$26)</f>
        <v/>
      </c>
      <c r="E1671" s="70">
        <f>SUMPRODUCT(T1671:U1671,PAINEL_PESOS!$C$28:$C$29)</f>
        <v/>
      </c>
      <c r="F1671" s="70" t="n">
        <v>0.9989088985554704</v>
      </c>
      <c r="G1671" s="70" t="n">
        <v>0.6300581817883544</v>
      </c>
      <c r="H1671" s="71">
        <f>IF(NOT(AND(PAINEL_PESOS!$D$12="OK - 100%",PAINEL_PESOS!$F$20="OK - 100%",PAINEL_PESOS!$F$24="OK - 100%",PAINEL_PESOS!$F$27="OK - 100%",PAINEL_PESOS!$F$30="OK - 100%")),"", (B1671*PAINEL_PESOS!$B$7+C1671*PAINEL_PESOS!$B$8+D1671*PAINEL_PESOS!$B$9+E1671*PAINEL_PESOS!$B$10)*F1671)</f>
        <v/>
      </c>
      <c r="I1671" s="71">
        <f>IF(H1671="","",H1671-G1671)</f>
        <v/>
      </c>
      <c r="J1671" s="71">
        <f>IF(I1671="","",ABS(I1671))</f>
        <v/>
      </c>
      <c r="K1671" t="n">
        <v>0.2</v>
      </c>
      <c r="L1671" t="n">
        <v>0</v>
      </c>
      <c r="M1671" t="n">
        <v>1</v>
      </c>
      <c r="N1671" t="n">
        <v>0.9986931769439226</v>
      </c>
      <c r="O1671" t="n">
        <v>0.3421011554050859</v>
      </c>
      <c r="P1671" t="n">
        <v>0.9998827066223772</v>
      </c>
      <c r="Q1671" t="n">
        <v>0.9954787646866222</v>
      </c>
      <c r="R1671" t="n">
        <v>0.510131356283625</v>
      </c>
      <c r="S1671" t="n">
        <v>0.7251453130166329</v>
      </c>
      <c r="T1671" t="n">
        <v>0.2231944569835095</v>
      </c>
      <c r="U1671" t="n">
        <v>0.9298449881205513</v>
      </c>
    </row>
    <row r="1672">
      <c r="A1672" t="inlineStr">
        <is>
          <t>1350282</t>
        </is>
      </c>
      <c r="B1672" s="70">
        <f>SUMPRODUCT(K1672:N1672,PAINEL_PESOS!$C$16:$C$19)</f>
        <v/>
      </c>
      <c r="C1672" s="70">
        <f>SUMPRODUCT(O1672:Q1672,PAINEL_PESOS!$C$21:$C$23)</f>
        <v/>
      </c>
      <c r="D1672" s="70">
        <f>SUMPRODUCT(R1672:S1672,PAINEL_PESOS!$C$25:$C$26)</f>
        <v/>
      </c>
      <c r="E1672" s="70">
        <f>SUMPRODUCT(T1672:U1672,PAINEL_PESOS!$C$28:$C$29)</f>
        <v/>
      </c>
      <c r="F1672" s="70" t="n">
        <v>0.9990598198299364</v>
      </c>
      <c r="G1672" s="70" t="n">
        <v>0.5868228680801868</v>
      </c>
      <c r="H1672" s="71">
        <f>IF(NOT(AND(PAINEL_PESOS!$D$12="OK - 100%",PAINEL_PESOS!$F$20="OK - 100%",PAINEL_PESOS!$F$24="OK - 100%",PAINEL_PESOS!$F$27="OK - 100%",PAINEL_PESOS!$F$30="OK - 100%")),"", (B1672*PAINEL_PESOS!$B$7+C1672*PAINEL_PESOS!$B$8+D1672*PAINEL_PESOS!$B$9+E1672*PAINEL_PESOS!$B$10)*F1672)</f>
        <v/>
      </c>
      <c r="I1672" s="71">
        <f>IF(H1672="","",H1672-G1672)</f>
        <v/>
      </c>
      <c r="J1672" s="71">
        <f>IF(I1672="","",ABS(I1672))</f>
        <v/>
      </c>
      <c r="K1672" t="n">
        <v>0.2</v>
      </c>
      <c r="L1672" t="n">
        <v>0</v>
      </c>
      <c r="M1672" t="n">
        <v>1</v>
      </c>
      <c r="N1672" t="n">
        <v>0.9988689315614957</v>
      </c>
      <c r="O1672" t="n">
        <v>0.3467669898184029</v>
      </c>
      <c r="P1672" t="n">
        <v>0.9998969366776743</v>
      </c>
      <c r="Q1672" t="n">
        <v>0.9961079279002432</v>
      </c>
      <c r="R1672" t="n">
        <v>0.1577782347895428</v>
      </c>
      <c r="S1672" t="n">
        <v>0.7216685928191975</v>
      </c>
      <c r="T1672" t="n">
        <v>0.2140684985120946</v>
      </c>
      <c r="U1672" t="n">
        <v>0.9442031572292511</v>
      </c>
    </row>
    <row r="1673">
      <c r="A1673" t="inlineStr">
        <is>
          <t>1350283</t>
        </is>
      </c>
      <c r="B1673" s="70">
        <f>SUMPRODUCT(K1673:N1673,PAINEL_PESOS!$C$16:$C$19)</f>
        <v/>
      </c>
      <c r="C1673" s="70">
        <f>SUMPRODUCT(O1673:Q1673,PAINEL_PESOS!$C$21:$C$23)</f>
        <v/>
      </c>
      <c r="D1673" s="70">
        <f>SUMPRODUCT(R1673:S1673,PAINEL_PESOS!$C$25:$C$26)</f>
        <v/>
      </c>
      <c r="E1673" s="70">
        <f>SUMPRODUCT(T1673:U1673,PAINEL_PESOS!$C$28:$C$29)</f>
        <v/>
      </c>
      <c r="F1673" s="70" t="n">
        <v>0.9992910121913395</v>
      </c>
      <c r="G1673" s="70" t="n">
        <v>0.5799698784674784</v>
      </c>
      <c r="H1673" s="71">
        <f>IF(NOT(AND(PAINEL_PESOS!$D$12="OK - 100%",PAINEL_PESOS!$F$20="OK - 100%",PAINEL_PESOS!$F$24="OK - 100%",PAINEL_PESOS!$F$27="OK - 100%",PAINEL_PESOS!$F$30="OK - 100%")),"", (B1673*PAINEL_PESOS!$B$7+C1673*PAINEL_PESOS!$B$8+D1673*PAINEL_PESOS!$B$9+E1673*PAINEL_PESOS!$B$10)*F1673)</f>
        <v/>
      </c>
      <c r="I1673" s="71">
        <f>IF(H1673="","",H1673-G1673)</f>
        <v/>
      </c>
      <c r="J1673" s="71">
        <f>IF(I1673="","",ABS(I1673))</f>
        <v/>
      </c>
      <c r="K1673" t="n">
        <v>0.2005028593705675</v>
      </c>
      <c r="L1673" t="n">
        <v>0</v>
      </c>
      <c r="M1673" t="n">
        <v>0.999830661426209</v>
      </c>
      <c r="N1673" t="n">
        <v>0.9991990285258682</v>
      </c>
      <c r="O1673" t="n">
        <v>0.2981177732826092</v>
      </c>
      <c r="P1673" t="n">
        <v>0.999939808031049</v>
      </c>
      <c r="Q1673" t="n">
        <v>0.9970334316400359</v>
      </c>
      <c r="R1673" t="n">
        <v>0.1379059074274656</v>
      </c>
      <c r="S1673" t="n">
        <v>0.7220519391064149</v>
      </c>
      <c r="T1673" t="n">
        <v>0.2079113792459262</v>
      </c>
      <c r="U1673" t="n">
        <v>0.945354718475227</v>
      </c>
    </row>
    <row r="1674">
      <c r="A1674" t="inlineStr">
        <is>
          <t>1350284</t>
        </is>
      </c>
      <c r="B1674" s="70">
        <f>SUMPRODUCT(K1674:N1674,PAINEL_PESOS!$C$16:$C$19)</f>
        <v/>
      </c>
      <c r="C1674" s="70">
        <f>SUMPRODUCT(O1674:Q1674,PAINEL_PESOS!$C$21:$C$23)</f>
        <v/>
      </c>
      <c r="D1674" s="70">
        <f>SUMPRODUCT(R1674:S1674,PAINEL_PESOS!$C$25:$C$26)</f>
        <v/>
      </c>
      <c r="E1674" s="70">
        <f>SUMPRODUCT(T1674:U1674,PAINEL_PESOS!$C$28:$C$29)</f>
        <v/>
      </c>
      <c r="F1674" s="70" t="n">
        <v>0.9993120026013086</v>
      </c>
      <c r="G1674" s="70" t="n">
        <v>0.622656591104425</v>
      </c>
      <c r="H1674" s="71">
        <f>IF(NOT(AND(PAINEL_PESOS!$D$12="OK - 100%",PAINEL_PESOS!$F$20="OK - 100%",PAINEL_PESOS!$F$24="OK - 100%",PAINEL_PESOS!$F$27="OK - 100%",PAINEL_PESOS!$F$30="OK - 100%")),"", (B1674*PAINEL_PESOS!$B$7+C1674*PAINEL_PESOS!$B$8+D1674*PAINEL_PESOS!$B$9+E1674*PAINEL_PESOS!$B$10)*F1674)</f>
        <v/>
      </c>
      <c r="I1674" s="71">
        <f>IF(H1674="","",H1674-G1674)</f>
        <v/>
      </c>
      <c r="J1674" s="71">
        <f>IF(I1674="","",ABS(I1674))</f>
        <v/>
      </c>
      <c r="K1674" t="n">
        <v>0.6631971199088214</v>
      </c>
      <c r="L1674" t="n">
        <v>0</v>
      </c>
      <c r="M1674" t="n">
        <v>0.8440177551264609</v>
      </c>
      <c r="N1674" t="n">
        <v>0.9993653459582003</v>
      </c>
      <c r="O1674" t="n">
        <v>0.3878210748093556</v>
      </c>
      <c r="P1674" t="n">
        <v>0.9988270113185117</v>
      </c>
      <c r="Q1674" t="n">
        <v>0.9972496179550949</v>
      </c>
      <c r="R1674" t="n">
        <v>0.2619689141827521</v>
      </c>
      <c r="S1674" t="n">
        <v>0.7179050182955233</v>
      </c>
      <c r="T1674" t="n">
        <v>0.2045028333808404</v>
      </c>
      <c r="U1674" t="n">
        <v>0.9577501647954555</v>
      </c>
    </row>
    <row r="1675">
      <c r="A1675" t="inlineStr">
        <is>
          <t>1350285</t>
        </is>
      </c>
      <c r="B1675" s="70">
        <f>SUMPRODUCT(K1675:N1675,PAINEL_PESOS!$C$16:$C$19)</f>
        <v/>
      </c>
      <c r="C1675" s="70">
        <f>SUMPRODUCT(O1675:Q1675,PAINEL_PESOS!$C$21:$C$23)</f>
        <v/>
      </c>
      <c r="D1675" s="70">
        <f>SUMPRODUCT(R1675:S1675,PAINEL_PESOS!$C$25:$C$26)</f>
        <v/>
      </c>
      <c r="E1675" s="70">
        <f>SUMPRODUCT(T1675:U1675,PAINEL_PESOS!$C$28:$C$29)</f>
        <v/>
      </c>
      <c r="F1675" s="70" t="n">
        <v>0.9990872076853277</v>
      </c>
      <c r="G1675" s="70" t="n">
        <v>0.6272417475591768</v>
      </c>
      <c r="H1675" s="71">
        <f>IF(NOT(AND(PAINEL_PESOS!$D$12="OK - 100%",PAINEL_PESOS!$F$20="OK - 100%",PAINEL_PESOS!$F$24="OK - 100%",PAINEL_PESOS!$F$27="OK - 100%",PAINEL_PESOS!$F$30="OK - 100%")),"", (B1675*PAINEL_PESOS!$B$7+C1675*PAINEL_PESOS!$B$8+D1675*PAINEL_PESOS!$B$9+E1675*PAINEL_PESOS!$B$10)*F1675)</f>
        <v/>
      </c>
      <c r="I1675" s="71">
        <f>IF(H1675="","",H1675-G1675)</f>
        <v/>
      </c>
      <c r="J1675" s="71">
        <f>IF(I1675="","",ABS(I1675))</f>
        <v/>
      </c>
      <c r="K1675" t="n">
        <v>0.6038027202700366</v>
      </c>
      <c r="L1675" t="n">
        <v>0</v>
      </c>
      <c r="M1675" t="n">
        <v>0.8640189022599418</v>
      </c>
      <c r="N1675" t="n">
        <v>0.9990370029111244</v>
      </c>
      <c r="O1675" t="n">
        <v>0.4049119420948999</v>
      </c>
      <c r="P1675" t="n">
        <v>0.9989252244612468</v>
      </c>
      <c r="Q1675" t="n">
        <v>0.9963276264644516</v>
      </c>
      <c r="R1675" t="n">
        <v>0.3131926340987325</v>
      </c>
      <c r="S1675" t="n">
        <v>0.7186422244122916</v>
      </c>
      <c r="T1675" t="n">
        <v>0.2033911013493847</v>
      </c>
      <c r="U1675" t="n">
        <v>0.953753362162862</v>
      </c>
    </row>
    <row r="1676">
      <c r="A1676" t="inlineStr">
        <is>
          <t>1350691</t>
        </is>
      </c>
      <c r="B1676" s="70">
        <f>SUMPRODUCT(K1676:N1676,PAINEL_PESOS!$C$16:$C$19)</f>
        <v/>
      </c>
      <c r="C1676" s="70">
        <f>SUMPRODUCT(O1676:Q1676,PAINEL_PESOS!$C$21:$C$23)</f>
        <v/>
      </c>
      <c r="D1676" s="70">
        <f>SUMPRODUCT(R1676:S1676,PAINEL_PESOS!$C$25:$C$26)</f>
        <v/>
      </c>
      <c r="E1676" s="70">
        <f>SUMPRODUCT(T1676:U1676,PAINEL_PESOS!$C$28:$C$29)</f>
        <v/>
      </c>
      <c r="F1676" s="70" t="n">
        <v>0.9943706441350048</v>
      </c>
      <c r="G1676" s="70" t="n">
        <v>0.5549011433063684</v>
      </c>
      <c r="H1676" s="71">
        <f>IF(NOT(AND(PAINEL_PESOS!$D$12="OK - 100%",PAINEL_PESOS!$F$20="OK - 100%",PAINEL_PESOS!$F$24="OK - 100%",PAINEL_PESOS!$F$27="OK - 100%",PAINEL_PESOS!$F$30="OK - 100%")),"", (B1676*PAINEL_PESOS!$B$7+C1676*PAINEL_PESOS!$B$8+D1676*PAINEL_PESOS!$B$9+E1676*PAINEL_PESOS!$B$10)*F1676)</f>
        <v/>
      </c>
      <c r="I1676" s="71">
        <f>IF(H1676="","",H1676-G1676)</f>
        <v/>
      </c>
      <c r="J1676" s="71">
        <f>IF(I1676="","",ABS(I1676))</f>
        <v/>
      </c>
      <c r="K1676" t="n">
        <v>0.2</v>
      </c>
      <c r="L1676" t="n">
        <v>0</v>
      </c>
      <c r="M1676" t="n">
        <v>0.9999992611344131</v>
      </c>
      <c r="N1676" t="n">
        <v>0.9649632004474668</v>
      </c>
      <c r="O1676" t="n">
        <v>0.2233119221901099</v>
      </c>
      <c r="P1676" t="n">
        <v>0.9998457692520508</v>
      </c>
      <c r="Q1676" t="n">
        <v>0.992164432834529</v>
      </c>
      <c r="R1676" t="n">
        <v>0.1863154830449365</v>
      </c>
      <c r="S1676" t="n">
        <v>0.4775215708831516</v>
      </c>
      <c r="T1676" t="n">
        <v>0.4150469016168091</v>
      </c>
      <c r="U1676" t="n">
        <v>0.8260939053519766</v>
      </c>
    </row>
    <row r="1677">
      <c r="A1677" t="inlineStr">
        <is>
          <t>1350286</t>
        </is>
      </c>
      <c r="B1677" s="70">
        <f>SUMPRODUCT(K1677:N1677,PAINEL_PESOS!$C$16:$C$19)</f>
        <v/>
      </c>
      <c r="C1677" s="70">
        <f>SUMPRODUCT(O1677:Q1677,PAINEL_PESOS!$C$21:$C$23)</f>
        <v/>
      </c>
      <c r="D1677" s="70">
        <f>SUMPRODUCT(R1677:S1677,PAINEL_PESOS!$C$25:$C$26)</f>
        <v/>
      </c>
      <c r="E1677" s="70">
        <f>SUMPRODUCT(T1677:U1677,PAINEL_PESOS!$C$28:$C$29)</f>
        <v/>
      </c>
      <c r="F1677" s="70" t="n">
        <v>0.9965317538905646</v>
      </c>
      <c r="G1677" s="70" t="n">
        <v>0.6799924753248709</v>
      </c>
      <c r="H1677" s="71">
        <f>IF(NOT(AND(PAINEL_PESOS!$D$12="OK - 100%",PAINEL_PESOS!$F$20="OK - 100%",PAINEL_PESOS!$F$24="OK - 100%",PAINEL_PESOS!$F$27="OK - 100%",PAINEL_PESOS!$F$30="OK - 100%")),"", (B1677*PAINEL_PESOS!$B$7+C1677*PAINEL_PESOS!$B$8+D1677*PAINEL_PESOS!$B$9+E1677*PAINEL_PESOS!$B$10)*F1677)</f>
        <v/>
      </c>
      <c r="I1677" s="71">
        <f>IF(H1677="","",H1677-G1677)</f>
        <v/>
      </c>
      <c r="J1677" s="71">
        <f>IF(I1677="","",ABS(I1677))</f>
        <v/>
      </c>
      <c r="K1677" t="n">
        <v>0.5981490439535605</v>
      </c>
      <c r="L1677" t="n">
        <v>0.4976864645817099</v>
      </c>
      <c r="M1677" t="n">
        <v>0.9715307794039001</v>
      </c>
      <c r="N1677" t="n">
        <v>0.9994856733017229</v>
      </c>
      <c r="O1677" t="n">
        <v>0.2340463421266725</v>
      </c>
      <c r="P1677" t="n">
        <v>0.9999983481337974</v>
      </c>
      <c r="Q1677" t="n">
        <v>0.9835353003107046</v>
      </c>
      <c r="R1677" t="n">
        <v>0.5442047634082232</v>
      </c>
      <c r="S1677" t="n">
        <v>0.732245646491126</v>
      </c>
      <c r="T1677" t="n">
        <v>0.2714185869995334</v>
      </c>
      <c r="U1677" t="n">
        <v>0.8991908780642532</v>
      </c>
    </row>
    <row r="1678">
      <c r="A1678" t="inlineStr">
        <is>
          <t>1350518</t>
        </is>
      </c>
      <c r="B1678" s="70">
        <f>SUMPRODUCT(K1678:N1678,PAINEL_PESOS!$C$16:$C$19)</f>
        <v/>
      </c>
      <c r="C1678" s="70">
        <f>SUMPRODUCT(O1678:Q1678,PAINEL_PESOS!$C$21:$C$23)</f>
        <v/>
      </c>
      <c r="D1678" s="70">
        <f>SUMPRODUCT(R1678:S1678,PAINEL_PESOS!$C$25:$C$26)</f>
        <v/>
      </c>
      <c r="E1678" s="70">
        <f>SUMPRODUCT(T1678:U1678,PAINEL_PESOS!$C$28:$C$29)</f>
        <v/>
      </c>
      <c r="F1678" s="70" t="n">
        <v>0.9979920472414683</v>
      </c>
      <c r="G1678" s="70" t="n">
        <v>0.5915480910047951</v>
      </c>
      <c r="H1678" s="71">
        <f>IF(NOT(AND(PAINEL_PESOS!$D$12="OK - 100%",PAINEL_PESOS!$F$20="OK - 100%",PAINEL_PESOS!$F$24="OK - 100%",PAINEL_PESOS!$F$27="OK - 100%",PAINEL_PESOS!$F$30="OK - 100%")),"", (B1678*PAINEL_PESOS!$B$7+C1678*PAINEL_PESOS!$B$8+D1678*PAINEL_PESOS!$B$9+E1678*PAINEL_PESOS!$B$10)*F1678)</f>
        <v/>
      </c>
      <c r="I1678" s="71">
        <f>IF(H1678="","",H1678-G1678)</f>
        <v/>
      </c>
      <c r="J1678" s="71">
        <f>IF(I1678="","",ABS(I1678))</f>
        <v/>
      </c>
      <c r="K1678" t="n">
        <v>0.2</v>
      </c>
      <c r="L1678" t="n">
        <v>0</v>
      </c>
      <c r="M1678" t="n">
        <v>0.213094645672432</v>
      </c>
      <c r="N1678" t="n">
        <v>0.9834798015890442</v>
      </c>
      <c r="O1678" t="n">
        <v>0.1539743324349274</v>
      </c>
      <c r="P1678" t="n">
        <v>0.9999488128399081</v>
      </c>
      <c r="Q1678" t="n">
        <v>0.9995243846319125</v>
      </c>
      <c r="R1678" t="n">
        <v>0.6348690335245218</v>
      </c>
      <c r="S1678" t="n">
        <v>0.5309102963412194</v>
      </c>
      <c r="T1678" t="n">
        <v>0.61611410632436</v>
      </c>
      <c r="U1678" t="n">
        <v>0.8260939053519766</v>
      </c>
    </row>
    <row r="1679">
      <c r="A1679" t="inlineStr">
        <is>
          <t>1350288</t>
        </is>
      </c>
      <c r="B1679" s="70">
        <f>SUMPRODUCT(K1679:N1679,PAINEL_PESOS!$C$16:$C$19)</f>
        <v/>
      </c>
      <c r="C1679" s="70">
        <f>SUMPRODUCT(O1679:Q1679,PAINEL_PESOS!$C$21:$C$23)</f>
        <v/>
      </c>
      <c r="D1679" s="70">
        <f>SUMPRODUCT(R1679:S1679,PAINEL_PESOS!$C$25:$C$26)</f>
        <v/>
      </c>
      <c r="E1679" s="70">
        <f>SUMPRODUCT(T1679:U1679,PAINEL_PESOS!$C$28:$C$29)</f>
        <v/>
      </c>
      <c r="F1679" s="70" t="n">
        <v>0.9967497760583081</v>
      </c>
      <c r="G1679" s="70" t="n">
        <v>0.6564202644925101</v>
      </c>
      <c r="H1679" s="71">
        <f>IF(NOT(AND(PAINEL_PESOS!$D$12="OK - 100%",PAINEL_PESOS!$F$20="OK - 100%",PAINEL_PESOS!$F$24="OK - 100%",PAINEL_PESOS!$F$27="OK - 100%",PAINEL_PESOS!$F$30="OK - 100%")),"", (B1679*PAINEL_PESOS!$B$7+C1679*PAINEL_PESOS!$B$8+D1679*PAINEL_PESOS!$B$9+E1679*PAINEL_PESOS!$B$10)*F1679)</f>
        <v/>
      </c>
      <c r="I1679" s="71">
        <f>IF(H1679="","",H1679-G1679)</f>
        <v/>
      </c>
      <c r="J1679" s="71">
        <f>IF(I1679="","",ABS(I1679))</f>
        <v/>
      </c>
      <c r="K1679" t="n">
        <v>0.585086169933016</v>
      </c>
      <c r="L1679" t="n">
        <v>0.4813577823597811</v>
      </c>
      <c r="M1679" t="n">
        <v>0.9724648310394222</v>
      </c>
      <c r="N1679" t="n">
        <v>0.9995018536436551</v>
      </c>
      <c r="O1679" t="n">
        <v>0.2332083284417028</v>
      </c>
      <c r="P1679" t="n">
        <v>0.9999984147509203</v>
      </c>
      <c r="Q1679" t="n">
        <v>0.9845795378222264</v>
      </c>
      <c r="R1679" t="n">
        <v>0.4554546619441771</v>
      </c>
      <c r="S1679" t="n">
        <v>0.7303144281513019</v>
      </c>
      <c r="T1679" t="n">
        <v>0.2588933735884131</v>
      </c>
      <c r="U1679" t="n">
        <v>0.8260939053519766</v>
      </c>
    </row>
    <row r="1680">
      <c r="A1680" t="inlineStr">
        <is>
          <t>1350519</t>
        </is>
      </c>
      <c r="B1680" s="70">
        <f>SUMPRODUCT(K1680:N1680,PAINEL_PESOS!$C$16:$C$19)</f>
        <v/>
      </c>
      <c r="C1680" s="70">
        <f>SUMPRODUCT(O1680:Q1680,PAINEL_PESOS!$C$21:$C$23)</f>
        <v/>
      </c>
      <c r="D1680" s="70">
        <f>SUMPRODUCT(R1680:S1680,PAINEL_PESOS!$C$25:$C$26)</f>
        <v/>
      </c>
      <c r="E1680" s="70">
        <f>SUMPRODUCT(T1680:U1680,PAINEL_PESOS!$C$28:$C$29)</f>
        <v/>
      </c>
      <c r="F1680" s="70" t="n">
        <v>0.9966229211204504</v>
      </c>
      <c r="G1680" s="70" t="n">
        <v>0.5715280785987772</v>
      </c>
      <c r="H1680" s="71">
        <f>IF(NOT(AND(PAINEL_PESOS!$D$12="OK - 100%",PAINEL_PESOS!$F$20="OK - 100%",PAINEL_PESOS!$F$24="OK - 100%",PAINEL_PESOS!$F$27="OK - 100%",PAINEL_PESOS!$F$30="OK - 100%")),"", (B1680*PAINEL_PESOS!$B$7+C1680*PAINEL_PESOS!$B$8+D1680*PAINEL_PESOS!$B$9+E1680*PAINEL_PESOS!$B$10)*F1680)</f>
        <v/>
      </c>
      <c r="I1680" s="71">
        <f>IF(H1680="","",H1680-G1680)</f>
        <v/>
      </c>
      <c r="J1680" s="71">
        <f>IF(I1680="","",ABS(I1680))</f>
        <v/>
      </c>
      <c r="K1680" t="n">
        <v>0.2</v>
      </c>
      <c r="L1680" t="n">
        <v>0</v>
      </c>
      <c r="M1680" t="n">
        <v>0.34666859639574</v>
      </c>
      <c r="N1680" t="n">
        <v>0.9780124936965487</v>
      </c>
      <c r="O1680" t="n">
        <v>0.2110059673329894</v>
      </c>
      <c r="P1680" t="n">
        <v>0.9999979486901245</v>
      </c>
      <c r="Q1680" t="n">
        <v>0.9965540127093973</v>
      </c>
      <c r="R1680" t="n">
        <v>0.4879713559017609</v>
      </c>
      <c r="S1680" t="n">
        <v>0.5311994612821138</v>
      </c>
      <c r="T1680" t="n">
        <v>0.6359040935770737</v>
      </c>
      <c r="U1680" t="n">
        <v>0.6985969717566607</v>
      </c>
    </row>
    <row r="1681">
      <c r="A1681" t="inlineStr">
        <is>
          <t>1350520</t>
        </is>
      </c>
      <c r="B1681" s="70">
        <f>SUMPRODUCT(K1681:N1681,PAINEL_PESOS!$C$16:$C$19)</f>
        <v/>
      </c>
      <c r="C1681" s="70">
        <f>SUMPRODUCT(O1681:Q1681,PAINEL_PESOS!$C$21:$C$23)</f>
        <v/>
      </c>
      <c r="D1681" s="70">
        <f>SUMPRODUCT(R1681:S1681,PAINEL_PESOS!$C$25:$C$26)</f>
        <v/>
      </c>
      <c r="E1681" s="70">
        <f>SUMPRODUCT(T1681:U1681,PAINEL_PESOS!$C$28:$C$29)</f>
        <v/>
      </c>
      <c r="F1681" s="70" t="n">
        <v>0.9964827016264184</v>
      </c>
      <c r="G1681" s="70" t="n">
        <v>0.5764235646309914</v>
      </c>
      <c r="H1681" s="71">
        <f>IF(NOT(AND(PAINEL_PESOS!$D$12="OK - 100%",PAINEL_PESOS!$F$20="OK - 100%",PAINEL_PESOS!$F$24="OK - 100%",PAINEL_PESOS!$F$27="OK - 100%",PAINEL_PESOS!$F$30="OK - 100%")),"", (B1681*PAINEL_PESOS!$B$7+C1681*PAINEL_PESOS!$B$8+D1681*PAINEL_PESOS!$B$9+E1681*PAINEL_PESOS!$B$10)*F1681)</f>
        <v/>
      </c>
      <c r="I1681" s="71">
        <f>IF(H1681="","",H1681-G1681)</f>
        <v/>
      </c>
      <c r="J1681" s="71">
        <f>IF(I1681="","",ABS(I1681))</f>
        <v/>
      </c>
      <c r="K1681" t="n">
        <v>0.2387791159377529</v>
      </c>
      <c r="L1681" t="n">
        <v>0</v>
      </c>
      <c r="M1681" t="n">
        <v>0.2801078191925355</v>
      </c>
      <c r="N1681" t="n">
        <v>0.9777055016416357</v>
      </c>
      <c r="O1681" t="n">
        <v>0.1603367559807267</v>
      </c>
      <c r="P1681" t="n">
        <v>0.9999672985321134</v>
      </c>
      <c r="Q1681" t="n">
        <v>0.9956147384114711</v>
      </c>
      <c r="R1681" t="n">
        <v>0.5451622901756451</v>
      </c>
      <c r="S1681" t="n">
        <v>0.5310837180503932</v>
      </c>
      <c r="T1681" t="n">
        <v>0.6608150283325505</v>
      </c>
      <c r="U1681" t="n">
        <v>0.7050289467949336</v>
      </c>
    </row>
    <row r="1682">
      <c r="A1682" t="inlineStr">
        <is>
          <t>1350521</t>
        </is>
      </c>
      <c r="B1682" s="70">
        <f>SUMPRODUCT(K1682:N1682,PAINEL_PESOS!$C$16:$C$19)</f>
        <v/>
      </c>
      <c r="C1682" s="70">
        <f>SUMPRODUCT(O1682:Q1682,PAINEL_PESOS!$C$21:$C$23)</f>
        <v/>
      </c>
      <c r="D1682" s="70">
        <f>SUMPRODUCT(R1682:S1682,PAINEL_PESOS!$C$25:$C$26)</f>
        <v/>
      </c>
      <c r="E1682" s="70">
        <f>SUMPRODUCT(T1682:U1682,PAINEL_PESOS!$C$28:$C$29)</f>
        <v/>
      </c>
      <c r="F1682" s="70" t="n">
        <v>0.9936200212189549</v>
      </c>
      <c r="G1682" s="70" t="n">
        <v>0.5755354084212263</v>
      </c>
      <c r="H1682" s="71">
        <f>IF(NOT(AND(PAINEL_PESOS!$D$12="OK - 100%",PAINEL_PESOS!$F$20="OK - 100%",PAINEL_PESOS!$F$24="OK - 100%",PAINEL_PESOS!$F$27="OK - 100%",PAINEL_PESOS!$F$30="OK - 100%")),"", (B1682*PAINEL_PESOS!$B$7+C1682*PAINEL_PESOS!$B$8+D1682*PAINEL_PESOS!$B$9+E1682*PAINEL_PESOS!$B$10)*F1682)</f>
        <v/>
      </c>
      <c r="I1682" s="71">
        <f>IF(H1682="","",H1682-G1682)</f>
        <v/>
      </c>
      <c r="J1682" s="71">
        <f>IF(I1682="","",ABS(I1682))</f>
        <v/>
      </c>
      <c r="K1682" t="n">
        <v>0.2</v>
      </c>
      <c r="L1682" t="n">
        <v>0</v>
      </c>
      <c r="M1682" t="n">
        <v>0.5729183424251747</v>
      </c>
      <c r="N1682" t="n">
        <v>0.9558454264644138</v>
      </c>
      <c r="O1682" t="n">
        <v>0.1892727554833746</v>
      </c>
      <c r="P1682" t="n">
        <v>0.9998694078630115</v>
      </c>
      <c r="Q1682" t="n">
        <v>0.9936172141935723</v>
      </c>
      <c r="R1682" t="n">
        <v>0.3365883862647205</v>
      </c>
      <c r="S1682" t="n">
        <v>0.5310593994306144</v>
      </c>
      <c r="T1682" t="n">
        <v>0.690218014414911</v>
      </c>
      <c r="U1682" t="n">
        <v>0.7564265107143605</v>
      </c>
    </row>
    <row r="1683">
      <c r="A1683" t="inlineStr">
        <is>
          <t>1350522</t>
        </is>
      </c>
      <c r="B1683" s="70">
        <f>SUMPRODUCT(K1683:N1683,PAINEL_PESOS!$C$16:$C$19)</f>
        <v/>
      </c>
      <c r="C1683" s="70">
        <f>SUMPRODUCT(O1683:Q1683,PAINEL_PESOS!$C$21:$C$23)</f>
        <v/>
      </c>
      <c r="D1683" s="70">
        <f>SUMPRODUCT(R1683:S1683,PAINEL_PESOS!$C$25:$C$26)</f>
        <v/>
      </c>
      <c r="E1683" s="70">
        <f>SUMPRODUCT(T1683:U1683,PAINEL_PESOS!$C$28:$C$29)</f>
        <v/>
      </c>
      <c r="F1683" s="70" t="n">
        <v>0.9716772283304302</v>
      </c>
      <c r="G1683" s="70" t="n">
        <v>0.5674054303248413</v>
      </c>
      <c r="H1683" s="71">
        <f>IF(NOT(AND(PAINEL_PESOS!$D$12="OK - 100%",PAINEL_PESOS!$F$20="OK - 100%",PAINEL_PESOS!$F$24="OK - 100%",PAINEL_PESOS!$F$27="OK - 100%",PAINEL_PESOS!$F$30="OK - 100%")),"", (B1683*PAINEL_PESOS!$B$7+C1683*PAINEL_PESOS!$B$8+D1683*PAINEL_PESOS!$B$9+E1683*PAINEL_PESOS!$B$10)*F1683)</f>
        <v/>
      </c>
      <c r="I1683" s="71">
        <f>IF(H1683="","",H1683-G1683)</f>
        <v/>
      </c>
      <c r="J1683" s="71">
        <f>IF(I1683="","",ABS(I1683))</f>
        <v/>
      </c>
      <c r="K1683" t="n">
        <v>0.4174957475122812</v>
      </c>
      <c r="L1683" t="n">
        <v>0</v>
      </c>
      <c r="M1683" t="n">
        <v>0.7835137837781544</v>
      </c>
      <c r="N1683" t="n">
        <v>0.8407967251213383</v>
      </c>
      <c r="O1683" t="n">
        <v>0.1788991264833757</v>
      </c>
      <c r="P1683" t="n">
        <v>0.9994933818773385</v>
      </c>
      <c r="Q1683" t="n">
        <v>0.9454435551168946</v>
      </c>
      <c r="R1683" t="n">
        <v>0.1590683682444986</v>
      </c>
      <c r="S1683" t="n">
        <v>0.5313572187780022</v>
      </c>
      <c r="T1683" t="n">
        <v>0.7318230790786852</v>
      </c>
      <c r="U1683" t="n">
        <v>0.8125123199058994</v>
      </c>
    </row>
    <row r="1684">
      <c r="A1684" t="inlineStr">
        <is>
          <t>1350523</t>
        </is>
      </c>
      <c r="B1684" s="70">
        <f>SUMPRODUCT(K1684:N1684,PAINEL_PESOS!$C$16:$C$19)</f>
        <v/>
      </c>
      <c r="C1684" s="70">
        <f>SUMPRODUCT(O1684:Q1684,PAINEL_PESOS!$C$21:$C$23)</f>
        <v/>
      </c>
      <c r="D1684" s="70">
        <f>SUMPRODUCT(R1684:S1684,PAINEL_PESOS!$C$25:$C$26)</f>
        <v/>
      </c>
      <c r="E1684" s="70">
        <f>SUMPRODUCT(T1684:U1684,PAINEL_PESOS!$C$28:$C$29)</f>
        <v/>
      </c>
      <c r="F1684" s="70" t="n">
        <v>0.9962961827157475</v>
      </c>
      <c r="G1684" s="70" t="n">
        <v>0.6266980950705947</v>
      </c>
      <c r="H1684" s="71">
        <f>IF(NOT(AND(PAINEL_PESOS!$D$12="OK - 100%",PAINEL_PESOS!$F$20="OK - 100%",PAINEL_PESOS!$F$24="OK - 100%",PAINEL_PESOS!$F$27="OK - 100%",PAINEL_PESOS!$F$30="OK - 100%")),"", (B1684*PAINEL_PESOS!$B$7+C1684*PAINEL_PESOS!$B$8+D1684*PAINEL_PESOS!$B$9+E1684*PAINEL_PESOS!$B$10)*F1684)</f>
        <v/>
      </c>
      <c r="I1684" s="71">
        <f>IF(H1684="","",H1684-G1684)</f>
        <v/>
      </c>
      <c r="J1684" s="71">
        <f>IF(I1684="","",ABS(I1684))</f>
        <v/>
      </c>
      <c r="K1684" t="n">
        <v>0.2</v>
      </c>
      <c r="L1684" t="n">
        <v>0</v>
      </c>
      <c r="M1684" t="n">
        <v>1</v>
      </c>
      <c r="N1684" t="n">
        <v>0.9780328619730602</v>
      </c>
      <c r="O1684" t="n">
        <v>0.1038646359183337</v>
      </c>
      <c r="P1684" t="n">
        <v>1</v>
      </c>
      <c r="Q1684" t="n">
        <v>0.9942663350334853</v>
      </c>
      <c r="R1684" t="n">
        <v>0.4287102707941693</v>
      </c>
      <c r="S1684" t="n">
        <v>0.5438795561796068</v>
      </c>
      <c r="T1684" t="n">
        <v>0.7202260079196476</v>
      </c>
      <c r="U1684" t="n">
        <v>0.8516369493011364</v>
      </c>
    </row>
    <row r="1685">
      <c r="A1685" t="inlineStr">
        <is>
          <t>1350524</t>
        </is>
      </c>
      <c r="B1685" s="70">
        <f>SUMPRODUCT(K1685:N1685,PAINEL_PESOS!$C$16:$C$19)</f>
        <v/>
      </c>
      <c r="C1685" s="70">
        <f>SUMPRODUCT(O1685:Q1685,PAINEL_PESOS!$C$21:$C$23)</f>
        <v/>
      </c>
      <c r="D1685" s="70">
        <f>SUMPRODUCT(R1685:S1685,PAINEL_PESOS!$C$25:$C$26)</f>
        <v/>
      </c>
      <c r="E1685" s="70">
        <f>SUMPRODUCT(T1685:U1685,PAINEL_PESOS!$C$28:$C$29)</f>
        <v/>
      </c>
      <c r="F1685" s="70" t="n">
        <v>0.9942981796219189</v>
      </c>
      <c r="G1685" s="70" t="n">
        <v>0.6258664599391746</v>
      </c>
      <c r="H1685" s="71">
        <f>IF(NOT(AND(PAINEL_PESOS!$D$12="OK - 100%",PAINEL_PESOS!$F$20="OK - 100%",PAINEL_PESOS!$F$24="OK - 100%",PAINEL_PESOS!$F$27="OK - 100%",PAINEL_PESOS!$F$30="OK - 100%")),"", (B1685*PAINEL_PESOS!$B$7+C1685*PAINEL_PESOS!$B$8+D1685*PAINEL_PESOS!$B$9+E1685*PAINEL_PESOS!$B$10)*F1685)</f>
        <v/>
      </c>
      <c r="I1685" s="71">
        <f>IF(H1685="","",H1685-G1685)</f>
        <v/>
      </c>
      <c r="J1685" s="71">
        <f>IF(I1685="","",ABS(I1685))</f>
        <v/>
      </c>
      <c r="K1685" t="n">
        <v>0.2</v>
      </c>
      <c r="L1685" t="n">
        <v>0.003545923034318369</v>
      </c>
      <c r="M1685" t="n">
        <v>0.9729231424800752</v>
      </c>
      <c r="N1685" t="n">
        <v>0.9719831374986804</v>
      </c>
      <c r="O1685" t="n">
        <v>0.1195776398069825</v>
      </c>
      <c r="P1685" t="n">
        <v>0.9999625249695742</v>
      </c>
      <c r="Q1685" t="n">
        <v>0.9878217591480998</v>
      </c>
      <c r="R1685" t="n">
        <v>0.5000559258567805</v>
      </c>
      <c r="S1685" t="n">
        <v>0.5438166496323172</v>
      </c>
      <c r="T1685" t="n">
        <v>0.6688034409492948</v>
      </c>
      <c r="U1685" t="n">
        <v>0.8438339499593245</v>
      </c>
    </row>
    <row r="1686">
      <c r="A1686" t="inlineStr">
        <is>
          <t>1350525</t>
        </is>
      </c>
      <c r="B1686" s="70">
        <f>SUMPRODUCT(K1686:N1686,PAINEL_PESOS!$C$16:$C$19)</f>
        <v/>
      </c>
      <c r="C1686" s="70">
        <f>SUMPRODUCT(O1686:Q1686,PAINEL_PESOS!$C$21:$C$23)</f>
        <v/>
      </c>
      <c r="D1686" s="70">
        <f>SUMPRODUCT(R1686:S1686,PAINEL_PESOS!$C$25:$C$26)</f>
        <v/>
      </c>
      <c r="E1686" s="70">
        <f>SUMPRODUCT(T1686:U1686,PAINEL_PESOS!$C$28:$C$29)</f>
        <v/>
      </c>
      <c r="F1686" s="70" t="n">
        <v>0.9982511555597967</v>
      </c>
      <c r="G1686" s="70" t="n">
        <v>0.5979461369465712</v>
      </c>
      <c r="H1686" s="71">
        <f>IF(NOT(AND(PAINEL_PESOS!$D$12="OK - 100%",PAINEL_PESOS!$F$20="OK - 100%",PAINEL_PESOS!$F$24="OK - 100%",PAINEL_PESOS!$F$27="OK - 100%",PAINEL_PESOS!$F$30="OK - 100%")),"", (B1686*PAINEL_PESOS!$B$7+C1686*PAINEL_PESOS!$B$8+D1686*PAINEL_PESOS!$B$9+E1686*PAINEL_PESOS!$B$10)*F1686)</f>
        <v/>
      </c>
      <c r="I1686" s="71">
        <f>IF(H1686="","",H1686-G1686)</f>
        <v/>
      </c>
      <c r="J1686" s="71">
        <f>IF(I1686="","",ABS(I1686))</f>
        <v/>
      </c>
      <c r="K1686" t="n">
        <v>0.2</v>
      </c>
      <c r="L1686" t="n">
        <v>0</v>
      </c>
      <c r="M1686" t="n">
        <v>0.2019880637064047</v>
      </c>
      <c r="N1686" t="n">
        <v>0.9866727207850293</v>
      </c>
      <c r="O1686" t="n">
        <v>0.2524588001631456</v>
      </c>
      <c r="P1686" t="n">
        <v>0.9999784290377786</v>
      </c>
      <c r="Q1686" t="n">
        <v>0.9995269859456472</v>
      </c>
      <c r="R1686" t="n">
        <v>0.7836593489727089</v>
      </c>
      <c r="S1686" t="n">
        <v>0.5307775286433238</v>
      </c>
      <c r="T1686" t="n">
        <v>0.61611410632436</v>
      </c>
      <c r="U1686" t="n">
        <v>0.6657586168100045</v>
      </c>
    </row>
    <row r="1687">
      <c r="A1687" t="inlineStr">
        <is>
          <t>1350290</t>
        </is>
      </c>
      <c r="B1687" s="70">
        <f>SUMPRODUCT(K1687:N1687,PAINEL_PESOS!$C$16:$C$19)</f>
        <v/>
      </c>
      <c r="C1687" s="70">
        <f>SUMPRODUCT(O1687:Q1687,PAINEL_PESOS!$C$21:$C$23)</f>
        <v/>
      </c>
      <c r="D1687" s="70">
        <f>SUMPRODUCT(R1687:S1687,PAINEL_PESOS!$C$25:$C$26)</f>
        <v/>
      </c>
      <c r="E1687" s="70">
        <f>SUMPRODUCT(T1687:U1687,PAINEL_PESOS!$C$28:$C$29)</f>
        <v/>
      </c>
      <c r="F1687" s="70" t="n">
        <v>0.994230781815325</v>
      </c>
      <c r="G1687" s="70" t="n">
        <v>0.6742299280611492</v>
      </c>
      <c r="H1687" s="71">
        <f>IF(NOT(AND(PAINEL_PESOS!$D$12="OK - 100%",PAINEL_PESOS!$F$20="OK - 100%",PAINEL_PESOS!$F$24="OK - 100%",PAINEL_PESOS!$F$27="OK - 100%",PAINEL_PESOS!$F$30="OK - 100%")),"", (B1687*PAINEL_PESOS!$B$7+C1687*PAINEL_PESOS!$B$8+D1687*PAINEL_PESOS!$B$9+E1687*PAINEL_PESOS!$B$10)*F1687)</f>
        <v/>
      </c>
      <c r="I1687" s="71">
        <f>IF(H1687="","",H1687-G1687)</f>
        <v/>
      </c>
      <c r="J1687" s="71">
        <f>IF(I1687="","",ABS(I1687))</f>
        <v/>
      </c>
      <c r="K1687" t="n">
        <v>0.9459941558914444</v>
      </c>
      <c r="L1687" t="n">
        <v>0.9324926228767574</v>
      </c>
      <c r="M1687" t="n">
        <v>0.9466585087717296</v>
      </c>
      <c r="N1687" t="n">
        <v>0.9995882416989523</v>
      </c>
      <c r="O1687" t="n">
        <v>0.2545561504890135</v>
      </c>
      <c r="P1687" t="n">
        <v>0.9999982782471566</v>
      </c>
      <c r="Q1687" t="n">
        <v>0.9723665668777913</v>
      </c>
      <c r="R1687" t="n">
        <v>0.2131612253809676</v>
      </c>
      <c r="S1687" t="n">
        <v>0.7300089646069096</v>
      </c>
      <c r="T1687" t="n">
        <v>0.2588933735884131</v>
      </c>
      <c r="U1687" t="n">
        <v>0.8260939053519766</v>
      </c>
    </row>
    <row r="1688">
      <c r="A1688" t="inlineStr">
        <is>
          <t>1350291</t>
        </is>
      </c>
      <c r="B1688" s="70">
        <f>SUMPRODUCT(K1688:N1688,PAINEL_PESOS!$C$16:$C$19)</f>
        <v/>
      </c>
      <c r="C1688" s="70">
        <f>SUMPRODUCT(O1688:Q1688,PAINEL_PESOS!$C$21:$C$23)</f>
        <v/>
      </c>
      <c r="D1688" s="70">
        <f>SUMPRODUCT(R1688:S1688,PAINEL_PESOS!$C$25:$C$26)</f>
        <v/>
      </c>
      <c r="E1688" s="70">
        <f>SUMPRODUCT(T1688:U1688,PAINEL_PESOS!$C$28:$C$29)</f>
        <v/>
      </c>
      <c r="F1688" s="70" t="n">
        <v>0.9898808769529424</v>
      </c>
      <c r="G1688" s="70" t="n">
        <v>0.6704615046955247</v>
      </c>
      <c r="H1688" s="71">
        <f>IF(NOT(AND(PAINEL_PESOS!$D$12="OK - 100%",PAINEL_PESOS!$F$20="OK - 100%",PAINEL_PESOS!$F$24="OK - 100%",PAINEL_PESOS!$F$27="OK - 100%",PAINEL_PESOS!$F$30="OK - 100%")),"", (B1688*PAINEL_PESOS!$B$7+C1688*PAINEL_PESOS!$B$8+D1688*PAINEL_PESOS!$B$9+E1688*PAINEL_PESOS!$B$10)*F1688)</f>
        <v/>
      </c>
      <c r="I1688" s="71">
        <f>IF(H1688="","",H1688-G1688)</f>
        <v/>
      </c>
      <c r="J1688" s="71">
        <f>IF(I1688="","",ABS(I1688))</f>
        <v/>
      </c>
      <c r="K1688" t="n">
        <v>0.9997282615176529</v>
      </c>
      <c r="L1688" t="n">
        <v>0.9996603344092696</v>
      </c>
      <c r="M1688" t="n">
        <v>0.9083104618846721</v>
      </c>
      <c r="N1688" t="n">
        <v>0.9995607961829823</v>
      </c>
      <c r="O1688" t="n">
        <v>0.2802278585477391</v>
      </c>
      <c r="P1688" t="n">
        <v>0.9999841970239783</v>
      </c>
      <c r="Q1688" t="n">
        <v>0.9513771182007272</v>
      </c>
      <c r="R1688" t="n">
        <v>0.0813331622187034</v>
      </c>
      <c r="S1688" t="n">
        <v>0.7299692281241007</v>
      </c>
      <c r="T1688" t="n">
        <v>0.26907360255499</v>
      </c>
      <c r="U1688" t="n">
        <v>0.8967907001182827</v>
      </c>
    </row>
    <row r="1689">
      <c r="A1689" t="inlineStr">
        <is>
          <t>1350311</t>
        </is>
      </c>
      <c r="B1689" s="70">
        <f>SUMPRODUCT(K1689:N1689,PAINEL_PESOS!$C$16:$C$19)</f>
        <v/>
      </c>
      <c r="C1689" s="70">
        <f>SUMPRODUCT(O1689:Q1689,PAINEL_PESOS!$C$21:$C$23)</f>
        <v/>
      </c>
      <c r="D1689" s="70">
        <f>SUMPRODUCT(R1689:S1689,PAINEL_PESOS!$C$25:$C$26)</f>
        <v/>
      </c>
      <c r="E1689" s="70">
        <f>SUMPRODUCT(T1689:U1689,PAINEL_PESOS!$C$28:$C$29)</f>
        <v/>
      </c>
      <c r="F1689" s="70" t="n">
        <v>0.9991158439273963</v>
      </c>
      <c r="G1689" s="70" t="n">
        <v>0.650878491726846</v>
      </c>
      <c r="H1689" s="71">
        <f>IF(NOT(AND(PAINEL_PESOS!$D$12="OK - 100%",PAINEL_PESOS!$F$20="OK - 100%",PAINEL_PESOS!$F$24="OK - 100%",PAINEL_PESOS!$F$27="OK - 100%",PAINEL_PESOS!$F$30="OK - 100%")),"", (B1689*PAINEL_PESOS!$B$7+C1689*PAINEL_PESOS!$B$8+D1689*PAINEL_PESOS!$B$9+E1689*PAINEL_PESOS!$B$10)*F1689)</f>
        <v/>
      </c>
      <c r="I1689" s="71">
        <f>IF(H1689="","",H1689-G1689)</f>
        <v/>
      </c>
      <c r="J1689" s="71">
        <f>IF(I1689="","",ABS(I1689))</f>
        <v/>
      </c>
      <c r="K1689" t="n">
        <v>0.5106752155862122</v>
      </c>
      <c r="L1689" t="n">
        <v>0.01058169339839759</v>
      </c>
      <c r="M1689" t="n">
        <v>0.6229421843682359</v>
      </c>
      <c r="N1689" t="n">
        <v>0.9997257624917901</v>
      </c>
      <c r="O1689" t="n">
        <v>0.432980937599301</v>
      </c>
      <c r="P1689" t="n">
        <v>0.999998398957559</v>
      </c>
      <c r="Q1689" t="n">
        <v>0.9958837536322862</v>
      </c>
      <c r="R1689" t="n">
        <v>0.569148633400261</v>
      </c>
      <c r="S1689" t="n">
        <v>0.8562545849015033</v>
      </c>
      <c r="T1689" t="n">
        <v>0.2689342215828084</v>
      </c>
      <c r="U1689" t="n">
        <v>0.8260939053519766</v>
      </c>
    </row>
    <row r="1690">
      <c r="A1690" t="inlineStr">
        <is>
          <t>1350292</t>
        </is>
      </c>
      <c r="B1690" s="70">
        <f>SUMPRODUCT(K1690:N1690,PAINEL_PESOS!$C$16:$C$19)</f>
        <v/>
      </c>
      <c r="C1690" s="70">
        <f>SUMPRODUCT(O1690:Q1690,PAINEL_PESOS!$C$21:$C$23)</f>
        <v/>
      </c>
      <c r="D1690" s="70">
        <f>SUMPRODUCT(R1690:S1690,PAINEL_PESOS!$C$25:$C$26)</f>
        <v/>
      </c>
      <c r="E1690" s="70">
        <f>SUMPRODUCT(T1690:U1690,PAINEL_PESOS!$C$28:$C$29)</f>
        <v/>
      </c>
      <c r="F1690" s="70" t="n">
        <v>0.9835694609408007</v>
      </c>
      <c r="G1690" s="70" t="n">
        <v>0.66120529755112</v>
      </c>
      <c r="H1690" s="71">
        <f>IF(NOT(AND(PAINEL_PESOS!$D$12="OK - 100%",PAINEL_PESOS!$F$20="OK - 100%",PAINEL_PESOS!$F$24="OK - 100%",PAINEL_PESOS!$F$27="OK - 100%",PAINEL_PESOS!$F$30="OK - 100%")),"", (B1690*PAINEL_PESOS!$B$7+C1690*PAINEL_PESOS!$B$8+D1690*PAINEL_PESOS!$B$9+E1690*PAINEL_PESOS!$B$10)*F1690)</f>
        <v/>
      </c>
      <c r="I1690" s="71">
        <f>IF(H1690="","",H1690-G1690)</f>
        <v/>
      </c>
      <c r="J1690" s="71">
        <f>IF(I1690="","",ABS(I1690))</f>
        <v/>
      </c>
      <c r="K1690" t="n">
        <v>0.856752907880962</v>
      </c>
      <c r="L1690" t="n">
        <v>0.820941031753438</v>
      </c>
      <c r="M1690" t="n">
        <v>0.8241295256137662</v>
      </c>
      <c r="N1690" t="n">
        <v>0.9995415491150859</v>
      </c>
      <c r="O1690" t="n">
        <v>0.3229534709691479</v>
      </c>
      <c r="P1690" t="n">
        <v>0.9999525134766885</v>
      </c>
      <c r="Q1690" t="n">
        <v>0.9209146790250844</v>
      </c>
      <c r="R1690" t="n">
        <v>0.2451898625463742</v>
      </c>
      <c r="S1690" t="n">
        <v>0.7276570442395881</v>
      </c>
      <c r="T1690" t="n">
        <v>0.2512586462418099</v>
      </c>
      <c r="U1690" t="n">
        <v>0.907337414160291</v>
      </c>
    </row>
    <row r="1691">
      <c r="A1691" t="inlineStr">
        <is>
          <t>1350293</t>
        </is>
      </c>
      <c r="B1691" s="70">
        <f>SUMPRODUCT(K1691:N1691,PAINEL_PESOS!$C$16:$C$19)</f>
        <v/>
      </c>
      <c r="C1691" s="70">
        <f>SUMPRODUCT(O1691:Q1691,PAINEL_PESOS!$C$21:$C$23)</f>
        <v/>
      </c>
      <c r="D1691" s="70">
        <f>SUMPRODUCT(R1691:S1691,PAINEL_PESOS!$C$25:$C$26)</f>
        <v/>
      </c>
      <c r="E1691" s="70">
        <f>SUMPRODUCT(T1691:U1691,PAINEL_PESOS!$C$28:$C$29)</f>
        <v/>
      </c>
      <c r="F1691" s="70" t="n">
        <v>0.9996054635890321</v>
      </c>
      <c r="G1691" s="70" t="n">
        <v>0.6449889840025603</v>
      </c>
      <c r="H1691" s="71">
        <f>IF(NOT(AND(PAINEL_PESOS!$D$12="OK - 100%",PAINEL_PESOS!$F$20="OK - 100%",PAINEL_PESOS!$F$24="OK - 100%",PAINEL_PESOS!$F$27="OK - 100%",PAINEL_PESOS!$F$30="OK - 100%")),"", (B1691*PAINEL_PESOS!$B$7+C1691*PAINEL_PESOS!$B$8+D1691*PAINEL_PESOS!$B$9+E1691*PAINEL_PESOS!$B$10)*F1691)</f>
        <v/>
      </c>
      <c r="I1691" s="71">
        <f>IF(H1691="","",H1691-G1691)</f>
        <v/>
      </c>
      <c r="J1691" s="71">
        <f>IF(I1691="","",ABS(I1691))</f>
        <v/>
      </c>
      <c r="K1691" t="n">
        <v>0.2</v>
      </c>
      <c r="L1691" t="n">
        <v>0</v>
      </c>
      <c r="M1691" t="n">
        <v>1</v>
      </c>
      <c r="N1691" t="n">
        <v>0.9995989546129669</v>
      </c>
      <c r="O1691" t="n">
        <v>0.1591479441756321</v>
      </c>
      <c r="P1691" t="n">
        <v>0.9999993053018429</v>
      </c>
      <c r="Q1691" t="n">
        <v>0.9983184538167168</v>
      </c>
      <c r="R1691" t="n">
        <v>0.7601910435643093</v>
      </c>
      <c r="S1691" t="n">
        <v>0.7254970758218611</v>
      </c>
      <c r="T1691" t="n">
        <v>0.226267971213407</v>
      </c>
      <c r="U1691" t="n">
        <v>0.9118824118661529</v>
      </c>
    </row>
    <row r="1692">
      <c r="A1692" t="inlineStr">
        <is>
          <t>1350294</t>
        </is>
      </c>
      <c r="B1692" s="70">
        <f>SUMPRODUCT(K1692:N1692,PAINEL_PESOS!$C$16:$C$19)</f>
        <v/>
      </c>
      <c r="C1692" s="70">
        <f>SUMPRODUCT(O1692:Q1692,PAINEL_PESOS!$C$21:$C$23)</f>
        <v/>
      </c>
      <c r="D1692" s="70">
        <f>SUMPRODUCT(R1692:S1692,PAINEL_PESOS!$C$25:$C$26)</f>
        <v/>
      </c>
      <c r="E1692" s="70">
        <f>SUMPRODUCT(T1692:U1692,PAINEL_PESOS!$C$28:$C$29)</f>
        <v/>
      </c>
      <c r="F1692" s="70" t="n">
        <v>0.9992466876566394</v>
      </c>
      <c r="G1692" s="70" t="n">
        <v>0.6140327776185036</v>
      </c>
      <c r="H1692" s="71">
        <f>IF(NOT(AND(PAINEL_PESOS!$D$12="OK - 100%",PAINEL_PESOS!$F$20="OK - 100%",PAINEL_PESOS!$F$24="OK - 100%",PAINEL_PESOS!$F$27="OK - 100%",PAINEL_PESOS!$F$30="OK - 100%")),"", (B1692*PAINEL_PESOS!$B$7+C1692*PAINEL_PESOS!$B$8+D1692*PAINEL_PESOS!$B$9+E1692*PAINEL_PESOS!$B$10)*F1692)</f>
        <v/>
      </c>
      <c r="I1692" s="71">
        <f>IF(H1692="","",H1692-G1692)</f>
        <v/>
      </c>
      <c r="J1692" s="71">
        <f>IF(I1692="","",ABS(I1692))</f>
        <v/>
      </c>
      <c r="K1692" t="n">
        <v>0.4224777273742082</v>
      </c>
      <c r="L1692" t="n">
        <v>0</v>
      </c>
      <c r="M1692" t="n">
        <v>0.7261834861645589</v>
      </c>
      <c r="N1692" t="n">
        <v>0.9996247815707465</v>
      </c>
      <c r="O1692" t="n">
        <v>0.3984088519831657</v>
      </c>
      <c r="P1692" t="n">
        <v>0.9999986067871849</v>
      </c>
      <c r="Q1692" t="n">
        <v>0.9965714769367467</v>
      </c>
      <c r="R1692" t="n">
        <v>0.3287189121066407</v>
      </c>
      <c r="S1692" t="n">
        <v>0.8104399006372468</v>
      </c>
      <c r="T1692" t="n">
        <v>0.2038826179647124</v>
      </c>
      <c r="U1692" t="n">
        <v>0.902128426354371</v>
      </c>
    </row>
    <row r="1693">
      <c r="A1693" t="inlineStr">
        <is>
          <t>1350302</t>
        </is>
      </c>
      <c r="B1693" s="70">
        <f>SUMPRODUCT(K1693:N1693,PAINEL_PESOS!$C$16:$C$19)</f>
        <v/>
      </c>
      <c r="C1693" s="70">
        <f>SUMPRODUCT(O1693:Q1693,PAINEL_PESOS!$C$21:$C$23)</f>
        <v/>
      </c>
      <c r="D1693" s="70">
        <f>SUMPRODUCT(R1693:S1693,PAINEL_PESOS!$C$25:$C$26)</f>
        <v/>
      </c>
      <c r="E1693" s="70">
        <f>SUMPRODUCT(T1693:U1693,PAINEL_PESOS!$C$28:$C$29)</f>
        <v/>
      </c>
      <c r="F1693" s="70" t="n">
        <v>0.9840548164478848</v>
      </c>
      <c r="G1693" s="70" t="n">
        <v>0.6406287117468524</v>
      </c>
      <c r="H1693" s="71">
        <f>IF(NOT(AND(PAINEL_PESOS!$D$12="OK - 100%",PAINEL_PESOS!$F$20="OK - 100%",PAINEL_PESOS!$F$24="OK - 100%",PAINEL_PESOS!$F$27="OK - 100%",PAINEL_PESOS!$F$30="OK - 100%")),"", (B1693*PAINEL_PESOS!$B$7+C1693*PAINEL_PESOS!$B$8+D1693*PAINEL_PESOS!$B$9+E1693*PAINEL_PESOS!$B$10)*F1693)</f>
        <v/>
      </c>
      <c r="I1693" s="71">
        <f>IF(H1693="","",H1693-G1693)</f>
        <v/>
      </c>
      <c r="J1693" s="71">
        <f>IF(I1693="","",ABS(I1693))</f>
        <v/>
      </c>
      <c r="K1693" t="n">
        <v>0.6942563552367297</v>
      </c>
      <c r="L1693" t="n">
        <v>0.6178202440784901</v>
      </c>
      <c r="M1693" t="n">
        <v>0.8137867571229955</v>
      </c>
      <c r="N1693" t="n">
        <v>0.999626267653713</v>
      </c>
      <c r="O1693" t="n">
        <v>0.3134338742435445</v>
      </c>
      <c r="P1693" t="n">
        <v>0.9999495990919947</v>
      </c>
      <c r="Q1693" t="n">
        <v>0.9232178928777421</v>
      </c>
      <c r="R1693" t="n">
        <v>0.3757318369283209</v>
      </c>
      <c r="S1693" t="n">
        <v>0.7261672769561579</v>
      </c>
      <c r="T1693" t="n">
        <v>0.226267971213407</v>
      </c>
      <c r="U1693" t="n">
        <v>0.8260939053519766</v>
      </c>
    </row>
    <row r="1694">
      <c r="A1694" t="inlineStr">
        <is>
          <t>1350303</t>
        </is>
      </c>
      <c r="B1694" s="70">
        <f>SUMPRODUCT(K1694:N1694,PAINEL_PESOS!$C$16:$C$19)</f>
        <v/>
      </c>
      <c r="C1694" s="70">
        <f>SUMPRODUCT(O1694:Q1694,PAINEL_PESOS!$C$21:$C$23)</f>
        <v/>
      </c>
      <c r="D1694" s="70">
        <f>SUMPRODUCT(R1694:S1694,PAINEL_PESOS!$C$25:$C$26)</f>
        <v/>
      </c>
      <c r="E1694" s="70">
        <f>SUMPRODUCT(T1694:U1694,PAINEL_PESOS!$C$28:$C$29)</f>
        <v/>
      </c>
      <c r="F1694" s="70" t="n">
        <v>0.976518028065714</v>
      </c>
      <c r="G1694" s="70" t="n">
        <v>0.6995952200224766</v>
      </c>
      <c r="H1694" s="71">
        <f>IF(NOT(AND(PAINEL_PESOS!$D$12="OK - 100%",PAINEL_PESOS!$F$20="OK - 100%",PAINEL_PESOS!$F$24="OK - 100%",PAINEL_PESOS!$F$27="OK - 100%",PAINEL_PESOS!$F$30="OK - 100%")),"", (B1694*PAINEL_PESOS!$B$7+C1694*PAINEL_PESOS!$B$8+D1694*PAINEL_PESOS!$B$9+E1694*PAINEL_PESOS!$B$10)*F1694)</f>
        <v/>
      </c>
      <c r="I1694" s="71">
        <f>IF(H1694="","",H1694-G1694)</f>
        <v/>
      </c>
      <c r="J1694" s="71">
        <f>IF(I1694="","",ABS(I1694))</f>
        <v/>
      </c>
      <c r="K1694" t="n">
        <v>1</v>
      </c>
      <c r="L1694" t="n">
        <v>0.9999999999999998</v>
      </c>
      <c r="M1694" t="n">
        <v>0.6985964045986373</v>
      </c>
      <c r="N1694" t="n">
        <v>0.9995978014680044</v>
      </c>
      <c r="O1694" t="n">
        <v>0.3683923304392556</v>
      </c>
      <c r="P1694" t="n">
        <v>0.9999232653381511</v>
      </c>
      <c r="Q1694" t="n">
        <v>0.8868405541827948</v>
      </c>
      <c r="R1694" t="n">
        <v>0.5075673634650495</v>
      </c>
      <c r="S1694" t="n">
        <v>0.7242911837336232</v>
      </c>
      <c r="T1694" t="n">
        <v>0.2527121393915662</v>
      </c>
      <c r="U1694" t="n">
        <v>0.894239820709922</v>
      </c>
    </row>
    <row r="1695">
      <c r="A1695" t="inlineStr">
        <is>
          <t>1350304</t>
        </is>
      </c>
      <c r="B1695" s="70">
        <f>SUMPRODUCT(K1695:N1695,PAINEL_PESOS!$C$16:$C$19)</f>
        <v/>
      </c>
      <c r="C1695" s="70">
        <f>SUMPRODUCT(O1695:Q1695,PAINEL_PESOS!$C$21:$C$23)</f>
        <v/>
      </c>
      <c r="D1695" s="70">
        <f>SUMPRODUCT(R1695:S1695,PAINEL_PESOS!$C$25:$C$26)</f>
        <v/>
      </c>
      <c r="E1695" s="70">
        <f>SUMPRODUCT(T1695:U1695,PAINEL_PESOS!$C$28:$C$29)</f>
        <v/>
      </c>
      <c r="F1695" s="70" t="n">
        <v>0.9903468777397617</v>
      </c>
      <c r="G1695" s="70" t="n">
        <v>0.6557969887721887</v>
      </c>
      <c r="H1695" s="71">
        <f>IF(NOT(AND(PAINEL_PESOS!$D$12="OK - 100%",PAINEL_PESOS!$F$20="OK - 100%",PAINEL_PESOS!$F$24="OK - 100%",PAINEL_PESOS!$F$27="OK - 100%",PAINEL_PESOS!$F$30="OK - 100%")),"", (B1695*PAINEL_PESOS!$B$7+C1695*PAINEL_PESOS!$B$8+D1695*PAINEL_PESOS!$B$9+E1695*PAINEL_PESOS!$B$10)*F1695)</f>
        <v/>
      </c>
      <c r="I1695" s="71">
        <f>IF(H1695="","",H1695-G1695)</f>
        <v/>
      </c>
      <c r="J1695" s="71">
        <f>IF(I1695="","",ABS(I1695))</f>
        <v/>
      </c>
      <c r="K1695" t="n">
        <v>0.560125323713514</v>
      </c>
      <c r="L1695" t="n">
        <v>0.4501486013772809</v>
      </c>
      <c r="M1695" t="n">
        <v>0.8643156424707052</v>
      </c>
      <c r="N1695" t="n">
        <v>0.9997171792757279</v>
      </c>
      <c r="O1695" t="n">
        <v>0.2791245397878572</v>
      </c>
      <c r="P1695" t="n">
        <v>0.9999703361486028</v>
      </c>
      <c r="Q1695" t="n">
        <v>0.9535514707613343</v>
      </c>
      <c r="R1695" t="n">
        <v>0.5130480776543853</v>
      </c>
      <c r="S1695" t="n">
        <v>0.7202268434265644</v>
      </c>
      <c r="T1695" t="n">
        <v>0.2349190943483231</v>
      </c>
      <c r="U1695" t="n">
        <v>0.9037351685897453</v>
      </c>
    </row>
    <row r="1696">
      <c r="A1696" t="inlineStr">
        <is>
          <t>1350305</t>
        </is>
      </c>
      <c r="B1696" s="70">
        <f>SUMPRODUCT(K1696:N1696,PAINEL_PESOS!$C$16:$C$19)</f>
        <v/>
      </c>
      <c r="C1696" s="70">
        <f>SUMPRODUCT(O1696:Q1696,PAINEL_PESOS!$C$21:$C$23)</f>
        <v/>
      </c>
      <c r="D1696" s="70">
        <f>SUMPRODUCT(R1696:S1696,PAINEL_PESOS!$C$25:$C$26)</f>
        <v/>
      </c>
      <c r="E1696" s="70">
        <f>SUMPRODUCT(T1696:U1696,PAINEL_PESOS!$C$28:$C$29)</f>
        <v/>
      </c>
      <c r="F1696" s="70" t="n">
        <v>0.9989783879094747</v>
      </c>
      <c r="G1696" s="70" t="n">
        <v>0.6090637190994185</v>
      </c>
      <c r="H1696" s="71">
        <f>IF(NOT(AND(PAINEL_PESOS!$D$12="OK - 100%",PAINEL_PESOS!$F$20="OK - 100%",PAINEL_PESOS!$F$24="OK - 100%",PAINEL_PESOS!$F$27="OK - 100%",PAINEL_PESOS!$F$30="OK - 100%")),"", (B1696*PAINEL_PESOS!$B$7+C1696*PAINEL_PESOS!$B$8+D1696*PAINEL_PESOS!$B$9+E1696*PAINEL_PESOS!$B$10)*F1696)</f>
        <v/>
      </c>
      <c r="I1696" s="71">
        <f>IF(H1696="","",H1696-G1696)</f>
        <v/>
      </c>
      <c r="J1696" s="71">
        <f>IF(I1696="","",ABS(I1696))</f>
        <v/>
      </c>
      <c r="K1696" t="n">
        <v>0.563805372276192</v>
      </c>
      <c r="L1696" t="n">
        <v>0.001005968072104348</v>
      </c>
      <c r="M1696" t="n">
        <v>0.5529304638112557</v>
      </c>
      <c r="N1696" t="n">
        <v>0.999688242900417</v>
      </c>
      <c r="O1696" t="n">
        <v>0.455112745134699</v>
      </c>
      <c r="P1696" t="n">
        <v>0.9999985640498477</v>
      </c>
      <c r="Q1696" t="n">
        <v>0.9952405677569698</v>
      </c>
      <c r="R1696" t="n">
        <v>0.3322186042217052</v>
      </c>
      <c r="S1696" t="n">
        <v>0.7690360272856047</v>
      </c>
      <c r="T1696" t="n">
        <v>0.2189526630100173</v>
      </c>
      <c r="U1696" t="n">
        <v>0.8650024222581596</v>
      </c>
    </row>
    <row r="1697">
      <c r="A1697" t="inlineStr">
        <is>
          <t>1350360</t>
        </is>
      </c>
      <c r="B1697" s="70">
        <f>SUMPRODUCT(K1697:N1697,PAINEL_PESOS!$C$16:$C$19)</f>
        <v/>
      </c>
      <c r="C1697" s="70">
        <f>SUMPRODUCT(O1697:Q1697,PAINEL_PESOS!$C$21:$C$23)</f>
        <v/>
      </c>
      <c r="D1697" s="70">
        <f>SUMPRODUCT(R1697:S1697,PAINEL_PESOS!$C$25:$C$26)</f>
        <v/>
      </c>
      <c r="E1697" s="70">
        <f>SUMPRODUCT(T1697:U1697,PAINEL_PESOS!$C$28:$C$29)</f>
        <v/>
      </c>
      <c r="F1697" s="70" t="n">
        <v>0.9992071052464065</v>
      </c>
      <c r="G1697" s="70" t="n">
        <v>0.6843005557752007</v>
      </c>
      <c r="H1697" s="71">
        <f>IF(NOT(AND(PAINEL_PESOS!$D$12="OK - 100%",PAINEL_PESOS!$F$20="OK - 100%",PAINEL_PESOS!$F$24="OK - 100%",PAINEL_PESOS!$F$27="OK - 100%",PAINEL_PESOS!$F$30="OK - 100%")),"", (B1697*PAINEL_PESOS!$B$7+C1697*PAINEL_PESOS!$B$8+D1697*PAINEL_PESOS!$B$9+E1697*PAINEL_PESOS!$B$10)*F1697)</f>
        <v/>
      </c>
      <c r="I1697" s="71">
        <f>IF(H1697="","",H1697-G1697)</f>
        <v/>
      </c>
      <c r="J1697" s="71">
        <f>IF(I1697="","",ABS(I1697))</f>
        <v/>
      </c>
      <c r="K1697" t="n">
        <v>1</v>
      </c>
      <c r="L1697" t="n">
        <v>0.2572744901193634</v>
      </c>
      <c r="M1697" t="n">
        <v>0.5988245393476499</v>
      </c>
      <c r="N1697" t="n">
        <v>0.998836555954406</v>
      </c>
      <c r="O1697" t="n">
        <v>0.4552674710490072</v>
      </c>
      <c r="P1697" t="n">
        <v>0.9994002224654939</v>
      </c>
      <c r="Q1697" t="n">
        <v>0.9969429816291681</v>
      </c>
      <c r="R1697" t="n">
        <v>0.4032067967366132</v>
      </c>
      <c r="S1697" t="n">
        <v>0.9926741134025437</v>
      </c>
      <c r="T1697" t="n">
        <v>0.1948987921928268</v>
      </c>
      <c r="U1697" t="n">
        <v>0.8260939053519766</v>
      </c>
    </row>
    <row r="1698">
      <c r="A1698" t="inlineStr">
        <is>
          <t>1350361</t>
        </is>
      </c>
      <c r="B1698" s="70">
        <f>SUMPRODUCT(K1698:N1698,PAINEL_PESOS!$C$16:$C$19)</f>
        <v/>
      </c>
      <c r="C1698" s="70">
        <f>SUMPRODUCT(O1698:Q1698,PAINEL_PESOS!$C$21:$C$23)</f>
        <v/>
      </c>
      <c r="D1698" s="70">
        <f>SUMPRODUCT(R1698:S1698,PAINEL_PESOS!$C$25:$C$26)</f>
        <v/>
      </c>
      <c r="E1698" s="70">
        <f>SUMPRODUCT(T1698:U1698,PAINEL_PESOS!$C$28:$C$29)</f>
        <v/>
      </c>
      <c r="F1698" s="70" t="n">
        <v>0.999213879446691</v>
      </c>
      <c r="G1698" s="70" t="n">
        <v>0.6714410168035428</v>
      </c>
      <c r="H1698" s="71">
        <f>IF(NOT(AND(PAINEL_PESOS!$D$12="OK - 100%",PAINEL_PESOS!$F$20="OK - 100%",PAINEL_PESOS!$F$24="OK - 100%",PAINEL_PESOS!$F$27="OK - 100%",PAINEL_PESOS!$F$30="OK - 100%")),"", (B1698*PAINEL_PESOS!$B$7+C1698*PAINEL_PESOS!$B$8+D1698*PAINEL_PESOS!$B$9+E1698*PAINEL_PESOS!$B$10)*F1698)</f>
        <v/>
      </c>
      <c r="I1698" s="71">
        <f>IF(H1698="","",H1698-G1698)</f>
        <v/>
      </c>
      <c r="J1698" s="71">
        <f>IF(I1698="","",ABS(I1698))</f>
        <v/>
      </c>
      <c r="K1698" t="n">
        <v>1</v>
      </c>
      <c r="L1698" t="n">
        <v>0</v>
      </c>
      <c r="M1698" t="n">
        <v>0.6146315850140179</v>
      </c>
      <c r="N1698" t="n">
        <v>0.9987070635900414</v>
      </c>
      <c r="O1698" t="n">
        <v>0.4737511511186308</v>
      </c>
      <c r="P1698" t="n">
        <v>0.9996109417592126</v>
      </c>
      <c r="Q1698" t="n">
        <v>0.9969940548184483</v>
      </c>
      <c r="R1698" t="n">
        <v>0.3620323617523933</v>
      </c>
      <c r="S1698" t="n">
        <v>0.9927547237374185</v>
      </c>
      <c r="T1698" t="n">
        <v>0.1606244385690003</v>
      </c>
      <c r="U1698" t="n">
        <v>0.9067691784106897</v>
      </c>
    </row>
    <row r="1699">
      <c r="A1699" t="inlineStr">
        <is>
          <t>1350362</t>
        </is>
      </c>
      <c r="B1699" s="70">
        <f>SUMPRODUCT(K1699:N1699,PAINEL_PESOS!$C$16:$C$19)</f>
        <v/>
      </c>
      <c r="C1699" s="70">
        <f>SUMPRODUCT(O1699:Q1699,PAINEL_PESOS!$C$21:$C$23)</f>
        <v/>
      </c>
      <c r="D1699" s="70">
        <f>SUMPRODUCT(R1699:S1699,PAINEL_PESOS!$C$25:$C$26)</f>
        <v/>
      </c>
      <c r="E1699" s="70">
        <f>SUMPRODUCT(T1699:U1699,PAINEL_PESOS!$C$28:$C$29)</f>
        <v/>
      </c>
      <c r="F1699" s="70" t="n">
        <v>0.9990788652264437</v>
      </c>
      <c r="G1699" s="70" t="n">
        <v>0.7038468729247866</v>
      </c>
      <c r="H1699" s="71">
        <f>IF(NOT(AND(PAINEL_PESOS!$D$12="OK - 100%",PAINEL_PESOS!$F$20="OK - 100%",PAINEL_PESOS!$F$24="OK - 100%",PAINEL_PESOS!$F$27="OK - 100%",PAINEL_PESOS!$F$30="OK - 100%")),"", (B1699*PAINEL_PESOS!$B$7+C1699*PAINEL_PESOS!$B$8+D1699*PAINEL_PESOS!$B$9+E1699*PAINEL_PESOS!$B$10)*F1699)</f>
        <v/>
      </c>
      <c r="I1699" s="71">
        <f>IF(H1699="","",H1699-G1699)</f>
        <v/>
      </c>
      <c r="J1699" s="71">
        <f>IF(I1699="","",ABS(I1699))</f>
        <v/>
      </c>
      <c r="K1699" t="n">
        <v>1</v>
      </c>
      <c r="L1699" t="n">
        <v>0.6566183302922408</v>
      </c>
      <c r="M1699" t="n">
        <v>0.5710584764454425</v>
      </c>
      <c r="N1699" t="n">
        <v>0.9988747185172513</v>
      </c>
      <c r="O1699" t="n">
        <v>0.4167792753970194</v>
      </c>
      <c r="P1699" t="n">
        <v>0.9989684865815637</v>
      </c>
      <c r="Q1699" t="n">
        <v>0.996407672098946</v>
      </c>
      <c r="R1699" t="n">
        <v>0.3072614683836822</v>
      </c>
      <c r="S1699" t="n">
        <v>0.9926975473360199</v>
      </c>
      <c r="T1699" t="n">
        <v>0.2217422741801093</v>
      </c>
      <c r="U1699" t="n">
        <v>0.8928857928490214</v>
      </c>
    </row>
    <row r="1700">
      <c r="A1700" t="inlineStr">
        <is>
          <t>1350363</t>
        </is>
      </c>
      <c r="B1700" s="70">
        <f>SUMPRODUCT(K1700:N1700,PAINEL_PESOS!$C$16:$C$19)</f>
        <v/>
      </c>
      <c r="C1700" s="70">
        <f>SUMPRODUCT(O1700:Q1700,PAINEL_PESOS!$C$21:$C$23)</f>
        <v/>
      </c>
      <c r="D1700" s="70">
        <f>SUMPRODUCT(R1700:S1700,PAINEL_PESOS!$C$25:$C$26)</f>
        <v/>
      </c>
      <c r="E1700" s="70">
        <f>SUMPRODUCT(T1700:U1700,PAINEL_PESOS!$C$28:$C$29)</f>
        <v/>
      </c>
      <c r="F1700" s="70" t="n">
        <v>0.9992343305457215</v>
      </c>
      <c r="G1700" s="70" t="n">
        <v>0.7136210870669004</v>
      </c>
      <c r="H1700" s="71">
        <f>IF(NOT(AND(PAINEL_PESOS!$D$12="OK - 100%",PAINEL_PESOS!$F$20="OK - 100%",PAINEL_PESOS!$F$24="OK - 100%",PAINEL_PESOS!$F$27="OK - 100%",PAINEL_PESOS!$F$30="OK - 100%")),"", (B1700*PAINEL_PESOS!$B$7+C1700*PAINEL_PESOS!$B$8+D1700*PAINEL_PESOS!$B$9+E1700*PAINEL_PESOS!$B$10)*F1700)</f>
        <v/>
      </c>
      <c r="I1700" s="71">
        <f>IF(H1700="","",H1700-G1700)</f>
        <v/>
      </c>
      <c r="J1700" s="71">
        <f>IF(I1700="","",ABS(I1700))</f>
        <v/>
      </c>
      <c r="K1700" t="n">
        <v>0.9999697346473518</v>
      </c>
      <c r="L1700" t="n">
        <v>0.8075650070317565</v>
      </c>
      <c r="M1700" t="n">
        <v>0.5362785912292989</v>
      </c>
      <c r="N1700" t="n">
        <v>0.9991650554438491</v>
      </c>
      <c r="O1700" t="n">
        <v>0.3672513694575772</v>
      </c>
      <c r="P1700" t="n">
        <v>0.9990396219984181</v>
      </c>
      <c r="Q1700" t="n">
        <v>0.9969856423102678</v>
      </c>
      <c r="R1700" t="n">
        <v>0.3914098049597758</v>
      </c>
      <c r="S1700" t="n">
        <v>0.9761152411085929</v>
      </c>
      <c r="T1700" t="n">
        <v>0.2334682560742274</v>
      </c>
      <c r="U1700" t="n">
        <v>0.865342976764502</v>
      </c>
    </row>
    <row r="1701">
      <c r="A1701" t="inlineStr">
        <is>
          <t>1350364</t>
        </is>
      </c>
      <c r="B1701" s="70">
        <f>SUMPRODUCT(K1701:N1701,PAINEL_PESOS!$C$16:$C$19)</f>
        <v/>
      </c>
      <c r="C1701" s="70">
        <f>SUMPRODUCT(O1701:Q1701,PAINEL_PESOS!$C$21:$C$23)</f>
        <v/>
      </c>
      <c r="D1701" s="70">
        <f>SUMPRODUCT(R1701:S1701,PAINEL_PESOS!$C$25:$C$26)</f>
        <v/>
      </c>
      <c r="E1701" s="70">
        <f>SUMPRODUCT(T1701:U1701,PAINEL_PESOS!$C$28:$C$29)</f>
        <v/>
      </c>
      <c r="F1701" s="70" t="n">
        <v>0.9974181971900845</v>
      </c>
      <c r="G1701" s="70" t="n">
        <v>0.7034476028688816</v>
      </c>
      <c r="H1701" s="71">
        <f>IF(NOT(AND(PAINEL_PESOS!$D$12="OK - 100%",PAINEL_PESOS!$F$20="OK - 100%",PAINEL_PESOS!$F$24="OK - 100%",PAINEL_PESOS!$F$27="OK - 100%",PAINEL_PESOS!$F$30="OK - 100%")),"", (B1701*PAINEL_PESOS!$B$7+C1701*PAINEL_PESOS!$B$8+D1701*PAINEL_PESOS!$B$9+E1701*PAINEL_PESOS!$B$10)*F1701)</f>
        <v/>
      </c>
      <c r="I1701" s="71">
        <f>IF(H1701="","",H1701-G1701)</f>
        <v/>
      </c>
      <c r="J1701" s="71">
        <f>IF(I1701="","",ABS(I1701))</f>
        <v/>
      </c>
      <c r="K1701" t="n">
        <v>0.9176886936691158</v>
      </c>
      <c r="L1701" t="n">
        <v>0.4783726948459587</v>
      </c>
      <c r="M1701" t="n">
        <v>0.7062101375353849</v>
      </c>
      <c r="N1701" t="n">
        <v>0.9995065600082178</v>
      </c>
      <c r="O1701" t="n">
        <v>0.3418245212927808</v>
      </c>
      <c r="P1701" t="n">
        <v>0.9999177340250872</v>
      </c>
      <c r="Q1701" t="n">
        <v>0.9878219656611357</v>
      </c>
      <c r="R1701" t="n">
        <v>0.4242921549404346</v>
      </c>
      <c r="S1701" t="n">
        <v>0.9759913690320289</v>
      </c>
      <c r="T1701" t="n">
        <v>0.3220631614581689</v>
      </c>
      <c r="U1701" t="n">
        <v>0.8158691933834022</v>
      </c>
    </row>
    <row r="1702">
      <c r="A1702" t="inlineStr">
        <is>
          <t>1350365</t>
        </is>
      </c>
      <c r="B1702" s="70">
        <f>SUMPRODUCT(K1702:N1702,PAINEL_PESOS!$C$16:$C$19)</f>
        <v/>
      </c>
      <c r="C1702" s="70">
        <f>SUMPRODUCT(O1702:Q1702,PAINEL_PESOS!$C$21:$C$23)</f>
        <v/>
      </c>
      <c r="D1702" s="70">
        <f>SUMPRODUCT(R1702:S1702,PAINEL_PESOS!$C$25:$C$26)</f>
        <v/>
      </c>
      <c r="E1702" s="70">
        <f>SUMPRODUCT(T1702:U1702,PAINEL_PESOS!$C$28:$C$29)</f>
        <v/>
      </c>
      <c r="F1702" s="70" t="n">
        <v>0.9979665271191491</v>
      </c>
      <c r="G1702" s="70" t="n">
        <v>0.7042169779462824</v>
      </c>
      <c r="H1702" s="71">
        <f>IF(NOT(AND(PAINEL_PESOS!$D$12="OK - 100%",PAINEL_PESOS!$F$20="OK - 100%",PAINEL_PESOS!$F$24="OK - 100%",PAINEL_PESOS!$F$27="OK - 100%",PAINEL_PESOS!$F$30="OK - 100%")),"", (B1702*PAINEL_PESOS!$B$7+C1702*PAINEL_PESOS!$B$8+D1702*PAINEL_PESOS!$B$9+E1702*PAINEL_PESOS!$B$10)*F1702)</f>
        <v/>
      </c>
      <c r="I1702" s="71">
        <f>IF(H1702="","",H1702-G1702)</f>
        <v/>
      </c>
      <c r="J1702" s="71">
        <f>IF(I1702="","",ABS(I1702))</f>
        <v/>
      </c>
      <c r="K1702" t="n">
        <v>0.701962220889589</v>
      </c>
      <c r="L1702" t="n">
        <v>0.3907701274546968</v>
      </c>
      <c r="M1702" t="n">
        <v>0.8123102460610517</v>
      </c>
      <c r="N1702" t="n">
        <v>0.9994104518295758</v>
      </c>
      <c r="O1702" t="n">
        <v>0.4260132813844613</v>
      </c>
      <c r="P1702" t="n">
        <v>0.9994607108340098</v>
      </c>
      <c r="Q1702" t="n">
        <v>0.9906061277809303</v>
      </c>
      <c r="R1702" t="n">
        <v>0.5187082965299216</v>
      </c>
      <c r="S1702" t="n">
        <v>0.8981654754192827</v>
      </c>
      <c r="T1702" t="n">
        <v>0.3189518048812802</v>
      </c>
      <c r="U1702" t="n">
        <v>0.8464430356702414</v>
      </c>
    </row>
    <row r="1703">
      <c r="A1703" t="inlineStr">
        <is>
          <t>1350366</t>
        </is>
      </c>
      <c r="B1703" s="70">
        <f>SUMPRODUCT(K1703:N1703,PAINEL_PESOS!$C$16:$C$19)</f>
        <v/>
      </c>
      <c r="C1703" s="70">
        <f>SUMPRODUCT(O1703:Q1703,PAINEL_PESOS!$C$21:$C$23)</f>
        <v/>
      </c>
      <c r="D1703" s="70">
        <f>SUMPRODUCT(R1703:S1703,PAINEL_PESOS!$C$25:$C$26)</f>
        <v/>
      </c>
      <c r="E1703" s="70">
        <f>SUMPRODUCT(T1703:U1703,PAINEL_PESOS!$C$28:$C$29)</f>
        <v/>
      </c>
      <c r="F1703" s="70" t="n">
        <v>0.9971394596770813</v>
      </c>
      <c r="G1703" s="70" t="n">
        <v>0.6732081526642339</v>
      </c>
      <c r="H1703" s="71">
        <f>IF(NOT(AND(PAINEL_PESOS!$D$12="OK - 100%",PAINEL_PESOS!$F$20="OK - 100%",PAINEL_PESOS!$F$24="OK - 100%",PAINEL_PESOS!$F$27="OK - 100%",PAINEL_PESOS!$F$30="OK - 100%")),"", (B1703*PAINEL_PESOS!$B$7+C1703*PAINEL_PESOS!$B$8+D1703*PAINEL_PESOS!$B$9+E1703*PAINEL_PESOS!$B$10)*F1703)</f>
        <v/>
      </c>
      <c r="I1703" s="71">
        <f>IF(H1703="","",H1703-G1703)</f>
        <v/>
      </c>
      <c r="J1703" s="71">
        <f>IF(I1703="","",ABS(I1703))</f>
        <v/>
      </c>
      <c r="K1703" t="n">
        <v>0.2000254137426414</v>
      </c>
      <c r="L1703" t="n">
        <v>3.176680262799838e-05</v>
      </c>
      <c r="M1703" t="n">
        <v>0.9999957457902847</v>
      </c>
      <c r="N1703" t="n">
        <v>0.9995472571215639</v>
      </c>
      <c r="O1703" t="n">
        <v>0.3478331049193752</v>
      </c>
      <c r="P1703" t="n">
        <v>0.9999770410461749</v>
      </c>
      <c r="Q1703" t="n">
        <v>0.9864452032216176</v>
      </c>
      <c r="R1703" t="n">
        <v>0.6705749839664609</v>
      </c>
      <c r="S1703" t="n">
        <v>0.8419960039769103</v>
      </c>
      <c r="T1703" t="n">
        <v>0.3371992730273163</v>
      </c>
      <c r="U1703" t="n">
        <v>0.8953747440119568</v>
      </c>
    </row>
    <row r="1704">
      <c r="A1704" t="inlineStr">
        <is>
          <t>1350306</t>
        </is>
      </c>
      <c r="B1704" s="70">
        <f>SUMPRODUCT(K1704:N1704,PAINEL_PESOS!$C$16:$C$19)</f>
        <v/>
      </c>
      <c r="C1704" s="70">
        <f>SUMPRODUCT(O1704:Q1704,PAINEL_PESOS!$C$21:$C$23)</f>
        <v/>
      </c>
      <c r="D1704" s="70">
        <f>SUMPRODUCT(R1704:S1704,PAINEL_PESOS!$C$25:$C$26)</f>
        <v/>
      </c>
      <c r="E1704" s="70">
        <f>SUMPRODUCT(T1704:U1704,PAINEL_PESOS!$C$28:$C$29)</f>
        <v/>
      </c>
      <c r="F1704" s="70" t="n">
        <v>0.9870711178550052</v>
      </c>
      <c r="G1704" s="70" t="n">
        <v>0.684539057087014</v>
      </c>
      <c r="H1704" s="71">
        <f>IF(NOT(AND(PAINEL_PESOS!$D$12="OK - 100%",PAINEL_PESOS!$F$20="OK - 100%",PAINEL_PESOS!$F$24="OK - 100%",PAINEL_PESOS!$F$27="OK - 100%",PAINEL_PESOS!$F$30="OK - 100%")),"", (B1704*PAINEL_PESOS!$B$7+C1704*PAINEL_PESOS!$B$8+D1704*PAINEL_PESOS!$B$9+E1704*PAINEL_PESOS!$B$10)*F1704)</f>
        <v/>
      </c>
      <c r="I1704" s="71">
        <f>IF(H1704="","",H1704-G1704)</f>
        <v/>
      </c>
      <c r="J1704" s="71">
        <f>IF(I1704="","",ABS(I1704))</f>
        <v/>
      </c>
      <c r="K1704" t="n">
        <v>0.9085447849632817</v>
      </c>
      <c r="L1704" t="n">
        <v>0.7713620235569103</v>
      </c>
      <c r="M1704" t="n">
        <v>0.6549493932983599</v>
      </c>
      <c r="N1704" t="n">
        <v>0.9997173320308741</v>
      </c>
      <c r="O1704" t="n">
        <v>0.398492425043206</v>
      </c>
      <c r="P1704" t="n">
        <v>0.9999598071885599</v>
      </c>
      <c r="Q1704" t="n">
        <v>0.9377356100800978</v>
      </c>
      <c r="R1704" t="n">
        <v>0.4595378396542567</v>
      </c>
      <c r="S1704" t="n">
        <v>0.7540209120574848</v>
      </c>
      <c r="T1704" t="n">
        <v>0.2383311678936859</v>
      </c>
      <c r="U1704" t="n">
        <v>0.8714071955132641</v>
      </c>
    </row>
    <row r="1705">
      <c r="A1705" t="inlineStr">
        <is>
          <t>1350374</t>
        </is>
      </c>
      <c r="B1705" s="70">
        <f>SUMPRODUCT(K1705:N1705,PAINEL_PESOS!$C$16:$C$19)</f>
        <v/>
      </c>
      <c r="C1705" s="70">
        <f>SUMPRODUCT(O1705:Q1705,PAINEL_PESOS!$C$21:$C$23)</f>
        <v/>
      </c>
      <c r="D1705" s="70">
        <f>SUMPRODUCT(R1705:S1705,PAINEL_PESOS!$C$25:$C$26)</f>
        <v/>
      </c>
      <c r="E1705" s="70">
        <f>SUMPRODUCT(T1705:U1705,PAINEL_PESOS!$C$28:$C$29)</f>
        <v/>
      </c>
      <c r="F1705" s="70" t="n">
        <v>0.9900865228529092</v>
      </c>
      <c r="G1705" s="70" t="n">
        <v>0.6871247820096801</v>
      </c>
      <c r="H1705" s="71">
        <f>IF(NOT(AND(PAINEL_PESOS!$D$12="OK - 100%",PAINEL_PESOS!$F$20="OK - 100%",PAINEL_PESOS!$F$24="OK - 100%",PAINEL_PESOS!$F$27="OK - 100%",PAINEL_PESOS!$F$30="OK - 100%")),"", (B1705*PAINEL_PESOS!$B$7+C1705*PAINEL_PESOS!$B$8+D1705*PAINEL_PESOS!$B$9+E1705*PAINEL_PESOS!$B$10)*F1705)</f>
        <v/>
      </c>
      <c r="I1705" s="71">
        <f>IF(H1705="","",H1705-G1705)</f>
        <v/>
      </c>
      <c r="J1705" s="71">
        <f>IF(I1705="","",ABS(I1705))</f>
        <v/>
      </c>
      <c r="K1705" t="n">
        <v>1</v>
      </c>
      <c r="L1705" t="n">
        <v>0.0004597256491727943</v>
      </c>
      <c r="M1705" t="n">
        <v>0.8556031701345949</v>
      </c>
      <c r="N1705" t="n">
        <v>0.9972972762524367</v>
      </c>
      <c r="O1705" t="n">
        <v>0.632647028649439</v>
      </c>
      <c r="P1705" t="n">
        <v>0.9983562035416769</v>
      </c>
      <c r="Q1705" t="n">
        <v>0.953855172236161</v>
      </c>
      <c r="R1705" t="n">
        <v>0.2318084435332928</v>
      </c>
      <c r="S1705" t="n">
        <v>0.8399818309304844</v>
      </c>
      <c r="T1705" t="n">
        <v>0.5032858801837669</v>
      </c>
      <c r="U1705" t="n">
        <v>0.82704308354211</v>
      </c>
    </row>
    <row r="1706">
      <c r="A1706" t="inlineStr">
        <is>
          <t>1350375</t>
        </is>
      </c>
      <c r="B1706" s="70">
        <f>SUMPRODUCT(K1706:N1706,PAINEL_PESOS!$C$16:$C$19)</f>
        <v/>
      </c>
      <c r="C1706" s="70">
        <f>SUMPRODUCT(O1706:Q1706,PAINEL_PESOS!$C$21:$C$23)</f>
        <v/>
      </c>
      <c r="D1706" s="70">
        <f>SUMPRODUCT(R1706:S1706,PAINEL_PESOS!$C$25:$C$26)</f>
        <v/>
      </c>
      <c r="E1706" s="70">
        <f>SUMPRODUCT(T1706:U1706,PAINEL_PESOS!$C$28:$C$29)</f>
        <v/>
      </c>
      <c r="F1706" s="70" t="n">
        <v>0.9902787492328449</v>
      </c>
      <c r="G1706" s="70" t="n">
        <v>0.6694990098539627</v>
      </c>
      <c r="H1706" s="71">
        <f>IF(NOT(AND(PAINEL_PESOS!$D$12="OK - 100%",PAINEL_PESOS!$F$20="OK - 100%",PAINEL_PESOS!$F$24="OK - 100%",PAINEL_PESOS!$F$27="OK - 100%",PAINEL_PESOS!$F$30="OK - 100%")),"", (B1706*PAINEL_PESOS!$B$7+C1706*PAINEL_PESOS!$B$8+D1706*PAINEL_PESOS!$B$9+E1706*PAINEL_PESOS!$B$10)*F1706)</f>
        <v/>
      </c>
      <c r="I1706" s="71">
        <f>IF(H1706="","",H1706-G1706)</f>
        <v/>
      </c>
      <c r="J1706" s="71">
        <f>IF(I1706="","",ABS(I1706))</f>
        <v/>
      </c>
      <c r="K1706" t="n">
        <v>1</v>
      </c>
      <c r="L1706" t="n">
        <v>0</v>
      </c>
      <c r="M1706" t="n">
        <v>0.8555983514447781</v>
      </c>
      <c r="N1706" t="n">
        <v>0.9973510068013587</v>
      </c>
      <c r="O1706" t="n">
        <v>0.6326995577360892</v>
      </c>
      <c r="P1706" t="n">
        <v>0.9983887908874066</v>
      </c>
      <c r="Q1706" t="n">
        <v>0.9547514428214561</v>
      </c>
      <c r="R1706" t="n">
        <v>0.09252906977992986</v>
      </c>
      <c r="S1706" t="n">
        <v>0.839968151911312</v>
      </c>
      <c r="T1706" t="n">
        <v>0.5006942294469923</v>
      </c>
      <c r="U1706" t="n">
        <v>0.8250108209499956</v>
      </c>
    </row>
    <row r="1707">
      <c r="A1707" t="inlineStr">
        <is>
          <t>1350307</t>
        </is>
      </c>
      <c r="B1707" s="70">
        <f>SUMPRODUCT(K1707:N1707,PAINEL_PESOS!$C$16:$C$19)</f>
        <v/>
      </c>
      <c r="C1707" s="70">
        <f>SUMPRODUCT(O1707:Q1707,PAINEL_PESOS!$C$21:$C$23)</f>
        <v/>
      </c>
      <c r="D1707" s="70">
        <f>SUMPRODUCT(R1707:S1707,PAINEL_PESOS!$C$25:$C$26)</f>
        <v/>
      </c>
      <c r="E1707" s="70">
        <f>SUMPRODUCT(T1707:U1707,PAINEL_PESOS!$C$28:$C$29)</f>
        <v/>
      </c>
      <c r="F1707" s="70" t="n">
        <v>0.9989593275033819</v>
      </c>
      <c r="G1707" s="70" t="n">
        <v>0.6005159532109661</v>
      </c>
      <c r="H1707" s="71">
        <f>IF(NOT(AND(PAINEL_PESOS!$D$12="OK - 100%",PAINEL_PESOS!$F$20="OK - 100%",PAINEL_PESOS!$F$24="OK - 100%",PAINEL_PESOS!$F$27="OK - 100%",PAINEL_PESOS!$F$30="OK - 100%")),"", (B1707*PAINEL_PESOS!$B$7+C1707*PAINEL_PESOS!$B$8+D1707*PAINEL_PESOS!$B$9+E1707*PAINEL_PESOS!$B$10)*F1707)</f>
        <v/>
      </c>
      <c r="I1707" s="71">
        <f>IF(H1707="","",H1707-G1707)</f>
        <v/>
      </c>
      <c r="J1707" s="71">
        <f>IF(I1707="","",ABS(I1707))</f>
        <v/>
      </c>
      <c r="K1707" t="n">
        <v>0.6003924402568511</v>
      </c>
      <c r="L1707" t="n">
        <v>0.0009811162434389948</v>
      </c>
      <c r="M1707" t="n">
        <v>0.5078836053215383</v>
      </c>
      <c r="N1707" t="n">
        <v>0.9996953105759847</v>
      </c>
      <c r="O1707" t="n">
        <v>0.4668957072387381</v>
      </c>
      <c r="P1707" t="n">
        <v>0.99999852312035</v>
      </c>
      <c r="Q1707" t="n">
        <v>0.9951446115353855</v>
      </c>
      <c r="R1707" t="n">
        <v>0.2373273129304862</v>
      </c>
      <c r="S1707" t="n">
        <v>0.8051500397309448</v>
      </c>
      <c r="T1707" t="n">
        <v>0.2447256353227752</v>
      </c>
      <c r="U1707" t="n">
        <v>0.8260939053519766</v>
      </c>
    </row>
    <row r="1708">
      <c r="A1708" t="inlineStr">
        <is>
          <t>1350308</t>
        </is>
      </c>
      <c r="B1708" s="70">
        <f>SUMPRODUCT(K1708:N1708,PAINEL_PESOS!$C$16:$C$19)</f>
        <v/>
      </c>
      <c r="C1708" s="70">
        <f>SUMPRODUCT(O1708:Q1708,PAINEL_PESOS!$C$21:$C$23)</f>
        <v/>
      </c>
      <c r="D1708" s="70">
        <f>SUMPRODUCT(R1708:S1708,PAINEL_PESOS!$C$25:$C$26)</f>
        <v/>
      </c>
      <c r="E1708" s="70">
        <f>SUMPRODUCT(T1708:U1708,PAINEL_PESOS!$C$28:$C$29)</f>
        <v/>
      </c>
      <c r="F1708" s="70" t="n">
        <v>0.9958020275273659</v>
      </c>
      <c r="G1708" s="70" t="n">
        <v>0.6619791391669121</v>
      </c>
      <c r="H1708" s="71">
        <f>IF(NOT(AND(PAINEL_PESOS!$D$12="OK - 100%",PAINEL_PESOS!$F$20="OK - 100%",PAINEL_PESOS!$F$24="OK - 100%",PAINEL_PESOS!$F$27="OK - 100%",PAINEL_PESOS!$F$30="OK - 100%")),"", (B1708*PAINEL_PESOS!$B$7+C1708*PAINEL_PESOS!$B$8+D1708*PAINEL_PESOS!$B$9+E1708*PAINEL_PESOS!$B$10)*F1708)</f>
        <v/>
      </c>
      <c r="I1708" s="71">
        <f>IF(H1708="","",H1708-G1708)</f>
        <v/>
      </c>
      <c r="J1708" s="71">
        <f>IF(I1708="","",ABS(I1708))</f>
        <v/>
      </c>
      <c r="K1708" t="n">
        <v>0.8061694651225035</v>
      </c>
      <c r="L1708" t="n">
        <v>0.5154236545596624</v>
      </c>
      <c r="M1708" t="n">
        <v>0.5325821433811738</v>
      </c>
      <c r="N1708" t="n">
        <v>0.9997114886008504</v>
      </c>
      <c r="O1708" t="n">
        <v>0.4223326163022028</v>
      </c>
      <c r="P1708" t="n">
        <v>0.999975654827571</v>
      </c>
      <c r="Q1708" t="n">
        <v>0.9798989594632808</v>
      </c>
      <c r="R1708" t="n">
        <v>0.4019569895357033</v>
      </c>
      <c r="S1708" t="n">
        <v>0.8055697631958147</v>
      </c>
      <c r="T1708" t="n">
        <v>0.2674425631711415</v>
      </c>
      <c r="U1708" t="n">
        <v>0.8147744179326782</v>
      </c>
    </row>
    <row r="1709">
      <c r="A1709" t="inlineStr">
        <is>
          <t>1350560</t>
        </is>
      </c>
      <c r="B1709" s="70">
        <f>SUMPRODUCT(K1709:N1709,PAINEL_PESOS!$C$16:$C$19)</f>
        <v/>
      </c>
      <c r="C1709" s="70">
        <f>SUMPRODUCT(O1709:Q1709,PAINEL_PESOS!$C$21:$C$23)</f>
        <v/>
      </c>
      <c r="D1709" s="70">
        <f>SUMPRODUCT(R1709:S1709,PAINEL_PESOS!$C$25:$C$26)</f>
        <v/>
      </c>
      <c r="E1709" s="70">
        <f>SUMPRODUCT(T1709:U1709,PAINEL_PESOS!$C$28:$C$29)</f>
        <v/>
      </c>
      <c r="F1709" s="70" t="n">
        <v>0.9408098882250572</v>
      </c>
      <c r="G1709" s="70" t="n">
        <v>0.568455551577765</v>
      </c>
      <c r="H1709" s="71">
        <f>IF(NOT(AND(PAINEL_PESOS!$D$12="OK - 100%",PAINEL_PESOS!$F$20="OK - 100%",PAINEL_PESOS!$F$24="OK - 100%",PAINEL_PESOS!$F$27="OK - 100%",PAINEL_PESOS!$F$30="OK - 100%")),"", (B1709*PAINEL_PESOS!$B$7+C1709*PAINEL_PESOS!$B$8+D1709*PAINEL_PESOS!$B$9+E1709*PAINEL_PESOS!$B$10)*F1709)</f>
        <v/>
      </c>
      <c r="I1709" s="71">
        <f>IF(H1709="","",H1709-G1709)</f>
        <v/>
      </c>
      <c r="J1709" s="71">
        <f>IF(I1709="","",ABS(I1709))</f>
        <v/>
      </c>
      <c r="K1709" t="n">
        <v>0.2</v>
      </c>
      <c r="L1709" t="n">
        <v>0</v>
      </c>
      <c r="M1709" t="n">
        <v>1</v>
      </c>
      <c r="N1709" t="n">
        <v>0.8890629748525357</v>
      </c>
      <c r="O1709" t="n">
        <v>0.273216043928159</v>
      </c>
      <c r="P1709" t="n">
        <v>0.9993914164595096</v>
      </c>
      <c r="Q1709" t="n">
        <v>0.7575779368373626</v>
      </c>
      <c r="R1709" t="n">
        <v>0.5167724405554421</v>
      </c>
      <c r="S1709" t="n">
        <v>0.5517114106897996</v>
      </c>
      <c r="T1709" t="n">
        <v>0.541188730281573</v>
      </c>
      <c r="U1709" t="n">
        <v>0.8260939053519766</v>
      </c>
    </row>
    <row r="1710">
      <c r="A1710" t="inlineStr">
        <is>
          <t>1350568</t>
        </is>
      </c>
      <c r="B1710" s="70">
        <f>SUMPRODUCT(K1710:N1710,PAINEL_PESOS!$C$16:$C$19)</f>
        <v/>
      </c>
      <c r="C1710" s="70">
        <f>SUMPRODUCT(O1710:Q1710,PAINEL_PESOS!$C$21:$C$23)</f>
        <v/>
      </c>
      <c r="D1710" s="70">
        <f>SUMPRODUCT(R1710:S1710,PAINEL_PESOS!$C$25:$C$26)</f>
        <v/>
      </c>
      <c r="E1710" s="70">
        <f>SUMPRODUCT(T1710:U1710,PAINEL_PESOS!$C$28:$C$29)</f>
        <v/>
      </c>
      <c r="F1710" s="70" t="n">
        <v>0.9937901931807445</v>
      </c>
      <c r="G1710" s="70" t="n">
        <v>0.5930764798635484</v>
      </c>
      <c r="H1710" s="71">
        <f>IF(NOT(AND(PAINEL_PESOS!$D$12="OK - 100%",PAINEL_PESOS!$F$20="OK - 100%",PAINEL_PESOS!$F$24="OK - 100%",PAINEL_PESOS!$F$27="OK - 100%",PAINEL_PESOS!$F$30="OK - 100%")),"", (B1710*PAINEL_PESOS!$B$7+C1710*PAINEL_PESOS!$B$8+D1710*PAINEL_PESOS!$B$9+E1710*PAINEL_PESOS!$B$10)*F1710)</f>
        <v/>
      </c>
      <c r="I1710" s="71">
        <f>IF(H1710="","",H1710-G1710)</f>
        <v/>
      </c>
      <c r="J1710" s="71">
        <f>IF(I1710="","",ABS(I1710))</f>
        <v/>
      </c>
      <c r="K1710" t="n">
        <v>0.2070963437540966</v>
      </c>
      <c r="L1710" t="n">
        <v>0.320057152060633</v>
      </c>
      <c r="M1710" t="n">
        <v>0.3596208604517684</v>
      </c>
      <c r="N1710" t="n">
        <v>0.9734638563997117</v>
      </c>
      <c r="O1710" t="n">
        <v>0.3029494459017241</v>
      </c>
      <c r="P1710" t="n">
        <v>0.99994670809605</v>
      </c>
      <c r="Q1710" t="n">
        <v>0.984487455986614</v>
      </c>
      <c r="R1710" t="n">
        <v>0.6200567467722231</v>
      </c>
      <c r="S1710" t="n">
        <v>0.4788020670347997</v>
      </c>
      <c r="T1710" t="n">
        <v>0.5469936534536788</v>
      </c>
      <c r="U1710" t="n">
        <v>0.6733650851595957</v>
      </c>
    </row>
    <row r="1711">
      <c r="A1711" t="inlineStr">
        <is>
          <t>1350569</t>
        </is>
      </c>
      <c r="B1711" s="70">
        <f>SUMPRODUCT(K1711:N1711,PAINEL_PESOS!$C$16:$C$19)</f>
        <v/>
      </c>
      <c r="C1711" s="70">
        <f>SUMPRODUCT(O1711:Q1711,PAINEL_PESOS!$C$21:$C$23)</f>
        <v/>
      </c>
      <c r="D1711" s="70">
        <f>SUMPRODUCT(R1711:S1711,PAINEL_PESOS!$C$25:$C$26)</f>
        <v/>
      </c>
      <c r="E1711" s="70">
        <f>SUMPRODUCT(T1711:U1711,PAINEL_PESOS!$C$28:$C$29)</f>
        <v/>
      </c>
      <c r="F1711" s="70" t="n">
        <v>0.9950255737027707</v>
      </c>
      <c r="G1711" s="70" t="n">
        <v>0.5776531887728804</v>
      </c>
      <c r="H1711" s="71">
        <f>IF(NOT(AND(PAINEL_PESOS!$D$12="OK - 100%",PAINEL_PESOS!$F$20="OK - 100%",PAINEL_PESOS!$F$24="OK - 100%",PAINEL_PESOS!$F$27="OK - 100%",PAINEL_PESOS!$F$30="OK - 100%")),"", (B1711*PAINEL_PESOS!$B$7+C1711*PAINEL_PESOS!$B$8+D1711*PAINEL_PESOS!$B$9+E1711*PAINEL_PESOS!$B$10)*F1711)</f>
        <v/>
      </c>
      <c r="I1711" s="71">
        <f>IF(H1711="","",H1711-G1711)</f>
        <v/>
      </c>
      <c r="J1711" s="71">
        <f>IF(I1711="","",ABS(I1711))</f>
        <v/>
      </c>
      <c r="K1711" t="n">
        <v>0.2535713207054244</v>
      </c>
      <c r="L1711" t="n">
        <v>0.2751089549770054</v>
      </c>
      <c r="M1711" t="n">
        <v>0.4119471953130726</v>
      </c>
      <c r="N1711" t="n">
        <v>0.9805682142531166</v>
      </c>
      <c r="O1711" t="n">
        <v>0.411289065180668</v>
      </c>
      <c r="P1711" t="n">
        <v>0.9927615995379876</v>
      </c>
      <c r="Q1711" t="n">
        <v>0.9879340419878122</v>
      </c>
      <c r="R1711" t="n">
        <v>0.3475514996007256</v>
      </c>
      <c r="S1711" t="n">
        <v>0.4789785347375815</v>
      </c>
      <c r="T1711" t="n">
        <v>0.5765213559419609</v>
      </c>
      <c r="U1711" t="n">
        <v>0.6860226753643089</v>
      </c>
    </row>
    <row r="1712">
      <c r="A1712" t="inlineStr">
        <is>
          <t>1350570</t>
        </is>
      </c>
      <c r="B1712" s="70">
        <f>SUMPRODUCT(K1712:N1712,PAINEL_PESOS!$C$16:$C$19)</f>
        <v/>
      </c>
      <c r="C1712" s="70">
        <f>SUMPRODUCT(O1712:Q1712,PAINEL_PESOS!$C$21:$C$23)</f>
        <v/>
      </c>
      <c r="D1712" s="70">
        <f>SUMPRODUCT(R1712:S1712,PAINEL_PESOS!$C$25:$C$26)</f>
        <v/>
      </c>
      <c r="E1712" s="70">
        <f>SUMPRODUCT(T1712:U1712,PAINEL_PESOS!$C$28:$C$29)</f>
        <v/>
      </c>
      <c r="F1712" s="70" t="n">
        <v>0.9183742873087972</v>
      </c>
      <c r="G1712" s="70" t="n">
        <v>0.4772767156934145</v>
      </c>
      <c r="H1712" s="71">
        <f>IF(NOT(AND(PAINEL_PESOS!$D$12="OK - 100%",PAINEL_PESOS!$F$20="OK - 100%",PAINEL_PESOS!$F$24="OK - 100%",PAINEL_PESOS!$F$27="OK - 100%",PAINEL_PESOS!$F$30="OK - 100%")),"", (B1712*PAINEL_PESOS!$B$7+C1712*PAINEL_PESOS!$B$8+D1712*PAINEL_PESOS!$B$9+E1712*PAINEL_PESOS!$B$10)*F1712)</f>
        <v/>
      </c>
      <c r="I1712" s="71">
        <f>IF(H1712="","",H1712-G1712)</f>
        <v/>
      </c>
      <c r="J1712" s="71">
        <f>IF(I1712="","",ABS(I1712))</f>
        <v/>
      </c>
      <c r="K1712" t="n">
        <v>0.2024153578687918</v>
      </c>
      <c r="L1712" t="n">
        <v>0.004025599937745286</v>
      </c>
      <c r="M1712" t="n">
        <v>0.9966365209398574</v>
      </c>
      <c r="N1712" t="n">
        <v>0.9329446003857045</v>
      </c>
      <c r="O1712" t="n">
        <v>0.24701035340991</v>
      </c>
      <c r="P1712" t="n">
        <v>0.999218078089075</v>
      </c>
      <c r="Q1712" t="n">
        <v>0.6273579995990909</v>
      </c>
      <c r="R1712" t="n">
        <v>0.09395917533352094</v>
      </c>
      <c r="S1712" t="n">
        <v>0.5520584409296756</v>
      </c>
      <c r="T1712" t="n">
        <v>0.5018195513368789</v>
      </c>
      <c r="U1712" t="n">
        <v>0.6926732532150435</v>
      </c>
    </row>
    <row r="1713">
      <c r="A1713" t="inlineStr">
        <is>
          <t>1350309</t>
        </is>
      </c>
      <c r="B1713" s="70">
        <f>SUMPRODUCT(K1713:N1713,PAINEL_PESOS!$C$16:$C$19)</f>
        <v/>
      </c>
      <c r="C1713" s="70">
        <f>SUMPRODUCT(O1713:Q1713,PAINEL_PESOS!$C$21:$C$23)</f>
        <v/>
      </c>
      <c r="D1713" s="70">
        <f>SUMPRODUCT(R1713:S1713,PAINEL_PESOS!$C$25:$C$26)</f>
        <v/>
      </c>
      <c r="E1713" s="70">
        <f>SUMPRODUCT(T1713:U1713,PAINEL_PESOS!$C$28:$C$29)</f>
        <v/>
      </c>
      <c r="F1713" s="70" t="n">
        <v>0.9989577049173723</v>
      </c>
      <c r="G1713" s="70" t="n">
        <v>0.6044037233035777</v>
      </c>
      <c r="H1713" s="71">
        <f>IF(NOT(AND(PAINEL_PESOS!$D$12="OK - 100%",PAINEL_PESOS!$F$20="OK - 100%",PAINEL_PESOS!$F$24="OK - 100%",PAINEL_PESOS!$F$27="OK - 100%",PAINEL_PESOS!$F$30="OK - 100%")),"", (B1713*PAINEL_PESOS!$B$7+C1713*PAINEL_PESOS!$B$8+D1713*PAINEL_PESOS!$B$9+E1713*PAINEL_PESOS!$B$10)*F1713)</f>
        <v/>
      </c>
      <c r="I1713" s="71">
        <f>IF(H1713="","",H1713-G1713)</f>
        <v/>
      </c>
      <c r="J1713" s="71">
        <f>IF(I1713="","",ABS(I1713))</f>
        <v/>
      </c>
      <c r="K1713" t="n">
        <v>0.601046469037486</v>
      </c>
      <c r="L1713" t="n">
        <v>0.002616183330188418</v>
      </c>
      <c r="M1713" t="n">
        <v>0.5077208148635544</v>
      </c>
      <c r="N1713" t="n">
        <v>0.9996935175920448</v>
      </c>
      <c r="O1713" t="n">
        <v>0.4667686424817552</v>
      </c>
      <c r="P1713" t="n">
        <v>0.9999984431011866</v>
      </c>
      <c r="Q1713" t="n">
        <v>0.9951378124011153</v>
      </c>
      <c r="R1713" t="n">
        <v>0.2124945393243488</v>
      </c>
      <c r="S1713" t="n">
        <v>0.8549313319648659</v>
      </c>
      <c r="T1713" t="n">
        <v>0.2568299199070547</v>
      </c>
      <c r="U1713" t="n">
        <v>0.8192105654341796</v>
      </c>
    </row>
    <row r="1714">
      <c r="A1714" t="inlineStr">
        <is>
          <t>1350312</t>
        </is>
      </c>
      <c r="B1714" s="70">
        <f>SUMPRODUCT(K1714:N1714,PAINEL_PESOS!$C$16:$C$19)</f>
        <v/>
      </c>
      <c r="C1714" s="70">
        <f>SUMPRODUCT(O1714:Q1714,PAINEL_PESOS!$C$21:$C$23)</f>
        <v/>
      </c>
      <c r="D1714" s="70">
        <f>SUMPRODUCT(R1714:S1714,PAINEL_PESOS!$C$25:$C$26)</f>
        <v/>
      </c>
      <c r="E1714" s="70">
        <f>SUMPRODUCT(T1714:U1714,PAINEL_PESOS!$C$28:$C$29)</f>
        <v/>
      </c>
      <c r="F1714" s="70" t="n">
        <v>0.9998239147323393</v>
      </c>
      <c r="G1714" s="70" t="n">
        <v>0.5710870296075895</v>
      </c>
      <c r="H1714" s="71">
        <f>IF(NOT(AND(PAINEL_PESOS!$D$12="OK - 100%",PAINEL_PESOS!$F$20="OK - 100%",PAINEL_PESOS!$F$24="OK - 100%",PAINEL_PESOS!$F$27="OK - 100%",PAINEL_PESOS!$F$30="OK - 100%")),"", (B1714*PAINEL_PESOS!$B$7+C1714*PAINEL_PESOS!$B$8+D1714*PAINEL_PESOS!$B$9+E1714*PAINEL_PESOS!$B$10)*F1714)</f>
        <v/>
      </c>
      <c r="I1714" s="71">
        <f>IF(H1714="","",H1714-G1714)</f>
        <v/>
      </c>
      <c r="J1714" s="71">
        <f>IF(I1714="","",ABS(I1714))</f>
        <v/>
      </c>
      <c r="K1714" t="n">
        <v>0.2</v>
      </c>
      <c r="L1714" t="n">
        <v>0</v>
      </c>
      <c r="M1714" t="n">
        <v>1</v>
      </c>
      <c r="N1714" t="n">
        <v>0.9998376657297476</v>
      </c>
      <c r="O1714" t="n">
        <v>0.01928835409885066</v>
      </c>
      <c r="P1714" t="n">
        <v>1</v>
      </c>
      <c r="Q1714" t="n">
        <v>0.9992403131963737</v>
      </c>
      <c r="R1714" t="n">
        <v>0.1525981082047649</v>
      </c>
      <c r="S1714" t="n">
        <v>0.8600253695040472</v>
      </c>
      <c r="T1714" t="n">
        <v>0.2851788645200077</v>
      </c>
      <c r="U1714" t="n">
        <v>0.8260939053519766</v>
      </c>
    </row>
    <row r="1715">
      <c r="A1715" t="inlineStr">
        <is>
          <t>1350313</t>
        </is>
      </c>
      <c r="B1715" s="70">
        <f>SUMPRODUCT(K1715:N1715,PAINEL_PESOS!$C$16:$C$19)</f>
        <v/>
      </c>
      <c r="C1715" s="70">
        <f>SUMPRODUCT(O1715:Q1715,PAINEL_PESOS!$C$21:$C$23)</f>
        <v/>
      </c>
      <c r="D1715" s="70">
        <f>SUMPRODUCT(R1715:S1715,PAINEL_PESOS!$C$25:$C$26)</f>
        <v/>
      </c>
      <c r="E1715" s="70">
        <f>SUMPRODUCT(T1715:U1715,PAINEL_PESOS!$C$28:$C$29)</f>
        <v/>
      </c>
      <c r="F1715" s="70" t="n">
        <v>0.999649077743783</v>
      </c>
      <c r="G1715" s="70" t="n">
        <v>0.6464670699754573</v>
      </c>
      <c r="H1715" s="71">
        <f>IF(NOT(AND(PAINEL_PESOS!$D$12="OK - 100%",PAINEL_PESOS!$F$20="OK - 100%",PAINEL_PESOS!$F$24="OK - 100%",PAINEL_PESOS!$F$27="OK - 100%",PAINEL_PESOS!$F$30="OK - 100%")),"", (B1715*PAINEL_PESOS!$B$7+C1715*PAINEL_PESOS!$B$8+D1715*PAINEL_PESOS!$B$9+E1715*PAINEL_PESOS!$B$10)*F1715)</f>
        <v/>
      </c>
      <c r="I1715" s="71">
        <f>IF(H1715="","",H1715-G1715)</f>
        <v/>
      </c>
      <c r="J1715" s="71">
        <f>IF(I1715="","",ABS(I1715))</f>
        <v/>
      </c>
      <c r="K1715" t="n">
        <v>0.280514873544983</v>
      </c>
      <c r="L1715" t="n">
        <v>0</v>
      </c>
      <c r="M1715" t="n">
        <v>0.9009052484599783</v>
      </c>
      <c r="N1715" t="n">
        <v>0.9998103403405556</v>
      </c>
      <c r="O1715" t="n">
        <v>0.2761227898140401</v>
      </c>
      <c r="P1715" t="n">
        <v>0.9999997021820203</v>
      </c>
      <c r="Q1715" t="n">
        <v>0.9984113444180773</v>
      </c>
      <c r="R1715" t="n">
        <v>0.6091621710564691</v>
      </c>
      <c r="S1715" t="n">
        <v>0.8573535233502445</v>
      </c>
      <c r="T1715" t="n">
        <v>0.2739713524960463</v>
      </c>
      <c r="U1715" t="n">
        <v>0.8260939053519766</v>
      </c>
    </row>
    <row r="1716">
      <c r="A1716" t="inlineStr">
        <is>
          <t>1350314</t>
        </is>
      </c>
      <c r="B1716" s="70">
        <f>SUMPRODUCT(K1716:N1716,PAINEL_PESOS!$C$16:$C$19)</f>
        <v/>
      </c>
      <c r="C1716" s="70">
        <f>SUMPRODUCT(O1716:Q1716,PAINEL_PESOS!$C$21:$C$23)</f>
        <v/>
      </c>
      <c r="D1716" s="70">
        <f>SUMPRODUCT(R1716:S1716,PAINEL_PESOS!$C$25:$C$26)</f>
        <v/>
      </c>
      <c r="E1716" s="70">
        <f>SUMPRODUCT(T1716:U1716,PAINEL_PESOS!$C$28:$C$29)</f>
        <v/>
      </c>
      <c r="F1716" s="70" t="n">
        <v>0.9995980931076134</v>
      </c>
      <c r="G1716" s="70" t="n">
        <v>0.6235065865579994</v>
      </c>
      <c r="H1716" s="71">
        <f>IF(NOT(AND(PAINEL_PESOS!$D$12="OK - 100%",PAINEL_PESOS!$F$20="OK - 100%",PAINEL_PESOS!$F$24="OK - 100%",PAINEL_PESOS!$F$27="OK - 100%",PAINEL_PESOS!$F$30="OK - 100%")),"", (B1716*PAINEL_PESOS!$B$7+C1716*PAINEL_PESOS!$B$8+D1716*PAINEL_PESOS!$B$9+E1716*PAINEL_PESOS!$B$10)*F1716)</f>
        <v/>
      </c>
      <c r="I1716" s="71">
        <f>IF(H1716="","",H1716-G1716)</f>
        <v/>
      </c>
      <c r="J1716" s="71">
        <f>IF(I1716="","",ABS(I1716))</f>
        <v/>
      </c>
      <c r="K1716" t="n">
        <v>0.2885077525443239</v>
      </c>
      <c r="L1716" t="n">
        <v>0</v>
      </c>
      <c r="M1716" t="n">
        <v>0.8910682643435719</v>
      </c>
      <c r="N1716" t="n">
        <v>0.9998264477963044</v>
      </c>
      <c r="O1716" t="n">
        <v>0.2897155121759478</v>
      </c>
      <c r="P1716" t="n">
        <v>0.9999997214988597</v>
      </c>
      <c r="Q1716" t="n">
        <v>0.9981561840230727</v>
      </c>
      <c r="R1716" t="n">
        <v>0.3676544283483887</v>
      </c>
      <c r="S1716" t="n">
        <v>0.880414732664959</v>
      </c>
      <c r="T1716" t="n">
        <v>0.2862556008084923</v>
      </c>
      <c r="U1716" t="n">
        <v>0.8407846252980224</v>
      </c>
    </row>
    <row r="1717">
      <c r="A1717" t="inlineStr">
        <is>
          <t>1350315</t>
        </is>
      </c>
      <c r="B1717" s="70">
        <f>SUMPRODUCT(K1717:N1717,PAINEL_PESOS!$C$16:$C$19)</f>
        <v/>
      </c>
      <c r="C1717" s="70">
        <f>SUMPRODUCT(O1717:Q1717,PAINEL_PESOS!$C$21:$C$23)</f>
        <v/>
      </c>
      <c r="D1717" s="70">
        <f>SUMPRODUCT(R1717:S1717,PAINEL_PESOS!$C$25:$C$26)</f>
        <v/>
      </c>
      <c r="E1717" s="70">
        <f>SUMPRODUCT(T1717:U1717,PAINEL_PESOS!$C$28:$C$29)</f>
        <v/>
      </c>
      <c r="F1717" s="70" t="n">
        <v>0.9998326722071637</v>
      </c>
      <c r="G1717" s="70" t="n">
        <v>0.6076811702442917</v>
      </c>
      <c r="H1717" s="71">
        <f>IF(NOT(AND(PAINEL_PESOS!$D$12="OK - 100%",PAINEL_PESOS!$F$20="OK - 100%",PAINEL_PESOS!$F$24="OK - 100%",PAINEL_PESOS!$F$27="OK - 100%",PAINEL_PESOS!$F$30="OK - 100%")),"", (B1717*PAINEL_PESOS!$B$7+C1717*PAINEL_PESOS!$B$8+D1717*PAINEL_PESOS!$B$9+E1717*PAINEL_PESOS!$B$10)*F1717)</f>
        <v/>
      </c>
      <c r="I1717" s="71">
        <f>IF(H1717="","",H1717-G1717)</f>
        <v/>
      </c>
      <c r="J1717" s="71">
        <f>IF(I1717="","",ABS(I1717))</f>
        <v/>
      </c>
      <c r="K1717" t="n">
        <v>0.2</v>
      </c>
      <c r="L1717" t="n">
        <v>0</v>
      </c>
      <c r="M1717" t="n">
        <v>1</v>
      </c>
      <c r="N1717" t="n">
        <v>0.9998457437845033</v>
      </c>
      <c r="O1717" t="n">
        <v>0.01928835409885066</v>
      </c>
      <c r="P1717" t="n">
        <v>1</v>
      </c>
      <c r="Q1717" t="n">
        <v>0.9992780981697916</v>
      </c>
      <c r="R1717" t="n">
        <v>0.4545757736869768</v>
      </c>
      <c r="S1717" t="n">
        <v>0.8656756410692146</v>
      </c>
      <c r="T1717" t="n">
        <v>0.2846714870166134</v>
      </c>
      <c r="U1717" t="n">
        <v>0.8117062118384117</v>
      </c>
    </row>
    <row r="1718">
      <c r="A1718" t="inlineStr">
        <is>
          <t>1350316</t>
        </is>
      </c>
      <c r="B1718" s="70">
        <f>SUMPRODUCT(K1718:N1718,PAINEL_PESOS!$C$16:$C$19)</f>
        <v/>
      </c>
      <c r="C1718" s="70">
        <f>SUMPRODUCT(O1718:Q1718,PAINEL_PESOS!$C$21:$C$23)</f>
        <v/>
      </c>
      <c r="D1718" s="70">
        <f>SUMPRODUCT(R1718:S1718,PAINEL_PESOS!$C$25:$C$26)</f>
        <v/>
      </c>
      <c r="E1718" s="70">
        <f>SUMPRODUCT(T1718:U1718,PAINEL_PESOS!$C$28:$C$29)</f>
        <v/>
      </c>
      <c r="F1718" s="70" t="n">
        <v>0.9998579967480897</v>
      </c>
      <c r="G1718" s="70" t="n">
        <v>0.609797396707536</v>
      </c>
      <c r="H1718" s="71">
        <f>IF(NOT(AND(PAINEL_PESOS!$D$12="OK - 100%",PAINEL_PESOS!$F$20="OK - 100%",PAINEL_PESOS!$F$24="OK - 100%",PAINEL_PESOS!$F$27="OK - 100%",PAINEL_PESOS!$F$30="OK - 100%")),"", (B1718*PAINEL_PESOS!$B$7+C1718*PAINEL_PESOS!$B$8+D1718*PAINEL_PESOS!$B$9+E1718*PAINEL_PESOS!$B$10)*F1718)</f>
        <v/>
      </c>
      <c r="I1718" s="71">
        <f>IF(H1718="","",H1718-G1718)</f>
        <v/>
      </c>
      <c r="J1718" s="71">
        <f>IF(I1718="","",ABS(I1718))</f>
        <v/>
      </c>
      <c r="K1718" t="n">
        <v>0.2</v>
      </c>
      <c r="L1718" t="n">
        <v>0</v>
      </c>
      <c r="M1718" t="n">
        <v>1</v>
      </c>
      <c r="N1718" t="n">
        <v>0.9998691009665801</v>
      </c>
      <c r="O1718" t="n">
        <v>0.01928835409885066</v>
      </c>
      <c r="P1718" t="n">
        <v>1</v>
      </c>
      <c r="Q1718" t="n">
        <v>0.9993873618862765</v>
      </c>
      <c r="R1718" t="n">
        <v>0.4268126780365695</v>
      </c>
      <c r="S1718" t="n">
        <v>0.8800383036826334</v>
      </c>
      <c r="T1718" t="n">
        <v>0.3004087695418926</v>
      </c>
      <c r="U1718" t="n">
        <v>0.8260939053519766</v>
      </c>
    </row>
    <row r="1719">
      <c r="A1719" t="inlineStr">
        <is>
          <t>1350317</t>
        </is>
      </c>
      <c r="B1719" s="70">
        <f>SUMPRODUCT(K1719:N1719,PAINEL_PESOS!$C$16:$C$19)</f>
        <v/>
      </c>
      <c r="C1719" s="70">
        <f>SUMPRODUCT(O1719:Q1719,PAINEL_PESOS!$C$21:$C$23)</f>
        <v/>
      </c>
      <c r="D1719" s="70">
        <f>SUMPRODUCT(R1719:S1719,PAINEL_PESOS!$C$25:$C$26)</f>
        <v/>
      </c>
      <c r="E1719" s="70">
        <f>SUMPRODUCT(T1719:U1719,PAINEL_PESOS!$C$28:$C$29)</f>
        <v/>
      </c>
      <c r="F1719" s="70" t="n">
        <v>0.9998653864297672</v>
      </c>
      <c r="G1719" s="70" t="n">
        <v>0.6289669942061638</v>
      </c>
      <c r="H1719" s="71">
        <f>IF(NOT(AND(PAINEL_PESOS!$D$12="OK - 100%",PAINEL_PESOS!$F$20="OK - 100%",PAINEL_PESOS!$F$24="OK - 100%",PAINEL_PESOS!$F$27="OK - 100%",PAINEL_PESOS!$F$30="OK - 100%")),"", (B1719*PAINEL_PESOS!$B$7+C1719*PAINEL_PESOS!$B$8+D1719*PAINEL_PESOS!$B$9+E1719*PAINEL_PESOS!$B$10)*F1719)</f>
        <v/>
      </c>
      <c r="I1719" s="71">
        <f>IF(H1719="","",H1719-G1719)</f>
        <v/>
      </c>
      <c r="J1719" s="71">
        <f>IF(I1719="","",ABS(I1719))</f>
        <v/>
      </c>
      <c r="K1719" t="n">
        <v>0.2</v>
      </c>
      <c r="L1719" t="n">
        <v>0</v>
      </c>
      <c r="M1719" t="n">
        <v>1</v>
      </c>
      <c r="N1719" t="n">
        <v>0.9998759158358902</v>
      </c>
      <c r="O1719" t="n">
        <v>0.01928835409885066</v>
      </c>
      <c r="P1719" t="n">
        <v>1</v>
      </c>
      <c r="Q1719" t="n">
        <v>0.9994192445438851</v>
      </c>
      <c r="R1719" t="n">
        <v>0.5938566145609853</v>
      </c>
      <c r="S1719" t="n">
        <v>0.8820031449886828</v>
      </c>
      <c r="T1719" t="n">
        <v>0.3004087695418926</v>
      </c>
      <c r="U1719" t="n">
        <v>0.8104018320105935</v>
      </c>
    </row>
    <row r="1720">
      <c r="A1720" t="inlineStr">
        <is>
          <t>1350318</t>
        </is>
      </c>
      <c r="B1720" s="70">
        <f>SUMPRODUCT(K1720:N1720,PAINEL_PESOS!$C$16:$C$19)</f>
        <v/>
      </c>
      <c r="C1720" s="70">
        <f>SUMPRODUCT(O1720:Q1720,PAINEL_PESOS!$C$21:$C$23)</f>
        <v/>
      </c>
      <c r="D1720" s="70">
        <f>SUMPRODUCT(R1720:S1720,PAINEL_PESOS!$C$25:$C$26)</f>
        <v/>
      </c>
      <c r="E1720" s="70">
        <f>SUMPRODUCT(T1720:U1720,PAINEL_PESOS!$C$28:$C$29)</f>
        <v/>
      </c>
      <c r="F1720" s="70" t="n">
        <v>0.999863453668378</v>
      </c>
      <c r="G1720" s="70" t="n">
        <v>0.5942703238730479</v>
      </c>
      <c r="H1720" s="71">
        <f>IF(NOT(AND(PAINEL_PESOS!$D$12="OK - 100%",PAINEL_PESOS!$F$20="OK - 100%",PAINEL_PESOS!$F$24="OK - 100%",PAINEL_PESOS!$F$27="OK - 100%",PAINEL_PESOS!$F$30="OK - 100%")),"", (B1720*PAINEL_PESOS!$B$7+C1720*PAINEL_PESOS!$B$8+D1720*PAINEL_PESOS!$B$9+E1720*PAINEL_PESOS!$B$10)*F1720)</f>
        <v/>
      </c>
      <c r="I1720" s="71">
        <f>IF(H1720="","",H1720-G1720)</f>
        <v/>
      </c>
      <c r="J1720" s="71">
        <f>IF(I1720="","",ABS(I1720))</f>
        <v/>
      </c>
      <c r="K1720" t="n">
        <v>0.2</v>
      </c>
      <c r="L1720" t="n">
        <v>0</v>
      </c>
      <c r="M1720" t="n">
        <v>1</v>
      </c>
      <c r="N1720" t="n">
        <v>0.9998741334481291</v>
      </c>
      <c r="O1720" t="n">
        <v>0.01928835409885066</v>
      </c>
      <c r="P1720" t="n">
        <v>1</v>
      </c>
      <c r="Q1720" t="n">
        <v>0.9994109056952466</v>
      </c>
      <c r="R1720" t="n">
        <v>0.2783390977722976</v>
      </c>
      <c r="S1720" t="n">
        <v>0.888724251470696</v>
      </c>
      <c r="T1720" t="n">
        <v>0.3420362684747146</v>
      </c>
      <c r="U1720" t="n">
        <v>0.7999756521279404</v>
      </c>
    </row>
    <row r="1721">
      <c r="A1721" t="inlineStr">
        <is>
          <t>1350319</t>
        </is>
      </c>
      <c r="B1721" s="70">
        <f>SUMPRODUCT(K1721:N1721,PAINEL_PESOS!$C$16:$C$19)</f>
        <v/>
      </c>
      <c r="C1721" s="70">
        <f>SUMPRODUCT(O1721:Q1721,PAINEL_PESOS!$C$21:$C$23)</f>
        <v/>
      </c>
      <c r="D1721" s="70">
        <f>SUMPRODUCT(R1721:S1721,PAINEL_PESOS!$C$25:$C$26)</f>
        <v/>
      </c>
      <c r="E1721" s="70">
        <f>SUMPRODUCT(T1721:U1721,PAINEL_PESOS!$C$28:$C$29)</f>
        <v/>
      </c>
      <c r="F1721" s="70" t="n">
        <v>0.9998698553072261</v>
      </c>
      <c r="G1721" s="70" t="n">
        <v>0.6435086151323918</v>
      </c>
      <c r="H1721" s="71">
        <f>IF(NOT(AND(PAINEL_PESOS!$D$12="OK - 100%",PAINEL_PESOS!$F$20="OK - 100%",PAINEL_PESOS!$F$24="OK - 100%",PAINEL_PESOS!$F$27="OK - 100%",PAINEL_PESOS!$F$30="OK - 100%")),"", (B1721*PAINEL_PESOS!$B$7+C1721*PAINEL_PESOS!$B$8+D1721*PAINEL_PESOS!$B$9+E1721*PAINEL_PESOS!$B$10)*F1721)</f>
        <v/>
      </c>
      <c r="I1721" s="71">
        <f>IF(H1721="","",H1721-G1721)</f>
        <v/>
      </c>
      <c r="J1721" s="71">
        <f>IF(I1721="","",ABS(I1721))</f>
        <v/>
      </c>
      <c r="K1721" t="n">
        <v>0.2</v>
      </c>
      <c r="L1721" t="n">
        <v>0</v>
      </c>
      <c r="M1721" t="n">
        <v>1</v>
      </c>
      <c r="N1721" t="n">
        <v>0.9998800369362099</v>
      </c>
      <c r="O1721" t="n">
        <v>0.01928835409885066</v>
      </c>
      <c r="P1721" t="n">
        <v>1</v>
      </c>
      <c r="Q1721" t="n">
        <v>0.9994385253505276</v>
      </c>
      <c r="R1721" t="n">
        <v>0.6931380126778177</v>
      </c>
      <c r="S1721" t="n">
        <v>0.8875959957253682</v>
      </c>
      <c r="T1721" t="n">
        <v>0.3172216527221476</v>
      </c>
      <c r="U1721" t="n">
        <v>0.8050254028883801</v>
      </c>
    </row>
    <row r="1722">
      <c r="A1722" t="inlineStr">
        <is>
          <t>1350320</t>
        </is>
      </c>
      <c r="B1722" s="70">
        <f>SUMPRODUCT(K1722:N1722,PAINEL_PESOS!$C$16:$C$19)</f>
        <v/>
      </c>
      <c r="C1722" s="70">
        <f>SUMPRODUCT(O1722:Q1722,PAINEL_PESOS!$C$21:$C$23)</f>
        <v/>
      </c>
      <c r="D1722" s="70">
        <f>SUMPRODUCT(R1722:S1722,PAINEL_PESOS!$C$25:$C$26)</f>
        <v/>
      </c>
      <c r="E1722" s="70">
        <f>SUMPRODUCT(T1722:U1722,PAINEL_PESOS!$C$28:$C$29)</f>
        <v/>
      </c>
      <c r="F1722" s="70" t="n">
        <v>0.9997573000807155</v>
      </c>
      <c r="G1722" s="70" t="n">
        <v>0.6690746801653619</v>
      </c>
      <c r="H1722" s="71">
        <f>IF(NOT(AND(PAINEL_PESOS!$D$12="OK - 100%",PAINEL_PESOS!$F$20="OK - 100%",PAINEL_PESOS!$F$24="OK - 100%",PAINEL_PESOS!$F$27="OK - 100%",PAINEL_PESOS!$F$30="OK - 100%")),"", (B1722*PAINEL_PESOS!$B$7+C1722*PAINEL_PESOS!$B$8+D1722*PAINEL_PESOS!$B$9+E1722*PAINEL_PESOS!$B$10)*F1722)</f>
        <v/>
      </c>
      <c r="I1722" s="71">
        <f>IF(H1722="","",H1722-G1722)</f>
        <v/>
      </c>
      <c r="J1722" s="71">
        <f>IF(I1722="","",ABS(I1722))</f>
        <v/>
      </c>
      <c r="K1722" t="n">
        <v>0.8279360605235765</v>
      </c>
      <c r="L1722" t="n">
        <v>0</v>
      </c>
      <c r="M1722" t="n">
        <v>0.8915575927964298</v>
      </c>
      <c r="N1722" t="n">
        <v>0.9998215315262637</v>
      </c>
      <c r="O1722" t="n">
        <v>0.3030822560562072</v>
      </c>
      <c r="P1722" t="n">
        <v>0.9999934950060579</v>
      </c>
      <c r="Q1722" t="n">
        <v>0.9989291135174253</v>
      </c>
      <c r="R1722" t="n">
        <v>0.4038290365019638</v>
      </c>
      <c r="S1722" t="n">
        <v>0.8934743803345938</v>
      </c>
      <c r="T1722" t="n">
        <v>0.3312633584569618</v>
      </c>
      <c r="U1722" t="n">
        <v>0.831002554215346</v>
      </c>
    </row>
    <row r="1723">
      <c r="A1723" t="inlineStr">
        <is>
          <t>1350321</t>
        </is>
      </c>
      <c r="B1723" s="70">
        <f>SUMPRODUCT(K1723:N1723,PAINEL_PESOS!$C$16:$C$19)</f>
        <v/>
      </c>
      <c r="C1723" s="70">
        <f>SUMPRODUCT(O1723:Q1723,PAINEL_PESOS!$C$21:$C$23)</f>
        <v/>
      </c>
      <c r="D1723" s="70">
        <f>SUMPRODUCT(R1723:S1723,PAINEL_PESOS!$C$25:$C$26)</f>
        <v/>
      </c>
      <c r="E1723" s="70">
        <f>SUMPRODUCT(T1723:U1723,PAINEL_PESOS!$C$28:$C$29)</f>
        <v/>
      </c>
      <c r="F1723" s="70" t="n">
        <v>0.9995025805152584</v>
      </c>
      <c r="G1723" s="70" t="n">
        <v>0.6194945183595367</v>
      </c>
      <c r="H1723" s="71">
        <f>IF(NOT(AND(PAINEL_PESOS!$D$12="OK - 100%",PAINEL_PESOS!$F$20="OK - 100%",PAINEL_PESOS!$F$24="OK - 100%",PAINEL_PESOS!$F$27="OK - 100%",PAINEL_PESOS!$F$30="OK - 100%")),"", (B1723*PAINEL_PESOS!$B$7+C1723*PAINEL_PESOS!$B$8+D1723*PAINEL_PESOS!$B$9+E1723*PAINEL_PESOS!$B$10)*F1723)</f>
        <v/>
      </c>
      <c r="I1723" s="71">
        <f>IF(H1723="","",H1723-G1723)</f>
        <v/>
      </c>
      <c r="J1723" s="71">
        <f>IF(I1723="","",ABS(I1723))</f>
        <v/>
      </c>
      <c r="K1723" t="n">
        <v>0.2195865706289773</v>
      </c>
      <c r="L1723" t="n">
        <v>0</v>
      </c>
      <c r="M1723" t="n">
        <v>0.9966174668562646</v>
      </c>
      <c r="N1723" t="n">
        <v>0.9996105088089552</v>
      </c>
      <c r="O1723" t="n">
        <v>0.3111461100338651</v>
      </c>
      <c r="P1723" t="n">
        <v>0.999995492320163</v>
      </c>
      <c r="Q1723" t="n">
        <v>0.9978158472802083</v>
      </c>
      <c r="R1723" t="n">
        <v>0.2842356963684646</v>
      </c>
      <c r="S1723" t="n">
        <v>0.8870999715215867</v>
      </c>
      <c r="T1723" t="n">
        <v>0.2607917946242584</v>
      </c>
      <c r="U1723" t="n">
        <v>0.8790828607884165</v>
      </c>
    </row>
    <row r="1724">
      <c r="A1724" t="inlineStr">
        <is>
          <t>1350702</t>
        </is>
      </c>
      <c r="B1724" s="70">
        <f>SUMPRODUCT(K1724:N1724,PAINEL_PESOS!$C$16:$C$19)</f>
        <v/>
      </c>
      <c r="C1724" s="70">
        <f>SUMPRODUCT(O1724:Q1724,PAINEL_PESOS!$C$21:$C$23)</f>
        <v/>
      </c>
      <c r="D1724" s="70">
        <f>SUMPRODUCT(R1724:S1724,PAINEL_PESOS!$C$25:$C$26)</f>
        <v/>
      </c>
      <c r="E1724" s="70">
        <f>SUMPRODUCT(T1724:U1724,PAINEL_PESOS!$C$28:$C$29)</f>
        <v/>
      </c>
      <c r="F1724" s="70" t="n">
        <v>0.9925852264568217</v>
      </c>
      <c r="G1724" s="70" t="n">
        <v>0.5322125586556061</v>
      </c>
      <c r="H1724" s="71">
        <f>IF(NOT(AND(PAINEL_PESOS!$D$12="OK - 100%",PAINEL_PESOS!$F$20="OK - 100%",PAINEL_PESOS!$F$24="OK - 100%",PAINEL_PESOS!$F$27="OK - 100%",PAINEL_PESOS!$F$30="OK - 100%")),"", (B1724*PAINEL_PESOS!$B$7+C1724*PAINEL_PESOS!$B$8+D1724*PAINEL_PESOS!$B$9+E1724*PAINEL_PESOS!$B$10)*F1724)</f>
        <v/>
      </c>
      <c r="I1724" s="71">
        <f>IF(H1724="","",H1724-G1724)</f>
        <v/>
      </c>
      <c r="J1724" s="71">
        <f>IF(I1724="","",ABS(I1724))</f>
        <v/>
      </c>
      <c r="K1724" t="n">
        <v>0.2</v>
      </c>
      <c r="L1724" t="n">
        <v>0</v>
      </c>
      <c r="M1724" t="n">
        <v>1</v>
      </c>
      <c r="N1724" t="n">
        <v>0.9537658553717265</v>
      </c>
      <c r="O1724" t="n">
        <v>0.2233086765253842</v>
      </c>
      <c r="P1724" t="n">
        <v>0.9997955142525309</v>
      </c>
      <c r="Q1724" t="n">
        <v>0.9896301985098811</v>
      </c>
      <c r="R1724" t="n">
        <v>0.4153760814374629</v>
      </c>
      <c r="S1724" t="n">
        <v>0.4720645877916817</v>
      </c>
      <c r="T1724" t="n">
        <v>0.3991092557393676</v>
      </c>
      <c r="U1724" t="n">
        <v>0.4509170740482177</v>
      </c>
    </row>
    <row r="1725">
      <c r="A1725" t="inlineStr">
        <is>
          <t>1350703</t>
        </is>
      </c>
      <c r="B1725" s="70">
        <f>SUMPRODUCT(K1725:N1725,PAINEL_PESOS!$C$16:$C$19)</f>
        <v/>
      </c>
      <c r="C1725" s="70">
        <f>SUMPRODUCT(O1725:Q1725,PAINEL_PESOS!$C$21:$C$23)</f>
        <v/>
      </c>
      <c r="D1725" s="70">
        <f>SUMPRODUCT(R1725:S1725,PAINEL_PESOS!$C$25:$C$26)</f>
        <v/>
      </c>
      <c r="E1725" s="70">
        <f>SUMPRODUCT(T1725:U1725,PAINEL_PESOS!$C$28:$C$29)</f>
        <v/>
      </c>
      <c r="F1725" s="70" t="n">
        <v>0.9946974609132164</v>
      </c>
      <c r="G1725" s="70" t="n">
        <v>0.529283811606326</v>
      </c>
      <c r="H1725" s="71">
        <f>IF(NOT(AND(PAINEL_PESOS!$D$12="OK - 100%",PAINEL_PESOS!$F$20="OK - 100%",PAINEL_PESOS!$F$24="OK - 100%",PAINEL_PESOS!$F$27="OK - 100%",PAINEL_PESOS!$F$30="OK - 100%")),"", (B1725*PAINEL_PESOS!$B$7+C1725*PAINEL_PESOS!$B$8+D1725*PAINEL_PESOS!$B$9+E1725*PAINEL_PESOS!$B$10)*F1725)</f>
        <v/>
      </c>
      <c r="I1725" s="71">
        <f>IF(H1725="","",H1725-G1725)</f>
        <v/>
      </c>
      <c r="J1725" s="71">
        <f>IF(I1725="","",ABS(I1725))</f>
        <v/>
      </c>
      <c r="K1725" t="n">
        <v>0.2</v>
      </c>
      <c r="L1725" t="n">
        <v>0</v>
      </c>
      <c r="M1725" t="n">
        <v>1</v>
      </c>
      <c r="N1725" t="n">
        <v>0.9670087457403324</v>
      </c>
      <c r="O1725" t="n">
        <v>0.2233086765253842</v>
      </c>
      <c r="P1725" t="n">
        <v>0.9998549142387779</v>
      </c>
      <c r="Q1725" t="n">
        <v>0.9926255472391161</v>
      </c>
      <c r="R1725" t="n">
        <v>0</v>
      </c>
      <c r="S1725" t="n">
        <v>0.4709422743177722</v>
      </c>
      <c r="T1725" t="n">
        <v>0.3991092557393676</v>
      </c>
      <c r="U1725" t="n">
        <v>0.8260939053519766</v>
      </c>
    </row>
    <row r="1726">
      <c r="A1726" t="inlineStr">
        <is>
          <t>1350704</t>
        </is>
      </c>
      <c r="B1726" s="70">
        <f>SUMPRODUCT(K1726:N1726,PAINEL_PESOS!$C$16:$C$19)</f>
        <v/>
      </c>
      <c r="C1726" s="70">
        <f>SUMPRODUCT(O1726:Q1726,PAINEL_PESOS!$C$21:$C$23)</f>
        <v/>
      </c>
      <c r="D1726" s="70">
        <f>SUMPRODUCT(R1726:S1726,PAINEL_PESOS!$C$25:$C$26)</f>
        <v/>
      </c>
      <c r="E1726" s="70">
        <f>SUMPRODUCT(T1726:U1726,PAINEL_PESOS!$C$28:$C$29)</f>
        <v/>
      </c>
      <c r="F1726" s="70" t="n">
        <v>0.8933742208309245</v>
      </c>
      <c r="G1726" s="70" t="n">
        <v>0.4816415962133392</v>
      </c>
      <c r="H1726" s="71">
        <f>IF(NOT(AND(PAINEL_PESOS!$D$12="OK - 100%",PAINEL_PESOS!$F$20="OK - 100%",PAINEL_PESOS!$F$24="OK - 100%",PAINEL_PESOS!$F$27="OK - 100%",PAINEL_PESOS!$F$30="OK - 100%")),"", (B1726*PAINEL_PESOS!$B$7+C1726*PAINEL_PESOS!$B$8+D1726*PAINEL_PESOS!$B$9+E1726*PAINEL_PESOS!$B$10)*F1726)</f>
        <v/>
      </c>
      <c r="I1726" s="71">
        <f>IF(H1726="","",H1726-G1726)</f>
        <v/>
      </c>
      <c r="J1726" s="71">
        <f>IF(I1726="","",ABS(I1726))</f>
        <v/>
      </c>
      <c r="K1726" t="n">
        <v>0.3453052742967181</v>
      </c>
      <c r="L1726" t="n">
        <v>0.5924101658410249</v>
      </c>
      <c r="M1726" t="n">
        <v>0.70843462847211</v>
      </c>
      <c r="N1726" t="n">
        <v>0.6983392900799037</v>
      </c>
      <c r="O1726" t="n">
        <v>0.3873696890899081</v>
      </c>
      <c r="P1726" t="n">
        <v>0.9328609252713811</v>
      </c>
      <c r="Q1726" t="n">
        <v>0.5853530788708767</v>
      </c>
      <c r="R1726" t="n">
        <v>0.5443750963912474</v>
      </c>
      <c r="S1726" t="n">
        <v>0.4656226582780981</v>
      </c>
      <c r="T1726" t="n">
        <v>0.4147893131604131</v>
      </c>
      <c r="U1726" t="n">
        <v>0.4455900435745859</v>
      </c>
    </row>
    <row r="1727">
      <c r="A1727" t="inlineStr">
        <is>
          <t>1350322</t>
        </is>
      </c>
      <c r="B1727" s="70">
        <f>SUMPRODUCT(K1727:N1727,PAINEL_PESOS!$C$16:$C$19)</f>
        <v/>
      </c>
      <c r="C1727" s="70">
        <f>SUMPRODUCT(O1727:Q1727,PAINEL_PESOS!$C$21:$C$23)</f>
        <v/>
      </c>
      <c r="D1727" s="70">
        <f>SUMPRODUCT(R1727:S1727,PAINEL_PESOS!$C$25:$C$26)</f>
        <v/>
      </c>
      <c r="E1727" s="70">
        <f>SUMPRODUCT(T1727:U1727,PAINEL_PESOS!$C$28:$C$29)</f>
        <v/>
      </c>
      <c r="F1727" s="70" t="n">
        <v>0.9997304078211237</v>
      </c>
      <c r="G1727" s="70" t="n">
        <v>0.7322411672007847</v>
      </c>
      <c r="H1727" s="71">
        <f>IF(NOT(AND(PAINEL_PESOS!$D$12="OK - 100%",PAINEL_PESOS!$F$20="OK - 100%",PAINEL_PESOS!$F$24="OK - 100%",PAINEL_PESOS!$F$27="OK - 100%",PAINEL_PESOS!$F$30="OK - 100%")),"", (B1727*PAINEL_PESOS!$B$7+C1727*PAINEL_PESOS!$B$8+D1727*PAINEL_PESOS!$B$9+E1727*PAINEL_PESOS!$B$10)*F1727)</f>
        <v/>
      </c>
      <c r="I1727" s="71">
        <f>IF(H1727="","",H1727-G1727)</f>
        <v/>
      </c>
      <c r="J1727" s="71">
        <f>IF(I1727="","",ABS(I1727))</f>
        <v/>
      </c>
      <c r="K1727" t="n">
        <v>0.9884833030067683</v>
      </c>
      <c r="L1727" t="n">
        <v>0</v>
      </c>
      <c r="M1727" t="n">
        <v>0.8638316370424555</v>
      </c>
      <c r="N1727" t="n">
        <v>0.999808496651142</v>
      </c>
      <c r="O1727" t="n">
        <v>0.3293779603667568</v>
      </c>
      <c r="P1727" t="n">
        <v>0.9999918036180732</v>
      </c>
      <c r="Q1727" t="n">
        <v>0.9988068999800189</v>
      </c>
      <c r="R1727" t="n">
        <v>0.856864510369872</v>
      </c>
      <c r="S1727" t="n">
        <v>0.8931642462634596</v>
      </c>
      <c r="T1727" t="n">
        <v>0.305206859096831</v>
      </c>
      <c r="U1727" t="n">
        <v>0.8260939053519766</v>
      </c>
    </row>
    <row r="1728">
      <c r="A1728" t="inlineStr">
        <is>
          <t>1350323</t>
        </is>
      </c>
      <c r="B1728" s="70">
        <f>SUMPRODUCT(K1728:N1728,PAINEL_PESOS!$C$16:$C$19)</f>
        <v/>
      </c>
      <c r="C1728" s="70">
        <f>SUMPRODUCT(O1728:Q1728,PAINEL_PESOS!$C$21:$C$23)</f>
        <v/>
      </c>
      <c r="D1728" s="70">
        <f>SUMPRODUCT(R1728:S1728,PAINEL_PESOS!$C$25:$C$26)</f>
        <v/>
      </c>
      <c r="E1728" s="70">
        <f>SUMPRODUCT(T1728:U1728,PAINEL_PESOS!$C$28:$C$29)</f>
        <v/>
      </c>
      <c r="F1728" s="70" t="n">
        <v>0.9996932391289934</v>
      </c>
      <c r="G1728" s="70" t="n">
        <v>0.6792175125981575</v>
      </c>
      <c r="H1728" s="71">
        <f>IF(NOT(AND(PAINEL_PESOS!$D$12="OK - 100%",PAINEL_PESOS!$F$20="OK - 100%",PAINEL_PESOS!$F$24="OK - 100%",PAINEL_PESOS!$F$27="OK - 100%",PAINEL_PESOS!$F$30="OK - 100%")),"", (B1728*PAINEL_PESOS!$B$7+C1728*PAINEL_PESOS!$B$8+D1728*PAINEL_PESOS!$B$9+E1728*PAINEL_PESOS!$B$10)*F1728)</f>
        <v/>
      </c>
      <c r="I1728" s="71">
        <f>IF(H1728="","",H1728-G1728)</f>
        <v/>
      </c>
      <c r="J1728" s="71">
        <f>IF(I1728="","",ABS(I1728))</f>
        <v/>
      </c>
      <c r="K1728" t="n">
        <v>0.9976558823560677</v>
      </c>
      <c r="L1728" t="n">
        <v>0</v>
      </c>
      <c r="M1728" t="n">
        <v>0.8622475681008899</v>
      </c>
      <c r="N1728" t="n">
        <v>0.9997822210990273</v>
      </c>
      <c r="O1728" t="n">
        <v>0.3311584812651822</v>
      </c>
      <c r="P1728" t="n">
        <v>0.999990622508982</v>
      </c>
      <c r="Q1728" t="n">
        <v>0.9986423159714465</v>
      </c>
      <c r="R1728" t="n">
        <v>0.4155508033801392</v>
      </c>
      <c r="S1728" t="n">
        <v>0.8981645121663815</v>
      </c>
      <c r="T1728" t="n">
        <v>0.2824744219564389</v>
      </c>
      <c r="U1728" t="n">
        <v>0.8561806180040165</v>
      </c>
    </row>
    <row r="1729">
      <c r="A1729" t="inlineStr">
        <is>
          <t>1350324</t>
        </is>
      </c>
      <c r="B1729" s="70">
        <f>SUMPRODUCT(K1729:N1729,PAINEL_PESOS!$C$16:$C$19)</f>
        <v/>
      </c>
      <c r="C1729" s="70">
        <f>SUMPRODUCT(O1729:Q1729,PAINEL_PESOS!$C$21:$C$23)</f>
        <v/>
      </c>
      <c r="D1729" s="70">
        <f>SUMPRODUCT(R1729:S1729,PAINEL_PESOS!$C$25:$C$26)</f>
        <v/>
      </c>
      <c r="E1729" s="70">
        <f>SUMPRODUCT(T1729:U1729,PAINEL_PESOS!$C$28:$C$29)</f>
        <v/>
      </c>
      <c r="F1729" s="70" t="n">
        <v>0.9996894056695979</v>
      </c>
      <c r="G1729" s="70" t="n">
        <v>0.6586128932174887</v>
      </c>
      <c r="H1729" s="71">
        <f>IF(NOT(AND(PAINEL_PESOS!$D$12="OK - 100%",PAINEL_PESOS!$F$20="OK - 100%",PAINEL_PESOS!$F$24="OK - 100%",PAINEL_PESOS!$F$27="OK - 100%",PAINEL_PESOS!$F$30="OK - 100%")),"", (B1729*PAINEL_PESOS!$B$7+C1729*PAINEL_PESOS!$B$8+D1729*PAINEL_PESOS!$B$9+E1729*PAINEL_PESOS!$B$10)*F1729)</f>
        <v/>
      </c>
      <c r="I1729" s="71">
        <f>IF(H1729="","",H1729-G1729)</f>
        <v/>
      </c>
      <c r="J1729" s="71">
        <f>IF(I1729="","",ABS(I1729))</f>
        <v/>
      </c>
      <c r="K1729" t="n">
        <v>1</v>
      </c>
      <c r="L1729" t="n">
        <v>0</v>
      </c>
      <c r="M1729" t="n">
        <v>0.8618427470579769</v>
      </c>
      <c r="N1729" t="n">
        <v>0.9997798412926966</v>
      </c>
      <c r="O1729" t="n">
        <v>0.3310720713936428</v>
      </c>
      <c r="P1729" t="n">
        <v>0.9999904836858902</v>
      </c>
      <c r="Q1729" t="n">
        <v>0.9986251618121205</v>
      </c>
      <c r="R1729" t="n">
        <v>0.2272426663519318</v>
      </c>
      <c r="S1729" t="n">
        <v>0.9011127258607641</v>
      </c>
      <c r="T1729" t="n">
        <v>0.312985887318549</v>
      </c>
      <c r="U1729" t="n">
        <v>0.845262427326281</v>
      </c>
    </row>
    <row r="1730">
      <c r="A1730" t="inlineStr">
        <is>
          <t>1350325</t>
        </is>
      </c>
      <c r="B1730" s="70">
        <f>SUMPRODUCT(K1730:N1730,PAINEL_PESOS!$C$16:$C$19)</f>
        <v/>
      </c>
      <c r="C1730" s="70">
        <f>SUMPRODUCT(O1730:Q1730,PAINEL_PESOS!$C$21:$C$23)</f>
        <v/>
      </c>
      <c r="D1730" s="70">
        <f>SUMPRODUCT(R1730:S1730,PAINEL_PESOS!$C$25:$C$26)</f>
        <v/>
      </c>
      <c r="E1730" s="70">
        <f>SUMPRODUCT(T1730:U1730,PAINEL_PESOS!$C$28:$C$29)</f>
        <v/>
      </c>
      <c r="F1730" s="70" t="n">
        <v>0.9996647035316715</v>
      </c>
      <c r="G1730" s="70" t="n">
        <v>0.6487146418712089</v>
      </c>
      <c r="H1730" s="71">
        <f>IF(NOT(AND(PAINEL_PESOS!$D$12="OK - 100%",PAINEL_PESOS!$F$20="OK - 100%",PAINEL_PESOS!$F$24="OK - 100%",PAINEL_PESOS!$F$27="OK - 100%",PAINEL_PESOS!$F$30="OK - 100%")),"", (B1730*PAINEL_PESOS!$B$7+C1730*PAINEL_PESOS!$B$8+D1730*PAINEL_PESOS!$B$9+E1730*PAINEL_PESOS!$B$10)*F1730)</f>
        <v/>
      </c>
      <c r="I1730" s="71">
        <f>IF(H1730="","",H1730-G1730)</f>
        <v/>
      </c>
      <c r="J1730" s="71">
        <f>IF(I1730="","",ABS(I1730))</f>
        <v/>
      </c>
      <c r="K1730" t="n">
        <v>1</v>
      </c>
      <c r="L1730" t="n">
        <v>0</v>
      </c>
      <c r="M1730" t="n">
        <v>0.8618427470579769</v>
      </c>
      <c r="N1730" t="n">
        <v>0.9997623116740404</v>
      </c>
      <c r="O1730" t="n">
        <v>0.3310720713936428</v>
      </c>
      <c r="P1730" t="n">
        <v>0.9999897258957313</v>
      </c>
      <c r="Q1730" t="n">
        <v>0.9985158071029969</v>
      </c>
      <c r="R1730" t="n">
        <v>0.113616023132026</v>
      </c>
      <c r="S1730" t="n">
        <v>0.9566630927733021</v>
      </c>
      <c r="T1730" t="n">
        <v>0.2782567832820595</v>
      </c>
      <c r="U1730" t="n">
        <v>0.8590676476246812</v>
      </c>
    </row>
    <row r="1731">
      <c r="A1731" t="inlineStr">
        <is>
          <t>1350326</t>
        </is>
      </c>
      <c r="B1731" s="70">
        <f>SUMPRODUCT(K1731:N1731,PAINEL_PESOS!$C$16:$C$19)</f>
        <v/>
      </c>
      <c r="C1731" s="70">
        <f>SUMPRODUCT(O1731:Q1731,PAINEL_PESOS!$C$21:$C$23)</f>
        <v/>
      </c>
      <c r="D1731" s="70">
        <f>SUMPRODUCT(R1731:S1731,PAINEL_PESOS!$C$25:$C$26)</f>
        <v/>
      </c>
      <c r="E1731" s="70">
        <f>SUMPRODUCT(T1731:U1731,PAINEL_PESOS!$C$28:$C$29)</f>
        <v/>
      </c>
      <c r="F1731" s="70" t="n">
        <v>0.9996699060623747</v>
      </c>
      <c r="G1731" s="70" t="n">
        <v>0.662535317451431</v>
      </c>
      <c r="H1731" s="71">
        <f>IF(NOT(AND(PAINEL_PESOS!$D$12="OK - 100%",PAINEL_PESOS!$F$20="OK - 100%",PAINEL_PESOS!$F$24="OK - 100%",PAINEL_PESOS!$F$27="OK - 100%",PAINEL_PESOS!$F$30="OK - 100%")),"", (B1731*PAINEL_PESOS!$B$7+C1731*PAINEL_PESOS!$B$8+D1731*PAINEL_PESOS!$B$9+E1731*PAINEL_PESOS!$B$10)*F1731)</f>
        <v/>
      </c>
      <c r="I1731" s="71">
        <f>IF(H1731="","",H1731-G1731)</f>
        <v/>
      </c>
      <c r="J1731" s="71">
        <f>IF(I1731="","",ABS(I1731))</f>
        <v/>
      </c>
      <c r="K1731" t="n">
        <v>1</v>
      </c>
      <c r="L1731" t="n">
        <v>0</v>
      </c>
      <c r="M1731" t="n">
        <v>0.8618427470579769</v>
      </c>
      <c r="N1731" t="n">
        <v>0.9997660038415956</v>
      </c>
      <c r="O1731" t="n">
        <v>0.3310720713936428</v>
      </c>
      <c r="P1731" t="n">
        <v>0.9999898855058541</v>
      </c>
      <c r="Q1731" t="n">
        <v>0.9985388384960873</v>
      </c>
      <c r="R1731" t="n">
        <v>0.2517725708137143</v>
      </c>
      <c r="S1731" t="n">
        <v>0.9071694121877871</v>
      </c>
      <c r="T1731" t="n">
        <v>0.3162720276264146</v>
      </c>
      <c r="U1731" t="n">
        <v>0.8429471254575125</v>
      </c>
    </row>
    <row r="1732">
      <c r="A1732" t="inlineStr">
        <is>
          <t>1350327</t>
        </is>
      </c>
      <c r="B1732" s="70">
        <f>SUMPRODUCT(K1732:N1732,PAINEL_PESOS!$C$16:$C$19)</f>
        <v/>
      </c>
      <c r="C1732" s="70">
        <f>SUMPRODUCT(O1732:Q1732,PAINEL_PESOS!$C$21:$C$23)</f>
        <v/>
      </c>
      <c r="D1732" s="70">
        <f>SUMPRODUCT(R1732:S1732,PAINEL_PESOS!$C$25:$C$26)</f>
        <v/>
      </c>
      <c r="E1732" s="70">
        <f>SUMPRODUCT(T1732:U1732,PAINEL_PESOS!$C$28:$C$29)</f>
        <v/>
      </c>
      <c r="F1732" s="70" t="n">
        <v>0.9996895272541475</v>
      </c>
      <c r="G1732" s="70" t="n">
        <v>0.6836694900753377</v>
      </c>
      <c r="H1732" s="71">
        <f>IF(NOT(AND(PAINEL_PESOS!$D$12="OK - 100%",PAINEL_PESOS!$F$20="OK - 100%",PAINEL_PESOS!$F$24="OK - 100%",PAINEL_PESOS!$F$27="OK - 100%",PAINEL_PESOS!$F$30="OK - 100%")),"", (B1732*PAINEL_PESOS!$B$7+C1732*PAINEL_PESOS!$B$8+D1732*PAINEL_PESOS!$B$9+E1732*PAINEL_PESOS!$B$10)*F1732)</f>
        <v/>
      </c>
      <c r="I1732" s="71">
        <f>IF(H1732="","",H1732-G1732)</f>
        <v/>
      </c>
      <c r="J1732" s="71">
        <f>IF(I1732="","",ABS(I1732))</f>
        <v/>
      </c>
      <c r="K1732" t="n">
        <v>1</v>
      </c>
      <c r="L1732" t="n">
        <v>0</v>
      </c>
      <c r="M1732" t="n">
        <v>0.8618427470579769</v>
      </c>
      <c r="N1732" t="n">
        <v>0.9997799275666345</v>
      </c>
      <c r="O1732" t="n">
        <v>0.3310720713936428</v>
      </c>
      <c r="P1732" t="n">
        <v>0.9999904874154096</v>
      </c>
      <c r="Q1732" t="n">
        <v>0.9986257000546578</v>
      </c>
      <c r="R1732" t="n">
        <v>0.4658396816062082</v>
      </c>
      <c r="S1732" t="n">
        <v>0.9054061161487859</v>
      </c>
      <c r="T1732" t="n">
        <v>0.2661191703230708</v>
      </c>
      <c r="U1732" t="n">
        <v>0.8497527226270479</v>
      </c>
    </row>
    <row r="1733">
      <c r="A1733" t="inlineStr">
        <is>
          <t>1350328</t>
        </is>
      </c>
      <c r="B1733" s="70">
        <f>SUMPRODUCT(K1733:N1733,PAINEL_PESOS!$C$16:$C$19)</f>
        <v/>
      </c>
      <c r="C1733" s="70">
        <f>SUMPRODUCT(O1733:Q1733,PAINEL_PESOS!$C$21:$C$23)</f>
        <v/>
      </c>
      <c r="D1733" s="70">
        <f>SUMPRODUCT(R1733:S1733,PAINEL_PESOS!$C$25:$C$26)</f>
        <v/>
      </c>
      <c r="E1733" s="70">
        <f>SUMPRODUCT(T1733:U1733,PAINEL_PESOS!$C$28:$C$29)</f>
        <v/>
      </c>
      <c r="F1733" s="70" t="n">
        <v>0.9997047094893031</v>
      </c>
      <c r="G1733" s="70" t="n">
        <v>0.6733178115577668</v>
      </c>
      <c r="H1733" s="71">
        <f>IF(NOT(AND(PAINEL_PESOS!$D$12="OK - 100%",PAINEL_PESOS!$F$20="OK - 100%",PAINEL_PESOS!$F$24="OK - 100%",PAINEL_PESOS!$F$27="OK - 100%",PAINEL_PESOS!$F$30="OK - 100%")),"", (B1733*PAINEL_PESOS!$B$7+C1733*PAINEL_PESOS!$B$8+D1733*PAINEL_PESOS!$B$9+E1733*PAINEL_PESOS!$B$10)*F1733)</f>
        <v/>
      </c>
      <c r="I1733" s="71">
        <f>IF(H1733="","",H1733-G1733)</f>
        <v/>
      </c>
      <c r="J1733" s="71">
        <f>IF(I1733="","",ABS(I1733))</f>
        <v/>
      </c>
      <c r="K1733" t="n">
        <v>1</v>
      </c>
      <c r="L1733" t="n">
        <v>0</v>
      </c>
      <c r="M1733" t="n">
        <v>0.8618427470579769</v>
      </c>
      <c r="N1733" t="n">
        <v>0.9997907000125735</v>
      </c>
      <c r="O1733" t="n">
        <v>0.3310720713936428</v>
      </c>
      <c r="P1733" t="n">
        <v>0.999990953093273</v>
      </c>
      <c r="Q1733" t="n">
        <v>0.998692909961451</v>
      </c>
      <c r="R1733" t="n">
        <v>0.3775007567771562</v>
      </c>
      <c r="S1733" t="n">
        <v>0.9319626462170916</v>
      </c>
      <c r="T1733" t="n">
        <v>0.2429827561682871</v>
      </c>
      <c r="U1733" t="n">
        <v>0.851700051508546</v>
      </c>
    </row>
    <row r="1734">
      <c r="A1734" t="inlineStr">
        <is>
          <t>1350329</t>
        </is>
      </c>
      <c r="B1734" s="70">
        <f>SUMPRODUCT(K1734:N1734,PAINEL_PESOS!$C$16:$C$19)</f>
        <v/>
      </c>
      <c r="C1734" s="70">
        <f>SUMPRODUCT(O1734:Q1734,PAINEL_PESOS!$C$21:$C$23)</f>
        <v/>
      </c>
      <c r="D1734" s="70">
        <f>SUMPRODUCT(R1734:S1734,PAINEL_PESOS!$C$25:$C$26)</f>
        <v/>
      </c>
      <c r="E1734" s="70">
        <f>SUMPRODUCT(T1734:U1734,PAINEL_PESOS!$C$28:$C$29)</f>
        <v/>
      </c>
      <c r="F1734" s="70" t="n">
        <v>0.9996954365409887</v>
      </c>
      <c r="G1734" s="70" t="n">
        <v>0.6687361393635133</v>
      </c>
      <c r="H1734" s="71">
        <f>IF(NOT(AND(PAINEL_PESOS!$D$12="OK - 100%",PAINEL_PESOS!$F$20="OK - 100%",PAINEL_PESOS!$F$24="OK - 100%",PAINEL_PESOS!$F$27="OK - 100%",PAINEL_PESOS!$F$30="OK - 100%")),"", (B1734*PAINEL_PESOS!$B$7+C1734*PAINEL_PESOS!$B$8+D1734*PAINEL_PESOS!$B$9+E1734*PAINEL_PESOS!$B$10)*F1734)</f>
        <v/>
      </c>
      <c r="I1734" s="71">
        <f>IF(H1734="","",H1734-G1734)</f>
        <v/>
      </c>
      <c r="J1734" s="71">
        <f>IF(I1734="","",ABS(I1734))</f>
        <v/>
      </c>
      <c r="K1734" t="n">
        <v>0.6772201495880935</v>
      </c>
      <c r="L1734" t="n">
        <v>0</v>
      </c>
      <c r="M1734" t="n">
        <v>0.917585720740805</v>
      </c>
      <c r="N1734" t="n">
        <v>0.9998121818302363</v>
      </c>
      <c r="O1734" t="n">
        <v>0.2893149721980646</v>
      </c>
      <c r="P1734" t="n">
        <v>0.9999932726833065</v>
      </c>
      <c r="Q1734" t="n">
        <v>0.9986426820276517</v>
      </c>
      <c r="R1734" t="n">
        <v>0.4457042107380937</v>
      </c>
      <c r="S1734" t="n">
        <v>0.9040154551201504</v>
      </c>
      <c r="T1734" t="n">
        <v>0.3291920882747315</v>
      </c>
      <c r="U1734" t="n">
        <v>0.8499975938913966</v>
      </c>
    </row>
    <row r="1735">
      <c r="A1735" t="inlineStr">
        <is>
          <t>1350330</t>
        </is>
      </c>
      <c r="B1735" s="70">
        <f>SUMPRODUCT(K1735:N1735,PAINEL_PESOS!$C$16:$C$19)</f>
        <v/>
      </c>
      <c r="C1735" s="70">
        <f>SUMPRODUCT(O1735:Q1735,PAINEL_PESOS!$C$21:$C$23)</f>
        <v/>
      </c>
      <c r="D1735" s="70">
        <f>SUMPRODUCT(R1735:S1735,PAINEL_PESOS!$C$25:$C$26)</f>
        <v/>
      </c>
      <c r="E1735" s="70">
        <f>SUMPRODUCT(T1735:U1735,PAINEL_PESOS!$C$28:$C$29)</f>
        <v/>
      </c>
      <c r="F1735" s="70" t="n">
        <v>0.9997060854047616</v>
      </c>
      <c r="G1735" s="70" t="n">
        <v>0.6965199151617247</v>
      </c>
      <c r="H1735" s="71">
        <f>IF(NOT(AND(PAINEL_PESOS!$D$12="OK - 100%",PAINEL_PESOS!$F$20="OK - 100%",PAINEL_PESOS!$F$24="OK - 100%",PAINEL_PESOS!$F$27="OK - 100%",PAINEL_PESOS!$F$30="OK - 100%")),"", (B1735*PAINEL_PESOS!$B$7+C1735*PAINEL_PESOS!$B$8+D1735*PAINEL_PESOS!$B$9+E1735*PAINEL_PESOS!$B$10)*F1735)</f>
        <v/>
      </c>
      <c r="I1735" s="71">
        <f>IF(H1735="","",H1735-G1735)</f>
        <v/>
      </c>
      <c r="J1735" s="71">
        <f>IF(I1735="","",ABS(I1735))</f>
        <v/>
      </c>
      <c r="K1735" t="n">
        <v>1</v>
      </c>
      <c r="L1735" t="n">
        <v>0</v>
      </c>
      <c r="M1735" t="n">
        <v>0.8618427470579769</v>
      </c>
      <c r="N1735" t="n">
        <v>0.9997916762284869</v>
      </c>
      <c r="O1735" t="n">
        <v>0.3310720713936428</v>
      </c>
      <c r="P1735" t="n">
        <v>0.9999909952935205</v>
      </c>
      <c r="Q1735" t="n">
        <v>0.9986990009406159</v>
      </c>
      <c r="R1735" t="n">
        <v>0.5031964067782443</v>
      </c>
      <c r="S1735" t="n">
        <v>0.9926790162481139</v>
      </c>
      <c r="T1735" t="n">
        <v>0.2204580663852438</v>
      </c>
      <c r="U1735" t="n">
        <v>0.8734721289355334</v>
      </c>
    </row>
    <row r="1736">
      <c r="A1736" t="inlineStr">
        <is>
          <t>1350331</t>
        </is>
      </c>
      <c r="B1736" s="70">
        <f>SUMPRODUCT(K1736:N1736,PAINEL_PESOS!$C$16:$C$19)</f>
        <v/>
      </c>
      <c r="C1736" s="70">
        <f>SUMPRODUCT(O1736:Q1736,PAINEL_PESOS!$C$21:$C$23)</f>
        <v/>
      </c>
      <c r="D1736" s="70">
        <f>SUMPRODUCT(R1736:S1736,PAINEL_PESOS!$C$25:$C$26)</f>
        <v/>
      </c>
      <c r="E1736" s="70">
        <f>SUMPRODUCT(T1736:U1736,PAINEL_PESOS!$C$28:$C$29)</f>
        <v/>
      </c>
      <c r="F1736" s="70" t="n">
        <v>0.9996918965730892</v>
      </c>
      <c r="G1736" s="70" t="n">
        <v>0.6832222783013512</v>
      </c>
      <c r="H1736" s="71">
        <f>IF(NOT(AND(PAINEL_PESOS!$D$12="OK - 100%",PAINEL_PESOS!$F$20="OK - 100%",PAINEL_PESOS!$F$24="OK - 100%",PAINEL_PESOS!$F$27="OK - 100%",PAINEL_PESOS!$F$30="OK - 100%")),"", (B1736*PAINEL_PESOS!$B$7+C1736*PAINEL_PESOS!$B$8+D1736*PAINEL_PESOS!$B$9+E1736*PAINEL_PESOS!$B$10)*F1736)</f>
        <v/>
      </c>
      <c r="I1736" s="71">
        <f>IF(H1736="","",H1736-G1736)</f>
        <v/>
      </c>
      <c r="J1736" s="71">
        <f>IF(I1736="","",ABS(I1736))</f>
        <v/>
      </c>
      <c r="K1736" t="n">
        <v>0.7881163538226437</v>
      </c>
      <c r="L1736" t="n">
        <v>0</v>
      </c>
      <c r="M1736" t="n">
        <v>0.8984343264463465</v>
      </c>
      <c r="N1736" t="n">
        <v>0.9998149489126693</v>
      </c>
      <c r="O1736" t="n">
        <v>0.3107568818128936</v>
      </c>
      <c r="P1736" t="n">
        <v>0.9999923400804184</v>
      </c>
      <c r="Q1736" t="n">
        <v>0.9986241881495548</v>
      </c>
      <c r="R1736" t="n">
        <v>0.4910253509798093</v>
      </c>
      <c r="S1736" t="n">
        <v>0.992664078165758</v>
      </c>
      <c r="T1736" t="n">
        <v>0.2216527300476712</v>
      </c>
      <c r="U1736" t="n">
        <v>0.8793555232809057</v>
      </c>
    </row>
    <row r="1737">
      <c r="A1737" t="inlineStr">
        <is>
          <t>1350332</t>
        </is>
      </c>
      <c r="B1737" s="70">
        <f>SUMPRODUCT(K1737:N1737,PAINEL_PESOS!$C$16:$C$19)</f>
        <v/>
      </c>
      <c r="C1737" s="70">
        <f>SUMPRODUCT(O1737:Q1737,PAINEL_PESOS!$C$21:$C$23)</f>
        <v/>
      </c>
      <c r="D1737" s="70">
        <f>SUMPRODUCT(R1737:S1737,PAINEL_PESOS!$C$25:$C$26)</f>
        <v/>
      </c>
      <c r="E1737" s="70">
        <f>SUMPRODUCT(T1737:U1737,PAINEL_PESOS!$C$28:$C$29)</f>
        <v/>
      </c>
      <c r="F1737" s="70" t="n">
        <v>0.9996924747049218</v>
      </c>
      <c r="G1737" s="70" t="n">
        <v>0.7471283528694563</v>
      </c>
      <c r="H1737" s="71">
        <f>IF(NOT(AND(PAINEL_PESOS!$D$12="OK - 100%",PAINEL_PESOS!$F$20="OK - 100%",PAINEL_PESOS!$F$24="OK - 100%",PAINEL_PESOS!$F$27="OK - 100%",PAINEL_PESOS!$F$30="OK - 100%")),"", (B1737*PAINEL_PESOS!$B$7+C1737*PAINEL_PESOS!$B$8+D1737*PAINEL_PESOS!$B$9+E1737*PAINEL_PESOS!$B$10)*F1737)</f>
        <v/>
      </c>
      <c r="I1737" s="71">
        <f>IF(H1737="","",H1737-G1737)</f>
        <v/>
      </c>
      <c r="J1737" s="71">
        <f>IF(I1737="","",ABS(I1737))</f>
        <v/>
      </c>
      <c r="K1737" t="n">
        <v>1</v>
      </c>
      <c r="L1737" t="n">
        <v>0</v>
      </c>
      <c r="M1737" t="n">
        <v>0.7908544868443281</v>
      </c>
      <c r="N1737" t="n">
        <v>0.9997239808147359</v>
      </c>
      <c r="O1737" t="n">
        <v>0.3998193264126213</v>
      </c>
      <c r="P1737" t="n">
        <v>0.9999833595952984</v>
      </c>
      <c r="Q1737" t="n">
        <v>0.9986722716676018</v>
      </c>
      <c r="R1737" t="n">
        <v>0.9316071863579997</v>
      </c>
      <c r="S1737" t="n">
        <v>0.992830658019608</v>
      </c>
      <c r="T1737" t="n">
        <v>0.1675469505120986</v>
      </c>
      <c r="U1737" t="n">
        <v>0.8926081414889303</v>
      </c>
    </row>
    <row r="1738">
      <c r="A1738" t="inlineStr">
        <is>
          <t>1350333</t>
        </is>
      </c>
      <c r="B1738" s="70">
        <f>SUMPRODUCT(K1738:N1738,PAINEL_PESOS!$C$16:$C$19)</f>
        <v/>
      </c>
      <c r="C1738" s="70">
        <f>SUMPRODUCT(O1738:Q1738,PAINEL_PESOS!$C$21:$C$23)</f>
        <v/>
      </c>
      <c r="D1738" s="70">
        <f>SUMPRODUCT(R1738:S1738,PAINEL_PESOS!$C$25:$C$26)</f>
        <v/>
      </c>
      <c r="E1738" s="70">
        <f>SUMPRODUCT(T1738:U1738,PAINEL_PESOS!$C$28:$C$29)</f>
        <v/>
      </c>
      <c r="F1738" s="70" t="n">
        <v>0.99968014917811</v>
      </c>
      <c r="G1738" s="70" t="n">
        <v>0.6769182731512998</v>
      </c>
      <c r="H1738" s="71">
        <f>IF(NOT(AND(PAINEL_PESOS!$D$12="OK - 100%",PAINEL_PESOS!$F$20="OK - 100%",PAINEL_PESOS!$F$24="OK - 100%",PAINEL_PESOS!$F$27="OK - 100%",PAINEL_PESOS!$F$30="OK - 100%")),"", (B1738*PAINEL_PESOS!$B$7+C1738*PAINEL_PESOS!$B$8+D1738*PAINEL_PESOS!$B$9+E1738*PAINEL_PESOS!$B$10)*F1738)</f>
        <v/>
      </c>
      <c r="I1738" s="71">
        <f>IF(H1738="","",H1738-G1738)</f>
        <v/>
      </c>
      <c r="J1738" s="71">
        <f>IF(I1738="","",ABS(I1738))</f>
        <v/>
      </c>
      <c r="K1738" t="n">
        <v>0.6748750703497041</v>
      </c>
      <c r="L1738" t="n">
        <v>0</v>
      </c>
      <c r="M1738" t="n">
        <v>0.7588103897080932</v>
      </c>
      <c r="N1738" t="n">
        <v>0.9996932754651862</v>
      </c>
      <c r="O1738" t="n">
        <v>0.4414888181918779</v>
      </c>
      <c r="P1738" t="n">
        <v>0.9999770195725426</v>
      </c>
      <c r="Q1738" t="n">
        <v>0.9986402947270175</v>
      </c>
      <c r="R1738" t="n">
        <v>0.5114243502060097</v>
      </c>
      <c r="S1738" t="n">
        <v>0.9930633356657566</v>
      </c>
      <c r="T1738" t="n">
        <v>0.1714717135910402</v>
      </c>
      <c r="U1738" t="n">
        <v>0.8976926534451048</v>
      </c>
    </row>
    <row r="1739">
      <c r="A1739" t="inlineStr">
        <is>
          <t>1350334</t>
        </is>
      </c>
      <c r="B1739" s="70">
        <f>SUMPRODUCT(K1739:N1739,PAINEL_PESOS!$C$16:$C$19)</f>
        <v/>
      </c>
      <c r="C1739" s="70">
        <f>SUMPRODUCT(O1739:Q1739,PAINEL_PESOS!$C$21:$C$23)</f>
        <v/>
      </c>
      <c r="D1739" s="70">
        <f>SUMPRODUCT(R1739:S1739,PAINEL_PESOS!$C$25:$C$26)</f>
        <v/>
      </c>
      <c r="E1739" s="70">
        <f>SUMPRODUCT(T1739:U1739,PAINEL_PESOS!$C$28:$C$29)</f>
        <v/>
      </c>
      <c r="F1739" s="70" t="n">
        <v>0.9996761030041379</v>
      </c>
      <c r="G1739" s="70" t="n">
        <v>0.6738371507194451</v>
      </c>
      <c r="H1739" s="71">
        <f>IF(NOT(AND(PAINEL_PESOS!$D$12="OK - 100%",PAINEL_PESOS!$F$20="OK - 100%",PAINEL_PESOS!$F$24="OK - 100%",PAINEL_PESOS!$F$27="OK - 100%",PAINEL_PESOS!$F$30="OK - 100%")),"", (B1739*PAINEL_PESOS!$B$7+C1739*PAINEL_PESOS!$B$8+D1739*PAINEL_PESOS!$B$9+E1739*PAINEL_PESOS!$B$10)*F1739)</f>
        <v/>
      </c>
      <c r="I1739" s="71">
        <f>IF(H1739="","",H1739-G1739)</f>
        <v/>
      </c>
      <c r="J1739" s="71">
        <f>IF(I1739="","",ABS(I1739))</f>
        <v/>
      </c>
      <c r="K1739" t="n">
        <v>0.7416201088492399</v>
      </c>
      <c r="L1739" t="n">
        <v>0</v>
      </c>
      <c r="M1739" t="n">
        <v>0.7304977737253873</v>
      </c>
      <c r="N1739" t="n">
        <v>0.9995995773303181</v>
      </c>
      <c r="O1739" t="n">
        <v>0.4284553332586882</v>
      </c>
      <c r="P1739" t="n">
        <v>0.999948309951772</v>
      </c>
      <c r="Q1739" t="n">
        <v>0.9986686771727125</v>
      </c>
      <c r="R1739" t="n">
        <v>0.5660201273627747</v>
      </c>
      <c r="S1739" t="n">
        <v>0.9966399656522453</v>
      </c>
      <c r="T1739" t="n">
        <v>0.07086001601873126</v>
      </c>
      <c r="U1739" t="n">
        <v>0.9050167495284109</v>
      </c>
    </row>
    <row r="1740">
      <c r="A1740" t="inlineStr">
        <is>
          <t>1350335</t>
        </is>
      </c>
      <c r="B1740" s="70">
        <f>SUMPRODUCT(K1740:N1740,PAINEL_PESOS!$C$16:$C$19)</f>
        <v/>
      </c>
      <c r="C1740" s="70">
        <f>SUMPRODUCT(O1740:Q1740,PAINEL_PESOS!$C$21:$C$23)</f>
        <v/>
      </c>
      <c r="D1740" s="70">
        <f>SUMPRODUCT(R1740:S1740,PAINEL_PESOS!$C$25:$C$26)</f>
        <v/>
      </c>
      <c r="E1740" s="70">
        <f>SUMPRODUCT(T1740:U1740,PAINEL_PESOS!$C$28:$C$29)</f>
        <v/>
      </c>
      <c r="F1740" s="70" t="n">
        <v>0.9997577949257377</v>
      </c>
      <c r="G1740" s="70" t="n">
        <v>0.6390112750022171</v>
      </c>
      <c r="H1740" s="71">
        <f>IF(NOT(AND(PAINEL_PESOS!$D$12="OK - 100%",PAINEL_PESOS!$F$20="OK - 100%",PAINEL_PESOS!$F$24="OK - 100%",PAINEL_PESOS!$F$27="OK - 100%",PAINEL_PESOS!$F$30="OK - 100%")),"", (B1740*PAINEL_PESOS!$B$7+C1740*PAINEL_PESOS!$B$8+D1740*PAINEL_PESOS!$B$9+E1740*PAINEL_PESOS!$B$10)*F1740)</f>
        <v/>
      </c>
      <c r="I1740" s="71">
        <f>IF(H1740="","",H1740-G1740)</f>
        <v/>
      </c>
      <c r="J1740" s="71">
        <f>IF(I1740="","",ABS(I1740))</f>
        <v/>
      </c>
      <c r="K1740" t="n">
        <v>0.3144407565461626</v>
      </c>
      <c r="L1740" t="n">
        <v>0</v>
      </c>
      <c r="M1740" t="n">
        <v>0.9469744846752335</v>
      </c>
      <c r="N1740" t="n">
        <v>0.9998569127214415</v>
      </c>
      <c r="O1740" t="n">
        <v>0.1852472367210161</v>
      </c>
      <c r="P1740" t="n">
        <v>0.9999990869573301</v>
      </c>
      <c r="Q1740" t="n">
        <v>0.9989198751110672</v>
      </c>
      <c r="R1740" t="n">
        <v>0.5148144710040338</v>
      </c>
      <c r="S1740" t="n">
        <v>0.9931577508063386</v>
      </c>
      <c r="T1740" t="n">
        <v>0.1227567734072894</v>
      </c>
      <c r="U1740" t="n">
        <v>0.8958528027869687</v>
      </c>
    </row>
    <row r="1741">
      <c r="A1741" t="inlineStr">
        <is>
          <t>1350336</t>
        </is>
      </c>
      <c r="B1741" s="70">
        <f>SUMPRODUCT(K1741:N1741,PAINEL_PESOS!$C$16:$C$19)</f>
        <v/>
      </c>
      <c r="C1741" s="70">
        <f>SUMPRODUCT(O1741:Q1741,PAINEL_PESOS!$C$21:$C$23)</f>
        <v/>
      </c>
      <c r="D1741" s="70">
        <f>SUMPRODUCT(R1741:S1741,PAINEL_PESOS!$C$25:$C$26)</f>
        <v/>
      </c>
      <c r="E1741" s="70">
        <f>SUMPRODUCT(T1741:U1741,PAINEL_PESOS!$C$28:$C$29)</f>
        <v/>
      </c>
      <c r="F1741" s="70" t="n">
        <v>0.9995613418318858</v>
      </c>
      <c r="G1741" s="70" t="n">
        <v>0.6659389823203409</v>
      </c>
      <c r="H1741" s="71">
        <f>IF(NOT(AND(PAINEL_PESOS!$D$12="OK - 100%",PAINEL_PESOS!$F$20="OK - 100%",PAINEL_PESOS!$F$24="OK - 100%",PAINEL_PESOS!$F$27="OK - 100%",PAINEL_PESOS!$F$30="OK - 100%")),"", (B1741*PAINEL_PESOS!$B$7+C1741*PAINEL_PESOS!$B$8+D1741*PAINEL_PESOS!$B$9+E1741*PAINEL_PESOS!$B$10)*F1741)</f>
        <v/>
      </c>
      <c r="I1741" s="71">
        <f>IF(H1741="","",H1741-G1741)</f>
        <v/>
      </c>
      <c r="J1741" s="71">
        <f>IF(I1741="","",ABS(I1741))</f>
        <v/>
      </c>
      <c r="K1741" t="n">
        <v>0.6319530679176938</v>
      </c>
      <c r="L1741" t="n">
        <v>0</v>
      </c>
      <c r="M1741" t="n">
        <v>0.7941843697658325</v>
      </c>
      <c r="N1741" t="n">
        <v>0.9993891772794622</v>
      </c>
      <c r="O1741" t="n">
        <v>0.366195064791736</v>
      </c>
      <c r="P1741" t="n">
        <v>0.9998499267849433</v>
      </c>
      <c r="Q1741" t="n">
        <v>0.9982496414358295</v>
      </c>
      <c r="R1741" t="n">
        <v>0.5552624349749398</v>
      </c>
      <c r="S1741" t="n">
        <v>0.9873570101797822</v>
      </c>
      <c r="T1741" t="n">
        <v>0.1042489629125893</v>
      </c>
      <c r="U1741" t="n">
        <v>0.8940217031730396</v>
      </c>
    </row>
    <row r="1742">
      <c r="A1742" t="inlineStr">
        <is>
          <t>1350337</t>
        </is>
      </c>
      <c r="B1742" s="70">
        <f>SUMPRODUCT(K1742:N1742,PAINEL_PESOS!$C$16:$C$19)</f>
        <v/>
      </c>
      <c r="C1742" s="70">
        <f>SUMPRODUCT(O1742:Q1742,PAINEL_PESOS!$C$21:$C$23)</f>
        <v/>
      </c>
      <c r="D1742" s="70">
        <f>SUMPRODUCT(R1742:S1742,PAINEL_PESOS!$C$25:$C$26)</f>
        <v/>
      </c>
      <c r="E1742" s="70">
        <f>SUMPRODUCT(T1742:U1742,PAINEL_PESOS!$C$28:$C$29)</f>
        <v/>
      </c>
      <c r="F1742" s="70" t="n">
        <v>0.9997936613469754</v>
      </c>
      <c r="G1742" s="70" t="n">
        <v>0.6547072828716988</v>
      </c>
      <c r="H1742" s="71">
        <f>IF(NOT(AND(PAINEL_PESOS!$D$12="OK - 100%",PAINEL_PESOS!$F$20="OK - 100%",PAINEL_PESOS!$F$24="OK - 100%",PAINEL_PESOS!$F$27="OK - 100%",PAINEL_PESOS!$F$30="OK - 100%")),"", (B1742*PAINEL_PESOS!$B$7+C1742*PAINEL_PESOS!$B$8+D1742*PAINEL_PESOS!$B$9+E1742*PAINEL_PESOS!$B$10)*F1742)</f>
        <v/>
      </c>
      <c r="I1742" s="71">
        <f>IF(H1742="","",H1742-G1742)</f>
        <v/>
      </c>
      <c r="J1742" s="71">
        <f>IF(I1742="","",ABS(I1742))</f>
        <v/>
      </c>
      <c r="K1742" t="n">
        <v>0.3429603184188399</v>
      </c>
      <c r="L1742" t="n">
        <v>0</v>
      </c>
      <c r="M1742" t="n">
        <v>0.9337647891314536</v>
      </c>
      <c r="N1742" t="n">
        <v>0.9998620565438121</v>
      </c>
      <c r="O1742" t="n">
        <v>0.171792702832736</v>
      </c>
      <c r="P1742" t="n">
        <v>0.9999994789702624</v>
      </c>
      <c r="Q1742" t="n">
        <v>0.9990861145826523</v>
      </c>
      <c r="R1742" t="n">
        <v>0.6398930204949627</v>
      </c>
      <c r="S1742" t="n">
        <v>0.987421649541096</v>
      </c>
      <c r="T1742" t="n">
        <v>0.1376448147620282</v>
      </c>
      <c r="U1742" t="n">
        <v>0.8882339529316743</v>
      </c>
    </row>
    <row r="1743">
      <c r="A1743" t="inlineStr">
        <is>
          <t>1350338</t>
        </is>
      </c>
      <c r="B1743" s="70">
        <f>SUMPRODUCT(K1743:N1743,PAINEL_PESOS!$C$16:$C$19)</f>
        <v/>
      </c>
      <c r="C1743" s="70">
        <f>SUMPRODUCT(O1743:Q1743,PAINEL_PESOS!$C$21:$C$23)</f>
        <v/>
      </c>
      <c r="D1743" s="70">
        <f>SUMPRODUCT(R1743:S1743,PAINEL_PESOS!$C$25:$C$26)</f>
        <v/>
      </c>
      <c r="E1743" s="70">
        <f>SUMPRODUCT(T1743:U1743,PAINEL_PESOS!$C$28:$C$29)</f>
        <v/>
      </c>
      <c r="F1743" s="70" t="n">
        <v>0.9986572320466749</v>
      </c>
      <c r="G1743" s="70" t="n">
        <v>0.6794280748800432</v>
      </c>
      <c r="H1743" s="71">
        <f>IF(NOT(AND(PAINEL_PESOS!$D$12="OK - 100%",PAINEL_PESOS!$F$20="OK - 100%",PAINEL_PESOS!$F$24="OK - 100%",PAINEL_PESOS!$F$27="OK - 100%",PAINEL_PESOS!$F$30="OK - 100%")),"", (B1743*PAINEL_PESOS!$B$7+C1743*PAINEL_PESOS!$B$8+D1743*PAINEL_PESOS!$B$9+E1743*PAINEL_PESOS!$B$10)*F1743)</f>
        <v/>
      </c>
      <c r="I1743" s="71">
        <f>IF(H1743="","",H1743-G1743)</f>
        <v/>
      </c>
      <c r="J1743" s="71">
        <f>IF(I1743="","",ABS(I1743))</f>
        <v/>
      </c>
      <c r="K1743" t="n">
        <v>0.9590522707359413</v>
      </c>
      <c r="L1743" t="n">
        <v>0.1962887890062844</v>
      </c>
      <c r="M1743" t="n">
        <v>0.8940849987112741</v>
      </c>
      <c r="N1743" t="n">
        <v>0.9996060620507478</v>
      </c>
      <c r="O1743" t="n">
        <v>0.2328342854041965</v>
      </c>
      <c r="P1743" t="n">
        <v>0.9996460124803357</v>
      </c>
      <c r="Q1743" t="n">
        <v>0.9938167950087187</v>
      </c>
      <c r="R1743" t="n">
        <v>0.4061615207437001</v>
      </c>
      <c r="S1743" t="n">
        <v>0.9761505779645459</v>
      </c>
      <c r="T1743" t="n">
        <v>0.1889885376224194</v>
      </c>
      <c r="U1743" t="n">
        <v>0.8627181678807893</v>
      </c>
    </row>
    <row r="1744">
      <c r="A1744" t="inlineStr">
        <is>
          <t>1350339</t>
        </is>
      </c>
      <c r="B1744" s="70">
        <f>SUMPRODUCT(K1744:N1744,PAINEL_PESOS!$C$16:$C$19)</f>
        <v/>
      </c>
      <c r="C1744" s="70">
        <f>SUMPRODUCT(O1744:Q1744,PAINEL_PESOS!$C$21:$C$23)</f>
        <v/>
      </c>
      <c r="D1744" s="70">
        <f>SUMPRODUCT(R1744:S1744,PAINEL_PESOS!$C$25:$C$26)</f>
        <v/>
      </c>
      <c r="E1744" s="70">
        <f>SUMPRODUCT(T1744:U1744,PAINEL_PESOS!$C$28:$C$29)</f>
        <v/>
      </c>
      <c r="F1744" s="70" t="n">
        <v>0.9986388005573599</v>
      </c>
      <c r="G1744" s="70" t="n">
        <v>0.6617600525237542</v>
      </c>
      <c r="H1744" s="71">
        <f>IF(NOT(AND(PAINEL_PESOS!$D$12="OK - 100%",PAINEL_PESOS!$F$20="OK - 100%",PAINEL_PESOS!$F$24="OK - 100%",PAINEL_PESOS!$F$27="OK - 100%",PAINEL_PESOS!$F$30="OK - 100%")),"", (B1744*PAINEL_PESOS!$B$7+C1744*PAINEL_PESOS!$B$8+D1744*PAINEL_PESOS!$B$9+E1744*PAINEL_PESOS!$B$10)*F1744)</f>
        <v/>
      </c>
      <c r="I1744" s="71">
        <f>IF(H1744="","",H1744-G1744)</f>
        <v/>
      </c>
      <c r="J1744" s="71">
        <f>IF(I1744="","",ABS(I1744))</f>
        <v/>
      </c>
      <c r="K1744" t="n">
        <v>1</v>
      </c>
      <c r="L1744" t="n">
        <v>0.0001328160938748445</v>
      </c>
      <c r="M1744" t="n">
        <v>0.9757468373537354</v>
      </c>
      <c r="N1744" t="n">
        <v>0.9998536364313472</v>
      </c>
      <c r="O1744" t="n">
        <v>0.1296286997250384</v>
      </c>
      <c r="P1744" t="n">
        <v>0.9999947665727308</v>
      </c>
      <c r="Q1744" t="n">
        <v>0.9935099115862618</v>
      </c>
      <c r="R1744" t="n">
        <v>0.3606207940326314</v>
      </c>
      <c r="S1744" t="n">
        <v>0.9805469699961904</v>
      </c>
      <c r="T1744" t="n">
        <v>0.2196659002207342</v>
      </c>
      <c r="U1744" t="n">
        <v>0.8371739809766719</v>
      </c>
    </row>
    <row r="1745">
      <c r="A1745" t="inlineStr">
        <is>
          <t>1350414</t>
        </is>
      </c>
      <c r="B1745" s="70">
        <f>SUMPRODUCT(K1745:N1745,PAINEL_PESOS!$C$16:$C$19)</f>
        <v/>
      </c>
      <c r="C1745" s="70">
        <f>SUMPRODUCT(O1745:Q1745,PAINEL_PESOS!$C$21:$C$23)</f>
        <v/>
      </c>
      <c r="D1745" s="70">
        <f>SUMPRODUCT(R1745:S1745,PAINEL_PESOS!$C$25:$C$26)</f>
        <v/>
      </c>
      <c r="E1745" s="70">
        <f>SUMPRODUCT(T1745:U1745,PAINEL_PESOS!$C$28:$C$29)</f>
        <v/>
      </c>
      <c r="F1745" s="70" t="n">
        <v>0.9987674408727184</v>
      </c>
      <c r="G1745" s="70" t="n">
        <v>0.6782808203877277</v>
      </c>
      <c r="H1745" s="71">
        <f>IF(NOT(AND(PAINEL_PESOS!$D$12="OK - 100%",PAINEL_PESOS!$F$20="OK - 100%",PAINEL_PESOS!$F$24="OK - 100%",PAINEL_PESOS!$F$27="OK - 100%",PAINEL_PESOS!$F$30="OK - 100%")),"", (B1745*PAINEL_PESOS!$B$7+C1745*PAINEL_PESOS!$B$8+D1745*PAINEL_PESOS!$B$9+E1745*PAINEL_PESOS!$B$10)*F1745)</f>
        <v/>
      </c>
      <c r="I1745" s="71">
        <f>IF(H1745="","",H1745-G1745)</f>
        <v/>
      </c>
      <c r="J1745" s="71">
        <f>IF(I1745="","",ABS(I1745))</f>
        <v/>
      </c>
      <c r="K1745" t="n">
        <v>0.5049841667833861</v>
      </c>
      <c r="L1745" t="n">
        <v>0</v>
      </c>
      <c r="M1745" t="n">
        <v>0.8756161885744933</v>
      </c>
      <c r="N1745" t="n">
        <v>0.9994964443213554</v>
      </c>
      <c r="O1745" t="n">
        <v>0.2832483250189459</v>
      </c>
      <c r="P1745" t="n">
        <v>0.9999049525082965</v>
      </c>
      <c r="Q1745" t="n">
        <v>0.9943691391671671</v>
      </c>
      <c r="R1745" t="n">
        <v>0.6222648980349409</v>
      </c>
      <c r="S1745" t="n">
        <v>0.9919535773597425</v>
      </c>
      <c r="T1745" t="n">
        <v>0.2842339281853663</v>
      </c>
      <c r="U1745" t="n">
        <v>0.8260939053519766</v>
      </c>
    </row>
    <row r="1746">
      <c r="A1746" t="inlineStr">
        <is>
          <t>1350705</t>
        </is>
      </c>
      <c r="B1746" s="70">
        <f>SUMPRODUCT(K1746:N1746,PAINEL_PESOS!$C$16:$C$19)</f>
        <v/>
      </c>
      <c r="C1746" s="70">
        <f>SUMPRODUCT(O1746:Q1746,PAINEL_PESOS!$C$21:$C$23)</f>
        <v/>
      </c>
      <c r="D1746" s="70">
        <f>SUMPRODUCT(R1746:S1746,PAINEL_PESOS!$C$25:$C$26)</f>
        <v/>
      </c>
      <c r="E1746" s="70">
        <f>SUMPRODUCT(T1746:U1746,PAINEL_PESOS!$C$28:$C$29)</f>
        <v/>
      </c>
      <c r="F1746" s="70" t="n">
        <v>0.8964457113727395</v>
      </c>
      <c r="G1746" s="70" t="n">
        <v>0.5231966827373625</v>
      </c>
      <c r="H1746" s="71">
        <f>IF(NOT(AND(PAINEL_PESOS!$D$12="OK - 100%",PAINEL_PESOS!$F$20="OK - 100%",PAINEL_PESOS!$F$24="OK - 100%",PAINEL_PESOS!$F$27="OK - 100%",PAINEL_PESOS!$F$30="OK - 100%")),"", (B1746*PAINEL_PESOS!$B$7+C1746*PAINEL_PESOS!$B$8+D1746*PAINEL_PESOS!$B$9+E1746*PAINEL_PESOS!$B$10)*F1746)</f>
        <v/>
      </c>
      <c r="I1746" s="71">
        <f>IF(H1746="","",H1746-G1746)</f>
        <v/>
      </c>
      <c r="J1746" s="71">
        <f>IF(I1746="","",ABS(I1746))</f>
        <v/>
      </c>
      <c r="K1746" t="n">
        <v>0.3687696602884987</v>
      </c>
      <c r="L1746" t="n">
        <v>0.9688061725113754</v>
      </c>
      <c r="M1746" t="n">
        <v>0.4013865423352577</v>
      </c>
      <c r="N1746" t="n">
        <v>0.8823659051763127</v>
      </c>
      <c r="O1746" t="n">
        <v>0.2420450121377762</v>
      </c>
      <c r="P1746" t="n">
        <v>0.998329890400908</v>
      </c>
      <c r="Q1746" t="n">
        <v>0.5331884397002248</v>
      </c>
      <c r="R1746" t="n">
        <v>0.8384558852199006</v>
      </c>
      <c r="S1746" t="n">
        <v>0.4739909545070237</v>
      </c>
      <c r="T1746" t="n">
        <v>0.4335711797469104</v>
      </c>
      <c r="U1746" t="n">
        <v>0.4300186198081486</v>
      </c>
    </row>
    <row r="1747">
      <c r="A1747" t="inlineStr">
        <is>
          <t>1350706</t>
        </is>
      </c>
      <c r="B1747" s="70">
        <f>SUMPRODUCT(K1747:N1747,PAINEL_PESOS!$C$16:$C$19)</f>
        <v/>
      </c>
      <c r="C1747" s="70">
        <f>SUMPRODUCT(O1747:Q1747,PAINEL_PESOS!$C$21:$C$23)</f>
        <v/>
      </c>
      <c r="D1747" s="70">
        <f>SUMPRODUCT(R1747:S1747,PAINEL_PESOS!$C$25:$C$26)</f>
        <v/>
      </c>
      <c r="E1747" s="70">
        <f>SUMPRODUCT(T1747:U1747,PAINEL_PESOS!$C$28:$C$29)</f>
        <v/>
      </c>
      <c r="F1747" s="70" t="n">
        <v>0.9699604672057375</v>
      </c>
      <c r="G1747" s="70" t="n">
        <v>0.5713861024915992</v>
      </c>
      <c r="H1747" s="71">
        <f>IF(NOT(AND(PAINEL_PESOS!$D$12="OK - 100%",PAINEL_PESOS!$F$20="OK - 100%",PAINEL_PESOS!$F$24="OK - 100%",PAINEL_PESOS!$F$27="OK - 100%",PAINEL_PESOS!$F$30="OK - 100%")),"", (B1747*PAINEL_PESOS!$B$7+C1747*PAINEL_PESOS!$B$8+D1747*PAINEL_PESOS!$B$9+E1747*PAINEL_PESOS!$B$10)*F1747)</f>
        <v/>
      </c>
      <c r="I1747" s="71">
        <f>IF(H1747="","",H1747-G1747)</f>
        <v/>
      </c>
      <c r="J1747" s="71">
        <f>IF(I1747="","",ABS(I1747))</f>
        <v/>
      </c>
      <c r="K1747" t="n">
        <v>0.2533471003769274</v>
      </c>
      <c r="L1747" t="n">
        <v>0.08891185374168978</v>
      </c>
      <c r="M1747" t="n">
        <v>0.9259087939577929</v>
      </c>
      <c r="N1747" t="n">
        <v>0.9389202534367114</v>
      </c>
      <c r="O1747" t="n">
        <v>0.2202409101858489</v>
      </c>
      <c r="P1747" t="n">
        <v>0.999490442107023</v>
      </c>
      <c r="Q1747" t="n">
        <v>0.8837148541274229</v>
      </c>
      <c r="R1747" t="n">
        <v>0.7925677205574519</v>
      </c>
      <c r="S1747" t="n">
        <v>0.4826496808136704</v>
      </c>
      <c r="T1747" t="n">
        <v>0.400289541673879</v>
      </c>
      <c r="U1747" t="n">
        <v>0.5313063526166695</v>
      </c>
    </row>
    <row r="1748">
      <c r="A1748" t="inlineStr">
        <is>
          <t>1350707</t>
        </is>
      </c>
      <c r="B1748" s="70">
        <f>SUMPRODUCT(K1748:N1748,PAINEL_PESOS!$C$16:$C$19)</f>
        <v/>
      </c>
      <c r="C1748" s="70">
        <f>SUMPRODUCT(O1748:Q1748,PAINEL_PESOS!$C$21:$C$23)</f>
        <v/>
      </c>
      <c r="D1748" s="70">
        <f>SUMPRODUCT(R1748:S1748,PAINEL_PESOS!$C$25:$C$26)</f>
        <v/>
      </c>
      <c r="E1748" s="70">
        <f>SUMPRODUCT(T1748:U1748,PAINEL_PESOS!$C$28:$C$29)</f>
        <v/>
      </c>
      <c r="F1748" s="70" t="n">
        <v>0.8751059012686855</v>
      </c>
      <c r="G1748" s="70" t="n">
        <v>0.5113165070123398</v>
      </c>
      <c r="H1748" s="71">
        <f>IF(NOT(AND(PAINEL_PESOS!$D$12="OK - 100%",PAINEL_PESOS!$F$20="OK - 100%",PAINEL_PESOS!$F$24="OK - 100%",PAINEL_PESOS!$F$27="OK - 100%",PAINEL_PESOS!$F$30="OK - 100%")),"", (B1748*PAINEL_PESOS!$B$7+C1748*PAINEL_PESOS!$B$8+D1748*PAINEL_PESOS!$B$9+E1748*PAINEL_PESOS!$B$10)*F1748)</f>
        <v/>
      </c>
      <c r="I1748" s="71">
        <f>IF(H1748="","",H1748-G1748)</f>
        <v/>
      </c>
      <c r="J1748" s="71">
        <f>IF(I1748="","",ABS(I1748))</f>
        <v/>
      </c>
      <c r="K1748" t="n">
        <v>0.5982349604472993</v>
      </c>
      <c r="L1748" t="n">
        <v>0.7174772784096556</v>
      </c>
      <c r="M1748" t="n">
        <v>0.5793857650684712</v>
      </c>
      <c r="N1748" t="n">
        <v>0.7102492788019209</v>
      </c>
      <c r="O1748" t="n">
        <v>0.2542567807997318</v>
      </c>
      <c r="P1748" t="n">
        <v>0.939992629366778</v>
      </c>
      <c r="Q1748" t="n">
        <v>0.479201502489577</v>
      </c>
      <c r="R1748" t="n">
        <v>0.7577339848908803</v>
      </c>
      <c r="S1748" t="n">
        <v>0.5126010979021792</v>
      </c>
      <c r="T1748" t="n">
        <v>0.4575039939678914</v>
      </c>
      <c r="U1748" t="n">
        <v>0.5281813844801559</v>
      </c>
    </row>
    <row r="1749">
      <c r="A1749" t="inlineStr">
        <is>
          <t>1350340</t>
        </is>
      </c>
      <c r="B1749" s="70">
        <f>SUMPRODUCT(K1749:N1749,PAINEL_PESOS!$C$16:$C$19)</f>
        <v/>
      </c>
      <c r="C1749" s="70">
        <f>SUMPRODUCT(O1749:Q1749,PAINEL_PESOS!$C$21:$C$23)</f>
        <v/>
      </c>
      <c r="D1749" s="70">
        <f>SUMPRODUCT(R1749:S1749,PAINEL_PESOS!$C$25:$C$26)</f>
        <v/>
      </c>
      <c r="E1749" s="70">
        <f>SUMPRODUCT(T1749:U1749,PAINEL_PESOS!$C$28:$C$29)</f>
        <v/>
      </c>
      <c r="F1749" s="70" t="n">
        <v>0.9988267069496889</v>
      </c>
      <c r="G1749" s="70" t="n">
        <v>0.6975610484559129</v>
      </c>
      <c r="H1749" s="71">
        <f>IF(NOT(AND(PAINEL_PESOS!$D$12="OK - 100%",PAINEL_PESOS!$F$20="OK - 100%",PAINEL_PESOS!$F$24="OK - 100%",PAINEL_PESOS!$F$27="OK - 100%",PAINEL_PESOS!$F$30="OK - 100%")),"", (B1749*PAINEL_PESOS!$B$7+C1749*PAINEL_PESOS!$B$8+D1749*PAINEL_PESOS!$B$9+E1749*PAINEL_PESOS!$B$10)*F1749)</f>
        <v/>
      </c>
      <c r="I1749" s="71">
        <f>IF(H1749="","",H1749-G1749)</f>
        <v/>
      </c>
      <c r="J1749" s="71">
        <f>IF(I1749="","",ABS(I1749))</f>
        <v/>
      </c>
      <c r="K1749" t="n">
        <v>1</v>
      </c>
      <c r="L1749" t="n">
        <v>0.7787281503325865</v>
      </c>
      <c r="M1749" t="n">
        <v>0.6467032815055606</v>
      </c>
      <c r="N1749" t="n">
        <v>0.9990160513950657</v>
      </c>
      <c r="O1749" t="n">
        <v>0.3521799827538175</v>
      </c>
      <c r="P1749" t="n">
        <v>0.9987820161489864</v>
      </c>
      <c r="Q1749" t="n">
        <v>0.9951586173552556</v>
      </c>
      <c r="R1749" t="n">
        <v>0.2999611408705753</v>
      </c>
      <c r="S1749" t="n">
        <v>0.9762740117764801</v>
      </c>
      <c r="T1749" t="n">
        <v>0.1699479744822813</v>
      </c>
      <c r="U1749" t="n">
        <v>0.864556347522123</v>
      </c>
    </row>
    <row r="1750">
      <c r="A1750" t="inlineStr">
        <is>
          <t>1350341</t>
        </is>
      </c>
      <c r="B1750" s="70">
        <f>SUMPRODUCT(K1750:N1750,PAINEL_PESOS!$C$16:$C$19)</f>
        <v/>
      </c>
      <c r="C1750" s="70">
        <f>SUMPRODUCT(O1750:Q1750,PAINEL_PESOS!$C$21:$C$23)</f>
        <v/>
      </c>
      <c r="D1750" s="70">
        <f>SUMPRODUCT(R1750:S1750,PAINEL_PESOS!$C$25:$C$26)</f>
        <v/>
      </c>
      <c r="E1750" s="70">
        <f>SUMPRODUCT(T1750:U1750,PAINEL_PESOS!$C$28:$C$29)</f>
        <v/>
      </c>
      <c r="F1750" s="70" t="n">
        <v>0.9988693257638144</v>
      </c>
      <c r="G1750" s="70" t="n">
        <v>0.6981235894333573</v>
      </c>
      <c r="H1750" s="71">
        <f>IF(NOT(AND(PAINEL_PESOS!$D$12="OK - 100%",PAINEL_PESOS!$F$20="OK - 100%",PAINEL_PESOS!$F$24="OK - 100%",PAINEL_PESOS!$F$27="OK - 100%",PAINEL_PESOS!$F$30="OK - 100%")),"", (B1750*PAINEL_PESOS!$B$7+C1750*PAINEL_PESOS!$B$8+D1750*PAINEL_PESOS!$B$9+E1750*PAINEL_PESOS!$B$10)*F1750)</f>
        <v/>
      </c>
      <c r="I1750" s="71">
        <f>IF(H1750="","",H1750-G1750)</f>
        <v/>
      </c>
      <c r="J1750" s="71">
        <f>IF(I1750="","",ABS(I1750))</f>
        <v/>
      </c>
      <c r="K1750" t="n">
        <v>1</v>
      </c>
      <c r="L1750" t="n">
        <v>0.839519099379853</v>
      </c>
      <c r="M1750" t="n">
        <v>0.5657248455890889</v>
      </c>
      <c r="N1750" t="n">
        <v>0.9985344628898714</v>
      </c>
      <c r="O1750" t="n">
        <v>0.4145592673708998</v>
      </c>
      <c r="P1750" t="n">
        <v>0.9981180979686566</v>
      </c>
      <c r="Q1750" t="n">
        <v>0.9957273871712988</v>
      </c>
      <c r="R1750" t="n">
        <v>0.2904154009744089</v>
      </c>
      <c r="S1750" t="n">
        <v>0.9760896327774691</v>
      </c>
      <c r="T1750" t="n">
        <v>0.176177758232441</v>
      </c>
      <c r="U1750" t="n">
        <v>0.8411355021295527</v>
      </c>
    </row>
    <row r="1751">
      <c r="A1751" t="inlineStr">
        <is>
          <t>1350708</t>
        </is>
      </c>
      <c r="B1751" s="70">
        <f>SUMPRODUCT(K1751:N1751,PAINEL_PESOS!$C$16:$C$19)</f>
        <v/>
      </c>
      <c r="C1751" s="70">
        <f>SUMPRODUCT(O1751:Q1751,PAINEL_PESOS!$C$21:$C$23)</f>
        <v/>
      </c>
      <c r="D1751" s="70">
        <f>SUMPRODUCT(R1751:S1751,PAINEL_PESOS!$C$25:$C$26)</f>
        <v/>
      </c>
      <c r="E1751" s="70">
        <f>SUMPRODUCT(T1751:U1751,PAINEL_PESOS!$C$28:$C$29)</f>
        <v/>
      </c>
      <c r="F1751" s="70" t="n">
        <v>0.9641919305283809</v>
      </c>
      <c r="G1751" s="70" t="n">
        <v>0.5724746515782208</v>
      </c>
      <c r="H1751" s="71">
        <f>IF(NOT(AND(PAINEL_PESOS!$D$12="OK - 100%",PAINEL_PESOS!$F$20="OK - 100%",PAINEL_PESOS!$F$24="OK - 100%",PAINEL_PESOS!$F$27="OK - 100%",PAINEL_PESOS!$F$30="OK - 100%")),"", (B1751*PAINEL_PESOS!$B$7+C1751*PAINEL_PESOS!$B$8+D1751*PAINEL_PESOS!$B$9+E1751*PAINEL_PESOS!$B$10)*F1751)</f>
        <v/>
      </c>
      <c r="I1751" s="71">
        <f>IF(H1751="","",H1751-G1751)</f>
        <v/>
      </c>
      <c r="J1751" s="71">
        <f>IF(I1751="","",ABS(I1751))</f>
        <v/>
      </c>
      <c r="K1751" t="n">
        <v>0.5170936294250607</v>
      </c>
      <c r="L1751" t="n">
        <v>0.515822994652863</v>
      </c>
      <c r="M1751" t="n">
        <v>0.4824739668537007</v>
      </c>
      <c r="N1751" t="n">
        <v>0.9094321930179141</v>
      </c>
      <c r="O1751" t="n">
        <v>0.1456721658871185</v>
      </c>
      <c r="P1751" t="n">
        <v>0.9996831204693211</v>
      </c>
      <c r="Q1751" t="n">
        <v>0.8687968962601468</v>
      </c>
      <c r="R1751" t="n">
        <v>0.7484847879909393</v>
      </c>
      <c r="S1751" t="n">
        <v>0.4877676929202366</v>
      </c>
      <c r="T1751" t="n">
        <v>0.407250776630663</v>
      </c>
      <c r="U1751" t="n">
        <v>0.5511985206473646</v>
      </c>
    </row>
    <row r="1752">
      <c r="A1752" t="inlineStr">
        <is>
          <t>1350342</t>
        </is>
      </c>
      <c r="B1752" s="70">
        <f>SUMPRODUCT(K1752:N1752,PAINEL_PESOS!$C$16:$C$19)</f>
        <v/>
      </c>
      <c r="C1752" s="70">
        <f>SUMPRODUCT(O1752:Q1752,PAINEL_PESOS!$C$21:$C$23)</f>
        <v/>
      </c>
      <c r="D1752" s="70">
        <f>SUMPRODUCT(R1752:S1752,PAINEL_PESOS!$C$25:$C$26)</f>
        <v/>
      </c>
      <c r="E1752" s="70">
        <f>SUMPRODUCT(T1752:U1752,PAINEL_PESOS!$C$28:$C$29)</f>
        <v/>
      </c>
      <c r="F1752" s="70" t="n">
        <v>0.9985167840350548</v>
      </c>
      <c r="G1752" s="70" t="n">
        <v>0.6622206967149475</v>
      </c>
      <c r="H1752" s="71">
        <f>IF(NOT(AND(PAINEL_PESOS!$D$12="OK - 100%",PAINEL_PESOS!$F$20="OK - 100%",PAINEL_PESOS!$F$24="OK - 100%",PAINEL_PESOS!$F$27="OK - 100%",PAINEL_PESOS!$F$30="OK - 100%")),"", (B1752*PAINEL_PESOS!$B$7+C1752*PAINEL_PESOS!$B$8+D1752*PAINEL_PESOS!$B$9+E1752*PAINEL_PESOS!$B$10)*F1752)</f>
        <v/>
      </c>
      <c r="I1752" s="71">
        <f>IF(H1752="","",H1752-G1752)</f>
        <v/>
      </c>
      <c r="J1752" s="71">
        <f>IF(I1752="","",ABS(I1752))</f>
        <v/>
      </c>
      <c r="K1752" t="n">
        <v>1</v>
      </c>
      <c r="L1752" t="n">
        <v>0</v>
      </c>
      <c r="M1752" t="n">
        <v>0.758430695706556</v>
      </c>
      <c r="N1752" t="n">
        <v>0.9984291138705326</v>
      </c>
      <c r="O1752" t="n">
        <v>0.4637488906917997</v>
      </c>
      <c r="P1752" t="n">
        <v>0.998035197403719</v>
      </c>
      <c r="Q1752" t="n">
        <v>0.9940669501052484</v>
      </c>
      <c r="R1752" t="n">
        <v>0.2976518432181486</v>
      </c>
      <c r="S1752" t="n">
        <v>0.9761603874824625</v>
      </c>
      <c r="T1752" t="n">
        <v>0.1699479744822813</v>
      </c>
      <c r="U1752" t="n">
        <v>0.8462108407818673</v>
      </c>
    </row>
    <row r="1753">
      <c r="A1753" t="inlineStr">
        <is>
          <t>1350709</t>
        </is>
      </c>
      <c r="B1753" s="70">
        <f>SUMPRODUCT(K1753:N1753,PAINEL_PESOS!$C$16:$C$19)</f>
        <v/>
      </c>
      <c r="C1753" s="70">
        <f>SUMPRODUCT(O1753:Q1753,PAINEL_PESOS!$C$21:$C$23)</f>
        <v/>
      </c>
      <c r="D1753" s="70">
        <f>SUMPRODUCT(R1753:S1753,PAINEL_PESOS!$C$25:$C$26)</f>
        <v/>
      </c>
      <c r="E1753" s="70">
        <f>SUMPRODUCT(T1753:U1753,PAINEL_PESOS!$C$28:$C$29)</f>
        <v/>
      </c>
      <c r="F1753" s="70" t="n">
        <v>0.9727690017931396</v>
      </c>
      <c r="G1753" s="70" t="n">
        <v>0.549008937297326</v>
      </c>
      <c r="H1753" s="71">
        <f>IF(NOT(AND(PAINEL_PESOS!$D$12="OK - 100%",PAINEL_PESOS!$F$20="OK - 100%",PAINEL_PESOS!$F$24="OK - 100%",PAINEL_PESOS!$F$27="OK - 100%",PAINEL_PESOS!$F$30="OK - 100%")),"", (B1753*PAINEL_PESOS!$B$7+C1753*PAINEL_PESOS!$B$8+D1753*PAINEL_PESOS!$B$9+E1753*PAINEL_PESOS!$B$10)*F1753)</f>
        <v/>
      </c>
      <c r="I1753" s="71">
        <f>IF(H1753="","",H1753-G1753)</f>
        <v/>
      </c>
      <c r="J1753" s="71">
        <f>IF(I1753="","",ABS(I1753))</f>
        <v/>
      </c>
      <c r="K1753" t="n">
        <v>0.239285049406361</v>
      </c>
      <c r="L1753" t="n">
        <v>7.968065611881467e-05</v>
      </c>
      <c r="M1753" t="n">
        <v>0.3343906100423649</v>
      </c>
      <c r="N1753" t="n">
        <v>0.8396861036763708</v>
      </c>
      <c r="O1753" t="n">
        <v>0.2108689730713051</v>
      </c>
      <c r="P1753" t="n">
        <v>0.9998171301410939</v>
      </c>
      <c r="Q1753" t="n">
        <v>0.952027791376524</v>
      </c>
      <c r="R1753" t="n">
        <v>0.7750449827776694</v>
      </c>
      <c r="S1753" t="n">
        <v>0.5322950646771856</v>
      </c>
      <c r="T1753" t="n">
        <v>0.4270242107906044</v>
      </c>
      <c r="U1753" t="n">
        <v>0.6321257567044697</v>
      </c>
    </row>
    <row r="1754">
      <c r="A1754" t="inlineStr">
        <is>
          <t>1350710</t>
        </is>
      </c>
      <c r="B1754" s="70">
        <f>SUMPRODUCT(K1754:N1754,PAINEL_PESOS!$C$16:$C$19)</f>
        <v/>
      </c>
      <c r="C1754" s="70">
        <f>SUMPRODUCT(O1754:Q1754,PAINEL_PESOS!$C$21:$C$23)</f>
        <v/>
      </c>
      <c r="D1754" s="70">
        <f>SUMPRODUCT(R1754:S1754,PAINEL_PESOS!$C$25:$C$26)</f>
        <v/>
      </c>
      <c r="E1754" s="70">
        <f>SUMPRODUCT(T1754:U1754,PAINEL_PESOS!$C$28:$C$29)</f>
        <v/>
      </c>
      <c r="F1754" s="70" t="n">
        <v>0.98125915658297</v>
      </c>
      <c r="G1754" s="70" t="n">
        <v>0.6052222450751621</v>
      </c>
      <c r="H1754" s="71">
        <f>IF(NOT(AND(PAINEL_PESOS!$D$12="OK - 100%",PAINEL_PESOS!$F$20="OK - 100%",PAINEL_PESOS!$F$24="OK - 100%",PAINEL_PESOS!$F$27="OK - 100%",PAINEL_PESOS!$F$30="OK - 100%")),"", (B1754*PAINEL_PESOS!$B$7+C1754*PAINEL_PESOS!$B$8+D1754*PAINEL_PESOS!$B$9+E1754*PAINEL_PESOS!$B$10)*F1754)</f>
        <v/>
      </c>
      <c r="I1754" s="71">
        <f>IF(H1754="","",H1754-G1754)</f>
        <v/>
      </c>
      <c r="J1754" s="71">
        <f>IF(I1754="","",ABS(I1754))</f>
        <v/>
      </c>
      <c r="K1754" t="n">
        <v>0.568872827327994</v>
      </c>
      <c r="L1754" t="n">
        <v>0.6147880607957256</v>
      </c>
      <c r="M1754" t="n">
        <v>0.3894769987108612</v>
      </c>
      <c r="N1754" t="n">
        <v>0.9093195491485261</v>
      </c>
      <c r="O1754" t="n">
        <v>0.1214950337594454</v>
      </c>
      <c r="P1754" t="n">
        <v>0.9997422998032864</v>
      </c>
      <c r="Q1754" t="n">
        <v>0.9570500309838996</v>
      </c>
      <c r="R1754" t="n">
        <v>0.7083254437389969</v>
      </c>
      <c r="S1754" t="n">
        <v>0.5270234050819197</v>
      </c>
      <c r="T1754" t="n">
        <v>0.4187843284652312</v>
      </c>
      <c r="U1754" t="n">
        <v>0.6533631616304882</v>
      </c>
    </row>
    <row r="1755">
      <c r="A1755" t="inlineStr">
        <is>
          <t>1350711</t>
        </is>
      </c>
      <c r="B1755" s="70">
        <f>SUMPRODUCT(K1755:N1755,PAINEL_PESOS!$C$16:$C$19)</f>
        <v/>
      </c>
      <c r="C1755" s="70">
        <f>SUMPRODUCT(O1755:Q1755,PAINEL_PESOS!$C$21:$C$23)</f>
        <v/>
      </c>
      <c r="D1755" s="70">
        <f>SUMPRODUCT(R1755:S1755,PAINEL_PESOS!$C$25:$C$26)</f>
        <v/>
      </c>
      <c r="E1755" s="70">
        <f>SUMPRODUCT(T1755:U1755,PAINEL_PESOS!$C$28:$C$29)</f>
        <v/>
      </c>
      <c r="F1755" s="70" t="n">
        <v>0.9821552694054706</v>
      </c>
      <c r="G1755" s="70" t="n">
        <v>0.657228274429442</v>
      </c>
      <c r="H1755" s="71">
        <f>IF(NOT(AND(PAINEL_PESOS!$D$12="OK - 100%",PAINEL_PESOS!$F$20="OK - 100%",PAINEL_PESOS!$F$24="OK - 100%",PAINEL_PESOS!$F$27="OK - 100%",PAINEL_PESOS!$F$30="OK - 100%")),"", (B1755*PAINEL_PESOS!$B$7+C1755*PAINEL_PESOS!$B$8+D1755*PAINEL_PESOS!$B$9+E1755*PAINEL_PESOS!$B$10)*F1755)</f>
        <v/>
      </c>
      <c r="I1755" s="71">
        <f>IF(H1755="","",H1755-G1755)</f>
        <v/>
      </c>
      <c r="J1755" s="71">
        <f>IF(I1755="","",ABS(I1755))</f>
        <v/>
      </c>
      <c r="K1755" t="n">
        <v>0.7403975502683769</v>
      </c>
      <c r="L1755" t="n">
        <v>0.5291704836629466</v>
      </c>
      <c r="M1755" t="n">
        <v>0.6622662064116041</v>
      </c>
      <c r="N1755" t="n">
        <v>0.8986602919728401</v>
      </c>
      <c r="O1755" t="n">
        <v>0.1491566591326019</v>
      </c>
      <c r="P1755" t="n">
        <v>0.9985374550993926</v>
      </c>
      <c r="Q1755" t="n">
        <v>0.9680360440907687</v>
      </c>
      <c r="R1755" t="n">
        <v>0.8672886294536538</v>
      </c>
      <c r="S1755" t="n">
        <v>0.5475885127759723</v>
      </c>
      <c r="T1755" t="n">
        <v>0.4552566542181848</v>
      </c>
      <c r="U1755" t="n">
        <v>0.6574875451469666</v>
      </c>
    </row>
    <row r="1756">
      <c r="A1756" t="inlineStr">
        <is>
          <t>1350712</t>
        </is>
      </c>
      <c r="B1756" s="70">
        <f>SUMPRODUCT(K1756:N1756,PAINEL_PESOS!$C$16:$C$19)</f>
        <v/>
      </c>
      <c r="C1756" s="70">
        <f>SUMPRODUCT(O1756:Q1756,PAINEL_PESOS!$C$21:$C$23)</f>
        <v/>
      </c>
      <c r="D1756" s="70">
        <f>SUMPRODUCT(R1756:S1756,PAINEL_PESOS!$C$25:$C$26)</f>
        <v/>
      </c>
      <c r="E1756" s="70">
        <f>SUMPRODUCT(T1756:U1756,PAINEL_PESOS!$C$28:$C$29)</f>
        <v/>
      </c>
      <c r="F1756" s="70" t="n">
        <v>0.9303372178704349</v>
      </c>
      <c r="G1756" s="70" t="n">
        <v>0.5585651920158937</v>
      </c>
      <c r="H1756" s="71">
        <f>IF(NOT(AND(PAINEL_PESOS!$D$12="OK - 100%",PAINEL_PESOS!$F$20="OK - 100%",PAINEL_PESOS!$F$24="OK - 100%",PAINEL_PESOS!$F$27="OK - 100%",PAINEL_PESOS!$F$30="OK - 100%")),"", (B1756*PAINEL_PESOS!$B$7+C1756*PAINEL_PESOS!$B$8+D1756*PAINEL_PESOS!$B$9+E1756*PAINEL_PESOS!$B$10)*F1756)</f>
        <v/>
      </c>
      <c r="I1756" s="71">
        <f>IF(H1756="","",H1756-G1756)</f>
        <v/>
      </c>
      <c r="J1756" s="71">
        <f>IF(I1756="","",ABS(I1756))</f>
        <v/>
      </c>
      <c r="K1756" t="n">
        <v>0.5461697779171413</v>
      </c>
      <c r="L1756" t="n">
        <v>0.4989814190431868</v>
      </c>
      <c r="M1756" t="n">
        <v>0.4415285769505514</v>
      </c>
      <c r="N1756" t="n">
        <v>0.8108151052615509</v>
      </c>
      <c r="O1756" t="n">
        <v>0.4702498352294846</v>
      </c>
      <c r="P1756" t="n">
        <v>0.7172353490468076</v>
      </c>
      <c r="Q1756" t="n">
        <v>0.7733066991323194</v>
      </c>
      <c r="R1756" t="n">
        <v>0.7763515494082794</v>
      </c>
      <c r="S1756" t="n">
        <v>0.548300669525672</v>
      </c>
      <c r="T1756" t="n">
        <v>0.4090968767480393</v>
      </c>
      <c r="U1756" t="n">
        <v>0.6134291318604144</v>
      </c>
    </row>
    <row r="1757">
      <c r="A1757" t="inlineStr">
        <is>
          <t>1350713</t>
        </is>
      </c>
      <c r="B1757" s="70">
        <f>SUMPRODUCT(K1757:N1757,PAINEL_PESOS!$C$16:$C$19)</f>
        <v/>
      </c>
      <c r="C1757" s="70">
        <f>SUMPRODUCT(O1757:Q1757,PAINEL_PESOS!$C$21:$C$23)</f>
        <v/>
      </c>
      <c r="D1757" s="70">
        <f>SUMPRODUCT(R1757:S1757,PAINEL_PESOS!$C$25:$C$26)</f>
        <v/>
      </c>
      <c r="E1757" s="70">
        <f>SUMPRODUCT(T1757:U1757,PAINEL_PESOS!$C$28:$C$29)</f>
        <v/>
      </c>
      <c r="F1757" s="70" t="n">
        <v>0.8939092131279593</v>
      </c>
      <c r="G1757" s="70" t="n">
        <v>0.5352757016736913</v>
      </c>
      <c r="H1757" s="71">
        <f>IF(NOT(AND(PAINEL_PESOS!$D$12="OK - 100%",PAINEL_PESOS!$F$20="OK - 100%",PAINEL_PESOS!$F$24="OK - 100%",PAINEL_PESOS!$F$27="OK - 100%",PAINEL_PESOS!$F$30="OK - 100%")),"", (B1757*PAINEL_PESOS!$B$7+C1757*PAINEL_PESOS!$B$8+D1757*PAINEL_PESOS!$B$9+E1757*PAINEL_PESOS!$B$10)*F1757)</f>
        <v/>
      </c>
      <c r="I1757" s="71">
        <f>IF(H1757="","",H1757-G1757)</f>
        <v/>
      </c>
      <c r="J1757" s="71">
        <f>IF(I1757="","",ABS(I1757))</f>
        <v/>
      </c>
      <c r="K1757" t="n">
        <v>0.6257937770603513</v>
      </c>
      <c r="L1757" t="n">
        <v>0.6094253110577438</v>
      </c>
      <c r="M1757" t="n">
        <v>0.5900595437117511</v>
      </c>
      <c r="N1757" t="n">
        <v>0.345212666832782</v>
      </c>
      <c r="O1757" t="n">
        <v>0.5471101442232427</v>
      </c>
      <c r="P1757" t="n">
        <v>0.7582589060606746</v>
      </c>
      <c r="Q1757" t="n">
        <v>0.7951476369150043</v>
      </c>
      <c r="R1757" t="n">
        <v>0.7597692181837817</v>
      </c>
      <c r="S1757" t="n">
        <v>0.6302111101078333</v>
      </c>
      <c r="T1757" t="n">
        <v>0.3335955539210698</v>
      </c>
      <c r="U1757" t="n">
        <v>0.5812596491925442</v>
      </c>
    </row>
    <row r="1758">
      <c r="A1758" t="inlineStr">
        <is>
          <t>1350714</t>
        </is>
      </c>
      <c r="B1758" s="70">
        <f>SUMPRODUCT(K1758:N1758,PAINEL_PESOS!$C$16:$C$19)</f>
        <v/>
      </c>
      <c r="C1758" s="70">
        <f>SUMPRODUCT(O1758:Q1758,PAINEL_PESOS!$C$21:$C$23)</f>
        <v/>
      </c>
      <c r="D1758" s="70">
        <f>SUMPRODUCT(R1758:S1758,PAINEL_PESOS!$C$25:$C$26)</f>
        <v/>
      </c>
      <c r="E1758" s="70">
        <f>SUMPRODUCT(T1758:U1758,PAINEL_PESOS!$C$28:$C$29)</f>
        <v/>
      </c>
      <c r="F1758" s="70" t="n">
        <v>0.9520936326217103</v>
      </c>
      <c r="G1758" s="70" t="n">
        <v>0.5739946137847076</v>
      </c>
      <c r="H1758" s="71">
        <f>IF(NOT(AND(PAINEL_PESOS!$D$12="OK - 100%",PAINEL_PESOS!$F$20="OK - 100%",PAINEL_PESOS!$F$24="OK - 100%",PAINEL_PESOS!$F$27="OK - 100%",PAINEL_PESOS!$F$30="OK - 100%")),"", (B1758*PAINEL_PESOS!$B$7+C1758*PAINEL_PESOS!$B$8+D1758*PAINEL_PESOS!$B$9+E1758*PAINEL_PESOS!$B$10)*F1758)</f>
        <v/>
      </c>
      <c r="I1758" s="71">
        <f>IF(H1758="","",H1758-G1758)</f>
        <v/>
      </c>
      <c r="J1758" s="71">
        <f>IF(I1758="","",ABS(I1758))</f>
        <v/>
      </c>
      <c r="K1758" t="n">
        <v>0.5624334340335104</v>
      </c>
      <c r="L1758" t="n">
        <v>0.7863177669349963</v>
      </c>
      <c r="M1758" t="n">
        <v>0.5821624140571007</v>
      </c>
      <c r="N1758" t="n">
        <v>0.8500641570969112</v>
      </c>
      <c r="O1758" t="n">
        <v>0.08379063623929128</v>
      </c>
      <c r="P1758" t="n">
        <v>0.9930573464970679</v>
      </c>
      <c r="Q1758" t="n">
        <v>0.8357661979946666</v>
      </c>
      <c r="R1758" t="n">
        <v>0.8808856866934218</v>
      </c>
      <c r="S1758" t="n">
        <v>0.3593246942637387</v>
      </c>
      <c r="T1758" t="n">
        <v>0.3595332459532666</v>
      </c>
      <c r="U1758" t="n">
        <v>0.557701155644506</v>
      </c>
    </row>
    <row r="1759">
      <c r="A1759" t="inlineStr">
        <is>
          <t>1350715</t>
        </is>
      </c>
      <c r="B1759" s="70">
        <f>SUMPRODUCT(K1759:N1759,PAINEL_PESOS!$C$16:$C$19)</f>
        <v/>
      </c>
      <c r="C1759" s="70">
        <f>SUMPRODUCT(O1759:Q1759,PAINEL_PESOS!$C$21:$C$23)</f>
        <v/>
      </c>
      <c r="D1759" s="70">
        <f>SUMPRODUCT(R1759:S1759,PAINEL_PESOS!$C$25:$C$26)</f>
        <v/>
      </c>
      <c r="E1759" s="70">
        <f>SUMPRODUCT(T1759:U1759,PAINEL_PESOS!$C$28:$C$29)</f>
        <v/>
      </c>
      <c r="F1759" s="70" t="n">
        <v>0.9174373422396054</v>
      </c>
      <c r="G1759" s="70" t="n">
        <v>0.5124908021896754</v>
      </c>
      <c r="H1759" s="71">
        <f>IF(NOT(AND(PAINEL_PESOS!$D$12="OK - 100%",PAINEL_PESOS!$F$20="OK - 100%",PAINEL_PESOS!$F$24="OK - 100%",PAINEL_PESOS!$F$27="OK - 100%",PAINEL_PESOS!$F$30="OK - 100%")),"", (B1759*PAINEL_PESOS!$B$7+C1759*PAINEL_PESOS!$B$8+D1759*PAINEL_PESOS!$B$9+E1759*PAINEL_PESOS!$B$10)*F1759)</f>
        <v/>
      </c>
      <c r="I1759" s="71">
        <f>IF(H1759="","",H1759-G1759)</f>
        <v/>
      </c>
      <c r="J1759" s="71">
        <f>IF(I1759="","",ABS(I1759))</f>
        <v/>
      </c>
      <c r="K1759" t="n">
        <v>0.4817874334677623</v>
      </c>
      <c r="L1759" t="n">
        <v>0.651419588038884</v>
      </c>
      <c r="M1759" t="n">
        <v>0.7729644579366846</v>
      </c>
      <c r="N1759" t="n">
        <v>0.6295173286982472</v>
      </c>
      <c r="O1759" t="n">
        <v>0.00615568754581286</v>
      </c>
      <c r="P1759" t="n">
        <v>0.9998386752103058</v>
      </c>
      <c r="Q1759" t="n">
        <v>0.7487698883527651</v>
      </c>
      <c r="R1759" t="n">
        <v>0.6062320511126812</v>
      </c>
      <c r="S1759" t="n">
        <v>0.5511421934953794</v>
      </c>
      <c r="T1759" t="n">
        <v>0.3451841704975315</v>
      </c>
      <c r="U1759" t="n">
        <v>0.5286441866924176</v>
      </c>
    </row>
    <row r="1760">
      <c r="A1760" t="inlineStr">
        <is>
          <t>1350716</t>
        </is>
      </c>
      <c r="B1760" s="70">
        <f>SUMPRODUCT(K1760:N1760,PAINEL_PESOS!$C$16:$C$19)</f>
        <v/>
      </c>
      <c r="C1760" s="70">
        <f>SUMPRODUCT(O1760:Q1760,PAINEL_PESOS!$C$21:$C$23)</f>
        <v/>
      </c>
      <c r="D1760" s="70">
        <f>SUMPRODUCT(R1760:S1760,PAINEL_PESOS!$C$25:$C$26)</f>
        <v/>
      </c>
      <c r="E1760" s="70">
        <f>SUMPRODUCT(T1760:U1760,PAINEL_PESOS!$C$28:$C$29)</f>
        <v/>
      </c>
      <c r="F1760" s="70" t="n">
        <v>0.9777772219839432</v>
      </c>
      <c r="G1760" s="70" t="n">
        <v>0.6050151966760661</v>
      </c>
      <c r="H1760" s="71">
        <f>IF(NOT(AND(PAINEL_PESOS!$D$12="OK - 100%",PAINEL_PESOS!$F$20="OK - 100%",PAINEL_PESOS!$F$24="OK - 100%",PAINEL_PESOS!$F$27="OK - 100%",PAINEL_PESOS!$F$30="OK - 100%")),"", (B1760*PAINEL_PESOS!$B$7+C1760*PAINEL_PESOS!$B$8+D1760*PAINEL_PESOS!$B$9+E1760*PAINEL_PESOS!$B$10)*F1760)</f>
        <v/>
      </c>
      <c r="I1760" s="71">
        <f>IF(H1760="","",H1760-G1760)</f>
        <v/>
      </c>
      <c r="J1760" s="71">
        <f>IF(I1760="","",ABS(I1760))</f>
        <v/>
      </c>
      <c r="K1760" t="n">
        <v>0.7236742736638112</v>
      </c>
      <c r="L1760" t="n">
        <v>0.7877728726454037</v>
      </c>
      <c r="M1760" t="n">
        <v>0.6394950628046818</v>
      </c>
      <c r="N1760" t="n">
        <v>0.9569039505986356</v>
      </c>
      <c r="O1760" t="n">
        <v>0.1155175326482296</v>
      </c>
      <c r="P1760" t="n">
        <v>0.9977290136256243</v>
      </c>
      <c r="Q1760" t="n">
        <v>0.9141976900948265</v>
      </c>
      <c r="R1760" t="n">
        <v>0.8625534250015696</v>
      </c>
      <c r="S1760" t="n">
        <v>0.3102020873778812</v>
      </c>
      <c r="T1760" t="n">
        <v>0.4168493631967645</v>
      </c>
      <c r="U1760" t="n">
        <v>0.4549697038741679</v>
      </c>
    </row>
    <row r="1761">
      <c r="A1761" t="inlineStr">
        <is>
          <t>1350717</t>
        </is>
      </c>
      <c r="B1761" s="70">
        <f>SUMPRODUCT(K1761:N1761,PAINEL_PESOS!$C$16:$C$19)</f>
        <v/>
      </c>
      <c r="C1761" s="70">
        <f>SUMPRODUCT(O1761:Q1761,PAINEL_PESOS!$C$21:$C$23)</f>
        <v/>
      </c>
      <c r="D1761" s="70">
        <f>SUMPRODUCT(R1761:S1761,PAINEL_PESOS!$C$25:$C$26)</f>
        <v/>
      </c>
      <c r="E1761" s="70">
        <f>SUMPRODUCT(T1761:U1761,PAINEL_PESOS!$C$28:$C$29)</f>
        <v/>
      </c>
      <c r="F1761" s="70" t="n">
        <v>0.9842920712882725</v>
      </c>
      <c r="G1761" s="70" t="n">
        <v>0.6428900636561222</v>
      </c>
      <c r="H1761" s="71">
        <f>IF(NOT(AND(PAINEL_PESOS!$D$12="OK - 100%",PAINEL_PESOS!$F$20="OK - 100%",PAINEL_PESOS!$F$24="OK - 100%",PAINEL_PESOS!$F$27="OK - 100%",PAINEL_PESOS!$F$30="OK - 100%")),"", (B1761*PAINEL_PESOS!$B$7+C1761*PAINEL_PESOS!$B$8+D1761*PAINEL_PESOS!$B$9+E1761*PAINEL_PESOS!$B$10)*F1761)</f>
        <v/>
      </c>
      <c r="I1761" s="71">
        <f>IF(H1761="","",H1761-G1761)</f>
        <v/>
      </c>
      <c r="J1761" s="71">
        <f>IF(I1761="","",ABS(I1761))</f>
        <v/>
      </c>
      <c r="K1761" t="n">
        <v>0.5533252193796609</v>
      </c>
      <c r="L1761" t="n">
        <v>0.6903474533092447</v>
      </c>
      <c r="M1761" t="n">
        <v>0.6824363444340424</v>
      </c>
      <c r="N1761" t="n">
        <v>0.9502773535884987</v>
      </c>
      <c r="O1761" t="n">
        <v>0.08674411648247582</v>
      </c>
      <c r="P1761" t="n">
        <v>0.9993838717381935</v>
      </c>
      <c r="Q1761" t="n">
        <v>0.9500068645842824</v>
      </c>
      <c r="R1761" t="n">
        <v>0.8727475938744835</v>
      </c>
      <c r="S1761" t="n">
        <v>0.6305514756962294</v>
      </c>
      <c r="T1761" t="n">
        <v>0.4138819060167401</v>
      </c>
      <c r="U1761" t="n">
        <v>0.5124001435609189</v>
      </c>
    </row>
    <row r="1762">
      <c r="A1762" t="inlineStr">
        <is>
          <t>1350718</t>
        </is>
      </c>
      <c r="B1762" s="70">
        <f>SUMPRODUCT(K1762:N1762,PAINEL_PESOS!$C$16:$C$19)</f>
        <v/>
      </c>
      <c r="C1762" s="70">
        <f>SUMPRODUCT(O1762:Q1762,PAINEL_PESOS!$C$21:$C$23)</f>
        <v/>
      </c>
      <c r="D1762" s="70">
        <f>SUMPRODUCT(R1762:S1762,PAINEL_PESOS!$C$25:$C$26)</f>
        <v/>
      </c>
      <c r="E1762" s="70">
        <f>SUMPRODUCT(T1762:U1762,PAINEL_PESOS!$C$28:$C$29)</f>
        <v/>
      </c>
      <c r="F1762" s="70" t="n">
        <v>0.9843166304082186</v>
      </c>
      <c r="G1762" s="70" t="n">
        <v>0.6546016064299991</v>
      </c>
      <c r="H1762" s="71">
        <f>IF(NOT(AND(PAINEL_PESOS!$D$12="OK - 100%",PAINEL_PESOS!$F$20="OK - 100%",PAINEL_PESOS!$F$24="OK - 100%",PAINEL_PESOS!$F$27="OK - 100%",PAINEL_PESOS!$F$30="OK - 100%")),"", (B1762*PAINEL_PESOS!$B$7+C1762*PAINEL_PESOS!$B$8+D1762*PAINEL_PESOS!$B$9+E1762*PAINEL_PESOS!$B$10)*F1762)</f>
        <v/>
      </c>
      <c r="I1762" s="71">
        <f>IF(H1762="","",H1762-G1762)</f>
        <v/>
      </c>
      <c r="J1762" s="71">
        <f>IF(I1762="","",ABS(I1762))</f>
        <v/>
      </c>
      <c r="K1762" t="n">
        <v>0.7266593454634979</v>
      </c>
      <c r="L1762" t="n">
        <v>0.8007314827803451</v>
      </c>
      <c r="M1762" t="n">
        <v>0.6082013521532517</v>
      </c>
      <c r="N1762" t="n">
        <v>0.9456742663905969</v>
      </c>
      <c r="O1762" t="n">
        <v>0.1446483919806107</v>
      </c>
      <c r="P1762" t="n">
        <v>0.9951876966711879</v>
      </c>
      <c r="Q1762" t="n">
        <v>0.9533864609229808</v>
      </c>
      <c r="R1762" t="n">
        <v>0.9055819426679189</v>
      </c>
      <c r="S1762" t="n">
        <v>0.60396278095908</v>
      </c>
      <c r="T1762" t="n">
        <v>0.4498125555830781</v>
      </c>
      <c r="U1762" t="n">
        <v>0.4247801328129858</v>
      </c>
    </row>
    <row r="1763">
      <c r="A1763" t="inlineStr">
        <is>
          <t>1350719</t>
        </is>
      </c>
      <c r="B1763" s="70">
        <f>SUMPRODUCT(K1763:N1763,PAINEL_PESOS!$C$16:$C$19)</f>
        <v/>
      </c>
      <c r="C1763" s="70">
        <f>SUMPRODUCT(O1763:Q1763,PAINEL_PESOS!$C$21:$C$23)</f>
        <v/>
      </c>
      <c r="D1763" s="70">
        <f>SUMPRODUCT(R1763:S1763,PAINEL_PESOS!$C$25:$C$26)</f>
        <v/>
      </c>
      <c r="E1763" s="70">
        <f>SUMPRODUCT(T1763:U1763,PAINEL_PESOS!$C$28:$C$29)</f>
        <v/>
      </c>
      <c r="F1763" s="70" t="n">
        <v>0.9799967917146106</v>
      </c>
      <c r="G1763" s="70" t="n">
        <v>0.6140964009389822</v>
      </c>
      <c r="H1763" s="71">
        <f>IF(NOT(AND(PAINEL_PESOS!$D$12="OK - 100%",PAINEL_PESOS!$F$20="OK - 100%",PAINEL_PESOS!$F$24="OK - 100%",PAINEL_PESOS!$F$27="OK - 100%",PAINEL_PESOS!$F$30="OK - 100%")),"", (B1763*PAINEL_PESOS!$B$7+C1763*PAINEL_PESOS!$B$8+D1763*PAINEL_PESOS!$B$9+E1763*PAINEL_PESOS!$B$10)*F1763)</f>
        <v/>
      </c>
      <c r="I1763" s="71">
        <f>IF(H1763="","",H1763-G1763)</f>
        <v/>
      </c>
      <c r="J1763" s="71">
        <f>IF(I1763="","",ABS(I1763))</f>
        <v/>
      </c>
      <c r="K1763" t="n">
        <v>0.3886907009191043</v>
      </c>
      <c r="L1763" t="n">
        <v>0.602715255880263</v>
      </c>
      <c r="M1763" t="n">
        <v>0.6617904388778202</v>
      </c>
      <c r="N1763" t="n">
        <v>0.9314300496479241</v>
      </c>
      <c r="O1763" t="n">
        <v>0.1485775431002934</v>
      </c>
      <c r="P1763" t="n">
        <v>0.9958789831113399</v>
      </c>
      <c r="Q1763" t="n">
        <v>0.9390653907195162</v>
      </c>
      <c r="R1763" t="n">
        <v>0.8744230163251601</v>
      </c>
      <c r="S1763" t="n">
        <v>0.5963096872433833</v>
      </c>
      <c r="T1763" t="n">
        <v>0.5248281240953482</v>
      </c>
      <c r="U1763" t="n">
        <v>0.3361595943058476</v>
      </c>
    </row>
    <row r="1764">
      <c r="A1764" t="inlineStr">
        <is>
          <t>1350720</t>
        </is>
      </c>
      <c r="B1764" s="70">
        <f>SUMPRODUCT(K1764:N1764,PAINEL_PESOS!$C$16:$C$19)</f>
        <v/>
      </c>
      <c r="C1764" s="70">
        <f>SUMPRODUCT(O1764:Q1764,PAINEL_PESOS!$C$21:$C$23)</f>
        <v/>
      </c>
      <c r="D1764" s="70">
        <f>SUMPRODUCT(R1764:S1764,PAINEL_PESOS!$C$25:$C$26)</f>
        <v/>
      </c>
      <c r="E1764" s="70">
        <f>SUMPRODUCT(T1764:U1764,PAINEL_PESOS!$C$28:$C$29)</f>
        <v/>
      </c>
      <c r="F1764" s="70" t="n">
        <v>0.8532416932283482</v>
      </c>
      <c r="G1764" s="70" t="n">
        <v>0.4790648103357989</v>
      </c>
      <c r="H1764" s="71">
        <f>IF(NOT(AND(PAINEL_PESOS!$D$12="OK - 100%",PAINEL_PESOS!$F$20="OK - 100%",PAINEL_PESOS!$F$24="OK - 100%",PAINEL_PESOS!$F$27="OK - 100%",PAINEL_PESOS!$F$30="OK - 100%")),"", (B1764*PAINEL_PESOS!$B$7+C1764*PAINEL_PESOS!$B$8+D1764*PAINEL_PESOS!$B$9+E1764*PAINEL_PESOS!$B$10)*F1764)</f>
        <v/>
      </c>
      <c r="I1764" s="71">
        <f>IF(H1764="","",H1764-G1764)</f>
        <v/>
      </c>
      <c r="J1764" s="71">
        <f>IF(I1764="","",ABS(I1764))</f>
        <v/>
      </c>
      <c r="K1764" t="n">
        <v>0.3552952838975197</v>
      </c>
      <c r="L1764" t="n">
        <v>0.714870309056161</v>
      </c>
      <c r="M1764" t="n">
        <v>0.6885896881297061</v>
      </c>
      <c r="N1764" t="n">
        <v>0.730437832207516</v>
      </c>
      <c r="O1764" t="n">
        <v>0.2244594908064717</v>
      </c>
      <c r="P1764" t="n">
        <v>0.9847366298026616</v>
      </c>
      <c r="Q1764" t="n">
        <v>0.3521910430488364</v>
      </c>
      <c r="R1764" t="n">
        <v>0.7736858064902837</v>
      </c>
      <c r="S1764" t="n">
        <v>0.5482075956521262</v>
      </c>
      <c r="T1764" t="n">
        <v>0.5450694863970601</v>
      </c>
      <c r="U1764" t="n">
        <v>0.3392307445712971</v>
      </c>
    </row>
    <row r="1765">
      <c r="A1765" t="inlineStr">
        <is>
          <t>1350721</t>
        </is>
      </c>
      <c r="B1765" s="70">
        <f>SUMPRODUCT(K1765:N1765,PAINEL_PESOS!$C$16:$C$19)</f>
        <v/>
      </c>
      <c r="C1765" s="70">
        <f>SUMPRODUCT(O1765:Q1765,PAINEL_PESOS!$C$21:$C$23)</f>
        <v/>
      </c>
      <c r="D1765" s="70">
        <f>SUMPRODUCT(R1765:S1765,PAINEL_PESOS!$C$25:$C$26)</f>
        <v/>
      </c>
      <c r="E1765" s="70">
        <f>SUMPRODUCT(T1765:U1765,PAINEL_PESOS!$C$28:$C$29)</f>
        <v/>
      </c>
      <c r="F1765" s="70" t="n">
        <v>0.9117416533541969</v>
      </c>
      <c r="G1765" s="70" t="n">
        <v>0.5230241299336424</v>
      </c>
      <c r="H1765" s="71">
        <f>IF(NOT(AND(PAINEL_PESOS!$D$12="OK - 100%",PAINEL_PESOS!$F$20="OK - 100%",PAINEL_PESOS!$F$24="OK - 100%",PAINEL_PESOS!$F$27="OK - 100%",PAINEL_PESOS!$F$30="OK - 100%")),"", (B1765*PAINEL_PESOS!$B$7+C1765*PAINEL_PESOS!$B$8+D1765*PAINEL_PESOS!$B$9+E1765*PAINEL_PESOS!$B$10)*F1765)</f>
        <v/>
      </c>
      <c r="I1765" s="71">
        <f>IF(H1765="","",H1765-G1765)</f>
        <v/>
      </c>
      <c r="J1765" s="71">
        <f>IF(I1765="","",ABS(I1765))</f>
        <v/>
      </c>
      <c r="K1765" t="n">
        <v>0.2289308650979521</v>
      </c>
      <c r="L1765" t="n">
        <v>0.8063867637149129</v>
      </c>
      <c r="M1765" t="n">
        <v>0.6671153938164398</v>
      </c>
      <c r="N1765" t="n">
        <v>0.5170184352538223</v>
      </c>
      <c r="O1765" t="n">
        <v>0.2787393816216628</v>
      </c>
      <c r="P1765" t="n">
        <v>0.9915033832914226</v>
      </c>
      <c r="Q1765" t="n">
        <v>0.7774514085720131</v>
      </c>
      <c r="R1765" t="n">
        <v>0.6356109459159224</v>
      </c>
      <c r="S1765" t="n">
        <v>0.6414838541741505</v>
      </c>
      <c r="T1765" t="n">
        <v>0.492232026922255</v>
      </c>
      <c r="U1765" t="n">
        <v>0.3450489730155945</v>
      </c>
    </row>
    <row r="1766">
      <c r="A1766" t="inlineStr">
        <is>
          <t>1350722</t>
        </is>
      </c>
      <c r="B1766" s="70">
        <f>SUMPRODUCT(K1766:N1766,PAINEL_PESOS!$C$16:$C$19)</f>
        <v/>
      </c>
      <c r="C1766" s="70">
        <f>SUMPRODUCT(O1766:Q1766,PAINEL_PESOS!$C$21:$C$23)</f>
        <v/>
      </c>
      <c r="D1766" s="70">
        <f>SUMPRODUCT(R1766:S1766,PAINEL_PESOS!$C$25:$C$26)</f>
        <v/>
      </c>
      <c r="E1766" s="70">
        <f>SUMPRODUCT(T1766:U1766,PAINEL_PESOS!$C$28:$C$29)</f>
        <v/>
      </c>
      <c r="F1766" s="70" t="n">
        <v>0.9153827802169859</v>
      </c>
      <c r="G1766" s="70" t="n">
        <v>0.5582299138451756</v>
      </c>
      <c r="H1766" s="71">
        <f>IF(NOT(AND(PAINEL_PESOS!$D$12="OK - 100%",PAINEL_PESOS!$F$20="OK - 100%",PAINEL_PESOS!$F$24="OK - 100%",PAINEL_PESOS!$F$27="OK - 100%",PAINEL_PESOS!$F$30="OK - 100%")),"", (B1766*PAINEL_PESOS!$B$7+C1766*PAINEL_PESOS!$B$8+D1766*PAINEL_PESOS!$B$9+E1766*PAINEL_PESOS!$B$10)*F1766)</f>
        <v/>
      </c>
      <c r="I1766" s="71">
        <f>IF(H1766="","",H1766-G1766)</f>
        <v/>
      </c>
      <c r="J1766" s="71">
        <f>IF(I1766="","",ABS(I1766))</f>
        <v/>
      </c>
      <c r="K1766" t="n">
        <v>0.9329781339633563</v>
      </c>
      <c r="L1766" t="n">
        <v>0.1926731799597629</v>
      </c>
      <c r="M1766" t="n">
        <v>0.4063511895251127</v>
      </c>
      <c r="N1766" t="n">
        <v>0.4472271548020369</v>
      </c>
      <c r="O1766" t="n">
        <v>0.5936537073397374</v>
      </c>
      <c r="P1766" t="n">
        <v>0.8420863498461366</v>
      </c>
      <c r="Q1766" t="n">
        <v>0.8704989695534581</v>
      </c>
      <c r="R1766" t="n">
        <v>0.7831954458812372</v>
      </c>
      <c r="S1766" t="n">
        <v>0.6304297471502306</v>
      </c>
      <c r="T1766" t="n">
        <v>0.3271860961296667</v>
      </c>
      <c r="U1766" t="n">
        <v>0.6107389645242703</v>
      </c>
    </row>
    <row r="1767">
      <c r="A1767" t="inlineStr">
        <is>
          <t>1350723</t>
        </is>
      </c>
      <c r="B1767" s="70">
        <f>SUMPRODUCT(K1767:N1767,PAINEL_PESOS!$C$16:$C$19)</f>
        <v/>
      </c>
      <c r="C1767" s="70">
        <f>SUMPRODUCT(O1767:Q1767,PAINEL_PESOS!$C$21:$C$23)</f>
        <v/>
      </c>
      <c r="D1767" s="70">
        <f>SUMPRODUCT(R1767:S1767,PAINEL_PESOS!$C$25:$C$26)</f>
        <v/>
      </c>
      <c r="E1767" s="70">
        <f>SUMPRODUCT(T1767:U1767,PAINEL_PESOS!$C$28:$C$29)</f>
        <v/>
      </c>
      <c r="F1767" s="70" t="n">
        <v>0.9716982977204476</v>
      </c>
      <c r="G1767" s="70" t="n">
        <v>0.622077911733111</v>
      </c>
      <c r="H1767" s="71">
        <f>IF(NOT(AND(PAINEL_PESOS!$D$12="OK - 100%",PAINEL_PESOS!$F$20="OK - 100%",PAINEL_PESOS!$F$24="OK - 100%",PAINEL_PESOS!$F$27="OK - 100%",PAINEL_PESOS!$F$30="OK - 100%")),"", (B1767*PAINEL_PESOS!$B$7+C1767*PAINEL_PESOS!$B$8+D1767*PAINEL_PESOS!$B$9+E1767*PAINEL_PESOS!$B$10)*F1767)</f>
        <v/>
      </c>
      <c r="I1767" s="71">
        <f>IF(H1767="","",H1767-G1767)</f>
        <v/>
      </c>
      <c r="J1767" s="71">
        <f>IF(I1767="","",ABS(I1767))</f>
        <v/>
      </c>
      <c r="K1767" t="n">
        <v>0.5010077880401037</v>
      </c>
      <c r="L1767" t="n">
        <v>0.453472714281981</v>
      </c>
      <c r="M1767" t="n">
        <v>0.7363981553587872</v>
      </c>
      <c r="N1767" t="n">
        <v>0.8446350138757159</v>
      </c>
      <c r="O1767" t="n">
        <v>0.4172837946299151</v>
      </c>
      <c r="P1767" t="n">
        <v>0.9486222935525562</v>
      </c>
      <c r="Q1767" t="n">
        <v>0.9524050132206123</v>
      </c>
      <c r="R1767" t="n">
        <v>0.8712806370704306</v>
      </c>
      <c r="S1767" t="n">
        <v>0.588036695283539</v>
      </c>
      <c r="T1767" t="n">
        <v>0.2964627446690338</v>
      </c>
      <c r="U1767" t="n">
        <v>0.5524948672996994</v>
      </c>
    </row>
    <row r="1768">
      <c r="A1768" t="inlineStr">
        <is>
          <t>1350724</t>
        </is>
      </c>
      <c r="B1768" s="70">
        <f>SUMPRODUCT(K1768:N1768,PAINEL_PESOS!$C$16:$C$19)</f>
        <v/>
      </c>
      <c r="C1768" s="70">
        <f>SUMPRODUCT(O1768:Q1768,PAINEL_PESOS!$C$21:$C$23)</f>
        <v/>
      </c>
      <c r="D1768" s="70">
        <f>SUMPRODUCT(R1768:S1768,PAINEL_PESOS!$C$25:$C$26)</f>
        <v/>
      </c>
      <c r="E1768" s="70">
        <f>SUMPRODUCT(T1768:U1768,PAINEL_PESOS!$C$28:$C$29)</f>
        <v/>
      </c>
      <c r="F1768" s="70" t="n">
        <v>0.9902867508254001</v>
      </c>
      <c r="G1768" s="70" t="n">
        <v>0.6300886036602262</v>
      </c>
      <c r="H1768" s="71">
        <f>IF(NOT(AND(PAINEL_PESOS!$D$12="OK - 100%",PAINEL_PESOS!$F$20="OK - 100%",PAINEL_PESOS!$F$24="OK - 100%",PAINEL_PESOS!$F$27="OK - 100%",PAINEL_PESOS!$F$30="OK - 100%")),"", (B1768*PAINEL_PESOS!$B$7+C1768*PAINEL_PESOS!$B$8+D1768*PAINEL_PESOS!$B$9+E1768*PAINEL_PESOS!$B$10)*F1768)</f>
        <v/>
      </c>
      <c r="I1768" s="71">
        <f>IF(H1768="","",H1768-G1768)</f>
        <v/>
      </c>
      <c r="J1768" s="71">
        <f>IF(I1768="","",ABS(I1768))</f>
        <v/>
      </c>
      <c r="K1768" t="n">
        <v>0.3973338382969877</v>
      </c>
      <c r="L1768" t="n">
        <v>0.4107061459174658</v>
      </c>
      <c r="M1768" t="n">
        <v>0.7346717297908497</v>
      </c>
      <c r="N1768" t="n">
        <v>0.9424699311581425</v>
      </c>
      <c r="O1768" t="n">
        <v>0.3124970048229605</v>
      </c>
      <c r="P1768" t="n">
        <v>0.9921443696737606</v>
      </c>
      <c r="Q1768" t="n">
        <v>0.9859172523842132</v>
      </c>
      <c r="R1768" t="n">
        <v>0.8388603061457497</v>
      </c>
      <c r="S1768" t="n">
        <v>0.5880476353348859</v>
      </c>
      <c r="T1768" t="n">
        <v>0.3152453450494906</v>
      </c>
      <c r="U1768" t="n">
        <v>0.5783675379757012</v>
      </c>
    </row>
    <row r="1769">
      <c r="A1769" t="inlineStr">
        <is>
          <t>1350725</t>
        </is>
      </c>
      <c r="B1769" s="70">
        <f>SUMPRODUCT(K1769:N1769,PAINEL_PESOS!$C$16:$C$19)</f>
        <v/>
      </c>
      <c r="C1769" s="70">
        <f>SUMPRODUCT(O1769:Q1769,PAINEL_PESOS!$C$21:$C$23)</f>
        <v/>
      </c>
      <c r="D1769" s="70">
        <f>SUMPRODUCT(R1769:S1769,PAINEL_PESOS!$C$25:$C$26)</f>
        <v/>
      </c>
      <c r="E1769" s="70">
        <f>SUMPRODUCT(T1769:U1769,PAINEL_PESOS!$C$28:$C$29)</f>
        <v/>
      </c>
      <c r="F1769" s="70" t="n">
        <v>0.9965012229340448</v>
      </c>
      <c r="G1769" s="70" t="n">
        <v>0.6287473712303897</v>
      </c>
      <c r="H1769" s="71">
        <f>IF(NOT(AND(PAINEL_PESOS!$D$12="OK - 100%",PAINEL_PESOS!$F$20="OK - 100%",PAINEL_PESOS!$F$24="OK - 100%",PAINEL_PESOS!$F$27="OK - 100%",PAINEL_PESOS!$F$30="OK - 100%")),"", (B1769*PAINEL_PESOS!$B$7+C1769*PAINEL_PESOS!$B$8+D1769*PAINEL_PESOS!$B$9+E1769*PAINEL_PESOS!$B$10)*F1769)</f>
        <v/>
      </c>
      <c r="I1769" s="71">
        <f>IF(H1769="","",H1769-G1769)</f>
        <v/>
      </c>
      <c r="J1769" s="71">
        <f>IF(I1769="","",ABS(I1769))</f>
        <v/>
      </c>
      <c r="K1769" t="n">
        <v>0.7218244242813924</v>
      </c>
      <c r="L1769" t="n">
        <v>0.6371635403521484</v>
      </c>
      <c r="M1769" t="n">
        <v>0.419024887389016</v>
      </c>
      <c r="N1769" t="n">
        <v>0.9806848440531144</v>
      </c>
      <c r="O1769" t="n">
        <v>0.1478790037683404</v>
      </c>
      <c r="P1769" t="n">
        <v>0.9995253816733872</v>
      </c>
      <c r="Q1769" t="n">
        <v>0.9938689627289214</v>
      </c>
      <c r="R1769" t="n">
        <v>0.8980991332426099</v>
      </c>
      <c r="S1769" t="n">
        <v>0.3500359366331679</v>
      </c>
      <c r="T1769" t="n">
        <v>0.3065843339270282</v>
      </c>
      <c r="U1769" t="n">
        <v>0.686055717998646</v>
      </c>
    </row>
    <row r="1770">
      <c r="A1770" t="inlineStr">
        <is>
          <t>1350348</t>
        </is>
      </c>
      <c r="B1770" s="70">
        <f>SUMPRODUCT(K1770:N1770,PAINEL_PESOS!$C$16:$C$19)</f>
        <v/>
      </c>
      <c r="C1770" s="70">
        <f>SUMPRODUCT(O1770:Q1770,PAINEL_PESOS!$C$21:$C$23)</f>
        <v/>
      </c>
      <c r="D1770" s="70">
        <f>SUMPRODUCT(R1770:S1770,PAINEL_PESOS!$C$25:$C$26)</f>
        <v/>
      </c>
      <c r="E1770" s="70">
        <f>SUMPRODUCT(T1770:U1770,PAINEL_PESOS!$C$28:$C$29)</f>
        <v/>
      </c>
      <c r="F1770" s="70" t="n">
        <v>0.9997214720783169</v>
      </c>
      <c r="G1770" s="70" t="n">
        <v>0.6800358504107163</v>
      </c>
      <c r="H1770" s="71">
        <f>IF(NOT(AND(PAINEL_PESOS!$D$12="OK - 100%",PAINEL_PESOS!$F$20="OK - 100%",PAINEL_PESOS!$F$24="OK - 100%",PAINEL_PESOS!$F$27="OK - 100%",PAINEL_PESOS!$F$30="OK - 100%")),"", (B1770*PAINEL_PESOS!$B$7+C1770*PAINEL_PESOS!$B$8+D1770*PAINEL_PESOS!$B$9+E1770*PAINEL_PESOS!$B$10)*F1770)</f>
        <v/>
      </c>
      <c r="I1770" s="71">
        <f>IF(H1770="","",H1770-G1770)</f>
        <v/>
      </c>
      <c r="J1770" s="71">
        <f>IF(I1770="","",ABS(I1770))</f>
        <v/>
      </c>
      <c r="K1770" t="n">
        <v>0.400206396986886</v>
      </c>
      <c r="L1770" t="n">
        <v>0.0003439925009060563</v>
      </c>
      <c r="M1770" t="n">
        <v>0.9072158056641878</v>
      </c>
      <c r="N1770" t="n">
        <v>0.9997690649586181</v>
      </c>
      <c r="O1770" t="n">
        <v>0.1404530068073091</v>
      </c>
      <c r="P1770" t="n">
        <v>0.9999994170950673</v>
      </c>
      <c r="Q1770" t="n">
        <v>0.998783987882061</v>
      </c>
      <c r="R1770" t="n">
        <v>0.9609393863619464</v>
      </c>
      <c r="S1770" t="n">
        <v>0.9927072361782099</v>
      </c>
      <c r="T1770" t="n">
        <v>0.08213673142176853</v>
      </c>
      <c r="U1770" t="n">
        <v>0.8260939053519766</v>
      </c>
    </row>
    <row r="1771">
      <c r="A1771" t="inlineStr">
        <is>
          <t>1350376</t>
        </is>
      </c>
      <c r="B1771" s="70">
        <f>SUMPRODUCT(K1771:N1771,PAINEL_PESOS!$C$16:$C$19)</f>
        <v/>
      </c>
      <c r="C1771" s="70">
        <f>SUMPRODUCT(O1771:Q1771,PAINEL_PESOS!$C$21:$C$23)</f>
        <v/>
      </c>
      <c r="D1771" s="70">
        <f>SUMPRODUCT(R1771:S1771,PAINEL_PESOS!$C$25:$C$26)</f>
        <v/>
      </c>
      <c r="E1771" s="70">
        <f>SUMPRODUCT(T1771:U1771,PAINEL_PESOS!$C$28:$C$29)</f>
        <v/>
      </c>
      <c r="F1771" s="70" t="n">
        <v>0.9901408918779261</v>
      </c>
      <c r="G1771" s="70" t="n">
        <v>0.7166090529201313</v>
      </c>
      <c r="H1771" s="71">
        <f>IF(NOT(AND(PAINEL_PESOS!$D$12="OK - 100%",PAINEL_PESOS!$F$20="OK - 100%",PAINEL_PESOS!$F$24="OK - 100%",PAINEL_PESOS!$F$27="OK - 100%",PAINEL_PESOS!$F$30="OK - 100%")),"", (B1771*PAINEL_PESOS!$B$7+C1771*PAINEL_PESOS!$B$8+D1771*PAINEL_PESOS!$B$9+E1771*PAINEL_PESOS!$B$10)*F1771)</f>
        <v/>
      </c>
      <c r="I1771" s="71">
        <f>IF(H1771="","",H1771-G1771)</f>
        <v/>
      </c>
      <c r="J1771" s="71">
        <f>IF(I1771="","",ABS(I1771))</f>
        <v/>
      </c>
      <c r="K1771" t="n">
        <v>1</v>
      </c>
      <c r="L1771" t="n">
        <v>0</v>
      </c>
      <c r="M1771" t="n">
        <v>0.8555983514447781</v>
      </c>
      <c r="N1771" t="n">
        <v>0.9973120960170945</v>
      </c>
      <c r="O1771" t="n">
        <v>0.6326995577360892</v>
      </c>
      <c r="P1771" t="n">
        <v>0.9983651022374794</v>
      </c>
      <c r="Q1771" t="n">
        <v>0.9541089388007148</v>
      </c>
      <c r="R1771" t="n">
        <v>0.4746231741313938</v>
      </c>
      <c r="S1771" t="n">
        <v>0.8399899862563421</v>
      </c>
      <c r="T1771" t="n">
        <v>0.4993448725131625</v>
      </c>
      <c r="U1771" t="n">
        <v>0.8260939053519766</v>
      </c>
    </row>
    <row r="1772">
      <c r="A1772" t="inlineStr">
        <is>
          <t>1350763</t>
        </is>
      </c>
      <c r="B1772" s="70">
        <f>SUMPRODUCT(K1772:N1772,PAINEL_PESOS!$C$16:$C$19)</f>
        <v/>
      </c>
      <c r="C1772" s="70">
        <f>SUMPRODUCT(O1772:Q1772,PAINEL_PESOS!$C$21:$C$23)</f>
        <v/>
      </c>
      <c r="D1772" s="70">
        <f>SUMPRODUCT(R1772:S1772,PAINEL_PESOS!$C$25:$C$26)</f>
        <v/>
      </c>
      <c r="E1772" s="70">
        <f>SUMPRODUCT(T1772:U1772,PAINEL_PESOS!$C$28:$C$29)</f>
        <v/>
      </c>
      <c r="F1772" s="70" t="n">
        <v>0.9995853520790389</v>
      </c>
      <c r="G1772" s="70" t="n">
        <v>0.6494858951942455</v>
      </c>
      <c r="H1772" s="71">
        <f>IF(NOT(AND(PAINEL_PESOS!$D$12="OK - 100%",PAINEL_PESOS!$F$20="OK - 100%",PAINEL_PESOS!$F$24="OK - 100%",PAINEL_PESOS!$F$27="OK - 100%",PAINEL_PESOS!$F$30="OK - 100%")),"", (B1772*PAINEL_PESOS!$B$7+C1772*PAINEL_PESOS!$B$8+D1772*PAINEL_PESOS!$B$9+E1772*PAINEL_PESOS!$B$10)*F1772)</f>
        <v/>
      </c>
      <c r="I1772" s="71">
        <f>IF(H1772="","",H1772-G1772)</f>
        <v/>
      </c>
      <c r="J1772" s="71">
        <f>IF(I1772="","",ABS(I1772))</f>
        <v/>
      </c>
      <c r="K1772" t="n">
        <v>0.6552391778723424</v>
      </c>
      <c r="L1772" t="n">
        <v>0.9999999999999998</v>
      </c>
      <c r="M1772" t="n">
        <v>0.4038229782155289</v>
      </c>
      <c r="N1772" t="n">
        <v>0.9980371622565187</v>
      </c>
      <c r="O1772" t="n">
        <v>0.5201046250903552</v>
      </c>
      <c r="P1772" t="n">
        <v>0.9992202124925782</v>
      </c>
      <c r="Q1772" t="n">
        <v>0.9992802734972511</v>
      </c>
      <c r="R1772" t="n">
        <v>0.6762520587755708</v>
      </c>
      <c r="S1772" t="n">
        <v>0.3188254620497988</v>
      </c>
      <c r="T1772" t="n">
        <v>0.3110081634951718</v>
      </c>
      <c r="U1772" t="n">
        <v>0.6843371015313744</v>
      </c>
    </row>
    <row r="1773">
      <c r="A1773" t="inlineStr">
        <is>
          <t>1350349</t>
        </is>
      </c>
      <c r="B1773" s="70">
        <f>SUMPRODUCT(K1773:N1773,PAINEL_PESOS!$C$16:$C$19)</f>
        <v/>
      </c>
      <c r="C1773" s="70">
        <f>SUMPRODUCT(O1773:Q1773,PAINEL_PESOS!$C$21:$C$23)</f>
        <v/>
      </c>
      <c r="D1773" s="70">
        <f>SUMPRODUCT(R1773:S1773,PAINEL_PESOS!$C$25:$C$26)</f>
        <v/>
      </c>
      <c r="E1773" s="70">
        <f>SUMPRODUCT(T1773:U1773,PAINEL_PESOS!$C$28:$C$29)</f>
        <v/>
      </c>
      <c r="F1773" s="70" t="n">
        <v>0.9992016253512521</v>
      </c>
      <c r="G1773" s="70" t="n">
        <v>0.6874149640686371</v>
      </c>
      <c r="H1773" s="71">
        <f>IF(NOT(AND(PAINEL_PESOS!$D$12="OK - 100%",PAINEL_PESOS!$F$20="OK - 100%",PAINEL_PESOS!$F$24="OK - 100%",PAINEL_PESOS!$F$27="OK - 100%",PAINEL_PESOS!$F$30="OK - 100%")),"", (B1773*PAINEL_PESOS!$B$7+C1773*PAINEL_PESOS!$B$8+D1773*PAINEL_PESOS!$B$9+E1773*PAINEL_PESOS!$B$10)*F1773)</f>
        <v/>
      </c>
      <c r="I1773" s="71">
        <f>IF(H1773="","",H1773-G1773)</f>
        <v/>
      </c>
      <c r="J1773" s="71">
        <f>IF(I1773="","",ABS(I1773))</f>
        <v/>
      </c>
      <c r="K1773" t="n">
        <v>0.687742654832765</v>
      </c>
      <c r="L1773" t="n">
        <v>0.4795710960792971</v>
      </c>
      <c r="M1773" t="n">
        <v>0.7374992344564145</v>
      </c>
      <c r="N1773" t="n">
        <v>0.9991881117906887</v>
      </c>
      <c r="O1773" t="n">
        <v>0.3048873312224558</v>
      </c>
      <c r="P1773" t="n">
        <v>0.999128749381993</v>
      </c>
      <c r="Q1773" t="n">
        <v>0.9967958833966843</v>
      </c>
      <c r="R1773" t="n">
        <v>0.6009819491038196</v>
      </c>
      <c r="S1773" t="n">
        <v>0.9765230791215068</v>
      </c>
      <c r="T1773" t="n">
        <v>0.1142396132472303</v>
      </c>
      <c r="U1773" t="n">
        <v>0.8260939053519766</v>
      </c>
    </row>
    <row r="1774">
      <c r="A1774" t="inlineStr">
        <is>
          <t>1350378</t>
        </is>
      </c>
      <c r="B1774" s="70">
        <f>SUMPRODUCT(K1774:N1774,PAINEL_PESOS!$C$16:$C$19)</f>
        <v/>
      </c>
      <c r="C1774" s="70">
        <f>SUMPRODUCT(O1774:Q1774,PAINEL_PESOS!$C$21:$C$23)</f>
        <v/>
      </c>
      <c r="D1774" s="70">
        <f>SUMPRODUCT(R1774:S1774,PAINEL_PESOS!$C$25:$C$26)</f>
        <v/>
      </c>
      <c r="E1774" s="70">
        <f>SUMPRODUCT(T1774:U1774,PAINEL_PESOS!$C$28:$C$29)</f>
        <v/>
      </c>
      <c r="F1774" s="70" t="n">
        <v>0.9900901257598552</v>
      </c>
      <c r="G1774" s="70" t="n">
        <v>0.7034461400917904</v>
      </c>
      <c r="H1774" s="71">
        <f>IF(NOT(AND(PAINEL_PESOS!$D$12="OK - 100%",PAINEL_PESOS!$F$20="OK - 100%",PAINEL_PESOS!$F$24="OK - 100%",PAINEL_PESOS!$F$27="OK - 100%",PAINEL_PESOS!$F$30="OK - 100%")),"", (B1774*PAINEL_PESOS!$B$7+C1774*PAINEL_PESOS!$B$8+D1774*PAINEL_PESOS!$B$9+E1774*PAINEL_PESOS!$B$10)*F1774)</f>
        <v/>
      </c>
      <c r="I1774" s="71">
        <f>IF(H1774="","",H1774-G1774)</f>
        <v/>
      </c>
      <c r="J1774" s="71">
        <f>IF(I1774="","",ABS(I1774))</f>
        <v/>
      </c>
      <c r="K1774" t="n">
        <v>1</v>
      </c>
      <c r="L1774" t="n">
        <v>0</v>
      </c>
      <c r="M1774" t="n">
        <v>0.8555983514447781</v>
      </c>
      <c r="N1774" t="n">
        <v>0.9972977573823931</v>
      </c>
      <c r="O1774" t="n">
        <v>0.6326995577360892</v>
      </c>
      <c r="P1774" t="n">
        <v>0.9983563728044842</v>
      </c>
      <c r="Q1774" t="n">
        <v>0.953872330274519</v>
      </c>
      <c r="R1774" t="n">
        <v>0.3654363277863641</v>
      </c>
      <c r="S1774" t="n">
        <v>0.8399918059279882</v>
      </c>
      <c r="T1774" t="n">
        <v>0.4993448725131625</v>
      </c>
      <c r="U1774" t="n">
        <v>0.8293892455884335</v>
      </c>
    </row>
    <row r="1775">
      <c r="A1775" t="inlineStr">
        <is>
          <t>1350379</t>
        </is>
      </c>
      <c r="B1775" s="70">
        <f>SUMPRODUCT(K1775:N1775,PAINEL_PESOS!$C$16:$C$19)</f>
        <v/>
      </c>
      <c r="C1775" s="70">
        <f>SUMPRODUCT(O1775:Q1775,PAINEL_PESOS!$C$21:$C$23)</f>
        <v/>
      </c>
      <c r="D1775" s="70">
        <f>SUMPRODUCT(R1775:S1775,PAINEL_PESOS!$C$25:$C$26)</f>
        <v/>
      </c>
      <c r="E1775" s="70">
        <f>SUMPRODUCT(T1775:U1775,PAINEL_PESOS!$C$28:$C$29)</f>
        <v/>
      </c>
      <c r="F1775" s="70" t="n">
        <v>0.9905802064048406</v>
      </c>
      <c r="G1775" s="70" t="n">
        <v>0.6916333657995331</v>
      </c>
      <c r="H1775" s="71">
        <f>IF(NOT(AND(PAINEL_PESOS!$D$12="OK - 100%",PAINEL_PESOS!$F$20="OK - 100%",PAINEL_PESOS!$F$24="OK - 100%",PAINEL_PESOS!$F$27="OK - 100%",PAINEL_PESOS!$F$30="OK - 100%")),"", (B1775*PAINEL_PESOS!$B$7+C1775*PAINEL_PESOS!$B$8+D1775*PAINEL_PESOS!$B$9+E1775*PAINEL_PESOS!$B$10)*F1775)</f>
        <v/>
      </c>
      <c r="I1775" s="71">
        <f>IF(H1775="","",H1775-G1775)</f>
        <v/>
      </c>
      <c r="J1775" s="71">
        <f>IF(I1775="","",ABS(I1775))</f>
        <v/>
      </c>
      <c r="K1775" t="n">
        <v>1</v>
      </c>
      <c r="L1775" t="n">
        <v>0</v>
      </c>
      <c r="M1775" t="n">
        <v>0.8555983514447781</v>
      </c>
      <c r="N1775" t="n">
        <v>0.9974359603229236</v>
      </c>
      <c r="O1775" t="n">
        <v>0.6326995577360892</v>
      </c>
      <c r="P1775" t="n">
        <v>0.9984405078860846</v>
      </c>
      <c r="Q1775" t="n">
        <v>0.9561563479040243</v>
      </c>
      <c r="R1775" t="n">
        <v>0.2375239266577511</v>
      </c>
      <c r="S1775" t="n">
        <v>0.8443373259813136</v>
      </c>
      <c r="T1775" t="n">
        <v>0.5057216810310982</v>
      </c>
      <c r="U1775" t="n">
        <v>0.8467185412250124</v>
      </c>
    </row>
    <row r="1776">
      <c r="A1776" t="inlineStr">
        <is>
          <t>1350380</t>
        </is>
      </c>
      <c r="B1776" s="70">
        <f>SUMPRODUCT(K1776:N1776,PAINEL_PESOS!$C$16:$C$19)</f>
        <v/>
      </c>
      <c r="C1776" s="70">
        <f>SUMPRODUCT(O1776:Q1776,PAINEL_PESOS!$C$21:$C$23)</f>
        <v/>
      </c>
      <c r="D1776" s="70">
        <f>SUMPRODUCT(R1776:S1776,PAINEL_PESOS!$C$25:$C$26)</f>
        <v/>
      </c>
      <c r="E1776" s="70">
        <f>SUMPRODUCT(T1776:U1776,PAINEL_PESOS!$C$28:$C$29)</f>
        <v/>
      </c>
      <c r="F1776" s="70" t="n">
        <v>0.9914049774730034</v>
      </c>
      <c r="G1776" s="70" t="n">
        <v>0.6878763579139047</v>
      </c>
      <c r="H1776" s="71">
        <f>IF(NOT(AND(PAINEL_PESOS!$D$12="OK - 100%",PAINEL_PESOS!$F$20="OK - 100%",PAINEL_PESOS!$F$24="OK - 100%",PAINEL_PESOS!$F$27="OK - 100%",PAINEL_PESOS!$F$30="OK - 100%")),"", (B1776*PAINEL_PESOS!$B$7+C1776*PAINEL_PESOS!$B$8+D1776*PAINEL_PESOS!$B$9+E1776*PAINEL_PESOS!$B$10)*F1776)</f>
        <v/>
      </c>
      <c r="I1776" s="71">
        <f>IF(H1776="","",H1776-G1776)</f>
        <v/>
      </c>
      <c r="J1776" s="71">
        <f>IF(I1776="","",ABS(I1776))</f>
        <v/>
      </c>
      <c r="K1776" t="n">
        <v>1</v>
      </c>
      <c r="L1776" t="n">
        <v>0</v>
      </c>
      <c r="M1776" t="n">
        <v>0.7174479654868731</v>
      </c>
      <c r="N1776" t="n">
        <v>0.9973281908995564</v>
      </c>
      <c r="O1776" t="n">
        <v>0.6143115054950681</v>
      </c>
      <c r="P1776" t="n">
        <v>0.9979750213110685</v>
      </c>
      <c r="Q1776" t="n">
        <v>0.9602777368011153</v>
      </c>
      <c r="R1776" t="n">
        <v>0.280592018716302</v>
      </c>
      <c r="S1776" t="n">
        <v>0.8399920049574074</v>
      </c>
      <c r="T1776" t="n">
        <v>0.4906559686745054</v>
      </c>
      <c r="U1776" t="n">
        <v>0.8670485088362314</v>
      </c>
    </row>
    <row r="1777">
      <c r="A1777" t="inlineStr">
        <is>
          <t>1350381</t>
        </is>
      </c>
      <c r="B1777" s="70">
        <f>SUMPRODUCT(K1777:N1777,PAINEL_PESOS!$C$16:$C$19)</f>
        <v/>
      </c>
      <c r="C1777" s="70">
        <f>SUMPRODUCT(O1777:Q1777,PAINEL_PESOS!$C$21:$C$23)</f>
        <v/>
      </c>
      <c r="D1777" s="70">
        <f>SUMPRODUCT(R1777:S1777,PAINEL_PESOS!$C$25:$C$26)</f>
        <v/>
      </c>
      <c r="E1777" s="70">
        <f>SUMPRODUCT(T1777:U1777,PAINEL_PESOS!$C$28:$C$29)</f>
        <v/>
      </c>
      <c r="F1777" s="70" t="n">
        <v>0.9899270408320706</v>
      </c>
      <c r="G1777" s="70" t="n">
        <v>0.6717763085946122</v>
      </c>
      <c r="H1777" s="71">
        <f>IF(NOT(AND(PAINEL_PESOS!$D$12="OK - 100%",PAINEL_PESOS!$F$20="OK - 100%",PAINEL_PESOS!$F$24="OK - 100%",PAINEL_PESOS!$F$27="OK - 100%",PAINEL_PESOS!$F$30="OK - 100%")),"", (B1777*PAINEL_PESOS!$B$7+C1777*PAINEL_PESOS!$B$8+D1777*PAINEL_PESOS!$B$9+E1777*PAINEL_PESOS!$B$10)*F1777)</f>
        <v/>
      </c>
      <c r="I1777" s="71">
        <f>IF(H1777="","",H1777-G1777)</f>
        <v/>
      </c>
      <c r="J1777" s="71">
        <f>IF(I1777="","",ABS(I1777))</f>
        <v/>
      </c>
      <c r="K1777" t="n">
        <v>1</v>
      </c>
      <c r="L1777" t="n">
        <v>0</v>
      </c>
      <c r="M1777" t="n">
        <v>0.8555983514447781</v>
      </c>
      <c r="N1777" t="n">
        <v>0.9972516595188603</v>
      </c>
      <c r="O1777" t="n">
        <v>0.6326995577360892</v>
      </c>
      <c r="P1777" t="n">
        <v>0.9983283076129654</v>
      </c>
      <c r="Q1777" t="n">
        <v>0.9531122102303478</v>
      </c>
      <c r="R1777" t="n">
        <v>0.1286617314259709</v>
      </c>
      <c r="S1777" t="n">
        <v>0.8375300225401258</v>
      </c>
      <c r="T1777" t="n">
        <v>0.4746418555414489</v>
      </c>
      <c r="U1777" t="n">
        <v>0.8388768461962841</v>
      </c>
    </row>
    <row r="1778">
      <c r="A1778" t="inlineStr">
        <is>
          <t>1350350</t>
        </is>
      </c>
      <c r="B1778" s="70">
        <f>SUMPRODUCT(K1778:N1778,PAINEL_PESOS!$C$16:$C$19)</f>
        <v/>
      </c>
      <c r="C1778" s="70">
        <f>SUMPRODUCT(O1778:Q1778,PAINEL_PESOS!$C$21:$C$23)</f>
        <v/>
      </c>
      <c r="D1778" s="70">
        <f>SUMPRODUCT(R1778:S1778,PAINEL_PESOS!$C$25:$C$26)</f>
        <v/>
      </c>
      <c r="E1778" s="70">
        <f>SUMPRODUCT(T1778:U1778,PAINEL_PESOS!$C$28:$C$29)</f>
        <v/>
      </c>
      <c r="F1778" s="70" t="n">
        <v>0.9997332346925275</v>
      </c>
      <c r="G1778" s="70" t="n">
        <v>0.6873320082850272</v>
      </c>
      <c r="H1778" s="71">
        <f>IF(NOT(AND(PAINEL_PESOS!$D$12="OK - 100%",PAINEL_PESOS!$F$20="OK - 100%",PAINEL_PESOS!$F$24="OK - 100%",PAINEL_PESOS!$F$27="OK - 100%",PAINEL_PESOS!$F$30="OK - 100%")),"", (B1778*PAINEL_PESOS!$B$7+C1778*PAINEL_PESOS!$B$8+D1778*PAINEL_PESOS!$B$9+E1778*PAINEL_PESOS!$B$10)*F1778)</f>
        <v/>
      </c>
      <c r="I1778" s="71">
        <f>IF(H1778="","",H1778-G1778)</f>
        <v/>
      </c>
      <c r="J1778" s="71">
        <f>IF(I1778="","",ABS(I1778))</f>
        <v/>
      </c>
      <c r="K1778" t="n">
        <v>0.4005356422437476</v>
      </c>
      <c r="L1778" t="n">
        <v>0.000892742744498203</v>
      </c>
      <c r="M1778" t="n">
        <v>0.9070214677206607</v>
      </c>
      <c r="N1778" t="n">
        <v>0.9997786744454299</v>
      </c>
      <c r="O1778" t="n">
        <v>0.1408351142914306</v>
      </c>
      <c r="P1778" t="n">
        <v>0.9999985539711782</v>
      </c>
      <c r="Q1778" t="n">
        <v>0.9988356355379684</v>
      </c>
      <c r="R1778" t="n">
        <v>0.9771130445823576</v>
      </c>
      <c r="S1778" t="n">
        <v>0.9764916879825666</v>
      </c>
      <c r="T1778" t="n">
        <v>0.08213673142176853</v>
      </c>
      <c r="U1778" t="n">
        <v>0.8838213782681319</v>
      </c>
    </row>
    <row r="1779">
      <c r="A1779" t="inlineStr">
        <is>
          <t>1350383</t>
        </is>
      </c>
      <c r="B1779" s="70">
        <f>SUMPRODUCT(K1779:N1779,PAINEL_PESOS!$C$16:$C$19)</f>
        <v/>
      </c>
      <c r="C1779" s="70">
        <f>SUMPRODUCT(O1779:Q1779,PAINEL_PESOS!$C$21:$C$23)</f>
        <v/>
      </c>
      <c r="D1779" s="70">
        <f>SUMPRODUCT(R1779:S1779,PAINEL_PESOS!$C$25:$C$26)</f>
        <v/>
      </c>
      <c r="E1779" s="70">
        <f>SUMPRODUCT(T1779:U1779,PAINEL_PESOS!$C$28:$C$29)</f>
        <v/>
      </c>
      <c r="F1779" s="70" t="n">
        <v>0.9896477988711907</v>
      </c>
      <c r="G1779" s="70" t="n">
        <v>0.669205859264687</v>
      </c>
      <c r="H1779" s="71">
        <f>IF(NOT(AND(PAINEL_PESOS!$D$12="OK - 100%",PAINEL_PESOS!$F$20="OK - 100%",PAINEL_PESOS!$F$24="OK - 100%",PAINEL_PESOS!$F$27="OK - 100%",PAINEL_PESOS!$F$30="OK - 100%")),"", (B1779*PAINEL_PESOS!$B$7+C1779*PAINEL_PESOS!$B$8+D1779*PAINEL_PESOS!$B$9+E1779*PAINEL_PESOS!$B$10)*F1779)</f>
        <v/>
      </c>
      <c r="I1779" s="71">
        <f>IF(H1779="","",H1779-G1779)</f>
        <v/>
      </c>
      <c r="J1779" s="71">
        <f>IF(I1779="","",ABS(I1779))</f>
        <v/>
      </c>
      <c r="K1779" t="n">
        <v>0.9986590883517474</v>
      </c>
      <c r="L1779" t="n">
        <v>0</v>
      </c>
      <c r="M1779" t="n">
        <v>0.8558429239646936</v>
      </c>
      <c r="N1779" t="n">
        <v>0.9971734957234768</v>
      </c>
      <c r="O1779" t="n">
        <v>0.6325138172939904</v>
      </c>
      <c r="P1779" t="n">
        <v>0.9982812770976813</v>
      </c>
      <c r="Q1779" t="n">
        <v>0.9518099596944922</v>
      </c>
      <c r="R1779" t="n">
        <v>0.1623155885680637</v>
      </c>
      <c r="S1779" t="n">
        <v>0.8381524163503896</v>
      </c>
      <c r="T1779" t="n">
        <v>0.424186376595745</v>
      </c>
      <c r="U1779" t="n">
        <v>0.8374198066676936</v>
      </c>
    </row>
    <row r="1780">
      <c r="A1780" t="inlineStr">
        <is>
          <t>1350384</t>
        </is>
      </c>
      <c r="B1780" s="70">
        <f>SUMPRODUCT(K1780:N1780,PAINEL_PESOS!$C$16:$C$19)</f>
        <v/>
      </c>
      <c r="C1780" s="70">
        <f>SUMPRODUCT(O1780:Q1780,PAINEL_PESOS!$C$21:$C$23)</f>
        <v/>
      </c>
      <c r="D1780" s="70">
        <f>SUMPRODUCT(R1780:S1780,PAINEL_PESOS!$C$25:$C$26)</f>
        <v/>
      </c>
      <c r="E1780" s="70">
        <f>SUMPRODUCT(T1780:U1780,PAINEL_PESOS!$C$28:$C$29)</f>
        <v/>
      </c>
      <c r="F1780" s="70" t="n">
        <v>0.9925897447864833</v>
      </c>
      <c r="G1780" s="70" t="n">
        <v>0.6376331010609043</v>
      </c>
      <c r="H1780" s="71">
        <f>IF(NOT(AND(PAINEL_PESOS!$D$12="OK - 100%",PAINEL_PESOS!$F$20="OK - 100%",PAINEL_PESOS!$F$24="OK - 100%",PAINEL_PESOS!$F$27="OK - 100%",PAINEL_PESOS!$F$30="OK - 100%")),"", (B1780*PAINEL_PESOS!$B$7+C1780*PAINEL_PESOS!$B$8+D1780*PAINEL_PESOS!$B$9+E1780*PAINEL_PESOS!$B$10)*F1780)</f>
        <v/>
      </c>
      <c r="I1780" s="71">
        <f>IF(H1780="","",H1780-G1780)</f>
        <v/>
      </c>
      <c r="J1780" s="71">
        <f>IF(I1780="","",ABS(I1780))</f>
        <v/>
      </c>
      <c r="K1780" t="n">
        <v>0.5990991181382029</v>
      </c>
      <c r="L1780" t="n">
        <v>0</v>
      </c>
      <c r="M1780" t="n">
        <v>0.9279617869674731</v>
      </c>
      <c r="N1780" t="n">
        <v>0.9982665999942154</v>
      </c>
      <c r="O1780" t="n">
        <v>0.5609946149106051</v>
      </c>
      <c r="P1780" t="n">
        <v>0.9991143930009876</v>
      </c>
      <c r="Q1780" t="n">
        <v>0.9653151551953242</v>
      </c>
      <c r="R1780" t="n">
        <v>0.1117233076996404</v>
      </c>
      <c r="S1780" t="n">
        <v>0.8381291761412962</v>
      </c>
      <c r="T1780" t="n">
        <v>0.3968716313900735</v>
      </c>
      <c r="U1780" t="n">
        <v>0.8461432243062788</v>
      </c>
    </row>
    <row r="1781">
      <c r="A1781" t="inlineStr">
        <is>
          <t>1350385</t>
        </is>
      </c>
      <c r="B1781" s="70">
        <f>SUMPRODUCT(K1781:N1781,PAINEL_PESOS!$C$16:$C$19)</f>
        <v/>
      </c>
      <c r="C1781" s="70">
        <f>SUMPRODUCT(O1781:Q1781,PAINEL_PESOS!$C$21:$C$23)</f>
        <v/>
      </c>
      <c r="D1781" s="70">
        <f>SUMPRODUCT(R1781:S1781,PAINEL_PESOS!$C$25:$C$26)</f>
        <v/>
      </c>
      <c r="E1781" s="70">
        <f>SUMPRODUCT(T1781:U1781,PAINEL_PESOS!$C$28:$C$29)</f>
        <v/>
      </c>
      <c r="F1781" s="70" t="n">
        <v>0.9912790256076364</v>
      </c>
      <c r="G1781" s="70" t="n">
        <v>0.6499212465845472</v>
      </c>
      <c r="H1781" s="71">
        <f>IF(NOT(AND(PAINEL_PESOS!$D$12="OK - 100%",PAINEL_PESOS!$F$20="OK - 100%",PAINEL_PESOS!$F$24="OK - 100%",PAINEL_PESOS!$F$27="OK - 100%",PAINEL_PESOS!$F$30="OK - 100%")),"", (B1781*PAINEL_PESOS!$B$7+C1781*PAINEL_PESOS!$B$8+D1781*PAINEL_PESOS!$B$9+E1781*PAINEL_PESOS!$B$10)*F1781)</f>
        <v/>
      </c>
      <c r="I1781" s="71">
        <f>IF(H1781="","",H1781-G1781)</f>
        <v/>
      </c>
      <c r="J1781" s="71">
        <f>IF(I1781="","",ABS(I1781))</f>
        <v/>
      </c>
      <c r="K1781" t="n">
        <v>0.7586899147377867</v>
      </c>
      <c r="L1781" t="n">
        <v>0</v>
      </c>
      <c r="M1781" t="n">
        <v>0.8144875498589604</v>
      </c>
      <c r="N1781" t="n">
        <v>0.9977204044526486</v>
      </c>
      <c r="O1781" t="n">
        <v>0.5836701173854029</v>
      </c>
      <c r="P1781" t="n">
        <v>0.9986000293359645</v>
      </c>
      <c r="Q1781" t="n">
        <v>0.9593605226472846</v>
      </c>
      <c r="R1781" t="n">
        <v>0.1671241565509068</v>
      </c>
      <c r="S1781" t="n">
        <v>0.8381202590680239</v>
      </c>
      <c r="T1781" t="n">
        <v>0.4076520445650044</v>
      </c>
      <c r="U1781" t="n">
        <v>0.8523466232069955</v>
      </c>
    </row>
    <row r="1782">
      <c r="A1782" t="inlineStr">
        <is>
          <t>1350386</t>
        </is>
      </c>
      <c r="B1782" s="70">
        <f>SUMPRODUCT(K1782:N1782,PAINEL_PESOS!$C$16:$C$19)</f>
        <v/>
      </c>
      <c r="C1782" s="70">
        <f>SUMPRODUCT(O1782:Q1782,PAINEL_PESOS!$C$21:$C$23)</f>
        <v/>
      </c>
      <c r="D1782" s="70">
        <f>SUMPRODUCT(R1782:S1782,PAINEL_PESOS!$C$25:$C$26)</f>
        <v/>
      </c>
      <c r="E1782" s="70">
        <f>SUMPRODUCT(T1782:U1782,PAINEL_PESOS!$C$28:$C$29)</f>
        <v/>
      </c>
      <c r="F1782" s="70" t="n">
        <v>0.9881659356760231</v>
      </c>
      <c r="G1782" s="70" t="n">
        <v>0.5711369741527741</v>
      </c>
      <c r="H1782" s="71">
        <f>IF(NOT(AND(PAINEL_PESOS!$D$12="OK - 100%",PAINEL_PESOS!$F$20="OK - 100%",PAINEL_PESOS!$F$24="OK - 100%",PAINEL_PESOS!$F$27="OK - 100%",PAINEL_PESOS!$F$30="OK - 100%")),"", (B1782*PAINEL_PESOS!$B$7+C1782*PAINEL_PESOS!$B$8+D1782*PAINEL_PESOS!$B$9+E1782*PAINEL_PESOS!$B$10)*F1782)</f>
        <v/>
      </c>
      <c r="I1782" s="71">
        <f>IF(H1782="","",H1782-G1782)</f>
        <v/>
      </c>
      <c r="J1782" s="71">
        <f>IF(I1782="","",ABS(I1782))</f>
        <v/>
      </c>
      <c r="K1782" t="n">
        <v>0.4007359618916242</v>
      </c>
      <c r="L1782" t="n">
        <v>0</v>
      </c>
      <c r="M1782" t="n">
        <v>0.3799358448786757</v>
      </c>
      <c r="N1782" t="n">
        <v>0.9976269208905116</v>
      </c>
      <c r="O1782" t="n">
        <v>0.3178144643081371</v>
      </c>
      <c r="P1782" t="n">
        <v>0.9989909691890353</v>
      </c>
      <c r="Q1782" t="n">
        <v>0.9443432111216218</v>
      </c>
      <c r="R1782" t="n">
        <v>0.2101294284475715</v>
      </c>
      <c r="S1782" t="n">
        <v>0.8114101167794566</v>
      </c>
      <c r="T1782" t="n">
        <v>0.3279279162453663</v>
      </c>
      <c r="U1782" t="n">
        <v>0.8777650541304804</v>
      </c>
    </row>
    <row r="1783">
      <c r="A1783" t="inlineStr">
        <is>
          <t>1350446</t>
        </is>
      </c>
      <c r="B1783" s="70">
        <f>SUMPRODUCT(K1783:N1783,PAINEL_PESOS!$C$16:$C$19)</f>
        <v/>
      </c>
      <c r="C1783" s="70">
        <f>SUMPRODUCT(O1783:Q1783,PAINEL_PESOS!$C$21:$C$23)</f>
        <v/>
      </c>
      <c r="D1783" s="70">
        <f>SUMPRODUCT(R1783:S1783,PAINEL_PESOS!$C$25:$C$26)</f>
        <v/>
      </c>
      <c r="E1783" s="70">
        <f>SUMPRODUCT(T1783:U1783,PAINEL_PESOS!$C$28:$C$29)</f>
        <v/>
      </c>
      <c r="F1783" s="70" t="n">
        <v>0.9981823058049046</v>
      </c>
      <c r="G1783" s="70" t="n">
        <v>0.6442563400739858</v>
      </c>
      <c r="H1783" s="71">
        <f>IF(NOT(AND(PAINEL_PESOS!$D$12="OK - 100%",PAINEL_PESOS!$F$20="OK - 100%",PAINEL_PESOS!$F$24="OK - 100%",PAINEL_PESOS!$F$27="OK - 100%",PAINEL_PESOS!$F$30="OK - 100%")),"", (B1783*PAINEL_PESOS!$B$7+C1783*PAINEL_PESOS!$B$8+D1783*PAINEL_PESOS!$B$9+E1783*PAINEL_PESOS!$B$10)*F1783)</f>
        <v/>
      </c>
      <c r="I1783" s="71">
        <f>IF(H1783="","",H1783-G1783)</f>
        <v/>
      </c>
      <c r="J1783" s="71">
        <f>IF(I1783="","",ABS(I1783))</f>
        <v/>
      </c>
      <c r="K1783" t="n">
        <v>1</v>
      </c>
      <c r="L1783" t="n">
        <v>0</v>
      </c>
      <c r="M1783" t="n">
        <v>0.6328092004221402</v>
      </c>
      <c r="N1783" t="n">
        <v>0.9909250791988115</v>
      </c>
      <c r="O1783" t="n">
        <v>0.3419969240143497</v>
      </c>
      <c r="P1783" t="n">
        <v>0.9993507047434514</v>
      </c>
      <c r="Q1783" t="n">
        <v>0.9963781204907813</v>
      </c>
      <c r="R1783" t="n">
        <v>0.2820330617649341</v>
      </c>
      <c r="S1783" t="n">
        <v>0.9135793770936765</v>
      </c>
      <c r="T1783" t="n">
        <v>0.2713789518708407</v>
      </c>
      <c r="U1783" t="n">
        <v>0.8260939053519766</v>
      </c>
    </row>
    <row r="1784">
      <c r="A1784" t="inlineStr">
        <is>
          <t>1350764</t>
        </is>
      </c>
      <c r="B1784" s="70">
        <f>SUMPRODUCT(K1784:N1784,PAINEL_PESOS!$C$16:$C$19)</f>
        <v/>
      </c>
      <c r="C1784" s="70">
        <f>SUMPRODUCT(O1784:Q1784,PAINEL_PESOS!$C$21:$C$23)</f>
        <v/>
      </c>
      <c r="D1784" s="70">
        <f>SUMPRODUCT(R1784:S1784,PAINEL_PESOS!$C$25:$C$26)</f>
        <v/>
      </c>
      <c r="E1784" s="70">
        <f>SUMPRODUCT(T1784:U1784,PAINEL_PESOS!$C$28:$C$29)</f>
        <v/>
      </c>
      <c r="F1784" s="70" t="n">
        <v>0.9988185488969824</v>
      </c>
      <c r="G1784" s="70" t="n">
        <v>0.5599284039679655</v>
      </c>
      <c r="H1784" s="71">
        <f>IF(NOT(AND(PAINEL_PESOS!$D$12="OK - 100%",PAINEL_PESOS!$F$20="OK - 100%",PAINEL_PESOS!$F$24="OK - 100%",PAINEL_PESOS!$F$27="OK - 100%",PAINEL_PESOS!$F$30="OK - 100%")),"", (B1784*PAINEL_PESOS!$B$7+C1784*PAINEL_PESOS!$B$8+D1784*PAINEL_PESOS!$B$9+E1784*PAINEL_PESOS!$B$10)*F1784)</f>
        <v/>
      </c>
      <c r="I1784" s="71">
        <f>IF(H1784="","",H1784-G1784)</f>
        <v/>
      </c>
      <c r="J1784" s="71">
        <f>IF(I1784="","",ABS(I1784))</f>
        <v/>
      </c>
      <c r="K1784" t="n">
        <v>0.3235186833485587</v>
      </c>
      <c r="L1784" t="n">
        <v>0.3087967576853624</v>
      </c>
      <c r="M1784" t="n">
        <v>0.2413206561356879</v>
      </c>
      <c r="N1784" t="n">
        <v>0.9973279180462509</v>
      </c>
      <c r="O1784" t="n">
        <v>0.3977437234030365</v>
      </c>
      <c r="P1784" t="n">
        <v>0.9997520504847627</v>
      </c>
      <c r="Q1784" t="n">
        <v>0.9958225176285103</v>
      </c>
      <c r="R1784" t="n">
        <v>0.6267312074587236</v>
      </c>
      <c r="S1784" t="n">
        <v>0.227276890245655</v>
      </c>
      <c r="T1784" t="n">
        <v>0.2735961775456653</v>
      </c>
      <c r="U1784" t="n">
        <v>0.8260939053519766</v>
      </c>
    </row>
    <row r="1785">
      <c r="A1785" t="inlineStr">
        <is>
          <t>1350765</t>
        </is>
      </c>
      <c r="B1785" s="70">
        <f>SUMPRODUCT(K1785:N1785,PAINEL_PESOS!$C$16:$C$19)</f>
        <v/>
      </c>
      <c r="C1785" s="70">
        <f>SUMPRODUCT(O1785:Q1785,PAINEL_PESOS!$C$21:$C$23)</f>
        <v/>
      </c>
      <c r="D1785" s="70">
        <f>SUMPRODUCT(R1785:S1785,PAINEL_PESOS!$C$25:$C$26)</f>
        <v/>
      </c>
      <c r="E1785" s="70">
        <f>SUMPRODUCT(T1785:U1785,PAINEL_PESOS!$C$28:$C$29)</f>
        <v/>
      </c>
      <c r="F1785" s="70" t="n">
        <v>0.9988812122623041</v>
      </c>
      <c r="G1785" s="70" t="n">
        <v>0.5522632196356808</v>
      </c>
      <c r="H1785" s="71">
        <f>IF(NOT(AND(PAINEL_PESOS!$D$12="OK - 100%",PAINEL_PESOS!$F$20="OK - 100%",PAINEL_PESOS!$F$24="OK - 100%",PAINEL_PESOS!$F$27="OK - 100%",PAINEL_PESOS!$F$30="OK - 100%")),"", (B1785*PAINEL_PESOS!$B$7+C1785*PAINEL_PESOS!$B$8+D1785*PAINEL_PESOS!$B$9+E1785*PAINEL_PESOS!$B$10)*F1785)</f>
        <v/>
      </c>
      <c r="I1785" s="71">
        <f>IF(H1785="","",H1785-G1785)</f>
        <v/>
      </c>
      <c r="J1785" s="71">
        <f>IF(I1785="","",ABS(I1785))</f>
        <v/>
      </c>
      <c r="K1785" t="n">
        <v>0.2</v>
      </c>
      <c r="L1785" t="n">
        <v>0.3877667884752556</v>
      </c>
      <c r="M1785" t="n">
        <v>0.2096461485715874</v>
      </c>
      <c r="N1785" t="n">
        <v>0.996508023136227</v>
      </c>
      <c r="O1785" t="n">
        <v>0.1379297373892021</v>
      </c>
      <c r="P1785" t="n">
        <v>1</v>
      </c>
      <c r="Q1785" t="n">
        <v>0.9965362307314606</v>
      </c>
      <c r="R1785" t="n">
        <v>0.8200035987683415</v>
      </c>
      <c r="S1785" t="n">
        <v>0.2410821165767774</v>
      </c>
      <c r="T1785" t="n">
        <v>0.3224579198196995</v>
      </c>
      <c r="U1785" t="n">
        <v>0.7195727885685705</v>
      </c>
    </row>
    <row r="1786">
      <c r="A1786" t="inlineStr">
        <is>
          <t>1350351</t>
        </is>
      </c>
      <c r="B1786" s="70">
        <f>SUMPRODUCT(K1786:N1786,PAINEL_PESOS!$C$16:$C$19)</f>
        <v/>
      </c>
      <c r="C1786" s="70">
        <f>SUMPRODUCT(O1786:Q1786,PAINEL_PESOS!$C$21:$C$23)</f>
        <v/>
      </c>
      <c r="D1786" s="70">
        <f>SUMPRODUCT(R1786:S1786,PAINEL_PESOS!$C$25:$C$26)</f>
        <v/>
      </c>
      <c r="E1786" s="70">
        <f>SUMPRODUCT(T1786:U1786,PAINEL_PESOS!$C$28:$C$29)</f>
        <v/>
      </c>
      <c r="F1786" s="70" t="n">
        <v>0.9989665707408886</v>
      </c>
      <c r="G1786" s="70" t="n">
        <v>0.6979952331995367</v>
      </c>
      <c r="H1786" s="71">
        <f>IF(NOT(AND(PAINEL_PESOS!$D$12="OK - 100%",PAINEL_PESOS!$F$20="OK - 100%",PAINEL_PESOS!$F$24="OK - 100%",PAINEL_PESOS!$F$27="OK - 100%",PAINEL_PESOS!$F$30="OK - 100%")),"", (B1786*PAINEL_PESOS!$B$7+C1786*PAINEL_PESOS!$B$8+D1786*PAINEL_PESOS!$B$9+E1786*PAINEL_PESOS!$B$10)*F1786)</f>
        <v/>
      </c>
      <c r="I1786" s="71">
        <f>IF(H1786="","",H1786-G1786)</f>
        <v/>
      </c>
      <c r="J1786" s="71">
        <f>IF(I1786="","",ABS(I1786))</f>
        <v/>
      </c>
      <c r="K1786" t="n">
        <v>0.8354562777309282</v>
      </c>
      <c r="L1786" t="n">
        <v>0.7257604723362977</v>
      </c>
      <c r="M1786" t="n">
        <v>0.6503121440474435</v>
      </c>
      <c r="N1786" t="n">
        <v>0.9989203106011276</v>
      </c>
      <c r="O1786" t="n">
        <v>0.3453564489173699</v>
      </c>
      <c r="P1786" t="n">
        <v>0.9987078738108375</v>
      </c>
      <c r="Q1786" t="n">
        <v>0.9959048961471562</v>
      </c>
      <c r="R1786" t="n">
        <v>0.5085429486989124</v>
      </c>
      <c r="S1786" t="n">
        <v>0.976469214068213</v>
      </c>
      <c r="T1786" t="n">
        <v>0.1134283151494359</v>
      </c>
      <c r="U1786" t="n">
        <v>0.8260939053519766</v>
      </c>
    </row>
    <row r="1787">
      <c r="A1787" t="inlineStr">
        <is>
          <t>1350398</t>
        </is>
      </c>
      <c r="B1787" s="70">
        <f>SUMPRODUCT(K1787:N1787,PAINEL_PESOS!$C$16:$C$19)</f>
        <v/>
      </c>
      <c r="C1787" s="70">
        <f>SUMPRODUCT(O1787:Q1787,PAINEL_PESOS!$C$21:$C$23)</f>
        <v/>
      </c>
      <c r="D1787" s="70">
        <f>SUMPRODUCT(R1787:S1787,PAINEL_PESOS!$C$25:$C$26)</f>
        <v/>
      </c>
      <c r="E1787" s="70">
        <f>SUMPRODUCT(T1787:U1787,PAINEL_PESOS!$C$28:$C$29)</f>
        <v/>
      </c>
      <c r="F1787" s="70" t="n">
        <v>0.9964602347883732</v>
      </c>
      <c r="G1787" s="70" t="n">
        <v>0.721251353752962</v>
      </c>
      <c r="H1787" s="71">
        <f>IF(NOT(AND(PAINEL_PESOS!$D$12="OK - 100%",PAINEL_PESOS!$F$20="OK - 100%",PAINEL_PESOS!$F$24="OK - 100%",PAINEL_PESOS!$F$27="OK - 100%",PAINEL_PESOS!$F$30="OK - 100%")),"", (B1787*PAINEL_PESOS!$B$7+C1787*PAINEL_PESOS!$B$8+D1787*PAINEL_PESOS!$B$9+E1787*PAINEL_PESOS!$B$10)*F1787)</f>
        <v/>
      </c>
      <c r="I1787" s="71">
        <f>IF(H1787="","",H1787-G1787)</f>
        <v/>
      </c>
      <c r="J1787" s="71">
        <f>IF(I1787="","",ABS(I1787))</f>
        <v/>
      </c>
      <c r="K1787" t="n">
        <v>0.6933401753353272</v>
      </c>
      <c r="L1787" t="n">
        <v>0.6166750253587087</v>
      </c>
      <c r="M1787" t="n">
        <v>0.7021847538048371</v>
      </c>
      <c r="N1787" t="n">
        <v>0.9997314973024495</v>
      </c>
      <c r="O1787" t="n">
        <v>0.2998793352829316</v>
      </c>
      <c r="P1787" t="n">
        <v>0.9999678316632578</v>
      </c>
      <c r="Q1787" t="n">
        <v>0.9830715576800382</v>
      </c>
      <c r="R1787" t="n">
        <v>0.6456906488158241</v>
      </c>
      <c r="S1787" t="n">
        <v>0.8974105096068585</v>
      </c>
      <c r="T1787" t="n">
        <v>0.4264970698458653</v>
      </c>
      <c r="U1787" t="n">
        <v>0.7929980977469817</v>
      </c>
    </row>
    <row r="1788">
      <c r="A1788" t="inlineStr">
        <is>
          <t>1350399</t>
        </is>
      </c>
      <c r="B1788" s="70">
        <f>SUMPRODUCT(K1788:N1788,PAINEL_PESOS!$C$16:$C$19)</f>
        <v/>
      </c>
      <c r="C1788" s="70">
        <f>SUMPRODUCT(O1788:Q1788,PAINEL_PESOS!$C$21:$C$23)</f>
        <v/>
      </c>
      <c r="D1788" s="70">
        <f>SUMPRODUCT(R1788:S1788,PAINEL_PESOS!$C$25:$C$26)</f>
        <v/>
      </c>
      <c r="E1788" s="70">
        <f>SUMPRODUCT(T1788:U1788,PAINEL_PESOS!$C$28:$C$29)</f>
        <v/>
      </c>
      <c r="F1788" s="70" t="n">
        <v>0.9996297611832402</v>
      </c>
      <c r="G1788" s="70" t="n">
        <v>0.6211301408206812</v>
      </c>
      <c r="H1788" s="71">
        <f>IF(NOT(AND(PAINEL_PESOS!$D$12="OK - 100%",PAINEL_PESOS!$F$20="OK - 100%",PAINEL_PESOS!$F$24="OK - 100%",PAINEL_PESOS!$F$27="OK - 100%",PAINEL_PESOS!$F$30="OK - 100%")),"", (B1788*PAINEL_PESOS!$B$7+C1788*PAINEL_PESOS!$B$8+D1788*PAINEL_PESOS!$B$9+E1788*PAINEL_PESOS!$B$10)*F1788)</f>
        <v/>
      </c>
      <c r="I1788" s="71">
        <f>IF(H1788="","",H1788-G1788)</f>
        <v/>
      </c>
      <c r="J1788" s="71">
        <f>IF(I1788="","",ABS(I1788))</f>
        <v/>
      </c>
      <c r="K1788" t="n">
        <v>0.2</v>
      </c>
      <c r="L1788" t="n">
        <v>0</v>
      </c>
      <c r="M1788" t="n">
        <v>1</v>
      </c>
      <c r="N1788" t="n">
        <v>0.9998816376906747</v>
      </c>
      <c r="O1788" t="n">
        <v>0.2196832999088163</v>
      </c>
      <c r="P1788" t="n">
        <v>0.9999970015803007</v>
      </c>
      <c r="Q1788" t="n">
        <v>0.9983098076207692</v>
      </c>
      <c r="R1788" t="n">
        <v>0.3240914577716157</v>
      </c>
      <c r="S1788" t="n">
        <v>0.9112804543714502</v>
      </c>
      <c r="T1788" t="n">
        <v>0.3407712601025448</v>
      </c>
      <c r="U1788" t="n">
        <v>0.8161374760341507</v>
      </c>
    </row>
    <row r="1789">
      <c r="A1789" t="inlineStr">
        <is>
          <t>1350352</t>
        </is>
      </c>
      <c r="B1789" s="70">
        <f>SUMPRODUCT(K1789:N1789,PAINEL_PESOS!$C$16:$C$19)</f>
        <v/>
      </c>
      <c r="C1789" s="70">
        <f>SUMPRODUCT(O1789:Q1789,PAINEL_PESOS!$C$21:$C$23)</f>
        <v/>
      </c>
      <c r="D1789" s="70">
        <f>SUMPRODUCT(R1789:S1789,PAINEL_PESOS!$C$25:$C$26)</f>
        <v/>
      </c>
      <c r="E1789" s="70">
        <f>SUMPRODUCT(T1789:U1789,PAINEL_PESOS!$C$28:$C$29)</f>
        <v/>
      </c>
      <c r="F1789" s="70" t="n">
        <v>0.999756002764476</v>
      </c>
      <c r="G1789" s="70" t="n">
        <v>0.695953201002124</v>
      </c>
      <c r="H1789" s="71">
        <f>IF(NOT(AND(PAINEL_PESOS!$D$12="OK - 100%",PAINEL_PESOS!$F$20="OK - 100%",PAINEL_PESOS!$F$24="OK - 100%",PAINEL_PESOS!$F$27="OK - 100%",PAINEL_PESOS!$F$30="OK - 100%")),"", (B1789*PAINEL_PESOS!$B$7+C1789*PAINEL_PESOS!$B$8+D1789*PAINEL_PESOS!$B$9+E1789*PAINEL_PESOS!$B$10)*F1789)</f>
        <v/>
      </c>
      <c r="I1789" s="71">
        <f>IF(H1789="","",H1789-G1789)</f>
        <v/>
      </c>
      <c r="J1789" s="71">
        <f>IF(I1789="","",ABS(I1789))</f>
        <v/>
      </c>
      <c r="K1789" t="n">
        <v>0.4000396307450458</v>
      </c>
      <c r="L1789" t="n">
        <v>6.604915605323851e-05</v>
      </c>
      <c r="M1789" t="n">
        <v>0.907314238309433</v>
      </c>
      <c r="N1789" t="n">
        <v>0.9997977892995271</v>
      </c>
      <c r="O1789" t="n">
        <v>0.1402590328965432</v>
      </c>
      <c r="P1789" t="n">
        <v>0.9999999018681103</v>
      </c>
      <c r="Q1789" t="n">
        <v>0.9989346225946313</v>
      </c>
      <c r="R1789" t="n">
        <v>0.9890343677637486</v>
      </c>
      <c r="S1789" t="n">
        <v>0.9764263860609027</v>
      </c>
      <c r="T1789" t="n">
        <v>0.1417906594781694</v>
      </c>
      <c r="U1789" t="n">
        <v>0.8819951195239517</v>
      </c>
    </row>
    <row r="1790">
      <c r="A1790" t="inlineStr">
        <is>
          <t>1350353</t>
        </is>
      </c>
      <c r="B1790" s="70">
        <f>SUMPRODUCT(K1790:N1790,PAINEL_PESOS!$C$16:$C$19)</f>
        <v/>
      </c>
      <c r="C1790" s="70">
        <f>SUMPRODUCT(O1790:Q1790,PAINEL_PESOS!$C$21:$C$23)</f>
        <v/>
      </c>
      <c r="D1790" s="70">
        <f>SUMPRODUCT(R1790:S1790,PAINEL_PESOS!$C$25:$C$26)</f>
        <v/>
      </c>
      <c r="E1790" s="70">
        <f>SUMPRODUCT(T1790:U1790,PAINEL_PESOS!$C$28:$C$29)</f>
        <v/>
      </c>
      <c r="F1790" s="70" t="n">
        <v>0.9991615137510075</v>
      </c>
      <c r="G1790" s="70" t="n">
        <v>0.7136647364241381</v>
      </c>
      <c r="H1790" s="71">
        <f>IF(NOT(AND(PAINEL_PESOS!$D$12="OK - 100%",PAINEL_PESOS!$F$20="OK - 100%",PAINEL_PESOS!$F$24="OK - 100%",PAINEL_PESOS!$F$27="OK - 100%",PAINEL_PESOS!$F$30="OK - 100%")),"", (B1790*PAINEL_PESOS!$B$7+C1790*PAINEL_PESOS!$B$8+D1790*PAINEL_PESOS!$B$9+E1790*PAINEL_PESOS!$B$10)*F1790)</f>
        <v/>
      </c>
      <c r="I1790" s="71">
        <f>IF(H1790="","",H1790-G1790)</f>
        <v/>
      </c>
      <c r="J1790" s="71">
        <f>IF(I1790="","",ABS(I1790))</f>
        <v/>
      </c>
      <c r="K1790" t="n">
        <v>0.8588727013533526</v>
      </c>
      <c r="L1790" t="n">
        <v>0.7647878313240354</v>
      </c>
      <c r="M1790" t="n">
        <v>0.6364907439195389</v>
      </c>
      <c r="N1790" t="n">
        <v>0.9991219192803779</v>
      </c>
      <c r="O1790" t="n">
        <v>0.3507428362516285</v>
      </c>
      <c r="P1790" t="n">
        <v>0.9989370392450534</v>
      </c>
      <c r="Q1790" t="n">
        <v>0.9966827791256795</v>
      </c>
      <c r="R1790" t="n">
        <v>0.53803717028617</v>
      </c>
      <c r="S1790" t="n">
        <v>0.9763092342850376</v>
      </c>
      <c r="T1790" t="n">
        <v>0.1279979993112254</v>
      </c>
      <c r="U1790" t="n">
        <v>0.8778863217237484</v>
      </c>
    </row>
    <row r="1791">
      <c r="A1791" t="inlineStr">
        <is>
          <t>1350354</t>
        </is>
      </c>
      <c r="B1791" s="70">
        <f>SUMPRODUCT(K1791:N1791,PAINEL_PESOS!$C$16:$C$19)</f>
        <v/>
      </c>
      <c r="C1791" s="70">
        <f>SUMPRODUCT(O1791:Q1791,PAINEL_PESOS!$C$21:$C$23)</f>
        <v/>
      </c>
      <c r="D1791" s="70">
        <f>SUMPRODUCT(R1791:S1791,PAINEL_PESOS!$C$25:$C$26)</f>
        <v/>
      </c>
      <c r="E1791" s="70">
        <f>SUMPRODUCT(T1791:U1791,PAINEL_PESOS!$C$28:$C$29)</f>
        <v/>
      </c>
      <c r="F1791" s="70" t="n">
        <v>0.9994781470898888</v>
      </c>
      <c r="G1791" s="70" t="n">
        <v>0.7174104120856358</v>
      </c>
      <c r="H1791" s="71">
        <f>IF(NOT(AND(PAINEL_PESOS!$D$12="OK - 100%",PAINEL_PESOS!$F$20="OK - 100%",PAINEL_PESOS!$F$24="OK - 100%",PAINEL_PESOS!$F$27="OK - 100%",PAINEL_PESOS!$F$30="OK - 100%")),"", (B1791*PAINEL_PESOS!$B$7+C1791*PAINEL_PESOS!$B$8+D1791*PAINEL_PESOS!$B$9+E1791*PAINEL_PESOS!$B$10)*F1791)</f>
        <v/>
      </c>
      <c r="I1791" s="71">
        <f>IF(H1791="","",H1791-G1791)</f>
        <v/>
      </c>
      <c r="J1791" s="71">
        <f>IF(I1791="","",ABS(I1791))</f>
        <v/>
      </c>
      <c r="K1791" t="n">
        <v>0.716758366121</v>
      </c>
      <c r="L1791" t="n">
        <v>0.5261719222872234</v>
      </c>
      <c r="M1791" t="n">
        <v>0.7204940032870253</v>
      </c>
      <c r="N1791" t="n">
        <v>0.9994656934986245</v>
      </c>
      <c r="O1791" t="n">
        <v>0.314300457817166</v>
      </c>
      <c r="P1791" t="n">
        <v>0.9994120059709044</v>
      </c>
      <c r="Q1791" t="n">
        <v>0.9979126481646448</v>
      </c>
      <c r="R1791" t="n">
        <v>0.6754663452545612</v>
      </c>
      <c r="S1791" t="n">
        <v>0.9763275036941624</v>
      </c>
      <c r="T1791" t="n">
        <v>0.1793914241786189</v>
      </c>
      <c r="U1791" t="n">
        <v>0.8885662484803905</v>
      </c>
    </row>
    <row r="1792">
      <c r="A1792" t="inlineStr">
        <is>
          <t>1350355</t>
        </is>
      </c>
      <c r="B1792" s="70">
        <f>SUMPRODUCT(K1792:N1792,PAINEL_PESOS!$C$16:$C$19)</f>
        <v/>
      </c>
      <c r="C1792" s="70">
        <f>SUMPRODUCT(O1792:Q1792,PAINEL_PESOS!$C$21:$C$23)</f>
        <v/>
      </c>
      <c r="D1792" s="70">
        <f>SUMPRODUCT(R1792:S1792,PAINEL_PESOS!$C$25:$C$26)</f>
        <v/>
      </c>
      <c r="E1792" s="70">
        <f>SUMPRODUCT(T1792:U1792,PAINEL_PESOS!$C$28:$C$29)</f>
        <v/>
      </c>
      <c r="F1792" s="70" t="n">
        <v>0.9992341252028051</v>
      </c>
      <c r="G1792" s="70" t="n">
        <v>0.7004191107986909</v>
      </c>
      <c r="H1792" s="71">
        <f>IF(NOT(AND(PAINEL_PESOS!$D$12="OK - 100%",PAINEL_PESOS!$F$20="OK - 100%",PAINEL_PESOS!$F$24="OK - 100%",PAINEL_PESOS!$F$27="OK - 100%",PAINEL_PESOS!$F$30="OK - 100%")),"", (B1792*PAINEL_PESOS!$B$7+C1792*PAINEL_PESOS!$B$8+D1792*PAINEL_PESOS!$B$9+E1792*PAINEL_PESOS!$B$10)*F1792)</f>
        <v/>
      </c>
      <c r="I1792" s="71">
        <f>IF(H1792="","",H1792-G1792)</f>
        <v/>
      </c>
      <c r="J1792" s="71">
        <f>IF(I1792="","",ABS(I1792))</f>
        <v/>
      </c>
      <c r="K1792" t="n">
        <v>0.9997192522851321</v>
      </c>
      <c r="L1792" t="n">
        <v>0.7007846712734993</v>
      </c>
      <c r="M1792" t="n">
        <v>0.5266403192979299</v>
      </c>
      <c r="N1792" t="n">
        <v>0.9991653161903777</v>
      </c>
      <c r="O1792" t="n">
        <v>0.3591907580117024</v>
      </c>
      <c r="P1792" t="n">
        <v>0.9990563377265581</v>
      </c>
      <c r="Q1792" t="n">
        <v>0.9969812576959117</v>
      </c>
      <c r="R1792" t="n">
        <v>0.3379925472624454</v>
      </c>
      <c r="S1792" t="n">
        <v>0.9762771136844225</v>
      </c>
      <c r="T1792" t="n">
        <v>0.2318219414701618</v>
      </c>
      <c r="U1792" t="n">
        <v>0.8782490248271035</v>
      </c>
    </row>
    <row r="1793">
      <c r="A1793" t="inlineStr">
        <is>
          <t>1350400</t>
        </is>
      </c>
      <c r="B1793" s="70">
        <f>SUMPRODUCT(K1793:N1793,PAINEL_PESOS!$C$16:$C$19)</f>
        <v/>
      </c>
      <c r="C1793" s="70">
        <f>SUMPRODUCT(O1793:Q1793,PAINEL_PESOS!$C$21:$C$23)</f>
        <v/>
      </c>
      <c r="D1793" s="70">
        <f>SUMPRODUCT(R1793:S1793,PAINEL_PESOS!$C$25:$C$26)</f>
        <v/>
      </c>
      <c r="E1793" s="70">
        <f>SUMPRODUCT(T1793:U1793,PAINEL_PESOS!$C$28:$C$29)</f>
        <v/>
      </c>
      <c r="F1793" s="70" t="n">
        <v>0.999669679074668</v>
      </c>
      <c r="G1793" s="70" t="n">
        <v>0.606875566111797</v>
      </c>
      <c r="H1793" s="71">
        <f>IF(NOT(AND(PAINEL_PESOS!$D$12="OK - 100%",PAINEL_PESOS!$F$20="OK - 100%",PAINEL_PESOS!$F$24="OK - 100%",PAINEL_PESOS!$F$27="OK - 100%",PAINEL_PESOS!$F$30="OK - 100%")),"", (B1793*PAINEL_PESOS!$B$7+C1793*PAINEL_PESOS!$B$8+D1793*PAINEL_PESOS!$B$9+E1793*PAINEL_PESOS!$B$10)*F1793)</f>
        <v/>
      </c>
      <c r="I1793" s="71">
        <f>IF(H1793="","",H1793-G1793)</f>
        <v/>
      </c>
      <c r="J1793" s="71">
        <f>IF(I1793="","",ABS(I1793))</f>
        <v/>
      </c>
      <c r="K1793" t="n">
        <v>0.2</v>
      </c>
      <c r="L1793" t="n">
        <v>0</v>
      </c>
      <c r="M1793" t="n">
        <v>1</v>
      </c>
      <c r="N1793" t="n">
        <v>0.9999031338780304</v>
      </c>
      <c r="O1793" t="n">
        <v>0.2277419907836256</v>
      </c>
      <c r="P1793" t="n">
        <v>0.9999972081211534</v>
      </c>
      <c r="Q1793" t="n">
        <v>0.9984884267274299</v>
      </c>
      <c r="R1793" t="n">
        <v>0.169520497132795</v>
      </c>
      <c r="S1793" t="n">
        <v>0.9924973667466086</v>
      </c>
      <c r="T1793" t="n">
        <v>0.2489700574470775</v>
      </c>
      <c r="U1793" t="n">
        <v>0.8615175297097599</v>
      </c>
    </row>
    <row r="1794">
      <c r="A1794" t="inlineStr">
        <is>
          <t>1350401</t>
        </is>
      </c>
      <c r="B1794" s="70">
        <f>SUMPRODUCT(K1794:N1794,PAINEL_PESOS!$C$16:$C$19)</f>
        <v/>
      </c>
      <c r="C1794" s="70">
        <f>SUMPRODUCT(O1794:Q1794,PAINEL_PESOS!$C$21:$C$23)</f>
        <v/>
      </c>
      <c r="D1794" s="70">
        <f>SUMPRODUCT(R1794:S1794,PAINEL_PESOS!$C$25:$C$26)</f>
        <v/>
      </c>
      <c r="E1794" s="70">
        <f>SUMPRODUCT(T1794:U1794,PAINEL_PESOS!$C$28:$C$29)</f>
        <v/>
      </c>
      <c r="F1794" s="70" t="n">
        <v>0.9996304648514566</v>
      </c>
      <c r="G1794" s="70" t="n">
        <v>0.6256304743664071</v>
      </c>
      <c r="H1794" s="71">
        <f>IF(NOT(AND(PAINEL_PESOS!$D$12="OK - 100%",PAINEL_PESOS!$F$20="OK - 100%",PAINEL_PESOS!$F$24="OK - 100%",PAINEL_PESOS!$F$27="OK - 100%",PAINEL_PESOS!$F$30="OK - 100%")),"", (B1794*PAINEL_PESOS!$B$7+C1794*PAINEL_PESOS!$B$8+D1794*PAINEL_PESOS!$B$9+E1794*PAINEL_PESOS!$B$10)*F1794)</f>
        <v/>
      </c>
      <c r="I1794" s="71">
        <f>IF(H1794="","",H1794-G1794)</f>
        <v/>
      </c>
      <c r="J1794" s="71">
        <f>IF(I1794="","",ABS(I1794))</f>
        <v/>
      </c>
      <c r="K1794" t="n">
        <v>0.2</v>
      </c>
      <c r="L1794" t="n">
        <v>0</v>
      </c>
      <c r="M1794" t="n">
        <v>1</v>
      </c>
      <c r="N1794" t="n">
        <v>0.9998916191361944</v>
      </c>
      <c r="O1794" t="n">
        <v>0.2277419907836256</v>
      </c>
      <c r="P1794" t="n">
        <v>0.9999968762275876</v>
      </c>
      <c r="Q1794" t="n">
        <v>0.9983089666832144</v>
      </c>
      <c r="R1794" t="n">
        <v>0.3267919017543335</v>
      </c>
      <c r="S1794" t="n">
        <v>0.9922050800459082</v>
      </c>
      <c r="T1794" t="n">
        <v>0.2874182529536042</v>
      </c>
      <c r="U1794" t="n">
        <v>0.8165010848044719</v>
      </c>
    </row>
    <row r="1795">
      <c r="A1795" t="inlineStr">
        <is>
          <t>1350402</t>
        </is>
      </c>
      <c r="B1795" s="70">
        <f>SUMPRODUCT(K1795:N1795,PAINEL_PESOS!$C$16:$C$19)</f>
        <v/>
      </c>
      <c r="C1795" s="70">
        <f>SUMPRODUCT(O1795:Q1795,PAINEL_PESOS!$C$21:$C$23)</f>
        <v/>
      </c>
      <c r="D1795" s="70">
        <f>SUMPRODUCT(R1795:S1795,PAINEL_PESOS!$C$25:$C$26)</f>
        <v/>
      </c>
      <c r="E1795" s="70">
        <f>SUMPRODUCT(T1795:U1795,PAINEL_PESOS!$C$28:$C$29)</f>
        <v/>
      </c>
      <c r="F1795" s="70" t="n">
        <v>0.9996772276203971</v>
      </c>
      <c r="G1795" s="70" t="n">
        <v>0.6454486413639566</v>
      </c>
      <c r="H1795" s="71">
        <f>IF(NOT(AND(PAINEL_PESOS!$D$12="OK - 100%",PAINEL_PESOS!$F$20="OK - 100%",PAINEL_PESOS!$F$24="OK - 100%",PAINEL_PESOS!$F$27="OK - 100%",PAINEL_PESOS!$F$30="OK - 100%")),"", (B1795*PAINEL_PESOS!$B$7+C1795*PAINEL_PESOS!$B$8+D1795*PAINEL_PESOS!$B$9+E1795*PAINEL_PESOS!$B$10)*F1795)</f>
        <v/>
      </c>
      <c r="I1795" s="71">
        <f>IF(H1795="","",H1795-G1795)</f>
        <v/>
      </c>
      <c r="J1795" s="71">
        <f>IF(I1795="","",ABS(I1795))</f>
        <v/>
      </c>
      <c r="K1795" t="n">
        <v>0.2</v>
      </c>
      <c r="L1795" t="n">
        <v>0</v>
      </c>
      <c r="M1795" t="n">
        <v>1</v>
      </c>
      <c r="N1795" t="n">
        <v>0.9999053500381427</v>
      </c>
      <c r="O1795" t="n">
        <v>0.2277419907836256</v>
      </c>
      <c r="P1795" t="n">
        <v>0.9999972719979652</v>
      </c>
      <c r="Q1795" t="n">
        <v>0.9985229715940097</v>
      </c>
      <c r="R1795" t="n">
        <v>0.4872002925719802</v>
      </c>
      <c r="S1795" t="n">
        <v>0.9929000250328416</v>
      </c>
      <c r="T1795" t="n">
        <v>0.2816118787356849</v>
      </c>
      <c r="U1795" t="n">
        <v>0.819416638712866</v>
      </c>
    </row>
    <row r="1796">
      <c r="A1796" t="inlineStr">
        <is>
          <t>1350403</t>
        </is>
      </c>
      <c r="B1796" s="70">
        <f>SUMPRODUCT(K1796:N1796,PAINEL_PESOS!$C$16:$C$19)</f>
        <v/>
      </c>
      <c r="C1796" s="70">
        <f>SUMPRODUCT(O1796:Q1796,PAINEL_PESOS!$C$21:$C$23)</f>
        <v/>
      </c>
      <c r="D1796" s="70">
        <f>SUMPRODUCT(R1796:S1796,PAINEL_PESOS!$C$25:$C$26)</f>
        <v/>
      </c>
      <c r="E1796" s="70">
        <f>SUMPRODUCT(T1796:U1796,PAINEL_PESOS!$C$28:$C$29)</f>
        <v/>
      </c>
      <c r="F1796" s="70" t="n">
        <v>0.9996634809282869</v>
      </c>
      <c r="G1796" s="70" t="n">
        <v>0.6146022963685396</v>
      </c>
      <c r="H1796" s="71">
        <f>IF(NOT(AND(PAINEL_PESOS!$D$12="OK - 100%",PAINEL_PESOS!$F$20="OK - 100%",PAINEL_PESOS!$F$24="OK - 100%",PAINEL_PESOS!$F$27="OK - 100%",PAINEL_PESOS!$F$30="OK - 100%")),"", (B1796*PAINEL_PESOS!$B$7+C1796*PAINEL_PESOS!$B$8+D1796*PAINEL_PESOS!$B$9+E1796*PAINEL_PESOS!$B$10)*F1796)</f>
        <v/>
      </c>
      <c r="I1796" s="71">
        <f>IF(H1796="","",H1796-G1796)</f>
        <v/>
      </c>
      <c r="J1796" s="71">
        <f>IF(I1796="","",ABS(I1796))</f>
        <v/>
      </c>
      <c r="K1796" t="n">
        <v>0.2</v>
      </c>
      <c r="L1796" t="n">
        <v>0</v>
      </c>
      <c r="M1796" t="n">
        <v>1</v>
      </c>
      <c r="N1796" t="n">
        <v>0.9999013140889421</v>
      </c>
      <c r="O1796" t="n">
        <v>0.2277419907836256</v>
      </c>
      <c r="P1796" t="n">
        <v>0.9999971556689305</v>
      </c>
      <c r="Q1796" t="n">
        <v>0.9984600616997434</v>
      </c>
      <c r="R1796" t="n">
        <v>0.2492089319271652</v>
      </c>
      <c r="S1796" t="n">
        <v>0.9924947950109357</v>
      </c>
      <c r="T1796" t="n">
        <v>0.2606621189799705</v>
      </c>
      <c r="U1796" t="n">
        <v>0.8320242226978369</v>
      </c>
    </row>
    <row r="1797">
      <c r="A1797" t="inlineStr">
        <is>
          <t>1350404</t>
        </is>
      </c>
      <c r="B1797" s="70">
        <f>SUMPRODUCT(K1797:N1797,PAINEL_PESOS!$C$16:$C$19)</f>
        <v/>
      </c>
      <c r="C1797" s="70">
        <f>SUMPRODUCT(O1797:Q1797,PAINEL_PESOS!$C$21:$C$23)</f>
        <v/>
      </c>
      <c r="D1797" s="70">
        <f>SUMPRODUCT(R1797:S1797,PAINEL_PESOS!$C$25:$C$26)</f>
        <v/>
      </c>
      <c r="E1797" s="70">
        <f>SUMPRODUCT(T1797:U1797,PAINEL_PESOS!$C$28:$C$29)</f>
        <v/>
      </c>
      <c r="F1797" s="70" t="n">
        <v>0.9997540045772337</v>
      </c>
      <c r="G1797" s="70" t="n">
        <v>0.616483816316945</v>
      </c>
      <c r="H1797" s="71">
        <f>IF(NOT(AND(PAINEL_PESOS!$D$12="OK - 100%",PAINEL_PESOS!$F$20="OK - 100%",PAINEL_PESOS!$F$24="OK - 100%",PAINEL_PESOS!$F$27="OK - 100%",PAINEL_PESOS!$F$30="OK - 100%")),"", (B1797*PAINEL_PESOS!$B$7+C1797*PAINEL_PESOS!$B$8+D1797*PAINEL_PESOS!$B$9+E1797*PAINEL_PESOS!$B$10)*F1797)</f>
        <v/>
      </c>
      <c r="I1797" s="71">
        <f>IF(H1797="","",H1797-G1797)</f>
        <v/>
      </c>
      <c r="J1797" s="71">
        <f>IF(I1797="","",ABS(I1797))</f>
        <v/>
      </c>
      <c r="K1797" t="n">
        <v>0.2</v>
      </c>
      <c r="L1797" t="n">
        <v>0</v>
      </c>
      <c r="M1797" t="n">
        <v>1</v>
      </c>
      <c r="N1797" t="n">
        <v>0.9999278840005618</v>
      </c>
      <c r="O1797" t="n">
        <v>0.2277419907836256</v>
      </c>
      <c r="P1797" t="n">
        <v>0.9999979214919033</v>
      </c>
      <c r="Q1797" t="n">
        <v>0.9988743249002251</v>
      </c>
      <c r="R1797" t="n">
        <v>0.2853277118317979</v>
      </c>
      <c r="S1797" t="n">
        <v>0.9967084127450889</v>
      </c>
      <c r="T1797" t="n">
        <v>0.1915702244829126</v>
      </c>
      <c r="U1797" t="n">
        <v>0.8751042641205702</v>
      </c>
    </row>
    <row r="1798">
      <c r="A1798" t="inlineStr">
        <is>
          <t>1350405</t>
        </is>
      </c>
      <c r="B1798" s="70">
        <f>SUMPRODUCT(K1798:N1798,PAINEL_PESOS!$C$16:$C$19)</f>
        <v/>
      </c>
      <c r="C1798" s="70">
        <f>SUMPRODUCT(O1798:Q1798,PAINEL_PESOS!$C$21:$C$23)</f>
        <v/>
      </c>
      <c r="D1798" s="70">
        <f>SUMPRODUCT(R1798:S1798,PAINEL_PESOS!$C$25:$C$26)</f>
        <v/>
      </c>
      <c r="E1798" s="70">
        <f>SUMPRODUCT(T1798:U1798,PAINEL_PESOS!$C$28:$C$29)</f>
        <v/>
      </c>
      <c r="F1798" s="70" t="n">
        <v>0.9996886477353039</v>
      </c>
      <c r="G1798" s="70" t="n">
        <v>0.6197037865258075</v>
      </c>
      <c r="H1798" s="71">
        <f>IF(NOT(AND(PAINEL_PESOS!$D$12="OK - 100%",PAINEL_PESOS!$F$20="OK - 100%",PAINEL_PESOS!$F$24="OK - 100%",PAINEL_PESOS!$F$27="OK - 100%",PAINEL_PESOS!$F$30="OK - 100%")),"", (B1798*PAINEL_PESOS!$B$7+C1798*PAINEL_PESOS!$B$8+D1798*PAINEL_PESOS!$B$9+E1798*PAINEL_PESOS!$B$10)*F1798)</f>
        <v/>
      </c>
      <c r="I1798" s="71">
        <f>IF(H1798="","",H1798-G1798)</f>
        <v/>
      </c>
      <c r="J1798" s="71">
        <f>IF(I1798="","",ABS(I1798))</f>
        <v/>
      </c>
      <c r="K1798" t="n">
        <v>0.2307319000514551</v>
      </c>
      <c r="L1798" t="n">
        <v>0</v>
      </c>
      <c r="M1798" t="n">
        <v>0.9990704740517244</v>
      </c>
      <c r="N1798" t="n">
        <v>0.9999176378977985</v>
      </c>
      <c r="O1798" t="n">
        <v>0.2250791503532186</v>
      </c>
      <c r="P1798" t="n">
        <v>0.999997598322527</v>
      </c>
      <c r="Q1798" t="n">
        <v>0.9985660342680888</v>
      </c>
      <c r="R1798" t="n">
        <v>0.2598928563189132</v>
      </c>
      <c r="S1798" t="n">
        <v>0.9967382261713185</v>
      </c>
      <c r="T1798" t="n">
        <v>0.24820413565954</v>
      </c>
      <c r="U1798" t="n">
        <v>0.8570505962561622</v>
      </c>
    </row>
    <row r="1799">
      <c r="A1799" t="inlineStr">
        <is>
          <t>1350406</t>
        </is>
      </c>
      <c r="B1799" s="70">
        <f>SUMPRODUCT(K1799:N1799,PAINEL_PESOS!$C$16:$C$19)</f>
        <v/>
      </c>
      <c r="C1799" s="70">
        <f>SUMPRODUCT(O1799:Q1799,PAINEL_PESOS!$C$21:$C$23)</f>
        <v/>
      </c>
      <c r="D1799" s="70">
        <f>SUMPRODUCT(R1799:S1799,PAINEL_PESOS!$C$25:$C$26)</f>
        <v/>
      </c>
      <c r="E1799" s="70">
        <f>SUMPRODUCT(T1799:U1799,PAINEL_PESOS!$C$28:$C$29)</f>
        <v/>
      </c>
      <c r="F1799" s="70" t="n">
        <v>0.9996192146833163</v>
      </c>
      <c r="G1799" s="70" t="n">
        <v>0.6225214554418071</v>
      </c>
      <c r="H1799" s="71">
        <f>IF(NOT(AND(PAINEL_PESOS!$D$12="OK - 100%",PAINEL_PESOS!$F$20="OK - 100%",PAINEL_PESOS!$F$24="OK - 100%",PAINEL_PESOS!$F$27="OK - 100%",PAINEL_PESOS!$F$30="OK - 100%")),"", (B1799*PAINEL_PESOS!$B$7+C1799*PAINEL_PESOS!$B$8+D1799*PAINEL_PESOS!$B$9+E1799*PAINEL_PESOS!$B$10)*F1799)</f>
        <v/>
      </c>
      <c r="I1799" s="71">
        <f>IF(H1799="","",H1799-G1799)</f>
        <v/>
      </c>
      <c r="J1799" s="71">
        <f>IF(I1799="","",ABS(I1799))</f>
        <v/>
      </c>
      <c r="K1799" t="n">
        <v>0.2427238630125565</v>
      </c>
      <c r="L1799" t="n">
        <v>0</v>
      </c>
      <c r="M1799" t="n">
        <v>0.9956357822692404</v>
      </c>
      <c r="N1799" t="n">
        <v>0.9999028294581306</v>
      </c>
      <c r="O1799" t="n">
        <v>0.2147299042091224</v>
      </c>
      <c r="P1799" t="n">
        <v>0.9999971541091017</v>
      </c>
      <c r="Q1799" t="n">
        <v>0.998242544126495</v>
      </c>
      <c r="R1799" t="n">
        <v>0.2935644993025943</v>
      </c>
      <c r="S1799" t="n">
        <v>0.9927990703766463</v>
      </c>
      <c r="T1799" t="n">
        <v>0.2548726198182436</v>
      </c>
      <c r="U1799" t="n">
        <v>0.8463882469942529</v>
      </c>
    </row>
    <row r="1800">
      <c r="A1800" t="inlineStr">
        <is>
          <t>1350407</t>
        </is>
      </c>
      <c r="B1800" s="70">
        <f>SUMPRODUCT(K1800:N1800,PAINEL_PESOS!$C$16:$C$19)</f>
        <v/>
      </c>
      <c r="C1800" s="70">
        <f>SUMPRODUCT(O1800:Q1800,PAINEL_PESOS!$C$21:$C$23)</f>
        <v/>
      </c>
      <c r="D1800" s="70">
        <f>SUMPRODUCT(R1800:S1800,PAINEL_PESOS!$C$25:$C$26)</f>
        <v/>
      </c>
      <c r="E1800" s="70">
        <f>SUMPRODUCT(T1800:U1800,PAINEL_PESOS!$C$28:$C$29)</f>
        <v/>
      </c>
      <c r="F1800" s="70" t="n">
        <v>0.9989488835129566</v>
      </c>
      <c r="G1800" s="70" t="n">
        <v>0.6305802513103077</v>
      </c>
      <c r="H1800" s="71">
        <f>IF(NOT(AND(PAINEL_PESOS!$D$12="OK - 100%",PAINEL_PESOS!$F$20="OK - 100%",PAINEL_PESOS!$F$24="OK - 100%",PAINEL_PESOS!$F$27="OK - 100%",PAINEL_PESOS!$F$30="OK - 100%")),"", (B1800*PAINEL_PESOS!$B$7+C1800*PAINEL_PESOS!$B$8+D1800*PAINEL_PESOS!$B$9+E1800*PAINEL_PESOS!$B$10)*F1800)</f>
        <v/>
      </c>
      <c r="I1800" s="71">
        <f>IF(H1800="","",H1800-G1800)</f>
        <v/>
      </c>
      <c r="J1800" s="71">
        <f>IF(I1800="","",ABS(I1800))</f>
        <v/>
      </c>
      <c r="K1800" t="n">
        <v>0.6516593507140603</v>
      </c>
      <c r="L1800" t="n">
        <v>0</v>
      </c>
      <c r="M1800" t="n">
        <v>0.9857971673319872</v>
      </c>
      <c r="N1800" t="n">
        <v>0.9998588359522547</v>
      </c>
      <c r="O1800" t="n">
        <v>0.1794042855195628</v>
      </c>
      <c r="P1800" t="n">
        <v>0.9999954080201988</v>
      </c>
      <c r="Q1800" t="n">
        <v>0.995017400947818</v>
      </c>
      <c r="R1800" t="n">
        <v>0.1992512409896195</v>
      </c>
      <c r="S1800" t="n">
        <v>0.9927174013513834</v>
      </c>
      <c r="T1800" t="n">
        <v>0.2302920494306874</v>
      </c>
      <c r="U1800" t="n">
        <v>0.8594203311915206</v>
      </c>
    </row>
    <row r="1801">
      <c r="A1801" t="inlineStr">
        <is>
          <t>1350408</t>
        </is>
      </c>
      <c r="B1801" s="70">
        <f>SUMPRODUCT(K1801:N1801,PAINEL_PESOS!$C$16:$C$19)</f>
        <v/>
      </c>
      <c r="C1801" s="70">
        <f>SUMPRODUCT(O1801:Q1801,PAINEL_PESOS!$C$21:$C$23)</f>
        <v/>
      </c>
      <c r="D1801" s="70">
        <f>SUMPRODUCT(R1801:S1801,PAINEL_PESOS!$C$25:$C$26)</f>
        <v/>
      </c>
      <c r="E1801" s="70">
        <f>SUMPRODUCT(T1801:U1801,PAINEL_PESOS!$C$28:$C$29)</f>
        <v/>
      </c>
      <c r="F1801" s="70" t="n">
        <v>0.9977667737276441</v>
      </c>
      <c r="G1801" s="70" t="n">
        <v>0.6839876855687631</v>
      </c>
      <c r="H1801" s="71">
        <f>IF(NOT(AND(PAINEL_PESOS!$D$12="OK - 100%",PAINEL_PESOS!$F$20="OK - 100%",PAINEL_PESOS!$F$24="OK - 100%",PAINEL_PESOS!$F$27="OK - 100%",PAINEL_PESOS!$F$30="OK - 100%")),"", (B1801*PAINEL_PESOS!$B$7+C1801*PAINEL_PESOS!$B$8+D1801*PAINEL_PESOS!$B$9+E1801*PAINEL_PESOS!$B$10)*F1801)</f>
        <v/>
      </c>
      <c r="I1801" s="71">
        <f>IF(H1801="","",H1801-G1801)</f>
        <v/>
      </c>
      <c r="J1801" s="71">
        <f>IF(I1801="","",ABS(I1801))</f>
        <v/>
      </c>
      <c r="K1801" t="n">
        <v>0.4925542088662977</v>
      </c>
      <c r="L1801" t="n">
        <v>0.2568781919894022</v>
      </c>
      <c r="M1801" t="n">
        <v>0.8404410937434497</v>
      </c>
      <c r="N1801" t="n">
        <v>0.9997077288339572</v>
      </c>
      <c r="O1801" t="n">
        <v>0.2876387050246076</v>
      </c>
      <c r="P1801" t="n">
        <v>0.9999567037624276</v>
      </c>
      <c r="Q1801" t="n">
        <v>0.9894137515506281</v>
      </c>
      <c r="R1801" t="n">
        <v>0.5536929664640458</v>
      </c>
      <c r="S1801" t="n">
        <v>0.9047218576381452</v>
      </c>
      <c r="T1801" t="n">
        <v>0.4108545339078686</v>
      </c>
      <c r="U1801" t="n">
        <v>0.8020827531799317</v>
      </c>
    </row>
    <row r="1802">
      <c r="A1802" t="inlineStr">
        <is>
          <t>1350409</t>
        </is>
      </c>
      <c r="B1802" s="70">
        <f>SUMPRODUCT(K1802:N1802,PAINEL_PESOS!$C$16:$C$19)</f>
        <v/>
      </c>
      <c r="C1802" s="70">
        <f>SUMPRODUCT(O1802:Q1802,PAINEL_PESOS!$C$21:$C$23)</f>
        <v/>
      </c>
      <c r="D1802" s="70">
        <f>SUMPRODUCT(R1802:S1802,PAINEL_PESOS!$C$25:$C$26)</f>
        <v/>
      </c>
      <c r="E1802" s="70">
        <f>SUMPRODUCT(T1802:U1802,PAINEL_PESOS!$C$28:$C$29)</f>
        <v/>
      </c>
      <c r="F1802" s="70" t="n">
        <v>0.9995849940746826</v>
      </c>
      <c r="G1802" s="70" t="n">
        <v>0.6676875977697256</v>
      </c>
      <c r="H1802" s="71">
        <f>IF(NOT(AND(PAINEL_PESOS!$D$12="OK - 100%",PAINEL_PESOS!$F$20="OK - 100%",PAINEL_PESOS!$F$24="OK - 100%",PAINEL_PESOS!$F$27="OK - 100%",PAINEL_PESOS!$F$30="OK - 100%")),"", (B1802*PAINEL_PESOS!$B$7+C1802*PAINEL_PESOS!$B$8+D1802*PAINEL_PESOS!$B$9+E1802*PAINEL_PESOS!$B$10)*F1802)</f>
        <v/>
      </c>
      <c r="I1802" s="71">
        <f>IF(H1802="","",H1802-G1802)</f>
        <v/>
      </c>
      <c r="J1802" s="71">
        <f>IF(I1802="","",ABS(I1802))</f>
        <v/>
      </c>
      <c r="K1802" t="n">
        <v>0.2</v>
      </c>
      <c r="L1802" t="n">
        <v>0</v>
      </c>
      <c r="M1802" t="n">
        <v>1</v>
      </c>
      <c r="N1802" t="n">
        <v>0.9998782631888851</v>
      </c>
      <c r="O1802" t="n">
        <v>0.2277419907836256</v>
      </c>
      <c r="P1802" t="n">
        <v>0.9999964912602283</v>
      </c>
      <c r="Q1802" t="n">
        <v>0.9981008707309325</v>
      </c>
      <c r="R1802" t="n">
        <v>0.6524183939017938</v>
      </c>
      <c r="S1802" t="n">
        <v>0.9918827042459077</v>
      </c>
      <c r="T1802" t="n">
        <v>0.3117917597315668</v>
      </c>
      <c r="U1802" t="n">
        <v>0.8037935656571127</v>
      </c>
    </row>
    <row r="1803">
      <c r="A1803" t="inlineStr">
        <is>
          <t>1350410</t>
        </is>
      </c>
      <c r="B1803" s="70">
        <f>SUMPRODUCT(K1803:N1803,PAINEL_PESOS!$C$16:$C$19)</f>
        <v/>
      </c>
      <c r="C1803" s="70">
        <f>SUMPRODUCT(O1803:Q1803,PAINEL_PESOS!$C$21:$C$23)</f>
        <v/>
      </c>
      <c r="D1803" s="70">
        <f>SUMPRODUCT(R1803:S1803,PAINEL_PESOS!$C$25:$C$26)</f>
        <v/>
      </c>
      <c r="E1803" s="70">
        <f>SUMPRODUCT(T1803:U1803,PAINEL_PESOS!$C$28:$C$29)</f>
        <v/>
      </c>
      <c r="F1803" s="70" t="n">
        <v>0.9984908239492354</v>
      </c>
      <c r="G1803" s="70" t="n">
        <v>0.7005383359168911</v>
      </c>
      <c r="H1803" s="71">
        <f>IF(NOT(AND(PAINEL_PESOS!$D$12="OK - 100%",PAINEL_PESOS!$F$20="OK - 100%",PAINEL_PESOS!$F$24="OK - 100%",PAINEL_PESOS!$F$27="OK - 100%",PAINEL_PESOS!$F$30="OK - 100%")),"", (B1803*PAINEL_PESOS!$B$7+C1803*PAINEL_PESOS!$B$8+D1803*PAINEL_PESOS!$B$9+E1803*PAINEL_PESOS!$B$10)*F1803)</f>
        <v/>
      </c>
      <c r="I1803" s="71">
        <f>IF(H1803="","",H1803-G1803)</f>
        <v/>
      </c>
      <c r="J1803" s="71">
        <f>IF(I1803="","",ABS(I1803))</f>
        <v/>
      </c>
      <c r="K1803" t="n">
        <v>0.6244281543496972</v>
      </c>
      <c r="L1803" t="n">
        <v>0</v>
      </c>
      <c r="M1803" t="n">
        <v>0.8269024899262909</v>
      </c>
      <c r="N1803" t="n">
        <v>0.9993640399669618</v>
      </c>
      <c r="O1803" t="n">
        <v>0.2997778862354752</v>
      </c>
      <c r="P1803" t="n">
        <v>0.9998722221903259</v>
      </c>
      <c r="Q1803" t="n">
        <v>0.9931064391716687</v>
      </c>
      <c r="R1803" t="n">
        <v>0.7258178122547994</v>
      </c>
      <c r="S1803" t="n">
        <v>0.9918123247473732</v>
      </c>
      <c r="T1803" t="n">
        <v>0.3484130462279966</v>
      </c>
      <c r="U1803" t="n">
        <v>0.7928824660832076</v>
      </c>
    </row>
    <row r="1804">
      <c r="A1804" t="inlineStr">
        <is>
          <t>1350453</t>
        </is>
      </c>
      <c r="B1804" s="70">
        <f>SUMPRODUCT(K1804:N1804,PAINEL_PESOS!$C$16:$C$19)</f>
        <v/>
      </c>
      <c r="C1804" s="70">
        <f>SUMPRODUCT(O1804:Q1804,PAINEL_PESOS!$C$21:$C$23)</f>
        <v/>
      </c>
      <c r="D1804" s="70">
        <f>SUMPRODUCT(R1804:S1804,PAINEL_PESOS!$C$25:$C$26)</f>
        <v/>
      </c>
      <c r="E1804" s="70">
        <f>SUMPRODUCT(T1804:U1804,PAINEL_PESOS!$C$28:$C$29)</f>
        <v/>
      </c>
      <c r="F1804" s="70" t="n">
        <v>0.9989181736413333</v>
      </c>
      <c r="G1804" s="70" t="n">
        <v>0.6780075345067006</v>
      </c>
      <c r="H1804" s="71">
        <f>IF(NOT(AND(PAINEL_PESOS!$D$12="OK - 100%",PAINEL_PESOS!$F$20="OK - 100%",PAINEL_PESOS!$F$24="OK - 100%",PAINEL_PESOS!$F$27="OK - 100%",PAINEL_PESOS!$F$30="OK - 100%")),"", (B1804*PAINEL_PESOS!$B$7+C1804*PAINEL_PESOS!$B$8+D1804*PAINEL_PESOS!$B$9+E1804*PAINEL_PESOS!$B$10)*F1804)</f>
        <v/>
      </c>
      <c r="I1804" s="71">
        <f>IF(H1804="","",H1804-G1804)</f>
        <v/>
      </c>
      <c r="J1804" s="71">
        <f>IF(I1804="","",ABS(I1804))</f>
        <v/>
      </c>
      <c r="K1804" t="n">
        <v>0.9999862899752162</v>
      </c>
      <c r="L1804" t="n">
        <v>0</v>
      </c>
      <c r="M1804" t="n">
        <v>0.7558822349832398</v>
      </c>
      <c r="N1804" t="n">
        <v>0.9983336871203753</v>
      </c>
      <c r="O1804" t="n">
        <v>0.4248819170334828</v>
      </c>
      <c r="P1804" t="n">
        <v>0.9984942129998841</v>
      </c>
      <c r="Q1804" t="n">
        <v>0.9959771143290216</v>
      </c>
      <c r="R1804" t="n">
        <v>0.5029226296047301</v>
      </c>
      <c r="S1804" t="n">
        <v>0.8373020479650343</v>
      </c>
      <c r="T1804" t="n">
        <v>0.2508847599885843</v>
      </c>
      <c r="U1804" t="n">
        <v>0.8488218158396892</v>
      </c>
    </row>
    <row r="1805">
      <c r="A1805" t="inlineStr">
        <is>
          <t>1350454</t>
        </is>
      </c>
      <c r="B1805" s="70">
        <f>SUMPRODUCT(K1805:N1805,PAINEL_PESOS!$C$16:$C$19)</f>
        <v/>
      </c>
      <c r="C1805" s="70">
        <f>SUMPRODUCT(O1805:Q1805,PAINEL_PESOS!$C$21:$C$23)</f>
        <v/>
      </c>
      <c r="D1805" s="70">
        <f>SUMPRODUCT(R1805:S1805,PAINEL_PESOS!$C$25:$C$26)</f>
        <v/>
      </c>
      <c r="E1805" s="70">
        <f>SUMPRODUCT(T1805:U1805,PAINEL_PESOS!$C$28:$C$29)</f>
        <v/>
      </c>
      <c r="F1805" s="70" t="n">
        <v>0.9988065085721394</v>
      </c>
      <c r="G1805" s="70" t="n">
        <v>0.6845282362506191</v>
      </c>
      <c r="H1805" s="71">
        <f>IF(NOT(AND(PAINEL_PESOS!$D$12="OK - 100%",PAINEL_PESOS!$F$20="OK - 100%",PAINEL_PESOS!$F$24="OK - 100%",PAINEL_PESOS!$F$27="OK - 100%",PAINEL_PESOS!$F$30="OK - 100%")),"", (B1805*PAINEL_PESOS!$B$7+C1805*PAINEL_PESOS!$B$8+D1805*PAINEL_PESOS!$B$9+E1805*PAINEL_PESOS!$B$10)*F1805)</f>
        <v/>
      </c>
      <c r="I1805" s="71">
        <f>IF(H1805="","",H1805-G1805)</f>
        <v/>
      </c>
      <c r="J1805" s="71">
        <f>IF(I1805="","",ABS(I1805))</f>
        <v/>
      </c>
      <c r="K1805" t="n">
        <v>0.7097342333723361</v>
      </c>
      <c r="L1805" t="n">
        <v>0</v>
      </c>
      <c r="M1805" t="n">
        <v>0.7606481095308335</v>
      </c>
      <c r="N1805" t="n">
        <v>0.9986141670271765</v>
      </c>
      <c r="O1805" t="n">
        <v>0.4734244035529442</v>
      </c>
      <c r="P1805" t="n">
        <v>0.9983087066045592</v>
      </c>
      <c r="Q1805" t="n">
        <v>0.9953155078298047</v>
      </c>
      <c r="R1805" t="n">
        <v>0.6244117411376945</v>
      </c>
      <c r="S1805" t="n">
        <v>0.8398967095027818</v>
      </c>
      <c r="T1805" t="n">
        <v>0.2862129739121918</v>
      </c>
      <c r="U1805" t="n">
        <v>0.8530507702620331</v>
      </c>
    </row>
    <row r="1806">
      <c r="A1806" t="inlineStr">
        <is>
          <t>1350455</t>
        </is>
      </c>
      <c r="B1806" s="70">
        <f>SUMPRODUCT(K1806:N1806,PAINEL_PESOS!$C$16:$C$19)</f>
        <v/>
      </c>
      <c r="C1806" s="70">
        <f>SUMPRODUCT(O1806:Q1806,PAINEL_PESOS!$C$21:$C$23)</f>
        <v/>
      </c>
      <c r="D1806" s="70">
        <f>SUMPRODUCT(R1806:S1806,PAINEL_PESOS!$C$25:$C$26)</f>
        <v/>
      </c>
      <c r="E1806" s="70">
        <f>SUMPRODUCT(T1806:U1806,PAINEL_PESOS!$C$28:$C$29)</f>
        <v/>
      </c>
      <c r="F1806" s="70" t="n">
        <v>0.9994650553417089</v>
      </c>
      <c r="G1806" s="70" t="n">
        <v>0.6468936611993086</v>
      </c>
      <c r="H1806" s="71">
        <f>IF(NOT(AND(PAINEL_PESOS!$D$12="OK - 100%",PAINEL_PESOS!$F$20="OK - 100%",PAINEL_PESOS!$F$24="OK - 100%",PAINEL_PESOS!$F$27="OK - 100%",PAINEL_PESOS!$F$30="OK - 100%")),"", (B1806*PAINEL_PESOS!$B$7+C1806*PAINEL_PESOS!$B$8+D1806*PAINEL_PESOS!$B$9+E1806*PAINEL_PESOS!$B$10)*F1806)</f>
        <v/>
      </c>
      <c r="I1806" s="71">
        <f>IF(H1806="","",H1806-G1806)</f>
        <v/>
      </c>
      <c r="J1806" s="71">
        <f>IF(I1806="","",ABS(I1806))</f>
        <v/>
      </c>
      <c r="K1806" t="n">
        <v>0.4362227382330632</v>
      </c>
      <c r="L1806" t="n">
        <v>0</v>
      </c>
      <c r="M1806" t="n">
        <v>0.9568664534633564</v>
      </c>
      <c r="N1806" t="n">
        <v>0.9995833231000221</v>
      </c>
      <c r="O1806" t="n">
        <v>0.2272490840696932</v>
      </c>
      <c r="P1806" t="n">
        <v>0.9999858078497518</v>
      </c>
      <c r="Q1806" t="n">
        <v>0.9976515142335927</v>
      </c>
      <c r="R1806" t="n">
        <v>0.4974544215815804</v>
      </c>
      <c r="S1806" t="n">
        <v>0.8414474393099688</v>
      </c>
      <c r="T1806" t="n">
        <v>0.2780629386181608</v>
      </c>
      <c r="U1806" t="n">
        <v>0.8813605287961633</v>
      </c>
    </row>
    <row r="1807">
      <c r="A1807" t="inlineStr">
        <is>
          <t>1350456</t>
        </is>
      </c>
      <c r="B1807" s="70">
        <f>SUMPRODUCT(K1807:N1807,PAINEL_PESOS!$C$16:$C$19)</f>
        <v/>
      </c>
      <c r="C1807" s="70">
        <f>SUMPRODUCT(O1807:Q1807,PAINEL_PESOS!$C$21:$C$23)</f>
        <v/>
      </c>
      <c r="D1807" s="70">
        <f>SUMPRODUCT(R1807:S1807,PAINEL_PESOS!$C$25:$C$26)</f>
        <v/>
      </c>
      <c r="E1807" s="70">
        <f>SUMPRODUCT(T1807:U1807,PAINEL_PESOS!$C$28:$C$29)</f>
        <v/>
      </c>
      <c r="F1807" s="70" t="n">
        <v>0.9997399294070373</v>
      </c>
      <c r="G1807" s="70" t="n">
        <v>0.6375783795381447</v>
      </c>
      <c r="H1807" s="71">
        <f>IF(NOT(AND(PAINEL_PESOS!$D$12="OK - 100%",PAINEL_PESOS!$F$20="OK - 100%",PAINEL_PESOS!$F$24="OK - 100%",PAINEL_PESOS!$F$27="OK - 100%",PAINEL_PESOS!$F$30="OK - 100%")),"", (B1807*PAINEL_PESOS!$B$7+C1807*PAINEL_PESOS!$B$8+D1807*PAINEL_PESOS!$B$9+E1807*PAINEL_PESOS!$B$10)*F1807)</f>
        <v/>
      </c>
      <c r="I1807" s="71">
        <f>IF(H1807="","",H1807-G1807)</f>
        <v/>
      </c>
      <c r="J1807" s="71">
        <f>IF(I1807="","",ABS(I1807))</f>
        <v/>
      </c>
      <c r="K1807" t="n">
        <v>0.2</v>
      </c>
      <c r="L1807" t="n">
        <v>0</v>
      </c>
      <c r="M1807" t="n">
        <v>1</v>
      </c>
      <c r="N1807" t="n">
        <v>0.9997260084901837</v>
      </c>
      <c r="O1807" t="n">
        <v>0.2144889949159463</v>
      </c>
      <c r="P1807" t="n">
        <v>0.9999999954991234</v>
      </c>
      <c r="Q1807" t="n">
        <v>0.9988969695343694</v>
      </c>
      <c r="R1807" t="n">
        <v>0.4711382843271554</v>
      </c>
      <c r="S1807" t="n">
        <v>0.8419711688841142</v>
      </c>
      <c r="T1807" t="n">
        <v>0.3112550342679014</v>
      </c>
      <c r="U1807" t="n">
        <v>0.9021357727918086</v>
      </c>
    </row>
    <row r="1808">
      <c r="A1808" t="inlineStr">
        <is>
          <t>1350356</t>
        </is>
      </c>
      <c r="B1808" s="70">
        <f>SUMPRODUCT(K1808:N1808,PAINEL_PESOS!$C$16:$C$19)</f>
        <v/>
      </c>
      <c r="C1808" s="70">
        <f>SUMPRODUCT(O1808:Q1808,PAINEL_PESOS!$C$21:$C$23)</f>
        <v/>
      </c>
      <c r="D1808" s="70">
        <f>SUMPRODUCT(R1808:S1808,PAINEL_PESOS!$C$25:$C$26)</f>
        <v/>
      </c>
      <c r="E1808" s="70">
        <f>SUMPRODUCT(T1808:U1808,PAINEL_PESOS!$C$28:$C$29)</f>
        <v/>
      </c>
      <c r="F1808" s="70" t="n">
        <v>0.9994792620255396</v>
      </c>
      <c r="G1808" s="70" t="n">
        <v>0.7053053792352967</v>
      </c>
      <c r="H1808" s="71">
        <f>IF(NOT(AND(PAINEL_PESOS!$D$12="OK - 100%",PAINEL_PESOS!$F$20="OK - 100%",PAINEL_PESOS!$F$24="OK - 100%",PAINEL_PESOS!$F$27="OK - 100%",PAINEL_PESOS!$F$30="OK - 100%")),"", (B1808*PAINEL_PESOS!$B$7+C1808*PAINEL_PESOS!$B$8+D1808*PAINEL_PESOS!$B$9+E1808*PAINEL_PESOS!$B$10)*F1808)</f>
        <v/>
      </c>
      <c r="I1808" s="71">
        <f>IF(H1808="","",H1808-G1808)</f>
        <v/>
      </c>
      <c r="J1808" s="71">
        <f>IF(I1808="","",ABS(I1808))</f>
        <v/>
      </c>
      <c r="K1808" t="n">
        <v>0.7375705694612006</v>
      </c>
      <c r="L1808" t="n">
        <v>0.2770518824752334</v>
      </c>
      <c r="M1808" t="n">
        <v>0.7256503603369158</v>
      </c>
      <c r="N1808" t="n">
        <v>0.9993527759813475</v>
      </c>
      <c r="O1808" t="n">
        <v>0.3715120954025946</v>
      </c>
      <c r="P1808" t="n">
        <v>0.9995778357570093</v>
      </c>
      <c r="Q1808" t="n">
        <v>0.9979383445207651</v>
      </c>
      <c r="R1808" t="n">
        <v>0.622360117883376</v>
      </c>
      <c r="S1808" t="n">
        <v>0.9763930089983485</v>
      </c>
      <c r="T1808" t="n">
        <v>0.2059066587065427</v>
      </c>
      <c r="U1808" t="n">
        <v>0.8915580355836944</v>
      </c>
    </row>
    <row r="1809">
      <c r="A1809" t="inlineStr">
        <is>
          <t>1350357</t>
        </is>
      </c>
      <c r="B1809" s="70">
        <f>SUMPRODUCT(K1809:N1809,PAINEL_PESOS!$C$16:$C$19)</f>
        <v/>
      </c>
      <c r="C1809" s="70">
        <f>SUMPRODUCT(O1809:Q1809,PAINEL_PESOS!$C$21:$C$23)</f>
        <v/>
      </c>
      <c r="D1809" s="70">
        <f>SUMPRODUCT(R1809:S1809,PAINEL_PESOS!$C$25:$C$26)</f>
        <v/>
      </c>
      <c r="E1809" s="70">
        <f>SUMPRODUCT(T1809:U1809,PAINEL_PESOS!$C$28:$C$29)</f>
        <v/>
      </c>
      <c r="F1809" s="70" t="n">
        <v>0.9992238364035509</v>
      </c>
      <c r="G1809" s="70" t="n">
        <v>0.7152256986879699</v>
      </c>
      <c r="H1809" s="71">
        <f>IF(NOT(AND(PAINEL_PESOS!$D$12="OK - 100%",PAINEL_PESOS!$F$20="OK - 100%",PAINEL_PESOS!$F$24="OK - 100%",PAINEL_PESOS!$F$27="OK - 100%",PAINEL_PESOS!$F$30="OK - 100%")),"", (B1809*PAINEL_PESOS!$B$7+C1809*PAINEL_PESOS!$B$8+D1809*PAINEL_PESOS!$B$9+E1809*PAINEL_PESOS!$B$10)*F1809)</f>
        <v/>
      </c>
      <c r="I1809" s="71">
        <f>IF(H1809="","",H1809-G1809)</f>
        <v/>
      </c>
      <c r="J1809" s="71">
        <f>IF(I1809="","",ABS(I1809))</f>
        <v/>
      </c>
      <c r="K1809" t="n">
        <v>1</v>
      </c>
      <c r="L1809" t="n">
        <v>0.6246393834188922</v>
      </c>
      <c r="M1809" t="n">
        <v>0.5196318937914872</v>
      </c>
      <c r="N1809" t="n">
        <v>0.9991439590768902</v>
      </c>
      <c r="O1809" t="n">
        <v>0.3536236775555099</v>
      </c>
      <c r="P1809" t="n">
        <v>0.9990871025664351</v>
      </c>
      <c r="Q1809" t="n">
        <v>0.9969358636248403</v>
      </c>
      <c r="R1809" t="n">
        <v>0.4743277022103501</v>
      </c>
      <c r="S1809" t="n">
        <v>0.9762638927811751</v>
      </c>
      <c r="T1809" t="n">
        <v>0.2640309681870566</v>
      </c>
      <c r="U1809" t="n">
        <v>0.8734888192193214</v>
      </c>
    </row>
    <row r="1810">
      <c r="A1810" t="inlineStr">
        <is>
          <t>1350457</t>
        </is>
      </c>
      <c r="B1810" s="70">
        <f>SUMPRODUCT(K1810:N1810,PAINEL_PESOS!$C$16:$C$19)</f>
        <v/>
      </c>
      <c r="C1810" s="70">
        <f>SUMPRODUCT(O1810:Q1810,PAINEL_PESOS!$C$21:$C$23)</f>
        <v/>
      </c>
      <c r="D1810" s="70">
        <f>SUMPRODUCT(R1810:S1810,PAINEL_PESOS!$C$25:$C$26)</f>
        <v/>
      </c>
      <c r="E1810" s="70">
        <f>SUMPRODUCT(T1810:U1810,PAINEL_PESOS!$C$28:$C$29)</f>
        <v/>
      </c>
      <c r="F1810" s="70" t="n">
        <v>0.9996800648819549</v>
      </c>
      <c r="G1810" s="70" t="n">
        <v>0.6398944092077652</v>
      </c>
      <c r="H1810" s="71">
        <f>IF(NOT(AND(PAINEL_PESOS!$D$12="OK - 100%",PAINEL_PESOS!$F$20="OK - 100%",PAINEL_PESOS!$F$24="OK - 100%",PAINEL_PESOS!$F$27="OK - 100%",PAINEL_PESOS!$F$30="OK - 100%")),"", (B1810*PAINEL_PESOS!$B$7+C1810*PAINEL_PESOS!$B$8+D1810*PAINEL_PESOS!$B$9+E1810*PAINEL_PESOS!$B$10)*F1810)</f>
        <v/>
      </c>
      <c r="I1810" s="71">
        <f>IF(H1810="","",H1810-G1810)</f>
        <v/>
      </c>
      <c r="J1810" s="71">
        <f>IF(I1810="","",ABS(I1810))</f>
        <v/>
      </c>
      <c r="K1810" t="n">
        <v>0.2</v>
      </c>
      <c r="L1810" t="n">
        <v>0</v>
      </c>
      <c r="M1810" t="n">
        <v>1</v>
      </c>
      <c r="N1810" t="n">
        <v>0.9996341833938498</v>
      </c>
      <c r="O1810" t="n">
        <v>0.2336933186047645</v>
      </c>
      <c r="P1810" t="n">
        <v>0.9999990709699763</v>
      </c>
      <c r="Q1810" t="n">
        <v>0.9986604475546099</v>
      </c>
      <c r="R1810" t="n">
        <v>0.5354077917728197</v>
      </c>
      <c r="S1810" t="n">
        <v>0.8170188416252269</v>
      </c>
      <c r="T1810" t="n">
        <v>0.2727479789550518</v>
      </c>
      <c r="U1810" t="n">
        <v>0.907566666562615</v>
      </c>
    </row>
    <row r="1811">
      <c r="A1811" t="inlineStr">
        <is>
          <t>1350458</t>
        </is>
      </c>
      <c r="B1811" s="70">
        <f>SUMPRODUCT(K1811:N1811,PAINEL_PESOS!$C$16:$C$19)</f>
        <v/>
      </c>
      <c r="C1811" s="70">
        <f>SUMPRODUCT(O1811:Q1811,PAINEL_PESOS!$C$21:$C$23)</f>
        <v/>
      </c>
      <c r="D1811" s="70">
        <f>SUMPRODUCT(R1811:S1811,PAINEL_PESOS!$C$25:$C$26)</f>
        <v/>
      </c>
      <c r="E1811" s="70">
        <f>SUMPRODUCT(T1811:U1811,PAINEL_PESOS!$C$28:$C$29)</f>
        <v/>
      </c>
      <c r="F1811" s="70" t="n">
        <v>0.9994741688121848</v>
      </c>
      <c r="G1811" s="70" t="n">
        <v>0.6324877488446231</v>
      </c>
      <c r="H1811" s="71">
        <f>IF(NOT(AND(PAINEL_PESOS!$D$12="OK - 100%",PAINEL_PESOS!$F$20="OK - 100%",PAINEL_PESOS!$F$24="OK - 100%",PAINEL_PESOS!$F$27="OK - 100%",PAINEL_PESOS!$F$30="OK - 100%")),"", (B1811*PAINEL_PESOS!$B$7+C1811*PAINEL_PESOS!$B$8+D1811*PAINEL_PESOS!$B$9+E1811*PAINEL_PESOS!$B$10)*F1811)</f>
        <v/>
      </c>
      <c r="I1811" s="71">
        <f>IF(H1811="","",H1811-G1811)</f>
        <v/>
      </c>
      <c r="J1811" s="71">
        <f>IF(I1811="","",ABS(I1811))</f>
        <v/>
      </c>
      <c r="K1811" t="n">
        <v>0.2</v>
      </c>
      <c r="L1811" t="n">
        <v>0</v>
      </c>
      <c r="M1811" t="n">
        <v>1</v>
      </c>
      <c r="N1811" t="n">
        <v>0.9992634216690167</v>
      </c>
      <c r="O1811" t="n">
        <v>0.3127528601426011</v>
      </c>
      <c r="P1811" t="n">
        <v>0.9999939488158965</v>
      </c>
      <c r="Q1811" t="n">
        <v>0.9978804886830115</v>
      </c>
      <c r="R1811" t="n">
        <v>0.4547814000371038</v>
      </c>
      <c r="S1811" t="n">
        <v>0.8126721175778971</v>
      </c>
      <c r="T1811" t="n">
        <v>0.2210468562774579</v>
      </c>
      <c r="U1811" t="n">
        <v>0.9340137616674243</v>
      </c>
    </row>
    <row r="1812">
      <c r="A1812" t="inlineStr">
        <is>
          <t>1350459</t>
        </is>
      </c>
      <c r="B1812" s="70">
        <f>SUMPRODUCT(K1812:N1812,PAINEL_PESOS!$C$16:$C$19)</f>
        <v/>
      </c>
      <c r="C1812" s="70">
        <f>SUMPRODUCT(O1812:Q1812,PAINEL_PESOS!$C$21:$C$23)</f>
        <v/>
      </c>
      <c r="D1812" s="70">
        <f>SUMPRODUCT(R1812:S1812,PAINEL_PESOS!$C$25:$C$26)</f>
        <v/>
      </c>
      <c r="E1812" s="70">
        <f>SUMPRODUCT(T1812:U1812,PAINEL_PESOS!$C$28:$C$29)</f>
        <v/>
      </c>
      <c r="F1812" s="70" t="n">
        <v>0.9995402515558158</v>
      </c>
      <c r="G1812" s="70" t="n">
        <v>0.6415052736552934</v>
      </c>
      <c r="H1812" s="71">
        <f>IF(NOT(AND(PAINEL_PESOS!$D$12="OK - 100%",PAINEL_PESOS!$F$20="OK - 100%",PAINEL_PESOS!$F$24="OK - 100%",PAINEL_PESOS!$F$27="OK - 100%",PAINEL_PESOS!$F$30="OK - 100%")),"", (B1812*PAINEL_PESOS!$B$7+C1812*PAINEL_PESOS!$B$8+D1812*PAINEL_PESOS!$B$9+E1812*PAINEL_PESOS!$B$10)*F1812)</f>
        <v/>
      </c>
      <c r="I1812" s="71">
        <f>IF(H1812="","",H1812-G1812)</f>
        <v/>
      </c>
      <c r="J1812" s="71">
        <f>IF(I1812="","",ABS(I1812))</f>
        <v/>
      </c>
      <c r="K1812" t="n">
        <v>0.4159336220559923</v>
      </c>
      <c r="L1812" t="n">
        <v>0</v>
      </c>
      <c r="M1812" t="n">
        <v>0.7595555487337937</v>
      </c>
      <c r="N1812" t="n">
        <v>0.9992485428289455</v>
      </c>
      <c r="O1812" t="n">
        <v>0.3425959576747262</v>
      </c>
      <c r="P1812" t="n">
        <v>0.9999910784180137</v>
      </c>
      <c r="Q1812" t="n">
        <v>0.9982088637326251</v>
      </c>
      <c r="R1812" t="n">
        <v>0.5413030782618002</v>
      </c>
      <c r="S1812" t="n">
        <v>0.8138907100279723</v>
      </c>
      <c r="T1812" t="n">
        <v>0.2051554884150186</v>
      </c>
      <c r="U1812" t="n">
        <v>0.9261539895082846</v>
      </c>
    </row>
    <row r="1813">
      <c r="A1813" t="inlineStr">
        <is>
          <t>1350460</t>
        </is>
      </c>
      <c r="B1813" s="70">
        <f>SUMPRODUCT(K1813:N1813,PAINEL_PESOS!$C$16:$C$19)</f>
        <v/>
      </c>
      <c r="C1813" s="70">
        <f>SUMPRODUCT(O1813:Q1813,PAINEL_PESOS!$C$21:$C$23)</f>
        <v/>
      </c>
      <c r="D1813" s="70">
        <f>SUMPRODUCT(R1813:S1813,PAINEL_PESOS!$C$25:$C$26)</f>
        <v/>
      </c>
      <c r="E1813" s="70">
        <f>SUMPRODUCT(T1813:U1813,PAINEL_PESOS!$C$28:$C$29)</f>
        <v/>
      </c>
      <c r="F1813" s="70" t="n">
        <v>0.9996790654179357</v>
      </c>
      <c r="G1813" s="70" t="n">
        <v>0.6333549133727685</v>
      </c>
      <c r="H1813" s="71">
        <f>IF(NOT(AND(PAINEL_PESOS!$D$12="OK - 100%",PAINEL_PESOS!$F$20="OK - 100%",PAINEL_PESOS!$F$24="OK - 100%",PAINEL_PESOS!$F$27="OK - 100%",PAINEL_PESOS!$F$30="OK - 100%")),"", (B1813*PAINEL_PESOS!$B$7+C1813*PAINEL_PESOS!$B$8+D1813*PAINEL_PESOS!$B$9+E1813*PAINEL_PESOS!$B$10)*F1813)</f>
        <v/>
      </c>
      <c r="I1813" s="71">
        <f>IF(H1813="","",H1813-G1813)</f>
        <v/>
      </c>
      <c r="J1813" s="71">
        <f>IF(I1813="","",ABS(I1813))</f>
        <v/>
      </c>
      <c r="K1813" t="n">
        <v>0.7995083568399378</v>
      </c>
      <c r="L1813" t="n">
        <v>0</v>
      </c>
      <c r="M1813" t="n">
        <v>0.3249565095075533</v>
      </c>
      <c r="N1813" t="n">
        <v>0.999245523842993</v>
      </c>
      <c r="O1813" t="n">
        <v>0.3843494011144715</v>
      </c>
      <c r="P1813" t="n">
        <v>0.9999847192822532</v>
      </c>
      <c r="Q1813" t="n">
        <v>0.9988827199812764</v>
      </c>
      <c r="R1813" t="n">
        <v>0.4610411671538226</v>
      </c>
      <c r="S1813" t="n">
        <v>0.8132779524925386</v>
      </c>
      <c r="T1813" t="n">
        <v>0.2226330180077577</v>
      </c>
      <c r="U1813" t="n">
        <v>0.9208473933164477</v>
      </c>
    </row>
    <row r="1814">
      <c r="A1814" t="inlineStr">
        <is>
          <t>1350461</t>
        </is>
      </c>
      <c r="B1814" s="70">
        <f>SUMPRODUCT(K1814:N1814,PAINEL_PESOS!$C$16:$C$19)</f>
        <v/>
      </c>
      <c r="C1814" s="70">
        <f>SUMPRODUCT(O1814:Q1814,PAINEL_PESOS!$C$21:$C$23)</f>
        <v/>
      </c>
      <c r="D1814" s="70">
        <f>SUMPRODUCT(R1814:S1814,PAINEL_PESOS!$C$25:$C$26)</f>
        <v/>
      </c>
      <c r="E1814" s="70">
        <f>SUMPRODUCT(T1814:U1814,PAINEL_PESOS!$C$28:$C$29)</f>
        <v/>
      </c>
      <c r="F1814" s="70" t="n">
        <v>0.9996372088150393</v>
      </c>
      <c r="G1814" s="70" t="n">
        <v>0.604534537753991</v>
      </c>
      <c r="H1814" s="71">
        <f>IF(NOT(AND(PAINEL_PESOS!$D$12="OK - 100%",PAINEL_PESOS!$F$20="OK - 100%",PAINEL_PESOS!$F$24="OK - 100%",PAINEL_PESOS!$F$27="OK - 100%",PAINEL_PESOS!$F$30="OK - 100%")),"", (B1814*PAINEL_PESOS!$B$7+C1814*PAINEL_PESOS!$B$8+D1814*PAINEL_PESOS!$B$9+E1814*PAINEL_PESOS!$B$10)*F1814)</f>
        <v/>
      </c>
      <c r="I1814" s="71">
        <f>IF(H1814="","",H1814-G1814)</f>
        <v/>
      </c>
      <c r="J1814" s="71">
        <f>IF(I1814="","",ABS(I1814))</f>
        <v/>
      </c>
      <c r="K1814" t="n">
        <v>0.6750036781100957</v>
      </c>
      <c r="L1814" t="n">
        <v>0</v>
      </c>
      <c r="M1814" t="n">
        <v>0.464422779759629</v>
      </c>
      <c r="N1814" t="n">
        <v>0.9992471845796373</v>
      </c>
      <c r="O1814" t="n">
        <v>0.3722854122616681</v>
      </c>
      <c r="P1814" t="n">
        <v>0.9999876626662578</v>
      </c>
      <c r="Q1814" t="n">
        <v>0.9986789609537546</v>
      </c>
      <c r="R1814" t="n">
        <v>0.2381197213193559</v>
      </c>
      <c r="S1814" t="n">
        <v>0.8128302715836146</v>
      </c>
      <c r="T1814" t="n">
        <v>0.2048828520550124</v>
      </c>
      <c r="U1814" t="n">
        <v>0.9322271404412278</v>
      </c>
    </row>
    <row r="1815">
      <c r="A1815" t="inlineStr">
        <is>
          <t>1350462</t>
        </is>
      </c>
      <c r="B1815" s="70">
        <f>SUMPRODUCT(K1815:N1815,PAINEL_PESOS!$C$16:$C$19)</f>
        <v/>
      </c>
      <c r="C1815" s="70">
        <f>SUMPRODUCT(O1815:Q1815,PAINEL_PESOS!$C$21:$C$23)</f>
        <v/>
      </c>
      <c r="D1815" s="70">
        <f>SUMPRODUCT(R1815:S1815,PAINEL_PESOS!$C$25:$C$26)</f>
        <v/>
      </c>
      <c r="E1815" s="70">
        <f>SUMPRODUCT(T1815:U1815,PAINEL_PESOS!$C$28:$C$29)</f>
        <v/>
      </c>
      <c r="F1815" s="70" t="n">
        <v>0.9990612820446854</v>
      </c>
      <c r="G1815" s="70" t="n">
        <v>0.662159821877749</v>
      </c>
      <c r="H1815" s="71">
        <f>IF(NOT(AND(PAINEL_PESOS!$D$12="OK - 100%",PAINEL_PESOS!$F$20="OK - 100%",PAINEL_PESOS!$F$24="OK - 100%",PAINEL_PESOS!$F$27="OK - 100%",PAINEL_PESOS!$F$30="OK - 100%")),"", (B1815*PAINEL_PESOS!$B$7+C1815*PAINEL_PESOS!$B$8+D1815*PAINEL_PESOS!$B$9+E1815*PAINEL_PESOS!$B$10)*F1815)</f>
        <v/>
      </c>
      <c r="I1815" s="71">
        <f>IF(H1815="","",H1815-G1815)</f>
        <v/>
      </c>
      <c r="J1815" s="71">
        <f>IF(I1815="","",ABS(I1815))</f>
        <v/>
      </c>
      <c r="K1815" t="n">
        <v>0.9426562422728192</v>
      </c>
      <c r="L1815" t="n">
        <v>0</v>
      </c>
      <c r="M1815" t="n">
        <v>0.758613825544628</v>
      </c>
      <c r="N1815" t="n">
        <v>0.9967668201853228</v>
      </c>
      <c r="O1815" t="n">
        <v>0.1944246886693282</v>
      </c>
      <c r="P1815" t="n">
        <v>0.9999768930941838</v>
      </c>
      <c r="Q1815" t="n">
        <v>0.9972685590639579</v>
      </c>
      <c r="R1815" t="n">
        <v>0.5129191127488657</v>
      </c>
      <c r="S1815" t="n">
        <v>0.8413675947572357</v>
      </c>
      <c r="T1815" t="n">
        <v>0.2964210323565088</v>
      </c>
      <c r="U1815" t="n">
        <v>0.8414162867546562</v>
      </c>
    </row>
    <row r="1816">
      <c r="A1816" t="inlineStr">
        <is>
          <t>1350463</t>
        </is>
      </c>
      <c r="B1816" s="70">
        <f>SUMPRODUCT(K1816:N1816,PAINEL_PESOS!$C$16:$C$19)</f>
        <v/>
      </c>
      <c r="C1816" s="70">
        <f>SUMPRODUCT(O1816:Q1816,PAINEL_PESOS!$C$21:$C$23)</f>
        <v/>
      </c>
      <c r="D1816" s="70">
        <f>SUMPRODUCT(R1816:S1816,PAINEL_PESOS!$C$25:$C$26)</f>
        <v/>
      </c>
      <c r="E1816" s="70">
        <f>SUMPRODUCT(T1816:U1816,PAINEL_PESOS!$C$28:$C$29)</f>
        <v/>
      </c>
      <c r="F1816" s="70" t="n">
        <v>0.999300435105635</v>
      </c>
      <c r="G1816" s="70" t="n">
        <v>0.6440212096439951</v>
      </c>
      <c r="H1816" s="71">
        <f>IF(NOT(AND(PAINEL_PESOS!$D$12="OK - 100%",PAINEL_PESOS!$F$20="OK - 100%",PAINEL_PESOS!$F$24="OK - 100%",PAINEL_PESOS!$F$27="OK - 100%",PAINEL_PESOS!$F$30="OK - 100%")),"", (B1816*PAINEL_PESOS!$B$7+C1816*PAINEL_PESOS!$B$8+D1816*PAINEL_PESOS!$B$9+E1816*PAINEL_PESOS!$B$10)*F1816)</f>
        <v/>
      </c>
      <c r="I1816" s="71">
        <f>IF(H1816="","",H1816-G1816)</f>
        <v/>
      </c>
      <c r="J1816" s="71">
        <f>IF(I1816="","",ABS(I1816))</f>
        <v/>
      </c>
      <c r="K1816" t="n">
        <v>0.4218961056447291</v>
      </c>
      <c r="L1816" t="n">
        <v>0</v>
      </c>
      <c r="M1816" t="n">
        <v>0.9298227578002347</v>
      </c>
      <c r="N1816" t="n">
        <v>0.9992014804613173</v>
      </c>
      <c r="O1816" t="n">
        <v>0.2401129355963496</v>
      </c>
      <c r="P1816" t="n">
        <v>0.9999840939717121</v>
      </c>
      <c r="Q1816" t="n">
        <v>0.9970721147153363</v>
      </c>
      <c r="R1816" t="n">
        <v>0.4897760519630064</v>
      </c>
      <c r="S1816" t="n">
        <v>0.8420015058877686</v>
      </c>
      <c r="T1816" t="n">
        <v>0.2618353541116545</v>
      </c>
      <c r="U1816" t="n">
        <v>0.8952572972742251</v>
      </c>
    </row>
    <row r="1817">
      <c r="A1817" t="inlineStr">
        <is>
          <t>1350464</t>
        </is>
      </c>
      <c r="B1817" s="70">
        <f>SUMPRODUCT(K1817:N1817,PAINEL_PESOS!$C$16:$C$19)</f>
        <v/>
      </c>
      <c r="C1817" s="70">
        <f>SUMPRODUCT(O1817:Q1817,PAINEL_PESOS!$C$21:$C$23)</f>
        <v/>
      </c>
      <c r="D1817" s="70">
        <f>SUMPRODUCT(R1817:S1817,PAINEL_PESOS!$C$25:$C$26)</f>
        <v/>
      </c>
      <c r="E1817" s="70">
        <f>SUMPRODUCT(T1817:U1817,PAINEL_PESOS!$C$28:$C$29)</f>
        <v/>
      </c>
      <c r="F1817" s="70" t="n">
        <v>0.9992891999913009</v>
      </c>
      <c r="G1817" s="70" t="n">
        <v>0.6261695802419787</v>
      </c>
      <c r="H1817" s="71">
        <f>IF(NOT(AND(PAINEL_PESOS!$D$12="OK - 100%",PAINEL_PESOS!$F$20="OK - 100%",PAINEL_PESOS!$F$24="OK - 100%",PAINEL_PESOS!$F$27="OK - 100%",PAINEL_PESOS!$F$30="OK - 100%")),"", (B1817*PAINEL_PESOS!$B$7+C1817*PAINEL_PESOS!$B$8+D1817*PAINEL_PESOS!$B$9+E1817*PAINEL_PESOS!$B$10)*F1817)</f>
        <v/>
      </c>
      <c r="I1817" s="71">
        <f>IF(H1817="","",H1817-G1817)</f>
        <v/>
      </c>
      <c r="J1817" s="71">
        <f>IF(I1817="","",ABS(I1817))</f>
        <v/>
      </c>
      <c r="K1817" t="n">
        <v>0.4296065139725234</v>
      </c>
      <c r="L1817" t="n">
        <v>0</v>
      </c>
      <c r="M1817" t="n">
        <v>0.8904505274035299</v>
      </c>
      <c r="N1817" t="n">
        <v>0.9993397844723825</v>
      </c>
      <c r="O1817" t="n">
        <v>0.1506137389037892</v>
      </c>
      <c r="P1817" t="n">
        <v>0.9999898325562648</v>
      </c>
      <c r="Q1817" t="n">
        <v>0.9969372155122337</v>
      </c>
      <c r="R1817" t="n">
        <v>0.4157835222249855</v>
      </c>
      <c r="S1817" t="n">
        <v>0.8419262619909649</v>
      </c>
      <c r="T1817" t="n">
        <v>0.2986811843644188</v>
      </c>
      <c r="U1817" t="n">
        <v>0.8651365859052131</v>
      </c>
    </row>
    <row r="1818">
      <c r="A1818" t="inlineStr">
        <is>
          <t>1350465</t>
        </is>
      </c>
      <c r="B1818" s="70">
        <f>SUMPRODUCT(K1818:N1818,PAINEL_PESOS!$C$16:$C$19)</f>
        <v/>
      </c>
      <c r="C1818" s="70">
        <f>SUMPRODUCT(O1818:Q1818,PAINEL_PESOS!$C$21:$C$23)</f>
        <v/>
      </c>
      <c r="D1818" s="70">
        <f>SUMPRODUCT(R1818:S1818,PAINEL_PESOS!$C$25:$C$26)</f>
        <v/>
      </c>
      <c r="E1818" s="70">
        <f>SUMPRODUCT(T1818:U1818,PAINEL_PESOS!$C$28:$C$29)</f>
        <v/>
      </c>
      <c r="F1818" s="70" t="n">
        <v>0.99754594295688</v>
      </c>
      <c r="G1818" s="70" t="n">
        <v>0.6481033986095535</v>
      </c>
      <c r="H1818" s="71">
        <f>IF(NOT(AND(PAINEL_PESOS!$D$12="OK - 100%",PAINEL_PESOS!$F$20="OK - 100%",PAINEL_PESOS!$F$24="OK - 100%",PAINEL_PESOS!$F$27="OK - 100%",PAINEL_PESOS!$F$30="OK - 100%")),"", (B1818*PAINEL_PESOS!$B$7+C1818*PAINEL_PESOS!$B$8+D1818*PAINEL_PESOS!$B$9+E1818*PAINEL_PESOS!$B$10)*F1818)</f>
        <v/>
      </c>
      <c r="I1818" s="71">
        <f>IF(H1818="","",H1818-G1818)</f>
        <v/>
      </c>
      <c r="J1818" s="71">
        <f>IF(I1818="","",ABS(I1818))</f>
        <v/>
      </c>
      <c r="K1818" t="n">
        <v>0.9791568700759732</v>
      </c>
      <c r="L1818" t="n">
        <v>0</v>
      </c>
      <c r="M1818" t="n">
        <v>0.7540705849096031</v>
      </c>
      <c r="N1818" t="n">
        <v>0.9992940531782336</v>
      </c>
      <c r="O1818" t="n">
        <v>0.360537830186709</v>
      </c>
      <c r="P1818" t="n">
        <v>0.9998972196962901</v>
      </c>
      <c r="Q1818" t="n">
        <v>0.9885704995058761</v>
      </c>
      <c r="R1818" t="n">
        <v>0.3246551236161366</v>
      </c>
      <c r="S1818" t="n">
        <v>0.8189230614696634</v>
      </c>
      <c r="T1818" t="n">
        <v>0.2863173959830244</v>
      </c>
      <c r="U1818" t="n">
        <v>0.8354223177123558</v>
      </c>
    </row>
    <row r="1819">
      <c r="A1819" t="inlineStr">
        <is>
          <t>1350466</t>
        </is>
      </c>
      <c r="B1819" s="70">
        <f>SUMPRODUCT(K1819:N1819,PAINEL_PESOS!$C$16:$C$19)</f>
        <v/>
      </c>
      <c r="C1819" s="70">
        <f>SUMPRODUCT(O1819:Q1819,PAINEL_PESOS!$C$21:$C$23)</f>
        <v/>
      </c>
      <c r="D1819" s="70">
        <f>SUMPRODUCT(R1819:S1819,PAINEL_PESOS!$C$25:$C$26)</f>
        <v/>
      </c>
      <c r="E1819" s="70">
        <f>SUMPRODUCT(T1819:U1819,PAINEL_PESOS!$C$28:$C$29)</f>
        <v/>
      </c>
      <c r="F1819" s="70" t="n">
        <v>0.9991184075700082</v>
      </c>
      <c r="G1819" s="70" t="n">
        <v>0.6214427469688012</v>
      </c>
      <c r="H1819" s="71">
        <f>IF(NOT(AND(PAINEL_PESOS!$D$12="OK - 100%",PAINEL_PESOS!$F$20="OK - 100%",PAINEL_PESOS!$F$24="OK - 100%",PAINEL_PESOS!$F$27="OK - 100%",PAINEL_PESOS!$F$30="OK - 100%")),"", (B1819*PAINEL_PESOS!$B$7+C1819*PAINEL_PESOS!$B$8+D1819*PAINEL_PESOS!$B$9+E1819*PAINEL_PESOS!$B$10)*F1819)</f>
        <v/>
      </c>
      <c r="I1819" s="71">
        <f>IF(H1819="","",H1819-G1819)</f>
        <v/>
      </c>
      <c r="J1819" s="71">
        <f>IF(I1819="","",ABS(I1819))</f>
        <v/>
      </c>
      <c r="K1819" t="n">
        <v>0.6668324234430081</v>
      </c>
      <c r="L1819" t="n">
        <v>0</v>
      </c>
      <c r="M1819" t="n">
        <v>0.578401571059233</v>
      </c>
      <c r="N1819" t="n">
        <v>0.9994308434912835</v>
      </c>
      <c r="O1819" t="n">
        <v>0.2408757313643277</v>
      </c>
      <c r="P1819" t="n">
        <v>0.9999042930099913</v>
      </c>
      <c r="Q1819" t="n">
        <v>0.9960769248784208</v>
      </c>
      <c r="R1819" t="n">
        <v>0.4017016159213222</v>
      </c>
      <c r="S1819" t="n">
        <v>0.8180665717244026</v>
      </c>
      <c r="T1819" t="n">
        <v>0.2679370195200332</v>
      </c>
      <c r="U1819" t="n">
        <v>0.8746531245083407</v>
      </c>
    </row>
    <row r="1820">
      <c r="A1820" t="inlineStr">
        <is>
          <t>1350467</t>
        </is>
      </c>
      <c r="B1820" s="70">
        <f>SUMPRODUCT(K1820:N1820,PAINEL_PESOS!$C$16:$C$19)</f>
        <v/>
      </c>
      <c r="C1820" s="70">
        <f>SUMPRODUCT(O1820:Q1820,PAINEL_PESOS!$C$21:$C$23)</f>
        <v/>
      </c>
      <c r="D1820" s="70">
        <f>SUMPRODUCT(R1820:S1820,PAINEL_PESOS!$C$25:$C$26)</f>
        <v/>
      </c>
      <c r="E1820" s="70">
        <f>SUMPRODUCT(T1820:U1820,PAINEL_PESOS!$C$28:$C$29)</f>
        <v/>
      </c>
      <c r="F1820" s="70" t="n">
        <v>0.9987112240454838</v>
      </c>
      <c r="G1820" s="70" t="n">
        <v>0.6284942388438679</v>
      </c>
      <c r="H1820" s="71">
        <f>IF(NOT(AND(PAINEL_PESOS!$D$12="OK - 100%",PAINEL_PESOS!$F$20="OK - 100%",PAINEL_PESOS!$F$24="OK - 100%",PAINEL_PESOS!$F$27="OK - 100%",PAINEL_PESOS!$F$30="OK - 100%")),"", (B1820*PAINEL_PESOS!$B$7+C1820*PAINEL_PESOS!$B$8+D1820*PAINEL_PESOS!$B$9+E1820*PAINEL_PESOS!$B$10)*F1820)</f>
        <v/>
      </c>
      <c r="I1820" s="71">
        <f>IF(H1820="","",H1820-G1820)</f>
        <v/>
      </c>
      <c r="J1820" s="71">
        <f>IF(I1820="","",ABS(I1820))</f>
        <v/>
      </c>
      <c r="K1820" t="n">
        <v>1</v>
      </c>
      <c r="L1820" t="n">
        <v>0</v>
      </c>
      <c r="M1820" t="n">
        <v>0.5636372000004798</v>
      </c>
      <c r="N1820" t="n">
        <v>0.9981699156917311</v>
      </c>
      <c r="O1820" t="n">
        <v>0.5062630162365234</v>
      </c>
      <c r="P1820" t="n">
        <v>0.987667968350139</v>
      </c>
      <c r="Q1820" t="n">
        <v>0.9970603521422828</v>
      </c>
      <c r="R1820" t="n">
        <v>0.3323278050667917</v>
      </c>
      <c r="S1820" t="n">
        <v>0.6093925859489993</v>
      </c>
      <c r="T1820" t="n">
        <v>0.2555156744159812</v>
      </c>
      <c r="U1820" t="n">
        <v>0.8956416643448427</v>
      </c>
    </row>
    <row r="1821">
      <c r="A1821" t="inlineStr">
        <is>
          <t>1350468</t>
        </is>
      </c>
      <c r="B1821" s="70">
        <f>SUMPRODUCT(K1821:N1821,PAINEL_PESOS!$C$16:$C$19)</f>
        <v/>
      </c>
      <c r="C1821" s="70">
        <f>SUMPRODUCT(O1821:Q1821,PAINEL_PESOS!$C$21:$C$23)</f>
        <v/>
      </c>
      <c r="D1821" s="70">
        <f>SUMPRODUCT(R1821:S1821,PAINEL_PESOS!$C$25:$C$26)</f>
        <v/>
      </c>
      <c r="E1821" s="70">
        <f>SUMPRODUCT(T1821:U1821,PAINEL_PESOS!$C$28:$C$29)</f>
        <v/>
      </c>
      <c r="F1821" s="70" t="n">
        <v>0.9994467589807561</v>
      </c>
      <c r="G1821" s="70" t="n">
        <v>0.647518131263252</v>
      </c>
      <c r="H1821" s="71">
        <f>IF(NOT(AND(PAINEL_PESOS!$D$12="OK - 100%",PAINEL_PESOS!$F$20="OK - 100%",PAINEL_PESOS!$F$24="OK - 100%",PAINEL_PESOS!$F$27="OK - 100%",PAINEL_PESOS!$F$30="OK - 100%")),"", (B1821*PAINEL_PESOS!$B$7+C1821*PAINEL_PESOS!$B$8+D1821*PAINEL_PESOS!$B$9+E1821*PAINEL_PESOS!$B$10)*F1821)</f>
        <v/>
      </c>
      <c r="I1821" s="71">
        <f>IF(H1821="","",H1821-G1821)</f>
        <v/>
      </c>
      <c r="J1821" s="71">
        <f>IF(I1821="","",ABS(I1821))</f>
        <v/>
      </c>
      <c r="K1821" t="n">
        <v>0.8002166729919825</v>
      </c>
      <c r="L1821" t="n">
        <v>0</v>
      </c>
      <c r="M1821" t="n">
        <v>0.672584428211948</v>
      </c>
      <c r="N1821" t="n">
        <v>0.9987390441482892</v>
      </c>
      <c r="O1821" t="n">
        <v>0.3896984772005205</v>
      </c>
      <c r="P1821" t="n">
        <v>0.9983150829702038</v>
      </c>
      <c r="Q1821" t="n">
        <v>0.9983410748945258</v>
      </c>
      <c r="R1821" t="n">
        <v>0.3946780646605683</v>
      </c>
      <c r="S1821" t="n">
        <v>0.8146627204368571</v>
      </c>
      <c r="T1821" t="n">
        <v>0.2459692172013674</v>
      </c>
      <c r="U1821" t="n">
        <v>0.9010293402087592</v>
      </c>
    </row>
    <row r="1822">
      <c r="A1822" t="inlineStr">
        <is>
          <t>1350469</t>
        </is>
      </c>
      <c r="B1822" s="70">
        <f>SUMPRODUCT(K1822:N1822,PAINEL_PESOS!$C$16:$C$19)</f>
        <v/>
      </c>
      <c r="C1822" s="70">
        <f>SUMPRODUCT(O1822:Q1822,PAINEL_PESOS!$C$21:$C$23)</f>
        <v/>
      </c>
      <c r="D1822" s="70">
        <f>SUMPRODUCT(R1822:S1822,PAINEL_PESOS!$C$25:$C$26)</f>
        <v/>
      </c>
      <c r="E1822" s="70">
        <f>SUMPRODUCT(T1822:U1822,PAINEL_PESOS!$C$28:$C$29)</f>
        <v/>
      </c>
      <c r="F1822" s="70" t="n">
        <v>0.9989671111141105</v>
      </c>
      <c r="G1822" s="70" t="n">
        <v>0.6525606978231921</v>
      </c>
      <c r="H1822" s="71">
        <f>IF(NOT(AND(PAINEL_PESOS!$D$12="OK - 100%",PAINEL_PESOS!$F$20="OK - 100%",PAINEL_PESOS!$F$24="OK - 100%",PAINEL_PESOS!$F$27="OK - 100%",PAINEL_PESOS!$F$30="OK - 100%")),"", (B1822*PAINEL_PESOS!$B$7+C1822*PAINEL_PESOS!$B$8+D1822*PAINEL_PESOS!$B$9+E1822*PAINEL_PESOS!$B$10)*F1822)</f>
        <v/>
      </c>
      <c r="I1822" s="71">
        <f>IF(H1822="","",H1822-G1822)</f>
        <v/>
      </c>
      <c r="J1822" s="71">
        <f>IF(I1822="","",ABS(I1822))</f>
        <v/>
      </c>
      <c r="K1822" t="n">
        <v>1</v>
      </c>
      <c r="L1822" t="n">
        <v>0</v>
      </c>
      <c r="M1822" t="n">
        <v>0.555076401046905</v>
      </c>
      <c r="N1822" t="n">
        <v>0.9981789219852362</v>
      </c>
      <c r="O1822" t="n">
        <v>0.5158839647484916</v>
      </c>
      <c r="P1822" t="n">
        <v>0.9884002030885022</v>
      </c>
      <c r="Q1822" t="n">
        <v>0.9981609326196315</v>
      </c>
      <c r="R1822" t="n">
        <v>0.3267449043762838</v>
      </c>
      <c r="S1822" t="n">
        <v>0.8141225451530065</v>
      </c>
      <c r="T1822" t="n">
        <v>0.2308083486836193</v>
      </c>
      <c r="U1822" t="n">
        <v>0.909283146039034</v>
      </c>
    </row>
    <row r="1823">
      <c r="A1823" t="inlineStr">
        <is>
          <t>1350470</t>
        </is>
      </c>
      <c r="B1823" s="70">
        <f>SUMPRODUCT(K1823:N1823,PAINEL_PESOS!$C$16:$C$19)</f>
        <v/>
      </c>
      <c r="C1823" s="70">
        <f>SUMPRODUCT(O1823:Q1823,PAINEL_PESOS!$C$21:$C$23)</f>
        <v/>
      </c>
      <c r="D1823" s="70">
        <f>SUMPRODUCT(R1823:S1823,PAINEL_PESOS!$C$25:$C$26)</f>
        <v/>
      </c>
      <c r="E1823" s="70">
        <f>SUMPRODUCT(T1823:U1823,PAINEL_PESOS!$C$28:$C$29)</f>
        <v/>
      </c>
      <c r="F1823" s="70" t="n">
        <v>0.9987384057134262</v>
      </c>
      <c r="G1823" s="70" t="n">
        <v>0.6409973349988792</v>
      </c>
      <c r="H1823" s="71">
        <f>IF(NOT(AND(PAINEL_PESOS!$D$12="OK - 100%",PAINEL_PESOS!$F$20="OK - 100%",PAINEL_PESOS!$F$24="OK - 100%",PAINEL_PESOS!$F$27="OK - 100%",PAINEL_PESOS!$F$30="OK - 100%")),"", (B1823*PAINEL_PESOS!$B$7+C1823*PAINEL_PESOS!$B$8+D1823*PAINEL_PESOS!$B$9+E1823*PAINEL_PESOS!$B$10)*F1823)</f>
        <v/>
      </c>
      <c r="I1823" s="71">
        <f>IF(H1823="","",H1823-G1823)</f>
        <v/>
      </c>
      <c r="J1823" s="71">
        <f>IF(I1823="","",ABS(I1823))</f>
        <v/>
      </c>
      <c r="K1823" t="n">
        <v>0.6219313293883041</v>
      </c>
      <c r="L1823" t="n">
        <v>0</v>
      </c>
      <c r="M1823" t="n">
        <v>0.8037612941110456</v>
      </c>
      <c r="N1823" t="n">
        <v>0.9980720110279359</v>
      </c>
      <c r="O1823" t="n">
        <v>0.4580069816073133</v>
      </c>
      <c r="P1823" t="n">
        <v>0.9789564936045743</v>
      </c>
      <c r="Q1823" t="n">
        <v>0.9988584712122691</v>
      </c>
      <c r="R1823" t="n">
        <v>0.3403289489929699</v>
      </c>
      <c r="S1823" t="n">
        <v>0.8191226611558947</v>
      </c>
      <c r="T1823" t="n">
        <v>0.2335942544221026</v>
      </c>
      <c r="U1823" t="n">
        <v>0.9056468012487132</v>
      </c>
    </row>
    <row r="1824">
      <c r="A1824" t="inlineStr">
        <is>
          <t>1350471</t>
        </is>
      </c>
      <c r="B1824" s="70">
        <f>SUMPRODUCT(K1824:N1824,PAINEL_PESOS!$C$16:$C$19)</f>
        <v/>
      </c>
      <c r="C1824" s="70">
        <f>SUMPRODUCT(O1824:Q1824,PAINEL_PESOS!$C$21:$C$23)</f>
        <v/>
      </c>
      <c r="D1824" s="70">
        <f>SUMPRODUCT(R1824:S1824,PAINEL_PESOS!$C$25:$C$26)</f>
        <v/>
      </c>
      <c r="E1824" s="70">
        <f>SUMPRODUCT(T1824:U1824,PAINEL_PESOS!$C$28:$C$29)</f>
        <v/>
      </c>
      <c r="F1824" s="70" t="n">
        <v>0.9919607362260734</v>
      </c>
      <c r="G1824" s="70" t="n">
        <v>0.6540868168448634</v>
      </c>
      <c r="H1824" s="71">
        <f>IF(NOT(AND(PAINEL_PESOS!$D$12="OK - 100%",PAINEL_PESOS!$F$20="OK - 100%",PAINEL_PESOS!$F$24="OK - 100%",PAINEL_PESOS!$F$27="OK - 100%",PAINEL_PESOS!$F$30="OK - 100%")),"", (B1824*PAINEL_PESOS!$B$7+C1824*PAINEL_PESOS!$B$8+D1824*PAINEL_PESOS!$B$9+E1824*PAINEL_PESOS!$B$10)*F1824)</f>
        <v/>
      </c>
      <c r="I1824" s="71">
        <f>IF(H1824="","",H1824-G1824)</f>
        <v/>
      </c>
      <c r="J1824" s="71">
        <f>IF(I1824="","",ABS(I1824))</f>
        <v/>
      </c>
      <c r="K1824" t="n">
        <v>0.2151353112130401</v>
      </c>
      <c r="L1824" t="n">
        <v>0.4386488228640713</v>
      </c>
      <c r="M1824" t="n">
        <v>0.7693046796918255</v>
      </c>
      <c r="N1824" t="n">
        <v>0.9817057865433793</v>
      </c>
      <c r="O1824" t="n">
        <v>0.2254327096091264</v>
      </c>
      <c r="P1824" t="n">
        <v>0.9992665041870014</v>
      </c>
      <c r="Q1824" t="n">
        <v>0.9710945113813761</v>
      </c>
      <c r="R1824" t="n">
        <v>0.6351855859923866</v>
      </c>
      <c r="S1824" t="n">
        <v>0.5323102110973132</v>
      </c>
      <c r="T1824" t="n">
        <v>0.6134450162543748</v>
      </c>
      <c r="U1824" t="n">
        <v>0.8279018780379412</v>
      </c>
    </row>
    <row r="1825">
      <c r="A1825" t="inlineStr">
        <is>
          <t>1350472</t>
        </is>
      </c>
      <c r="B1825" s="70">
        <f>SUMPRODUCT(K1825:N1825,PAINEL_PESOS!$C$16:$C$19)</f>
        <v/>
      </c>
      <c r="C1825" s="70">
        <f>SUMPRODUCT(O1825:Q1825,PAINEL_PESOS!$C$21:$C$23)</f>
        <v/>
      </c>
      <c r="D1825" s="70">
        <f>SUMPRODUCT(R1825:S1825,PAINEL_PESOS!$C$25:$C$26)</f>
        <v/>
      </c>
      <c r="E1825" s="70">
        <f>SUMPRODUCT(T1825:U1825,PAINEL_PESOS!$C$28:$C$29)</f>
        <v/>
      </c>
      <c r="F1825" s="70" t="n">
        <v>0.9893375703785166</v>
      </c>
      <c r="G1825" s="70" t="n">
        <v>0.6667614151777306</v>
      </c>
      <c r="H1825" s="71">
        <f>IF(NOT(AND(PAINEL_PESOS!$D$12="OK - 100%",PAINEL_PESOS!$F$20="OK - 100%",PAINEL_PESOS!$F$24="OK - 100%",PAINEL_PESOS!$F$27="OK - 100%",PAINEL_PESOS!$F$30="OK - 100%")),"", (B1825*PAINEL_PESOS!$B$7+C1825*PAINEL_PESOS!$B$8+D1825*PAINEL_PESOS!$B$9+E1825*PAINEL_PESOS!$B$10)*F1825)</f>
        <v/>
      </c>
      <c r="I1825" s="71">
        <f>IF(H1825="","",H1825-G1825)</f>
        <v/>
      </c>
      <c r="J1825" s="71">
        <f>IF(I1825="","",ABS(I1825))</f>
        <v/>
      </c>
      <c r="K1825" t="n">
        <v>0.4499866323678821</v>
      </c>
      <c r="L1825" t="n">
        <v>0.7697810878190152</v>
      </c>
      <c r="M1825" t="n">
        <v>0.5807683047771711</v>
      </c>
      <c r="N1825" t="n">
        <v>0.9540271994490794</v>
      </c>
      <c r="O1825" t="n">
        <v>0.414439396957367</v>
      </c>
      <c r="P1825" t="n">
        <v>0.9780092600650213</v>
      </c>
      <c r="Q1825" t="n">
        <v>0.9770923813131993</v>
      </c>
      <c r="R1825" t="n">
        <v>0.5236318262478954</v>
      </c>
      <c r="S1825" t="n">
        <v>0.5322391385566958</v>
      </c>
      <c r="T1825" t="n">
        <v>0.5645637589350877</v>
      </c>
      <c r="U1825" t="n">
        <v>0.8141682878155893</v>
      </c>
    </row>
    <row r="1826">
      <c r="A1826" t="inlineStr">
        <is>
          <t>1350473</t>
        </is>
      </c>
      <c r="B1826" s="70">
        <f>SUMPRODUCT(K1826:N1826,PAINEL_PESOS!$C$16:$C$19)</f>
        <v/>
      </c>
      <c r="C1826" s="70">
        <f>SUMPRODUCT(O1826:Q1826,PAINEL_PESOS!$C$21:$C$23)</f>
        <v/>
      </c>
      <c r="D1826" s="70">
        <f>SUMPRODUCT(R1826:S1826,PAINEL_PESOS!$C$25:$C$26)</f>
        <v/>
      </c>
      <c r="E1826" s="70">
        <f>SUMPRODUCT(T1826:U1826,PAINEL_PESOS!$C$28:$C$29)</f>
        <v/>
      </c>
      <c r="F1826" s="70" t="n">
        <v>0.9891357299289907</v>
      </c>
      <c r="G1826" s="70" t="n">
        <v>0.6572167025258481</v>
      </c>
      <c r="H1826" s="71">
        <f>IF(NOT(AND(PAINEL_PESOS!$D$12="OK - 100%",PAINEL_PESOS!$F$20="OK - 100%",PAINEL_PESOS!$F$24="OK - 100%",PAINEL_PESOS!$F$27="OK - 100%",PAINEL_PESOS!$F$30="OK - 100%")),"", (B1826*PAINEL_PESOS!$B$7+C1826*PAINEL_PESOS!$B$8+D1826*PAINEL_PESOS!$B$9+E1826*PAINEL_PESOS!$B$10)*F1826)</f>
        <v/>
      </c>
      <c r="I1826" s="71">
        <f>IF(H1826="","",H1826-G1826)</f>
        <v/>
      </c>
      <c r="J1826" s="71">
        <f>IF(I1826="","",ABS(I1826))</f>
        <v/>
      </c>
      <c r="K1826" t="n">
        <v>0.4111686846829984</v>
      </c>
      <c r="L1826" t="n">
        <v>0.3519478192165933</v>
      </c>
      <c r="M1826" t="n">
        <v>0.8154323255233438</v>
      </c>
      <c r="N1826" t="n">
        <v>0.9852354526329843</v>
      </c>
      <c r="O1826" t="n">
        <v>0.1930048579714654</v>
      </c>
      <c r="P1826" t="n">
        <v>1</v>
      </c>
      <c r="Q1826" t="n">
        <v>0.9552398268661826</v>
      </c>
      <c r="R1826" t="n">
        <v>0.7344862377033294</v>
      </c>
      <c r="S1826" t="n">
        <v>0.5321012533763529</v>
      </c>
      <c r="T1826" t="n">
        <v>0.5595951733791685</v>
      </c>
      <c r="U1826" t="n">
        <v>0.7752445284673832</v>
      </c>
    </row>
    <row r="1827">
      <c r="A1827" t="inlineStr">
        <is>
          <t>1350474</t>
        </is>
      </c>
      <c r="B1827" s="70">
        <f>SUMPRODUCT(K1827:N1827,PAINEL_PESOS!$C$16:$C$19)</f>
        <v/>
      </c>
      <c r="C1827" s="70">
        <f>SUMPRODUCT(O1827:Q1827,PAINEL_PESOS!$C$21:$C$23)</f>
        <v/>
      </c>
      <c r="D1827" s="70">
        <f>SUMPRODUCT(R1827:S1827,PAINEL_PESOS!$C$25:$C$26)</f>
        <v/>
      </c>
      <c r="E1827" s="70">
        <f>SUMPRODUCT(T1827:U1827,PAINEL_PESOS!$C$28:$C$29)</f>
        <v/>
      </c>
      <c r="F1827" s="70" t="n">
        <v>0.9921034308441141</v>
      </c>
      <c r="G1827" s="70" t="n">
        <v>0.6212597255487442</v>
      </c>
      <c r="H1827" s="71">
        <f>IF(NOT(AND(PAINEL_PESOS!$D$12="OK - 100%",PAINEL_PESOS!$F$20="OK - 100%",PAINEL_PESOS!$F$24="OK - 100%",PAINEL_PESOS!$F$27="OK - 100%",PAINEL_PESOS!$F$30="OK - 100%")),"", (B1827*PAINEL_PESOS!$B$7+C1827*PAINEL_PESOS!$B$8+D1827*PAINEL_PESOS!$B$9+E1827*PAINEL_PESOS!$B$10)*F1827)</f>
        <v/>
      </c>
      <c r="I1827" s="71">
        <f>IF(H1827="","",H1827-G1827)</f>
        <v/>
      </c>
      <c r="J1827" s="71">
        <f>IF(I1827="","",ABS(I1827))</f>
        <v/>
      </c>
      <c r="K1827" t="n">
        <v>0.2569179837683623</v>
      </c>
      <c r="L1827" t="n">
        <v>0.4783687596519974</v>
      </c>
      <c r="M1827" t="n">
        <v>0.7576490958873237</v>
      </c>
      <c r="N1827" t="n">
        <v>0.9796322136532135</v>
      </c>
      <c r="O1827" t="n">
        <v>0.2733916302225516</v>
      </c>
      <c r="P1827" t="n">
        <v>0.9958133210657397</v>
      </c>
      <c r="Q1827" t="n">
        <v>0.9735813733283379</v>
      </c>
      <c r="R1827" t="n">
        <v>0.4550239396553986</v>
      </c>
      <c r="S1827" t="n">
        <v>0.5320834929803742</v>
      </c>
      <c r="T1827" t="n">
        <v>0.4963501186450031</v>
      </c>
      <c r="U1827" t="n">
        <v>0.7947042865727807</v>
      </c>
    </row>
    <row r="1828">
      <c r="A1828" t="inlineStr">
        <is>
          <t>1350475</t>
        </is>
      </c>
      <c r="B1828" s="70">
        <f>SUMPRODUCT(K1828:N1828,PAINEL_PESOS!$C$16:$C$19)</f>
        <v/>
      </c>
      <c r="C1828" s="70">
        <f>SUMPRODUCT(O1828:Q1828,PAINEL_PESOS!$C$21:$C$23)</f>
        <v/>
      </c>
      <c r="D1828" s="70">
        <f>SUMPRODUCT(R1828:S1828,PAINEL_PESOS!$C$25:$C$26)</f>
        <v/>
      </c>
      <c r="E1828" s="70">
        <f>SUMPRODUCT(T1828:U1828,PAINEL_PESOS!$C$28:$C$29)</f>
        <v/>
      </c>
      <c r="F1828" s="70" t="n">
        <v>0.9942100369777678</v>
      </c>
      <c r="G1828" s="70" t="n">
        <v>0.6606898611474179</v>
      </c>
      <c r="H1828" s="71">
        <f>IF(NOT(AND(PAINEL_PESOS!$D$12="OK - 100%",PAINEL_PESOS!$F$20="OK - 100%",PAINEL_PESOS!$F$24="OK - 100%",PAINEL_PESOS!$F$27="OK - 100%",PAINEL_PESOS!$F$30="OK - 100%")),"", (B1828*PAINEL_PESOS!$B$7+C1828*PAINEL_PESOS!$B$8+D1828*PAINEL_PESOS!$B$9+E1828*PAINEL_PESOS!$B$10)*F1828)</f>
        <v/>
      </c>
      <c r="I1828" s="71">
        <f>IF(H1828="","",H1828-G1828)</f>
        <v/>
      </c>
      <c r="J1828" s="71">
        <f>IF(I1828="","",ABS(I1828))</f>
        <v/>
      </c>
      <c r="K1828" t="n">
        <v>0.6861107053593222</v>
      </c>
      <c r="L1828" t="n">
        <v>0.1603583725418468</v>
      </c>
      <c r="M1828" t="n">
        <v>0.814150638901584</v>
      </c>
      <c r="N1828" t="n">
        <v>0.9623236302580049</v>
      </c>
      <c r="O1828" t="n">
        <v>0.2272057434056252</v>
      </c>
      <c r="P1828" t="n">
        <v>0.9974829052957543</v>
      </c>
      <c r="Q1828" t="n">
        <v>0.9934320810685547</v>
      </c>
      <c r="R1828" t="n">
        <v>0.7474499056693675</v>
      </c>
      <c r="S1828" t="n">
        <v>0.5318967402116106</v>
      </c>
      <c r="T1828" t="n">
        <v>0.5040498263522628</v>
      </c>
      <c r="U1828" t="n">
        <v>0.7426847710561559</v>
      </c>
    </row>
    <row r="1829">
      <c r="A1829" t="inlineStr">
        <is>
          <t>1350476</t>
        </is>
      </c>
      <c r="B1829" s="70">
        <f>SUMPRODUCT(K1829:N1829,PAINEL_PESOS!$C$16:$C$19)</f>
        <v/>
      </c>
      <c r="C1829" s="70">
        <f>SUMPRODUCT(O1829:Q1829,PAINEL_PESOS!$C$21:$C$23)</f>
        <v/>
      </c>
      <c r="D1829" s="70">
        <f>SUMPRODUCT(R1829:S1829,PAINEL_PESOS!$C$25:$C$26)</f>
        <v/>
      </c>
      <c r="E1829" s="70">
        <f>SUMPRODUCT(T1829:U1829,PAINEL_PESOS!$C$28:$C$29)</f>
        <v/>
      </c>
      <c r="F1829" s="70" t="n">
        <v>0.9947807446484838</v>
      </c>
      <c r="G1829" s="70" t="n">
        <v>0.6334369091397141</v>
      </c>
      <c r="H1829" s="71">
        <f>IF(NOT(AND(PAINEL_PESOS!$D$12="OK - 100%",PAINEL_PESOS!$F$20="OK - 100%",PAINEL_PESOS!$F$24="OK - 100%",PAINEL_PESOS!$F$27="OK - 100%",PAINEL_PESOS!$F$30="OK - 100%")),"", (B1829*PAINEL_PESOS!$B$7+C1829*PAINEL_PESOS!$B$8+D1829*PAINEL_PESOS!$B$9+E1829*PAINEL_PESOS!$B$10)*F1829)</f>
        <v/>
      </c>
      <c r="I1829" s="71">
        <f>IF(H1829="","",H1829-G1829)</f>
        <v/>
      </c>
      <c r="J1829" s="71">
        <f>IF(I1829="","",ABS(I1829))</f>
        <v/>
      </c>
      <c r="K1829" t="n">
        <v>0.2</v>
      </c>
      <c r="L1829" t="n">
        <v>0.8752527333073046</v>
      </c>
      <c r="M1829" t="n">
        <v>0.5430797317204915</v>
      </c>
      <c r="N1829" t="n">
        <v>0.9688199877515531</v>
      </c>
      <c r="O1829" t="n">
        <v>0.3608222141618083</v>
      </c>
      <c r="P1829" t="n">
        <v>0.9939213287415577</v>
      </c>
      <c r="Q1829" t="n">
        <v>0.9932273237472318</v>
      </c>
      <c r="R1829" t="n">
        <v>0.4506522304952786</v>
      </c>
      <c r="S1829" t="n">
        <v>0.5318294561536845</v>
      </c>
      <c r="T1829" t="n">
        <v>0.4900817606583713</v>
      </c>
      <c r="U1829" t="n">
        <v>0.7626290061441425</v>
      </c>
    </row>
    <row r="1830">
      <c r="A1830" t="inlineStr">
        <is>
          <t>1350477</t>
        </is>
      </c>
      <c r="B1830" s="70">
        <f>SUMPRODUCT(K1830:N1830,PAINEL_PESOS!$C$16:$C$19)</f>
        <v/>
      </c>
      <c r="C1830" s="70">
        <f>SUMPRODUCT(O1830:Q1830,PAINEL_PESOS!$C$21:$C$23)</f>
        <v/>
      </c>
      <c r="D1830" s="70">
        <f>SUMPRODUCT(R1830:S1830,PAINEL_PESOS!$C$25:$C$26)</f>
        <v/>
      </c>
      <c r="E1830" s="70">
        <f>SUMPRODUCT(T1830:U1830,PAINEL_PESOS!$C$28:$C$29)</f>
        <v/>
      </c>
      <c r="F1830" s="70" t="n">
        <v>0.9953496635804441</v>
      </c>
      <c r="G1830" s="70" t="n">
        <v>0.679662214762544</v>
      </c>
      <c r="H1830" s="71">
        <f>IF(NOT(AND(PAINEL_PESOS!$D$12="OK - 100%",PAINEL_PESOS!$F$20="OK - 100%",PAINEL_PESOS!$F$24="OK - 100%",PAINEL_PESOS!$F$27="OK - 100%",PAINEL_PESOS!$F$30="OK - 100%")),"", (B1830*PAINEL_PESOS!$B$7+C1830*PAINEL_PESOS!$B$8+D1830*PAINEL_PESOS!$B$9+E1830*PAINEL_PESOS!$B$10)*F1830)</f>
        <v/>
      </c>
      <c r="I1830" s="71">
        <f>IF(H1830="","",H1830-G1830)</f>
        <v/>
      </c>
      <c r="J1830" s="71">
        <f>IF(I1830="","",ABS(I1830))</f>
        <v/>
      </c>
      <c r="K1830" t="n">
        <v>0.2</v>
      </c>
      <c r="L1830" t="n">
        <v>0.9999999999999998</v>
      </c>
      <c r="M1830" t="n">
        <v>0.4714825115608355</v>
      </c>
      <c r="N1830" t="n">
        <v>0.9692973958865593</v>
      </c>
      <c r="O1830" t="n">
        <v>0.3912512504254264</v>
      </c>
      <c r="P1830" t="n">
        <v>0.9980052675630342</v>
      </c>
      <c r="Q1830" t="n">
        <v>0.9949010670197108</v>
      </c>
      <c r="R1830" t="n">
        <v>0.7582677242875119</v>
      </c>
      <c r="S1830" t="n">
        <v>0.5317102933036677</v>
      </c>
      <c r="T1830" t="n">
        <v>0.5375371816817528</v>
      </c>
      <c r="U1830" t="n">
        <v>0.7253575730473879</v>
      </c>
    </row>
    <row r="1831">
      <c r="A1831" t="inlineStr">
        <is>
          <t>1350478</t>
        </is>
      </c>
      <c r="B1831" s="70">
        <f>SUMPRODUCT(K1831:N1831,PAINEL_PESOS!$C$16:$C$19)</f>
        <v/>
      </c>
      <c r="C1831" s="70">
        <f>SUMPRODUCT(O1831:Q1831,PAINEL_PESOS!$C$21:$C$23)</f>
        <v/>
      </c>
      <c r="D1831" s="70">
        <f>SUMPRODUCT(R1831:S1831,PAINEL_PESOS!$C$25:$C$26)</f>
        <v/>
      </c>
      <c r="E1831" s="70">
        <f>SUMPRODUCT(T1831:U1831,PAINEL_PESOS!$C$28:$C$29)</f>
        <v/>
      </c>
      <c r="F1831" s="70" t="n">
        <v>0.9948118138319991</v>
      </c>
      <c r="G1831" s="70" t="n">
        <v>0.6489104709757476</v>
      </c>
      <c r="H1831" s="71">
        <f>IF(NOT(AND(PAINEL_PESOS!$D$12="OK - 100%",PAINEL_PESOS!$F$20="OK - 100%",PAINEL_PESOS!$F$24="OK - 100%",PAINEL_PESOS!$F$27="OK - 100%",PAINEL_PESOS!$F$30="OK - 100%")),"", (B1831*PAINEL_PESOS!$B$7+C1831*PAINEL_PESOS!$B$8+D1831*PAINEL_PESOS!$B$9+E1831*PAINEL_PESOS!$B$10)*F1831)</f>
        <v/>
      </c>
      <c r="I1831" s="71">
        <f>IF(H1831="","",H1831-G1831)</f>
        <v/>
      </c>
      <c r="J1831" s="71">
        <f>IF(I1831="","",ABS(I1831))</f>
        <v/>
      </c>
      <c r="K1831" t="n">
        <v>0.2</v>
      </c>
      <c r="L1831" t="n">
        <v>0.9206739337632212</v>
      </c>
      <c r="M1831" t="n">
        <v>0.5107590015585917</v>
      </c>
      <c r="N1831" t="n">
        <v>0.9702343868763085</v>
      </c>
      <c r="O1831" t="n">
        <v>0.3860383848886799</v>
      </c>
      <c r="P1831" t="n">
        <v>0.9972334016360118</v>
      </c>
      <c r="Q1831" t="n">
        <v>0.9919134256531705</v>
      </c>
      <c r="R1831" t="n">
        <v>0.504234475947552</v>
      </c>
      <c r="S1831" t="n">
        <v>0.5319187073483134</v>
      </c>
      <c r="T1831" t="n">
        <v>0.4874488936891107</v>
      </c>
      <c r="U1831" t="n">
        <v>0.8104650322113793</v>
      </c>
    </row>
    <row r="1832">
      <c r="A1832" t="inlineStr">
        <is>
          <t>1350479</t>
        </is>
      </c>
      <c r="B1832" s="70">
        <f>SUMPRODUCT(K1832:N1832,PAINEL_PESOS!$C$16:$C$19)</f>
        <v/>
      </c>
      <c r="C1832" s="70">
        <f>SUMPRODUCT(O1832:Q1832,PAINEL_PESOS!$C$21:$C$23)</f>
        <v/>
      </c>
      <c r="D1832" s="70">
        <f>SUMPRODUCT(R1832:S1832,PAINEL_PESOS!$C$25:$C$26)</f>
        <v/>
      </c>
      <c r="E1832" s="70">
        <f>SUMPRODUCT(T1832:U1832,PAINEL_PESOS!$C$28:$C$29)</f>
        <v/>
      </c>
      <c r="F1832" s="70" t="n">
        <v>0.9963597597743863</v>
      </c>
      <c r="G1832" s="70" t="n">
        <v>0.6694175573785391</v>
      </c>
      <c r="H1832" s="71">
        <f>IF(NOT(AND(PAINEL_PESOS!$D$12="OK - 100%",PAINEL_PESOS!$F$20="OK - 100%",PAINEL_PESOS!$F$24="OK - 100%",PAINEL_PESOS!$F$27="OK - 100%",PAINEL_PESOS!$F$30="OK - 100%")),"", (B1832*PAINEL_PESOS!$B$7+C1832*PAINEL_PESOS!$B$8+D1832*PAINEL_PESOS!$B$9+E1832*PAINEL_PESOS!$B$10)*F1832)</f>
        <v/>
      </c>
      <c r="I1832" s="71">
        <f>IF(H1832="","",H1832-G1832)</f>
        <v/>
      </c>
      <c r="J1832" s="71">
        <f>IF(I1832="","",ABS(I1832))</f>
        <v/>
      </c>
      <c r="K1832" t="n">
        <v>0.2</v>
      </c>
      <c r="L1832" t="n">
        <v>0.9999999999999998</v>
      </c>
      <c r="M1832" t="n">
        <v>0.4697833164428462</v>
      </c>
      <c r="N1832" t="n">
        <v>0.9767840799562225</v>
      </c>
      <c r="O1832" t="n">
        <v>0.3387033539719739</v>
      </c>
      <c r="P1832" t="n">
        <v>0.9990886468146281</v>
      </c>
      <c r="Q1832" t="n">
        <v>0.9954727608665678</v>
      </c>
      <c r="R1832" t="n">
        <v>0.7283873208855021</v>
      </c>
      <c r="S1832" t="n">
        <v>0.5315123232477592</v>
      </c>
      <c r="T1832" t="n">
        <v>0.5231549361568991</v>
      </c>
      <c r="U1832" t="n">
        <v>0.7130582899574555</v>
      </c>
    </row>
    <row r="1833">
      <c r="A1833" t="inlineStr">
        <is>
          <t>1350480</t>
        </is>
      </c>
      <c r="B1833" s="70">
        <f>SUMPRODUCT(K1833:N1833,PAINEL_PESOS!$C$16:$C$19)</f>
        <v/>
      </c>
      <c r="C1833" s="70">
        <f>SUMPRODUCT(O1833:Q1833,PAINEL_PESOS!$C$21:$C$23)</f>
        <v/>
      </c>
      <c r="D1833" s="70">
        <f>SUMPRODUCT(R1833:S1833,PAINEL_PESOS!$C$25:$C$26)</f>
        <v/>
      </c>
      <c r="E1833" s="70">
        <f>SUMPRODUCT(T1833:U1833,PAINEL_PESOS!$C$28:$C$29)</f>
        <v/>
      </c>
      <c r="F1833" s="70" t="n">
        <v>0.9986023811384672</v>
      </c>
      <c r="G1833" s="70" t="n">
        <v>0.6680794670525727</v>
      </c>
      <c r="H1833" s="71">
        <f>IF(NOT(AND(PAINEL_PESOS!$D$12="OK - 100%",PAINEL_PESOS!$F$20="OK - 100%",PAINEL_PESOS!$F$24="OK - 100%",PAINEL_PESOS!$F$27="OK - 100%",PAINEL_PESOS!$F$30="OK - 100%")),"", (B1833*PAINEL_PESOS!$B$7+C1833*PAINEL_PESOS!$B$8+D1833*PAINEL_PESOS!$B$9+E1833*PAINEL_PESOS!$B$10)*F1833)</f>
        <v/>
      </c>
      <c r="I1833" s="71">
        <f>IF(H1833="","",H1833-G1833)</f>
        <v/>
      </c>
      <c r="J1833" s="71">
        <f>IF(I1833="","",ABS(I1833))</f>
        <v/>
      </c>
      <c r="K1833" t="n">
        <v>0.2</v>
      </c>
      <c r="L1833" t="n">
        <v>0.9999999999999998</v>
      </c>
      <c r="M1833" t="n">
        <v>0.4702291478764995</v>
      </c>
      <c r="N1833" t="n">
        <v>0.994252805766477</v>
      </c>
      <c r="O1833" t="n">
        <v>0.3398170052787952</v>
      </c>
      <c r="P1833" t="n">
        <v>0.9999736356521198</v>
      </c>
      <c r="Q1833" t="n">
        <v>0.9965093067081814</v>
      </c>
      <c r="R1833" t="n">
        <v>0.6551286333431806</v>
      </c>
      <c r="S1833" t="n">
        <v>0.5313873376461635</v>
      </c>
      <c r="T1833" t="n">
        <v>0.5625395882980533</v>
      </c>
      <c r="U1833" t="n">
        <v>0.7132861200929304</v>
      </c>
    </row>
    <row r="1834">
      <c r="A1834" t="inlineStr">
        <is>
          <t>1350481</t>
        </is>
      </c>
      <c r="B1834" s="70">
        <f>SUMPRODUCT(K1834:N1834,PAINEL_PESOS!$C$16:$C$19)</f>
        <v/>
      </c>
      <c r="C1834" s="70">
        <f>SUMPRODUCT(O1834:Q1834,PAINEL_PESOS!$C$21:$C$23)</f>
        <v/>
      </c>
      <c r="D1834" s="70">
        <f>SUMPRODUCT(R1834:S1834,PAINEL_PESOS!$C$25:$C$26)</f>
        <v/>
      </c>
      <c r="E1834" s="70">
        <f>SUMPRODUCT(T1834:U1834,PAINEL_PESOS!$C$28:$C$29)</f>
        <v/>
      </c>
      <c r="F1834" s="70" t="n">
        <v>0.9970796430752292</v>
      </c>
      <c r="G1834" s="70" t="n">
        <v>0.6447855309760047</v>
      </c>
      <c r="H1834" s="71">
        <f>IF(NOT(AND(PAINEL_PESOS!$D$12="OK - 100%",PAINEL_PESOS!$F$20="OK - 100%",PAINEL_PESOS!$F$24="OK - 100%",PAINEL_PESOS!$F$27="OK - 100%",PAINEL_PESOS!$F$30="OK - 100%")),"", (B1834*PAINEL_PESOS!$B$7+C1834*PAINEL_PESOS!$B$8+D1834*PAINEL_PESOS!$B$9+E1834*PAINEL_PESOS!$B$10)*F1834)</f>
        <v/>
      </c>
      <c r="I1834" s="71">
        <f>IF(H1834="","",H1834-G1834)</f>
        <v/>
      </c>
      <c r="J1834" s="71">
        <f>IF(I1834="","",ABS(I1834))</f>
        <v/>
      </c>
      <c r="K1834" t="n">
        <v>0.2</v>
      </c>
      <c r="L1834" t="n">
        <v>0.9999999999999998</v>
      </c>
      <c r="M1834" t="n">
        <v>0.4687468581163238</v>
      </c>
      <c r="N1834" t="n">
        <v>0.9852931382454418</v>
      </c>
      <c r="O1834" t="n">
        <v>0.356567172386965</v>
      </c>
      <c r="P1834" t="n">
        <v>0.999125612873073</v>
      </c>
      <c r="Q1834" t="n">
        <v>0.9942279928982539</v>
      </c>
      <c r="R1834" t="n">
        <v>0.4206668542246673</v>
      </c>
      <c r="S1834" t="n">
        <v>0.5318005838587508</v>
      </c>
      <c r="T1834" t="n">
        <v>0.5047270859878558</v>
      </c>
      <c r="U1834" t="n">
        <v>0.8225640257706247</v>
      </c>
    </row>
    <row r="1835">
      <c r="A1835" t="inlineStr">
        <is>
          <t>1350482</t>
        </is>
      </c>
      <c r="B1835" s="70">
        <f>SUMPRODUCT(K1835:N1835,PAINEL_PESOS!$C$16:$C$19)</f>
        <v/>
      </c>
      <c r="C1835" s="70">
        <f>SUMPRODUCT(O1835:Q1835,PAINEL_PESOS!$C$21:$C$23)</f>
        <v/>
      </c>
      <c r="D1835" s="70">
        <f>SUMPRODUCT(R1835:S1835,PAINEL_PESOS!$C$25:$C$26)</f>
        <v/>
      </c>
      <c r="E1835" s="70">
        <f>SUMPRODUCT(T1835:U1835,PAINEL_PESOS!$C$28:$C$29)</f>
        <v/>
      </c>
      <c r="F1835" s="70" t="n">
        <v>0.9982885124549662</v>
      </c>
      <c r="G1835" s="70" t="n">
        <v>0.6788293441916931</v>
      </c>
      <c r="H1835" s="71">
        <f>IF(NOT(AND(PAINEL_PESOS!$D$12="OK - 100%",PAINEL_PESOS!$F$20="OK - 100%",PAINEL_PESOS!$F$24="OK - 100%",PAINEL_PESOS!$F$27="OK - 100%",PAINEL_PESOS!$F$30="OK - 100%")),"", (B1835*PAINEL_PESOS!$B$7+C1835*PAINEL_PESOS!$B$8+D1835*PAINEL_PESOS!$B$9+E1835*PAINEL_PESOS!$B$10)*F1835)</f>
        <v/>
      </c>
      <c r="I1835" s="71">
        <f>IF(H1835="","",H1835-G1835)</f>
        <v/>
      </c>
      <c r="J1835" s="71">
        <f>IF(I1835="","",ABS(I1835))</f>
        <v/>
      </c>
      <c r="K1835" t="n">
        <v>0.2</v>
      </c>
      <c r="L1835" t="n">
        <v>0.9999999999999998</v>
      </c>
      <c r="M1835" t="n">
        <v>0.4702299364587961</v>
      </c>
      <c r="N1835" t="n">
        <v>0.9930641949448514</v>
      </c>
      <c r="O1835" t="n">
        <v>0.339476185837021</v>
      </c>
      <c r="P1835" t="n">
        <v>0.9999844004913802</v>
      </c>
      <c r="Q1835" t="n">
        <v>0.9956624737755576</v>
      </c>
      <c r="R1835" t="n">
        <v>0.7135735020337005</v>
      </c>
      <c r="S1835" t="n">
        <v>0.5316171535513438</v>
      </c>
      <c r="T1835" t="n">
        <v>0.5391445269412607</v>
      </c>
      <c r="U1835" t="n">
        <v>0.7672141969425982</v>
      </c>
    </row>
    <row r="1836">
      <c r="A1836" t="inlineStr">
        <is>
          <t>1350483</t>
        </is>
      </c>
      <c r="B1836" s="70">
        <f>SUMPRODUCT(K1836:N1836,PAINEL_PESOS!$C$16:$C$19)</f>
        <v/>
      </c>
      <c r="C1836" s="70">
        <f>SUMPRODUCT(O1836:Q1836,PAINEL_PESOS!$C$21:$C$23)</f>
        <v/>
      </c>
      <c r="D1836" s="70">
        <f>SUMPRODUCT(R1836:S1836,PAINEL_PESOS!$C$25:$C$26)</f>
        <v/>
      </c>
      <c r="E1836" s="70">
        <f>SUMPRODUCT(T1836:U1836,PAINEL_PESOS!$C$28:$C$29)</f>
        <v/>
      </c>
      <c r="F1836" s="70" t="n">
        <v>0.9977104027931377</v>
      </c>
      <c r="G1836" s="70" t="n">
        <v>0.6467841614183879</v>
      </c>
      <c r="H1836" s="71">
        <f>IF(NOT(AND(PAINEL_PESOS!$D$12="OK - 100%",PAINEL_PESOS!$F$20="OK - 100%",PAINEL_PESOS!$F$24="OK - 100%",PAINEL_PESOS!$F$27="OK - 100%",PAINEL_PESOS!$F$30="OK - 100%")),"", (B1836*PAINEL_PESOS!$B$7+C1836*PAINEL_PESOS!$B$8+D1836*PAINEL_PESOS!$B$9+E1836*PAINEL_PESOS!$B$10)*F1836)</f>
        <v/>
      </c>
      <c r="I1836" s="71">
        <f>IF(H1836="","",H1836-G1836)</f>
        <v/>
      </c>
      <c r="J1836" s="71">
        <f>IF(I1836="","",ABS(I1836))</f>
        <v/>
      </c>
      <c r="K1836" t="n">
        <v>0.7874482378601608</v>
      </c>
      <c r="L1836" t="n">
        <v>0.2656897360659007</v>
      </c>
      <c r="M1836" t="n">
        <v>0.5180483131346669</v>
      </c>
      <c r="N1836" t="n">
        <v>0.9904522522334905</v>
      </c>
      <c r="O1836" t="n">
        <v>0.2417734867038475</v>
      </c>
      <c r="P1836" t="n">
        <v>0.9999803741408702</v>
      </c>
      <c r="Q1836" t="n">
        <v>0.9942575408379399</v>
      </c>
      <c r="R1836" t="n">
        <v>0.5352321779501761</v>
      </c>
      <c r="S1836" t="n">
        <v>0.5316750214263304</v>
      </c>
      <c r="T1836" t="n">
        <v>0.5493975880205315</v>
      </c>
      <c r="U1836" t="n">
        <v>0.7983491552994042</v>
      </c>
    </row>
    <row r="1837">
      <c r="A1837" t="inlineStr">
        <is>
          <t>1350484</t>
        </is>
      </c>
      <c r="B1837" s="70">
        <f>SUMPRODUCT(K1837:N1837,PAINEL_PESOS!$C$16:$C$19)</f>
        <v/>
      </c>
      <c r="C1837" s="70">
        <f>SUMPRODUCT(O1837:Q1837,PAINEL_PESOS!$C$21:$C$23)</f>
        <v/>
      </c>
      <c r="D1837" s="70">
        <f>SUMPRODUCT(R1837:S1837,PAINEL_PESOS!$C$25:$C$26)</f>
        <v/>
      </c>
      <c r="E1837" s="70">
        <f>SUMPRODUCT(T1837:U1837,PAINEL_PESOS!$C$28:$C$29)</f>
        <v/>
      </c>
      <c r="F1837" s="70" t="n">
        <v>0.9971972483718895</v>
      </c>
      <c r="G1837" s="70" t="n">
        <v>0.6402559676469506</v>
      </c>
      <c r="H1837" s="71">
        <f>IF(NOT(AND(PAINEL_PESOS!$D$12="OK - 100%",PAINEL_PESOS!$F$20="OK - 100%",PAINEL_PESOS!$F$24="OK - 100%",PAINEL_PESOS!$F$27="OK - 100%",PAINEL_PESOS!$F$30="OK - 100%")),"", (B1837*PAINEL_PESOS!$B$7+C1837*PAINEL_PESOS!$B$8+D1837*PAINEL_PESOS!$B$9+E1837*PAINEL_PESOS!$B$10)*F1837)</f>
        <v/>
      </c>
      <c r="I1837" s="71">
        <f>IF(H1837="","",H1837-G1837)</f>
        <v/>
      </c>
      <c r="J1837" s="71">
        <f>IF(I1837="","",ABS(I1837))</f>
        <v/>
      </c>
      <c r="K1837" t="n">
        <v>0.336053507817505</v>
      </c>
      <c r="L1837" t="n">
        <v>0.8299331339509455</v>
      </c>
      <c r="M1837" t="n">
        <v>0.4813047121499996</v>
      </c>
      <c r="N1837" t="n">
        <v>0.988544701513194</v>
      </c>
      <c r="O1837" t="n">
        <v>0.3225761404162193</v>
      </c>
      <c r="P1837" t="n">
        <v>0.9999747129297082</v>
      </c>
      <c r="Q1837" t="n">
        <v>0.9929017493893285</v>
      </c>
      <c r="R1837" t="n">
        <v>0.4184079507388673</v>
      </c>
      <c r="S1837" t="n">
        <v>0.5317920273780914</v>
      </c>
      <c r="T1837" t="n">
        <v>0.5012500557250424</v>
      </c>
      <c r="U1837" t="n">
        <v>0.8234407876807233</v>
      </c>
    </row>
    <row r="1838">
      <c r="A1838" t="inlineStr">
        <is>
          <t>1350485</t>
        </is>
      </c>
      <c r="B1838" s="70">
        <f>SUMPRODUCT(K1838:N1838,PAINEL_PESOS!$C$16:$C$19)</f>
        <v/>
      </c>
      <c r="C1838" s="70">
        <f>SUMPRODUCT(O1838:Q1838,PAINEL_PESOS!$C$21:$C$23)</f>
        <v/>
      </c>
      <c r="D1838" s="70">
        <f>SUMPRODUCT(R1838:S1838,PAINEL_PESOS!$C$25:$C$26)</f>
        <v/>
      </c>
      <c r="E1838" s="70">
        <f>SUMPRODUCT(T1838:U1838,PAINEL_PESOS!$C$28:$C$29)</f>
        <v/>
      </c>
      <c r="F1838" s="70" t="n">
        <v>0.9979403849601667</v>
      </c>
      <c r="G1838" s="70" t="n">
        <v>0.6575599495377603</v>
      </c>
      <c r="H1838" s="71">
        <f>IF(NOT(AND(PAINEL_PESOS!$D$12="OK - 100%",PAINEL_PESOS!$F$20="OK - 100%",PAINEL_PESOS!$F$24="OK - 100%",PAINEL_PESOS!$F$27="OK - 100%",PAINEL_PESOS!$F$30="OK - 100%")),"", (B1838*PAINEL_PESOS!$B$7+C1838*PAINEL_PESOS!$B$8+D1838*PAINEL_PESOS!$B$9+E1838*PAINEL_PESOS!$B$10)*F1838)</f>
        <v/>
      </c>
      <c r="I1838" s="71">
        <f>IF(H1838="","",H1838-G1838)</f>
        <v/>
      </c>
      <c r="J1838" s="71">
        <f>IF(I1838="","",ABS(I1838))</f>
        <v/>
      </c>
      <c r="K1838" t="n">
        <v>0.6908576424296281</v>
      </c>
      <c r="L1838" t="n">
        <v>0.3864279565711263</v>
      </c>
      <c r="M1838" t="n">
        <v>0.5101858250409266</v>
      </c>
      <c r="N1838" t="n">
        <v>0.9914536811170837</v>
      </c>
      <c r="O1838" t="n">
        <v>0.2638505238707471</v>
      </c>
      <c r="P1838" t="n">
        <v>0.999982168501278</v>
      </c>
      <c r="Q1838" t="n">
        <v>0.9948265973423189</v>
      </c>
      <c r="R1838" t="n">
        <v>0.5818973936986649</v>
      </c>
      <c r="S1838" t="n">
        <v>0.5318454544258093</v>
      </c>
      <c r="T1838" t="n">
        <v>0.5370386361976563</v>
      </c>
      <c r="U1838" t="n">
        <v>0.8253196235681961</v>
      </c>
    </row>
    <row r="1839">
      <c r="A1839" t="inlineStr">
        <is>
          <t>1350766</t>
        </is>
      </c>
      <c r="B1839" s="70">
        <f>SUMPRODUCT(K1839:N1839,PAINEL_PESOS!$C$16:$C$19)</f>
        <v/>
      </c>
      <c r="C1839" s="70">
        <f>SUMPRODUCT(O1839:Q1839,PAINEL_PESOS!$C$21:$C$23)</f>
        <v/>
      </c>
      <c r="D1839" s="70">
        <f>SUMPRODUCT(R1839:S1839,PAINEL_PESOS!$C$25:$C$26)</f>
        <v/>
      </c>
      <c r="E1839" s="70">
        <f>SUMPRODUCT(T1839:U1839,PAINEL_PESOS!$C$28:$C$29)</f>
        <v/>
      </c>
      <c r="F1839" s="70" t="n">
        <v>0.9989221795275026</v>
      </c>
      <c r="G1839" s="70" t="n">
        <v>0.5831505404925196</v>
      </c>
      <c r="H1839" s="71">
        <f>IF(NOT(AND(PAINEL_PESOS!$D$12="OK - 100%",PAINEL_PESOS!$F$20="OK - 100%",PAINEL_PESOS!$F$24="OK - 100%",PAINEL_PESOS!$F$27="OK - 100%",PAINEL_PESOS!$F$30="OK - 100%")),"", (B1839*PAINEL_PESOS!$B$7+C1839*PAINEL_PESOS!$B$8+D1839*PAINEL_PESOS!$B$9+E1839*PAINEL_PESOS!$B$10)*F1839)</f>
        <v/>
      </c>
      <c r="I1839" s="71">
        <f>IF(H1839="","",H1839-G1839)</f>
        <v/>
      </c>
      <c r="J1839" s="71">
        <f>IF(I1839="","",ABS(I1839))</f>
        <v/>
      </c>
      <c r="K1839" t="n">
        <v>0.3593241000492089</v>
      </c>
      <c r="L1839" t="n">
        <v>0.3983102886974748</v>
      </c>
      <c r="M1839" t="n">
        <v>0.2633695490272253</v>
      </c>
      <c r="N1839" t="n">
        <v>0.9974411914957529</v>
      </c>
      <c r="O1839" t="n">
        <v>0.428365052231604</v>
      </c>
      <c r="P1839" t="n">
        <v>0.9996797975201583</v>
      </c>
      <c r="Q1839" t="n">
        <v>0.996274326753892</v>
      </c>
      <c r="R1839" t="n">
        <v>0.8491993809251404</v>
      </c>
      <c r="S1839" t="n">
        <v>0.2196817728462992</v>
      </c>
      <c r="T1839" t="n">
        <v>0.2742435171313643</v>
      </c>
      <c r="U1839" t="n">
        <v>0.7016779821954865</v>
      </c>
    </row>
    <row r="1840">
      <c r="A1840" t="inlineStr">
        <is>
          <t>1350767</t>
        </is>
      </c>
      <c r="B1840" s="70">
        <f>SUMPRODUCT(K1840:N1840,PAINEL_PESOS!$C$16:$C$19)</f>
        <v/>
      </c>
      <c r="C1840" s="70">
        <f>SUMPRODUCT(O1840:Q1840,PAINEL_PESOS!$C$21:$C$23)</f>
        <v/>
      </c>
      <c r="D1840" s="70">
        <f>SUMPRODUCT(R1840:S1840,PAINEL_PESOS!$C$25:$C$26)</f>
        <v/>
      </c>
      <c r="E1840" s="70">
        <f>SUMPRODUCT(T1840:U1840,PAINEL_PESOS!$C$28:$C$29)</f>
        <v/>
      </c>
      <c r="F1840" s="70" t="n">
        <v>0.999405399187611</v>
      </c>
      <c r="G1840" s="70" t="n">
        <v>0.6296716919603815</v>
      </c>
      <c r="H1840" s="71">
        <f>IF(NOT(AND(PAINEL_PESOS!$D$12="OK - 100%",PAINEL_PESOS!$F$20="OK - 100%",PAINEL_PESOS!$F$24="OK - 100%",PAINEL_PESOS!$F$27="OK - 100%",PAINEL_PESOS!$F$30="OK - 100%")),"", (B1840*PAINEL_PESOS!$B$7+C1840*PAINEL_PESOS!$B$8+D1840*PAINEL_PESOS!$B$9+E1840*PAINEL_PESOS!$B$10)*F1840)</f>
        <v/>
      </c>
      <c r="I1840" s="71">
        <f>IF(H1840="","",H1840-G1840)</f>
        <v/>
      </c>
      <c r="J1840" s="71">
        <f>IF(I1840="","",ABS(I1840))</f>
        <v/>
      </c>
      <c r="K1840" t="n">
        <v>0.2992749079596712</v>
      </c>
      <c r="L1840" t="n">
        <v>0.8859495176721837</v>
      </c>
      <c r="M1840" t="n">
        <v>0.5175340159102515</v>
      </c>
      <c r="N1840" t="n">
        <v>0.9984616401357044</v>
      </c>
      <c r="O1840" t="n">
        <v>0.1760520662662093</v>
      </c>
      <c r="P1840" t="n">
        <v>0.9999646792412746</v>
      </c>
      <c r="Q1840" t="n">
        <v>0.997991322402455</v>
      </c>
      <c r="R1840" t="n">
        <v>0.7382037691625817</v>
      </c>
      <c r="S1840" t="n">
        <v>0.340924606115154</v>
      </c>
      <c r="T1840" t="n">
        <v>0.4021241102170446</v>
      </c>
      <c r="U1840" t="n">
        <v>0.7591693058296736</v>
      </c>
    </row>
    <row r="1841">
      <c r="A1841" t="inlineStr">
        <is>
          <t>1350768</t>
        </is>
      </c>
      <c r="B1841" s="70">
        <f>SUMPRODUCT(K1841:N1841,PAINEL_PESOS!$C$16:$C$19)</f>
        <v/>
      </c>
      <c r="C1841" s="70">
        <f>SUMPRODUCT(O1841:Q1841,PAINEL_PESOS!$C$21:$C$23)</f>
        <v/>
      </c>
      <c r="D1841" s="70">
        <f>SUMPRODUCT(R1841:S1841,PAINEL_PESOS!$C$25:$C$26)</f>
        <v/>
      </c>
      <c r="E1841" s="70">
        <f>SUMPRODUCT(T1841:U1841,PAINEL_PESOS!$C$28:$C$29)</f>
        <v/>
      </c>
      <c r="F1841" s="70" t="n">
        <v>0.9870163218597117</v>
      </c>
      <c r="G1841" s="70" t="n">
        <v>0.6554868459340714</v>
      </c>
      <c r="H1841" s="71">
        <f>IF(NOT(AND(PAINEL_PESOS!$D$12="OK - 100%",PAINEL_PESOS!$F$20="OK - 100%",PAINEL_PESOS!$F$24="OK - 100%",PAINEL_PESOS!$F$27="OK - 100%",PAINEL_PESOS!$F$30="OK - 100%")),"", (B1841*PAINEL_PESOS!$B$7+C1841*PAINEL_PESOS!$B$8+D1841*PAINEL_PESOS!$B$9+E1841*PAINEL_PESOS!$B$10)*F1841)</f>
        <v/>
      </c>
      <c r="I1841" s="71">
        <f>IF(H1841="","",H1841-G1841)</f>
        <v/>
      </c>
      <c r="J1841" s="71">
        <f>IF(I1841="","",ABS(I1841))</f>
        <v/>
      </c>
      <c r="K1841" t="n">
        <v>0.3517936641733349</v>
      </c>
      <c r="L1841" t="n">
        <v>0.7589683250715979</v>
      </c>
      <c r="M1841" t="n">
        <v>0.6302303018187899</v>
      </c>
      <c r="N1841" t="n">
        <v>0.9972936997092091</v>
      </c>
      <c r="O1841" t="n">
        <v>0.3369076579451087</v>
      </c>
      <c r="P1841" t="n">
        <v>0.985989025465448</v>
      </c>
      <c r="Q1841" t="n">
        <v>0.9410542339219081</v>
      </c>
      <c r="R1841" t="n">
        <v>0.7283916436420863</v>
      </c>
      <c r="S1841" t="n">
        <v>0.4354270631971208</v>
      </c>
      <c r="T1841" t="n">
        <v>0.5028749712336815</v>
      </c>
      <c r="U1841" t="n">
        <v>0.7677381470678395</v>
      </c>
    </row>
    <row r="1842">
      <c r="A1842" t="inlineStr">
        <is>
          <t>1350358</t>
        </is>
      </c>
      <c r="B1842" s="70">
        <f>SUMPRODUCT(K1842:N1842,PAINEL_PESOS!$C$16:$C$19)</f>
        <v/>
      </c>
      <c r="C1842" s="70">
        <f>SUMPRODUCT(O1842:Q1842,PAINEL_PESOS!$C$21:$C$23)</f>
        <v/>
      </c>
      <c r="D1842" s="70">
        <f>SUMPRODUCT(R1842:S1842,PAINEL_PESOS!$C$25:$C$26)</f>
        <v/>
      </c>
      <c r="E1842" s="70">
        <f>SUMPRODUCT(T1842:U1842,PAINEL_PESOS!$C$28:$C$29)</f>
        <v/>
      </c>
      <c r="F1842" s="70" t="n">
        <v>0.9991985134846511</v>
      </c>
      <c r="G1842" s="70" t="n">
        <v>0.7028394200770381</v>
      </c>
      <c r="H1842" s="71">
        <f>IF(NOT(AND(PAINEL_PESOS!$D$12="OK - 100%",PAINEL_PESOS!$F$20="OK - 100%",PAINEL_PESOS!$F$24="OK - 100%",PAINEL_PESOS!$F$27="OK - 100%",PAINEL_PESOS!$F$30="OK - 100%")),"", (B1842*PAINEL_PESOS!$B$7+C1842*PAINEL_PESOS!$B$8+D1842*PAINEL_PESOS!$B$9+E1842*PAINEL_PESOS!$B$10)*F1842)</f>
        <v/>
      </c>
      <c r="I1842" s="71">
        <f>IF(H1842="","",H1842-G1842)</f>
        <v/>
      </c>
      <c r="J1842" s="71">
        <f>IF(I1842="","",ABS(I1842))</f>
        <v/>
      </c>
      <c r="K1842" t="n">
        <v>0.9997247068610011</v>
      </c>
      <c r="L1842" t="n">
        <v>0.4912340143867873</v>
      </c>
      <c r="M1842" t="n">
        <v>0.5845842758235213</v>
      </c>
      <c r="N1842" t="n">
        <v>0.998938572211684</v>
      </c>
      <c r="O1842" t="n">
        <v>0.4357032268208678</v>
      </c>
      <c r="P1842" t="n">
        <v>0.9992248656110123</v>
      </c>
      <c r="Q1842" t="n">
        <v>0.9968892998853669</v>
      </c>
      <c r="R1842" t="n">
        <v>0.3896009901158472</v>
      </c>
      <c r="S1842" t="n">
        <v>0.9764376930295996</v>
      </c>
      <c r="T1842" t="n">
        <v>0.2059066587065427</v>
      </c>
      <c r="U1842" t="n">
        <v>0.8968277846065229</v>
      </c>
    </row>
    <row r="1843">
      <c r="A1843" t="inlineStr">
        <is>
          <t>1350769</t>
        </is>
      </c>
      <c r="B1843" s="70">
        <f>SUMPRODUCT(K1843:N1843,PAINEL_PESOS!$C$16:$C$19)</f>
        <v/>
      </c>
      <c r="C1843" s="70">
        <f>SUMPRODUCT(O1843:Q1843,PAINEL_PESOS!$C$21:$C$23)</f>
        <v/>
      </c>
      <c r="D1843" s="70">
        <f>SUMPRODUCT(R1843:S1843,PAINEL_PESOS!$C$25:$C$26)</f>
        <v/>
      </c>
      <c r="E1843" s="70">
        <f>SUMPRODUCT(T1843:U1843,PAINEL_PESOS!$C$28:$C$29)</f>
        <v/>
      </c>
      <c r="F1843" s="70" t="n">
        <v>0.9906492359255649</v>
      </c>
      <c r="G1843" s="70" t="n">
        <v>0.6553890717354189</v>
      </c>
      <c r="H1843" s="71">
        <f>IF(NOT(AND(PAINEL_PESOS!$D$12="OK - 100%",PAINEL_PESOS!$F$20="OK - 100%",PAINEL_PESOS!$F$24="OK - 100%",PAINEL_PESOS!$F$27="OK - 100%",PAINEL_PESOS!$F$30="OK - 100%")),"", (B1843*PAINEL_PESOS!$B$7+C1843*PAINEL_PESOS!$B$8+D1843*PAINEL_PESOS!$B$9+E1843*PAINEL_PESOS!$B$10)*F1843)</f>
        <v/>
      </c>
      <c r="I1843" s="71">
        <f>IF(H1843="","",H1843-G1843)</f>
        <v/>
      </c>
      <c r="J1843" s="71">
        <f>IF(I1843="","",ABS(I1843))</f>
        <v/>
      </c>
      <c r="K1843" t="n">
        <v>0.4558466377427864</v>
      </c>
      <c r="L1843" t="n">
        <v>0.8549303106036904</v>
      </c>
      <c r="M1843" t="n">
        <v>0.4818684963943908</v>
      </c>
      <c r="N1843" t="n">
        <v>0.9970854187236604</v>
      </c>
      <c r="O1843" t="n">
        <v>0.4040697657408374</v>
      </c>
      <c r="P1843" t="n">
        <v>0.9900590300781515</v>
      </c>
      <c r="Q1843" t="n">
        <v>0.9580981362739167</v>
      </c>
      <c r="R1843" t="n">
        <v>0.6423833243435684</v>
      </c>
      <c r="S1843" t="n">
        <v>0.4245924527119156</v>
      </c>
      <c r="T1843" t="n">
        <v>0.497353148462241</v>
      </c>
      <c r="U1843" t="n">
        <v>0.7652568054280727</v>
      </c>
    </row>
    <row r="1844">
      <c r="A1844" t="inlineStr">
        <is>
          <t>1350770</t>
        </is>
      </c>
      <c r="B1844" s="70">
        <f>SUMPRODUCT(K1844:N1844,PAINEL_PESOS!$C$16:$C$19)</f>
        <v/>
      </c>
      <c r="C1844" s="70">
        <f>SUMPRODUCT(O1844:Q1844,PAINEL_PESOS!$C$21:$C$23)</f>
        <v/>
      </c>
      <c r="D1844" s="70">
        <f>SUMPRODUCT(R1844:S1844,PAINEL_PESOS!$C$25:$C$26)</f>
        <v/>
      </c>
      <c r="E1844" s="70">
        <f>SUMPRODUCT(T1844:U1844,PAINEL_PESOS!$C$28:$C$29)</f>
        <v/>
      </c>
      <c r="F1844" s="70" t="n">
        <v>0.9985794121106312</v>
      </c>
      <c r="G1844" s="70" t="n">
        <v>0.6664938131692864</v>
      </c>
      <c r="H1844" s="71">
        <f>IF(NOT(AND(PAINEL_PESOS!$D$12="OK - 100%",PAINEL_PESOS!$F$20="OK - 100%",PAINEL_PESOS!$F$24="OK - 100%",PAINEL_PESOS!$F$27="OK - 100%",PAINEL_PESOS!$F$30="OK - 100%")),"", (B1844*PAINEL_PESOS!$B$7+C1844*PAINEL_PESOS!$B$8+D1844*PAINEL_PESOS!$B$9+E1844*PAINEL_PESOS!$B$10)*F1844)</f>
        <v/>
      </c>
      <c r="I1844" s="71">
        <f>IF(H1844="","",H1844-G1844)</f>
        <v/>
      </c>
      <c r="J1844" s="71">
        <f>IF(I1844="","",ABS(I1844))</f>
        <v/>
      </c>
      <c r="K1844" t="n">
        <v>0.9592026667439371</v>
      </c>
      <c r="L1844" t="n">
        <v>0.06799557205660672</v>
      </c>
      <c r="M1844" t="n">
        <v>0.3676020686862408</v>
      </c>
      <c r="N1844" t="n">
        <v>0.992618974783209</v>
      </c>
      <c r="O1844" t="n">
        <v>0.6071254227615712</v>
      </c>
      <c r="P1844" t="n">
        <v>0.9997499105617008</v>
      </c>
      <c r="Q1844" t="n">
        <v>0.9972908575689216</v>
      </c>
      <c r="R1844" t="n">
        <v>0.5900805807162546</v>
      </c>
      <c r="S1844" t="n">
        <v>0.4763945697183047</v>
      </c>
      <c r="T1844" t="n">
        <v>0.5539620764334118</v>
      </c>
      <c r="U1844" t="n">
        <v>0.7892781232945357</v>
      </c>
    </row>
    <row r="1845">
      <c r="A1845" t="inlineStr">
        <is>
          <t>1350771</t>
        </is>
      </c>
      <c r="B1845" s="70">
        <f>SUMPRODUCT(K1845:N1845,PAINEL_PESOS!$C$16:$C$19)</f>
        <v/>
      </c>
      <c r="C1845" s="70">
        <f>SUMPRODUCT(O1845:Q1845,PAINEL_PESOS!$C$21:$C$23)</f>
        <v/>
      </c>
      <c r="D1845" s="70">
        <f>SUMPRODUCT(R1845:S1845,PAINEL_PESOS!$C$25:$C$26)</f>
        <v/>
      </c>
      <c r="E1845" s="70">
        <f>SUMPRODUCT(T1845:U1845,PAINEL_PESOS!$C$28:$C$29)</f>
        <v/>
      </c>
      <c r="F1845" s="70" t="n">
        <v>0.9980250798890211</v>
      </c>
      <c r="G1845" s="70" t="n">
        <v>0.658773240686914</v>
      </c>
      <c r="H1845" s="71">
        <f>IF(NOT(AND(PAINEL_PESOS!$D$12="OK - 100%",PAINEL_PESOS!$F$20="OK - 100%",PAINEL_PESOS!$F$24="OK - 100%",PAINEL_PESOS!$F$27="OK - 100%",PAINEL_PESOS!$F$30="OK - 100%")),"", (B1845*PAINEL_PESOS!$B$7+C1845*PAINEL_PESOS!$B$8+D1845*PAINEL_PESOS!$B$9+E1845*PAINEL_PESOS!$B$10)*F1845)</f>
        <v/>
      </c>
      <c r="I1845" s="71">
        <f>IF(H1845="","",H1845-G1845)</f>
        <v/>
      </c>
      <c r="J1845" s="71">
        <f>IF(I1845="","",ABS(I1845))</f>
        <v/>
      </c>
      <c r="K1845" t="n">
        <v>1</v>
      </c>
      <c r="L1845" t="n">
        <v>0</v>
      </c>
      <c r="M1845" t="n">
        <v>0.3792401718093281</v>
      </c>
      <c r="N1845" t="n">
        <v>0.9896874854796868</v>
      </c>
      <c r="O1845" t="n">
        <v>0.6160980504719535</v>
      </c>
      <c r="P1845" t="n">
        <v>0.9996484126404366</v>
      </c>
      <c r="Q1845" t="n">
        <v>0.9962536817740976</v>
      </c>
      <c r="R1845" t="n">
        <v>0.6453697524928533</v>
      </c>
      <c r="S1845" t="n">
        <v>0.4602672761100054</v>
      </c>
      <c r="T1845" t="n">
        <v>0.4999309220723449</v>
      </c>
      <c r="U1845" t="n">
        <v>0.7492495084555919</v>
      </c>
    </row>
    <row r="1846">
      <c r="A1846" t="inlineStr">
        <is>
          <t>1350772</t>
        </is>
      </c>
      <c r="B1846" s="70">
        <f>SUMPRODUCT(K1846:N1846,PAINEL_PESOS!$C$16:$C$19)</f>
        <v/>
      </c>
      <c r="C1846" s="70">
        <f>SUMPRODUCT(O1846:Q1846,PAINEL_PESOS!$C$21:$C$23)</f>
        <v/>
      </c>
      <c r="D1846" s="70">
        <f>SUMPRODUCT(R1846:S1846,PAINEL_PESOS!$C$25:$C$26)</f>
        <v/>
      </c>
      <c r="E1846" s="70">
        <f>SUMPRODUCT(T1846:U1846,PAINEL_PESOS!$C$28:$C$29)</f>
        <v/>
      </c>
      <c r="F1846" s="70" t="n">
        <v>0.9982200927060964</v>
      </c>
      <c r="G1846" s="70" t="n">
        <v>0.6558530836903451</v>
      </c>
      <c r="H1846" s="71">
        <f>IF(NOT(AND(PAINEL_PESOS!$D$12="OK - 100%",PAINEL_PESOS!$F$20="OK - 100%",PAINEL_PESOS!$F$24="OK - 100%",PAINEL_PESOS!$F$27="OK - 100%",PAINEL_PESOS!$F$30="OK - 100%")),"", (B1846*PAINEL_PESOS!$B$7+C1846*PAINEL_PESOS!$B$8+D1846*PAINEL_PESOS!$B$9+E1846*PAINEL_PESOS!$B$10)*F1846)</f>
        <v/>
      </c>
      <c r="I1846" s="71">
        <f>IF(H1846="","",H1846-G1846)</f>
        <v/>
      </c>
      <c r="J1846" s="71">
        <f>IF(I1846="","",ABS(I1846))</f>
        <v/>
      </c>
      <c r="K1846" t="n">
        <v>0.7271442316731004</v>
      </c>
      <c r="L1846" t="n">
        <v>0.3678483710261338</v>
      </c>
      <c r="M1846" t="n">
        <v>0.4881754443810989</v>
      </c>
      <c r="N1846" t="n">
        <v>0.9957516304012125</v>
      </c>
      <c r="O1846" t="n">
        <v>0.4760108640182004</v>
      </c>
      <c r="P1846" t="n">
        <v>0.9999121540169339</v>
      </c>
      <c r="Q1846" t="n">
        <v>0.9937710946891775</v>
      </c>
      <c r="R1846" t="n">
        <v>0.5862542717788373</v>
      </c>
      <c r="S1846" t="n">
        <v>0.4965246151043377</v>
      </c>
      <c r="T1846" t="n">
        <v>0.4970148245090072</v>
      </c>
      <c r="U1846" t="n">
        <v>0.7404638910193355</v>
      </c>
    </row>
    <row r="1847">
      <c r="A1847" t="inlineStr">
        <is>
          <t>1350773</t>
        </is>
      </c>
      <c r="B1847" s="70">
        <f>SUMPRODUCT(K1847:N1847,PAINEL_PESOS!$C$16:$C$19)</f>
        <v/>
      </c>
      <c r="C1847" s="70">
        <f>SUMPRODUCT(O1847:Q1847,PAINEL_PESOS!$C$21:$C$23)</f>
        <v/>
      </c>
      <c r="D1847" s="70">
        <f>SUMPRODUCT(R1847:S1847,PAINEL_PESOS!$C$25:$C$26)</f>
        <v/>
      </c>
      <c r="E1847" s="70">
        <f>SUMPRODUCT(T1847:U1847,PAINEL_PESOS!$C$28:$C$29)</f>
        <v/>
      </c>
      <c r="F1847" s="70" t="n">
        <v>0.998664026366496</v>
      </c>
      <c r="G1847" s="70" t="n">
        <v>0.6805982062024181</v>
      </c>
      <c r="H1847" s="71">
        <f>IF(NOT(AND(PAINEL_PESOS!$D$12="OK - 100%",PAINEL_PESOS!$F$20="OK - 100%",PAINEL_PESOS!$F$24="OK - 100%",PAINEL_PESOS!$F$27="OK - 100%",PAINEL_PESOS!$F$30="OK - 100%")),"", (B1847*PAINEL_PESOS!$B$7+C1847*PAINEL_PESOS!$B$8+D1847*PAINEL_PESOS!$B$9+E1847*PAINEL_PESOS!$B$10)*F1847)</f>
        <v/>
      </c>
      <c r="I1847" s="71">
        <f>IF(H1847="","",H1847-G1847)</f>
        <v/>
      </c>
      <c r="J1847" s="71">
        <f>IF(I1847="","",ABS(I1847))</f>
        <v/>
      </c>
      <c r="K1847" t="n">
        <v>1</v>
      </c>
      <c r="L1847" t="n">
        <v>0.008935383547244638</v>
      </c>
      <c r="M1847" t="n">
        <v>0.3789517748972895</v>
      </c>
      <c r="N1847" t="n">
        <v>0.9930992544658155</v>
      </c>
      <c r="O1847" t="n">
        <v>0.614720564287629</v>
      </c>
      <c r="P1847" t="n">
        <v>0.9997655478939969</v>
      </c>
      <c r="Q1847" t="n">
        <v>0.9974303545794467</v>
      </c>
      <c r="R1847" t="n">
        <v>0.688146874074148</v>
      </c>
      <c r="S1847" t="n">
        <v>0.5081102564994195</v>
      </c>
      <c r="T1847" t="n">
        <v>0.5270677557136629</v>
      </c>
      <c r="U1847" t="n">
        <v>0.7969737334304177</v>
      </c>
    </row>
    <row r="1848">
      <c r="A1848" t="inlineStr">
        <is>
          <t>1350774</t>
        </is>
      </c>
      <c r="B1848" s="70">
        <f>SUMPRODUCT(K1848:N1848,PAINEL_PESOS!$C$16:$C$19)</f>
        <v/>
      </c>
      <c r="C1848" s="70">
        <f>SUMPRODUCT(O1848:Q1848,PAINEL_PESOS!$C$21:$C$23)</f>
        <v/>
      </c>
      <c r="D1848" s="70">
        <f>SUMPRODUCT(R1848:S1848,PAINEL_PESOS!$C$25:$C$26)</f>
        <v/>
      </c>
      <c r="E1848" s="70">
        <f>SUMPRODUCT(T1848:U1848,PAINEL_PESOS!$C$28:$C$29)</f>
        <v/>
      </c>
      <c r="F1848" s="70" t="n">
        <v>0.9989074256071918</v>
      </c>
      <c r="G1848" s="70" t="n">
        <v>0.666211864453141</v>
      </c>
      <c r="H1848" s="71">
        <f>IF(NOT(AND(PAINEL_PESOS!$D$12="OK - 100%",PAINEL_PESOS!$F$20="OK - 100%",PAINEL_PESOS!$F$24="OK - 100%",PAINEL_PESOS!$F$27="OK - 100%",PAINEL_PESOS!$F$30="OK - 100%")),"", (B1848*PAINEL_PESOS!$B$7+C1848*PAINEL_PESOS!$B$8+D1848*PAINEL_PESOS!$B$9+E1848*PAINEL_PESOS!$B$10)*F1848)</f>
        <v/>
      </c>
      <c r="I1848" s="71">
        <f>IF(H1848="","",H1848-G1848)</f>
        <v/>
      </c>
      <c r="J1848" s="71">
        <f>IF(I1848="","",ABS(I1848))</f>
        <v/>
      </c>
      <c r="K1848" t="n">
        <v>1</v>
      </c>
      <c r="L1848" t="n">
        <v>0.007946798499098953</v>
      </c>
      <c r="M1848" t="n">
        <v>0.3797459441051317</v>
      </c>
      <c r="N1848" t="n">
        <v>0.9943517524309459</v>
      </c>
      <c r="O1848" t="n">
        <v>0.6151690998624637</v>
      </c>
      <c r="P1848" t="n">
        <v>0.9998080004619999</v>
      </c>
      <c r="Q1848" t="n">
        <v>0.9979035371119452</v>
      </c>
      <c r="R1848" t="n">
        <v>0.3761345436730406</v>
      </c>
      <c r="S1848" t="n">
        <v>0.6919918176777093</v>
      </c>
      <c r="T1848" t="n">
        <v>0.5040034895344504</v>
      </c>
      <c r="U1848" t="n">
        <v>0.8304518495667971</v>
      </c>
    </row>
    <row r="1849">
      <c r="A1849" t="inlineStr">
        <is>
          <t>1350775</t>
        </is>
      </c>
      <c r="B1849" s="70">
        <f>SUMPRODUCT(K1849:N1849,PAINEL_PESOS!$C$16:$C$19)</f>
        <v/>
      </c>
      <c r="C1849" s="70">
        <f>SUMPRODUCT(O1849:Q1849,PAINEL_PESOS!$C$21:$C$23)</f>
        <v/>
      </c>
      <c r="D1849" s="70">
        <f>SUMPRODUCT(R1849:S1849,PAINEL_PESOS!$C$25:$C$26)</f>
        <v/>
      </c>
      <c r="E1849" s="70">
        <f>SUMPRODUCT(T1849:U1849,PAINEL_PESOS!$C$28:$C$29)</f>
        <v/>
      </c>
      <c r="F1849" s="70" t="n">
        <v>0.9990476535739592</v>
      </c>
      <c r="G1849" s="70" t="n">
        <v>0.6953496079291378</v>
      </c>
      <c r="H1849" s="71">
        <f>IF(NOT(AND(PAINEL_PESOS!$D$12="OK - 100%",PAINEL_PESOS!$F$20="OK - 100%",PAINEL_PESOS!$F$24="OK - 100%",PAINEL_PESOS!$F$27="OK - 100%",PAINEL_PESOS!$F$30="OK - 100%")),"", (B1849*PAINEL_PESOS!$B$7+C1849*PAINEL_PESOS!$B$8+D1849*PAINEL_PESOS!$B$9+E1849*PAINEL_PESOS!$B$10)*F1849)</f>
        <v/>
      </c>
      <c r="I1849" s="71">
        <f>IF(H1849="","",H1849-G1849)</f>
        <v/>
      </c>
      <c r="J1849" s="71">
        <f>IF(I1849="","",ABS(I1849))</f>
        <v/>
      </c>
      <c r="K1849" t="n">
        <v>1</v>
      </c>
      <c r="L1849" t="n">
        <v>0.008829014201212905</v>
      </c>
      <c r="M1849" t="n">
        <v>0.3815623487692306</v>
      </c>
      <c r="N1849" t="n">
        <v>0.9950353496932696</v>
      </c>
      <c r="O1849" t="n">
        <v>0.6135755116247539</v>
      </c>
      <c r="P1849" t="n">
        <v>0.9998315338639603</v>
      </c>
      <c r="Q1849" t="n">
        <v>0.9981970921567133</v>
      </c>
      <c r="R1849" t="n">
        <v>0.5790270782776694</v>
      </c>
      <c r="S1849" t="n">
        <v>0.6971578542222014</v>
      </c>
      <c r="T1849" t="n">
        <v>0.5275243260032803</v>
      </c>
      <c r="U1849" t="n">
        <v>0.8306075832771458</v>
      </c>
    </row>
    <row r="1850">
      <c r="A1850" t="inlineStr">
        <is>
          <t>1350776</t>
        </is>
      </c>
      <c r="B1850" s="70">
        <f>SUMPRODUCT(K1850:N1850,PAINEL_PESOS!$C$16:$C$19)</f>
        <v/>
      </c>
      <c r="C1850" s="70">
        <f>SUMPRODUCT(O1850:Q1850,PAINEL_PESOS!$C$21:$C$23)</f>
        <v/>
      </c>
      <c r="D1850" s="70">
        <f>SUMPRODUCT(R1850:S1850,PAINEL_PESOS!$C$25:$C$26)</f>
        <v/>
      </c>
      <c r="E1850" s="70">
        <f>SUMPRODUCT(T1850:U1850,PAINEL_PESOS!$C$28:$C$29)</f>
        <v/>
      </c>
      <c r="F1850" s="70" t="n">
        <v>0.9988350863817058</v>
      </c>
      <c r="G1850" s="70" t="n">
        <v>0.6200152749819928</v>
      </c>
      <c r="H1850" s="71">
        <f>IF(NOT(AND(PAINEL_PESOS!$D$12="OK - 100%",PAINEL_PESOS!$F$20="OK - 100%",PAINEL_PESOS!$F$24="OK - 100%",PAINEL_PESOS!$F$27="OK - 100%",PAINEL_PESOS!$F$30="OK - 100%")),"", (B1850*PAINEL_PESOS!$B$7+C1850*PAINEL_PESOS!$B$8+D1850*PAINEL_PESOS!$B$9+E1850*PAINEL_PESOS!$B$10)*F1850)</f>
        <v/>
      </c>
      <c r="I1850" s="71">
        <f>IF(H1850="","",H1850-G1850)</f>
        <v/>
      </c>
      <c r="J1850" s="71">
        <f>IF(I1850="","",ABS(I1850))</f>
        <v/>
      </c>
      <c r="K1850" t="n">
        <v>0.3791867498310083</v>
      </c>
      <c r="L1850" t="n">
        <v>0.4515289556311712</v>
      </c>
      <c r="M1850" t="n">
        <v>0.2783137757027082</v>
      </c>
      <c r="N1850" t="n">
        <v>0.9971481797604385</v>
      </c>
      <c r="O1850" t="n">
        <v>0.4426479511315833</v>
      </c>
      <c r="P1850" t="n">
        <v>0.9995875153551305</v>
      </c>
      <c r="Q1850" t="n">
        <v>0.9960326594075009</v>
      </c>
      <c r="R1850" t="n">
        <v>0.80127784606496</v>
      </c>
      <c r="S1850" t="n">
        <v>0.3279348301825559</v>
      </c>
      <c r="T1850" t="n">
        <v>0.331999556617078</v>
      </c>
      <c r="U1850" t="n">
        <v>0.8260939053519766</v>
      </c>
    </row>
    <row r="1851">
      <c r="A1851" t="inlineStr">
        <is>
          <t>1350777</t>
        </is>
      </c>
      <c r="B1851" s="70">
        <f>SUMPRODUCT(K1851:N1851,PAINEL_PESOS!$C$16:$C$19)</f>
        <v/>
      </c>
      <c r="C1851" s="70">
        <f>SUMPRODUCT(O1851:Q1851,PAINEL_PESOS!$C$21:$C$23)</f>
        <v/>
      </c>
      <c r="D1851" s="70">
        <f>SUMPRODUCT(R1851:S1851,PAINEL_PESOS!$C$25:$C$26)</f>
        <v/>
      </c>
      <c r="E1851" s="70">
        <f>SUMPRODUCT(T1851:U1851,PAINEL_PESOS!$C$28:$C$29)</f>
        <v/>
      </c>
      <c r="F1851" s="70" t="n">
        <v>0.9993569998145798</v>
      </c>
      <c r="G1851" s="70" t="n">
        <v>0.6473097493253852</v>
      </c>
      <c r="H1851" s="71">
        <f>IF(NOT(AND(PAINEL_PESOS!$D$12="OK - 100%",PAINEL_PESOS!$F$20="OK - 100%",PAINEL_PESOS!$F$24="OK - 100%",PAINEL_PESOS!$F$27="OK - 100%",PAINEL_PESOS!$F$30="OK - 100%")),"", (B1851*PAINEL_PESOS!$B$7+C1851*PAINEL_PESOS!$B$8+D1851*PAINEL_PESOS!$B$9+E1851*PAINEL_PESOS!$B$10)*F1851)</f>
        <v/>
      </c>
      <c r="I1851" s="71">
        <f>IF(H1851="","",H1851-G1851)</f>
        <v/>
      </c>
      <c r="J1851" s="71">
        <f>IF(I1851="","",ABS(I1851))</f>
        <v/>
      </c>
      <c r="K1851" t="n">
        <v>0.3966902747262098</v>
      </c>
      <c r="L1851" t="n">
        <v>0.883086995977078</v>
      </c>
      <c r="M1851" t="n">
        <v>0.488588938320127</v>
      </c>
      <c r="N1851" t="n">
        <v>0.9985125202806334</v>
      </c>
      <c r="O1851" t="n">
        <v>0.4736095645795655</v>
      </c>
      <c r="P1851" t="n">
        <v>0.999723149012506</v>
      </c>
      <c r="Q1851" t="n">
        <v>0.9977735362535792</v>
      </c>
      <c r="R1851" t="n">
        <v>0.5716825793096516</v>
      </c>
      <c r="S1851" t="n">
        <v>0.319455024386841</v>
      </c>
      <c r="T1851" t="n">
        <v>0.5199615268507721</v>
      </c>
      <c r="U1851" t="n">
        <v>0.7398672375661067</v>
      </c>
    </row>
    <row r="1852">
      <c r="A1852" t="inlineStr">
        <is>
          <t>1350778</t>
        </is>
      </c>
      <c r="B1852" s="70">
        <f>SUMPRODUCT(K1852:N1852,PAINEL_PESOS!$C$16:$C$19)</f>
        <v/>
      </c>
      <c r="C1852" s="70">
        <f>SUMPRODUCT(O1852:Q1852,PAINEL_PESOS!$C$21:$C$23)</f>
        <v/>
      </c>
      <c r="D1852" s="70">
        <f>SUMPRODUCT(R1852:S1852,PAINEL_PESOS!$C$25:$C$26)</f>
        <v/>
      </c>
      <c r="E1852" s="70">
        <f>SUMPRODUCT(T1852:U1852,PAINEL_PESOS!$C$28:$C$29)</f>
        <v/>
      </c>
      <c r="F1852" s="70" t="n">
        <v>0.9997056658861809</v>
      </c>
      <c r="G1852" s="70" t="n">
        <v>0.6607099265476264</v>
      </c>
      <c r="H1852" s="71">
        <f>IF(NOT(AND(PAINEL_PESOS!$D$12="OK - 100%",PAINEL_PESOS!$F$20="OK - 100%",PAINEL_PESOS!$F$24="OK - 100%",PAINEL_PESOS!$F$27="OK - 100%",PAINEL_PESOS!$F$30="OK - 100%")),"", (B1852*PAINEL_PESOS!$B$7+C1852*PAINEL_PESOS!$B$8+D1852*PAINEL_PESOS!$B$9+E1852*PAINEL_PESOS!$B$10)*F1852)</f>
        <v/>
      </c>
      <c r="I1852" s="71">
        <f>IF(H1852="","",H1852-G1852)</f>
        <v/>
      </c>
      <c r="J1852" s="71">
        <f>IF(I1852="","",ABS(I1852))</f>
        <v/>
      </c>
      <c r="K1852" t="n">
        <v>0.5756069923710553</v>
      </c>
      <c r="L1852" t="n">
        <v>0.7412517287640789</v>
      </c>
      <c r="M1852" t="n">
        <v>0.324472409930873</v>
      </c>
      <c r="N1852" t="n">
        <v>0.9986151904164562</v>
      </c>
      <c r="O1852" t="n">
        <v>0.4178521345992976</v>
      </c>
      <c r="P1852" t="n">
        <v>0.999957051019592</v>
      </c>
      <c r="Q1852" t="n">
        <v>0.9993590127695569</v>
      </c>
      <c r="R1852" t="n">
        <v>0.6579391621003085</v>
      </c>
      <c r="S1852" t="n">
        <v>0.4101631712913926</v>
      </c>
      <c r="T1852" t="n">
        <v>0.4963400068596828</v>
      </c>
      <c r="U1852" t="n">
        <v>0.7913746596086862</v>
      </c>
    </row>
    <row r="1853">
      <c r="A1853" t="inlineStr">
        <is>
          <t>1350779</t>
        </is>
      </c>
      <c r="B1853" s="70">
        <f>SUMPRODUCT(K1853:N1853,PAINEL_PESOS!$C$16:$C$19)</f>
        <v/>
      </c>
      <c r="C1853" s="70">
        <f>SUMPRODUCT(O1853:Q1853,PAINEL_PESOS!$C$21:$C$23)</f>
        <v/>
      </c>
      <c r="D1853" s="70">
        <f>SUMPRODUCT(R1853:S1853,PAINEL_PESOS!$C$25:$C$26)</f>
        <v/>
      </c>
      <c r="E1853" s="70">
        <f>SUMPRODUCT(T1853:U1853,PAINEL_PESOS!$C$28:$C$29)</f>
        <v/>
      </c>
      <c r="F1853" s="70" t="n">
        <v>0.99980836570898</v>
      </c>
      <c r="G1853" s="70" t="n">
        <v>0.6815835930026645</v>
      </c>
      <c r="H1853" s="71">
        <f>IF(NOT(AND(PAINEL_PESOS!$D$12="OK - 100%",PAINEL_PESOS!$F$20="OK - 100%",PAINEL_PESOS!$F$24="OK - 100%",PAINEL_PESOS!$F$27="OK - 100%",PAINEL_PESOS!$F$30="OK - 100%")),"", (B1853*PAINEL_PESOS!$B$7+C1853*PAINEL_PESOS!$B$8+D1853*PAINEL_PESOS!$B$9+E1853*PAINEL_PESOS!$B$10)*F1853)</f>
        <v/>
      </c>
      <c r="I1853" s="71">
        <f>IF(H1853="","",H1853-G1853)</f>
        <v/>
      </c>
      <c r="J1853" s="71">
        <f>IF(I1853="","",ABS(I1853))</f>
        <v/>
      </c>
      <c r="K1853" t="n">
        <v>0.2560270004650311</v>
      </c>
      <c r="L1853" t="n">
        <v>0.999999995315505</v>
      </c>
      <c r="M1853" t="n">
        <v>0.445586142355495</v>
      </c>
      <c r="N1853" t="n">
        <v>0.99926101021563</v>
      </c>
      <c r="O1853" t="n">
        <v>0.4373541368218057</v>
      </c>
      <c r="P1853" t="n">
        <v>0.9999964293981092</v>
      </c>
      <c r="Q1853" t="n">
        <v>0.9994881006866939</v>
      </c>
      <c r="R1853" t="n">
        <v>0.7342201359983408</v>
      </c>
      <c r="S1853" t="n">
        <v>0.3842850218791487</v>
      </c>
      <c r="T1853" t="n">
        <v>0.586857736279378</v>
      </c>
      <c r="U1853" t="n">
        <v>0.7733547830070322</v>
      </c>
    </row>
    <row r="1854">
      <c r="A1854" t="inlineStr">
        <is>
          <t>1350780</t>
        </is>
      </c>
      <c r="B1854" s="70">
        <f>SUMPRODUCT(K1854:N1854,PAINEL_PESOS!$C$16:$C$19)</f>
        <v/>
      </c>
      <c r="C1854" s="70">
        <f>SUMPRODUCT(O1854:Q1854,PAINEL_PESOS!$C$21:$C$23)</f>
        <v/>
      </c>
      <c r="D1854" s="70">
        <f>SUMPRODUCT(R1854:S1854,PAINEL_PESOS!$C$25:$C$26)</f>
        <v/>
      </c>
      <c r="E1854" s="70">
        <f>SUMPRODUCT(T1854:U1854,PAINEL_PESOS!$C$28:$C$29)</f>
        <v/>
      </c>
      <c r="F1854" s="70" t="n">
        <v>0.9997924718966302</v>
      </c>
      <c r="G1854" s="70" t="n">
        <v>0.6842786175718957</v>
      </c>
      <c r="H1854" s="71">
        <f>IF(NOT(AND(PAINEL_PESOS!$D$12="OK - 100%",PAINEL_PESOS!$F$20="OK - 100%",PAINEL_PESOS!$F$24="OK - 100%",PAINEL_PESOS!$F$27="OK - 100%",PAINEL_PESOS!$F$30="OK - 100%")),"", (B1854*PAINEL_PESOS!$B$7+C1854*PAINEL_PESOS!$B$8+D1854*PAINEL_PESOS!$B$9+E1854*PAINEL_PESOS!$B$10)*F1854)</f>
        <v/>
      </c>
      <c r="I1854" s="71">
        <f>IF(H1854="","",H1854-G1854)</f>
        <v/>
      </c>
      <c r="J1854" s="71">
        <f>IF(I1854="","",ABS(I1854))</f>
        <v/>
      </c>
      <c r="K1854" t="n">
        <v>0.7273391720313261</v>
      </c>
      <c r="L1854" t="n">
        <v>0.3410129407591427</v>
      </c>
      <c r="M1854" t="n">
        <v>0.3369809937731636</v>
      </c>
      <c r="N1854" t="n">
        <v>0.9992570578071991</v>
      </c>
      <c r="O1854" t="n">
        <v>0.3739809598238493</v>
      </c>
      <c r="P1854" t="n">
        <v>0.9999954691198037</v>
      </c>
      <c r="Q1854" t="n">
        <v>0.999414005312825</v>
      </c>
      <c r="R1854" t="n">
        <v>0.6906106112980537</v>
      </c>
      <c r="S1854" t="n">
        <v>0.6719654425296429</v>
      </c>
      <c r="T1854" t="n">
        <v>0.5479459187752374</v>
      </c>
      <c r="U1854" t="n">
        <v>0.7802878884445033</v>
      </c>
    </row>
    <row r="1855">
      <c r="A1855" t="inlineStr">
        <is>
          <t>1350367</t>
        </is>
      </c>
      <c r="B1855" s="70">
        <f>SUMPRODUCT(K1855:N1855,PAINEL_PESOS!$C$16:$C$19)</f>
        <v/>
      </c>
      <c r="C1855" s="70">
        <f>SUMPRODUCT(O1855:Q1855,PAINEL_PESOS!$C$21:$C$23)</f>
        <v/>
      </c>
      <c r="D1855" s="70">
        <f>SUMPRODUCT(R1855:S1855,PAINEL_PESOS!$C$25:$C$26)</f>
        <v/>
      </c>
      <c r="E1855" s="70">
        <f>SUMPRODUCT(T1855:U1855,PAINEL_PESOS!$C$28:$C$29)</f>
        <v/>
      </c>
      <c r="F1855" s="70" t="n">
        <v>0.9949269720617316</v>
      </c>
      <c r="G1855" s="70" t="n">
        <v>0.7337683673757345</v>
      </c>
      <c r="H1855" s="71">
        <f>IF(NOT(AND(PAINEL_PESOS!$D$12="OK - 100%",PAINEL_PESOS!$F$20="OK - 100%",PAINEL_PESOS!$F$24="OK - 100%",PAINEL_PESOS!$F$27="OK - 100%",PAINEL_PESOS!$F$30="OK - 100%")),"", (B1855*PAINEL_PESOS!$B$7+C1855*PAINEL_PESOS!$B$8+D1855*PAINEL_PESOS!$B$9+E1855*PAINEL_PESOS!$B$10)*F1855)</f>
        <v/>
      </c>
      <c r="I1855" s="71">
        <f>IF(H1855="","",H1855-G1855)</f>
        <v/>
      </c>
      <c r="J1855" s="71">
        <f>IF(I1855="","",ABS(I1855))</f>
        <v/>
      </c>
      <c r="K1855" t="n">
        <v>0.7231228868479379</v>
      </c>
      <c r="L1855" t="n">
        <v>0.6539035716916396</v>
      </c>
      <c r="M1855" t="n">
        <v>0.9124292438209629</v>
      </c>
      <c r="N1855" t="n">
        <v>0.9995235659863759</v>
      </c>
      <c r="O1855" t="n">
        <v>0.3622145981026879</v>
      </c>
      <c r="P1855" t="n">
        <v>0.9999790429847977</v>
      </c>
      <c r="Q1855" t="n">
        <v>0.9757695128374688</v>
      </c>
      <c r="R1855" t="n">
        <v>0.597238456397844</v>
      </c>
      <c r="S1855" t="n">
        <v>0.8399750063467691</v>
      </c>
      <c r="T1855" t="n">
        <v>0.4202116887509205</v>
      </c>
      <c r="U1855" t="n">
        <v>0.8395213122696327</v>
      </c>
    </row>
    <row r="1856">
      <c r="A1856" t="inlineStr">
        <is>
          <t>1350489</t>
        </is>
      </c>
      <c r="B1856" s="70">
        <f>SUMPRODUCT(K1856:N1856,PAINEL_PESOS!$C$16:$C$19)</f>
        <v/>
      </c>
      <c r="C1856" s="70">
        <f>SUMPRODUCT(O1856:Q1856,PAINEL_PESOS!$C$21:$C$23)</f>
        <v/>
      </c>
      <c r="D1856" s="70">
        <f>SUMPRODUCT(R1856:S1856,PAINEL_PESOS!$C$25:$C$26)</f>
        <v/>
      </c>
      <c r="E1856" s="70">
        <f>SUMPRODUCT(T1856:U1856,PAINEL_PESOS!$C$28:$C$29)</f>
        <v/>
      </c>
      <c r="F1856" s="70" t="n">
        <v>0.9987762811575378</v>
      </c>
      <c r="G1856" s="70" t="n"/>
      <c r="H1856" s="71">
        <f>IF(NOT(AND(PAINEL_PESOS!$D$12="OK - 100%",PAINEL_PESOS!$F$20="OK - 100%",PAINEL_PESOS!$F$24="OK - 100%",PAINEL_PESOS!$F$27="OK - 100%",PAINEL_PESOS!$F$30="OK - 100%")),"", (B1856*PAINEL_PESOS!$B$7+C1856*PAINEL_PESOS!$B$8+D1856*PAINEL_PESOS!$B$9+E1856*PAINEL_PESOS!$B$10)*F1856)</f>
        <v/>
      </c>
      <c r="I1856" s="71">
        <f>IF(H1856="","",H1856-G1856)</f>
        <v/>
      </c>
      <c r="J1856" s="71">
        <f>IF(I1856="","",ABS(I1856))</f>
        <v/>
      </c>
      <c r="K1856" t="n">
        <v>0.2</v>
      </c>
      <c r="L1856" t="n">
        <v>0.9999999999999998</v>
      </c>
      <c r="M1856" t="n">
        <v>0.4702299364587961</v>
      </c>
      <c r="N1856" t="n">
        <v>0.995045647277462</v>
      </c>
      <c r="O1856" t="n">
        <v>0.339476185837021</v>
      </c>
      <c r="P1856" t="n">
        <v>0.999988866486083</v>
      </c>
      <c r="Q1856" t="n">
        <v>0.9969013198863506</v>
      </c>
      <c r="R1856" t="n">
        <v>0.8371775400472291</v>
      </c>
      <c r="S1856" t="n">
        <v>0.5312227113648706</v>
      </c>
      <c r="U1856" t="n">
        <v>0.8260939053519766</v>
      </c>
    </row>
    <row r="1857">
      <c r="A1857" t="inlineStr">
        <is>
          <t>1350369</t>
        </is>
      </c>
      <c r="B1857" s="70">
        <f>SUMPRODUCT(K1857:N1857,PAINEL_PESOS!$C$16:$C$19)</f>
        <v/>
      </c>
      <c r="C1857" s="70">
        <f>SUMPRODUCT(O1857:Q1857,PAINEL_PESOS!$C$21:$C$23)</f>
        <v/>
      </c>
      <c r="D1857" s="70">
        <f>SUMPRODUCT(R1857:S1857,PAINEL_PESOS!$C$25:$C$26)</f>
        <v/>
      </c>
      <c r="E1857" s="70">
        <f>SUMPRODUCT(T1857:U1857,PAINEL_PESOS!$C$28:$C$29)</f>
        <v/>
      </c>
      <c r="F1857" s="70" t="n">
        <v>0.9954485664930933</v>
      </c>
      <c r="G1857" s="70" t="n">
        <v>0.7481471717280687</v>
      </c>
      <c r="H1857" s="71">
        <f>IF(NOT(AND(PAINEL_PESOS!$D$12="OK - 100%",PAINEL_PESOS!$F$20="OK - 100%",PAINEL_PESOS!$F$24="OK - 100%",PAINEL_PESOS!$F$27="OK - 100%",PAINEL_PESOS!$F$30="OK - 100%")),"", (B1857*PAINEL_PESOS!$B$7+C1857*PAINEL_PESOS!$B$8+D1857*PAINEL_PESOS!$B$9+E1857*PAINEL_PESOS!$B$10)*F1857)</f>
        <v/>
      </c>
      <c r="I1857" s="71">
        <f>IF(H1857="","",H1857-G1857)</f>
        <v/>
      </c>
      <c r="J1857" s="71">
        <f>IF(I1857="","",ABS(I1857))</f>
        <v/>
      </c>
      <c r="K1857" t="n">
        <v>0.4664728857065187</v>
      </c>
      <c r="L1857" t="n">
        <v>0.3330912155862789</v>
      </c>
      <c r="M1857" t="n">
        <v>0.9553924295748605</v>
      </c>
      <c r="N1857" t="n">
        <v>0.9994782223155864</v>
      </c>
      <c r="O1857" t="n">
        <v>0.3739752764616266</v>
      </c>
      <c r="P1857" t="n">
        <v>0.9999710457657091</v>
      </c>
      <c r="Q1857" t="n">
        <v>0.9783169985268332</v>
      </c>
      <c r="R1857" t="n">
        <v>0.9635664021329412</v>
      </c>
      <c r="S1857" t="n">
        <v>0.8399779378392536</v>
      </c>
      <c r="T1857" t="n">
        <v>0.4474924589544418</v>
      </c>
      <c r="U1857" t="n">
        <v>0.816113341099083</v>
      </c>
    </row>
    <row r="1858">
      <c r="A1858" t="inlineStr">
        <is>
          <t>1350781</t>
        </is>
      </c>
      <c r="B1858" s="70">
        <f>SUMPRODUCT(K1858:N1858,PAINEL_PESOS!$C$16:$C$19)</f>
        <v/>
      </c>
      <c r="C1858" s="70">
        <f>SUMPRODUCT(O1858:Q1858,PAINEL_PESOS!$C$21:$C$23)</f>
        <v/>
      </c>
      <c r="D1858" s="70">
        <f>SUMPRODUCT(R1858:S1858,PAINEL_PESOS!$C$25:$C$26)</f>
        <v/>
      </c>
      <c r="E1858" s="70">
        <f>SUMPRODUCT(T1858:U1858,PAINEL_PESOS!$C$28:$C$29)</f>
        <v/>
      </c>
      <c r="F1858" s="70" t="n">
        <v>0.9999141048621871</v>
      </c>
      <c r="G1858" s="70" t="n">
        <v>0.6667292899785946</v>
      </c>
      <c r="H1858" s="71">
        <f>IF(NOT(AND(PAINEL_PESOS!$D$12="OK - 100%",PAINEL_PESOS!$F$20="OK - 100%",PAINEL_PESOS!$F$24="OK - 100%",PAINEL_PESOS!$F$27="OK - 100%",PAINEL_PESOS!$F$30="OK - 100%")),"", (B1858*PAINEL_PESOS!$B$7+C1858*PAINEL_PESOS!$B$8+D1858*PAINEL_PESOS!$B$9+E1858*PAINEL_PESOS!$B$10)*F1858)</f>
        <v/>
      </c>
      <c r="I1858" s="71">
        <f>IF(H1858="","",H1858-G1858)</f>
        <v/>
      </c>
      <c r="J1858" s="71">
        <f>IF(I1858="","",ABS(I1858))</f>
        <v/>
      </c>
      <c r="K1858" t="n">
        <v>0.9999968614060991</v>
      </c>
      <c r="L1858" t="n">
        <v>0.004318856051815336</v>
      </c>
      <c r="M1858" t="n">
        <v>0.281794517195941</v>
      </c>
      <c r="N1858" t="n">
        <v>0.9996724563326731</v>
      </c>
      <c r="O1858" t="n">
        <v>0.2857770437811074</v>
      </c>
      <c r="P1858" t="n">
        <v>0.999999979892671</v>
      </c>
      <c r="Q1858" t="n">
        <v>0.9997686734524419</v>
      </c>
      <c r="R1858" t="n">
        <v>0.7093161276685304</v>
      </c>
      <c r="S1858" t="n">
        <v>0.6699316760452509</v>
      </c>
      <c r="T1858" t="n">
        <v>0.5063401973647844</v>
      </c>
      <c r="U1858" t="n">
        <v>0.7821160316296938</v>
      </c>
    </row>
    <row r="1859">
      <c r="A1859" t="inlineStr">
        <is>
          <t>1350782</t>
        </is>
      </c>
      <c r="B1859" s="70">
        <f>SUMPRODUCT(K1859:N1859,PAINEL_PESOS!$C$16:$C$19)</f>
        <v/>
      </c>
      <c r="C1859" s="70">
        <f>SUMPRODUCT(O1859:Q1859,PAINEL_PESOS!$C$21:$C$23)</f>
        <v/>
      </c>
      <c r="D1859" s="70">
        <f>SUMPRODUCT(R1859:S1859,PAINEL_PESOS!$C$25:$C$26)</f>
        <v/>
      </c>
      <c r="E1859" s="70">
        <f>SUMPRODUCT(T1859:U1859,PAINEL_PESOS!$C$28:$C$29)</f>
        <v/>
      </c>
      <c r="F1859" s="70" t="n">
        <v>0.9997866339186897</v>
      </c>
      <c r="G1859" s="70" t="n">
        <v>0.7076581093257094</v>
      </c>
      <c r="H1859" s="71">
        <f>IF(NOT(AND(PAINEL_PESOS!$D$12="OK - 100%",PAINEL_PESOS!$F$20="OK - 100%",PAINEL_PESOS!$F$24="OK - 100%",PAINEL_PESOS!$F$27="OK - 100%",PAINEL_PESOS!$F$30="OK - 100%")),"", (B1859*PAINEL_PESOS!$B$7+C1859*PAINEL_PESOS!$B$8+D1859*PAINEL_PESOS!$B$9+E1859*PAINEL_PESOS!$B$10)*F1859)</f>
        <v/>
      </c>
      <c r="I1859" s="71">
        <f>IF(H1859="","",H1859-G1859)</f>
        <v/>
      </c>
      <c r="J1859" s="71">
        <f>IF(I1859="","",ABS(I1859))</f>
        <v/>
      </c>
      <c r="K1859" t="n">
        <v>0.5154787191182647</v>
      </c>
      <c r="L1859" t="n">
        <v>0.6056515962369887</v>
      </c>
      <c r="M1859" t="n">
        <v>0.4099178709507527</v>
      </c>
      <c r="N1859" t="n">
        <v>0.9995333538186011</v>
      </c>
      <c r="O1859" t="n">
        <v>0.3124484190441175</v>
      </c>
      <c r="P1859" t="n">
        <v>0.9999969256507746</v>
      </c>
      <c r="Q1859" t="n">
        <v>0.99923188310176</v>
      </c>
      <c r="R1859" t="n">
        <v>0.875943895266367</v>
      </c>
      <c r="S1859" t="n">
        <v>0.624632428352121</v>
      </c>
      <c r="T1859" t="n">
        <v>0.5980171150495057</v>
      </c>
      <c r="U1859" t="n">
        <v>0.7574706936970633</v>
      </c>
    </row>
    <row r="1860">
      <c r="A1860" t="inlineStr">
        <is>
          <t>1350783</t>
        </is>
      </c>
      <c r="B1860" s="70">
        <f>SUMPRODUCT(K1860:N1860,PAINEL_PESOS!$C$16:$C$19)</f>
        <v/>
      </c>
      <c r="C1860" s="70">
        <f>SUMPRODUCT(O1860:Q1860,PAINEL_PESOS!$C$21:$C$23)</f>
        <v/>
      </c>
      <c r="D1860" s="70">
        <f>SUMPRODUCT(R1860:S1860,PAINEL_PESOS!$C$25:$C$26)</f>
        <v/>
      </c>
      <c r="E1860" s="70">
        <f>SUMPRODUCT(T1860:U1860,PAINEL_PESOS!$C$28:$C$29)</f>
        <v/>
      </c>
      <c r="F1860" s="70" t="n">
        <v>0.9999164454734635</v>
      </c>
      <c r="G1860" s="70" t="n">
        <v>0.7048425831279075</v>
      </c>
      <c r="H1860" s="71">
        <f>IF(NOT(AND(PAINEL_PESOS!$D$12="OK - 100%",PAINEL_PESOS!$F$20="OK - 100%",PAINEL_PESOS!$F$24="OK - 100%",PAINEL_PESOS!$F$27="OK - 100%",PAINEL_PESOS!$F$30="OK - 100%")),"", (B1860*PAINEL_PESOS!$B$7+C1860*PAINEL_PESOS!$B$8+D1860*PAINEL_PESOS!$B$9+E1860*PAINEL_PESOS!$B$10)*F1860)</f>
        <v/>
      </c>
      <c r="I1860" s="71">
        <f>IF(H1860="","",H1860-G1860)</f>
        <v/>
      </c>
      <c r="J1860" s="71">
        <f>IF(I1860="","",ABS(I1860))</f>
        <v/>
      </c>
      <c r="K1860" t="n">
        <v>0.8501246867946878</v>
      </c>
      <c r="L1860" t="n">
        <v>0.5609391068803893</v>
      </c>
      <c r="M1860" t="n">
        <v>0.419349835267087</v>
      </c>
      <c r="N1860" t="n">
        <v>0.9996763620808075</v>
      </c>
      <c r="O1860" t="n">
        <v>0.2555023664398144</v>
      </c>
      <c r="P1860" t="n">
        <v>0.9999997947496497</v>
      </c>
      <c r="Q1860" t="n">
        <v>0.9997773936047015</v>
      </c>
      <c r="R1860" t="n">
        <v>0.8464292165256586</v>
      </c>
      <c r="S1860" t="n">
        <v>0.613168332054189</v>
      </c>
      <c r="T1860" t="n">
        <v>0.5045991622595146</v>
      </c>
      <c r="U1860" t="n">
        <v>0.756450437152192</v>
      </c>
    </row>
    <row r="1861">
      <c r="A1861" t="inlineStr">
        <is>
          <t>1350784</t>
        </is>
      </c>
      <c r="B1861" s="70">
        <f>SUMPRODUCT(K1861:N1861,PAINEL_PESOS!$C$16:$C$19)</f>
        <v/>
      </c>
      <c r="C1861" s="70">
        <f>SUMPRODUCT(O1861:Q1861,PAINEL_PESOS!$C$21:$C$23)</f>
        <v/>
      </c>
      <c r="D1861" s="70">
        <f>SUMPRODUCT(R1861:S1861,PAINEL_PESOS!$C$25:$C$26)</f>
        <v/>
      </c>
      <c r="E1861" s="70">
        <f>SUMPRODUCT(T1861:U1861,PAINEL_PESOS!$C$28:$C$29)</f>
        <v/>
      </c>
      <c r="F1861" s="70" t="n">
        <v>0.999868282623672</v>
      </c>
      <c r="G1861" s="70" t="n">
        <v>0.7072047089756326</v>
      </c>
      <c r="H1861" s="71">
        <f>IF(NOT(AND(PAINEL_PESOS!$D$12="OK - 100%",PAINEL_PESOS!$F$20="OK - 100%",PAINEL_PESOS!$F$24="OK - 100%",PAINEL_PESOS!$F$27="OK - 100%",PAINEL_PESOS!$F$30="OK - 100%")),"", (B1861*PAINEL_PESOS!$B$7+C1861*PAINEL_PESOS!$B$8+D1861*PAINEL_PESOS!$B$9+E1861*PAINEL_PESOS!$B$10)*F1861)</f>
        <v/>
      </c>
      <c r="I1861" s="71">
        <f>IF(H1861="","",H1861-G1861)</f>
        <v/>
      </c>
      <c r="J1861" s="71">
        <f>IF(I1861="","",ABS(I1861))</f>
        <v/>
      </c>
      <c r="K1861" t="n">
        <v>0.4312519064861958</v>
      </c>
      <c r="L1861" t="n">
        <v>0.8893522273767137</v>
      </c>
      <c r="M1861" t="n">
        <v>0.4946674056390528</v>
      </c>
      <c r="N1861" t="n">
        <v>0.9994347997315332</v>
      </c>
      <c r="O1861" t="n">
        <v>0.2652228778907608</v>
      </c>
      <c r="P1861" t="n">
        <v>0.9999982932182058</v>
      </c>
      <c r="Q1861" t="n">
        <v>0.9996796905341055</v>
      </c>
      <c r="R1861" t="n">
        <v>0.7894704081466936</v>
      </c>
      <c r="S1861" t="n">
        <v>0.6135190205397791</v>
      </c>
      <c r="T1861" t="n">
        <v>0.5791472906969306</v>
      </c>
      <c r="U1861" t="n">
        <v>0.7589591824031359</v>
      </c>
    </row>
    <row r="1862">
      <c r="A1862" t="inlineStr">
        <is>
          <t>1350785</t>
        </is>
      </c>
      <c r="B1862" s="70">
        <f>SUMPRODUCT(K1862:N1862,PAINEL_PESOS!$C$16:$C$19)</f>
        <v/>
      </c>
      <c r="C1862" s="70">
        <f>SUMPRODUCT(O1862:Q1862,PAINEL_PESOS!$C$21:$C$23)</f>
        <v/>
      </c>
      <c r="D1862" s="70">
        <f>SUMPRODUCT(R1862:S1862,PAINEL_PESOS!$C$25:$C$26)</f>
        <v/>
      </c>
      <c r="E1862" s="70">
        <f>SUMPRODUCT(T1862:U1862,PAINEL_PESOS!$C$28:$C$29)</f>
        <v/>
      </c>
      <c r="F1862" s="70" t="n">
        <v>0.9539731443813543</v>
      </c>
      <c r="G1862" s="70" t="n">
        <v>0.5515003592566016</v>
      </c>
      <c r="H1862" s="71">
        <f>IF(NOT(AND(PAINEL_PESOS!$D$12="OK - 100%",PAINEL_PESOS!$F$20="OK - 100%",PAINEL_PESOS!$F$24="OK - 100%",PAINEL_PESOS!$F$27="OK - 100%",PAINEL_PESOS!$F$30="OK - 100%")),"", (B1862*PAINEL_PESOS!$B$7+C1862*PAINEL_PESOS!$B$8+D1862*PAINEL_PESOS!$B$9+E1862*PAINEL_PESOS!$B$10)*F1862)</f>
        <v/>
      </c>
      <c r="I1862" s="71">
        <f>IF(H1862="","",H1862-G1862)</f>
        <v/>
      </c>
      <c r="J1862" s="71">
        <f>IF(I1862="","",ABS(I1862))</f>
        <v/>
      </c>
      <c r="K1862" t="n">
        <v>0.5345720145116781</v>
      </c>
      <c r="L1862" t="n">
        <v>0.495609224428176</v>
      </c>
      <c r="M1862" t="n">
        <v>0.6655208775180961</v>
      </c>
      <c r="N1862" t="n">
        <v>0.7934872984604542</v>
      </c>
      <c r="O1862" t="n">
        <v>0.3041894702132515</v>
      </c>
      <c r="P1862" t="n">
        <v>0.9677246749090711</v>
      </c>
      <c r="Q1862" t="n">
        <v>0.8791410496138645</v>
      </c>
      <c r="R1862" t="n">
        <v>0.737005784598894</v>
      </c>
      <c r="S1862" t="n">
        <v>0.3648904100333604</v>
      </c>
      <c r="T1862" t="n">
        <v>0.4482332327463679</v>
      </c>
      <c r="U1862" t="n">
        <v>0.3961102194352445</v>
      </c>
    </row>
    <row r="1863">
      <c r="A1863" t="inlineStr">
        <is>
          <t>1350786</t>
        </is>
      </c>
      <c r="B1863" s="70">
        <f>SUMPRODUCT(K1863:N1863,PAINEL_PESOS!$C$16:$C$19)</f>
        <v/>
      </c>
      <c r="C1863" s="70">
        <f>SUMPRODUCT(O1863:Q1863,PAINEL_PESOS!$C$21:$C$23)</f>
        <v/>
      </c>
      <c r="D1863" s="70">
        <f>SUMPRODUCT(R1863:S1863,PAINEL_PESOS!$C$25:$C$26)</f>
        <v/>
      </c>
      <c r="E1863" s="70">
        <f>SUMPRODUCT(T1863:U1863,PAINEL_PESOS!$C$28:$C$29)</f>
        <v/>
      </c>
      <c r="F1863" s="70" t="n">
        <v>0.879958012166512</v>
      </c>
      <c r="G1863" s="70" t="n">
        <v>0.5034366660315783</v>
      </c>
      <c r="H1863" s="71">
        <f>IF(NOT(AND(PAINEL_PESOS!$D$12="OK - 100%",PAINEL_PESOS!$F$20="OK - 100%",PAINEL_PESOS!$F$24="OK - 100%",PAINEL_PESOS!$F$27="OK - 100%",PAINEL_PESOS!$F$30="OK - 100%")),"", (B1863*PAINEL_PESOS!$B$7+C1863*PAINEL_PESOS!$B$8+D1863*PAINEL_PESOS!$B$9+E1863*PAINEL_PESOS!$B$10)*F1863)</f>
        <v/>
      </c>
      <c r="I1863" s="71">
        <f>IF(H1863="","",H1863-G1863)</f>
        <v/>
      </c>
      <c r="J1863" s="71">
        <f>IF(I1863="","",ABS(I1863))</f>
        <v/>
      </c>
      <c r="K1863" t="n">
        <v>0.430302534912078</v>
      </c>
      <c r="L1863" t="n">
        <v>0.7239712585387329</v>
      </c>
      <c r="M1863" t="n">
        <v>0.6097342996128993</v>
      </c>
      <c r="N1863" t="n">
        <v>0.6501420689897539</v>
      </c>
      <c r="O1863" t="n">
        <v>0.3328326038284046</v>
      </c>
      <c r="P1863" t="n">
        <v>0.8564383998008407</v>
      </c>
      <c r="Q1863" t="n">
        <v>0.535375869484487</v>
      </c>
      <c r="R1863" t="n">
        <v>0.7914257418101727</v>
      </c>
      <c r="S1863" t="n">
        <v>0.5459677607105575</v>
      </c>
      <c r="T1863" t="n">
        <v>0.491379617419683</v>
      </c>
      <c r="U1863" t="n">
        <v>0.3913025612888434</v>
      </c>
    </row>
    <row r="1864">
      <c r="A1864" t="inlineStr">
        <is>
          <t>1350787</t>
        </is>
      </c>
      <c r="B1864" s="70">
        <f>SUMPRODUCT(K1864:N1864,PAINEL_PESOS!$C$16:$C$19)</f>
        <v/>
      </c>
      <c r="C1864" s="70">
        <f>SUMPRODUCT(O1864:Q1864,PAINEL_PESOS!$C$21:$C$23)</f>
        <v/>
      </c>
      <c r="D1864" s="70">
        <f>SUMPRODUCT(R1864:S1864,PAINEL_PESOS!$C$25:$C$26)</f>
        <v/>
      </c>
      <c r="E1864" s="70">
        <f>SUMPRODUCT(T1864:U1864,PAINEL_PESOS!$C$28:$C$29)</f>
        <v/>
      </c>
      <c r="F1864" s="70" t="n">
        <v>0.9183920590646378</v>
      </c>
      <c r="G1864" s="70" t="n">
        <v>0.510017315306475</v>
      </c>
      <c r="H1864" s="71">
        <f>IF(NOT(AND(PAINEL_PESOS!$D$12="OK - 100%",PAINEL_PESOS!$F$20="OK - 100%",PAINEL_PESOS!$F$24="OK - 100%",PAINEL_PESOS!$F$27="OK - 100%",PAINEL_PESOS!$F$30="OK - 100%")),"", (B1864*PAINEL_PESOS!$B$7+C1864*PAINEL_PESOS!$B$8+D1864*PAINEL_PESOS!$B$9+E1864*PAINEL_PESOS!$B$10)*F1864)</f>
        <v/>
      </c>
      <c r="I1864" s="71">
        <f>IF(H1864="","",H1864-G1864)</f>
        <v/>
      </c>
      <c r="J1864" s="71">
        <f>IF(I1864="","",ABS(I1864))</f>
        <v/>
      </c>
      <c r="K1864" t="n">
        <v>0.3934632642912363</v>
      </c>
      <c r="L1864" t="n">
        <v>0.7739360223448714</v>
      </c>
      <c r="M1864" t="n">
        <v>0.6626630195548686</v>
      </c>
      <c r="N1864" t="n">
        <v>0.7091579599890149</v>
      </c>
      <c r="O1864" t="n">
        <v>0.2656376258340907</v>
      </c>
      <c r="P1864" t="n">
        <v>0.9583342992330486</v>
      </c>
      <c r="Q1864" t="n">
        <v>0.7211868563822864</v>
      </c>
      <c r="R1864" t="n">
        <v>0.5318842050451138</v>
      </c>
      <c r="S1864" t="n">
        <v>0.4927790907292021</v>
      </c>
      <c r="T1864" t="n">
        <v>0.525775708540275</v>
      </c>
      <c r="U1864" t="n">
        <v>0.3258762963646389</v>
      </c>
    </row>
    <row r="1865">
      <c r="A1865" t="inlineStr">
        <is>
          <t>1350788</t>
        </is>
      </c>
      <c r="B1865" s="70">
        <f>SUMPRODUCT(K1865:N1865,PAINEL_PESOS!$C$16:$C$19)</f>
        <v/>
      </c>
      <c r="C1865" s="70">
        <f>SUMPRODUCT(O1865:Q1865,PAINEL_PESOS!$C$21:$C$23)</f>
        <v/>
      </c>
      <c r="D1865" s="70">
        <f>SUMPRODUCT(R1865:S1865,PAINEL_PESOS!$C$25:$C$26)</f>
        <v/>
      </c>
      <c r="E1865" s="70">
        <f>SUMPRODUCT(T1865:U1865,PAINEL_PESOS!$C$28:$C$29)</f>
        <v/>
      </c>
      <c r="F1865" s="70" t="n">
        <v>0.7929185574416252</v>
      </c>
      <c r="G1865" s="70" t="n">
        <v>0.3585469077705236</v>
      </c>
      <c r="H1865" s="71">
        <f>IF(NOT(AND(PAINEL_PESOS!$D$12="OK - 100%",PAINEL_PESOS!$F$20="OK - 100%",PAINEL_PESOS!$F$24="OK - 100%",PAINEL_PESOS!$F$27="OK - 100%",PAINEL_PESOS!$F$30="OK - 100%")),"", (B1865*PAINEL_PESOS!$B$7+C1865*PAINEL_PESOS!$B$8+D1865*PAINEL_PESOS!$B$9+E1865*PAINEL_PESOS!$B$10)*F1865)</f>
        <v/>
      </c>
      <c r="I1865" s="71">
        <f>IF(H1865="","",H1865-G1865)</f>
        <v/>
      </c>
      <c r="J1865" s="71">
        <f>IF(I1865="","",ABS(I1865))</f>
        <v/>
      </c>
      <c r="K1865" t="n">
        <v>0.3115250881393019</v>
      </c>
      <c r="L1865" t="n">
        <v>0.8202170867875306</v>
      </c>
      <c r="M1865" t="n">
        <v>0.5978637493712453</v>
      </c>
      <c r="N1865" t="n">
        <v>0.241221959587495</v>
      </c>
      <c r="O1865" t="n">
        <v>0.3400542170465148</v>
      </c>
      <c r="P1865" t="n">
        <v>0.3199385346873872</v>
      </c>
      <c r="Q1865" t="n">
        <v>0.1824232492229428</v>
      </c>
      <c r="R1865" t="n">
        <v>0.7910572017402562</v>
      </c>
      <c r="S1865" t="n">
        <v>0.4784343417181504</v>
      </c>
      <c r="T1865" t="n">
        <v>0.4767667166984286</v>
      </c>
      <c r="U1865" t="n">
        <v>0.3242075213101973</v>
      </c>
    </row>
    <row r="1866">
      <c r="A1866" t="inlineStr">
        <is>
          <t>1350371</t>
        </is>
      </c>
      <c r="B1866" s="70">
        <f>SUMPRODUCT(K1866:N1866,PAINEL_PESOS!$C$16:$C$19)</f>
        <v/>
      </c>
      <c r="C1866" s="70">
        <f>SUMPRODUCT(O1866:Q1866,PAINEL_PESOS!$C$21:$C$23)</f>
        <v/>
      </c>
      <c r="D1866" s="70">
        <f>SUMPRODUCT(R1866:S1866,PAINEL_PESOS!$C$25:$C$26)</f>
        <v/>
      </c>
      <c r="E1866" s="70">
        <f>SUMPRODUCT(T1866:U1866,PAINEL_PESOS!$C$28:$C$29)</f>
        <v/>
      </c>
      <c r="F1866" s="70" t="n">
        <v>0.9937898787063659</v>
      </c>
      <c r="G1866" s="70" t="n">
        <v>0.7565389726827658</v>
      </c>
      <c r="H1866" s="71">
        <f>IF(NOT(AND(PAINEL_PESOS!$D$12="OK - 100%",PAINEL_PESOS!$F$20="OK - 100%",PAINEL_PESOS!$F$24="OK - 100%",PAINEL_PESOS!$F$27="OK - 100%",PAINEL_PESOS!$F$30="OK - 100%")),"", (B1866*PAINEL_PESOS!$B$7+C1866*PAINEL_PESOS!$B$8+D1866*PAINEL_PESOS!$B$9+E1866*PAINEL_PESOS!$B$10)*F1866)</f>
        <v/>
      </c>
      <c r="I1866" s="71">
        <f>IF(H1866="","",H1866-G1866)</f>
        <v/>
      </c>
      <c r="J1866" s="71">
        <f>IF(I1866="","",ABS(I1866))</f>
        <v/>
      </c>
      <c r="K1866" t="n">
        <v>0.9997891886682361</v>
      </c>
      <c r="L1866" t="n">
        <v>0.8897100466833215</v>
      </c>
      <c r="M1866" t="n">
        <v>0.8649620442259763</v>
      </c>
      <c r="N1866" t="n">
        <v>0.9993211737198221</v>
      </c>
      <c r="O1866" t="n">
        <v>0.4306565905164033</v>
      </c>
      <c r="P1866" t="n">
        <v>0.9998157870983807</v>
      </c>
      <c r="Q1866" t="n">
        <v>0.9704150971728258</v>
      </c>
      <c r="R1866" t="n">
        <v>0.4648577654505937</v>
      </c>
      <c r="S1866" t="n">
        <v>0.8399724394069568</v>
      </c>
      <c r="T1866" t="n">
        <v>0.481725254658727</v>
      </c>
      <c r="U1866" t="n">
        <v>0.8260939053519766</v>
      </c>
    </row>
    <row r="1867">
      <c r="A1867" t="inlineStr">
        <is>
          <t>1350372</t>
        </is>
      </c>
      <c r="B1867" s="70">
        <f>SUMPRODUCT(K1867:N1867,PAINEL_PESOS!$C$16:$C$19)</f>
        <v/>
      </c>
      <c r="C1867" s="70">
        <f>SUMPRODUCT(O1867:Q1867,PAINEL_PESOS!$C$21:$C$23)</f>
        <v/>
      </c>
      <c r="D1867" s="70">
        <f>SUMPRODUCT(R1867:S1867,PAINEL_PESOS!$C$25:$C$26)</f>
        <v/>
      </c>
      <c r="E1867" s="70">
        <f>SUMPRODUCT(T1867:U1867,PAINEL_PESOS!$C$28:$C$29)</f>
        <v/>
      </c>
      <c r="F1867" s="70" t="n">
        <v>0.9912526663418284</v>
      </c>
      <c r="G1867" s="70" t="n">
        <v>0.7076262940280904</v>
      </c>
      <c r="H1867" s="71">
        <f>IF(NOT(AND(PAINEL_PESOS!$D$12="OK - 100%",PAINEL_PESOS!$F$20="OK - 100%",PAINEL_PESOS!$F$24="OK - 100%",PAINEL_PESOS!$F$27="OK - 100%",PAINEL_PESOS!$F$30="OK - 100%")),"", (B1867*PAINEL_PESOS!$B$7+C1867*PAINEL_PESOS!$B$8+D1867*PAINEL_PESOS!$B$9+E1867*PAINEL_PESOS!$B$10)*F1867)</f>
        <v/>
      </c>
      <c r="I1867" s="71">
        <f>IF(H1867="","",H1867-G1867)</f>
        <v/>
      </c>
      <c r="J1867" s="71">
        <f>IF(I1867="","",ABS(I1867))</f>
        <v/>
      </c>
      <c r="K1867" t="n">
        <v>1</v>
      </c>
      <c r="L1867" t="n">
        <v>0.2359234545835903</v>
      </c>
      <c r="M1867" t="n">
        <v>0.8580712218407806</v>
      </c>
      <c r="N1867" t="n">
        <v>0.9978917480476488</v>
      </c>
      <c r="O1867" t="n">
        <v>0.6024412809963484</v>
      </c>
      <c r="P1867" t="n">
        <v>0.9987794114558031</v>
      </c>
      <c r="Q1867" t="n">
        <v>0.9591065788260363</v>
      </c>
      <c r="R1867" t="n">
        <v>0.2848344137869585</v>
      </c>
      <c r="S1867" t="n">
        <v>0.8399828112715527</v>
      </c>
      <c r="T1867" t="n">
        <v>0.5072268878543712</v>
      </c>
      <c r="U1867" t="n">
        <v>0.8260939053519766</v>
      </c>
    </row>
    <row r="1868">
      <c r="A1868" t="inlineStr">
        <is>
          <t>1350373</t>
        </is>
      </c>
      <c r="B1868" s="70">
        <f>SUMPRODUCT(K1868:N1868,PAINEL_PESOS!$C$16:$C$19)</f>
        <v/>
      </c>
      <c r="C1868" s="70">
        <f>SUMPRODUCT(O1868:Q1868,PAINEL_PESOS!$C$21:$C$23)</f>
        <v/>
      </c>
      <c r="D1868" s="70">
        <f>SUMPRODUCT(R1868:S1868,PAINEL_PESOS!$C$25:$C$26)</f>
        <v/>
      </c>
      <c r="E1868" s="70">
        <f>SUMPRODUCT(T1868:U1868,PAINEL_PESOS!$C$28:$C$29)</f>
        <v/>
      </c>
      <c r="F1868" s="70" t="n">
        <v>0.9935254634643237</v>
      </c>
      <c r="G1868" s="70" t="n">
        <v>0.6686634657323843</v>
      </c>
      <c r="H1868" s="71">
        <f>IF(NOT(AND(PAINEL_PESOS!$D$12="OK - 100%",PAINEL_PESOS!$F$20="OK - 100%",PAINEL_PESOS!$F$24="OK - 100%",PAINEL_PESOS!$F$27="OK - 100%",PAINEL_PESOS!$F$30="OK - 100%")),"", (B1868*PAINEL_PESOS!$B$7+C1868*PAINEL_PESOS!$B$8+D1868*PAINEL_PESOS!$B$9+E1868*PAINEL_PESOS!$B$10)*F1868)</f>
        <v/>
      </c>
      <c r="I1868" s="71">
        <f>IF(H1868="","",H1868-G1868)</f>
        <v/>
      </c>
      <c r="J1868" s="71">
        <f>IF(I1868="","",ABS(I1868))</f>
        <v/>
      </c>
      <c r="K1868" t="n">
        <v>0.7973185200049715</v>
      </c>
      <c r="L1868" t="n">
        <v>0.06449219769934433</v>
      </c>
      <c r="M1868" t="n">
        <v>0.8534241888809175</v>
      </c>
      <c r="N1868" t="n">
        <v>0.9981045660729819</v>
      </c>
      <c r="O1868" t="n">
        <v>0.5841867618720176</v>
      </c>
      <c r="P1868" t="n">
        <v>0.9990483675498557</v>
      </c>
      <c r="Q1868" t="n">
        <v>0.969936316839887</v>
      </c>
      <c r="R1868" t="n">
        <v>0.1785975203618757</v>
      </c>
      <c r="S1868" t="n">
        <v>0.8541866019062022</v>
      </c>
      <c r="T1868" t="n">
        <v>0.4834545956564936</v>
      </c>
      <c r="U1868" t="n">
        <v>0.8091449646919423</v>
      </c>
    </row>
    <row r="1869">
      <c r="A1869" t="inlineStr">
        <is>
          <t>1350377</t>
        </is>
      </c>
      <c r="B1869" s="70">
        <f>SUMPRODUCT(K1869:N1869,PAINEL_PESOS!$C$16:$C$19)</f>
        <v/>
      </c>
      <c r="C1869" s="70">
        <f>SUMPRODUCT(O1869:Q1869,PAINEL_PESOS!$C$21:$C$23)</f>
        <v/>
      </c>
      <c r="D1869" s="70">
        <f>SUMPRODUCT(R1869:S1869,PAINEL_PESOS!$C$25:$C$26)</f>
        <v/>
      </c>
      <c r="E1869" s="70">
        <f>SUMPRODUCT(T1869:U1869,PAINEL_PESOS!$C$28:$C$29)</f>
        <v/>
      </c>
      <c r="F1869" s="70" t="n">
        <v>0.9902091274036755</v>
      </c>
      <c r="G1869" s="70" t="n">
        <v>0.6689033798724896</v>
      </c>
      <c r="H1869" s="71">
        <f>IF(NOT(AND(PAINEL_PESOS!$D$12="OK - 100%",PAINEL_PESOS!$F$20="OK - 100%",PAINEL_PESOS!$F$24="OK - 100%",PAINEL_PESOS!$F$27="OK - 100%",PAINEL_PESOS!$F$30="OK - 100%")),"", (B1869*PAINEL_PESOS!$B$7+C1869*PAINEL_PESOS!$B$8+D1869*PAINEL_PESOS!$B$9+E1869*PAINEL_PESOS!$B$10)*F1869)</f>
        <v/>
      </c>
      <c r="I1869" s="71">
        <f>IF(H1869="","",H1869-G1869)</f>
        <v/>
      </c>
      <c r="J1869" s="71">
        <f>IF(I1869="","",ABS(I1869))</f>
        <v/>
      </c>
      <c r="K1869" t="n">
        <v>1</v>
      </c>
      <c r="L1869" t="n">
        <v>0</v>
      </c>
      <c r="M1869" t="n">
        <v>0.8555983514447781</v>
      </c>
      <c r="N1869" t="n">
        <v>0.9973313605738955</v>
      </c>
      <c r="O1869" t="n">
        <v>0.6326995577360892</v>
      </c>
      <c r="P1869" t="n">
        <v>0.9983768304618553</v>
      </c>
      <c r="Q1869" t="n">
        <v>0.9544269631238566</v>
      </c>
      <c r="R1869" t="n">
        <v>0.0900214544329406</v>
      </c>
      <c r="S1869" t="n">
        <v>0.8399758676559642</v>
      </c>
      <c r="T1869" t="n">
        <v>0.4934364972927733</v>
      </c>
      <c r="U1869" t="n">
        <v>0.8305706919851301</v>
      </c>
    </row>
    <row r="1870">
      <c r="A1870" t="inlineStr">
        <is>
          <t>1350490</t>
        </is>
      </c>
      <c r="B1870" s="70">
        <f>SUMPRODUCT(K1870:N1870,PAINEL_PESOS!$C$16:$C$19)</f>
        <v/>
      </c>
      <c r="C1870" s="70">
        <f>SUMPRODUCT(O1870:Q1870,PAINEL_PESOS!$C$21:$C$23)</f>
        <v/>
      </c>
      <c r="D1870" s="70">
        <f>SUMPRODUCT(R1870:S1870,PAINEL_PESOS!$C$25:$C$26)</f>
        <v/>
      </c>
      <c r="E1870" s="70">
        <f>SUMPRODUCT(T1870:U1870,PAINEL_PESOS!$C$28:$C$29)</f>
        <v/>
      </c>
      <c r="F1870" s="70" t="n">
        <v>0.9986442264792961</v>
      </c>
      <c r="G1870" s="70" t="n"/>
      <c r="H1870" s="71">
        <f>IF(NOT(AND(PAINEL_PESOS!$D$12="OK - 100%",PAINEL_PESOS!$F$20="OK - 100%",PAINEL_PESOS!$F$24="OK - 100%",PAINEL_PESOS!$F$27="OK - 100%",PAINEL_PESOS!$F$30="OK - 100%")),"", (B1870*PAINEL_PESOS!$B$7+C1870*PAINEL_PESOS!$B$8+D1870*PAINEL_PESOS!$B$9+E1870*PAINEL_PESOS!$B$10)*F1870)</f>
        <v/>
      </c>
      <c r="I1870" s="71">
        <f>IF(H1870="","",H1870-G1870)</f>
        <v/>
      </c>
      <c r="J1870" s="71">
        <f>IF(I1870="","",ABS(I1870))</f>
        <v/>
      </c>
      <c r="K1870" t="n">
        <v>0.2</v>
      </c>
      <c r="L1870" t="n">
        <v>0.9999999999999998</v>
      </c>
      <c r="M1870" t="n">
        <v>0.4702299364587961</v>
      </c>
      <c r="N1870" t="n">
        <v>0.9945095797902027</v>
      </c>
      <c r="O1870" t="n">
        <v>0.339476185837021</v>
      </c>
      <c r="P1870" t="n">
        <v>0.9999876589912904</v>
      </c>
      <c r="Q1870" t="n">
        <v>0.9965661340412437</v>
      </c>
      <c r="R1870" t="n">
        <v>0.9741490273714054</v>
      </c>
      <c r="S1870" t="n">
        <v>0.5312140262815408</v>
      </c>
      <c r="U1870" t="n">
        <v>0.8260939053519766</v>
      </c>
    </row>
    <row r="1871">
      <c r="A1871" t="inlineStr">
        <is>
          <t>1350789</t>
        </is>
      </c>
      <c r="B1871" s="70">
        <f>SUMPRODUCT(K1871:N1871,PAINEL_PESOS!$C$16:$C$19)</f>
        <v/>
      </c>
      <c r="C1871" s="70">
        <f>SUMPRODUCT(O1871:Q1871,PAINEL_PESOS!$C$21:$C$23)</f>
        <v/>
      </c>
      <c r="D1871" s="70">
        <f>SUMPRODUCT(R1871:S1871,PAINEL_PESOS!$C$25:$C$26)</f>
        <v/>
      </c>
      <c r="E1871" s="70">
        <f>SUMPRODUCT(T1871:U1871,PAINEL_PESOS!$C$28:$C$29)</f>
        <v/>
      </c>
      <c r="F1871" s="70" t="n">
        <v>0.8242065100604848</v>
      </c>
      <c r="G1871" s="70" t="n">
        <v>0.363224390778211</v>
      </c>
      <c r="H1871" s="71">
        <f>IF(NOT(AND(PAINEL_PESOS!$D$12="OK - 100%",PAINEL_PESOS!$F$20="OK - 100%",PAINEL_PESOS!$F$24="OK - 100%",PAINEL_PESOS!$F$27="OK - 100%",PAINEL_PESOS!$F$30="OK - 100%")),"", (B1871*PAINEL_PESOS!$B$7+C1871*PAINEL_PESOS!$B$8+D1871*PAINEL_PESOS!$B$9+E1871*PAINEL_PESOS!$B$10)*F1871)</f>
        <v/>
      </c>
      <c r="I1871" s="71">
        <f>IF(H1871="","",H1871-G1871)</f>
        <v/>
      </c>
      <c r="J1871" s="71">
        <f>IF(I1871="","",ABS(I1871))</f>
        <v/>
      </c>
      <c r="K1871" t="n">
        <v>0.3799193882896449</v>
      </c>
      <c r="L1871" t="n">
        <v>0.7407092151772093</v>
      </c>
      <c r="M1871" t="n">
        <v>0.653993376786328</v>
      </c>
      <c r="N1871" t="n">
        <v>0.4688055911780263</v>
      </c>
      <c r="O1871" t="n">
        <v>0.4266086170902381</v>
      </c>
      <c r="P1871" t="n">
        <v>0.3710447872126793</v>
      </c>
      <c r="Q1871" t="n">
        <v>0.3049642606414834</v>
      </c>
      <c r="R1871" t="n">
        <v>0.5829514388883079</v>
      </c>
      <c r="S1871" t="n">
        <v>0.2717559187420331</v>
      </c>
      <c r="T1871" t="n">
        <v>0.4842040270762937</v>
      </c>
      <c r="U1871" t="n">
        <v>0.3298632081359391</v>
      </c>
    </row>
    <row r="1872">
      <c r="A1872" t="inlineStr">
        <is>
          <t>1350790</t>
        </is>
      </c>
      <c r="B1872" s="70">
        <f>SUMPRODUCT(K1872:N1872,PAINEL_PESOS!$C$16:$C$19)</f>
        <v/>
      </c>
      <c r="C1872" s="70">
        <f>SUMPRODUCT(O1872:Q1872,PAINEL_PESOS!$C$21:$C$23)</f>
        <v/>
      </c>
      <c r="D1872" s="70">
        <f>SUMPRODUCT(R1872:S1872,PAINEL_PESOS!$C$25:$C$26)</f>
        <v/>
      </c>
      <c r="E1872" s="70">
        <f>SUMPRODUCT(T1872:U1872,PAINEL_PESOS!$C$28:$C$29)</f>
        <v/>
      </c>
      <c r="F1872" s="70" t="n">
        <v>0.8790501499240895</v>
      </c>
      <c r="G1872" s="70" t="n">
        <v>0.4640011383165152</v>
      </c>
      <c r="H1872" s="71">
        <f>IF(NOT(AND(PAINEL_PESOS!$D$12="OK - 100%",PAINEL_PESOS!$F$20="OK - 100%",PAINEL_PESOS!$F$24="OK - 100%",PAINEL_PESOS!$F$27="OK - 100%",PAINEL_PESOS!$F$30="OK - 100%")),"", (B1872*PAINEL_PESOS!$B$7+C1872*PAINEL_PESOS!$B$8+D1872*PAINEL_PESOS!$B$9+E1872*PAINEL_PESOS!$B$10)*F1872)</f>
        <v/>
      </c>
      <c r="I1872" s="71">
        <f>IF(H1872="","",H1872-G1872)</f>
        <v/>
      </c>
      <c r="J1872" s="71">
        <f>IF(I1872="","",ABS(I1872))</f>
        <v/>
      </c>
      <c r="K1872" t="n">
        <v>0.4286532181993523</v>
      </c>
      <c r="L1872" t="n">
        <v>0.6706546806489068</v>
      </c>
      <c r="M1872" t="n">
        <v>0.6744552987830914</v>
      </c>
      <c r="N1872" t="n">
        <v>0.6858722256329236</v>
      </c>
      <c r="O1872" t="n">
        <v>0.3296864893886196</v>
      </c>
      <c r="P1872" t="n">
        <v>0.258975597703376</v>
      </c>
      <c r="Q1872" t="n">
        <v>0.6246586258602156</v>
      </c>
      <c r="R1872" t="n">
        <v>0.8419997578737334</v>
      </c>
      <c r="S1872" t="n">
        <v>0.499837837633514</v>
      </c>
      <c r="T1872" t="n">
        <v>0.4954094166135365</v>
      </c>
      <c r="U1872" t="n">
        <v>0.3468048987104181</v>
      </c>
    </row>
    <row r="1873">
      <c r="A1873" t="inlineStr">
        <is>
          <t>1350791</t>
        </is>
      </c>
      <c r="B1873" s="70">
        <f>SUMPRODUCT(K1873:N1873,PAINEL_PESOS!$C$16:$C$19)</f>
        <v/>
      </c>
      <c r="C1873" s="70">
        <f>SUMPRODUCT(O1873:Q1873,PAINEL_PESOS!$C$21:$C$23)</f>
        <v/>
      </c>
      <c r="D1873" s="70">
        <f>SUMPRODUCT(R1873:S1873,PAINEL_PESOS!$C$25:$C$26)</f>
        <v/>
      </c>
      <c r="E1873" s="70">
        <f>SUMPRODUCT(T1873:U1873,PAINEL_PESOS!$C$28:$C$29)</f>
        <v/>
      </c>
      <c r="F1873" s="70" t="n">
        <v>0.75</v>
      </c>
      <c r="G1873" s="70" t="n">
        <v>0.3211910096546166</v>
      </c>
      <c r="H1873" s="71">
        <f>IF(NOT(AND(PAINEL_PESOS!$D$12="OK - 100%",PAINEL_PESOS!$F$20="OK - 100%",PAINEL_PESOS!$F$24="OK - 100%",PAINEL_PESOS!$F$27="OK - 100%",PAINEL_PESOS!$F$30="OK - 100%")),"", (B1873*PAINEL_PESOS!$B$7+C1873*PAINEL_PESOS!$B$8+D1873*PAINEL_PESOS!$B$9+E1873*PAINEL_PESOS!$B$10)*F1873)</f>
        <v/>
      </c>
      <c r="I1873" s="71">
        <f>IF(H1873="","",H1873-G1873)</f>
        <v/>
      </c>
      <c r="J1873" s="71">
        <f>IF(I1873="","",ABS(I1873))</f>
        <v/>
      </c>
      <c r="K1873" t="n">
        <v>0.2</v>
      </c>
      <c r="L1873" t="n">
        <v>0.9863400490155572</v>
      </c>
      <c r="M1873" t="n">
        <v>0.4892021422247108</v>
      </c>
      <c r="N1873" t="n">
        <v>0</v>
      </c>
      <c r="O1873" t="n">
        <v>0.6420384818808598</v>
      </c>
      <c r="P1873" t="n">
        <v>0</v>
      </c>
      <c r="Q1873" t="n">
        <v>0.6925716876721146</v>
      </c>
      <c r="R1873" t="n">
        <v>0.6354591606914218</v>
      </c>
      <c r="S1873" t="n">
        <v>0</v>
      </c>
      <c r="T1873" t="n">
        <v>0.6171087178079729</v>
      </c>
      <c r="U1873" t="n">
        <v>0.4459583491610657</v>
      </c>
    </row>
    <row r="1874">
      <c r="A1874" t="inlineStr">
        <is>
          <t>1350792</t>
        </is>
      </c>
      <c r="B1874" s="70">
        <f>SUMPRODUCT(K1874:N1874,PAINEL_PESOS!$C$16:$C$19)</f>
        <v/>
      </c>
      <c r="C1874" s="70">
        <f>SUMPRODUCT(O1874:Q1874,PAINEL_PESOS!$C$21:$C$23)</f>
        <v/>
      </c>
      <c r="D1874" s="70">
        <f>SUMPRODUCT(R1874:S1874,PAINEL_PESOS!$C$25:$C$26)</f>
        <v/>
      </c>
      <c r="E1874" s="70">
        <f>SUMPRODUCT(T1874:U1874,PAINEL_PESOS!$C$28:$C$29)</f>
        <v/>
      </c>
      <c r="F1874" s="70" t="n">
        <v>0.8459657670391081</v>
      </c>
      <c r="G1874" s="70" t="n">
        <v>0.3908041584642067</v>
      </c>
      <c r="H1874" s="71">
        <f>IF(NOT(AND(PAINEL_PESOS!$D$12="OK - 100%",PAINEL_PESOS!$F$20="OK - 100%",PAINEL_PESOS!$F$24="OK - 100%",PAINEL_PESOS!$F$27="OK - 100%",PAINEL_PESOS!$F$30="OK - 100%")),"", (B1874*PAINEL_PESOS!$B$7+C1874*PAINEL_PESOS!$B$8+D1874*PAINEL_PESOS!$B$9+E1874*PAINEL_PESOS!$B$10)*F1874)</f>
        <v/>
      </c>
      <c r="I1874" s="71">
        <f>IF(H1874="","",H1874-G1874)</f>
        <v/>
      </c>
      <c r="J1874" s="71">
        <f>IF(I1874="","",ABS(I1874))</f>
        <v/>
      </c>
      <c r="K1874" t="n">
        <v>0.3081094141761117</v>
      </c>
      <c r="L1874" t="n">
        <v>0.8644600245388103</v>
      </c>
      <c r="M1874" t="n">
        <v>0.6954662732385768</v>
      </c>
      <c r="N1874" t="n">
        <v>0.1622116528722332</v>
      </c>
      <c r="O1874" t="n">
        <v>0.2909688574325622</v>
      </c>
      <c r="P1874" t="n">
        <v>0.5463435445273012</v>
      </c>
      <c r="Q1874" t="n">
        <v>0.5672159357656545</v>
      </c>
      <c r="R1874" t="n">
        <v>0.7764685743669819</v>
      </c>
      <c r="S1874" t="n">
        <v>0</v>
      </c>
      <c r="T1874" t="n">
        <v>0.520314538953053</v>
      </c>
      <c r="U1874" t="n">
        <v>0.4474381213973615</v>
      </c>
    </row>
    <row r="1875">
      <c r="A1875" t="inlineStr">
        <is>
          <t>1350793</t>
        </is>
      </c>
      <c r="B1875" s="70">
        <f>SUMPRODUCT(K1875:N1875,PAINEL_PESOS!$C$16:$C$19)</f>
        <v/>
      </c>
      <c r="C1875" s="70">
        <f>SUMPRODUCT(O1875:Q1875,PAINEL_PESOS!$C$21:$C$23)</f>
        <v/>
      </c>
      <c r="D1875" s="70">
        <f>SUMPRODUCT(R1875:S1875,PAINEL_PESOS!$C$25:$C$26)</f>
        <v/>
      </c>
      <c r="E1875" s="70">
        <f>SUMPRODUCT(T1875:U1875,PAINEL_PESOS!$C$28:$C$29)</f>
        <v/>
      </c>
      <c r="F1875" s="70" t="n">
        <v>0.7637520612596498</v>
      </c>
      <c r="G1875" s="70" t="n">
        <v>0.2927546041632821</v>
      </c>
      <c r="H1875" s="71">
        <f>IF(NOT(AND(PAINEL_PESOS!$D$12="OK - 100%",PAINEL_PESOS!$F$20="OK - 100%",PAINEL_PESOS!$F$24="OK - 100%",PAINEL_PESOS!$F$27="OK - 100%",PAINEL_PESOS!$F$30="OK - 100%")),"", (B1875*PAINEL_PESOS!$B$7+C1875*PAINEL_PESOS!$B$8+D1875*PAINEL_PESOS!$B$9+E1875*PAINEL_PESOS!$B$10)*F1875)</f>
        <v/>
      </c>
      <c r="I1875" s="71">
        <f>IF(H1875="","",H1875-G1875)</f>
        <v/>
      </c>
      <c r="J1875" s="71">
        <f>IF(I1875="","",ABS(I1875))</f>
        <v/>
      </c>
      <c r="K1875" t="n">
        <v>0.3039877237112036</v>
      </c>
      <c r="L1875" t="n">
        <v>0.8692333422064539</v>
      </c>
      <c r="M1875" t="n">
        <v>0.6724943539116426</v>
      </c>
      <c r="N1875" t="n">
        <v>0.228151992781636</v>
      </c>
      <c r="O1875" t="n">
        <v>0.3604446116508551</v>
      </c>
      <c r="P1875" t="n">
        <v>0.4373601089735035</v>
      </c>
      <c r="Q1875" t="n">
        <v>0</v>
      </c>
      <c r="R1875" t="n">
        <v>0.6368910722355989</v>
      </c>
      <c r="S1875" t="n">
        <v>0</v>
      </c>
      <c r="T1875" t="n">
        <v>0.5085345747770746</v>
      </c>
      <c r="U1875" t="n">
        <v>0.3522592289747871</v>
      </c>
    </row>
    <row r="1876">
      <c r="A1876" t="inlineStr">
        <is>
          <t>1350794</t>
        </is>
      </c>
      <c r="B1876" s="70">
        <f>SUMPRODUCT(K1876:N1876,PAINEL_PESOS!$C$16:$C$19)</f>
        <v/>
      </c>
      <c r="C1876" s="70">
        <f>SUMPRODUCT(O1876:Q1876,PAINEL_PESOS!$C$21:$C$23)</f>
        <v/>
      </c>
      <c r="D1876" s="70">
        <f>SUMPRODUCT(R1876:S1876,PAINEL_PESOS!$C$25:$C$26)</f>
        <v/>
      </c>
      <c r="E1876" s="70">
        <f>SUMPRODUCT(T1876:U1876,PAINEL_PESOS!$C$28:$C$29)</f>
        <v/>
      </c>
      <c r="F1876" s="70" t="n">
        <v>0.75</v>
      </c>
      <c r="G1876" s="70" t="n">
        <v>0.2634731070869866</v>
      </c>
      <c r="H1876" s="71">
        <f>IF(NOT(AND(PAINEL_PESOS!$D$12="OK - 100%",PAINEL_PESOS!$F$20="OK - 100%",PAINEL_PESOS!$F$24="OK - 100%",PAINEL_PESOS!$F$27="OK - 100%",PAINEL_PESOS!$F$30="OK - 100%")),"", (B1876*PAINEL_PESOS!$B$7+C1876*PAINEL_PESOS!$B$8+D1876*PAINEL_PESOS!$B$9+E1876*PAINEL_PESOS!$B$10)*F1876)</f>
        <v/>
      </c>
      <c r="I1876" s="71">
        <f>IF(H1876="","",H1876-G1876)</f>
        <v/>
      </c>
      <c r="J1876" s="71">
        <f>IF(I1876="","",ABS(I1876))</f>
        <v/>
      </c>
      <c r="K1876" t="n">
        <v>0.394228958193079</v>
      </c>
      <c r="L1876" t="n">
        <v>0.7783298282756348</v>
      </c>
      <c r="M1876" t="n">
        <v>0.567928296795537</v>
      </c>
      <c r="N1876" t="n">
        <v>0</v>
      </c>
      <c r="O1876" t="n">
        <v>0.3863632495400313</v>
      </c>
      <c r="P1876" t="n">
        <v>0</v>
      </c>
      <c r="Q1876" t="n">
        <v>0</v>
      </c>
      <c r="R1876" t="n">
        <v>0.5029505909988248</v>
      </c>
      <c r="S1876" t="n">
        <v>0.419476108916486</v>
      </c>
      <c r="T1876" t="n">
        <v>0.4485270248788925</v>
      </c>
      <c r="U1876" t="n">
        <v>0.3116070428081744</v>
      </c>
    </row>
    <row r="1877">
      <c r="A1877" t="inlineStr">
        <is>
          <t>1350795</t>
        </is>
      </c>
      <c r="B1877" s="70">
        <f>SUMPRODUCT(K1877:N1877,PAINEL_PESOS!$C$16:$C$19)</f>
        <v/>
      </c>
      <c r="C1877" s="70">
        <f>SUMPRODUCT(O1877:Q1877,PAINEL_PESOS!$C$21:$C$23)</f>
        <v/>
      </c>
      <c r="D1877" s="70">
        <f>SUMPRODUCT(R1877:S1877,PAINEL_PESOS!$C$25:$C$26)</f>
        <v/>
      </c>
      <c r="E1877" s="70">
        <f>SUMPRODUCT(T1877:U1877,PAINEL_PESOS!$C$28:$C$29)</f>
        <v/>
      </c>
      <c r="F1877" s="70" t="n">
        <v>0.8746335067290063</v>
      </c>
      <c r="G1877" s="70" t="n">
        <v>0.3769234777297082</v>
      </c>
      <c r="H1877" s="71">
        <f>IF(NOT(AND(PAINEL_PESOS!$D$12="OK - 100%",PAINEL_PESOS!$F$20="OK - 100%",PAINEL_PESOS!$F$24="OK - 100%",PAINEL_PESOS!$F$27="OK - 100%",PAINEL_PESOS!$F$30="OK - 100%")),"", (B1877*PAINEL_PESOS!$B$7+C1877*PAINEL_PESOS!$B$8+D1877*PAINEL_PESOS!$B$9+E1877*PAINEL_PESOS!$B$10)*F1877)</f>
        <v/>
      </c>
      <c r="I1877" s="71">
        <f>IF(H1877="","",H1877-G1877)</f>
        <v/>
      </c>
      <c r="J1877" s="71">
        <f>IF(I1877="","",ABS(I1877))</f>
        <v/>
      </c>
      <c r="K1877" t="n">
        <v>0.4995048444465081</v>
      </c>
      <c r="L1877" t="n">
        <v>0.4214577885136879</v>
      </c>
      <c r="M1877" t="n">
        <v>0.6774966666184922</v>
      </c>
      <c r="N1877" t="n">
        <v>0.4820908995412665</v>
      </c>
      <c r="O1877" t="n">
        <v>0.3420059516693106</v>
      </c>
      <c r="P1877" t="n">
        <v>0.4397664948000535</v>
      </c>
      <c r="Q1877" t="n">
        <v>0.616399830298345</v>
      </c>
      <c r="R1877" t="n">
        <v>0.6949699513267534</v>
      </c>
      <c r="S1877" t="n">
        <v>0</v>
      </c>
      <c r="T1877" t="n">
        <v>0.4000859682010305</v>
      </c>
      <c r="U1877" t="n">
        <v>0.3801556664216857</v>
      </c>
    </row>
    <row r="1878">
      <c r="A1878" t="inlineStr">
        <is>
          <t>1350796</t>
        </is>
      </c>
      <c r="B1878" s="70">
        <f>SUMPRODUCT(K1878:N1878,PAINEL_PESOS!$C$16:$C$19)</f>
        <v/>
      </c>
      <c r="C1878" s="70">
        <f>SUMPRODUCT(O1878:Q1878,PAINEL_PESOS!$C$21:$C$23)</f>
        <v/>
      </c>
      <c r="D1878" s="70">
        <f>SUMPRODUCT(R1878:S1878,PAINEL_PESOS!$C$25:$C$26)</f>
        <v/>
      </c>
      <c r="E1878" s="70">
        <f>SUMPRODUCT(T1878:U1878,PAINEL_PESOS!$C$28:$C$29)</f>
        <v/>
      </c>
      <c r="F1878" s="70" t="n">
        <v>0.75</v>
      </c>
      <c r="G1878" s="70" t="n">
        <v>0.2621446807089253</v>
      </c>
      <c r="H1878" s="71">
        <f>IF(NOT(AND(PAINEL_PESOS!$D$12="OK - 100%",PAINEL_PESOS!$F$20="OK - 100%",PAINEL_PESOS!$F$24="OK - 100%",PAINEL_PESOS!$F$27="OK - 100%",PAINEL_PESOS!$F$30="OK - 100%")),"", (B1878*PAINEL_PESOS!$B$7+C1878*PAINEL_PESOS!$B$8+D1878*PAINEL_PESOS!$B$9+E1878*PAINEL_PESOS!$B$10)*F1878)</f>
        <v/>
      </c>
      <c r="I1878" s="71">
        <f>IF(H1878="","",H1878-G1878)</f>
        <v/>
      </c>
      <c r="J1878" s="71">
        <f>IF(I1878="","",ABS(I1878))</f>
        <v/>
      </c>
      <c r="K1878" t="n">
        <v>0.5767504872986643</v>
      </c>
      <c r="L1878" t="n">
        <v>0.489622612649149</v>
      </c>
      <c r="M1878" t="n">
        <v>0.5344862961850221</v>
      </c>
      <c r="N1878" t="n">
        <v>0</v>
      </c>
      <c r="O1878" t="n">
        <v>0.2471040528426256</v>
      </c>
      <c r="P1878" t="n">
        <v>0.8162030200885815</v>
      </c>
      <c r="Q1878" t="n">
        <v>0</v>
      </c>
      <c r="R1878" t="n">
        <v>0.4226894347209024</v>
      </c>
      <c r="S1878" t="n">
        <v>0</v>
      </c>
      <c r="T1878" t="n">
        <v>0.4502697414744705</v>
      </c>
      <c r="U1878" t="n">
        <v>0.4139496713459413</v>
      </c>
    </row>
    <row r="1879">
      <c r="A1879" t="inlineStr">
        <is>
          <t>1350387</t>
        </is>
      </c>
      <c r="B1879" s="70">
        <f>SUMPRODUCT(K1879:N1879,PAINEL_PESOS!$C$16:$C$19)</f>
        <v/>
      </c>
      <c r="C1879" s="70">
        <f>SUMPRODUCT(O1879:Q1879,PAINEL_PESOS!$C$21:$C$23)</f>
        <v/>
      </c>
      <c r="D1879" s="70">
        <f>SUMPRODUCT(R1879:S1879,PAINEL_PESOS!$C$25:$C$26)</f>
        <v/>
      </c>
      <c r="E1879" s="70">
        <f>SUMPRODUCT(T1879:U1879,PAINEL_PESOS!$C$28:$C$29)</f>
        <v/>
      </c>
      <c r="F1879" s="70" t="n">
        <v>0.9906065991392555</v>
      </c>
      <c r="G1879" s="70" t="n">
        <v>0.6448392355595117</v>
      </c>
      <c r="H1879" s="71">
        <f>IF(NOT(AND(PAINEL_PESOS!$D$12="OK - 100%",PAINEL_PESOS!$F$20="OK - 100%",PAINEL_PESOS!$F$24="OK - 100%",PAINEL_PESOS!$F$27="OK - 100%",PAINEL_PESOS!$F$30="OK - 100%")),"", (B1879*PAINEL_PESOS!$B$7+C1879*PAINEL_PESOS!$B$8+D1879*PAINEL_PESOS!$B$9+E1879*PAINEL_PESOS!$B$10)*F1879)</f>
        <v/>
      </c>
      <c r="I1879" s="71">
        <f>IF(H1879="","",H1879-G1879)</f>
        <v/>
      </c>
      <c r="J1879" s="71">
        <f>IF(I1879="","",ABS(I1879))</f>
        <v/>
      </c>
      <c r="K1879" t="n">
        <v>0.8928045248913163</v>
      </c>
      <c r="L1879" t="n">
        <v>0</v>
      </c>
      <c r="M1879" t="n">
        <v>0.6045243734136645</v>
      </c>
      <c r="N1879" t="n">
        <v>0.9971568184849962</v>
      </c>
      <c r="O1879" t="n">
        <v>0.58250795892132</v>
      </c>
      <c r="P1879" t="n">
        <v>0.9978252758109668</v>
      </c>
      <c r="Q1879" t="n">
        <v>0.9565392089635044</v>
      </c>
      <c r="R1879" t="n">
        <v>0.1638938722665742</v>
      </c>
      <c r="S1879" t="n">
        <v>0.8381010949789196</v>
      </c>
      <c r="T1879" t="n">
        <v>0.4129518999226384</v>
      </c>
      <c r="U1879" t="n">
        <v>0.8541932310041794</v>
      </c>
    </row>
    <row r="1880">
      <c r="A1880" t="inlineStr">
        <is>
          <t>1350797</t>
        </is>
      </c>
      <c r="B1880" s="70">
        <f>SUMPRODUCT(K1880:N1880,PAINEL_PESOS!$C$16:$C$19)</f>
        <v/>
      </c>
      <c r="C1880" s="70">
        <f>SUMPRODUCT(O1880:Q1880,PAINEL_PESOS!$C$21:$C$23)</f>
        <v/>
      </c>
      <c r="D1880" s="70">
        <f>SUMPRODUCT(R1880:S1880,PAINEL_PESOS!$C$25:$C$26)</f>
        <v/>
      </c>
      <c r="E1880" s="70">
        <f>SUMPRODUCT(T1880:U1880,PAINEL_PESOS!$C$28:$C$29)</f>
        <v/>
      </c>
      <c r="F1880" s="70" t="n">
        <v>0.8851742839892707</v>
      </c>
      <c r="G1880" s="70" t="n">
        <v>0.4472528608792171</v>
      </c>
      <c r="H1880" s="71">
        <f>IF(NOT(AND(PAINEL_PESOS!$D$12="OK - 100%",PAINEL_PESOS!$F$20="OK - 100%",PAINEL_PESOS!$F$24="OK - 100%",PAINEL_PESOS!$F$27="OK - 100%",PAINEL_PESOS!$F$30="OK - 100%")),"", (B1880*PAINEL_PESOS!$B$7+C1880*PAINEL_PESOS!$B$8+D1880*PAINEL_PESOS!$B$9+E1880*PAINEL_PESOS!$B$10)*F1880)</f>
        <v/>
      </c>
      <c r="I1880" s="71">
        <f>IF(H1880="","",H1880-G1880)</f>
        <v/>
      </c>
      <c r="J1880" s="71">
        <f>IF(I1880="","",ABS(I1880))</f>
        <v/>
      </c>
      <c r="K1880" t="n">
        <v>0.4064877355616527</v>
      </c>
      <c r="L1880" t="n">
        <v>0.6924222307906063</v>
      </c>
      <c r="M1880" t="n">
        <v>0.6061443795120109</v>
      </c>
      <c r="N1880" t="n">
        <v>0.6543316335581952</v>
      </c>
      <c r="O1880" t="n">
        <v>0.3291474334098088</v>
      </c>
      <c r="P1880" t="n">
        <v>0.8545527548620564</v>
      </c>
      <c r="Q1880" t="n">
        <v>0.5633529195742002</v>
      </c>
      <c r="R1880" t="n">
        <v>0.6909297880616541</v>
      </c>
      <c r="S1880" t="n">
        <v>0</v>
      </c>
      <c r="T1880" t="n">
        <v>0.4626005485418764</v>
      </c>
      <c r="U1880" t="n">
        <v>0.5442422875778676</v>
      </c>
    </row>
    <row r="1881">
      <c r="A1881" t="inlineStr">
        <is>
          <t>1350798</t>
        </is>
      </c>
      <c r="B1881" s="70">
        <f>SUMPRODUCT(K1881:N1881,PAINEL_PESOS!$C$16:$C$19)</f>
        <v/>
      </c>
      <c r="C1881" s="70">
        <f>SUMPRODUCT(O1881:Q1881,PAINEL_PESOS!$C$21:$C$23)</f>
        <v/>
      </c>
      <c r="D1881" s="70">
        <f>SUMPRODUCT(R1881:S1881,PAINEL_PESOS!$C$25:$C$26)</f>
        <v/>
      </c>
      <c r="E1881" s="70">
        <f>SUMPRODUCT(T1881:U1881,PAINEL_PESOS!$C$28:$C$29)</f>
        <v/>
      </c>
      <c r="F1881" s="70" t="n">
        <v>0.8521491528652481</v>
      </c>
      <c r="G1881" s="70" t="n">
        <v>0.4059063688678682</v>
      </c>
      <c r="H1881" s="71">
        <f>IF(NOT(AND(PAINEL_PESOS!$D$12="OK - 100%",PAINEL_PESOS!$F$20="OK - 100%",PAINEL_PESOS!$F$24="OK - 100%",PAINEL_PESOS!$F$27="OK - 100%",PAINEL_PESOS!$F$30="OK - 100%")),"", (B1881*PAINEL_PESOS!$B$7+C1881*PAINEL_PESOS!$B$8+D1881*PAINEL_PESOS!$B$9+E1881*PAINEL_PESOS!$B$10)*F1881)</f>
        <v/>
      </c>
      <c r="I1881" s="71">
        <f>IF(H1881="","",H1881-G1881)</f>
        <v/>
      </c>
      <c r="J1881" s="71">
        <f>IF(I1881="","",ABS(I1881))</f>
        <v/>
      </c>
      <c r="K1881" t="n">
        <v>0.4234757321674979</v>
      </c>
      <c r="L1881" t="n">
        <v>0.6133637532514068</v>
      </c>
      <c r="M1881" t="n">
        <v>0.5490663733205035</v>
      </c>
      <c r="N1881" t="n">
        <v>0.6945309997527656</v>
      </c>
      <c r="O1881" t="n">
        <v>0.3375071773228215</v>
      </c>
      <c r="P1881" t="n">
        <v>0.8744850626230148</v>
      </c>
      <c r="Q1881" t="n">
        <v>0.3636824401175091</v>
      </c>
      <c r="R1881" t="n">
        <v>0.5587619632915444</v>
      </c>
      <c r="S1881" t="n">
        <v>0.0597802694640468</v>
      </c>
      <c r="T1881" t="n">
        <v>0.524519927216912</v>
      </c>
      <c r="U1881" t="n">
        <v>0.4769299292837063</v>
      </c>
    </row>
    <row r="1882">
      <c r="A1882" t="inlineStr">
        <is>
          <t>1350799</t>
        </is>
      </c>
      <c r="B1882" s="70">
        <f>SUMPRODUCT(K1882:N1882,PAINEL_PESOS!$C$16:$C$19)</f>
        <v/>
      </c>
      <c r="C1882" s="70">
        <f>SUMPRODUCT(O1882:Q1882,PAINEL_PESOS!$C$21:$C$23)</f>
        <v/>
      </c>
      <c r="D1882" s="70">
        <f>SUMPRODUCT(R1882:S1882,PAINEL_PESOS!$C$25:$C$26)</f>
        <v/>
      </c>
      <c r="E1882" s="70">
        <f>SUMPRODUCT(T1882:U1882,PAINEL_PESOS!$C$28:$C$29)</f>
        <v/>
      </c>
      <c r="F1882" s="70" t="n">
        <v>0.9773433483676592</v>
      </c>
      <c r="G1882" s="70" t="n">
        <v>0.5531571622049714</v>
      </c>
      <c r="H1882" s="71">
        <f>IF(NOT(AND(PAINEL_PESOS!$D$12="OK - 100%",PAINEL_PESOS!$F$20="OK - 100%",PAINEL_PESOS!$F$24="OK - 100%",PAINEL_PESOS!$F$27="OK - 100%",PAINEL_PESOS!$F$30="OK - 100%")),"", (B1882*PAINEL_PESOS!$B$7+C1882*PAINEL_PESOS!$B$8+D1882*PAINEL_PESOS!$B$9+E1882*PAINEL_PESOS!$B$10)*F1882)</f>
        <v/>
      </c>
      <c r="I1882" s="71">
        <f>IF(H1882="","",H1882-G1882)</f>
        <v/>
      </c>
      <c r="J1882" s="71">
        <f>IF(I1882="","",ABS(I1882))</f>
        <v/>
      </c>
      <c r="K1882" t="n">
        <v>0.2509247485760921</v>
      </c>
      <c r="L1882" t="n">
        <v>0.9536891137333097</v>
      </c>
      <c r="M1882" t="n">
        <v>0.5731782245805153</v>
      </c>
      <c r="N1882" t="n">
        <v>0.9002019939151472</v>
      </c>
      <c r="O1882" t="n">
        <v>0.2043042598872846</v>
      </c>
      <c r="P1882" t="n">
        <v>0.9837985890570197</v>
      </c>
      <c r="Q1882" t="n">
        <v>0.9445328409822162</v>
      </c>
      <c r="R1882" t="n">
        <v>0.7516152974349716</v>
      </c>
      <c r="S1882" t="n">
        <v>0</v>
      </c>
      <c r="T1882" t="n">
        <v>0.5063972221189593</v>
      </c>
      <c r="U1882" t="n">
        <v>0.5090763739334597</v>
      </c>
    </row>
    <row r="1883">
      <c r="A1883" t="inlineStr">
        <is>
          <t>1350800</t>
        </is>
      </c>
      <c r="B1883" s="70">
        <f>SUMPRODUCT(K1883:N1883,PAINEL_PESOS!$C$16:$C$19)</f>
        <v/>
      </c>
      <c r="C1883" s="70">
        <f>SUMPRODUCT(O1883:Q1883,PAINEL_PESOS!$C$21:$C$23)</f>
        <v/>
      </c>
      <c r="D1883" s="70">
        <f>SUMPRODUCT(R1883:S1883,PAINEL_PESOS!$C$25:$C$26)</f>
        <v/>
      </c>
      <c r="E1883" s="70">
        <f>SUMPRODUCT(T1883:U1883,PAINEL_PESOS!$C$28:$C$29)</f>
        <v/>
      </c>
      <c r="F1883" s="70" t="n">
        <v>0.934067131735292</v>
      </c>
      <c r="G1883" s="70" t="n">
        <v>0.5221591523185006</v>
      </c>
      <c r="H1883" s="71">
        <f>IF(NOT(AND(PAINEL_PESOS!$D$12="OK - 100%",PAINEL_PESOS!$F$20="OK - 100%",PAINEL_PESOS!$F$24="OK - 100%",PAINEL_PESOS!$F$27="OK - 100%",PAINEL_PESOS!$F$30="OK - 100%")),"", (B1883*PAINEL_PESOS!$B$7+C1883*PAINEL_PESOS!$B$8+D1883*PAINEL_PESOS!$B$9+E1883*PAINEL_PESOS!$B$10)*F1883)</f>
        <v/>
      </c>
      <c r="I1883" s="71">
        <f>IF(H1883="","",H1883-G1883)</f>
        <v/>
      </c>
      <c r="J1883" s="71">
        <f>IF(I1883="","",ABS(I1883))</f>
        <v/>
      </c>
      <c r="K1883" t="n">
        <v>0.6584101004655811</v>
      </c>
      <c r="L1883" t="n">
        <v>0.4274102888051217</v>
      </c>
      <c r="M1883" t="n">
        <v>0.5189237912166176</v>
      </c>
      <c r="N1883" t="n">
        <v>0.8689018072855843</v>
      </c>
      <c r="O1883" t="n">
        <v>0.2051855849545541</v>
      </c>
      <c r="P1883" t="n">
        <v>0.9509187702143252</v>
      </c>
      <c r="Q1883" t="n">
        <v>0.7375126101952204</v>
      </c>
      <c r="R1883" t="n">
        <v>0.7622497357529338</v>
      </c>
      <c r="S1883" t="n">
        <v>0.1359257263707532</v>
      </c>
      <c r="T1883" t="n">
        <v>0.6194808589772763</v>
      </c>
      <c r="U1883" t="n">
        <v>0.4552432039385832</v>
      </c>
    </row>
    <row r="1884">
      <c r="A1884" t="inlineStr">
        <is>
          <t>1350801</t>
        </is>
      </c>
      <c r="B1884" s="70">
        <f>SUMPRODUCT(K1884:N1884,PAINEL_PESOS!$C$16:$C$19)</f>
        <v/>
      </c>
      <c r="C1884" s="70">
        <f>SUMPRODUCT(O1884:Q1884,PAINEL_PESOS!$C$21:$C$23)</f>
        <v/>
      </c>
      <c r="D1884" s="70">
        <f>SUMPRODUCT(R1884:S1884,PAINEL_PESOS!$C$25:$C$26)</f>
        <v/>
      </c>
      <c r="E1884" s="70">
        <f>SUMPRODUCT(T1884:U1884,PAINEL_PESOS!$C$28:$C$29)</f>
        <v/>
      </c>
      <c r="F1884" s="70" t="n">
        <v>0.9905873127959604</v>
      </c>
      <c r="G1884" s="70" t="n">
        <v>0.5536356329138974</v>
      </c>
      <c r="H1884" s="71">
        <f>IF(NOT(AND(PAINEL_PESOS!$D$12="OK - 100%",PAINEL_PESOS!$F$20="OK - 100%",PAINEL_PESOS!$F$24="OK - 100%",PAINEL_PESOS!$F$27="OK - 100%",PAINEL_PESOS!$F$30="OK - 100%")),"", (B1884*PAINEL_PESOS!$B$7+C1884*PAINEL_PESOS!$B$8+D1884*PAINEL_PESOS!$B$9+E1884*PAINEL_PESOS!$B$10)*F1884)</f>
        <v/>
      </c>
      <c r="I1884" s="71">
        <f>IF(H1884="","",H1884-G1884)</f>
        <v/>
      </c>
      <c r="J1884" s="71">
        <f>IF(I1884="","",ABS(I1884))</f>
        <v/>
      </c>
      <c r="K1884" t="n">
        <v>0.5516854641628378</v>
      </c>
      <c r="L1884" t="n">
        <v>0.582862176782065</v>
      </c>
      <c r="M1884" t="n">
        <v>0.6377847421475991</v>
      </c>
      <c r="N1884" t="n">
        <v>0.9411392247447812</v>
      </c>
      <c r="O1884" t="n">
        <v>0.1708839057634026</v>
      </c>
      <c r="P1884" t="n">
        <v>0.9986383182092731</v>
      </c>
      <c r="Q1884" t="n">
        <v>0.9870242692133682</v>
      </c>
      <c r="R1884" t="n">
        <v>0.7417972624691018</v>
      </c>
      <c r="S1884" t="n">
        <v>0</v>
      </c>
      <c r="T1884" t="n">
        <v>0.4602201116744766</v>
      </c>
      <c r="U1884" t="n">
        <v>0.4747199552582867</v>
      </c>
    </row>
    <row r="1885">
      <c r="A1885" t="inlineStr">
        <is>
          <t>1350802</t>
        </is>
      </c>
      <c r="B1885" s="70">
        <f>SUMPRODUCT(K1885:N1885,PAINEL_PESOS!$C$16:$C$19)</f>
        <v/>
      </c>
      <c r="C1885" s="70">
        <f>SUMPRODUCT(O1885:Q1885,PAINEL_PESOS!$C$21:$C$23)</f>
        <v/>
      </c>
      <c r="D1885" s="70">
        <f>SUMPRODUCT(R1885:S1885,PAINEL_PESOS!$C$25:$C$26)</f>
        <v/>
      </c>
      <c r="E1885" s="70">
        <f>SUMPRODUCT(T1885:U1885,PAINEL_PESOS!$C$28:$C$29)</f>
        <v/>
      </c>
      <c r="F1885" s="70" t="n">
        <v>0.9305910900206115</v>
      </c>
      <c r="G1885" s="70" t="n">
        <v>0.5004733770235392</v>
      </c>
      <c r="H1885" s="71">
        <f>IF(NOT(AND(PAINEL_PESOS!$D$12="OK - 100%",PAINEL_PESOS!$F$20="OK - 100%",PAINEL_PESOS!$F$24="OK - 100%",PAINEL_PESOS!$F$27="OK - 100%",PAINEL_PESOS!$F$30="OK - 100%")),"", (B1885*PAINEL_PESOS!$B$7+C1885*PAINEL_PESOS!$B$8+D1885*PAINEL_PESOS!$B$9+E1885*PAINEL_PESOS!$B$10)*F1885)</f>
        <v/>
      </c>
      <c r="I1885" s="71">
        <f>IF(H1885="","",H1885-G1885)</f>
        <v/>
      </c>
      <c r="J1885" s="71">
        <f>IF(I1885="","",ABS(I1885))</f>
        <v/>
      </c>
      <c r="K1885" t="n">
        <v>0.2801558407879249</v>
      </c>
      <c r="L1885" t="n">
        <v>0.9004070109943374</v>
      </c>
      <c r="M1885" t="n">
        <v>0.5648346680270098</v>
      </c>
      <c r="N1885" t="n">
        <v>0.6213258208458832</v>
      </c>
      <c r="O1885" t="n">
        <v>0.2771032226370682</v>
      </c>
      <c r="P1885" t="n">
        <v>0.8680777410466549</v>
      </c>
      <c r="Q1885" t="n">
        <v>0.8538422760338299</v>
      </c>
      <c r="R1885" t="n">
        <v>0.6917518370722847</v>
      </c>
      <c r="S1885" t="n">
        <v>0.212008709721092</v>
      </c>
      <c r="T1885" t="n">
        <v>0.4797263166909602</v>
      </c>
      <c r="U1885" t="n">
        <v>0.4028821052133401</v>
      </c>
    </row>
    <row r="1886">
      <c r="A1886" t="inlineStr">
        <is>
          <t>1350390</t>
        </is>
      </c>
      <c r="B1886" s="70">
        <f>SUMPRODUCT(K1886:N1886,PAINEL_PESOS!$C$16:$C$19)</f>
        <v/>
      </c>
      <c r="C1886" s="70">
        <f>SUMPRODUCT(O1886:Q1886,PAINEL_PESOS!$C$21:$C$23)</f>
        <v/>
      </c>
      <c r="D1886" s="70">
        <f>SUMPRODUCT(R1886:S1886,PAINEL_PESOS!$C$25:$C$26)</f>
        <v/>
      </c>
      <c r="E1886" s="70">
        <f>SUMPRODUCT(T1886:U1886,PAINEL_PESOS!$C$28:$C$29)</f>
        <v/>
      </c>
      <c r="F1886" s="70" t="n">
        <v>0.9954428833066236</v>
      </c>
      <c r="G1886" s="70" t="n">
        <v>0.7048115796721436</v>
      </c>
      <c r="H1886" s="71">
        <f>IF(NOT(AND(PAINEL_PESOS!$D$12="OK - 100%",PAINEL_PESOS!$F$20="OK - 100%",PAINEL_PESOS!$F$24="OK - 100%",PAINEL_PESOS!$F$27="OK - 100%",PAINEL_PESOS!$F$30="OK - 100%")),"", (B1886*PAINEL_PESOS!$B$7+C1886*PAINEL_PESOS!$B$8+D1886*PAINEL_PESOS!$B$9+E1886*PAINEL_PESOS!$B$10)*F1886)</f>
        <v/>
      </c>
      <c r="I1886" s="71">
        <f>IF(H1886="","",H1886-G1886)</f>
        <v/>
      </c>
      <c r="J1886" s="71">
        <f>IF(I1886="","",ABS(I1886))</f>
        <v/>
      </c>
      <c r="K1886" t="n">
        <v>0.9056170940707339</v>
      </c>
      <c r="L1886" t="n">
        <v>0.8811189976677107</v>
      </c>
      <c r="M1886" t="n">
        <v>0.5735865138631787</v>
      </c>
      <c r="N1886" t="n">
        <v>0.9997144509943635</v>
      </c>
      <c r="O1886" t="n">
        <v>0.3414648552429356</v>
      </c>
      <c r="P1886" t="n">
        <v>0.9999577930306707</v>
      </c>
      <c r="Q1886" t="n">
        <v>0.9781723755473516</v>
      </c>
      <c r="R1886" t="n">
        <v>0.4810667227814119</v>
      </c>
      <c r="S1886" t="n">
        <v>0.8567583472292274</v>
      </c>
      <c r="T1886" t="n">
        <v>0.2739713524960463</v>
      </c>
      <c r="U1886" t="n">
        <v>0.8260939053519766</v>
      </c>
    </row>
    <row r="1887">
      <c r="A1887" t="inlineStr">
        <is>
          <t>1350391</t>
        </is>
      </c>
      <c r="B1887" s="70">
        <f>SUMPRODUCT(K1887:N1887,PAINEL_PESOS!$C$16:$C$19)</f>
        <v/>
      </c>
      <c r="C1887" s="70">
        <f>SUMPRODUCT(O1887:Q1887,PAINEL_PESOS!$C$21:$C$23)</f>
        <v/>
      </c>
      <c r="D1887" s="70">
        <f>SUMPRODUCT(R1887:S1887,PAINEL_PESOS!$C$25:$C$26)</f>
        <v/>
      </c>
      <c r="E1887" s="70">
        <f>SUMPRODUCT(T1887:U1887,PAINEL_PESOS!$C$28:$C$29)</f>
        <v/>
      </c>
      <c r="F1887" s="70" t="n">
        <v>0.9998308740105789</v>
      </c>
      <c r="G1887" s="70" t="n">
        <v>0.5691083332933591</v>
      </c>
      <c r="H1887" s="71">
        <f>IF(NOT(AND(PAINEL_PESOS!$D$12="OK - 100%",PAINEL_PESOS!$F$20="OK - 100%",PAINEL_PESOS!$F$24="OK - 100%",PAINEL_PESOS!$F$27="OK - 100%",PAINEL_PESOS!$F$30="OK - 100%")),"", (B1887*PAINEL_PESOS!$B$7+C1887*PAINEL_PESOS!$B$8+D1887*PAINEL_PESOS!$B$9+E1887*PAINEL_PESOS!$B$10)*F1887)</f>
        <v/>
      </c>
      <c r="I1887" s="71">
        <f>IF(H1887="","",H1887-G1887)</f>
        <v/>
      </c>
      <c r="J1887" s="71">
        <f>IF(I1887="","",ABS(I1887))</f>
        <v/>
      </c>
      <c r="K1887" t="n">
        <v>0.2</v>
      </c>
      <c r="L1887" t="n">
        <v>0</v>
      </c>
      <c r="M1887" t="n">
        <v>1</v>
      </c>
      <c r="N1887" t="n">
        <v>0.9998440851333618</v>
      </c>
      <c r="O1887" t="n">
        <v>0.01928835409885066</v>
      </c>
      <c r="P1887" t="n">
        <v>1</v>
      </c>
      <c r="Q1887" t="n">
        <v>0.999270339697734</v>
      </c>
      <c r="R1887" t="n">
        <v>0.1088884660375696</v>
      </c>
      <c r="S1887" t="n">
        <v>0.8682580959729076</v>
      </c>
      <c r="T1887" t="n">
        <v>0.3202174235330224</v>
      </c>
      <c r="U1887" t="n">
        <v>0.8106449807023575</v>
      </c>
    </row>
    <row r="1888">
      <c r="A1888" t="inlineStr">
        <is>
          <t>1350392</t>
        </is>
      </c>
      <c r="B1888" s="70">
        <f>SUMPRODUCT(K1888:N1888,PAINEL_PESOS!$C$16:$C$19)</f>
        <v/>
      </c>
      <c r="C1888" s="70">
        <f>SUMPRODUCT(O1888:Q1888,PAINEL_PESOS!$C$21:$C$23)</f>
        <v/>
      </c>
      <c r="D1888" s="70">
        <f>SUMPRODUCT(R1888:S1888,PAINEL_PESOS!$C$25:$C$26)</f>
        <v/>
      </c>
      <c r="E1888" s="70">
        <f>SUMPRODUCT(T1888:U1888,PAINEL_PESOS!$C$28:$C$29)</f>
        <v/>
      </c>
      <c r="F1888" s="70" t="n">
        <v>0.9948532702486482</v>
      </c>
      <c r="G1888" s="70" t="n">
        <v>0.68509258500234</v>
      </c>
      <c r="H1888" s="71">
        <f>IF(NOT(AND(PAINEL_PESOS!$D$12="OK - 100%",PAINEL_PESOS!$F$20="OK - 100%",PAINEL_PESOS!$F$24="OK - 100%",PAINEL_PESOS!$F$27="OK - 100%",PAINEL_PESOS!$F$30="OK - 100%")),"", (B1888*PAINEL_PESOS!$B$7+C1888*PAINEL_PESOS!$B$8+D1888*PAINEL_PESOS!$B$9+E1888*PAINEL_PESOS!$B$10)*F1888)</f>
        <v/>
      </c>
      <c r="I1888" s="71">
        <f>IF(H1888="","",H1888-G1888)</f>
        <v/>
      </c>
      <c r="J1888" s="71">
        <f>IF(I1888="","",ABS(I1888))</f>
        <v/>
      </c>
      <c r="K1888" t="n">
        <v>0.9027586189905947</v>
      </c>
      <c r="L1888" t="n">
        <v>0.87844830519658</v>
      </c>
      <c r="M1888" t="n">
        <v>0.5757647261137806</v>
      </c>
      <c r="N1888" t="n">
        <v>0.9996765023303534</v>
      </c>
      <c r="O1888" t="n">
        <v>0.3405090575854588</v>
      </c>
      <c r="P1888" t="n">
        <v>0.9999522190364878</v>
      </c>
      <c r="Q1888" t="n">
        <v>0.9753479953096602</v>
      </c>
      <c r="R1888" t="n">
        <v>0.2849453634617531</v>
      </c>
      <c r="S1888" t="n">
        <v>0.8642002477704626</v>
      </c>
      <c r="T1888" t="n">
        <v>0.3270988430143937</v>
      </c>
      <c r="U1888" t="n">
        <v>0.8106531220712362</v>
      </c>
    </row>
    <row r="1889">
      <c r="A1889" t="inlineStr">
        <is>
          <t>1350393</t>
        </is>
      </c>
      <c r="B1889" s="70">
        <f>SUMPRODUCT(K1889:N1889,PAINEL_PESOS!$C$16:$C$19)</f>
        <v/>
      </c>
      <c r="C1889" s="70">
        <f>SUMPRODUCT(O1889:Q1889,PAINEL_PESOS!$C$21:$C$23)</f>
        <v/>
      </c>
      <c r="D1889" s="70">
        <f>SUMPRODUCT(R1889:S1889,PAINEL_PESOS!$C$25:$C$26)</f>
        <v/>
      </c>
      <c r="E1889" s="70">
        <f>SUMPRODUCT(T1889:U1889,PAINEL_PESOS!$C$28:$C$29)</f>
        <v/>
      </c>
      <c r="F1889" s="70" t="n">
        <v>0.9998493238981613</v>
      </c>
      <c r="G1889" s="70" t="n">
        <v>0.573522217192294</v>
      </c>
      <c r="H1889" s="71">
        <f>IF(NOT(AND(PAINEL_PESOS!$D$12="OK - 100%",PAINEL_PESOS!$F$20="OK - 100%",PAINEL_PESOS!$F$24="OK - 100%",PAINEL_PESOS!$F$27="OK - 100%",PAINEL_PESOS!$F$30="OK - 100%")),"", (B1889*PAINEL_PESOS!$B$7+C1889*PAINEL_PESOS!$B$8+D1889*PAINEL_PESOS!$B$9+E1889*PAINEL_PESOS!$B$10)*F1889)</f>
        <v/>
      </c>
      <c r="I1889" s="71">
        <f>IF(H1889="","",H1889-G1889)</f>
        <v/>
      </c>
      <c r="J1889" s="71">
        <f>IF(I1889="","",ABS(I1889))</f>
        <v/>
      </c>
      <c r="K1889" t="n">
        <v>0.2</v>
      </c>
      <c r="L1889" t="n">
        <v>0</v>
      </c>
      <c r="M1889" t="n">
        <v>1</v>
      </c>
      <c r="N1889" t="n">
        <v>0.9998611023157159</v>
      </c>
      <c r="O1889" t="n">
        <v>0.01928835409885066</v>
      </c>
      <c r="P1889" t="n">
        <v>1</v>
      </c>
      <c r="Q1889" t="n">
        <v>0.9993499427837518</v>
      </c>
      <c r="R1889" t="n">
        <v>0.08533007739094668</v>
      </c>
      <c r="S1889" t="n">
        <v>0.8870132338345489</v>
      </c>
      <c r="T1889" t="n">
        <v>0.3666529991388796</v>
      </c>
      <c r="U1889" t="n">
        <v>0.8041834443461697</v>
      </c>
    </row>
    <row r="1890">
      <c r="A1890" t="inlineStr">
        <is>
          <t>1350394</t>
        </is>
      </c>
      <c r="B1890" s="70">
        <f>SUMPRODUCT(K1890:N1890,PAINEL_PESOS!$C$16:$C$19)</f>
        <v/>
      </c>
      <c r="C1890" s="70">
        <f>SUMPRODUCT(O1890:Q1890,PAINEL_PESOS!$C$21:$C$23)</f>
        <v/>
      </c>
      <c r="D1890" s="70">
        <f>SUMPRODUCT(R1890:S1890,PAINEL_PESOS!$C$25:$C$26)</f>
        <v/>
      </c>
      <c r="E1890" s="70">
        <f>SUMPRODUCT(T1890:U1890,PAINEL_PESOS!$C$28:$C$29)</f>
        <v/>
      </c>
      <c r="F1890" s="70" t="n">
        <v>0.9972622667033081</v>
      </c>
      <c r="G1890" s="70" t="n">
        <v>0.7066683613664327</v>
      </c>
      <c r="H1890" s="71">
        <f>IF(NOT(AND(PAINEL_PESOS!$D$12="OK - 100%",PAINEL_PESOS!$F$20="OK - 100%",PAINEL_PESOS!$F$24="OK - 100%",PAINEL_PESOS!$F$27="OK - 100%",PAINEL_PESOS!$F$30="OK - 100%")),"", (B1890*PAINEL_PESOS!$B$7+C1890*PAINEL_PESOS!$B$8+D1890*PAINEL_PESOS!$B$9+E1890*PAINEL_PESOS!$B$10)*F1890)</f>
        <v/>
      </c>
      <c r="I1890" s="71">
        <f>IF(H1890="","",H1890-G1890)</f>
        <v/>
      </c>
      <c r="J1890" s="71">
        <f>IF(I1890="","",ABS(I1890))</f>
        <v/>
      </c>
      <c r="K1890" t="n">
        <v>0.5831190283051827</v>
      </c>
      <c r="L1890" t="n">
        <v>0.4788989569942772</v>
      </c>
      <c r="M1890" t="n">
        <v>0.7687219282199795</v>
      </c>
      <c r="N1890" t="n">
        <v>0.9997580378386267</v>
      </c>
      <c r="O1890" t="n">
        <v>0.2711967714333985</v>
      </c>
      <c r="P1890" t="n">
        <v>0.9999755672217454</v>
      </c>
      <c r="Q1890" t="n">
        <v>0.9869263092355587</v>
      </c>
      <c r="R1890" t="n">
        <v>0.6469870193261713</v>
      </c>
      <c r="S1890" t="n">
        <v>0.8838679988497635</v>
      </c>
      <c r="T1890" t="n">
        <v>0.3912697383487816</v>
      </c>
      <c r="U1890" t="n">
        <v>0.8260939053519766</v>
      </c>
    </row>
    <row r="1891">
      <c r="A1891" t="inlineStr">
        <is>
          <t>1350395</t>
        </is>
      </c>
      <c r="B1891" s="70">
        <f>SUMPRODUCT(K1891:N1891,PAINEL_PESOS!$C$16:$C$19)</f>
        <v/>
      </c>
      <c r="C1891" s="70">
        <f>SUMPRODUCT(O1891:Q1891,PAINEL_PESOS!$C$21:$C$23)</f>
        <v/>
      </c>
      <c r="D1891" s="70">
        <f>SUMPRODUCT(R1891:S1891,PAINEL_PESOS!$C$25:$C$26)</f>
        <v/>
      </c>
      <c r="E1891" s="70">
        <f>SUMPRODUCT(T1891:U1891,PAINEL_PESOS!$C$28:$C$29)</f>
        <v/>
      </c>
      <c r="F1891" s="70" t="n">
        <v>0.9998338369199635</v>
      </c>
      <c r="G1891" s="70" t="n">
        <v>0.5799647686170395</v>
      </c>
      <c r="H1891" s="71">
        <f>IF(NOT(AND(PAINEL_PESOS!$D$12="OK - 100%",PAINEL_PESOS!$F$20="OK - 100%",PAINEL_PESOS!$F$24="OK - 100%",PAINEL_PESOS!$F$27="OK - 100%",PAINEL_PESOS!$F$30="OK - 100%")),"", (B1891*PAINEL_PESOS!$B$7+C1891*PAINEL_PESOS!$B$8+D1891*PAINEL_PESOS!$B$9+E1891*PAINEL_PESOS!$B$10)*F1891)</f>
        <v/>
      </c>
      <c r="I1891" s="71">
        <f>IF(H1891="","",H1891-G1891)</f>
        <v/>
      </c>
      <c r="J1891" s="71">
        <f>IF(I1891="","",ABS(I1891))</f>
        <v/>
      </c>
      <c r="K1891" t="n">
        <v>0.2000045167653335</v>
      </c>
      <c r="L1891" t="n">
        <v>5.647153729362163e-06</v>
      </c>
      <c r="M1891" t="n">
        <v>0.9999972727799747</v>
      </c>
      <c r="N1891" t="n">
        <v>0.9998468428443329</v>
      </c>
      <c r="O1891" t="n">
        <v>0.01929763171522336</v>
      </c>
      <c r="P1891" t="n">
        <v>0.9999999997378364</v>
      </c>
      <c r="Q1891" t="n">
        <v>0.9992831097558621</v>
      </c>
      <c r="R1891" t="n">
        <v>0.09425287373293849</v>
      </c>
      <c r="S1891" t="n">
        <v>0.8942702894536323</v>
      </c>
      <c r="T1891" t="n">
        <v>0.4026395595575772</v>
      </c>
      <c r="U1891" t="n">
        <v>0.803678870264023</v>
      </c>
    </row>
    <row r="1892">
      <c r="A1892" t="inlineStr">
        <is>
          <t>1350396</t>
        </is>
      </c>
      <c r="B1892" s="70">
        <f>SUMPRODUCT(K1892:N1892,PAINEL_PESOS!$C$16:$C$19)</f>
        <v/>
      </c>
      <c r="C1892" s="70">
        <f>SUMPRODUCT(O1892:Q1892,PAINEL_PESOS!$C$21:$C$23)</f>
        <v/>
      </c>
      <c r="D1892" s="70">
        <f>SUMPRODUCT(R1892:S1892,PAINEL_PESOS!$C$25:$C$26)</f>
        <v/>
      </c>
      <c r="E1892" s="70">
        <f>SUMPRODUCT(T1892:U1892,PAINEL_PESOS!$C$28:$C$29)</f>
        <v/>
      </c>
      <c r="F1892" s="70" t="n">
        <v>0.9963628184944368</v>
      </c>
      <c r="G1892" s="70" t="n">
        <v>0.6881463107322794</v>
      </c>
      <c r="H1892" s="71">
        <f>IF(NOT(AND(PAINEL_PESOS!$D$12="OK - 100%",PAINEL_PESOS!$F$20="OK - 100%",PAINEL_PESOS!$F$24="OK - 100%",PAINEL_PESOS!$F$27="OK - 100%",PAINEL_PESOS!$F$30="OK - 100%")),"", (B1892*PAINEL_PESOS!$B$7+C1892*PAINEL_PESOS!$B$8+D1892*PAINEL_PESOS!$B$9+E1892*PAINEL_PESOS!$B$10)*F1892)</f>
        <v/>
      </c>
      <c r="I1892" s="71">
        <f>IF(H1892="","",H1892-G1892)</f>
        <v/>
      </c>
      <c r="J1892" s="71">
        <f>IF(I1892="","",ABS(I1892))</f>
        <v/>
      </c>
      <c r="K1892" t="n">
        <v>0.6847499060542401</v>
      </c>
      <c r="L1892" t="n">
        <v>0.6059373976130197</v>
      </c>
      <c r="M1892" t="n">
        <v>0.7073703525710174</v>
      </c>
      <c r="N1892" t="n">
        <v>0.9997206296837626</v>
      </c>
      <c r="O1892" t="n">
        <v>0.297530576150536</v>
      </c>
      <c r="P1892" t="n">
        <v>0.9999669740386593</v>
      </c>
      <c r="Q1892" t="n">
        <v>0.9826072573080289</v>
      </c>
      <c r="R1892" t="n">
        <v>0.3900183368193572</v>
      </c>
      <c r="S1892" t="n">
        <v>0.8947540602722767</v>
      </c>
      <c r="T1892" t="n">
        <v>0.4223799302606596</v>
      </c>
      <c r="U1892" t="n">
        <v>0.7991555424052859</v>
      </c>
    </row>
    <row r="1893">
      <c r="A1893" t="inlineStr">
        <is>
          <t>1350397</t>
        </is>
      </c>
      <c r="B1893" s="70">
        <f>SUMPRODUCT(K1893:N1893,PAINEL_PESOS!$C$16:$C$19)</f>
        <v/>
      </c>
      <c r="C1893" s="70">
        <f>SUMPRODUCT(O1893:Q1893,PAINEL_PESOS!$C$21:$C$23)</f>
        <v/>
      </c>
      <c r="D1893" s="70">
        <f>SUMPRODUCT(R1893:S1893,PAINEL_PESOS!$C$25:$C$26)</f>
        <v/>
      </c>
      <c r="E1893" s="70">
        <f>SUMPRODUCT(T1893:U1893,PAINEL_PESOS!$C$28:$C$29)</f>
        <v/>
      </c>
      <c r="F1893" s="70" t="n">
        <v>0.9997823450997412</v>
      </c>
      <c r="G1893" s="70" t="n">
        <v>0.5940615328919074</v>
      </c>
      <c r="H1893" s="71">
        <f>IF(NOT(AND(PAINEL_PESOS!$D$12="OK - 100%",PAINEL_PESOS!$F$20="OK - 100%",PAINEL_PESOS!$F$24="OK - 100%",PAINEL_PESOS!$F$27="OK - 100%",PAINEL_PESOS!$F$30="OK - 100%")),"", (B1893*PAINEL_PESOS!$B$7+C1893*PAINEL_PESOS!$B$8+D1893*PAINEL_PESOS!$B$9+E1893*PAINEL_PESOS!$B$10)*F1893)</f>
        <v/>
      </c>
      <c r="I1893" s="71">
        <f>IF(H1893="","",H1893-G1893)</f>
        <v/>
      </c>
      <c r="J1893" s="71">
        <f>IF(I1893="","",ABS(I1893))</f>
        <v/>
      </c>
      <c r="K1893" t="n">
        <v>0.2</v>
      </c>
      <c r="L1893" t="n">
        <v>0</v>
      </c>
      <c r="M1893" t="n">
        <v>1</v>
      </c>
      <c r="N1893" t="n">
        <v>0.9998429404054326</v>
      </c>
      <c r="O1893" t="n">
        <v>0.09576268078090866</v>
      </c>
      <c r="P1893" t="n">
        <v>0.9999994139237577</v>
      </c>
      <c r="Q1893" t="n">
        <v>0.9990428060997463</v>
      </c>
      <c r="R1893" t="n">
        <v>0.1397646058995173</v>
      </c>
      <c r="S1893" t="n">
        <v>0.9037704136350617</v>
      </c>
      <c r="T1893" t="n">
        <v>0.3950469399062691</v>
      </c>
      <c r="U1893" t="n">
        <v>0.8184868613768805</v>
      </c>
    </row>
    <row r="1894">
      <c r="A1894" t="inlineStr">
        <is>
          <t>1350411</t>
        </is>
      </c>
      <c r="B1894" s="70">
        <f>SUMPRODUCT(K1894:N1894,PAINEL_PESOS!$C$16:$C$19)</f>
        <v/>
      </c>
      <c r="C1894" s="70">
        <f>SUMPRODUCT(O1894:Q1894,PAINEL_PESOS!$C$21:$C$23)</f>
        <v/>
      </c>
      <c r="D1894" s="70">
        <f>SUMPRODUCT(R1894:S1894,PAINEL_PESOS!$C$25:$C$26)</f>
        <v/>
      </c>
      <c r="E1894" s="70">
        <f>SUMPRODUCT(T1894:U1894,PAINEL_PESOS!$C$28:$C$29)</f>
        <v/>
      </c>
      <c r="F1894" s="70" t="n">
        <v>0.9974491732590035</v>
      </c>
      <c r="G1894" s="70" t="n">
        <v>0.707013426605462</v>
      </c>
      <c r="H1894" s="71">
        <f>IF(NOT(AND(PAINEL_PESOS!$D$12="OK - 100%",PAINEL_PESOS!$F$20="OK - 100%",PAINEL_PESOS!$F$24="OK - 100%",PAINEL_PESOS!$F$27="OK - 100%",PAINEL_PESOS!$F$30="OK - 100%")),"", (B1894*PAINEL_PESOS!$B$7+C1894*PAINEL_PESOS!$B$8+D1894*PAINEL_PESOS!$B$9+E1894*PAINEL_PESOS!$B$10)*F1894)</f>
        <v/>
      </c>
      <c r="I1894" s="71">
        <f>IF(H1894="","",H1894-G1894)</f>
        <v/>
      </c>
      <c r="J1894" s="71">
        <f>IF(I1894="","",ABS(I1894))</f>
        <v/>
      </c>
      <c r="K1894" t="n">
        <v>1</v>
      </c>
      <c r="L1894" t="n">
        <v>0</v>
      </c>
      <c r="M1894" t="n">
        <v>0.6737303292103636</v>
      </c>
      <c r="N1894" t="n">
        <v>0.9988724166942587</v>
      </c>
      <c r="O1894" t="n">
        <v>0.341100467030601</v>
      </c>
      <c r="P1894" t="n">
        <v>0.9997539403567332</v>
      </c>
      <c r="Q1894" t="n">
        <v>0.9883495728634669</v>
      </c>
      <c r="R1894" t="n">
        <v>0.660501327235315</v>
      </c>
      <c r="S1894" t="n">
        <v>0.9918722286846642</v>
      </c>
      <c r="T1894" t="n">
        <v>0.3030005719655008</v>
      </c>
      <c r="U1894" t="n">
        <v>0.8260939053519766</v>
      </c>
    </row>
    <row r="1895">
      <c r="A1895" t="inlineStr">
        <is>
          <t>1350415</t>
        </is>
      </c>
      <c r="B1895" s="70">
        <f>SUMPRODUCT(K1895:N1895,PAINEL_PESOS!$C$16:$C$19)</f>
        <v/>
      </c>
      <c r="C1895" s="70">
        <f>SUMPRODUCT(O1895:Q1895,PAINEL_PESOS!$C$21:$C$23)</f>
        <v/>
      </c>
      <c r="D1895" s="70">
        <f>SUMPRODUCT(R1895:S1895,PAINEL_PESOS!$C$25:$C$26)</f>
        <v/>
      </c>
      <c r="E1895" s="70">
        <f>SUMPRODUCT(T1895:U1895,PAINEL_PESOS!$C$28:$C$29)</f>
        <v/>
      </c>
      <c r="F1895" s="70" t="n">
        <v>0.9973478924208588</v>
      </c>
      <c r="G1895" s="70" t="n">
        <v>0.672207811300029</v>
      </c>
      <c r="H1895" s="71">
        <f>IF(NOT(AND(PAINEL_PESOS!$D$12="OK - 100%",PAINEL_PESOS!$F$20="OK - 100%",PAINEL_PESOS!$F$24="OK - 100%",PAINEL_PESOS!$F$27="OK - 100%",PAINEL_PESOS!$F$30="OK - 100%")),"", (B1895*PAINEL_PESOS!$B$7+C1895*PAINEL_PESOS!$B$8+D1895*PAINEL_PESOS!$B$9+E1895*PAINEL_PESOS!$B$10)*F1895)</f>
        <v/>
      </c>
      <c r="I1895" s="71">
        <f>IF(H1895="","",H1895-G1895)</f>
        <v/>
      </c>
      <c r="J1895" s="71">
        <f>IF(I1895="","",ABS(I1895))</f>
        <v/>
      </c>
      <c r="K1895" t="n">
        <v>0.9999403803377183</v>
      </c>
      <c r="L1895" t="n">
        <v>0</v>
      </c>
      <c r="M1895" t="n">
        <v>0.6737546491721941</v>
      </c>
      <c r="N1895" t="n">
        <v>0.9988272317617555</v>
      </c>
      <c r="O1895" t="n">
        <v>0.3410948585754394</v>
      </c>
      <c r="P1895" t="n">
        <v>0.9997440774432305</v>
      </c>
      <c r="Q1895" t="n">
        <v>0.9878867462224218</v>
      </c>
      <c r="R1895" t="n">
        <v>0.3904236279566367</v>
      </c>
      <c r="S1895" t="n">
        <v>0.9919639260956679</v>
      </c>
      <c r="T1895" t="n">
        <v>0.3134249184582173</v>
      </c>
      <c r="U1895" t="n">
        <v>0.8074051638521326</v>
      </c>
    </row>
    <row r="1896">
      <c r="A1896" t="inlineStr">
        <is>
          <t>1350416</t>
        </is>
      </c>
      <c r="B1896" s="70">
        <f>SUMPRODUCT(K1896:N1896,PAINEL_PESOS!$C$16:$C$19)</f>
        <v/>
      </c>
      <c r="C1896" s="70">
        <f>SUMPRODUCT(O1896:Q1896,PAINEL_PESOS!$C$21:$C$23)</f>
        <v/>
      </c>
      <c r="D1896" s="70">
        <f>SUMPRODUCT(R1896:S1896,PAINEL_PESOS!$C$25:$C$26)</f>
        <v/>
      </c>
      <c r="E1896" s="70">
        <f>SUMPRODUCT(T1896:U1896,PAINEL_PESOS!$C$28:$C$29)</f>
        <v/>
      </c>
      <c r="F1896" s="70" t="n">
        <v>0.9995215952936031</v>
      </c>
      <c r="G1896" s="70" t="n">
        <v>0.7000297353720212</v>
      </c>
      <c r="H1896" s="71">
        <f>IF(NOT(AND(PAINEL_PESOS!$D$12="OK - 100%",PAINEL_PESOS!$F$20="OK - 100%",PAINEL_PESOS!$F$24="OK - 100%",PAINEL_PESOS!$F$27="OK - 100%",PAINEL_PESOS!$F$30="OK - 100%")),"", (B1896*PAINEL_PESOS!$B$7+C1896*PAINEL_PESOS!$B$8+D1896*PAINEL_PESOS!$B$9+E1896*PAINEL_PESOS!$B$10)*F1896)</f>
        <v/>
      </c>
      <c r="I1896" s="71">
        <f>IF(H1896="","",H1896-G1896)</f>
        <v/>
      </c>
      <c r="J1896" s="71">
        <f>IF(I1896="","",ABS(I1896))</f>
        <v/>
      </c>
      <c r="K1896" t="n">
        <v>0.2197365114115544</v>
      </c>
      <c r="L1896" t="n">
        <v>0</v>
      </c>
      <c r="M1896" t="n">
        <v>0.9919509324637978</v>
      </c>
      <c r="N1896" t="n">
        <v>0.9998505986126438</v>
      </c>
      <c r="O1896" t="n">
        <v>0.2321602872292894</v>
      </c>
      <c r="P1896" t="n">
        <v>0.9999905322530366</v>
      </c>
      <c r="Q1896" t="n">
        <v>0.9978113919657379</v>
      </c>
      <c r="R1896" t="n">
        <v>0.9081815572912395</v>
      </c>
      <c r="S1896" t="n">
        <v>0.9919984591109166</v>
      </c>
      <c r="T1896" t="n">
        <v>0.2842339281853663</v>
      </c>
      <c r="U1896" t="n">
        <v>0.8260939053519766</v>
      </c>
    </row>
    <row r="1897">
      <c r="A1897" t="inlineStr">
        <is>
          <t>1350434</t>
        </is>
      </c>
      <c r="B1897" s="70">
        <f>SUMPRODUCT(K1897:N1897,PAINEL_PESOS!$C$16:$C$19)</f>
        <v/>
      </c>
      <c r="C1897" s="70">
        <f>SUMPRODUCT(O1897:Q1897,PAINEL_PESOS!$C$21:$C$23)</f>
        <v/>
      </c>
      <c r="D1897" s="70">
        <f>SUMPRODUCT(R1897:S1897,PAINEL_PESOS!$C$25:$C$26)</f>
        <v/>
      </c>
      <c r="E1897" s="70">
        <f>SUMPRODUCT(T1897:U1897,PAINEL_PESOS!$C$28:$C$29)</f>
        <v/>
      </c>
      <c r="F1897" s="70" t="n">
        <v>0.9978552225777164</v>
      </c>
      <c r="G1897" s="70" t="n">
        <v>0.6659957698887945</v>
      </c>
      <c r="H1897" s="71">
        <f>IF(NOT(AND(PAINEL_PESOS!$D$12="OK - 100%",PAINEL_PESOS!$F$20="OK - 100%",PAINEL_PESOS!$F$24="OK - 100%",PAINEL_PESOS!$F$27="OK - 100%",PAINEL_PESOS!$F$30="OK - 100%")),"", (B1897*PAINEL_PESOS!$B$7+C1897*PAINEL_PESOS!$B$8+D1897*PAINEL_PESOS!$B$9+E1897*PAINEL_PESOS!$B$10)*F1897)</f>
        <v/>
      </c>
      <c r="I1897" s="71">
        <f>IF(H1897="","",H1897-G1897)</f>
        <v/>
      </c>
      <c r="J1897" s="71">
        <f>IF(I1897="","",ABS(I1897))</f>
        <v/>
      </c>
      <c r="K1897" t="n">
        <v>1</v>
      </c>
      <c r="L1897" t="n">
        <v>0</v>
      </c>
      <c r="M1897" t="n">
        <v>0.8541987728051543</v>
      </c>
      <c r="N1897" t="n">
        <v>0.9997002573603589</v>
      </c>
      <c r="O1897" t="n">
        <v>0.2500604327840785</v>
      </c>
      <c r="P1897" t="n">
        <v>0.9928257508226666</v>
      </c>
      <c r="Q1897" t="n">
        <v>0.9911175682559079</v>
      </c>
      <c r="R1897" t="n">
        <v>0.297086215321535</v>
      </c>
      <c r="S1897" t="n">
        <v>0.9619422639909311</v>
      </c>
      <c r="T1897" t="n">
        <v>0.3061322256935021</v>
      </c>
      <c r="U1897" t="n">
        <v>0.8579719676689626</v>
      </c>
    </row>
    <row r="1898">
      <c r="A1898" t="inlineStr">
        <is>
          <t>1350435</t>
        </is>
      </c>
      <c r="B1898" s="70">
        <f>SUMPRODUCT(K1898:N1898,PAINEL_PESOS!$C$16:$C$19)</f>
        <v/>
      </c>
      <c r="C1898" s="70">
        <f>SUMPRODUCT(O1898:Q1898,PAINEL_PESOS!$C$21:$C$23)</f>
        <v/>
      </c>
      <c r="D1898" s="70">
        <f>SUMPRODUCT(R1898:S1898,PAINEL_PESOS!$C$25:$C$26)</f>
        <v/>
      </c>
      <c r="E1898" s="70">
        <f>SUMPRODUCT(T1898:U1898,PAINEL_PESOS!$C$28:$C$29)</f>
        <v/>
      </c>
      <c r="F1898" s="70" t="n">
        <v>0.9972601505906753</v>
      </c>
      <c r="G1898" s="70" t="n">
        <v>0.6568236104088512</v>
      </c>
      <c r="H1898" s="71">
        <f>IF(NOT(AND(PAINEL_PESOS!$D$12="OK - 100%",PAINEL_PESOS!$F$20="OK - 100%",PAINEL_PESOS!$F$24="OK - 100%",PAINEL_PESOS!$F$27="OK - 100%",PAINEL_PESOS!$F$30="OK - 100%")),"", (B1898*PAINEL_PESOS!$B$7+C1898*PAINEL_PESOS!$B$8+D1898*PAINEL_PESOS!$B$9+E1898*PAINEL_PESOS!$B$10)*F1898)</f>
        <v/>
      </c>
      <c r="I1898" s="71">
        <f>IF(H1898="","",H1898-G1898)</f>
        <v/>
      </c>
      <c r="J1898" s="71">
        <f>IF(I1898="","",ABS(I1898))</f>
        <v/>
      </c>
      <c r="K1898" t="n">
        <v>1</v>
      </c>
      <c r="L1898" t="n">
        <v>0</v>
      </c>
      <c r="M1898" t="n">
        <v>0.6998968605362998</v>
      </c>
      <c r="N1898" t="n">
        <v>0.9977120733348532</v>
      </c>
      <c r="O1898" t="n">
        <v>0.2825888279725097</v>
      </c>
      <c r="P1898" t="n">
        <v>0.9911407241146332</v>
      </c>
      <c r="Q1898" t="n">
        <v>0.9896369297098018</v>
      </c>
      <c r="R1898" t="n">
        <v>0.3407279273413085</v>
      </c>
      <c r="S1898" t="n">
        <v>0.9135653986999241</v>
      </c>
      <c r="T1898" t="n">
        <v>0.3052800447893977</v>
      </c>
      <c r="U1898" t="n">
        <v>0.8517363932737054</v>
      </c>
    </row>
    <row r="1899">
      <c r="A1899" t="inlineStr">
        <is>
          <t>1350436</t>
        </is>
      </c>
      <c r="B1899" s="70">
        <f>SUMPRODUCT(K1899:N1899,PAINEL_PESOS!$C$16:$C$19)</f>
        <v/>
      </c>
      <c r="C1899" s="70">
        <f>SUMPRODUCT(O1899:Q1899,PAINEL_PESOS!$C$21:$C$23)</f>
        <v/>
      </c>
      <c r="D1899" s="70">
        <f>SUMPRODUCT(R1899:S1899,PAINEL_PESOS!$C$25:$C$26)</f>
        <v/>
      </c>
      <c r="E1899" s="70">
        <f>SUMPRODUCT(T1899:U1899,PAINEL_PESOS!$C$28:$C$29)</f>
        <v/>
      </c>
      <c r="F1899" s="70" t="n">
        <v>0.9983171147344044</v>
      </c>
      <c r="G1899" s="70" t="n">
        <v>0.6507991766292281</v>
      </c>
      <c r="H1899" s="71">
        <f>IF(NOT(AND(PAINEL_PESOS!$D$12="OK - 100%",PAINEL_PESOS!$F$20="OK - 100%",PAINEL_PESOS!$F$24="OK - 100%",PAINEL_PESOS!$F$27="OK - 100%",PAINEL_PESOS!$F$30="OK - 100%")),"", (B1899*PAINEL_PESOS!$B$7+C1899*PAINEL_PESOS!$B$8+D1899*PAINEL_PESOS!$B$9+E1899*PAINEL_PESOS!$B$10)*F1899)</f>
        <v/>
      </c>
      <c r="I1899" s="71">
        <f>IF(H1899="","",H1899-G1899)</f>
        <v/>
      </c>
      <c r="J1899" s="71">
        <f>IF(I1899="","",ABS(I1899))</f>
        <v/>
      </c>
      <c r="K1899" t="n">
        <v>0.9998201709704193</v>
      </c>
      <c r="L1899" t="n">
        <v>0</v>
      </c>
      <c r="M1899" t="n">
        <v>0.7327826560955444</v>
      </c>
      <c r="N1899" t="n">
        <v>0.9988588877381374</v>
      </c>
      <c r="O1899" t="n">
        <v>0.3357382263582518</v>
      </c>
      <c r="P1899" t="n">
        <v>0.999143136494351</v>
      </c>
      <c r="Q1899" t="n">
        <v>0.9926650759445421</v>
      </c>
      <c r="R1899" t="n">
        <v>0.3197935505294119</v>
      </c>
      <c r="S1899" t="n">
        <v>0.8417348972021588</v>
      </c>
      <c r="T1899" t="n">
        <v>0.3148442286595539</v>
      </c>
      <c r="U1899" t="n">
        <v>0.8213687860350698</v>
      </c>
    </row>
    <row r="1900">
      <c r="A1900" t="inlineStr">
        <is>
          <t>1350437</t>
        </is>
      </c>
      <c r="B1900" s="70">
        <f>SUMPRODUCT(K1900:N1900,PAINEL_PESOS!$C$16:$C$19)</f>
        <v/>
      </c>
      <c r="C1900" s="70">
        <f>SUMPRODUCT(O1900:Q1900,PAINEL_PESOS!$C$21:$C$23)</f>
        <v/>
      </c>
      <c r="D1900" s="70">
        <f>SUMPRODUCT(R1900:S1900,PAINEL_PESOS!$C$25:$C$26)</f>
        <v/>
      </c>
      <c r="E1900" s="70">
        <f>SUMPRODUCT(T1900:U1900,PAINEL_PESOS!$C$28:$C$29)</f>
        <v/>
      </c>
      <c r="F1900" s="70" t="n">
        <v>0.9971621163088671</v>
      </c>
      <c r="G1900" s="70" t="n">
        <v>0.6483476780672902</v>
      </c>
      <c r="H1900" s="71">
        <f>IF(NOT(AND(PAINEL_PESOS!$D$12="OK - 100%",PAINEL_PESOS!$F$20="OK - 100%",PAINEL_PESOS!$F$24="OK - 100%",PAINEL_PESOS!$F$27="OK - 100%",PAINEL_PESOS!$F$30="OK - 100%")),"", (B1900*PAINEL_PESOS!$B$7+C1900*PAINEL_PESOS!$B$8+D1900*PAINEL_PESOS!$B$9+E1900*PAINEL_PESOS!$B$10)*F1900)</f>
        <v/>
      </c>
      <c r="I1900" s="71">
        <f>IF(H1900="","",H1900-G1900)</f>
        <v/>
      </c>
      <c r="J1900" s="71">
        <f>IF(I1900="","",ABS(I1900))</f>
        <v/>
      </c>
      <c r="K1900" t="n">
        <v>1</v>
      </c>
      <c r="L1900" t="n">
        <v>0</v>
      </c>
      <c r="M1900" t="n">
        <v>0.6826496333050009</v>
      </c>
      <c r="N1900" t="n">
        <v>0.9970512209658482</v>
      </c>
      <c r="O1900" t="n">
        <v>0.2878886956064921</v>
      </c>
      <c r="P1900" t="n">
        <v>0.9924121003265238</v>
      </c>
      <c r="Q1900" t="n">
        <v>0.9892930365914909</v>
      </c>
      <c r="R1900" t="n">
        <v>0.2768556725555025</v>
      </c>
      <c r="S1900" t="n">
        <v>0.8650830541202409</v>
      </c>
      <c r="T1900" t="n">
        <v>0.3585102692292537</v>
      </c>
      <c r="U1900" t="n">
        <v>0.8481808199567751</v>
      </c>
    </row>
    <row r="1901">
      <c r="A1901" t="inlineStr">
        <is>
          <t>1350438</t>
        </is>
      </c>
      <c r="B1901" s="70">
        <f>SUMPRODUCT(K1901:N1901,PAINEL_PESOS!$C$16:$C$19)</f>
        <v/>
      </c>
      <c r="C1901" s="70">
        <f>SUMPRODUCT(O1901:Q1901,PAINEL_PESOS!$C$21:$C$23)</f>
        <v/>
      </c>
      <c r="D1901" s="70">
        <f>SUMPRODUCT(R1901:S1901,PAINEL_PESOS!$C$25:$C$26)</f>
        <v/>
      </c>
      <c r="E1901" s="70">
        <f>SUMPRODUCT(T1901:U1901,PAINEL_PESOS!$C$28:$C$29)</f>
        <v/>
      </c>
      <c r="F1901" s="70" t="n">
        <v>0.9968695768357373</v>
      </c>
      <c r="G1901" s="70" t="n">
        <v>0.6438983921462665</v>
      </c>
      <c r="H1901" s="71">
        <f>IF(NOT(AND(PAINEL_PESOS!$D$12="OK - 100%",PAINEL_PESOS!$F$20="OK - 100%",PAINEL_PESOS!$F$24="OK - 100%",PAINEL_PESOS!$F$27="OK - 100%",PAINEL_PESOS!$F$30="OK - 100%")),"", (B1901*PAINEL_PESOS!$B$7+C1901*PAINEL_PESOS!$B$8+D1901*PAINEL_PESOS!$B$9+E1901*PAINEL_PESOS!$B$10)*F1901)</f>
        <v/>
      </c>
      <c r="I1901" s="71">
        <f>IF(H1901="","",H1901-G1901)</f>
        <v/>
      </c>
      <c r="J1901" s="71">
        <f>IF(I1901="","",ABS(I1901))</f>
        <v/>
      </c>
      <c r="K1901" t="n">
        <v>1</v>
      </c>
      <c r="L1901" t="n">
        <v>0</v>
      </c>
      <c r="M1901" t="n">
        <v>0.7402683897864168</v>
      </c>
      <c r="N1901" t="n">
        <v>0.9926254561763761</v>
      </c>
      <c r="O1901" t="n">
        <v>0.3293170551203366</v>
      </c>
      <c r="P1901" t="n">
        <v>0.9966121118542739</v>
      </c>
      <c r="Q1901" t="n">
        <v>0.9895478784382925</v>
      </c>
      <c r="R1901" t="n">
        <v>0.197199481295996</v>
      </c>
      <c r="S1901" t="n">
        <v>0.8534155260597857</v>
      </c>
      <c r="T1901" t="n">
        <v>0.3472922967347479</v>
      </c>
      <c r="U1901" t="n">
        <v>0.8593575798568133</v>
      </c>
    </row>
    <row r="1902">
      <c r="A1902" t="inlineStr">
        <is>
          <t>1350439</t>
        </is>
      </c>
      <c r="B1902" s="70">
        <f>SUMPRODUCT(K1902:N1902,PAINEL_PESOS!$C$16:$C$19)</f>
        <v/>
      </c>
      <c r="C1902" s="70">
        <f>SUMPRODUCT(O1902:Q1902,PAINEL_PESOS!$C$21:$C$23)</f>
        <v/>
      </c>
      <c r="D1902" s="70">
        <f>SUMPRODUCT(R1902:S1902,PAINEL_PESOS!$C$25:$C$26)</f>
        <v/>
      </c>
      <c r="E1902" s="70">
        <f>SUMPRODUCT(T1902:U1902,PAINEL_PESOS!$C$28:$C$29)</f>
        <v/>
      </c>
      <c r="F1902" s="70" t="n">
        <v>0.9987494806394565</v>
      </c>
      <c r="G1902" s="70" t="n">
        <v>0.6515314021787103</v>
      </c>
      <c r="H1902" s="71">
        <f>IF(NOT(AND(PAINEL_PESOS!$D$12="OK - 100%",PAINEL_PESOS!$F$20="OK - 100%",PAINEL_PESOS!$F$24="OK - 100%",PAINEL_PESOS!$F$27="OK - 100%",PAINEL_PESOS!$F$30="OK - 100%")),"", (B1902*PAINEL_PESOS!$B$7+C1902*PAINEL_PESOS!$B$8+D1902*PAINEL_PESOS!$B$9+E1902*PAINEL_PESOS!$B$10)*F1902)</f>
        <v/>
      </c>
      <c r="I1902" s="71">
        <f>IF(H1902="","",H1902-G1902)</f>
        <v/>
      </c>
      <c r="J1902" s="71">
        <f>IF(I1902="","",ABS(I1902))</f>
        <v/>
      </c>
      <c r="K1902" t="n">
        <v>1</v>
      </c>
      <c r="L1902" t="n">
        <v>0</v>
      </c>
      <c r="M1902" t="n">
        <v>0.6760403214769068</v>
      </c>
      <c r="N1902" t="n">
        <v>0.9992301923947436</v>
      </c>
      <c r="O1902" t="n">
        <v>0.1876262643909983</v>
      </c>
      <c r="P1902" t="n">
        <v>0.9998609012964633</v>
      </c>
      <c r="Q1902" t="n">
        <v>0.9944138627584483</v>
      </c>
      <c r="R1902" t="n">
        <v>0.4131160508826408</v>
      </c>
      <c r="S1902" t="n">
        <v>0.8411856792742485</v>
      </c>
      <c r="T1902" t="n">
        <v>0.3332107097540125</v>
      </c>
      <c r="U1902" t="n">
        <v>0.8390290171289232</v>
      </c>
    </row>
    <row r="1903">
      <c r="A1903" t="inlineStr">
        <is>
          <t>1350440</t>
        </is>
      </c>
      <c r="B1903" s="70">
        <f>SUMPRODUCT(K1903:N1903,PAINEL_PESOS!$C$16:$C$19)</f>
        <v/>
      </c>
      <c r="C1903" s="70">
        <f>SUMPRODUCT(O1903:Q1903,PAINEL_PESOS!$C$21:$C$23)</f>
        <v/>
      </c>
      <c r="D1903" s="70">
        <f>SUMPRODUCT(R1903:S1903,PAINEL_PESOS!$C$25:$C$26)</f>
        <v/>
      </c>
      <c r="E1903" s="70">
        <f>SUMPRODUCT(T1903:U1903,PAINEL_PESOS!$C$28:$C$29)</f>
        <v/>
      </c>
      <c r="F1903" s="70" t="n">
        <v>0.9981881843367573</v>
      </c>
      <c r="G1903" s="70" t="n">
        <v>0.6484282776306376</v>
      </c>
      <c r="H1903" s="71">
        <f>IF(NOT(AND(PAINEL_PESOS!$D$12="OK - 100%",PAINEL_PESOS!$F$20="OK - 100%",PAINEL_PESOS!$F$24="OK - 100%",PAINEL_PESOS!$F$27="OK - 100%",PAINEL_PESOS!$F$30="OK - 100%")),"", (B1903*PAINEL_PESOS!$B$7+C1903*PAINEL_PESOS!$B$8+D1903*PAINEL_PESOS!$B$9+E1903*PAINEL_PESOS!$B$10)*F1903)</f>
        <v/>
      </c>
      <c r="I1903" s="71">
        <f>IF(H1903="","",H1903-G1903)</f>
        <v/>
      </c>
      <c r="J1903" s="71">
        <f>IF(I1903="","",ABS(I1903))</f>
        <v/>
      </c>
      <c r="K1903" t="n">
        <v>1</v>
      </c>
      <c r="L1903" t="n">
        <v>0</v>
      </c>
      <c r="M1903" t="n">
        <v>0.7435069746937869</v>
      </c>
      <c r="N1903" t="n">
        <v>0.999452601588507</v>
      </c>
      <c r="O1903" t="n">
        <v>0.3498967561828794</v>
      </c>
      <c r="P1903" t="n">
        <v>0.9999695951574391</v>
      </c>
      <c r="Q1903" t="n">
        <v>0.9915701701223666</v>
      </c>
      <c r="R1903" t="n">
        <v>0.3110749237965983</v>
      </c>
      <c r="S1903" t="n">
        <v>0.8417102174631891</v>
      </c>
      <c r="T1903" t="n">
        <v>0.3131583712207562</v>
      </c>
      <c r="U1903" t="n">
        <v>0.7984609590757941</v>
      </c>
    </row>
    <row r="1904">
      <c r="A1904" t="inlineStr">
        <is>
          <t>1350441</t>
        </is>
      </c>
      <c r="B1904" s="70">
        <f>SUMPRODUCT(K1904:N1904,PAINEL_PESOS!$C$16:$C$19)</f>
        <v/>
      </c>
      <c r="C1904" s="70">
        <f>SUMPRODUCT(O1904:Q1904,PAINEL_PESOS!$C$21:$C$23)</f>
        <v/>
      </c>
      <c r="D1904" s="70">
        <f>SUMPRODUCT(R1904:S1904,PAINEL_PESOS!$C$25:$C$26)</f>
        <v/>
      </c>
      <c r="E1904" s="70">
        <f>SUMPRODUCT(T1904:U1904,PAINEL_PESOS!$C$28:$C$29)</f>
        <v/>
      </c>
      <c r="F1904" s="70" t="n">
        <v>0.9988617898886163</v>
      </c>
      <c r="G1904" s="70" t="n">
        <v>0.6401011873887702</v>
      </c>
      <c r="H1904" s="71">
        <f>IF(NOT(AND(PAINEL_PESOS!$D$12="OK - 100%",PAINEL_PESOS!$F$20="OK - 100%",PAINEL_PESOS!$F$24="OK - 100%",PAINEL_PESOS!$F$27="OK - 100%",PAINEL_PESOS!$F$30="OK - 100%")),"", (B1904*PAINEL_PESOS!$B$7+C1904*PAINEL_PESOS!$B$8+D1904*PAINEL_PESOS!$B$9+E1904*PAINEL_PESOS!$B$10)*F1904)</f>
        <v/>
      </c>
      <c r="I1904" s="71">
        <f>IF(H1904="","",H1904-G1904)</f>
        <v/>
      </c>
      <c r="J1904" s="71">
        <f>IF(I1904="","",ABS(I1904))</f>
        <v/>
      </c>
      <c r="K1904" t="n">
        <v>1</v>
      </c>
      <c r="L1904" t="n">
        <v>0</v>
      </c>
      <c r="M1904" t="n">
        <v>0.7736707028862282</v>
      </c>
      <c r="N1904" t="n">
        <v>0.9994602930451516</v>
      </c>
      <c r="O1904" t="n">
        <v>0.1503253993258504</v>
      </c>
      <c r="P1904" t="n">
        <v>0.9999723028067179</v>
      </c>
      <c r="Q1904" t="n">
        <v>0.9948096192795146</v>
      </c>
      <c r="R1904" t="n">
        <v>0.2782994837118331</v>
      </c>
      <c r="S1904" t="n">
        <v>0.8411156147256598</v>
      </c>
      <c r="T1904" t="n">
        <v>0.3469086375765692</v>
      </c>
      <c r="U1904" t="n">
        <v>0.8436839163550249</v>
      </c>
    </row>
    <row r="1905">
      <c r="A1905" t="inlineStr">
        <is>
          <t>1350442</t>
        </is>
      </c>
      <c r="B1905" s="70">
        <f>SUMPRODUCT(K1905:N1905,PAINEL_PESOS!$C$16:$C$19)</f>
        <v/>
      </c>
      <c r="C1905" s="70">
        <f>SUMPRODUCT(O1905:Q1905,PAINEL_PESOS!$C$21:$C$23)</f>
        <v/>
      </c>
      <c r="D1905" s="70">
        <f>SUMPRODUCT(R1905:S1905,PAINEL_PESOS!$C$25:$C$26)</f>
        <v/>
      </c>
      <c r="E1905" s="70">
        <f>SUMPRODUCT(T1905:U1905,PAINEL_PESOS!$C$28:$C$29)</f>
        <v/>
      </c>
      <c r="F1905" s="70" t="n">
        <v>0.9982381084423601</v>
      </c>
      <c r="G1905" s="70" t="n">
        <v>0.6562283961395361</v>
      </c>
      <c r="H1905" s="71">
        <f>IF(NOT(AND(PAINEL_PESOS!$D$12="OK - 100%",PAINEL_PESOS!$F$20="OK - 100%",PAINEL_PESOS!$F$24="OK - 100%",PAINEL_PESOS!$F$27="OK - 100%",PAINEL_PESOS!$F$30="OK - 100%")),"", (B1905*PAINEL_PESOS!$B$7+C1905*PAINEL_PESOS!$B$8+D1905*PAINEL_PESOS!$B$9+E1905*PAINEL_PESOS!$B$10)*F1905)</f>
        <v/>
      </c>
      <c r="I1905" s="71">
        <f>IF(H1905="","",H1905-G1905)</f>
        <v/>
      </c>
      <c r="J1905" s="71">
        <f>IF(I1905="","",ABS(I1905))</f>
        <v/>
      </c>
      <c r="K1905" t="n">
        <v>1</v>
      </c>
      <c r="L1905" t="n">
        <v>0</v>
      </c>
      <c r="M1905" t="n">
        <v>0.7508531159442065</v>
      </c>
      <c r="N1905" t="n">
        <v>0.9995007220054132</v>
      </c>
      <c r="O1905" t="n">
        <v>0.3589227523021836</v>
      </c>
      <c r="P1905" t="n">
        <v>0.9999780470158391</v>
      </c>
      <c r="Q1905" t="n">
        <v>0.9917835895872907</v>
      </c>
      <c r="R1905" t="n">
        <v>0.3091465006370372</v>
      </c>
      <c r="S1905" t="n">
        <v>0.8415862765479941</v>
      </c>
      <c r="T1905" t="n">
        <v>0.3577971269795188</v>
      </c>
      <c r="U1905" t="n">
        <v>0.8082633718105856</v>
      </c>
    </row>
    <row r="1906">
      <c r="A1906" t="inlineStr">
        <is>
          <t>1350443</t>
        </is>
      </c>
      <c r="B1906" s="70">
        <f>SUMPRODUCT(K1906:N1906,PAINEL_PESOS!$C$16:$C$19)</f>
        <v/>
      </c>
      <c r="C1906" s="70">
        <f>SUMPRODUCT(O1906:Q1906,PAINEL_PESOS!$C$21:$C$23)</f>
        <v/>
      </c>
      <c r="D1906" s="70">
        <f>SUMPRODUCT(R1906:S1906,PAINEL_PESOS!$C$25:$C$26)</f>
        <v/>
      </c>
      <c r="E1906" s="70">
        <f>SUMPRODUCT(T1906:U1906,PAINEL_PESOS!$C$28:$C$29)</f>
        <v/>
      </c>
      <c r="F1906" s="70" t="n">
        <v>0.9980498234339252</v>
      </c>
      <c r="G1906" s="70" t="n">
        <v>0.6819584553784138</v>
      </c>
      <c r="H1906" s="71">
        <f>IF(NOT(AND(PAINEL_PESOS!$D$12="OK - 100%",PAINEL_PESOS!$F$20="OK - 100%",PAINEL_PESOS!$F$24="OK - 100%",PAINEL_PESOS!$F$27="OK - 100%",PAINEL_PESOS!$F$30="OK - 100%")),"", (B1906*PAINEL_PESOS!$B$7+C1906*PAINEL_PESOS!$B$8+D1906*PAINEL_PESOS!$B$9+E1906*PAINEL_PESOS!$B$10)*F1906)</f>
        <v/>
      </c>
      <c r="I1906" s="71">
        <f>IF(H1906="","",H1906-G1906)</f>
        <v/>
      </c>
      <c r="J1906" s="71">
        <f>IF(I1906="","",ABS(I1906))</f>
        <v/>
      </c>
      <c r="K1906" t="n">
        <v>1</v>
      </c>
      <c r="L1906" t="n">
        <v>0</v>
      </c>
      <c r="M1906" t="n">
        <v>0.7934678049060587</v>
      </c>
      <c r="N1906" t="n">
        <v>0.9995806060161843</v>
      </c>
      <c r="O1906" t="n">
        <v>0.3910752449610115</v>
      </c>
      <c r="P1906" t="n">
        <v>0.9999865723399346</v>
      </c>
      <c r="Q1906" t="n">
        <v>0.9908319274546575</v>
      </c>
      <c r="R1906" t="n">
        <v>0.4408958067742266</v>
      </c>
      <c r="S1906" t="n">
        <v>0.8414423506972044</v>
      </c>
      <c r="T1906" t="n">
        <v>0.3784847840949465</v>
      </c>
      <c r="U1906" t="n">
        <v>0.8210516374954814</v>
      </c>
    </row>
    <row r="1907">
      <c r="A1907" t="inlineStr">
        <is>
          <t>1350491</t>
        </is>
      </c>
      <c r="B1907" s="70">
        <f>SUMPRODUCT(K1907:N1907,PAINEL_PESOS!$C$16:$C$19)</f>
        <v/>
      </c>
      <c r="C1907" s="70">
        <f>SUMPRODUCT(O1907:Q1907,PAINEL_PESOS!$C$21:$C$23)</f>
        <v/>
      </c>
      <c r="D1907" s="70">
        <f>SUMPRODUCT(R1907:S1907,PAINEL_PESOS!$C$25:$C$26)</f>
        <v/>
      </c>
      <c r="E1907" s="70">
        <f>SUMPRODUCT(T1907:U1907,PAINEL_PESOS!$C$28:$C$29)</f>
        <v/>
      </c>
      <c r="F1907" s="70" t="n">
        <v>0.9992068529968758</v>
      </c>
      <c r="G1907" s="70" t="n"/>
      <c r="H1907" s="71">
        <f>IF(NOT(AND(PAINEL_PESOS!$D$12="OK - 100%",PAINEL_PESOS!$F$20="OK - 100%",PAINEL_PESOS!$F$24="OK - 100%",PAINEL_PESOS!$F$27="OK - 100%",PAINEL_PESOS!$F$30="OK - 100%")),"", (B1907*PAINEL_PESOS!$B$7+C1907*PAINEL_PESOS!$B$8+D1907*PAINEL_PESOS!$B$9+E1907*PAINEL_PESOS!$B$10)*F1907)</f>
        <v/>
      </c>
      <c r="I1907" s="71">
        <f>IF(H1907="","",H1907-G1907)</f>
        <v/>
      </c>
      <c r="J1907" s="71">
        <f>IF(I1907="","",ABS(I1907))</f>
        <v/>
      </c>
      <c r="K1907" t="n">
        <v>0.2</v>
      </c>
      <c r="L1907" t="n">
        <v>0.9999999999999998</v>
      </c>
      <c r="M1907" t="n">
        <v>0.4702299364587961</v>
      </c>
      <c r="N1907" t="n">
        <v>0.9967915902945552</v>
      </c>
      <c r="O1907" t="n">
        <v>0.339476185837021</v>
      </c>
      <c r="P1907" t="n">
        <v>0.9999927953919739</v>
      </c>
      <c r="Q1907" t="n">
        <v>0.9979931312099257</v>
      </c>
      <c r="R1907" t="n">
        <v>0.9902851664342868</v>
      </c>
      <c r="S1907" t="n">
        <v>0.5312120904946955</v>
      </c>
      <c r="U1907" t="n">
        <v>0.8260939053519766</v>
      </c>
    </row>
    <row r="1908">
      <c r="A1908" t="inlineStr">
        <is>
          <t>1350492</t>
        </is>
      </c>
      <c r="B1908" s="70">
        <f>SUMPRODUCT(K1908:N1908,PAINEL_PESOS!$C$16:$C$19)</f>
        <v/>
      </c>
      <c r="C1908" s="70">
        <f>SUMPRODUCT(O1908:Q1908,PAINEL_PESOS!$C$21:$C$23)</f>
        <v/>
      </c>
      <c r="D1908" s="70">
        <f>SUMPRODUCT(R1908:S1908,PAINEL_PESOS!$C$25:$C$26)</f>
        <v/>
      </c>
      <c r="E1908" s="70">
        <f>SUMPRODUCT(T1908:U1908,PAINEL_PESOS!$C$28:$C$29)</f>
        <v/>
      </c>
      <c r="F1908" s="70" t="n">
        <v>0.9987530456636459</v>
      </c>
      <c r="G1908" s="70" t="n"/>
      <c r="H1908" s="71">
        <f>IF(NOT(AND(PAINEL_PESOS!$D$12="OK - 100%",PAINEL_PESOS!$F$20="OK - 100%",PAINEL_PESOS!$F$24="OK - 100%",PAINEL_PESOS!$F$27="OK - 100%",PAINEL_PESOS!$F$30="OK - 100%")),"", (B1908*PAINEL_PESOS!$B$7+C1908*PAINEL_PESOS!$B$8+D1908*PAINEL_PESOS!$B$9+E1908*PAINEL_PESOS!$B$10)*F1908)</f>
        <v/>
      </c>
      <c r="I1908" s="71">
        <f>IF(H1908="","",H1908-G1908)</f>
        <v/>
      </c>
      <c r="J1908" s="71">
        <f>IF(I1908="","",ABS(I1908))</f>
        <v/>
      </c>
      <c r="K1908" t="n">
        <v>0.2</v>
      </c>
      <c r="L1908" t="n">
        <v>0.9999999999999998</v>
      </c>
      <c r="M1908" t="n">
        <v>0.4702299364587961</v>
      </c>
      <c r="N1908" t="n">
        <v>0.9949513444871723</v>
      </c>
      <c r="O1908" t="n">
        <v>0.339476185837021</v>
      </c>
      <c r="P1908" t="n">
        <v>0.9999886541087295</v>
      </c>
      <c r="Q1908" t="n">
        <v>0.9968423540211313</v>
      </c>
      <c r="R1908" t="n">
        <v>0.8160560986176703</v>
      </c>
      <c r="S1908" t="n">
        <v>0.5312519280094008</v>
      </c>
      <c r="U1908" t="n">
        <v>0.6791114232701208</v>
      </c>
    </row>
    <row r="1909">
      <c r="A1909" t="inlineStr">
        <is>
          <t>1350444</t>
        </is>
      </c>
      <c r="B1909" s="70">
        <f>SUMPRODUCT(K1909:N1909,PAINEL_PESOS!$C$16:$C$19)</f>
        <v/>
      </c>
      <c r="C1909" s="70">
        <f>SUMPRODUCT(O1909:Q1909,PAINEL_PESOS!$C$21:$C$23)</f>
        <v/>
      </c>
      <c r="D1909" s="70">
        <f>SUMPRODUCT(R1909:S1909,PAINEL_PESOS!$C$25:$C$26)</f>
        <v/>
      </c>
      <c r="E1909" s="70">
        <f>SUMPRODUCT(T1909:U1909,PAINEL_PESOS!$C$28:$C$29)</f>
        <v/>
      </c>
      <c r="F1909" s="70" t="n">
        <v>0.9982888675836913</v>
      </c>
      <c r="G1909" s="70" t="n">
        <v>0.6448189685734611</v>
      </c>
      <c r="H1909" s="71">
        <f>IF(NOT(AND(PAINEL_PESOS!$D$12="OK - 100%",PAINEL_PESOS!$F$20="OK - 100%",PAINEL_PESOS!$F$24="OK - 100%",PAINEL_PESOS!$F$27="OK - 100%",PAINEL_PESOS!$F$30="OK - 100%")),"", (B1909*PAINEL_PESOS!$B$7+C1909*PAINEL_PESOS!$B$8+D1909*PAINEL_PESOS!$B$9+E1909*PAINEL_PESOS!$B$10)*F1909)</f>
        <v/>
      </c>
      <c r="I1909" s="71">
        <f>IF(H1909="","",H1909-G1909)</f>
        <v/>
      </c>
      <c r="J1909" s="71">
        <f>IF(I1909="","",ABS(I1909))</f>
        <v/>
      </c>
      <c r="K1909" t="n">
        <v>1</v>
      </c>
      <c r="L1909" t="n">
        <v>0</v>
      </c>
      <c r="M1909" t="n">
        <v>0.7549316177084887</v>
      </c>
      <c r="N1909" t="n">
        <v>0.9931624678025446</v>
      </c>
      <c r="O1909" t="n">
        <v>0.2003524297115444</v>
      </c>
      <c r="P1909" t="n">
        <v>0.9999310645904224</v>
      </c>
      <c r="Q1909" t="n">
        <v>0.9955403685577869</v>
      </c>
      <c r="R1909" t="n">
        <v>0.2535824087399361</v>
      </c>
      <c r="S1909" t="n">
        <v>0.9142425817820252</v>
      </c>
      <c r="T1909" t="n">
        <v>0.3113840938887129</v>
      </c>
      <c r="U1909" t="n">
        <v>0.850255141295453</v>
      </c>
    </row>
    <row r="1910">
      <c r="A1910" t="inlineStr">
        <is>
          <t>1350445</t>
        </is>
      </c>
      <c r="B1910" s="70">
        <f>SUMPRODUCT(K1910:N1910,PAINEL_PESOS!$C$16:$C$19)</f>
        <v/>
      </c>
      <c r="C1910" s="70">
        <f>SUMPRODUCT(O1910:Q1910,PAINEL_PESOS!$C$21:$C$23)</f>
        <v/>
      </c>
      <c r="D1910" s="70">
        <f>SUMPRODUCT(R1910:S1910,PAINEL_PESOS!$C$25:$C$26)</f>
        <v/>
      </c>
      <c r="E1910" s="70">
        <f>SUMPRODUCT(T1910:U1910,PAINEL_PESOS!$C$28:$C$29)</f>
        <v/>
      </c>
      <c r="F1910" s="70" t="n">
        <v>0.9983914394271383</v>
      </c>
      <c r="G1910" s="70" t="n">
        <v>0.6639600707151427</v>
      </c>
      <c r="H1910" s="71">
        <f>IF(NOT(AND(PAINEL_PESOS!$D$12="OK - 100%",PAINEL_PESOS!$F$20="OK - 100%",PAINEL_PESOS!$F$24="OK - 100%",PAINEL_PESOS!$F$27="OK - 100%",PAINEL_PESOS!$F$30="OK - 100%")),"", (B1910*PAINEL_PESOS!$B$7+C1910*PAINEL_PESOS!$B$8+D1910*PAINEL_PESOS!$B$9+E1910*PAINEL_PESOS!$B$10)*F1910)</f>
        <v/>
      </c>
      <c r="I1910" s="71">
        <f>IF(H1910="","",H1910-G1910)</f>
        <v/>
      </c>
      <c r="J1910" s="71">
        <f>IF(I1910="","",ABS(I1910))</f>
        <v/>
      </c>
      <c r="K1910" t="n">
        <v>1</v>
      </c>
      <c r="L1910" t="n">
        <v>0</v>
      </c>
      <c r="M1910" t="n">
        <v>0.8204787595707089</v>
      </c>
      <c r="N1910" t="n">
        <v>0.9986492250315322</v>
      </c>
      <c r="O1910" t="n">
        <v>0.4237304392163297</v>
      </c>
      <c r="P1910" t="n">
        <v>0.9983957127743029</v>
      </c>
      <c r="Q1910" t="n">
        <v>0.9932729222454278</v>
      </c>
      <c r="R1910" t="n">
        <v>0.3192153244650581</v>
      </c>
      <c r="S1910" t="n">
        <v>0.9136569594098709</v>
      </c>
      <c r="T1910" t="n">
        <v>0.2414422605782128</v>
      </c>
      <c r="U1910" t="n">
        <v>0.8260939053519766</v>
      </c>
    </row>
    <row r="1911">
      <c r="A1911" t="inlineStr">
        <is>
          <t>1350447</t>
        </is>
      </c>
      <c r="B1911" s="70">
        <f>SUMPRODUCT(K1911:N1911,PAINEL_PESOS!$C$16:$C$19)</f>
        <v/>
      </c>
      <c r="C1911" s="70">
        <f>SUMPRODUCT(O1911:Q1911,PAINEL_PESOS!$C$21:$C$23)</f>
        <v/>
      </c>
      <c r="D1911" s="70">
        <f>SUMPRODUCT(R1911:S1911,PAINEL_PESOS!$C$25:$C$26)</f>
        <v/>
      </c>
      <c r="E1911" s="70">
        <f>SUMPRODUCT(T1911:U1911,PAINEL_PESOS!$C$28:$C$29)</f>
        <v/>
      </c>
      <c r="F1911" s="70" t="n">
        <v>0.9985306957561154</v>
      </c>
      <c r="G1911" s="70" t="n">
        <v>0.6387982179102734</v>
      </c>
      <c r="H1911" s="71">
        <f>IF(NOT(AND(PAINEL_PESOS!$D$12="OK - 100%",PAINEL_PESOS!$F$20="OK - 100%",PAINEL_PESOS!$F$24="OK - 100%",PAINEL_PESOS!$F$27="OK - 100%",PAINEL_PESOS!$F$30="OK - 100%")),"", (B1911*PAINEL_PESOS!$B$7+C1911*PAINEL_PESOS!$B$8+D1911*PAINEL_PESOS!$B$9+E1911*PAINEL_PESOS!$B$10)*F1911)</f>
        <v/>
      </c>
      <c r="I1911" s="71">
        <f>IF(H1911="","",H1911-G1911)</f>
        <v/>
      </c>
      <c r="J1911" s="71">
        <f>IF(I1911="","",ABS(I1911))</f>
        <v/>
      </c>
      <c r="K1911" t="n">
        <v>1</v>
      </c>
      <c r="L1911" t="n">
        <v>0</v>
      </c>
      <c r="M1911" t="n">
        <v>0.7138469597223689</v>
      </c>
      <c r="N1911" t="n">
        <v>0.9969546044312663</v>
      </c>
      <c r="O1911" t="n">
        <v>0.2421097413800655</v>
      </c>
      <c r="P1911" t="n">
        <v>0.9999944181505909</v>
      </c>
      <c r="Q1911" t="n">
        <v>0.99459258642726</v>
      </c>
      <c r="R1911" t="n">
        <v>0.265168540250538</v>
      </c>
      <c r="S1911" t="n">
        <v>0.8943519931936289</v>
      </c>
      <c r="T1911" t="n">
        <v>0.2691899954943592</v>
      </c>
      <c r="U1911" t="n">
        <v>0.8426630285710771</v>
      </c>
    </row>
    <row r="1912">
      <c r="A1912" t="inlineStr">
        <is>
          <t>1350448</t>
        </is>
      </c>
      <c r="B1912" s="70">
        <f>SUMPRODUCT(K1912:N1912,PAINEL_PESOS!$C$16:$C$19)</f>
        <v/>
      </c>
      <c r="C1912" s="70">
        <f>SUMPRODUCT(O1912:Q1912,PAINEL_PESOS!$C$21:$C$23)</f>
        <v/>
      </c>
      <c r="D1912" s="70">
        <f>SUMPRODUCT(R1912:S1912,PAINEL_PESOS!$C$25:$C$26)</f>
        <v/>
      </c>
      <c r="E1912" s="70">
        <f>SUMPRODUCT(T1912:U1912,PAINEL_PESOS!$C$28:$C$29)</f>
        <v/>
      </c>
      <c r="F1912" s="70" t="n">
        <v>0.9982834705311252</v>
      </c>
      <c r="G1912" s="70" t="n">
        <v>0.6392409886666448</v>
      </c>
      <c r="H1912" s="71">
        <f>IF(NOT(AND(PAINEL_PESOS!$D$12="OK - 100%",PAINEL_PESOS!$F$20="OK - 100%",PAINEL_PESOS!$F$24="OK - 100%",PAINEL_PESOS!$F$27="OK - 100%",PAINEL_PESOS!$F$30="OK - 100%")),"", (B1912*PAINEL_PESOS!$B$7+C1912*PAINEL_PESOS!$B$8+D1912*PAINEL_PESOS!$B$9+E1912*PAINEL_PESOS!$B$10)*F1912)</f>
        <v/>
      </c>
      <c r="I1912" s="71">
        <f>IF(H1912="","",H1912-G1912)</f>
        <v/>
      </c>
      <c r="J1912" s="71">
        <f>IF(I1912="","",ABS(I1912))</f>
        <v/>
      </c>
      <c r="K1912" t="n">
        <v>1</v>
      </c>
      <c r="L1912" t="n">
        <v>0</v>
      </c>
      <c r="M1912" t="n">
        <v>0.6574820208994638</v>
      </c>
      <c r="N1912" t="n">
        <v>0.9944512783990859</v>
      </c>
      <c r="O1912" t="n">
        <v>0.4054202279529819</v>
      </c>
      <c r="P1912" t="n">
        <v>0.9987261369517815</v>
      </c>
      <c r="Q1912" t="n">
        <v>0.9950176498588269</v>
      </c>
      <c r="R1912" t="n">
        <v>0.1867011494891169</v>
      </c>
      <c r="S1912" t="n">
        <v>0.9131378783828346</v>
      </c>
      <c r="T1912" t="n">
        <v>0.2713789518708407</v>
      </c>
      <c r="U1912" t="n">
        <v>0.8260939053519766</v>
      </c>
    </row>
    <row r="1913">
      <c r="A1913" t="inlineStr">
        <is>
          <t>1350449</t>
        </is>
      </c>
      <c r="B1913" s="70">
        <f>SUMPRODUCT(K1913:N1913,PAINEL_PESOS!$C$16:$C$19)</f>
        <v/>
      </c>
      <c r="C1913" s="70">
        <f>SUMPRODUCT(O1913:Q1913,PAINEL_PESOS!$C$21:$C$23)</f>
        <v/>
      </c>
      <c r="D1913" s="70">
        <f>SUMPRODUCT(R1913:S1913,PAINEL_PESOS!$C$25:$C$26)</f>
        <v/>
      </c>
      <c r="E1913" s="70">
        <f>SUMPRODUCT(T1913:U1913,PAINEL_PESOS!$C$28:$C$29)</f>
        <v/>
      </c>
      <c r="F1913" s="70" t="n">
        <v>0.9986871281236543</v>
      </c>
      <c r="G1913" s="70" t="n">
        <v>0.6531949670823499</v>
      </c>
      <c r="H1913" s="71">
        <f>IF(NOT(AND(PAINEL_PESOS!$D$12="OK - 100%",PAINEL_PESOS!$F$20="OK - 100%",PAINEL_PESOS!$F$24="OK - 100%",PAINEL_PESOS!$F$27="OK - 100%",PAINEL_PESOS!$F$30="OK - 100%")),"", (B1913*PAINEL_PESOS!$B$7+C1913*PAINEL_PESOS!$B$8+D1913*PAINEL_PESOS!$B$9+E1913*PAINEL_PESOS!$B$10)*F1913)</f>
        <v/>
      </c>
      <c r="I1913" s="71">
        <f>IF(H1913="","",H1913-G1913)</f>
        <v/>
      </c>
      <c r="J1913" s="71">
        <f>IF(I1913="","",ABS(I1913))</f>
        <v/>
      </c>
      <c r="K1913" t="n">
        <v>1</v>
      </c>
      <c r="L1913" t="n">
        <v>0</v>
      </c>
      <c r="M1913" t="n">
        <v>0.7267617570095468</v>
      </c>
      <c r="N1913" t="n">
        <v>0.9984643078434893</v>
      </c>
      <c r="O1913" t="n">
        <v>0.2444208926693456</v>
      </c>
      <c r="P1913" t="n">
        <v>0.9999983642839496</v>
      </c>
      <c r="Q1913" t="n">
        <v>0.9945116225873987</v>
      </c>
      <c r="R1913" t="n">
        <v>0.4113814185851116</v>
      </c>
      <c r="S1913" t="n">
        <v>0.8505339618618</v>
      </c>
      <c r="T1913" t="n">
        <v>0.2727196925652344</v>
      </c>
      <c r="U1913" t="n">
        <v>0.8425605540615322</v>
      </c>
    </row>
    <row r="1914">
      <c r="A1914" t="inlineStr">
        <is>
          <t>1350450</t>
        </is>
      </c>
      <c r="B1914" s="70">
        <f>SUMPRODUCT(K1914:N1914,PAINEL_PESOS!$C$16:$C$19)</f>
        <v/>
      </c>
      <c r="C1914" s="70">
        <f>SUMPRODUCT(O1914:Q1914,PAINEL_PESOS!$C$21:$C$23)</f>
        <v/>
      </c>
      <c r="D1914" s="70">
        <f>SUMPRODUCT(R1914:S1914,PAINEL_PESOS!$C$25:$C$26)</f>
        <v/>
      </c>
      <c r="E1914" s="70">
        <f>SUMPRODUCT(T1914:U1914,PAINEL_PESOS!$C$28:$C$29)</f>
        <v/>
      </c>
      <c r="F1914" s="70" t="n">
        <v>0.9981832542810711</v>
      </c>
      <c r="G1914" s="70" t="n">
        <v>0.6815800611360613</v>
      </c>
      <c r="H1914" s="71">
        <f>IF(NOT(AND(PAINEL_PESOS!$D$12="OK - 100%",PAINEL_PESOS!$F$20="OK - 100%",PAINEL_PESOS!$F$24="OK - 100%",PAINEL_PESOS!$F$27="OK - 100%",PAINEL_PESOS!$F$30="OK - 100%")),"", (B1914*PAINEL_PESOS!$B$7+C1914*PAINEL_PESOS!$B$8+D1914*PAINEL_PESOS!$B$9+E1914*PAINEL_PESOS!$B$10)*F1914)</f>
        <v/>
      </c>
      <c r="I1914" s="71">
        <f>IF(H1914="","",H1914-G1914)</f>
        <v/>
      </c>
      <c r="J1914" s="71">
        <f>IF(I1914="","",ABS(I1914))</f>
        <v/>
      </c>
      <c r="K1914" t="n">
        <v>1</v>
      </c>
      <c r="L1914" t="n">
        <v>0</v>
      </c>
      <c r="M1914" t="n">
        <v>0.6318135888833202</v>
      </c>
      <c r="N1914" t="n">
        <v>0.994887707395929</v>
      </c>
      <c r="O1914" t="n">
        <v>0.4728822204765424</v>
      </c>
      <c r="P1914" t="n">
        <v>0.9976316492353935</v>
      </c>
      <c r="Q1914" t="n">
        <v>0.994489417662537</v>
      </c>
      <c r="R1914" t="n">
        <v>0.4805088000270265</v>
      </c>
      <c r="S1914" t="n">
        <v>0.913140568649644</v>
      </c>
      <c r="T1914" t="n">
        <v>0.2713789518708407</v>
      </c>
      <c r="U1914" t="n">
        <v>0.8408500862999514</v>
      </c>
    </row>
    <row r="1915">
      <c r="A1915" t="inlineStr">
        <is>
          <t>1350493</t>
        </is>
      </c>
      <c r="B1915" s="70">
        <f>SUMPRODUCT(K1915:N1915,PAINEL_PESOS!$C$16:$C$19)</f>
        <v/>
      </c>
      <c r="C1915" s="70">
        <f>SUMPRODUCT(O1915:Q1915,PAINEL_PESOS!$C$21:$C$23)</f>
        <v/>
      </c>
      <c r="D1915" s="70">
        <f>SUMPRODUCT(R1915:S1915,PAINEL_PESOS!$C$25:$C$26)</f>
        <v/>
      </c>
      <c r="E1915" s="70">
        <f>SUMPRODUCT(T1915:U1915,PAINEL_PESOS!$C$28:$C$29)</f>
        <v/>
      </c>
      <c r="F1915" s="70" t="n">
        <v>0.9991268589614212</v>
      </c>
      <c r="G1915" s="70" t="n"/>
      <c r="H1915" s="71">
        <f>IF(NOT(AND(PAINEL_PESOS!$D$12="OK - 100%",PAINEL_PESOS!$F$20="OK - 100%",PAINEL_PESOS!$F$24="OK - 100%",PAINEL_PESOS!$F$27="OK - 100%",PAINEL_PESOS!$F$30="OK - 100%")),"", (B1915*PAINEL_PESOS!$B$7+C1915*PAINEL_PESOS!$B$8+D1915*PAINEL_PESOS!$B$9+E1915*PAINEL_PESOS!$B$10)*F1915)</f>
        <v/>
      </c>
      <c r="I1915" s="71">
        <f>IF(H1915="","",H1915-G1915)</f>
        <v/>
      </c>
      <c r="J1915" s="71">
        <f>IF(I1915="","",ABS(I1915))</f>
        <v/>
      </c>
      <c r="K1915" t="n">
        <v>0.2</v>
      </c>
      <c r="L1915" t="n">
        <v>0.9999999999999998</v>
      </c>
      <c r="M1915" t="n">
        <v>0.4702299364587961</v>
      </c>
      <c r="N1915" t="n">
        <v>0.9964674433435629</v>
      </c>
      <c r="O1915" t="n">
        <v>0.339476185837021</v>
      </c>
      <c r="P1915" t="n">
        <v>0.9999920664060872</v>
      </c>
      <c r="Q1915" t="n">
        <v>0.9977904136044441</v>
      </c>
      <c r="R1915" t="n">
        <v>0.9456086110572213</v>
      </c>
      <c r="S1915" t="n">
        <v>0.5311532750835597</v>
      </c>
      <c r="U1915" t="n">
        <v>0.8260939053519766</v>
      </c>
    </row>
    <row r="1916">
      <c r="A1916" t="inlineStr">
        <is>
          <t>1350451</t>
        </is>
      </c>
      <c r="B1916" s="70">
        <f>SUMPRODUCT(K1916:N1916,PAINEL_PESOS!$C$16:$C$19)</f>
        <v/>
      </c>
      <c r="C1916" s="70">
        <f>SUMPRODUCT(O1916:Q1916,PAINEL_PESOS!$C$21:$C$23)</f>
        <v/>
      </c>
      <c r="D1916" s="70">
        <f>SUMPRODUCT(R1916:S1916,PAINEL_PESOS!$C$25:$C$26)</f>
        <v/>
      </c>
      <c r="E1916" s="70">
        <f>SUMPRODUCT(T1916:U1916,PAINEL_PESOS!$C$28:$C$29)</f>
        <v/>
      </c>
      <c r="F1916" s="70" t="n">
        <v>0.9984139819759145</v>
      </c>
      <c r="G1916" s="70" t="n">
        <v>0.634015866888518</v>
      </c>
      <c r="H1916" s="71">
        <f>IF(NOT(AND(PAINEL_PESOS!$D$12="OK - 100%",PAINEL_PESOS!$F$20="OK - 100%",PAINEL_PESOS!$F$24="OK - 100%",PAINEL_PESOS!$F$27="OK - 100%",PAINEL_PESOS!$F$30="OK - 100%")),"", (B1916*PAINEL_PESOS!$B$7+C1916*PAINEL_PESOS!$B$8+D1916*PAINEL_PESOS!$B$9+E1916*PAINEL_PESOS!$B$10)*F1916)</f>
        <v/>
      </c>
      <c r="I1916" s="71">
        <f>IF(H1916="","",H1916-G1916)</f>
        <v/>
      </c>
      <c r="J1916" s="71">
        <f>IF(I1916="","",ABS(I1916))</f>
        <v/>
      </c>
      <c r="K1916" t="n">
        <v>1</v>
      </c>
      <c r="L1916" t="n">
        <v>0</v>
      </c>
      <c r="M1916" t="n">
        <v>0.634403797157543</v>
      </c>
      <c r="N1916" t="n">
        <v>0.9909451714029834</v>
      </c>
      <c r="O1916" t="n">
        <v>0.2268957720760945</v>
      </c>
      <c r="P1916" t="n">
        <v>0.9999776088502188</v>
      </c>
      <c r="Q1916" t="n">
        <v>0.9973788752279532</v>
      </c>
      <c r="R1916" t="n">
        <v>0.3278514240760222</v>
      </c>
      <c r="S1916" t="n">
        <v>0.8505700152596539</v>
      </c>
      <c r="T1916" t="n">
        <v>0.2574161574724535</v>
      </c>
      <c r="U1916" t="n">
        <v>0.8488372802885653</v>
      </c>
    </row>
    <row r="1917">
      <c r="A1917" t="inlineStr">
        <is>
          <t>1350452</t>
        </is>
      </c>
      <c r="B1917" s="70">
        <f>SUMPRODUCT(K1917:N1917,PAINEL_PESOS!$C$16:$C$19)</f>
        <v/>
      </c>
      <c r="C1917" s="70">
        <f>SUMPRODUCT(O1917:Q1917,PAINEL_PESOS!$C$21:$C$23)</f>
        <v/>
      </c>
      <c r="D1917" s="70">
        <f>SUMPRODUCT(R1917:S1917,PAINEL_PESOS!$C$25:$C$26)</f>
        <v/>
      </c>
      <c r="E1917" s="70">
        <f>SUMPRODUCT(T1917:U1917,PAINEL_PESOS!$C$28:$C$29)</f>
        <v/>
      </c>
      <c r="F1917" s="70" t="n">
        <v>0.9983524863980366</v>
      </c>
      <c r="G1917" s="70" t="n">
        <v>0.6755949054994175</v>
      </c>
      <c r="H1917" s="71">
        <f>IF(NOT(AND(PAINEL_PESOS!$D$12="OK - 100%",PAINEL_PESOS!$F$20="OK - 100%",PAINEL_PESOS!$F$24="OK - 100%",PAINEL_PESOS!$F$27="OK - 100%",PAINEL_PESOS!$F$30="OK - 100%")),"", (B1917*PAINEL_PESOS!$B$7+C1917*PAINEL_PESOS!$B$8+D1917*PAINEL_PESOS!$B$9+E1917*PAINEL_PESOS!$B$10)*F1917)</f>
        <v/>
      </c>
      <c r="I1917" s="71">
        <f>IF(H1917="","",H1917-G1917)</f>
        <v/>
      </c>
      <c r="J1917" s="71">
        <f>IF(I1917="","",ABS(I1917))</f>
        <v/>
      </c>
      <c r="K1917" t="n">
        <v>1</v>
      </c>
      <c r="L1917" t="n">
        <v>0</v>
      </c>
      <c r="M1917" t="n">
        <v>0.6320209698287768</v>
      </c>
      <c r="N1917" t="n">
        <v>0.9946523525751766</v>
      </c>
      <c r="O1917" t="n">
        <v>0.4545504998894818</v>
      </c>
      <c r="P1917" t="n">
        <v>0.9981629233543683</v>
      </c>
      <c r="Q1917" t="n">
        <v>0.9953439929364949</v>
      </c>
      <c r="R1917" t="n">
        <v>0.5034554376288446</v>
      </c>
      <c r="S1917" t="n">
        <v>0.8652517751338541</v>
      </c>
      <c r="T1917" t="n">
        <v>0.2542212026211368</v>
      </c>
      <c r="U1917" t="n">
        <v>0.8453749986787222</v>
      </c>
    </row>
    <row r="1918">
      <c r="A1918" t="inlineStr">
        <is>
          <t>1350486</t>
        </is>
      </c>
      <c r="B1918" s="70">
        <f>SUMPRODUCT(K1918:N1918,PAINEL_PESOS!$C$16:$C$19)</f>
        <v/>
      </c>
      <c r="C1918" s="70">
        <f>SUMPRODUCT(O1918:Q1918,PAINEL_PESOS!$C$21:$C$23)</f>
        <v/>
      </c>
      <c r="D1918" s="70">
        <f>SUMPRODUCT(R1918:S1918,PAINEL_PESOS!$C$25:$C$26)</f>
        <v/>
      </c>
      <c r="E1918" s="70">
        <f>SUMPRODUCT(T1918:U1918,PAINEL_PESOS!$C$28:$C$29)</f>
        <v/>
      </c>
      <c r="F1918" s="70" t="n">
        <v>0.997353252109211</v>
      </c>
      <c r="G1918" s="70" t="n">
        <v>0.6523735689715519</v>
      </c>
      <c r="H1918" s="71">
        <f>IF(NOT(AND(PAINEL_PESOS!$D$12="OK - 100%",PAINEL_PESOS!$F$20="OK - 100%",PAINEL_PESOS!$F$24="OK - 100%",PAINEL_PESOS!$F$27="OK - 100%",PAINEL_PESOS!$F$30="OK - 100%")),"", (B1918*PAINEL_PESOS!$B$7+C1918*PAINEL_PESOS!$B$8+D1918*PAINEL_PESOS!$B$9+E1918*PAINEL_PESOS!$B$10)*F1918)</f>
        <v/>
      </c>
      <c r="I1918" s="71">
        <f>IF(H1918="","",H1918-G1918)</f>
        <v/>
      </c>
      <c r="J1918" s="71">
        <f>IF(I1918="","",ABS(I1918))</f>
        <v/>
      </c>
      <c r="K1918" t="n">
        <v>0.2</v>
      </c>
      <c r="L1918" t="n">
        <v>0.9999999999999998</v>
      </c>
      <c r="M1918" t="n">
        <v>0.4702299364587961</v>
      </c>
      <c r="N1918" t="n">
        <v>0.9892542687383916</v>
      </c>
      <c r="O1918" t="n">
        <v>0.339476185837021</v>
      </c>
      <c r="P1918" t="n">
        <v>0.9999757919807978</v>
      </c>
      <c r="Q1918" t="n">
        <v>0.9932811392132336</v>
      </c>
      <c r="R1918" t="n">
        <v>0.4874225455903194</v>
      </c>
      <c r="S1918" t="n">
        <v>0.5318609156207502</v>
      </c>
      <c r="T1918" t="n">
        <v>0.50256367566816</v>
      </c>
      <c r="U1918" t="n">
        <v>0.8260939053519766</v>
      </c>
    </row>
    <row r="1919">
      <c r="A1919" t="inlineStr">
        <is>
          <t>1350494</t>
        </is>
      </c>
      <c r="B1919" s="70">
        <f>SUMPRODUCT(K1919:N1919,PAINEL_PESOS!$C$16:$C$19)</f>
        <v/>
      </c>
      <c r="C1919" s="70">
        <f>SUMPRODUCT(O1919:Q1919,PAINEL_PESOS!$C$21:$C$23)</f>
        <v/>
      </c>
      <c r="D1919" s="70">
        <f>SUMPRODUCT(R1919:S1919,PAINEL_PESOS!$C$25:$C$26)</f>
        <v/>
      </c>
      <c r="E1919" s="70">
        <f>SUMPRODUCT(T1919:U1919,PAINEL_PESOS!$C$28:$C$29)</f>
        <v/>
      </c>
      <c r="F1919" s="70" t="n">
        <v>0.9987392827577559</v>
      </c>
      <c r="G1919" s="70" t="n"/>
      <c r="H1919" s="71">
        <f>IF(NOT(AND(PAINEL_PESOS!$D$12="OK - 100%",PAINEL_PESOS!$F$20="OK - 100%",PAINEL_PESOS!$F$24="OK - 100%",PAINEL_PESOS!$F$27="OK - 100%",PAINEL_PESOS!$F$30="OK - 100%")),"", (B1919*PAINEL_PESOS!$B$7+C1919*PAINEL_PESOS!$B$8+D1919*PAINEL_PESOS!$B$9+E1919*PAINEL_PESOS!$B$10)*F1919)</f>
        <v/>
      </c>
      <c r="I1919" s="71">
        <f>IF(H1919="","",H1919-G1919)</f>
        <v/>
      </c>
      <c r="J1919" s="71">
        <f>IF(I1919="","",ABS(I1919))</f>
        <v/>
      </c>
      <c r="K1919" t="n">
        <v>0.2</v>
      </c>
      <c r="L1919" t="n">
        <v>0.9999999999999998</v>
      </c>
      <c r="M1919" t="n">
        <v>0.4702299364587961</v>
      </c>
      <c r="N1919" t="n">
        <v>0.9948954827533767</v>
      </c>
      <c r="O1919" t="n">
        <v>0.339476185837021</v>
      </c>
      <c r="P1919" t="n">
        <v>0.9999885282955926</v>
      </c>
      <c r="Q1919" t="n">
        <v>0.9968074249394849</v>
      </c>
      <c r="R1919" t="n">
        <v>0.9058791180418448</v>
      </c>
      <c r="S1919" t="n">
        <v>0.5311696446549793</v>
      </c>
      <c r="U1919" t="n">
        <v>0.8260939053519766</v>
      </c>
    </row>
    <row r="1920">
      <c r="A1920" t="inlineStr">
        <is>
          <t>1350495</t>
        </is>
      </c>
      <c r="B1920" s="70">
        <f>SUMPRODUCT(K1920:N1920,PAINEL_PESOS!$C$16:$C$19)</f>
        <v/>
      </c>
      <c r="C1920" s="70">
        <f>SUMPRODUCT(O1920:Q1920,PAINEL_PESOS!$C$21:$C$23)</f>
        <v/>
      </c>
      <c r="D1920" s="70">
        <f>SUMPRODUCT(R1920:S1920,PAINEL_PESOS!$C$25:$C$26)</f>
        <v/>
      </c>
      <c r="E1920" s="70">
        <f>SUMPRODUCT(T1920:U1920,PAINEL_PESOS!$C$28:$C$29)</f>
        <v/>
      </c>
      <c r="F1920" s="70" t="n">
        <v>0.9989974932064735</v>
      </c>
      <c r="G1920" s="70" t="n"/>
      <c r="H1920" s="71">
        <f>IF(NOT(AND(PAINEL_PESOS!$D$12="OK - 100%",PAINEL_PESOS!$F$20="OK - 100%",PAINEL_PESOS!$F$24="OK - 100%",PAINEL_PESOS!$F$27="OK - 100%",PAINEL_PESOS!$F$30="OK - 100%")),"", (B1920*PAINEL_PESOS!$B$7+C1920*PAINEL_PESOS!$B$8+D1920*PAINEL_PESOS!$B$9+E1920*PAINEL_PESOS!$B$10)*F1920)</f>
        <v/>
      </c>
      <c r="I1920" s="71">
        <f>IF(H1920="","",H1920-G1920)</f>
        <v/>
      </c>
      <c r="J1920" s="71">
        <f>IF(I1920="","",ABS(I1920))</f>
        <v/>
      </c>
      <c r="K1920" t="n">
        <v>0.2</v>
      </c>
      <c r="L1920" t="n">
        <v>0.9999999999999998</v>
      </c>
      <c r="M1920" t="n">
        <v>0.4702299364587961</v>
      </c>
      <c r="N1920" t="n">
        <v>0.9959430189302888</v>
      </c>
      <c r="O1920" t="n">
        <v>0.339476185837021</v>
      </c>
      <c r="P1920" t="n">
        <v>0.9999908865803919</v>
      </c>
      <c r="Q1920" t="n">
        <v>0.9974624593081821</v>
      </c>
      <c r="R1920" t="n">
        <v>0.9982715111217438</v>
      </c>
      <c r="S1920" t="n">
        <v>0.531140066090473</v>
      </c>
      <c r="U1920" t="n">
        <v>0.8260939053519766</v>
      </c>
    </row>
    <row r="1921">
      <c r="A1921" t="inlineStr">
        <is>
          <t>1350509</t>
        </is>
      </c>
      <c r="B1921" s="70">
        <f>SUMPRODUCT(K1921:N1921,PAINEL_PESOS!$C$16:$C$19)</f>
        <v/>
      </c>
      <c r="C1921" s="70">
        <f>SUMPRODUCT(O1921:Q1921,PAINEL_PESOS!$C$21:$C$23)</f>
        <v/>
      </c>
      <c r="D1921" s="70">
        <f>SUMPRODUCT(R1921:S1921,PAINEL_PESOS!$C$25:$C$26)</f>
        <v/>
      </c>
      <c r="E1921" s="70">
        <f>SUMPRODUCT(T1921:U1921,PAINEL_PESOS!$C$28:$C$29)</f>
        <v/>
      </c>
      <c r="F1921" s="70" t="n">
        <v>0.9978888238992216</v>
      </c>
      <c r="G1921" s="70" t="n">
        <v>0.6292261085002915</v>
      </c>
      <c r="H1921" s="71">
        <f>IF(NOT(AND(PAINEL_PESOS!$D$12="OK - 100%",PAINEL_PESOS!$F$20="OK - 100%",PAINEL_PESOS!$F$24="OK - 100%",PAINEL_PESOS!$F$27="OK - 100%",PAINEL_PESOS!$F$30="OK - 100%")),"", (B1921*PAINEL_PESOS!$B$7+C1921*PAINEL_PESOS!$B$8+D1921*PAINEL_PESOS!$B$9+E1921*PAINEL_PESOS!$B$10)*F1921)</f>
        <v/>
      </c>
      <c r="I1921" s="71">
        <f>IF(H1921="","",H1921-G1921)</f>
        <v/>
      </c>
      <c r="J1921" s="71">
        <f>IF(I1921="","",ABS(I1921))</f>
        <v/>
      </c>
      <c r="K1921" t="n">
        <v>0.2</v>
      </c>
      <c r="L1921" t="n">
        <v>0</v>
      </c>
      <c r="M1921" t="n">
        <v>0.5743775347217901</v>
      </c>
      <c r="N1921" t="n">
        <v>0.9861526788515977</v>
      </c>
      <c r="O1921" t="n">
        <v>0.1778693031079137</v>
      </c>
      <c r="P1921" t="n">
        <v>0.9996346111205866</v>
      </c>
      <c r="Q1921" t="n">
        <v>0.9975701281484315</v>
      </c>
      <c r="R1921" t="n">
        <v>0.770495397427315</v>
      </c>
      <c r="S1921" t="n">
        <v>0.5310727966578241</v>
      </c>
      <c r="T1921" t="n">
        <v>0.5864820406494434</v>
      </c>
      <c r="U1921" t="n">
        <v>0.8260939053519766</v>
      </c>
    </row>
    <row r="1922">
      <c r="A1922" t="inlineStr">
        <is>
          <t>1350512</t>
        </is>
      </c>
      <c r="B1922" s="70">
        <f>SUMPRODUCT(K1922:N1922,PAINEL_PESOS!$C$16:$C$19)</f>
        <v/>
      </c>
      <c r="C1922" s="70">
        <f>SUMPRODUCT(O1922:Q1922,PAINEL_PESOS!$C$21:$C$23)</f>
        <v/>
      </c>
      <c r="D1922" s="70">
        <f>SUMPRODUCT(R1922:S1922,PAINEL_PESOS!$C$25:$C$26)</f>
        <v/>
      </c>
      <c r="E1922" s="70">
        <f>SUMPRODUCT(T1922:U1922,PAINEL_PESOS!$C$28:$C$29)</f>
        <v/>
      </c>
      <c r="F1922" s="70" t="n">
        <v>0.9974313705704518</v>
      </c>
      <c r="G1922" s="70" t="n">
        <v>0.6042783970300581</v>
      </c>
      <c r="H1922" s="71">
        <f>IF(NOT(AND(PAINEL_PESOS!$D$12="OK - 100%",PAINEL_PESOS!$F$20="OK - 100%",PAINEL_PESOS!$F$24="OK - 100%",PAINEL_PESOS!$F$27="OK - 100%",PAINEL_PESOS!$F$30="OK - 100%")),"", (B1922*PAINEL_PESOS!$B$7+C1922*PAINEL_PESOS!$B$8+D1922*PAINEL_PESOS!$B$9+E1922*PAINEL_PESOS!$B$10)*F1922)</f>
        <v/>
      </c>
      <c r="I1922" s="71">
        <f>IF(H1922="","",H1922-G1922)</f>
        <v/>
      </c>
      <c r="J1922" s="71">
        <f>IF(I1922="","",ABS(I1922))</f>
        <v/>
      </c>
      <c r="K1922" t="n">
        <v>0.2</v>
      </c>
      <c r="L1922" t="n">
        <v>0</v>
      </c>
      <c r="M1922" t="n">
        <v>0.5677752706177759</v>
      </c>
      <c r="N1922" t="n">
        <v>0.9821841681747717</v>
      </c>
      <c r="O1922" t="n">
        <v>0.09802342971647215</v>
      </c>
      <c r="P1922" t="n">
        <v>0.9998632208418515</v>
      </c>
      <c r="Q1922" t="n">
        <v>0.9975249666045474</v>
      </c>
      <c r="R1922" t="n">
        <v>0.7630144783929876</v>
      </c>
      <c r="S1922" t="n">
        <v>0.5310445514345631</v>
      </c>
      <c r="T1922" t="n">
        <v>0.6046066303822781</v>
      </c>
      <c r="U1922" t="n">
        <v>0.6760900343989236</v>
      </c>
    </row>
    <row r="1923">
      <c r="A1923" t="inlineStr">
        <is>
          <t>1350513</t>
        </is>
      </c>
      <c r="B1923" s="70">
        <f>SUMPRODUCT(K1923:N1923,PAINEL_PESOS!$C$16:$C$19)</f>
        <v/>
      </c>
      <c r="C1923" s="70">
        <f>SUMPRODUCT(O1923:Q1923,PAINEL_PESOS!$C$21:$C$23)</f>
        <v/>
      </c>
      <c r="D1923" s="70">
        <f>SUMPRODUCT(R1923:S1923,PAINEL_PESOS!$C$25:$C$26)</f>
        <v/>
      </c>
      <c r="E1923" s="70">
        <f>SUMPRODUCT(T1923:U1923,PAINEL_PESOS!$C$28:$C$29)</f>
        <v/>
      </c>
      <c r="F1923" s="70" t="n">
        <v>0.9981960908776221</v>
      </c>
      <c r="G1923" s="70" t="n">
        <v>0.6156637534680889</v>
      </c>
      <c r="H1923" s="71">
        <f>IF(NOT(AND(PAINEL_PESOS!$D$12="OK - 100%",PAINEL_PESOS!$F$20="OK - 100%",PAINEL_PESOS!$F$24="OK - 100%",PAINEL_PESOS!$F$27="OK - 100%",PAINEL_PESOS!$F$30="OK - 100%")),"", (B1923*PAINEL_PESOS!$B$7+C1923*PAINEL_PESOS!$B$8+D1923*PAINEL_PESOS!$B$9+E1923*PAINEL_PESOS!$B$10)*F1923)</f>
        <v/>
      </c>
      <c r="I1923" s="71">
        <f>IF(H1923="","",H1923-G1923)</f>
        <v/>
      </c>
      <c r="J1923" s="71">
        <f>IF(I1923="","",ABS(I1923))</f>
        <v/>
      </c>
      <c r="K1923" t="n">
        <v>0.2</v>
      </c>
      <c r="L1923" t="n">
        <v>0</v>
      </c>
      <c r="M1923" t="n">
        <v>0.5643499447731095</v>
      </c>
      <c r="N1923" t="n">
        <v>0.987195683155613</v>
      </c>
      <c r="O1923" t="n">
        <v>0.02174389978921143</v>
      </c>
      <c r="P1923" t="n">
        <v>1</v>
      </c>
      <c r="Q1923" t="n">
        <v>0.9984166285000795</v>
      </c>
      <c r="R1923" t="n">
        <v>0.7681864406407973</v>
      </c>
      <c r="S1923" t="n">
        <v>0.5309020096585938</v>
      </c>
      <c r="T1923" t="n">
        <v>0.5864820406494434</v>
      </c>
      <c r="U1923" t="n">
        <v>0.8260939053519766</v>
      </c>
    </row>
    <row r="1924">
      <c r="A1924" t="inlineStr">
        <is>
          <t>1350619</t>
        </is>
      </c>
      <c r="B1924" s="70">
        <f>SUMPRODUCT(K1924:N1924,PAINEL_PESOS!$C$16:$C$19)</f>
        <v/>
      </c>
      <c r="C1924" s="70">
        <f>SUMPRODUCT(O1924:Q1924,PAINEL_PESOS!$C$21:$C$23)</f>
        <v/>
      </c>
      <c r="D1924" s="70">
        <f>SUMPRODUCT(R1924:S1924,PAINEL_PESOS!$C$25:$C$26)</f>
        <v/>
      </c>
      <c r="E1924" s="70">
        <f>SUMPRODUCT(T1924:U1924,PAINEL_PESOS!$C$28:$C$29)</f>
        <v/>
      </c>
      <c r="F1924" s="70" t="n">
        <v>0.9961563866474152</v>
      </c>
      <c r="G1924" s="70" t="n">
        <v>0.6845079385650417</v>
      </c>
      <c r="H1924" s="71">
        <f>IF(NOT(AND(PAINEL_PESOS!$D$12="OK - 100%",PAINEL_PESOS!$F$20="OK - 100%",PAINEL_PESOS!$F$24="OK - 100%",PAINEL_PESOS!$F$27="OK - 100%",PAINEL_PESOS!$F$30="OK - 100%")),"", (B1924*PAINEL_PESOS!$B$7+C1924*PAINEL_PESOS!$B$8+D1924*PAINEL_PESOS!$B$9+E1924*PAINEL_PESOS!$B$10)*F1924)</f>
        <v/>
      </c>
      <c r="I1924" s="71">
        <f>IF(H1924="","",H1924-G1924)</f>
        <v/>
      </c>
      <c r="J1924" s="71">
        <f>IF(I1924="","",ABS(I1924))</f>
        <v/>
      </c>
      <c r="K1924" t="n">
        <v>0.2</v>
      </c>
      <c r="L1924" t="n">
        <v>0.9999999999999998</v>
      </c>
      <c r="M1924" t="n">
        <v>0.236399622157406</v>
      </c>
      <c r="N1924" t="n">
        <v>0.987987337059464</v>
      </c>
      <c r="O1924" t="n">
        <v>0.3761585452009397</v>
      </c>
      <c r="P1924" t="n">
        <v>0.9990146129901086</v>
      </c>
      <c r="Q1924" t="n">
        <v>0.9882033007583361</v>
      </c>
      <c r="R1924" t="n">
        <v>0.9790419889410713</v>
      </c>
      <c r="S1924" t="n">
        <v>0.4501081982771886</v>
      </c>
      <c r="T1924" t="n">
        <v>0.4541707132213119</v>
      </c>
      <c r="U1924" t="n">
        <v>0.8260939053519766</v>
      </c>
    </row>
    <row r="1925">
      <c r="A1925" t="inlineStr">
        <is>
          <t>1350515</t>
        </is>
      </c>
      <c r="B1925" s="70">
        <f>SUMPRODUCT(K1925:N1925,PAINEL_PESOS!$C$16:$C$19)</f>
        <v/>
      </c>
      <c r="C1925" s="70">
        <f>SUMPRODUCT(O1925:Q1925,PAINEL_PESOS!$C$21:$C$23)</f>
        <v/>
      </c>
      <c r="D1925" s="70">
        <f>SUMPRODUCT(R1925:S1925,PAINEL_PESOS!$C$25:$C$26)</f>
        <v/>
      </c>
      <c r="E1925" s="70">
        <f>SUMPRODUCT(T1925:U1925,PAINEL_PESOS!$C$28:$C$29)</f>
        <v/>
      </c>
      <c r="F1925" s="70" t="n">
        <v>0.9973570074708152</v>
      </c>
      <c r="G1925" s="70" t="n">
        <v>0.597829228924774</v>
      </c>
      <c r="H1925" s="71">
        <f>IF(NOT(AND(PAINEL_PESOS!$D$12="OK - 100%",PAINEL_PESOS!$F$20="OK - 100%",PAINEL_PESOS!$F$24="OK - 100%",PAINEL_PESOS!$F$27="OK - 100%",PAINEL_PESOS!$F$30="OK - 100%")),"", (B1925*PAINEL_PESOS!$B$7+C1925*PAINEL_PESOS!$B$8+D1925*PAINEL_PESOS!$B$9+E1925*PAINEL_PESOS!$B$10)*F1925)</f>
        <v/>
      </c>
      <c r="I1925" s="71">
        <f>IF(H1925="","",H1925-G1925)</f>
        <v/>
      </c>
      <c r="J1925" s="71">
        <f>IF(I1925="","",ABS(I1925))</f>
        <v/>
      </c>
      <c r="K1925" t="n">
        <v>0.2</v>
      </c>
      <c r="L1925" t="n">
        <v>0</v>
      </c>
      <c r="M1925" t="n">
        <v>0.2082390555324656</v>
      </c>
      <c r="N1925" t="n">
        <v>0.9813477416520967</v>
      </c>
      <c r="O1925" t="n">
        <v>0.3291726833688007</v>
      </c>
      <c r="P1925" t="n">
        <v>1</v>
      </c>
      <c r="Q1925" t="n">
        <v>0.9991242449645716</v>
      </c>
      <c r="R1925" t="n">
        <v>0.7600499099225959</v>
      </c>
      <c r="S1925" t="n">
        <v>0.530849256882167</v>
      </c>
      <c r="T1925" t="n">
        <v>0.5864820406494434</v>
      </c>
      <c r="U1925" t="n">
        <v>0.6709352358043323</v>
      </c>
    </row>
    <row r="1926">
      <c r="A1926" t="inlineStr">
        <is>
          <t>1350516</t>
        </is>
      </c>
      <c r="B1926" s="70">
        <f>SUMPRODUCT(K1926:N1926,PAINEL_PESOS!$C$16:$C$19)</f>
        <v/>
      </c>
      <c r="C1926" s="70">
        <f>SUMPRODUCT(O1926:Q1926,PAINEL_PESOS!$C$21:$C$23)</f>
        <v/>
      </c>
      <c r="D1926" s="70">
        <f>SUMPRODUCT(R1926:S1926,PAINEL_PESOS!$C$25:$C$26)</f>
        <v/>
      </c>
      <c r="E1926" s="70">
        <f>SUMPRODUCT(T1926:U1926,PAINEL_PESOS!$C$28:$C$29)</f>
        <v/>
      </c>
      <c r="F1926" s="70" t="n">
        <v>0.9974858077625774</v>
      </c>
      <c r="G1926" s="70" t="n">
        <v>0.589974267488602</v>
      </c>
      <c r="H1926" s="71">
        <f>IF(NOT(AND(PAINEL_PESOS!$D$12="OK - 100%",PAINEL_PESOS!$F$20="OK - 100%",PAINEL_PESOS!$F$24="OK - 100%",PAINEL_PESOS!$F$27="OK - 100%",PAINEL_PESOS!$F$30="OK - 100%")),"", (B1926*PAINEL_PESOS!$B$7+C1926*PAINEL_PESOS!$B$8+D1926*PAINEL_PESOS!$B$9+E1926*PAINEL_PESOS!$B$10)*F1926)</f>
        <v/>
      </c>
      <c r="I1926" s="71">
        <f>IF(H1926="","",H1926-G1926)</f>
        <v/>
      </c>
      <c r="J1926" s="71">
        <f>IF(I1926="","",ABS(I1926))</f>
        <v/>
      </c>
      <c r="K1926" t="n">
        <v>0.2</v>
      </c>
      <c r="L1926" t="n">
        <v>0</v>
      </c>
      <c r="M1926" t="n">
        <v>0.1958532749822117</v>
      </c>
      <c r="N1926" t="n">
        <v>0.9813990171457512</v>
      </c>
      <c r="O1926" t="n">
        <v>0.2857089940819424</v>
      </c>
      <c r="P1926" t="n">
        <v>0.9999811948720529</v>
      </c>
      <c r="Q1926" t="n">
        <v>0.999286502390736</v>
      </c>
      <c r="R1926" t="n">
        <v>0.7023908859122842</v>
      </c>
      <c r="S1926" t="n">
        <v>0.5309061789990988</v>
      </c>
      <c r="T1926" t="n">
        <v>0.61611410632436</v>
      </c>
      <c r="U1926" t="n">
        <v>0.6703354079532411</v>
      </c>
    </row>
    <row r="1927">
      <c r="A1927" t="inlineStr">
        <is>
          <t>1350526</t>
        </is>
      </c>
      <c r="B1927" s="70">
        <f>SUMPRODUCT(K1927:N1927,PAINEL_PESOS!$C$16:$C$19)</f>
        <v/>
      </c>
      <c r="C1927" s="70">
        <f>SUMPRODUCT(O1927:Q1927,PAINEL_PESOS!$C$21:$C$23)</f>
        <v/>
      </c>
      <c r="D1927" s="70">
        <f>SUMPRODUCT(R1927:S1927,PAINEL_PESOS!$C$25:$C$26)</f>
        <v/>
      </c>
      <c r="E1927" s="70">
        <f>SUMPRODUCT(T1927:U1927,PAINEL_PESOS!$C$28:$C$29)</f>
        <v/>
      </c>
      <c r="F1927" s="70" t="n">
        <v>0.9980107815582538</v>
      </c>
      <c r="G1927" s="70" t="n">
        <v>0.6071622028217522</v>
      </c>
      <c r="H1927" s="71">
        <f>IF(NOT(AND(PAINEL_PESOS!$D$12="OK - 100%",PAINEL_PESOS!$F$20="OK - 100%",PAINEL_PESOS!$F$24="OK - 100%",PAINEL_PESOS!$F$27="OK - 100%",PAINEL_PESOS!$F$30="OK - 100%")),"", (B1927*PAINEL_PESOS!$B$7+C1927*PAINEL_PESOS!$B$8+D1927*PAINEL_PESOS!$B$9+E1927*PAINEL_PESOS!$B$10)*F1927)</f>
        <v/>
      </c>
      <c r="I1927" s="71">
        <f>IF(H1927="","",H1927-G1927)</f>
        <v/>
      </c>
      <c r="J1927" s="71">
        <f>IF(I1927="","",ABS(I1927))</f>
        <v/>
      </c>
      <c r="K1927" t="n">
        <v>0.2</v>
      </c>
      <c r="L1927" t="n">
        <v>0</v>
      </c>
      <c r="M1927" t="n">
        <v>0.213094645672432</v>
      </c>
      <c r="N1927" t="n">
        <v>0.9836339919655511</v>
      </c>
      <c r="O1927" t="n">
        <v>0.1539743324349274</v>
      </c>
      <c r="P1927" t="n">
        <v>0.9999492939465526</v>
      </c>
      <c r="Q1927" t="n">
        <v>0.9995288533421882</v>
      </c>
      <c r="R1927" t="n">
        <v>0.760060160297234</v>
      </c>
      <c r="S1927" t="n">
        <v>0.530711629894584</v>
      </c>
      <c r="T1927" t="n">
        <v>0.61611410632436</v>
      </c>
      <c r="U1927" t="n">
        <v>0.8260939053519766</v>
      </c>
    </row>
    <row r="1928">
      <c r="A1928" t="inlineStr">
        <is>
          <t>1350529</t>
        </is>
      </c>
      <c r="B1928" s="70">
        <f>SUMPRODUCT(K1928:N1928,PAINEL_PESOS!$C$16:$C$19)</f>
        <v/>
      </c>
      <c r="C1928" s="70">
        <f>SUMPRODUCT(O1928:Q1928,PAINEL_PESOS!$C$21:$C$23)</f>
        <v/>
      </c>
      <c r="D1928" s="70">
        <f>SUMPRODUCT(R1928:S1928,PAINEL_PESOS!$C$25:$C$26)</f>
        <v/>
      </c>
      <c r="E1928" s="70">
        <f>SUMPRODUCT(T1928:U1928,PAINEL_PESOS!$C$28:$C$29)</f>
        <v/>
      </c>
      <c r="F1928" s="70" t="n">
        <v>0.9979991046615895</v>
      </c>
      <c r="G1928" s="70" t="n"/>
      <c r="H1928" s="71">
        <f>IF(NOT(AND(PAINEL_PESOS!$D$12="OK - 100%",PAINEL_PESOS!$F$20="OK - 100%",PAINEL_PESOS!$F$24="OK - 100%",PAINEL_PESOS!$F$27="OK - 100%",PAINEL_PESOS!$F$30="OK - 100%")),"", (B1928*PAINEL_PESOS!$B$7+C1928*PAINEL_PESOS!$B$8+D1928*PAINEL_PESOS!$B$9+E1928*PAINEL_PESOS!$B$10)*F1928)</f>
        <v/>
      </c>
      <c r="I1928" s="71">
        <f>IF(H1928="","",H1928-G1928)</f>
        <v/>
      </c>
      <c r="J1928" s="71">
        <f>IF(I1928="","",ABS(I1928))</f>
        <v/>
      </c>
      <c r="K1928" t="n">
        <v>0.2</v>
      </c>
      <c r="L1928" t="n">
        <v>0</v>
      </c>
      <c r="M1928" t="n">
        <v>0.608651889954922</v>
      </c>
      <c r="N1928" t="n">
        <v>0.9837837740287191</v>
      </c>
      <c r="O1928" t="n">
        <v>0.207401091876503</v>
      </c>
      <c r="P1928" t="n">
        <v>0.9999734892239625</v>
      </c>
      <c r="Q1928" t="n">
        <v>0.9993825538816631</v>
      </c>
      <c r="R1928" t="n">
        <v>0.3356591875346636</v>
      </c>
      <c r="S1928" t="n">
        <v>0.5305990557321008</v>
      </c>
      <c r="U1928" t="n">
        <v>0.8260939053519766</v>
      </c>
    </row>
    <row r="1929">
      <c r="A1929" t="inlineStr">
        <is>
          <t>1350635</t>
        </is>
      </c>
      <c r="B1929" s="70">
        <f>SUMPRODUCT(K1929:N1929,PAINEL_PESOS!$C$16:$C$19)</f>
        <v/>
      </c>
      <c r="C1929" s="70">
        <f>SUMPRODUCT(O1929:Q1929,PAINEL_PESOS!$C$21:$C$23)</f>
        <v/>
      </c>
      <c r="D1929" s="70">
        <f>SUMPRODUCT(R1929:S1929,PAINEL_PESOS!$C$25:$C$26)</f>
        <v/>
      </c>
      <c r="E1929" s="70">
        <f>SUMPRODUCT(T1929:U1929,PAINEL_PESOS!$C$28:$C$29)</f>
        <v/>
      </c>
      <c r="F1929" s="70" t="n">
        <v>0.75</v>
      </c>
      <c r="G1929" s="70" t="n">
        <v>0.3604477072383323</v>
      </c>
      <c r="H1929" s="71">
        <f>IF(NOT(AND(PAINEL_PESOS!$D$12="OK - 100%",PAINEL_PESOS!$F$20="OK - 100%",PAINEL_PESOS!$F$24="OK - 100%",PAINEL_PESOS!$F$27="OK - 100%",PAINEL_PESOS!$F$30="OK - 100%")),"", (B1929*PAINEL_PESOS!$B$7+C1929*PAINEL_PESOS!$B$8+D1929*PAINEL_PESOS!$B$9+E1929*PAINEL_PESOS!$B$10)*F1929)</f>
        <v/>
      </c>
      <c r="I1929" s="71">
        <f>IF(H1929="","",H1929-G1929)</f>
        <v/>
      </c>
      <c r="J1929" s="71">
        <f>IF(I1929="","",ABS(I1929))</f>
        <v/>
      </c>
      <c r="K1929" t="n">
        <v>0.5999315048225602</v>
      </c>
      <c r="L1929" t="n">
        <v>0.9999999999999998</v>
      </c>
      <c r="M1929" t="n">
        <v>0.2471185851016461</v>
      </c>
      <c r="N1929" t="n">
        <v>0</v>
      </c>
      <c r="O1929" t="n">
        <v>0.2634597213116474</v>
      </c>
      <c r="P1929" t="n">
        <v>0</v>
      </c>
      <c r="Q1929" t="n">
        <v>0.1940158270896833</v>
      </c>
      <c r="R1929" t="n">
        <v>0.6969750242980021</v>
      </c>
      <c r="S1929" t="n">
        <v>0.5412308227147635</v>
      </c>
      <c r="T1929" t="n">
        <v>0.5519670476144789</v>
      </c>
      <c r="U1929" t="n">
        <v>0.8260939053519766</v>
      </c>
    </row>
    <row r="1930">
      <c r="A1930" t="inlineStr">
        <is>
          <t>1350530</t>
        </is>
      </c>
      <c r="B1930" s="70">
        <f>SUMPRODUCT(K1930:N1930,PAINEL_PESOS!$C$16:$C$19)</f>
        <v/>
      </c>
      <c r="C1930" s="70">
        <f>SUMPRODUCT(O1930:Q1930,PAINEL_PESOS!$C$21:$C$23)</f>
        <v/>
      </c>
      <c r="D1930" s="70">
        <f>SUMPRODUCT(R1930:S1930,PAINEL_PESOS!$C$25:$C$26)</f>
        <v/>
      </c>
      <c r="E1930" s="70">
        <f>SUMPRODUCT(T1930:U1930,PAINEL_PESOS!$C$28:$C$29)</f>
        <v/>
      </c>
      <c r="F1930" s="70" t="n">
        <v>0.9981049776878163</v>
      </c>
      <c r="G1930" s="70" t="n">
        <v>0.665919372370036</v>
      </c>
      <c r="H1930" s="71">
        <f>IF(NOT(AND(PAINEL_PESOS!$D$12="OK - 100%",PAINEL_PESOS!$F$20="OK - 100%",PAINEL_PESOS!$F$24="OK - 100%",PAINEL_PESOS!$F$27="OK - 100%",PAINEL_PESOS!$F$30="OK - 100%")),"", (B1930*PAINEL_PESOS!$B$7+C1930*PAINEL_PESOS!$B$8+D1930*PAINEL_PESOS!$B$9+E1930*PAINEL_PESOS!$B$10)*F1930)</f>
        <v/>
      </c>
      <c r="I1930" s="71">
        <f>IF(H1930="","",H1930-G1930)</f>
        <v/>
      </c>
      <c r="J1930" s="71">
        <f>IF(I1930="","",ABS(I1930))</f>
        <v/>
      </c>
      <c r="K1930" t="n">
        <v>0.2</v>
      </c>
      <c r="L1930" t="n">
        <v>0</v>
      </c>
      <c r="M1930" t="n">
        <v>1</v>
      </c>
      <c r="N1930" t="n">
        <v>0.9848943801793741</v>
      </c>
      <c r="O1930" t="n">
        <v>0.2446479367095225</v>
      </c>
      <c r="P1930" t="n">
        <v>1</v>
      </c>
      <c r="Q1930" t="n">
        <v>0.9992684192955814</v>
      </c>
      <c r="R1930" t="n">
        <v>0.9081475069344503</v>
      </c>
      <c r="S1930" t="n">
        <v>0.5306105534517995</v>
      </c>
      <c r="T1930" t="n">
        <v>0.6351157664206174</v>
      </c>
      <c r="U1930" t="n">
        <v>0.6752043487151873</v>
      </c>
    </row>
    <row r="1931">
      <c r="A1931" t="inlineStr">
        <is>
          <t>1350637</t>
        </is>
      </c>
      <c r="B1931" s="70">
        <f>SUMPRODUCT(K1931:N1931,PAINEL_PESOS!$C$16:$C$19)</f>
        <v/>
      </c>
      <c r="C1931" s="70">
        <f>SUMPRODUCT(O1931:Q1931,PAINEL_PESOS!$C$21:$C$23)</f>
        <v/>
      </c>
      <c r="D1931" s="70">
        <f>SUMPRODUCT(R1931:S1931,PAINEL_PESOS!$C$25:$C$26)</f>
        <v/>
      </c>
      <c r="E1931" s="70">
        <f>SUMPRODUCT(T1931:U1931,PAINEL_PESOS!$C$28:$C$29)</f>
        <v/>
      </c>
      <c r="F1931" s="70" t="n">
        <v>0.9800530158985665</v>
      </c>
      <c r="G1931" s="70" t="n">
        <v>0.7001396501112951</v>
      </c>
      <c r="H1931" s="71">
        <f>IF(NOT(AND(PAINEL_PESOS!$D$12="OK - 100%",PAINEL_PESOS!$F$20="OK - 100%",PAINEL_PESOS!$F$24="OK - 100%",PAINEL_PESOS!$F$27="OK - 100%",PAINEL_PESOS!$F$30="OK - 100%")),"", (B1931*PAINEL_PESOS!$B$7+C1931*PAINEL_PESOS!$B$8+D1931*PAINEL_PESOS!$B$9+E1931*PAINEL_PESOS!$B$10)*F1931)</f>
        <v/>
      </c>
      <c r="I1931" s="71">
        <f>IF(H1931="","",H1931-G1931)</f>
        <v/>
      </c>
      <c r="J1931" s="71">
        <f>IF(I1931="","",ABS(I1931))</f>
        <v/>
      </c>
      <c r="K1931" t="n">
        <v>0.6</v>
      </c>
      <c r="L1931" t="n">
        <v>0.9999999999999998</v>
      </c>
      <c r="M1931" t="n">
        <v>0.247104300351461</v>
      </c>
      <c r="N1931" t="n">
        <v>0.9270488184358822</v>
      </c>
      <c r="O1931" t="n">
        <v>0.259572049054295</v>
      </c>
      <c r="P1931" t="n">
        <v>0.9680478690807723</v>
      </c>
      <c r="Q1931" t="n">
        <v>0.958778802871412</v>
      </c>
      <c r="R1931" t="n">
        <v>0.9513135077346033</v>
      </c>
      <c r="S1931" t="n">
        <v>0.5410663722121059</v>
      </c>
      <c r="T1931" t="n">
        <v>0.5519670476144789</v>
      </c>
      <c r="U1931" t="n">
        <v>0.8260939053519766</v>
      </c>
    </row>
    <row r="1932">
      <c r="A1932" t="inlineStr">
        <is>
          <t>1350532</t>
        </is>
      </c>
      <c r="B1932" s="70">
        <f>SUMPRODUCT(K1932:N1932,PAINEL_PESOS!$C$16:$C$19)</f>
        <v/>
      </c>
      <c r="C1932" s="70">
        <f>SUMPRODUCT(O1932:Q1932,PAINEL_PESOS!$C$21:$C$23)</f>
        <v/>
      </c>
      <c r="D1932" s="70">
        <f>SUMPRODUCT(R1932:S1932,PAINEL_PESOS!$C$25:$C$26)</f>
        <v/>
      </c>
      <c r="E1932" s="70">
        <f>SUMPRODUCT(T1932:U1932,PAINEL_PESOS!$C$28:$C$29)</f>
        <v/>
      </c>
      <c r="F1932" s="70" t="n">
        <v>0.9980857574408242</v>
      </c>
      <c r="G1932" s="70" t="n">
        <v>0.6652074928420724</v>
      </c>
      <c r="H1932" s="71">
        <f>IF(NOT(AND(PAINEL_PESOS!$D$12="OK - 100%",PAINEL_PESOS!$F$20="OK - 100%",PAINEL_PESOS!$F$24="OK - 100%",PAINEL_PESOS!$F$27="OK - 100%",PAINEL_PESOS!$F$30="OK - 100%")),"", (B1932*PAINEL_PESOS!$B$7+C1932*PAINEL_PESOS!$B$8+D1932*PAINEL_PESOS!$B$9+E1932*PAINEL_PESOS!$B$10)*F1932)</f>
        <v/>
      </c>
      <c r="I1932" s="71">
        <f>IF(H1932="","",H1932-G1932)</f>
        <v/>
      </c>
      <c r="J1932" s="71">
        <f>IF(I1932="","",ABS(I1932))</f>
        <v/>
      </c>
      <c r="K1932" t="n">
        <v>0.2</v>
      </c>
      <c r="L1932" t="n">
        <v>0</v>
      </c>
      <c r="M1932" t="n">
        <v>1</v>
      </c>
      <c r="N1932" t="n">
        <v>0.9847410859063706</v>
      </c>
      <c r="O1932" t="n">
        <v>0.2446479367095225</v>
      </c>
      <c r="P1932" t="n">
        <v>1</v>
      </c>
      <c r="Q1932" t="n">
        <v>0.999260950695527</v>
      </c>
      <c r="R1932" t="n">
        <v>0.9026872213518512</v>
      </c>
      <c r="S1932" t="n">
        <v>0.5305492906627391</v>
      </c>
      <c r="T1932" t="n">
        <v>0.6351157664206174</v>
      </c>
      <c r="U1932" t="n">
        <v>0.6752043487151873</v>
      </c>
    </row>
    <row r="1933">
      <c r="A1933" t="inlineStr">
        <is>
          <t>1350533</t>
        </is>
      </c>
      <c r="B1933" s="70">
        <f>SUMPRODUCT(K1933:N1933,PAINEL_PESOS!$C$16:$C$19)</f>
        <v/>
      </c>
      <c r="C1933" s="70">
        <f>SUMPRODUCT(O1933:Q1933,PAINEL_PESOS!$C$21:$C$23)</f>
        <v/>
      </c>
      <c r="D1933" s="70">
        <f>SUMPRODUCT(R1933:S1933,PAINEL_PESOS!$C$25:$C$26)</f>
        <v/>
      </c>
      <c r="E1933" s="70">
        <f>SUMPRODUCT(T1933:U1933,PAINEL_PESOS!$C$28:$C$29)</f>
        <v/>
      </c>
      <c r="F1933" s="70" t="n">
        <v>0.9981753706658185</v>
      </c>
      <c r="G1933" s="70" t="n">
        <v>0.6786789086744119</v>
      </c>
      <c r="H1933" s="71">
        <f>IF(NOT(AND(PAINEL_PESOS!$D$12="OK - 100%",PAINEL_PESOS!$F$20="OK - 100%",PAINEL_PESOS!$F$24="OK - 100%",PAINEL_PESOS!$F$27="OK - 100%",PAINEL_PESOS!$F$30="OK - 100%")),"", (B1933*PAINEL_PESOS!$B$7+C1933*PAINEL_PESOS!$B$8+D1933*PAINEL_PESOS!$B$9+E1933*PAINEL_PESOS!$B$10)*F1933)</f>
        <v/>
      </c>
      <c r="I1933" s="71">
        <f>IF(H1933="","",H1933-G1933)</f>
        <v/>
      </c>
      <c r="J1933" s="71">
        <f>IF(I1933="","",ABS(I1933))</f>
        <v/>
      </c>
      <c r="K1933" t="n">
        <v>0.2</v>
      </c>
      <c r="L1933" t="n">
        <v>0</v>
      </c>
      <c r="M1933" t="n">
        <v>1</v>
      </c>
      <c r="N1933" t="n">
        <v>0.9854557964394675</v>
      </c>
      <c r="O1933" t="n">
        <v>0.2446479367095225</v>
      </c>
      <c r="P1933" t="n">
        <v>1</v>
      </c>
      <c r="Q1933" t="n">
        <v>0.9992957642306064</v>
      </c>
      <c r="R1933" t="n">
        <v>0.8590172413491102</v>
      </c>
      <c r="S1933" t="n">
        <v>0.5304387994195146</v>
      </c>
      <c r="T1933" t="n">
        <v>0.6351157664206174</v>
      </c>
      <c r="U1933" t="n">
        <v>0.8260939053519766</v>
      </c>
    </row>
    <row r="1934">
      <c r="A1934" t="inlineStr">
        <is>
          <t>1350542</t>
        </is>
      </c>
      <c r="B1934" s="70">
        <f>SUMPRODUCT(K1934:N1934,PAINEL_PESOS!$C$16:$C$19)</f>
        <v/>
      </c>
      <c r="C1934" s="70">
        <f>SUMPRODUCT(O1934:Q1934,PAINEL_PESOS!$C$21:$C$23)</f>
        <v/>
      </c>
      <c r="D1934" s="70">
        <f>SUMPRODUCT(R1934:S1934,PAINEL_PESOS!$C$25:$C$26)</f>
        <v/>
      </c>
      <c r="E1934" s="70">
        <f>SUMPRODUCT(T1934:U1934,PAINEL_PESOS!$C$28:$C$29)</f>
        <v/>
      </c>
      <c r="F1934" s="70" t="n">
        <v>0.9943018403617319</v>
      </c>
      <c r="G1934" s="70" t="n">
        <v>0.6553516528157278</v>
      </c>
      <c r="H1934" s="71">
        <f>IF(NOT(AND(PAINEL_PESOS!$D$12="OK - 100%",PAINEL_PESOS!$F$20="OK - 100%",PAINEL_PESOS!$F$24="OK - 100%",PAINEL_PESOS!$F$27="OK - 100%",PAINEL_PESOS!$F$30="OK - 100%")),"", (B1934*PAINEL_PESOS!$B$7+C1934*PAINEL_PESOS!$B$8+D1934*PAINEL_PESOS!$B$9+E1934*PAINEL_PESOS!$B$10)*F1934)</f>
        <v/>
      </c>
      <c r="I1934" s="71">
        <f>IF(H1934="","",H1934-G1934)</f>
        <v/>
      </c>
      <c r="J1934" s="71">
        <f>IF(I1934="","",ABS(I1934))</f>
        <v/>
      </c>
      <c r="K1934" t="n">
        <v>0.2240155464789727</v>
      </c>
      <c r="L1934" t="n">
        <v>0.5283693547092104</v>
      </c>
      <c r="M1934" t="n">
        <v>0.6828536037960311</v>
      </c>
      <c r="N1934" t="n">
        <v>0.9720789135172573</v>
      </c>
      <c r="O1934" t="n">
        <v>0.2402687740374678</v>
      </c>
      <c r="P1934" t="n">
        <v>0.9997231327561343</v>
      </c>
      <c r="Q1934" t="n">
        <v>0.9878326251076042</v>
      </c>
      <c r="R1934" t="n">
        <v>0.680886796120065</v>
      </c>
      <c r="S1934" t="n">
        <v>0.5533954925542346</v>
      </c>
      <c r="T1934" t="n">
        <v>0.5324108635716619</v>
      </c>
      <c r="U1934" t="n">
        <v>0.8172905976993847</v>
      </c>
    </row>
    <row r="1935">
      <c r="A1935" t="inlineStr">
        <is>
          <t>1350543</t>
        </is>
      </c>
      <c r="B1935" s="70">
        <f>SUMPRODUCT(K1935:N1935,PAINEL_PESOS!$C$16:$C$19)</f>
        <v/>
      </c>
      <c r="C1935" s="70">
        <f>SUMPRODUCT(O1935:Q1935,PAINEL_PESOS!$C$21:$C$23)</f>
        <v/>
      </c>
      <c r="D1935" s="70">
        <f>SUMPRODUCT(R1935:S1935,PAINEL_PESOS!$C$25:$C$26)</f>
        <v/>
      </c>
      <c r="E1935" s="70">
        <f>SUMPRODUCT(T1935:U1935,PAINEL_PESOS!$C$28:$C$29)</f>
        <v/>
      </c>
      <c r="F1935" s="70" t="n">
        <v>0.9959961832654074</v>
      </c>
      <c r="G1935" s="70" t="n">
        <v>0.62845768814476</v>
      </c>
      <c r="H1935" s="71">
        <f>IF(NOT(AND(PAINEL_PESOS!$D$12="OK - 100%",PAINEL_PESOS!$F$20="OK - 100%",PAINEL_PESOS!$F$24="OK - 100%",PAINEL_PESOS!$F$27="OK - 100%",PAINEL_PESOS!$F$30="OK - 100%")),"", (B1935*PAINEL_PESOS!$B$7+C1935*PAINEL_PESOS!$B$8+D1935*PAINEL_PESOS!$B$9+E1935*PAINEL_PESOS!$B$10)*F1935)</f>
        <v/>
      </c>
      <c r="I1935" s="71">
        <f>IF(H1935="","",H1935-G1935)</f>
        <v/>
      </c>
      <c r="J1935" s="71">
        <f>IF(I1935="","",ABS(I1935))</f>
        <v/>
      </c>
      <c r="K1935" t="n">
        <v>0.399448000269466</v>
      </c>
      <c r="L1935" t="n">
        <v>0</v>
      </c>
      <c r="M1935" t="n">
        <v>0.7011373291895644</v>
      </c>
      <c r="N1935" t="n">
        <v>0.9674306120966493</v>
      </c>
      <c r="O1935" t="n">
        <v>0.1693100997938171</v>
      </c>
      <c r="P1935" t="n">
        <v>0.9999690052017948</v>
      </c>
      <c r="Q1935" t="n">
        <v>0.998811989252853</v>
      </c>
      <c r="R1935" t="n">
        <v>0.8574033106453939</v>
      </c>
      <c r="S1935" t="n">
        <v>0.5300479334143651</v>
      </c>
      <c r="T1935" t="n">
        <v>0.551889201931469</v>
      </c>
      <c r="U1935" t="n">
        <v>0.6291297809877358</v>
      </c>
    </row>
    <row r="1936">
      <c r="A1936" t="inlineStr">
        <is>
          <t>1350544</t>
        </is>
      </c>
      <c r="B1936" s="70">
        <f>SUMPRODUCT(K1936:N1936,PAINEL_PESOS!$C$16:$C$19)</f>
        <v/>
      </c>
      <c r="C1936" s="70">
        <f>SUMPRODUCT(O1936:Q1936,PAINEL_PESOS!$C$21:$C$23)</f>
        <v/>
      </c>
      <c r="D1936" s="70">
        <f>SUMPRODUCT(R1936:S1936,PAINEL_PESOS!$C$25:$C$26)</f>
        <v/>
      </c>
      <c r="E1936" s="70">
        <f>SUMPRODUCT(T1936:U1936,PAINEL_PESOS!$C$28:$C$29)</f>
        <v/>
      </c>
      <c r="F1936" s="70" t="n">
        <v>0.985913456573693</v>
      </c>
      <c r="G1936" s="70" t="n">
        <v>0.620944405143341</v>
      </c>
      <c r="H1936" s="71">
        <f>IF(NOT(AND(PAINEL_PESOS!$D$12="OK - 100%",PAINEL_PESOS!$F$20="OK - 100%",PAINEL_PESOS!$F$24="OK - 100%",PAINEL_PESOS!$F$27="OK - 100%",PAINEL_PESOS!$F$30="OK - 100%")),"", (B1936*PAINEL_PESOS!$B$7+C1936*PAINEL_PESOS!$B$8+D1936*PAINEL_PESOS!$B$9+E1936*PAINEL_PESOS!$B$10)*F1936)</f>
        <v/>
      </c>
      <c r="I1936" s="71">
        <f>IF(H1936="","",H1936-G1936)</f>
        <v/>
      </c>
      <c r="J1936" s="71">
        <f>IF(I1936="","",ABS(I1936))</f>
        <v/>
      </c>
      <c r="K1936" t="n">
        <v>0.2884291921612176</v>
      </c>
      <c r="L1936" t="n">
        <v>0.1651257587721962</v>
      </c>
      <c r="M1936" t="n">
        <v>0.4683432874403963</v>
      </c>
      <c r="N1936" t="n">
        <v>0.8971424010830573</v>
      </c>
      <c r="O1936" t="n">
        <v>0.1760711158499688</v>
      </c>
      <c r="P1936" t="n">
        <v>0.9999250701604988</v>
      </c>
      <c r="Q1936" t="n">
        <v>0.9884167955015096</v>
      </c>
      <c r="R1936" t="n">
        <v>0.9457851690899631</v>
      </c>
      <c r="S1936" t="n">
        <v>0.5298067291061477</v>
      </c>
      <c r="T1936" t="n">
        <v>0.5806521345235861</v>
      </c>
      <c r="U1936" t="n">
        <v>0.629824382857997</v>
      </c>
    </row>
    <row r="1937">
      <c r="A1937" t="inlineStr">
        <is>
          <t>1350545</t>
        </is>
      </c>
      <c r="B1937" s="70">
        <f>SUMPRODUCT(K1937:N1937,PAINEL_PESOS!$C$16:$C$19)</f>
        <v/>
      </c>
      <c r="C1937" s="70">
        <f>SUMPRODUCT(O1937:Q1937,PAINEL_PESOS!$C$21:$C$23)</f>
        <v/>
      </c>
      <c r="D1937" s="70">
        <f>SUMPRODUCT(R1937:S1937,PAINEL_PESOS!$C$25:$C$26)</f>
        <v/>
      </c>
      <c r="E1937" s="70">
        <f>SUMPRODUCT(T1937:U1937,PAINEL_PESOS!$C$28:$C$29)</f>
        <v/>
      </c>
      <c r="F1937" s="70" t="n">
        <v>0.9890166374556384</v>
      </c>
      <c r="G1937" s="70" t="n">
        <v>0.6502418063673794</v>
      </c>
      <c r="H1937" s="71">
        <f>IF(NOT(AND(PAINEL_PESOS!$D$12="OK - 100%",PAINEL_PESOS!$F$20="OK - 100%",PAINEL_PESOS!$F$24="OK - 100%",PAINEL_PESOS!$F$27="OK - 100%",PAINEL_PESOS!$F$30="OK - 100%")),"", (B1937*PAINEL_PESOS!$B$7+C1937*PAINEL_PESOS!$B$8+D1937*PAINEL_PESOS!$B$9+E1937*PAINEL_PESOS!$B$10)*F1937)</f>
        <v/>
      </c>
      <c r="I1937" s="71">
        <f>IF(H1937="","",H1937-G1937)</f>
        <v/>
      </c>
      <c r="J1937" s="71">
        <f>IF(I1937="","",ABS(I1937))</f>
        <v/>
      </c>
      <c r="K1937" t="n">
        <v>0.4033114865554542</v>
      </c>
      <c r="L1937" t="n">
        <v>0.6933605997052792</v>
      </c>
      <c r="M1937" t="n">
        <v>0.4817233654883019</v>
      </c>
      <c r="N1937" t="n">
        <v>0.9111566368331441</v>
      </c>
      <c r="O1937" t="n">
        <v>0.0518656637257926</v>
      </c>
      <c r="P1937" t="n">
        <v>1</v>
      </c>
      <c r="Q1937" t="n">
        <v>0.9962622317719106</v>
      </c>
      <c r="R1937" t="n">
        <v>0.9221900763959611</v>
      </c>
      <c r="S1937" t="n">
        <v>0.5294334170383126</v>
      </c>
      <c r="T1937" t="n">
        <v>0.5755968217000839</v>
      </c>
      <c r="U1937" t="n">
        <v>0.6222887269454793</v>
      </c>
    </row>
    <row r="1938">
      <c r="A1938" t="inlineStr">
        <is>
          <t>1350546</t>
        </is>
      </c>
      <c r="B1938" s="70">
        <f>SUMPRODUCT(K1938:N1938,PAINEL_PESOS!$C$16:$C$19)</f>
        <v/>
      </c>
      <c r="C1938" s="70">
        <f>SUMPRODUCT(O1938:Q1938,PAINEL_PESOS!$C$21:$C$23)</f>
        <v/>
      </c>
      <c r="D1938" s="70">
        <f>SUMPRODUCT(R1938:S1938,PAINEL_PESOS!$C$25:$C$26)</f>
        <v/>
      </c>
      <c r="E1938" s="70">
        <f>SUMPRODUCT(T1938:U1938,PAINEL_PESOS!$C$28:$C$29)</f>
        <v/>
      </c>
      <c r="F1938" s="70" t="n">
        <v>0.9672316484382171</v>
      </c>
      <c r="G1938" s="70" t="n">
        <v>0.6006803879856207</v>
      </c>
      <c r="H1938" s="71">
        <f>IF(NOT(AND(PAINEL_PESOS!$D$12="OK - 100%",PAINEL_PESOS!$F$20="OK - 100%",PAINEL_PESOS!$F$24="OK - 100%",PAINEL_PESOS!$F$27="OK - 100%",PAINEL_PESOS!$F$30="OK - 100%")),"", (B1938*PAINEL_PESOS!$B$7+C1938*PAINEL_PESOS!$B$8+D1938*PAINEL_PESOS!$B$9+E1938*PAINEL_PESOS!$B$10)*F1938)</f>
        <v/>
      </c>
      <c r="I1938" s="71">
        <f>IF(H1938="","",H1938-G1938)</f>
        <v/>
      </c>
      <c r="J1938" s="71">
        <f>IF(I1938="","",ABS(I1938))</f>
        <v/>
      </c>
      <c r="K1938" t="n">
        <v>0.3307171921725336</v>
      </c>
      <c r="L1938" t="n">
        <v>0.336440803891659</v>
      </c>
      <c r="M1938" t="n">
        <v>0.5492957092078123</v>
      </c>
      <c r="N1938" t="n">
        <v>0.8059040861963629</v>
      </c>
      <c r="O1938" t="n">
        <v>0.2880680839961889</v>
      </c>
      <c r="P1938" t="n">
        <v>0.9997108673359326</v>
      </c>
      <c r="Q1938" t="n">
        <v>0.9414893905495325</v>
      </c>
      <c r="R1938" t="n">
        <v>0.63012400167854</v>
      </c>
      <c r="S1938" t="n">
        <v>0.5425620472069267</v>
      </c>
      <c r="T1938" t="n">
        <v>0.5828558945583725</v>
      </c>
      <c r="U1938" t="n">
        <v>0.7153445453004328</v>
      </c>
    </row>
    <row r="1939">
      <c r="A1939" t="inlineStr">
        <is>
          <t>1350547</t>
        </is>
      </c>
      <c r="B1939" s="70">
        <f>SUMPRODUCT(K1939:N1939,PAINEL_PESOS!$C$16:$C$19)</f>
        <v/>
      </c>
      <c r="C1939" s="70">
        <f>SUMPRODUCT(O1939:Q1939,PAINEL_PESOS!$C$21:$C$23)</f>
        <v/>
      </c>
      <c r="D1939" s="70">
        <f>SUMPRODUCT(R1939:S1939,PAINEL_PESOS!$C$25:$C$26)</f>
        <v/>
      </c>
      <c r="E1939" s="70">
        <f>SUMPRODUCT(T1939:U1939,PAINEL_PESOS!$C$28:$C$29)</f>
        <v/>
      </c>
      <c r="F1939" s="70" t="n">
        <v>0.9912288142031295</v>
      </c>
      <c r="G1939" s="70" t="n">
        <v>0.6699583892750235</v>
      </c>
      <c r="H1939" s="71">
        <f>IF(NOT(AND(PAINEL_PESOS!$D$12="OK - 100%",PAINEL_PESOS!$F$20="OK - 100%",PAINEL_PESOS!$F$24="OK - 100%",PAINEL_PESOS!$F$27="OK - 100%",PAINEL_PESOS!$F$30="OK - 100%")),"", (B1939*PAINEL_PESOS!$B$7+C1939*PAINEL_PESOS!$B$8+D1939*PAINEL_PESOS!$B$9+E1939*PAINEL_PESOS!$B$10)*F1939)</f>
        <v/>
      </c>
      <c r="I1939" s="71">
        <f>IF(H1939="","",H1939-G1939)</f>
        <v/>
      </c>
      <c r="J1939" s="71">
        <f>IF(I1939="","",ABS(I1939))</f>
        <v/>
      </c>
      <c r="K1939" t="n">
        <v>0.7139072358699521</v>
      </c>
      <c r="L1939" t="n">
        <v>0.7848992079846381</v>
      </c>
      <c r="M1939" t="n">
        <v>0.3212783006679624</v>
      </c>
      <c r="N1939" t="n">
        <v>0.9322637316382596</v>
      </c>
      <c r="O1939" t="n">
        <v>0.1298005633214401</v>
      </c>
      <c r="P1939" t="n">
        <v>0.9999999933919341</v>
      </c>
      <c r="Q1939" t="n">
        <v>0.9951693896502879</v>
      </c>
      <c r="R1939" t="n">
        <v>0.874024770347249</v>
      </c>
      <c r="S1939" t="n">
        <v>0.529534680966893</v>
      </c>
      <c r="T1939" t="n">
        <v>0.5790306287640519</v>
      </c>
      <c r="U1939" t="n">
        <v>0.6316827889295487</v>
      </c>
    </row>
    <row r="1940">
      <c r="A1940" t="inlineStr">
        <is>
          <t>1350548</t>
        </is>
      </c>
      <c r="B1940" s="70">
        <f>SUMPRODUCT(K1940:N1940,PAINEL_PESOS!$C$16:$C$19)</f>
        <v/>
      </c>
      <c r="C1940" s="70">
        <f>SUMPRODUCT(O1940:Q1940,PAINEL_PESOS!$C$21:$C$23)</f>
        <v/>
      </c>
      <c r="D1940" s="70">
        <f>SUMPRODUCT(R1940:S1940,PAINEL_PESOS!$C$25:$C$26)</f>
        <v/>
      </c>
      <c r="E1940" s="70">
        <f>SUMPRODUCT(T1940:U1940,PAINEL_PESOS!$C$28:$C$29)</f>
        <v/>
      </c>
      <c r="F1940" s="70" t="n">
        <v>0.976122728246139</v>
      </c>
      <c r="G1940" s="70" t="n">
        <v>0.5542668837818026</v>
      </c>
      <c r="H1940" s="71">
        <f>IF(NOT(AND(PAINEL_PESOS!$D$12="OK - 100%",PAINEL_PESOS!$F$20="OK - 100%",PAINEL_PESOS!$F$24="OK - 100%",PAINEL_PESOS!$F$27="OK - 100%",PAINEL_PESOS!$F$30="OK - 100%")),"", (B1940*PAINEL_PESOS!$B$7+C1940*PAINEL_PESOS!$B$8+D1940*PAINEL_PESOS!$B$9+E1940*PAINEL_PESOS!$B$10)*F1940)</f>
        <v/>
      </c>
      <c r="I1940" s="71">
        <f>IF(H1940="","",H1940-G1940)</f>
        <v/>
      </c>
      <c r="J1940" s="71">
        <f>IF(I1940="","",ABS(I1940))</f>
        <v/>
      </c>
      <c r="K1940" t="n">
        <v>0.4747657894276754</v>
      </c>
      <c r="L1940" t="n">
        <v>0.1871002801753436</v>
      </c>
      <c r="M1940" t="n">
        <v>0.3394113630601886</v>
      </c>
      <c r="N1940" t="n">
        <v>0.8221334894326358</v>
      </c>
      <c r="O1940" t="n">
        <v>0.1441743242821107</v>
      </c>
      <c r="P1940" t="n">
        <v>0.9999122396858795</v>
      </c>
      <c r="Q1940" t="n">
        <v>0.9813653173703608</v>
      </c>
      <c r="R1940" t="n">
        <v>0.4221819843466399</v>
      </c>
      <c r="S1940" t="n">
        <v>0.5422306660804848</v>
      </c>
      <c r="T1940" t="n">
        <v>0.5567576724680563</v>
      </c>
      <c r="U1940" t="n">
        <v>0.6927562592301552</v>
      </c>
    </row>
    <row r="1941">
      <c r="A1941" t="inlineStr">
        <is>
          <t>1350549</t>
        </is>
      </c>
      <c r="B1941" s="70">
        <f>SUMPRODUCT(K1941:N1941,PAINEL_PESOS!$C$16:$C$19)</f>
        <v/>
      </c>
      <c r="C1941" s="70">
        <f>SUMPRODUCT(O1941:Q1941,PAINEL_PESOS!$C$21:$C$23)</f>
        <v/>
      </c>
      <c r="D1941" s="70">
        <f>SUMPRODUCT(R1941:S1941,PAINEL_PESOS!$C$25:$C$26)</f>
        <v/>
      </c>
      <c r="E1941" s="70">
        <f>SUMPRODUCT(T1941:U1941,PAINEL_PESOS!$C$28:$C$29)</f>
        <v/>
      </c>
      <c r="F1941" s="70" t="n">
        <v>0.9910566535576016</v>
      </c>
      <c r="G1941" s="70" t="n">
        <v>0.5566420542273411</v>
      </c>
      <c r="H1941" s="71">
        <f>IF(NOT(AND(PAINEL_PESOS!$D$12="OK - 100%",PAINEL_PESOS!$F$20="OK - 100%",PAINEL_PESOS!$F$24="OK - 100%",PAINEL_PESOS!$F$27="OK - 100%",PAINEL_PESOS!$F$30="OK - 100%")),"", (B1941*PAINEL_PESOS!$B$7+C1941*PAINEL_PESOS!$B$8+D1941*PAINEL_PESOS!$B$9+E1941*PAINEL_PESOS!$B$10)*F1941)</f>
        <v/>
      </c>
      <c r="I1941" s="71">
        <f>IF(H1941="","",H1941-G1941)</f>
        <v/>
      </c>
      <c r="J1941" s="71">
        <f>IF(I1941="","",ABS(I1941))</f>
        <v/>
      </c>
      <c r="K1941" t="n">
        <v>0.6381106644944931</v>
      </c>
      <c r="L1941" t="n">
        <v>0.2814763730464446</v>
      </c>
      <c r="M1941" t="n">
        <v>0.3689216421903238</v>
      </c>
      <c r="N1941" t="n">
        <v>0.9454546237688993</v>
      </c>
      <c r="O1941" t="n">
        <v>0</v>
      </c>
      <c r="P1941" t="n">
        <v>1</v>
      </c>
      <c r="Q1941" t="n">
        <v>0.9866469925406337</v>
      </c>
      <c r="R1941" t="n">
        <v>0.2523614397056965</v>
      </c>
      <c r="S1941" t="n">
        <v>0.5418952848467939</v>
      </c>
      <c r="T1941" t="n">
        <v>0.5733883263502856</v>
      </c>
      <c r="U1941" t="n">
        <v>0.684263736045426</v>
      </c>
    </row>
    <row r="1942">
      <c r="A1942" t="inlineStr">
        <is>
          <t>1350550</t>
        </is>
      </c>
      <c r="B1942" s="70">
        <f>SUMPRODUCT(K1942:N1942,PAINEL_PESOS!$C$16:$C$19)</f>
        <v/>
      </c>
      <c r="C1942" s="70">
        <f>SUMPRODUCT(O1942:Q1942,PAINEL_PESOS!$C$21:$C$23)</f>
        <v/>
      </c>
      <c r="D1942" s="70">
        <f>SUMPRODUCT(R1942:S1942,PAINEL_PESOS!$C$25:$C$26)</f>
        <v/>
      </c>
      <c r="E1942" s="70">
        <f>SUMPRODUCT(T1942:U1942,PAINEL_PESOS!$C$28:$C$29)</f>
        <v/>
      </c>
      <c r="F1942" s="70" t="n">
        <v>0.9884103095397417</v>
      </c>
      <c r="G1942" s="70" t="n">
        <v>0.5790979276772797</v>
      </c>
      <c r="H1942" s="71">
        <f>IF(NOT(AND(PAINEL_PESOS!$D$12="OK - 100%",PAINEL_PESOS!$F$20="OK - 100%",PAINEL_PESOS!$F$24="OK - 100%",PAINEL_PESOS!$F$27="OK - 100%",PAINEL_PESOS!$F$30="OK - 100%")),"", (B1942*PAINEL_PESOS!$B$7+C1942*PAINEL_PESOS!$B$8+D1942*PAINEL_PESOS!$B$9+E1942*PAINEL_PESOS!$B$10)*F1942)</f>
        <v/>
      </c>
      <c r="I1942" s="71">
        <f>IF(H1942="","",H1942-G1942)</f>
        <v/>
      </c>
      <c r="J1942" s="71">
        <f>IF(I1942="","",ABS(I1942))</f>
        <v/>
      </c>
      <c r="K1942" t="n">
        <v>0.2000000000000001</v>
      </c>
      <c r="L1942" t="n">
        <v>0.9758760774630199</v>
      </c>
      <c r="M1942" t="n">
        <v>0.335432142238009</v>
      </c>
      <c r="N1942" t="n">
        <v>0.923598619215969</v>
      </c>
      <c r="O1942" t="n">
        <v>0.09911988598433763</v>
      </c>
      <c r="P1942" t="n">
        <v>0.9999985732852381</v>
      </c>
      <c r="Q1942" t="n">
        <v>0.9860099021715838</v>
      </c>
      <c r="R1942" t="n">
        <v>0.268002553607309</v>
      </c>
      <c r="S1942" t="n">
        <v>0.5422587179954405</v>
      </c>
      <c r="T1942" t="n">
        <v>0.5489431513585022</v>
      </c>
      <c r="U1942" t="n">
        <v>0.7203621068773697</v>
      </c>
    </row>
    <row r="1943">
      <c r="A1943" t="inlineStr">
        <is>
          <t>1350551</t>
        </is>
      </c>
      <c r="B1943" s="70">
        <f>SUMPRODUCT(K1943:N1943,PAINEL_PESOS!$C$16:$C$19)</f>
        <v/>
      </c>
      <c r="C1943" s="70">
        <f>SUMPRODUCT(O1943:Q1943,PAINEL_PESOS!$C$21:$C$23)</f>
        <v/>
      </c>
      <c r="D1943" s="70">
        <f>SUMPRODUCT(R1943:S1943,PAINEL_PESOS!$C$25:$C$26)</f>
        <v/>
      </c>
      <c r="E1943" s="70">
        <f>SUMPRODUCT(T1943:U1943,PAINEL_PESOS!$C$28:$C$29)</f>
        <v/>
      </c>
      <c r="F1943" s="70" t="n">
        <v>0.9881971935981015</v>
      </c>
      <c r="G1943" s="70" t="n">
        <v>0.6482767152661264</v>
      </c>
      <c r="H1943" s="71">
        <f>IF(NOT(AND(PAINEL_PESOS!$D$12="OK - 100%",PAINEL_PESOS!$F$20="OK - 100%",PAINEL_PESOS!$F$24="OK - 100%",PAINEL_PESOS!$F$27="OK - 100%",PAINEL_PESOS!$F$30="OK - 100%")),"", (B1943*PAINEL_PESOS!$B$7+C1943*PAINEL_PESOS!$B$8+D1943*PAINEL_PESOS!$B$9+E1943*PAINEL_PESOS!$B$10)*F1943)</f>
        <v/>
      </c>
      <c r="I1943" s="71">
        <f>IF(H1943="","",H1943-G1943)</f>
        <v/>
      </c>
      <c r="J1943" s="71">
        <f>IF(I1943="","",ABS(I1943))</f>
        <v/>
      </c>
      <c r="K1943" t="n">
        <v>0.2</v>
      </c>
      <c r="L1943" t="n">
        <v>0.9999999999999998</v>
      </c>
      <c r="M1943" t="n">
        <v>0.1604633112183278</v>
      </c>
      <c r="N1943" t="n">
        <v>0.9142356347968975</v>
      </c>
      <c r="O1943" t="n">
        <v>0.0364908970288933</v>
      </c>
      <c r="P1943" t="n">
        <v>1</v>
      </c>
      <c r="Q1943" t="n">
        <v>0.9901699013898582</v>
      </c>
      <c r="R1943" t="n">
        <v>0.8400189857745833</v>
      </c>
      <c r="S1943" t="n">
        <v>0.5416200889269843</v>
      </c>
      <c r="T1943" t="n">
        <v>0.5519670476144789</v>
      </c>
      <c r="U1943" t="n">
        <v>0.8260939053519766</v>
      </c>
    </row>
    <row r="1944">
      <c r="A1944" t="inlineStr">
        <is>
          <t>1350553</t>
        </is>
      </c>
      <c r="B1944" s="70">
        <f>SUMPRODUCT(K1944:N1944,PAINEL_PESOS!$C$16:$C$19)</f>
        <v/>
      </c>
      <c r="C1944" s="70">
        <f>SUMPRODUCT(O1944:Q1944,PAINEL_PESOS!$C$21:$C$23)</f>
        <v/>
      </c>
      <c r="D1944" s="70">
        <f>SUMPRODUCT(R1944:S1944,PAINEL_PESOS!$C$25:$C$26)</f>
        <v/>
      </c>
      <c r="E1944" s="70">
        <f>SUMPRODUCT(T1944:U1944,PAINEL_PESOS!$C$28:$C$29)</f>
        <v/>
      </c>
      <c r="F1944" s="70" t="n">
        <v>0.974872634888011</v>
      </c>
      <c r="G1944" s="70" t="n">
        <v>0.5517105688026783</v>
      </c>
      <c r="H1944" s="71">
        <f>IF(NOT(AND(PAINEL_PESOS!$D$12="OK - 100%",PAINEL_PESOS!$F$20="OK - 100%",PAINEL_PESOS!$F$24="OK - 100%",PAINEL_PESOS!$F$27="OK - 100%",PAINEL_PESOS!$F$30="OK - 100%")),"", (B1944*PAINEL_PESOS!$B$7+C1944*PAINEL_PESOS!$B$8+D1944*PAINEL_PESOS!$B$9+E1944*PAINEL_PESOS!$B$10)*F1944)</f>
        <v/>
      </c>
      <c r="I1944" s="71">
        <f>IF(H1944="","",H1944-G1944)</f>
        <v/>
      </c>
      <c r="J1944" s="71">
        <f>IF(I1944="","",ABS(I1944))</f>
        <v/>
      </c>
      <c r="K1944" t="n">
        <v>0.3365958147602157</v>
      </c>
      <c r="L1944" t="n">
        <v>0.3412813313128191</v>
      </c>
      <c r="M1944" t="n">
        <v>0.7037906382914583</v>
      </c>
      <c r="N1944" t="n">
        <v>0.8539625162274591</v>
      </c>
      <c r="O1944" t="n">
        <v>0.2397952679001767</v>
      </c>
      <c r="P1944" t="n">
        <v>0.9842362753335165</v>
      </c>
      <c r="Q1944" t="n">
        <v>0.9627181960657173</v>
      </c>
      <c r="R1944" t="n">
        <v>0.1711666616399854</v>
      </c>
      <c r="S1944" t="n">
        <v>0.5432796477993912</v>
      </c>
      <c r="T1944" t="n">
        <v>0.5374620860169431</v>
      </c>
      <c r="U1944" t="n">
        <v>0.6998906683180356</v>
      </c>
    </row>
    <row r="1945">
      <c r="A1945" t="inlineStr">
        <is>
          <t>1350554</t>
        </is>
      </c>
      <c r="B1945" s="70">
        <f>SUMPRODUCT(K1945:N1945,PAINEL_PESOS!$C$16:$C$19)</f>
        <v/>
      </c>
      <c r="C1945" s="70">
        <f>SUMPRODUCT(O1945:Q1945,PAINEL_PESOS!$C$21:$C$23)</f>
        <v/>
      </c>
      <c r="D1945" s="70">
        <f>SUMPRODUCT(R1945:S1945,PAINEL_PESOS!$C$25:$C$26)</f>
        <v/>
      </c>
      <c r="E1945" s="70">
        <f>SUMPRODUCT(T1945:U1945,PAINEL_PESOS!$C$28:$C$29)</f>
        <v/>
      </c>
      <c r="F1945" s="70" t="n">
        <v>0.998572287944927</v>
      </c>
      <c r="G1945" s="70" t="n"/>
      <c r="H1945" s="71">
        <f>IF(NOT(AND(PAINEL_PESOS!$D$12="OK - 100%",PAINEL_PESOS!$F$20="OK - 100%",PAINEL_PESOS!$F$24="OK - 100%",PAINEL_PESOS!$F$27="OK - 100%",PAINEL_PESOS!$F$30="OK - 100%")),"", (B1945*PAINEL_PESOS!$B$7+C1945*PAINEL_PESOS!$B$8+D1945*PAINEL_PESOS!$B$9+E1945*PAINEL_PESOS!$B$10)*F1945)</f>
        <v/>
      </c>
      <c r="I1945" s="71">
        <f>IF(H1945="","",H1945-G1945)</f>
        <v/>
      </c>
      <c r="J1945" s="71">
        <f>IF(I1945="","",ABS(I1945))</f>
        <v/>
      </c>
      <c r="K1945" t="n">
        <v>0.2</v>
      </c>
      <c r="L1945" t="n">
        <v>0.9999999999999998</v>
      </c>
      <c r="M1945" t="n">
        <v>0.1604633112183278</v>
      </c>
      <c r="N1945" t="n">
        <v>0.9896900922359886</v>
      </c>
      <c r="O1945" t="n">
        <v>0.0364908970288933</v>
      </c>
      <c r="P1945" t="n">
        <v>1</v>
      </c>
      <c r="Q1945" t="n">
        <v>0.9988484867714099</v>
      </c>
      <c r="R1945" t="n">
        <v>0.04033139327882392</v>
      </c>
      <c r="S1945" t="n">
        <v>0.5421114209490835</v>
      </c>
      <c r="U1945" t="n">
        <v>0.8260939053519766</v>
      </c>
    </row>
    <row r="1946">
      <c r="A1946" t="inlineStr">
        <is>
          <t>1350555</t>
        </is>
      </c>
      <c r="B1946" s="70">
        <f>SUMPRODUCT(K1946:N1946,PAINEL_PESOS!$C$16:$C$19)</f>
        <v/>
      </c>
      <c r="C1946" s="70">
        <f>SUMPRODUCT(O1946:Q1946,PAINEL_PESOS!$C$21:$C$23)</f>
        <v/>
      </c>
      <c r="D1946" s="70">
        <f>SUMPRODUCT(R1946:S1946,PAINEL_PESOS!$C$25:$C$26)</f>
        <v/>
      </c>
      <c r="E1946" s="70">
        <f>SUMPRODUCT(T1946:U1946,PAINEL_PESOS!$C$28:$C$29)</f>
        <v/>
      </c>
      <c r="F1946" s="70" t="n">
        <v>0.9813742604475857</v>
      </c>
      <c r="G1946" s="70" t="n">
        <v>0.5601356746538466</v>
      </c>
      <c r="H1946" s="71">
        <f>IF(NOT(AND(PAINEL_PESOS!$D$12="OK - 100%",PAINEL_PESOS!$F$20="OK - 100%",PAINEL_PESOS!$F$24="OK - 100%",PAINEL_PESOS!$F$27="OK - 100%",PAINEL_PESOS!$F$30="OK - 100%")),"", (B1946*PAINEL_PESOS!$B$7+C1946*PAINEL_PESOS!$B$8+D1946*PAINEL_PESOS!$B$9+E1946*PAINEL_PESOS!$B$10)*F1946)</f>
        <v/>
      </c>
      <c r="I1946" s="71">
        <f>IF(H1946="","",H1946-G1946)</f>
        <v/>
      </c>
      <c r="J1946" s="71">
        <f>IF(I1946="","",ABS(I1946))</f>
        <v/>
      </c>
      <c r="K1946" t="n">
        <v>0.297798164555663</v>
      </c>
      <c r="L1946" t="n">
        <v>0.1583238201448534</v>
      </c>
      <c r="M1946" t="n">
        <v>0.8879023237974953</v>
      </c>
      <c r="N1946" t="n">
        <v>0.8947283536211026</v>
      </c>
      <c r="O1946" t="n">
        <v>0.2293569475167001</v>
      </c>
      <c r="P1946" t="n">
        <v>0.9976093776696806</v>
      </c>
      <c r="Q1946" t="n">
        <v>0.9663954582130044</v>
      </c>
      <c r="R1946" t="n">
        <v>0.2530845836132434</v>
      </c>
      <c r="S1946" t="n">
        <v>0.5508002931617361</v>
      </c>
      <c r="T1946" t="n">
        <v>0.482652566834879</v>
      </c>
      <c r="U1946" t="n">
        <v>0.697978037671851</v>
      </c>
    </row>
    <row r="1947">
      <c r="A1947" t="inlineStr">
        <is>
          <t>1350556</t>
        </is>
      </c>
      <c r="B1947" s="70">
        <f>SUMPRODUCT(K1947:N1947,PAINEL_PESOS!$C$16:$C$19)</f>
        <v/>
      </c>
      <c r="C1947" s="70">
        <f>SUMPRODUCT(O1947:Q1947,PAINEL_PESOS!$C$21:$C$23)</f>
        <v/>
      </c>
      <c r="D1947" s="70">
        <f>SUMPRODUCT(R1947:S1947,PAINEL_PESOS!$C$25:$C$26)</f>
        <v/>
      </c>
      <c r="E1947" s="70">
        <f>SUMPRODUCT(T1947:U1947,PAINEL_PESOS!$C$28:$C$29)</f>
        <v/>
      </c>
      <c r="F1947" s="70" t="n">
        <v>0.9812890305035029</v>
      </c>
      <c r="G1947" s="70" t="n">
        <v>0.5502825888285496</v>
      </c>
      <c r="H1947" s="71">
        <f>IF(NOT(AND(PAINEL_PESOS!$D$12="OK - 100%",PAINEL_PESOS!$F$20="OK - 100%",PAINEL_PESOS!$F$24="OK - 100%",PAINEL_PESOS!$F$27="OK - 100%",PAINEL_PESOS!$F$30="OK - 100%")),"", (B1947*PAINEL_PESOS!$B$7+C1947*PAINEL_PESOS!$B$8+D1947*PAINEL_PESOS!$B$9+E1947*PAINEL_PESOS!$B$10)*F1947)</f>
        <v/>
      </c>
      <c r="I1947" s="71">
        <f>IF(H1947="","",H1947-G1947)</f>
        <v/>
      </c>
      <c r="J1947" s="71">
        <f>IF(I1947="","",ABS(I1947))</f>
        <v/>
      </c>
      <c r="K1947" t="n">
        <v>0.2</v>
      </c>
      <c r="L1947" t="n">
        <v>0.1476981012973977</v>
      </c>
      <c r="M1947" t="n">
        <v>0.9118249050861893</v>
      </c>
      <c r="N1947" t="n">
        <v>0.9041678687676782</v>
      </c>
      <c r="O1947" t="n">
        <v>0.199344740344974</v>
      </c>
      <c r="P1947" t="n">
        <v>0.9999248557110998</v>
      </c>
      <c r="Q1947" t="n">
        <v>0.9601367073579182</v>
      </c>
      <c r="R1947" t="n">
        <v>0.1587366086896818</v>
      </c>
      <c r="S1947" t="n">
        <v>0.5511366629558353</v>
      </c>
      <c r="T1947" t="n">
        <v>0.5369112961690556</v>
      </c>
      <c r="U1947" t="n">
        <v>0.7179676898212115</v>
      </c>
    </row>
    <row r="1948">
      <c r="A1948" t="inlineStr">
        <is>
          <t>1350557</t>
        </is>
      </c>
      <c r="B1948" s="70">
        <f>SUMPRODUCT(K1948:N1948,PAINEL_PESOS!$C$16:$C$19)</f>
        <v/>
      </c>
      <c r="C1948" s="70">
        <f>SUMPRODUCT(O1948:Q1948,PAINEL_PESOS!$C$21:$C$23)</f>
        <v/>
      </c>
      <c r="D1948" s="70">
        <f>SUMPRODUCT(R1948:S1948,PAINEL_PESOS!$C$25:$C$26)</f>
        <v/>
      </c>
      <c r="E1948" s="70">
        <f>SUMPRODUCT(T1948:U1948,PAINEL_PESOS!$C$28:$C$29)</f>
        <v/>
      </c>
      <c r="F1948" s="70" t="n">
        <v>0.972036884882677</v>
      </c>
      <c r="G1948" s="70" t="n">
        <v>0.5354167829080548</v>
      </c>
      <c r="H1948" s="71">
        <f>IF(NOT(AND(PAINEL_PESOS!$D$12="OK - 100%",PAINEL_PESOS!$F$20="OK - 100%",PAINEL_PESOS!$F$24="OK - 100%",PAINEL_PESOS!$F$27="OK - 100%",PAINEL_PESOS!$F$30="OK - 100%")),"", (B1948*PAINEL_PESOS!$B$7+C1948*PAINEL_PESOS!$B$8+D1948*PAINEL_PESOS!$B$9+E1948*PAINEL_PESOS!$B$10)*F1948)</f>
        <v/>
      </c>
      <c r="I1948" s="71">
        <f>IF(H1948="","",H1948-G1948)</f>
        <v/>
      </c>
      <c r="J1948" s="71">
        <f>IF(I1948="","",ABS(I1948))</f>
        <v/>
      </c>
      <c r="K1948" t="n">
        <v>0.2</v>
      </c>
      <c r="L1948" t="n">
        <v>0.2337003857291026</v>
      </c>
      <c r="M1948" t="n">
        <v>0.559855578461844</v>
      </c>
      <c r="N1948" t="n">
        <v>0.8215840874204099</v>
      </c>
      <c r="O1948" t="n">
        <v>0.1949282562146197</v>
      </c>
      <c r="P1948" t="n">
        <v>0.9996524679398067</v>
      </c>
      <c r="Q1948" t="n">
        <v>0.9590175424496559</v>
      </c>
      <c r="R1948" t="n">
        <v>0.2702683572068831</v>
      </c>
      <c r="S1948" t="n">
        <v>0.5443717708527325</v>
      </c>
      <c r="T1948" t="n">
        <v>0.5299810446723265</v>
      </c>
      <c r="U1948" t="n">
        <v>0.7186318994362881</v>
      </c>
    </row>
    <row r="1949">
      <c r="A1949" t="inlineStr">
        <is>
          <t>1350558</t>
        </is>
      </c>
      <c r="B1949" s="70">
        <f>SUMPRODUCT(K1949:N1949,PAINEL_PESOS!$C$16:$C$19)</f>
        <v/>
      </c>
      <c r="C1949" s="70">
        <f>SUMPRODUCT(O1949:Q1949,PAINEL_PESOS!$C$21:$C$23)</f>
        <v/>
      </c>
      <c r="D1949" s="70">
        <f>SUMPRODUCT(R1949:S1949,PAINEL_PESOS!$C$25:$C$26)</f>
        <v/>
      </c>
      <c r="E1949" s="70">
        <f>SUMPRODUCT(T1949:U1949,PAINEL_PESOS!$C$28:$C$29)</f>
        <v/>
      </c>
      <c r="F1949" s="70" t="n">
        <v>0.9722781731975444</v>
      </c>
      <c r="G1949" s="70" t="n">
        <v>0.5402743179876486</v>
      </c>
      <c r="H1949" s="71">
        <f>IF(NOT(AND(PAINEL_PESOS!$D$12="OK - 100%",PAINEL_PESOS!$F$20="OK - 100%",PAINEL_PESOS!$F$24="OK - 100%",PAINEL_PESOS!$F$27="OK - 100%",PAINEL_PESOS!$F$30="OK - 100%")),"", (B1949*PAINEL_PESOS!$B$7+C1949*PAINEL_PESOS!$B$8+D1949*PAINEL_PESOS!$B$9+E1949*PAINEL_PESOS!$B$10)*F1949)</f>
        <v/>
      </c>
      <c r="I1949" s="71">
        <f>IF(H1949="","",H1949-G1949)</f>
        <v/>
      </c>
      <c r="J1949" s="71">
        <f>IF(I1949="","",ABS(I1949))</f>
        <v/>
      </c>
      <c r="K1949" t="n">
        <v>0.2000000000000001</v>
      </c>
      <c r="L1949" t="n">
        <v>0</v>
      </c>
      <c r="M1949" t="n">
        <v>1</v>
      </c>
      <c r="N1949" t="n">
        <v>0.8907952258880751</v>
      </c>
      <c r="O1949" t="n">
        <v>0.2391774227686039</v>
      </c>
      <c r="P1949" t="n">
        <v>0.9997825179382607</v>
      </c>
      <c r="Q1949" t="n">
        <v>0.9203915532128351</v>
      </c>
      <c r="R1949" t="n">
        <v>0.1594320423018949</v>
      </c>
      <c r="S1949" t="n">
        <v>0.5515107785435602</v>
      </c>
      <c r="T1949" t="n">
        <v>0.5368060351204827</v>
      </c>
      <c r="U1949" t="n">
        <v>0.7127158524564039</v>
      </c>
    </row>
    <row r="1950">
      <c r="A1950" t="inlineStr">
        <is>
          <t>1350559</t>
        </is>
      </c>
      <c r="B1950" s="70">
        <f>SUMPRODUCT(K1950:N1950,PAINEL_PESOS!$C$16:$C$19)</f>
        <v/>
      </c>
      <c r="C1950" s="70">
        <f>SUMPRODUCT(O1950:Q1950,PAINEL_PESOS!$C$21:$C$23)</f>
        <v/>
      </c>
      <c r="D1950" s="70">
        <f>SUMPRODUCT(R1950:S1950,PAINEL_PESOS!$C$25:$C$26)</f>
        <v/>
      </c>
      <c r="E1950" s="70">
        <f>SUMPRODUCT(T1950:U1950,PAINEL_PESOS!$C$28:$C$29)</f>
        <v/>
      </c>
      <c r="F1950" s="70" t="n">
        <v>0.9398581188259697</v>
      </c>
      <c r="G1950" s="70" t="n">
        <v>0.5201779049195733</v>
      </c>
      <c r="H1950" s="71">
        <f>IF(NOT(AND(PAINEL_PESOS!$D$12="OK - 100%",PAINEL_PESOS!$F$20="OK - 100%",PAINEL_PESOS!$F$24="OK - 100%",PAINEL_PESOS!$F$27="OK - 100%",PAINEL_PESOS!$F$30="OK - 100%")),"", (B1950*PAINEL_PESOS!$B$7+C1950*PAINEL_PESOS!$B$8+D1950*PAINEL_PESOS!$B$9+E1950*PAINEL_PESOS!$B$10)*F1950)</f>
        <v/>
      </c>
      <c r="I1950" s="71">
        <f>IF(H1950="","",H1950-G1950)</f>
        <v/>
      </c>
      <c r="J1950" s="71">
        <f>IF(I1950="","",ABS(I1950))</f>
        <v/>
      </c>
      <c r="K1950" t="n">
        <v>0.2344284798706111</v>
      </c>
      <c r="L1950" t="n">
        <v>0.2108840027653728</v>
      </c>
      <c r="M1950" t="n">
        <v>0.9608431526801753</v>
      </c>
      <c r="N1950" t="n">
        <v>0.8830127254263562</v>
      </c>
      <c r="O1950" t="n">
        <v>0.2515351708011277</v>
      </c>
      <c r="P1950" t="n">
        <v>0.9988305768565889</v>
      </c>
      <c r="Q1950" t="n">
        <v>0.7552867286895292</v>
      </c>
      <c r="R1950" t="n">
        <v>0.2579115474058027</v>
      </c>
      <c r="S1950" t="n">
        <v>0.5519785423330783</v>
      </c>
      <c r="T1950" t="n">
        <v>0.4517841964944385</v>
      </c>
      <c r="U1950" t="n">
        <v>0.68435418958316</v>
      </c>
    </row>
    <row r="1951">
      <c r="A1951" t="inlineStr">
        <is>
          <t>1350571</t>
        </is>
      </c>
      <c r="B1951" s="70">
        <f>SUMPRODUCT(K1951:N1951,PAINEL_PESOS!$C$16:$C$19)</f>
        <v/>
      </c>
      <c r="C1951" s="70">
        <f>SUMPRODUCT(O1951:Q1951,PAINEL_PESOS!$C$21:$C$23)</f>
        <v/>
      </c>
      <c r="D1951" s="70">
        <f>SUMPRODUCT(R1951:S1951,PAINEL_PESOS!$C$25:$C$26)</f>
        <v/>
      </c>
      <c r="E1951" s="70">
        <f>SUMPRODUCT(T1951:U1951,PAINEL_PESOS!$C$28:$C$29)</f>
        <v/>
      </c>
      <c r="F1951" s="70" t="n">
        <v>0.9209611087255385</v>
      </c>
      <c r="G1951" s="70" t="n">
        <v>0.4727600122063818</v>
      </c>
      <c r="H1951" s="71">
        <f>IF(NOT(AND(PAINEL_PESOS!$D$12="OK - 100%",PAINEL_PESOS!$F$20="OK - 100%",PAINEL_PESOS!$F$24="OK - 100%",PAINEL_PESOS!$F$27="OK - 100%",PAINEL_PESOS!$F$30="OK - 100%")),"", (B1951*PAINEL_PESOS!$B$7+C1951*PAINEL_PESOS!$B$8+D1951*PAINEL_PESOS!$B$9+E1951*PAINEL_PESOS!$B$10)*F1951)</f>
        <v/>
      </c>
      <c r="I1951" s="71">
        <f>IF(H1951="","",H1951-G1951)</f>
        <v/>
      </c>
      <c r="J1951" s="71">
        <f>IF(I1951="","",ABS(I1951))</f>
        <v/>
      </c>
      <c r="K1951" t="n">
        <v>0.2</v>
      </c>
      <c r="L1951" t="n">
        <v>0</v>
      </c>
      <c r="M1951" t="n">
        <v>1</v>
      </c>
      <c r="N1951" t="n">
        <v>0.936087463139996</v>
      </c>
      <c r="O1951" t="n">
        <v>0.2470156519906568</v>
      </c>
      <c r="P1951" t="n">
        <v>0.9992492334040824</v>
      </c>
      <c r="Q1951" t="n">
        <v>0.6391997646934029</v>
      </c>
      <c r="R1951" t="n">
        <v>0.08317389996810264</v>
      </c>
      <c r="S1951" t="n">
        <v>0.5524079188081169</v>
      </c>
      <c r="T1951" t="n">
        <v>0.4624503745286191</v>
      </c>
      <c r="U1951" t="n">
        <v>0.6836141033438556</v>
      </c>
    </row>
    <row r="1952">
      <c r="A1952" t="inlineStr">
        <is>
          <t>1350572</t>
        </is>
      </c>
      <c r="B1952" s="70">
        <f>SUMPRODUCT(K1952:N1952,PAINEL_PESOS!$C$16:$C$19)</f>
        <v/>
      </c>
      <c r="C1952" s="70">
        <f>SUMPRODUCT(O1952:Q1952,PAINEL_PESOS!$C$21:$C$23)</f>
        <v/>
      </c>
      <c r="D1952" s="70">
        <f>SUMPRODUCT(R1952:S1952,PAINEL_PESOS!$C$25:$C$26)</f>
        <v/>
      </c>
      <c r="E1952" s="70">
        <f>SUMPRODUCT(T1952:U1952,PAINEL_PESOS!$C$28:$C$29)</f>
        <v/>
      </c>
      <c r="F1952" s="70" t="n">
        <v>0.9198105903258068</v>
      </c>
      <c r="G1952" s="70" t="n">
        <v>0.4954007001462331</v>
      </c>
      <c r="H1952" s="71">
        <f>IF(NOT(AND(PAINEL_PESOS!$D$12="OK - 100%",PAINEL_PESOS!$F$20="OK - 100%",PAINEL_PESOS!$F$24="OK - 100%",PAINEL_PESOS!$F$27="OK - 100%",PAINEL_PESOS!$F$30="OK - 100%")),"", (B1952*PAINEL_PESOS!$B$7+C1952*PAINEL_PESOS!$B$8+D1952*PAINEL_PESOS!$B$9+E1952*PAINEL_PESOS!$B$10)*F1952)</f>
        <v/>
      </c>
      <c r="I1952" s="71">
        <f>IF(H1952="","",H1952-G1952)</f>
        <v/>
      </c>
      <c r="J1952" s="71">
        <f>IF(I1952="","",ABS(I1952))</f>
        <v/>
      </c>
      <c r="K1952" t="n">
        <v>0.3090999511228626</v>
      </c>
      <c r="L1952" t="n">
        <v>0.181833166373561</v>
      </c>
      <c r="M1952" t="n">
        <v>0.8480743101661918</v>
      </c>
      <c r="N1952" t="n">
        <v>0.9168293972926194</v>
      </c>
      <c r="O1952" t="n">
        <v>0.246327692051415</v>
      </c>
      <c r="P1952" t="n">
        <v>0.9993083812368032</v>
      </c>
      <c r="Q1952" t="n">
        <v>0.6400179320284773</v>
      </c>
      <c r="R1952" t="n">
        <v>0.08278945274521289</v>
      </c>
      <c r="S1952" t="n">
        <v>0.5523644393377029</v>
      </c>
      <c r="T1952" t="n">
        <v>0.4624503745286191</v>
      </c>
      <c r="U1952" t="n">
        <v>0.8260939053519766</v>
      </c>
    </row>
    <row r="1953">
      <c r="A1953" t="inlineStr">
        <is>
          <t>1351093</t>
        </is>
      </c>
      <c r="B1953" s="70">
        <f>SUMPRODUCT(K1953:N1953,PAINEL_PESOS!$C$16:$C$19)</f>
        <v/>
      </c>
      <c r="C1953" s="70">
        <f>SUMPRODUCT(O1953:Q1953,PAINEL_PESOS!$C$21:$C$23)</f>
        <v/>
      </c>
      <c r="D1953" s="70">
        <f>SUMPRODUCT(R1953:S1953,PAINEL_PESOS!$C$25:$C$26)</f>
        <v/>
      </c>
      <c r="E1953" s="70">
        <f>SUMPRODUCT(T1953:U1953,PAINEL_PESOS!$C$28:$C$29)</f>
        <v/>
      </c>
      <c r="F1953" s="70" t="n">
        <v>0.9869428285680703</v>
      </c>
      <c r="G1953" s="70" t="n">
        <v>0.5880093497604847</v>
      </c>
      <c r="H1953" s="71">
        <f>IF(NOT(AND(PAINEL_PESOS!$D$12="OK - 100%",PAINEL_PESOS!$F$20="OK - 100%",PAINEL_PESOS!$F$24="OK - 100%",PAINEL_PESOS!$F$27="OK - 100%",PAINEL_PESOS!$F$30="OK - 100%")),"", (B1953*PAINEL_PESOS!$B$7+C1953*PAINEL_PESOS!$B$8+D1953*PAINEL_PESOS!$B$9+E1953*PAINEL_PESOS!$B$10)*F1953)</f>
        <v/>
      </c>
      <c r="I1953" s="71">
        <f>IF(H1953="","",H1953-G1953)</f>
        <v/>
      </c>
      <c r="J1953" s="71">
        <f>IF(I1953="","",ABS(I1953))</f>
        <v/>
      </c>
      <c r="K1953" t="n">
        <v>1</v>
      </c>
      <c r="L1953" t="n">
        <v>0</v>
      </c>
      <c r="M1953" t="n">
        <v>0.5359075974619047</v>
      </c>
      <c r="N1953" t="n">
        <v>0.9825198563007813</v>
      </c>
      <c r="O1953" t="n">
        <v>0.2635101576775463</v>
      </c>
      <c r="P1953" t="n">
        <v>0.9788988632558298</v>
      </c>
      <c r="Q1953" t="n">
        <v>0.9496022308632868</v>
      </c>
      <c r="R1953" t="n">
        <v>0.2502149325133122</v>
      </c>
      <c r="S1953" t="n">
        <v>0.7047004222838265</v>
      </c>
      <c r="T1953" t="n">
        <v>0.2647454943578746</v>
      </c>
      <c r="U1953" t="n">
        <v>0.8260939053519766</v>
      </c>
    </row>
    <row r="1954">
      <c r="A1954" t="inlineStr">
        <is>
          <t>1350573</t>
        </is>
      </c>
      <c r="B1954" s="70">
        <f>SUMPRODUCT(K1954:N1954,PAINEL_PESOS!$C$16:$C$19)</f>
        <v/>
      </c>
      <c r="C1954" s="70">
        <f>SUMPRODUCT(O1954:Q1954,PAINEL_PESOS!$C$21:$C$23)</f>
        <v/>
      </c>
      <c r="D1954" s="70">
        <f>SUMPRODUCT(R1954:S1954,PAINEL_PESOS!$C$25:$C$26)</f>
        <v/>
      </c>
      <c r="E1954" s="70">
        <f>SUMPRODUCT(T1954:U1954,PAINEL_PESOS!$C$28:$C$29)</f>
        <v/>
      </c>
      <c r="F1954" s="70" t="n">
        <v>0.9202415484299848</v>
      </c>
      <c r="G1954" s="70" t="n">
        <v>0.5134042717004343</v>
      </c>
      <c r="H1954" s="71">
        <f>IF(NOT(AND(PAINEL_PESOS!$D$12="OK - 100%",PAINEL_PESOS!$F$20="OK - 100%",PAINEL_PESOS!$F$24="OK - 100%",PAINEL_PESOS!$F$27="OK - 100%",PAINEL_PESOS!$F$30="OK - 100%")),"", (B1954*PAINEL_PESOS!$B$7+C1954*PAINEL_PESOS!$B$8+D1954*PAINEL_PESOS!$B$9+E1954*PAINEL_PESOS!$B$10)*F1954)</f>
        <v/>
      </c>
      <c r="I1954" s="71">
        <f>IF(H1954="","",H1954-G1954)</f>
        <v/>
      </c>
      <c r="J1954" s="71">
        <f>IF(I1954="","",ABS(I1954))</f>
        <v/>
      </c>
      <c r="K1954" t="n">
        <v>0.6741034713048248</v>
      </c>
      <c r="L1954" t="n">
        <v>0.7901725090285827</v>
      </c>
      <c r="M1954" t="n">
        <v>0.33979314161394</v>
      </c>
      <c r="N1954" t="n">
        <v>0.8570283444661327</v>
      </c>
      <c r="O1954" t="n">
        <v>0.2439988386713172</v>
      </c>
      <c r="P1954" t="n">
        <v>0.9995678745517903</v>
      </c>
      <c r="Q1954" t="n">
        <v>0.663762592429864</v>
      </c>
      <c r="R1954" t="n">
        <v>0.02037093011566938</v>
      </c>
      <c r="S1954" t="n">
        <v>0.5521963292705033</v>
      </c>
      <c r="T1954" t="n">
        <v>0.4624503745286191</v>
      </c>
      <c r="U1954" t="n">
        <v>0.8260939053519766</v>
      </c>
    </row>
    <row r="1955">
      <c r="A1955" t="inlineStr">
        <is>
          <t>1350574</t>
        </is>
      </c>
      <c r="B1955" s="70">
        <f>SUMPRODUCT(K1955:N1955,PAINEL_PESOS!$C$16:$C$19)</f>
        <v/>
      </c>
      <c r="C1955" s="70">
        <f>SUMPRODUCT(O1955:Q1955,PAINEL_PESOS!$C$21:$C$23)</f>
        <v/>
      </c>
      <c r="D1955" s="70">
        <f>SUMPRODUCT(R1955:S1955,PAINEL_PESOS!$C$25:$C$26)</f>
        <v/>
      </c>
      <c r="E1955" s="70">
        <f>SUMPRODUCT(T1955:U1955,PAINEL_PESOS!$C$28:$C$29)</f>
        <v/>
      </c>
      <c r="F1955" s="70" t="n">
        <v>0.9205829270327649</v>
      </c>
      <c r="G1955" s="70" t="n">
        <v>0.5057209913412276</v>
      </c>
      <c r="H1955" s="71">
        <f>IF(NOT(AND(PAINEL_PESOS!$D$12="OK - 100%",PAINEL_PESOS!$F$20="OK - 100%",PAINEL_PESOS!$F$24="OK - 100%",PAINEL_PESOS!$F$27="OK - 100%",PAINEL_PESOS!$F$30="OK - 100%")),"", (B1955*PAINEL_PESOS!$B$7+C1955*PAINEL_PESOS!$B$8+D1955*PAINEL_PESOS!$B$9+E1955*PAINEL_PESOS!$B$10)*F1955)</f>
        <v/>
      </c>
      <c r="I1955" s="71">
        <f>IF(H1955="","",H1955-G1955)</f>
        <v/>
      </c>
      <c r="J1955" s="71">
        <f>IF(I1955="","",ABS(I1955))</f>
        <v/>
      </c>
      <c r="K1955" t="n">
        <v>0.8</v>
      </c>
      <c r="L1955" t="n">
        <v>0.9999999999999998</v>
      </c>
      <c r="M1955" t="n">
        <v>0.1644775655410985</v>
      </c>
      <c r="N1955" t="n">
        <v>0.8369295832762317</v>
      </c>
      <c r="O1955" t="n">
        <v>0.2431856567763186</v>
      </c>
      <c r="P1955" t="n">
        <v>0.9996613364781102</v>
      </c>
      <c r="Q1955" t="n">
        <v>0.6732339833287038</v>
      </c>
      <c r="R1955" t="n">
        <v>0.006634159410374783</v>
      </c>
      <c r="S1955" t="n">
        <v>0.5523381407370744</v>
      </c>
      <c r="T1955" t="n">
        <v>0.4624503745286191</v>
      </c>
      <c r="U1955" t="n">
        <v>0.6952756606777608</v>
      </c>
    </row>
    <row r="1956">
      <c r="A1956" t="inlineStr">
        <is>
          <t>1351117</t>
        </is>
      </c>
      <c r="B1956" s="70">
        <f>SUMPRODUCT(K1956:N1956,PAINEL_PESOS!$C$16:$C$19)</f>
        <v/>
      </c>
      <c r="C1956" s="70">
        <f>SUMPRODUCT(O1956:Q1956,PAINEL_PESOS!$C$21:$C$23)</f>
        <v/>
      </c>
      <c r="D1956" s="70">
        <f>SUMPRODUCT(R1956:S1956,PAINEL_PESOS!$C$25:$C$26)</f>
        <v/>
      </c>
      <c r="E1956" s="70">
        <f>SUMPRODUCT(T1956:U1956,PAINEL_PESOS!$C$28:$C$29)</f>
        <v/>
      </c>
      <c r="F1956" s="70" t="n">
        <v>0.9911853554106181</v>
      </c>
      <c r="G1956" s="70" t="n">
        <v>0.5940066596813279</v>
      </c>
      <c r="H1956" s="71">
        <f>IF(NOT(AND(PAINEL_PESOS!$D$12="OK - 100%",PAINEL_PESOS!$F$20="OK - 100%",PAINEL_PESOS!$F$24="OK - 100%",PAINEL_PESOS!$F$27="OK - 100%",PAINEL_PESOS!$F$30="OK - 100%")),"", (B1956*PAINEL_PESOS!$B$7+C1956*PAINEL_PESOS!$B$8+D1956*PAINEL_PESOS!$B$9+E1956*PAINEL_PESOS!$B$10)*F1956)</f>
        <v/>
      </c>
      <c r="I1956" s="71">
        <f>IF(H1956="","",H1956-G1956)</f>
        <v/>
      </c>
      <c r="J1956" s="71">
        <f>IF(I1956="","",ABS(I1956))</f>
        <v/>
      </c>
      <c r="K1956" t="n">
        <v>0.7197049353607328</v>
      </c>
      <c r="L1956" t="n">
        <v>0</v>
      </c>
      <c r="M1956" t="n">
        <v>0.6448073566664906</v>
      </c>
      <c r="N1956" t="n">
        <v>0.971970237243493</v>
      </c>
      <c r="O1956" t="n">
        <v>0.694590779531348</v>
      </c>
      <c r="P1956" t="n">
        <v>0.9896099045127824</v>
      </c>
      <c r="Q1956" t="n">
        <v>0.9744079835615104</v>
      </c>
      <c r="R1956" t="n">
        <v>0.03354812338881801</v>
      </c>
      <c r="S1956" t="n">
        <v>0.7281912108062325</v>
      </c>
      <c r="T1956" t="n">
        <v>0.3693168535205985</v>
      </c>
      <c r="U1956" t="n">
        <v>0.7226102157771295</v>
      </c>
    </row>
    <row r="1957">
      <c r="A1957" t="inlineStr">
        <is>
          <t>1351118</t>
        </is>
      </c>
      <c r="B1957" s="70">
        <f>SUMPRODUCT(K1957:N1957,PAINEL_PESOS!$C$16:$C$19)</f>
        <v/>
      </c>
      <c r="C1957" s="70">
        <f>SUMPRODUCT(O1957:Q1957,PAINEL_PESOS!$C$21:$C$23)</f>
        <v/>
      </c>
      <c r="D1957" s="70">
        <f>SUMPRODUCT(R1957:S1957,PAINEL_PESOS!$C$25:$C$26)</f>
        <v/>
      </c>
      <c r="E1957" s="70">
        <f>SUMPRODUCT(T1957:U1957,PAINEL_PESOS!$C$28:$C$29)</f>
        <v/>
      </c>
      <c r="F1957" s="70" t="n">
        <v>0.9642030139812774</v>
      </c>
      <c r="G1957" s="70" t="n">
        <v>0.5873625013779893</v>
      </c>
      <c r="H1957" s="71">
        <f>IF(NOT(AND(PAINEL_PESOS!$D$12="OK - 100%",PAINEL_PESOS!$F$20="OK - 100%",PAINEL_PESOS!$F$24="OK - 100%",PAINEL_PESOS!$F$27="OK - 100%",PAINEL_PESOS!$F$30="OK - 100%")),"", (B1957*PAINEL_PESOS!$B$7+C1957*PAINEL_PESOS!$B$8+D1957*PAINEL_PESOS!$B$9+E1957*PAINEL_PESOS!$B$10)*F1957)</f>
        <v/>
      </c>
      <c r="I1957" s="71">
        <f>IF(H1957="","",H1957-G1957)</f>
        <v/>
      </c>
      <c r="J1957" s="71">
        <f>IF(I1957="","",ABS(I1957))</f>
        <v/>
      </c>
      <c r="K1957" t="n">
        <v>0.9454530290231771</v>
      </c>
      <c r="L1957" t="n">
        <v>0</v>
      </c>
      <c r="M1957" t="n">
        <v>0.4882483020300007</v>
      </c>
      <c r="N1957" t="n">
        <v>0.9608282635857062</v>
      </c>
      <c r="O1957" t="n">
        <v>0.8070525107742894</v>
      </c>
      <c r="P1957" t="n">
        <v>0.9819649352570474</v>
      </c>
      <c r="Q1957" t="n">
        <v>0.9908259086585347</v>
      </c>
      <c r="R1957" t="n">
        <v>0.02034010179612729</v>
      </c>
      <c r="S1957" t="n">
        <v>0.738891611080867</v>
      </c>
      <c r="T1957" t="n">
        <v>0.3851912495491474</v>
      </c>
      <c r="U1957" t="n">
        <v>0.6784346364789444</v>
      </c>
    </row>
    <row r="1958">
      <c r="A1958" t="inlineStr">
        <is>
          <t>1351119</t>
        </is>
      </c>
      <c r="B1958" s="70">
        <f>SUMPRODUCT(K1958:N1958,PAINEL_PESOS!$C$16:$C$19)</f>
        <v/>
      </c>
      <c r="C1958" s="70">
        <f>SUMPRODUCT(O1958:Q1958,PAINEL_PESOS!$C$21:$C$23)</f>
        <v/>
      </c>
      <c r="D1958" s="70">
        <f>SUMPRODUCT(R1958:S1958,PAINEL_PESOS!$C$25:$C$26)</f>
        <v/>
      </c>
      <c r="E1958" s="70">
        <f>SUMPRODUCT(T1958:U1958,PAINEL_PESOS!$C$28:$C$29)</f>
        <v/>
      </c>
      <c r="F1958" s="70" t="n">
        <v>0.9940537843510563</v>
      </c>
      <c r="G1958" s="70" t="n">
        <v>0.6119700758941068</v>
      </c>
      <c r="H1958" s="71">
        <f>IF(NOT(AND(PAINEL_PESOS!$D$12="OK - 100%",PAINEL_PESOS!$F$20="OK - 100%",PAINEL_PESOS!$F$24="OK - 100%",PAINEL_PESOS!$F$27="OK - 100%",PAINEL_PESOS!$F$30="OK - 100%")),"", (B1958*PAINEL_PESOS!$B$7+C1958*PAINEL_PESOS!$B$8+D1958*PAINEL_PESOS!$B$9+E1958*PAINEL_PESOS!$B$10)*F1958)</f>
        <v/>
      </c>
      <c r="I1958" s="71">
        <f>IF(H1958="","",H1958-G1958)</f>
        <v/>
      </c>
      <c r="J1958" s="71">
        <f>IF(I1958="","",ABS(I1958))</f>
        <v/>
      </c>
      <c r="K1958" t="n">
        <v>0.8076579712129214</v>
      </c>
      <c r="L1958" t="n">
        <v>0.3028458714897924</v>
      </c>
      <c r="M1958" t="n">
        <v>0.5591513542911931</v>
      </c>
      <c r="N1958" t="n">
        <v>0.9744898622884787</v>
      </c>
      <c r="O1958" t="n">
        <v>0.5094595196448208</v>
      </c>
      <c r="P1958" t="n">
        <v>0.9911234591110146</v>
      </c>
      <c r="Q1958" t="n">
        <v>0.9870799409295394</v>
      </c>
      <c r="R1958" t="n">
        <v>0.1554155608938425</v>
      </c>
      <c r="S1958" t="n">
        <v>0.7090006147980937</v>
      </c>
      <c r="T1958" t="n">
        <v>0.2809100308214874</v>
      </c>
      <c r="U1958" t="n">
        <v>0.7992053100949199</v>
      </c>
    </row>
    <row r="1959">
      <c r="A1959" t="inlineStr">
        <is>
          <t>1351120</t>
        </is>
      </c>
      <c r="B1959" s="70">
        <f>SUMPRODUCT(K1959:N1959,PAINEL_PESOS!$C$16:$C$19)</f>
        <v/>
      </c>
      <c r="C1959" s="70">
        <f>SUMPRODUCT(O1959:Q1959,PAINEL_PESOS!$C$21:$C$23)</f>
        <v/>
      </c>
      <c r="D1959" s="70">
        <f>SUMPRODUCT(R1959:S1959,PAINEL_PESOS!$C$25:$C$26)</f>
        <v/>
      </c>
      <c r="E1959" s="70">
        <f>SUMPRODUCT(T1959:U1959,PAINEL_PESOS!$C$28:$C$29)</f>
        <v/>
      </c>
      <c r="F1959" s="70" t="n">
        <v>0.9924294883044651</v>
      </c>
      <c r="G1959" s="70" t="n">
        <v>0.6268904876069726</v>
      </c>
      <c r="H1959" s="71">
        <f>IF(NOT(AND(PAINEL_PESOS!$D$12="OK - 100%",PAINEL_PESOS!$F$20="OK - 100%",PAINEL_PESOS!$F$24="OK - 100%",PAINEL_PESOS!$F$27="OK - 100%",PAINEL_PESOS!$F$30="OK - 100%")),"", (B1959*PAINEL_PESOS!$B$7+C1959*PAINEL_PESOS!$B$8+D1959*PAINEL_PESOS!$B$9+E1959*PAINEL_PESOS!$B$10)*F1959)</f>
        <v/>
      </c>
      <c r="I1959" s="71">
        <f>IF(H1959="","",H1959-G1959)</f>
        <v/>
      </c>
      <c r="J1959" s="71">
        <f>IF(I1959="","",ABS(I1959))</f>
        <v/>
      </c>
      <c r="K1959" t="n">
        <v>0.9013387042437649</v>
      </c>
      <c r="L1959" t="n">
        <v>0.2422165334398019</v>
      </c>
      <c r="M1959" t="n">
        <v>0.5173146510910458</v>
      </c>
      <c r="N1959" t="n">
        <v>0.9710064535296051</v>
      </c>
      <c r="O1959" t="n">
        <v>0.487710946114629</v>
      </c>
      <c r="P1959" t="n">
        <v>0.9883092136504487</v>
      </c>
      <c r="Q1959" t="n">
        <v>0.9812601769717531</v>
      </c>
      <c r="R1959" t="n">
        <v>0.2953330157367221</v>
      </c>
      <c r="S1959" t="n">
        <v>0.8065663285123473</v>
      </c>
      <c r="T1959" t="n">
        <v>0.1981787554791369</v>
      </c>
      <c r="U1959" t="n">
        <v>0.7991774155824449</v>
      </c>
    </row>
    <row r="1960">
      <c r="A1960" t="inlineStr">
        <is>
          <t>1351121</t>
        </is>
      </c>
      <c r="B1960" s="70">
        <f>SUMPRODUCT(K1960:N1960,PAINEL_PESOS!$C$16:$C$19)</f>
        <v/>
      </c>
      <c r="C1960" s="70">
        <f>SUMPRODUCT(O1960:Q1960,PAINEL_PESOS!$C$21:$C$23)</f>
        <v/>
      </c>
      <c r="D1960" s="70">
        <f>SUMPRODUCT(R1960:S1960,PAINEL_PESOS!$C$25:$C$26)</f>
        <v/>
      </c>
      <c r="E1960" s="70">
        <f>SUMPRODUCT(T1960:U1960,PAINEL_PESOS!$C$28:$C$29)</f>
        <v/>
      </c>
      <c r="F1960" s="70" t="n">
        <v>0.9952024795988812</v>
      </c>
      <c r="G1960" s="70" t="n">
        <v>0.5721963417377022</v>
      </c>
      <c r="H1960" s="71">
        <f>IF(NOT(AND(PAINEL_PESOS!$D$12="OK - 100%",PAINEL_PESOS!$F$20="OK - 100%",PAINEL_PESOS!$F$24="OK - 100%",PAINEL_PESOS!$F$27="OK - 100%",PAINEL_PESOS!$F$30="OK - 100%")),"", (B1960*PAINEL_PESOS!$B$7+C1960*PAINEL_PESOS!$B$8+D1960*PAINEL_PESOS!$B$9+E1960*PAINEL_PESOS!$B$10)*F1960)</f>
        <v/>
      </c>
      <c r="I1960" s="71">
        <f>IF(H1960="","",H1960-G1960)</f>
        <v/>
      </c>
      <c r="J1960" s="71">
        <f>IF(I1960="","",ABS(I1960))</f>
        <v/>
      </c>
      <c r="K1960" t="n">
        <v>0.6659502956230994</v>
      </c>
      <c r="L1960" t="n">
        <v>0.0487053853468857</v>
      </c>
      <c r="M1960" t="n">
        <v>0.604479091623176</v>
      </c>
      <c r="N1960" t="n">
        <v>0.983575637814173</v>
      </c>
      <c r="O1960" t="n">
        <v>0.3281914500422802</v>
      </c>
      <c r="P1960" t="n">
        <v>0.9827013086729609</v>
      </c>
      <c r="Q1960" t="n">
        <v>0.9889676203190361</v>
      </c>
      <c r="R1960" t="n">
        <v>0.1758230297746816</v>
      </c>
      <c r="S1960" t="n">
        <v>0.7201820752562844</v>
      </c>
      <c r="T1960" t="n">
        <v>0.2389479467840661</v>
      </c>
      <c r="U1960" t="n">
        <v>0.7800890793647306</v>
      </c>
    </row>
    <row r="1961">
      <c r="A1961" t="inlineStr">
        <is>
          <t>1351122</t>
        </is>
      </c>
      <c r="B1961" s="70">
        <f>SUMPRODUCT(K1961:N1961,PAINEL_PESOS!$C$16:$C$19)</f>
        <v/>
      </c>
      <c r="C1961" s="70">
        <f>SUMPRODUCT(O1961:Q1961,PAINEL_PESOS!$C$21:$C$23)</f>
        <v/>
      </c>
      <c r="D1961" s="70">
        <f>SUMPRODUCT(R1961:S1961,PAINEL_PESOS!$C$25:$C$26)</f>
        <v/>
      </c>
      <c r="E1961" s="70">
        <f>SUMPRODUCT(T1961:U1961,PAINEL_PESOS!$C$28:$C$29)</f>
        <v/>
      </c>
      <c r="F1961" s="70" t="n">
        <v>0.9891776389814831</v>
      </c>
      <c r="G1961" s="70" t="n">
        <v>0.6089632021342577</v>
      </c>
      <c r="H1961" s="71">
        <f>IF(NOT(AND(PAINEL_PESOS!$D$12="OK - 100%",PAINEL_PESOS!$F$20="OK - 100%",PAINEL_PESOS!$F$24="OK - 100%",PAINEL_PESOS!$F$27="OK - 100%",PAINEL_PESOS!$F$30="OK - 100%")),"", (B1961*PAINEL_PESOS!$B$7+C1961*PAINEL_PESOS!$B$8+D1961*PAINEL_PESOS!$B$9+E1961*PAINEL_PESOS!$B$10)*F1961)</f>
        <v/>
      </c>
      <c r="I1961" s="71">
        <f>IF(H1961="","",H1961-G1961)</f>
        <v/>
      </c>
      <c r="J1961" s="71">
        <f>IF(I1961="","",ABS(I1961))</f>
        <v/>
      </c>
      <c r="K1961" t="n">
        <v>0.7240110739544497</v>
      </c>
      <c r="L1961" t="n">
        <v>0.06767605635696562</v>
      </c>
      <c r="M1961" t="n">
        <v>0.6426383874047592</v>
      </c>
      <c r="N1961" t="n">
        <v>0.9634075619845943</v>
      </c>
      <c r="O1961" t="n">
        <v>0.5360880683642357</v>
      </c>
      <c r="P1961" t="n">
        <v>0.9650651125900482</v>
      </c>
      <c r="Q1961" t="n">
        <v>0.973567032249921</v>
      </c>
      <c r="R1961" t="n">
        <v>0.3352526393540626</v>
      </c>
      <c r="S1961" t="n">
        <v>0.8080379722739658</v>
      </c>
      <c r="T1961" t="n">
        <v>0.1531080184068778</v>
      </c>
      <c r="U1961" t="n">
        <v>0.7799271625911846</v>
      </c>
    </row>
    <row r="1962">
      <c r="A1962" t="inlineStr">
        <is>
          <t>1351123</t>
        </is>
      </c>
      <c r="B1962" s="70">
        <f>SUMPRODUCT(K1962:N1962,PAINEL_PESOS!$C$16:$C$19)</f>
        <v/>
      </c>
      <c r="C1962" s="70">
        <f>SUMPRODUCT(O1962:Q1962,PAINEL_PESOS!$C$21:$C$23)</f>
        <v/>
      </c>
      <c r="D1962" s="70">
        <f>SUMPRODUCT(R1962:S1962,PAINEL_PESOS!$C$25:$C$26)</f>
        <v/>
      </c>
      <c r="E1962" s="70">
        <f>SUMPRODUCT(T1962:U1962,PAINEL_PESOS!$C$28:$C$29)</f>
        <v/>
      </c>
      <c r="F1962" s="70" t="n">
        <v>0.98360725883809</v>
      </c>
      <c r="G1962" s="70" t="n">
        <v>0.6069696380984995</v>
      </c>
      <c r="H1962" s="71">
        <f>IF(NOT(AND(PAINEL_PESOS!$D$12="OK - 100%",PAINEL_PESOS!$F$20="OK - 100%",PAINEL_PESOS!$F$24="OK - 100%",PAINEL_PESOS!$F$27="OK - 100%",PAINEL_PESOS!$F$30="OK - 100%")),"", (B1962*PAINEL_PESOS!$B$7+C1962*PAINEL_PESOS!$B$8+D1962*PAINEL_PESOS!$B$9+E1962*PAINEL_PESOS!$B$10)*F1962)</f>
        <v/>
      </c>
      <c r="I1962" s="71">
        <f>IF(H1962="","",H1962-G1962)</f>
        <v/>
      </c>
      <c r="J1962" s="71">
        <f>IF(I1962="","",ABS(I1962))</f>
        <v/>
      </c>
      <c r="K1962" t="n">
        <v>0.8538634535422934</v>
      </c>
      <c r="L1962" t="n">
        <v>0.6329613712672243</v>
      </c>
      <c r="M1962" t="n">
        <v>0.5772031431263466</v>
      </c>
      <c r="N1962" t="n">
        <v>0.9196903353017331</v>
      </c>
      <c r="O1962" t="n">
        <v>0.4824684846003087</v>
      </c>
      <c r="P1962" t="n">
        <v>0.8514728866285735</v>
      </c>
      <c r="Q1962" t="n">
        <v>0.990399785554462</v>
      </c>
      <c r="R1962" t="n">
        <v>0.3200560669356045</v>
      </c>
      <c r="S1962" t="n">
        <v>0.7187601185139184</v>
      </c>
      <c r="T1962" t="n">
        <v>0.1656129613295852</v>
      </c>
      <c r="U1962" t="n">
        <v>0.6908337996754442</v>
      </c>
    </row>
    <row r="1963">
      <c r="A1963" t="inlineStr">
        <is>
          <t>1351124</t>
        </is>
      </c>
      <c r="B1963" s="70">
        <f>SUMPRODUCT(K1963:N1963,PAINEL_PESOS!$C$16:$C$19)</f>
        <v/>
      </c>
      <c r="C1963" s="70">
        <f>SUMPRODUCT(O1963:Q1963,PAINEL_PESOS!$C$21:$C$23)</f>
        <v/>
      </c>
      <c r="D1963" s="70">
        <f>SUMPRODUCT(R1963:S1963,PAINEL_PESOS!$C$25:$C$26)</f>
        <v/>
      </c>
      <c r="E1963" s="70">
        <f>SUMPRODUCT(T1963:U1963,PAINEL_PESOS!$C$28:$C$29)</f>
        <v/>
      </c>
      <c r="F1963" s="70" t="n">
        <v>0.9966136445831769</v>
      </c>
      <c r="G1963" s="70" t="n">
        <v>0.5827089355815519</v>
      </c>
      <c r="H1963" s="71">
        <f>IF(NOT(AND(PAINEL_PESOS!$D$12="OK - 100%",PAINEL_PESOS!$F$20="OK - 100%",PAINEL_PESOS!$F$24="OK - 100%",PAINEL_PESOS!$F$27="OK - 100%",PAINEL_PESOS!$F$30="OK - 100%")),"", (B1963*PAINEL_PESOS!$B$7+C1963*PAINEL_PESOS!$B$8+D1963*PAINEL_PESOS!$B$9+E1963*PAINEL_PESOS!$B$10)*F1963)</f>
        <v/>
      </c>
      <c r="I1963" s="71">
        <f>IF(H1963="","",H1963-G1963)</f>
        <v/>
      </c>
      <c r="J1963" s="71">
        <f>IF(I1963="","",ABS(I1963))</f>
        <v/>
      </c>
      <c r="K1963" t="n">
        <v>0.5455269822804748</v>
      </c>
      <c r="L1963" t="n">
        <v>3.628802489431016e-05</v>
      </c>
      <c r="M1963" t="n">
        <v>0.7177561680057025</v>
      </c>
      <c r="N1963" t="n">
        <v>0.9821117342493293</v>
      </c>
      <c r="O1963" t="n">
        <v>0.3999092079937931</v>
      </c>
      <c r="P1963" t="n">
        <v>0.9869619844024837</v>
      </c>
      <c r="Q1963" t="n">
        <v>0.9961103814030019</v>
      </c>
      <c r="R1963" t="n">
        <v>0.252189772340749</v>
      </c>
      <c r="S1963" t="n">
        <v>0.8140724703188038</v>
      </c>
      <c r="T1963" t="n">
        <v>0.1650794680535981</v>
      </c>
      <c r="U1963" t="n">
        <v>0.7347995205157242</v>
      </c>
    </row>
    <row r="1964">
      <c r="A1964" t="inlineStr">
        <is>
          <t>1351125</t>
        </is>
      </c>
      <c r="B1964" s="70">
        <f>SUMPRODUCT(K1964:N1964,PAINEL_PESOS!$C$16:$C$19)</f>
        <v/>
      </c>
      <c r="C1964" s="70">
        <f>SUMPRODUCT(O1964:Q1964,PAINEL_PESOS!$C$21:$C$23)</f>
        <v/>
      </c>
      <c r="D1964" s="70">
        <f>SUMPRODUCT(R1964:S1964,PAINEL_PESOS!$C$25:$C$26)</f>
        <v/>
      </c>
      <c r="E1964" s="70">
        <f>SUMPRODUCT(T1964:U1964,PAINEL_PESOS!$C$28:$C$29)</f>
        <v/>
      </c>
      <c r="F1964" s="70" t="n">
        <v>0.9981565407831556</v>
      </c>
      <c r="G1964" s="70" t="n">
        <v>0.65504221045967</v>
      </c>
      <c r="H1964" s="71">
        <f>IF(NOT(AND(PAINEL_PESOS!$D$12="OK - 100%",PAINEL_PESOS!$F$20="OK - 100%",PAINEL_PESOS!$F$24="OK - 100%",PAINEL_PESOS!$F$27="OK - 100%",PAINEL_PESOS!$F$30="OK - 100%")),"", (B1964*PAINEL_PESOS!$B$7+C1964*PAINEL_PESOS!$B$8+D1964*PAINEL_PESOS!$B$9+E1964*PAINEL_PESOS!$B$10)*F1964)</f>
        <v/>
      </c>
      <c r="I1964" s="71">
        <f>IF(H1964="","",H1964-G1964)</f>
        <v/>
      </c>
      <c r="J1964" s="71">
        <f>IF(I1964="","",ABS(I1964))</f>
        <v/>
      </c>
      <c r="K1964" t="n">
        <v>0.7800869850900005</v>
      </c>
      <c r="L1964" t="n">
        <v>0.3446315426415061</v>
      </c>
      <c r="M1964" t="n">
        <v>0.6698544538542741</v>
      </c>
      <c r="N1964" t="n">
        <v>0.9915902956554611</v>
      </c>
      <c r="O1964" t="n">
        <v>0.4313081743026272</v>
      </c>
      <c r="P1964" t="n">
        <v>0.9960559823315202</v>
      </c>
      <c r="Q1964" t="n">
        <v>0.9964900972294592</v>
      </c>
      <c r="R1964" t="n">
        <v>0.3858818278548468</v>
      </c>
      <c r="S1964" t="n">
        <v>0.8275352764527011</v>
      </c>
      <c r="T1964" t="n">
        <v>0.2194061444597145</v>
      </c>
      <c r="U1964" t="n">
        <v>0.8082081505315946</v>
      </c>
    </row>
    <row r="1965">
      <c r="A1965" t="inlineStr">
        <is>
          <t>1350576</t>
        </is>
      </c>
      <c r="B1965" s="70">
        <f>SUMPRODUCT(K1965:N1965,PAINEL_PESOS!$C$16:$C$19)</f>
        <v/>
      </c>
      <c r="C1965" s="70">
        <f>SUMPRODUCT(O1965:Q1965,PAINEL_PESOS!$C$21:$C$23)</f>
        <v/>
      </c>
      <c r="D1965" s="70">
        <f>SUMPRODUCT(R1965:S1965,PAINEL_PESOS!$C$25:$C$26)</f>
        <v/>
      </c>
      <c r="E1965" s="70">
        <f>SUMPRODUCT(T1965:U1965,PAINEL_PESOS!$C$28:$C$29)</f>
        <v/>
      </c>
      <c r="F1965" s="70" t="n">
        <v>0.9209310453844841</v>
      </c>
      <c r="G1965" s="70" t="n">
        <v>0.5089105152845219</v>
      </c>
      <c r="H1965" s="71">
        <f>IF(NOT(AND(PAINEL_PESOS!$D$12="OK - 100%",PAINEL_PESOS!$F$20="OK - 100%",PAINEL_PESOS!$F$24="OK - 100%",PAINEL_PESOS!$F$27="OK - 100%",PAINEL_PESOS!$F$30="OK - 100%")),"", (B1965*PAINEL_PESOS!$B$7+C1965*PAINEL_PESOS!$B$8+D1965*PAINEL_PESOS!$B$9+E1965*PAINEL_PESOS!$B$10)*F1965)</f>
        <v/>
      </c>
      <c r="I1965" s="71">
        <f>IF(H1965="","",H1965-G1965)</f>
        <v/>
      </c>
      <c r="J1965" s="71">
        <f>IF(I1965="","",ABS(I1965))</f>
        <v/>
      </c>
      <c r="K1965" t="n">
        <v>0.6502327980778078</v>
      </c>
      <c r="L1965" t="n">
        <v>0.7503878594292405</v>
      </c>
      <c r="M1965" t="n">
        <v>0.3730341089012769</v>
      </c>
      <c r="N1965" t="n">
        <v>0.8624927310250271</v>
      </c>
      <c r="O1965" t="n">
        <v>0.2441524429959958</v>
      </c>
      <c r="P1965" t="n">
        <v>0.9995558725694901</v>
      </c>
      <c r="Q1965" t="n">
        <v>0.665291014848211</v>
      </c>
      <c r="R1965" t="n">
        <v>0.1210042675013389</v>
      </c>
      <c r="S1965" t="n">
        <v>0.5525364482109703</v>
      </c>
      <c r="T1965" t="n">
        <v>0.4624503745286191</v>
      </c>
      <c r="U1965" t="n">
        <v>0.694103858517074</v>
      </c>
    </row>
    <row r="1966">
      <c r="A1966" t="inlineStr">
        <is>
          <t>1350640</t>
        </is>
      </c>
      <c r="B1966" s="70">
        <f>SUMPRODUCT(K1966:N1966,PAINEL_PESOS!$C$16:$C$19)</f>
        <v/>
      </c>
      <c r="C1966" s="70">
        <f>SUMPRODUCT(O1966:Q1966,PAINEL_PESOS!$C$21:$C$23)</f>
        <v/>
      </c>
      <c r="D1966" s="70">
        <f>SUMPRODUCT(R1966:S1966,PAINEL_PESOS!$C$25:$C$26)</f>
        <v/>
      </c>
      <c r="E1966" s="70">
        <f>SUMPRODUCT(T1966:U1966,PAINEL_PESOS!$C$28:$C$29)</f>
        <v/>
      </c>
      <c r="F1966" s="70" t="n">
        <v>0.9783383768030917</v>
      </c>
      <c r="G1966" s="70" t="n">
        <v>0.6056764307252541</v>
      </c>
      <c r="H1966" s="71">
        <f>IF(NOT(AND(PAINEL_PESOS!$D$12="OK - 100%",PAINEL_PESOS!$F$20="OK - 100%",PAINEL_PESOS!$F$24="OK - 100%",PAINEL_PESOS!$F$27="OK - 100%",PAINEL_PESOS!$F$30="OK - 100%")),"", (B1966*PAINEL_PESOS!$B$7+C1966*PAINEL_PESOS!$B$8+D1966*PAINEL_PESOS!$B$9+E1966*PAINEL_PESOS!$B$10)*F1966)</f>
        <v/>
      </c>
      <c r="I1966" s="71">
        <f>IF(H1966="","",H1966-G1966)</f>
        <v/>
      </c>
      <c r="J1966" s="71">
        <f>IF(I1966="","",ABS(I1966))</f>
        <v/>
      </c>
      <c r="K1966" t="n">
        <v>0.4</v>
      </c>
      <c r="L1966" t="n">
        <v>0</v>
      </c>
      <c r="M1966" t="n">
        <v>0.5651224483665134</v>
      </c>
      <c r="N1966" t="n">
        <v>0.8326686415011939</v>
      </c>
      <c r="O1966" t="n">
        <v>0.2741503081979773</v>
      </c>
      <c r="P1966" t="n">
        <v>0.9958979589722038</v>
      </c>
      <c r="Q1966" t="n">
        <v>0.9905896230186229</v>
      </c>
      <c r="R1966" t="n">
        <v>0.7685554160328311</v>
      </c>
      <c r="S1966" t="n">
        <v>0.5408678040012526</v>
      </c>
      <c r="T1966" t="n">
        <v>0.5535900155496317</v>
      </c>
      <c r="U1966" t="n">
        <v>0.6836941482626111</v>
      </c>
    </row>
    <row r="1967">
      <c r="A1967" t="inlineStr">
        <is>
          <t>1351126</t>
        </is>
      </c>
      <c r="B1967" s="70">
        <f>SUMPRODUCT(K1967:N1967,PAINEL_PESOS!$C$16:$C$19)</f>
        <v/>
      </c>
      <c r="C1967" s="70">
        <f>SUMPRODUCT(O1967:Q1967,PAINEL_PESOS!$C$21:$C$23)</f>
        <v/>
      </c>
      <c r="D1967" s="70">
        <f>SUMPRODUCT(R1967:S1967,PAINEL_PESOS!$C$25:$C$26)</f>
        <v/>
      </c>
      <c r="E1967" s="70">
        <f>SUMPRODUCT(T1967:U1967,PAINEL_PESOS!$C$28:$C$29)</f>
        <v/>
      </c>
      <c r="F1967" s="70" t="n">
        <v>0.9940067067222227</v>
      </c>
      <c r="G1967" s="70" t="n">
        <v>0.6188003311821998</v>
      </c>
      <c r="H1967" s="71">
        <f>IF(NOT(AND(PAINEL_PESOS!$D$12="OK - 100%",PAINEL_PESOS!$F$20="OK - 100%",PAINEL_PESOS!$F$24="OK - 100%",PAINEL_PESOS!$F$27="OK - 100%",PAINEL_PESOS!$F$30="OK - 100%")),"", (B1967*PAINEL_PESOS!$B$7+C1967*PAINEL_PESOS!$B$8+D1967*PAINEL_PESOS!$B$9+E1967*PAINEL_PESOS!$B$10)*F1967)</f>
        <v/>
      </c>
      <c r="I1967" s="71">
        <f>IF(H1967="","",H1967-G1967)</f>
        <v/>
      </c>
      <c r="J1967" s="71">
        <f>IF(I1967="","",ABS(I1967))</f>
        <v/>
      </c>
      <c r="K1967" t="n">
        <v>0.6998155599558622</v>
      </c>
      <c r="L1967" t="n">
        <v>0</v>
      </c>
      <c r="M1967" t="n">
        <v>0.6474042157668699</v>
      </c>
      <c r="N1967" t="n">
        <v>0.963299061458489</v>
      </c>
      <c r="O1967" t="n">
        <v>0.6334652363849578</v>
      </c>
      <c r="P1967" t="n">
        <v>0.9776533824720448</v>
      </c>
      <c r="Q1967" t="n">
        <v>0.9963089180006381</v>
      </c>
      <c r="R1967" t="n">
        <v>0.3271730695683836</v>
      </c>
      <c r="S1967" t="n">
        <v>0.766152389710689</v>
      </c>
      <c r="T1967" t="n">
        <v>0.2271480273065669</v>
      </c>
      <c r="U1967" t="n">
        <v>0.7662328230680857</v>
      </c>
    </row>
    <row r="1968">
      <c r="A1968" t="inlineStr">
        <is>
          <t>1351127</t>
        </is>
      </c>
      <c r="B1968" s="70">
        <f>SUMPRODUCT(K1968:N1968,PAINEL_PESOS!$C$16:$C$19)</f>
        <v/>
      </c>
      <c r="C1968" s="70">
        <f>SUMPRODUCT(O1968:Q1968,PAINEL_PESOS!$C$21:$C$23)</f>
        <v/>
      </c>
      <c r="D1968" s="70">
        <f>SUMPRODUCT(R1968:S1968,PAINEL_PESOS!$C$25:$C$26)</f>
        <v/>
      </c>
      <c r="E1968" s="70">
        <f>SUMPRODUCT(T1968:U1968,PAINEL_PESOS!$C$28:$C$29)</f>
        <v/>
      </c>
      <c r="F1968" s="70" t="n">
        <v>0.8614511665261634</v>
      </c>
      <c r="G1968" s="70" t="n">
        <v>0.5199446461414062</v>
      </c>
      <c r="H1968" s="71">
        <f>IF(NOT(AND(PAINEL_PESOS!$D$12="OK - 100%",PAINEL_PESOS!$F$20="OK - 100%",PAINEL_PESOS!$F$24="OK - 100%",PAINEL_PESOS!$F$27="OK - 100%",PAINEL_PESOS!$F$30="OK - 100%")),"", (B1968*PAINEL_PESOS!$B$7+C1968*PAINEL_PESOS!$B$8+D1968*PAINEL_PESOS!$B$9+E1968*PAINEL_PESOS!$B$10)*F1968)</f>
        <v/>
      </c>
      <c r="I1968" s="71">
        <f>IF(H1968="","",H1968-G1968)</f>
        <v/>
      </c>
      <c r="J1968" s="71">
        <f>IF(I1968="","",ABS(I1968))</f>
        <v/>
      </c>
      <c r="K1968" t="n">
        <v>0.9999821774516841</v>
      </c>
      <c r="L1968" t="n">
        <v>1.464428361686887e-06</v>
      </c>
      <c r="M1968" t="n">
        <v>0.4431760466071105</v>
      </c>
      <c r="N1968" t="n">
        <v>0.9330625850499247</v>
      </c>
      <c r="O1968" t="n">
        <v>0.7365666315265822</v>
      </c>
      <c r="P1968" t="n">
        <v>0.9842779199994595</v>
      </c>
      <c r="Q1968" t="n">
        <v>0.9946878753852664</v>
      </c>
      <c r="R1968" t="n">
        <v>0.03340463486944244</v>
      </c>
      <c r="S1968" t="n">
        <v>0.738465412581591</v>
      </c>
      <c r="T1968" t="n">
        <v>0.4017958047502583</v>
      </c>
      <c r="U1968" t="n">
        <v>0.6564147386174366</v>
      </c>
    </row>
    <row r="1969">
      <c r="A1969" t="inlineStr">
        <is>
          <t>1351128</t>
        </is>
      </c>
      <c r="B1969" s="70">
        <f>SUMPRODUCT(K1969:N1969,PAINEL_PESOS!$C$16:$C$19)</f>
        <v/>
      </c>
      <c r="C1969" s="70">
        <f>SUMPRODUCT(O1969:Q1969,PAINEL_PESOS!$C$21:$C$23)</f>
        <v/>
      </c>
      <c r="D1969" s="70">
        <f>SUMPRODUCT(R1969:S1969,PAINEL_PESOS!$C$25:$C$26)</f>
        <v/>
      </c>
      <c r="E1969" s="70">
        <f>SUMPRODUCT(T1969:U1969,PAINEL_PESOS!$C$28:$C$29)</f>
        <v/>
      </c>
      <c r="F1969" s="70" t="n">
        <v>0.9842581585440502</v>
      </c>
      <c r="G1969" s="70" t="n">
        <v>0.6197806148085601</v>
      </c>
      <c r="H1969" s="71">
        <f>IF(NOT(AND(PAINEL_PESOS!$D$12="OK - 100%",PAINEL_PESOS!$F$20="OK - 100%",PAINEL_PESOS!$F$24="OK - 100%",PAINEL_PESOS!$F$27="OK - 100%",PAINEL_PESOS!$F$30="OK - 100%")),"", (B1969*PAINEL_PESOS!$B$7+C1969*PAINEL_PESOS!$B$8+D1969*PAINEL_PESOS!$B$9+E1969*PAINEL_PESOS!$B$10)*F1969)</f>
        <v/>
      </c>
      <c r="I1969" s="71">
        <f>IF(H1969="","",H1969-G1969)</f>
        <v/>
      </c>
      <c r="J1969" s="71">
        <f>IF(I1969="","",ABS(I1969))</f>
        <v/>
      </c>
      <c r="K1969" t="n">
        <v>0.7941389419407683</v>
      </c>
      <c r="L1969" t="n">
        <v>0.3144976317132336</v>
      </c>
      <c r="M1969" t="n">
        <v>0.49661824151842</v>
      </c>
      <c r="N1969" t="n">
        <v>0.9666633031688208</v>
      </c>
      <c r="O1969" t="n">
        <v>0.7717612192852472</v>
      </c>
      <c r="P1969" t="n">
        <v>0.9850377728259384</v>
      </c>
      <c r="Q1969" t="n">
        <v>0.9900205771516258</v>
      </c>
      <c r="R1969" t="n">
        <v>0.2187837192342154</v>
      </c>
      <c r="S1969" t="n">
        <v>0.6882669024059747</v>
      </c>
      <c r="T1969" t="n">
        <v>0.2775289639658295</v>
      </c>
      <c r="U1969" t="n">
        <v>0.7357934646838364</v>
      </c>
    </row>
    <row r="1970">
      <c r="A1970" t="inlineStr">
        <is>
          <t>1351129</t>
        </is>
      </c>
      <c r="B1970" s="70">
        <f>SUMPRODUCT(K1970:N1970,PAINEL_PESOS!$C$16:$C$19)</f>
        <v/>
      </c>
      <c r="C1970" s="70">
        <f>SUMPRODUCT(O1970:Q1970,PAINEL_PESOS!$C$21:$C$23)</f>
        <v/>
      </c>
      <c r="D1970" s="70">
        <f>SUMPRODUCT(R1970:S1970,PAINEL_PESOS!$C$25:$C$26)</f>
        <v/>
      </c>
      <c r="E1970" s="70">
        <f>SUMPRODUCT(T1970:U1970,PAINEL_PESOS!$C$28:$C$29)</f>
        <v/>
      </c>
      <c r="F1970" s="70" t="n">
        <v>0.9933124355252003</v>
      </c>
      <c r="G1970" s="70" t="n">
        <v>0.5352097889339597</v>
      </c>
      <c r="H1970" s="71">
        <f>IF(NOT(AND(PAINEL_PESOS!$D$12="OK - 100%",PAINEL_PESOS!$F$20="OK - 100%",PAINEL_PESOS!$F$24="OK - 100%",PAINEL_PESOS!$F$27="OK - 100%",PAINEL_PESOS!$F$30="OK - 100%")),"", (B1970*PAINEL_PESOS!$B$7+C1970*PAINEL_PESOS!$B$8+D1970*PAINEL_PESOS!$B$9+E1970*PAINEL_PESOS!$B$10)*F1970)</f>
        <v/>
      </c>
      <c r="I1970" s="71">
        <f>IF(H1970="","",H1970-G1970)</f>
        <v/>
      </c>
      <c r="J1970" s="71">
        <f>IF(I1970="","",ABS(I1970))</f>
        <v/>
      </c>
      <c r="K1970" t="n">
        <v>0.6326194752017801</v>
      </c>
      <c r="L1970" t="n">
        <v>0.5272047811523618</v>
      </c>
      <c r="M1970" t="n">
        <v>0.5214491990598151</v>
      </c>
      <c r="N1970" t="n">
        <v>0.9818817821161125</v>
      </c>
      <c r="O1970" t="n">
        <v>0.5541120296285218</v>
      </c>
      <c r="P1970" t="n">
        <v>0.9974533828627492</v>
      </c>
      <c r="Q1970" t="n">
        <v>0.9858145802004711</v>
      </c>
      <c r="R1970" t="n">
        <v>0.07165809055216135</v>
      </c>
      <c r="S1970" t="n">
        <v>0.181645427101002</v>
      </c>
      <c r="T1970" t="n">
        <v>0.3179038418237606</v>
      </c>
      <c r="U1970" t="n">
        <v>0.7161334521582272</v>
      </c>
    </row>
    <row r="1971">
      <c r="A1971" t="inlineStr">
        <is>
          <t>1350578</t>
        </is>
      </c>
      <c r="B1971" s="70">
        <f>SUMPRODUCT(K1971:N1971,PAINEL_PESOS!$C$16:$C$19)</f>
        <v/>
      </c>
      <c r="C1971" s="70">
        <f>SUMPRODUCT(O1971:Q1971,PAINEL_PESOS!$C$21:$C$23)</f>
        <v/>
      </c>
      <c r="D1971" s="70">
        <f>SUMPRODUCT(R1971:S1971,PAINEL_PESOS!$C$25:$C$26)</f>
        <v/>
      </c>
      <c r="E1971" s="70">
        <f>SUMPRODUCT(T1971:U1971,PAINEL_PESOS!$C$28:$C$29)</f>
        <v/>
      </c>
      <c r="F1971" s="70" t="n">
        <v>0.9230882589800875</v>
      </c>
      <c r="G1971" s="70" t="n">
        <v>0.5231131046654074</v>
      </c>
      <c r="H1971" s="71">
        <f>IF(NOT(AND(PAINEL_PESOS!$D$12="OK - 100%",PAINEL_PESOS!$F$20="OK - 100%",PAINEL_PESOS!$F$24="OK - 100%",PAINEL_PESOS!$F$27="OK - 100%",PAINEL_PESOS!$F$30="OK - 100%")),"", (B1971*PAINEL_PESOS!$B$7+C1971*PAINEL_PESOS!$B$8+D1971*PAINEL_PESOS!$B$9+E1971*PAINEL_PESOS!$B$10)*F1971)</f>
        <v/>
      </c>
      <c r="I1971" s="71">
        <f>IF(H1971="","",H1971-G1971)</f>
        <v/>
      </c>
      <c r="J1971" s="71">
        <f>IF(I1971="","",ABS(I1971))</f>
        <v/>
      </c>
      <c r="K1971" t="n">
        <v>0.5330397526050751</v>
      </c>
      <c r="L1971" t="n">
        <v>0.5551923992386495</v>
      </c>
      <c r="M1971" t="n">
        <v>0.5360955490457748</v>
      </c>
      <c r="N1971" t="n">
        <v>0.8857429351089827</v>
      </c>
      <c r="O1971" t="n">
        <v>0.2449000279093734</v>
      </c>
      <c r="P1971" t="n">
        <v>0.999492557603331</v>
      </c>
      <c r="Q1971" t="n">
        <v>0.6677565496250699</v>
      </c>
      <c r="R1971" t="n">
        <v>0.2157814414017808</v>
      </c>
      <c r="S1971" t="n">
        <v>0.5484706276862428</v>
      </c>
      <c r="T1971" t="n">
        <v>0.4134438495219793</v>
      </c>
      <c r="U1971" t="n">
        <v>0.8260939053519766</v>
      </c>
    </row>
    <row r="1972">
      <c r="A1972" t="inlineStr">
        <is>
          <t>1350641</t>
        </is>
      </c>
      <c r="B1972" s="70">
        <f>SUMPRODUCT(K1972:N1972,PAINEL_PESOS!$C$16:$C$19)</f>
        <v/>
      </c>
      <c r="C1972" s="70">
        <f>SUMPRODUCT(O1972:Q1972,PAINEL_PESOS!$C$21:$C$23)</f>
        <v/>
      </c>
      <c r="D1972" s="70">
        <f>SUMPRODUCT(R1972:S1972,PAINEL_PESOS!$C$25:$C$26)</f>
        <v/>
      </c>
      <c r="E1972" s="70">
        <f>SUMPRODUCT(T1972:U1972,PAINEL_PESOS!$C$28:$C$29)</f>
        <v/>
      </c>
      <c r="F1972" s="70" t="n">
        <v>0.9805093771589563</v>
      </c>
      <c r="G1972" s="70" t="n">
        <v>0.6305095036105064</v>
      </c>
      <c r="H1972" s="71">
        <f>IF(NOT(AND(PAINEL_PESOS!$D$12="OK - 100%",PAINEL_PESOS!$F$20="OK - 100%",PAINEL_PESOS!$F$24="OK - 100%",PAINEL_PESOS!$F$27="OK - 100%",PAINEL_PESOS!$F$30="OK - 100%")),"", (B1972*PAINEL_PESOS!$B$7+C1972*PAINEL_PESOS!$B$8+D1972*PAINEL_PESOS!$B$9+E1972*PAINEL_PESOS!$B$10)*F1972)</f>
        <v/>
      </c>
      <c r="I1972" s="71">
        <f>IF(H1972="","",H1972-G1972)</f>
        <v/>
      </c>
      <c r="J1972" s="71">
        <f>IF(I1972="","",ABS(I1972))</f>
        <v/>
      </c>
      <c r="K1972" t="n">
        <v>0.4000000000000001</v>
      </c>
      <c r="L1972" t="n">
        <v>0</v>
      </c>
      <c r="M1972" t="n">
        <v>0.5651224483665134</v>
      </c>
      <c r="N1972" t="n">
        <v>0.8495670955333094</v>
      </c>
      <c r="O1972" t="n">
        <v>0.2741503081979773</v>
      </c>
      <c r="P1972" t="n">
        <v>0.9963391894107568</v>
      </c>
      <c r="Q1972" t="n">
        <v>0.9915958568251281</v>
      </c>
      <c r="R1972" t="n">
        <v>0.8085033479183829</v>
      </c>
      <c r="S1972" t="n">
        <v>0.5407535239610897</v>
      </c>
      <c r="T1972" t="n">
        <v>0.5535900155496317</v>
      </c>
      <c r="U1972" t="n">
        <v>0.8260939053519766</v>
      </c>
    </row>
    <row r="1973">
      <c r="A1973" t="inlineStr">
        <is>
          <t>1350642</t>
        </is>
      </c>
      <c r="B1973" s="70">
        <f>SUMPRODUCT(K1973:N1973,PAINEL_PESOS!$C$16:$C$19)</f>
        <v/>
      </c>
      <c r="C1973" s="70">
        <f>SUMPRODUCT(O1973:Q1973,PAINEL_PESOS!$C$21:$C$23)</f>
        <v/>
      </c>
      <c r="D1973" s="70">
        <f>SUMPRODUCT(R1973:S1973,PAINEL_PESOS!$C$25:$C$26)</f>
        <v/>
      </c>
      <c r="E1973" s="70">
        <f>SUMPRODUCT(T1973:U1973,PAINEL_PESOS!$C$28:$C$29)</f>
        <v/>
      </c>
      <c r="F1973" s="70" t="n">
        <v>0.9778904693954378</v>
      </c>
      <c r="G1973" s="70" t="n">
        <v>0.621052645174898</v>
      </c>
      <c r="H1973" s="71">
        <f>IF(NOT(AND(PAINEL_PESOS!$D$12="OK - 100%",PAINEL_PESOS!$F$20="OK - 100%",PAINEL_PESOS!$F$24="OK - 100%",PAINEL_PESOS!$F$27="OK - 100%",PAINEL_PESOS!$F$30="OK - 100%")),"", (B1973*PAINEL_PESOS!$B$7+C1973*PAINEL_PESOS!$B$8+D1973*PAINEL_PESOS!$B$9+E1973*PAINEL_PESOS!$B$10)*F1973)</f>
        <v/>
      </c>
      <c r="I1973" s="71">
        <f>IF(H1973="","",H1973-G1973)</f>
        <v/>
      </c>
      <c r="J1973" s="71">
        <f>IF(I1973="","",ABS(I1973))</f>
        <v/>
      </c>
      <c r="K1973" t="n">
        <v>0.4160219349536612</v>
      </c>
      <c r="L1973" t="n">
        <v>0.7310410381249829</v>
      </c>
      <c r="M1973" t="n">
        <v>0.52862900308622</v>
      </c>
      <c r="N1973" t="n">
        <v>0.8432488485688823</v>
      </c>
      <c r="O1973" t="n">
        <v>0.2686053427676101</v>
      </c>
      <c r="P1973" t="n">
        <v>0.994527351839103</v>
      </c>
      <c r="Q1973" t="n">
        <v>0.9797222476935274</v>
      </c>
      <c r="R1973" t="n">
        <v>0.6383944551365265</v>
      </c>
      <c r="S1973" t="n">
        <v>0.5506878586029073</v>
      </c>
      <c r="T1973" t="n">
        <v>0.4632411038917757</v>
      </c>
      <c r="U1973" t="n">
        <v>0.6737237948530379</v>
      </c>
    </row>
    <row r="1974">
      <c r="A1974" t="inlineStr">
        <is>
          <t>1350643</t>
        </is>
      </c>
      <c r="B1974" s="70">
        <f>SUMPRODUCT(K1974:N1974,PAINEL_PESOS!$C$16:$C$19)</f>
        <v/>
      </c>
      <c r="C1974" s="70">
        <f>SUMPRODUCT(O1974:Q1974,PAINEL_PESOS!$C$21:$C$23)</f>
        <v/>
      </c>
      <c r="D1974" s="70">
        <f>SUMPRODUCT(R1974:S1974,PAINEL_PESOS!$C$25:$C$26)</f>
        <v/>
      </c>
      <c r="E1974" s="70">
        <f>SUMPRODUCT(T1974:U1974,PAINEL_PESOS!$C$28:$C$29)</f>
        <v/>
      </c>
      <c r="F1974" s="70" t="n">
        <v>0.9825176534124515</v>
      </c>
      <c r="G1974" s="70" t="n">
        <v>0.5557724117010875</v>
      </c>
      <c r="H1974" s="71">
        <f>IF(NOT(AND(PAINEL_PESOS!$D$12="OK - 100%",PAINEL_PESOS!$F$20="OK - 100%",PAINEL_PESOS!$F$24="OK - 100%",PAINEL_PESOS!$F$27="OK - 100%",PAINEL_PESOS!$F$30="OK - 100%")),"", (B1974*PAINEL_PESOS!$B$7+C1974*PAINEL_PESOS!$B$8+D1974*PAINEL_PESOS!$B$9+E1974*PAINEL_PESOS!$B$10)*F1974)</f>
        <v/>
      </c>
      <c r="I1974" s="71">
        <f>IF(H1974="","",H1974-G1974)</f>
        <v/>
      </c>
      <c r="J1974" s="71">
        <f>IF(I1974="","",ABS(I1974))</f>
        <v/>
      </c>
      <c r="K1974" t="n">
        <v>0.4433631544173053</v>
      </c>
      <c r="L1974" t="n">
        <v>0.1117464435460913</v>
      </c>
      <c r="M1974" t="n">
        <v>0.2900855387740856</v>
      </c>
      <c r="N1974" t="n">
        <v>0.8898575508855131</v>
      </c>
      <c r="O1974" t="n">
        <v>0.2493606055538025</v>
      </c>
      <c r="P1974" t="n">
        <v>0.9988852322306608</v>
      </c>
      <c r="Q1974" t="n">
        <v>0.9750124542435982</v>
      </c>
      <c r="R1974" t="n">
        <v>0.5447261609458022</v>
      </c>
      <c r="S1974" t="n">
        <v>0.5454105947476657</v>
      </c>
      <c r="T1974" t="n">
        <v>0.3990952992359464</v>
      </c>
      <c r="U1974" t="n">
        <v>0.6863614236345374</v>
      </c>
    </row>
    <row r="1975">
      <c r="A1975" t="inlineStr">
        <is>
          <t>1350579</t>
        </is>
      </c>
      <c r="B1975" s="70">
        <f>SUMPRODUCT(K1975:N1975,PAINEL_PESOS!$C$16:$C$19)</f>
        <v/>
      </c>
      <c r="C1975" s="70">
        <f>SUMPRODUCT(O1975:Q1975,PAINEL_PESOS!$C$21:$C$23)</f>
        <v/>
      </c>
      <c r="D1975" s="70">
        <f>SUMPRODUCT(R1975:S1975,PAINEL_PESOS!$C$25:$C$26)</f>
        <v/>
      </c>
      <c r="E1975" s="70">
        <f>SUMPRODUCT(T1975:U1975,PAINEL_PESOS!$C$28:$C$29)</f>
        <v/>
      </c>
      <c r="F1975" s="70" t="n">
        <v>0.9544066544756804</v>
      </c>
      <c r="G1975" s="70" t="n">
        <v>0.4997782502347032</v>
      </c>
      <c r="H1975" s="71">
        <f>IF(NOT(AND(PAINEL_PESOS!$D$12="OK - 100%",PAINEL_PESOS!$F$20="OK - 100%",PAINEL_PESOS!$F$24="OK - 100%",PAINEL_PESOS!$F$27="OK - 100%",PAINEL_PESOS!$F$30="OK - 100%")),"", (B1975*PAINEL_PESOS!$B$7+C1975*PAINEL_PESOS!$B$8+D1975*PAINEL_PESOS!$B$9+E1975*PAINEL_PESOS!$B$10)*F1975)</f>
        <v/>
      </c>
      <c r="I1975" s="71">
        <f>IF(H1975="","",H1975-G1975)</f>
        <v/>
      </c>
      <c r="J1975" s="71">
        <f>IF(I1975="","",ABS(I1975))</f>
        <v/>
      </c>
      <c r="K1975" t="n">
        <v>0.4961876870938219</v>
      </c>
      <c r="L1975" t="n">
        <v>0.4934227122174695</v>
      </c>
      <c r="M1975" t="n">
        <v>0.2393792563532581</v>
      </c>
      <c r="N1975" t="n">
        <v>0.8966033539168657</v>
      </c>
      <c r="O1975" t="n">
        <v>0.1957565904544865</v>
      </c>
      <c r="P1975" t="n">
        <v>0.9997784520673023</v>
      </c>
      <c r="Q1975" t="n">
        <v>0.824435957838884</v>
      </c>
      <c r="R1975" t="n">
        <v>0.2107387475549037</v>
      </c>
      <c r="S1975" t="n">
        <v>0.5488391727246344</v>
      </c>
      <c r="T1975" t="n">
        <v>0.3566367799588206</v>
      </c>
      <c r="U1975" t="n">
        <v>0.6635683314404245</v>
      </c>
    </row>
    <row r="1976">
      <c r="A1976" t="inlineStr">
        <is>
          <t>1350592</t>
        </is>
      </c>
      <c r="B1976" s="70">
        <f>SUMPRODUCT(K1976:N1976,PAINEL_PESOS!$C$16:$C$19)</f>
        <v/>
      </c>
      <c r="C1976" s="70">
        <f>SUMPRODUCT(O1976:Q1976,PAINEL_PESOS!$C$21:$C$23)</f>
        <v/>
      </c>
      <c r="D1976" s="70">
        <f>SUMPRODUCT(R1976:S1976,PAINEL_PESOS!$C$25:$C$26)</f>
        <v/>
      </c>
      <c r="E1976" s="70">
        <f>SUMPRODUCT(T1976:U1976,PAINEL_PESOS!$C$28:$C$29)</f>
        <v/>
      </c>
      <c r="F1976" s="70" t="n">
        <v>0.9855682474436519</v>
      </c>
      <c r="G1976" s="70" t="n">
        <v>0.5645265462634276</v>
      </c>
      <c r="H1976" s="71">
        <f>IF(NOT(AND(PAINEL_PESOS!$D$12="OK - 100%",PAINEL_PESOS!$F$20="OK - 100%",PAINEL_PESOS!$F$24="OK - 100%",PAINEL_PESOS!$F$27="OK - 100%",PAINEL_PESOS!$F$30="OK - 100%")),"", (B1976*PAINEL_PESOS!$B$7+C1976*PAINEL_PESOS!$B$8+D1976*PAINEL_PESOS!$B$9+E1976*PAINEL_PESOS!$B$10)*F1976)</f>
        <v/>
      </c>
      <c r="I1976" s="71">
        <f>IF(H1976="","",H1976-G1976)</f>
        <v/>
      </c>
      <c r="J1976" s="71">
        <f>IF(I1976="","",ABS(I1976))</f>
        <v/>
      </c>
      <c r="K1976" t="n">
        <v>0.4687343308053392</v>
      </c>
      <c r="L1976" t="n">
        <v>0.1350098008613331</v>
      </c>
      <c r="M1976" t="n">
        <v>0.6667223069635241</v>
      </c>
      <c r="N1976" t="n">
        <v>0.9237527856272776</v>
      </c>
      <c r="O1976" t="n">
        <v>0.3411666461649978</v>
      </c>
      <c r="P1976" t="n">
        <v>0.9923667444080507</v>
      </c>
      <c r="Q1976" t="n">
        <v>0.9724217175672384</v>
      </c>
      <c r="R1976" t="n">
        <v>0.3002465124697122</v>
      </c>
      <c r="S1976" t="n">
        <v>0.5455395537999095</v>
      </c>
      <c r="T1976" t="n">
        <v>0.4164845766071842</v>
      </c>
      <c r="U1976" t="n">
        <v>0.6856599589176398</v>
      </c>
    </row>
    <row r="1977">
      <c r="A1977" t="inlineStr">
        <is>
          <t>1350593</t>
        </is>
      </c>
      <c r="B1977" s="70">
        <f>SUMPRODUCT(K1977:N1977,PAINEL_PESOS!$C$16:$C$19)</f>
        <v/>
      </c>
      <c r="C1977" s="70">
        <f>SUMPRODUCT(O1977:Q1977,PAINEL_PESOS!$C$21:$C$23)</f>
        <v/>
      </c>
      <c r="D1977" s="70">
        <f>SUMPRODUCT(R1977:S1977,PAINEL_PESOS!$C$25:$C$26)</f>
        <v/>
      </c>
      <c r="E1977" s="70">
        <f>SUMPRODUCT(T1977:U1977,PAINEL_PESOS!$C$28:$C$29)</f>
        <v/>
      </c>
      <c r="F1977" s="70" t="n">
        <v>0.982060289263652</v>
      </c>
      <c r="G1977" s="70" t="n">
        <v>0.6022761762670081</v>
      </c>
      <c r="H1977" s="71">
        <f>IF(NOT(AND(PAINEL_PESOS!$D$12="OK - 100%",PAINEL_PESOS!$F$20="OK - 100%",PAINEL_PESOS!$F$24="OK - 100%",PAINEL_PESOS!$F$27="OK - 100%",PAINEL_PESOS!$F$30="OK - 100%")),"", (B1977*PAINEL_PESOS!$B$7+C1977*PAINEL_PESOS!$B$8+D1977*PAINEL_PESOS!$B$9+E1977*PAINEL_PESOS!$B$10)*F1977)</f>
        <v/>
      </c>
      <c r="I1977" s="71">
        <f>IF(H1977="","",H1977-G1977)</f>
        <v/>
      </c>
      <c r="J1977" s="71">
        <f>IF(I1977="","",ABS(I1977))</f>
        <v/>
      </c>
      <c r="K1977" t="n">
        <v>0.5765321559257591</v>
      </c>
      <c r="L1977" t="n">
        <v>0.5673823823178793</v>
      </c>
      <c r="M1977" t="n">
        <v>0.4193878849262316</v>
      </c>
      <c r="N1977" t="n">
        <v>0.8886260264451036</v>
      </c>
      <c r="O1977" t="n">
        <v>0.2023428454179812</v>
      </c>
      <c r="P1977" t="n">
        <v>0.9958386653614637</v>
      </c>
      <c r="Q1977" t="n">
        <v>0.9738567397780185</v>
      </c>
      <c r="R1977" t="n">
        <v>0.5306697410324626</v>
      </c>
      <c r="S1977" t="n">
        <v>0.5744686703750859</v>
      </c>
      <c r="T1977" t="n">
        <v>0.4245682542525953</v>
      </c>
      <c r="U1977" t="n">
        <v>0.7025292887967042</v>
      </c>
    </row>
    <row r="1978">
      <c r="A1978" t="inlineStr">
        <is>
          <t>1350594</t>
        </is>
      </c>
      <c r="B1978" s="70">
        <f>SUMPRODUCT(K1978:N1978,PAINEL_PESOS!$C$16:$C$19)</f>
        <v/>
      </c>
      <c r="C1978" s="70">
        <f>SUMPRODUCT(O1978:Q1978,PAINEL_PESOS!$C$21:$C$23)</f>
        <v/>
      </c>
      <c r="D1978" s="70">
        <f>SUMPRODUCT(R1978:S1978,PAINEL_PESOS!$C$25:$C$26)</f>
        <v/>
      </c>
      <c r="E1978" s="70">
        <f>SUMPRODUCT(T1978:U1978,PAINEL_PESOS!$C$28:$C$29)</f>
        <v/>
      </c>
      <c r="F1978" s="70" t="n">
        <v>0.9701092945900125</v>
      </c>
      <c r="G1978" s="70" t="n">
        <v>0.5933188691520493</v>
      </c>
      <c r="H1978" s="71">
        <f>IF(NOT(AND(PAINEL_PESOS!$D$12="OK - 100%",PAINEL_PESOS!$F$20="OK - 100%",PAINEL_PESOS!$F$24="OK - 100%",PAINEL_PESOS!$F$27="OK - 100%",PAINEL_PESOS!$F$30="OK - 100%")),"", (B1978*PAINEL_PESOS!$B$7+C1978*PAINEL_PESOS!$B$8+D1978*PAINEL_PESOS!$B$9+E1978*PAINEL_PESOS!$B$10)*F1978)</f>
        <v/>
      </c>
      <c r="I1978" s="71">
        <f>IF(H1978="","",H1978-G1978)</f>
        <v/>
      </c>
      <c r="J1978" s="71">
        <f>IF(I1978="","",ABS(I1978))</f>
        <v/>
      </c>
      <c r="K1978" t="n">
        <v>0.495809328192046</v>
      </c>
      <c r="L1978" t="n">
        <v>0.7665676570466795</v>
      </c>
      <c r="M1978" t="n">
        <v>0.4127669592196971</v>
      </c>
      <c r="N1978" t="n">
        <v>0.8032641069655646</v>
      </c>
      <c r="O1978" t="n">
        <v>0.2715883545653233</v>
      </c>
      <c r="P1978" t="n">
        <v>0.9897631872291474</v>
      </c>
      <c r="Q1978" t="n">
        <v>0.9610720651142839</v>
      </c>
      <c r="R1978" t="n">
        <v>0.4674282967611948</v>
      </c>
      <c r="S1978" t="n">
        <v>0.5756118479489182</v>
      </c>
      <c r="T1978" t="n">
        <v>0.4252989062293304</v>
      </c>
      <c r="U1978" t="n">
        <v>0.7036413881147825</v>
      </c>
    </row>
    <row r="1979">
      <c r="A1979" t="inlineStr">
        <is>
          <t>1350595</t>
        </is>
      </c>
      <c r="B1979" s="70">
        <f>SUMPRODUCT(K1979:N1979,PAINEL_PESOS!$C$16:$C$19)</f>
        <v/>
      </c>
      <c r="C1979" s="70">
        <f>SUMPRODUCT(O1979:Q1979,PAINEL_PESOS!$C$21:$C$23)</f>
        <v/>
      </c>
      <c r="D1979" s="70">
        <f>SUMPRODUCT(R1979:S1979,PAINEL_PESOS!$C$25:$C$26)</f>
        <v/>
      </c>
      <c r="E1979" s="70">
        <f>SUMPRODUCT(T1979:U1979,PAINEL_PESOS!$C$28:$C$29)</f>
        <v/>
      </c>
      <c r="F1979" s="70" t="n">
        <v>0.8949399509264385</v>
      </c>
      <c r="G1979" s="70" t="n">
        <v>0.5872961294981155</v>
      </c>
      <c r="H1979" s="71">
        <f>IF(NOT(AND(PAINEL_PESOS!$D$12="OK - 100%",PAINEL_PESOS!$F$20="OK - 100%",PAINEL_PESOS!$F$24="OK - 100%",PAINEL_PESOS!$F$27="OK - 100%",PAINEL_PESOS!$F$30="OK - 100%")),"", (B1979*PAINEL_PESOS!$B$7+C1979*PAINEL_PESOS!$B$8+D1979*PAINEL_PESOS!$B$9+E1979*PAINEL_PESOS!$B$10)*F1979)</f>
        <v/>
      </c>
      <c r="I1979" s="71">
        <f>IF(H1979="","",H1979-G1979)</f>
        <v/>
      </c>
      <c r="J1979" s="71">
        <f>IF(I1979="","",ABS(I1979))</f>
        <v/>
      </c>
      <c r="K1979" t="n">
        <v>0.4041878555537672</v>
      </c>
      <c r="L1979" t="n">
        <v>0.7489366539146656</v>
      </c>
      <c r="M1979" t="n">
        <v>0.4389715431974124</v>
      </c>
      <c r="N1979" t="n">
        <v>0.8998432544545845</v>
      </c>
      <c r="O1979" t="n">
        <v>0.5076733021309603</v>
      </c>
      <c r="P1979" t="n">
        <v>0.9981795643724294</v>
      </c>
      <c r="Q1979" t="n">
        <v>0.9722001521010368</v>
      </c>
      <c r="R1979" t="n">
        <v>0.6942972465457503</v>
      </c>
      <c r="S1979" t="n">
        <v>0.5958845041254501</v>
      </c>
      <c r="T1979" t="n">
        <v>0.3529168821263483</v>
      </c>
      <c r="U1979" t="n">
        <v>0.7088229480314567</v>
      </c>
    </row>
    <row r="1980">
      <c r="A1980" t="inlineStr">
        <is>
          <t>1350596</t>
        </is>
      </c>
      <c r="B1980" s="70">
        <f>SUMPRODUCT(K1980:N1980,PAINEL_PESOS!$C$16:$C$19)</f>
        <v/>
      </c>
      <c r="C1980" s="70">
        <f>SUMPRODUCT(O1980:Q1980,PAINEL_PESOS!$C$21:$C$23)</f>
        <v/>
      </c>
      <c r="D1980" s="70">
        <f>SUMPRODUCT(R1980:S1980,PAINEL_PESOS!$C$25:$C$26)</f>
        <v/>
      </c>
      <c r="E1980" s="70">
        <f>SUMPRODUCT(T1980:U1980,PAINEL_PESOS!$C$28:$C$29)</f>
        <v/>
      </c>
      <c r="F1980" s="70" t="n">
        <v>0.8920796841369514</v>
      </c>
      <c r="G1980" s="70" t="n">
        <v>0.5540695890929117</v>
      </c>
      <c r="H1980" s="71">
        <f>IF(NOT(AND(PAINEL_PESOS!$D$12="OK - 100%",PAINEL_PESOS!$F$20="OK - 100%",PAINEL_PESOS!$F$24="OK - 100%",PAINEL_PESOS!$F$27="OK - 100%",PAINEL_PESOS!$F$30="OK - 100%")),"", (B1980*PAINEL_PESOS!$B$7+C1980*PAINEL_PESOS!$B$8+D1980*PAINEL_PESOS!$B$9+E1980*PAINEL_PESOS!$B$10)*F1980)</f>
        <v/>
      </c>
      <c r="I1980" s="71">
        <f>IF(H1980="","",H1980-G1980)</f>
        <v/>
      </c>
      <c r="J1980" s="71">
        <f>IF(I1980="","",ABS(I1980))</f>
        <v/>
      </c>
      <c r="K1980" t="n">
        <v>0.4015594871359168</v>
      </c>
      <c r="L1980" t="n">
        <v>0.5581376679003139</v>
      </c>
      <c r="M1980" t="n">
        <v>0.4596753249718993</v>
      </c>
      <c r="N1980" t="n">
        <v>0.8714194864263779</v>
      </c>
      <c r="O1980" t="n">
        <v>0.4823691620783082</v>
      </c>
      <c r="P1980" t="n">
        <v>0.9979592882433188</v>
      </c>
      <c r="Q1980" t="n">
        <v>0.9575850381085909</v>
      </c>
      <c r="R1980" t="n">
        <v>0.5331156161640958</v>
      </c>
      <c r="S1980" t="n">
        <v>0.5958606235395738</v>
      </c>
      <c r="T1980" t="n">
        <v>0.3846843164240825</v>
      </c>
      <c r="U1980" t="n">
        <v>0.6844579126786545</v>
      </c>
    </row>
    <row r="1981">
      <c r="A1981" t="inlineStr">
        <is>
          <t>1350597</t>
        </is>
      </c>
      <c r="B1981" s="70">
        <f>SUMPRODUCT(K1981:N1981,PAINEL_PESOS!$C$16:$C$19)</f>
        <v/>
      </c>
      <c r="C1981" s="70">
        <f>SUMPRODUCT(O1981:Q1981,PAINEL_PESOS!$C$21:$C$23)</f>
        <v/>
      </c>
      <c r="D1981" s="70">
        <f>SUMPRODUCT(R1981:S1981,PAINEL_PESOS!$C$25:$C$26)</f>
        <v/>
      </c>
      <c r="E1981" s="70">
        <f>SUMPRODUCT(T1981:U1981,PAINEL_PESOS!$C$28:$C$29)</f>
        <v/>
      </c>
      <c r="F1981" s="70" t="n">
        <v>0.9123697584565017</v>
      </c>
      <c r="G1981" s="70" t="n">
        <v>0.5200675482930225</v>
      </c>
      <c r="H1981" s="71">
        <f>IF(NOT(AND(PAINEL_PESOS!$D$12="OK - 100%",PAINEL_PESOS!$F$20="OK - 100%",PAINEL_PESOS!$F$24="OK - 100%",PAINEL_PESOS!$F$27="OK - 100%",PAINEL_PESOS!$F$30="OK - 100%")),"", (B1981*PAINEL_PESOS!$B$7+C1981*PAINEL_PESOS!$B$8+D1981*PAINEL_PESOS!$B$9+E1981*PAINEL_PESOS!$B$10)*F1981)</f>
        <v/>
      </c>
      <c r="I1981" s="71">
        <f>IF(H1981="","",H1981-G1981)</f>
        <v/>
      </c>
      <c r="J1981" s="71">
        <f>IF(I1981="","",ABS(I1981))</f>
        <v/>
      </c>
      <c r="K1981" t="n">
        <v>0.3309643807576305</v>
      </c>
      <c r="L1981" t="n">
        <v>0.2010817462025781</v>
      </c>
      <c r="M1981" t="n">
        <v>0.3845232676068352</v>
      </c>
      <c r="N1981" t="n">
        <v>0.8900376767484809</v>
      </c>
      <c r="O1981" t="n">
        <v>0.3484068772592495</v>
      </c>
      <c r="P1981" t="n">
        <v>0.9999400723491382</v>
      </c>
      <c r="Q1981" t="n">
        <v>0.834589393414171</v>
      </c>
      <c r="R1981" t="n">
        <v>0.5706539798306033</v>
      </c>
      <c r="S1981" t="n">
        <v>0.5917180060802094</v>
      </c>
      <c r="T1981" t="n">
        <v>0.3367849916445115</v>
      </c>
      <c r="U1981" t="n">
        <v>0.7023957771396092</v>
      </c>
    </row>
    <row r="1982">
      <c r="A1982" t="inlineStr">
        <is>
          <t>1350598</t>
        </is>
      </c>
      <c r="B1982" s="70">
        <f>SUMPRODUCT(K1982:N1982,PAINEL_PESOS!$C$16:$C$19)</f>
        <v/>
      </c>
      <c r="C1982" s="70">
        <f>SUMPRODUCT(O1982:Q1982,PAINEL_PESOS!$C$21:$C$23)</f>
        <v/>
      </c>
      <c r="D1982" s="70">
        <f>SUMPRODUCT(R1982:S1982,PAINEL_PESOS!$C$25:$C$26)</f>
        <v/>
      </c>
      <c r="E1982" s="70">
        <f>SUMPRODUCT(T1982:U1982,PAINEL_PESOS!$C$28:$C$29)</f>
        <v/>
      </c>
      <c r="F1982" s="70" t="n">
        <v>0.9843695036272333</v>
      </c>
      <c r="G1982" s="70" t="n">
        <v>0.5238640843636375</v>
      </c>
      <c r="H1982" s="71">
        <f>IF(NOT(AND(PAINEL_PESOS!$D$12="OK - 100%",PAINEL_PESOS!$F$20="OK - 100%",PAINEL_PESOS!$F$24="OK - 100%",PAINEL_PESOS!$F$27="OK - 100%",PAINEL_PESOS!$F$30="OK - 100%")),"", (B1982*PAINEL_PESOS!$B$7+C1982*PAINEL_PESOS!$B$8+D1982*PAINEL_PESOS!$B$9+E1982*PAINEL_PESOS!$B$10)*F1982)</f>
        <v/>
      </c>
      <c r="I1982" s="71">
        <f>IF(H1982="","",H1982-G1982)</f>
        <v/>
      </c>
      <c r="J1982" s="71">
        <f>IF(I1982="","",ABS(I1982))</f>
        <v/>
      </c>
      <c r="K1982" t="n">
        <v>0.543715214913626</v>
      </c>
      <c r="L1982" t="n">
        <v>0.03122471429853622</v>
      </c>
      <c r="M1982" t="n">
        <v>0.1053846495960853</v>
      </c>
      <c r="N1982" t="n">
        <v>0.9395793390668365</v>
      </c>
      <c r="O1982" t="n">
        <v>0.3299951786196755</v>
      </c>
      <c r="P1982" t="n">
        <v>0.9906206029791992</v>
      </c>
      <c r="Q1982" t="n">
        <v>0.9577343137393292</v>
      </c>
      <c r="R1982" t="n">
        <v>0.3228813214793022</v>
      </c>
      <c r="S1982" t="n">
        <v>0.5942926054765496</v>
      </c>
      <c r="T1982" t="n">
        <v>0.3001278084945145</v>
      </c>
      <c r="U1982" t="n">
        <v>0.7113051123924286</v>
      </c>
    </row>
    <row r="1983">
      <c r="A1983" t="inlineStr">
        <is>
          <t>1350599</t>
        </is>
      </c>
      <c r="B1983" s="70">
        <f>SUMPRODUCT(K1983:N1983,PAINEL_PESOS!$C$16:$C$19)</f>
        <v/>
      </c>
      <c r="C1983" s="70">
        <f>SUMPRODUCT(O1983:Q1983,PAINEL_PESOS!$C$21:$C$23)</f>
        <v/>
      </c>
      <c r="D1983" s="70">
        <f>SUMPRODUCT(R1983:S1983,PAINEL_PESOS!$C$25:$C$26)</f>
        <v/>
      </c>
      <c r="E1983" s="70">
        <f>SUMPRODUCT(T1983:U1983,PAINEL_PESOS!$C$28:$C$29)</f>
        <v/>
      </c>
      <c r="F1983" s="70" t="n">
        <v>0.9837287416851059</v>
      </c>
      <c r="G1983" s="70" t="n">
        <v>0.5324093251790035</v>
      </c>
      <c r="H1983" s="71">
        <f>IF(NOT(AND(PAINEL_PESOS!$D$12="OK - 100%",PAINEL_PESOS!$F$20="OK - 100%",PAINEL_PESOS!$F$24="OK - 100%",PAINEL_PESOS!$F$27="OK - 100%",PAINEL_PESOS!$F$30="OK - 100%")),"", (B1983*PAINEL_PESOS!$B$7+C1983*PAINEL_PESOS!$B$8+D1983*PAINEL_PESOS!$B$9+E1983*PAINEL_PESOS!$B$10)*F1983)</f>
        <v/>
      </c>
      <c r="I1983" s="71">
        <f>IF(H1983="","",H1983-G1983)</f>
        <v/>
      </c>
      <c r="J1983" s="71">
        <f>IF(I1983="","",ABS(I1983))</f>
        <v/>
      </c>
      <c r="K1983" t="n">
        <v>0.300969288558881</v>
      </c>
      <c r="L1983" t="n">
        <v>0</v>
      </c>
      <c r="M1983" t="n">
        <v>0.1001223702694609</v>
      </c>
      <c r="N1983" t="n">
        <v>0.964623549213047</v>
      </c>
      <c r="O1983" t="n">
        <v>0.1924049864218393</v>
      </c>
      <c r="P1983" t="n">
        <v>0.9967243033041504</v>
      </c>
      <c r="Q1983" t="n">
        <v>0.9400010421237145</v>
      </c>
      <c r="R1983" t="n">
        <v>0.4626443355549562</v>
      </c>
      <c r="S1983" t="n">
        <v>0.5885863531881421</v>
      </c>
      <c r="T1983" t="n">
        <v>0.350122250620565</v>
      </c>
      <c r="U1983" t="n">
        <v>0.8260939053519766</v>
      </c>
    </row>
    <row r="1984">
      <c r="A1984" t="inlineStr">
        <is>
          <t>1350600</t>
        </is>
      </c>
      <c r="B1984" s="70">
        <f>SUMPRODUCT(K1984:N1984,PAINEL_PESOS!$C$16:$C$19)</f>
        <v/>
      </c>
      <c r="C1984" s="70">
        <f>SUMPRODUCT(O1984:Q1984,PAINEL_PESOS!$C$21:$C$23)</f>
        <v/>
      </c>
      <c r="D1984" s="70">
        <f>SUMPRODUCT(R1984:S1984,PAINEL_PESOS!$C$25:$C$26)</f>
        <v/>
      </c>
      <c r="E1984" s="70">
        <f>SUMPRODUCT(T1984:U1984,PAINEL_PESOS!$C$28:$C$29)</f>
        <v/>
      </c>
      <c r="F1984" s="70" t="n">
        <v>0.9947774093354272</v>
      </c>
      <c r="G1984" s="70" t="n">
        <v>0.5237779977408229</v>
      </c>
      <c r="H1984" s="71">
        <f>IF(NOT(AND(PAINEL_PESOS!$D$12="OK - 100%",PAINEL_PESOS!$F$20="OK - 100%",PAINEL_PESOS!$F$24="OK - 100%",PAINEL_PESOS!$F$27="OK - 100%",PAINEL_PESOS!$F$30="OK - 100%")),"", (B1984*PAINEL_PESOS!$B$7+C1984*PAINEL_PESOS!$B$8+D1984*PAINEL_PESOS!$B$9+E1984*PAINEL_PESOS!$B$10)*F1984)</f>
        <v/>
      </c>
      <c r="I1984" s="71">
        <f>IF(H1984="","",H1984-G1984)</f>
        <v/>
      </c>
      <c r="J1984" s="71">
        <f>IF(I1984="","",ABS(I1984))</f>
        <v/>
      </c>
      <c r="K1984" t="n">
        <v>0.384797804228674</v>
      </c>
      <c r="L1984" t="n">
        <v>0</v>
      </c>
      <c r="M1984" t="n">
        <v>0.1877028719185487</v>
      </c>
      <c r="N1984" t="n">
        <v>0.9814401708692202</v>
      </c>
      <c r="O1984" t="n">
        <v>0.2350727783093642</v>
      </c>
      <c r="P1984" t="n">
        <v>0.9954056189868568</v>
      </c>
      <c r="Q1984" t="n">
        <v>0.9857344697594848</v>
      </c>
      <c r="R1984" t="n">
        <v>0.2969323187283704</v>
      </c>
      <c r="S1984" t="n">
        <v>0.5937861837665361</v>
      </c>
      <c r="T1984" t="n">
        <v>0.3492749897821698</v>
      </c>
      <c r="U1984" t="n">
        <v>0.7177835363712057</v>
      </c>
    </row>
    <row r="1985">
      <c r="A1985" t="inlineStr">
        <is>
          <t>1350601</t>
        </is>
      </c>
      <c r="B1985" s="70">
        <f>SUMPRODUCT(K1985:N1985,PAINEL_PESOS!$C$16:$C$19)</f>
        <v/>
      </c>
      <c r="C1985" s="70">
        <f>SUMPRODUCT(O1985:Q1985,PAINEL_PESOS!$C$21:$C$23)</f>
        <v/>
      </c>
      <c r="D1985" s="70">
        <f>SUMPRODUCT(R1985:S1985,PAINEL_PESOS!$C$25:$C$26)</f>
        <v/>
      </c>
      <c r="E1985" s="70">
        <f>SUMPRODUCT(T1985:U1985,PAINEL_PESOS!$C$28:$C$29)</f>
        <v/>
      </c>
      <c r="F1985" s="70" t="n">
        <v>0.9890335117169885</v>
      </c>
      <c r="G1985" s="70" t="n">
        <v>0.5731369218535092</v>
      </c>
      <c r="H1985" s="71">
        <f>IF(NOT(AND(PAINEL_PESOS!$D$12="OK - 100%",PAINEL_PESOS!$F$20="OK - 100%",PAINEL_PESOS!$F$24="OK - 100%",PAINEL_PESOS!$F$27="OK - 100%",PAINEL_PESOS!$F$30="OK - 100%")),"", (B1985*PAINEL_PESOS!$B$7+C1985*PAINEL_PESOS!$B$8+D1985*PAINEL_PESOS!$B$9+E1985*PAINEL_PESOS!$B$10)*F1985)</f>
        <v/>
      </c>
      <c r="I1985" s="71">
        <f>IF(H1985="","",H1985-G1985)</f>
        <v/>
      </c>
      <c r="J1985" s="71">
        <f>IF(I1985="","",ABS(I1985))</f>
        <v/>
      </c>
      <c r="K1985" t="n">
        <v>0.2609407958388512</v>
      </c>
      <c r="L1985" t="n">
        <v>0.4553117642240735</v>
      </c>
      <c r="M1985" t="n">
        <v>0.1660711577825812</v>
      </c>
      <c r="N1985" t="n">
        <v>0.9710254931702518</v>
      </c>
      <c r="O1985" t="n">
        <v>0.309016596690076</v>
      </c>
      <c r="P1985" t="n">
        <v>0.9972895022721496</v>
      </c>
      <c r="Q1985" t="n">
        <v>0.9627942979957166</v>
      </c>
      <c r="R1985" t="n">
        <v>0.5259348914064644</v>
      </c>
      <c r="S1985" t="n">
        <v>0.5887334995593325</v>
      </c>
      <c r="T1985" t="n">
        <v>0.3780511323747038</v>
      </c>
      <c r="U1985" t="n">
        <v>0.7038075782111596</v>
      </c>
    </row>
    <row r="1986">
      <c r="A1986" t="inlineStr">
        <is>
          <t>1350602</t>
        </is>
      </c>
      <c r="B1986" s="70">
        <f>SUMPRODUCT(K1986:N1986,PAINEL_PESOS!$C$16:$C$19)</f>
        <v/>
      </c>
      <c r="C1986" s="70">
        <f>SUMPRODUCT(O1986:Q1986,PAINEL_PESOS!$C$21:$C$23)</f>
        <v/>
      </c>
      <c r="D1986" s="70">
        <f>SUMPRODUCT(R1986:S1986,PAINEL_PESOS!$C$25:$C$26)</f>
        <v/>
      </c>
      <c r="E1986" s="70">
        <f>SUMPRODUCT(T1986:U1986,PAINEL_PESOS!$C$28:$C$29)</f>
        <v/>
      </c>
      <c r="F1986" s="70" t="n">
        <v>0.9956992576447412</v>
      </c>
      <c r="G1986" s="70" t="n">
        <v>0.5771708235659173</v>
      </c>
      <c r="H1986" s="71">
        <f>IF(NOT(AND(PAINEL_PESOS!$D$12="OK - 100%",PAINEL_PESOS!$F$20="OK - 100%",PAINEL_PESOS!$F$24="OK - 100%",PAINEL_PESOS!$F$27="OK - 100%",PAINEL_PESOS!$F$30="OK - 100%")),"", (B1986*PAINEL_PESOS!$B$7+C1986*PAINEL_PESOS!$B$8+D1986*PAINEL_PESOS!$B$9+E1986*PAINEL_PESOS!$B$10)*F1986)</f>
        <v/>
      </c>
      <c r="I1986" s="71">
        <f>IF(H1986="","",H1986-G1986)</f>
        <v/>
      </c>
      <c r="J1986" s="71">
        <f>IF(I1986="","",ABS(I1986))</f>
        <v/>
      </c>
      <c r="K1986" t="n">
        <v>0.3095697730884355</v>
      </c>
      <c r="L1986" t="n">
        <v>0.3515056395494781</v>
      </c>
      <c r="M1986" t="n">
        <v>0.2756217153987899</v>
      </c>
      <c r="N1986" t="n">
        <v>0.9858506986016959</v>
      </c>
      <c r="O1986" t="n">
        <v>0.3017214102383292</v>
      </c>
      <c r="P1986" t="n">
        <v>0.9977030186367244</v>
      </c>
      <c r="Q1986" t="n">
        <v>0.9873913340726058</v>
      </c>
      <c r="R1986" t="n">
        <v>0.7056093640202429</v>
      </c>
      <c r="S1986" t="n">
        <v>0.4767357866113927</v>
      </c>
      <c r="T1986" t="n">
        <v>0.3961522512405798</v>
      </c>
      <c r="U1986" t="n">
        <v>0.5729953089066995</v>
      </c>
    </row>
    <row r="1987">
      <c r="A1987" t="inlineStr">
        <is>
          <t>1350603</t>
        </is>
      </c>
      <c r="B1987" s="70">
        <f>SUMPRODUCT(K1987:N1987,PAINEL_PESOS!$C$16:$C$19)</f>
        <v/>
      </c>
      <c r="C1987" s="70">
        <f>SUMPRODUCT(O1987:Q1987,PAINEL_PESOS!$C$21:$C$23)</f>
        <v/>
      </c>
      <c r="D1987" s="70">
        <f>SUMPRODUCT(R1987:S1987,PAINEL_PESOS!$C$25:$C$26)</f>
        <v/>
      </c>
      <c r="E1987" s="70">
        <f>SUMPRODUCT(T1987:U1987,PAINEL_PESOS!$C$28:$C$29)</f>
        <v/>
      </c>
      <c r="F1987" s="70" t="n">
        <v>0.9949150087879794</v>
      </c>
      <c r="G1987" s="70" t="n">
        <v>0.5379908543919262</v>
      </c>
      <c r="H1987" s="71">
        <f>IF(NOT(AND(PAINEL_PESOS!$D$12="OK - 100%",PAINEL_PESOS!$F$20="OK - 100%",PAINEL_PESOS!$F$24="OK - 100%",PAINEL_PESOS!$F$27="OK - 100%",PAINEL_PESOS!$F$30="OK - 100%")),"", (B1987*PAINEL_PESOS!$B$7+C1987*PAINEL_PESOS!$B$8+D1987*PAINEL_PESOS!$B$9+E1987*PAINEL_PESOS!$B$10)*F1987)</f>
        <v/>
      </c>
      <c r="I1987" s="71">
        <f>IF(H1987="","",H1987-G1987)</f>
        <v/>
      </c>
      <c r="J1987" s="71">
        <f>IF(I1987="","",ABS(I1987))</f>
        <v/>
      </c>
      <c r="K1987" t="n">
        <v>0.316825894230201</v>
      </c>
      <c r="L1987" t="n">
        <v>8.18384341548394e-06</v>
      </c>
      <c r="M1987" t="n">
        <v>0.2750928061539605</v>
      </c>
      <c r="N1987" t="n">
        <v>0.9807568892353203</v>
      </c>
      <c r="O1987" t="n">
        <v>0.1896629702372445</v>
      </c>
      <c r="P1987" t="n">
        <v>0.9968424814938762</v>
      </c>
      <c r="Q1987" t="n">
        <v>0.9865291345595483</v>
      </c>
      <c r="R1987" t="n">
        <v>0.4412513848129617</v>
      </c>
      <c r="S1987" t="n">
        <v>0.5943421678372216</v>
      </c>
      <c r="T1987" t="n">
        <v>0.3503577141635964</v>
      </c>
      <c r="U1987" t="n">
        <v>0.7049412435369584</v>
      </c>
    </row>
    <row r="1988">
      <c r="A1988" t="inlineStr">
        <is>
          <t>1350604</t>
        </is>
      </c>
      <c r="B1988" s="70">
        <f>SUMPRODUCT(K1988:N1988,PAINEL_PESOS!$C$16:$C$19)</f>
        <v/>
      </c>
      <c r="C1988" s="70">
        <f>SUMPRODUCT(O1988:Q1988,PAINEL_PESOS!$C$21:$C$23)</f>
        <v/>
      </c>
      <c r="D1988" s="70">
        <f>SUMPRODUCT(R1988:S1988,PAINEL_PESOS!$C$25:$C$26)</f>
        <v/>
      </c>
      <c r="E1988" s="70">
        <f>SUMPRODUCT(T1988:U1988,PAINEL_PESOS!$C$28:$C$29)</f>
        <v/>
      </c>
      <c r="F1988" s="70" t="n">
        <v>0.9968225341320276</v>
      </c>
      <c r="G1988" s="70" t="n">
        <v>0.5276985745537787</v>
      </c>
      <c r="H1988" s="71">
        <f>IF(NOT(AND(PAINEL_PESOS!$D$12="OK - 100%",PAINEL_PESOS!$F$20="OK - 100%",PAINEL_PESOS!$F$24="OK - 100%",PAINEL_PESOS!$F$27="OK - 100%",PAINEL_PESOS!$F$30="OK - 100%")),"", (B1988*PAINEL_PESOS!$B$7+C1988*PAINEL_PESOS!$B$8+D1988*PAINEL_PESOS!$B$9+E1988*PAINEL_PESOS!$B$10)*F1988)</f>
        <v/>
      </c>
      <c r="I1988" s="71">
        <f>IF(H1988="","",H1988-G1988)</f>
        <v/>
      </c>
      <c r="J1988" s="71">
        <f>IF(I1988="","",ABS(I1988))</f>
        <v/>
      </c>
      <c r="K1988" t="n">
        <v>0.3255826926169134</v>
      </c>
      <c r="L1988" t="n">
        <v>0</v>
      </c>
      <c r="M1988" t="n">
        <v>0.2611350888683489</v>
      </c>
      <c r="N1988" t="n">
        <v>0.988091857204029</v>
      </c>
      <c r="O1988" t="n">
        <v>0.1984804963626943</v>
      </c>
      <c r="P1988" t="n">
        <v>0.99796531889422</v>
      </c>
      <c r="Q1988" t="n">
        <v>0.9915849438870611</v>
      </c>
      <c r="R1988" t="n">
        <v>0.3994904287932826</v>
      </c>
      <c r="S1988" t="n">
        <v>0.587028263375904</v>
      </c>
      <c r="T1988" t="n">
        <v>0.3213111092465756</v>
      </c>
      <c r="U1988" t="n">
        <v>0.68112351482376</v>
      </c>
    </row>
    <row r="1989">
      <c r="A1989" t="inlineStr">
        <is>
          <t>1350605</t>
        </is>
      </c>
      <c r="B1989" s="70">
        <f>SUMPRODUCT(K1989:N1989,PAINEL_PESOS!$C$16:$C$19)</f>
        <v/>
      </c>
      <c r="C1989" s="70">
        <f>SUMPRODUCT(O1989:Q1989,PAINEL_PESOS!$C$21:$C$23)</f>
        <v/>
      </c>
      <c r="D1989" s="70">
        <f>SUMPRODUCT(R1989:S1989,PAINEL_PESOS!$C$25:$C$26)</f>
        <v/>
      </c>
      <c r="E1989" s="70">
        <f>SUMPRODUCT(T1989:U1989,PAINEL_PESOS!$C$28:$C$29)</f>
        <v/>
      </c>
      <c r="F1989" s="70" t="n">
        <v>0.9973897678781325</v>
      </c>
      <c r="G1989" s="70" t="n">
        <v>0.5283730501266705</v>
      </c>
      <c r="H1989" s="71">
        <f>IF(NOT(AND(PAINEL_PESOS!$D$12="OK - 100%",PAINEL_PESOS!$F$20="OK - 100%",PAINEL_PESOS!$F$24="OK - 100%",PAINEL_PESOS!$F$27="OK - 100%",PAINEL_PESOS!$F$30="OK - 100%")),"", (B1989*PAINEL_PESOS!$B$7+C1989*PAINEL_PESOS!$B$8+D1989*PAINEL_PESOS!$B$9+E1989*PAINEL_PESOS!$B$10)*F1989)</f>
        <v/>
      </c>
      <c r="I1989" s="71">
        <f>IF(H1989="","",H1989-G1989)</f>
        <v/>
      </c>
      <c r="J1989" s="71">
        <f>IF(I1989="","",ABS(I1989))</f>
        <v/>
      </c>
      <c r="K1989" t="n">
        <v>0.3801960012517896</v>
      </c>
      <c r="L1989" t="n">
        <v>0.0001956752885313156</v>
      </c>
      <c r="M1989" t="n">
        <v>0.1927411095488945</v>
      </c>
      <c r="N1989" t="n">
        <v>0.9907435631035706</v>
      </c>
      <c r="O1989" t="n">
        <v>0.2326127244926566</v>
      </c>
      <c r="P1989" t="n">
        <v>0.9977664656991984</v>
      </c>
      <c r="Q1989" t="n">
        <v>0.992911058831102</v>
      </c>
      <c r="R1989" t="n">
        <v>0.4970281736667244</v>
      </c>
      <c r="S1989" t="n">
        <v>0.4797264093215208</v>
      </c>
      <c r="T1989" t="n">
        <v>0.3767476795798779</v>
      </c>
      <c r="U1989" t="n">
        <v>0.6204127500955705</v>
      </c>
    </row>
    <row r="1990">
      <c r="A1990" t="inlineStr">
        <is>
          <t>1350606</t>
        </is>
      </c>
      <c r="B1990" s="70">
        <f>SUMPRODUCT(K1990:N1990,PAINEL_PESOS!$C$16:$C$19)</f>
        <v/>
      </c>
      <c r="C1990" s="70">
        <f>SUMPRODUCT(O1990:Q1990,PAINEL_PESOS!$C$21:$C$23)</f>
        <v/>
      </c>
      <c r="D1990" s="70">
        <f>SUMPRODUCT(R1990:S1990,PAINEL_PESOS!$C$25:$C$26)</f>
        <v/>
      </c>
      <c r="E1990" s="70">
        <f>SUMPRODUCT(T1990:U1990,PAINEL_PESOS!$C$28:$C$29)</f>
        <v/>
      </c>
      <c r="F1990" s="70" t="n">
        <v>0.9855976288300432</v>
      </c>
      <c r="G1990" s="70" t="n">
        <v>0.5603169736639824</v>
      </c>
      <c r="H1990" s="71">
        <f>IF(NOT(AND(PAINEL_PESOS!$D$12="OK - 100%",PAINEL_PESOS!$F$20="OK - 100%",PAINEL_PESOS!$F$24="OK - 100%",PAINEL_PESOS!$F$27="OK - 100%",PAINEL_PESOS!$F$30="OK - 100%")),"", (B1990*PAINEL_PESOS!$B$7+C1990*PAINEL_PESOS!$B$8+D1990*PAINEL_PESOS!$B$9+E1990*PAINEL_PESOS!$B$10)*F1990)</f>
        <v/>
      </c>
      <c r="I1990" s="71">
        <f>IF(H1990="","",H1990-G1990)</f>
        <v/>
      </c>
      <c r="J1990" s="71">
        <f>IF(I1990="","",ABS(I1990))</f>
        <v/>
      </c>
      <c r="K1990" t="n">
        <v>0.334919570624918</v>
      </c>
      <c r="L1990" t="n">
        <v>0.05753651742371431</v>
      </c>
      <c r="M1990" t="n">
        <v>0.3325148671817122</v>
      </c>
      <c r="N1990" t="n">
        <v>0.9542927800300633</v>
      </c>
      <c r="O1990" t="n">
        <v>0.1595995037144005</v>
      </c>
      <c r="P1990" t="n">
        <v>0.9997815958653035</v>
      </c>
      <c r="Q1990" t="n">
        <v>0.9543033091945986</v>
      </c>
      <c r="R1990" t="n">
        <v>0.6321461733393819</v>
      </c>
      <c r="S1990" t="n">
        <v>0.5977430556032477</v>
      </c>
      <c r="T1990" t="n">
        <v>0.3722145843798866</v>
      </c>
      <c r="U1990" t="n">
        <v>0.6971797052334228</v>
      </c>
    </row>
    <row r="1991">
      <c r="A1991" t="inlineStr">
        <is>
          <t>1350607</t>
        </is>
      </c>
      <c r="B1991" s="70">
        <f>SUMPRODUCT(K1991:N1991,PAINEL_PESOS!$C$16:$C$19)</f>
        <v/>
      </c>
      <c r="C1991" s="70">
        <f>SUMPRODUCT(O1991:Q1991,PAINEL_PESOS!$C$21:$C$23)</f>
        <v/>
      </c>
      <c r="D1991" s="70">
        <f>SUMPRODUCT(R1991:S1991,PAINEL_PESOS!$C$25:$C$26)</f>
        <v/>
      </c>
      <c r="E1991" s="70">
        <f>SUMPRODUCT(T1991:U1991,PAINEL_PESOS!$C$28:$C$29)</f>
        <v/>
      </c>
      <c r="F1991" s="70" t="n">
        <v>0.9969008914811782</v>
      </c>
      <c r="G1991" s="70" t="n">
        <v>0.585273072401553</v>
      </c>
      <c r="H1991" s="71">
        <f>IF(NOT(AND(PAINEL_PESOS!$D$12="OK - 100%",PAINEL_PESOS!$F$20="OK - 100%",PAINEL_PESOS!$F$24="OK - 100%",PAINEL_PESOS!$F$27="OK - 100%",PAINEL_PESOS!$F$30="OK - 100%")),"", (B1991*PAINEL_PESOS!$B$7+C1991*PAINEL_PESOS!$B$8+D1991*PAINEL_PESOS!$B$9+E1991*PAINEL_PESOS!$B$10)*F1991)</f>
        <v/>
      </c>
      <c r="I1991" s="71">
        <f>IF(H1991="","",H1991-G1991)</f>
        <v/>
      </c>
      <c r="J1991" s="71">
        <f>IF(I1991="","",ABS(I1991))</f>
        <v/>
      </c>
      <c r="K1991" t="n">
        <v>0.2</v>
      </c>
      <c r="L1991" t="n">
        <v>0.06048895240389655</v>
      </c>
      <c r="M1991" t="n">
        <v>0.9431229991752323</v>
      </c>
      <c r="N1991" t="n">
        <v>0.9846392193713637</v>
      </c>
      <c r="O1991" t="n">
        <v>0.1048524636137287</v>
      </c>
      <c r="P1991" t="n">
        <v>0.9998615020713024</v>
      </c>
      <c r="Q1991" t="n">
        <v>0.9935480842888441</v>
      </c>
      <c r="R1991" t="n">
        <v>0.5733789980457801</v>
      </c>
      <c r="S1991" t="n">
        <v>0.5912129118166152</v>
      </c>
      <c r="T1991" t="n">
        <v>0.3368417991470587</v>
      </c>
      <c r="U1991" t="n">
        <v>0.7023396259127531</v>
      </c>
    </row>
    <row r="1992">
      <c r="A1992" t="inlineStr">
        <is>
          <t>1350608</t>
        </is>
      </c>
      <c r="B1992" s="70">
        <f>SUMPRODUCT(K1992:N1992,PAINEL_PESOS!$C$16:$C$19)</f>
        <v/>
      </c>
      <c r="C1992" s="70">
        <f>SUMPRODUCT(O1992:Q1992,PAINEL_PESOS!$C$21:$C$23)</f>
        <v/>
      </c>
      <c r="D1992" s="70">
        <f>SUMPRODUCT(R1992:S1992,PAINEL_PESOS!$C$25:$C$26)</f>
        <v/>
      </c>
      <c r="E1992" s="70">
        <f>SUMPRODUCT(T1992:U1992,PAINEL_PESOS!$C$28:$C$29)</f>
        <v/>
      </c>
      <c r="F1992" s="70" t="n">
        <v>0.9923967885618862</v>
      </c>
      <c r="G1992" s="70" t="n">
        <v>0.6196927996209496</v>
      </c>
      <c r="H1992" s="71">
        <f>IF(NOT(AND(PAINEL_PESOS!$D$12="OK - 100%",PAINEL_PESOS!$F$20="OK - 100%",PAINEL_PESOS!$F$24="OK - 100%",PAINEL_PESOS!$F$27="OK - 100%",PAINEL_PESOS!$F$30="OK - 100%")),"", (B1992*PAINEL_PESOS!$B$7+C1992*PAINEL_PESOS!$B$8+D1992*PAINEL_PESOS!$B$9+E1992*PAINEL_PESOS!$B$10)*F1992)</f>
        <v/>
      </c>
      <c r="I1992" s="71">
        <f>IF(H1992="","",H1992-G1992)</f>
        <v/>
      </c>
      <c r="J1992" s="71">
        <f>IF(I1992="","",ABS(I1992))</f>
        <v/>
      </c>
      <c r="K1992" t="n">
        <v>0.2</v>
      </c>
      <c r="L1992" t="n">
        <v>0.7974746723059989</v>
      </c>
      <c r="M1992" t="n">
        <v>0.3909767449301677</v>
      </c>
      <c r="N1992" t="n">
        <v>0.9749640253936296</v>
      </c>
      <c r="O1992" t="n">
        <v>0.3489009547909228</v>
      </c>
      <c r="P1992" t="n">
        <v>0.9981548735690507</v>
      </c>
      <c r="Q1992" t="n">
        <v>0.9771059929871663</v>
      </c>
      <c r="R1992" t="n">
        <v>0.6283529301833259</v>
      </c>
      <c r="S1992" t="n">
        <v>0.5883782823077133</v>
      </c>
      <c r="T1992" t="n">
        <v>0.3575319630120371</v>
      </c>
      <c r="U1992" t="n">
        <v>0.6901123143689133</v>
      </c>
    </row>
    <row r="1993">
      <c r="A1993" t="inlineStr">
        <is>
          <t>1350609</t>
        </is>
      </c>
      <c r="B1993" s="70">
        <f>SUMPRODUCT(K1993:N1993,PAINEL_PESOS!$C$16:$C$19)</f>
        <v/>
      </c>
      <c r="C1993" s="70">
        <f>SUMPRODUCT(O1993:Q1993,PAINEL_PESOS!$C$21:$C$23)</f>
        <v/>
      </c>
      <c r="D1993" s="70">
        <f>SUMPRODUCT(R1993:S1993,PAINEL_PESOS!$C$25:$C$26)</f>
        <v/>
      </c>
      <c r="E1993" s="70">
        <f>SUMPRODUCT(T1993:U1993,PAINEL_PESOS!$C$28:$C$29)</f>
        <v/>
      </c>
      <c r="F1993" s="70" t="n">
        <v>0.9932162726713981</v>
      </c>
      <c r="G1993" s="70" t="n">
        <v>0.6032263026050185</v>
      </c>
      <c r="H1993" s="71">
        <f>IF(NOT(AND(PAINEL_PESOS!$D$12="OK - 100%",PAINEL_PESOS!$F$20="OK - 100%",PAINEL_PESOS!$F$24="OK - 100%",PAINEL_PESOS!$F$27="OK - 100%",PAINEL_PESOS!$F$30="OK - 100%")),"", (B1993*PAINEL_PESOS!$B$7+C1993*PAINEL_PESOS!$B$8+D1993*PAINEL_PESOS!$B$9+E1993*PAINEL_PESOS!$B$10)*F1993)</f>
        <v/>
      </c>
      <c r="I1993" s="71">
        <f>IF(H1993="","",H1993-G1993)</f>
        <v/>
      </c>
      <c r="J1993" s="71">
        <f>IF(I1993="","",ABS(I1993))</f>
        <v/>
      </c>
      <c r="K1993" t="n">
        <v>0.2058031836083247</v>
      </c>
      <c r="L1993" t="n">
        <v>0.7623614222806644</v>
      </c>
      <c r="M1993" t="n">
        <v>0.4178605298938671</v>
      </c>
      <c r="N1993" t="n">
        <v>0.9775776008438574</v>
      </c>
      <c r="O1993" t="n">
        <v>0.3436035054279076</v>
      </c>
      <c r="P1993" t="n">
        <v>0.9983785161429136</v>
      </c>
      <c r="Q1993" t="n">
        <v>0.9796632473496233</v>
      </c>
      <c r="R1993" t="n">
        <v>0.5135159157946444</v>
      </c>
      <c r="S1993" t="n">
        <v>0.5915456246315058</v>
      </c>
      <c r="T1993" t="n">
        <v>0.3383324434645891</v>
      </c>
      <c r="U1993" t="n">
        <v>0.6858121336279972</v>
      </c>
    </row>
    <row r="1994">
      <c r="A1994" t="inlineStr">
        <is>
          <t>1350610</t>
        </is>
      </c>
      <c r="B1994" s="70">
        <f>SUMPRODUCT(K1994:N1994,PAINEL_PESOS!$C$16:$C$19)</f>
        <v/>
      </c>
      <c r="C1994" s="70">
        <f>SUMPRODUCT(O1994:Q1994,PAINEL_PESOS!$C$21:$C$23)</f>
        <v/>
      </c>
      <c r="D1994" s="70">
        <f>SUMPRODUCT(R1994:S1994,PAINEL_PESOS!$C$25:$C$26)</f>
        <v/>
      </c>
      <c r="E1994" s="70">
        <f>SUMPRODUCT(T1994:U1994,PAINEL_PESOS!$C$28:$C$29)</f>
        <v/>
      </c>
      <c r="F1994" s="70" t="n">
        <v>0.9880971534353916</v>
      </c>
      <c r="G1994" s="70" t="n">
        <v>0.6085426122914147</v>
      </c>
      <c r="H1994" s="71">
        <f>IF(NOT(AND(PAINEL_PESOS!$D$12="OK - 100%",PAINEL_PESOS!$F$20="OK - 100%",PAINEL_PESOS!$F$24="OK - 100%",PAINEL_PESOS!$F$27="OK - 100%",PAINEL_PESOS!$F$30="OK - 100%")),"", (B1994*PAINEL_PESOS!$B$7+C1994*PAINEL_PESOS!$B$8+D1994*PAINEL_PESOS!$B$9+E1994*PAINEL_PESOS!$B$10)*F1994)</f>
        <v/>
      </c>
      <c r="I1994" s="71">
        <f>IF(H1994="","",H1994-G1994)</f>
        <v/>
      </c>
      <c r="J1994" s="71">
        <f>IF(I1994="","",ABS(I1994))</f>
        <v/>
      </c>
      <c r="K1994" t="n">
        <v>0.2</v>
      </c>
      <c r="L1994" t="n">
        <v>0.9999999999999998</v>
      </c>
      <c r="M1994" t="n">
        <v>0.236399622157406</v>
      </c>
      <c r="N1994" t="n">
        <v>0.9620844640684163</v>
      </c>
      <c r="O1994" t="n">
        <v>0.3761585452009397</v>
      </c>
      <c r="P1994" t="n">
        <v>0.9968559578784846</v>
      </c>
      <c r="Q1994" t="n">
        <v>0.9630732128666344</v>
      </c>
      <c r="R1994" t="n">
        <v>0.5791612886724442</v>
      </c>
      <c r="S1994" t="n">
        <v>0.5889825068537768</v>
      </c>
      <c r="T1994" t="n">
        <v>0.3286707698255399</v>
      </c>
      <c r="U1994" t="n">
        <v>0.6735376383031189</v>
      </c>
    </row>
    <row r="1995">
      <c r="A1995" t="inlineStr">
        <is>
          <t>1350611</t>
        </is>
      </c>
      <c r="B1995" s="70">
        <f>SUMPRODUCT(K1995:N1995,PAINEL_PESOS!$C$16:$C$19)</f>
        <v/>
      </c>
      <c r="C1995" s="70">
        <f>SUMPRODUCT(O1995:Q1995,PAINEL_PESOS!$C$21:$C$23)</f>
        <v/>
      </c>
      <c r="D1995" s="70">
        <f>SUMPRODUCT(R1995:S1995,PAINEL_PESOS!$C$25:$C$26)</f>
        <v/>
      </c>
      <c r="E1995" s="70">
        <f>SUMPRODUCT(T1995:U1995,PAINEL_PESOS!$C$28:$C$29)</f>
        <v/>
      </c>
      <c r="F1995" s="70" t="n">
        <v>0.9924177307182732</v>
      </c>
      <c r="G1995" s="70" t="n">
        <v>0.6050930527603158</v>
      </c>
      <c r="H1995" s="71">
        <f>IF(NOT(AND(PAINEL_PESOS!$D$12="OK - 100%",PAINEL_PESOS!$F$20="OK - 100%",PAINEL_PESOS!$F$24="OK - 100%",PAINEL_PESOS!$F$27="OK - 100%",PAINEL_PESOS!$F$30="OK - 100%")),"", (B1995*PAINEL_PESOS!$B$7+C1995*PAINEL_PESOS!$B$8+D1995*PAINEL_PESOS!$B$9+E1995*PAINEL_PESOS!$B$10)*F1995)</f>
        <v/>
      </c>
      <c r="I1995" s="71">
        <f>IF(H1995="","",H1995-G1995)</f>
        <v/>
      </c>
      <c r="J1995" s="71">
        <f>IF(I1995="","",ABS(I1995))</f>
        <v/>
      </c>
      <c r="K1995" t="n">
        <v>0.2</v>
      </c>
      <c r="L1995" t="n">
        <v>0.9978257583906288</v>
      </c>
      <c r="M1995" t="n">
        <v>0.2380598738718427</v>
      </c>
      <c r="N1995" t="n">
        <v>0.9760910468079586</v>
      </c>
      <c r="O1995" t="n">
        <v>0.3759215839556302</v>
      </c>
      <c r="P1995" t="n">
        <v>0.998030327599575</v>
      </c>
      <c r="Q1995" t="n">
        <v>0.9766119949223139</v>
      </c>
      <c r="R1995" t="n">
        <v>0.5573398060481002</v>
      </c>
      <c r="S1995" t="n">
        <v>0.5881750887219254</v>
      </c>
      <c r="T1995" t="n">
        <v>0.3357375645756231</v>
      </c>
      <c r="U1995" t="n">
        <v>0.6234452711756269</v>
      </c>
    </row>
    <row r="1996">
      <c r="A1996" t="inlineStr">
        <is>
          <t>1350612</t>
        </is>
      </c>
      <c r="B1996" s="70">
        <f>SUMPRODUCT(K1996:N1996,PAINEL_PESOS!$C$16:$C$19)</f>
        <v/>
      </c>
      <c r="C1996" s="70">
        <f>SUMPRODUCT(O1996:Q1996,PAINEL_PESOS!$C$21:$C$23)</f>
        <v/>
      </c>
      <c r="D1996" s="70">
        <f>SUMPRODUCT(R1996:S1996,PAINEL_PESOS!$C$25:$C$26)</f>
        <v/>
      </c>
      <c r="E1996" s="70">
        <f>SUMPRODUCT(T1996:U1996,PAINEL_PESOS!$C$28:$C$29)</f>
        <v/>
      </c>
      <c r="F1996" s="70" t="n">
        <v>0.9904678693814437</v>
      </c>
      <c r="G1996" s="70" t="n">
        <v>0.6100031561737075</v>
      </c>
      <c r="H1996" s="71">
        <f>IF(NOT(AND(PAINEL_PESOS!$D$12="OK - 100%",PAINEL_PESOS!$F$20="OK - 100%",PAINEL_PESOS!$F$24="OK - 100%",PAINEL_PESOS!$F$27="OK - 100%",PAINEL_PESOS!$F$30="OK - 100%")),"", (B1996*PAINEL_PESOS!$B$7+C1996*PAINEL_PESOS!$B$8+D1996*PAINEL_PESOS!$B$9+E1996*PAINEL_PESOS!$B$10)*F1996)</f>
        <v/>
      </c>
      <c r="I1996" s="71">
        <f>IF(H1996="","",H1996-G1996)</f>
        <v/>
      </c>
      <c r="J1996" s="71">
        <f>IF(I1996="","",ABS(I1996))</f>
        <v/>
      </c>
      <c r="K1996" t="n">
        <v>0.2</v>
      </c>
      <c r="L1996" t="n">
        <v>0.9999999999999998</v>
      </c>
      <c r="M1996" t="n">
        <v>0.236399622157406</v>
      </c>
      <c r="N1996" t="n">
        <v>0.9698052167888108</v>
      </c>
      <c r="O1996" t="n">
        <v>0.3761585452009397</v>
      </c>
      <c r="P1996" t="n">
        <v>0.9975042589382799</v>
      </c>
      <c r="Q1996" t="n">
        <v>0.970520664632837</v>
      </c>
      <c r="R1996" t="n">
        <v>0.5657496100627628</v>
      </c>
      <c r="S1996" t="n">
        <v>0.5932311011075546</v>
      </c>
      <c r="T1996" t="n">
        <v>0.3554582373546786</v>
      </c>
      <c r="U1996" t="n">
        <v>0.6466596140771983</v>
      </c>
    </row>
    <row r="1997">
      <c r="A1997" t="inlineStr">
        <is>
          <t>1350613</t>
        </is>
      </c>
      <c r="B1997" s="70">
        <f>SUMPRODUCT(K1997:N1997,PAINEL_PESOS!$C$16:$C$19)</f>
        <v/>
      </c>
      <c r="C1997" s="70">
        <f>SUMPRODUCT(O1997:Q1997,PAINEL_PESOS!$C$21:$C$23)</f>
        <v/>
      </c>
      <c r="D1997" s="70">
        <f>SUMPRODUCT(R1997:S1997,PAINEL_PESOS!$C$25:$C$26)</f>
        <v/>
      </c>
      <c r="E1997" s="70">
        <f>SUMPRODUCT(T1997:U1997,PAINEL_PESOS!$C$28:$C$29)</f>
        <v/>
      </c>
      <c r="F1997" s="70" t="n">
        <v>0.9937740289042856</v>
      </c>
      <c r="G1997" s="70" t="n">
        <v>0.6181568073440319</v>
      </c>
      <c r="H1997" s="71">
        <f>IF(NOT(AND(PAINEL_PESOS!$D$12="OK - 100%",PAINEL_PESOS!$F$20="OK - 100%",PAINEL_PESOS!$F$24="OK - 100%",PAINEL_PESOS!$F$27="OK - 100%",PAINEL_PESOS!$F$30="OK - 100%")),"", (B1997*PAINEL_PESOS!$B$7+C1997*PAINEL_PESOS!$B$8+D1997*PAINEL_PESOS!$B$9+E1997*PAINEL_PESOS!$B$10)*F1997)</f>
        <v/>
      </c>
      <c r="I1997" s="71">
        <f>IF(H1997="","",H1997-G1997)</f>
        <v/>
      </c>
      <c r="J1997" s="71">
        <f>IF(I1997="","",ABS(I1997))</f>
        <v/>
      </c>
      <c r="K1997" t="n">
        <v>0.2</v>
      </c>
      <c r="L1997" t="n">
        <v>0.9999999999999998</v>
      </c>
      <c r="M1997" t="n">
        <v>0.236399622157406</v>
      </c>
      <c r="N1997" t="n">
        <v>0.9804314932247855</v>
      </c>
      <c r="O1997" t="n">
        <v>0.3761585452009397</v>
      </c>
      <c r="P1997" t="n">
        <v>0.9983897410399072</v>
      </c>
      <c r="Q1997" t="n">
        <v>0.9808301332282178</v>
      </c>
      <c r="R1997" t="n">
        <v>0.7160005492917065</v>
      </c>
      <c r="S1997" t="n">
        <v>0.462993831842584</v>
      </c>
      <c r="T1997" t="n">
        <v>0.4006077849236669</v>
      </c>
      <c r="U1997" t="n">
        <v>0.6179663591155939</v>
      </c>
    </row>
    <row r="1998">
      <c r="A1998" t="inlineStr">
        <is>
          <t>1350614</t>
        </is>
      </c>
      <c r="B1998" s="70">
        <f>SUMPRODUCT(K1998:N1998,PAINEL_PESOS!$C$16:$C$19)</f>
        <v/>
      </c>
      <c r="C1998" s="70">
        <f>SUMPRODUCT(O1998:Q1998,PAINEL_PESOS!$C$21:$C$23)</f>
        <v/>
      </c>
      <c r="D1998" s="70">
        <f>SUMPRODUCT(R1998:S1998,PAINEL_PESOS!$C$25:$C$26)</f>
        <v/>
      </c>
      <c r="E1998" s="70">
        <f>SUMPRODUCT(T1998:U1998,PAINEL_PESOS!$C$28:$C$29)</f>
        <v/>
      </c>
      <c r="F1998" s="70" t="n">
        <v>0.993201916610927</v>
      </c>
      <c r="G1998" s="70" t="n">
        <v>0.590032108835823</v>
      </c>
      <c r="H1998" s="71">
        <f>IF(NOT(AND(PAINEL_PESOS!$D$12="OK - 100%",PAINEL_PESOS!$F$20="OK - 100%",PAINEL_PESOS!$F$24="OK - 100%",PAINEL_PESOS!$F$27="OK - 100%",PAINEL_PESOS!$F$30="OK - 100%")),"", (B1998*PAINEL_PESOS!$B$7+C1998*PAINEL_PESOS!$B$8+D1998*PAINEL_PESOS!$B$9+E1998*PAINEL_PESOS!$B$10)*F1998)</f>
        <v/>
      </c>
      <c r="I1998" s="71">
        <f>IF(H1998="","",H1998-G1998)</f>
        <v/>
      </c>
      <c r="J1998" s="71">
        <f>IF(I1998="","",ABS(I1998))</f>
        <v/>
      </c>
      <c r="K1998" t="n">
        <v>0.2</v>
      </c>
      <c r="L1998" t="n">
        <v>0.9999999999999998</v>
      </c>
      <c r="M1998" t="n">
        <v>0.236399622157406</v>
      </c>
      <c r="N1998" t="n">
        <v>0.9786043851588322</v>
      </c>
      <c r="O1998" t="n">
        <v>0.3761585452009397</v>
      </c>
      <c r="P1998" t="n">
        <v>0.9982380466537024</v>
      </c>
      <c r="Q1998" t="n">
        <v>0.9790525469022414</v>
      </c>
      <c r="R1998" t="n">
        <v>0.5789729468062709</v>
      </c>
      <c r="S1998" t="n">
        <v>0.4498374395711222</v>
      </c>
      <c r="T1998" t="n">
        <v>0.3643873761062507</v>
      </c>
      <c r="U1998" t="n">
        <v>0.5828993466176233</v>
      </c>
    </row>
    <row r="1999">
      <c r="A1999" t="inlineStr">
        <is>
          <t>1350644</t>
        </is>
      </c>
      <c r="B1999" s="70">
        <f>SUMPRODUCT(K1999:N1999,PAINEL_PESOS!$C$16:$C$19)</f>
        <v/>
      </c>
      <c r="C1999" s="70">
        <f>SUMPRODUCT(O1999:Q1999,PAINEL_PESOS!$C$21:$C$23)</f>
        <v/>
      </c>
      <c r="D1999" s="70">
        <f>SUMPRODUCT(R1999:S1999,PAINEL_PESOS!$C$25:$C$26)</f>
        <v/>
      </c>
      <c r="E1999" s="70">
        <f>SUMPRODUCT(T1999:U1999,PAINEL_PESOS!$C$28:$C$29)</f>
        <v/>
      </c>
      <c r="F1999" s="70" t="n">
        <v>0.9835053663378329</v>
      </c>
      <c r="G1999" s="70" t="n">
        <v>0.5947366235970873</v>
      </c>
      <c r="H1999" s="71">
        <f>IF(NOT(AND(PAINEL_PESOS!$D$12="OK - 100%",PAINEL_PESOS!$F$20="OK - 100%",PAINEL_PESOS!$F$24="OK - 100%",PAINEL_PESOS!$F$27="OK - 100%",PAINEL_PESOS!$F$30="OK - 100%")),"", (B1999*PAINEL_PESOS!$B$7+C1999*PAINEL_PESOS!$B$8+D1999*PAINEL_PESOS!$B$9+E1999*PAINEL_PESOS!$B$10)*F1999)</f>
        <v/>
      </c>
      <c r="I1999" s="71">
        <f>IF(H1999="","",H1999-G1999)</f>
        <v/>
      </c>
      <c r="J1999" s="71">
        <f>IF(I1999="","",ABS(I1999))</f>
        <v/>
      </c>
      <c r="K1999" t="n">
        <v>0.6725144425644681</v>
      </c>
      <c r="L1999" t="n">
        <v>0.1493951954086038</v>
      </c>
      <c r="M1999" t="n">
        <v>0.2399691743638793</v>
      </c>
      <c r="N1999" t="n">
        <v>0.8892272388016174</v>
      </c>
      <c r="O1999" t="n">
        <v>0.2847964334095445</v>
      </c>
      <c r="P1999" t="n">
        <v>0.9987388235323615</v>
      </c>
      <c r="Q1999" t="n">
        <v>0.9806494247097409</v>
      </c>
      <c r="R1999" t="n">
        <v>0.6810478333822753</v>
      </c>
      <c r="S1999" t="n">
        <v>0.5543595266610044</v>
      </c>
      <c r="T1999" t="n">
        <v>0.425426887188214</v>
      </c>
      <c r="U1999" t="n">
        <v>0.6918451676338897</v>
      </c>
    </row>
    <row r="2000">
      <c r="A2000" t="inlineStr">
        <is>
          <t>1350645</t>
        </is>
      </c>
      <c r="B2000" s="70">
        <f>SUMPRODUCT(K2000:N2000,PAINEL_PESOS!$C$16:$C$19)</f>
        <v/>
      </c>
      <c r="C2000" s="70">
        <f>SUMPRODUCT(O2000:Q2000,PAINEL_PESOS!$C$21:$C$23)</f>
        <v/>
      </c>
      <c r="D2000" s="70">
        <f>SUMPRODUCT(R2000:S2000,PAINEL_PESOS!$C$25:$C$26)</f>
        <v/>
      </c>
      <c r="E2000" s="70">
        <f>SUMPRODUCT(T2000:U2000,PAINEL_PESOS!$C$28:$C$29)</f>
        <v/>
      </c>
      <c r="F2000" s="70" t="n">
        <v>0.9779239586246167</v>
      </c>
      <c r="G2000" s="70" t="n">
        <v>0.5903908392899704</v>
      </c>
      <c r="H2000" s="71">
        <f>IF(NOT(AND(PAINEL_PESOS!$D$12="OK - 100%",PAINEL_PESOS!$F$20="OK - 100%",PAINEL_PESOS!$F$24="OK - 100%",PAINEL_PESOS!$F$27="OK - 100%",PAINEL_PESOS!$F$30="OK - 100%")),"", (B2000*PAINEL_PESOS!$B$7+C2000*PAINEL_PESOS!$B$8+D2000*PAINEL_PESOS!$B$9+E2000*PAINEL_PESOS!$B$10)*F2000)</f>
        <v/>
      </c>
      <c r="I2000" s="71">
        <f>IF(H2000="","",H2000-G2000)</f>
        <v/>
      </c>
      <c r="J2000" s="71">
        <f>IF(I2000="","",ABS(I2000))</f>
        <v/>
      </c>
      <c r="K2000" t="n">
        <v>0.7232667424790388</v>
      </c>
      <c r="L2000" t="n">
        <v>0.06339517881429232</v>
      </c>
      <c r="M2000" t="n">
        <v>0.4815097045467422</v>
      </c>
      <c r="N2000" t="n">
        <v>0.9101688644590065</v>
      </c>
      <c r="O2000" t="n">
        <v>0.3607687559755548</v>
      </c>
      <c r="P2000" t="n">
        <v>0.9960273376852051</v>
      </c>
      <c r="Q2000" t="n">
        <v>0.9499147378691056</v>
      </c>
      <c r="R2000" t="n">
        <v>0.5922635890107579</v>
      </c>
      <c r="S2000" t="n">
        <v>0.5885827668945526</v>
      </c>
      <c r="T2000" t="n">
        <v>0.3375240953552434</v>
      </c>
      <c r="U2000" t="n">
        <v>0.6844005233000077</v>
      </c>
    </row>
    <row r="2001">
      <c r="A2001" t="inlineStr">
        <is>
          <t>1350646</t>
        </is>
      </c>
      <c r="B2001" s="70">
        <f>SUMPRODUCT(K2001:N2001,PAINEL_PESOS!$C$16:$C$19)</f>
        <v/>
      </c>
      <c r="C2001" s="70">
        <f>SUMPRODUCT(O2001:Q2001,PAINEL_PESOS!$C$21:$C$23)</f>
        <v/>
      </c>
      <c r="D2001" s="70">
        <f>SUMPRODUCT(R2001:S2001,PAINEL_PESOS!$C$25:$C$26)</f>
        <v/>
      </c>
      <c r="E2001" s="70">
        <f>SUMPRODUCT(T2001:U2001,PAINEL_PESOS!$C$28:$C$29)</f>
        <v/>
      </c>
      <c r="F2001" s="70" t="n">
        <v>0.9698347672072889</v>
      </c>
      <c r="G2001" s="70" t="n">
        <v>0.5770764606592792</v>
      </c>
      <c r="H2001" s="71">
        <f>IF(NOT(AND(PAINEL_PESOS!$D$12="OK - 100%",PAINEL_PESOS!$F$20="OK - 100%",PAINEL_PESOS!$F$24="OK - 100%",PAINEL_PESOS!$F$27="OK - 100%",PAINEL_PESOS!$F$30="OK - 100%")),"", (B2001*PAINEL_PESOS!$B$7+C2001*PAINEL_PESOS!$B$8+D2001*PAINEL_PESOS!$B$9+E2001*PAINEL_PESOS!$B$10)*F2001)</f>
        <v/>
      </c>
      <c r="I2001" s="71">
        <f>IF(H2001="","",H2001-G2001)</f>
        <v/>
      </c>
      <c r="J2001" s="71">
        <f>IF(I2001="","",ABS(I2001))</f>
        <v/>
      </c>
      <c r="K2001" t="n">
        <v>0.4786825186186671</v>
      </c>
      <c r="L2001" t="n">
        <v>4.271415483360806e-05</v>
      </c>
      <c r="M2001" t="n">
        <v>0.5226953040017293</v>
      </c>
      <c r="N2001" t="n">
        <v>0.9166725859695138</v>
      </c>
      <c r="O2001" t="n">
        <v>0.3761045719610712</v>
      </c>
      <c r="P2001" t="n">
        <v>0.973004597844518</v>
      </c>
      <c r="Q2001" t="n">
        <v>0.8984069482320406</v>
      </c>
      <c r="R2001" t="n">
        <v>0.6782142123015832</v>
      </c>
      <c r="S2001" t="n">
        <v>0.6307664267598303</v>
      </c>
      <c r="T2001" t="n">
        <v>0.3437898888111475</v>
      </c>
      <c r="U2001" t="n">
        <v>0.6500431899335819</v>
      </c>
    </row>
    <row r="2002">
      <c r="A2002" t="inlineStr">
        <is>
          <t>1350647</t>
        </is>
      </c>
      <c r="B2002" s="70">
        <f>SUMPRODUCT(K2002:N2002,PAINEL_PESOS!$C$16:$C$19)</f>
        <v/>
      </c>
      <c r="C2002" s="70">
        <f>SUMPRODUCT(O2002:Q2002,PAINEL_PESOS!$C$21:$C$23)</f>
        <v/>
      </c>
      <c r="D2002" s="70">
        <f>SUMPRODUCT(R2002:S2002,PAINEL_PESOS!$C$25:$C$26)</f>
        <v/>
      </c>
      <c r="E2002" s="70">
        <f>SUMPRODUCT(T2002:U2002,PAINEL_PESOS!$C$28:$C$29)</f>
        <v/>
      </c>
      <c r="F2002" s="70" t="n">
        <v>0.9957532279488069</v>
      </c>
      <c r="G2002" s="70" t="n">
        <v>0.6160695253044403</v>
      </c>
      <c r="H2002" s="71">
        <f>IF(NOT(AND(PAINEL_PESOS!$D$12="OK - 100%",PAINEL_PESOS!$F$20="OK - 100%",PAINEL_PESOS!$F$24="OK - 100%",PAINEL_PESOS!$F$27="OK - 100%",PAINEL_PESOS!$F$30="OK - 100%")),"", (B2002*PAINEL_PESOS!$B$7+C2002*PAINEL_PESOS!$B$8+D2002*PAINEL_PESOS!$B$9+E2002*PAINEL_PESOS!$B$10)*F2002)</f>
        <v/>
      </c>
      <c r="I2002" s="71">
        <f>IF(H2002="","",H2002-G2002)</f>
        <v/>
      </c>
      <c r="J2002" s="71">
        <f>IF(I2002="","",ABS(I2002))</f>
        <v/>
      </c>
      <c r="K2002" t="n">
        <v>0.4410539843811728</v>
      </c>
      <c r="L2002" t="n">
        <v>0.2229043984346604</v>
      </c>
      <c r="M2002" t="n">
        <v>0.7564281190151173</v>
      </c>
      <c r="N2002" t="n">
        <v>0.9749335969372138</v>
      </c>
      <c r="O2002" t="n">
        <v>0.2132586472666218</v>
      </c>
      <c r="P2002" t="n">
        <v>0.9998223329409911</v>
      </c>
      <c r="Q2002" t="n">
        <v>0.9933749086114263</v>
      </c>
      <c r="R2002" t="n">
        <v>0.7498293805216989</v>
      </c>
      <c r="S2002" t="n">
        <v>0.541720058437436</v>
      </c>
      <c r="T2002" t="n">
        <v>0.3125822870268851</v>
      </c>
      <c r="U2002" t="n">
        <v>0.6768135552150059</v>
      </c>
    </row>
    <row r="2003">
      <c r="A2003" t="inlineStr">
        <is>
          <t>1350648</t>
        </is>
      </c>
      <c r="B2003" s="70">
        <f>SUMPRODUCT(K2003:N2003,PAINEL_PESOS!$C$16:$C$19)</f>
        <v/>
      </c>
      <c r="C2003" s="70">
        <f>SUMPRODUCT(O2003:Q2003,PAINEL_PESOS!$C$21:$C$23)</f>
        <v/>
      </c>
      <c r="D2003" s="70">
        <f>SUMPRODUCT(R2003:S2003,PAINEL_PESOS!$C$25:$C$26)</f>
        <v/>
      </c>
      <c r="E2003" s="70">
        <f>SUMPRODUCT(T2003:U2003,PAINEL_PESOS!$C$28:$C$29)</f>
        <v/>
      </c>
      <c r="F2003" s="70" t="n">
        <v>0.9959138493790173</v>
      </c>
      <c r="G2003" s="70" t="n">
        <v>0.5851572576544926</v>
      </c>
      <c r="H2003" s="71">
        <f>IF(NOT(AND(PAINEL_PESOS!$D$12="OK - 100%",PAINEL_PESOS!$F$20="OK - 100%",PAINEL_PESOS!$F$24="OK - 100%",PAINEL_PESOS!$F$27="OK - 100%",PAINEL_PESOS!$F$30="OK - 100%")),"", (B2003*PAINEL_PESOS!$B$7+C2003*PAINEL_PESOS!$B$8+D2003*PAINEL_PESOS!$B$9+E2003*PAINEL_PESOS!$B$10)*F2003)</f>
        <v/>
      </c>
      <c r="I2003" s="71">
        <f>IF(H2003="","",H2003-G2003)</f>
        <v/>
      </c>
      <c r="J2003" s="71">
        <f>IF(I2003="","",ABS(I2003))</f>
        <v/>
      </c>
      <c r="K2003" t="n">
        <v>0.2997874131615788</v>
      </c>
      <c r="L2003" t="n">
        <v>0.3318206437778118</v>
      </c>
      <c r="M2003" t="n">
        <v>0.253139750211565</v>
      </c>
      <c r="N2003" t="n">
        <v>0.9783403979440276</v>
      </c>
      <c r="O2003" t="n">
        <v>0.2397500517965236</v>
      </c>
      <c r="P2003" t="n">
        <v>0.9998366398857056</v>
      </c>
      <c r="Q2003" t="n">
        <v>0.9922431496940911</v>
      </c>
      <c r="R2003" t="n">
        <v>0.6850997943803769</v>
      </c>
      <c r="S2003" t="n">
        <v>0.5855722931323235</v>
      </c>
      <c r="T2003" t="n">
        <v>0.3078667824394817</v>
      </c>
      <c r="U2003" t="n">
        <v>0.7024953352607763</v>
      </c>
    </row>
    <row r="2004">
      <c r="A2004" t="inlineStr">
        <is>
          <t>1350649</t>
        </is>
      </c>
      <c r="B2004" s="70">
        <f>SUMPRODUCT(K2004:N2004,PAINEL_PESOS!$C$16:$C$19)</f>
        <v/>
      </c>
      <c r="C2004" s="70">
        <f>SUMPRODUCT(O2004:Q2004,PAINEL_PESOS!$C$21:$C$23)</f>
        <v/>
      </c>
      <c r="D2004" s="70">
        <f>SUMPRODUCT(R2004:S2004,PAINEL_PESOS!$C$25:$C$26)</f>
        <v/>
      </c>
      <c r="E2004" s="70">
        <f>SUMPRODUCT(T2004:U2004,PAINEL_PESOS!$C$28:$C$29)</f>
        <v/>
      </c>
      <c r="F2004" s="70" t="n">
        <v>0.9989799727836416</v>
      </c>
      <c r="G2004" s="70" t="n">
        <v>0.5875056222905578</v>
      </c>
      <c r="H2004" s="71">
        <f>IF(NOT(AND(PAINEL_PESOS!$D$12="OK - 100%",PAINEL_PESOS!$F$20="OK - 100%",PAINEL_PESOS!$F$24="OK - 100%",PAINEL_PESOS!$F$27="OK - 100%",PAINEL_PESOS!$F$30="OK - 100%")),"", (B2004*PAINEL_PESOS!$B$7+C2004*PAINEL_PESOS!$B$8+D2004*PAINEL_PESOS!$B$9+E2004*PAINEL_PESOS!$B$10)*F2004)</f>
        <v/>
      </c>
      <c r="I2004" s="71">
        <f>IF(H2004="","",H2004-G2004)</f>
        <v/>
      </c>
      <c r="J2004" s="71">
        <f>IF(I2004="","",ABS(I2004))</f>
        <v/>
      </c>
      <c r="K2004" t="n">
        <v>0.2135785540098116</v>
      </c>
      <c r="L2004" t="n">
        <v>0.06498833085787023</v>
      </c>
      <c r="M2004" t="n">
        <v>0.5255516708606394</v>
      </c>
      <c r="N2004" t="n">
        <v>0.997455680306188</v>
      </c>
      <c r="O2004" t="n">
        <v>0.2195367469985059</v>
      </c>
      <c r="P2004" t="n">
        <v>0.9998439489444364</v>
      </c>
      <c r="Q2004" t="n">
        <v>0.9965157886711127</v>
      </c>
      <c r="R2004" t="n">
        <v>0.8185960719729878</v>
      </c>
      <c r="S2004" t="n">
        <v>0.3898516830283451</v>
      </c>
      <c r="T2004" t="n">
        <v>0.438923693936585</v>
      </c>
      <c r="U2004" t="n">
        <v>0.6794211572702228</v>
      </c>
    </row>
    <row r="2005">
      <c r="A2005" t="inlineStr">
        <is>
          <t>1350650</t>
        </is>
      </c>
      <c r="B2005" s="70">
        <f>SUMPRODUCT(K2005:N2005,PAINEL_PESOS!$C$16:$C$19)</f>
        <v/>
      </c>
      <c r="C2005" s="70">
        <f>SUMPRODUCT(O2005:Q2005,PAINEL_PESOS!$C$21:$C$23)</f>
        <v/>
      </c>
      <c r="D2005" s="70">
        <f>SUMPRODUCT(R2005:S2005,PAINEL_PESOS!$C$25:$C$26)</f>
        <v/>
      </c>
      <c r="E2005" s="70">
        <f>SUMPRODUCT(T2005:U2005,PAINEL_PESOS!$C$28:$C$29)</f>
        <v/>
      </c>
      <c r="F2005" s="70" t="n">
        <v>0.996323326014977</v>
      </c>
      <c r="G2005" s="70" t="n">
        <v>0.5944657753653921</v>
      </c>
      <c r="H2005" s="71">
        <f>IF(NOT(AND(PAINEL_PESOS!$D$12="OK - 100%",PAINEL_PESOS!$F$20="OK - 100%",PAINEL_PESOS!$F$24="OK - 100%",PAINEL_PESOS!$F$27="OK - 100%",PAINEL_PESOS!$F$30="OK - 100%")),"", (B2005*PAINEL_PESOS!$B$7+C2005*PAINEL_PESOS!$B$8+D2005*PAINEL_PESOS!$B$9+E2005*PAINEL_PESOS!$B$10)*F2005)</f>
        <v/>
      </c>
      <c r="I2005" s="71">
        <f>IF(H2005="","",H2005-G2005)</f>
        <v/>
      </c>
      <c r="J2005" s="71">
        <f>IF(I2005="","",ABS(I2005))</f>
        <v/>
      </c>
      <c r="K2005" t="n">
        <v>0.2941268760889332</v>
      </c>
      <c r="L2005" t="n">
        <v>0.3557923331849684</v>
      </c>
      <c r="M2005" t="n">
        <v>0.4829377127376455</v>
      </c>
      <c r="N2005" t="n">
        <v>0.9952148854856505</v>
      </c>
      <c r="O2005" t="n">
        <v>0.2347807768748504</v>
      </c>
      <c r="P2005" t="n">
        <v>0.997924432554074</v>
      </c>
      <c r="Q2005" t="n">
        <v>0.9852332469328674</v>
      </c>
      <c r="R2005" t="n">
        <v>0.7952653483538242</v>
      </c>
      <c r="S2005" t="n">
        <v>0.2952148243497706</v>
      </c>
      <c r="T2005" t="n">
        <v>0.3896314396899447</v>
      </c>
      <c r="U2005" t="n">
        <v>0.750502828834853</v>
      </c>
    </row>
    <row r="2006">
      <c r="A2006" t="inlineStr">
        <is>
          <t>1350651</t>
        </is>
      </c>
      <c r="B2006" s="70">
        <f>SUMPRODUCT(K2006:N2006,PAINEL_PESOS!$C$16:$C$19)</f>
        <v/>
      </c>
      <c r="C2006" s="70">
        <f>SUMPRODUCT(O2006:Q2006,PAINEL_PESOS!$C$21:$C$23)</f>
        <v/>
      </c>
      <c r="D2006" s="70">
        <f>SUMPRODUCT(R2006:S2006,PAINEL_PESOS!$C$25:$C$26)</f>
        <v/>
      </c>
      <c r="E2006" s="70">
        <f>SUMPRODUCT(T2006:U2006,PAINEL_PESOS!$C$28:$C$29)</f>
        <v/>
      </c>
      <c r="F2006" s="70" t="n">
        <v>0.9996649866050579</v>
      </c>
      <c r="G2006" s="70" t="n">
        <v>0.552201839360429</v>
      </c>
      <c r="H2006" s="71">
        <f>IF(NOT(AND(PAINEL_PESOS!$D$12="OK - 100%",PAINEL_PESOS!$F$20="OK - 100%",PAINEL_PESOS!$F$24="OK - 100%",PAINEL_PESOS!$F$27="OK - 100%",PAINEL_PESOS!$F$30="OK - 100%")),"", (B2006*PAINEL_PESOS!$B$7+C2006*PAINEL_PESOS!$B$8+D2006*PAINEL_PESOS!$B$9+E2006*PAINEL_PESOS!$B$10)*F2006)</f>
        <v/>
      </c>
      <c r="I2006" s="71">
        <f>IF(H2006="","",H2006-G2006)</f>
        <v/>
      </c>
      <c r="J2006" s="71">
        <f>IF(I2006="","",ABS(I2006))</f>
        <v/>
      </c>
      <c r="K2006" t="n">
        <v>0.4</v>
      </c>
      <c r="L2006" t="n">
        <v>0</v>
      </c>
      <c r="M2006" t="n">
        <v>0.5651224483665134</v>
      </c>
      <c r="N2006" t="n">
        <v>0.9974345155414347</v>
      </c>
      <c r="O2006" t="n">
        <v>0.2741503081979773</v>
      </c>
      <c r="P2006" t="n">
        <v>0.9999414114026485</v>
      </c>
      <c r="Q2006" t="n">
        <v>0.9998647092627106</v>
      </c>
      <c r="R2006" t="n">
        <v>0</v>
      </c>
      <c r="S2006" t="n">
        <v>0.5405388454564999</v>
      </c>
      <c r="T2006" t="n">
        <v>0.5552129856212189</v>
      </c>
      <c r="U2006" t="n">
        <v>0.8260939053519766</v>
      </c>
    </row>
    <row r="2007">
      <c r="A2007" t="inlineStr">
        <is>
          <t>1351130</t>
        </is>
      </c>
      <c r="B2007" s="70">
        <f>SUMPRODUCT(K2007:N2007,PAINEL_PESOS!$C$16:$C$19)</f>
        <v/>
      </c>
      <c r="C2007" s="70">
        <f>SUMPRODUCT(O2007:Q2007,PAINEL_PESOS!$C$21:$C$23)</f>
        <v/>
      </c>
      <c r="D2007" s="70">
        <f>SUMPRODUCT(R2007:S2007,PAINEL_PESOS!$C$25:$C$26)</f>
        <v/>
      </c>
      <c r="E2007" s="70">
        <f>SUMPRODUCT(T2007:U2007,PAINEL_PESOS!$C$28:$C$29)</f>
        <v/>
      </c>
      <c r="F2007" s="70" t="n">
        <v>0.9866030682562911</v>
      </c>
      <c r="G2007" s="70" t="n">
        <v>0.5548278549902247</v>
      </c>
      <c r="H2007" s="71">
        <f>IF(NOT(AND(PAINEL_PESOS!$D$12="OK - 100%",PAINEL_PESOS!$F$20="OK - 100%",PAINEL_PESOS!$F$24="OK - 100%",PAINEL_PESOS!$F$27="OK - 100%",PAINEL_PESOS!$F$30="OK - 100%")),"", (B2007*PAINEL_PESOS!$B$7+C2007*PAINEL_PESOS!$B$8+D2007*PAINEL_PESOS!$B$9+E2007*PAINEL_PESOS!$B$10)*F2007)</f>
        <v/>
      </c>
      <c r="I2007" s="71">
        <f>IF(H2007="","",H2007-G2007)</f>
        <v/>
      </c>
      <c r="J2007" s="71">
        <f>IF(I2007="","",ABS(I2007))</f>
        <v/>
      </c>
      <c r="K2007" t="n">
        <v>0.5493709544382221</v>
      </c>
      <c r="L2007" t="n">
        <v>0.009263429268456311</v>
      </c>
      <c r="M2007" t="n">
        <v>0.7498760657150148</v>
      </c>
      <c r="N2007" t="n">
        <v>0.9718829292984096</v>
      </c>
      <c r="O2007" t="n">
        <v>0.719197146272575</v>
      </c>
      <c r="P2007" t="n">
        <v>0.9917852187860509</v>
      </c>
      <c r="Q2007" t="n">
        <v>0.9959277169805808</v>
      </c>
      <c r="R2007" t="n">
        <v>0.4851752103612</v>
      </c>
      <c r="S2007" t="n">
        <v>0.09104433728902284</v>
      </c>
      <c r="T2007" t="n">
        <v>0.1812665639971328</v>
      </c>
      <c r="U2007" t="n">
        <v>0.7966046963248986</v>
      </c>
    </row>
    <row r="2008">
      <c r="A2008" t="inlineStr">
        <is>
          <t>1351131</t>
        </is>
      </c>
      <c r="B2008" s="70">
        <f>SUMPRODUCT(K2008:N2008,PAINEL_PESOS!$C$16:$C$19)</f>
        <v/>
      </c>
      <c r="C2008" s="70">
        <f>SUMPRODUCT(O2008:Q2008,PAINEL_PESOS!$C$21:$C$23)</f>
        <v/>
      </c>
      <c r="D2008" s="70">
        <f>SUMPRODUCT(R2008:S2008,PAINEL_PESOS!$C$25:$C$26)</f>
        <v/>
      </c>
      <c r="E2008" s="70">
        <f>SUMPRODUCT(T2008:U2008,PAINEL_PESOS!$C$28:$C$29)</f>
        <v/>
      </c>
      <c r="F2008" s="70" t="n">
        <v>0.9871502700078608</v>
      </c>
      <c r="G2008" s="70" t="n">
        <v>0.5302619112041739</v>
      </c>
      <c r="H2008" s="71">
        <f>IF(NOT(AND(PAINEL_PESOS!$D$12="OK - 100%",PAINEL_PESOS!$F$20="OK - 100%",PAINEL_PESOS!$F$24="OK - 100%",PAINEL_PESOS!$F$27="OK - 100%",PAINEL_PESOS!$F$30="OK - 100%")),"", (B2008*PAINEL_PESOS!$B$7+C2008*PAINEL_PESOS!$B$8+D2008*PAINEL_PESOS!$B$9+E2008*PAINEL_PESOS!$B$10)*F2008)</f>
        <v/>
      </c>
      <c r="I2008" s="71">
        <f>IF(H2008="","",H2008-G2008)</f>
        <v/>
      </c>
      <c r="J2008" s="71">
        <f>IF(I2008="","",ABS(I2008))</f>
        <v/>
      </c>
      <c r="K2008" t="n">
        <v>0.9216651673078128</v>
      </c>
      <c r="L2008" t="n">
        <v>0</v>
      </c>
      <c r="M2008" t="n">
        <v>0.8463194193986273</v>
      </c>
      <c r="N2008" t="n">
        <v>0.9071072892128645</v>
      </c>
      <c r="O2008" t="n">
        <v>0.6678354977561785</v>
      </c>
      <c r="P2008" t="n">
        <v>0.9933870407014675</v>
      </c>
      <c r="Q2008" t="n">
        <v>0.9978391129224212</v>
      </c>
      <c r="R2008" t="n">
        <v>0.1630563502265265</v>
      </c>
      <c r="S2008" t="n">
        <v>0</v>
      </c>
      <c r="T2008" t="n">
        <v>0.2215179656725789</v>
      </c>
      <c r="U2008" t="n">
        <v>0.8024866007747227</v>
      </c>
    </row>
    <row r="2009">
      <c r="A2009" t="inlineStr">
        <is>
          <t>1351132</t>
        </is>
      </c>
      <c r="B2009" s="70">
        <f>SUMPRODUCT(K2009:N2009,PAINEL_PESOS!$C$16:$C$19)</f>
        <v/>
      </c>
      <c r="C2009" s="70">
        <f>SUMPRODUCT(O2009:Q2009,PAINEL_PESOS!$C$21:$C$23)</f>
        <v/>
      </c>
      <c r="D2009" s="70">
        <f>SUMPRODUCT(R2009:S2009,PAINEL_PESOS!$C$25:$C$26)</f>
        <v/>
      </c>
      <c r="E2009" s="70">
        <f>SUMPRODUCT(T2009:U2009,PAINEL_PESOS!$C$28:$C$29)</f>
        <v/>
      </c>
      <c r="F2009" s="70" t="n">
        <v>0.9976749077635999</v>
      </c>
      <c r="G2009" s="70" t="n">
        <v>0.5925776750000143</v>
      </c>
      <c r="H2009" s="71">
        <f>IF(NOT(AND(PAINEL_PESOS!$D$12="OK - 100%",PAINEL_PESOS!$F$20="OK - 100%",PAINEL_PESOS!$F$24="OK - 100%",PAINEL_PESOS!$F$27="OK - 100%",PAINEL_PESOS!$F$30="OK - 100%")),"", (B2009*PAINEL_PESOS!$B$7+C2009*PAINEL_PESOS!$B$8+D2009*PAINEL_PESOS!$B$9+E2009*PAINEL_PESOS!$B$10)*F2009)</f>
        <v/>
      </c>
      <c r="I2009" s="71">
        <f>IF(H2009="","",H2009-G2009)</f>
        <v/>
      </c>
      <c r="J2009" s="71">
        <f>IF(I2009="","",ABS(I2009))</f>
        <v/>
      </c>
      <c r="K2009" t="n">
        <v>0.9574223757849259</v>
      </c>
      <c r="L2009" t="n">
        <v>0.6888929226196768</v>
      </c>
      <c r="M2009" t="n">
        <v>0.826247123335073</v>
      </c>
      <c r="N2009" t="n">
        <v>0.9849263722581708</v>
      </c>
      <c r="O2009" t="n">
        <v>0.5608886100366082</v>
      </c>
      <c r="P2009" t="n">
        <v>0.9953965088960071</v>
      </c>
      <c r="Q2009" t="n">
        <v>0.998047722027449</v>
      </c>
      <c r="R2009" t="n">
        <v>0.3554098701938151</v>
      </c>
      <c r="S2009" t="n">
        <v>0</v>
      </c>
      <c r="T2009" t="n">
        <v>0.1807819865203344</v>
      </c>
      <c r="U2009" t="n">
        <v>0.7838446554411576</v>
      </c>
    </row>
    <row r="2010">
      <c r="A2010" t="inlineStr">
        <is>
          <t>1351133</t>
        </is>
      </c>
      <c r="B2010" s="70">
        <f>SUMPRODUCT(K2010:N2010,PAINEL_PESOS!$C$16:$C$19)</f>
        <v/>
      </c>
      <c r="C2010" s="70">
        <f>SUMPRODUCT(O2010:Q2010,PAINEL_PESOS!$C$21:$C$23)</f>
        <v/>
      </c>
      <c r="D2010" s="70">
        <f>SUMPRODUCT(R2010:S2010,PAINEL_PESOS!$C$25:$C$26)</f>
        <v/>
      </c>
      <c r="E2010" s="70">
        <f>SUMPRODUCT(T2010:U2010,PAINEL_PESOS!$C$28:$C$29)</f>
        <v/>
      </c>
      <c r="F2010" s="70" t="n">
        <v>0.9695810282064741</v>
      </c>
      <c r="G2010" s="70" t="n">
        <v>0.5444341089605472</v>
      </c>
      <c r="H2010" s="71">
        <f>IF(NOT(AND(PAINEL_PESOS!$D$12="OK - 100%",PAINEL_PESOS!$F$20="OK - 100%",PAINEL_PESOS!$F$24="OK - 100%",PAINEL_PESOS!$F$27="OK - 100%",PAINEL_PESOS!$F$30="OK - 100%")),"", (B2010*PAINEL_PESOS!$B$7+C2010*PAINEL_PESOS!$B$8+D2010*PAINEL_PESOS!$B$9+E2010*PAINEL_PESOS!$B$10)*F2010)</f>
        <v/>
      </c>
      <c r="I2010" s="71">
        <f>IF(H2010="","",H2010-G2010)</f>
        <v/>
      </c>
      <c r="J2010" s="71">
        <f>IF(I2010="","",ABS(I2010))</f>
        <v/>
      </c>
      <c r="K2010" t="n">
        <v>0.6696060035337873</v>
      </c>
      <c r="L2010" t="n">
        <v>0.3773995180621291</v>
      </c>
      <c r="M2010" t="n">
        <v>0.6754407224365735</v>
      </c>
      <c r="N2010" t="n">
        <v>0.8061838797945309</v>
      </c>
      <c r="O2010" t="n">
        <v>0.8714913082332407</v>
      </c>
      <c r="P2010" t="n">
        <v>0.921403047535702</v>
      </c>
      <c r="Q2010" t="n">
        <v>0.9977104844313407</v>
      </c>
      <c r="R2010" t="n">
        <v>0.4799830284897057</v>
      </c>
      <c r="S2010" t="n">
        <v>0</v>
      </c>
      <c r="T2010" t="n">
        <v>0.1712660597347123</v>
      </c>
      <c r="U2010" t="n">
        <v>0.7161511206165516</v>
      </c>
    </row>
    <row r="2011">
      <c r="A2011" t="inlineStr">
        <is>
          <t>1351134</t>
        </is>
      </c>
      <c r="B2011" s="70">
        <f>SUMPRODUCT(K2011:N2011,PAINEL_PESOS!$C$16:$C$19)</f>
        <v/>
      </c>
      <c r="C2011" s="70">
        <f>SUMPRODUCT(O2011:Q2011,PAINEL_PESOS!$C$21:$C$23)</f>
        <v/>
      </c>
      <c r="D2011" s="70">
        <f>SUMPRODUCT(R2011:S2011,PAINEL_PESOS!$C$25:$C$26)</f>
        <v/>
      </c>
      <c r="E2011" s="70">
        <f>SUMPRODUCT(T2011:U2011,PAINEL_PESOS!$C$28:$C$29)</f>
        <v/>
      </c>
      <c r="F2011" s="70" t="n">
        <v>0.9858481664612256</v>
      </c>
      <c r="G2011" s="70" t="n">
        <v>0.6421027059725972</v>
      </c>
      <c r="H2011" s="71">
        <f>IF(NOT(AND(PAINEL_PESOS!$D$12="OK - 100%",PAINEL_PESOS!$F$20="OK - 100%",PAINEL_PESOS!$F$24="OK - 100%",PAINEL_PESOS!$F$27="OK - 100%",PAINEL_PESOS!$F$30="OK - 100%")),"", (B2011*PAINEL_PESOS!$B$7+C2011*PAINEL_PESOS!$B$8+D2011*PAINEL_PESOS!$B$9+E2011*PAINEL_PESOS!$B$10)*F2011)</f>
        <v/>
      </c>
      <c r="I2011" s="71">
        <f>IF(H2011="","",H2011-G2011)</f>
        <v/>
      </c>
      <c r="J2011" s="71">
        <f>IF(I2011="","",ABS(I2011))</f>
        <v/>
      </c>
      <c r="K2011" t="n">
        <v>0.9048382542524175</v>
      </c>
      <c r="L2011" t="n">
        <v>0.5476218916054435</v>
      </c>
      <c r="M2011" t="n">
        <v>0.618191160588531</v>
      </c>
      <c r="N2011" t="n">
        <v>0.9304088802975859</v>
      </c>
      <c r="O2011" t="n">
        <v>0.6468786412176153</v>
      </c>
      <c r="P2011" t="n">
        <v>0.929157142677288</v>
      </c>
      <c r="Q2011" t="n">
        <v>0.9869136882380886</v>
      </c>
      <c r="R2011" t="n">
        <v>0.3373607440767312</v>
      </c>
      <c r="S2011" t="n">
        <v>0.6193820900784734</v>
      </c>
      <c r="T2011" t="n">
        <v>0.2174875538584262</v>
      </c>
      <c r="U2011" t="n">
        <v>0.827167171716641</v>
      </c>
    </row>
    <row r="2012">
      <c r="A2012" t="inlineStr">
        <is>
          <t>1351135</t>
        </is>
      </c>
      <c r="B2012" s="70">
        <f>SUMPRODUCT(K2012:N2012,PAINEL_PESOS!$C$16:$C$19)</f>
        <v/>
      </c>
      <c r="C2012" s="70">
        <f>SUMPRODUCT(O2012:Q2012,PAINEL_PESOS!$C$21:$C$23)</f>
        <v/>
      </c>
      <c r="D2012" s="70">
        <f>SUMPRODUCT(R2012:S2012,PAINEL_PESOS!$C$25:$C$26)</f>
        <v/>
      </c>
      <c r="E2012" s="70">
        <f>SUMPRODUCT(T2012:U2012,PAINEL_PESOS!$C$28:$C$29)</f>
        <v/>
      </c>
      <c r="F2012" s="70" t="n">
        <v>0.9623843945778724</v>
      </c>
      <c r="G2012" s="70" t="n">
        <v>0.6329584856483352</v>
      </c>
      <c r="H2012" s="71">
        <f>IF(NOT(AND(PAINEL_PESOS!$D$12="OK - 100%",PAINEL_PESOS!$F$20="OK - 100%",PAINEL_PESOS!$F$24="OK - 100%",PAINEL_PESOS!$F$27="OK - 100%",PAINEL_PESOS!$F$30="OK - 100%")),"", (B2012*PAINEL_PESOS!$B$7+C2012*PAINEL_PESOS!$B$8+D2012*PAINEL_PESOS!$B$9+E2012*PAINEL_PESOS!$B$10)*F2012)</f>
        <v/>
      </c>
      <c r="I2012" s="71">
        <f>IF(H2012="","",H2012-G2012)</f>
        <v/>
      </c>
      <c r="J2012" s="71">
        <f>IF(I2012="","",ABS(I2012))</f>
        <v/>
      </c>
      <c r="K2012" t="n">
        <v>0.5412713546156489</v>
      </c>
      <c r="L2012" t="n">
        <v>0.9903323730460437</v>
      </c>
      <c r="M2012" t="n">
        <v>0.6366781163460611</v>
      </c>
      <c r="N2012" t="n">
        <v>0.7277766106700709</v>
      </c>
      <c r="O2012" t="n">
        <v>0.8712434014231218</v>
      </c>
      <c r="P2012" t="n">
        <v>0.9150296536128979</v>
      </c>
      <c r="Q2012" t="n">
        <v>0.9978326376064803</v>
      </c>
      <c r="R2012" t="n">
        <v>0.8662357683314224</v>
      </c>
      <c r="S2012" t="n">
        <v>0</v>
      </c>
      <c r="T2012" t="n">
        <v>0.3195817118469441</v>
      </c>
      <c r="U2012" t="n">
        <v>0.7716684442406324</v>
      </c>
    </row>
    <row r="2013">
      <c r="A2013" t="inlineStr">
        <is>
          <t>1351136</t>
        </is>
      </c>
      <c r="B2013" s="70">
        <f>SUMPRODUCT(K2013:N2013,PAINEL_PESOS!$C$16:$C$19)</f>
        <v/>
      </c>
      <c r="C2013" s="70">
        <f>SUMPRODUCT(O2013:Q2013,PAINEL_PESOS!$C$21:$C$23)</f>
        <v/>
      </c>
      <c r="D2013" s="70">
        <f>SUMPRODUCT(R2013:S2013,PAINEL_PESOS!$C$25:$C$26)</f>
        <v/>
      </c>
      <c r="E2013" s="70">
        <f>SUMPRODUCT(T2013:U2013,PAINEL_PESOS!$C$28:$C$29)</f>
        <v/>
      </c>
      <c r="F2013" s="70" t="n">
        <v>0.9991284890153774</v>
      </c>
      <c r="G2013" s="70" t="n">
        <v>0.7050880419999302</v>
      </c>
      <c r="H2013" s="71">
        <f>IF(NOT(AND(PAINEL_PESOS!$D$12="OK - 100%",PAINEL_PESOS!$F$20="OK - 100%",PAINEL_PESOS!$F$24="OK - 100%",PAINEL_PESOS!$F$27="OK - 100%",PAINEL_PESOS!$F$30="OK - 100%")),"", (B2013*PAINEL_PESOS!$B$7+C2013*PAINEL_PESOS!$B$8+D2013*PAINEL_PESOS!$B$9+E2013*PAINEL_PESOS!$B$10)*F2013)</f>
        <v/>
      </c>
      <c r="I2013" s="71">
        <f>IF(H2013="","",H2013-G2013)</f>
        <v/>
      </c>
      <c r="J2013" s="71">
        <f>IF(I2013="","",ABS(I2013))</f>
        <v/>
      </c>
      <c r="K2013" t="n">
        <v>0.4088561690940526</v>
      </c>
      <c r="L2013" t="n">
        <v>0.9999999999999997</v>
      </c>
      <c r="M2013" t="n">
        <v>0.6971979324946269</v>
      </c>
      <c r="N2013" t="n">
        <v>0.9949900024735041</v>
      </c>
      <c r="O2013" t="n">
        <v>0.4298217488812361</v>
      </c>
      <c r="P2013" t="n">
        <v>0.9996942068872924</v>
      </c>
      <c r="Q2013" t="n">
        <v>0.998709108314767</v>
      </c>
      <c r="R2013" t="n">
        <v>0.7481489725612214</v>
      </c>
      <c r="S2013" t="n">
        <v>0.7074721840473848</v>
      </c>
      <c r="T2013" t="n">
        <v>0.2346630982476076</v>
      </c>
      <c r="U2013" t="n">
        <v>0.7860015435422102</v>
      </c>
    </row>
    <row r="2014">
      <c r="A2014" t="inlineStr">
        <is>
          <t>1351137</t>
        </is>
      </c>
      <c r="B2014" s="70">
        <f>SUMPRODUCT(K2014:N2014,PAINEL_PESOS!$C$16:$C$19)</f>
        <v/>
      </c>
      <c r="C2014" s="70">
        <f>SUMPRODUCT(O2014:Q2014,PAINEL_PESOS!$C$21:$C$23)</f>
        <v/>
      </c>
      <c r="D2014" s="70">
        <f>SUMPRODUCT(R2014:S2014,PAINEL_PESOS!$C$25:$C$26)</f>
        <v/>
      </c>
      <c r="E2014" s="70">
        <f>SUMPRODUCT(T2014:U2014,PAINEL_PESOS!$C$28:$C$29)</f>
        <v/>
      </c>
      <c r="F2014" s="70" t="n">
        <v>0.9963481146086262</v>
      </c>
      <c r="G2014" s="70" t="n">
        <v>0.7396995210700987</v>
      </c>
      <c r="H2014" s="71">
        <f>IF(NOT(AND(PAINEL_PESOS!$D$12="OK - 100%",PAINEL_PESOS!$F$20="OK - 100%",PAINEL_PESOS!$F$24="OK - 100%",PAINEL_PESOS!$F$27="OK - 100%",PAINEL_PESOS!$F$30="OK - 100%")),"", (B2014*PAINEL_PESOS!$B$7+C2014*PAINEL_PESOS!$B$8+D2014*PAINEL_PESOS!$B$9+E2014*PAINEL_PESOS!$B$10)*F2014)</f>
        <v/>
      </c>
      <c r="I2014" s="71">
        <f>IF(H2014="","",H2014-G2014)</f>
        <v/>
      </c>
      <c r="J2014" s="71">
        <f>IF(I2014="","",ABS(I2014))</f>
        <v/>
      </c>
      <c r="K2014" t="n">
        <v>1</v>
      </c>
      <c r="L2014" t="n">
        <v>0.9999999999999998</v>
      </c>
      <c r="M2014" t="n">
        <v>0.6995925384422716</v>
      </c>
      <c r="N2014" t="n">
        <v>0.990553451321764</v>
      </c>
      <c r="O2014" t="n">
        <v>0.4008953858849613</v>
      </c>
      <c r="P2014" t="n">
        <v>0.9920040134168918</v>
      </c>
      <c r="Q2014" t="n">
        <v>0.9983888515518232</v>
      </c>
      <c r="R2014" t="n">
        <v>0.6520517194915832</v>
      </c>
      <c r="S2014" t="n">
        <v>0.8328207734240487</v>
      </c>
      <c r="T2014" t="n">
        <v>0.2031419320717965</v>
      </c>
      <c r="U2014" t="n">
        <v>0.8120061723557297</v>
      </c>
    </row>
    <row r="2015">
      <c r="A2015" t="inlineStr">
        <is>
          <t>1350615</t>
        </is>
      </c>
      <c r="B2015" s="70">
        <f>SUMPRODUCT(K2015:N2015,PAINEL_PESOS!$C$16:$C$19)</f>
        <v/>
      </c>
      <c r="C2015" s="70">
        <f>SUMPRODUCT(O2015:Q2015,PAINEL_PESOS!$C$21:$C$23)</f>
        <v/>
      </c>
      <c r="D2015" s="70">
        <f>SUMPRODUCT(R2015:S2015,PAINEL_PESOS!$C$25:$C$26)</f>
        <v/>
      </c>
      <c r="E2015" s="70">
        <f>SUMPRODUCT(T2015:U2015,PAINEL_PESOS!$C$28:$C$29)</f>
        <v/>
      </c>
      <c r="F2015" s="70" t="n">
        <v>0.9942591603442101</v>
      </c>
      <c r="G2015" s="70" t="n">
        <v>0.6035982086748669</v>
      </c>
      <c r="H2015" s="71">
        <f>IF(NOT(AND(PAINEL_PESOS!$D$12="OK - 100%",PAINEL_PESOS!$F$20="OK - 100%",PAINEL_PESOS!$F$24="OK - 100%",PAINEL_PESOS!$F$27="OK - 100%",PAINEL_PESOS!$F$30="OK - 100%")),"", (B2015*PAINEL_PESOS!$B$7+C2015*PAINEL_PESOS!$B$8+D2015*PAINEL_PESOS!$B$9+E2015*PAINEL_PESOS!$B$10)*F2015)</f>
        <v/>
      </c>
      <c r="I2015" s="71">
        <f>IF(H2015="","",H2015-G2015)</f>
        <v/>
      </c>
      <c r="J2015" s="71">
        <f>IF(I2015="","",ABS(I2015))</f>
        <v/>
      </c>
      <c r="K2015" t="n">
        <v>0.2</v>
      </c>
      <c r="L2015" t="n">
        <v>0.9999999999999998</v>
      </c>
      <c r="M2015" t="n">
        <v>0.236399622157406</v>
      </c>
      <c r="N2015" t="n">
        <v>0.9819769875122667</v>
      </c>
      <c r="O2015" t="n">
        <v>0.3761585452009397</v>
      </c>
      <c r="P2015" t="n">
        <v>0.9985178744562379</v>
      </c>
      <c r="Q2015" t="n">
        <v>0.982335357665362</v>
      </c>
      <c r="R2015" t="n">
        <v>0.5999520296496044</v>
      </c>
      <c r="S2015" t="n">
        <v>0.4587179291121329</v>
      </c>
      <c r="T2015" t="n">
        <v>0.4152611859747155</v>
      </c>
      <c r="U2015" t="n">
        <v>0.6022063815463694</v>
      </c>
    </row>
    <row r="2016">
      <c r="A2016" t="inlineStr">
        <is>
          <t>1351138</t>
        </is>
      </c>
      <c r="B2016" s="70">
        <f>SUMPRODUCT(K2016:N2016,PAINEL_PESOS!$C$16:$C$19)</f>
        <v/>
      </c>
      <c r="C2016" s="70">
        <f>SUMPRODUCT(O2016:Q2016,PAINEL_PESOS!$C$21:$C$23)</f>
        <v/>
      </c>
      <c r="D2016" s="70">
        <f>SUMPRODUCT(R2016:S2016,PAINEL_PESOS!$C$25:$C$26)</f>
        <v/>
      </c>
      <c r="E2016" s="70">
        <f>SUMPRODUCT(T2016:U2016,PAINEL_PESOS!$C$28:$C$29)</f>
        <v/>
      </c>
      <c r="F2016" s="70" t="n">
        <v>0.9976324000296541</v>
      </c>
      <c r="G2016" s="70" t="n">
        <v>0.6980567313159989</v>
      </c>
      <c r="H2016" s="71">
        <f>IF(NOT(AND(PAINEL_PESOS!$D$12="OK - 100%",PAINEL_PESOS!$F$20="OK - 100%",PAINEL_PESOS!$F$24="OK - 100%",PAINEL_PESOS!$F$27="OK - 100%",PAINEL_PESOS!$F$30="OK - 100%")),"", (B2016*PAINEL_PESOS!$B$7+C2016*PAINEL_PESOS!$B$8+D2016*PAINEL_PESOS!$B$9+E2016*PAINEL_PESOS!$B$10)*F2016)</f>
        <v/>
      </c>
      <c r="I2016" s="71">
        <f>IF(H2016="","",H2016-G2016)</f>
        <v/>
      </c>
      <c r="J2016" s="71">
        <f>IF(I2016="","",ABS(I2016))</f>
        <v/>
      </c>
      <c r="K2016" t="n">
        <v>0.9436277859880542</v>
      </c>
      <c r="L2016" t="n">
        <v>0.9999999999999998</v>
      </c>
      <c r="M2016" t="n">
        <v>0.6739313201724613</v>
      </c>
      <c r="N2016" t="n">
        <v>0.9867464537643292</v>
      </c>
      <c r="O2016" t="n">
        <v>0.491762030422654</v>
      </c>
      <c r="P2016" t="n">
        <v>0.9984624140676055</v>
      </c>
      <c r="Q2016" t="n">
        <v>0.9970916126940003</v>
      </c>
      <c r="R2016" t="n">
        <v>0.4801234749417611</v>
      </c>
      <c r="S2016" t="n">
        <v>0.6891630815060494</v>
      </c>
      <c r="T2016" t="n">
        <v>0.1277416727753419</v>
      </c>
      <c r="U2016" t="n">
        <v>0.8403152674361047</v>
      </c>
    </row>
    <row r="2017">
      <c r="A2017" t="inlineStr">
        <is>
          <t>1351139</t>
        </is>
      </c>
      <c r="B2017" s="70">
        <f>SUMPRODUCT(K2017:N2017,PAINEL_PESOS!$C$16:$C$19)</f>
        <v/>
      </c>
      <c r="C2017" s="70">
        <f>SUMPRODUCT(O2017:Q2017,PAINEL_PESOS!$C$21:$C$23)</f>
        <v/>
      </c>
      <c r="D2017" s="70">
        <f>SUMPRODUCT(R2017:S2017,PAINEL_PESOS!$C$25:$C$26)</f>
        <v/>
      </c>
      <c r="E2017" s="70">
        <f>SUMPRODUCT(T2017:U2017,PAINEL_PESOS!$C$28:$C$29)</f>
        <v/>
      </c>
      <c r="F2017" s="70" t="n">
        <v>0.9988390615444928</v>
      </c>
      <c r="G2017" s="70" t="n">
        <v>0.7217477961449328</v>
      </c>
      <c r="H2017" s="71">
        <f>IF(NOT(AND(PAINEL_PESOS!$D$12="OK - 100%",PAINEL_PESOS!$F$20="OK - 100%",PAINEL_PESOS!$F$24="OK - 100%",PAINEL_PESOS!$F$27="OK - 100%",PAINEL_PESOS!$F$30="OK - 100%")),"", (B2017*PAINEL_PESOS!$B$7+C2017*PAINEL_PESOS!$B$8+D2017*PAINEL_PESOS!$B$9+E2017*PAINEL_PESOS!$B$10)*F2017)</f>
        <v/>
      </c>
      <c r="I2017" s="71">
        <f>IF(H2017="","",H2017-G2017)</f>
        <v/>
      </c>
      <c r="J2017" s="71">
        <f>IF(I2017="","",ABS(I2017))</f>
        <v/>
      </c>
      <c r="K2017" t="n">
        <v>0.7707933004716286</v>
      </c>
      <c r="L2017" t="n">
        <v>0.9999999999999998</v>
      </c>
      <c r="M2017" t="n">
        <v>0.6423206262186196</v>
      </c>
      <c r="N2017" t="n">
        <v>0.9941448482131306</v>
      </c>
      <c r="O2017" t="n">
        <v>0.3144097183133421</v>
      </c>
      <c r="P2017" t="n">
        <v>0.9992002326338296</v>
      </c>
      <c r="Q2017" t="n">
        <v>0.9978177476782075</v>
      </c>
      <c r="R2017" t="n">
        <v>0.8783369600557547</v>
      </c>
      <c r="S2017" t="n">
        <v>0.603098828693276</v>
      </c>
      <c r="T2017" t="n">
        <v>0.2474213337105646</v>
      </c>
      <c r="U2017" t="n">
        <v>0.8072550894303199</v>
      </c>
    </row>
    <row r="2018">
      <c r="A2018" t="inlineStr">
        <is>
          <t>1351140</t>
        </is>
      </c>
      <c r="B2018" s="70">
        <f>SUMPRODUCT(K2018:N2018,PAINEL_PESOS!$C$16:$C$19)</f>
        <v/>
      </c>
      <c r="C2018" s="70">
        <f>SUMPRODUCT(O2018:Q2018,PAINEL_PESOS!$C$21:$C$23)</f>
        <v/>
      </c>
      <c r="D2018" s="70">
        <f>SUMPRODUCT(R2018:S2018,PAINEL_PESOS!$C$25:$C$26)</f>
        <v/>
      </c>
      <c r="E2018" s="70">
        <f>SUMPRODUCT(T2018:U2018,PAINEL_PESOS!$C$28:$C$29)</f>
        <v/>
      </c>
      <c r="F2018" s="70" t="n">
        <v>0.9995637941662857</v>
      </c>
      <c r="G2018" s="70" t="n">
        <v>0.7593136717869728</v>
      </c>
      <c r="H2018" s="71">
        <f>IF(NOT(AND(PAINEL_PESOS!$D$12="OK - 100%",PAINEL_PESOS!$F$20="OK - 100%",PAINEL_PESOS!$F$24="OK - 100%",PAINEL_PESOS!$F$27="OK - 100%",PAINEL_PESOS!$F$30="OK - 100%")),"", (B2018*PAINEL_PESOS!$B$7+C2018*PAINEL_PESOS!$B$8+D2018*PAINEL_PESOS!$B$9+E2018*PAINEL_PESOS!$B$10)*F2018)</f>
        <v/>
      </c>
      <c r="I2018" s="71">
        <f>IF(H2018="","",H2018-G2018)</f>
        <v/>
      </c>
      <c r="J2018" s="71">
        <f>IF(I2018="","",ABS(I2018))</f>
        <v/>
      </c>
      <c r="K2018" t="n">
        <v>0.9347312519854194</v>
      </c>
      <c r="L2018" t="n">
        <v>0.9999999999999998</v>
      </c>
      <c r="M2018" t="n">
        <v>0.7067690417155594</v>
      </c>
      <c r="N2018" t="n">
        <v>0.9979713871754954</v>
      </c>
      <c r="O2018" t="n">
        <v>0.2306741527765721</v>
      </c>
      <c r="P2018" t="n">
        <v>0.9994128374795551</v>
      </c>
      <c r="Q2018" t="n">
        <v>0.9991562417617353</v>
      </c>
      <c r="R2018" t="n">
        <v>0.8604922741862209</v>
      </c>
      <c r="S2018" t="n">
        <v>0.8449712690208686</v>
      </c>
      <c r="T2018" t="n">
        <v>0.2189591050308109</v>
      </c>
      <c r="U2018" t="n">
        <v>0.8468396237019771</v>
      </c>
    </row>
    <row r="2019">
      <c r="A2019" t="inlineStr">
        <is>
          <t>1351141</t>
        </is>
      </c>
      <c r="B2019" s="70">
        <f>SUMPRODUCT(K2019:N2019,PAINEL_PESOS!$C$16:$C$19)</f>
        <v/>
      </c>
      <c r="C2019" s="70">
        <f>SUMPRODUCT(O2019:Q2019,PAINEL_PESOS!$C$21:$C$23)</f>
        <v/>
      </c>
      <c r="D2019" s="70">
        <f>SUMPRODUCT(R2019:S2019,PAINEL_PESOS!$C$25:$C$26)</f>
        <v/>
      </c>
      <c r="E2019" s="70">
        <f>SUMPRODUCT(T2019:U2019,PAINEL_PESOS!$C$28:$C$29)</f>
        <v/>
      </c>
      <c r="F2019" s="70" t="n">
        <v>0.9951249195294503</v>
      </c>
      <c r="G2019" s="70" t="n">
        <v>0.7449877396128601</v>
      </c>
      <c r="H2019" s="71">
        <f>IF(NOT(AND(PAINEL_PESOS!$D$12="OK - 100%",PAINEL_PESOS!$F$20="OK - 100%",PAINEL_PESOS!$F$24="OK - 100%",PAINEL_PESOS!$F$27="OK - 100%",PAINEL_PESOS!$F$30="OK - 100%")),"", (B2019*PAINEL_PESOS!$B$7+C2019*PAINEL_PESOS!$B$8+D2019*PAINEL_PESOS!$B$9+E2019*PAINEL_PESOS!$B$10)*F2019)</f>
        <v/>
      </c>
      <c r="I2019" s="71">
        <f>IF(H2019="","",H2019-G2019)</f>
        <v/>
      </c>
      <c r="J2019" s="71">
        <f>IF(I2019="","",ABS(I2019))</f>
        <v/>
      </c>
      <c r="K2019" t="n">
        <v>0.9963398843620077</v>
      </c>
      <c r="L2019" t="n">
        <v>0.9990372598757059</v>
      </c>
      <c r="M2019" t="n">
        <v>0.6820947952254413</v>
      </c>
      <c r="N2019" t="n">
        <v>0.9689521959807625</v>
      </c>
      <c r="O2019" t="n">
        <v>0.3432586830028099</v>
      </c>
      <c r="P2019" t="n">
        <v>0.9845445706641702</v>
      </c>
      <c r="Q2019" t="n">
        <v>0.9966583380117675</v>
      </c>
      <c r="R2019" t="n">
        <v>0.7449641587835031</v>
      </c>
      <c r="S2019" t="n">
        <v>0.7202787681734457</v>
      </c>
      <c r="T2019" t="n">
        <v>0.3251773921373607</v>
      </c>
      <c r="U2019" t="n">
        <v>0.825825809794994</v>
      </c>
    </row>
    <row r="2020">
      <c r="A2020" t="inlineStr">
        <is>
          <t>1351142</t>
        </is>
      </c>
      <c r="B2020" s="70">
        <f>SUMPRODUCT(K2020:N2020,PAINEL_PESOS!$C$16:$C$19)</f>
        <v/>
      </c>
      <c r="C2020" s="70">
        <f>SUMPRODUCT(O2020:Q2020,PAINEL_PESOS!$C$21:$C$23)</f>
        <v/>
      </c>
      <c r="D2020" s="70">
        <f>SUMPRODUCT(R2020:S2020,PAINEL_PESOS!$C$25:$C$26)</f>
        <v/>
      </c>
      <c r="E2020" s="70">
        <f>SUMPRODUCT(T2020:U2020,PAINEL_PESOS!$C$28:$C$29)</f>
        <v/>
      </c>
      <c r="F2020" s="70" t="n">
        <v>0.9987474290835117</v>
      </c>
      <c r="G2020" s="70" t="n">
        <v>0.7121738910713886</v>
      </c>
      <c r="H2020" s="71">
        <f>IF(NOT(AND(PAINEL_PESOS!$D$12="OK - 100%",PAINEL_PESOS!$F$20="OK - 100%",PAINEL_PESOS!$F$24="OK - 100%",PAINEL_PESOS!$F$27="OK - 100%",PAINEL_PESOS!$F$30="OK - 100%")),"", (B2020*PAINEL_PESOS!$B$7+C2020*PAINEL_PESOS!$B$8+D2020*PAINEL_PESOS!$B$9+E2020*PAINEL_PESOS!$B$10)*F2020)</f>
        <v/>
      </c>
      <c r="I2020" s="71">
        <f>IF(H2020="","",H2020-G2020)</f>
        <v/>
      </c>
      <c r="J2020" s="71">
        <f>IF(I2020="","",ABS(I2020))</f>
        <v/>
      </c>
      <c r="K2020" t="n">
        <v>0.9984498130160021</v>
      </c>
      <c r="L2020" t="n">
        <v>0.8626030250080295</v>
      </c>
      <c r="M2020" t="n">
        <v>0.6841548578935186</v>
      </c>
      <c r="N2020" t="n">
        <v>0.9960067783616618</v>
      </c>
      <c r="O2020" t="n">
        <v>0.2784308426735951</v>
      </c>
      <c r="P2020" t="n">
        <v>0.9970224802950771</v>
      </c>
      <c r="Q2020" t="n">
        <v>0.9971167571651204</v>
      </c>
      <c r="R2020" t="n">
        <v>0.522984141074554</v>
      </c>
      <c r="S2020" t="n">
        <v>0.6828287869727531</v>
      </c>
      <c r="T2020" t="n">
        <v>0.3734997069755622</v>
      </c>
      <c r="U2020" t="n">
        <v>0.8395698727875938</v>
      </c>
    </row>
    <row r="2021">
      <c r="A2021" t="inlineStr">
        <is>
          <t>1350617</t>
        </is>
      </c>
      <c r="B2021" s="70">
        <f>SUMPRODUCT(K2021:N2021,PAINEL_PESOS!$C$16:$C$19)</f>
        <v/>
      </c>
      <c r="C2021" s="70">
        <f>SUMPRODUCT(O2021:Q2021,PAINEL_PESOS!$C$21:$C$23)</f>
        <v/>
      </c>
      <c r="D2021" s="70">
        <f>SUMPRODUCT(R2021:S2021,PAINEL_PESOS!$C$25:$C$26)</f>
        <v/>
      </c>
      <c r="E2021" s="70">
        <f>SUMPRODUCT(T2021:U2021,PAINEL_PESOS!$C$28:$C$29)</f>
        <v/>
      </c>
      <c r="F2021" s="70" t="n">
        <v>0.9961379624845716</v>
      </c>
      <c r="G2021" s="70" t="n">
        <v>0.6792921736465616</v>
      </c>
      <c r="H2021" s="71">
        <f>IF(NOT(AND(PAINEL_PESOS!$D$12="OK - 100%",PAINEL_PESOS!$F$20="OK - 100%",PAINEL_PESOS!$F$24="OK - 100%",PAINEL_PESOS!$F$27="OK - 100%",PAINEL_PESOS!$F$30="OK - 100%")),"", (B2021*PAINEL_PESOS!$B$7+C2021*PAINEL_PESOS!$B$8+D2021*PAINEL_PESOS!$B$9+E2021*PAINEL_PESOS!$B$10)*F2021)</f>
        <v/>
      </c>
      <c r="I2021" s="71">
        <f>IF(H2021="","",H2021-G2021)</f>
        <v/>
      </c>
      <c r="J2021" s="71">
        <f>IF(I2021="","",ABS(I2021))</f>
        <v/>
      </c>
      <c r="K2021" t="n">
        <v>0.2</v>
      </c>
      <c r="L2021" t="n">
        <v>0.9999999999999998</v>
      </c>
      <c r="M2021" t="n">
        <v>0.236399622157406</v>
      </c>
      <c r="N2021" t="n">
        <v>0.9879292275195684</v>
      </c>
      <c r="O2021" t="n">
        <v>0.3761585452009397</v>
      </c>
      <c r="P2021" t="n">
        <v>0.9990098223017094</v>
      </c>
      <c r="Q2021" t="n">
        <v>0.9881464592997603</v>
      </c>
      <c r="R2021" t="n">
        <v>0.9440938145065292</v>
      </c>
      <c r="S2021" t="n">
        <v>0.4534038172962407</v>
      </c>
      <c r="T2021" t="n">
        <v>0.4441071933863772</v>
      </c>
      <c r="U2021" t="n">
        <v>0.8260939053519766</v>
      </c>
    </row>
    <row r="2022">
      <c r="A2022" t="inlineStr">
        <is>
          <t>1350626</t>
        </is>
      </c>
      <c r="B2022" s="70">
        <f>SUMPRODUCT(K2022:N2022,PAINEL_PESOS!$C$16:$C$19)</f>
        <v/>
      </c>
      <c r="C2022" s="70">
        <f>SUMPRODUCT(O2022:Q2022,PAINEL_PESOS!$C$21:$C$23)</f>
        <v/>
      </c>
      <c r="D2022" s="70">
        <f>SUMPRODUCT(R2022:S2022,PAINEL_PESOS!$C$25:$C$26)</f>
        <v/>
      </c>
      <c r="E2022" s="70">
        <f>SUMPRODUCT(T2022:U2022,PAINEL_PESOS!$C$28:$C$29)</f>
        <v/>
      </c>
      <c r="F2022" s="70" t="n">
        <v>0.9944196229548922</v>
      </c>
      <c r="G2022" s="70" t="n">
        <v>0.6084223729992775</v>
      </c>
      <c r="H2022" s="71">
        <f>IF(NOT(AND(PAINEL_PESOS!$D$12="OK - 100%",PAINEL_PESOS!$F$20="OK - 100%",PAINEL_PESOS!$F$24="OK - 100%",PAINEL_PESOS!$F$27="OK - 100%",PAINEL_PESOS!$F$30="OK - 100%")),"", (B2022*PAINEL_PESOS!$B$7+C2022*PAINEL_PESOS!$B$8+D2022*PAINEL_PESOS!$B$9+E2022*PAINEL_PESOS!$B$10)*F2022)</f>
        <v/>
      </c>
      <c r="I2022" s="71">
        <f>IF(H2022="","",H2022-G2022)</f>
        <v/>
      </c>
      <c r="J2022" s="71">
        <f>IF(I2022="","",ABS(I2022))</f>
        <v/>
      </c>
      <c r="K2022" t="n">
        <v>0.2</v>
      </c>
      <c r="L2022" t="n">
        <v>0.9999999999999998</v>
      </c>
      <c r="M2022" t="n">
        <v>0.236399622157406</v>
      </c>
      <c r="N2022" t="n">
        <v>0.9824874039221021</v>
      </c>
      <c r="O2022" t="n">
        <v>0.3761585452009397</v>
      </c>
      <c r="P2022" t="n">
        <v>0.9985601556832204</v>
      </c>
      <c r="Q2022" t="n">
        <v>0.9828328013739567</v>
      </c>
      <c r="R2022" t="n">
        <v>0.7027553453027612</v>
      </c>
      <c r="S2022" t="n">
        <v>0.4343713720561317</v>
      </c>
      <c r="T2022" t="n">
        <v>0.3977768044099657</v>
      </c>
      <c r="U2022" t="n">
        <v>0.5786451813549209</v>
      </c>
    </row>
    <row r="2023">
      <c r="A2023" t="inlineStr">
        <is>
          <t>1350628</t>
        </is>
      </c>
      <c r="B2023" s="70">
        <f>SUMPRODUCT(K2023:N2023,PAINEL_PESOS!$C$16:$C$19)</f>
        <v/>
      </c>
      <c r="C2023" s="70">
        <f>SUMPRODUCT(O2023:Q2023,PAINEL_PESOS!$C$21:$C$23)</f>
        <v/>
      </c>
      <c r="D2023" s="70">
        <f>SUMPRODUCT(R2023:S2023,PAINEL_PESOS!$C$25:$C$26)</f>
        <v/>
      </c>
      <c r="E2023" s="70">
        <f>SUMPRODUCT(T2023:U2023,PAINEL_PESOS!$C$28:$C$29)</f>
        <v/>
      </c>
      <c r="F2023" s="70" t="n">
        <v>0.9976085163687867</v>
      </c>
      <c r="G2023" s="70" t="n">
        <v>0.6148751575391417</v>
      </c>
      <c r="H2023" s="71">
        <f>IF(NOT(AND(PAINEL_PESOS!$D$12="OK - 100%",PAINEL_PESOS!$F$20="OK - 100%",PAINEL_PESOS!$F$24="OK - 100%",PAINEL_PESOS!$F$27="OK - 100%",PAINEL_PESOS!$F$30="OK - 100%")),"", (B2023*PAINEL_PESOS!$B$7+C2023*PAINEL_PESOS!$B$8+D2023*PAINEL_PESOS!$B$9+E2023*PAINEL_PESOS!$B$10)*F2023)</f>
        <v/>
      </c>
      <c r="I2023" s="71">
        <f>IF(H2023="","",H2023-G2023)</f>
        <v/>
      </c>
      <c r="J2023" s="71">
        <f>IF(I2023="","",ABS(I2023))</f>
        <v/>
      </c>
      <c r="K2023" t="n">
        <v>0.2</v>
      </c>
      <c r="L2023" t="n">
        <v>0.2366492489171028</v>
      </c>
      <c r="M2023" t="n">
        <v>0.8192945441107341</v>
      </c>
      <c r="N2023" t="n">
        <v>0.9927428420059453</v>
      </c>
      <c r="O2023" t="n">
        <v>0.3050806437040237</v>
      </c>
      <c r="P2023" t="n">
        <v>0.9991609205923646</v>
      </c>
      <c r="Q2023" t="n">
        <v>0.9926150617954188</v>
      </c>
      <c r="R2023" t="n">
        <v>0.8199169268539432</v>
      </c>
      <c r="S2023" t="n">
        <v>0.4215958163665541</v>
      </c>
      <c r="T2023" t="n">
        <v>0.4360779657595039</v>
      </c>
      <c r="U2023" t="n">
        <v>0.5976213942468421</v>
      </c>
    </row>
    <row r="2024">
      <c r="A2024" t="inlineStr">
        <is>
          <t>1350629</t>
        </is>
      </c>
      <c r="B2024" s="70">
        <f>SUMPRODUCT(K2024:N2024,PAINEL_PESOS!$C$16:$C$19)</f>
        <v/>
      </c>
      <c r="C2024" s="70">
        <f>SUMPRODUCT(O2024:Q2024,PAINEL_PESOS!$C$21:$C$23)</f>
        <v/>
      </c>
      <c r="D2024" s="70">
        <f>SUMPRODUCT(R2024:S2024,PAINEL_PESOS!$C$25:$C$26)</f>
        <v/>
      </c>
      <c r="E2024" s="70">
        <f>SUMPRODUCT(T2024:U2024,PAINEL_PESOS!$C$28:$C$29)</f>
        <v/>
      </c>
      <c r="F2024" s="70" t="n">
        <v>0.9983195815817126</v>
      </c>
      <c r="G2024" s="70" t="n">
        <v>0.6481415632436369</v>
      </c>
      <c r="H2024" s="71">
        <f>IF(NOT(AND(PAINEL_PESOS!$D$12="OK - 100%",PAINEL_PESOS!$F$20="OK - 100%",PAINEL_PESOS!$F$24="OK - 100%",PAINEL_PESOS!$F$27="OK - 100%",PAINEL_PESOS!$F$30="OK - 100%")),"", (B2024*PAINEL_PESOS!$B$7+C2024*PAINEL_PESOS!$B$8+D2024*PAINEL_PESOS!$B$9+E2024*PAINEL_PESOS!$B$10)*F2024)</f>
        <v/>
      </c>
      <c r="I2024" s="71">
        <f>IF(H2024="","",H2024-G2024)</f>
        <v/>
      </c>
      <c r="J2024" s="71">
        <f>IF(I2024="","",ABS(I2024))</f>
        <v/>
      </c>
      <c r="K2024" t="n">
        <v>0.2</v>
      </c>
      <c r="L2024" t="n">
        <v>0</v>
      </c>
      <c r="M2024" t="n">
        <v>1</v>
      </c>
      <c r="N2024" t="n">
        <v>0.9962457492536214</v>
      </c>
      <c r="O2024" t="n">
        <v>0.4018942878481024</v>
      </c>
      <c r="P2024" t="n">
        <v>0.9977925277395826</v>
      </c>
      <c r="Q2024" t="n">
        <v>0.9943883908893169</v>
      </c>
      <c r="R2024" t="n">
        <v>0.882273299784879</v>
      </c>
      <c r="S2024" t="n">
        <v>0.4684681021147313</v>
      </c>
      <c r="T2024" t="n">
        <v>0.4835482526622952</v>
      </c>
      <c r="U2024" t="n">
        <v>0.6653976977276777</v>
      </c>
    </row>
    <row r="2025">
      <c r="A2025" t="inlineStr">
        <is>
          <t>1350630</t>
        </is>
      </c>
      <c r="B2025" s="70">
        <f>SUMPRODUCT(K2025:N2025,PAINEL_PESOS!$C$16:$C$19)</f>
        <v/>
      </c>
      <c r="C2025" s="70">
        <f>SUMPRODUCT(O2025:Q2025,PAINEL_PESOS!$C$21:$C$23)</f>
        <v/>
      </c>
      <c r="D2025" s="70">
        <f>SUMPRODUCT(R2025:S2025,PAINEL_PESOS!$C$25:$C$26)</f>
        <v/>
      </c>
      <c r="E2025" s="70">
        <f>SUMPRODUCT(T2025:U2025,PAINEL_PESOS!$C$28:$C$29)</f>
        <v/>
      </c>
      <c r="F2025" s="70" t="n">
        <v>0.9971358248649694</v>
      </c>
      <c r="G2025" s="70" t="n">
        <v>0.6343563607521909</v>
      </c>
      <c r="H2025" s="71">
        <f>IF(NOT(AND(PAINEL_PESOS!$D$12="OK - 100%",PAINEL_PESOS!$F$20="OK - 100%",PAINEL_PESOS!$F$24="OK - 100%",PAINEL_PESOS!$F$27="OK - 100%",PAINEL_PESOS!$F$30="OK - 100%")),"", (B2025*PAINEL_PESOS!$B$7+C2025*PAINEL_PESOS!$B$8+D2025*PAINEL_PESOS!$B$9+E2025*PAINEL_PESOS!$B$10)*F2025)</f>
        <v/>
      </c>
      <c r="I2025" s="71">
        <f>IF(H2025="","",H2025-G2025)</f>
        <v/>
      </c>
      <c r="J2025" s="71">
        <f>IF(I2025="","",ABS(I2025))</f>
        <v/>
      </c>
      <c r="K2025" t="n">
        <v>0.2</v>
      </c>
      <c r="L2025" t="n">
        <v>0</v>
      </c>
      <c r="M2025" t="n">
        <v>1</v>
      </c>
      <c r="N2025" t="n">
        <v>0.9935376336174411</v>
      </c>
      <c r="O2025" t="n">
        <v>0.3863611425640419</v>
      </c>
      <c r="P2025" t="n">
        <v>0.9966574723031577</v>
      </c>
      <c r="Q2025" t="n">
        <v>0.9903622211179619</v>
      </c>
      <c r="R2025" t="n">
        <v>0.7415094509378182</v>
      </c>
      <c r="S2025" t="n">
        <v>0.4630075810482895</v>
      </c>
      <c r="T2025" t="n">
        <v>0.5159231991379508</v>
      </c>
      <c r="U2025" t="n">
        <v>0.6899649602674111</v>
      </c>
    </row>
    <row r="2026">
      <c r="A2026" t="inlineStr">
        <is>
          <t>1350631</t>
        </is>
      </c>
      <c r="B2026" s="70">
        <f>SUMPRODUCT(K2026:N2026,PAINEL_PESOS!$C$16:$C$19)</f>
        <v/>
      </c>
      <c r="C2026" s="70">
        <f>SUMPRODUCT(O2026:Q2026,PAINEL_PESOS!$C$21:$C$23)</f>
        <v/>
      </c>
      <c r="D2026" s="70">
        <f>SUMPRODUCT(R2026:S2026,PAINEL_PESOS!$C$25:$C$26)</f>
        <v/>
      </c>
      <c r="E2026" s="70">
        <f>SUMPRODUCT(T2026:U2026,PAINEL_PESOS!$C$28:$C$29)</f>
        <v/>
      </c>
      <c r="F2026" s="70" t="n">
        <v>0.9984734201804445</v>
      </c>
      <c r="G2026" s="70" t="n">
        <v>0.6285532045958486</v>
      </c>
      <c r="H2026" s="71">
        <f>IF(NOT(AND(PAINEL_PESOS!$D$12="OK - 100%",PAINEL_PESOS!$F$20="OK - 100%",PAINEL_PESOS!$F$24="OK - 100%",PAINEL_PESOS!$F$27="OK - 100%",PAINEL_PESOS!$F$30="OK - 100%")),"", (B2026*PAINEL_PESOS!$B$7+C2026*PAINEL_PESOS!$B$8+D2026*PAINEL_PESOS!$B$9+E2026*PAINEL_PESOS!$B$10)*F2026)</f>
        <v/>
      </c>
      <c r="I2026" s="71">
        <f>IF(H2026="","",H2026-G2026)</f>
        <v/>
      </c>
      <c r="J2026" s="71">
        <f>IF(I2026="","",ABS(I2026))</f>
        <v/>
      </c>
      <c r="K2026" t="n">
        <v>0.2</v>
      </c>
      <c r="L2026" t="n">
        <v>0</v>
      </c>
      <c r="M2026" t="n">
        <v>1</v>
      </c>
      <c r="N2026" t="n">
        <v>0.9963961054914044</v>
      </c>
      <c r="O2026" t="n">
        <v>0.1832225210966523</v>
      </c>
      <c r="P2026" t="n">
        <v>1</v>
      </c>
      <c r="Q2026" t="n">
        <v>0.9946236510086588</v>
      </c>
      <c r="R2026" t="n">
        <v>0.7844566620031512</v>
      </c>
      <c r="S2026" t="n">
        <v>0.4479341881378255</v>
      </c>
      <c r="T2026" t="n">
        <v>0.5230891101243417</v>
      </c>
      <c r="U2026" t="n">
        <v>0.7305382051774599</v>
      </c>
    </row>
    <row r="2027">
      <c r="A2027" t="inlineStr">
        <is>
          <t>1350632</t>
        </is>
      </c>
      <c r="B2027" s="70">
        <f>SUMPRODUCT(K2027:N2027,PAINEL_PESOS!$C$16:$C$19)</f>
        <v/>
      </c>
      <c r="C2027" s="70">
        <f>SUMPRODUCT(O2027:Q2027,PAINEL_PESOS!$C$21:$C$23)</f>
        <v/>
      </c>
      <c r="D2027" s="70">
        <f>SUMPRODUCT(R2027:S2027,PAINEL_PESOS!$C$25:$C$26)</f>
        <v/>
      </c>
      <c r="E2027" s="70">
        <f>SUMPRODUCT(T2027:U2027,PAINEL_PESOS!$C$28:$C$29)</f>
        <v/>
      </c>
      <c r="F2027" s="70" t="n">
        <v>0.9982984723316425</v>
      </c>
      <c r="G2027" s="70" t="n">
        <v>0.5945440628349922</v>
      </c>
      <c r="H2027" s="71">
        <f>IF(NOT(AND(PAINEL_PESOS!$D$12="OK - 100%",PAINEL_PESOS!$F$20="OK - 100%",PAINEL_PESOS!$F$24="OK - 100%",PAINEL_PESOS!$F$27="OK - 100%",PAINEL_PESOS!$F$30="OK - 100%")),"", (B2027*PAINEL_PESOS!$B$7+C2027*PAINEL_PESOS!$B$8+D2027*PAINEL_PESOS!$B$9+E2027*PAINEL_PESOS!$B$10)*F2027)</f>
        <v/>
      </c>
      <c r="I2027" s="71">
        <f>IF(H2027="","",H2027-G2027)</f>
        <v/>
      </c>
      <c r="J2027" s="71">
        <f>IF(I2027="","",ABS(I2027))</f>
        <v/>
      </c>
      <c r="K2027" t="n">
        <v>0.2</v>
      </c>
      <c r="L2027" t="n">
        <v>0</v>
      </c>
      <c r="M2027" t="n">
        <v>0.9332699819448556</v>
      </c>
      <c r="N2027" t="n">
        <v>0.9960861030507943</v>
      </c>
      <c r="O2027" t="n">
        <v>0.1877246200532261</v>
      </c>
      <c r="P2027" t="n">
        <v>0.9999992075033459</v>
      </c>
      <c r="Q2027" t="n">
        <v>0.9939484274683633</v>
      </c>
      <c r="R2027" t="n">
        <v>0.5128176637697928</v>
      </c>
      <c r="S2027" t="n">
        <v>0.466847371349228</v>
      </c>
      <c r="T2027" t="n">
        <v>0.5431727021985526</v>
      </c>
      <c r="U2027" t="n">
        <v>0.72249541227731</v>
      </c>
    </row>
    <row r="2028">
      <c r="A2028" t="inlineStr">
        <is>
          <t>1350633</t>
        </is>
      </c>
      <c r="B2028" s="70">
        <f>SUMPRODUCT(K2028:N2028,PAINEL_PESOS!$C$16:$C$19)</f>
        <v/>
      </c>
      <c r="C2028" s="70">
        <f>SUMPRODUCT(O2028:Q2028,PAINEL_PESOS!$C$21:$C$23)</f>
        <v/>
      </c>
      <c r="D2028" s="70">
        <f>SUMPRODUCT(R2028:S2028,PAINEL_PESOS!$C$25:$C$26)</f>
        <v/>
      </c>
      <c r="E2028" s="70">
        <f>SUMPRODUCT(T2028:U2028,PAINEL_PESOS!$C$28:$C$29)</f>
        <v/>
      </c>
      <c r="F2028" s="70" t="n">
        <v>1</v>
      </c>
      <c r="G2028" s="70" t="n"/>
      <c r="H2028" s="71">
        <f>IF(NOT(AND(PAINEL_PESOS!$D$12="OK - 100%",PAINEL_PESOS!$F$20="OK - 100%",PAINEL_PESOS!$F$24="OK - 100%",PAINEL_PESOS!$F$27="OK - 100%",PAINEL_PESOS!$F$30="OK - 100%")),"", (B2028*PAINEL_PESOS!$B$7+C2028*PAINEL_PESOS!$B$8+D2028*PAINEL_PESOS!$B$9+E2028*PAINEL_PESOS!$B$10)*F2028)</f>
        <v/>
      </c>
      <c r="I2028" s="71">
        <f>IF(H2028="","",H2028-G2028)</f>
        <v/>
      </c>
      <c r="J2028" s="71">
        <f>IF(I2028="","",ABS(I2028))</f>
        <v/>
      </c>
      <c r="N2028" t="n">
        <v>1</v>
      </c>
      <c r="P2028" t="n">
        <v>1</v>
      </c>
      <c r="Q2028" t="n">
        <v>1</v>
      </c>
      <c r="R2028" t="n">
        <v>0</v>
      </c>
      <c r="S2028" t="n">
        <v>0.5414351011339574</v>
      </c>
      <c r="T2028" t="n">
        <v>0.5519670476144789</v>
      </c>
      <c r="U2028" t="n">
        <v>0.8260939053519766</v>
      </c>
    </row>
    <row r="2029">
      <c r="A2029" t="inlineStr">
        <is>
          <t>1350634</t>
        </is>
      </c>
      <c r="B2029" s="70">
        <f>SUMPRODUCT(K2029:N2029,PAINEL_PESOS!$C$16:$C$19)</f>
        <v/>
      </c>
      <c r="C2029" s="70">
        <f>SUMPRODUCT(O2029:Q2029,PAINEL_PESOS!$C$21:$C$23)</f>
        <v/>
      </c>
      <c r="D2029" s="70">
        <f>SUMPRODUCT(R2029:S2029,PAINEL_PESOS!$C$25:$C$26)</f>
        <v/>
      </c>
      <c r="E2029" s="70">
        <f>SUMPRODUCT(T2029:U2029,PAINEL_PESOS!$C$28:$C$29)</f>
        <v/>
      </c>
      <c r="F2029" s="70" t="n">
        <v>0.9796758425738199</v>
      </c>
      <c r="G2029" s="70" t="n">
        <v>0.658273246683575</v>
      </c>
      <c r="H2029" s="71">
        <f>IF(NOT(AND(PAINEL_PESOS!$D$12="OK - 100%",PAINEL_PESOS!$F$20="OK - 100%",PAINEL_PESOS!$F$24="OK - 100%",PAINEL_PESOS!$F$27="OK - 100%",PAINEL_PESOS!$F$30="OK - 100%")),"", (B2029*PAINEL_PESOS!$B$7+C2029*PAINEL_PESOS!$B$8+D2029*PAINEL_PESOS!$B$9+E2029*PAINEL_PESOS!$B$10)*F2029)</f>
        <v/>
      </c>
      <c r="I2029" s="71">
        <f>IF(H2029="","",H2029-G2029)</f>
        <v/>
      </c>
      <c r="J2029" s="71">
        <f>IF(I2029="","",ABS(I2029))</f>
        <v/>
      </c>
      <c r="K2029" t="n">
        <v>0.6</v>
      </c>
      <c r="L2029" t="n">
        <v>0.9999999999999998</v>
      </c>
      <c r="M2029" t="n">
        <v>0.247104300351461</v>
      </c>
      <c r="N2029" t="n">
        <v>0.9256091704043372</v>
      </c>
      <c r="O2029" t="n">
        <v>0.259572049054295</v>
      </c>
      <c r="P2029" t="n">
        <v>0.967400000999447</v>
      </c>
      <c r="Q2029" t="n">
        <v>0.9579656570292369</v>
      </c>
      <c r="R2029" t="n">
        <v>0.6130334864058685</v>
      </c>
      <c r="S2029" t="n">
        <v>0.5413608926615157</v>
      </c>
      <c r="T2029" t="n">
        <v>0.5519670476144789</v>
      </c>
      <c r="U2029" t="n">
        <v>0.8260939053519766</v>
      </c>
    </row>
    <row r="2030">
      <c r="A2030" t="inlineStr">
        <is>
          <t>1351143</t>
        </is>
      </c>
      <c r="B2030" s="70">
        <f>SUMPRODUCT(K2030:N2030,PAINEL_PESOS!$C$16:$C$19)</f>
        <v/>
      </c>
      <c r="C2030" s="70">
        <f>SUMPRODUCT(O2030:Q2030,PAINEL_PESOS!$C$21:$C$23)</f>
        <v/>
      </c>
      <c r="D2030" s="70">
        <f>SUMPRODUCT(R2030:S2030,PAINEL_PESOS!$C$25:$C$26)</f>
        <v/>
      </c>
      <c r="E2030" s="70">
        <f>SUMPRODUCT(T2030:U2030,PAINEL_PESOS!$C$28:$C$29)</f>
        <v/>
      </c>
      <c r="F2030" s="70" t="n">
        <v>0.9941611560996021</v>
      </c>
      <c r="G2030" s="70" t="n">
        <v>0.7649104046808338</v>
      </c>
      <c r="H2030" s="71">
        <f>IF(NOT(AND(PAINEL_PESOS!$D$12="OK - 100%",PAINEL_PESOS!$F$20="OK - 100%",PAINEL_PESOS!$F$24="OK - 100%",PAINEL_PESOS!$F$27="OK - 100%",PAINEL_PESOS!$F$30="OK - 100%")),"", (B2030*PAINEL_PESOS!$B$7+C2030*PAINEL_PESOS!$B$8+D2030*PAINEL_PESOS!$B$9+E2030*PAINEL_PESOS!$B$10)*F2030)</f>
        <v/>
      </c>
      <c r="I2030" s="71">
        <f>IF(H2030="","",H2030-G2030)</f>
        <v/>
      </c>
      <c r="J2030" s="71">
        <f>IF(I2030="","",ABS(I2030))</f>
        <v/>
      </c>
      <c r="K2030" t="n">
        <v>1</v>
      </c>
      <c r="L2030" t="n">
        <v>0.9999999999999998</v>
      </c>
      <c r="M2030" t="n">
        <v>0.669007798961287</v>
      </c>
      <c r="N2030" t="n">
        <v>0.9712301838185113</v>
      </c>
      <c r="O2030" t="n">
        <v>0.6621087599218309</v>
      </c>
      <c r="P2030" t="n">
        <v>0.9653413094316625</v>
      </c>
      <c r="Q2030" t="n">
        <v>0.9941781343844536</v>
      </c>
      <c r="R2030" t="n">
        <v>0.6096892922100222</v>
      </c>
      <c r="S2030" t="n">
        <v>0.8304846629368094</v>
      </c>
      <c r="T2030" t="n">
        <v>0.3381450452164345</v>
      </c>
      <c r="U2030" t="n">
        <v>0.8090324939273783</v>
      </c>
    </row>
    <row r="2031">
      <c r="A2031" t="inlineStr">
        <is>
          <t>1351144</t>
        </is>
      </c>
      <c r="B2031" s="70">
        <f>SUMPRODUCT(K2031:N2031,PAINEL_PESOS!$C$16:$C$19)</f>
        <v/>
      </c>
      <c r="C2031" s="70">
        <f>SUMPRODUCT(O2031:Q2031,PAINEL_PESOS!$C$21:$C$23)</f>
        <v/>
      </c>
      <c r="D2031" s="70">
        <f>SUMPRODUCT(R2031:S2031,PAINEL_PESOS!$C$25:$C$26)</f>
        <v/>
      </c>
      <c r="E2031" s="70">
        <f>SUMPRODUCT(T2031:U2031,PAINEL_PESOS!$C$28:$C$29)</f>
        <v/>
      </c>
      <c r="F2031" s="70" t="n">
        <v>0.9939097103147653</v>
      </c>
      <c r="G2031" s="70" t="n">
        <v>0.7269419814139989</v>
      </c>
      <c r="H2031" s="71">
        <f>IF(NOT(AND(PAINEL_PESOS!$D$12="OK - 100%",PAINEL_PESOS!$F$20="OK - 100%",PAINEL_PESOS!$F$24="OK - 100%",PAINEL_PESOS!$F$27="OK - 100%",PAINEL_PESOS!$F$30="OK - 100%")),"", (B2031*PAINEL_PESOS!$B$7+C2031*PAINEL_PESOS!$B$8+D2031*PAINEL_PESOS!$B$9+E2031*PAINEL_PESOS!$B$10)*F2031)</f>
        <v/>
      </c>
      <c r="I2031" s="71">
        <f>IF(H2031="","",H2031-G2031)</f>
        <v/>
      </c>
      <c r="J2031" s="71">
        <f>IF(I2031="","",ABS(I2031))</f>
        <v/>
      </c>
      <c r="K2031" t="n">
        <v>1</v>
      </c>
      <c r="L2031" t="n">
        <v>0.9999999999999998</v>
      </c>
      <c r="M2031" t="n">
        <v>0.5810422827525921</v>
      </c>
      <c r="N2031" t="n">
        <v>0.9632949658319626</v>
      </c>
      <c r="O2031" t="n">
        <v>0.5357531675032756</v>
      </c>
      <c r="P2031" t="n">
        <v>0.9718933531212937</v>
      </c>
      <c r="Q2031" t="n">
        <v>0.9968196092475821</v>
      </c>
      <c r="R2031" t="n">
        <v>0.5892733186855578</v>
      </c>
      <c r="S2031" t="n">
        <v>0.6396226079225023</v>
      </c>
      <c r="T2031" t="n">
        <v>0.3665976227624396</v>
      </c>
      <c r="U2031" t="n">
        <v>0.8138649185444999</v>
      </c>
    </row>
    <row r="2032">
      <c r="A2032" t="inlineStr">
        <is>
          <t>1350636</t>
        </is>
      </c>
      <c r="B2032" s="70">
        <f>SUMPRODUCT(K2032:N2032,PAINEL_PESOS!$C$16:$C$19)</f>
        <v/>
      </c>
      <c r="C2032" s="70">
        <f>SUMPRODUCT(O2032:Q2032,PAINEL_PESOS!$C$21:$C$23)</f>
        <v/>
      </c>
      <c r="D2032" s="70">
        <f>SUMPRODUCT(R2032:S2032,PAINEL_PESOS!$C$25:$C$26)</f>
        <v/>
      </c>
      <c r="E2032" s="70">
        <f>SUMPRODUCT(T2032:U2032,PAINEL_PESOS!$C$28:$C$29)</f>
        <v/>
      </c>
      <c r="F2032" s="70" t="n">
        <v>0.9797703297900131</v>
      </c>
      <c r="G2032" s="70" t="n">
        <v>0.6501732669549828</v>
      </c>
      <c r="H2032" s="71">
        <f>IF(NOT(AND(PAINEL_PESOS!$D$12="OK - 100%",PAINEL_PESOS!$F$20="OK - 100%",PAINEL_PESOS!$F$24="OK - 100%",PAINEL_PESOS!$F$27="OK - 100%",PAINEL_PESOS!$F$30="OK - 100%")),"", (B2032*PAINEL_PESOS!$B$7+C2032*PAINEL_PESOS!$B$8+D2032*PAINEL_PESOS!$B$9+E2032*PAINEL_PESOS!$B$10)*F2032)</f>
        <v/>
      </c>
      <c r="I2032" s="71">
        <f>IF(H2032="","",H2032-G2032)</f>
        <v/>
      </c>
      <c r="J2032" s="71">
        <f>IF(I2032="","",ABS(I2032))</f>
        <v/>
      </c>
      <c r="K2032" t="n">
        <v>0.6</v>
      </c>
      <c r="L2032" t="n">
        <v>0.9999999999999998</v>
      </c>
      <c r="M2032" t="n">
        <v>0.247104300351461</v>
      </c>
      <c r="N2032" t="n">
        <v>0.9259700337522654</v>
      </c>
      <c r="O2032" t="n">
        <v>0.259572049054295</v>
      </c>
      <c r="P2032" t="n">
        <v>0.9675624600110917</v>
      </c>
      <c r="Q2032" t="n">
        <v>0.9581694796549378</v>
      </c>
      <c r="R2032" t="n">
        <v>0.6928022522509905</v>
      </c>
      <c r="S2032" t="n">
        <v>0.5412325546940484</v>
      </c>
      <c r="T2032" t="n">
        <v>0.5519670476144789</v>
      </c>
      <c r="U2032" t="n">
        <v>0.6793726775675664</v>
      </c>
    </row>
    <row r="2033">
      <c r="A2033" t="inlineStr">
        <is>
          <t>1351145</t>
        </is>
      </c>
      <c r="B2033" s="70">
        <f>SUMPRODUCT(K2033:N2033,PAINEL_PESOS!$C$16:$C$19)</f>
        <v/>
      </c>
      <c r="C2033" s="70">
        <f>SUMPRODUCT(O2033:Q2033,PAINEL_PESOS!$C$21:$C$23)</f>
        <v/>
      </c>
      <c r="D2033" s="70">
        <f>SUMPRODUCT(R2033:S2033,PAINEL_PESOS!$C$25:$C$26)</f>
        <v/>
      </c>
      <c r="E2033" s="70">
        <f>SUMPRODUCT(T2033:U2033,PAINEL_PESOS!$C$28:$C$29)</f>
        <v/>
      </c>
      <c r="F2033" s="70" t="n">
        <v>0.9960784564877914</v>
      </c>
      <c r="G2033" s="70" t="n">
        <v>0.7557129265971781</v>
      </c>
      <c r="H2033" s="71">
        <f>IF(NOT(AND(PAINEL_PESOS!$D$12="OK - 100%",PAINEL_PESOS!$F$20="OK - 100%",PAINEL_PESOS!$F$24="OK - 100%",PAINEL_PESOS!$F$27="OK - 100%",PAINEL_PESOS!$F$30="OK - 100%")),"", (B2033*PAINEL_PESOS!$B$7+C2033*PAINEL_PESOS!$B$8+D2033*PAINEL_PESOS!$B$9+E2033*PAINEL_PESOS!$B$10)*F2033)</f>
        <v/>
      </c>
      <c r="I2033" s="71">
        <f>IF(H2033="","",H2033-G2033)</f>
        <v/>
      </c>
      <c r="J2033" s="71">
        <f>IF(I2033="","",ABS(I2033))</f>
        <v/>
      </c>
      <c r="K2033" t="n">
        <v>0.96495527895901</v>
      </c>
      <c r="L2033" t="n">
        <v>0.6019154565899781</v>
      </c>
      <c r="M2033" t="n">
        <v>0.5939842309211514</v>
      </c>
      <c r="N2033" t="n">
        <v>0.9796094176199689</v>
      </c>
      <c r="O2033" t="n">
        <v>0.6066789079029007</v>
      </c>
      <c r="P2033" t="n">
        <v>0.9868875390139072</v>
      </c>
      <c r="Q2033" t="n">
        <v>0.9951508891437447</v>
      </c>
      <c r="R2033" t="n">
        <v>0.8233920706420975</v>
      </c>
      <c r="S2033" t="n">
        <v>0.8577776129018584</v>
      </c>
      <c r="T2033" t="n">
        <v>0.2703500622148803</v>
      </c>
      <c r="U2033" t="n">
        <v>0.8219417465026608</v>
      </c>
    </row>
    <row r="2034">
      <c r="A2034" t="inlineStr">
        <is>
          <t>1351146</t>
        </is>
      </c>
      <c r="B2034" s="70">
        <f>SUMPRODUCT(K2034:N2034,PAINEL_PESOS!$C$16:$C$19)</f>
        <v/>
      </c>
      <c r="C2034" s="70">
        <f>SUMPRODUCT(O2034:Q2034,PAINEL_PESOS!$C$21:$C$23)</f>
        <v/>
      </c>
      <c r="D2034" s="70">
        <f>SUMPRODUCT(R2034:S2034,PAINEL_PESOS!$C$25:$C$26)</f>
        <v/>
      </c>
      <c r="E2034" s="70">
        <f>SUMPRODUCT(T2034:U2034,PAINEL_PESOS!$C$28:$C$29)</f>
        <v/>
      </c>
      <c r="F2034" s="70" t="n">
        <v>0.9760908458932773</v>
      </c>
      <c r="G2034" s="70" t="n">
        <v>0.6122839237981161</v>
      </c>
      <c r="H2034" s="71">
        <f>IF(NOT(AND(PAINEL_PESOS!$D$12="OK - 100%",PAINEL_PESOS!$F$20="OK - 100%",PAINEL_PESOS!$F$24="OK - 100%",PAINEL_PESOS!$F$27="OK - 100%",PAINEL_PESOS!$F$30="OK - 100%")),"", (B2034*PAINEL_PESOS!$B$7+C2034*PAINEL_PESOS!$B$8+D2034*PAINEL_PESOS!$B$9+E2034*PAINEL_PESOS!$B$10)*F2034)</f>
        <v/>
      </c>
      <c r="I2034" s="71">
        <f>IF(H2034="","",H2034-G2034)</f>
        <v/>
      </c>
      <c r="J2034" s="71">
        <f>IF(I2034="","",ABS(I2034))</f>
        <v/>
      </c>
      <c r="K2034" t="n">
        <v>0.91249208603317</v>
      </c>
      <c r="L2034" t="n">
        <v>0</v>
      </c>
      <c r="M2034" t="n">
        <v>0.5500537708357891</v>
      </c>
      <c r="N2034" t="n">
        <v>0.9326781950251865</v>
      </c>
      <c r="O2034" t="n">
        <v>0.6859767836913593</v>
      </c>
      <c r="P2034" t="n">
        <v>0.9180129804240086</v>
      </c>
      <c r="Q2034" t="n">
        <v>0.9316559892901055</v>
      </c>
      <c r="R2034" t="n">
        <v>0.6126919347366986</v>
      </c>
      <c r="S2034" t="n">
        <v>0.4212051376316138</v>
      </c>
      <c r="T2034" t="n">
        <v>0.3061457726589066</v>
      </c>
      <c r="U2034" t="n">
        <v>0.7901682155412164</v>
      </c>
    </row>
    <row r="2035">
      <c r="A2035" t="inlineStr">
        <is>
          <t>1351147</t>
        </is>
      </c>
      <c r="B2035" s="70">
        <f>SUMPRODUCT(K2035:N2035,PAINEL_PESOS!$C$16:$C$19)</f>
        <v/>
      </c>
      <c r="C2035" s="70">
        <f>SUMPRODUCT(O2035:Q2035,PAINEL_PESOS!$C$21:$C$23)</f>
        <v/>
      </c>
      <c r="D2035" s="70">
        <f>SUMPRODUCT(R2035:S2035,PAINEL_PESOS!$C$25:$C$26)</f>
        <v/>
      </c>
      <c r="E2035" s="70">
        <f>SUMPRODUCT(T2035:U2035,PAINEL_PESOS!$C$28:$C$29)</f>
        <v/>
      </c>
      <c r="F2035" s="70" t="n">
        <v>0.969908764894713</v>
      </c>
      <c r="G2035" s="70" t="n">
        <v>0.5715697979050312</v>
      </c>
      <c r="H2035" s="71">
        <f>IF(NOT(AND(PAINEL_PESOS!$D$12="OK - 100%",PAINEL_PESOS!$F$20="OK - 100%",PAINEL_PESOS!$F$24="OK - 100%",PAINEL_PESOS!$F$27="OK - 100%",PAINEL_PESOS!$F$30="OK - 100%")),"", (B2035*PAINEL_PESOS!$B$7+C2035*PAINEL_PESOS!$B$8+D2035*PAINEL_PESOS!$B$9+E2035*PAINEL_PESOS!$B$10)*F2035)</f>
        <v/>
      </c>
      <c r="I2035" s="71">
        <f>IF(H2035="","",H2035-G2035)</f>
        <v/>
      </c>
      <c r="J2035" s="71">
        <f>IF(I2035="","",ABS(I2035))</f>
        <v/>
      </c>
      <c r="K2035" t="n">
        <v>0.9551022149798227</v>
      </c>
      <c r="L2035" t="n">
        <v>0.3114841932374268</v>
      </c>
      <c r="M2035" t="n">
        <v>0.6752141131846519</v>
      </c>
      <c r="N2035" t="n">
        <v>0.8503601994570156</v>
      </c>
      <c r="O2035" t="n">
        <v>0.5049551808905424</v>
      </c>
      <c r="P2035" t="n">
        <v>0.9300679279420884</v>
      </c>
      <c r="Q2035" t="n">
        <v>0.9423931102185918</v>
      </c>
      <c r="R2035" t="n">
        <v>0.2486292700666937</v>
      </c>
      <c r="S2035" t="n">
        <v>0.3601201092519279</v>
      </c>
      <c r="T2035" t="n">
        <v>0.3844781761536372</v>
      </c>
      <c r="U2035" t="n">
        <v>0.7401690761560427</v>
      </c>
    </row>
    <row r="2036">
      <c r="A2036" t="inlineStr">
        <is>
          <t>1351148</t>
        </is>
      </c>
      <c r="B2036" s="70">
        <f>SUMPRODUCT(K2036:N2036,PAINEL_PESOS!$C$16:$C$19)</f>
        <v/>
      </c>
      <c r="C2036" s="70">
        <f>SUMPRODUCT(O2036:Q2036,PAINEL_PESOS!$C$21:$C$23)</f>
        <v/>
      </c>
      <c r="D2036" s="70">
        <f>SUMPRODUCT(R2036:S2036,PAINEL_PESOS!$C$25:$C$26)</f>
        <v/>
      </c>
      <c r="E2036" s="70">
        <f>SUMPRODUCT(T2036:U2036,PAINEL_PESOS!$C$28:$C$29)</f>
        <v/>
      </c>
      <c r="F2036" s="70" t="n">
        <v>0.9865388485932743</v>
      </c>
      <c r="G2036" s="70" t="n">
        <v>0.6219355584798345</v>
      </c>
      <c r="H2036" s="71">
        <f>IF(NOT(AND(PAINEL_PESOS!$D$12="OK - 100%",PAINEL_PESOS!$F$20="OK - 100%",PAINEL_PESOS!$F$24="OK - 100%",PAINEL_PESOS!$F$27="OK - 100%",PAINEL_PESOS!$F$30="OK - 100%")),"", (B2036*PAINEL_PESOS!$B$7+C2036*PAINEL_PESOS!$B$8+D2036*PAINEL_PESOS!$B$9+E2036*PAINEL_PESOS!$B$10)*F2036)</f>
        <v/>
      </c>
      <c r="I2036" s="71">
        <f>IF(H2036="","",H2036-G2036)</f>
        <v/>
      </c>
      <c r="J2036" s="71">
        <f>IF(I2036="","",ABS(I2036))</f>
        <v/>
      </c>
      <c r="K2036" t="n">
        <v>0.9294360368518425</v>
      </c>
      <c r="L2036" t="n">
        <v>0.04047192891019296</v>
      </c>
      <c r="M2036" t="n">
        <v>0.628841913497835</v>
      </c>
      <c r="N2036" t="n">
        <v>0.9695488708434782</v>
      </c>
      <c r="O2036" t="n">
        <v>0.4892023980536877</v>
      </c>
      <c r="P2036" t="n">
        <v>0.936026535662314</v>
      </c>
      <c r="Q2036" t="n">
        <v>0.9620648798899201</v>
      </c>
      <c r="R2036" t="n">
        <v>0.5522471885600606</v>
      </c>
      <c r="S2036" t="n">
        <v>0.420758362894692</v>
      </c>
      <c r="T2036" t="n">
        <v>0.4305374492897389</v>
      </c>
      <c r="U2036" t="n">
        <v>0.7641525051990286</v>
      </c>
    </row>
    <row r="2037">
      <c r="A2037" t="inlineStr">
        <is>
          <t>1351149</t>
        </is>
      </c>
      <c r="B2037" s="70">
        <f>SUMPRODUCT(K2037:N2037,PAINEL_PESOS!$C$16:$C$19)</f>
        <v/>
      </c>
      <c r="C2037" s="70">
        <f>SUMPRODUCT(O2037:Q2037,PAINEL_PESOS!$C$21:$C$23)</f>
        <v/>
      </c>
      <c r="D2037" s="70">
        <f>SUMPRODUCT(R2037:S2037,PAINEL_PESOS!$C$25:$C$26)</f>
        <v/>
      </c>
      <c r="E2037" s="70">
        <f>SUMPRODUCT(T2037:U2037,PAINEL_PESOS!$C$28:$C$29)</f>
        <v/>
      </c>
      <c r="F2037" s="70" t="n">
        <v>0.9823179806335643</v>
      </c>
      <c r="G2037" s="70" t="n">
        <v>0.6250931451828028</v>
      </c>
      <c r="H2037" s="71">
        <f>IF(NOT(AND(PAINEL_PESOS!$D$12="OK - 100%",PAINEL_PESOS!$F$20="OK - 100%",PAINEL_PESOS!$F$24="OK - 100%",PAINEL_PESOS!$F$27="OK - 100%",PAINEL_PESOS!$F$30="OK - 100%")),"", (B2037*PAINEL_PESOS!$B$7+C2037*PAINEL_PESOS!$B$8+D2037*PAINEL_PESOS!$B$9+E2037*PAINEL_PESOS!$B$10)*F2037)</f>
        <v/>
      </c>
      <c r="I2037" s="71">
        <f>IF(H2037="","",H2037-G2037)</f>
        <v/>
      </c>
      <c r="J2037" s="71">
        <f>IF(I2037="","",ABS(I2037))</f>
        <v/>
      </c>
      <c r="K2037" t="n">
        <v>0.883779775039739</v>
      </c>
      <c r="L2037" t="n">
        <v>0.1427386982272071</v>
      </c>
      <c r="M2037" t="n">
        <v>0.6302441502029612</v>
      </c>
      <c r="N2037" t="n">
        <v>0.8998398766608172</v>
      </c>
      <c r="O2037" t="n">
        <v>0.46300800717252</v>
      </c>
      <c r="P2037" t="n">
        <v>0.9624347829039407</v>
      </c>
      <c r="Q2037" t="n">
        <v>0.974757395000142</v>
      </c>
      <c r="R2037" t="n">
        <v>0.6086942255050098</v>
      </c>
      <c r="S2037" t="n">
        <v>0.3669021096338529</v>
      </c>
      <c r="T2037" t="n">
        <v>0.4844355388440169</v>
      </c>
      <c r="U2037" t="n">
        <v>0.7522934990170461</v>
      </c>
    </row>
    <row r="2038">
      <c r="A2038" t="inlineStr">
        <is>
          <t>1351150</t>
        </is>
      </c>
      <c r="B2038" s="70">
        <f>SUMPRODUCT(K2038:N2038,PAINEL_PESOS!$C$16:$C$19)</f>
        <v/>
      </c>
      <c r="C2038" s="70">
        <f>SUMPRODUCT(O2038:Q2038,PAINEL_PESOS!$C$21:$C$23)</f>
        <v/>
      </c>
      <c r="D2038" s="70">
        <f>SUMPRODUCT(R2038:S2038,PAINEL_PESOS!$C$25:$C$26)</f>
        <v/>
      </c>
      <c r="E2038" s="70">
        <f>SUMPRODUCT(T2038:U2038,PAINEL_PESOS!$C$28:$C$29)</f>
        <v/>
      </c>
      <c r="F2038" s="70" t="n">
        <v>0.9522916510244881</v>
      </c>
      <c r="G2038" s="70" t="n">
        <v>0.5926822620674629</v>
      </c>
      <c r="H2038" s="71">
        <f>IF(NOT(AND(PAINEL_PESOS!$D$12="OK - 100%",PAINEL_PESOS!$F$20="OK - 100%",PAINEL_PESOS!$F$24="OK - 100%",PAINEL_PESOS!$F$27="OK - 100%",PAINEL_PESOS!$F$30="OK - 100%")),"", (B2038*PAINEL_PESOS!$B$7+C2038*PAINEL_PESOS!$B$8+D2038*PAINEL_PESOS!$B$9+E2038*PAINEL_PESOS!$B$10)*F2038)</f>
        <v/>
      </c>
      <c r="I2038" s="71">
        <f>IF(H2038="","",H2038-G2038)</f>
        <v/>
      </c>
      <c r="J2038" s="71">
        <f>IF(I2038="","",ABS(I2038))</f>
        <v/>
      </c>
      <c r="K2038" t="n">
        <v>0.7505686471148526</v>
      </c>
      <c r="L2038" t="n">
        <v>0.1856307953080859</v>
      </c>
      <c r="M2038" t="n">
        <v>0.7238975995590977</v>
      </c>
      <c r="N2038" t="n">
        <v>0.985128858457468</v>
      </c>
      <c r="O2038" t="n">
        <v>0.3371364008588495</v>
      </c>
      <c r="P2038" t="n">
        <v>0.9843013455191898</v>
      </c>
      <c r="Q2038" t="n">
        <v>0.9616752441941187</v>
      </c>
      <c r="R2038" t="n">
        <v>0.4721898424778646</v>
      </c>
      <c r="S2038" t="n">
        <v>0.4145600213981653</v>
      </c>
      <c r="T2038" t="n">
        <v>0.4413865958799972</v>
      </c>
      <c r="U2038" t="n">
        <v>0.8061731271690649</v>
      </c>
    </row>
    <row r="2039">
      <c r="A2039" t="inlineStr">
        <is>
          <t>1351151</t>
        </is>
      </c>
      <c r="B2039" s="70">
        <f>SUMPRODUCT(K2039:N2039,PAINEL_PESOS!$C$16:$C$19)</f>
        <v/>
      </c>
      <c r="C2039" s="70">
        <f>SUMPRODUCT(O2039:Q2039,PAINEL_PESOS!$C$21:$C$23)</f>
        <v/>
      </c>
      <c r="D2039" s="70">
        <f>SUMPRODUCT(R2039:S2039,PAINEL_PESOS!$C$25:$C$26)</f>
        <v/>
      </c>
      <c r="E2039" s="70">
        <f>SUMPRODUCT(T2039:U2039,PAINEL_PESOS!$C$28:$C$29)</f>
        <v/>
      </c>
      <c r="F2039" s="70" t="n">
        <v>0.9511047338512308</v>
      </c>
      <c r="G2039" s="70" t="n">
        <v>0.5387704069300956</v>
      </c>
      <c r="H2039" s="71">
        <f>IF(NOT(AND(PAINEL_PESOS!$D$12="OK - 100%",PAINEL_PESOS!$F$20="OK - 100%",PAINEL_PESOS!$F$24="OK - 100%",PAINEL_PESOS!$F$27="OK - 100%",PAINEL_PESOS!$F$30="OK - 100%")),"", (B2039*PAINEL_PESOS!$B$7+C2039*PAINEL_PESOS!$B$8+D2039*PAINEL_PESOS!$B$9+E2039*PAINEL_PESOS!$B$10)*F2039)</f>
        <v/>
      </c>
      <c r="I2039" s="71">
        <f>IF(H2039="","",H2039-G2039)</f>
        <v/>
      </c>
      <c r="J2039" s="71">
        <f>IF(I2039="","",ABS(I2039))</f>
        <v/>
      </c>
      <c r="K2039" t="n">
        <v>0.7808279714548017</v>
      </c>
      <c r="L2039" t="n">
        <v>0.1552009988469925</v>
      </c>
      <c r="M2039" t="n">
        <v>0.7353363821688006</v>
      </c>
      <c r="N2039" t="n">
        <v>0.9395577536648446</v>
      </c>
      <c r="O2039" t="n">
        <v>0.4494588621961286</v>
      </c>
      <c r="P2039" t="n">
        <v>0.919974827275406</v>
      </c>
      <c r="Q2039" t="n">
        <v>0.8090171095506076</v>
      </c>
      <c r="R2039" t="n">
        <v>0.1890477040815474</v>
      </c>
      <c r="S2039" t="n">
        <v>0.440854560240051</v>
      </c>
      <c r="T2039" t="n">
        <v>0.3412238024595158</v>
      </c>
      <c r="U2039" t="n">
        <v>0.8028559362495008</v>
      </c>
    </row>
    <row r="2040">
      <c r="A2040" t="inlineStr">
        <is>
          <t>1351152</t>
        </is>
      </c>
      <c r="B2040" s="70">
        <f>SUMPRODUCT(K2040:N2040,PAINEL_PESOS!$C$16:$C$19)</f>
        <v/>
      </c>
      <c r="C2040" s="70">
        <f>SUMPRODUCT(O2040:Q2040,PAINEL_PESOS!$C$21:$C$23)</f>
        <v/>
      </c>
      <c r="D2040" s="70">
        <f>SUMPRODUCT(R2040:S2040,PAINEL_PESOS!$C$25:$C$26)</f>
        <v/>
      </c>
      <c r="E2040" s="70">
        <f>SUMPRODUCT(T2040:U2040,PAINEL_PESOS!$C$28:$C$29)</f>
        <v/>
      </c>
      <c r="F2040" s="70" t="n">
        <v>0.8805728654191158</v>
      </c>
      <c r="G2040" s="70" t="n">
        <v>0.5171489709716742</v>
      </c>
      <c r="H2040" s="71">
        <f>IF(NOT(AND(PAINEL_PESOS!$D$12="OK - 100%",PAINEL_PESOS!$F$20="OK - 100%",PAINEL_PESOS!$F$24="OK - 100%",PAINEL_PESOS!$F$27="OK - 100%",PAINEL_PESOS!$F$30="OK - 100%")),"", (B2040*PAINEL_PESOS!$B$7+C2040*PAINEL_PESOS!$B$8+D2040*PAINEL_PESOS!$B$9+E2040*PAINEL_PESOS!$B$10)*F2040)</f>
        <v/>
      </c>
      <c r="I2040" s="71">
        <f>IF(H2040="","",H2040-G2040)</f>
        <v/>
      </c>
      <c r="J2040" s="71">
        <f>IF(I2040="","",ABS(I2040))</f>
        <v/>
      </c>
      <c r="K2040" t="n">
        <v>0.8318966186614489</v>
      </c>
      <c r="L2040" t="n">
        <v>0.4653681590582688</v>
      </c>
      <c r="M2040" t="n">
        <v>0.6744721060574513</v>
      </c>
      <c r="N2040" t="n">
        <v>0.9276553490818451</v>
      </c>
      <c r="O2040" t="n">
        <v>0.4279463429093098</v>
      </c>
      <c r="P2040" t="n">
        <v>0.8855692367418428</v>
      </c>
      <c r="Q2040" t="n">
        <v>0.4674350947285028</v>
      </c>
      <c r="R2040" t="n">
        <v>0.3826659326023141</v>
      </c>
      <c r="S2040" t="n">
        <v>0.441344422615359</v>
      </c>
      <c r="T2040" t="n">
        <v>0.4171564332552729</v>
      </c>
      <c r="U2040" t="n">
        <v>0.8201324143731954</v>
      </c>
    </row>
    <row r="2041">
      <c r="A2041" t="inlineStr">
        <is>
          <t>1350638</t>
        </is>
      </c>
      <c r="B2041" s="70">
        <f>SUMPRODUCT(K2041:N2041,PAINEL_PESOS!$C$16:$C$19)</f>
        <v/>
      </c>
      <c r="C2041" s="70">
        <f>SUMPRODUCT(O2041:Q2041,PAINEL_PESOS!$C$21:$C$23)</f>
        <v/>
      </c>
      <c r="D2041" s="70">
        <f>SUMPRODUCT(R2041:S2041,PAINEL_PESOS!$C$25:$C$26)</f>
        <v/>
      </c>
      <c r="E2041" s="70">
        <f>SUMPRODUCT(T2041:U2041,PAINEL_PESOS!$C$28:$C$29)</f>
        <v/>
      </c>
      <c r="F2041" s="70" t="n">
        <v>0.9787845479427828</v>
      </c>
      <c r="G2041" s="70" t="n">
        <v>0.6585414208363778</v>
      </c>
      <c r="H2041" s="71">
        <f>IF(NOT(AND(PAINEL_PESOS!$D$12="OK - 100%",PAINEL_PESOS!$F$20="OK - 100%",PAINEL_PESOS!$F$24="OK - 100%",PAINEL_PESOS!$F$27="OK - 100%",PAINEL_PESOS!$F$30="OK - 100%")),"", (B2041*PAINEL_PESOS!$B$7+C2041*PAINEL_PESOS!$B$8+D2041*PAINEL_PESOS!$B$9+E2041*PAINEL_PESOS!$B$10)*F2041)</f>
        <v/>
      </c>
      <c r="I2041" s="71">
        <f>IF(H2041="","",H2041-G2041)</f>
        <v/>
      </c>
      <c r="J2041" s="71">
        <f>IF(I2041="","",ABS(I2041))</f>
        <v/>
      </c>
      <c r="K2041" t="n">
        <v>0.4845116873697877</v>
      </c>
      <c r="L2041" t="n">
        <v>0.4225576548036743</v>
      </c>
      <c r="M2041" t="n">
        <v>0.430741445556265</v>
      </c>
      <c r="N2041" t="n">
        <v>0.8696254944882592</v>
      </c>
      <c r="O2041" t="n">
        <v>0.2681911831927146</v>
      </c>
      <c r="P2041" t="n">
        <v>0.9839719655611778</v>
      </c>
      <c r="Q2041" t="n">
        <v>0.9767454574201291</v>
      </c>
      <c r="R2041" t="n">
        <v>0.8721197206260193</v>
      </c>
      <c r="S2041" t="n">
        <v>0.5410631941497404</v>
      </c>
      <c r="T2041" t="n">
        <v>0.5535900155496317</v>
      </c>
      <c r="U2041" t="n">
        <v>0.8260939053519766</v>
      </c>
    </row>
    <row r="2042">
      <c r="A2042" t="inlineStr">
        <is>
          <t>1351156</t>
        </is>
      </c>
      <c r="B2042" s="70">
        <f>SUMPRODUCT(K2042:N2042,PAINEL_PESOS!$C$16:$C$19)</f>
        <v/>
      </c>
      <c r="C2042" s="70">
        <f>SUMPRODUCT(O2042:Q2042,PAINEL_PESOS!$C$21:$C$23)</f>
        <v/>
      </c>
      <c r="D2042" s="70">
        <f>SUMPRODUCT(R2042:S2042,PAINEL_PESOS!$C$25:$C$26)</f>
        <v/>
      </c>
      <c r="E2042" s="70">
        <f>SUMPRODUCT(T2042:U2042,PAINEL_PESOS!$C$28:$C$29)</f>
        <v/>
      </c>
      <c r="F2042" s="70" t="n">
        <v>0.8265091246142627</v>
      </c>
      <c r="G2042" s="70" t="n">
        <v>0.4111575386861674</v>
      </c>
      <c r="H2042" s="71">
        <f>IF(NOT(AND(PAINEL_PESOS!$D$12="OK - 100%",PAINEL_PESOS!$F$20="OK - 100%",PAINEL_PESOS!$F$24="OK - 100%",PAINEL_PESOS!$F$27="OK - 100%",PAINEL_PESOS!$F$30="OK - 100%")),"", (B2042*PAINEL_PESOS!$B$7+C2042*PAINEL_PESOS!$B$8+D2042*PAINEL_PESOS!$B$9+E2042*PAINEL_PESOS!$B$10)*F2042)</f>
        <v/>
      </c>
      <c r="I2042" s="71">
        <f>IF(H2042="","",H2042-G2042)</f>
        <v/>
      </c>
      <c r="J2042" s="71">
        <f>IF(I2042="","",ABS(I2042))</f>
        <v/>
      </c>
      <c r="K2042" t="n">
        <v>0.5958445175816519</v>
      </c>
      <c r="L2042" t="n">
        <v>0</v>
      </c>
      <c r="M2042" t="n">
        <v>0.6320457687249088</v>
      </c>
      <c r="N2042" t="n">
        <v>0.07316350082551448</v>
      </c>
      <c r="O2042" t="n">
        <v>0.8648789202627636</v>
      </c>
      <c r="P2042" t="n">
        <v>0.6869933907816832</v>
      </c>
      <c r="Q2042" t="n">
        <v>0.4657776741836844</v>
      </c>
      <c r="R2042" t="n">
        <v>0.08792148333157612</v>
      </c>
      <c r="S2042" t="n">
        <v>0.4291176358655132</v>
      </c>
      <c r="T2042" t="n">
        <v>0.6409424465307175</v>
      </c>
      <c r="U2042" t="n">
        <v>0.8260939053519766</v>
      </c>
    </row>
    <row r="2043">
      <c r="A2043" t="inlineStr">
        <is>
          <t>1351157</t>
        </is>
      </c>
      <c r="B2043" s="70">
        <f>SUMPRODUCT(K2043:N2043,PAINEL_PESOS!$C$16:$C$19)</f>
        <v/>
      </c>
      <c r="C2043" s="70">
        <f>SUMPRODUCT(O2043:Q2043,PAINEL_PESOS!$C$21:$C$23)</f>
        <v/>
      </c>
      <c r="D2043" s="70">
        <f>SUMPRODUCT(R2043:S2043,PAINEL_PESOS!$C$25:$C$26)</f>
        <v/>
      </c>
      <c r="E2043" s="70">
        <f>SUMPRODUCT(T2043:U2043,PAINEL_PESOS!$C$28:$C$29)</f>
        <v/>
      </c>
      <c r="F2043" s="70" t="n">
        <v>0.9374421438412021</v>
      </c>
      <c r="G2043" s="70" t="n">
        <v>0.5722159521173878</v>
      </c>
      <c r="H2043" s="71">
        <f>IF(NOT(AND(PAINEL_PESOS!$D$12="OK - 100%",PAINEL_PESOS!$F$20="OK - 100%",PAINEL_PESOS!$F$24="OK - 100%",PAINEL_PESOS!$F$27="OK - 100%",PAINEL_PESOS!$F$30="OK - 100%")),"", (B2043*PAINEL_PESOS!$B$7+C2043*PAINEL_PESOS!$B$8+D2043*PAINEL_PESOS!$B$9+E2043*PAINEL_PESOS!$B$10)*F2043)</f>
        <v/>
      </c>
      <c r="I2043" s="71">
        <f>IF(H2043="","",H2043-G2043)</f>
        <v/>
      </c>
      <c r="J2043" s="71">
        <f>IF(I2043="","",ABS(I2043))</f>
        <v/>
      </c>
      <c r="K2043" t="n">
        <v>0.8456220076670309</v>
      </c>
      <c r="L2043" t="n">
        <v>0</v>
      </c>
      <c r="M2043" t="n">
        <v>0.637507336040136</v>
      </c>
      <c r="N2043" t="n">
        <v>0.8339991411025076</v>
      </c>
      <c r="O2043" t="n">
        <v>0.6134090034237942</v>
      </c>
      <c r="P2043" t="n">
        <v>0.6020446428083659</v>
      </c>
      <c r="Q2043" t="n">
        <v>0.8252502652805433</v>
      </c>
      <c r="R2043" t="n">
        <v>0.4467205206302504</v>
      </c>
      <c r="S2043" t="n">
        <v>0.4022183025221334</v>
      </c>
      <c r="T2043" t="n">
        <v>0.6356973260495249</v>
      </c>
      <c r="U2043" t="n">
        <v>0.8795411508616537</v>
      </c>
    </row>
    <row r="2044">
      <c r="A2044" t="inlineStr">
        <is>
          <t>1351158</t>
        </is>
      </c>
      <c r="B2044" s="70">
        <f>SUMPRODUCT(K2044:N2044,PAINEL_PESOS!$C$16:$C$19)</f>
        <v/>
      </c>
      <c r="C2044" s="70">
        <f>SUMPRODUCT(O2044:Q2044,PAINEL_PESOS!$C$21:$C$23)</f>
        <v/>
      </c>
      <c r="D2044" s="70">
        <f>SUMPRODUCT(R2044:S2044,PAINEL_PESOS!$C$25:$C$26)</f>
        <v/>
      </c>
      <c r="E2044" s="70">
        <f>SUMPRODUCT(T2044:U2044,PAINEL_PESOS!$C$28:$C$29)</f>
        <v/>
      </c>
      <c r="F2044" s="70" t="n">
        <v>0.9039645319549345</v>
      </c>
      <c r="G2044" s="70" t="n">
        <v>0.5232859777227774</v>
      </c>
      <c r="H2044" s="71">
        <f>IF(NOT(AND(PAINEL_PESOS!$D$12="OK - 100%",PAINEL_PESOS!$F$20="OK - 100%",PAINEL_PESOS!$F$24="OK - 100%",PAINEL_PESOS!$F$27="OK - 100%",PAINEL_PESOS!$F$30="OK - 100%")),"", (B2044*PAINEL_PESOS!$B$7+C2044*PAINEL_PESOS!$B$8+D2044*PAINEL_PESOS!$B$9+E2044*PAINEL_PESOS!$B$10)*F2044)</f>
        <v/>
      </c>
      <c r="I2044" s="71">
        <f>IF(H2044="","",H2044-G2044)</f>
        <v/>
      </c>
      <c r="J2044" s="71">
        <f>IF(I2044="","",ABS(I2044))</f>
        <v/>
      </c>
      <c r="K2044" t="n">
        <v>0.8044827334903999</v>
      </c>
      <c r="L2044" t="n">
        <v>0</v>
      </c>
      <c r="M2044" t="n">
        <v>0.6186146220462364</v>
      </c>
      <c r="N2044" t="n">
        <v>0.9532490202452588</v>
      </c>
      <c r="O2044" t="n">
        <v>0.4598463096540386</v>
      </c>
      <c r="P2044" t="n">
        <v>0.9171780766275308</v>
      </c>
      <c r="Q2044" t="n">
        <v>0.6079088283725025</v>
      </c>
      <c r="R2044" t="n">
        <v>0.2311545349577236</v>
      </c>
      <c r="S2044" t="n">
        <v>0.4280448124144018</v>
      </c>
      <c r="T2044" t="n">
        <v>0.6168356650670997</v>
      </c>
      <c r="U2044" t="n">
        <v>0.8435340467593436</v>
      </c>
    </row>
    <row r="2045">
      <c r="A2045" t="inlineStr">
        <is>
          <t>1351159</t>
        </is>
      </c>
      <c r="B2045" s="70">
        <f>SUMPRODUCT(K2045:N2045,PAINEL_PESOS!$C$16:$C$19)</f>
        <v/>
      </c>
      <c r="C2045" s="70">
        <f>SUMPRODUCT(O2045:Q2045,PAINEL_PESOS!$C$21:$C$23)</f>
        <v/>
      </c>
      <c r="D2045" s="70">
        <f>SUMPRODUCT(R2045:S2045,PAINEL_PESOS!$C$25:$C$26)</f>
        <v/>
      </c>
      <c r="E2045" s="70">
        <f>SUMPRODUCT(T2045:U2045,PAINEL_PESOS!$C$28:$C$29)</f>
        <v/>
      </c>
      <c r="F2045" s="70" t="n">
        <v>0.9786063812608197</v>
      </c>
      <c r="G2045" s="70" t="n">
        <v>0.6064335620826959</v>
      </c>
      <c r="H2045" s="71">
        <f>IF(NOT(AND(PAINEL_PESOS!$D$12="OK - 100%",PAINEL_PESOS!$F$20="OK - 100%",PAINEL_PESOS!$F$24="OK - 100%",PAINEL_PESOS!$F$27="OK - 100%",PAINEL_PESOS!$F$30="OK - 100%")),"", (B2045*PAINEL_PESOS!$B$7+C2045*PAINEL_PESOS!$B$8+D2045*PAINEL_PESOS!$B$9+E2045*PAINEL_PESOS!$B$10)*F2045)</f>
        <v/>
      </c>
      <c r="I2045" s="71">
        <f>IF(H2045="","",H2045-G2045)</f>
        <v/>
      </c>
      <c r="J2045" s="71">
        <f>IF(I2045="","",ABS(I2045))</f>
        <v/>
      </c>
      <c r="K2045" t="n">
        <v>0.9258108104310808</v>
      </c>
      <c r="L2045" t="n">
        <v>0</v>
      </c>
      <c r="M2045" t="n">
        <v>0.6207494022184075</v>
      </c>
      <c r="N2045" t="n">
        <v>0.9445183443015506</v>
      </c>
      <c r="O2045" t="n">
        <v>0.4748622948916867</v>
      </c>
      <c r="P2045" t="n">
        <v>0.8857868138109174</v>
      </c>
      <c r="Q2045" t="n">
        <v>0.9460285223213372</v>
      </c>
      <c r="R2045" t="n">
        <v>0.3499794979505939</v>
      </c>
      <c r="S2045" t="n">
        <v>0.3944406177648913</v>
      </c>
      <c r="T2045" t="n">
        <v>0.5782966862987209</v>
      </c>
      <c r="U2045" t="n">
        <v>0.8514867918816376</v>
      </c>
    </row>
    <row r="2046">
      <c r="A2046" t="inlineStr">
        <is>
          <t>1351160</t>
        </is>
      </c>
      <c r="B2046" s="70">
        <f>SUMPRODUCT(K2046:N2046,PAINEL_PESOS!$C$16:$C$19)</f>
        <v/>
      </c>
      <c r="C2046" s="70">
        <f>SUMPRODUCT(O2046:Q2046,PAINEL_PESOS!$C$21:$C$23)</f>
        <v/>
      </c>
      <c r="D2046" s="70">
        <f>SUMPRODUCT(R2046:S2046,PAINEL_PESOS!$C$25:$C$26)</f>
        <v/>
      </c>
      <c r="E2046" s="70">
        <f>SUMPRODUCT(T2046:U2046,PAINEL_PESOS!$C$28:$C$29)</f>
        <v/>
      </c>
      <c r="F2046" s="70" t="n">
        <v>0.9233226405709691</v>
      </c>
      <c r="G2046" s="70" t="n">
        <v>0.5508534648842668</v>
      </c>
      <c r="H2046" s="71">
        <f>IF(NOT(AND(PAINEL_PESOS!$D$12="OK - 100%",PAINEL_PESOS!$F$20="OK - 100%",PAINEL_PESOS!$F$24="OK - 100%",PAINEL_PESOS!$F$27="OK - 100%",PAINEL_PESOS!$F$30="OK - 100%")),"", (B2046*PAINEL_PESOS!$B$7+C2046*PAINEL_PESOS!$B$8+D2046*PAINEL_PESOS!$B$9+E2046*PAINEL_PESOS!$B$10)*F2046)</f>
        <v/>
      </c>
      <c r="I2046" s="71">
        <f>IF(H2046="","",H2046-G2046)</f>
        <v/>
      </c>
      <c r="J2046" s="71">
        <f>IF(I2046="","",ABS(I2046))</f>
        <v/>
      </c>
      <c r="K2046" t="n">
        <v>0.9884900549758342</v>
      </c>
      <c r="L2046" t="n">
        <v>0</v>
      </c>
      <c r="M2046" t="n">
        <v>0.5917193112029324</v>
      </c>
      <c r="N2046" t="n">
        <v>0.9576441023471873</v>
      </c>
      <c r="O2046" t="n">
        <v>0.4246714432521921</v>
      </c>
      <c r="P2046" t="n">
        <v>0.9781178376595067</v>
      </c>
      <c r="Q2046" t="n">
        <v>0.649838967023499</v>
      </c>
      <c r="R2046" t="n">
        <v>0.2257985512580115</v>
      </c>
      <c r="S2046" t="n">
        <v>0.4232163578834224</v>
      </c>
      <c r="T2046" t="n">
        <v>0.6832616431219714</v>
      </c>
      <c r="U2046" t="n">
        <v>0.8031707552505528</v>
      </c>
    </row>
    <row r="2047">
      <c r="A2047" t="inlineStr">
        <is>
          <t>1351161</t>
        </is>
      </c>
      <c r="B2047" s="70">
        <f>SUMPRODUCT(K2047:N2047,PAINEL_PESOS!$C$16:$C$19)</f>
        <v/>
      </c>
      <c r="C2047" s="70">
        <f>SUMPRODUCT(O2047:Q2047,PAINEL_PESOS!$C$21:$C$23)</f>
        <v/>
      </c>
      <c r="D2047" s="70">
        <f>SUMPRODUCT(R2047:S2047,PAINEL_PESOS!$C$25:$C$26)</f>
        <v/>
      </c>
      <c r="E2047" s="70">
        <f>SUMPRODUCT(T2047:U2047,PAINEL_PESOS!$C$28:$C$29)</f>
        <v/>
      </c>
      <c r="F2047" s="70" t="n">
        <v>0.8449069818352029</v>
      </c>
      <c r="G2047" s="70" t="n">
        <v>0.4673636020214118</v>
      </c>
      <c r="H2047" s="71">
        <f>IF(NOT(AND(PAINEL_PESOS!$D$12="OK - 100%",PAINEL_PESOS!$F$20="OK - 100%",PAINEL_PESOS!$F$24="OK - 100%",PAINEL_PESOS!$F$27="OK - 100%",PAINEL_PESOS!$F$30="OK - 100%")),"", (B2047*PAINEL_PESOS!$B$7+C2047*PAINEL_PESOS!$B$8+D2047*PAINEL_PESOS!$B$9+E2047*PAINEL_PESOS!$B$10)*F2047)</f>
        <v/>
      </c>
      <c r="I2047" s="71">
        <f>IF(H2047="","",H2047-G2047)</f>
        <v/>
      </c>
      <c r="J2047" s="71">
        <f>IF(I2047="","",ABS(I2047))</f>
        <v/>
      </c>
      <c r="K2047" t="n">
        <v>0.980878969543807</v>
      </c>
      <c r="L2047" t="n">
        <v>0</v>
      </c>
      <c r="M2047" t="n">
        <v>0.6131619715305064</v>
      </c>
      <c r="N2047" t="n">
        <v>0.9191216907111239</v>
      </c>
      <c r="O2047" t="n">
        <v>0.4796695709463956</v>
      </c>
      <c r="P2047" t="n">
        <v>0.960105788996092</v>
      </c>
      <c r="Q2047" t="n">
        <v>0.2686644795226979</v>
      </c>
      <c r="R2047" t="n">
        <v>0.1484429084691148</v>
      </c>
      <c r="S2047" t="n">
        <v>0.4680839758966151</v>
      </c>
      <c r="T2047" t="n">
        <v>0.6428068330552641</v>
      </c>
      <c r="U2047" t="n">
        <v>0.7703563672775738</v>
      </c>
    </row>
    <row r="2048">
      <c r="A2048" t="inlineStr">
        <is>
          <t>1351162</t>
        </is>
      </c>
      <c r="B2048" s="70">
        <f>SUMPRODUCT(K2048:N2048,PAINEL_PESOS!$C$16:$C$19)</f>
        <v/>
      </c>
      <c r="C2048" s="70">
        <f>SUMPRODUCT(O2048:Q2048,PAINEL_PESOS!$C$21:$C$23)</f>
        <v/>
      </c>
      <c r="D2048" s="70">
        <f>SUMPRODUCT(R2048:S2048,PAINEL_PESOS!$C$25:$C$26)</f>
        <v/>
      </c>
      <c r="E2048" s="70">
        <f>SUMPRODUCT(T2048:U2048,PAINEL_PESOS!$C$28:$C$29)</f>
        <v/>
      </c>
      <c r="F2048" s="70" t="n">
        <v>0.957735961156738</v>
      </c>
      <c r="G2048" s="70" t="n">
        <v>0.5916221238839995</v>
      </c>
      <c r="H2048" s="71">
        <f>IF(NOT(AND(PAINEL_PESOS!$D$12="OK - 100%",PAINEL_PESOS!$F$20="OK - 100%",PAINEL_PESOS!$F$24="OK - 100%",PAINEL_PESOS!$F$27="OK - 100%",PAINEL_PESOS!$F$30="OK - 100%")),"", (B2048*PAINEL_PESOS!$B$7+C2048*PAINEL_PESOS!$B$8+D2048*PAINEL_PESOS!$B$9+E2048*PAINEL_PESOS!$B$10)*F2048)</f>
        <v/>
      </c>
      <c r="I2048" s="71">
        <f>IF(H2048="","",H2048-G2048)</f>
        <v/>
      </c>
      <c r="J2048" s="71">
        <f>IF(I2048="","",ABS(I2048))</f>
        <v/>
      </c>
      <c r="K2048" t="n">
        <v>0.9501419280633154</v>
      </c>
      <c r="L2048" t="n">
        <v>0</v>
      </c>
      <c r="M2048" t="n">
        <v>0.6625766358682468</v>
      </c>
      <c r="N2048" t="n">
        <v>0.9730939905428868</v>
      </c>
      <c r="O2048" t="n">
        <v>0.4056202499482693</v>
      </c>
      <c r="P2048" t="n">
        <v>0.9826109054002921</v>
      </c>
      <c r="Q2048" t="n">
        <v>0.8095751370641822</v>
      </c>
      <c r="R2048" t="n">
        <v>0.1755579619011872</v>
      </c>
      <c r="S2048" t="n">
        <v>0.5491563082277251</v>
      </c>
      <c r="T2048" t="n">
        <v>0.6458020522455238</v>
      </c>
      <c r="U2048" t="n">
        <v>0.8132122749073494</v>
      </c>
    </row>
    <row r="2049">
      <c r="A2049" t="inlineStr">
        <is>
          <t>1351163</t>
        </is>
      </c>
      <c r="B2049" s="70">
        <f>SUMPRODUCT(K2049:N2049,PAINEL_PESOS!$C$16:$C$19)</f>
        <v/>
      </c>
      <c r="C2049" s="70">
        <f>SUMPRODUCT(O2049:Q2049,PAINEL_PESOS!$C$21:$C$23)</f>
        <v/>
      </c>
      <c r="D2049" s="70">
        <f>SUMPRODUCT(R2049:S2049,PAINEL_PESOS!$C$25:$C$26)</f>
        <v/>
      </c>
      <c r="E2049" s="70">
        <f>SUMPRODUCT(T2049:U2049,PAINEL_PESOS!$C$28:$C$29)</f>
        <v/>
      </c>
      <c r="F2049" s="70" t="n">
        <v>0.8312899175874193</v>
      </c>
      <c r="G2049" s="70" t="n">
        <v>0.394997433881071</v>
      </c>
      <c r="H2049" s="71">
        <f>IF(NOT(AND(PAINEL_PESOS!$D$12="OK - 100%",PAINEL_PESOS!$F$20="OK - 100%",PAINEL_PESOS!$F$24="OK - 100%",PAINEL_PESOS!$F$27="OK - 100%",PAINEL_PESOS!$F$30="OK - 100%")),"", (B2049*PAINEL_PESOS!$B$7+C2049*PAINEL_PESOS!$B$8+D2049*PAINEL_PESOS!$B$9+E2049*PAINEL_PESOS!$B$10)*F2049)</f>
        <v/>
      </c>
      <c r="I2049" s="71">
        <f>IF(H2049="","",H2049-G2049)</f>
        <v/>
      </c>
      <c r="J2049" s="71">
        <f>IF(I2049="","",ABS(I2049))</f>
        <v/>
      </c>
      <c r="K2049" t="n">
        <v>0.8443732022963575</v>
      </c>
      <c r="L2049" t="n">
        <v>0</v>
      </c>
      <c r="M2049" t="n">
        <v>0.5355814637876943</v>
      </c>
      <c r="N2049" t="n">
        <v>0.8136371461010505</v>
      </c>
      <c r="O2049" t="n">
        <v>0.6163274401833456</v>
      </c>
      <c r="P2049" t="n">
        <v>0</v>
      </c>
      <c r="Q2049" t="n">
        <v>0.431355589664307</v>
      </c>
      <c r="R2049" t="n">
        <v>0.1293950421469075</v>
      </c>
      <c r="S2049" t="n">
        <v>0.4284429571463793</v>
      </c>
      <c r="T2049" t="n">
        <v>0.6096380897746574</v>
      </c>
      <c r="U2049" t="n">
        <v>0.8385691718632722</v>
      </c>
    </row>
    <row r="2050">
      <c r="A2050" t="inlineStr">
        <is>
          <t>1351164</t>
        </is>
      </c>
      <c r="B2050" s="70">
        <f>SUMPRODUCT(K2050:N2050,PAINEL_PESOS!$C$16:$C$19)</f>
        <v/>
      </c>
      <c r="C2050" s="70">
        <f>SUMPRODUCT(O2050:Q2050,PAINEL_PESOS!$C$21:$C$23)</f>
        <v/>
      </c>
      <c r="D2050" s="70">
        <f>SUMPRODUCT(R2050:S2050,PAINEL_PESOS!$C$25:$C$26)</f>
        <v/>
      </c>
      <c r="E2050" s="70">
        <f>SUMPRODUCT(T2050:U2050,PAINEL_PESOS!$C$28:$C$29)</f>
        <v/>
      </c>
      <c r="F2050" s="70" t="n">
        <v>0.8773870914231372</v>
      </c>
      <c r="G2050" s="70" t="n">
        <v>0.4716045265461648</v>
      </c>
      <c r="H2050" s="71">
        <f>IF(NOT(AND(PAINEL_PESOS!$D$12="OK - 100%",PAINEL_PESOS!$F$20="OK - 100%",PAINEL_PESOS!$F$24="OK - 100%",PAINEL_PESOS!$F$27="OK - 100%",PAINEL_PESOS!$F$30="OK - 100%")),"", (B2050*PAINEL_PESOS!$B$7+C2050*PAINEL_PESOS!$B$8+D2050*PAINEL_PESOS!$B$9+E2050*PAINEL_PESOS!$B$10)*F2050)</f>
        <v/>
      </c>
      <c r="I2050" s="71">
        <f>IF(H2050="","",H2050-G2050)</f>
        <v/>
      </c>
      <c r="J2050" s="71">
        <f>IF(I2050="","",ABS(I2050))</f>
        <v/>
      </c>
      <c r="K2050" t="n">
        <v>0.8182529255778909</v>
      </c>
      <c r="L2050" t="n">
        <v>0</v>
      </c>
      <c r="M2050" t="n">
        <v>0.718313490825546</v>
      </c>
      <c r="N2050" t="n">
        <v>0.9623691596069597</v>
      </c>
      <c r="O2050" t="n">
        <v>0.3680603034485066</v>
      </c>
      <c r="P2050" t="n">
        <v>0.5454474664552547</v>
      </c>
      <c r="Q2050" t="n">
        <v>0.4543510914409183</v>
      </c>
      <c r="R2050" t="n">
        <v>0.2806791079414284</v>
      </c>
      <c r="S2050" t="n">
        <v>0.4280698950509533</v>
      </c>
      <c r="T2050" t="n">
        <v>0.5881266862710525</v>
      </c>
      <c r="U2050" t="n">
        <v>0.8418323570248695</v>
      </c>
    </row>
    <row r="2051">
      <c r="A2051" t="inlineStr">
        <is>
          <t>1351165</t>
        </is>
      </c>
      <c r="B2051" s="70">
        <f>SUMPRODUCT(K2051:N2051,PAINEL_PESOS!$C$16:$C$19)</f>
        <v/>
      </c>
      <c r="C2051" s="70">
        <f>SUMPRODUCT(O2051:Q2051,PAINEL_PESOS!$C$21:$C$23)</f>
        <v/>
      </c>
      <c r="D2051" s="70">
        <f>SUMPRODUCT(R2051:S2051,PAINEL_PESOS!$C$25:$C$26)</f>
        <v/>
      </c>
      <c r="E2051" s="70">
        <f>SUMPRODUCT(T2051:U2051,PAINEL_PESOS!$C$28:$C$29)</f>
        <v/>
      </c>
      <c r="F2051" s="70" t="n">
        <v>0.823729777403032</v>
      </c>
      <c r="G2051" s="70" t="n">
        <v>0.4336103515968718</v>
      </c>
      <c r="H2051" s="71">
        <f>IF(NOT(AND(PAINEL_PESOS!$D$12="OK - 100%",PAINEL_PESOS!$F$20="OK - 100%",PAINEL_PESOS!$F$24="OK - 100%",PAINEL_PESOS!$F$27="OK - 100%",PAINEL_PESOS!$F$30="OK - 100%")),"", (B2051*PAINEL_PESOS!$B$7+C2051*PAINEL_PESOS!$B$8+D2051*PAINEL_PESOS!$B$9+E2051*PAINEL_PESOS!$B$10)*F2051)</f>
        <v/>
      </c>
      <c r="I2051" s="71">
        <f>IF(H2051="","",H2051-G2051)</f>
        <v/>
      </c>
      <c r="J2051" s="71">
        <f>IF(I2051="","",ABS(I2051))</f>
        <v/>
      </c>
      <c r="K2051" t="n">
        <v>0.8421264307551695</v>
      </c>
      <c r="L2051" t="n">
        <v>0</v>
      </c>
      <c r="M2051" t="n">
        <v>0.7846652369783933</v>
      </c>
      <c r="N2051" t="n">
        <v>0.9812559143832</v>
      </c>
      <c r="O2051" t="n">
        <v>0.2798752677702034</v>
      </c>
      <c r="P2051" t="n">
        <v>0.9956045543271181</v>
      </c>
      <c r="Q2051" t="n">
        <v>0.1520529531618128</v>
      </c>
      <c r="R2051" t="n">
        <v>0.1082576749881403</v>
      </c>
      <c r="S2051" t="n">
        <v>0.4278490158918437</v>
      </c>
      <c r="T2051" t="n">
        <v>0.581279836005418</v>
      </c>
      <c r="U2051" t="n">
        <v>0.8380914219430962</v>
      </c>
    </row>
    <row r="2052">
      <c r="A2052" t="inlineStr">
        <is>
          <t>1351166</t>
        </is>
      </c>
      <c r="B2052" s="70">
        <f>SUMPRODUCT(K2052:N2052,PAINEL_PESOS!$C$16:$C$19)</f>
        <v/>
      </c>
      <c r="C2052" s="70">
        <f>SUMPRODUCT(O2052:Q2052,PAINEL_PESOS!$C$21:$C$23)</f>
        <v/>
      </c>
      <c r="D2052" s="70">
        <f>SUMPRODUCT(R2052:S2052,PAINEL_PESOS!$C$25:$C$26)</f>
        <v/>
      </c>
      <c r="E2052" s="70">
        <f>SUMPRODUCT(T2052:U2052,PAINEL_PESOS!$C$28:$C$29)</f>
        <v/>
      </c>
      <c r="F2052" s="70" t="n">
        <v>0.8560297575797241</v>
      </c>
      <c r="G2052" s="70" t="n">
        <v>0.4799804717303455</v>
      </c>
      <c r="H2052" s="71">
        <f>IF(NOT(AND(PAINEL_PESOS!$D$12="OK - 100%",PAINEL_PESOS!$F$20="OK - 100%",PAINEL_PESOS!$F$24="OK - 100%",PAINEL_PESOS!$F$27="OK - 100%",PAINEL_PESOS!$F$30="OK - 100%")),"", (B2052*PAINEL_PESOS!$B$7+C2052*PAINEL_PESOS!$B$8+D2052*PAINEL_PESOS!$B$9+E2052*PAINEL_PESOS!$B$10)*F2052)</f>
        <v/>
      </c>
      <c r="I2052" s="71">
        <f>IF(H2052="","",H2052-G2052)</f>
        <v/>
      </c>
      <c r="J2052" s="71">
        <f>IF(I2052="","",ABS(I2052))</f>
        <v/>
      </c>
      <c r="K2052" t="n">
        <v>0.7161983899157824</v>
      </c>
      <c r="L2052" t="n">
        <v>0</v>
      </c>
      <c r="M2052" t="n">
        <v>0.6591405922278044</v>
      </c>
      <c r="N2052" t="n">
        <v>0.969483803672368</v>
      </c>
      <c r="O2052" t="n">
        <v>0.3699342702029094</v>
      </c>
      <c r="P2052" t="n">
        <v>0.9932033179235461</v>
      </c>
      <c r="Q2052" t="n">
        <v>0.3113050025311718</v>
      </c>
      <c r="R2052" t="n">
        <v>0.3445903091528061</v>
      </c>
      <c r="S2052" t="n">
        <v>0.4273415327915384</v>
      </c>
      <c r="T2052" t="n">
        <v>0.5929943080124753</v>
      </c>
      <c r="U2052" t="n">
        <v>0.8320102611449284</v>
      </c>
    </row>
    <row r="2053">
      <c r="A2053" t="inlineStr">
        <is>
          <t>1351167</t>
        </is>
      </c>
      <c r="B2053" s="70">
        <f>SUMPRODUCT(K2053:N2053,PAINEL_PESOS!$C$16:$C$19)</f>
        <v/>
      </c>
      <c r="C2053" s="70">
        <f>SUMPRODUCT(O2053:Q2053,PAINEL_PESOS!$C$21:$C$23)</f>
        <v/>
      </c>
      <c r="D2053" s="70">
        <f>SUMPRODUCT(R2053:S2053,PAINEL_PESOS!$C$25:$C$26)</f>
        <v/>
      </c>
      <c r="E2053" s="70">
        <f>SUMPRODUCT(T2053:U2053,PAINEL_PESOS!$C$28:$C$29)</f>
        <v/>
      </c>
      <c r="F2053" s="70" t="n">
        <v>0.8060018987177729</v>
      </c>
      <c r="G2053" s="70" t="n">
        <v>0.4263854313705266</v>
      </c>
      <c r="H2053" s="71">
        <f>IF(NOT(AND(PAINEL_PESOS!$D$12="OK - 100%",PAINEL_PESOS!$F$20="OK - 100%",PAINEL_PESOS!$F$24="OK - 100%",PAINEL_PESOS!$F$27="OK - 100%",PAINEL_PESOS!$F$30="OK - 100%")),"", (B2053*PAINEL_PESOS!$B$7+C2053*PAINEL_PESOS!$B$8+D2053*PAINEL_PESOS!$B$9+E2053*PAINEL_PESOS!$B$10)*F2053)</f>
        <v/>
      </c>
      <c r="I2053" s="71">
        <f>IF(H2053="","",H2053-G2053)</f>
        <v/>
      </c>
      <c r="J2053" s="71">
        <f>IF(I2053="","",ABS(I2053))</f>
        <v/>
      </c>
      <c r="K2053" t="n">
        <v>0.999388913516396</v>
      </c>
      <c r="L2053" t="n">
        <v>0</v>
      </c>
      <c r="M2053" t="n">
        <v>0.5888884767392643</v>
      </c>
      <c r="N2053" t="n">
        <v>0.9606510883709645</v>
      </c>
      <c r="O2053" t="n">
        <v>0.4645495198178544</v>
      </c>
      <c r="P2053" t="n">
        <v>0.9844142969418722</v>
      </c>
      <c r="Q2053" t="n">
        <v>0.06938913887374798</v>
      </c>
      <c r="R2053" t="n">
        <v>0.1172670471073507</v>
      </c>
      <c r="S2053" t="n">
        <v>0.4271580380254072</v>
      </c>
      <c r="T2053" t="n">
        <v>0.593826439396512</v>
      </c>
      <c r="U2053" t="n">
        <v>0.8071524254465492</v>
      </c>
    </row>
    <row r="2054">
      <c r="A2054" t="inlineStr">
        <is>
          <t>1351168</t>
        </is>
      </c>
      <c r="B2054" s="70">
        <f>SUMPRODUCT(K2054:N2054,PAINEL_PESOS!$C$16:$C$19)</f>
        <v/>
      </c>
      <c r="C2054" s="70">
        <f>SUMPRODUCT(O2054:Q2054,PAINEL_PESOS!$C$21:$C$23)</f>
        <v/>
      </c>
      <c r="D2054" s="70">
        <f>SUMPRODUCT(R2054:S2054,PAINEL_PESOS!$C$25:$C$26)</f>
        <v/>
      </c>
      <c r="E2054" s="70">
        <f>SUMPRODUCT(T2054:U2054,PAINEL_PESOS!$C$28:$C$29)</f>
        <v/>
      </c>
      <c r="F2054" s="70" t="n">
        <v>0.9502516816216342</v>
      </c>
      <c r="G2054" s="70" t="n">
        <v>0.5617658052766833</v>
      </c>
      <c r="H2054" s="71">
        <f>IF(NOT(AND(PAINEL_PESOS!$D$12="OK - 100%",PAINEL_PESOS!$F$20="OK - 100%",PAINEL_PESOS!$F$24="OK - 100%",PAINEL_PESOS!$F$27="OK - 100%",PAINEL_PESOS!$F$30="OK - 100%")),"", (B2054*PAINEL_PESOS!$B$7+C2054*PAINEL_PESOS!$B$8+D2054*PAINEL_PESOS!$B$9+E2054*PAINEL_PESOS!$B$10)*F2054)</f>
        <v/>
      </c>
      <c r="I2054" s="71">
        <f>IF(H2054="","",H2054-G2054)</f>
        <v/>
      </c>
      <c r="J2054" s="71">
        <f>IF(I2054="","",ABS(I2054))</f>
        <v/>
      </c>
      <c r="K2054" t="n">
        <v>0.9558797671807282</v>
      </c>
      <c r="L2054" t="n">
        <v>0</v>
      </c>
      <c r="M2054" t="n">
        <v>0.6321695423302324</v>
      </c>
      <c r="N2054" t="n">
        <v>0.9770292586537106</v>
      </c>
      <c r="O2054" t="n">
        <v>0.399830676184967</v>
      </c>
      <c r="P2054" t="n">
        <v>0.9931741577560037</v>
      </c>
      <c r="Q2054" t="n">
        <v>0.7702473255895106</v>
      </c>
      <c r="R2054" t="n">
        <v>0.2758576120078438</v>
      </c>
      <c r="S2054" t="n">
        <v>0.3887542696981962</v>
      </c>
      <c r="T2054" t="n">
        <v>0.5880474679583435</v>
      </c>
      <c r="U2054" t="n">
        <v>0.7520397204534242</v>
      </c>
    </row>
    <row r="2055">
      <c r="A2055" t="inlineStr">
        <is>
          <t>1351169</t>
        </is>
      </c>
      <c r="B2055" s="70">
        <f>SUMPRODUCT(K2055:N2055,PAINEL_PESOS!$C$16:$C$19)</f>
        <v/>
      </c>
      <c r="C2055" s="70">
        <f>SUMPRODUCT(O2055:Q2055,PAINEL_PESOS!$C$21:$C$23)</f>
        <v/>
      </c>
      <c r="D2055" s="70">
        <f>SUMPRODUCT(R2055:S2055,PAINEL_PESOS!$C$25:$C$26)</f>
        <v/>
      </c>
      <c r="E2055" s="70">
        <f>SUMPRODUCT(T2055:U2055,PAINEL_PESOS!$C$28:$C$29)</f>
        <v/>
      </c>
      <c r="F2055" s="70" t="n">
        <v>0.928819507802868</v>
      </c>
      <c r="G2055" s="70" t="n">
        <v>0.5452528099492162</v>
      </c>
      <c r="H2055" s="71">
        <f>IF(NOT(AND(PAINEL_PESOS!$D$12="OK - 100%",PAINEL_PESOS!$F$20="OK - 100%",PAINEL_PESOS!$F$24="OK - 100%",PAINEL_PESOS!$F$27="OK - 100%",PAINEL_PESOS!$F$30="OK - 100%")),"", (B2055*PAINEL_PESOS!$B$7+C2055*PAINEL_PESOS!$B$8+D2055*PAINEL_PESOS!$B$9+E2055*PAINEL_PESOS!$B$10)*F2055)</f>
        <v/>
      </c>
      <c r="I2055" s="71">
        <f>IF(H2055="","",H2055-G2055)</f>
        <v/>
      </c>
      <c r="J2055" s="71">
        <f>IF(I2055="","",ABS(I2055))</f>
        <v/>
      </c>
      <c r="K2055" t="n">
        <v>1</v>
      </c>
      <c r="L2055" t="n">
        <v>0</v>
      </c>
      <c r="M2055" t="n">
        <v>0.7585494739182662</v>
      </c>
      <c r="N2055" t="n">
        <v>0.9772394864792067</v>
      </c>
      <c r="O2055" t="n">
        <v>0.4282490338391518</v>
      </c>
      <c r="P2055" t="n">
        <v>0.9923014980196984</v>
      </c>
      <c r="Q2055" t="n">
        <v>0.6648129494387478</v>
      </c>
      <c r="R2055" t="n">
        <v>0.1017211589753348</v>
      </c>
      <c r="S2055" t="n">
        <v>0.4264475971353906</v>
      </c>
      <c r="T2055" t="n">
        <v>0.6347286188925524</v>
      </c>
      <c r="U2055" t="n">
        <v>0.7752738180577825</v>
      </c>
    </row>
    <row r="2056">
      <c r="A2056" t="inlineStr">
        <is>
          <t>1351170</t>
        </is>
      </c>
      <c r="B2056" s="70">
        <f>SUMPRODUCT(K2056:N2056,PAINEL_PESOS!$C$16:$C$19)</f>
        <v/>
      </c>
      <c r="C2056" s="70">
        <f>SUMPRODUCT(O2056:Q2056,PAINEL_PESOS!$C$21:$C$23)</f>
        <v/>
      </c>
      <c r="D2056" s="70">
        <f>SUMPRODUCT(R2056:S2056,PAINEL_PESOS!$C$25:$C$26)</f>
        <v/>
      </c>
      <c r="E2056" s="70">
        <f>SUMPRODUCT(T2056:U2056,PAINEL_PESOS!$C$28:$C$29)</f>
        <v/>
      </c>
      <c r="F2056" s="70" t="n">
        <v>0.934960942382984</v>
      </c>
      <c r="G2056" s="70" t="n">
        <v>0.5734703874418987</v>
      </c>
      <c r="H2056" s="71">
        <f>IF(NOT(AND(PAINEL_PESOS!$D$12="OK - 100%",PAINEL_PESOS!$F$20="OK - 100%",PAINEL_PESOS!$F$24="OK - 100%",PAINEL_PESOS!$F$27="OK - 100%",PAINEL_PESOS!$F$30="OK - 100%")),"", (B2056*PAINEL_PESOS!$B$7+C2056*PAINEL_PESOS!$B$8+D2056*PAINEL_PESOS!$B$9+E2056*PAINEL_PESOS!$B$10)*F2056)</f>
        <v/>
      </c>
      <c r="I2056" s="71">
        <f>IF(H2056="","",H2056-G2056)</f>
        <v/>
      </c>
      <c r="J2056" s="71">
        <f>IF(I2056="","",ABS(I2056))</f>
        <v/>
      </c>
      <c r="K2056" t="n">
        <v>1</v>
      </c>
      <c r="L2056" t="n">
        <v>0</v>
      </c>
      <c r="M2056" t="n">
        <v>0.6214238813914651</v>
      </c>
      <c r="N2056" t="n">
        <v>0.9470523619949085</v>
      </c>
      <c r="O2056" t="n">
        <v>0.5075251492003736</v>
      </c>
      <c r="P2056" t="n">
        <v>0.979892516548571</v>
      </c>
      <c r="Q2056" t="n">
        <v>0.7073455923252194</v>
      </c>
      <c r="R2056" t="n">
        <v>0.3251765611741184</v>
      </c>
      <c r="S2056" t="n">
        <v>0.4261826234925646</v>
      </c>
      <c r="T2056" t="n">
        <v>0.6281030120634068</v>
      </c>
      <c r="U2056" t="n">
        <v>0.7800276537254448</v>
      </c>
    </row>
    <row r="2057">
      <c r="A2057" t="inlineStr">
        <is>
          <t>1351171</t>
        </is>
      </c>
      <c r="B2057" s="70">
        <f>SUMPRODUCT(K2057:N2057,PAINEL_PESOS!$C$16:$C$19)</f>
        <v/>
      </c>
      <c r="C2057" s="70">
        <f>SUMPRODUCT(O2057:Q2057,PAINEL_PESOS!$C$21:$C$23)</f>
        <v/>
      </c>
      <c r="D2057" s="70">
        <f>SUMPRODUCT(R2057:S2057,PAINEL_PESOS!$C$25:$C$26)</f>
        <v/>
      </c>
      <c r="E2057" s="70">
        <f>SUMPRODUCT(T2057:U2057,PAINEL_PESOS!$C$28:$C$29)</f>
        <v/>
      </c>
      <c r="F2057" s="70" t="n">
        <v>0.8999806080973999</v>
      </c>
      <c r="G2057" s="70" t="n">
        <v>0.5061606210991179</v>
      </c>
      <c r="H2057" s="71">
        <f>IF(NOT(AND(PAINEL_PESOS!$D$12="OK - 100%",PAINEL_PESOS!$F$20="OK - 100%",PAINEL_PESOS!$F$24="OK - 100%",PAINEL_PESOS!$F$27="OK - 100%",PAINEL_PESOS!$F$30="OK - 100%")),"", (B2057*PAINEL_PESOS!$B$7+C2057*PAINEL_PESOS!$B$8+D2057*PAINEL_PESOS!$B$9+E2057*PAINEL_PESOS!$B$10)*F2057)</f>
        <v/>
      </c>
      <c r="I2057" s="71">
        <f>IF(H2057="","",H2057-G2057)</f>
        <v/>
      </c>
      <c r="J2057" s="71">
        <f>IF(I2057="","",ABS(I2057))</f>
        <v/>
      </c>
      <c r="K2057" t="n">
        <v>1</v>
      </c>
      <c r="L2057" t="n">
        <v>0</v>
      </c>
      <c r="M2057" t="n">
        <v>0.3965345871699378</v>
      </c>
      <c r="N2057" t="n">
        <v>0.8246098797265439</v>
      </c>
      <c r="O2057" t="n">
        <v>0.6443191167941202</v>
      </c>
      <c r="P2057" t="n">
        <v>0.9266802787236282</v>
      </c>
      <c r="Q2057" t="n">
        <v>0.5767327575230609</v>
      </c>
      <c r="R2057" t="n">
        <v>0.1241124151449593</v>
      </c>
      <c r="S2057" t="n">
        <v>0.4261626696162267</v>
      </c>
      <c r="T2057" t="n">
        <v>0.6243879608033045</v>
      </c>
      <c r="U2057" t="n">
        <v>0.7822457509913061</v>
      </c>
    </row>
    <row r="2058">
      <c r="A2058" t="inlineStr">
        <is>
          <t>1351172</t>
        </is>
      </c>
      <c r="B2058" s="70">
        <f>SUMPRODUCT(K2058:N2058,PAINEL_PESOS!$C$16:$C$19)</f>
        <v/>
      </c>
      <c r="C2058" s="70">
        <f>SUMPRODUCT(O2058:Q2058,PAINEL_PESOS!$C$21:$C$23)</f>
        <v/>
      </c>
      <c r="D2058" s="70">
        <f>SUMPRODUCT(R2058:S2058,PAINEL_PESOS!$C$25:$C$26)</f>
        <v/>
      </c>
      <c r="E2058" s="70">
        <f>SUMPRODUCT(T2058:U2058,PAINEL_PESOS!$C$28:$C$29)</f>
        <v/>
      </c>
      <c r="F2058" s="70" t="n">
        <v>0.8647782062913298</v>
      </c>
      <c r="G2058" s="70" t="n">
        <v>0.4720868414244935</v>
      </c>
      <c r="H2058" s="71">
        <f>IF(NOT(AND(PAINEL_PESOS!$D$12="OK - 100%",PAINEL_PESOS!$F$20="OK - 100%",PAINEL_PESOS!$F$24="OK - 100%",PAINEL_PESOS!$F$27="OK - 100%",PAINEL_PESOS!$F$30="OK - 100%")),"", (B2058*PAINEL_PESOS!$B$7+C2058*PAINEL_PESOS!$B$8+D2058*PAINEL_PESOS!$B$9+E2058*PAINEL_PESOS!$B$10)*F2058)</f>
        <v/>
      </c>
      <c r="I2058" s="71">
        <f>IF(H2058="","",H2058-G2058)</f>
        <v/>
      </c>
      <c r="J2058" s="71">
        <f>IF(I2058="","",ABS(I2058))</f>
        <v/>
      </c>
      <c r="K2058" t="n">
        <v>0.9679520185524286</v>
      </c>
      <c r="L2058" t="n">
        <v>0</v>
      </c>
      <c r="M2058" t="n">
        <v>0.5755255526807208</v>
      </c>
      <c r="N2058" t="n">
        <v>0.8119404703275144</v>
      </c>
      <c r="O2058" t="n">
        <v>0.6167178824333586</v>
      </c>
      <c r="P2058" t="n">
        <v>0.8983012495231747</v>
      </c>
      <c r="Q2058" t="n">
        <v>0.4007684929605714</v>
      </c>
      <c r="R2058" t="n">
        <v>0.2019548482719094</v>
      </c>
      <c r="S2058" t="n">
        <v>0.425916706131795</v>
      </c>
      <c r="T2058" t="n">
        <v>0.5158772371253162</v>
      </c>
      <c r="U2058" t="n">
        <v>0.7685913139846915</v>
      </c>
    </row>
    <row r="2059">
      <c r="A2059" t="inlineStr">
        <is>
          <t>1351173</t>
        </is>
      </c>
      <c r="B2059" s="70">
        <f>SUMPRODUCT(K2059:N2059,PAINEL_PESOS!$C$16:$C$19)</f>
        <v/>
      </c>
      <c r="C2059" s="70">
        <f>SUMPRODUCT(O2059:Q2059,PAINEL_PESOS!$C$21:$C$23)</f>
        <v/>
      </c>
      <c r="D2059" s="70">
        <f>SUMPRODUCT(R2059:S2059,PAINEL_PESOS!$C$25:$C$26)</f>
        <v/>
      </c>
      <c r="E2059" s="70">
        <f>SUMPRODUCT(T2059:U2059,PAINEL_PESOS!$C$28:$C$29)</f>
        <v/>
      </c>
      <c r="F2059" s="70" t="n">
        <v>0.9607097414266211</v>
      </c>
      <c r="G2059" s="70" t="n">
        <v>0.563354159485016</v>
      </c>
      <c r="H2059" s="71">
        <f>IF(NOT(AND(PAINEL_PESOS!$D$12="OK - 100%",PAINEL_PESOS!$F$20="OK - 100%",PAINEL_PESOS!$F$24="OK - 100%",PAINEL_PESOS!$F$27="OK - 100%",PAINEL_PESOS!$F$30="OK - 100%")),"", (B2059*PAINEL_PESOS!$B$7+C2059*PAINEL_PESOS!$B$8+D2059*PAINEL_PESOS!$B$9+E2059*PAINEL_PESOS!$B$10)*F2059)</f>
        <v/>
      </c>
      <c r="I2059" s="71">
        <f>IF(H2059="","",H2059-G2059)</f>
        <v/>
      </c>
      <c r="J2059" s="71">
        <f>IF(I2059="","",ABS(I2059))</f>
        <v/>
      </c>
      <c r="K2059" t="n">
        <v>0.9858959680622099</v>
      </c>
      <c r="L2059" t="n">
        <v>0</v>
      </c>
      <c r="M2059" t="n">
        <v>0.7201735912207972</v>
      </c>
      <c r="N2059" t="n">
        <v>0.9855044132249458</v>
      </c>
      <c r="O2059" t="n">
        <v>0.3066707866349594</v>
      </c>
      <c r="P2059" t="n">
        <v>0.9944475383172738</v>
      </c>
      <c r="Q2059" t="n">
        <v>0.8173275745944325</v>
      </c>
      <c r="R2059" t="n">
        <v>0.3011276787113028</v>
      </c>
      <c r="S2059" t="n">
        <v>0.4253979218407495</v>
      </c>
      <c r="T2059" t="n">
        <v>0.4694165269873912</v>
      </c>
      <c r="U2059" t="n">
        <v>0.7371233829200403</v>
      </c>
    </row>
    <row r="2060">
      <c r="A2060" t="inlineStr">
        <is>
          <t>1351174</t>
        </is>
      </c>
      <c r="B2060" s="70">
        <f>SUMPRODUCT(K2060:N2060,PAINEL_PESOS!$C$16:$C$19)</f>
        <v/>
      </c>
      <c r="C2060" s="70">
        <f>SUMPRODUCT(O2060:Q2060,PAINEL_PESOS!$C$21:$C$23)</f>
        <v/>
      </c>
      <c r="D2060" s="70">
        <f>SUMPRODUCT(R2060:S2060,PAINEL_PESOS!$C$25:$C$26)</f>
        <v/>
      </c>
      <c r="E2060" s="70">
        <f>SUMPRODUCT(T2060:U2060,PAINEL_PESOS!$C$28:$C$29)</f>
        <v/>
      </c>
      <c r="F2060" s="70" t="n">
        <v>0.8540134408621691</v>
      </c>
      <c r="G2060" s="70" t="n">
        <v>0.4409110547890043</v>
      </c>
      <c r="H2060" s="71">
        <f>IF(NOT(AND(PAINEL_PESOS!$D$12="OK - 100%",PAINEL_PESOS!$F$20="OK - 100%",PAINEL_PESOS!$F$24="OK - 100%",PAINEL_PESOS!$F$27="OK - 100%",PAINEL_PESOS!$F$30="OK - 100%")),"", (B2060*PAINEL_PESOS!$B$7+C2060*PAINEL_PESOS!$B$8+D2060*PAINEL_PESOS!$B$9+E2060*PAINEL_PESOS!$B$10)*F2060)</f>
        <v/>
      </c>
      <c r="I2060" s="71">
        <f>IF(H2060="","",H2060-G2060)</f>
        <v/>
      </c>
      <c r="J2060" s="71">
        <f>IF(I2060="","",ABS(I2060))</f>
        <v/>
      </c>
      <c r="K2060" t="n">
        <v>1</v>
      </c>
      <c r="L2060" t="n">
        <v>0</v>
      </c>
      <c r="M2060" t="n">
        <v>0.6630666253759854</v>
      </c>
      <c r="N2060" t="n">
        <v>0.9692940202906417</v>
      </c>
      <c r="O2060" t="n">
        <v>0.5135854929892043</v>
      </c>
      <c r="P2060" t="n">
        <v>0.9746746750166719</v>
      </c>
      <c r="Q2060" t="n">
        <v>0.3045908539055917</v>
      </c>
      <c r="R2060" t="n">
        <v>0.03248912106293209</v>
      </c>
      <c r="S2060" t="n">
        <v>0.4252471359979728</v>
      </c>
      <c r="T2060" t="n">
        <v>0.3924622284799207</v>
      </c>
      <c r="U2060" t="n">
        <v>0.7686365027794837</v>
      </c>
    </row>
    <row r="2061">
      <c r="A2061" t="inlineStr">
        <is>
          <t>1350652</t>
        </is>
      </c>
      <c r="B2061" s="70">
        <f>SUMPRODUCT(K2061:N2061,PAINEL_PESOS!$C$16:$C$19)</f>
        <v/>
      </c>
      <c r="C2061" s="70">
        <f>SUMPRODUCT(O2061:Q2061,PAINEL_PESOS!$C$21:$C$23)</f>
        <v/>
      </c>
      <c r="D2061" s="70">
        <f>SUMPRODUCT(R2061:S2061,PAINEL_PESOS!$C$25:$C$26)</f>
        <v/>
      </c>
      <c r="E2061" s="70">
        <f>SUMPRODUCT(T2061:U2061,PAINEL_PESOS!$C$28:$C$29)</f>
        <v/>
      </c>
      <c r="F2061" s="70" t="n">
        <v>0.9779216063796561</v>
      </c>
      <c r="G2061" s="70" t="n">
        <v>0.6109324455038793</v>
      </c>
      <c r="H2061" s="71">
        <f>IF(NOT(AND(PAINEL_PESOS!$D$12="OK - 100%",PAINEL_PESOS!$F$20="OK - 100%",PAINEL_PESOS!$F$24="OK - 100%",PAINEL_PESOS!$F$27="OK - 100%",PAINEL_PESOS!$F$30="OK - 100%")),"", (B2061*PAINEL_PESOS!$B$7+C2061*PAINEL_PESOS!$B$8+D2061*PAINEL_PESOS!$B$9+E2061*PAINEL_PESOS!$B$10)*F2061)</f>
        <v/>
      </c>
      <c r="I2061" s="71">
        <f>IF(H2061="","",H2061-G2061)</f>
        <v/>
      </c>
      <c r="J2061" s="71">
        <f>IF(I2061="","",ABS(I2061))</f>
        <v/>
      </c>
      <c r="K2061" t="n">
        <v>0.3522977213708703</v>
      </c>
      <c r="L2061" t="n">
        <v>0.2385117049275064</v>
      </c>
      <c r="M2061" t="n">
        <v>0.4427554483023166</v>
      </c>
      <c r="N2061" t="n">
        <v>0.8287395904216028</v>
      </c>
      <c r="O2061" t="n">
        <v>0.2480003062451801</v>
      </c>
      <c r="P2061" t="n">
        <v>0.9944530772074679</v>
      </c>
      <c r="Q2061" t="n">
        <v>0.9902932094582823</v>
      </c>
      <c r="R2061" t="n">
        <v>0.8068997619584031</v>
      </c>
      <c r="S2061" t="n">
        <v>0.540593729967925</v>
      </c>
      <c r="T2061" t="n">
        <v>0.5552129856212189</v>
      </c>
      <c r="U2061" t="n">
        <v>0.6754465878207723</v>
      </c>
    </row>
    <row r="2062">
      <c r="A2062" t="inlineStr">
        <is>
          <t>1350653</t>
        </is>
      </c>
      <c r="B2062" s="70">
        <f>SUMPRODUCT(K2062:N2062,PAINEL_PESOS!$C$16:$C$19)</f>
        <v/>
      </c>
      <c r="C2062" s="70">
        <f>SUMPRODUCT(O2062:Q2062,PAINEL_PESOS!$C$21:$C$23)</f>
        <v/>
      </c>
      <c r="D2062" s="70">
        <f>SUMPRODUCT(R2062:S2062,PAINEL_PESOS!$C$25:$C$26)</f>
        <v/>
      </c>
      <c r="E2062" s="70">
        <f>SUMPRODUCT(T2062:U2062,PAINEL_PESOS!$C$28:$C$29)</f>
        <v/>
      </c>
      <c r="F2062" s="70" t="n">
        <v>0.9796581891289036</v>
      </c>
      <c r="G2062" s="70" t="n">
        <v>0.6152889034459349</v>
      </c>
      <c r="H2062" s="71">
        <f>IF(NOT(AND(PAINEL_PESOS!$D$12="OK - 100%",PAINEL_PESOS!$F$20="OK - 100%",PAINEL_PESOS!$F$24="OK - 100%",PAINEL_PESOS!$F$27="OK - 100%",PAINEL_PESOS!$F$30="OK - 100%")),"", (B2062*PAINEL_PESOS!$B$7+C2062*PAINEL_PESOS!$B$8+D2062*PAINEL_PESOS!$B$9+E2062*PAINEL_PESOS!$B$10)*F2062)</f>
        <v/>
      </c>
      <c r="I2062" s="71">
        <f>IF(H2062="","",H2062-G2062)</f>
        <v/>
      </c>
      <c r="J2062" s="71">
        <f>IF(I2062="","",ABS(I2062))</f>
        <v/>
      </c>
      <c r="K2062" t="n">
        <v>0.2</v>
      </c>
      <c r="L2062" t="n">
        <v>0.9999999999999998</v>
      </c>
      <c r="M2062" t="n">
        <v>0.05207844450352039</v>
      </c>
      <c r="N2062" t="n">
        <v>0.8406440618349503</v>
      </c>
      <c r="O2062" t="n">
        <v>0.08362939132076996</v>
      </c>
      <c r="P2062" t="n">
        <v>0.9916315322229339</v>
      </c>
      <c r="Q2062" t="n">
        <v>0.9908637389923859</v>
      </c>
      <c r="R2062" t="n">
        <v>0.6789772603981939</v>
      </c>
      <c r="S2062" t="n">
        <v>0.5404571974407276</v>
      </c>
      <c r="T2062" t="n">
        <v>0.5552129856212189</v>
      </c>
      <c r="U2062" t="n">
        <v>0.8260939053519766</v>
      </c>
    </row>
    <row r="2063">
      <c r="A2063" t="inlineStr">
        <is>
          <t>1351175</t>
        </is>
      </c>
      <c r="B2063" s="70">
        <f>SUMPRODUCT(K2063:N2063,PAINEL_PESOS!$C$16:$C$19)</f>
        <v/>
      </c>
      <c r="C2063" s="70">
        <f>SUMPRODUCT(O2063:Q2063,PAINEL_PESOS!$C$21:$C$23)</f>
        <v/>
      </c>
      <c r="D2063" s="70">
        <f>SUMPRODUCT(R2063:S2063,PAINEL_PESOS!$C$25:$C$26)</f>
        <v/>
      </c>
      <c r="E2063" s="70">
        <f>SUMPRODUCT(T2063:U2063,PAINEL_PESOS!$C$28:$C$29)</f>
        <v/>
      </c>
      <c r="F2063" s="70" t="n">
        <v>0.9125777194548085</v>
      </c>
      <c r="G2063" s="70" t="n">
        <v>0.4892917933183228</v>
      </c>
      <c r="H2063" s="71">
        <f>IF(NOT(AND(PAINEL_PESOS!$D$12="OK - 100%",PAINEL_PESOS!$F$20="OK - 100%",PAINEL_PESOS!$F$24="OK - 100%",PAINEL_PESOS!$F$27="OK - 100%",PAINEL_PESOS!$F$30="OK - 100%")),"", (B2063*PAINEL_PESOS!$B$7+C2063*PAINEL_PESOS!$B$8+D2063*PAINEL_PESOS!$B$9+E2063*PAINEL_PESOS!$B$10)*F2063)</f>
        <v/>
      </c>
      <c r="I2063" s="71">
        <f>IF(H2063="","",H2063-G2063)</f>
        <v/>
      </c>
      <c r="J2063" s="71">
        <f>IF(I2063="","",ABS(I2063))</f>
        <v/>
      </c>
      <c r="K2063" t="n">
        <v>0.8346347102025932</v>
      </c>
      <c r="L2063" t="n">
        <v>0</v>
      </c>
      <c r="M2063" t="n">
        <v>0.8346005887769116</v>
      </c>
      <c r="N2063" t="n">
        <v>0.9886527049264988</v>
      </c>
      <c r="O2063" t="n">
        <v>0.3098891241792459</v>
      </c>
      <c r="P2063" t="n">
        <v>0.9924547620521817</v>
      </c>
      <c r="Q2063" t="n">
        <v>0.6173870596793132</v>
      </c>
      <c r="R2063" t="n">
        <v>0.1032742892734765</v>
      </c>
      <c r="S2063" t="n">
        <v>0.4478865429620296</v>
      </c>
      <c r="T2063" t="n">
        <v>0.4207338722186124</v>
      </c>
      <c r="U2063" t="n">
        <v>0.7086568089958158</v>
      </c>
    </row>
    <row r="2064">
      <c r="A2064" t="inlineStr">
        <is>
          <t>1351176</t>
        </is>
      </c>
      <c r="B2064" s="70">
        <f>SUMPRODUCT(K2064:N2064,PAINEL_PESOS!$C$16:$C$19)</f>
        <v/>
      </c>
      <c r="C2064" s="70">
        <f>SUMPRODUCT(O2064:Q2064,PAINEL_PESOS!$C$21:$C$23)</f>
        <v/>
      </c>
      <c r="D2064" s="70">
        <f>SUMPRODUCT(R2064:S2064,PAINEL_PESOS!$C$25:$C$26)</f>
        <v/>
      </c>
      <c r="E2064" s="70">
        <f>SUMPRODUCT(T2064:U2064,PAINEL_PESOS!$C$28:$C$29)</f>
        <v/>
      </c>
      <c r="F2064" s="70" t="n">
        <v>0.9667639446401913</v>
      </c>
      <c r="G2064" s="70" t="n">
        <v>0.5288429664298532</v>
      </c>
      <c r="H2064" s="71">
        <f>IF(NOT(AND(PAINEL_PESOS!$D$12="OK - 100%",PAINEL_PESOS!$F$20="OK - 100%",PAINEL_PESOS!$F$24="OK - 100%",PAINEL_PESOS!$F$27="OK - 100%",PAINEL_PESOS!$F$30="OK - 100%")),"", (B2064*PAINEL_PESOS!$B$7+C2064*PAINEL_PESOS!$B$8+D2064*PAINEL_PESOS!$B$9+E2064*PAINEL_PESOS!$B$10)*F2064)</f>
        <v/>
      </c>
      <c r="I2064" s="71">
        <f>IF(H2064="","",H2064-G2064)</f>
        <v/>
      </c>
      <c r="J2064" s="71">
        <f>IF(I2064="","",ABS(I2064))</f>
        <v/>
      </c>
      <c r="K2064" t="n">
        <v>1</v>
      </c>
      <c r="L2064" t="n">
        <v>0</v>
      </c>
      <c r="M2064" t="n">
        <v>0.5578744891726219</v>
      </c>
      <c r="N2064" t="n">
        <v>0.9991574454874095</v>
      </c>
      <c r="O2064" t="n">
        <v>0.4456030929006811</v>
      </c>
      <c r="P2064" t="n">
        <v>0.99993540603954</v>
      </c>
      <c r="Q2064" t="n">
        <v>0.8399125822050766</v>
      </c>
      <c r="R2064" t="n">
        <v>0.002263616890457684</v>
      </c>
      <c r="S2064" t="n">
        <v>0.4249255618662259</v>
      </c>
      <c r="T2064" t="n">
        <v>0.3564169054680281</v>
      </c>
      <c r="U2064" t="n">
        <v>0.7904349541147264</v>
      </c>
    </row>
    <row r="2065">
      <c r="A2065" t="inlineStr">
        <is>
          <t>1351177</t>
        </is>
      </c>
      <c r="B2065" s="70">
        <f>SUMPRODUCT(K2065:N2065,PAINEL_PESOS!$C$16:$C$19)</f>
        <v/>
      </c>
      <c r="C2065" s="70">
        <f>SUMPRODUCT(O2065:Q2065,PAINEL_PESOS!$C$21:$C$23)</f>
        <v/>
      </c>
      <c r="D2065" s="70">
        <f>SUMPRODUCT(R2065:S2065,PAINEL_PESOS!$C$25:$C$26)</f>
        <v/>
      </c>
      <c r="E2065" s="70">
        <f>SUMPRODUCT(T2065:U2065,PAINEL_PESOS!$C$28:$C$29)</f>
        <v/>
      </c>
      <c r="F2065" s="70" t="n">
        <v>0.9763937904629681</v>
      </c>
      <c r="G2065" s="70" t="n">
        <v>0.5307039124961195</v>
      </c>
      <c r="H2065" s="71">
        <f>IF(NOT(AND(PAINEL_PESOS!$D$12="OK - 100%",PAINEL_PESOS!$F$20="OK - 100%",PAINEL_PESOS!$F$24="OK - 100%",PAINEL_PESOS!$F$27="OK - 100%",PAINEL_PESOS!$F$30="OK - 100%")),"", (B2065*PAINEL_PESOS!$B$7+C2065*PAINEL_PESOS!$B$8+D2065*PAINEL_PESOS!$B$9+E2065*PAINEL_PESOS!$B$10)*F2065)</f>
        <v/>
      </c>
      <c r="I2065" s="71">
        <f>IF(H2065="","",H2065-G2065)</f>
        <v/>
      </c>
      <c r="J2065" s="71">
        <f>IF(I2065="","",ABS(I2065))</f>
        <v/>
      </c>
      <c r="K2065" t="n">
        <v>1</v>
      </c>
      <c r="L2065" t="n">
        <v>0</v>
      </c>
      <c r="M2065" t="n">
        <v>0.5395492776606121</v>
      </c>
      <c r="N2065" t="n">
        <v>0.9989963531407137</v>
      </c>
      <c r="O2065" t="n">
        <v>0.4372000053527529</v>
      </c>
      <c r="P2065" t="n">
        <v>0.9999509929893775</v>
      </c>
      <c r="Q2065" t="n">
        <v>0.8865067133744254</v>
      </c>
      <c r="R2065" t="n">
        <v>0.002841409220858811</v>
      </c>
      <c r="S2065" t="n">
        <v>0.4247806657016064</v>
      </c>
      <c r="T2065" t="n">
        <v>0.2975375898808497</v>
      </c>
      <c r="U2065" t="n">
        <v>0.8047400320314848</v>
      </c>
    </row>
    <row r="2066">
      <c r="A2066" t="inlineStr">
        <is>
          <t>1351178</t>
        </is>
      </c>
      <c r="B2066" s="70">
        <f>SUMPRODUCT(K2066:N2066,PAINEL_PESOS!$C$16:$C$19)</f>
        <v/>
      </c>
      <c r="C2066" s="70">
        <f>SUMPRODUCT(O2066:Q2066,PAINEL_PESOS!$C$21:$C$23)</f>
        <v/>
      </c>
      <c r="D2066" s="70">
        <f>SUMPRODUCT(R2066:S2066,PAINEL_PESOS!$C$25:$C$26)</f>
        <v/>
      </c>
      <c r="E2066" s="70">
        <f>SUMPRODUCT(T2066:U2066,PAINEL_PESOS!$C$28:$C$29)</f>
        <v/>
      </c>
      <c r="F2066" s="70" t="n">
        <v>1</v>
      </c>
      <c r="G2066" s="70" t="n"/>
      <c r="H2066" s="71">
        <f>IF(NOT(AND(PAINEL_PESOS!$D$12="OK - 100%",PAINEL_PESOS!$F$20="OK - 100%",PAINEL_PESOS!$F$24="OK - 100%",PAINEL_PESOS!$F$27="OK - 100%",PAINEL_PESOS!$F$30="OK - 100%")),"", (B2066*PAINEL_PESOS!$B$7+C2066*PAINEL_PESOS!$B$8+D2066*PAINEL_PESOS!$B$9+E2066*PAINEL_PESOS!$B$10)*F2066)</f>
        <v/>
      </c>
      <c r="I2066" s="71">
        <f>IF(H2066="","",H2066-G2066)</f>
        <v/>
      </c>
      <c r="J2066" s="71">
        <f>IF(I2066="","",ABS(I2066))</f>
        <v/>
      </c>
      <c r="N2066" t="n">
        <v>1</v>
      </c>
      <c r="P2066" t="n">
        <v>1</v>
      </c>
      <c r="Q2066" t="n">
        <v>1</v>
      </c>
      <c r="R2066" t="n">
        <v>0</v>
      </c>
      <c r="S2066" t="n">
        <v>0.4247988620858886</v>
      </c>
      <c r="U2066" t="n">
        <v>0.8260939053519766</v>
      </c>
    </row>
    <row r="2067">
      <c r="A2067" t="inlineStr">
        <is>
          <t>1351181</t>
        </is>
      </c>
      <c r="B2067" s="70">
        <f>SUMPRODUCT(K2067:N2067,PAINEL_PESOS!$C$16:$C$19)</f>
        <v/>
      </c>
      <c r="C2067" s="70">
        <f>SUMPRODUCT(O2067:Q2067,PAINEL_PESOS!$C$21:$C$23)</f>
        <v/>
      </c>
      <c r="D2067" s="70">
        <f>SUMPRODUCT(R2067:S2067,PAINEL_PESOS!$C$25:$C$26)</f>
        <v/>
      </c>
      <c r="E2067" s="70">
        <f>SUMPRODUCT(T2067:U2067,PAINEL_PESOS!$C$28:$C$29)</f>
        <v/>
      </c>
      <c r="F2067" s="70" t="n">
        <v>0.8407656673452535</v>
      </c>
      <c r="G2067" s="70" t="n">
        <v>0.4220637105569017</v>
      </c>
      <c r="H2067" s="71">
        <f>IF(NOT(AND(PAINEL_PESOS!$D$12="OK - 100%",PAINEL_PESOS!$F$20="OK - 100%",PAINEL_PESOS!$F$24="OK - 100%",PAINEL_PESOS!$F$27="OK - 100%",PAINEL_PESOS!$F$30="OK - 100%")),"", (B2067*PAINEL_PESOS!$B$7+C2067*PAINEL_PESOS!$B$8+D2067*PAINEL_PESOS!$B$9+E2067*PAINEL_PESOS!$B$10)*F2067)</f>
        <v/>
      </c>
      <c r="I2067" s="71">
        <f>IF(H2067="","",H2067-G2067)</f>
        <v/>
      </c>
      <c r="J2067" s="71">
        <f>IF(I2067="","",ABS(I2067))</f>
        <v/>
      </c>
      <c r="K2067" t="n">
        <v>1</v>
      </c>
      <c r="L2067" t="n">
        <v>0</v>
      </c>
      <c r="M2067" t="n">
        <v>0.6187096061601349</v>
      </c>
      <c r="N2067" t="n">
        <v>0.863335223515882</v>
      </c>
      <c r="O2067" t="n">
        <v>0.6659647043150334</v>
      </c>
      <c r="P2067" t="n">
        <v>0.8549861869204811</v>
      </c>
      <c r="Q2067" t="n">
        <v>0.2759886151493697</v>
      </c>
      <c r="R2067" t="n">
        <v>0.01955293214455643</v>
      </c>
      <c r="S2067" t="n">
        <v>0.4253768097119093</v>
      </c>
      <c r="T2067" t="n">
        <v>0.3807412506551253</v>
      </c>
      <c r="U2067" t="n">
        <v>0.7513406945421772</v>
      </c>
    </row>
    <row r="2068">
      <c r="A2068" t="inlineStr">
        <is>
          <t>1351182</t>
        </is>
      </c>
      <c r="B2068" s="70">
        <f>SUMPRODUCT(K2068:N2068,PAINEL_PESOS!$C$16:$C$19)</f>
        <v/>
      </c>
      <c r="C2068" s="70">
        <f>SUMPRODUCT(O2068:Q2068,PAINEL_PESOS!$C$21:$C$23)</f>
        <v/>
      </c>
      <c r="D2068" s="70">
        <f>SUMPRODUCT(R2068:S2068,PAINEL_PESOS!$C$25:$C$26)</f>
        <v/>
      </c>
      <c r="E2068" s="70">
        <f>SUMPRODUCT(T2068:U2068,PAINEL_PESOS!$C$28:$C$29)</f>
        <v/>
      </c>
      <c r="F2068" s="70" t="n">
        <v>0.8882900220143002</v>
      </c>
      <c r="G2068" s="70" t="n">
        <v>0.4474120333633196</v>
      </c>
      <c r="H2068" s="71">
        <f>IF(NOT(AND(PAINEL_PESOS!$D$12="OK - 100%",PAINEL_PESOS!$F$20="OK - 100%",PAINEL_PESOS!$F$24="OK - 100%",PAINEL_PESOS!$F$27="OK - 100%",PAINEL_PESOS!$F$30="OK - 100%")),"", (B2068*PAINEL_PESOS!$B$7+C2068*PAINEL_PESOS!$B$8+D2068*PAINEL_PESOS!$B$9+E2068*PAINEL_PESOS!$B$10)*F2068)</f>
        <v/>
      </c>
      <c r="I2068" s="71">
        <f>IF(H2068="","",H2068-G2068)</f>
        <v/>
      </c>
      <c r="J2068" s="71">
        <f>IF(I2068="","",ABS(I2068))</f>
        <v/>
      </c>
      <c r="K2068" t="n">
        <v>1</v>
      </c>
      <c r="L2068" t="n">
        <v>0</v>
      </c>
      <c r="M2068" t="n">
        <v>0.5076283937348502</v>
      </c>
      <c r="N2068" t="n">
        <v>0.9878817083186413</v>
      </c>
      <c r="O2068" t="n">
        <v>0.4211020245406116</v>
      </c>
      <c r="P2068" t="n">
        <v>0.9996089236777876</v>
      </c>
      <c r="Q2068" t="n">
        <v>0.4636685343805778</v>
      </c>
      <c r="R2068" t="n">
        <v>0.009008186221961213</v>
      </c>
      <c r="S2068" t="n">
        <v>0.4247755223520793</v>
      </c>
      <c r="T2068" t="n">
        <v>0.2838838435191254</v>
      </c>
      <c r="U2068" t="n">
        <v>0.807747432720184</v>
      </c>
    </row>
    <row r="2069">
      <c r="A2069" t="inlineStr">
        <is>
          <t>1350673</t>
        </is>
      </c>
      <c r="B2069" s="70">
        <f>SUMPRODUCT(K2069:N2069,PAINEL_PESOS!$C$16:$C$19)</f>
        <v/>
      </c>
      <c r="C2069" s="70">
        <f>SUMPRODUCT(O2069:Q2069,PAINEL_PESOS!$C$21:$C$23)</f>
        <v/>
      </c>
      <c r="D2069" s="70">
        <f>SUMPRODUCT(R2069:S2069,PAINEL_PESOS!$C$25:$C$26)</f>
        <v/>
      </c>
      <c r="E2069" s="70">
        <f>SUMPRODUCT(T2069:U2069,PAINEL_PESOS!$C$28:$C$29)</f>
        <v/>
      </c>
      <c r="F2069" s="70" t="n">
        <v>0.9952801351176702</v>
      </c>
      <c r="G2069" s="70" t="n">
        <v>0.5288503095138242</v>
      </c>
      <c r="H2069" s="71">
        <f>IF(NOT(AND(PAINEL_PESOS!$D$12="OK - 100%",PAINEL_PESOS!$F$20="OK - 100%",PAINEL_PESOS!$F$24="OK - 100%",PAINEL_PESOS!$F$27="OK - 100%",PAINEL_PESOS!$F$30="OK - 100%")),"", (B2069*PAINEL_PESOS!$B$7+C2069*PAINEL_PESOS!$B$8+D2069*PAINEL_PESOS!$B$9+E2069*PAINEL_PESOS!$B$10)*F2069)</f>
        <v/>
      </c>
      <c r="I2069" s="71">
        <f>IF(H2069="","",H2069-G2069)</f>
        <v/>
      </c>
      <c r="J2069" s="71">
        <f>IF(I2069="","",ABS(I2069))</f>
        <v/>
      </c>
      <c r="K2069" t="n">
        <v>0.2</v>
      </c>
      <c r="L2069" t="n">
        <v>0.9839067610387133</v>
      </c>
      <c r="M2069" t="n">
        <v>0.2792982282664032</v>
      </c>
      <c r="N2069" t="n">
        <v>0.9655116948259563</v>
      </c>
      <c r="O2069" t="n">
        <v>0.3296889904076716</v>
      </c>
      <c r="P2069" t="n">
        <v>0.9999677574956244</v>
      </c>
      <c r="Q2069" t="n">
        <v>0.9963607032001109</v>
      </c>
      <c r="R2069" t="n">
        <v>0.000898381112143087</v>
      </c>
      <c r="S2069" t="n">
        <v>0.5228677937001169</v>
      </c>
      <c r="T2069" t="n">
        <v>0.3803008318505271</v>
      </c>
      <c r="U2069" t="n">
        <v>0.5817623397486398</v>
      </c>
    </row>
    <row r="2070">
      <c r="A2070" t="inlineStr">
        <is>
          <t>1350674</t>
        </is>
      </c>
      <c r="B2070" s="70">
        <f>SUMPRODUCT(K2070:N2070,PAINEL_PESOS!$C$16:$C$19)</f>
        <v/>
      </c>
      <c r="C2070" s="70">
        <f>SUMPRODUCT(O2070:Q2070,PAINEL_PESOS!$C$21:$C$23)</f>
        <v/>
      </c>
      <c r="D2070" s="70">
        <f>SUMPRODUCT(R2070:S2070,PAINEL_PESOS!$C$25:$C$26)</f>
        <v/>
      </c>
      <c r="E2070" s="70">
        <f>SUMPRODUCT(T2070:U2070,PAINEL_PESOS!$C$28:$C$29)</f>
        <v/>
      </c>
      <c r="F2070" s="70" t="n">
        <v>0.9959377313892724</v>
      </c>
      <c r="G2070" s="70" t="n">
        <v>0.5664624258302364</v>
      </c>
      <c r="H2070" s="71">
        <f>IF(NOT(AND(PAINEL_PESOS!$D$12="OK - 100%",PAINEL_PESOS!$F$20="OK - 100%",PAINEL_PESOS!$F$24="OK - 100%",PAINEL_PESOS!$F$27="OK - 100%",PAINEL_PESOS!$F$30="OK - 100%")),"", (B2070*PAINEL_PESOS!$B$7+C2070*PAINEL_PESOS!$B$8+D2070*PAINEL_PESOS!$B$9+E2070*PAINEL_PESOS!$B$10)*F2070)</f>
        <v/>
      </c>
      <c r="I2070" s="71">
        <f>IF(H2070="","",H2070-G2070)</f>
        <v/>
      </c>
      <c r="J2070" s="71">
        <f>IF(I2070="","",ABS(I2070))</f>
        <v/>
      </c>
      <c r="K2070" t="n">
        <v>0.2</v>
      </c>
      <c r="L2070" t="n">
        <v>0.9546079317111962</v>
      </c>
      <c r="M2070" t="n">
        <v>0.2617551264000594</v>
      </c>
      <c r="N2070" t="n">
        <v>0.9704754093395329</v>
      </c>
      <c r="O2070" t="n">
        <v>0.3266506224123584</v>
      </c>
      <c r="P2070" t="n">
        <v>0.999975020681339</v>
      </c>
      <c r="Q2070" t="n">
        <v>0.9967896356801379</v>
      </c>
      <c r="R2070" t="n">
        <v>0.3228636001267597</v>
      </c>
      <c r="S2070" t="n">
        <v>0.5219052445545291</v>
      </c>
      <c r="T2070" t="n">
        <v>0.3745198355418425</v>
      </c>
      <c r="U2070" t="n">
        <v>0.5885320410108674</v>
      </c>
    </row>
    <row r="2071">
      <c r="A2071" t="inlineStr">
        <is>
          <t>1350675</t>
        </is>
      </c>
      <c r="B2071" s="70">
        <f>SUMPRODUCT(K2071:N2071,PAINEL_PESOS!$C$16:$C$19)</f>
        <v/>
      </c>
      <c r="C2071" s="70">
        <f>SUMPRODUCT(O2071:Q2071,PAINEL_PESOS!$C$21:$C$23)</f>
        <v/>
      </c>
      <c r="D2071" s="70">
        <f>SUMPRODUCT(R2071:S2071,PAINEL_PESOS!$C$25:$C$26)</f>
        <v/>
      </c>
      <c r="E2071" s="70">
        <f>SUMPRODUCT(T2071:U2071,PAINEL_PESOS!$C$28:$C$29)</f>
        <v/>
      </c>
      <c r="F2071" s="70" t="n">
        <v>0.9973252310667128</v>
      </c>
      <c r="G2071" s="70" t="n">
        <v>0.5780632495155881</v>
      </c>
      <c r="H2071" s="71">
        <f>IF(NOT(AND(PAINEL_PESOS!$D$12="OK - 100%",PAINEL_PESOS!$F$20="OK - 100%",PAINEL_PESOS!$F$24="OK - 100%",PAINEL_PESOS!$F$27="OK - 100%",PAINEL_PESOS!$F$30="OK - 100%")),"", (B2071*PAINEL_PESOS!$B$7+C2071*PAINEL_PESOS!$B$8+D2071*PAINEL_PESOS!$B$9+E2071*PAINEL_PESOS!$B$10)*F2071)</f>
        <v/>
      </c>
      <c r="I2071" s="71">
        <f>IF(H2071="","",H2071-G2071)</f>
        <v/>
      </c>
      <c r="J2071" s="71">
        <f>IF(I2071="","",ABS(I2071))</f>
        <v/>
      </c>
      <c r="K2071" t="n">
        <v>0.2</v>
      </c>
      <c r="L2071" t="n">
        <v>0.3729945521150796</v>
      </c>
      <c r="M2071" t="n">
        <v>0.5157612831247242</v>
      </c>
      <c r="N2071" t="n">
        <v>0.9800589772817546</v>
      </c>
      <c r="O2071" t="n">
        <v>0.2348577299471848</v>
      </c>
      <c r="P2071" t="n">
        <v>0.9999280024947336</v>
      </c>
      <c r="Q2071" t="n">
        <v>0.9981963244967588</v>
      </c>
      <c r="R2071" t="n">
        <v>0.5885790063416283</v>
      </c>
      <c r="S2071" t="n">
        <v>0.4971222460621304</v>
      </c>
      <c r="T2071" t="n">
        <v>0.4182333113007367</v>
      </c>
      <c r="U2071" t="n">
        <v>0.6099119807514457</v>
      </c>
    </row>
    <row r="2072">
      <c r="A2072" t="inlineStr">
        <is>
          <t>1350676</t>
        </is>
      </c>
      <c r="B2072" s="70">
        <f>SUMPRODUCT(K2072:N2072,PAINEL_PESOS!$C$16:$C$19)</f>
        <v/>
      </c>
      <c r="C2072" s="70">
        <f>SUMPRODUCT(O2072:Q2072,PAINEL_PESOS!$C$21:$C$23)</f>
        <v/>
      </c>
      <c r="D2072" s="70">
        <f>SUMPRODUCT(R2072:S2072,PAINEL_PESOS!$C$25:$C$26)</f>
        <v/>
      </c>
      <c r="E2072" s="70">
        <f>SUMPRODUCT(T2072:U2072,PAINEL_PESOS!$C$28:$C$29)</f>
        <v/>
      </c>
      <c r="F2072" s="70" t="n">
        <v>0.9965962172286875</v>
      </c>
      <c r="G2072" s="70" t="n">
        <v>0.6211732098175867</v>
      </c>
      <c r="H2072" s="71">
        <f>IF(NOT(AND(PAINEL_PESOS!$D$12="OK - 100%",PAINEL_PESOS!$F$20="OK - 100%",PAINEL_PESOS!$F$24="OK - 100%",PAINEL_PESOS!$F$27="OK - 100%",PAINEL_PESOS!$F$30="OK - 100%")),"", (B2072*PAINEL_PESOS!$B$7+C2072*PAINEL_PESOS!$B$8+D2072*PAINEL_PESOS!$B$9+E2072*PAINEL_PESOS!$B$10)*F2072)</f>
        <v/>
      </c>
      <c r="I2072" s="71">
        <f>IF(H2072="","",H2072-G2072)</f>
        <v/>
      </c>
      <c r="J2072" s="71">
        <f>IF(I2072="","",ABS(I2072))</f>
        <v/>
      </c>
      <c r="K2072" t="n">
        <v>0.2</v>
      </c>
      <c r="L2072" t="n">
        <v>0.9999999999999998</v>
      </c>
      <c r="M2072" t="n">
        <v>0.2675100931588785</v>
      </c>
      <c r="N2072" t="n">
        <v>0.9751617731437039</v>
      </c>
      <c r="O2072" t="n">
        <v>0.3314307825527663</v>
      </c>
      <c r="P2072" t="n">
        <v>0.9999786514083787</v>
      </c>
      <c r="Q2072" t="n">
        <v>0.9973777095961478</v>
      </c>
      <c r="R2072" t="n">
        <v>0.7434210048804041</v>
      </c>
      <c r="S2072" t="n">
        <v>0.5228032479920643</v>
      </c>
      <c r="T2072" t="n">
        <v>0.3536082732776759</v>
      </c>
      <c r="U2072" t="n">
        <v>0.5926649368593351</v>
      </c>
    </row>
    <row r="2073">
      <c r="A2073" t="inlineStr">
        <is>
          <t>1350677</t>
        </is>
      </c>
      <c r="B2073" s="70">
        <f>SUMPRODUCT(K2073:N2073,PAINEL_PESOS!$C$16:$C$19)</f>
        <v/>
      </c>
      <c r="C2073" s="70">
        <f>SUMPRODUCT(O2073:Q2073,PAINEL_PESOS!$C$21:$C$23)</f>
        <v/>
      </c>
      <c r="D2073" s="70">
        <f>SUMPRODUCT(R2073:S2073,PAINEL_PESOS!$C$25:$C$26)</f>
        <v/>
      </c>
      <c r="E2073" s="70">
        <f>SUMPRODUCT(T2073:U2073,PAINEL_PESOS!$C$28:$C$29)</f>
        <v/>
      </c>
      <c r="F2073" s="70" t="n">
        <v>0.9966674217403487</v>
      </c>
      <c r="G2073" s="70" t="n">
        <v>0.6114675678741586</v>
      </c>
      <c r="H2073" s="71">
        <f>IF(NOT(AND(PAINEL_PESOS!$D$12="OK - 100%",PAINEL_PESOS!$F$20="OK - 100%",PAINEL_PESOS!$F$24="OK - 100%",PAINEL_PESOS!$F$27="OK - 100%",PAINEL_PESOS!$F$30="OK - 100%")),"", (B2073*PAINEL_PESOS!$B$7+C2073*PAINEL_PESOS!$B$8+D2073*PAINEL_PESOS!$B$9+E2073*PAINEL_PESOS!$B$10)*F2073)</f>
        <v/>
      </c>
      <c r="I2073" s="71">
        <f>IF(H2073="","",H2073-G2073)</f>
        <v/>
      </c>
      <c r="J2073" s="71">
        <f>IF(I2073="","",ABS(I2073))</f>
        <v/>
      </c>
      <c r="K2073" t="n">
        <v>0.2</v>
      </c>
      <c r="L2073" t="n">
        <v>0.6236277399240061</v>
      </c>
      <c r="M2073" t="n">
        <v>0.374775837714183</v>
      </c>
      <c r="N2073" t="n">
        <v>0.9751342888414151</v>
      </c>
      <c r="O2073" t="n">
        <v>0.2861693645100472</v>
      </c>
      <c r="P2073" t="n">
        <v>0.999962889094242</v>
      </c>
      <c r="Q2073" t="n">
        <v>0.9977460467064168</v>
      </c>
      <c r="R2073" t="n">
        <v>0.7804744131347723</v>
      </c>
      <c r="S2073" t="n">
        <v>0.4972111348399221</v>
      </c>
      <c r="T2073" t="n">
        <v>0.4124750962180265</v>
      </c>
      <c r="U2073" t="n">
        <v>0.6085820499149057</v>
      </c>
    </row>
    <row r="2074">
      <c r="A2074" t="inlineStr">
        <is>
          <t>1350678</t>
        </is>
      </c>
      <c r="B2074" s="70">
        <f>SUMPRODUCT(K2074:N2074,PAINEL_PESOS!$C$16:$C$19)</f>
        <v/>
      </c>
      <c r="C2074" s="70">
        <f>SUMPRODUCT(O2074:Q2074,PAINEL_PESOS!$C$21:$C$23)</f>
        <v/>
      </c>
      <c r="D2074" s="70">
        <f>SUMPRODUCT(R2074:S2074,PAINEL_PESOS!$C$25:$C$26)</f>
        <v/>
      </c>
      <c r="E2074" s="70">
        <f>SUMPRODUCT(T2074:U2074,PAINEL_PESOS!$C$28:$C$29)</f>
        <v/>
      </c>
      <c r="F2074" s="70" t="n">
        <v>0.997182916847314</v>
      </c>
      <c r="G2074" s="70" t="n">
        <v>0.6175475963658865</v>
      </c>
      <c r="H2074" s="71">
        <f>IF(NOT(AND(PAINEL_PESOS!$D$12="OK - 100%",PAINEL_PESOS!$F$20="OK - 100%",PAINEL_PESOS!$F$24="OK - 100%",PAINEL_PESOS!$F$27="OK - 100%",PAINEL_PESOS!$F$30="OK - 100%")),"", (B2074*PAINEL_PESOS!$B$7+C2074*PAINEL_PESOS!$B$8+D2074*PAINEL_PESOS!$B$9+E2074*PAINEL_PESOS!$B$10)*F2074)</f>
        <v/>
      </c>
      <c r="I2074" s="71">
        <f>IF(H2074="","",H2074-G2074)</f>
        <v/>
      </c>
      <c r="J2074" s="71">
        <f>IF(I2074="","",ABS(I2074))</f>
        <v/>
      </c>
      <c r="K2074" t="n">
        <v>0.2</v>
      </c>
      <c r="L2074" t="n">
        <v>0.9999999999999998</v>
      </c>
      <c r="M2074" t="n">
        <v>0.2675100931588785</v>
      </c>
      <c r="N2074" t="n">
        <v>0.9794500610806117</v>
      </c>
      <c r="O2074" t="n">
        <v>0.3314307825527663</v>
      </c>
      <c r="P2074" t="n">
        <v>0.9999823697309518</v>
      </c>
      <c r="Q2074" t="n">
        <v>0.9978336808745532</v>
      </c>
      <c r="R2074" t="n">
        <v>0.7082630906479562</v>
      </c>
      <c r="S2074" t="n">
        <v>0.4964582782557487</v>
      </c>
      <c r="T2074" t="n">
        <v>0.387746011329848</v>
      </c>
      <c r="U2074" t="n">
        <v>0.5855588723181111</v>
      </c>
    </row>
    <row r="2075">
      <c r="A2075" t="inlineStr">
        <is>
          <t>1350679</t>
        </is>
      </c>
      <c r="B2075" s="70">
        <f>SUMPRODUCT(K2075:N2075,PAINEL_PESOS!$C$16:$C$19)</f>
        <v/>
      </c>
      <c r="C2075" s="70">
        <f>SUMPRODUCT(O2075:Q2075,PAINEL_PESOS!$C$21:$C$23)</f>
        <v/>
      </c>
      <c r="D2075" s="70">
        <f>SUMPRODUCT(R2075:S2075,PAINEL_PESOS!$C$25:$C$26)</f>
        <v/>
      </c>
      <c r="E2075" s="70">
        <f>SUMPRODUCT(T2075:U2075,PAINEL_PESOS!$C$28:$C$29)</f>
        <v/>
      </c>
      <c r="F2075" s="70" t="n">
        <v>0.9955371408606071</v>
      </c>
      <c r="G2075" s="70" t="n">
        <v>0.5918167816581191</v>
      </c>
      <c r="H2075" s="71">
        <f>IF(NOT(AND(PAINEL_PESOS!$D$12="OK - 100%",PAINEL_PESOS!$F$20="OK - 100%",PAINEL_PESOS!$F$24="OK - 100%",PAINEL_PESOS!$F$27="OK - 100%",PAINEL_PESOS!$F$30="OK - 100%")),"", (B2075*PAINEL_PESOS!$B$7+C2075*PAINEL_PESOS!$B$8+D2075*PAINEL_PESOS!$B$9+E2075*PAINEL_PESOS!$B$10)*F2075)</f>
        <v/>
      </c>
      <c r="I2075" s="71">
        <f>IF(H2075="","",H2075-G2075)</f>
        <v/>
      </c>
      <c r="J2075" s="71">
        <f>IF(I2075="","",ABS(I2075))</f>
        <v/>
      </c>
      <c r="K2075" t="n">
        <v>0.2</v>
      </c>
      <c r="L2075" t="n">
        <v>0.2919094029373693</v>
      </c>
      <c r="M2075" t="n">
        <v>0.1731637808289568</v>
      </c>
      <c r="N2075" t="n">
        <v>0.9639511245746</v>
      </c>
      <c r="O2075" t="n">
        <v>0.2566663860508047</v>
      </c>
      <c r="P2075" t="n">
        <v>0.9999846466259583</v>
      </c>
      <c r="Q2075" t="n">
        <v>0.9985246609452261</v>
      </c>
      <c r="R2075" t="n">
        <v>0.8485056876203138</v>
      </c>
      <c r="S2075" t="n">
        <v>0.537150602161697</v>
      </c>
      <c r="T2075" t="n">
        <v>0.4406376554561418</v>
      </c>
      <c r="U2075" t="n">
        <v>0.6115019718785557</v>
      </c>
    </row>
    <row r="2076">
      <c r="A2076" t="inlineStr">
        <is>
          <t>1350680</t>
        </is>
      </c>
      <c r="B2076" s="70">
        <f>SUMPRODUCT(K2076:N2076,PAINEL_PESOS!$C$16:$C$19)</f>
        <v/>
      </c>
      <c r="C2076" s="70">
        <f>SUMPRODUCT(O2076:Q2076,PAINEL_PESOS!$C$21:$C$23)</f>
        <v/>
      </c>
      <c r="D2076" s="70">
        <f>SUMPRODUCT(R2076:S2076,PAINEL_PESOS!$C$25:$C$26)</f>
        <v/>
      </c>
      <c r="E2076" s="70">
        <f>SUMPRODUCT(T2076:U2076,PAINEL_PESOS!$C$28:$C$29)</f>
        <v/>
      </c>
      <c r="F2076" s="70" t="n">
        <v>0.9966415228602117</v>
      </c>
      <c r="G2076" s="70" t="n">
        <v>0.6488051160800943</v>
      </c>
      <c r="H2076" s="71">
        <f>IF(NOT(AND(PAINEL_PESOS!$D$12="OK - 100%",PAINEL_PESOS!$F$20="OK - 100%",PAINEL_PESOS!$F$24="OK - 100%",PAINEL_PESOS!$F$27="OK - 100%",PAINEL_PESOS!$F$30="OK - 100%")),"", (B2076*PAINEL_PESOS!$B$7+C2076*PAINEL_PESOS!$B$8+D2076*PAINEL_PESOS!$B$9+E2076*PAINEL_PESOS!$B$10)*F2076)</f>
        <v/>
      </c>
      <c r="I2076" s="71">
        <f>IF(H2076="","",H2076-G2076)</f>
        <v/>
      </c>
      <c r="J2076" s="71">
        <f>IF(I2076="","",ABS(I2076))</f>
        <v/>
      </c>
      <c r="K2076" t="n">
        <v>0.2</v>
      </c>
      <c r="L2076" t="n">
        <v>0.9999999999999998</v>
      </c>
      <c r="M2076" t="n">
        <v>0.2675100931588785</v>
      </c>
      <c r="N2076" t="n">
        <v>0.9754930230333674</v>
      </c>
      <c r="O2076" t="n">
        <v>0.3314307825527663</v>
      </c>
      <c r="P2076" t="n">
        <v>0.9999789391181816</v>
      </c>
      <c r="Q2076" t="n">
        <v>0.9974129795582646</v>
      </c>
      <c r="R2076" t="n">
        <v>0.9259439514017784</v>
      </c>
      <c r="S2076" t="n">
        <v>0.5354012141222493</v>
      </c>
      <c r="T2076" t="n">
        <v>0.3860249887525793</v>
      </c>
      <c r="U2076" t="n">
        <v>0.5865114681673593</v>
      </c>
    </row>
    <row r="2077">
      <c r="A2077" t="inlineStr">
        <is>
          <t>1350681</t>
        </is>
      </c>
      <c r="B2077" s="70">
        <f>SUMPRODUCT(K2077:N2077,PAINEL_PESOS!$C$16:$C$19)</f>
        <v/>
      </c>
      <c r="C2077" s="70">
        <f>SUMPRODUCT(O2077:Q2077,PAINEL_PESOS!$C$21:$C$23)</f>
        <v/>
      </c>
      <c r="D2077" s="70">
        <f>SUMPRODUCT(R2077:S2077,PAINEL_PESOS!$C$25:$C$26)</f>
        <v/>
      </c>
      <c r="E2077" s="70">
        <f>SUMPRODUCT(T2077:U2077,PAINEL_PESOS!$C$28:$C$29)</f>
        <v/>
      </c>
      <c r="F2077" s="70" t="n">
        <v>0.995915206489307</v>
      </c>
      <c r="G2077" s="70" t="n">
        <v>0.5903495497228196</v>
      </c>
      <c r="H2077" s="71">
        <f>IF(NOT(AND(PAINEL_PESOS!$D$12="OK - 100%",PAINEL_PESOS!$F$20="OK - 100%",PAINEL_PESOS!$F$24="OK - 100%",PAINEL_PESOS!$F$27="OK - 100%",PAINEL_PESOS!$F$30="OK - 100%")),"", (B2077*PAINEL_PESOS!$B$7+C2077*PAINEL_PESOS!$B$8+D2077*PAINEL_PESOS!$B$9+E2077*PAINEL_PESOS!$B$10)*F2077)</f>
        <v/>
      </c>
      <c r="I2077" s="71">
        <f>IF(H2077="","",H2077-G2077)</f>
        <v/>
      </c>
      <c r="J2077" s="71">
        <f>IF(I2077="","",ABS(I2077))</f>
        <v/>
      </c>
      <c r="K2077" t="n">
        <v>0.3244303161695632</v>
      </c>
      <c r="L2077" t="n">
        <v>0.2815689823832384</v>
      </c>
      <c r="M2077" t="n">
        <v>0.3266789691945623</v>
      </c>
      <c r="N2077" t="n">
        <v>0.9695053085426545</v>
      </c>
      <c r="O2077" t="n">
        <v>0.2660661036761702</v>
      </c>
      <c r="P2077" t="n">
        <v>0.9999669008080615</v>
      </c>
      <c r="Q2077" t="n">
        <v>0.9972277519241253</v>
      </c>
      <c r="R2077" t="n">
        <v>0.782399851595491</v>
      </c>
      <c r="S2077" t="n">
        <v>0.5360944571139705</v>
      </c>
      <c r="T2077" t="n">
        <v>0.4038489693641423</v>
      </c>
      <c r="U2077" t="n">
        <v>0.5598916009803525</v>
      </c>
    </row>
    <row r="2078">
      <c r="A2078" t="inlineStr">
        <is>
          <t>1350682</t>
        </is>
      </c>
      <c r="B2078" s="70">
        <f>SUMPRODUCT(K2078:N2078,PAINEL_PESOS!$C$16:$C$19)</f>
        <v/>
      </c>
      <c r="C2078" s="70">
        <f>SUMPRODUCT(O2078:Q2078,PAINEL_PESOS!$C$21:$C$23)</f>
        <v/>
      </c>
      <c r="D2078" s="70">
        <f>SUMPRODUCT(R2078:S2078,PAINEL_PESOS!$C$25:$C$26)</f>
        <v/>
      </c>
      <c r="E2078" s="70">
        <f>SUMPRODUCT(T2078:U2078,PAINEL_PESOS!$C$28:$C$29)</f>
        <v/>
      </c>
      <c r="F2078" s="70" t="n">
        <v>0.9944760874303119</v>
      </c>
      <c r="G2078" s="70" t="n">
        <v>0.5592283024524181</v>
      </c>
      <c r="H2078" s="71">
        <f>IF(NOT(AND(PAINEL_PESOS!$D$12="OK - 100%",PAINEL_PESOS!$F$20="OK - 100%",PAINEL_PESOS!$F$24="OK - 100%",PAINEL_PESOS!$F$27="OK - 100%",PAINEL_PESOS!$F$30="OK - 100%")),"", (B2078*PAINEL_PESOS!$B$7+C2078*PAINEL_PESOS!$B$8+D2078*PAINEL_PESOS!$B$9+E2078*PAINEL_PESOS!$B$10)*F2078)</f>
        <v/>
      </c>
      <c r="I2078" s="71">
        <f>IF(H2078="","",H2078-G2078)</f>
        <v/>
      </c>
      <c r="J2078" s="71">
        <f>IF(I2078="","",ABS(I2078))</f>
        <v/>
      </c>
      <c r="K2078" t="n">
        <v>0.3097853581709483</v>
      </c>
      <c r="L2078" t="n">
        <v>0.05285303061827372</v>
      </c>
      <c r="M2078" t="n">
        <v>0.2100101684939681</v>
      </c>
      <c r="N2078" t="n">
        <v>0.9565097373591752</v>
      </c>
      <c r="O2078" t="n">
        <v>0.2261912153378354</v>
      </c>
      <c r="P2078" t="n">
        <v>0.9999607846227281</v>
      </c>
      <c r="Q2078" t="n">
        <v>0.997508729248382</v>
      </c>
      <c r="R2078" t="n">
        <v>0.6861665041549155</v>
      </c>
      <c r="S2078" t="n">
        <v>0.5373267651020778</v>
      </c>
      <c r="T2078" t="n">
        <v>0.4406699754338726</v>
      </c>
      <c r="U2078" t="n">
        <v>0.5874938383291288</v>
      </c>
    </row>
    <row r="2079">
      <c r="A2079" t="inlineStr">
        <is>
          <t>1350683</t>
        </is>
      </c>
      <c r="B2079" s="70">
        <f>SUMPRODUCT(K2079:N2079,PAINEL_PESOS!$C$16:$C$19)</f>
        <v/>
      </c>
      <c r="C2079" s="70">
        <f>SUMPRODUCT(O2079:Q2079,PAINEL_PESOS!$C$21:$C$23)</f>
        <v/>
      </c>
      <c r="D2079" s="70">
        <f>SUMPRODUCT(R2079:S2079,PAINEL_PESOS!$C$25:$C$26)</f>
        <v/>
      </c>
      <c r="E2079" s="70">
        <f>SUMPRODUCT(T2079:U2079,PAINEL_PESOS!$C$28:$C$29)</f>
        <v/>
      </c>
      <c r="F2079" s="70" t="n">
        <v>0.9966180432919235</v>
      </c>
      <c r="G2079" s="70" t="n">
        <v>0.4706874520435982</v>
      </c>
      <c r="H2079" s="71">
        <f>IF(NOT(AND(PAINEL_PESOS!$D$12="OK - 100%",PAINEL_PESOS!$F$20="OK - 100%",PAINEL_PESOS!$F$24="OK - 100%",PAINEL_PESOS!$F$27="OK - 100%",PAINEL_PESOS!$F$30="OK - 100%")),"", (B2079*PAINEL_PESOS!$B$7+C2079*PAINEL_PESOS!$B$8+D2079*PAINEL_PESOS!$B$9+E2079*PAINEL_PESOS!$B$10)*F2079)</f>
        <v/>
      </c>
      <c r="I2079" s="71">
        <f>IF(H2079="","",H2079-G2079)</f>
        <v/>
      </c>
      <c r="J2079" s="71">
        <f>IF(I2079="","",ABS(I2079))</f>
        <v/>
      </c>
      <c r="K2079" t="n">
        <v>0.2</v>
      </c>
      <c r="L2079" t="n">
        <v>0.2931564027155241</v>
      </c>
      <c r="M2079" t="n">
        <v>0.1778939650685099</v>
      </c>
      <c r="N2079" t="n">
        <v>0.9779515872325855</v>
      </c>
      <c r="O2079" t="n">
        <v>0.2232331094434399</v>
      </c>
      <c r="P2079" t="n">
        <v>0.9999900913938162</v>
      </c>
      <c r="Q2079" t="n">
        <v>0.9959001099844107</v>
      </c>
      <c r="R2079" t="n">
        <v>0.01498374529658076</v>
      </c>
      <c r="S2079" t="n">
        <v>0.4848019866173885</v>
      </c>
      <c r="T2079" t="n">
        <v>0.3958596793850552</v>
      </c>
      <c r="U2079" t="n">
        <v>0.5787156582259686</v>
      </c>
    </row>
    <row r="2080">
      <c r="A2080" t="inlineStr">
        <is>
          <t>1350688</t>
        </is>
      </c>
      <c r="B2080" s="70">
        <f>SUMPRODUCT(K2080:N2080,PAINEL_PESOS!$C$16:$C$19)</f>
        <v/>
      </c>
      <c r="C2080" s="70">
        <f>SUMPRODUCT(O2080:Q2080,PAINEL_PESOS!$C$21:$C$23)</f>
        <v/>
      </c>
      <c r="D2080" s="70">
        <f>SUMPRODUCT(R2080:S2080,PAINEL_PESOS!$C$25:$C$26)</f>
        <v/>
      </c>
      <c r="E2080" s="70">
        <f>SUMPRODUCT(T2080:U2080,PAINEL_PESOS!$C$28:$C$29)</f>
        <v/>
      </c>
      <c r="F2080" s="70" t="n">
        <v>0.9904164828634574</v>
      </c>
      <c r="G2080" s="70" t="n">
        <v>0.6217553686073513</v>
      </c>
      <c r="H2080" s="71">
        <f>IF(NOT(AND(PAINEL_PESOS!$D$12="OK - 100%",PAINEL_PESOS!$F$20="OK - 100%",PAINEL_PESOS!$F$24="OK - 100%",PAINEL_PESOS!$F$27="OK - 100%",PAINEL_PESOS!$F$30="OK - 100%")),"", (B2080*PAINEL_PESOS!$B$7+C2080*PAINEL_PESOS!$B$8+D2080*PAINEL_PESOS!$B$9+E2080*PAINEL_PESOS!$B$10)*F2080)</f>
        <v/>
      </c>
      <c r="I2080" s="71">
        <f>IF(H2080="","",H2080-G2080)</f>
        <v/>
      </c>
      <c r="J2080" s="71">
        <f>IF(I2080="","",ABS(I2080))</f>
        <v/>
      </c>
      <c r="K2080" t="n">
        <v>0.2</v>
      </c>
      <c r="L2080" t="n">
        <v>0</v>
      </c>
      <c r="M2080" t="n">
        <v>0.9758029669988547</v>
      </c>
      <c r="N2080" t="n">
        <v>0.9310866063885938</v>
      </c>
      <c r="O2080" t="n">
        <v>0.3007138746284426</v>
      </c>
      <c r="P2080" t="n">
        <v>0.9992240285174252</v>
      </c>
      <c r="Q2080" t="n">
        <v>0.9925465825300059</v>
      </c>
      <c r="R2080" t="n">
        <v>0.7095763458778206</v>
      </c>
      <c r="S2080" t="n">
        <v>0.4799828176295838</v>
      </c>
      <c r="T2080" t="n">
        <v>0.4247521841523049</v>
      </c>
      <c r="U2080" t="n">
        <v>0.8260939053519766</v>
      </c>
    </row>
    <row r="2081">
      <c r="A2081" t="inlineStr">
        <is>
          <t>1350685</t>
        </is>
      </c>
      <c r="B2081" s="70">
        <f>SUMPRODUCT(K2081:N2081,PAINEL_PESOS!$C$16:$C$19)</f>
        <v/>
      </c>
      <c r="C2081" s="70">
        <f>SUMPRODUCT(O2081:Q2081,PAINEL_PESOS!$C$21:$C$23)</f>
        <v/>
      </c>
      <c r="D2081" s="70">
        <f>SUMPRODUCT(R2081:S2081,PAINEL_PESOS!$C$25:$C$26)</f>
        <v/>
      </c>
      <c r="E2081" s="70">
        <f>SUMPRODUCT(T2081:U2081,PAINEL_PESOS!$C$28:$C$29)</f>
        <v/>
      </c>
      <c r="F2081" s="70" t="n">
        <v>0.9918681998786244</v>
      </c>
      <c r="G2081" s="70" t="n">
        <v>0.5456117872793997</v>
      </c>
      <c r="H2081" s="71">
        <f>IF(NOT(AND(PAINEL_PESOS!$D$12="OK - 100%",PAINEL_PESOS!$F$20="OK - 100%",PAINEL_PESOS!$F$24="OK - 100%",PAINEL_PESOS!$F$27="OK - 100%",PAINEL_PESOS!$F$30="OK - 100%")),"", (B2081*PAINEL_PESOS!$B$7+C2081*PAINEL_PESOS!$B$8+D2081*PAINEL_PESOS!$B$9+E2081*PAINEL_PESOS!$B$10)*F2081)</f>
        <v/>
      </c>
      <c r="I2081" s="71">
        <f>IF(H2081="","",H2081-G2081)</f>
        <v/>
      </c>
      <c r="J2081" s="71">
        <f>IF(I2081="","",ABS(I2081))</f>
        <v/>
      </c>
      <c r="K2081" t="n">
        <v>0.2</v>
      </c>
      <c r="L2081" t="n">
        <v>0</v>
      </c>
      <c r="M2081" t="n">
        <v>0.9758029669988547</v>
      </c>
      <c r="N2081" t="n">
        <v>0.9415785790483958</v>
      </c>
      <c r="O2081" t="n">
        <v>0.3007138746284426</v>
      </c>
      <c r="P2081" t="n">
        <v>0.9993451349409647</v>
      </c>
      <c r="Q2081" t="n">
        <v>0.993704345980286</v>
      </c>
      <c r="R2081" t="n">
        <v>0.08499781886504847</v>
      </c>
      <c r="S2081" t="n">
        <v>0.4821024402887846</v>
      </c>
      <c r="T2081" t="n">
        <v>0.4196192384346465</v>
      </c>
      <c r="U2081" t="n">
        <v>0.8260939053519766</v>
      </c>
    </row>
    <row r="2082">
      <c r="A2082" t="inlineStr">
        <is>
          <t>1350687</t>
        </is>
      </c>
      <c r="B2082" s="70">
        <f>SUMPRODUCT(K2082:N2082,PAINEL_PESOS!$C$16:$C$19)</f>
        <v/>
      </c>
      <c r="C2082" s="70">
        <f>SUMPRODUCT(O2082:Q2082,PAINEL_PESOS!$C$21:$C$23)</f>
        <v/>
      </c>
      <c r="D2082" s="70">
        <f>SUMPRODUCT(R2082:S2082,PAINEL_PESOS!$C$25:$C$26)</f>
        <v/>
      </c>
      <c r="E2082" s="70">
        <f>SUMPRODUCT(T2082:U2082,PAINEL_PESOS!$C$28:$C$29)</f>
        <v/>
      </c>
      <c r="F2082" s="70" t="n">
        <v>0.9932535792639334</v>
      </c>
      <c r="G2082" s="70" t="n">
        <v>0.5624454078736482</v>
      </c>
      <c r="H2082" s="71">
        <f>IF(NOT(AND(PAINEL_PESOS!$D$12="OK - 100%",PAINEL_PESOS!$F$20="OK - 100%",PAINEL_PESOS!$F$24="OK - 100%",PAINEL_PESOS!$F$27="OK - 100%",PAINEL_PESOS!$F$30="OK - 100%")),"", (B2082*PAINEL_PESOS!$B$7+C2082*PAINEL_PESOS!$B$8+D2082*PAINEL_PESOS!$B$9+E2082*PAINEL_PESOS!$B$10)*F2082)</f>
        <v/>
      </c>
      <c r="I2082" s="71">
        <f>IF(H2082="","",H2082-G2082)</f>
        <v/>
      </c>
      <c r="J2082" s="71">
        <f>IF(I2082="","",ABS(I2082))</f>
        <v/>
      </c>
      <c r="K2082" t="n">
        <v>0.2</v>
      </c>
      <c r="L2082" t="n">
        <v>0</v>
      </c>
      <c r="M2082" t="n">
        <v>0.9758029669988547</v>
      </c>
      <c r="N2082" t="n">
        <v>0.9515736830517958</v>
      </c>
      <c r="O2082" t="n">
        <v>0.3007138746284426</v>
      </c>
      <c r="P2082" t="n">
        <v>0.9994595017218377</v>
      </c>
      <c r="Q2082" t="n">
        <v>0.9947995359140712</v>
      </c>
      <c r="R2082" t="n">
        <v>0.195527824887681</v>
      </c>
      <c r="S2082" t="n">
        <v>0.4803759314279035</v>
      </c>
      <c r="T2082" t="n">
        <v>0.4344574666878006</v>
      </c>
      <c r="U2082" t="n">
        <v>0.8260939053519766</v>
      </c>
    </row>
    <row r="2083">
      <c r="A2083" t="inlineStr">
        <is>
          <t>1350689</t>
        </is>
      </c>
      <c r="B2083" s="70">
        <f>SUMPRODUCT(K2083:N2083,PAINEL_PESOS!$C$16:$C$19)</f>
        <v/>
      </c>
      <c r="C2083" s="70">
        <f>SUMPRODUCT(O2083:Q2083,PAINEL_PESOS!$C$21:$C$23)</f>
        <v/>
      </c>
      <c r="D2083" s="70">
        <f>SUMPRODUCT(R2083:S2083,PAINEL_PESOS!$C$25:$C$26)</f>
        <v/>
      </c>
      <c r="E2083" s="70">
        <f>SUMPRODUCT(T2083:U2083,PAINEL_PESOS!$C$28:$C$29)</f>
        <v/>
      </c>
      <c r="F2083" s="70" t="n">
        <v>0.9930080048419927</v>
      </c>
      <c r="G2083" s="70" t="n">
        <v>0.5400349334055456</v>
      </c>
      <c r="H2083" s="71">
        <f>IF(NOT(AND(PAINEL_PESOS!$D$12="OK - 100%",PAINEL_PESOS!$F$20="OK - 100%",PAINEL_PESOS!$F$24="OK - 100%",PAINEL_PESOS!$F$27="OK - 100%",PAINEL_PESOS!$F$30="OK - 100%")),"", (B2083*PAINEL_PESOS!$B$7+C2083*PAINEL_PESOS!$B$8+D2083*PAINEL_PESOS!$B$9+E2083*PAINEL_PESOS!$B$10)*F2083)</f>
        <v/>
      </c>
      <c r="I2083" s="71">
        <f>IF(H2083="","",H2083-G2083)</f>
        <v/>
      </c>
      <c r="J2083" s="71">
        <f>IF(I2083="","",ABS(I2083))</f>
        <v/>
      </c>
      <c r="K2083" t="n">
        <v>0.2</v>
      </c>
      <c r="L2083" t="n">
        <v>0</v>
      </c>
      <c r="M2083" t="n">
        <v>0.9758029669988547</v>
      </c>
      <c r="N2083" t="n">
        <v>0.9498031823979785</v>
      </c>
      <c r="O2083" t="n">
        <v>0.3007138746284426</v>
      </c>
      <c r="P2083" t="n">
        <v>0.9994393142041716</v>
      </c>
      <c r="Q2083" t="n">
        <v>0.9946060864831431</v>
      </c>
      <c r="R2083" t="n">
        <v>0.01716345391503276</v>
      </c>
      <c r="S2083" t="n">
        <v>0.4803421198130164</v>
      </c>
      <c r="T2083" t="n">
        <v>0.4344574666878006</v>
      </c>
      <c r="U2083" t="n">
        <v>0.8260939053519766</v>
      </c>
    </row>
    <row r="2084">
      <c r="A2084" t="inlineStr">
        <is>
          <t>1350690</t>
        </is>
      </c>
      <c r="B2084" s="70">
        <f>SUMPRODUCT(K2084:N2084,PAINEL_PESOS!$C$16:$C$19)</f>
        <v/>
      </c>
      <c r="C2084" s="70">
        <f>SUMPRODUCT(O2084:Q2084,PAINEL_PESOS!$C$21:$C$23)</f>
        <v/>
      </c>
      <c r="D2084" s="70">
        <f>SUMPRODUCT(R2084:S2084,PAINEL_PESOS!$C$25:$C$26)</f>
        <v/>
      </c>
      <c r="E2084" s="70">
        <f>SUMPRODUCT(T2084:U2084,PAINEL_PESOS!$C$28:$C$29)</f>
        <v/>
      </c>
      <c r="F2084" s="70" t="n">
        <v>0.9915922676612013</v>
      </c>
      <c r="G2084" s="70" t="n">
        <v>0.5542211135459325</v>
      </c>
      <c r="H2084" s="71">
        <f>IF(NOT(AND(PAINEL_PESOS!$D$12="OK - 100%",PAINEL_PESOS!$F$20="OK - 100%",PAINEL_PESOS!$F$24="OK - 100%",PAINEL_PESOS!$F$27="OK - 100%",PAINEL_PESOS!$F$30="OK - 100%")),"", (B2084*PAINEL_PESOS!$B$7+C2084*PAINEL_PESOS!$B$8+D2084*PAINEL_PESOS!$B$9+E2084*PAINEL_PESOS!$B$10)*F2084)</f>
        <v/>
      </c>
      <c r="I2084" s="71">
        <f>IF(H2084="","",H2084-G2084)</f>
        <v/>
      </c>
      <c r="J2084" s="71">
        <f>IF(I2084="","",ABS(I2084))</f>
        <v/>
      </c>
      <c r="K2084" t="n">
        <v>0.2</v>
      </c>
      <c r="L2084" t="n">
        <v>0</v>
      </c>
      <c r="M2084" t="n">
        <v>0.9933911371686889</v>
      </c>
      <c r="N2084" t="n">
        <v>0.9456765456229814</v>
      </c>
      <c r="O2084" t="n">
        <v>0.2419201751878339</v>
      </c>
      <c r="P2084" t="n">
        <v>0.9996449992808103</v>
      </c>
      <c r="Q2084" t="n">
        <v>0.9895096314668068</v>
      </c>
      <c r="R2084" t="n">
        <v>0.5316728093905806</v>
      </c>
      <c r="S2084" t="n">
        <v>0.4767881940352513</v>
      </c>
      <c r="T2084" t="n">
        <v>0.4247521841523049</v>
      </c>
      <c r="U2084" t="n">
        <v>0.4812326981506815</v>
      </c>
    </row>
    <row r="2085">
      <c r="A2085" t="inlineStr">
        <is>
          <t>1350694</t>
        </is>
      </c>
      <c r="B2085" s="70">
        <f>SUMPRODUCT(K2085:N2085,PAINEL_PESOS!$C$16:$C$19)</f>
        <v/>
      </c>
      <c r="C2085" s="70">
        <f>SUMPRODUCT(O2085:Q2085,PAINEL_PESOS!$C$21:$C$23)</f>
        <v/>
      </c>
      <c r="D2085" s="70">
        <f>SUMPRODUCT(R2085:S2085,PAINEL_PESOS!$C$25:$C$26)</f>
        <v/>
      </c>
      <c r="E2085" s="70">
        <f>SUMPRODUCT(T2085:U2085,PAINEL_PESOS!$C$28:$C$29)</f>
        <v/>
      </c>
      <c r="F2085" s="70" t="n">
        <v>0.9920126670820016</v>
      </c>
      <c r="G2085" s="70" t="n">
        <v>0.5900984080888582</v>
      </c>
      <c r="H2085" s="71">
        <f>IF(NOT(AND(PAINEL_PESOS!$D$12="OK - 100%",PAINEL_PESOS!$F$20="OK - 100%",PAINEL_PESOS!$F$24="OK - 100%",PAINEL_PESOS!$F$27="OK - 100%",PAINEL_PESOS!$F$30="OK - 100%")),"", (B2085*PAINEL_PESOS!$B$7+C2085*PAINEL_PESOS!$B$8+D2085*PAINEL_PESOS!$B$9+E2085*PAINEL_PESOS!$B$10)*F2085)</f>
        <v/>
      </c>
      <c r="I2085" s="71">
        <f>IF(H2085="","",H2085-G2085)</f>
        <v/>
      </c>
      <c r="J2085" s="71">
        <f>IF(I2085="","",ABS(I2085))</f>
        <v/>
      </c>
      <c r="K2085" t="n">
        <v>0.2</v>
      </c>
      <c r="L2085" t="n">
        <v>0</v>
      </c>
      <c r="M2085" t="n">
        <v>1</v>
      </c>
      <c r="N2085" t="n">
        <v>0.9501663017353098</v>
      </c>
      <c r="O2085" t="n">
        <v>0.2233086765253842</v>
      </c>
      <c r="P2085" t="n">
        <v>0.9997792520601236</v>
      </c>
      <c r="Q2085" t="n">
        <v>0.988812537180479</v>
      </c>
      <c r="R2085" t="n">
        <v>0.5132417897427191</v>
      </c>
      <c r="S2085" t="n">
        <v>0.4706689513303979</v>
      </c>
      <c r="T2085" t="n">
        <v>0.3991092557393676</v>
      </c>
      <c r="U2085" t="n">
        <v>0.8260939053519766</v>
      </c>
    </row>
    <row r="2086">
      <c r="A2086" t="inlineStr">
        <is>
          <t>1350695</t>
        </is>
      </c>
      <c r="B2086" s="70">
        <f>SUMPRODUCT(K2086:N2086,PAINEL_PESOS!$C$16:$C$19)</f>
        <v/>
      </c>
      <c r="C2086" s="70">
        <f>SUMPRODUCT(O2086:Q2086,PAINEL_PESOS!$C$21:$C$23)</f>
        <v/>
      </c>
      <c r="D2086" s="70">
        <f>SUMPRODUCT(R2086:S2086,PAINEL_PESOS!$C$25:$C$26)</f>
        <v/>
      </c>
      <c r="E2086" s="70">
        <f>SUMPRODUCT(T2086:U2086,PAINEL_PESOS!$C$28:$C$29)</f>
        <v/>
      </c>
      <c r="F2086" s="70" t="n">
        <v>0.9914682626042607</v>
      </c>
      <c r="G2086" s="70" t="n">
        <v>0.5995293913077738</v>
      </c>
      <c r="H2086" s="71">
        <f>IF(NOT(AND(PAINEL_PESOS!$D$12="OK - 100%",PAINEL_PESOS!$F$20="OK - 100%",PAINEL_PESOS!$F$24="OK - 100%",PAINEL_PESOS!$F$27="OK - 100%",PAINEL_PESOS!$F$30="OK - 100%")),"", (B2086*PAINEL_PESOS!$B$7+C2086*PAINEL_PESOS!$B$8+D2086*PAINEL_PESOS!$B$9+E2086*PAINEL_PESOS!$B$10)*F2086)</f>
        <v/>
      </c>
      <c r="I2086" s="71">
        <f>IF(H2086="","",H2086-G2086)</f>
        <v/>
      </c>
      <c r="J2086" s="71">
        <f>IF(I2086="","",ABS(I2086))</f>
        <v/>
      </c>
      <c r="K2086" t="n">
        <v>0.2</v>
      </c>
      <c r="L2086" t="n">
        <v>0</v>
      </c>
      <c r="M2086" t="n">
        <v>0.9634546580919703</v>
      </c>
      <c r="N2086" t="n">
        <v>0.9473750721109585</v>
      </c>
      <c r="O2086" t="n">
        <v>0.1689006640815125</v>
      </c>
      <c r="P2086" t="n">
        <v>0.9998801187267732</v>
      </c>
      <c r="Q2086" t="n">
        <v>0.9876848408669837</v>
      </c>
      <c r="R2086" t="n">
        <v>0.8646029970778385</v>
      </c>
      <c r="S2086" t="n">
        <v>0.4921350854006665</v>
      </c>
      <c r="T2086" t="n">
        <v>0.403594699502322</v>
      </c>
      <c r="U2086" t="n">
        <v>0.5841160776801169</v>
      </c>
    </row>
    <row r="2087">
      <c r="A2087" t="inlineStr">
        <is>
          <t>1350696</t>
        </is>
      </c>
      <c r="B2087" s="70">
        <f>SUMPRODUCT(K2087:N2087,PAINEL_PESOS!$C$16:$C$19)</f>
        <v/>
      </c>
      <c r="C2087" s="70">
        <f>SUMPRODUCT(O2087:Q2087,PAINEL_PESOS!$C$21:$C$23)</f>
        <v/>
      </c>
      <c r="D2087" s="70">
        <f>SUMPRODUCT(R2087:S2087,PAINEL_PESOS!$C$25:$C$26)</f>
        <v/>
      </c>
      <c r="E2087" s="70">
        <f>SUMPRODUCT(T2087:U2087,PAINEL_PESOS!$C$28:$C$29)</f>
        <v/>
      </c>
      <c r="F2087" s="70" t="n">
        <v>0.9883896232511121</v>
      </c>
      <c r="G2087" s="70" t="n">
        <v>0.5837548185006795</v>
      </c>
      <c r="H2087" s="71">
        <f>IF(NOT(AND(PAINEL_PESOS!$D$12="OK - 100%",PAINEL_PESOS!$F$20="OK - 100%",PAINEL_PESOS!$F$24="OK - 100%",PAINEL_PESOS!$F$27="OK - 100%",PAINEL_PESOS!$F$30="OK - 100%")),"", (B2087*PAINEL_PESOS!$B$7+C2087*PAINEL_PESOS!$B$8+D2087*PAINEL_PESOS!$B$9+E2087*PAINEL_PESOS!$B$10)*F2087)</f>
        <v/>
      </c>
      <c r="I2087" s="71">
        <f>IF(H2087="","",H2087-G2087)</f>
        <v/>
      </c>
      <c r="J2087" s="71">
        <f>IF(I2087="","",ABS(I2087))</f>
        <v/>
      </c>
      <c r="K2087" t="n">
        <v>0.2080924906910596</v>
      </c>
      <c r="L2087" t="n">
        <v>0</v>
      </c>
      <c r="M2087" t="n">
        <v>0.742481747276039</v>
      </c>
      <c r="N2087" t="n">
        <v>0.9267384069136209</v>
      </c>
      <c r="O2087" t="n">
        <v>0.2183839879665321</v>
      </c>
      <c r="P2087" t="n">
        <v>0.9998039447435201</v>
      </c>
      <c r="Q2087" t="n">
        <v>0.9838793030691607</v>
      </c>
      <c r="R2087" t="n">
        <v>0.8470799512959747</v>
      </c>
      <c r="S2087" t="n">
        <v>0.4892762199401125</v>
      </c>
      <c r="T2087" t="n">
        <v>0.4123818947000126</v>
      </c>
      <c r="U2087" t="n">
        <v>0.5694571627895904</v>
      </c>
    </row>
    <row r="2088">
      <c r="A2088" t="inlineStr">
        <is>
          <t>1350697</t>
        </is>
      </c>
      <c r="B2088" s="70">
        <f>SUMPRODUCT(K2088:N2088,PAINEL_PESOS!$C$16:$C$19)</f>
        <v/>
      </c>
      <c r="C2088" s="70">
        <f>SUMPRODUCT(O2088:Q2088,PAINEL_PESOS!$C$21:$C$23)</f>
        <v/>
      </c>
      <c r="D2088" s="70">
        <f>SUMPRODUCT(R2088:S2088,PAINEL_PESOS!$C$25:$C$26)</f>
        <v/>
      </c>
      <c r="E2088" s="70">
        <f>SUMPRODUCT(T2088:U2088,PAINEL_PESOS!$C$28:$C$29)</f>
        <v/>
      </c>
      <c r="F2088" s="70" t="n">
        <v>0.9952857991870565</v>
      </c>
      <c r="G2088" s="70" t="n">
        <v>0.5845872053901424</v>
      </c>
      <c r="H2088" s="71">
        <f>IF(NOT(AND(PAINEL_PESOS!$D$12="OK - 100%",PAINEL_PESOS!$F$20="OK - 100%",PAINEL_PESOS!$F$24="OK - 100%",PAINEL_PESOS!$F$27="OK - 100%",PAINEL_PESOS!$F$30="OK - 100%")),"", (B2088*PAINEL_PESOS!$B$7+C2088*PAINEL_PESOS!$B$8+D2088*PAINEL_PESOS!$B$9+E2088*PAINEL_PESOS!$B$10)*F2088)</f>
        <v/>
      </c>
      <c r="I2088" s="71">
        <f>IF(H2088="","",H2088-G2088)</f>
        <v/>
      </c>
      <c r="J2088" s="71">
        <f>IF(I2088="","",ABS(I2088))</f>
        <v/>
      </c>
      <c r="K2088" t="n">
        <v>0.2652161690449173</v>
      </c>
      <c r="L2088" t="n">
        <v>0.01922183770250397</v>
      </c>
      <c r="M2088" t="n">
        <v>0.7544867310052826</v>
      </c>
      <c r="N2088" t="n">
        <v>0.9675615551432898</v>
      </c>
      <c r="O2088" t="n">
        <v>0.1628535050597548</v>
      </c>
      <c r="P2088" t="n">
        <v>0.9999803274363448</v>
      </c>
      <c r="Q2088" t="n">
        <v>0.995209201100882</v>
      </c>
      <c r="R2088" t="n">
        <v>0.7385769079605047</v>
      </c>
      <c r="S2088" t="n">
        <v>0.5343012795807728</v>
      </c>
      <c r="T2088" t="n">
        <v>0.4147767879583962</v>
      </c>
      <c r="U2088" t="n">
        <v>0.5692554830326332</v>
      </c>
    </row>
    <row r="2089">
      <c r="A2089" t="inlineStr">
        <is>
          <t>1350698</t>
        </is>
      </c>
      <c r="B2089" s="70">
        <f>SUMPRODUCT(K2089:N2089,PAINEL_PESOS!$C$16:$C$19)</f>
        <v/>
      </c>
      <c r="C2089" s="70">
        <f>SUMPRODUCT(O2089:Q2089,PAINEL_PESOS!$C$21:$C$23)</f>
        <v/>
      </c>
      <c r="D2089" s="70">
        <f>SUMPRODUCT(R2089:S2089,PAINEL_PESOS!$C$25:$C$26)</f>
        <v/>
      </c>
      <c r="E2089" s="70">
        <f>SUMPRODUCT(T2089:U2089,PAINEL_PESOS!$C$28:$C$29)</f>
        <v/>
      </c>
      <c r="F2089" s="70" t="n">
        <v>0.9932477049329339</v>
      </c>
      <c r="G2089" s="70" t="n">
        <v>0.5856830154863268</v>
      </c>
      <c r="H2089" s="71">
        <f>IF(NOT(AND(PAINEL_PESOS!$D$12="OK - 100%",PAINEL_PESOS!$F$20="OK - 100%",PAINEL_PESOS!$F$24="OK - 100%",PAINEL_PESOS!$F$27="OK - 100%",PAINEL_PESOS!$F$30="OK - 100%")),"", (B2089*PAINEL_PESOS!$B$7+C2089*PAINEL_PESOS!$B$8+D2089*PAINEL_PESOS!$B$9+E2089*PAINEL_PESOS!$B$10)*F2089)</f>
        <v/>
      </c>
      <c r="I2089" s="71">
        <f>IF(H2089="","",H2089-G2089)</f>
        <v/>
      </c>
      <c r="J2089" s="71">
        <f>IF(I2089="","",ABS(I2089))</f>
        <v/>
      </c>
      <c r="K2089" t="n">
        <v>0.2583406354175466</v>
      </c>
      <c r="L2089" t="n">
        <v>0.118553396660703</v>
      </c>
      <c r="M2089" t="n">
        <v>0.7605118550947647</v>
      </c>
      <c r="N2089" t="n">
        <v>0.9529541052236422</v>
      </c>
      <c r="O2089" t="n">
        <v>0.163469788779887</v>
      </c>
      <c r="P2089" t="n">
        <v>0.9999098670358995</v>
      </c>
      <c r="Q2089" t="n">
        <v>0.9934018734859467</v>
      </c>
      <c r="R2089" t="n">
        <v>0.7408208506228828</v>
      </c>
      <c r="S2089" t="n">
        <v>0.5366788542760769</v>
      </c>
      <c r="T2089" t="n">
        <v>0.4446564535473229</v>
      </c>
      <c r="U2089" t="n">
        <v>0.5121263316007133</v>
      </c>
    </row>
    <row r="2090">
      <c r="A2090" t="inlineStr">
        <is>
          <t>1350803</t>
        </is>
      </c>
      <c r="B2090" s="70">
        <f>SUMPRODUCT(K2090:N2090,PAINEL_PESOS!$C$16:$C$19)</f>
        <v/>
      </c>
      <c r="C2090" s="70">
        <f>SUMPRODUCT(O2090:Q2090,PAINEL_PESOS!$C$21:$C$23)</f>
        <v/>
      </c>
      <c r="D2090" s="70">
        <f>SUMPRODUCT(R2090:S2090,PAINEL_PESOS!$C$25:$C$26)</f>
        <v/>
      </c>
      <c r="E2090" s="70">
        <f>SUMPRODUCT(T2090:U2090,PAINEL_PESOS!$C$28:$C$29)</f>
        <v/>
      </c>
      <c r="F2090" s="70" t="n">
        <v>0.75</v>
      </c>
      <c r="G2090" s="70" t="n">
        <v>0.2164795986570501</v>
      </c>
      <c r="H2090" s="71">
        <f>IF(NOT(AND(PAINEL_PESOS!$D$12="OK - 100%",PAINEL_PESOS!$F$20="OK - 100%",PAINEL_PESOS!$F$24="OK - 100%",PAINEL_PESOS!$F$27="OK - 100%",PAINEL_PESOS!$F$30="OK - 100%")),"", (B2090*PAINEL_PESOS!$B$7+C2090*PAINEL_PESOS!$B$8+D2090*PAINEL_PESOS!$B$9+E2090*PAINEL_PESOS!$B$10)*F2090)</f>
        <v/>
      </c>
      <c r="I2090" s="71">
        <f>IF(H2090="","",H2090-G2090)</f>
        <v/>
      </c>
      <c r="J2090" s="71">
        <f>IF(I2090="","",ABS(I2090))</f>
        <v/>
      </c>
      <c r="K2090" t="n">
        <v>0.2</v>
      </c>
      <c r="L2090" t="n">
        <v>0.9999999999999998</v>
      </c>
      <c r="M2090" t="n">
        <v>0.3998689787457884</v>
      </c>
      <c r="N2090" t="n">
        <v>0.0287435239903614</v>
      </c>
      <c r="O2090" t="n">
        <v>0.4440313343567521</v>
      </c>
      <c r="P2090" t="n">
        <v>0.4111617186539006</v>
      </c>
      <c r="Q2090" t="n">
        <v>0</v>
      </c>
      <c r="R2090" t="n">
        <v>0.2818476076419221</v>
      </c>
      <c r="S2090" t="n">
        <v>0.04278131236435812</v>
      </c>
      <c r="T2090" t="n">
        <v>0.5285809565710454</v>
      </c>
      <c r="U2090" t="n">
        <v>0.0714708890560326</v>
      </c>
    </row>
    <row r="2091">
      <c r="A2091" t="inlineStr">
        <is>
          <t>1350699</t>
        </is>
      </c>
      <c r="B2091" s="70">
        <f>SUMPRODUCT(K2091:N2091,PAINEL_PESOS!$C$16:$C$19)</f>
        <v/>
      </c>
      <c r="C2091" s="70">
        <f>SUMPRODUCT(O2091:Q2091,PAINEL_PESOS!$C$21:$C$23)</f>
        <v/>
      </c>
      <c r="D2091" s="70">
        <f>SUMPRODUCT(R2091:S2091,PAINEL_PESOS!$C$25:$C$26)</f>
        <v/>
      </c>
      <c r="E2091" s="70">
        <f>SUMPRODUCT(T2091:U2091,PAINEL_PESOS!$C$28:$C$29)</f>
        <v/>
      </c>
      <c r="F2091" s="70" t="n">
        <v>0.994575932966196</v>
      </c>
      <c r="G2091" s="70" t="n">
        <v>0.5744503160474882</v>
      </c>
      <c r="H2091" s="71">
        <f>IF(NOT(AND(PAINEL_PESOS!$D$12="OK - 100%",PAINEL_PESOS!$F$20="OK - 100%",PAINEL_PESOS!$F$24="OK - 100%",PAINEL_PESOS!$F$27="OK - 100%",PAINEL_PESOS!$F$30="OK - 100%")),"", (B2091*PAINEL_PESOS!$B$7+C2091*PAINEL_PESOS!$B$8+D2091*PAINEL_PESOS!$B$9+E2091*PAINEL_PESOS!$B$10)*F2091)</f>
        <v/>
      </c>
      <c r="I2091" s="71">
        <f>IF(H2091="","",H2091-G2091)</f>
        <v/>
      </c>
      <c r="J2091" s="71">
        <f>IF(I2091="","",ABS(I2091))</f>
        <v/>
      </c>
      <c r="K2091" t="n">
        <v>0.2943041052342583</v>
      </c>
      <c r="L2091" t="n">
        <v>0.05886401623935839</v>
      </c>
      <c r="M2091" t="n">
        <v>0.6657030432920568</v>
      </c>
      <c r="N2091" t="n">
        <v>0.962207539622716</v>
      </c>
      <c r="O2091" t="n">
        <v>0.1683938491939632</v>
      </c>
      <c r="P2091" t="n">
        <v>0.9999573436161295</v>
      </c>
      <c r="Q2091" t="n">
        <v>0.9947364269587755</v>
      </c>
      <c r="R2091" t="n">
        <v>0.6967584999862112</v>
      </c>
      <c r="S2091" t="n">
        <v>0.5370813674800631</v>
      </c>
      <c r="T2091" t="n">
        <v>0.4326512653305122</v>
      </c>
      <c r="U2091" t="n">
        <v>0.5215764286833059</v>
      </c>
    </row>
    <row r="2092">
      <c r="A2092" t="inlineStr">
        <is>
          <t>1350700</t>
        </is>
      </c>
      <c r="B2092" s="70">
        <f>SUMPRODUCT(K2092:N2092,PAINEL_PESOS!$C$16:$C$19)</f>
        <v/>
      </c>
      <c r="C2092" s="70">
        <f>SUMPRODUCT(O2092:Q2092,PAINEL_PESOS!$C$21:$C$23)</f>
        <v/>
      </c>
      <c r="D2092" s="70">
        <f>SUMPRODUCT(R2092:S2092,PAINEL_PESOS!$C$25:$C$26)</f>
        <v/>
      </c>
      <c r="E2092" s="70">
        <f>SUMPRODUCT(T2092:U2092,PAINEL_PESOS!$C$28:$C$29)</f>
        <v/>
      </c>
      <c r="F2092" s="70" t="n">
        <v>0.9864795946706532</v>
      </c>
      <c r="G2092" s="70" t="n">
        <v>0.6008946376005213</v>
      </c>
      <c r="H2092" s="71">
        <f>IF(NOT(AND(PAINEL_PESOS!$D$12="OK - 100%",PAINEL_PESOS!$F$20="OK - 100%",PAINEL_PESOS!$F$24="OK - 100%",PAINEL_PESOS!$F$27="OK - 100%",PAINEL_PESOS!$F$30="OK - 100%")),"", (B2092*PAINEL_PESOS!$B$7+C2092*PAINEL_PESOS!$B$8+D2092*PAINEL_PESOS!$B$9+E2092*PAINEL_PESOS!$B$10)*F2092)</f>
        <v/>
      </c>
      <c r="I2092" s="71">
        <f>IF(H2092="","",H2092-G2092)</f>
        <v/>
      </c>
      <c r="J2092" s="71">
        <f>IF(I2092="","",ABS(I2092))</f>
        <v/>
      </c>
      <c r="K2092" t="n">
        <v>0.2</v>
      </c>
      <c r="L2092" t="n">
        <v>0.7727025225628544</v>
      </c>
      <c r="M2092" t="n">
        <v>0.7553911006858455</v>
      </c>
      <c r="N2092" t="n">
        <v>0.9108037623454854</v>
      </c>
      <c r="O2092" t="n">
        <v>0.2269579461361118</v>
      </c>
      <c r="P2092" t="n">
        <v>0.9995434996563258</v>
      </c>
      <c r="Q2092" t="n">
        <v>0.9833490047895271</v>
      </c>
      <c r="R2092" t="n">
        <v>0.5768769192334494</v>
      </c>
      <c r="S2092" t="n">
        <v>0.5476039581148137</v>
      </c>
      <c r="T2092" t="n">
        <v>0.4528861578998041</v>
      </c>
      <c r="U2092" t="n">
        <v>0.5029932503405666</v>
      </c>
    </row>
    <row r="2093">
      <c r="A2093" t="inlineStr">
        <is>
          <t>1350701</t>
        </is>
      </c>
      <c r="B2093" s="70">
        <f>SUMPRODUCT(K2093:N2093,PAINEL_PESOS!$C$16:$C$19)</f>
        <v/>
      </c>
      <c r="C2093" s="70">
        <f>SUMPRODUCT(O2093:Q2093,PAINEL_PESOS!$C$21:$C$23)</f>
        <v/>
      </c>
      <c r="D2093" s="70">
        <f>SUMPRODUCT(R2093:S2093,PAINEL_PESOS!$C$25:$C$26)</f>
        <v/>
      </c>
      <c r="E2093" s="70">
        <f>SUMPRODUCT(T2093:U2093,PAINEL_PESOS!$C$28:$C$29)</f>
        <v/>
      </c>
      <c r="F2093" s="70" t="n">
        <v>0.9963014298949291</v>
      </c>
      <c r="G2093" s="70" t="n">
        <v>0.5328448206943392</v>
      </c>
      <c r="H2093" s="71">
        <f>IF(NOT(AND(PAINEL_PESOS!$D$12="OK - 100%",PAINEL_PESOS!$F$20="OK - 100%",PAINEL_PESOS!$F$24="OK - 100%",PAINEL_PESOS!$F$27="OK - 100%",PAINEL_PESOS!$F$30="OK - 100%")),"", (B2093*PAINEL_PESOS!$B$7+C2093*PAINEL_PESOS!$B$8+D2093*PAINEL_PESOS!$B$9+E2093*PAINEL_PESOS!$B$10)*F2093)</f>
        <v/>
      </c>
      <c r="I2093" s="71">
        <f>IF(H2093="","",H2093-G2093)</f>
        <v/>
      </c>
      <c r="J2093" s="71">
        <f>IF(I2093="","",ABS(I2093))</f>
        <v/>
      </c>
      <c r="K2093" t="n">
        <v>0.2</v>
      </c>
      <c r="L2093" t="n">
        <v>0</v>
      </c>
      <c r="M2093" t="n">
        <v>1</v>
      </c>
      <c r="N2093" t="n">
        <v>0.9770267160422572</v>
      </c>
      <c r="O2093" t="n">
        <v>0.2233086765253842</v>
      </c>
      <c r="P2093" t="n">
        <v>0.9998994040732385</v>
      </c>
      <c r="Q2093" t="n">
        <v>0.9948780526673722</v>
      </c>
      <c r="R2093" t="n">
        <v>0.003344840234546755</v>
      </c>
      <c r="S2093" t="n">
        <v>0.4748289343608632</v>
      </c>
      <c r="T2093" t="n">
        <v>0.4070780786780884</v>
      </c>
      <c r="U2093" t="n">
        <v>0.8260939053519766</v>
      </c>
    </row>
    <row r="2094">
      <c r="A2094" t="inlineStr">
        <is>
          <t>1350726</t>
        </is>
      </c>
      <c r="B2094" s="70">
        <f>SUMPRODUCT(K2094:N2094,PAINEL_PESOS!$C$16:$C$19)</f>
        <v/>
      </c>
      <c r="C2094" s="70">
        <f>SUMPRODUCT(O2094:Q2094,PAINEL_PESOS!$C$21:$C$23)</f>
        <v/>
      </c>
      <c r="D2094" s="70">
        <f>SUMPRODUCT(R2094:S2094,PAINEL_PESOS!$C$25:$C$26)</f>
        <v/>
      </c>
      <c r="E2094" s="70">
        <f>SUMPRODUCT(T2094:U2094,PAINEL_PESOS!$C$28:$C$29)</f>
        <v/>
      </c>
      <c r="F2094" s="70" t="n">
        <v>0.9970110862338036</v>
      </c>
      <c r="G2094" s="70" t="n">
        <v>0.5996592773994922</v>
      </c>
      <c r="H2094" s="71">
        <f>IF(NOT(AND(PAINEL_PESOS!$D$12="OK - 100%",PAINEL_PESOS!$F$20="OK - 100%",PAINEL_PESOS!$F$24="OK - 100%",PAINEL_PESOS!$F$27="OK - 100%",PAINEL_PESOS!$F$30="OK - 100%")),"", (B2094*PAINEL_PESOS!$B$7+C2094*PAINEL_PESOS!$B$8+D2094*PAINEL_PESOS!$B$9+E2094*PAINEL_PESOS!$B$10)*F2094)</f>
        <v/>
      </c>
      <c r="I2094" s="71">
        <f>IF(H2094="","",H2094-G2094)</f>
        <v/>
      </c>
      <c r="J2094" s="71">
        <f>IF(I2094="","",ABS(I2094))</f>
        <v/>
      </c>
      <c r="K2094" t="n">
        <v>0.4628601038841745</v>
      </c>
      <c r="L2094" t="n">
        <v>0.9999999999999998</v>
      </c>
      <c r="M2094" t="n">
        <v>0.4351980474346423</v>
      </c>
      <c r="N2094" t="n">
        <v>0.9821986672413449</v>
      </c>
      <c r="O2094" t="n">
        <v>0.1184446339224212</v>
      </c>
      <c r="P2094" t="n">
        <v>0.9999915950209217</v>
      </c>
      <c r="Q2094" t="n">
        <v>0.9954339281770715</v>
      </c>
      <c r="R2094" t="n">
        <v>0.5305934879686206</v>
      </c>
      <c r="S2094" t="n">
        <v>0.5433411706191276</v>
      </c>
      <c r="T2094" t="n">
        <v>0.2882497409657188</v>
      </c>
      <c r="U2094" t="n">
        <v>0.6000962633378708</v>
      </c>
    </row>
    <row r="2095">
      <c r="A2095" t="inlineStr">
        <is>
          <t>1350727</t>
        </is>
      </c>
      <c r="B2095" s="70">
        <f>SUMPRODUCT(K2095:N2095,PAINEL_PESOS!$C$16:$C$19)</f>
        <v/>
      </c>
      <c r="C2095" s="70">
        <f>SUMPRODUCT(O2095:Q2095,PAINEL_PESOS!$C$21:$C$23)</f>
        <v/>
      </c>
      <c r="D2095" s="70">
        <f>SUMPRODUCT(R2095:S2095,PAINEL_PESOS!$C$25:$C$26)</f>
        <v/>
      </c>
      <c r="E2095" s="70">
        <f>SUMPRODUCT(T2095:U2095,PAINEL_PESOS!$C$28:$C$29)</f>
        <v/>
      </c>
      <c r="F2095" s="70" t="n">
        <v>0.9947864927571355</v>
      </c>
      <c r="G2095" s="70" t="n">
        <v>0.6500912020325391</v>
      </c>
      <c r="H2095" s="71">
        <f>IF(NOT(AND(PAINEL_PESOS!$D$12="OK - 100%",PAINEL_PESOS!$F$20="OK - 100%",PAINEL_PESOS!$F$24="OK - 100%",PAINEL_PESOS!$F$27="OK - 100%",PAINEL_PESOS!$F$30="OK - 100%")),"", (B2095*PAINEL_PESOS!$B$7+C2095*PAINEL_PESOS!$B$8+D2095*PAINEL_PESOS!$B$9+E2095*PAINEL_PESOS!$B$10)*F2095)</f>
        <v/>
      </c>
      <c r="I2095" s="71">
        <f>IF(H2095="","",H2095-G2095)</f>
        <v/>
      </c>
      <c r="J2095" s="71">
        <f>IF(I2095="","",ABS(I2095))</f>
        <v/>
      </c>
      <c r="K2095" t="n">
        <v>0.4234994631256814</v>
      </c>
      <c r="L2095" t="n">
        <v>0.9999999999999997</v>
      </c>
      <c r="M2095" t="n">
        <v>0.5028841883858582</v>
      </c>
      <c r="N2095" t="n">
        <v>0.9738470815674927</v>
      </c>
      <c r="O2095" t="n">
        <v>0.1257766809980347</v>
      </c>
      <c r="P2095" t="n">
        <v>0.9996025947430166</v>
      </c>
      <c r="Q2095" t="n">
        <v>0.9892570416588191</v>
      </c>
      <c r="R2095" t="n">
        <v>0.9513043469945184</v>
      </c>
      <c r="S2095" t="n">
        <v>0.5438501221262318</v>
      </c>
      <c r="T2095" t="n">
        <v>0.2896664361715012</v>
      </c>
      <c r="U2095" t="n">
        <v>0.5832919411095704</v>
      </c>
    </row>
    <row r="2096">
      <c r="A2096" t="inlineStr">
        <is>
          <t>1350728</t>
        </is>
      </c>
      <c r="B2096" s="70">
        <f>SUMPRODUCT(K2096:N2096,PAINEL_PESOS!$C$16:$C$19)</f>
        <v/>
      </c>
      <c r="C2096" s="70">
        <f>SUMPRODUCT(O2096:Q2096,PAINEL_PESOS!$C$21:$C$23)</f>
        <v/>
      </c>
      <c r="D2096" s="70">
        <f>SUMPRODUCT(R2096:S2096,PAINEL_PESOS!$C$25:$C$26)</f>
        <v/>
      </c>
      <c r="E2096" s="70">
        <f>SUMPRODUCT(T2096:U2096,PAINEL_PESOS!$C$28:$C$29)</f>
        <v/>
      </c>
      <c r="F2096" s="70" t="n">
        <v>0.9939491287949322</v>
      </c>
      <c r="G2096" s="70" t="n">
        <v>0.6282113087943406</v>
      </c>
      <c r="H2096" s="71">
        <f>IF(NOT(AND(PAINEL_PESOS!$D$12="OK - 100%",PAINEL_PESOS!$F$20="OK - 100%",PAINEL_PESOS!$F$24="OK - 100%",PAINEL_PESOS!$F$27="OK - 100%",PAINEL_PESOS!$F$30="OK - 100%")),"", (B2096*PAINEL_PESOS!$B$7+C2096*PAINEL_PESOS!$B$8+D2096*PAINEL_PESOS!$B$9+E2096*PAINEL_PESOS!$B$10)*F2096)</f>
        <v/>
      </c>
      <c r="I2096" s="71">
        <f>IF(H2096="","",H2096-G2096)</f>
        <v/>
      </c>
      <c r="J2096" s="71">
        <f>IF(I2096="","",ABS(I2096))</f>
        <v/>
      </c>
      <c r="K2096" t="n">
        <v>0.5171568365258333</v>
      </c>
      <c r="L2096" t="n">
        <v>0.9999999999999998</v>
      </c>
      <c r="M2096" t="n">
        <v>0.4106227670301416</v>
      </c>
      <c r="N2096" t="n">
        <v>0.9780715971047138</v>
      </c>
      <c r="O2096" t="n">
        <v>0.1264986944893005</v>
      </c>
      <c r="P2096" t="n">
        <v>0.999899766196836</v>
      </c>
      <c r="Q2096" t="n">
        <v>0.9827204512740335</v>
      </c>
      <c r="R2096" t="n">
        <v>0.8658652892519024</v>
      </c>
      <c r="S2096" t="n">
        <v>0.4454221033582582</v>
      </c>
      <c r="T2096" t="n">
        <v>0.2875177643997324</v>
      </c>
      <c r="U2096" t="n">
        <v>0.598475370118539</v>
      </c>
    </row>
    <row r="2097">
      <c r="A2097" t="inlineStr">
        <is>
          <t>1350729</t>
        </is>
      </c>
      <c r="B2097" s="70">
        <f>SUMPRODUCT(K2097:N2097,PAINEL_PESOS!$C$16:$C$19)</f>
        <v/>
      </c>
      <c r="C2097" s="70">
        <f>SUMPRODUCT(O2097:Q2097,PAINEL_PESOS!$C$21:$C$23)</f>
        <v/>
      </c>
      <c r="D2097" s="70">
        <f>SUMPRODUCT(R2097:S2097,PAINEL_PESOS!$C$25:$C$26)</f>
        <v/>
      </c>
      <c r="E2097" s="70">
        <f>SUMPRODUCT(T2097:U2097,PAINEL_PESOS!$C$28:$C$29)</f>
        <v/>
      </c>
      <c r="F2097" s="70" t="n">
        <v>0.9610703307307001</v>
      </c>
      <c r="G2097" s="70" t="n">
        <v>0.5935176546043049</v>
      </c>
      <c r="H2097" s="71">
        <f>IF(NOT(AND(PAINEL_PESOS!$D$12="OK - 100%",PAINEL_PESOS!$F$20="OK - 100%",PAINEL_PESOS!$F$24="OK - 100%",PAINEL_PESOS!$F$27="OK - 100%",PAINEL_PESOS!$F$30="OK - 100%")),"", (B2097*PAINEL_PESOS!$B$7+C2097*PAINEL_PESOS!$B$8+D2097*PAINEL_PESOS!$B$9+E2097*PAINEL_PESOS!$B$10)*F2097)</f>
        <v/>
      </c>
      <c r="I2097" s="71">
        <f>IF(H2097="","",H2097-G2097)</f>
        <v/>
      </c>
      <c r="J2097" s="71">
        <f>IF(I2097="","",ABS(I2097))</f>
        <v/>
      </c>
      <c r="K2097" t="n">
        <v>0.6620424057958346</v>
      </c>
      <c r="L2097" t="n">
        <v>0.9999999999999998</v>
      </c>
      <c r="M2097" t="n">
        <v>0.4109551615362096</v>
      </c>
      <c r="N2097" t="n">
        <v>0.9154456260268058</v>
      </c>
      <c r="O2097" t="n">
        <v>0.09910060063645187</v>
      </c>
      <c r="P2097" t="n">
        <v>0.9973522581467844</v>
      </c>
      <c r="Q2097" t="n">
        <v>0.8501732335918402</v>
      </c>
      <c r="R2097" t="n">
        <v>0.894477651379917</v>
      </c>
      <c r="S2097" t="n">
        <v>0.3556435229105804</v>
      </c>
      <c r="T2097" t="n">
        <v>0.3351717752499691</v>
      </c>
      <c r="U2097" t="n">
        <v>0.5632069105619643</v>
      </c>
    </row>
    <row r="2098">
      <c r="A2098" t="inlineStr">
        <is>
          <t>1350730</t>
        </is>
      </c>
      <c r="B2098" s="70">
        <f>SUMPRODUCT(K2098:N2098,PAINEL_PESOS!$C$16:$C$19)</f>
        <v/>
      </c>
      <c r="C2098" s="70">
        <f>SUMPRODUCT(O2098:Q2098,PAINEL_PESOS!$C$21:$C$23)</f>
        <v/>
      </c>
      <c r="D2098" s="70">
        <f>SUMPRODUCT(R2098:S2098,PAINEL_PESOS!$C$25:$C$26)</f>
        <v/>
      </c>
      <c r="E2098" s="70">
        <f>SUMPRODUCT(T2098:U2098,PAINEL_PESOS!$C$28:$C$29)</f>
        <v/>
      </c>
      <c r="F2098" s="70" t="n">
        <v>0.9944944796600619</v>
      </c>
      <c r="G2098" s="70" t="n">
        <v>0.579034207287184</v>
      </c>
      <c r="H2098" s="71">
        <f>IF(NOT(AND(PAINEL_PESOS!$D$12="OK - 100%",PAINEL_PESOS!$F$20="OK - 100%",PAINEL_PESOS!$F$24="OK - 100%",PAINEL_PESOS!$F$27="OK - 100%",PAINEL_PESOS!$F$30="OK - 100%")),"", (B2098*PAINEL_PESOS!$B$7+C2098*PAINEL_PESOS!$B$8+D2098*PAINEL_PESOS!$B$9+E2098*PAINEL_PESOS!$B$10)*F2098)</f>
        <v/>
      </c>
      <c r="I2098" s="71">
        <f>IF(H2098="","",H2098-G2098)</f>
        <v/>
      </c>
      <c r="J2098" s="71">
        <f>IF(I2098="","",ABS(I2098))</f>
        <v/>
      </c>
      <c r="K2098" t="n">
        <v>0.6</v>
      </c>
      <c r="L2098" t="n">
        <v>0.9999999999999998</v>
      </c>
      <c r="M2098" t="n">
        <v>0.2870167526519795</v>
      </c>
      <c r="N2098" t="n">
        <v>0.9770331111216738</v>
      </c>
      <c r="O2098" t="n">
        <v>0.103498450687924</v>
      </c>
      <c r="P2098" t="n">
        <v>0.9999502914953942</v>
      </c>
      <c r="Q2098" t="n">
        <v>0.9859701528606593</v>
      </c>
      <c r="R2098" t="n">
        <v>0.3254864593839614</v>
      </c>
      <c r="S2098" t="n">
        <v>0.3459598831298164</v>
      </c>
      <c r="T2098" t="n">
        <v>0.3354068103667136</v>
      </c>
      <c r="U2098" t="n">
        <v>0.8260939053519766</v>
      </c>
    </row>
    <row r="2099">
      <c r="A2099" t="inlineStr">
        <is>
          <t>1350731</t>
        </is>
      </c>
      <c r="B2099" s="70">
        <f>SUMPRODUCT(K2099:N2099,PAINEL_PESOS!$C$16:$C$19)</f>
        <v/>
      </c>
      <c r="C2099" s="70">
        <f>SUMPRODUCT(O2099:Q2099,PAINEL_PESOS!$C$21:$C$23)</f>
        <v/>
      </c>
      <c r="D2099" s="70">
        <f>SUMPRODUCT(R2099:S2099,PAINEL_PESOS!$C$25:$C$26)</f>
        <v/>
      </c>
      <c r="E2099" s="70">
        <f>SUMPRODUCT(T2099:U2099,PAINEL_PESOS!$C$28:$C$29)</f>
        <v/>
      </c>
      <c r="F2099" s="70" t="n">
        <v>0.9903604132382754</v>
      </c>
      <c r="G2099" s="70" t="n">
        <v>0.6208427543318819</v>
      </c>
      <c r="H2099" s="71">
        <f>IF(NOT(AND(PAINEL_PESOS!$D$12="OK - 100%",PAINEL_PESOS!$F$20="OK - 100%",PAINEL_PESOS!$F$24="OK - 100%",PAINEL_PESOS!$F$27="OK - 100%",PAINEL_PESOS!$F$30="OK - 100%")),"", (B2099*PAINEL_PESOS!$B$7+C2099*PAINEL_PESOS!$B$8+D2099*PAINEL_PESOS!$B$9+E2099*PAINEL_PESOS!$B$10)*F2099)</f>
        <v/>
      </c>
      <c r="I2099" s="71">
        <f>IF(H2099="","",H2099-G2099)</f>
        <v/>
      </c>
      <c r="J2099" s="71">
        <f>IF(I2099="","",ABS(I2099))</f>
        <v/>
      </c>
      <c r="K2099" t="n">
        <v>0.4663128207169703</v>
      </c>
      <c r="L2099" t="n">
        <v>0.9999999999999998</v>
      </c>
      <c r="M2099" t="n">
        <v>0.4799828287652078</v>
      </c>
      <c r="N2099" t="n">
        <v>0.9717305439145844</v>
      </c>
      <c r="O2099" t="n">
        <v>0.1762908782319106</v>
      </c>
      <c r="P2099" t="n">
        <v>0.9997799191134404</v>
      </c>
      <c r="Q2099" t="n">
        <v>0.9685329768935484</v>
      </c>
      <c r="R2099" t="n">
        <v>0.8585198559319048</v>
      </c>
      <c r="S2099" t="n">
        <v>0.296192327137158</v>
      </c>
      <c r="T2099" t="n">
        <v>0.3855259909548261</v>
      </c>
      <c r="U2099" t="n">
        <v>0.5860982651296699</v>
      </c>
    </row>
    <row r="2100">
      <c r="A2100" t="inlineStr">
        <is>
          <t>1350732</t>
        </is>
      </c>
      <c r="B2100" s="70">
        <f>SUMPRODUCT(K2100:N2100,PAINEL_PESOS!$C$16:$C$19)</f>
        <v/>
      </c>
      <c r="C2100" s="70">
        <f>SUMPRODUCT(O2100:Q2100,PAINEL_PESOS!$C$21:$C$23)</f>
        <v/>
      </c>
      <c r="D2100" s="70">
        <f>SUMPRODUCT(R2100:S2100,PAINEL_PESOS!$C$25:$C$26)</f>
        <v/>
      </c>
      <c r="E2100" s="70">
        <f>SUMPRODUCT(T2100:U2100,PAINEL_PESOS!$C$28:$C$29)</f>
        <v/>
      </c>
      <c r="F2100" s="70" t="n">
        <v>0.9809279400843708</v>
      </c>
      <c r="G2100" s="70" t="n">
        <v>0.563733456046328</v>
      </c>
      <c r="H2100" s="71">
        <f>IF(NOT(AND(PAINEL_PESOS!$D$12="OK - 100%",PAINEL_PESOS!$F$20="OK - 100%",PAINEL_PESOS!$F$24="OK - 100%",PAINEL_PESOS!$F$27="OK - 100%",PAINEL_PESOS!$F$30="OK - 100%")),"", (B2100*PAINEL_PESOS!$B$7+C2100*PAINEL_PESOS!$B$8+D2100*PAINEL_PESOS!$B$9+E2100*PAINEL_PESOS!$B$10)*F2100)</f>
        <v/>
      </c>
      <c r="I2100" s="71">
        <f>IF(H2100="","",H2100-G2100)</f>
        <v/>
      </c>
      <c r="J2100" s="71">
        <f>IF(I2100="","",ABS(I2100))</f>
        <v/>
      </c>
      <c r="K2100" t="n">
        <v>0.6669428502172144</v>
      </c>
      <c r="L2100" t="n">
        <v>0.7338495797768982</v>
      </c>
      <c r="M2100" t="n">
        <v>0.5976217711222505</v>
      </c>
      <c r="N2100" t="n">
        <v>0.9568088372242843</v>
      </c>
      <c r="O2100" t="n">
        <v>0.1624650800879186</v>
      </c>
      <c r="P2100" t="n">
        <v>0.9964883525693518</v>
      </c>
      <c r="Q2100" t="n">
        <v>0.9302059305721757</v>
      </c>
      <c r="R2100" t="n">
        <v>0.7458425069191603</v>
      </c>
      <c r="S2100" t="n">
        <v>0.01122249451412571</v>
      </c>
      <c r="T2100" t="n">
        <v>0.4090303840014685</v>
      </c>
      <c r="U2100" t="n">
        <v>0.561072630624061</v>
      </c>
    </row>
    <row r="2101">
      <c r="A2101" t="inlineStr">
        <is>
          <t>1350733</t>
        </is>
      </c>
      <c r="B2101" s="70">
        <f>SUMPRODUCT(K2101:N2101,PAINEL_PESOS!$C$16:$C$19)</f>
        <v/>
      </c>
      <c r="C2101" s="70">
        <f>SUMPRODUCT(O2101:Q2101,PAINEL_PESOS!$C$21:$C$23)</f>
        <v/>
      </c>
      <c r="D2101" s="70">
        <f>SUMPRODUCT(R2101:S2101,PAINEL_PESOS!$C$25:$C$26)</f>
        <v/>
      </c>
      <c r="E2101" s="70">
        <f>SUMPRODUCT(T2101:U2101,PAINEL_PESOS!$C$28:$C$29)</f>
        <v/>
      </c>
      <c r="F2101" s="70" t="n">
        <v>0.9937055577998718</v>
      </c>
      <c r="G2101" s="70" t="n">
        <v>0.6146272795237107</v>
      </c>
      <c r="H2101" s="71">
        <f>IF(NOT(AND(PAINEL_PESOS!$D$12="OK - 100%",PAINEL_PESOS!$F$20="OK - 100%",PAINEL_PESOS!$F$24="OK - 100%",PAINEL_PESOS!$F$27="OK - 100%",PAINEL_PESOS!$F$30="OK - 100%")),"", (B2101*PAINEL_PESOS!$B$7+C2101*PAINEL_PESOS!$B$8+D2101*PAINEL_PESOS!$B$9+E2101*PAINEL_PESOS!$B$10)*F2101)</f>
        <v/>
      </c>
      <c r="I2101" s="71">
        <f>IF(H2101="","",H2101-G2101)</f>
        <v/>
      </c>
      <c r="J2101" s="71">
        <f>IF(I2101="","",ABS(I2101))</f>
        <v/>
      </c>
      <c r="K2101" t="n">
        <v>0.7128727673537398</v>
      </c>
      <c r="L2101" t="n">
        <v>0.9471100921262104</v>
      </c>
      <c r="M2101" t="n">
        <v>0.5730300392975715</v>
      </c>
      <c r="N2101" t="n">
        <v>0.9849928455769958</v>
      </c>
      <c r="O2101" t="n">
        <v>0.06955311191929225</v>
      </c>
      <c r="P2101" t="n">
        <v>0.9996907428067506</v>
      </c>
      <c r="Q2101" t="n">
        <v>0.9777576586174572</v>
      </c>
      <c r="R2101" t="n">
        <v>0.8880877992744427</v>
      </c>
      <c r="S2101" t="n">
        <v>0.1152581331848123</v>
      </c>
      <c r="T2101" t="n">
        <v>0.330602142493257</v>
      </c>
      <c r="U2101" t="n">
        <v>0.6405455468595699</v>
      </c>
    </row>
    <row r="2102">
      <c r="A2102" t="inlineStr">
        <is>
          <t>1350734</t>
        </is>
      </c>
      <c r="B2102" s="70">
        <f>SUMPRODUCT(K2102:N2102,PAINEL_PESOS!$C$16:$C$19)</f>
        <v/>
      </c>
      <c r="C2102" s="70">
        <f>SUMPRODUCT(O2102:Q2102,PAINEL_PESOS!$C$21:$C$23)</f>
        <v/>
      </c>
      <c r="D2102" s="70">
        <f>SUMPRODUCT(R2102:S2102,PAINEL_PESOS!$C$25:$C$26)</f>
        <v/>
      </c>
      <c r="E2102" s="70">
        <f>SUMPRODUCT(T2102:U2102,PAINEL_PESOS!$C$28:$C$29)</f>
        <v/>
      </c>
      <c r="F2102" s="70" t="n">
        <v>0.9690148429165537</v>
      </c>
      <c r="G2102" s="70" t="n">
        <v>0.5453332559719265</v>
      </c>
      <c r="H2102" s="71">
        <f>IF(NOT(AND(PAINEL_PESOS!$D$12="OK - 100%",PAINEL_PESOS!$F$20="OK - 100%",PAINEL_PESOS!$F$24="OK - 100%",PAINEL_PESOS!$F$27="OK - 100%",PAINEL_PESOS!$F$30="OK - 100%")),"", (B2102*PAINEL_PESOS!$B$7+C2102*PAINEL_PESOS!$B$8+D2102*PAINEL_PESOS!$B$9+E2102*PAINEL_PESOS!$B$10)*F2102)</f>
        <v/>
      </c>
      <c r="I2102" s="71">
        <f>IF(H2102="","",H2102-G2102)</f>
        <v/>
      </c>
      <c r="J2102" s="71">
        <f>IF(I2102="","",ABS(I2102))</f>
        <v/>
      </c>
      <c r="K2102" t="n">
        <v>0.4855235068968654</v>
      </c>
      <c r="L2102" t="n">
        <v>0.5002343709075299</v>
      </c>
      <c r="M2102" t="n">
        <v>0.7400654121128116</v>
      </c>
      <c r="N2102" t="n">
        <v>0.9504073054021891</v>
      </c>
      <c r="O2102" t="n">
        <v>0.04478275423549705</v>
      </c>
      <c r="P2102" t="n">
        <v>0.9997676984022137</v>
      </c>
      <c r="Q2102" t="n">
        <v>0.8733503702649555</v>
      </c>
      <c r="R2102" t="n">
        <v>0.7965314663954182</v>
      </c>
      <c r="S2102" t="n">
        <v>0.0501847855983929</v>
      </c>
      <c r="T2102" t="n">
        <v>0.4172713102350156</v>
      </c>
      <c r="U2102" t="n">
        <v>0.6214629717940314</v>
      </c>
    </row>
    <row r="2103">
      <c r="A2103" t="inlineStr">
        <is>
          <t>1350735</t>
        </is>
      </c>
      <c r="B2103" s="70">
        <f>SUMPRODUCT(K2103:N2103,PAINEL_PESOS!$C$16:$C$19)</f>
        <v/>
      </c>
      <c r="C2103" s="70">
        <f>SUMPRODUCT(O2103:Q2103,PAINEL_PESOS!$C$21:$C$23)</f>
        <v/>
      </c>
      <c r="D2103" s="70">
        <f>SUMPRODUCT(R2103:S2103,PAINEL_PESOS!$C$25:$C$26)</f>
        <v/>
      </c>
      <c r="E2103" s="70">
        <f>SUMPRODUCT(T2103:U2103,PAINEL_PESOS!$C$28:$C$29)</f>
        <v/>
      </c>
      <c r="F2103" s="70" t="n">
        <v>0.9810725850440432</v>
      </c>
      <c r="G2103" s="70" t="n">
        <v>0.5573774050095364</v>
      </c>
      <c r="H2103" s="71">
        <f>IF(NOT(AND(PAINEL_PESOS!$D$12="OK - 100%",PAINEL_PESOS!$F$20="OK - 100%",PAINEL_PESOS!$F$24="OK - 100%",PAINEL_PESOS!$F$27="OK - 100%",PAINEL_PESOS!$F$30="OK - 100%")),"", (B2103*PAINEL_PESOS!$B$7+C2103*PAINEL_PESOS!$B$8+D2103*PAINEL_PESOS!$B$9+E2103*PAINEL_PESOS!$B$10)*F2103)</f>
        <v/>
      </c>
      <c r="I2103" s="71">
        <f>IF(H2103="","",H2103-G2103)</f>
        <v/>
      </c>
      <c r="J2103" s="71">
        <f>IF(I2103="","",ABS(I2103))</f>
        <v/>
      </c>
      <c r="K2103" t="n">
        <v>0.321001672394034</v>
      </c>
      <c r="L2103" t="n">
        <v>0.4262002448066433</v>
      </c>
      <c r="M2103" t="n">
        <v>0.7009402531357429</v>
      </c>
      <c r="N2103" t="n">
        <v>0.9827606709749285</v>
      </c>
      <c r="O2103" t="n">
        <v>0.08120848596907182</v>
      </c>
      <c r="P2103" t="n">
        <v>0.9999992963366835</v>
      </c>
      <c r="Q2103" t="n">
        <v>0.9170931260625977</v>
      </c>
      <c r="R2103" t="n">
        <v>0.8726216018565743</v>
      </c>
      <c r="S2103" t="n">
        <v>0.1545435259741336</v>
      </c>
      <c r="T2103" t="n">
        <v>0.3452664450562724</v>
      </c>
      <c r="U2103" t="n">
        <v>0.6249615973825456</v>
      </c>
    </row>
    <row r="2104">
      <c r="A2104" t="inlineStr">
        <is>
          <t>1350736</t>
        </is>
      </c>
      <c r="B2104" s="70">
        <f>SUMPRODUCT(K2104:N2104,PAINEL_PESOS!$C$16:$C$19)</f>
        <v/>
      </c>
      <c r="C2104" s="70">
        <f>SUMPRODUCT(O2104:Q2104,PAINEL_PESOS!$C$21:$C$23)</f>
        <v/>
      </c>
      <c r="D2104" s="70">
        <f>SUMPRODUCT(R2104:S2104,PAINEL_PESOS!$C$25:$C$26)</f>
        <v/>
      </c>
      <c r="E2104" s="70">
        <f>SUMPRODUCT(T2104:U2104,PAINEL_PESOS!$C$28:$C$29)</f>
        <v/>
      </c>
      <c r="F2104" s="70" t="n">
        <v>0.9938240962563353</v>
      </c>
      <c r="G2104" s="70" t="n">
        <v>0.6115626929337351</v>
      </c>
      <c r="H2104" s="71">
        <f>IF(NOT(AND(PAINEL_PESOS!$D$12="OK - 100%",PAINEL_PESOS!$F$20="OK - 100%",PAINEL_PESOS!$F$24="OK - 100%",PAINEL_PESOS!$F$27="OK - 100%",PAINEL_PESOS!$F$30="OK - 100%")),"", (B2104*PAINEL_PESOS!$B$7+C2104*PAINEL_PESOS!$B$8+D2104*PAINEL_PESOS!$B$9+E2104*PAINEL_PESOS!$B$10)*F2104)</f>
        <v/>
      </c>
      <c r="I2104" s="71">
        <f>IF(H2104="","",H2104-G2104)</f>
        <v/>
      </c>
      <c r="J2104" s="71">
        <f>IF(I2104="","",ABS(I2104))</f>
        <v/>
      </c>
      <c r="K2104" t="n">
        <v>0.5511826705865651</v>
      </c>
      <c r="L2104" t="n">
        <v>0.7193801840790195</v>
      </c>
      <c r="M2104" t="n">
        <v>0.6170405377397408</v>
      </c>
      <c r="N2104" t="n">
        <v>0.9919990814432769</v>
      </c>
      <c r="O2104" t="n">
        <v>0.1268860510348855</v>
      </c>
      <c r="P2104" t="n">
        <v>0.9996173764809706</v>
      </c>
      <c r="Q2104" t="n">
        <v>0.974545958442924</v>
      </c>
      <c r="R2104" t="n">
        <v>0.9274145976108176</v>
      </c>
      <c r="S2104" t="n">
        <v>0.1978890842844031</v>
      </c>
      <c r="T2104" t="n">
        <v>0.3823304428591795</v>
      </c>
      <c r="U2104" t="n">
        <v>0.5747699781417237</v>
      </c>
    </row>
    <row r="2105">
      <c r="A2105" t="inlineStr">
        <is>
          <t>1350737</t>
        </is>
      </c>
      <c r="B2105" s="70">
        <f>SUMPRODUCT(K2105:N2105,PAINEL_PESOS!$C$16:$C$19)</f>
        <v/>
      </c>
      <c r="C2105" s="70">
        <f>SUMPRODUCT(O2105:Q2105,PAINEL_PESOS!$C$21:$C$23)</f>
        <v/>
      </c>
      <c r="D2105" s="70">
        <f>SUMPRODUCT(R2105:S2105,PAINEL_PESOS!$C$25:$C$26)</f>
        <v/>
      </c>
      <c r="E2105" s="70">
        <f>SUMPRODUCT(T2105:U2105,PAINEL_PESOS!$C$28:$C$29)</f>
        <v/>
      </c>
      <c r="F2105" s="70" t="n">
        <v>0.8838500585827256</v>
      </c>
      <c r="G2105" s="70" t="n">
        <v>0.5067966495793904</v>
      </c>
      <c r="H2105" s="71">
        <f>IF(NOT(AND(PAINEL_PESOS!$D$12="OK - 100%",PAINEL_PESOS!$F$20="OK - 100%",PAINEL_PESOS!$F$24="OK - 100%",PAINEL_PESOS!$F$27="OK - 100%",PAINEL_PESOS!$F$30="OK - 100%")),"", (B2105*PAINEL_PESOS!$B$7+C2105*PAINEL_PESOS!$B$8+D2105*PAINEL_PESOS!$B$9+E2105*PAINEL_PESOS!$B$10)*F2105)</f>
        <v/>
      </c>
      <c r="I2105" s="71">
        <f>IF(H2105="","",H2105-G2105)</f>
        <v/>
      </c>
      <c r="J2105" s="71">
        <f>IF(I2105="","",ABS(I2105))</f>
        <v/>
      </c>
      <c r="K2105" t="n">
        <v>0.68098519422462</v>
      </c>
      <c r="L2105" t="n">
        <v>0.5255501659508405</v>
      </c>
      <c r="M2105" t="n">
        <v>0.5577846066584777</v>
      </c>
      <c r="N2105" t="n">
        <v>0.7786691094132712</v>
      </c>
      <c r="O2105" t="n">
        <v>0.1570653379605471</v>
      </c>
      <c r="P2105" t="n">
        <v>0.9960725691919717</v>
      </c>
      <c r="Q2105" t="n">
        <v>0.4997895531776668</v>
      </c>
      <c r="R2105" t="n">
        <v>0.9019588238246428</v>
      </c>
      <c r="S2105" t="n">
        <v>0.2858016208715833</v>
      </c>
      <c r="T2105" t="n">
        <v>0.3998144484571958</v>
      </c>
      <c r="U2105" t="n">
        <v>0.6261520098017372</v>
      </c>
    </row>
    <row r="2106">
      <c r="A2106" t="inlineStr">
        <is>
          <t>1350738</t>
        </is>
      </c>
      <c r="B2106" s="70">
        <f>SUMPRODUCT(K2106:N2106,PAINEL_PESOS!$C$16:$C$19)</f>
        <v/>
      </c>
      <c r="C2106" s="70">
        <f>SUMPRODUCT(O2106:Q2106,PAINEL_PESOS!$C$21:$C$23)</f>
        <v/>
      </c>
      <c r="D2106" s="70">
        <f>SUMPRODUCT(R2106:S2106,PAINEL_PESOS!$C$25:$C$26)</f>
        <v/>
      </c>
      <c r="E2106" s="70">
        <f>SUMPRODUCT(T2106:U2106,PAINEL_PESOS!$C$28:$C$29)</f>
        <v/>
      </c>
      <c r="F2106" s="70" t="n">
        <v>0.9958747773532381</v>
      </c>
      <c r="G2106" s="70" t="n">
        <v>0.5813455129443956</v>
      </c>
      <c r="H2106" s="71">
        <f>IF(NOT(AND(PAINEL_PESOS!$D$12="OK - 100%",PAINEL_PESOS!$F$20="OK - 100%",PAINEL_PESOS!$F$24="OK - 100%",PAINEL_PESOS!$F$27="OK - 100%",PAINEL_PESOS!$F$30="OK - 100%")),"", (B2106*PAINEL_PESOS!$B$7+C2106*PAINEL_PESOS!$B$8+D2106*PAINEL_PESOS!$B$9+E2106*PAINEL_PESOS!$B$10)*F2106)</f>
        <v/>
      </c>
      <c r="I2106" s="71">
        <f>IF(H2106="","",H2106-G2106)</f>
        <v/>
      </c>
      <c r="J2106" s="71">
        <f>IF(I2106="","",ABS(I2106))</f>
        <v/>
      </c>
      <c r="K2106" t="n">
        <v>0.2010324496969014</v>
      </c>
      <c r="L2106" t="n">
        <v>0.0009016969760863012</v>
      </c>
      <c r="M2106" t="n">
        <v>0.9986296922934782</v>
      </c>
      <c r="N2106" t="n">
        <v>0.9888421530095837</v>
      </c>
      <c r="O2106" t="n">
        <v>0.1656363633060718</v>
      </c>
      <c r="P2106" t="n">
        <v>0.9981826673716991</v>
      </c>
      <c r="Q2106" t="n">
        <v>0.9865150279349021</v>
      </c>
      <c r="R2106" t="n">
        <v>0.8020063788288647</v>
      </c>
      <c r="S2106" t="n">
        <v>0.3300505854243205</v>
      </c>
      <c r="T2106" t="n">
        <v>0.4670426784612022</v>
      </c>
      <c r="U2106" t="n">
        <v>0.5426703352231029</v>
      </c>
    </row>
    <row r="2107">
      <c r="A2107" t="inlineStr">
        <is>
          <t>1350739</t>
        </is>
      </c>
      <c r="B2107" s="70">
        <f>SUMPRODUCT(K2107:N2107,PAINEL_PESOS!$C$16:$C$19)</f>
        <v/>
      </c>
      <c r="C2107" s="70">
        <f>SUMPRODUCT(O2107:Q2107,PAINEL_PESOS!$C$21:$C$23)</f>
        <v/>
      </c>
      <c r="D2107" s="70">
        <f>SUMPRODUCT(R2107:S2107,PAINEL_PESOS!$C$25:$C$26)</f>
        <v/>
      </c>
      <c r="E2107" s="70">
        <f>SUMPRODUCT(T2107:U2107,PAINEL_PESOS!$C$28:$C$29)</f>
        <v/>
      </c>
      <c r="F2107" s="70" t="n">
        <v>0.994605947759082</v>
      </c>
      <c r="G2107" s="70" t="n">
        <v>0.5839281600363271</v>
      </c>
      <c r="H2107" s="71">
        <f>IF(NOT(AND(PAINEL_PESOS!$D$12="OK - 100%",PAINEL_PESOS!$F$20="OK - 100%",PAINEL_PESOS!$F$24="OK - 100%",PAINEL_PESOS!$F$27="OK - 100%",PAINEL_PESOS!$F$30="OK - 100%")),"", (B2107*PAINEL_PESOS!$B$7+C2107*PAINEL_PESOS!$B$8+D2107*PAINEL_PESOS!$B$9+E2107*PAINEL_PESOS!$B$10)*F2107)</f>
        <v/>
      </c>
      <c r="I2107" s="71">
        <f>IF(H2107="","",H2107-G2107)</f>
        <v/>
      </c>
      <c r="J2107" s="71">
        <f>IF(I2107="","",ABS(I2107))</f>
        <v/>
      </c>
      <c r="K2107" t="n">
        <v>0.4712208595309138</v>
      </c>
      <c r="L2107" t="n">
        <v>0.685443913084576</v>
      </c>
      <c r="M2107" t="n">
        <v>0.5896046275252946</v>
      </c>
      <c r="N2107" t="n">
        <v>0.9792150830619053</v>
      </c>
      <c r="O2107" t="n">
        <v>0.162637495203767</v>
      </c>
      <c r="P2107" t="n">
        <v>0.9994475452167717</v>
      </c>
      <c r="Q2107" t="n">
        <v>0.9854101321158966</v>
      </c>
      <c r="R2107" t="n">
        <v>0.7939576045953531</v>
      </c>
      <c r="S2107" t="n">
        <v>0.1892450761252027</v>
      </c>
      <c r="T2107" t="n">
        <v>0.3958345388623394</v>
      </c>
      <c r="U2107" t="n">
        <v>0.5233169387333962</v>
      </c>
    </row>
    <row r="2108">
      <c r="A2108" t="inlineStr">
        <is>
          <t>1350740</t>
        </is>
      </c>
      <c r="B2108" s="70">
        <f>SUMPRODUCT(K2108:N2108,PAINEL_PESOS!$C$16:$C$19)</f>
        <v/>
      </c>
      <c r="C2108" s="70">
        <f>SUMPRODUCT(O2108:Q2108,PAINEL_PESOS!$C$21:$C$23)</f>
        <v/>
      </c>
      <c r="D2108" s="70">
        <f>SUMPRODUCT(R2108:S2108,PAINEL_PESOS!$C$25:$C$26)</f>
        <v/>
      </c>
      <c r="E2108" s="70">
        <f>SUMPRODUCT(T2108:U2108,PAINEL_PESOS!$C$28:$C$29)</f>
        <v/>
      </c>
      <c r="F2108" s="70" t="n">
        <v>0.9924407201422205</v>
      </c>
      <c r="G2108" s="70" t="n">
        <v>0.6196549913044394</v>
      </c>
      <c r="H2108" s="71">
        <f>IF(NOT(AND(PAINEL_PESOS!$D$12="OK - 100%",PAINEL_PESOS!$F$20="OK - 100%",PAINEL_PESOS!$F$24="OK - 100%",PAINEL_PESOS!$F$27="OK - 100%",PAINEL_PESOS!$F$30="OK - 100%")),"", (B2108*PAINEL_PESOS!$B$7+C2108*PAINEL_PESOS!$B$8+D2108*PAINEL_PESOS!$B$9+E2108*PAINEL_PESOS!$B$10)*F2108)</f>
        <v/>
      </c>
      <c r="I2108" s="71">
        <f>IF(H2108="","",H2108-G2108)</f>
        <v/>
      </c>
      <c r="J2108" s="71">
        <f>IF(I2108="","",ABS(I2108))</f>
        <v/>
      </c>
      <c r="K2108" t="n">
        <v>0.6</v>
      </c>
      <c r="L2108" t="n">
        <v>0.9999999999999998</v>
      </c>
      <c r="M2108" t="n">
        <v>0.3493106804745432</v>
      </c>
      <c r="N2108" t="n">
        <v>0.9792243757635735</v>
      </c>
      <c r="O2108" t="n">
        <v>0.1295080159781588</v>
      </c>
      <c r="P2108" t="n">
        <v>0.9998386319181323</v>
      </c>
      <c r="Q2108" t="n">
        <v>0.9746837625304209</v>
      </c>
      <c r="R2108" t="n">
        <v>0.8625871472635048</v>
      </c>
      <c r="S2108" t="n">
        <v>0.3406533489191962</v>
      </c>
      <c r="T2108" t="n">
        <v>0.328343245905256</v>
      </c>
      <c r="U2108" t="n">
        <v>0.5964603116621794</v>
      </c>
    </row>
    <row r="2109">
      <c r="A2109" t="inlineStr">
        <is>
          <t>1350741</t>
        </is>
      </c>
      <c r="B2109" s="70">
        <f>SUMPRODUCT(K2109:N2109,PAINEL_PESOS!$C$16:$C$19)</f>
        <v/>
      </c>
      <c r="C2109" s="70">
        <f>SUMPRODUCT(O2109:Q2109,PAINEL_PESOS!$C$21:$C$23)</f>
        <v/>
      </c>
      <c r="D2109" s="70">
        <f>SUMPRODUCT(R2109:S2109,PAINEL_PESOS!$C$25:$C$26)</f>
        <v/>
      </c>
      <c r="E2109" s="70">
        <f>SUMPRODUCT(T2109:U2109,PAINEL_PESOS!$C$28:$C$29)</f>
        <v/>
      </c>
      <c r="F2109" s="70" t="n">
        <v>0.9968509444393168</v>
      </c>
      <c r="G2109" s="70" t="n">
        <v>0.6298947792784475</v>
      </c>
      <c r="H2109" s="71">
        <f>IF(NOT(AND(PAINEL_PESOS!$D$12="OK - 100%",PAINEL_PESOS!$F$20="OK - 100%",PAINEL_PESOS!$F$24="OK - 100%",PAINEL_PESOS!$F$27="OK - 100%",PAINEL_PESOS!$F$30="OK - 100%")),"", (B2109*PAINEL_PESOS!$B$7+C2109*PAINEL_PESOS!$B$8+D2109*PAINEL_PESOS!$B$9+E2109*PAINEL_PESOS!$B$10)*F2109)</f>
        <v/>
      </c>
      <c r="I2109" s="71">
        <f>IF(H2109="","",H2109-G2109)</f>
        <v/>
      </c>
      <c r="J2109" s="71">
        <f>IF(I2109="","",ABS(I2109))</f>
        <v/>
      </c>
      <c r="K2109" t="n">
        <v>0.6</v>
      </c>
      <c r="L2109" t="n">
        <v>0.9999999999999998</v>
      </c>
      <c r="M2109" t="n">
        <v>0.2751947440344921</v>
      </c>
      <c r="N2109" t="n">
        <v>0.983722449166311</v>
      </c>
      <c r="O2109" t="n">
        <v>0.1069949452513703</v>
      </c>
      <c r="P2109" t="n">
        <v>0.999963368970273</v>
      </c>
      <c r="Q2109" t="n">
        <v>0.9937983137072622</v>
      </c>
      <c r="R2109" t="n">
        <v>0.9374628764264612</v>
      </c>
      <c r="S2109" t="n">
        <v>0.3047257630817789</v>
      </c>
      <c r="T2109" t="n">
        <v>0.3259887358124196</v>
      </c>
      <c r="U2109" t="n">
        <v>0.6569365618739296</v>
      </c>
    </row>
    <row r="2110">
      <c r="A2110" t="inlineStr">
        <is>
          <t>1350742</t>
        </is>
      </c>
      <c r="B2110" s="70">
        <f>SUMPRODUCT(K2110:N2110,PAINEL_PESOS!$C$16:$C$19)</f>
        <v/>
      </c>
      <c r="C2110" s="70">
        <f>SUMPRODUCT(O2110:Q2110,PAINEL_PESOS!$C$21:$C$23)</f>
        <v/>
      </c>
      <c r="D2110" s="70">
        <f>SUMPRODUCT(R2110:S2110,PAINEL_PESOS!$C$25:$C$26)</f>
        <v/>
      </c>
      <c r="E2110" s="70">
        <f>SUMPRODUCT(T2110:U2110,PAINEL_PESOS!$C$28:$C$29)</f>
        <v/>
      </c>
      <c r="F2110" s="70" t="n">
        <v>0.9949124572749439</v>
      </c>
      <c r="G2110" s="70" t="n">
        <v>0.6424049844797071</v>
      </c>
      <c r="H2110" s="71">
        <f>IF(NOT(AND(PAINEL_PESOS!$D$12="OK - 100%",PAINEL_PESOS!$F$20="OK - 100%",PAINEL_PESOS!$F$24="OK - 100%",PAINEL_PESOS!$F$27="OK - 100%",PAINEL_PESOS!$F$30="OK - 100%")),"", (B2110*PAINEL_PESOS!$B$7+C2110*PAINEL_PESOS!$B$8+D2110*PAINEL_PESOS!$B$9+E2110*PAINEL_PESOS!$B$10)*F2110)</f>
        <v/>
      </c>
      <c r="I2110" s="71">
        <f>IF(H2110="","",H2110-G2110)</f>
        <v/>
      </c>
      <c r="J2110" s="71">
        <f>IF(I2110="","",ABS(I2110))</f>
        <v/>
      </c>
      <c r="K2110" t="n">
        <v>0.6099429108785019</v>
      </c>
      <c r="L2110" t="n">
        <v>1</v>
      </c>
      <c r="M2110" t="n">
        <v>0.4225948718554572</v>
      </c>
      <c r="N2110" t="n">
        <v>0.983699694646341</v>
      </c>
      <c r="O2110" t="n">
        <v>0.203122889121127</v>
      </c>
      <c r="P2110" t="n">
        <v>0.9995896280938054</v>
      </c>
      <c r="Q2110" t="n">
        <v>0.9843901787035756</v>
      </c>
      <c r="R2110" t="n">
        <v>0.8472186832851354</v>
      </c>
      <c r="S2110" t="n">
        <v>0.2933519251414994</v>
      </c>
      <c r="T2110" t="n">
        <v>0.3719247276271221</v>
      </c>
      <c r="U2110" t="n">
        <v>0.6868371392064925</v>
      </c>
    </row>
    <row r="2111">
      <c r="A2111" t="inlineStr">
        <is>
          <t>1350743</t>
        </is>
      </c>
      <c r="B2111" s="70">
        <f>SUMPRODUCT(K2111:N2111,PAINEL_PESOS!$C$16:$C$19)</f>
        <v/>
      </c>
      <c r="C2111" s="70">
        <f>SUMPRODUCT(O2111:Q2111,PAINEL_PESOS!$C$21:$C$23)</f>
        <v/>
      </c>
      <c r="D2111" s="70">
        <f>SUMPRODUCT(R2111:S2111,PAINEL_PESOS!$C$25:$C$26)</f>
        <v/>
      </c>
      <c r="E2111" s="70">
        <f>SUMPRODUCT(T2111:U2111,PAINEL_PESOS!$C$28:$C$29)</f>
        <v/>
      </c>
      <c r="F2111" s="70" t="n">
        <v>0.9939890883455004</v>
      </c>
      <c r="G2111" s="70" t="n">
        <v>0.6408651598827559</v>
      </c>
      <c r="H2111" s="71">
        <f>IF(NOT(AND(PAINEL_PESOS!$D$12="OK - 100%",PAINEL_PESOS!$F$20="OK - 100%",PAINEL_PESOS!$F$24="OK - 100%",PAINEL_PESOS!$F$27="OK - 100%",PAINEL_PESOS!$F$30="OK - 100%")),"", (B2111*PAINEL_PESOS!$B$7+C2111*PAINEL_PESOS!$B$8+D2111*PAINEL_PESOS!$B$9+E2111*PAINEL_PESOS!$B$10)*F2111)</f>
        <v/>
      </c>
      <c r="I2111" s="71">
        <f>IF(H2111="","",H2111-G2111)</f>
        <v/>
      </c>
      <c r="J2111" s="71">
        <f>IF(I2111="","",ABS(I2111))</f>
        <v/>
      </c>
      <c r="K2111" t="n">
        <v>0.6827552164694694</v>
      </c>
      <c r="L2111" t="n">
        <v>0.9999999999999997</v>
      </c>
      <c r="M2111" t="n">
        <v>0.4519953930238904</v>
      </c>
      <c r="N2111" t="n">
        <v>0.979472563211419</v>
      </c>
      <c r="O2111" t="n">
        <v>0.2721255524298893</v>
      </c>
      <c r="P2111" t="n">
        <v>0.997754926219975</v>
      </c>
      <c r="Q2111" t="n">
        <v>0.982531684441211</v>
      </c>
      <c r="R2111" t="n">
        <v>0.9036519391918134</v>
      </c>
      <c r="S2111" t="n">
        <v>0.2254829297990979</v>
      </c>
      <c r="T2111" t="n">
        <v>0.3479006008583352</v>
      </c>
      <c r="U2111" t="n">
        <v>0.6221699462971337</v>
      </c>
    </row>
    <row r="2112">
      <c r="A2112" t="inlineStr">
        <is>
          <t>1350744</t>
        </is>
      </c>
      <c r="B2112" s="70">
        <f>SUMPRODUCT(K2112:N2112,PAINEL_PESOS!$C$16:$C$19)</f>
        <v/>
      </c>
      <c r="C2112" s="70">
        <f>SUMPRODUCT(O2112:Q2112,PAINEL_PESOS!$C$21:$C$23)</f>
        <v/>
      </c>
      <c r="D2112" s="70">
        <f>SUMPRODUCT(R2112:S2112,PAINEL_PESOS!$C$25:$C$26)</f>
        <v/>
      </c>
      <c r="E2112" s="70">
        <f>SUMPRODUCT(T2112:U2112,PAINEL_PESOS!$C$28:$C$29)</f>
        <v/>
      </c>
      <c r="F2112" s="70" t="n">
        <v>0.9960327094725669</v>
      </c>
      <c r="G2112" s="70" t="n">
        <v>0.6193804969233877</v>
      </c>
      <c r="H2112" s="71">
        <f>IF(NOT(AND(PAINEL_PESOS!$D$12="OK - 100%",PAINEL_PESOS!$F$20="OK - 100%",PAINEL_PESOS!$F$24="OK - 100%",PAINEL_PESOS!$F$27="OK - 100%",PAINEL_PESOS!$F$30="OK - 100%")),"", (B2112*PAINEL_PESOS!$B$7+C2112*PAINEL_PESOS!$B$8+D2112*PAINEL_PESOS!$B$9+E2112*PAINEL_PESOS!$B$10)*F2112)</f>
        <v/>
      </c>
      <c r="I2112" s="71">
        <f>IF(H2112="","",H2112-G2112)</f>
        <v/>
      </c>
      <c r="J2112" s="71">
        <f>IF(I2112="","",ABS(I2112))</f>
        <v/>
      </c>
      <c r="K2112" t="n">
        <v>0.6</v>
      </c>
      <c r="L2112" t="n">
        <v>0.9999999999999998</v>
      </c>
      <c r="M2112" t="n">
        <v>0.40519523424311</v>
      </c>
      <c r="N2112" t="n">
        <v>0.9807266101550868</v>
      </c>
      <c r="O2112" t="n">
        <v>0.3195616040278006</v>
      </c>
      <c r="P2112" t="n">
        <v>0.9984739114387585</v>
      </c>
      <c r="Q2112" t="n">
        <v>0.9917378520727799</v>
      </c>
      <c r="R2112" t="n">
        <v>0.6978094222154525</v>
      </c>
      <c r="S2112" t="n">
        <v>0.1749818730722419</v>
      </c>
      <c r="T2112" t="n">
        <v>0.337802932502093</v>
      </c>
      <c r="U2112" t="n">
        <v>0.7313763127609096</v>
      </c>
    </row>
    <row r="2113">
      <c r="A2113" t="inlineStr">
        <is>
          <t>1350745</t>
        </is>
      </c>
      <c r="B2113" s="70">
        <f>SUMPRODUCT(K2113:N2113,PAINEL_PESOS!$C$16:$C$19)</f>
        <v/>
      </c>
      <c r="C2113" s="70">
        <f>SUMPRODUCT(O2113:Q2113,PAINEL_PESOS!$C$21:$C$23)</f>
        <v/>
      </c>
      <c r="D2113" s="70">
        <f>SUMPRODUCT(R2113:S2113,PAINEL_PESOS!$C$25:$C$26)</f>
        <v/>
      </c>
      <c r="E2113" s="70">
        <f>SUMPRODUCT(T2113:U2113,PAINEL_PESOS!$C$28:$C$29)</f>
        <v/>
      </c>
      <c r="F2113" s="70" t="n">
        <v>0.9953423810904386</v>
      </c>
      <c r="G2113" s="70" t="n">
        <v>0.6428736031532576</v>
      </c>
      <c r="H2113" s="71">
        <f>IF(NOT(AND(PAINEL_PESOS!$D$12="OK - 100%",PAINEL_PESOS!$F$20="OK - 100%",PAINEL_PESOS!$F$24="OK - 100%",PAINEL_PESOS!$F$27="OK - 100%",PAINEL_PESOS!$F$30="OK - 100%")),"", (B2113*PAINEL_PESOS!$B$7+C2113*PAINEL_PESOS!$B$8+D2113*PAINEL_PESOS!$B$9+E2113*PAINEL_PESOS!$B$10)*F2113)</f>
        <v/>
      </c>
      <c r="I2113" s="71">
        <f>IF(H2113="","",H2113-G2113)</f>
        <v/>
      </c>
      <c r="J2113" s="71">
        <f>IF(I2113="","",ABS(I2113))</f>
        <v/>
      </c>
      <c r="K2113" t="n">
        <v>0.6602617498967887</v>
      </c>
      <c r="L2113" t="n">
        <v>0.9999999999999998</v>
      </c>
      <c r="M2113" t="n">
        <v>0.4839189085558128</v>
      </c>
      <c r="N2113" t="n">
        <v>0.9780696093988868</v>
      </c>
      <c r="O2113" t="n">
        <v>0.3082490671214779</v>
      </c>
      <c r="P2113" t="n">
        <v>0.9972267565292389</v>
      </c>
      <c r="Q2113" t="n">
        <v>0.9900593022932008</v>
      </c>
      <c r="R2113" t="n">
        <v>0.9335347855328036</v>
      </c>
      <c r="S2113" t="n">
        <v>0.1851042750256907</v>
      </c>
      <c r="T2113" t="n">
        <v>0.2951956989931382</v>
      </c>
      <c r="U2113" t="n">
        <v>0.6617383541861985</v>
      </c>
    </row>
    <row r="2114">
      <c r="A2114" t="inlineStr">
        <is>
          <t>1350746</t>
        </is>
      </c>
      <c r="B2114" s="70">
        <f>SUMPRODUCT(K2114:N2114,PAINEL_PESOS!$C$16:$C$19)</f>
        <v/>
      </c>
      <c r="C2114" s="70">
        <f>SUMPRODUCT(O2114:Q2114,PAINEL_PESOS!$C$21:$C$23)</f>
        <v/>
      </c>
      <c r="D2114" s="70">
        <f>SUMPRODUCT(R2114:S2114,PAINEL_PESOS!$C$25:$C$26)</f>
        <v/>
      </c>
      <c r="E2114" s="70">
        <f>SUMPRODUCT(T2114:U2114,PAINEL_PESOS!$C$28:$C$29)</f>
        <v/>
      </c>
      <c r="F2114" s="70" t="n">
        <v>0.9960847972601383</v>
      </c>
      <c r="G2114" s="70" t="n">
        <v>0.610929639564463</v>
      </c>
      <c r="H2114" s="71">
        <f>IF(NOT(AND(PAINEL_PESOS!$D$12="OK - 100%",PAINEL_PESOS!$F$20="OK - 100%",PAINEL_PESOS!$F$24="OK - 100%",PAINEL_PESOS!$F$27="OK - 100%",PAINEL_PESOS!$F$30="OK - 100%")),"", (B2114*PAINEL_PESOS!$B$7+C2114*PAINEL_PESOS!$B$8+D2114*PAINEL_PESOS!$B$9+E2114*PAINEL_PESOS!$B$10)*F2114)</f>
        <v/>
      </c>
      <c r="I2114" s="71">
        <f>IF(H2114="","",H2114-G2114)</f>
        <v/>
      </c>
      <c r="J2114" s="71">
        <f>IF(I2114="","",ABS(I2114))</f>
        <v/>
      </c>
      <c r="K2114" t="n">
        <v>0.6016559937371243</v>
      </c>
      <c r="L2114" t="n">
        <v>0.9917200360655922</v>
      </c>
      <c r="M2114" t="n">
        <v>0.3942061623980566</v>
      </c>
      <c r="N2114" t="n">
        <v>0.9809259515081664</v>
      </c>
      <c r="O2114" t="n">
        <v>0.2700006325420397</v>
      </c>
      <c r="P2114" t="n">
        <v>0.9990394618823407</v>
      </c>
      <c r="Q2114" t="n">
        <v>0.9917788194859244</v>
      </c>
      <c r="R2114" t="n">
        <v>0.6878207129534289</v>
      </c>
      <c r="S2114" t="n">
        <v>0.1632696727909837</v>
      </c>
      <c r="T2114" t="n">
        <v>0.3276562028249674</v>
      </c>
      <c r="U2114" t="n">
        <v>0.7364343670894011</v>
      </c>
    </row>
    <row r="2115">
      <c r="A2115" t="inlineStr">
        <is>
          <t>1350747</t>
        </is>
      </c>
      <c r="B2115" s="70">
        <f>SUMPRODUCT(K2115:N2115,PAINEL_PESOS!$C$16:$C$19)</f>
        <v/>
      </c>
      <c r="C2115" s="70">
        <f>SUMPRODUCT(O2115:Q2115,PAINEL_PESOS!$C$21:$C$23)</f>
        <v/>
      </c>
      <c r="D2115" s="70">
        <f>SUMPRODUCT(R2115:S2115,PAINEL_PESOS!$C$25:$C$26)</f>
        <v/>
      </c>
      <c r="E2115" s="70">
        <f>SUMPRODUCT(T2115:U2115,PAINEL_PESOS!$C$28:$C$29)</f>
        <v/>
      </c>
      <c r="F2115" s="70" t="n">
        <v>0.9954181546792085</v>
      </c>
      <c r="G2115" s="70" t="n">
        <v>0.6373769345803488</v>
      </c>
      <c r="H2115" s="71">
        <f>IF(NOT(AND(PAINEL_PESOS!$D$12="OK - 100%",PAINEL_PESOS!$F$20="OK - 100%",PAINEL_PESOS!$F$24="OK - 100%",PAINEL_PESOS!$F$27="OK - 100%",PAINEL_PESOS!$F$30="OK - 100%")),"", (B2115*PAINEL_PESOS!$B$7+C2115*PAINEL_PESOS!$B$8+D2115*PAINEL_PESOS!$B$9+E2115*PAINEL_PESOS!$B$10)*F2115)</f>
        <v/>
      </c>
      <c r="I2115" s="71">
        <f>IF(H2115="","",H2115-G2115)</f>
        <v/>
      </c>
      <c r="J2115" s="71">
        <f>IF(I2115="","",ABS(I2115))</f>
        <v/>
      </c>
      <c r="K2115" t="n">
        <v>0.6999665566119</v>
      </c>
      <c r="L2115" t="n">
        <v>0.9070471376199746</v>
      </c>
      <c r="M2115" t="n">
        <v>0.3359639921063273</v>
      </c>
      <c r="N2115" t="n">
        <v>0.9729680333891955</v>
      </c>
      <c r="O2115" t="n">
        <v>0.2197315521295335</v>
      </c>
      <c r="P2115" t="n">
        <v>0.9992221389797671</v>
      </c>
      <c r="Q2115" t="n">
        <v>0.9929383363689946</v>
      </c>
      <c r="R2115" t="n">
        <v>0.8665472649962881</v>
      </c>
      <c r="S2115" t="n">
        <v>0.2834899710272406</v>
      </c>
      <c r="T2115" t="n">
        <v>0.3336755237894661</v>
      </c>
      <c r="U2115" t="n">
        <v>0.70620561009994</v>
      </c>
    </row>
    <row r="2116">
      <c r="A2116" t="inlineStr">
        <is>
          <t>1350748</t>
        </is>
      </c>
      <c r="B2116" s="70">
        <f>SUMPRODUCT(K2116:N2116,PAINEL_PESOS!$C$16:$C$19)</f>
        <v/>
      </c>
      <c r="C2116" s="70">
        <f>SUMPRODUCT(O2116:Q2116,PAINEL_PESOS!$C$21:$C$23)</f>
        <v/>
      </c>
      <c r="D2116" s="70">
        <f>SUMPRODUCT(R2116:S2116,PAINEL_PESOS!$C$25:$C$26)</f>
        <v/>
      </c>
      <c r="E2116" s="70">
        <f>SUMPRODUCT(T2116:U2116,PAINEL_PESOS!$C$28:$C$29)</f>
        <v/>
      </c>
      <c r="F2116" s="70" t="n">
        <v>0.9943524724739916</v>
      </c>
      <c r="G2116" s="70" t="n">
        <v>0.6362242377453249</v>
      </c>
      <c r="H2116" s="71">
        <f>IF(NOT(AND(PAINEL_PESOS!$D$12="OK - 100%",PAINEL_PESOS!$F$20="OK - 100%",PAINEL_PESOS!$F$24="OK - 100%",PAINEL_PESOS!$F$27="OK - 100%",PAINEL_PESOS!$F$30="OK - 100%")),"", (B2116*PAINEL_PESOS!$B$7+C2116*PAINEL_PESOS!$B$8+D2116*PAINEL_PESOS!$B$9+E2116*PAINEL_PESOS!$B$10)*F2116)</f>
        <v/>
      </c>
      <c r="I2116" s="71">
        <f>IF(H2116="","",H2116-G2116)</f>
        <v/>
      </c>
      <c r="J2116" s="71">
        <f>IF(I2116="","",ABS(I2116))</f>
        <v/>
      </c>
      <c r="K2116" t="n">
        <v>0.6010232213613016</v>
      </c>
      <c r="L2116" t="n">
        <v>0.9999999999999998</v>
      </c>
      <c r="M2116" t="n">
        <v>0.4087471278085323</v>
      </c>
      <c r="N2116" t="n">
        <v>0.9724437160850601</v>
      </c>
      <c r="O2116" t="n">
        <v>0.3341156823267393</v>
      </c>
      <c r="P2116" t="n">
        <v>0.9975695785300653</v>
      </c>
      <c r="Q2116" t="n">
        <v>0.9882666831592576</v>
      </c>
      <c r="R2116" t="n">
        <v>0.7123008589671223</v>
      </c>
      <c r="S2116" t="n">
        <v>0.2234804520105366</v>
      </c>
      <c r="T2116" t="n">
        <v>0.3190850336064051</v>
      </c>
      <c r="U2116" t="n">
        <v>0.8260939053519766</v>
      </c>
    </row>
    <row r="2117">
      <c r="A2117" t="inlineStr">
        <is>
          <t>1350749</t>
        </is>
      </c>
      <c r="B2117" s="70">
        <f>SUMPRODUCT(K2117:N2117,PAINEL_PESOS!$C$16:$C$19)</f>
        <v/>
      </c>
      <c r="C2117" s="70">
        <f>SUMPRODUCT(O2117:Q2117,PAINEL_PESOS!$C$21:$C$23)</f>
        <v/>
      </c>
      <c r="D2117" s="70">
        <f>SUMPRODUCT(R2117:S2117,PAINEL_PESOS!$C$25:$C$26)</f>
        <v/>
      </c>
      <c r="E2117" s="70">
        <f>SUMPRODUCT(T2117:U2117,PAINEL_PESOS!$C$28:$C$29)</f>
        <v/>
      </c>
      <c r="F2117" s="70" t="n">
        <v>0.9952508760595564</v>
      </c>
      <c r="G2117" s="70" t="n">
        <v>0.6202611128075878</v>
      </c>
      <c r="H2117" s="71">
        <f>IF(NOT(AND(PAINEL_PESOS!$D$12="OK - 100%",PAINEL_PESOS!$F$20="OK - 100%",PAINEL_PESOS!$F$24="OK - 100%",PAINEL_PESOS!$F$27="OK - 100%",PAINEL_PESOS!$F$30="OK - 100%")),"", (B2117*PAINEL_PESOS!$B$7+C2117*PAINEL_PESOS!$B$8+D2117*PAINEL_PESOS!$B$9+E2117*PAINEL_PESOS!$B$10)*F2117)</f>
        <v/>
      </c>
      <c r="I2117" s="71">
        <f>IF(H2117="","",H2117-G2117)</f>
        <v/>
      </c>
      <c r="J2117" s="71">
        <f>IF(I2117="","",ABS(I2117))</f>
        <v/>
      </c>
      <c r="K2117" t="n">
        <v>0.7210927396356397</v>
      </c>
      <c r="L2117" t="n">
        <v>0.9999999999999997</v>
      </c>
      <c r="M2117" t="n">
        <v>0.5303450730007213</v>
      </c>
      <c r="N2117" t="n">
        <v>0.9821984652555493</v>
      </c>
      <c r="O2117" t="n">
        <v>0.1432768096564154</v>
      </c>
      <c r="P2117" t="n">
        <v>0.9989196501333535</v>
      </c>
      <c r="Q2117" t="n">
        <v>0.9870001029860396</v>
      </c>
      <c r="R2117" t="n">
        <v>0.8060164375963988</v>
      </c>
      <c r="S2117" t="n">
        <v>0.1788591118663849</v>
      </c>
      <c r="T2117" t="n">
        <v>0.3249131970123028</v>
      </c>
      <c r="U2117" t="n">
        <v>0.6396956669328298</v>
      </c>
    </row>
    <row r="2118">
      <c r="A2118" t="inlineStr">
        <is>
          <t>1350750</t>
        </is>
      </c>
      <c r="B2118" s="70">
        <f>SUMPRODUCT(K2118:N2118,PAINEL_PESOS!$C$16:$C$19)</f>
        <v/>
      </c>
      <c r="C2118" s="70">
        <f>SUMPRODUCT(O2118:Q2118,PAINEL_PESOS!$C$21:$C$23)</f>
        <v/>
      </c>
      <c r="D2118" s="70">
        <f>SUMPRODUCT(R2118:S2118,PAINEL_PESOS!$C$25:$C$26)</f>
        <v/>
      </c>
      <c r="E2118" s="70">
        <f>SUMPRODUCT(T2118:U2118,PAINEL_PESOS!$C$28:$C$29)</f>
        <v/>
      </c>
      <c r="F2118" s="70" t="n">
        <v>0.999487659337451</v>
      </c>
      <c r="G2118" s="70" t="n">
        <v>0.6515837258448859</v>
      </c>
      <c r="H2118" s="71">
        <f>IF(NOT(AND(PAINEL_PESOS!$D$12="OK - 100%",PAINEL_PESOS!$F$20="OK - 100%",PAINEL_PESOS!$F$24="OK - 100%",PAINEL_PESOS!$F$27="OK - 100%",PAINEL_PESOS!$F$30="OK - 100%")),"", (B2118*PAINEL_PESOS!$B$7+C2118*PAINEL_PESOS!$B$8+D2118*PAINEL_PESOS!$B$9+E2118*PAINEL_PESOS!$B$10)*F2118)</f>
        <v/>
      </c>
      <c r="I2118" s="71">
        <f>IF(H2118="","",H2118-G2118)</f>
        <v/>
      </c>
      <c r="J2118" s="71">
        <f>IF(I2118="","",ABS(I2118))</f>
        <v/>
      </c>
      <c r="K2118" t="n">
        <v>0.926822953763102</v>
      </c>
      <c r="L2118" t="n">
        <v>0.9999999999999998</v>
      </c>
      <c r="M2118" t="n">
        <v>0.3260694793040014</v>
      </c>
      <c r="N2118" t="n">
        <v>0.9976449616403126</v>
      </c>
      <c r="O2118" t="n">
        <v>0.3462956331743698</v>
      </c>
      <c r="P2118" t="n">
        <v>0.9997974018085797</v>
      </c>
      <c r="Q2118" t="n">
        <v>0.9988752588321299</v>
      </c>
      <c r="R2118" t="n">
        <v>0.7073015666103458</v>
      </c>
      <c r="S2118" t="n">
        <v>0.2975505204165829</v>
      </c>
      <c r="T2118" t="n">
        <v>0.3405110765906478</v>
      </c>
      <c r="U2118" t="n">
        <v>0.6813977816040155</v>
      </c>
    </row>
    <row r="2119">
      <c r="A2119" t="inlineStr">
        <is>
          <t>1350751</t>
        </is>
      </c>
      <c r="B2119" s="70">
        <f>SUMPRODUCT(K2119:N2119,PAINEL_PESOS!$C$16:$C$19)</f>
        <v/>
      </c>
      <c r="C2119" s="70">
        <f>SUMPRODUCT(O2119:Q2119,PAINEL_PESOS!$C$21:$C$23)</f>
        <v/>
      </c>
      <c r="D2119" s="70">
        <f>SUMPRODUCT(R2119:S2119,PAINEL_PESOS!$C$25:$C$26)</f>
        <v/>
      </c>
      <c r="E2119" s="70">
        <f>SUMPRODUCT(T2119:U2119,PAINEL_PESOS!$C$28:$C$29)</f>
        <v/>
      </c>
      <c r="F2119" s="70" t="n">
        <v>0.9684386018290122</v>
      </c>
      <c r="G2119" s="70" t="n">
        <v>0.6054479817246329</v>
      </c>
      <c r="H2119" s="71">
        <f>IF(NOT(AND(PAINEL_PESOS!$D$12="OK - 100%",PAINEL_PESOS!$F$20="OK - 100%",PAINEL_PESOS!$F$24="OK - 100%",PAINEL_PESOS!$F$27="OK - 100%",PAINEL_PESOS!$F$30="OK - 100%")),"", (B2119*PAINEL_PESOS!$B$7+C2119*PAINEL_PESOS!$B$8+D2119*PAINEL_PESOS!$B$9+E2119*PAINEL_PESOS!$B$10)*F2119)</f>
        <v/>
      </c>
      <c r="I2119" s="71">
        <f>IF(H2119="","",H2119-G2119)</f>
        <v/>
      </c>
      <c r="J2119" s="71">
        <f>IF(I2119="","",ABS(I2119))</f>
        <v/>
      </c>
      <c r="K2119" t="n">
        <v>0.8105273991367266</v>
      </c>
      <c r="L2119" t="n">
        <v>0.7847863773025057</v>
      </c>
      <c r="M2119" t="n">
        <v>0.5250827533719035</v>
      </c>
      <c r="N2119" t="n">
        <v>0.9438983281103941</v>
      </c>
      <c r="O2119" t="n">
        <v>0.1193216473607719</v>
      </c>
      <c r="P2119" t="n">
        <v>0.9993829703738486</v>
      </c>
      <c r="Q2119" t="n">
        <v>0.8735950392927274</v>
      </c>
      <c r="R2119" t="n">
        <v>0.8574452310844488</v>
      </c>
      <c r="S2119" t="n">
        <v>0.2676990748305818</v>
      </c>
      <c r="T2119" t="n">
        <v>0.3607895686967694</v>
      </c>
      <c r="U2119" t="n">
        <v>0.6551550973322993</v>
      </c>
    </row>
    <row r="2120">
      <c r="A2120" t="inlineStr">
        <is>
          <t>1350752</t>
        </is>
      </c>
      <c r="B2120" s="70">
        <f>SUMPRODUCT(K2120:N2120,PAINEL_PESOS!$C$16:$C$19)</f>
        <v/>
      </c>
      <c r="C2120" s="70">
        <f>SUMPRODUCT(O2120:Q2120,PAINEL_PESOS!$C$21:$C$23)</f>
        <v/>
      </c>
      <c r="D2120" s="70">
        <f>SUMPRODUCT(R2120:S2120,PAINEL_PESOS!$C$25:$C$26)</f>
        <v/>
      </c>
      <c r="E2120" s="70">
        <f>SUMPRODUCT(T2120:U2120,PAINEL_PESOS!$C$28:$C$29)</f>
        <v/>
      </c>
      <c r="F2120" s="70" t="n">
        <v>0.9984087445939612</v>
      </c>
      <c r="G2120" s="70" t="n">
        <v>0.6335396838282247</v>
      </c>
      <c r="H2120" s="71">
        <f>IF(NOT(AND(PAINEL_PESOS!$D$12="OK - 100%",PAINEL_PESOS!$F$20="OK - 100%",PAINEL_PESOS!$F$24="OK - 100%",PAINEL_PESOS!$F$27="OK - 100%",PAINEL_PESOS!$F$30="OK - 100%")),"", (B2120*PAINEL_PESOS!$B$7+C2120*PAINEL_PESOS!$B$8+D2120*PAINEL_PESOS!$B$9+E2120*PAINEL_PESOS!$B$10)*F2120)</f>
        <v/>
      </c>
      <c r="I2120" s="71">
        <f>IF(H2120="","",H2120-G2120)</f>
        <v/>
      </c>
      <c r="J2120" s="71">
        <f>IF(I2120="","",ABS(I2120))</f>
        <v/>
      </c>
      <c r="K2120" t="n">
        <v>0.5524761877736545</v>
      </c>
      <c r="L2120" t="n">
        <v>0.9953227821215478</v>
      </c>
      <c r="M2120" t="n">
        <v>0.4633429585341384</v>
      </c>
      <c r="N2120" t="n">
        <v>0.9956995787590822</v>
      </c>
      <c r="O2120" t="n">
        <v>0.09216187227130002</v>
      </c>
      <c r="P2120" t="n">
        <v>0.9999289594563522</v>
      </c>
      <c r="Q2120" t="n">
        <v>0.9947124473502503</v>
      </c>
      <c r="R2120" t="n">
        <v>0.9465486748060373</v>
      </c>
      <c r="S2120" t="n">
        <v>0.1570394208548872</v>
      </c>
      <c r="T2120" t="n">
        <v>0.4359887710527606</v>
      </c>
      <c r="U2120" t="n">
        <v>0.6421955057495492</v>
      </c>
    </row>
    <row r="2121">
      <c r="A2121" t="inlineStr">
        <is>
          <t>1350753</t>
        </is>
      </c>
      <c r="B2121" s="70">
        <f>SUMPRODUCT(K2121:N2121,PAINEL_PESOS!$C$16:$C$19)</f>
        <v/>
      </c>
      <c r="C2121" s="70">
        <f>SUMPRODUCT(O2121:Q2121,PAINEL_PESOS!$C$21:$C$23)</f>
        <v/>
      </c>
      <c r="D2121" s="70">
        <f>SUMPRODUCT(R2121:S2121,PAINEL_PESOS!$C$25:$C$26)</f>
        <v/>
      </c>
      <c r="E2121" s="70">
        <f>SUMPRODUCT(T2121:U2121,PAINEL_PESOS!$C$28:$C$29)</f>
        <v/>
      </c>
      <c r="F2121" s="70" t="n">
        <v>0.9968115149806657</v>
      </c>
      <c r="G2121" s="70" t="n">
        <v>0.6496832802048507</v>
      </c>
      <c r="H2121" s="71">
        <f>IF(NOT(AND(PAINEL_PESOS!$D$12="OK - 100%",PAINEL_PESOS!$F$20="OK - 100%",PAINEL_PESOS!$F$24="OK - 100%",PAINEL_PESOS!$F$27="OK - 100%",PAINEL_PESOS!$F$30="OK - 100%")),"", (B2121*PAINEL_PESOS!$B$7+C2121*PAINEL_PESOS!$B$8+D2121*PAINEL_PESOS!$B$9+E2121*PAINEL_PESOS!$B$10)*F2121)</f>
        <v/>
      </c>
      <c r="I2121" s="71">
        <f>IF(H2121="","",H2121-G2121)</f>
        <v/>
      </c>
      <c r="J2121" s="71">
        <f>IF(I2121="","",ABS(I2121))</f>
        <v/>
      </c>
      <c r="K2121" t="n">
        <v>0.5071333618538586</v>
      </c>
      <c r="L2121" t="n">
        <v>0.6259531467854305</v>
      </c>
      <c r="M2121" t="n">
        <v>0.6347900555772492</v>
      </c>
      <c r="N2121" t="n">
        <v>0.9961038144014849</v>
      </c>
      <c r="O2121" t="n">
        <v>0.3262026392835413</v>
      </c>
      <c r="P2121" t="n">
        <v>0.9998307832318751</v>
      </c>
      <c r="Q2121" t="n">
        <v>0.9867678786670235</v>
      </c>
      <c r="R2121" t="n">
        <v>0.8217285444146919</v>
      </c>
      <c r="S2121" t="n">
        <v>0.2937716611537813</v>
      </c>
      <c r="T2121" t="n">
        <v>0.4825273968537871</v>
      </c>
      <c r="U2121" t="n">
        <v>0.6922059677650496</v>
      </c>
    </row>
    <row r="2122">
      <c r="A2122" t="inlineStr">
        <is>
          <t>1350754</t>
        </is>
      </c>
      <c r="B2122" s="70">
        <f>SUMPRODUCT(K2122:N2122,PAINEL_PESOS!$C$16:$C$19)</f>
        <v/>
      </c>
      <c r="C2122" s="70">
        <f>SUMPRODUCT(O2122:Q2122,PAINEL_PESOS!$C$21:$C$23)</f>
        <v/>
      </c>
      <c r="D2122" s="70">
        <f>SUMPRODUCT(R2122:S2122,PAINEL_PESOS!$C$25:$C$26)</f>
        <v/>
      </c>
      <c r="E2122" s="70">
        <f>SUMPRODUCT(T2122:U2122,PAINEL_PESOS!$C$28:$C$29)</f>
        <v/>
      </c>
      <c r="F2122" s="70" t="n">
        <v>0.9997583900569031</v>
      </c>
      <c r="G2122" s="70" t="n">
        <v>0.6922556101319822</v>
      </c>
      <c r="H2122" s="71">
        <f>IF(NOT(AND(PAINEL_PESOS!$D$12="OK - 100%",PAINEL_PESOS!$F$20="OK - 100%",PAINEL_PESOS!$F$24="OK - 100%",PAINEL_PESOS!$F$27="OK - 100%",PAINEL_PESOS!$F$30="OK - 100%")),"", (B2122*PAINEL_PESOS!$B$7+C2122*PAINEL_PESOS!$B$8+D2122*PAINEL_PESOS!$B$9+E2122*PAINEL_PESOS!$B$10)*F2122)</f>
        <v/>
      </c>
      <c r="I2122" s="71">
        <f>IF(H2122="","",H2122-G2122)</f>
        <v/>
      </c>
      <c r="J2122" s="71">
        <f>IF(I2122="","",ABS(I2122))</f>
        <v/>
      </c>
      <c r="K2122" t="n">
        <v>0.6980949587040393</v>
      </c>
      <c r="L2122" t="n">
        <v>0.760739081379145</v>
      </c>
      <c r="M2122" t="n">
        <v>0.5788539680304848</v>
      </c>
      <c r="N2122" t="n">
        <v>0.9993950896989662</v>
      </c>
      <c r="O2122" t="n">
        <v>0.2496865079483221</v>
      </c>
      <c r="P2122" t="n">
        <v>0.999988298502969</v>
      </c>
      <c r="Q2122" t="n">
        <v>0.9991726962687355</v>
      </c>
      <c r="R2122" t="n">
        <v>0.7680570440608735</v>
      </c>
      <c r="S2122" t="n">
        <v>0.456299198670281</v>
      </c>
      <c r="T2122" t="n">
        <v>0.559572147644575</v>
      </c>
      <c r="U2122" t="n">
        <v>0.73768164336589</v>
      </c>
    </row>
    <row r="2123">
      <c r="A2123" t="inlineStr">
        <is>
          <t>1350755</t>
        </is>
      </c>
      <c r="B2123" s="70">
        <f>SUMPRODUCT(K2123:N2123,PAINEL_PESOS!$C$16:$C$19)</f>
        <v/>
      </c>
      <c r="C2123" s="70">
        <f>SUMPRODUCT(O2123:Q2123,PAINEL_PESOS!$C$21:$C$23)</f>
        <v/>
      </c>
      <c r="D2123" s="70">
        <f>SUMPRODUCT(R2123:S2123,PAINEL_PESOS!$C$25:$C$26)</f>
        <v/>
      </c>
      <c r="E2123" s="70">
        <f>SUMPRODUCT(T2123:U2123,PAINEL_PESOS!$C$28:$C$29)</f>
        <v/>
      </c>
      <c r="F2123" s="70" t="n">
        <v>0.9993111047899983</v>
      </c>
      <c r="G2123" s="70" t="n">
        <v>0.6662891818844305</v>
      </c>
      <c r="H2123" s="71">
        <f>IF(NOT(AND(PAINEL_PESOS!$D$12="OK - 100%",PAINEL_PESOS!$F$20="OK - 100%",PAINEL_PESOS!$F$24="OK - 100%",PAINEL_PESOS!$F$27="OK - 100%",PAINEL_PESOS!$F$30="OK - 100%")),"", (B2123*PAINEL_PESOS!$B$7+C2123*PAINEL_PESOS!$B$8+D2123*PAINEL_PESOS!$B$9+E2123*PAINEL_PESOS!$B$10)*F2123)</f>
        <v/>
      </c>
      <c r="I2123" s="71">
        <f>IF(H2123="","",H2123-G2123)</f>
        <v/>
      </c>
      <c r="J2123" s="71">
        <f>IF(I2123="","",ABS(I2123))</f>
        <v/>
      </c>
      <c r="K2123" t="n">
        <v>0.5800419823286779</v>
      </c>
      <c r="L2123" t="n">
        <v>0.7139411852553562</v>
      </c>
      <c r="M2123" t="n">
        <v>0.7174434050093685</v>
      </c>
      <c r="N2123" t="n">
        <v>0.9993891915409376</v>
      </c>
      <c r="O2123" t="n">
        <v>0.07458593208248154</v>
      </c>
      <c r="P2123" t="n">
        <v>0.9999909981440854</v>
      </c>
      <c r="Q2123" t="n">
        <v>0.9970151796855039</v>
      </c>
      <c r="R2123" t="n">
        <v>0.8758136946475982</v>
      </c>
      <c r="S2123" t="n">
        <v>0.3747583538530315</v>
      </c>
      <c r="T2123" t="n">
        <v>0.4995131359403244</v>
      </c>
      <c r="U2123" t="n">
        <v>0.6974335407522334</v>
      </c>
    </row>
    <row r="2124">
      <c r="A2124" t="inlineStr">
        <is>
          <t>1350756</t>
        </is>
      </c>
      <c r="B2124" s="70">
        <f>SUMPRODUCT(K2124:N2124,PAINEL_PESOS!$C$16:$C$19)</f>
        <v/>
      </c>
      <c r="C2124" s="70">
        <f>SUMPRODUCT(O2124:Q2124,PAINEL_PESOS!$C$21:$C$23)</f>
        <v/>
      </c>
      <c r="D2124" s="70">
        <f>SUMPRODUCT(R2124:S2124,PAINEL_PESOS!$C$25:$C$26)</f>
        <v/>
      </c>
      <c r="E2124" s="70">
        <f>SUMPRODUCT(T2124:U2124,PAINEL_PESOS!$C$28:$C$29)</f>
        <v/>
      </c>
      <c r="F2124" s="70" t="n">
        <v>0.9997391201074557</v>
      </c>
      <c r="G2124" s="70" t="n">
        <v>0.6558788008611862</v>
      </c>
      <c r="H2124" s="71">
        <f>IF(NOT(AND(PAINEL_PESOS!$D$12="OK - 100%",PAINEL_PESOS!$F$20="OK - 100%",PAINEL_PESOS!$F$24="OK - 100%",PAINEL_PESOS!$F$27="OK - 100%",PAINEL_PESOS!$F$30="OK - 100%")),"", (B2124*PAINEL_PESOS!$B$7+C2124*PAINEL_PESOS!$B$8+D2124*PAINEL_PESOS!$B$9+E2124*PAINEL_PESOS!$B$10)*F2124)</f>
        <v/>
      </c>
      <c r="I2124" s="71">
        <f>IF(H2124="","",H2124-G2124)</f>
        <v/>
      </c>
      <c r="J2124" s="71">
        <f>IF(I2124="","",ABS(I2124))</f>
        <v/>
      </c>
      <c r="K2124" t="n">
        <v>0.6718134118269897</v>
      </c>
      <c r="L2124" t="n">
        <v>0.7430302408192675</v>
      </c>
      <c r="M2124" t="n">
        <v>0.7378599164784841</v>
      </c>
      <c r="N2124" t="n">
        <v>0.9990233675080371</v>
      </c>
      <c r="O2124" t="n">
        <v>0.08728048830523472</v>
      </c>
      <c r="P2124" t="n">
        <v>0.9999882744029507</v>
      </c>
      <c r="Q2124" t="n">
        <v>0.999289041427228</v>
      </c>
      <c r="R2124" t="n">
        <v>0.8374204708013173</v>
      </c>
      <c r="S2124" t="n">
        <v>0.4040729579791832</v>
      </c>
      <c r="T2124" t="n">
        <v>0.4222459825195078</v>
      </c>
      <c r="U2124" t="n">
        <v>0.6177581931087941</v>
      </c>
    </row>
    <row r="2125">
      <c r="A2125" t="inlineStr">
        <is>
          <t>1350757</t>
        </is>
      </c>
      <c r="B2125" s="70">
        <f>SUMPRODUCT(K2125:N2125,PAINEL_PESOS!$C$16:$C$19)</f>
        <v/>
      </c>
      <c r="C2125" s="70">
        <f>SUMPRODUCT(O2125:Q2125,PAINEL_PESOS!$C$21:$C$23)</f>
        <v/>
      </c>
      <c r="D2125" s="70">
        <f>SUMPRODUCT(R2125:S2125,PAINEL_PESOS!$C$25:$C$26)</f>
        <v/>
      </c>
      <c r="E2125" s="70">
        <f>SUMPRODUCT(T2125:U2125,PAINEL_PESOS!$C$28:$C$29)</f>
        <v/>
      </c>
      <c r="F2125" s="70" t="n">
        <v>0.9998109322587417</v>
      </c>
      <c r="G2125" s="70" t="n">
        <v>0.6863521553665863</v>
      </c>
      <c r="H2125" s="71">
        <f>IF(NOT(AND(PAINEL_PESOS!$D$12="OK - 100%",PAINEL_PESOS!$F$20="OK - 100%",PAINEL_PESOS!$F$24="OK - 100%",PAINEL_PESOS!$F$27="OK - 100%",PAINEL_PESOS!$F$30="OK - 100%")),"", (B2125*PAINEL_PESOS!$B$7+C2125*PAINEL_PESOS!$B$8+D2125*PAINEL_PESOS!$B$9+E2125*PAINEL_PESOS!$B$10)*F2125)</f>
        <v/>
      </c>
      <c r="I2125" s="71">
        <f>IF(H2125="","",H2125-G2125)</f>
        <v/>
      </c>
      <c r="J2125" s="71">
        <f>IF(I2125="","",ABS(I2125))</f>
        <v/>
      </c>
      <c r="K2125" t="n">
        <v>0.4405430644046826</v>
      </c>
      <c r="L2125" t="n">
        <v>0.8639506510387811</v>
      </c>
      <c r="M2125" t="n">
        <v>0.5420401182505972</v>
      </c>
      <c r="N2125" t="n">
        <v>0.9993017582296086</v>
      </c>
      <c r="O2125" t="n">
        <v>0.2261640654662032</v>
      </c>
      <c r="P2125" t="n">
        <v>0.9999638042000445</v>
      </c>
      <c r="Q2125" t="n">
        <v>0.9994830784437961</v>
      </c>
      <c r="R2125" t="n">
        <v>0.7581791763989353</v>
      </c>
      <c r="S2125" t="n">
        <v>0.6171725743600037</v>
      </c>
      <c r="T2125" t="n">
        <v>0.463027825432863</v>
      </c>
      <c r="U2125" t="n">
        <v>0.7468175714346983</v>
      </c>
    </row>
    <row r="2126">
      <c r="A2126" t="inlineStr">
        <is>
          <t>1350758</t>
        </is>
      </c>
      <c r="B2126" s="70">
        <f>SUMPRODUCT(K2126:N2126,PAINEL_PESOS!$C$16:$C$19)</f>
        <v/>
      </c>
      <c r="C2126" s="70">
        <f>SUMPRODUCT(O2126:Q2126,PAINEL_PESOS!$C$21:$C$23)</f>
        <v/>
      </c>
      <c r="D2126" s="70">
        <f>SUMPRODUCT(R2126:S2126,PAINEL_PESOS!$C$25:$C$26)</f>
        <v/>
      </c>
      <c r="E2126" s="70">
        <f>SUMPRODUCT(T2126:U2126,PAINEL_PESOS!$C$28:$C$29)</f>
        <v/>
      </c>
      <c r="F2126" s="70" t="n">
        <v>0.989789406223109</v>
      </c>
      <c r="G2126" s="70" t="n">
        <v>0.5988323949167348</v>
      </c>
      <c r="H2126" s="71">
        <f>IF(NOT(AND(PAINEL_PESOS!$D$12="OK - 100%",PAINEL_PESOS!$F$20="OK - 100%",PAINEL_PESOS!$F$24="OK - 100%",PAINEL_PESOS!$F$27="OK - 100%",PAINEL_PESOS!$F$30="OK - 100%")),"", (B2126*PAINEL_PESOS!$B$7+C2126*PAINEL_PESOS!$B$8+D2126*PAINEL_PESOS!$B$9+E2126*PAINEL_PESOS!$B$10)*F2126)</f>
        <v/>
      </c>
      <c r="I2126" s="71">
        <f>IF(H2126="","",H2126-G2126)</f>
        <v/>
      </c>
      <c r="J2126" s="71">
        <f>IF(I2126="","",ABS(I2126))</f>
        <v/>
      </c>
      <c r="K2126" t="n">
        <v>0.6212154980319941</v>
      </c>
      <c r="L2126" t="n">
        <v>0.9999999999999998</v>
      </c>
      <c r="M2126" t="n">
        <v>0.5173538378880288</v>
      </c>
      <c r="N2126" t="n">
        <v>0.9868921172057153</v>
      </c>
      <c r="O2126" t="n">
        <v>0.1359920395311807</v>
      </c>
      <c r="P2126" t="n">
        <v>0.9997671369734953</v>
      </c>
      <c r="Q2126" t="n">
        <v>0.9575992199557384</v>
      </c>
      <c r="R2126" t="n">
        <v>0.7003259043342177</v>
      </c>
      <c r="S2126" t="n">
        <v>0.2172982737072168</v>
      </c>
      <c r="T2126" t="n">
        <v>0.3285718101898647</v>
      </c>
      <c r="U2126" t="n">
        <v>0.6355802632241132</v>
      </c>
    </row>
    <row r="2127">
      <c r="A2127" t="inlineStr">
        <is>
          <t>1350759</t>
        </is>
      </c>
      <c r="B2127" s="70">
        <f>SUMPRODUCT(K2127:N2127,PAINEL_PESOS!$C$16:$C$19)</f>
        <v/>
      </c>
      <c r="C2127" s="70">
        <f>SUMPRODUCT(O2127:Q2127,PAINEL_PESOS!$C$21:$C$23)</f>
        <v/>
      </c>
      <c r="D2127" s="70">
        <f>SUMPRODUCT(R2127:S2127,PAINEL_PESOS!$C$25:$C$26)</f>
        <v/>
      </c>
      <c r="E2127" s="70">
        <f>SUMPRODUCT(T2127:U2127,PAINEL_PESOS!$C$28:$C$29)</f>
        <v/>
      </c>
      <c r="F2127" s="70" t="n">
        <v>0.9806444067496184</v>
      </c>
      <c r="G2127" s="70" t="n">
        <v>0.6103738907685582</v>
      </c>
      <c r="H2127" s="71">
        <f>IF(NOT(AND(PAINEL_PESOS!$D$12="OK - 100%",PAINEL_PESOS!$F$20="OK - 100%",PAINEL_PESOS!$F$24="OK - 100%",PAINEL_PESOS!$F$27="OK - 100%",PAINEL_PESOS!$F$30="OK - 100%")),"", (B2127*PAINEL_PESOS!$B$7+C2127*PAINEL_PESOS!$B$8+D2127*PAINEL_PESOS!$B$9+E2127*PAINEL_PESOS!$B$10)*F2127)</f>
        <v/>
      </c>
      <c r="I2127" s="71">
        <f>IF(H2127="","",H2127-G2127)</f>
        <v/>
      </c>
      <c r="J2127" s="71">
        <f>IF(I2127="","",ABS(I2127))</f>
        <v/>
      </c>
      <c r="K2127" t="n">
        <v>0.6307629599824945</v>
      </c>
      <c r="L2127" t="n">
        <v>0.8874319853135124</v>
      </c>
      <c r="M2127" t="n">
        <v>0.5633189990427007</v>
      </c>
      <c r="N2127" t="n">
        <v>0.9902143990178935</v>
      </c>
      <c r="O2127" t="n">
        <v>0.2509069835382887</v>
      </c>
      <c r="P2127" t="n">
        <v>0.9998996177555877</v>
      </c>
      <c r="Q2127" t="n">
        <v>0.9113385356459337</v>
      </c>
      <c r="R2127" t="n">
        <v>0.8147217176017181</v>
      </c>
      <c r="S2127" t="n">
        <v>0.1944778660487498</v>
      </c>
      <c r="T2127" t="n">
        <v>0.3366363368384236</v>
      </c>
      <c r="U2127" t="n">
        <v>0.6562395988374654</v>
      </c>
    </row>
    <row r="2128">
      <c r="A2128" t="inlineStr">
        <is>
          <t>1350760</t>
        </is>
      </c>
      <c r="B2128" s="70">
        <f>SUMPRODUCT(K2128:N2128,PAINEL_PESOS!$C$16:$C$19)</f>
        <v/>
      </c>
      <c r="C2128" s="70">
        <f>SUMPRODUCT(O2128:Q2128,PAINEL_PESOS!$C$21:$C$23)</f>
        <v/>
      </c>
      <c r="D2128" s="70">
        <f>SUMPRODUCT(R2128:S2128,PAINEL_PESOS!$C$25:$C$26)</f>
        <v/>
      </c>
      <c r="E2128" s="70">
        <f>SUMPRODUCT(T2128:U2128,PAINEL_PESOS!$C$28:$C$29)</f>
        <v/>
      </c>
      <c r="F2128" s="70" t="n">
        <v>0.9915823360685803</v>
      </c>
      <c r="G2128" s="70" t="n">
        <v>0.5741133521069522</v>
      </c>
      <c r="H2128" s="71">
        <f>IF(NOT(AND(PAINEL_PESOS!$D$12="OK - 100%",PAINEL_PESOS!$F$20="OK - 100%",PAINEL_PESOS!$F$24="OK - 100%",PAINEL_PESOS!$F$27="OK - 100%",PAINEL_PESOS!$F$30="OK - 100%")),"", (B2128*PAINEL_PESOS!$B$7+C2128*PAINEL_PESOS!$B$8+D2128*PAINEL_PESOS!$B$9+E2128*PAINEL_PESOS!$B$10)*F2128)</f>
        <v/>
      </c>
      <c r="I2128" s="71">
        <f>IF(H2128="","",H2128-G2128)</f>
        <v/>
      </c>
      <c r="J2128" s="71">
        <f>IF(I2128="","",ABS(I2128))</f>
        <v/>
      </c>
      <c r="K2128" t="n">
        <v>0.492121685691507</v>
      </c>
      <c r="L2128" t="n">
        <v>0.3431770626413579</v>
      </c>
      <c r="M2128" t="n">
        <v>0.5085844567565903</v>
      </c>
      <c r="N2128" t="n">
        <v>0.9876147202313489</v>
      </c>
      <c r="O2128" t="n">
        <v>0.173422614973652</v>
      </c>
      <c r="P2128" t="n">
        <v>0.9997976989512989</v>
      </c>
      <c r="Q2128" t="n">
        <v>0.9659707675192398</v>
      </c>
      <c r="R2128" t="n">
        <v>0.7854285791071098</v>
      </c>
      <c r="S2128" t="n">
        <v>0.2262670554634598</v>
      </c>
      <c r="T2128" t="n">
        <v>0.3252087510483495</v>
      </c>
      <c r="U2128" t="n">
        <v>0.7031158296003901</v>
      </c>
    </row>
    <row r="2129">
      <c r="A2129" t="inlineStr">
        <is>
          <t>1350761</t>
        </is>
      </c>
      <c r="B2129" s="70">
        <f>SUMPRODUCT(K2129:N2129,PAINEL_PESOS!$C$16:$C$19)</f>
        <v/>
      </c>
      <c r="C2129" s="70">
        <f>SUMPRODUCT(O2129:Q2129,PAINEL_PESOS!$C$21:$C$23)</f>
        <v/>
      </c>
      <c r="D2129" s="70">
        <f>SUMPRODUCT(R2129:S2129,PAINEL_PESOS!$C$25:$C$26)</f>
        <v/>
      </c>
      <c r="E2129" s="70">
        <f>SUMPRODUCT(T2129:U2129,PAINEL_PESOS!$C$28:$C$29)</f>
        <v/>
      </c>
      <c r="F2129" s="70" t="n">
        <v>0.9985285317663599</v>
      </c>
      <c r="G2129" s="70" t="n">
        <v>0.5464640391322894</v>
      </c>
      <c r="H2129" s="71">
        <f>IF(NOT(AND(PAINEL_PESOS!$D$12="OK - 100%",PAINEL_PESOS!$F$20="OK - 100%",PAINEL_PESOS!$F$24="OK - 100%",PAINEL_PESOS!$F$27="OK - 100%",PAINEL_PESOS!$F$30="OK - 100%")),"", (B2129*PAINEL_PESOS!$B$7+C2129*PAINEL_PESOS!$B$8+D2129*PAINEL_PESOS!$B$9+E2129*PAINEL_PESOS!$B$10)*F2129)</f>
        <v/>
      </c>
      <c r="I2129" s="71">
        <f>IF(H2129="","",H2129-G2129)</f>
        <v/>
      </c>
      <c r="J2129" s="71">
        <f>IF(I2129="","",ABS(I2129))</f>
        <v/>
      </c>
      <c r="K2129" t="n">
        <v>0.3148354193070153</v>
      </c>
      <c r="L2129" t="n">
        <v>0.2898501645316899</v>
      </c>
      <c r="M2129" t="n">
        <v>0.2882484812326569</v>
      </c>
      <c r="N2129" t="n">
        <v>0.9937747733568939</v>
      </c>
      <c r="O2129" t="n">
        <v>0.1468107863732662</v>
      </c>
      <c r="P2129" t="n">
        <v>0.999971842967628</v>
      </c>
      <c r="Q2129" t="n">
        <v>0.996356940976874</v>
      </c>
      <c r="R2129" t="n">
        <v>0.7682422894792875</v>
      </c>
      <c r="S2129" t="n">
        <v>0.21996486454549</v>
      </c>
      <c r="T2129" t="n">
        <v>0.2939881179743137</v>
      </c>
      <c r="U2129" t="n">
        <v>0.7238452237577431</v>
      </c>
    </row>
    <row r="2130">
      <c r="A2130" t="inlineStr">
        <is>
          <t>1350762</t>
        </is>
      </c>
      <c r="B2130" s="70">
        <f>SUMPRODUCT(K2130:N2130,PAINEL_PESOS!$C$16:$C$19)</f>
        <v/>
      </c>
      <c r="C2130" s="70">
        <f>SUMPRODUCT(O2130:Q2130,PAINEL_PESOS!$C$21:$C$23)</f>
        <v/>
      </c>
      <c r="D2130" s="70">
        <f>SUMPRODUCT(R2130:S2130,PAINEL_PESOS!$C$25:$C$26)</f>
        <v/>
      </c>
      <c r="E2130" s="70">
        <f>SUMPRODUCT(T2130:U2130,PAINEL_PESOS!$C$28:$C$29)</f>
        <v/>
      </c>
      <c r="F2130" s="70" t="n">
        <v>0.9989600329865042</v>
      </c>
      <c r="G2130" s="70" t="n">
        <v>0.5985991335161349</v>
      </c>
      <c r="H2130" s="71">
        <f>IF(NOT(AND(PAINEL_PESOS!$D$12="OK - 100%",PAINEL_PESOS!$F$20="OK - 100%",PAINEL_PESOS!$F$24="OK - 100%",PAINEL_PESOS!$F$27="OK - 100%",PAINEL_PESOS!$F$30="OK - 100%")),"", (B2130*PAINEL_PESOS!$B$7+C2130*PAINEL_PESOS!$B$8+D2130*PAINEL_PESOS!$B$9+E2130*PAINEL_PESOS!$B$10)*F2130)</f>
        <v/>
      </c>
      <c r="I2130" s="71">
        <f>IF(H2130="","",H2130-G2130)</f>
        <v/>
      </c>
      <c r="J2130" s="71">
        <f>IF(I2130="","",ABS(I2130))</f>
        <v/>
      </c>
      <c r="K2130" t="n">
        <v>0.512622289046455</v>
      </c>
      <c r="L2130" t="n">
        <v>0.7472103518411964</v>
      </c>
      <c r="M2130" t="n">
        <v>0.475308396086029</v>
      </c>
      <c r="N2130" t="n">
        <v>0.9964560725949979</v>
      </c>
      <c r="O2130" t="n">
        <v>0.1308128735175569</v>
      </c>
      <c r="P2130" t="n">
        <v>0.999999131005523</v>
      </c>
      <c r="Q2130" t="n">
        <v>0.9976388064547034</v>
      </c>
      <c r="R2130" t="n">
        <v>0.8019151039138513</v>
      </c>
      <c r="S2130" t="n">
        <v>0.2230170350794182</v>
      </c>
      <c r="T2130" t="n">
        <v>0.3015360958344172</v>
      </c>
      <c r="U2130" t="n">
        <v>0.6825444426456986</v>
      </c>
    </row>
    <row r="2131">
      <c r="A2131" t="inlineStr">
        <is>
          <t>1350804</t>
        </is>
      </c>
      <c r="B2131" s="70">
        <f>SUMPRODUCT(K2131:N2131,PAINEL_PESOS!$C$16:$C$19)</f>
        <v/>
      </c>
      <c r="C2131" s="70">
        <f>SUMPRODUCT(O2131:Q2131,PAINEL_PESOS!$C$21:$C$23)</f>
        <v/>
      </c>
      <c r="D2131" s="70">
        <f>SUMPRODUCT(R2131:S2131,PAINEL_PESOS!$C$25:$C$26)</f>
        <v/>
      </c>
      <c r="E2131" s="70">
        <f>SUMPRODUCT(T2131:U2131,PAINEL_PESOS!$C$28:$C$29)</f>
        <v/>
      </c>
      <c r="F2131" s="70" t="n">
        <v>0.75</v>
      </c>
      <c r="G2131" s="70" t="n">
        <v>0.2299184663491656</v>
      </c>
      <c r="H2131" s="71">
        <f>IF(NOT(AND(PAINEL_PESOS!$D$12="OK - 100%",PAINEL_PESOS!$F$20="OK - 100%",PAINEL_PESOS!$F$24="OK - 100%",PAINEL_PESOS!$F$27="OK - 100%",PAINEL_PESOS!$F$30="OK - 100%")),"", (B2131*PAINEL_PESOS!$B$7+C2131*PAINEL_PESOS!$B$8+D2131*PAINEL_PESOS!$B$9+E2131*PAINEL_PESOS!$B$10)*F2131)</f>
        <v/>
      </c>
      <c r="I2131" s="71">
        <f>IF(H2131="","",H2131-G2131)</f>
        <v/>
      </c>
      <c r="J2131" s="71">
        <f>IF(I2131="","",ABS(I2131))</f>
        <v/>
      </c>
      <c r="K2131" t="n">
        <v>0.3433191132816972</v>
      </c>
      <c r="L2131" t="n">
        <v>0.8208510401088358</v>
      </c>
      <c r="M2131" t="n">
        <v>0.4150383674531856</v>
      </c>
      <c r="N2131" t="n">
        <v>0</v>
      </c>
      <c r="O2131" t="n">
        <v>0.4206859594071408</v>
      </c>
      <c r="P2131" t="n">
        <v>0.3485562134335116</v>
      </c>
      <c r="Q2131" t="n">
        <v>0</v>
      </c>
      <c r="R2131" t="n">
        <v>0.5676624057073866</v>
      </c>
      <c r="S2131" t="n">
        <v>0.1233493903624225</v>
      </c>
      <c r="T2131" t="n">
        <v>0.4272466164473395</v>
      </c>
      <c r="U2131" t="n">
        <v>0.0317728528916571</v>
      </c>
    </row>
    <row r="2132">
      <c r="A2132" t="inlineStr">
        <is>
          <t>1350805</t>
        </is>
      </c>
      <c r="B2132" s="70">
        <f>SUMPRODUCT(K2132:N2132,PAINEL_PESOS!$C$16:$C$19)</f>
        <v/>
      </c>
      <c r="C2132" s="70">
        <f>SUMPRODUCT(O2132:Q2132,PAINEL_PESOS!$C$21:$C$23)</f>
        <v/>
      </c>
      <c r="D2132" s="70">
        <f>SUMPRODUCT(R2132:S2132,PAINEL_PESOS!$C$25:$C$26)</f>
        <v/>
      </c>
      <c r="E2132" s="70">
        <f>SUMPRODUCT(T2132:U2132,PAINEL_PESOS!$C$28:$C$29)</f>
        <v/>
      </c>
      <c r="F2132" s="70" t="n">
        <v>0.75</v>
      </c>
      <c r="G2132" s="70" t="n">
        <v>0.2123356060335539</v>
      </c>
      <c r="H2132" s="71">
        <f>IF(NOT(AND(PAINEL_PESOS!$D$12="OK - 100%",PAINEL_PESOS!$F$20="OK - 100%",PAINEL_PESOS!$F$24="OK - 100%",PAINEL_PESOS!$F$27="OK - 100%",PAINEL_PESOS!$F$30="OK - 100%")),"", (B2132*PAINEL_PESOS!$B$7+C2132*PAINEL_PESOS!$B$8+D2132*PAINEL_PESOS!$B$9+E2132*PAINEL_PESOS!$B$10)*F2132)</f>
        <v/>
      </c>
      <c r="I2132" s="71">
        <f>IF(H2132="","",H2132-G2132)</f>
        <v/>
      </c>
      <c r="J2132" s="71">
        <f>IF(I2132="","",ABS(I2132))</f>
        <v/>
      </c>
      <c r="K2132" t="n">
        <v>0.9499116672765413</v>
      </c>
      <c r="L2132" t="n">
        <v>0.06261347130052246</v>
      </c>
      <c r="M2132" t="n">
        <v>0.4552673454184992</v>
      </c>
      <c r="N2132" t="n">
        <v>0.2412764332548621</v>
      </c>
      <c r="O2132" t="n">
        <v>0.2802680808592852</v>
      </c>
      <c r="P2132" t="n">
        <v>0.4328231772216452</v>
      </c>
      <c r="Q2132" t="n">
        <v>0</v>
      </c>
      <c r="R2132" t="n">
        <v>0.371472469493196</v>
      </c>
      <c r="S2132" t="n">
        <v>0.1597915796361997</v>
      </c>
      <c r="T2132" t="n">
        <v>0.389890729843632</v>
      </c>
      <c r="U2132" t="n">
        <v>0.01382972137238137</v>
      </c>
    </row>
    <row r="2133">
      <c r="A2133" t="inlineStr">
        <is>
          <t>1350807</t>
        </is>
      </c>
      <c r="B2133" s="70">
        <f>SUMPRODUCT(K2133:N2133,PAINEL_PESOS!$C$16:$C$19)</f>
        <v/>
      </c>
      <c r="C2133" s="70">
        <f>SUMPRODUCT(O2133:Q2133,PAINEL_PESOS!$C$21:$C$23)</f>
        <v/>
      </c>
      <c r="D2133" s="70">
        <f>SUMPRODUCT(R2133:S2133,PAINEL_PESOS!$C$25:$C$26)</f>
        <v/>
      </c>
      <c r="E2133" s="70">
        <f>SUMPRODUCT(T2133:U2133,PAINEL_PESOS!$C$28:$C$29)</f>
        <v/>
      </c>
      <c r="F2133" s="70" t="n">
        <v>0.75</v>
      </c>
      <c r="G2133" s="70" t="n">
        <v>0.2886171226920609</v>
      </c>
      <c r="H2133" s="71">
        <f>IF(NOT(AND(PAINEL_PESOS!$D$12="OK - 100%",PAINEL_PESOS!$F$20="OK - 100%",PAINEL_PESOS!$F$24="OK - 100%",PAINEL_PESOS!$F$27="OK - 100%",PAINEL_PESOS!$F$30="OK - 100%")),"", (B2133*PAINEL_PESOS!$B$7+C2133*PAINEL_PESOS!$B$8+D2133*PAINEL_PESOS!$B$9+E2133*PAINEL_PESOS!$B$10)*F2133)</f>
        <v/>
      </c>
      <c r="I2133" s="71">
        <f>IF(H2133="","",H2133-G2133)</f>
        <v/>
      </c>
      <c r="J2133" s="71">
        <f>IF(I2133="","",ABS(I2133))</f>
        <v/>
      </c>
      <c r="K2133" t="n">
        <v>1</v>
      </c>
      <c r="L2133" t="n">
        <v>0.1984954339681237</v>
      </c>
      <c r="M2133" t="n">
        <v>0.382075446594955</v>
      </c>
      <c r="N2133" t="n">
        <v>0.2604347689179882</v>
      </c>
      <c r="O2133" t="n">
        <v>0.2380058363270712</v>
      </c>
      <c r="P2133" t="n">
        <v>0.5522211320697059</v>
      </c>
      <c r="Q2133" t="n">
        <v>0</v>
      </c>
      <c r="R2133" t="n">
        <v>0.1886441591707814</v>
      </c>
      <c r="S2133" t="n">
        <v>0.2266330440105419</v>
      </c>
      <c r="T2133" t="n">
        <v>0.389890729843632</v>
      </c>
      <c r="U2133" t="n">
        <v>0.8260939053519766</v>
      </c>
    </row>
    <row r="2134">
      <c r="A2134" t="inlineStr">
        <is>
          <t>1350809</t>
        </is>
      </c>
      <c r="B2134" s="70">
        <f>SUMPRODUCT(K2134:N2134,PAINEL_PESOS!$C$16:$C$19)</f>
        <v/>
      </c>
      <c r="C2134" s="70">
        <f>SUMPRODUCT(O2134:Q2134,PAINEL_PESOS!$C$21:$C$23)</f>
        <v/>
      </c>
      <c r="D2134" s="70">
        <f>SUMPRODUCT(R2134:S2134,PAINEL_PESOS!$C$25:$C$26)</f>
        <v/>
      </c>
      <c r="E2134" s="70">
        <f>SUMPRODUCT(T2134:U2134,PAINEL_PESOS!$C$28:$C$29)</f>
        <v/>
      </c>
      <c r="F2134" s="70" t="n">
        <v>0.75</v>
      </c>
      <c r="G2134" s="70" t="n"/>
      <c r="H2134" s="71">
        <f>IF(NOT(AND(PAINEL_PESOS!$D$12="OK - 100%",PAINEL_PESOS!$F$20="OK - 100%",PAINEL_PESOS!$F$24="OK - 100%",PAINEL_PESOS!$F$27="OK - 100%",PAINEL_PESOS!$F$30="OK - 100%")),"", (B2134*PAINEL_PESOS!$B$7+C2134*PAINEL_PESOS!$B$8+D2134*PAINEL_PESOS!$B$9+E2134*PAINEL_PESOS!$B$10)*F2134)</f>
        <v/>
      </c>
      <c r="I2134" s="71">
        <f>IF(H2134="","",H2134-G2134)</f>
        <v/>
      </c>
      <c r="J2134" s="71">
        <f>IF(I2134="","",ABS(I2134))</f>
        <v/>
      </c>
      <c r="K2134" t="n">
        <v>0.9999845572052837</v>
      </c>
      <c r="L2134" t="n">
        <v>0.9999999999999997</v>
      </c>
      <c r="M2134" t="n">
        <v>0.07159672578206955</v>
      </c>
      <c r="N2134" t="n">
        <v>0.2052724720190445</v>
      </c>
      <c r="O2134" t="n">
        <v>0.1185196701229276</v>
      </c>
      <c r="P2134" t="n">
        <v>0.9995822565354582</v>
      </c>
      <c r="Q2134" t="n">
        <v>0</v>
      </c>
      <c r="R2134" t="n">
        <v>0</v>
      </c>
      <c r="S2134" t="n">
        <v>0.2342357677630634</v>
      </c>
      <c r="U2134" t="n">
        <v>0.8260939053519766</v>
      </c>
    </row>
    <row r="2135">
      <c r="A2135" t="inlineStr">
        <is>
          <t>1350810</t>
        </is>
      </c>
      <c r="B2135" s="70">
        <f>SUMPRODUCT(K2135:N2135,PAINEL_PESOS!$C$16:$C$19)</f>
        <v/>
      </c>
      <c r="C2135" s="70">
        <f>SUMPRODUCT(O2135:Q2135,PAINEL_PESOS!$C$21:$C$23)</f>
        <v/>
      </c>
      <c r="D2135" s="70">
        <f>SUMPRODUCT(R2135:S2135,PAINEL_PESOS!$C$25:$C$26)</f>
        <v/>
      </c>
      <c r="E2135" s="70">
        <f>SUMPRODUCT(T2135:U2135,PAINEL_PESOS!$C$28:$C$29)</f>
        <v/>
      </c>
      <c r="F2135" s="70" t="n">
        <v>0.7770487399596834</v>
      </c>
      <c r="G2135" s="70" t="n">
        <v>0.2958855609377561</v>
      </c>
      <c r="H2135" s="71">
        <f>IF(NOT(AND(PAINEL_PESOS!$D$12="OK - 100%",PAINEL_PESOS!$F$20="OK - 100%",PAINEL_PESOS!$F$24="OK - 100%",PAINEL_PESOS!$F$27="OK - 100%",PAINEL_PESOS!$F$30="OK - 100%")),"", (B2135*PAINEL_PESOS!$B$7+C2135*PAINEL_PESOS!$B$8+D2135*PAINEL_PESOS!$B$9+E2135*PAINEL_PESOS!$B$10)*F2135)</f>
        <v/>
      </c>
      <c r="I2135" s="71">
        <f>IF(H2135="","",H2135-G2135)</f>
        <v/>
      </c>
      <c r="J2135" s="71">
        <f>IF(I2135="","",ABS(I2135))</f>
        <v/>
      </c>
      <c r="K2135" t="n">
        <v>0.4693530047303099</v>
      </c>
      <c r="L2135" t="n">
        <v>0.9999999999999998</v>
      </c>
      <c r="M2135" t="n">
        <v>0.2568269625663488</v>
      </c>
      <c r="N2135" t="n">
        <v>0</v>
      </c>
      <c r="O2135" t="n">
        <v>0.379027769085958</v>
      </c>
      <c r="P2135" t="n">
        <v>0.8021769882921341</v>
      </c>
      <c r="Q2135" t="n">
        <v>0.3956550867608939</v>
      </c>
      <c r="R2135" t="n">
        <v>0.4272337153860124</v>
      </c>
      <c r="S2135" t="n">
        <v>0.2980626906205709</v>
      </c>
      <c r="T2135" t="n">
        <v>0.3996148728209183</v>
      </c>
      <c r="U2135" t="n">
        <v>0.007008536945931398</v>
      </c>
    </row>
    <row r="2136">
      <c r="A2136" t="inlineStr">
        <is>
          <t>1350811</t>
        </is>
      </c>
      <c r="B2136" s="70">
        <f>SUMPRODUCT(K2136:N2136,PAINEL_PESOS!$C$16:$C$19)</f>
        <v/>
      </c>
      <c r="C2136" s="70">
        <f>SUMPRODUCT(O2136:Q2136,PAINEL_PESOS!$C$21:$C$23)</f>
        <v/>
      </c>
      <c r="D2136" s="70">
        <f>SUMPRODUCT(R2136:S2136,PAINEL_PESOS!$C$25:$C$26)</f>
        <v/>
      </c>
      <c r="E2136" s="70">
        <f>SUMPRODUCT(T2136:U2136,PAINEL_PESOS!$C$28:$C$29)</f>
        <v/>
      </c>
      <c r="F2136" s="70" t="n">
        <v>0.8412959461742689</v>
      </c>
      <c r="G2136" s="70" t="n">
        <v>0.3881727287855839</v>
      </c>
      <c r="H2136" s="71">
        <f>IF(NOT(AND(PAINEL_PESOS!$D$12="OK - 100%",PAINEL_PESOS!$F$20="OK - 100%",PAINEL_PESOS!$F$24="OK - 100%",PAINEL_PESOS!$F$27="OK - 100%",PAINEL_PESOS!$F$30="OK - 100%")),"", (B2136*PAINEL_PESOS!$B$7+C2136*PAINEL_PESOS!$B$8+D2136*PAINEL_PESOS!$B$9+E2136*PAINEL_PESOS!$B$10)*F2136)</f>
        <v/>
      </c>
      <c r="I2136" s="71">
        <f>IF(H2136="","",H2136-G2136)</f>
        <v/>
      </c>
      <c r="J2136" s="71">
        <f>IF(I2136="","",ABS(I2136))</f>
        <v/>
      </c>
      <c r="K2136" t="n">
        <v>0.4</v>
      </c>
      <c r="L2136" t="n">
        <v>0.9999999999999998</v>
      </c>
      <c r="M2136" t="n">
        <v>0.248219370996675</v>
      </c>
      <c r="N2136" t="n">
        <v>0</v>
      </c>
      <c r="O2136" t="n">
        <v>0.141751661808323</v>
      </c>
      <c r="P2136" t="n">
        <v>0.9545745052780914</v>
      </c>
      <c r="Q2136" t="n">
        <v>0.9328542638247848</v>
      </c>
      <c r="R2136" t="n">
        <v>0.02949869808690134</v>
      </c>
      <c r="S2136" t="n">
        <v>0.2590842757418728</v>
      </c>
      <c r="T2136" t="n">
        <v>0.3996148728209183</v>
      </c>
      <c r="U2136" t="n">
        <v>0.8260939053519766</v>
      </c>
    </row>
    <row r="2137">
      <c r="A2137" t="inlineStr">
        <is>
          <t>1350812</t>
        </is>
      </c>
      <c r="B2137" s="70">
        <f>SUMPRODUCT(K2137:N2137,PAINEL_PESOS!$C$16:$C$19)</f>
        <v/>
      </c>
      <c r="C2137" s="70">
        <f>SUMPRODUCT(O2137:Q2137,PAINEL_PESOS!$C$21:$C$23)</f>
        <v/>
      </c>
      <c r="D2137" s="70">
        <f>SUMPRODUCT(R2137:S2137,PAINEL_PESOS!$C$25:$C$26)</f>
        <v/>
      </c>
      <c r="E2137" s="70">
        <f>SUMPRODUCT(T2137:U2137,PAINEL_PESOS!$C$28:$C$29)</f>
        <v/>
      </c>
      <c r="F2137" s="70" t="n">
        <v>0.8544143575818645</v>
      </c>
      <c r="G2137" s="70" t="n">
        <v>0.4138804378968874</v>
      </c>
      <c r="H2137" s="71">
        <f>IF(NOT(AND(PAINEL_PESOS!$D$12="OK - 100%",PAINEL_PESOS!$F$20="OK - 100%",PAINEL_PESOS!$F$24="OK - 100%",PAINEL_PESOS!$F$27="OK - 100%",PAINEL_PESOS!$F$30="OK - 100%")),"", (B2137*PAINEL_PESOS!$B$7+C2137*PAINEL_PESOS!$B$8+D2137*PAINEL_PESOS!$B$9+E2137*PAINEL_PESOS!$B$10)*F2137)</f>
        <v/>
      </c>
      <c r="I2137" s="71">
        <f>IF(H2137="","",H2137-G2137)</f>
        <v/>
      </c>
      <c r="J2137" s="71">
        <f>IF(I2137="","",ABS(I2137))</f>
        <v/>
      </c>
      <c r="K2137" t="n">
        <v>0.908099094863232</v>
      </c>
      <c r="L2137" t="n">
        <v>0.9999999999999998</v>
      </c>
      <c r="M2137" t="n">
        <v>0.5546373333594533</v>
      </c>
      <c r="N2137" t="n">
        <v>0</v>
      </c>
      <c r="O2137" t="n">
        <v>0.3509579768890194</v>
      </c>
      <c r="P2137" t="n">
        <v>0.9735981906643104</v>
      </c>
      <c r="Q2137" t="n">
        <v>0.9610678693064242</v>
      </c>
      <c r="R2137" t="n">
        <v>0.3772697958309613</v>
      </c>
      <c r="S2137" t="n">
        <v>0.3034599442856386</v>
      </c>
      <c r="T2137" t="n">
        <v>0.3859384888016032</v>
      </c>
      <c r="U2137" t="n">
        <v>0.05343407779574949</v>
      </c>
    </row>
    <row r="2138">
      <c r="A2138" t="inlineStr">
        <is>
          <t>1350813</t>
        </is>
      </c>
      <c r="B2138" s="70">
        <f>SUMPRODUCT(K2138:N2138,PAINEL_PESOS!$C$16:$C$19)</f>
        <v/>
      </c>
      <c r="C2138" s="70">
        <f>SUMPRODUCT(O2138:Q2138,PAINEL_PESOS!$C$21:$C$23)</f>
        <v/>
      </c>
      <c r="D2138" s="70">
        <f>SUMPRODUCT(R2138:S2138,PAINEL_PESOS!$C$25:$C$26)</f>
        <v/>
      </c>
      <c r="E2138" s="70">
        <f>SUMPRODUCT(T2138:U2138,PAINEL_PESOS!$C$28:$C$29)</f>
        <v/>
      </c>
      <c r="F2138" s="70" t="n">
        <v>0.78515781102685</v>
      </c>
      <c r="G2138" s="70" t="n">
        <v>0.3706259828822458</v>
      </c>
      <c r="H2138" s="71">
        <f>IF(NOT(AND(PAINEL_PESOS!$D$12="OK - 100%",PAINEL_PESOS!$F$20="OK - 100%",PAINEL_PESOS!$F$24="OK - 100%",PAINEL_PESOS!$F$27="OK - 100%",PAINEL_PESOS!$F$30="OK - 100%")),"", (B2138*PAINEL_PESOS!$B$7+C2138*PAINEL_PESOS!$B$8+D2138*PAINEL_PESOS!$B$9+E2138*PAINEL_PESOS!$B$10)*F2138)</f>
        <v/>
      </c>
      <c r="I2138" s="71">
        <f>IF(H2138="","",H2138-G2138)</f>
        <v/>
      </c>
      <c r="J2138" s="71">
        <f>IF(I2138="","",ABS(I2138))</f>
        <v/>
      </c>
      <c r="K2138" t="n">
        <v>0.8739990635703194</v>
      </c>
      <c r="L2138" t="n">
        <v>0.9991682643749801</v>
      </c>
      <c r="M2138" t="n">
        <v>0.4638256720184282</v>
      </c>
      <c r="N2138" t="n">
        <v>0.1548144712582452</v>
      </c>
      <c r="O2138" t="n">
        <v>0.4715163021847664</v>
      </c>
      <c r="P2138" t="n">
        <v>0.6752289611456299</v>
      </c>
      <c r="Q2138" t="n">
        <v>0.137974483465796</v>
      </c>
      <c r="R2138" t="n">
        <v>0.6285617175915618</v>
      </c>
      <c r="S2138" t="n">
        <v>0.3402451020024562</v>
      </c>
      <c r="T2138" t="n">
        <v>0.4202876677600889</v>
      </c>
      <c r="U2138" t="n">
        <v>0.284842860457464</v>
      </c>
    </row>
    <row r="2139">
      <c r="A2139" t="inlineStr">
        <is>
          <t>1350814</t>
        </is>
      </c>
      <c r="B2139" s="70">
        <f>SUMPRODUCT(K2139:N2139,PAINEL_PESOS!$C$16:$C$19)</f>
        <v/>
      </c>
      <c r="C2139" s="70">
        <f>SUMPRODUCT(O2139:Q2139,PAINEL_PESOS!$C$21:$C$23)</f>
        <v/>
      </c>
      <c r="D2139" s="70">
        <f>SUMPRODUCT(R2139:S2139,PAINEL_PESOS!$C$25:$C$26)</f>
        <v/>
      </c>
      <c r="E2139" s="70">
        <f>SUMPRODUCT(T2139:U2139,PAINEL_PESOS!$C$28:$C$29)</f>
        <v/>
      </c>
      <c r="F2139" s="70" t="n">
        <v>0.75</v>
      </c>
      <c r="G2139" s="70" t="n">
        <v>0.2647100472753818</v>
      </c>
      <c r="H2139" s="71">
        <f>IF(NOT(AND(PAINEL_PESOS!$D$12="OK - 100%",PAINEL_PESOS!$F$20="OK - 100%",PAINEL_PESOS!$F$24="OK - 100%",PAINEL_PESOS!$F$27="OK - 100%",PAINEL_PESOS!$F$30="OK - 100%")),"", (B2139*PAINEL_PESOS!$B$7+C2139*PAINEL_PESOS!$B$8+D2139*PAINEL_PESOS!$B$9+E2139*PAINEL_PESOS!$B$10)*F2139)</f>
        <v/>
      </c>
      <c r="I2139" s="71">
        <f>IF(H2139="","",H2139-G2139)</f>
        <v/>
      </c>
      <c r="J2139" s="71">
        <f>IF(I2139="","",ABS(I2139))</f>
        <v/>
      </c>
      <c r="K2139" t="n">
        <v>0.9763646002441367</v>
      </c>
      <c r="L2139" t="n">
        <v>0.9999999999999998</v>
      </c>
      <c r="M2139" t="n">
        <v>0.3615667638021323</v>
      </c>
      <c r="N2139" t="n">
        <v>0</v>
      </c>
      <c r="O2139" t="n">
        <v>0.6514747966987964</v>
      </c>
      <c r="P2139" t="n">
        <v>0</v>
      </c>
      <c r="Q2139" t="n">
        <v>0</v>
      </c>
      <c r="R2139" t="n">
        <v>0.3373085612204793</v>
      </c>
      <c r="S2139" t="n">
        <v>0.3670258916913017</v>
      </c>
      <c r="T2139" t="n">
        <v>0.4141742023979157</v>
      </c>
      <c r="U2139" t="n">
        <v>0.101782969138711</v>
      </c>
    </row>
    <row r="2140">
      <c r="A2140" t="inlineStr">
        <is>
          <t>1350815</t>
        </is>
      </c>
      <c r="B2140" s="70">
        <f>SUMPRODUCT(K2140:N2140,PAINEL_PESOS!$C$16:$C$19)</f>
        <v/>
      </c>
      <c r="C2140" s="70">
        <f>SUMPRODUCT(O2140:Q2140,PAINEL_PESOS!$C$21:$C$23)</f>
        <v/>
      </c>
      <c r="D2140" s="70">
        <f>SUMPRODUCT(R2140:S2140,PAINEL_PESOS!$C$25:$C$26)</f>
        <v/>
      </c>
      <c r="E2140" s="70">
        <f>SUMPRODUCT(T2140:U2140,PAINEL_PESOS!$C$28:$C$29)</f>
        <v/>
      </c>
      <c r="F2140" s="70" t="n">
        <v>0.75</v>
      </c>
      <c r="G2140" s="70" t="n">
        <v>0.3294372851850596</v>
      </c>
      <c r="H2140" s="71">
        <f>IF(NOT(AND(PAINEL_PESOS!$D$12="OK - 100%",PAINEL_PESOS!$F$20="OK - 100%",PAINEL_PESOS!$F$24="OK - 100%",PAINEL_PESOS!$F$27="OK - 100%",PAINEL_PESOS!$F$30="OK - 100%")),"", (B2140*PAINEL_PESOS!$B$7+C2140*PAINEL_PESOS!$B$8+D2140*PAINEL_PESOS!$B$9+E2140*PAINEL_PESOS!$B$10)*F2140)</f>
        <v/>
      </c>
      <c r="I2140" s="71">
        <f>IF(H2140="","",H2140-G2140)</f>
        <v/>
      </c>
      <c r="J2140" s="71">
        <f>IF(I2140="","",ABS(I2140))</f>
        <v/>
      </c>
      <c r="K2140" t="n">
        <v>0.7269815107128655</v>
      </c>
      <c r="L2140" t="n">
        <v>0.9053051693132916</v>
      </c>
      <c r="M2140" t="n">
        <v>0.4627161304931933</v>
      </c>
      <c r="N2140" t="n">
        <v>0</v>
      </c>
      <c r="O2140" t="n">
        <v>0.5122675180036791</v>
      </c>
      <c r="P2140" t="n">
        <v>0.3483501253859747</v>
      </c>
      <c r="Q2140" t="n">
        <v>0</v>
      </c>
      <c r="R2140" t="n">
        <v>0.8077268851945729</v>
      </c>
      <c r="S2140" t="n">
        <v>0.4043335148367869</v>
      </c>
      <c r="T2140" t="n">
        <v>0.4233636556960204</v>
      </c>
      <c r="U2140" t="n">
        <v>0.257327152060478</v>
      </c>
    </row>
    <row r="2141">
      <c r="A2141" t="inlineStr">
        <is>
          <t>1350816</t>
        </is>
      </c>
      <c r="B2141" s="70">
        <f>SUMPRODUCT(K2141:N2141,PAINEL_PESOS!$C$16:$C$19)</f>
        <v/>
      </c>
      <c r="C2141" s="70">
        <f>SUMPRODUCT(O2141:Q2141,PAINEL_PESOS!$C$21:$C$23)</f>
        <v/>
      </c>
      <c r="D2141" s="70">
        <f>SUMPRODUCT(R2141:S2141,PAINEL_PESOS!$C$25:$C$26)</f>
        <v/>
      </c>
      <c r="E2141" s="70">
        <f>SUMPRODUCT(T2141:U2141,PAINEL_PESOS!$C$28:$C$29)</f>
        <v/>
      </c>
      <c r="F2141" s="70" t="n">
        <v>0.75</v>
      </c>
      <c r="G2141" s="70" t="n">
        <v>0.3603576384148224</v>
      </c>
      <c r="H2141" s="71">
        <f>IF(NOT(AND(PAINEL_PESOS!$D$12="OK - 100%",PAINEL_PESOS!$F$20="OK - 100%",PAINEL_PESOS!$F$24="OK - 100%",PAINEL_PESOS!$F$27="OK - 100%",PAINEL_PESOS!$F$30="OK - 100%")),"", (B2141*PAINEL_PESOS!$B$7+C2141*PAINEL_PESOS!$B$8+D2141*PAINEL_PESOS!$B$9+E2141*PAINEL_PESOS!$B$10)*F2141)</f>
        <v/>
      </c>
      <c r="I2141" s="71">
        <f>IF(H2141="","",H2141-G2141)</f>
        <v/>
      </c>
      <c r="J2141" s="71">
        <f>IF(I2141="","",ABS(I2141))</f>
        <v/>
      </c>
      <c r="K2141" t="n">
        <v>0.7554654947347045</v>
      </c>
      <c r="L2141" t="n">
        <v>0.9999999999999998</v>
      </c>
      <c r="M2141" t="n">
        <v>0.4200053224100427</v>
      </c>
      <c r="N2141" t="n">
        <v>0.4234045572590943</v>
      </c>
      <c r="O2141" t="n">
        <v>0.3570784715719817</v>
      </c>
      <c r="P2141" t="n">
        <v>0.8965579949518684</v>
      </c>
      <c r="Q2141" t="n">
        <v>0</v>
      </c>
      <c r="R2141" t="n">
        <v>0.641961581540882</v>
      </c>
      <c r="S2141" t="n">
        <v>0.3160070141719342</v>
      </c>
      <c r="T2141" t="n">
        <v>0.4310959924518362</v>
      </c>
      <c r="U2141" t="n">
        <v>0.319554890042299</v>
      </c>
    </row>
    <row r="2142">
      <c r="A2142" t="inlineStr">
        <is>
          <t>1350817</t>
        </is>
      </c>
      <c r="B2142" s="70">
        <f>SUMPRODUCT(K2142:N2142,PAINEL_PESOS!$C$16:$C$19)</f>
        <v/>
      </c>
      <c r="C2142" s="70">
        <f>SUMPRODUCT(O2142:Q2142,PAINEL_PESOS!$C$21:$C$23)</f>
        <v/>
      </c>
      <c r="D2142" s="70">
        <f>SUMPRODUCT(R2142:S2142,PAINEL_PESOS!$C$25:$C$26)</f>
        <v/>
      </c>
      <c r="E2142" s="70">
        <f>SUMPRODUCT(T2142:U2142,PAINEL_PESOS!$C$28:$C$29)</f>
        <v/>
      </c>
      <c r="F2142" s="70" t="n">
        <v>0.8309788803659932</v>
      </c>
      <c r="G2142" s="70" t="n">
        <v>0.4133548198419847</v>
      </c>
      <c r="H2142" s="71">
        <f>IF(NOT(AND(PAINEL_PESOS!$D$12="OK - 100%",PAINEL_PESOS!$F$20="OK - 100%",PAINEL_PESOS!$F$24="OK - 100%",PAINEL_PESOS!$F$27="OK - 100%",PAINEL_PESOS!$F$30="OK - 100%")),"", (B2142*PAINEL_PESOS!$B$7+C2142*PAINEL_PESOS!$B$8+D2142*PAINEL_PESOS!$B$9+E2142*PAINEL_PESOS!$B$10)*F2142)</f>
        <v/>
      </c>
      <c r="I2142" s="71">
        <f>IF(H2142="","",H2142-G2142)</f>
        <v/>
      </c>
      <c r="J2142" s="71">
        <f>IF(I2142="","",ABS(I2142))</f>
        <v/>
      </c>
      <c r="K2142" t="n">
        <v>0.7961657833385434</v>
      </c>
      <c r="L2142" t="n">
        <v>0.9999999999999997</v>
      </c>
      <c r="M2142" t="n">
        <v>0.4877604130207744</v>
      </c>
      <c r="N2142" t="n">
        <v>0.3339260184753187</v>
      </c>
      <c r="O2142" t="n">
        <v>0.1487262256854549</v>
      </c>
      <c r="P2142" t="n">
        <v>0.9853563398910985</v>
      </c>
      <c r="Q2142" t="n">
        <v>0.3467480222372844</v>
      </c>
      <c r="R2142" t="n">
        <v>0.6449614436216508</v>
      </c>
      <c r="S2142" t="n">
        <v>0.2499661838577466</v>
      </c>
      <c r="T2142" t="n">
        <v>0.4309741155908847</v>
      </c>
      <c r="U2142" t="n">
        <v>0.3574013403737082</v>
      </c>
    </row>
    <row r="2143">
      <c r="A2143" t="inlineStr">
        <is>
          <t>1350818</t>
        </is>
      </c>
      <c r="B2143" s="70">
        <f>SUMPRODUCT(K2143:N2143,PAINEL_PESOS!$C$16:$C$19)</f>
        <v/>
      </c>
      <c r="C2143" s="70">
        <f>SUMPRODUCT(O2143:Q2143,PAINEL_PESOS!$C$21:$C$23)</f>
        <v/>
      </c>
      <c r="D2143" s="70">
        <f>SUMPRODUCT(R2143:S2143,PAINEL_PESOS!$C$25:$C$26)</f>
        <v/>
      </c>
      <c r="E2143" s="70">
        <f>SUMPRODUCT(T2143:U2143,PAINEL_PESOS!$C$28:$C$29)</f>
        <v/>
      </c>
      <c r="F2143" s="70" t="n">
        <v>0.7633623972425061</v>
      </c>
      <c r="G2143" s="70" t="n">
        <v>0.3605894915296469</v>
      </c>
      <c r="H2143" s="71">
        <f>IF(NOT(AND(PAINEL_PESOS!$D$12="OK - 100%",PAINEL_PESOS!$F$20="OK - 100%",PAINEL_PESOS!$F$24="OK - 100%",PAINEL_PESOS!$F$27="OK - 100%",PAINEL_PESOS!$F$30="OK - 100%")),"", (B2143*PAINEL_PESOS!$B$7+C2143*PAINEL_PESOS!$B$8+D2143*PAINEL_PESOS!$B$9+E2143*PAINEL_PESOS!$B$10)*F2143)</f>
        <v/>
      </c>
      <c r="I2143" s="71">
        <f>IF(H2143="","",H2143-G2143)</f>
        <v/>
      </c>
      <c r="J2143" s="71">
        <f>IF(I2143="","",ABS(I2143))</f>
        <v/>
      </c>
      <c r="K2143" t="n">
        <v>0.9361855883264865</v>
      </c>
      <c r="L2143" t="n">
        <v>0.9999999999999998</v>
      </c>
      <c r="M2143" t="n">
        <v>0.5194727747842178</v>
      </c>
      <c r="N2143" t="n">
        <v>0.4438086280869725</v>
      </c>
      <c r="O2143" t="n">
        <v>0.2512334096172717</v>
      </c>
      <c r="P2143" t="n">
        <v>0.9394608095997407</v>
      </c>
      <c r="Q2143" t="n">
        <v>0</v>
      </c>
      <c r="R2143" t="n">
        <v>0.4794492925732234</v>
      </c>
      <c r="S2143" t="n">
        <v>0.2526056027121256</v>
      </c>
      <c r="T2143" t="n">
        <v>0.4436221151293844</v>
      </c>
      <c r="U2143" t="n">
        <v>0.3597533053372166</v>
      </c>
    </row>
    <row r="2144">
      <c r="A2144" t="inlineStr">
        <is>
          <t>1350819</t>
        </is>
      </c>
      <c r="B2144" s="70">
        <f>SUMPRODUCT(K2144:N2144,PAINEL_PESOS!$C$16:$C$19)</f>
        <v/>
      </c>
      <c r="C2144" s="70">
        <f>SUMPRODUCT(O2144:Q2144,PAINEL_PESOS!$C$21:$C$23)</f>
        <v/>
      </c>
      <c r="D2144" s="70">
        <f>SUMPRODUCT(R2144:S2144,PAINEL_PESOS!$C$25:$C$26)</f>
        <v/>
      </c>
      <c r="E2144" s="70">
        <f>SUMPRODUCT(T2144:U2144,PAINEL_PESOS!$C$28:$C$29)</f>
        <v/>
      </c>
      <c r="F2144" s="70" t="n">
        <v>0.808712482076607</v>
      </c>
      <c r="G2144" s="70" t="n">
        <v>0.3854124000161261</v>
      </c>
      <c r="H2144" s="71">
        <f>IF(NOT(AND(PAINEL_PESOS!$D$12="OK - 100%",PAINEL_PESOS!$F$20="OK - 100%",PAINEL_PESOS!$F$24="OK - 100%",PAINEL_PESOS!$F$27="OK - 100%",PAINEL_PESOS!$F$30="OK - 100%")),"", (B2144*PAINEL_PESOS!$B$7+C2144*PAINEL_PESOS!$B$8+D2144*PAINEL_PESOS!$B$9+E2144*PAINEL_PESOS!$B$10)*F2144)</f>
        <v/>
      </c>
      <c r="I2144" s="71">
        <f>IF(H2144="","",H2144-G2144)</f>
        <v/>
      </c>
      <c r="J2144" s="71">
        <f>IF(I2144="","",ABS(I2144))</f>
        <v/>
      </c>
      <c r="K2144" t="n">
        <v>0.6241034153193923</v>
      </c>
      <c r="L2144" t="n">
        <v>0.8591454897467317</v>
      </c>
      <c r="M2144" t="n">
        <v>0.6959503144105057</v>
      </c>
      <c r="N2144" t="n">
        <v>0</v>
      </c>
      <c r="O2144" t="n">
        <v>0.1983349651116899</v>
      </c>
      <c r="P2144" t="n">
        <v>0.9226881801537693</v>
      </c>
      <c r="Q2144" t="n">
        <v>0.3579364554389668</v>
      </c>
      <c r="R2144" t="n">
        <v>0.6581630827663173</v>
      </c>
      <c r="S2144" t="n">
        <v>0.1119907604089972</v>
      </c>
      <c r="T2144" t="n">
        <v>0.452196625161439</v>
      </c>
      <c r="U2144" t="n">
        <v>0.5146793166818191</v>
      </c>
    </row>
    <row r="2145">
      <c r="A2145" t="inlineStr">
        <is>
          <t>1350820</t>
        </is>
      </c>
      <c r="B2145" s="70">
        <f>SUMPRODUCT(K2145:N2145,PAINEL_PESOS!$C$16:$C$19)</f>
        <v/>
      </c>
      <c r="C2145" s="70">
        <f>SUMPRODUCT(O2145:Q2145,PAINEL_PESOS!$C$21:$C$23)</f>
        <v/>
      </c>
      <c r="D2145" s="70">
        <f>SUMPRODUCT(R2145:S2145,PAINEL_PESOS!$C$25:$C$26)</f>
        <v/>
      </c>
      <c r="E2145" s="70">
        <f>SUMPRODUCT(T2145:U2145,PAINEL_PESOS!$C$28:$C$29)</f>
        <v/>
      </c>
      <c r="F2145" s="70" t="n">
        <v>0.8911326102376961</v>
      </c>
      <c r="G2145" s="70" t="n">
        <v>0.4373208544423143</v>
      </c>
      <c r="H2145" s="71">
        <f>IF(NOT(AND(PAINEL_PESOS!$D$12="OK - 100%",PAINEL_PESOS!$F$20="OK - 100%",PAINEL_PESOS!$F$24="OK - 100%",PAINEL_PESOS!$F$27="OK - 100%",PAINEL_PESOS!$F$30="OK - 100%")),"", (B2145*PAINEL_PESOS!$B$7+C2145*PAINEL_PESOS!$B$8+D2145*PAINEL_PESOS!$B$9+E2145*PAINEL_PESOS!$B$10)*F2145)</f>
        <v/>
      </c>
      <c r="I2145" s="71">
        <f>IF(H2145="","",H2145-G2145)</f>
        <v/>
      </c>
      <c r="J2145" s="71">
        <f>IF(I2145="","",ABS(I2145))</f>
        <v/>
      </c>
      <c r="K2145" t="n">
        <v>0.6881485711794574</v>
      </c>
      <c r="L2145" t="n">
        <v>0.816021697897709</v>
      </c>
      <c r="M2145" t="n">
        <v>0.6243174439858817</v>
      </c>
      <c r="N2145" t="n">
        <v>0.4001027153898701</v>
      </c>
      <c r="O2145" t="n">
        <v>0.1197344364119688</v>
      </c>
      <c r="P2145" t="n">
        <v>0.955327468010529</v>
      </c>
      <c r="Q2145" t="n">
        <v>0.71224868757007</v>
      </c>
      <c r="R2145" t="n">
        <v>0.5105693808206277</v>
      </c>
      <c r="S2145" t="n">
        <v>0.0359137245741088</v>
      </c>
      <c r="T2145" t="n">
        <v>0.4400040141173061</v>
      </c>
      <c r="U2145" t="n">
        <v>0.4836550613760189</v>
      </c>
    </row>
    <row r="2146">
      <c r="A2146" t="inlineStr">
        <is>
          <t>1350821</t>
        </is>
      </c>
      <c r="B2146" s="70">
        <f>SUMPRODUCT(K2146:N2146,PAINEL_PESOS!$C$16:$C$19)</f>
        <v/>
      </c>
      <c r="C2146" s="70">
        <f>SUMPRODUCT(O2146:Q2146,PAINEL_PESOS!$C$21:$C$23)</f>
        <v/>
      </c>
      <c r="D2146" s="70">
        <f>SUMPRODUCT(R2146:S2146,PAINEL_PESOS!$C$25:$C$26)</f>
        <v/>
      </c>
      <c r="E2146" s="70">
        <f>SUMPRODUCT(T2146:U2146,PAINEL_PESOS!$C$28:$C$29)</f>
        <v/>
      </c>
      <c r="F2146" s="70" t="n">
        <v>0.8608618033445994</v>
      </c>
      <c r="G2146" s="70" t="n">
        <v>0.4793272489605627</v>
      </c>
      <c r="H2146" s="71">
        <f>IF(NOT(AND(PAINEL_PESOS!$D$12="OK - 100%",PAINEL_PESOS!$F$20="OK - 100%",PAINEL_PESOS!$F$24="OK - 100%",PAINEL_PESOS!$F$27="OK - 100%",PAINEL_PESOS!$F$30="OK - 100%")),"", (B2146*PAINEL_PESOS!$B$7+C2146*PAINEL_PESOS!$B$8+D2146*PAINEL_PESOS!$B$9+E2146*PAINEL_PESOS!$B$10)*F2146)</f>
        <v/>
      </c>
      <c r="I2146" s="71">
        <f>IF(H2146="","",H2146-G2146)</f>
        <v/>
      </c>
      <c r="J2146" s="71">
        <f>IF(I2146="","",ABS(I2146))</f>
        <v/>
      </c>
      <c r="K2146" t="n">
        <v>1</v>
      </c>
      <c r="L2146" t="n">
        <v>0.9999999999999998</v>
      </c>
      <c r="M2146" t="n">
        <v>0.6100597953686403</v>
      </c>
      <c r="N2146" t="n">
        <v>0</v>
      </c>
      <c r="O2146" t="n">
        <v>0.3683691627628451</v>
      </c>
      <c r="P2146" t="n">
        <v>0.978644642833889</v>
      </c>
      <c r="Q2146" t="n">
        <v>0.9686601032947101</v>
      </c>
      <c r="R2146" t="n">
        <v>0.08283146470491824</v>
      </c>
      <c r="S2146" t="n">
        <v>0.2970416485064343</v>
      </c>
      <c r="T2146" t="n">
        <v>0.3996148728209183</v>
      </c>
      <c r="U2146" t="n">
        <v>0.8260939053519766</v>
      </c>
    </row>
    <row r="2147">
      <c r="A2147" t="inlineStr">
        <is>
          <t>1350822</t>
        </is>
      </c>
      <c r="B2147" s="70">
        <f>SUMPRODUCT(K2147:N2147,PAINEL_PESOS!$C$16:$C$19)</f>
        <v/>
      </c>
      <c r="C2147" s="70">
        <f>SUMPRODUCT(O2147:Q2147,PAINEL_PESOS!$C$21:$C$23)</f>
        <v/>
      </c>
      <c r="D2147" s="70">
        <f>SUMPRODUCT(R2147:S2147,PAINEL_PESOS!$C$25:$C$26)</f>
        <v/>
      </c>
      <c r="E2147" s="70">
        <f>SUMPRODUCT(T2147:U2147,PAINEL_PESOS!$C$28:$C$29)</f>
        <v/>
      </c>
      <c r="F2147" s="70" t="n">
        <v>0.8550949030423367</v>
      </c>
      <c r="G2147" s="70" t="n">
        <v>0.4436411885521386</v>
      </c>
      <c r="H2147" s="71">
        <f>IF(NOT(AND(PAINEL_PESOS!$D$12="OK - 100%",PAINEL_PESOS!$F$20="OK - 100%",PAINEL_PESOS!$F$24="OK - 100%",PAINEL_PESOS!$F$27="OK - 100%",PAINEL_PESOS!$F$30="OK - 100%")),"", (B2147*PAINEL_PESOS!$B$7+C2147*PAINEL_PESOS!$B$8+D2147*PAINEL_PESOS!$B$9+E2147*PAINEL_PESOS!$B$10)*F2147)</f>
        <v/>
      </c>
      <c r="I2147" s="71">
        <f>IF(H2147="","",H2147-G2147)</f>
        <v/>
      </c>
      <c r="J2147" s="71">
        <f>IF(I2147="","",ABS(I2147))</f>
        <v/>
      </c>
      <c r="K2147" t="n">
        <v>0.9848748349892105</v>
      </c>
      <c r="L2147" t="n">
        <v>0.9999999999999998</v>
      </c>
      <c r="M2147" t="n">
        <v>0.5985194459992458</v>
      </c>
      <c r="N2147" t="n">
        <v>0</v>
      </c>
      <c r="O2147" t="n">
        <v>0.3674669576938403</v>
      </c>
      <c r="P2147" t="n">
        <v>0.9764966455339171</v>
      </c>
      <c r="Q2147" t="n">
        <v>0.9652302320092599</v>
      </c>
      <c r="R2147" t="n">
        <v>0.577857119298496</v>
      </c>
      <c r="S2147" t="n">
        <v>0.3019027474505136</v>
      </c>
      <c r="T2147" t="n">
        <v>0.3859384888016032</v>
      </c>
      <c r="U2147" t="n">
        <v>0.05370990840551992</v>
      </c>
    </row>
    <row r="2148">
      <c r="A2148" t="inlineStr">
        <is>
          <t>1350827</t>
        </is>
      </c>
      <c r="B2148" s="70">
        <f>SUMPRODUCT(K2148:N2148,PAINEL_PESOS!$C$16:$C$19)</f>
        <v/>
      </c>
      <c r="C2148" s="70">
        <f>SUMPRODUCT(O2148:Q2148,PAINEL_PESOS!$C$21:$C$23)</f>
        <v/>
      </c>
      <c r="D2148" s="70">
        <f>SUMPRODUCT(R2148:S2148,PAINEL_PESOS!$C$25:$C$26)</f>
        <v/>
      </c>
      <c r="E2148" s="70">
        <f>SUMPRODUCT(T2148:U2148,PAINEL_PESOS!$C$28:$C$29)</f>
        <v/>
      </c>
      <c r="F2148" s="70" t="n">
        <v>0.925255028076888</v>
      </c>
      <c r="G2148" s="70" t="n"/>
      <c r="H2148" s="71">
        <f>IF(NOT(AND(PAINEL_PESOS!$D$12="OK - 100%",PAINEL_PESOS!$F$20="OK - 100%",PAINEL_PESOS!$F$24="OK - 100%",PAINEL_PESOS!$F$27="OK - 100%",PAINEL_PESOS!$F$30="OK - 100%")),"", (B2148*PAINEL_PESOS!$B$7+C2148*PAINEL_PESOS!$B$8+D2148*PAINEL_PESOS!$B$9+E2148*PAINEL_PESOS!$B$10)*F2148)</f>
        <v/>
      </c>
      <c r="I2148" s="71">
        <f>IF(H2148="","",H2148-G2148)</f>
        <v/>
      </c>
      <c r="J2148" s="71">
        <f>IF(I2148="","",ABS(I2148))</f>
        <v/>
      </c>
      <c r="K2148" t="n">
        <v>0.2</v>
      </c>
      <c r="L2148" t="n">
        <v>0.9999999999999998</v>
      </c>
      <c r="M2148" t="n">
        <v>0.7291493402775028</v>
      </c>
      <c r="N2148" t="n">
        <v>0.648396301961584</v>
      </c>
      <c r="O2148" t="n">
        <v>0.1305866479644258</v>
      </c>
      <c r="P2148" t="n">
        <v>0.997722484639915</v>
      </c>
      <c r="Q2148" t="n">
        <v>0.7863285636830067</v>
      </c>
      <c r="R2148" t="n">
        <v>0.1416907205536198</v>
      </c>
      <c r="S2148" t="n">
        <v>0.3489278195539972</v>
      </c>
      <c r="U2148" t="n">
        <v>0.8260939053519766</v>
      </c>
    </row>
    <row r="2149">
      <c r="A2149" t="inlineStr">
        <is>
          <t>1350825</t>
        </is>
      </c>
      <c r="B2149" s="70">
        <f>SUMPRODUCT(K2149:N2149,PAINEL_PESOS!$C$16:$C$19)</f>
        <v/>
      </c>
      <c r="C2149" s="70">
        <f>SUMPRODUCT(O2149:Q2149,PAINEL_PESOS!$C$21:$C$23)</f>
        <v/>
      </c>
      <c r="D2149" s="70">
        <f>SUMPRODUCT(R2149:S2149,PAINEL_PESOS!$C$25:$C$26)</f>
        <v/>
      </c>
      <c r="E2149" s="70">
        <f>SUMPRODUCT(T2149:U2149,PAINEL_PESOS!$C$28:$C$29)</f>
        <v/>
      </c>
      <c r="F2149" s="70" t="n">
        <v>0.8825340876570011</v>
      </c>
      <c r="G2149" s="70" t="n">
        <v>0.4195577615291441</v>
      </c>
      <c r="H2149" s="71">
        <f>IF(NOT(AND(PAINEL_PESOS!$D$12="OK - 100%",PAINEL_PESOS!$F$20="OK - 100%",PAINEL_PESOS!$F$24="OK - 100%",PAINEL_PESOS!$F$27="OK - 100%",PAINEL_PESOS!$F$30="OK - 100%")),"", (B2149*PAINEL_PESOS!$B$7+C2149*PAINEL_PESOS!$B$8+D2149*PAINEL_PESOS!$B$9+E2149*PAINEL_PESOS!$B$10)*F2149)</f>
        <v/>
      </c>
      <c r="I2149" s="71">
        <f>IF(H2149="","",H2149-G2149)</f>
        <v/>
      </c>
      <c r="J2149" s="71">
        <f>IF(I2149="","",ABS(I2149))</f>
        <v/>
      </c>
      <c r="K2149" t="n">
        <v>0.5930441351340222</v>
      </c>
      <c r="L2149" t="n">
        <v>0.9999999999999998</v>
      </c>
      <c r="M2149" t="n">
        <v>0.6280424983089981</v>
      </c>
      <c r="N2149" t="n">
        <v>0.08563544747740814</v>
      </c>
      <c r="O2149" t="n">
        <v>0.3025729860461464</v>
      </c>
      <c r="P2149" t="n">
        <v>0.9838141293035121</v>
      </c>
      <c r="Q2149" t="n">
        <v>0.8836785344621729</v>
      </c>
      <c r="R2149" t="n">
        <v>0.4005627798356936</v>
      </c>
      <c r="S2149" t="n">
        <v>0.3007338253715836</v>
      </c>
      <c r="T2149" t="n">
        <v>0.3722621133280251</v>
      </c>
      <c r="U2149" t="n">
        <v>0.1295793825610885</v>
      </c>
    </row>
    <row r="2150">
      <c r="A2150" t="inlineStr">
        <is>
          <t>1350843</t>
        </is>
      </c>
      <c r="B2150" s="70">
        <f>SUMPRODUCT(K2150:N2150,PAINEL_PESOS!$C$16:$C$19)</f>
        <v/>
      </c>
      <c r="C2150" s="70">
        <f>SUMPRODUCT(O2150:Q2150,PAINEL_PESOS!$C$21:$C$23)</f>
        <v/>
      </c>
      <c r="D2150" s="70">
        <f>SUMPRODUCT(R2150:S2150,PAINEL_PESOS!$C$25:$C$26)</f>
        <v/>
      </c>
      <c r="E2150" s="70">
        <f>SUMPRODUCT(T2150:U2150,PAINEL_PESOS!$C$28:$C$29)</f>
        <v/>
      </c>
      <c r="F2150" s="70" t="n">
        <v>0.8828183589738761</v>
      </c>
      <c r="G2150" s="70" t="n">
        <v>0.4773343935625123</v>
      </c>
      <c r="H2150" s="71">
        <f>IF(NOT(AND(PAINEL_PESOS!$D$12="OK - 100%",PAINEL_PESOS!$F$20="OK - 100%",PAINEL_PESOS!$F$24="OK - 100%",PAINEL_PESOS!$F$27="OK - 100%",PAINEL_PESOS!$F$30="OK - 100%")),"", (B2150*PAINEL_PESOS!$B$7+C2150*PAINEL_PESOS!$B$8+D2150*PAINEL_PESOS!$B$9+E2150*PAINEL_PESOS!$B$10)*F2150)</f>
        <v/>
      </c>
      <c r="I2150" s="71">
        <f>IF(H2150="","",H2150-G2150)</f>
        <v/>
      </c>
      <c r="J2150" s="71">
        <f>IF(I2150="","",ABS(I2150))</f>
        <v/>
      </c>
      <c r="K2150" t="n">
        <v>0.9999570248607197</v>
      </c>
      <c r="L2150" t="n">
        <v>0.9999999999999998</v>
      </c>
      <c r="M2150" t="n">
        <v>0.4535428307920291</v>
      </c>
      <c r="N2150" t="n">
        <v>0.3425927650092693</v>
      </c>
      <c r="O2150" t="n">
        <v>0.2667658192280762</v>
      </c>
      <c r="P2150" t="n">
        <v>0.9695233062923077</v>
      </c>
      <c r="Q2150" t="n">
        <v>0.6861999009077678</v>
      </c>
      <c r="R2150" t="n">
        <v>0.1984087098382178</v>
      </c>
      <c r="S2150" t="n">
        <v>0.246429901290292</v>
      </c>
      <c r="T2150" t="n">
        <v>0.5668976638314746</v>
      </c>
      <c r="U2150" t="n">
        <v>0.6341082855926279</v>
      </c>
    </row>
    <row r="2151">
      <c r="A2151" t="inlineStr">
        <is>
          <t>1350844</t>
        </is>
      </c>
      <c r="B2151" s="70">
        <f>SUMPRODUCT(K2151:N2151,PAINEL_PESOS!$C$16:$C$19)</f>
        <v/>
      </c>
      <c r="C2151" s="70">
        <f>SUMPRODUCT(O2151:Q2151,PAINEL_PESOS!$C$21:$C$23)</f>
        <v/>
      </c>
      <c r="D2151" s="70">
        <f>SUMPRODUCT(R2151:S2151,PAINEL_PESOS!$C$25:$C$26)</f>
        <v/>
      </c>
      <c r="E2151" s="70">
        <f>SUMPRODUCT(T2151:U2151,PAINEL_PESOS!$C$28:$C$29)</f>
        <v/>
      </c>
      <c r="F2151" s="70" t="n">
        <v>0.9136503989836304</v>
      </c>
      <c r="G2151" s="70" t="n">
        <v>0.4309272844500404</v>
      </c>
      <c r="H2151" s="71">
        <f>IF(NOT(AND(PAINEL_PESOS!$D$12="OK - 100%",PAINEL_PESOS!$F$20="OK - 100%",PAINEL_PESOS!$F$24="OK - 100%",PAINEL_PESOS!$F$27="OK - 100%",PAINEL_PESOS!$F$30="OK - 100%")),"", (B2151*PAINEL_PESOS!$B$7+C2151*PAINEL_PESOS!$B$8+D2151*PAINEL_PESOS!$B$9+E2151*PAINEL_PESOS!$B$10)*F2151)</f>
        <v/>
      </c>
      <c r="I2151" s="71">
        <f>IF(H2151="","",H2151-G2151)</f>
        <v/>
      </c>
      <c r="J2151" s="71">
        <f>IF(I2151="","",ABS(I2151))</f>
        <v/>
      </c>
      <c r="K2151" t="n">
        <v>0.6978773029834449</v>
      </c>
      <c r="L2151" t="n">
        <v>0.699357148580758</v>
      </c>
      <c r="M2151" t="n">
        <v>0.6989857825729153</v>
      </c>
      <c r="N2151" t="n">
        <v>0.6079241944725919</v>
      </c>
      <c r="O2151" t="n">
        <v>0.1699390861142462</v>
      </c>
      <c r="P2151" t="n">
        <v>0.2337720885112587</v>
      </c>
      <c r="Q2151" t="n">
        <v>0.8524567762330637</v>
      </c>
      <c r="R2151" t="n">
        <v>0.2685493370860357</v>
      </c>
      <c r="S2151" t="n">
        <v>0.2704452141466982</v>
      </c>
      <c r="T2151" t="n">
        <v>0.5246785574057005</v>
      </c>
      <c r="U2151" t="n">
        <v>0.5200450467530962</v>
      </c>
    </row>
    <row r="2152">
      <c r="A2152" t="inlineStr">
        <is>
          <t>1350845</t>
        </is>
      </c>
      <c r="B2152" s="70">
        <f>SUMPRODUCT(K2152:N2152,PAINEL_PESOS!$C$16:$C$19)</f>
        <v/>
      </c>
      <c r="C2152" s="70">
        <f>SUMPRODUCT(O2152:Q2152,PAINEL_PESOS!$C$21:$C$23)</f>
        <v/>
      </c>
      <c r="D2152" s="70">
        <f>SUMPRODUCT(R2152:S2152,PAINEL_PESOS!$C$25:$C$26)</f>
        <v/>
      </c>
      <c r="E2152" s="70">
        <f>SUMPRODUCT(T2152:U2152,PAINEL_PESOS!$C$28:$C$29)</f>
        <v/>
      </c>
      <c r="F2152" s="70" t="n">
        <v>0.7789292493529746</v>
      </c>
      <c r="G2152" s="70" t="n">
        <v>0.3187634003409499</v>
      </c>
      <c r="H2152" s="71">
        <f>IF(NOT(AND(PAINEL_PESOS!$D$12="OK - 100%",PAINEL_PESOS!$F$20="OK - 100%",PAINEL_PESOS!$F$24="OK - 100%",PAINEL_PESOS!$F$27="OK - 100%",PAINEL_PESOS!$F$30="OK - 100%")),"", (B2152*PAINEL_PESOS!$B$7+C2152*PAINEL_PESOS!$B$8+D2152*PAINEL_PESOS!$B$9+E2152*PAINEL_PESOS!$B$10)*F2152)</f>
        <v/>
      </c>
      <c r="I2152" s="71">
        <f>IF(H2152="","",H2152-G2152)</f>
        <v/>
      </c>
      <c r="J2152" s="71">
        <f>IF(I2152="","",ABS(I2152))</f>
        <v/>
      </c>
      <c r="K2152" t="n">
        <v>0.6523643706607365</v>
      </c>
      <c r="L2152" t="n">
        <v>0.5903944279168607</v>
      </c>
      <c r="M2152" t="n">
        <v>0.5796446605864521</v>
      </c>
      <c r="N2152" t="n">
        <v>0.5299172652508493</v>
      </c>
      <c r="O2152" t="n">
        <v>0.2231226314840453</v>
      </c>
      <c r="P2152" t="n">
        <v>0</v>
      </c>
      <c r="Q2152" t="n">
        <v>0.3628747618971043</v>
      </c>
      <c r="R2152" t="n">
        <v>0.1971086428320859</v>
      </c>
      <c r="S2152" t="n">
        <v>0.2858208507419404</v>
      </c>
      <c r="T2152" t="n">
        <v>0.6313625271099722</v>
      </c>
      <c r="U2152" t="n">
        <v>0.5927451151615721</v>
      </c>
    </row>
    <row r="2153">
      <c r="A2153" t="inlineStr">
        <is>
          <t>1350846</t>
        </is>
      </c>
      <c r="B2153" s="70">
        <f>SUMPRODUCT(K2153:N2153,PAINEL_PESOS!$C$16:$C$19)</f>
        <v/>
      </c>
      <c r="C2153" s="70">
        <f>SUMPRODUCT(O2153:Q2153,PAINEL_PESOS!$C$21:$C$23)</f>
        <v/>
      </c>
      <c r="D2153" s="70">
        <f>SUMPRODUCT(R2153:S2153,PAINEL_PESOS!$C$25:$C$26)</f>
        <v/>
      </c>
      <c r="E2153" s="70">
        <f>SUMPRODUCT(T2153:U2153,PAINEL_PESOS!$C$28:$C$29)</f>
        <v/>
      </c>
      <c r="F2153" s="70" t="n">
        <v>0.8324734928372854</v>
      </c>
      <c r="G2153" s="70" t="n">
        <v>0.3462682537380894</v>
      </c>
      <c r="H2153" s="71">
        <f>IF(NOT(AND(PAINEL_PESOS!$D$12="OK - 100%",PAINEL_PESOS!$F$20="OK - 100%",PAINEL_PESOS!$F$24="OK - 100%",PAINEL_PESOS!$F$27="OK - 100%",PAINEL_PESOS!$F$30="OK - 100%")),"", (B2153*PAINEL_PESOS!$B$7+C2153*PAINEL_PESOS!$B$8+D2153*PAINEL_PESOS!$B$9+E2153*PAINEL_PESOS!$B$10)*F2153)</f>
        <v/>
      </c>
      <c r="I2153" s="71">
        <f>IF(H2153="","",H2153-G2153)</f>
        <v/>
      </c>
      <c r="J2153" s="71">
        <f>IF(I2153="","",ABS(I2153))</f>
        <v/>
      </c>
      <c r="K2153" t="n">
        <v>0.6858999752524186</v>
      </c>
      <c r="L2153" t="n">
        <v>0.6896737431666511</v>
      </c>
      <c r="M2153" t="n">
        <v>0.6217153997587499</v>
      </c>
      <c r="N2153" t="n">
        <v>0.2044941389230355</v>
      </c>
      <c r="O2153" t="n">
        <v>0.2285368094752216</v>
      </c>
      <c r="P2153" t="n">
        <v>0</v>
      </c>
      <c r="Q2153" t="n">
        <v>0.5947364225938503</v>
      </c>
      <c r="R2153" t="n">
        <v>0.2328416198000305</v>
      </c>
      <c r="S2153" t="n">
        <v>0.2547068330239973</v>
      </c>
      <c r="T2153" t="n">
        <v>0.5780750925600513</v>
      </c>
      <c r="U2153" t="n">
        <v>0.6122446958209369</v>
      </c>
    </row>
    <row r="2154">
      <c r="A2154" t="inlineStr">
        <is>
          <t>1350847</t>
        </is>
      </c>
      <c r="B2154" s="70">
        <f>SUMPRODUCT(K2154:N2154,PAINEL_PESOS!$C$16:$C$19)</f>
        <v/>
      </c>
      <c r="C2154" s="70">
        <f>SUMPRODUCT(O2154:Q2154,PAINEL_PESOS!$C$21:$C$23)</f>
        <v/>
      </c>
      <c r="D2154" s="70">
        <f>SUMPRODUCT(R2154:S2154,PAINEL_PESOS!$C$25:$C$26)</f>
        <v/>
      </c>
      <c r="E2154" s="70">
        <f>SUMPRODUCT(T2154:U2154,PAINEL_PESOS!$C$28:$C$29)</f>
        <v/>
      </c>
      <c r="F2154" s="70" t="n">
        <v>0.773052896283699</v>
      </c>
      <c r="G2154" s="70" t="n">
        <v>0.3194198153678289</v>
      </c>
      <c r="H2154" s="71">
        <f>IF(NOT(AND(PAINEL_PESOS!$D$12="OK - 100%",PAINEL_PESOS!$F$20="OK - 100%",PAINEL_PESOS!$F$24="OK - 100%",PAINEL_PESOS!$F$27="OK - 100%",PAINEL_PESOS!$F$30="OK - 100%")),"", (B2154*PAINEL_PESOS!$B$7+C2154*PAINEL_PESOS!$B$8+D2154*PAINEL_PESOS!$B$9+E2154*PAINEL_PESOS!$B$10)*F2154)</f>
        <v/>
      </c>
      <c r="I2154" s="71">
        <f>IF(H2154="","",H2154-G2154)</f>
        <v/>
      </c>
      <c r="J2154" s="71">
        <f>IF(I2154="","",ABS(I2154))</f>
        <v/>
      </c>
      <c r="K2154" t="n">
        <v>0.5446327237886928</v>
      </c>
      <c r="L2154" t="n">
        <v>0.9999999999999998</v>
      </c>
      <c r="M2154" t="n">
        <v>0.4471426134677022</v>
      </c>
      <c r="N2154" t="n">
        <v>0.1914256890419195</v>
      </c>
      <c r="O2154" t="n">
        <v>0.3668712354319967</v>
      </c>
      <c r="P2154" t="n">
        <v>0</v>
      </c>
      <c r="Q2154" t="n">
        <v>0.3030180605823742</v>
      </c>
      <c r="R2154" t="n">
        <v>0.227293965793041</v>
      </c>
      <c r="S2154" t="n">
        <v>0.2861716247792079</v>
      </c>
      <c r="T2154" t="n">
        <v>0.6528376226251973</v>
      </c>
      <c r="U2154" t="n">
        <v>0.6010450294049196</v>
      </c>
    </row>
    <row r="2155">
      <c r="A2155" t="inlineStr">
        <is>
          <t>1350828</t>
        </is>
      </c>
      <c r="B2155" s="70">
        <f>SUMPRODUCT(K2155:N2155,PAINEL_PESOS!$C$16:$C$19)</f>
        <v/>
      </c>
      <c r="C2155" s="70">
        <f>SUMPRODUCT(O2155:Q2155,PAINEL_PESOS!$C$21:$C$23)</f>
        <v/>
      </c>
      <c r="D2155" s="70">
        <f>SUMPRODUCT(R2155:S2155,PAINEL_PESOS!$C$25:$C$26)</f>
        <v/>
      </c>
      <c r="E2155" s="70">
        <f>SUMPRODUCT(T2155:U2155,PAINEL_PESOS!$C$28:$C$29)</f>
        <v/>
      </c>
      <c r="F2155" s="70" t="n">
        <v>0.8102711893611579</v>
      </c>
      <c r="G2155" s="70" t="n">
        <v>0.351462650447952</v>
      </c>
      <c r="H2155" s="71">
        <f>IF(NOT(AND(PAINEL_PESOS!$D$12="OK - 100%",PAINEL_PESOS!$F$20="OK - 100%",PAINEL_PESOS!$F$24="OK - 100%",PAINEL_PESOS!$F$27="OK - 100%",PAINEL_PESOS!$F$30="OK - 100%")),"", (B2155*PAINEL_PESOS!$B$7+C2155*PAINEL_PESOS!$B$8+D2155*PAINEL_PESOS!$B$9+E2155*PAINEL_PESOS!$B$10)*F2155)</f>
        <v/>
      </c>
      <c r="I2155" s="71">
        <f>IF(H2155="","",H2155-G2155)</f>
        <v/>
      </c>
      <c r="J2155" s="71">
        <f>IF(I2155="","",ABS(I2155))</f>
        <v/>
      </c>
      <c r="K2155" t="n">
        <v>0.2</v>
      </c>
      <c r="L2155" t="n">
        <v>0.9999999999999998</v>
      </c>
      <c r="M2155" t="n">
        <v>0.5136738175830151</v>
      </c>
      <c r="N2155" t="n">
        <v>0.04474509602122312</v>
      </c>
      <c r="O2155" t="n">
        <v>0.3092979281800903</v>
      </c>
      <c r="P2155" t="n">
        <v>0.9008965435375906</v>
      </c>
      <c r="Q2155" t="n">
        <v>0.3325029709233969</v>
      </c>
      <c r="R2155" t="n">
        <v>0.0566872263360069</v>
      </c>
      <c r="S2155" t="n">
        <v>0.3145558913903582</v>
      </c>
      <c r="T2155" t="n">
        <v>0.3650628254698669</v>
      </c>
      <c r="U2155" t="n">
        <v>0.8260939053519766</v>
      </c>
    </row>
    <row r="2156">
      <c r="A2156" t="inlineStr">
        <is>
          <t>1350829</t>
        </is>
      </c>
      <c r="B2156" s="70">
        <f>SUMPRODUCT(K2156:N2156,PAINEL_PESOS!$C$16:$C$19)</f>
        <v/>
      </c>
      <c r="C2156" s="70">
        <f>SUMPRODUCT(O2156:Q2156,PAINEL_PESOS!$C$21:$C$23)</f>
        <v/>
      </c>
      <c r="D2156" s="70">
        <f>SUMPRODUCT(R2156:S2156,PAINEL_PESOS!$C$25:$C$26)</f>
        <v/>
      </c>
      <c r="E2156" s="70">
        <f>SUMPRODUCT(T2156:U2156,PAINEL_PESOS!$C$28:$C$29)</f>
        <v/>
      </c>
      <c r="F2156" s="70" t="n">
        <v>0.8359619182314588</v>
      </c>
      <c r="G2156" s="70" t="n"/>
      <c r="H2156" s="71">
        <f>IF(NOT(AND(PAINEL_PESOS!$D$12="OK - 100%",PAINEL_PESOS!$F$20="OK - 100%",PAINEL_PESOS!$F$24="OK - 100%",PAINEL_PESOS!$F$27="OK - 100%",PAINEL_PESOS!$F$30="OK - 100%")),"", (B2156*PAINEL_PESOS!$B$7+C2156*PAINEL_PESOS!$B$8+D2156*PAINEL_PESOS!$B$9+E2156*PAINEL_PESOS!$B$10)*F2156)</f>
        <v/>
      </c>
      <c r="I2156" s="71">
        <f>IF(H2156="","",H2156-G2156)</f>
        <v/>
      </c>
      <c r="J2156" s="71">
        <f>IF(I2156="","",ABS(I2156))</f>
        <v/>
      </c>
      <c r="K2156" t="n">
        <v>0.2</v>
      </c>
      <c r="L2156" t="n">
        <v>0.9999999999999998</v>
      </c>
      <c r="M2156" t="n">
        <v>0.3180227933870758</v>
      </c>
      <c r="N2156" t="n">
        <v>0.01109692226699488</v>
      </c>
      <c r="O2156" t="n">
        <v>0.3925266847601034</v>
      </c>
      <c r="P2156" t="n">
        <v>0.9393322985071827</v>
      </c>
      <c r="Q2156" t="n">
        <v>0.5408585099886429</v>
      </c>
      <c r="R2156" t="n">
        <v>0.08089633371867351</v>
      </c>
      <c r="S2156" t="n">
        <v>0.3504411198883447</v>
      </c>
      <c r="U2156" t="n">
        <v>0.8260939053519766</v>
      </c>
    </row>
    <row r="2157">
      <c r="A2157" t="inlineStr">
        <is>
          <t>1350830</t>
        </is>
      </c>
      <c r="B2157" s="70">
        <f>SUMPRODUCT(K2157:N2157,PAINEL_PESOS!$C$16:$C$19)</f>
        <v/>
      </c>
      <c r="C2157" s="70">
        <f>SUMPRODUCT(O2157:Q2157,PAINEL_PESOS!$C$21:$C$23)</f>
        <v/>
      </c>
      <c r="D2157" s="70">
        <f>SUMPRODUCT(R2157:S2157,PAINEL_PESOS!$C$25:$C$26)</f>
        <v/>
      </c>
      <c r="E2157" s="70">
        <f>SUMPRODUCT(T2157:U2157,PAINEL_PESOS!$C$28:$C$29)</f>
        <v/>
      </c>
      <c r="F2157" s="70" t="n">
        <v>0.7987210227348018</v>
      </c>
      <c r="G2157" s="70" t="n">
        <v>0.3931069411518277</v>
      </c>
      <c r="H2157" s="71">
        <f>IF(NOT(AND(PAINEL_PESOS!$D$12="OK - 100%",PAINEL_PESOS!$F$20="OK - 100%",PAINEL_PESOS!$F$24="OK - 100%",PAINEL_PESOS!$F$27="OK - 100%",PAINEL_PESOS!$F$30="OK - 100%")),"", (B2157*PAINEL_PESOS!$B$7+C2157*PAINEL_PESOS!$B$8+D2157*PAINEL_PESOS!$B$9+E2157*PAINEL_PESOS!$B$10)*F2157)</f>
        <v/>
      </c>
      <c r="I2157" s="71">
        <f>IF(H2157="","",H2157-G2157)</f>
        <v/>
      </c>
      <c r="J2157" s="71">
        <f>IF(I2157="","",ABS(I2157))</f>
        <v/>
      </c>
      <c r="K2157" t="n">
        <v>0.8195108220953398</v>
      </c>
      <c r="L2157" t="n">
        <v>0.9704804762212533</v>
      </c>
      <c r="M2157" t="n">
        <v>0.645572566905476</v>
      </c>
      <c r="N2157" t="n">
        <v>0.6821107087329996</v>
      </c>
      <c r="O2157" t="n">
        <v>0.24098382732582</v>
      </c>
      <c r="P2157" t="n">
        <v>0.9351955352859053</v>
      </c>
      <c r="Q2157" t="n">
        <v>0.07883477368788006</v>
      </c>
      <c r="R2157" t="n">
        <v>0.4795277547363665</v>
      </c>
      <c r="S2157" t="n">
        <v>0.331023384427819</v>
      </c>
      <c r="T2157" t="n">
        <v>0.4284732059201213</v>
      </c>
      <c r="U2157" t="n">
        <v>0.3028264376477612</v>
      </c>
    </row>
    <row r="2158">
      <c r="A2158" t="inlineStr">
        <is>
          <t>1350831</t>
        </is>
      </c>
      <c r="B2158" s="70">
        <f>SUMPRODUCT(K2158:N2158,PAINEL_PESOS!$C$16:$C$19)</f>
        <v/>
      </c>
      <c r="C2158" s="70">
        <f>SUMPRODUCT(O2158:Q2158,PAINEL_PESOS!$C$21:$C$23)</f>
        <v/>
      </c>
      <c r="D2158" s="70">
        <f>SUMPRODUCT(R2158:S2158,PAINEL_PESOS!$C$25:$C$26)</f>
        <v/>
      </c>
      <c r="E2158" s="70">
        <f>SUMPRODUCT(T2158:U2158,PAINEL_PESOS!$C$28:$C$29)</f>
        <v/>
      </c>
      <c r="F2158" s="70" t="n">
        <v>0.9042309579153535</v>
      </c>
      <c r="G2158" s="70" t="n">
        <v>0.4847345925760788</v>
      </c>
      <c r="H2158" s="71">
        <f>IF(NOT(AND(PAINEL_PESOS!$D$12="OK - 100%",PAINEL_PESOS!$F$20="OK - 100%",PAINEL_PESOS!$F$24="OK - 100%",PAINEL_PESOS!$F$27="OK - 100%",PAINEL_PESOS!$F$30="OK - 100%")),"", (B2158*PAINEL_PESOS!$B$7+C2158*PAINEL_PESOS!$B$8+D2158*PAINEL_PESOS!$B$9+E2158*PAINEL_PESOS!$B$10)*F2158)</f>
        <v/>
      </c>
      <c r="I2158" s="71">
        <f>IF(H2158="","",H2158-G2158)</f>
        <v/>
      </c>
      <c r="J2158" s="71">
        <f>IF(I2158="","",ABS(I2158))</f>
        <v/>
      </c>
      <c r="K2158" t="n">
        <v>0.7816784612978327</v>
      </c>
      <c r="L2158" t="n">
        <v>0.8138193189228299</v>
      </c>
      <c r="M2158" t="n">
        <v>0.7083391509130701</v>
      </c>
      <c r="N2158" t="n">
        <v>0.5920099599992352</v>
      </c>
      <c r="O2158" t="n">
        <v>0.2471883916125304</v>
      </c>
      <c r="P2158" t="n">
        <v>0.8639017285736427</v>
      </c>
      <c r="Q2158" t="n">
        <v>0.7067534727098472</v>
      </c>
      <c r="R2158" t="n">
        <v>0.6137103893928464</v>
      </c>
      <c r="S2158" t="n">
        <v>0.2333615583577378</v>
      </c>
      <c r="T2158" t="n">
        <v>0.4402178782691107</v>
      </c>
      <c r="U2158" t="n">
        <v>0.3414819916011685</v>
      </c>
    </row>
    <row r="2159">
      <c r="A2159" t="inlineStr">
        <is>
          <t>1350832</t>
        </is>
      </c>
      <c r="B2159" s="70">
        <f>SUMPRODUCT(K2159:N2159,PAINEL_PESOS!$C$16:$C$19)</f>
        <v/>
      </c>
      <c r="C2159" s="70">
        <f>SUMPRODUCT(O2159:Q2159,PAINEL_PESOS!$C$21:$C$23)</f>
        <v/>
      </c>
      <c r="D2159" s="70">
        <f>SUMPRODUCT(R2159:S2159,PAINEL_PESOS!$C$25:$C$26)</f>
        <v/>
      </c>
      <c r="E2159" s="70">
        <f>SUMPRODUCT(T2159:U2159,PAINEL_PESOS!$C$28:$C$29)</f>
        <v/>
      </c>
      <c r="F2159" s="70" t="n">
        <v>0.8767173863131901</v>
      </c>
      <c r="G2159" s="70" t="n">
        <v>0.4186186929973376</v>
      </c>
      <c r="H2159" s="71">
        <f>IF(NOT(AND(PAINEL_PESOS!$D$12="OK - 100%",PAINEL_PESOS!$F$20="OK - 100%",PAINEL_PESOS!$F$24="OK - 100%",PAINEL_PESOS!$F$27="OK - 100%",PAINEL_PESOS!$F$30="OK - 100%")),"", (B2159*PAINEL_PESOS!$B$7+C2159*PAINEL_PESOS!$B$8+D2159*PAINEL_PESOS!$B$9+E2159*PAINEL_PESOS!$B$10)*F2159)</f>
        <v/>
      </c>
      <c r="I2159" s="71">
        <f>IF(H2159="","",H2159-G2159)</f>
        <v/>
      </c>
      <c r="J2159" s="71">
        <f>IF(I2159="","",ABS(I2159))</f>
        <v/>
      </c>
      <c r="K2159" t="n">
        <v>0.7181604700667986</v>
      </c>
      <c r="L2159" t="n">
        <v>0.5441124482771469</v>
      </c>
      <c r="M2159" t="n">
        <v>0.4807674871972355</v>
      </c>
      <c r="N2159" t="n">
        <v>0.4317225614855906</v>
      </c>
      <c r="O2159" t="n">
        <v>0.1714087769091084</v>
      </c>
      <c r="P2159" t="n">
        <v>0.8309329417996137</v>
      </c>
      <c r="Q2159" t="n">
        <v>0.6108868628712565</v>
      </c>
      <c r="R2159" t="n">
        <v>0.5526760642238316</v>
      </c>
      <c r="S2159" t="n">
        <v>0.2620647208228076</v>
      </c>
      <c r="T2159" t="n">
        <v>0.4367850833459678</v>
      </c>
      <c r="U2159" t="n">
        <v>0.4054804646944221</v>
      </c>
    </row>
    <row r="2160">
      <c r="A2160" t="inlineStr">
        <is>
          <t>1350833</t>
        </is>
      </c>
      <c r="B2160" s="70">
        <f>SUMPRODUCT(K2160:N2160,PAINEL_PESOS!$C$16:$C$19)</f>
        <v/>
      </c>
      <c r="C2160" s="70">
        <f>SUMPRODUCT(O2160:Q2160,PAINEL_PESOS!$C$21:$C$23)</f>
        <v/>
      </c>
      <c r="D2160" s="70">
        <f>SUMPRODUCT(R2160:S2160,PAINEL_PESOS!$C$25:$C$26)</f>
        <v/>
      </c>
      <c r="E2160" s="70">
        <f>SUMPRODUCT(T2160:U2160,PAINEL_PESOS!$C$28:$C$29)</f>
        <v/>
      </c>
      <c r="F2160" s="70" t="n">
        <v>0.8910459756052355</v>
      </c>
      <c r="G2160" s="70" t="n">
        <v>0.4700183436785708</v>
      </c>
      <c r="H2160" s="71">
        <f>IF(NOT(AND(PAINEL_PESOS!$D$12="OK - 100%",PAINEL_PESOS!$F$20="OK - 100%",PAINEL_PESOS!$F$24="OK - 100%",PAINEL_PESOS!$F$27="OK - 100%",PAINEL_PESOS!$F$30="OK - 100%")),"", (B2160*PAINEL_PESOS!$B$7+C2160*PAINEL_PESOS!$B$8+D2160*PAINEL_PESOS!$B$9+E2160*PAINEL_PESOS!$B$10)*F2160)</f>
        <v/>
      </c>
      <c r="I2160" s="71">
        <f>IF(H2160="","",H2160-G2160)</f>
        <v/>
      </c>
      <c r="J2160" s="71">
        <f>IF(I2160="","",ABS(I2160))</f>
        <v/>
      </c>
      <c r="K2160" t="n">
        <v>0.9280987286406042</v>
      </c>
      <c r="L2160" t="n">
        <v>0.756060147561405</v>
      </c>
      <c r="M2160" t="n">
        <v>0.6125806944383853</v>
      </c>
      <c r="N2160" t="n">
        <v>0.3210064454243595</v>
      </c>
      <c r="O2160" t="n">
        <v>0.2487621499713686</v>
      </c>
      <c r="P2160" t="n">
        <v>0.772730277054982</v>
      </c>
      <c r="Q2160" t="n">
        <v>0.7870635686738775</v>
      </c>
      <c r="R2160" t="n">
        <v>0.6874406082448807</v>
      </c>
      <c r="S2160" t="n">
        <v>0.2005514119518341</v>
      </c>
      <c r="T2160" t="n">
        <v>0.4400398925399674</v>
      </c>
      <c r="U2160" t="n">
        <v>0.3773155892190074</v>
      </c>
    </row>
    <row r="2161">
      <c r="A2161" t="inlineStr">
        <is>
          <t>1350834</t>
        </is>
      </c>
      <c r="B2161" s="70">
        <f>SUMPRODUCT(K2161:N2161,PAINEL_PESOS!$C$16:$C$19)</f>
        <v/>
      </c>
      <c r="C2161" s="70">
        <f>SUMPRODUCT(O2161:Q2161,PAINEL_PESOS!$C$21:$C$23)</f>
        <v/>
      </c>
      <c r="D2161" s="70">
        <f>SUMPRODUCT(R2161:S2161,PAINEL_PESOS!$C$25:$C$26)</f>
        <v/>
      </c>
      <c r="E2161" s="70">
        <f>SUMPRODUCT(T2161:U2161,PAINEL_PESOS!$C$28:$C$29)</f>
        <v/>
      </c>
      <c r="F2161" s="70" t="n">
        <v>0.7929308266918207</v>
      </c>
      <c r="G2161" s="70" t="n">
        <v>0.3465643749843885</v>
      </c>
      <c r="H2161" s="71">
        <f>IF(NOT(AND(PAINEL_PESOS!$D$12="OK - 100%",PAINEL_PESOS!$F$20="OK - 100%",PAINEL_PESOS!$F$24="OK - 100%",PAINEL_PESOS!$F$27="OK - 100%",PAINEL_PESOS!$F$30="OK - 100%")),"", (B2161*PAINEL_PESOS!$B$7+C2161*PAINEL_PESOS!$B$8+D2161*PAINEL_PESOS!$B$9+E2161*PAINEL_PESOS!$B$10)*F2161)</f>
        <v/>
      </c>
      <c r="I2161" s="71">
        <f>IF(H2161="","",H2161-G2161)</f>
        <v/>
      </c>
      <c r="J2161" s="71">
        <f>IF(I2161="","",ABS(I2161))</f>
        <v/>
      </c>
      <c r="K2161" t="n">
        <v>0.8826419400225255</v>
      </c>
      <c r="L2161" t="n">
        <v>0.4424302389686849</v>
      </c>
      <c r="M2161" t="n">
        <v>0.5498348507780979</v>
      </c>
      <c r="N2161" t="n">
        <v>0.2415459879875941</v>
      </c>
      <c r="O2161" t="n">
        <v>0.1761951008470619</v>
      </c>
      <c r="P2161" t="n">
        <v>0.8496018834914891</v>
      </c>
      <c r="Q2161" t="n">
        <v>0.1522820062165232</v>
      </c>
      <c r="R2161" t="n">
        <v>0.5911084748561963</v>
      </c>
      <c r="S2161" t="n">
        <v>0.1848631797501273</v>
      </c>
      <c r="T2161" t="n">
        <v>0.4462543841161692</v>
      </c>
      <c r="U2161" t="n">
        <v>0.4307022747997608</v>
      </c>
    </row>
    <row r="2162">
      <c r="A2162" t="inlineStr">
        <is>
          <t>1350854</t>
        </is>
      </c>
      <c r="B2162" s="70">
        <f>SUMPRODUCT(K2162:N2162,PAINEL_PESOS!$C$16:$C$19)</f>
        <v/>
      </c>
      <c r="C2162" s="70">
        <f>SUMPRODUCT(O2162:Q2162,PAINEL_PESOS!$C$21:$C$23)</f>
        <v/>
      </c>
      <c r="D2162" s="70">
        <f>SUMPRODUCT(R2162:S2162,PAINEL_PESOS!$C$25:$C$26)</f>
        <v/>
      </c>
      <c r="E2162" s="70">
        <f>SUMPRODUCT(T2162:U2162,PAINEL_PESOS!$C$28:$C$29)</f>
        <v/>
      </c>
      <c r="F2162" s="70" t="n">
        <v>0.9974959493043389</v>
      </c>
      <c r="G2162" s="70" t="n">
        <v>0.5282292205927303</v>
      </c>
      <c r="H2162" s="71">
        <f>IF(NOT(AND(PAINEL_PESOS!$D$12="OK - 100%",PAINEL_PESOS!$F$20="OK - 100%",PAINEL_PESOS!$F$24="OK - 100%",PAINEL_PESOS!$F$27="OK - 100%",PAINEL_PESOS!$F$30="OK - 100%")),"", (B2162*PAINEL_PESOS!$B$7+C2162*PAINEL_PESOS!$B$8+D2162*PAINEL_PESOS!$B$9+E2162*PAINEL_PESOS!$B$10)*F2162)</f>
        <v/>
      </c>
      <c r="I2162" s="71">
        <f>IF(H2162="","",H2162-G2162)</f>
        <v/>
      </c>
      <c r="J2162" s="71">
        <f>IF(I2162="","",ABS(I2162))</f>
        <v/>
      </c>
      <c r="K2162" t="n">
        <v>1</v>
      </c>
      <c r="L2162" t="n">
        <v>0.9999999999999998</v>
      </c>
      <c r="M2162" t="n">
        <v>0.4274853204880955</v>
      </c>
      <c r="N2162" t="n">
        <v>0.9893094334855668</v>
      </c>
      <c r="O2162" t="n">
        <v>0.02703693687177799</v>
      </c>
      <c r="P2162" t="n">
        <v>0.9998313088927321</v>
      </c>
      <c r="Q2162" t="n">
        <v>0.9938491587703305</v>
      </c>
      <c r="R2162" t="n">
        <v>0.4151025146048878</v>
      </c>
      <c r="S2162" t="n">
        <v>0.1015881032576759</v>
      </c>
      <c r="T2162" t="n">
        <v>0.4805251297955265</v>
      </c>
      <c r="U2162" t="n">
        <v>0.1836839693535985</v>
      </c>
    </row>
    <row r="2163">
      <c r="A2163" t="inlineStr">
        <is>
          <t>1350855</t>
        </is>
      </c>
      <c r="B2163" s="70">
        <f>SUMPRODUCT(K2163:N2163,PAINEL_PESOS!$C$16:$C$19)</f>
        <v/>
      </c>
      <c r="C2163" s="70">
        <f>SUMPRODUCT(O2163:Q2163,PAINEL_PESOS!$C$21:$C$23)</f>
        <v/>
      </c>
      <c r="D2163" s="70">
        <f>SUMPRODUCT(R2163:S2163,PAINEL_PESOS!$C$25:$C$26)</f>
        <v/>
      </c>
      <c r="E2163" s="70">
        <f>SUMPRODUCT(T2163:U2163,PAINEL_PESOS!$C$28:$C$29)</f>
        <v/>
      </c>
      <c r="F2163" s="70" t="n">
        <v>0.9911870286002954</v>
      </c>
      <c r="G2163" s="70" t="n">
        <v>0.5833016157318983</v>
      </c>
      <c r="H2163" s="71">
        <f>IF(NOT(AND(PAINEL_PESOS!$D$12="OK - 100%",PAINEL_PESOS!$F$20="OK - 100%",PAINEL_PESOS!$F$24="OK - 100%",PAINEL_PESOS!$F$27="OK - 100%",PAINEL_PESOS!$F$30="OK - 100%")),"", (B2163*PAINEL_PESOS!$B$7+C2163*PAINEL_PESOS!$B$8+D2163*PAINEL_PESOS!$B$9+E2163*PAINEL_PESOS!$B$10)*F2163)</f>
        <v/>
      </c>
      <c r="I2163" s="71">
        <f>IF(H2163="","",H2163-G2163)</f>
        <v/>
      </c>
      <c r="J2163" s="71">
        <f>IF(I2163="","",ABS(I2163))</f>
        <v/>
      </c>
      <c r="K2163" t="n">
        <v>1</v>
      </c>
      <c r="L2163" t="n">
        <v>0.9823754253180927</v>
      </c>
      <c r="M2163" t="n">
        <v>0.5131340894681169</v>
      </c>
      <c r="N2163" t="n">
        <v>0.9548951343466874</v>
      </c>
      <c r="O2163" t="n">
        <v>0.2863092245437369</v>
      </c>
      <c r="P2163" t="n">
        <v>0.9986338463262118</v>
      </c>
      <c r="Q2163" t="n">
        <v>0.9821837491614128</v>
      </c>
      <c r="R2163" t="n">
        <v>0.6112388600572811</v>
      </c>
      <c r="S2163" t="n">
        <v>0.05391593356286928</v>
      </c>
      <c r="T2163" t="n">
        <v>0.4908763144016583</v>
      </c>
      <c r="U2163" t="n">
        <v>0.3152522325420075</v>
      </c>
    </row>
    <row r="2164">
      <c r="A2164" t="inlineStr">
        <is>
          <t>1350856</t>
        </is>
      </c>
      <c r="B2164" s="70">
        <f>SUMPRODUCT(K2164:N2164,PAINEL_PESOS!$C$16:$C$19)</f>
        <v/>
      </c>
      <c r="C2164" s="70">
        <f>SUMPRODUCT(O2164:Q2164,PAINEL_PESOS!$C$21:$C$23)</f>
        <v/>
      </c>
      <c r="D2164" s="70">
        <f>SUMPRODUCT(R2164:S2164,PAINEL_PESOS!$C$25:$C$26)</f>
        <v/>
      </c>
      <c r="E2164" s="70">
        <f>SUMPRODUCT(T2164:U2164,PAINEL_PESOS!$C$28:$C$29)</f>
        <v/>
      </c>
      <c r="F2164" s="70" t="n">
        <v>0.9967301272779892</v>
      </c>
      <c r="G2164" s="70" t="n">
        <v>0.5322973734776828</v>
      </c>
      <c r="H2164" s="71">
        <f>IF(NOT(AND(PAINEL_PESOS!$D$12="OK - 100%",PAINEL_PESOS!$F$20="OK - 100%",PAINEL_PESOS!$F$24="OK - 100%",PAINEL_PESOS!$F$27="OK - 100%",PAINEL_PESOS!$F$30="OK - 100%")),"", (B2164*PAINEL_PESOS!$B$7+C2164*PAINEL_PESOS!$B$8+D2164*PAINEL_PESOS!$B$9+E2164*PAINEL_PESOS!$B$10)*F2164)</f>
        <v/>
      </c>
      <c r="I2164" s="71">
        <f>IF(H2164="","",H2164-G2164)</f>
        <v/>
      </c>
      <c r="J2164" s="71">
        <f>IF(I2164="","",ABS(I2164))</f>
        <v/>
      </c>
      <c r="K2164" t="n">
        <v>0.5710471407875016</v>
      </c>
      <c r="L2164" t="n">
        <v>0.1919523680325765</v>
      </c>
      <c r="M2164" t="n">
        <v>0.7739081155640866</v>
      </c>
      <c r="N2164" t="n">
        <v>0.9851048733807932</v>
      </c>
      <c r="O2164" t="n">
        <v>0.05544829109261751</v>
      </c>
      <c r="P2164" t="n">
        <v>0.9998405785165693</v>
      </c>
      <c r="Q2164" t="n">
        <v>0.9924569578577673</v>
      </c>
      <c r="R2164" t="n">
        <v>0.7192721188071191</v>
      </c>
      <c r="S2164" t="n">
        <v>0.1151563187757696</v>
      </c>
      <c r="T2164" t="n">
        <v>0.5001980630350649</v>
      </c>
      <c r="U2164" t="n">
        <v>0.3115523908799895</v>
      </c>
    </row>
    <row r="2165">
      <c r="A2165" t="inlineStr">
        <is>
          <t>1350857</t>
        </is>
      </c>
      <c r="B2165" s="70">
        <f>SUMPRODUCT(K2165:N2165,PAINEL_PESOS!$C$16:$C$19)</f>
        <v/>
      </c>
      <c r="C2165" s="70">
        <f>SUMPRODUCT(O2165:Q2165,PAINEL_PESOS!$C$21:$C$23)</f>
        <v/>
      </c>
      <c r="D2165" s="70">
        <f>SUMPRODUCT(R2165:S2165,PAINEL_PESOS!$C$25:$C$26)</f>
        <v/>
      </c>
      <c r="E2165" s="70">
        <f>SUMPRODUCT(T2165:U2165,PAINEL_PESOS!$C$28:$C$29)</f>
        <v/>
      </c>
      <c r="F2165" s="70" t="n">
        <v>0.75</v>
      </c>
      <c r="G2165" s="70" t="n">
        <v>0.2994430021963753</v>
      </c>
      <c r="H2165" s="71">
        <f>IF(NOT(AND(PAINEL_PESOS!$D$12="OK - 100%",PAINEL_PESOS!$F$20="OK - 100%",PAINEL_PESOS!$F$24="OK - 100%",PAINEL_PESOS!$F$27="OK - 100%",PAINEL_PESOS!$F$30="OK - 100%")),"", (B2165*PAINEL_PESOS!$B$7+C2165*PAINEL_PESOS!$B$8+D2165*PAINEL_PESOS!$B$9+E2165*PAINEL_PESOS!$B$10)*F2165)</f>
        <v/>
      </c>
      <c r="I2165" s="71">
        <f>IF(H2165="","",H2165-G2165)</f>
        <v/>
      </c>
      <c r="J2165" s="71">
        <f>IF(I2165="","",ABS(I2165))</f>
        <v/>
      </c>
      <c r="K2165" t="n">
        <v>0.6285670065590492</v>
      </c>
      <c r="L2165" t="n">
        <v>0.2179708695440249</v>
      </c>
      <c r="M2165" t="n">
        <v>0.4216093280485558</v>
      </c>
      <c r="N2165" t="n">
        <v>0</v>
      </c>
      <c r="O2165" t="n">
        <v>0.5165733642750128</v>
      </c>
      <c r="P2165" t="n">
        <v>0</v>
      </c>
      <c r="Q2165" t="n">
        <v>0.507093564758261</v>
      </c>
      <c r="R2165" t="n">
        <v>0.225518475043394</v>
      </c>
      <c r="S2165" t="n">
        <v>0.4112891534262187</v>
      </c>
      <c r="T2165" t="n">
        <v>0.5992433855953788</v>
      </c>
      <c r="U2165" t="n">
        <v>0.6414894545983467</v>
      </c>
    </row>
    <row r="2166">
      <c r="A2166" t="inlineStr">
        <is>
          <t>1350858</t>
        </is>
      </c>
      <c r="B2166" s="70">
        <f>SUMPRODUCT(K2166:N2166,PAINEL_PESOS!$C$16:$C$19)</f>
        <v/>
      </c>
      <c r="C2166" s="70">
        <f>SUMPRODUCT(O2166:Q2166,PAINEL_PESOS!$C$21:$C$23)</f>
        <v/>
      </c>
      <c r="D2166" s="70">
        <f>SUMPRODUCT(R2166:S2166,PAINEL_PESOS!$C$25:$C$26)</f>
        <v/>
      </c>
      <c r="E2166" s="70">
        <f>SUMPRODUCT(T2166:U2166,PAINEL_PESOS!$C$28:$C$29)</f>
        <v/>
      </c>
      <c r="F2166" s="70" t="n">
        <v>0.9522073200410459</v>
      </c>
      <c r="G2166" s="70" t="n">
        <v>0.5088298711631394</v>
      </c>
      <c r="H2166" s="71">
        <f>IF(NOT(AND(PAINEL_PESOS!$D$12="OK - 100%",PAINEL_PESOS!$F$20="OK - 100%",PAINEL_PESOS!$F$24="OK - 100%",PAINEL_PESOS!$F$27="OK - 100%",PAINEL_PESOS!$F$30="OK - 100%")),"", (B2166*PAINEL_PESOS!$B$7+C2166*PAINEL_PESOS!$B$8+D2166*PAINEL_PESOS!$B$9+E2166*PAINEL_PESOS!$B$10)*F2166)</f>
        <v/>
      </c>
      <c r="I2166" s="71">
        <f>IF(H2166="","",H2166-G2166)</f>
        <v/>
      </c>
      <c r="J2166" s="71">
        <f>IF(I2166="","",ABS(I2166))</f>
        <v/>
      </c>
      <c r="K2166" t="n">
        <v>0.68216320989419</v>
      </c>
      <c r="L2166" t="n">
        <v>0.0001501258233371502</v>
      </c>
      <c r="M2166" t="n">
        <v>0.6092904179747566</v>
      </c>
      <c r="N2166" t="n">
        <v>0.704199023023689</v>
      </c>
      <c r="O2166" t="n">
        <v>0.5078632034291914</v>
      </c>
      <c r="P2166" t="n">
        <v>0.7116553412633051</v>
      </c>
      <c r="Q2166" t="n">
        <v>0.9674889577631046</v>
      </c>
      <c r="R2166" t="n">
        <v>0.4433222873559909</v>
      </c>
      <c r="S2166" t="n">
        <v>0.2904819571354452</v>
      </c>
      <c r="T2166" t="n">
        <v>0.5278113228913706</v>
      </c>
      <c r="U2166" t="n">
        <v>0.5574283434974214</v>
      </c>
    </row>
    <row r="2167">
      <c r="A2167" t="inlineStr">
        <is>
          <t>1350859</t>
        </is>
      </c>
      <c r="B2167" s="70">
        <f>SUMPRODUCT(K2167:N2167,PAINEL_PESOS!$C$16:$C$19)</f>
        <v/>
      </c>
      <c r="C2167" s="70">
        <f>SUMPRODUCT(O2167:Q2167,PAINEL_PESOS!$C$21:$C$23)</f>
        <v/>
      </c>
      <c r="D2167" s="70">
        <f>SUMPRODUCT(R2167:S2167,PAINEL_PESOS!$C$25:$C$26)</f>
        <v/>
      </c>
      <c r="E2167" s="70">
        <f>SUMPRODUCT(T2167:U2167,PAINEL_PESOS!$C$28:$C$29)</f>
        <v/>
      </c>
      <c r="F2167" s="70" t="n">
        <v>0.9454651275718758</v>
      </c>
      <c r="G2167" s="70" t="n">
        <v>0.465613824755565</v>
      </c>
      <c r="H2167" s="71">
        <f>IF(NOT(AND(PAINEL_PESOS!$D$12="OK - 100%",PAINEL_PESOS!$F$20="OK - 100%",PAINEL_PESOS!$F$24="OK - 100%",PAINEL_PESOS!$F$27="OK - 100%",PAINEL_PESOS!$F$30="OK - 100%")),"", (B2167*PAINEL_PESOS!$B$7+C2167*PAINEL_PESOS!$B$8+D2167*PAINEL_PESOS!$B$9+E2167*PAINEL_PESOS!$B$10)*F2167)</f>
        <v/>
      </c>
      <c r="I2167" s="71">
        <f>IF(H2167="","",H2167-G2167)</f>
        <v/>
      </c>
      <c r="J2167" s="71">
        <f>IF(I2167="","",ABS(I2167))</f>
        <v/>
      </c>
      <c r="K2167" t="n">
        <v>0.7221772465344483</v>
      </c>
      <c r="L2167" t="n">
        <v>0</v>
      </c>
      <c r="M2167" t="n">
        <v>0.5297784257222389</v>
      </c>
      <c r="N2167" t="n">
        <v>0.8276488374112579</v>
      </c>
      <c r="O2167" t="n">
        <v>0.5527527653844702</v>
      </c>
      <c r="P2167" t="n">
        <v>0.5306452390225498</v>
      </c>
      <c r="Q2167" t="n">
        <v>0.9462003200739419</v>
      </c>
      <c r="R2167" t="n">
        <v>0.3065927822817615</v>
      </c>
      <c r="S2167" t="n">
        <v>0.07105601166071496</v>
      </c>
      <c r="T2167" t="n">
        <v>0.557693220519216</v>
      </c>
      <c r="U2167" t="n">
        <v>0.6115553711327898</v>
      </c>
    </row>
    <row r="2168">
      <c r="A2168" t="inlineStr">
        <is>
          <t>1350860</t>
        </is>
      </c>
      <c r="B2168" s="70">
        <f>SUMPRODUCT(K2168:N2168,PAINEL_PESOS!$C$16:$C$19)</f>
        <v/>
      </c>
      <c r="C2168" s="70">
        <f>SUMPRODUCT(O2168:Q2168,PAINEL_PESOS!$C$21:$C$23)</f>
        <v/>
      </c>
      <c r="D2168" s="70">
        <f>SUMPRODUCT(R2168:S2168,PAINEL_PESOS!$C$25:$C$26)</f>
        <v/>
      </c>
      <c r="E2168" s="70">
        <f>SUMPRODUCT(T2168:U2168,PAINEL_PESOS!$C$28:$C$29)</f>
        <v/>
      </c>
      <c r="F2168" s="70" t="n">
        <v>0.9368320199595892</v>
      </c>
      <c r="G2168" s="70" t="n">
        <v>0.4514539391388092</v>
      </c>
      <c r="H2168" s="71">
        <f>IF(NOT(AND(PAINEL_PESOS!$D$12="OK - 100%",PAINEL_PESOS!$F$20="OK - 100%",PAINEL_PESOS!$F$24="OK - 100%",PAINEL_PESOS!$F$27="OK - 100%",PAINEL_PESOS!$F$30="OK - 100%")),"", (B2168*PAINEL_PESOS!$B$7+C2168*PAINEL_PESOS!$B$8+D2168*PAINEL_PESOS!$B$9+E2168*PAINEL_PESOS!$B$10)*F2168)</f>
        <v/>
      </c>
      <c r="I2168" s="71">
        <f>IF(H2168="","",H2168-G2168)</f>
        <v/>
      </c>
      <c r="J2168" s="71">
        <f>IF(I2168="","",ABS(I2168))</f>
        <v/>
      </c>
      <c r="K2168" t="n">
        <v>0.8462147084758407</v>
      </c>
      <c r="L2168" t="n">
        <v>0</v>
      </c>
      <c r="M2168" t="n">
        <v>0.5230714784336161</v>
      </c>
      <c r="N2168" t="n">
        <v>0.8053428196616724</v>
      </c>
      <c r="O2168" t="n">
        <v>0.2776746531431553</v>
      </c>
      <c r="P2168" t="n">
        <v>0.8382457263556602</v>
      </c>
      <c r="Q2168" t="n">
        <v>0.795560233526208</v>
      </c>
      <c r="R2168" t="n">
        <v>0.229167621732799</v>
      </c>
      <c r="S2168" t="n">
        <v>0.07339673871347208</v>
      </c>
      <c r="T2168" t="n">
        <v>0.5538490982152126</v>
      </c>
      <c r="U2168" t="n">
        <v>0.637105420191423</v>
      </c>
    </row>
    <row r="2169">
      <c r="A2169" t="inlineStr">
        <is>
          <t>1350861</t>
        </is>
      </c>
      <c r="B2169" s="70">
        <f>SUMPRODUCT(K2169:N2169,PAINEL_PESOS!$C$16:$C$19)</f>
        <v/>
      </c>
      <c r="C2169" s="70">
        <f>SUMPRODUCT(O2169:Q2169,PAINEL_PESOS!$C$21:$C$23)</f>
        <v/>
      </c>
      <c r="D2169" s="70">
        <f>SUMPRODUCT(R2169:S2169,PAINEL_PESOS!$C$25:$C$26)</f>
        <v/>
      </c>
      <c r="E2169" s="70">
        <f>SUMPRODUCT(T2169:U2169,PAINEL_PESOS!$C$28:$C$29)</f>
        <v/>
      </c>
      <c r="F2169" s="70" t="n">
        <v>0.9512487259755871</v>
      </c>
      <c r="G2169" s="70" t="n">
        <v>0.4968473234034759</v>
      </c>
      <c r="H2169" s="71">
        <f>IF(NOT(AND(PAINEL_PESOS!$D$12="OK - 100%",PAINEL_PESOS!$F$20="OK - 100%",PAINEL_PESOS!$F$24="OK - 100%",PAINEL_PESOS!$F$27="OK - 100%",PAINEL_PESOS!$F$30="OK - 100%")),"", (B2169*PAINEL_PESOS!$B$7+C2169*PAINEL_PESOS!$B$8+D2169*PAINEL_PESOS!$B$9+E2169*PAINEL_PESOS!$B$10)*F2169)</f>
        <v/>
      </c>
      <c r="I2169" s="71">
        <f>IF(H2169="","",H2169-G2169)</f>
        <v/>
      </c>
      <c r="J2169" s="71">
        <f>IF(I2169="","",ABS(I2169))</f>
        <v/>
      </c>
      <c r="K2169" t="n">
        <v>0.3753247067855497</v>
      </c>
      <c r="L2169" t="n">
        <v>0</v>
      </c>
      <c r="M2169" t="n">
        <v>0.6552551196319696</v>
      </c>
      <c r="N2169" t="n">
        <v>0.8178281078577245</v>
      </c>
      <c r="O2169" t="n">
        <v>0.5473353391704663</v>
      </c>
      <c r="P2169" t="n">
        <v>0.422051396825856</v>
      </c>
      <c r="Q2169" t="n">
        <v>0.9455632395399219</v>
      </c>
      <c r="R2169" t="n">
        <v>0.2193442888366367</v>
      </c>
      <c r="S2169" t="n">
        <v>0.5122577810718243</v>
      </c>
      <c r="T2169" t="n">
        <v>0.5220043201799904</v>
      </c>
      <c r="U2169" t="n">
        <v>0.7240413830110302</v>
      </c>
    </row>
    <row r="2170">
      <c r="A2170" t="inlineStr">
        <is>
          <t>1350862</t>
        </is>
      </c>
      <c r="B2170" s="70">
        <f>SUMPRODUCT(K2170:N2170,PAINEL_PESOS!$C$16:$C$19)</f>
        <v/>
      </c>
      <c r="C2170" s="70">
        <f>SUMPRODUCT(O2170:Q2170,PAINEL_PESOS!$C$21:$C$23)</f>
        <v/>
      </c>
      <c r="D2170" s="70">
        <f>SUMPRODUCT(R2170:S2170,PAINEL_PESOS!$C$25:$C$26)</f>
        <v/>
      </c>
      <c r="E2170" s="70">
        <f>SUMPRODUCT(T2170:U2170,PAINEL_PESOS!$C$28:$C$29)</f>
        <v/>
      </c>
      <c r="F2170" s="70" t="n">
        <v>0.75</v>
      </c>
      <c r="G2170" s="70" t="n">
        <v>0.2693100863698324</v>
      </c>
      <c r="H2170" s="71">
        <f>IF(NOT(AND(PAINEL_PESOS!$D$12="OK - 100%",PAINEL_PESOS!$F$20="OK - 100%",PAINEL_PESOS!$F$24="OK - 100%",PAINEL_PESOS!$F$27="OK - 100%",PAINEL_PESOS!$F$30="OK - 100%")),"", (B2170*PAINEL_PESOS!$B$7+C2170*PAINEL_PESOS!$B$8+D2170*PAINEL_PESOS!$B$9+E2170*PAINEL_PESOS!$B$10)*F2170)</f>
        <v/>
      </c>
      <c r="I2170" s="71">
        <f>IF(H2170="","",H2170-G2170)</f>
        <v/>
      </c>
      <c r="J2170" s="71">
        <f>IF(I2170="","",ABS(I2170))</f>
        <v/>
      </c>
      <c r="K2170" t="n">
        <v>0.7535008276207393</v>
      </c>
      <c r="L2170" t="n">
        <v>0</v>
      </c>
      <c r="M2170" t="n">
        <v>0.5628788126244721</v>
      </c>
      <c r="N2170" t="n">
        <v>0</v>
      </c>
      <c r="O2170" t="n">
        <v>0.3853099220695615</v>
      </c>
      <c r="P2170" t="n">
        <v>0</v>
      </c>
      <c r="Q2170" t="n">
        <v>0.1949778240532263</v>
      </c>
      <c r="R2170" t="n">
        <v>0.1960864388128858</v>
      </c>
      <c r="S2170" t="n">
        <v>0.4342040714896177</v>
      </c>
      <c r="T2170" t="n">
        <v>0.5134367132389923</v>
      </c>
      <c r="U2170" t="n">
        <v>0.6838653801989192</v>
      </c>
    </row>
    <row r="2171">
      <c r="A2171" t="inlineStr">
        <is>
          <t>1350863</t>
        </is>
      </c>
      <c r="B2171" s="70">
        <f>SUMPRODUCT(K2171:N2171,PAINEL_PESOS!$C$16:$C$19)</f>
        <v/>
      </c>
      <c r="C2171" s="70">
        <f>SUMPRODUCT(O2171:Q2171,PAINEL_PESOS!$C$21:$C$23)</f>
        <v/>
      </c>
      <c r="D2171" s="70">
        <f>SUMPRODUCT(R2171:S2171,PAINEL_PESOS!$C$25:$C$26)</f>
        <v/>
      </c>
      <c r="E2171" s="70">
        <f>SUMPRODUCT(T2171:U2171,PAINEL_PESOS!$C$28:$C$29)</f>
        <v/>
      </c>
      <c r="F2171" s="70" t="n">
        <v>0.789918439313481</v>
      </c>
      <c r="G2171" s="70" t="n"/>
      <c r="H2171" s="71">
        <f>IF(NOT(AND(PAINEL_PESOS!$D$12="OK - 100%",PAINEL_PESOS!$F$20="OK - 100%",PAINEL_PESOS!$F$24="OK - 100%",PAINEL_PESOS!$F$27="OK - 100%",PAINEL_PESOS!$F$30="OK - 100%")),"", (B2171*PAINEL_PESOS!$B$7+C2171*PAINEL_PESOS!$B$8+D2171*PAINEL_PESOS!$B$9+E2171*PAINEL_PESOS!$B$10)*F2171)</f>
        <v/>
      </c>
      <c r="I2171" s="71">
        <f>IF(H2171="","",H2171-G2171)</f>
        <v/>
      </c>
      <c r="J2171" s="71">
        <f>IF(I2171="","",ABS(I2171))</f>
        <v/>
      </c>
      <c r="K2171" t="n">
        <v>1</v>
      </c>
      <c r="L2171" t="n">
        <v>0</v>
      </c>
      <c r="M2171" t="n">
        <v>0.3450075030012562</v>
      </c>
      <c r="N2171" t="n">
        <v>0.2624175000487009</v>
      </c>
      <c r="O2171" t="n">
        <v>0.505857381087581</v>
      </c>
      <c r="P2171" t="n">
        <v>0</v>
      </c>
      <c r="Q2171" t="n">
        <v>0.3981394538656089</v>
      </c>
      <c r="R2171" t="n">
        <v>0</v>
      </c>
      <c r="S2171" t="n">
        <v>0</v>
      </c>
      <c r="U2171" t="n">
        <v>0.8260939053519766</v>
      </c>
    </row>
    <row r="2172">
      <c r="A2172" t="inlineStr">
        <is>
          <t>1350864</t>
        </is>
      </c>
      <c r="B2172" s="70">
        <f>SUMPRODUCT(K2172:N2172,PAINEL_PESOS!$C$16:$C$19)</f>
        <v/>
      </c>
      <c r="C2172" s="70">
        <f>SUMPRODUCT(O2172:Q2172,PAINEL_PESOS!$C$21:$C$23)</f>
        <v/>
      </c>
      <c r="D2172" s="70">
        <f>SUMPRODUCT(R2172:S2172,PAINEL_PESOS!$C$25:$C$26)</f>
        <v/>
      </c>
      <c r="E2172" s="70">
        <f>SUMPRODUCT(T2172:U2172,PAINEL_PESOS!$C$28:$C$29)</f>
        <v/>
      </c>
      <c r="F2172" s="70" t="n">
        <v>0.7795972456727824</v>
      </c>
      <c r="G2172" s="70" t="n">
        <v>0.2830962436938365</v>
      </c>
      <c r="H2172" s="71">
        <f>IF(NOT(AND(PAINEL_PESOS!$D$12="OK - 100%",PAINEL_PESOS!$F$20="OK - 100%",PAINEL_PESOS!$F$24="OK - 100%",PAINEL_PESOS!$F$27="OK - 100%",PAINEL_PESOS!$F$30="OK - 100%")),"", (B2172*PAINEL_PESOS!$B$7+C2172*PAINEL_PESOS!$B$8+D2172*PAINEL_PESOS!$B$9+E2172*PAINEL_PESOS!$B$10)*F2172)</f>
        <v/>
      </c>
      <c r="I2172" s="71">
        <f>IF(H2172="","",H2172-G2172)</f>
        <v/>
      </c>
      <c r="J2172" s="71">
        <f>IF(I2172="","",ABS(I2172))</f>
        <v/>
      </c>
      <c r="K2172" t="n">
        <v>0.7087871676057032</v>
      </c>
      <c r="L2172" t="n">
        <v>0</v>
      </c>
      <c r="M2172" t="n">
        <v>0.6116603204344078</v>
      </c>
      <c r="N2172" t="n">
        <v>0.03490662335831829</v>
      </c>
      <c r="O2172" t="n">
        <v>0.338113148088524</v>
      </c>
      <c r="P2172" t="n">
        <v>0</v>
      </c>
      <c r="Q2172" t="n">
        <v>0.2709724317822813</v>
      </c>
      <c r="R2172" t="n">
        <v>0.2188753335197479</v>
      </c>
      <c r="S2172" t="n">
        <v>0.4334356245215826</v>
      </c>
      <c r="T2172" t="n">
        <v>0.5004044328195923</v>
      </c>
      <c r="U2172" t="n">
        <v>0.6686017457190901</v>
      </c>
    </row>
    <row r="2173">
      <c r="A2173" t="inlineStr">
        <is>
          <t>1350865</t>
        </is>
      </c>
      <c r="B2173" s="70">
        <f>SUMPRODUCT(K2173:N2173,PAINEL_PESOS!$C$16:$C$19)</f>
        <v/>
      </c>
      <c r="C2173" s="70">
        <f>SUMPRODUCT(O2173:Q2173,PAINEL_PESOS!$C$21:$C$23)</f>
        <v/>
      </c>
      <c r="D2173" s="70">
        <f>SUMPRODUCT(R2173:S2173,PAINEL_PESOS!$C$25:$C$26)</f>
        <v/>
      </c>
      <c r="E2173" s="70">
        <f>SUMPRODUCT(T2173:U2173,PAINEL_PESOS!$C$28:$C$29)</f>
        <v/>
      </c>
      <c r="F2173" s="70" t="n">
        <v>0.75</v>
      </c>
      <c r="G2173" s="70" t="n">
        <v>0.2678251257342256</v>
      </c>
      <c r="H2173" s="71">
        <f>IF(NOT(AND(PAINEL_PESOS!$D$12="OK - 100%",PAINEL_PESOS!$F$20="OK - 100%",PAINEL_PESOS!$F$24="OK - 100%",PAINEL_PESOS!$F$27="OK - 100%",PAINEL_PESOS!$F$30="OK - 100%")),"", (B2173*PAINEL_PESOS!$B$7+C2173*PAINEL_PESOS!$B$8+D2173*PAINEL_PESOS!$B$9+E2173*PAINEL_PESOS!$B$10)*F2173)</f>
        <v/>
      </c>
      <c r="I2173" s="71">
        <f>IF(H2173="","",H2173-G2173)</f>
        <v/>
      </c>
      <c r="J2173" s="71">
        <f>IF(I2173="","",ABS(I2173))</f>
        <v/>
      </c>
      <c r="K2173" t="n">
        <v>0.7285135127950593</v>
      </c>
      <c r="L2173" t="n">
        <v>0</v>
      </c>
      <c r="M2173" t="n">
        <v>0.6479246959850158</v>
      </c>
      <c r="N2173" t="n">
        <v>0.4139274567777087</v>
      </c>
      <c r="O2173" t="n">
        <v>0.3823667107196829</v>
      </c>
      <c r="P2173" t="n">
        <v>0</v>
      </c>
      <c r="Q2173" t="n">
        <v>0</v>
      </c>
      <c r="R2173" t="n">
        <v>0.124889353548749</v>
      </c>
      <c r="S2173" t="n">
        <v>0.4103832611600485</v>
      </c>
      <c r="T2173" t="n">
        <v>0.477404037988177</v>
      </c>
      <c r="U2173" t="n">
        <v>0.6940307152094178</v>
      </c>
    </row>
    <row r="2174">
      <c r="A2174" t="inlineStr">
        <is>
          <t>1350866</t>
        </is>
      </c>
      <c r="B2174" s="70">
        <f>SUMPRODUCT(K2174:N2174,PAINEL_PESOS!$C$16:$C$19)</f>
        <v/>
      </c>
      <c r="C2174" s="70">
        <f>SUMPRODUCT(O2174:Q2174,PAINEL_PESOS!$C$21:$C$23)</f>
        <v/>
      </c>
      <c r="D2174" s="70">
        <f>SUMPRODUCT(R2174:S2174,PAINEL_PESOS!$C$25:$C$26)</f>
        <v/>
      </c>
      <c r="E2174" s="70">
        <f>SUMPRODUCT(T2174:U2174,PAINEL_PESOS!$C$28:$C$29)</f>
        <v/>
      </c>
      <c r="F2174" s="70" t="n">
        <v>0.9522813139642509</v>
      </c>
      <c r="G2174" s="70" t="n">
        <v>0.4715889441081922</v>
      </c>
      <c r="H2174" s="71">
        <f>IF(NOT(AND(PAINEL_PESOS!$D$12="OK - 100%",PAINEL_PESOS!$F$20="OK - 100%",PAINEL_PESOS!$F$24="OK - 100%",PAINEL_PESOS!$F$27="OK - 100%",PAINEL_PESOS!$F$30="OK - 100%")),"", (B2174*PAINEL_PESOS!$B$7+C2174*PAINEL_PESOS!$B$8+D2174*PAINEL_PESOS!$B$9+E2174*PAINEL_PESOS!$B$10)*F2174)</f>
        <v/>
      </c>
      <c r="I2174" s="71">
        <f>IF(H2174="","",H2174-G2174)</f>
        <v/>
      </c>
      <c r="J2174" s="71">
        <f>IF(I2174="","",ABS(I2174))</f>
        <v/>
      </c>
      <c r="K2174" t="n">
        <v>0.780541792756363</v>
      </c>
      <c r="L2174" t="n">
        <v>0.154842205291219</v>
      </c>
      <c r="M2174" t="n">
        <v>0.5206746906351831</v>
      </c>
      <c r="N2174" t="n">
        <v>0.9228022424213027</v>
      </c>
      <c r="O2174" t="n">
        <v>0.3033235003030301</v>
      </c>
      <c r="P2174" t="n">
        <v>0.9163270068616665</v>
      </c>
      <c r="Q2174" t="n">
        <v>0.8133846208695608</v>
      </c>
      <c r="R2174" t="n">
        <v>0.4098061951515222</v>
      </c>
      <c r="S2174" t="n">
        <v>0</v>
      </c>
      <c r="T2174" t="n">
        <v>0.4954291678109104</v>
      </c>
      <c r="U2174" t="n">
        <v>0.5117390308085281</v>
      </c>
    </row>
    <row r="2175">
      <c r="A2175" t="inlineStr">
        <is>
          <t>1350867</t>
        </is>
      </c>
      <c r="B2175" s="70">
        <f>SUMPRODUCT(K2175:N2175,PAINEL_PESOS!$C$16:$C$19)</f>
        <v/>
      </c>
      <c r="C2175" s="70">
        <f>SUMPRODUCT(O2175:Q2175,PAINEL_PESOS!$C$21:$C$23)</f>
        <v/>
      </c>
      <c r="D2175" s="70">
        <f>SUMPRODUCT(R2175:S2175,PAINEL_PESOS!$C$25:$C$26)</f>
        <v/>
      </c>
      <c r="E2175" s="70">
        <f>SUMPRODUCT(T2175:U2175,PAINEL_PESOS!$C$28:$C$29)</f>
        <v/>
      </c>
      <c r="F2175" s="70" t="n">
        <v>0.9771744661810711</v>
      </c>
      <c r="G2175" s="70" t="n">
        <v>0.5632810051511324</v>
      </c>
      <c r="H2175" s="71">
        <f>IF(NOT(AND(PAINEL_PESOS!$D$12="OK - 100%",PAINEL_PESOS!$F$20="OK - 100%",PAINEL_PESOS!$F$24="OK - 100%",PAINEL_PESOS!$F$27="OK - 100%",PAINEL_PESOS!$F$30="OK - 100%")),"", (B2175*PAINEL_PESOS!$B$7+C2175*PAINEL_PESOS!$B$8+D2175*PAINEL_PESOS!$B$9+E2175*PAINEL_PESOS!$B$10)*F2175)</f>
        <v/>
      </c>
      <c r="I2175" s="71">
        <f>IF(H2175="","",H2175-G2175)</f>
        <v/>
      </c>
      <c r="J2175" s="71">
        <f>IF(I2175="","",ABS(I2175))</f>
        <v/>
      </c>
      <c r="K2175" t="n">
        <v>0.93889517417042</v>
      </c>
      <c r="L2175" t="n">
        <v>0.00237547418185366</v>
      </c>
      <c r="M2175" t="n">
        <v>0.580461850889515</v>
      </c>
      <c r="N2175" t="n">
        <v>0.9461763923336248</v>
      </c>
      <c r="O2175" t="n">
        <v>0.298610817396058</v>
      </c>
      <c r="P2175" t="n">
        <v>0.9929468615650793</v>
      </c>
      <c r="Q2175" t="n">
        <v>0.9174598754773784</v>
      </c>
      <c r="R2175" t="n">
        <v>0.7379241389500676</v>
      </c>
      <c r="S2175" t="n">
        <v>0.2728887441402177</v>
      </c>
      <c r="T2175" t="n">
        <v>0.462961672979839</v>
      </c>
      <c r="U2175" t="n">
        <v>0.4311008055773211</v>
      </c>
    </row>
    <row r="2176">
      <c r="A2176" t="inlineStr">
        <is>
          <t>1350868</t>
        </is>
      </c>
      <c r="B2176" s="70">
        <f>SUMPRODUCT(K2176:N2176,PAINEL_PESOS!$C$16:$C$19)</f>
        <v/>
      </c>
      <c r="C2176" s="70">
        <f>SUMPRODUCT(O2176:Q2176,PAINEL_PESOS!$C$21:$C$23)</f>
        <v/>
      </c>
      <c r="D2176" s="70">
        <f>SUMPRODUCT(R2176:S2176,PAINEL_PESOS!$C$25:$C$26)</f>
        <v/>
      </c>
      <c r="E2176" s="70">
        <f>SUMPRODUCT(T2176:U2176,PAINEL_PESOS!$C$28:$C$29)</f>
        <v/>
      </c>
      <c r="F2176" s="70" t="n">
        <v>0.9745373018687918</v>
      </c>
      <c r="G2176" s="70" t="n">
        <v>0.5573783192253157</v>
      </c>
      <c r="H2176" s="71">
        <f>IF(NOT(AND(PAINEL_PESOS!$D$12="OK - 100%",PAINEL_PESOS!$F$20="OK - 100%",PAINEL_PESOS!$F$24="OK - 100%",PAINEL_PESOS!$F$27="OK - 100%",PAINEL_PESOS!$F$30="OK - 100%")),"", (B2176*PAINEL_PESOS!$B$7+C2176*PAINEL_PESOS!$B$8+D2176*PAINEL_PESOS!$B$9+E2176*PAINEL_PESOS!$B$10)*F2176)</f>
        <v/>
      </c>
      <c r="I2176" s="71">
        <f>IF(H2176="","",H2176-G2176)</f>
        <v/>
      </c>
      <c r="J2176" s="71">
        <f>IF(I2176="","",ABS(I2176))</f>
        <v/>
      </c>
      <c r="K2176" t="n">
        <v>0.9092660753320081</v>
      </c>
      <c r="L2176" t="n">
        <v>0.0003293477139625401</v>
      </c>
      <c r="M2176" t="n">
        <v>0.4982897064438917</v>
      </c>
      <c r="N2176" t="n">
        <v>0.9862722355284804</v>
      </c>
      <c r="O2176" t="n">
        <v>0.242806215475234</v>
      </c>
      <c r="P2176" t="n">
        <v>0.9996193077393235</v>
      </c>
      <c r="Q2176" t="n">
        <v>0.8835448308250783</v>
      </c>
      <c r="R2176" t="n">
        <v>0.5715830078789788</v>
      </c>
      <c r="S2176" t="n">
        <v>0.5779485554559429</v>
      </c>
      <c r="T2176" t="n">
        <v>0.4600953671688359</v>
      </c>
      <c r="U2176" t="n">
        <v>0.3515127600699571</v>
      </c>
    </row>
    <row r="2177">
      <c r="A2177" t="inlineStr">
        <is>
          <t>1350869</t>
        </is>
      </c>
      <c r="B2177" s="70">
        <f>SUMPRODUCT(K2177:N2177,PAINEL_PESOS!$C$16:$C$19)</f>
        <v/>
      </c>
      <c r="C2177" s="70">
        <f>SUMPRODUCT(O2177:Q2177,PAINEL_PESOS!$C$21:$C$23)</f>
        <v/>
      </c>
      <c r="D2177" s="70">
        <f>SUMPRODUCT(R2177:S2177,PAINEL_PESOS!$C$25:$C$26)</f>
        <v/>
      </c>
      <c r="E2177" s="70">
        <f>SUMPRODUCT(T2177:U2177,PAINEL_PESOS!$C$28:$C$29)</f>
        <v/>
      </c>
      <c r="F2177" s="70" t="n">
        <v>0.9850771871857603</v>
      </c>
      <c r="G2177" s="70" t="n">
        <v>0.5414371807358123</v>
      </c>
      <c r="H2177" s="71">
        <f>IF(NOT(AND(PAINEL_PESOS!$D$12="OK - 100%",PAINEL_PESOS!$F$20="OK - 100%",PAINEL_PESOS!$F$24="OK - 100%",PAINEL_PESOS!$F$27="OK - 100%",PAINEL_PESOS!$F$30="OK - 100%")),"", (B2177*PAINEL_PESOS!$B$7+C2177*PAINEL_PESOS!$B$8+D2177*PAINEL_PESOS!$B$9+E2177*PAINEL_PESOS!$B$10)*F2177)</f>
        <v/>
      </c>
      <c r="I2177" s="71">
        <f>IF(H2177="","",H2177-G2177)</f>
        <v/>
      </c>
      <c r="J2177" s="71">
        <f>IF(I2177="","",ABS(I2177))</f>
        <v/>
      </c>
      <c r="K2177" t="n">
        <v>0.9406078387111376</v>
      </c>
      <c r="L2177" t="n">
        <v>0.01871826344897478</v>
      </c>
      <c r="M2177" t="n">
        <v>0.5755061842470182</v>
      </c>
      <c r="N2177" t="n">
        <v>0.9707168108397386</v>
      </c>
      <c r="O2177" t="n">
        <v>0.302608187185947</v>
      </c>
      <c r="P2177" t="n">
        <v>0.9879046645237543</v>
      </c>
      <c r="Q2177" t="n">
        <v>0.9451665537043372</v>
      </c>
      <c r="R2177" t="n">
        <v>0.6079841256567023</v>
      </c>
      <c r="S2177" t="n">
        <v>0.231231840149178</v>
      </c>
      <c r="T2177" t="n">
        <v>0.3999947735639184</v>
      </c>
      <c r="U2177" t="n">
        <v>0.4146765415333226</v>
      </c>
    </row>
    <row r="2178">
      <c r="A2178" t="inlineStr">
        <is>
          <t>1350870</t>
        </is>
      </c>
      <c r="B2178" s="70">
        <f>SUMPRODUCT(K2178:N2178,PAINEL_PESOS!$C$16:$C$19)</f>
        <v/>
      </c>
      <c r="C2178" s="70">
        <f>SUMPRODUCT(O2178:Q2178,PAINEL_PESOS!$C$21:$C$23)</f>
        <v/>
      </c>
      <c r="D2178" s="70">
        <f>SUMPRODUCT(R2178:S2178,PAINEL_PESOS!$C$25:$C$26)</f>
        <v/>
      </c>
      <c r="E2178" s="70">
        <f>SUMPRODUCT(T2178:U2178,PAINEL_PESOS!$C$28:$C$29)</f>
        <v/>
      </c>
      <c r="F2178" s="70" t="n">
        <v>0.9053112643252843</v>
      </c>
      <c r="G2178" s="70" t="n">
        <v>0.5059175292226273</v>
      </c>
      <c r="H2178" s="71">
        <f>IF(NOT(AND(PAINEL_PESOS!$D$12="OK - 100%",PAINEL_PESOS!$F$20="OK - 100%",PAINEL_PESOS!$F$24="OK - 100%",PAINEL_PESOS!$F$27="OK - 100%",PAINEL_PESOS!$F$30="OK - 100%")),"", (B2178*PAINEL_PESOS!$B$7+C2178*PAINEL_PESOS!$B$8+D2178*PAINEL_PESOS!$B$9+E2178*PAINEL_PESOS!$B$10)*F2178)</f>
        <v/>
      </c>
      <c r="I2178" s="71">
        <f>IF(H2178="","",H2178-G2178)</f>
        <v/>
      </c>
      <c r="J2178" s="71">
        <f>IF(I2178="","",ABS(I2178))</f>
        <v/>
      </c>
      <c r="K2178" t="n">
        <v>0.9999288641490617</v>
      </c>
      <c r="L2178" t="n">
        <v>0.0001717422389496774</v>
      </c>
      <c r="M2178" t="n">
        <v>0.5439435740860061</v>
      </c>
      <c r="N2178" t="n">
        <v>0.9710733133114076</v>
      </c>
      <c r="O2178" t="n">
        <v>0.5186145582750687</v>
      </c>
      <c r="P2178" t="n">
        <v>0.9536940475666755</v>
      </c>
      <c r="Q2178" t="n">
        <v>0.5556109584988869</v>
      </c>
      <c r="R2178" t="n">
        <v>0.5792649056580438</v>
      </c>
      <c r="S2178" t="n">
        <v>0.4899781952865963</v>
      </c>
      <c r="T2178" t="n">
        <v>0.4441012207300206</v>
      </c>
      <c r="U2178" t="n">
        <v>0.3478120760222984</v>
      </c>
    </row>
    <row r="2179">
      <c r="A2179" t="inlineStr">
        <is>
          <t>1350871</t>
        </is>
      </c>
      <c r="B2179" s="70">
        <f>SUMPRODUCT(K2179:N2179,PAINEL_PESOS!$C$16:$C$19)</f>
        <v/>
      </c>
      <c r="C2179" s="70">
        <f>SUMPRODUCT(O2179:Q2179,PAINEL_PESOS!$C$21:$C$23)</f>
        <v/>
      </c>
      <c r="D2179" s="70">
        <f>SUMPRODUCT(R2179:S2179,PAINEL_PESOS!$C$25:$C$26)</f>
        <v/>
      </c>
      <c r="E2179" s="70">
        <f>SUMPRODUCT(T2179:U2179,PAINEL_PESOS!$C$28:$C$29)</f>
        <v/>
      </c>
      <c r="F2179" s="70" t="n">
        <v>0.9175544840025012</v>
      </c>
      <c r="G2179" s="70" t="n">
        <v>0.5205179898599929</v>
      </c>
      <c r="H2179" s="71">
        <f>IF(NOT(AND(PAINEL_PESOS!$D$12="OK - 100%",PAINEL_PESOS!$F$20="OK - 100%",PAINEL_PESOS!$F$24="OK - 100%",PAINEL_PESOS!$F$27="OK - 100%",PAINEL_PESOS!$F$30="OK - 100%")),"", (B2179*PAINEL_PESOS!$B$7+C2179*PAINEL_PESOS!$B$8+D2179*PAINEL_PESOS!$B$9+E2179*PAINEL_PESOS!$B$10)*F2179)</f>
        <v/>
      </c>
      <c r="I2179" s="71">
        <f>IF(H2179="","",H2179-G2179)</f>
        <v/>
      </c>
      <c r="J2179" s="71">
        <f>IF(I2179="","",ABS(I2179))</f>
        <v/>
      </c>
      <c r="K2179" t="n">
        <v>0.927887974366993</v>
      </c>
      <c r="L2179" t="n">
        <v>0</v>
      </c>
      <c r="M2179" t="n">
        <v>0.6411330058684552</v>
      </c>
      <c r="N2179" t="n">
        <v>0.947606972999449</v>
      </c>
      <c r="O2179" t="n">
        <v>0.3987154973113844</v>
      </c>
      <c r="P2179" t="n">
        <v>0.9417877627235713</v>
      </c>
      <c r="Q2179" t="n">
        <v>0.6260585765636932</v>
      </c>
      <c r="R2179" t="n">
        <v>0.5767426164717832</v>
      </c>
      <c r="S2179" t="n">
        <v>0.5655968404849998</v>
      </c>
      <c r="T2179" t="n">
        <v>0.3791644164967903</v>
      </c>
      <c r="U2179" t="n">
        <v>0.4474479050951296</v>
      </c>
    </row>
    <row r="2180">
      <c r="A2180" t="inlineStr">
        <is>
          <t>1350872</t>
        </is>
      </c>
      <c r="B2180" s="70">
        <f>SUMPRODUCT(K2180:N2180,PAINEL_PESOS!$C$16:$C$19)</f>
        <v/>
      </c>
      <c r="C2180" s="70">
        <f>SUMPRODUCT(O2180:Q2180,PAINEL_PESOS!$C$21:$C$23)</f>
        <v/>
      </c>
      <c r="D2180" s="70">
        <f>SUMPRODUCT(R2180:S2180,PAINEL_PESOS!$C$25:$C$26)</f>
        <v/>
      </c>
      <c r="E2180" s="70">
        <f>SUMPRODUCT(T2180:U2180,PAINEL_PESOS!$C$28:$C$29)</f>
        <v/>
      </c>
      <c r="F2180" s="70" t="n">
        <v>0.9446332214780749</v>
      </c>
      <c r="G2180" s="70" t="n">
        <v>0.5273912051862892</v>
      </c>
      <c r="H2180" s="71">
        <f>IF(NOT(AND(PAINEL_PESOS!$D$12="OK - 100%",PAINEL_PESOS!$F$20="OK - 100%",PAINEL_PESOS!$F$24="OK - 100%",PAINEL_PESOS!$F$27="OK - 100%",PAINEL_PESOS!$F$30="OK - 100%")),"", (B2180*PAINEL_PESOS!$B$7+C2180*PAINEL_PESOS!$B$8+D2180*PAINEL_PESOS!$B$9+E2180*PAINEL_PESOS!$B$10)*F2180)</f>
        <v/>
      </c>
      <c r="I2180" s="71">
        <f>IF(H2180="","",H2180-G2180)</f>
        <v/>
      </c>
      <c r="J2180" s="71">
        <f>IF(I2180="","",ABS(I2180))</f>
        <v/>
      </c>
      <c r="K2180" t="n">
        <v>0.7035189940580387</v>
      </c>
      <c r="L2180" t="n">
        <v>0.0002575439629988353</v>
      </c>
      <c r="M2180" t="n">
        <v>0.5623407507041933</v>
      </c>
      <c r="N2180" t="n">
        <v>0.9787329792482155</v>
      </c>
      <c r="O2180" t="n">
        <v>0.3828160185793057</v>
      </c>
      <c r="P2180" t="n">
        <v>0.9946223670378176</v>
      </c>
      <c r="Q2180" t="n">
        <v>0.7413500710252223</v>
      </c>
      <c r="R2180" t="n">
        <v>0.6267313918575075</v>
      </c>
      <c r="S2180" t="n">
        <v>0.5384978891131347</v>
      </c>
      <c r="T2180" t="n">
        <v>0.3643438320941044</v>
      </c>
      <c r="U2180" t="n">
        <v>0.4018970980194448</v>
      </c>
    </row>
    <row r="2181">
      <c r="A2181" t="inlineStr">
        <is>
          <t>1350873</t>
        </is>
      </c>
      <c r="B2181" s="70">
        <f>SUMPRODUCT(K2181:N2181,PAINEL_PESOS!$C$16:$C$19)</f>
        <v/>
      </c>
      <c r="C2181" s="70">
        <f>SUMPRODUCT(O2181:Q2181,PAINEL_PESOS!$C$21:$C$23)</f>
        <v/>
      </c>
      <c r="D2181" s="70">
        <f>SUMPRODUCT(R2181:S2181,PAINEL_PESOS!$C$25:$C$26)</f>
        <v/>
      </c>
      <c r="E2181" s="70">
        <f>SUMPRODUCT(T2181:U2181,PAINEL_PESOS!$C$28:$C$29)</f>
        <v/>
      </c>
      <c r="F2181" s="70" t="n">
        <v>0.8948234832585955</v>
      </c>
      <c r="G2181" s="70" t="n">
        <v>0.4781835959145918</v>
      </c>
      <c r="H2181" s="71">
        <f>IF(NOT(AND(PAINEL_PESOS!$D$12="OK - 100%",PAINEL_PESOS!$F$20="OK - 100%",PAINEL_PESOS!$F$24="OK - 100%",PAINEL_PESOS!$F$27="OK - 100%",PAINEL_PESOS!$F$30="OK - 100%")),"", (B2181*PAINEL_PESOS!$B$7+C2181*PAINEL_PESOS!$B$8+D2181*PAINEL_PESOS!$B$9+E2181*PAINEL_PESOS!$B$10)*F2181)</f>
        <v/>
      </c>
      <c r="I2181" s="71">
        <f>IF(H2181="","",H2181-G2181)</f>
        <v/>
      </c>
      <c r="J2181" s="71">
        <f>IF(I2181="","",ABS(I2181))</f>
        <v/>
      </c>
      <c r="K2181" t="n">
        <v>0.7239936883354771</v>
      </c>
      <c r="L2181" t="n">
        <v>0</v>
      </c>
      <c r="M2181" t="n">
        <v>0.7871835223807579</v>
      </c>
      <c r="N2181" t="n">
        <v>0.919792667520666</v>
      </c>
      <c r="O2181" t="n">
        <v>0.3346494944540941</v>
      </c>
      <c r="P2181" t="n">
        <v>0.9974685548324838</v>
      </c>
      <c r="Q2181" t="n">
        <v>0.5217592809097875</v>
      </c>
      <c r="R2181" t="n">
        <v>0.6214752699205766</v>
      </c>
      <c r="S2181" t="n">
        <v>0.4080488927902352</v>
      </c>
      <c r="T2181" t="n">
        <v>0.3371324332985857</v>
      </c>
      <c r="U2181" t="n">
        <v>0.4570501841740782</v>
      </c>
    </row>
    <row r="2182">
      <c r="A2182" t="inlineStr">
        <is>
          <t>1350874</t>
        </is>
      </c>
      <c r="B2182" s="70">
        <f>SUMPRODUCT(K2182:N2182,PAINEL_PESOS!$C$16:$C$19)</f>
        <v/>
      </c>
      <c r="C2182" s="70">
        <f>SUMPRODUCT(O2182:Q2182,PAINEL_PESOS!$C$21:$C$23)</f>
        <v/>
      </c>
      <c r="D2182" s="70">
        <f>SUMPRODUCT(R2182:S2182,PAINEL_PESOS!$C$25:$C$26)</f>
        <v/>
      </c>
      <c r="E2182" s="70">
        <f>SUMPRODUCT(T2182:U2182,PAINEL_PESOS!$C$28:$C$29)</f>
        <v/>
      </c>
      <c r="F2182" s="70" t="n">
        <v>0.9906104194864701</v>
      </c>
      <c r="G2182" s="70" t="n">
        <v>0.5916752912093027</v>
      </c>
      <c r="H2182" s="71">
        <f>IF(NOT(AND(PAINEL_PESOS!$D$12="OK - 100%",PAINEL_PESOS!$F$20="OK - 100%",PAINEL_PESOS!$F$24="OK - 100%",PAINEL_PESOS!$F$27="OK - 100%",PAINEL_PESOS!$F$30="OK - 100%")),"", (B2182*PAINEL_PESOS!$B$7+C2182*PAINEL_PESOS!$B$8+D2182*PAINEL_PESOS!$B$9+E2182*PAINEL_PESOS!$B$10)*F2182)</f>
        <v/>
      </c>
      <c r="I2182" s="71">
        <f>IF(H2182="","",H2182-G2182)</f>
        <v/>
      </c>
      <c r="J2182" s="71">
        <f>IF(I2182="","",ABS(I2182))</f>
        <v/>
      </c>
      <c r="K2182" t="n">
        <v>0.4753975028617312</v>
      </c>
      <c r="L2182" t="n">
        <v>0.08104983072069771</v>
      </c>
      <c r="M2182" t="n">
        <v>0.7638751040400852</v>
      </c>
      <c r="N2182" t="n">
        <v>0.9934921694788645</v>
      </c>
      <c r="O2182" t="n">
        <v>0.2488244805573527</v>
      </c>
      <c r="P2182" t="n">
        <v>0.9998225677706097</v>
      </c>
      <c r="Q2182" t="n">
        <v>0.9581394146735135</v>
      </c>
      <c r="R2182" t="n">
        <v>0.7491110480440886</v>
      </c>
      <c r="S2182" t="n">
        <v>0.4816558793326325</v>
      </c>
      <c r="T2182" t="n">
        <v>0.4017666227279016</v>
      </c>
      <c r="U2182" t="n">
        <v>0.517636435267278</v>
      </c>
    </row>
    <row r="2183">
      <c r="A2183" t="inlineStr">
        <is>
          <t>1350875</t>
        </is>
      </c>
      <c r="B2183" s="70">
        <f>SUMPRODUCT(K2183:N2183,PAINEL_PESOS!$C$16:$C$19)</f>
        <v/>
      </c>
      <c r="C2183" s="70">
        <f>SUMPRODUCT(O2183:Q2183,PAINEL_PESOS!$C$21:$C$23)</f>
        <v/>
      </c>
      <c r="D2183" s="70">
        <f>SUMPRODUCT(R2183:S2183,PAINEL_PESOS!$C$25:$C$26)</f>
        <v/>
      </c>
      <c r="E2183" s="70">
        <f>SUMPRODUCT(T2183:U2183,PAINEL_PESOS!$C$28:$C$29)</f>
        <v/>
      </c>
      <c r="F2183" s="70" t="n">
        <v>0.9986195232668713</v>
      </c>
      <c r="G2183" s="70" t="n">
        <v>0.6416152989313</v>
      </c>
      <c r="H2183" s="71">
        <f>IF(NOT(AND(PAINEL_PESOS!$D$12="OK - 100%",PAINEL_PESOS!$F$20="OK - 100%",PAINEL_PESOS!$F$24="OK - 100%",PAINEL_PESOS!$F$27="OK - 100%",PAINEL_PESOS!$F$30="OK - 100%")),"", (B2183*PAINEL_PESOS!$B$7+C2183*PAINEL_PESOS!$B$8+D2183*PAINEL_PESOS!$B$9+E2183*PAINEL_PESOS!$B$10)*F2183)</f>
        <v/>
      </c>
      <c r="I2183" s="71">
        <f>IF(H2183="","",H2183-G2183)</f>
        <v/>
      </c>
      <c r="J2183" s="71">
        <f>IF(I2183="","",ABS(I2183))</f>
        <v/>
      </c>
      <c r="K2183" t="n">
        <v>0.6799720445358256</v>
      </c>
      <c r="L2183" t="n">
        <v>0.004772026294114541</v>
      </c>
      <c r="M2183" t="n">
        <v>0.6281340674938931</v>
      </c>
      <c r="N2183" t="n">
        <v>0.9975662770272495</v>
      </c>
      <c r="O2183" t="n">
        <v>0.2430445488030679</v>
      </c>
      <c r="P2183" t="n">
        <v>0.9999944251668197</v>
      </c>
      <c r="Q2183" t="n">
        <v>0.9946828244842566</v>
      </c>
      <c r="R2183" t="n">
        <v>0.8960547195451544</v>
      </c>
      <c r="S2183" t="n">
        <v>0.5787761625030761</v>
      </c>
      <c r="T2183" t="n">
        <v>0.4037862368172023</v>
      </c>
      <c r="U2183" t="n">
        <v>0.61436420795574</v>
      </c>
    </row>
    <row r="2184">
      <c r="A2184" t="inlineStr">
        <is>
          <t>1350876</t>
        </is>
      </c>
      <c r="B2184" s="70">
        <f>SUMPRODUCT(K2184:N2184,PAINEL_PESOS!$C$16:$C$19)</f>
        <v/>
      </c>
      <c r="C2184" s="70">
        <f>SUMPRODUCT(O2184:Q2184,PAINEL_PESOS!$C$21:$C$23)</f>
        <v/>
      </c>
      <c r="D2184" s="70">
        <f>SUMPRODUCT(R2184:S2184,PAINEL_PESOS!$C$25:$C$26)</f>
        <v/>
      </c>
      <c r="E2184" s="70">
        <f>SUMPRODUCT(T2184:U2184,PAINEL_PESOS!$C$28:$C$29)</f>
        <v/>
      </c>
      <c r="F2184" s="70" t="n">
        <v>0.998825455684476</v>
      </c>
      <c r="G2184" s="70" t="n">
        <v>0.6626193376607861</v>
      </c>
      <c r="H2184" s="71">
        <f>IF(NOT(AND(PAINEL_PESOS!$D$12="OK - 100%",PAINEL_PESOS!$F$20="OK - 100%",PAINEL_PESOS!$F$24="OK - 100%",PAINEL_PESOS!$F$27="OK - 100%",PAINEL_PESOS!$F$30="OK - 100%")),"", (B2184*PAINEL_PESOS!$B$7+C2184*PAINEL_PESOS!$B$8+D2184*PAINEL_PESOS!$B$9+E2184*PAINEL_PESOS!$B$10)*F2184)</f>
        <v/>
      </c>
      <c r="I2184" s="71">
        <f>IF(H2184="","",H2184-G2184)</f>
        <v/>
      </c>
      <c r="J2184" s="71">
        <f>IF(I2184="","",ABS(I2184))</f>
        <v/>
      </c>
      <c r="K2184" t="n">
        <v>0.7976103482639414</v>
      </c>
      <c r="L2184" t="n">
        <v>0.02313757940029899</v>
      </c>
      <c r="M2184" t="n">
        <v>0.7668211969979551</v>
      </c>
      <c r="N2184" t="n">
        <v>0.9994544087930174</v>
      </c>
      <c r="O2184" t="n">
        <v>0.5023016875906727</v>
      </c>
      <c r="P2184" t="n">
        <v>0.9999948172868701</v>
      </c>
      <c r="Q2184" t="n">
        <v>0.9946321292763479</v>
      </c>
      <c r="R2184" t="n">
        <v>0.6281816103596302</v>
      </c>
      <c r="S2184" t="n">
        <v>0.6118788019827848</v>
      </c>
      <c r="T2184" t="n">
        <v>0.3922243016475943</v>
      </c>
      <c r="U2184" t="n">
        <v>0.7167726588985943</v>
      </c>
    </row>
    <row r="2185">
      <c r="A2185" t="inlineStr">
        <is>
          <t>1350877</t>
        </is>
      </c>
      <c r="B2185" s="70">
        <f>SUMPRODUCT(K2185:N2185,PAINEL_PESOS!$C$16:$C$19)</f>
        <v/>
      </c>
      <c r="C2185" s="70">
        <f>SUMPRODUCT(O2185:Q2185,PAINEL_PESOS!$C$21:$C$23)</f>
        <v/>
      </c>
      <c r="D2185" s="70">
        <f>SUMPRODUCT(R2185:S2185,PAINEL_PESOS!$C$25:$C$26)</f>
        <v/>
      </c>
      <c r="E2185" s="70">
        <f>SUMPRODUCT(T2185:U2185,PAINEL_PESOS!$C$28:$C$29)</f>
        <v/>
      </c>
      <c r="F2185" s="70" t="n">
        <v>0.9875392889808675</v>
      </c>
      <c r="G2185" s="70" t="n">
        <v>0.628532779125421</v>
      </c>
      <c r="H2185" s="71">
        <f>IF(NOT(AND(PAINEL_PESOS!$D$12="OK - 100%",PAINEL_PESOS!$F$20="OK - 100%",PAINEL_PESOS!$F$24="OK - 100%",PAINEL_PESOS!$F$27="OK - 100%",PAINEL_PESOS!$F$30="OK - 100%")),"", (B2185*PAINEL_PESOS!$B$7+C2185*PAINEL_PESOS!$B$8+D2185*PAINEL_PESOS!$B$9+E2185*PAINEL_PESOS!$B$10)*F2185)</f>
        <v/>
      </c>
      <c r="I2185" s="71">
        <f>IF(H2185="","",H2185-G2185)</f>
        <v/>
      </c>
      <c r="J2185" s="71">
        <f>IF(I2185="","",ABS(I2185))</f>
        <v/>
      </c>
      <c r="K2185" t="n">
        <v>0.8310561464635151</v>
      </c>
      <c r="L2185" t="n">
        <v>0</v>
      </c>
      <c r="M2185" t="n">
        <v>0.7568382929035102</v>
      </c>
      <c r="N2185" t="n">
        <v>0.9978637048139092</v>
      </c>
      <c r="O2185" t="n">
        <v>0.287765099259599</v>
      </c>
      <c r="P2185" t="n">
        <v>0.9999622302200825</v>
      </c>
      <c r="Q2185" t="n">
        <v>0.9409345143033105</v>
      </c>
      <c r="R2185" t="n">
        <v>0.6029380828444908</v>
      </c>
      <c r="S2185" t="n">
        <v>0.6279897323411168</v>
      </c>
      <c r="T2185" t="n">
        <v>0.3781987047207583</v>
      </c>
      <c r="U2185" t="n">
        <v>0.703928387216757</v>
      </c>
    </row>
    <row r="2186">
      <c r="A2186" t="inlineStr">
        <is>
          <t>1350878</t>
        </is>
      </c>
      <c r="B2186" s="70">
        <f>SUMPRODUCT(K2186:N2186,PAINEL_PESOS!$C$16:$C$19)</f>
        <v/>
      </c>
      <c r="C2186" s="70">
        <f>SUMPRODUCT(O2186:Q2186,PAINEL_PESOS!$C$21:$C$23)</f>
        <v/>
      </c>
      <c r="D2186" s="70">
        <f>SUMPRODUCT(R2186:S2186,PAINEL_PESOS!$C$25:$C$26)</f>
        <v/>
      </c>
      <c r="E2186" s="70">
        <f>SUMPRODUCT(T2186:U2186,PAINEL_PESOS!$C$28:$C$29)</f>
        <v/>
      </c>
      <c r="F2186" s="70" t="n">
        <v>0.9767718993747123</v>
      </c>
      <c r="G2186" s="70" t="n">
        <v>0.605966261901721</v>
      </c>
      <c r="H2186" s="71">
        <f>IF(NOT(AND(PAINEL_PESOS!$D$12="OK - 100%",PAINEL_PESOS!$F$20="OK - 100%",PAINEL_PESOS!$F$24="OK - 100%",PAINEL_PESOS!$F$27="OK - 100%",PAINEL_PESOS!$F$30="OK - 100%")),"", (B2186*PAINEL_PESOS!$B$7+C2186*PAINEL_PESOS!$B$8+D2186*PAINEL_PESOS!$B$9+E2186*PAINEL_PESOS!$B$10)*F2186)</f>
        <v/>
      </c>
      <c r="I2186" s="71">
        <f>IF(H2186="","",H2186-G2186)</f>
        <v/>
      </c>
      <c r="J2186" s="71">
        <f>IF(I2186="","",ABS(I2186))</f>
        <v/>
      </c>
      <c r="K2186" t="n">
        <v>0.6858744002453503</v>
      </c>
      <c r="L2186" t="n">
        <v>5.221909991039914e-05</v>
      </c>
      <c r="M2186" t="n">
        <v>0.7430199657650493</v>
      </c>
      <c r="N2186" t="n">
        <v>0.996553736359658</v>
      </c>
      <c r="O2186" t="n">
        <v>0.603255719838635</v>
      </c>
      <c r="P2186" t="n">
        <v>0.9979456392375547</v>
      </c>
      <c r="Q2186" t="n">
        <v>0.889798389450096</v>
      </c>
      <c r="R2186" t="n">
        <v>0.3979554759124631</v>
      </c>
      <c r="S2186" t="n">
        <v>0.6162226611544726</v>
      </c>
      <c r="T2186" t="n">
        <v>0.3629521968780501</v>
      </c>
      <c r="U2186" t="n">
        <v>0.7124644302768017</v>
      </c>
    </row>
    <row r="2187">
      <c r="A2187" t="inlineStr">
        <is>
          <t>1350879</t>
        </is>
      </c>
      <c r="B2187" s="70">
        <f>SUMPRODUCT(K2187:N2187,PAINEL_PESOS!$C$16:$C$19)</f>
        <v/>
      </c>
      <c r="C2187" s="70">
        <f>SUMPRODUCT(O2187:Q2187,PAINEL_PESOS!$C$21:$C$23)</f>
        <v/>
      </c>
      <c r="D2187" s="70">
        <f>SUMPRODUCT(R2187:S2187,PAINEL_PESOS!$C$25:$C$26)</f>
        <v/>
      </c>
      <c r="E2187" s="70">
        <f>SUMPRODUCT(T2187:U2187,PAINEL_PESOS!$C$28:$C$29)</f>
        <v/>
      </c>
      <c r="F2187" s="70" t="n">
        <v>0.9502219893762511</v>
      </c>
      <c r="G2187" s="70" t="n">
        <v>0.6257035486764058</v>
      </c>
      <c r="H2187" s="71">
        <f>IF(NOT(AND(PAINEL_PESOS!$D$12="OK - 100%",PAINEL_PESOS!$F$20="OK - 100%",PAINEL_PESOS!$F$24="OK - 100%",PAINEL_PESOS!$F$27="OK - 100%",PAINEL_PESOS!$F$30="OK - 100%")),"", (B2187*PAINEL_PESOS!$B$7+C2187*PAINEL_PESOS!$B$8+D2187*PAINEL_PESOS!$B$9+E2187*PAINEL_PESOS!$B$10)*F2187)</f>
        <v/>
      </c>
      <c r="I2187" s="71">
        <f>IF(H2187="","",H2187-G2187)</f>
        <v/>
      </c>
      <c r="J2187" s="71">
        <f>IF(I2187="","",ABS(I2187))</f>
        <v/>
      </c>
      <c r="K2187" t="n">
        <v>1</v>
      </c>
      <c r="L2187" t="n">
        <v>0</v>
      </c>
      <c r="M2187" t="n">
        <v>0.6697117955863219</v>
      </c>
      <c r="N2187" t="n">
        <v>0.9882449715781464</v>
      </c>
      <c r="O2187" t="n">
        <v>0.6242456897828308</v>
      </c>
      <c r="P2187" t="n">
        <v>0.9954347289016652</v>
      </c>
      <c r="Q2187" t="n">
        <v>0.7648342371479901</v>
      </c>
      <c r="R2187" t="n">
        <v>0.6135798619252093</v>
      </c>
      <c r="S2187" t="n">
        <v>0.6169020245109332</v>
      </c>
      <c r="T2187" t="n">
        <v>0.4089834960431651</v>
      </c>
      <c r="U2187" t="n">
        <v>0.7097313570633074</v>
      </c>
    </row>
    <row r="2188">
      <c r="A2188" t="inlineStr">
        <is>
          <t>1350880</t>
        </is>
      </c>
      <c r="B2188" s="70">
        <f>SUMPRODUCT(K2188:N2188,PAINEL_PESOS!$C$16:$C$19)</f>
        <v/>
      </c>
      <c r="C2188" s="70">
        <f>SUMPRODUCT(O2188:Q2188,PAINEL_PESOS!$C$21:$C$23)</f>
        <v/>
      </c>
      <c r="D2188" s="70">
        <f>SUMPRODUCT(R2188:S2188,PAINEL_PESOS!$C$25:$C$26)</f>
        <v/>
      </c>
      <c r="E2188" s="70">
        <f>SUMPRODUCT(T2188:U2188,PAINEL_PESOS!$C$28:$C$29)</f>
        <v/>
      </c>
      <c r="F2188" s="70" t="n">
        <v>0.9692488072239744</v>
      </c>
      <c r="G2188" s="70" t="n">
        <v>0.6101559861971215</v>
      </c>
      <c r="H2188" s="71">
        <f>IF(NOT(AND(PAINEL_PESOS!$D$12="OK - 100%",PAINEL_PESOS!$F$20="OK - 100%",PAINEL_PESOS!$F$24="OK - 100%",PAINEL_PESOS!$F$27="OK - 100%",PAINEL_PESOS!$F$30="OK - 100%")),"", (B2188*PAINEL_PESOS!$B$7+C2188*PAINEL_PESOS!$B$8+D2188*PAINEL_PESOS!$B$9+E2188*PAINEL_PESOS!$B$10)*F2188)</f>
        <v/>
      </c>
      <c r="I2188" s="71">
        <f>IF(H2188="","",H2188-G2188)</f>
        <v/>
      </c>
      <c r="J2188" s="71">
        <f>IF(I2188="","",ABS(I2188))</f>
        <v/>
      </c>
      <c r="K2188" t="n">
        <v>0.9929682621063155</v>
      </c>
      <c r="L2188" t="n">
        <v>0</v>
      </c>
      <c r="M2188" t="n">
        <v>0.6811163844158705</v>
      </c>
      <c r="N2188" t="n">
        <v>0.9933949712575443</v>
      </c>
      <c r="O2188" t="n">
        <v>0.658014502851916</v>
      </c>
      <c r="P2188" t="n">
        <v>0.9945184175526585</v>
      </c>
      <c r="Q2188" t="n">
        <v>0.8552933139847898</v>
      </c>
      <c r="R2188" t="n">
        <v>0.3790679469426052</v>
      </c>
      <c r="S2188" t="n">
        <v>0.6174129465825153</v>
      </c>
      <c r="T2188" t="n">
        <v>0.3409848317459765</v>
      </c>
      <c r="U2188" t="n">
        <v>0.6930247243677083</v>
      </c>
    </row>
    <row r="2189">
      <c r="A2189" t="inlineStr">
        <is>
          <t>1350881</t>
        </is>
      </c>
      <c r="B2189" s="70">
        <f>SUMPRODUCT(K2189:N2189,PAINEL_PESOS!$C$16:$C$19)</f>
        <v/>
      </c>
      <c r="C2189" s="70">
        <f>SUMPRODUCT(O2189:Q2189,PAINEL_PESOS!$C$21:$C$23)</f>
        <v/>
      </c>
      <c r="D2189" s="70">
        <f>SUMPRODUCT(R2189:S2189,PAINEL_PESOS!$C$25:$C$26)</f>
        <v/>
      </c>
      <c r="E2189" s="70">
        <f>SUMPRODUCT(T2189:U2189,PAINEL_PESOS!$C$28:$C$29)</f>
        <v/>
      </c>
      <c r="F2189" s="70" t="n">
        <v>0.9854084344664734</v>
      </c>
      <c r="G2189" s="70" t="n">
        <v>0.6461487543203593</v>
      </c>
      <c r="H2189" s="71">
        <f>IF(NOT(AND(PAINEL_PESOS!$D$12="OK - 100%",PAINEL_PESOS!$F$20="OK - 100%",PAINEL_PESOS!$F$24="OK - 100%",PAINEL_PESOS!$F$27="OK - 100%",PAINEL_PESOS!$F$30="OK - 100%")),"", (B2189*PAINEL_PESOS!$B$7+C2189*PAINEL_PESOS!$B$8+D2189*PAINEL_PESOS!$B$9+E2189*PAINEL_PESOS!$B$10)*F2189)</f>
        <v/>
      </c>
      <c r="I2189" s="71">
        <f>IF(H2189="","",H2189-G2189)</f>
        <v/>
      </c>
      <c r="J2189" s="71">
        <f>IF(I2189="","",ABS(I2189))</f>
        <v/>
      </c>
      <c r="K2189" t="n">
        <v>0.8102831532655309</v>
      </c>
      <c r="L2189" t="n">
        <v>0</v>
      </c>
      <c r="M2189" t="n">
        <v>0.6320025728321605</v>
      </c>
      <c r="N2189" t="n">
        <v>0.9954885064359617</v>
      </c>
      <c r="O2189" t="n">
        <v>0.4949821569700452</v>
      </c>
      <c r="P2189" t="n">
        <v>0.999450268405266</v>
      </c>
      <c r="Q2189" t="n">
        <v>0.9319140406880955</v>
      </c>
      <c r="R2189" t="n">
        <v>0.6969047649146565</v>
      </c>
      <c r="S2189" t="n">
        <v>0.6171734502549445</v>
      </c>
      <c r="T2189" t="n">
        <v>0.3961935924091528</v>
      </c>
      <c r="U2189" t="n">
        <v>0.6990102641257661</v>
      </c>
    </row>
    <row r="2190">
      <c r="A2190" t="inlineStr">
        <is>
          <t>1350882</t>
        </is>
      </c>
      <c r="B2190" s="70">
        <f>SUMPRODUCT(K2190:N2190,PAINEL_PESOS!$C$16:$C$19)</f>
        <v/>
      </c>
      <c r="C2190" s="70">
        <f>SUMPRODUCT(O2190:Q2190,PAINEL_PESOS!$C$21:$C$23)</f>
        <v/>
      </c>
      <c r="D2190" s="70">
        <f>SUMPRODUCT(R2190:S2190,PAINEL_PESOS!$C$25:$C$26)</f>
        <v/>
      </c>
      <c r="E2190" s="70">
        <f>SUMPRODUCT(T2190:U2190,PAINEL_PESOS!$C$28:$C$29)</f>
        <v/>
      </c>
      <c r="F2190" s="70" t="n">
        <v>0.9795784252459515</v>
      </c>
      <c r="G2190" s="70" t="n">
        <v>0.5965201859002255</v>
      </c>
      <c r="H2190" s="71">
        <f>IF(NOT(AND(PAINEL_PESOS!$D$12="OK - 100%",PAINEL_PESOS!$F$20="OK - 100%",PAINEL_PESOS!$F$24="OK - 100%",PAINEL_PESOS!$F$27="OK - 100%",PAINEL_PESOS!$F$30="OK - 100%")),"", (B2190*PAINEL_PESOS!$B$7+C2190*PAINEL_PESOS!$B$8+D2190*PAINEL_PESOS!$B$9+E2190*PAINEL_PESOS!$B$10)*F2190)</f>
        <v/>
      </c>
      <c r="I2190" s="71">
        <f>IF(H2190="","",H2190-G2190)</f>
        <v/>
      </c>
      <c r="J2190" s="71">
        <f>IF(I2190="","",ABS(I2190))</f>
        <v/>
      </c>
      <c r="K2190" t="n">
        <v>0.4011071861777271</v>
      </c>
      <c r="L2190" t="n">
        <v>0</v>
      </c>
      <c r="M2190" t="n">
        <v>0.6187203087010267</v>
      </c>
      <c r="N2190" t="n">
        <v>0.9992306637936734</v>
      </c>
      <c r="O2190" t="n">
        <v>0.6317907137253183</v>
      </c>
      <c r="P2190" t="n">
        <v>0.9998752468949142</v>
      </c>
      <c r="Q2190" t="n">
        <v>0.9018028290821575</v>
      </c>
      <c r="R2190" t="n">
        <v>0.459054710706846</v>
      </c>
      <c r="S2190" t="n">
        <v>0.6198660258856282</v>
      </c>
      <c r="T2190" t="n">
        <v>0.4081406808599878</v>
      </c>
      <c r="U2190" t="n">
        <v>0.6860785254845871</v>
      </c>
    </row>
    <row r="2191">
      <c r="A2191" t="inlineStr">
        <is>
          <t>1350883</t>
        </is>
      </c>
      <c r="B2191" s="70">
        <f>SUMPRODUCT(K2191:N2191,PAINEL_PESOS!$C$16:$C$19)</f>
        <v/>
      </c>
      <c r="C2191" s="70">
        <f>SUMPRODUCT(O2191:Q2191,PAINEL_PESOS!$C$21:$C$23)</f>
        <v/>
      </c>
      <c r="D2191" s="70">
        <f>SUMPRODUCT(R2191:S2191,PAINEL_PESOS!$C$25:$C$26)</f>
        <v/>
      </c>
      <c r="E2191" s="70">
        <f>SUMPRODUCT(T2191:U2191,PAINEL_PESOS!$C$28:$C$29)</f>
        <v/>
      </c>
      <c r="F2191" s="70" t="n">
        <v>0.9907209565173306</v>
      </c>
      <c r="G2191" s="70" t="n">
        <v>0.5846654989982812</v>
      </c>
      <c r="H2191" s="71">
        <f>IF(NOT(AND(PAINEL_PESOS!$D$12="OK - 100%",PAINEL_PESOS!$F$20="OK - 100%",PAINEL_PESOS!$F$24="OK - 100%",PAINEL_PESOS!$F$27="OK - 100%",PAINEL_PESOS!$F$30="OK - 100%")),"", (B2191*PAINEL_PESOS!$B$7+C2191*PAINEL_PESOS!$B$8+D2191*PAINEL_PESOS!$B$9+E2191*PAINEL_PESOS!$B$10)*F2191)</f>
        <v/>
      </c>
      <c r="I2191" s="71">
        <f>IF(H2191="","",H2191-G2191)</f>
        <v/>
      </c>
      <c r="J2191" s="71">
        <f>IF(I2191="","",ABS(I2191))</f>
        <v/>
      </c>
      <c r="K2191" t="n">
        <v>0.4027291609495949</v>
      </c>
      <c r="L2191" t="n">
        <v>0</v>
      </c>
      <c r="M2191" t="n">
        <v>0.6189298000437515</v>
      </c>
      <c r="N2191" t="n">
        <v>0.9996517265322062</v>
      </c>
      <c r="O2191" t="n">
        <v>0.632072692733648</v>
      </c>
      <c r="P2191" t="n">
        <v>0.9999377814299364</v>
      </c>
      <c r="Q2191" t="n">
        <v>0.9553972917172531</v>
      </c>
      <c r="R2191" t="n">
        <v>0.2911941300747975</v>
      </c>
      <c r="S2191" t="n">
        <v>0.6198660258856282</v>
      </c>
      <c r="T2191" t="n">
        <v>0.3742104730220541</v>
      </c>
      <c r="U2191" t="n">
        <v>0.7002670938458093</v>
      </c>
    </row>
    <row r="2192">
      <c r="A2192" t="inlineStr">
        <is>
          <t>1350884</t>
        </is>
      </c>
      <c r="B2192" s="70">
        <f>SUMPRODUCT(K2192:N2192,PAINEL_PESOS!$C$16:$C$19)</f>
        <v/>
      </c>
      <c r="C2192" s="70">
        <f>SUMPRODUCT(O2192:Q2192,PAINEL_PESOS!$C$21:$C$23)</f>
        <v/>
      </c>
      <c r="D2192" s="70">
        <f>SUMPRODUCT(R2192:S2192,PAINEL_PESOS!$C$25:$C$26)</f>
        <v/>
      </c>
      <c r="E2192" s="70">
        <f>SUMPRODUCT(T2192:U2192,PAINEL_PESOS!$C$28:$C$29)</f>
        <v/>
      </c>
      <c r="F2192" s="70" t="n">
        <v>0.996767846331579</v>
      </c>
      <c r="G2192" s="70" t="n">
        <v>0.6377066519256828</v>
      </c>
      <c r="H2192" s="71">
        <f>IF(NOT(AND(PAINEL_PESOS!$D$12="OK - 100%",PAINEL_PESOS!$F$20="OK - 100%",PAINEL_PESOS!$F$24="OK - 100%",PAINEL_PESOS!$F$27="OK - 100%",PAINEL_PESOS!$F$30="OK - 100%")),"", (B2192*PAINEL_PESOS!$B$7+C2192*PAINEL_PESOS!$B$8+D2192*PAINEL_PESOS!$B$9+E2192*PAINEL_PESOS!$B$10)*F2192)</f>
        <v/>
      </c>
      <c r="I2192" s="71">
        <f>IF(H2192="","",H2192-G2192)</f>
        <v/>
      </c>
      <c r="J2192" s="71">
        <f>IF(I2192="","",ABS(I2192))</f>
        <v/>
      </c>
      <c r="K2192" t="n">
        <v>0.6368203169904377</v>
      </c>
      <c r="L2192" t="n">
        <v>0</v>
      </c>
      <c r="M2192" t="n">
        <v>0.6998049716664581</v>
      </c>
      <c r="N2192" t="n">
        <v>0.9950264170396521</v>
      </c>
      <c r="O2192" t="n">
        <v>0.2805860364276191</v>
      </c>
      <c r="P2192" t="n">
        <v>0.9999796371137547</v>
      </c>
      <c r="Q2192" t="n">
        <v>0.9871193107757819</v>
      </c>
      <c r="R2192" t="n">
        <v>0.8110068457516623</v>
      </c>
      <c r="S2192" t="n">
        <v>0.5849527406754713</v>
      </c>
      <c r="T2192" t="n">
        <v>0.4390182716438247</v>
      </c>
      <c r="U2192" t="n">
        <v>0.6056023109554673</v>
      </c>
    </row>
    <row r="2193">
      <c r="A2193" t="inlineStr">
        <is>
          <t>1350885</t>
        </is>
      </c>
      <c r="B2193" s="70">
        <f>SUMPRODUCT(K2193:N2193,PAINEL_PESOS!$C$16:$C$19)</f>
        <v/>
      </c>
      <c r="C2193" s="70">
        <f>SUMPRODUCT(O2193:Q2193,PAINEL_PESOS!$C$21:$C$23)</f>
        <v/>
      </c>
      <c r="D2193" s="70">
        <f>SUMPRODUCT(R2193:S2193,PAINEL_PESOS!$C$25:$C$26)</f>
        <v/>
      </c>
      <c r="E2193" s="70">
        <f>SUMPRODUCT(T2193:U2193,PAINEL_PESOS!$C$28:$C$29)</f>
        <v/>
      </c>
      <c r="F2193" s="70" t="n">
        <v>0.9949630539591136</v>
      </c>
      <c r="G2193" s="70" t="n">
        <v>0.6040326661945792</v>
      </c>
      <c r="H2193" s="71">
        <f>IF(NOT(AND(PAINEL_PESOS!$D$12="OK - 100%",PAINEL_PESOS!$F$20="OK - 100%",PAINEL_PESOS!$F$24="OK - 100%",PAINEL_PESOS!$F$27="OK - 100%",PAINEL_PESOS!$F$30="OK - 100%")),"", (B2193*PAINEL_PESOS!$B$7+C2193*PAINEL_PESOS!$B$8+D2193*PAINEL_PESOS!$B$9+E2193*PAINEL_PESOS!$B$10)*F2193)</f>
        <v/>
      </c>
      <c r="I2193" s="71">
        <f>IF(H2193="","",H2193-G2193)</f>
        <v/>
      </c>
      <c r="J2193" s="71">
        <f>IF(I2193="","",ABS(I2193))</f>
        <v/>
      </c>
      <c r="K2193" t="n">
        <v>0.8730321785214425</v>
      </c>
      <c r="L2193" t="n">
        <v>0</v>
      </c>
      <c r="M2193" t="n">
        <v>0.6918871286899986</v>
      </c>
      <c r="N2193" t="n">
        <v>0.990705648717881</v>
      </c>
      <c r="O2193" t="n">
        <v>0.1771487273229262</v>
      </c>
      <c r="P2193" t="n">
        <v>0.999770064640188</v>
      </c>
      <c r="Q2193" t="n">
        <v>0.9808222836449311</v>
      </c>
      <c r="R2193" t="n">
        <v>0.6334923184617675</v>
      </c>
      <c r="S2193" t="n">
        <v>0.5264599066999391</v>
      </c>
      <c r="T2193" t="n">
        <v>0.4297914242261899</v>
      </c>
      <c r="U2193" t="n">
        <v>0.5506742104777123</v>
      </c>
    </row>
    <row r="2194">
      <c r="A2194" t="inlineStr">
        <is>
          <t>1350886</t>
        </is>
      </c>
      <c r="B2194" s="70">
        <f>SUMPRODUCT(K2194:N2194,PAINEL_PESOS!$C$16:$C$19)</f>
        <v/>
      </c>
      <c r="C2194" s="70">
        <f>SUMPRODUCT(O2194:Q2194,PAINEL_PESOS!$C$21:$C$23)</f>
        <v/>
      </c>
      <c r="D2194" s="70">
        <f>SUMPRODUCT(R2194:S2194,PAINEL_PESOS!$C$25:$C$26)</f>
        <v/>
      </c>
      <c r="E2194" s="70">
        <f>SUMPRODUCT(T2194:U2194,PAINEL_PESOS!$C$28:$C$29)</f>
        <v/>
      </c>
      <c r="F2194" s="70" t="n">
        <v>0.9947076254606173</v>
      </c>
      <c r="G2194" s="70" t="n">
        <v>0.6486225164725447</v>
      </c>
      <c r="H2194" s="71">
        <f>IF(NOT(AND(PAINEL_PESOS!$D$12="OK - 100%",PAINEL_PESOS!$F$20="OK - 100%",PAINEL_PESOS!$F$24="OK - 100%",PAINEL_PESOS!$F$27="OK - 100%",PAINEL_PESOS!$F$30="OK - 100%")),"", (B2194*PAINEL_PESOS!$B$7+C2194*PAINEL_PESOS!$B$8+D2194*PAINEL_PESOS!$B$9+E2194*PAINEL_PESOS!$B$10)*F2194)</f>
        <v/>
      </c>
      <c r="I2194" s="71">
        <f>IF(H2194="","",H2194-G2194)</f>
        <v/>
      </c>
      <c r="J2194" s="71">
        <f>IF(I2194="","",ABS(I2194))</f>
        <v/>
      </c>
      <c r="K2194" t="n">
        <v>0.919659097671745</v>
      </c>
      <c r="L2194" t="n">
        <v>0</v>
      </c>
      <c r="M2194" t="n">
        <v>0.6149779851417985</v>
      </c>
      <c r="N2194" t="n">
        <v>0.9965235668203186</v>
      </c>
      <c r="O2194" t="n">
        <v>0.2418773273001611</v>
      </c>
      <c r="P2194" t="n">
        <v>0.9993292036506929</v>
      </c>
      <c r="Q2194" t="n">
        <v>0.9764929754696411</v>
      </c>
      <c r="R2194" t="n">
        <v>0.7566745129210206</v>
      </c>
      <c r="S2194" t="n">
        <v>0.6303499361291514</v>
      </c>
      <c r="T2194" t="n">
        <v>0.4449426844659157</v>
      </c>
      <c r="U2194" t="n">
        <v>0.6405744747801119</v>
      </c>
    </row>
    <row r="2195">
      <c r="A2195" t="inlineStr">
        <is>
          <t>1350887</t>
        </is>
      </c>
      <c r="B2195" s="70">
        <f>SUMPRODUCT(K2195:N2195,PAINEL_PESOS!$C$16:$C$19)</f>
        <v/>
      </c>
      <c r="C2195" s="70">
        <f>SUMPRODUCT(O2195:Q2195,PAINEL_PESOS!$C$21:$C$23)</f>
        <v/>
      </c>
      <c r="D2195" s="70">
        <f>SUMPRODUCT(R2195:S2195,PAINEL_PESOS!$C$25:$C$26)</f>
        <v/>
      </c>
      <c r="E2195" s="70">
        <f>SUMPRODUCT(T2195:U2195,PAINEL_PESOS!$C$28:$C$29)</f>
        <v/>
      </c>
      <c r="F2195" s="70" t="n">
        <v>0.9960445723025489</v>
      </c>
      <c r="G2195" s="70" t="n">
        <v>0.6320639431324179</v>
      </c>
      <c r="H2195" s="71">
        <f>IF(NOT(AND(PAINEL_PESOS!$D$12="OK - 100%",PAINEL_PESOS!$F$20="OK - 100%",PAINEL_PESOS!$F$24="OK - 100%",PAINEL_PESOS!$F$27="OK - 100%",PAINEL_PESOS!$F$30="OK - 100%")),"", (B2195*PAINEL_PESOS!$B$7+C2195*PAINEL_PESOS!$B$8+D2195*PAINEL_PESOS!$B$9+E2195*PAINEL_PESOS!$B$10)*F2195)</f>
        <v/>
      </c>
      <c r="I2195" s="71">
        <f>IF(H2195="","",H2195-G2195)</f>
        <v/>
      </c>
      <c r="J2195" s="71">
        <f>IF(I2195="","",ABS(I2195))</f>
        <v/>
      </c>
      <c r="K2195" t="n">
        <v>0.7039169923558407</v>
      </c>
      <c r="L2195" t="n">
        <v>0</v>
      </c>
      <c r="M2195" t="n">
        <v>0.7737604919175544</v>
      </c>
      <c r="N2195" t="n">
        <v>0.9914371886322723</v>
      </c>
      <c r="O2195" t="n">
        <v>0.2737945496993046</v>
      </c>
      <c r="P2195" t="n">
        <v>0.9990384069633912</v>
      </c>
      <c r="Q2195" t="n">
        <v>0.985856415027721</v>
      </c>
      <c r="R2195" t="n">
        <v>0.7887747499786163</v>
      </c>
      <c r="S2195" t="n">
        <v>0.5294694895496248</v>
      </c>
      <c r="T2195" t="n">
        <v>0.4369487906651845</v>
      </c>
      <c r="U2195" t="n">
        <v>0.5810483551193824</v>
      </c>
    </row>
    <row r="2196">
      <c r="A2196" t="inlineStr">
        <is>
          <t>1350888</t>
        </is>
      </c>
      <c r="B2196" s="70">
        <f>SUMPRODUCT(K2196:N2196,PAINEL_PESOS!$C$16:$C$19)</f>
        <v/>
      </c>
      <c r="C2196" s="70">
        <f>SUMPRODUCT(O2196:Q2196,PAINEL_PESOS!$C$21:$C$23)</f>
        <v/>
      </c>
      <c r="D2196" s="70">
        <f>SUMPRODUCT(R2196:S2196,PAINEL_PESOS!$C$25:$C$26)</f>
        <v/>
      </c>
      <c r="E2196" s="70">
        <f>SUMPRODUCT(T2196:U2196,PAINEL_PESOS!$C$28:$C$29)</f>
        <v/>
      </c>
      <c r="F2196" s="70" t="n">
        <v>0.9947644223953209</v>
      </c>
      <c r="G2196" s="70" t="n">
        <v>0.6231686937648315</v>
      </c>
      <c r="H2196" s="71">
        <f>IF(NOT(AND(PAINEL_PESOS!$D$12="OK - 100%",PAINEL_PESOS!$F$20="OK - 100%",PAINEL_PESOS!$F$24="OK - 100%",PAINEL_PESOS!$F$27="OK - 100%",PAINEL_PESOS!$F$30="OK - 100%")),"", (B2196*PAINEL_PESOS!$B$7+C2196*PAINEL_PESOS!$B$8+D2196*PAINEL_PESOS!$B$9+E2196*PAINEL_PESOS!$B$10)*F2196)</f>
        <v/>
      </c>
      <c r="I2196" s="71">
        <f>IF(H2196="","",H2196-G2196)</f>
        <v/>
      </c>
      <c r="J2196" s="71">
        <f>IF(I2196="","",ABS(I2196))</f>
        <v/>
      </c>
      <c r="K2196" t="n">
        <v>0.4656151584509325</v>
      </c>
      <c r="L2196" t="n">
        <v>0</v>
      </c>
      <c r="M2196" t="n">
        <v>0.902408785579223</v>
      </c>
      <c r="N2196" t="n">
        <v>0.9947689869673639</v>
      </c>
      <c r="O2196" t="n">
        <v>0.2062744593371819</v>
      </c>
      <c r="P2196" t="n">
        <v>0.9993502865860475</v>
      </c>
      <c r="Q2196" t="n">
        <v>0.9776677634141508</v>
      </c>
      <c r="R2196" t="n">
        <v>0.4744991242322874</v>
      </c>
      <c r="S2196" t="n">
        <v>0.6183498995432634</v>
      </c>
      <c r="T2196" t="n">
        <v>0.4557203743992891</v>
      </c>
      <c r="U2196" t="n">
        <v>0.8260939053519766</v>
      </c>
    </row>
    <row r="2197">
      <c r="A2197" t="inlineStr">
        <is>
          <t>1350889</t>
        </is>
      </c>
      <c r="B2197" s="70">
        <f>SUMPRODUCT(K2197:N2197,PAINEL_PESOS!$C$16:$C$19)</f>
        <v/>
      </c>
      <c r="C2197" s="70">
        <f>SUMPRODUCT(O2197:Q2197,PAINEL_PESOS!$C$21:$C$23)</f>
        <v/>
      </c>
      <c r="D2197" s="70">
        <f>SUMPRODUCT(R2197:S2197,PAINEL_PESOS!$C$25:$C$26)</f>
        <v/>
      </c>
      <c r="E2197" s="70">
        <f>SUMPRODUCT(T2197:U2197,PAINEL_PESOS!$C$28:$C$29)</f>
        <v/>
      </c>
      <c r="F2197" s="70" t="n">
        <v>0.9830082978322591</v>
      </c>
      <c r="G2197" s="70" t="n">
        <v>0.6025247569857328</v>
      </c>
      <c r="H2197" s="71">
        <f>IF(NOT(AND(PAINEL_PESOS!$D$12="OK - 100%",PAINEL_PESOS!$F$20="OK - 100%",PAINEL_PESOS!$F$24="OK - 100%",PAINEL_PESOS!$F$27="OK - 100%",PAINEL_PESOS!$F$30="OK - 100%")),"", (B2197*PAINEL_PESOS!$B$7+C2197*PAINEL_PESOS!$B$8+D2197*PAINEL_PESOS!$B$9+E2197*PAINEL_PESOS!$B$10)*F2197)</f>
        <v/>
      </c>
      <c r="I2197" s="71">
        <f>IF(H2197="","",H2197-G2197)</f>
        <v/>
      </c>
      <c r="J2197" s="71">
        <f>IF(I2197="","",ABS(I2197))</f>
        <v/>
      </c>
      <c r="K2197" t="n">
        <v>0.4376405306909845</v>
      </c>
      <c r="L2197" t="n">
        <v>0</v>
      </c>
      <c r="M2197" t="n">
        <v>0.9680344592104658</v>
      </c>
      <c r="N2197" t="n">
        <v>0.9922713119457415</v>
      </c>
      <c r="O2197" t="n">
        <v>0.3133501528326754</v>
      </c>
      <c r="P2197" t="n">
        <v>0.9997399733645068</v>
      </c>
      <c r="Q2197" t="n">
        <v>0.9218332870232731</v>
      </c>
      <c r="R2197" t="n">
        <v>0.6083118479645955</v>
      </c>
      <c r="S2197" t="n">
        <v>0.5754084597897127</v>
      </c>
      <c r="T2197" t="n">
        <v>0.4412982911729291</v>
      </c>
      <c r="U2197" t="n">
        <v>0.5895764670286432</v>
      </c>
    </row>
    <row r="2198">
      <c r="A2198" t="inlineStr">
        <is>
          <t>1350890</t>
        </is>
      </c>
      <c r="B2198" s="70">
        <f>SUMPRODUCT(K2198:N2198,PAINEL_PESOS!$C$16:$C$19)</f>
        <v/>
      </c>
      <c r="C2198" s="70">
        <f>SUMPRODUCT(O2198:Q2198,PAINEL_PESOS!$C$21:$C$23)</f>
        <v/>
      </c>
      <c r="D2198" s="70">
        <f>SUMPRODUCT(R2198:S2198,PAINEL_PESOS!$C$25:$C$26)</f>
        <v/>
      </c>
      <c r="E2198" s="70">
        <f>SUMPRODUCT(T2198:U2198,PAINEL_PESOS!$C$28:$C$29)</f>
        <v/>
      </c>
      <c r="F2198" s="70" t="n">
        <v>0.9772762164801262</v>
      </c>
      <c r="G2198" s="70" t="n">
        <v>0.5896564416095509</v>
      </c>
      <c r="H2198" s="71">
        <f>IF(NOT(AND(PAINEL_PESOS!$D$12="OK - 100%",PAINEL_PESOS!$F$20="OK - 100%",PAINEL_PESOS!$F$24="OK - 100%",PAINEL_PESOS!$F$27="OK - 100%",PAINEL_PESOS!$F$30="OK - 100%")),"", (B2198*PAINEL_PESOS!$B$7+C2198*PAINEL_PESOS!$B$8+D2198*PAINEL_PESOS!$B$9+E2198*PAINEL_PESOS!$B$10)*F2198)</f>
        <v/>
      </c>
      <c r="I2198" s="71">
        <f>IF(H2198="","",H2198-G2198)</f>
        <v/>
      </c>
      <c r="J2198" s="71">
        <f>IF(I2198="","",ABS(I2198))</f>
        <v/>
      </c>
      <c r="K2198" t="n">
        <v>0.7852849368067605</v>
      </c>
      <c r="L2198" t="n">
        <v>0</v>
      </c>
      <c r="M2198" t="n">
        <v>0.8308480077112589</v>
      </c>
      <c r="N2198" t="n">
        <v>0.9935153685894126</v>
      </c>
      <c r="O2198" t="n">
        <v>0.289179029527417</v>
      </c>
      <c r="P2198" t="n">
        <v>0.998782351695055</v>
      </c>
      <c r="Q2198" t="n">
        <v>0.8935630106254022</v>
      </c>
      <c r="R2198" t="n">
        <v>0.1884639110852831</v>
      </c>
      <c r="S2198" t="n">
        <v>0.6197846517642642</v>
      </c>
      <c r="T2198" t="n">
        <v>0.4334216037103626</v>
      </c>
      <c r="U2198" t="n">
        <v>0.8260939053519766</v>
      </c>
    </row>
    <row r="2199">
      <c r="A2199" t="inlineStr">
        <is>
          <t>1350891</t>
        </is>
      </c>
      <c r="B2199" s="70">
        <f>SUMPRODUCT(K2199:N2199,PAINEL_PESOS!$C$16:$C$19)</f>
        <v/>
      </c>
      <c r="C2199" s="70">
        <f>SUMPRODUCT(O2199:Q2199,PAINEL_PESOS!$C$21:$C$23)</f>
        <v/>
      </c>
      <c r="D2199" s="70">
        <f>SUMPRODUCT(R2199:S2199,PAINEL_PESOS!$C$25:$C$26)</f>
        <v/>
      </c>
      <c r="E2199" s="70">
        <f>SUMPRODUCT(T2199:U2199,PAINEL_PESOS!$C$28:$C$29)</f>
        <v/>
      </c>
      <c r="F2199" s="70" t="n">
        <v>0.9962516675728487</v>
      </c>
      <c r="G2199" s="70" t="n">
        <v>0.6068776192223567</v>
      </c>
      <c r="H2199" s="71">
        <f>IF(NOT(AND(PAINEL_PESOS!$D$12="OK - 100%",PAINEL_PESOS!$F$20="OK - 100%",PAINEL_PESOS!$F$24="OK - 100%",PAINEL_PESOS!$F$27="OK - 100%",PAINEL_PESOS!$F$30="OK - 100%")),"", (B2199*PAINEL_PESOS!$B$7+C2199*PAINEL_PESOS!$B$8+D2199*PAINEL_PESOS!$B$9+E2199*PAINEL_PESOS!$B$10)*F2199)</f>
        <v/>
      </c>
      <c r="I2199" s="71">
        <f>IF(H2199="","",H2199-G2199)</f>
        <v/>
      </c>
      <c r="J2199" s="71">
        <f>IF(I2199="","",ABS(I2199))</f>
        <v/>
      </c>
      <c r="K2199" t="n">
        <v>0.5926292262534416</v>
      </c>
      <c r="L2199" t="n">
        <v>0</v>
      </c>
      <c r="M2199" t="n">
        <v>0.682289265387086</v>
      </c>
      <c r="N2199" t="n">
        <v>0.9974962913337836</v>
      </c>
      <c r="O2199" t="n">
        <v>0.1475793874015559</v>
      </c>
      <c r="P2199" t="n">
        <v>0.999580180015271</v>
      </c>
      <c r="Q2199" t="n">
        <v>0.9833437699196772</v>
      </c>
      <c r="R2199" t="n">
        <v>0.5559612754957202</v>
      </c>
      <c r="S2199" t="n">
        <v>0.7282790733409885</v>
      </c>
      <c r="T2199" t="n">
        <v>0.4213889133394552</v>
      </c>
      <c r="U2199" t="n">
        <v>0.6111154440387436</v>
      </c>
    </row>
    <row r="2200">
      <c r="A2200" t="inlineStr">
        <is>
          <t>1350892</t>
        </is>
      </c>
      <c r="B2200" s="70">
        <f>SUMPRODUCT(K2200:N2200,PAINEL_PESOS!$C$16:$C$19)</f>
        <v/>
      </c>
      <c r="C2200" s="70">
        <f>SUMPRODUCT(O2200:Q2200,PAINEL_PESOS!$C$21:$C$23)</f>
        <v/>
      </c>
      <c r="D2200" s="70">
        <f>SUMPRODUCT(R2200:S2200,PAINEL_PESOS!$C$25:$C$26)</f>
        <v/>
      </c>
      <c r="E2200" s="70">
        <f>SUMPRODUCT(T2200:U2200,PAINEL_PESOS!$C$28:$C$29)</f>
        <v/>
      </c>
      <c r="F2200" s="70" t="n">
        <v>0.974283998348741</v>
      </c>
      <c r="G2200" s="70" t="n">
        <v>0.5985207430675005</v>
      </c>
      <c r="H2200" s="71">
        <f>IF(NOT(AND(PAINEL_PESOS!$D$12="OK - 100%",PAINEL_PESOS!$F$20="OK - 100%",PAINEL_PESOS!$F$24="OK - 100%",PAINEL_PESOS!$F$27="OK - 100%",PAINEL_PESOS!$F$30="OK - 100%")),"", (B2200*PAINEL_PESOS!$B$7+C2200*PAINEL_PESOS!$B$8+D2200*PAINEL_PESOS!$B$9+E2200*PAINEL_PESOS!$B$10)*F2200)</f>
        <v/>
      </c>
      <c r="I2200" s="71">
        <f>IF(H2200="","",H2200-G2200)</f>
        <v/>
      </c>
      <c r="J2200" s="71">
        <f>IF(I2200="","",ABS(I2200))</f>
        <v/>
      </c>
      <c r="K2200" t="n">
        <v>0.8063418424485096</v>
      </c>
      <c r="L2200" t="n">
        <v>0</v>
      </c>
      <c r="M2200" t="n">
        <v>0.8210761374679341</v>
      </c>
      <c r="N2200" t="n">
        <v>0.9919331356759402</v>
      </c>
      <c r="O2200" t="n">
        <v>0.3313737507611056</v>
      </c>
      <c r="P2200" t="n">
        <v>0.9994363649204246</v>
      </c>
      <c r="Q2200" t="n">
        <v>0.8796722532584811</v>
      </c>
      <c r="R2200" t="n">
        <v>0.502183422107794</v>
      </c>
      <c r="S2200" t="n">
        <v>0.6127079991447137</v>
      </c>
      <c r="T2200" t="n">
        <v>0.4366468319103362</v>
      </c>
      <c r="U2200" t="n">
        <v>0.5796797578172442</v>
      </c>
    </row>
    <row r="2201">
      <c r="A2201" t="inlineStr">
        <is>
          <t>1351032</t>
        </is>
      </c>
      <c r="B2201" s="70">
        <f>SUMPRODUCT(K2201:N2201,PAINEL_PESOS!$C$16:$C$19)</f>
        <v/>
      </c>
      <c r="C2201" s="70">
        <f>SUMPRODUCT(O2201:Q2201,PAINEL_PESOS!$C$21:$C$23)</f>
        <v/>
      </c>
      <c r="D2201" s="70">
        <f>SUMPRODUCT(R2201:S2201,PAINEL_PESOS!$C$25:$C$26)</f>
        <v/>
      </c>
      <c r="E2201" s="70">
        <f>SUMPRODUCT(T2201:U2201,PAINEL_PESOS!$C$28:$C$29)</f>
        <v/>
      </c>
      <c r="F2201" s="70" t="n">
        <v>0.9536368149564466</v>
      </c>
      <c r="G2201" s="70" t="n">
        <v>0.5678239731660688</v>
      </c>
      <c r="H2201" s="71">
        <f>IF(NOT(AND(PAINEL_PESOS!$D$12="OK - 100%",PAINEL_PESOS!$F$20="OK - 100%",PAINEL_PESOS!$F$24="OK - 100%",PAINEL_PESOS!$F$27="OK - 100%",PAINEL_PESOS!$F$30="OK - 100%")),"", (B2201*PAINEL_PESOS!$B$7+C2201*PAINEL_PESOS!$B$8+D2201*PAINEL_PESOS!$B$9+E2201*PAINEL_PESOS!$B$10)*F2201)</f>
        <v/>
      </c>
      <c r="I2201" s="71">
        <f>IF(H2201="","",H2201-G2201)</f>
        <v/>
      </c>
      <c r="J2201" s="71">
        <f>IF(I2201="","",ABS(I2201))</f>
        <v/>
      </c>
      <c r="K2201" t="n">
        <v>1</v>
      </c>
      <c r="L2201" t="n">
        <v>0</v>
      </c>
      <c r="M2201" t="n">
        <v>0.5783917890445607</v>
      </c>
      <c r="N2201" t="n">
        <v>0.9511700848815061</v>
      </c>
      <c r="O2201" t="n">
        <v>0.5676124910039351</v>
      </c>
      <c r="P2201" t="n">
        <v>0.9484314552098876</v>
      </c>
      <c r="Q2201" t="n">
        <v>0.8041835971081475</v>
      </c>
      <c r="R2201" t="n">
        <v>0.05191391967922357</v>
      </c>
      <c r="S2201" t="n">
        <v>0.718726059272679</v>
      </c>
      <c r="T2201" t="n">
        <v>0.3551068537363978</v>
      </c>
      <c r="U2201" t="n">
        <v>0.8260939053519766</v>
      </c>
    </row>
    <row r="2202">
      <c r="A2202" t="inlineStr">
        <is>
          <t>1351041</t>
        </is>
      </c>
      <c r="B2202" s="70">
        <f>SUMPRODUCT(K2202:N2202,PAINEL_PESOS!$C$16:$C$19)</f>
        <v/>
      </c>
      <c r="C2202" s="70">
        <f>SUMPRODUCT(O2202:Q2202,PAINEL_PESOS!$C$21:$C$23)</f>
        <v/>
      </c>
      <c r="D2202" s="70">
        <f>SUMPRODUCT(R2202:S2202,PAINEL_PESOS!$C$25:$C$26)</f>
        <v/>
      </c>
      <c r="E2202" s="70">
        <f>SUMPRODUCT(T2202:U2202,PAINEL_PESOS!$C$28:$C$29)</f>
        <v/>
      </c>
      <c r="F2202" s="70" t="n">
        <v>0.9953002679772719</v>
      </c>
      <c r="G2202" s="70" t="n">
        <v>0.5739192955257135</v>
      </c>
      <c r="H2202" s="71">
        <f>IF(NOT(AND(PAINEL_PESOS!$D$12="OK - 100%",PAINEL_PESOS!$F$20="OK - 100%",PAINEL_PESOS!$F$24="OK - 100%",PAINEL_PESOS!$F$27="OK - 100%",PAINEL_PESOS!$F$30="OK - 100%")),"", (B2202*PAINEL_PESOS!$B$7+C2202*PAINEL_PESOS!$B$8+D2202*PAINEL_PESOS!$B$9+E2202*PAINEL_PESOS!$B$10)*F2202)</f>
        <v/>
      </c>
      <c r="I2202" s="71">
        <f>IF(H2202="","",H2202-G2202)</f>
        <v/>
      </c>
      <c r="J2202" s="71">
        <f>IF(I2202="","",ABS(I2202))</f>
        <v/>
      </c>
      <c r="K2202" t="n">
        <v>0.5720203878616069</v>
      </c>
      <c r="L2202" t="n">
        <v>0</v>
      </c>
      <c r="M2202" t="n">
        <v>0.7340212432184419</v>
      </c>
      <c r="N2202" t="n">
        <v>0.9881323914154866</v>
      </c>
      <c r="O2202" t="n">
        <v>0.3363839422681574</v>
      </c>
      <c r="P2202" t="n">
        <v>0.9978773722958123</v>
      </c>
      <c r="Q2202" t="n">
        <v>0.9841720090828331</v>
      </c>
      <c r="R2202" t="n">
        <v>0.2060441200932889</v>
      </c>
      <c r="S2202" t="n">
        <v>0.75108140097201</v>
      </c>
      <c r="T2202" t="n">
        <v>0.2581819808545335</v>
      </c>
      <c r="U2202" t="n">
        <v>0.705017660716551</v>
      </c>
    </row>
    <row r="2203">
      <c r="A2203" t="inlineStr">
        <is>
          <t>1351042</t>
        </is>
      </c>
      <c r="B2203" s="70">
        <f>SUMPRODUCT(K2203:N2203,PAINEL_PESOS!$C$16:$C$19)</f>
        <v/>
      </c>
      <c r="C2203" s="70">
        <f>SUMPRODUCT(O2203:Q2203,PAINEL_PESOS!$C$21:$C$23)</f>
        <v/>
      </c>
      <c r="D2203" s="70">
        <f>SUMPRODUCT(R2203:S2203,PAINEL_PESOS!$C$25:$C$26)</f>
        <v/>
      </c>
      <c r="E2203" s="70">
        <f>SUMPRODUCT(T2203:U2203,PAINEL_PESOS!$C$28:$C$29)</f>
        <v/>
      </c>
      <c r="F2203" s="70" t="n">
        <v>0.9936998561034917</v>
      </c>
      <c r="G2203" s="70" t="n">
        <v>0.5877098909210524</v>
      </c>
      <c r="H2203" s="71">
        <f>IF(NOT(AND(PAINEL_PESOS!$D$12="OK - 100%",PAINEL_PESOS!$F$20="OK - 100%",PAINEL_PESOS!$F$24="OK - 100%",PAINEL_PESOS!$F$27="OK - 100%",PAINEL_PESOS!$F$30="OK - 100%")),"", (B2203*PAINEL_PESOS!$B$7+C2203*PAINEL_PESOS!$B$8+D2203*PAINEL_PESOS!$B$9+E2203*PAINEL_PESOS!$B$10)*F2203)</f>
        <v/>
      </c>
      <c r="I2203" s="71">
        <f>IF(H2203="","",H2203-G2203)</f>
        <v/>
      </c>
      <c r="J2203" s="71">
        <f>IF(I2203="","",ABS(I2203))</f>
        <v/>
      </c>
      <c r="K2203" t="n">
        <v>0.5261119100308422</v>
      </c>
      <c r="L2203" t="n">
        <v>0</v>
      </c>
      <c r="M2203" t="n">
        <v>0.7556468022023692</v>
      </c>
      <c r="N2203" t="n">
        <v>0.9585439255954423</v>
      </c>
      <c r="O2203" t="n">
        <v>0.3655146424598679</v>
      </c>
      <c r="P2203" t="n">
        <v>0.9941564161197316</v>
      </c>
      <c r="Q2203" t="n">
        <v>0.9935246881884189</v>
      </c>
      <c r="R2203" t="n">
        <v>0.2489835287122796</v>
      </c>
      <c r="S2203" t="n">
        <v>0.8024216366302726</v>
      </c>
      <c r="T2203" t="n">
        <v>0.2574068938934317</v>
      </c>
      <c r="U2203" t="n">
        <v>0.7337276411084818</v>
      </c>
    </row>
    <row r="2204">
      <c r="A2204" t="inlineStr">
        <is>
          <t>1351419</t>
        </is>
      </c>
      <c r="B2204" s="70">
        <f>SUMPRODUCT(K2204:N2204,PAINEL_PESOS!$C$16:$C$19)</f>
        <v/>
      </c>
      <c r="C2204" s="70">
        <f>SUMPRODUCT(O2204:Q2204,PAINEL_PESOS!$C$21:$C$23)</f>
        <v/>
      </c>
      <c r="D2204" s="70">
        <f>SUMPRODUCT(R2204:S2204,PAINEL_PESOS!$C$25:$C$26)</f>
        <v/>
      </c>
      <c r="E2204" s="70">
        <f>SUMPRODUCT(T2204:U2204,PAINEL_PESOS!$C$28:$C$29)</f>
        <v/>
      </c>
      <c r="F2204" s="70" t="n">
        <v>0.9984328462830893</v>
      </c>
      <c r="G2204" s="70" t="n">
        <v>0.7964627389645319</v>
      </c>
      <c r="H2204" s="71">
        <f>IF(NOT(AND(PAINEL_PESOS!$D$12="OK - 100%",PAINEL_PESOS!$F$20="OK - 100%",PAINEL_PESOS!$F$24="OK - 100%",PAINEL_PESOS!$F$27="OK - 100%",PAINEL_PESOS!$F$30="OK - 100%")),"", (B2204*PAINEL_PESOS!$B$7+C2204*PAINEL_PESOS!$B$8+D2204*PAINEL_PESOS!$B$9+E2204*PAINEL_PESOS!$B$10)*F2204)</f>
        <v/>
      </c>
      <c r="I2204" s="71">
        <f>IF(H2204="","",H2204-G2204)</f>
        <v/>
      </c>
      <c r="J2204" s="71">
        <f>IF(I2204="","",ABS(I2204))</f>
        <v/>
      </c>
      <c r="K2204" t="n">
        <v>1</v>
      </c>
      <c r="L2204" t="n">
        <v>0.9999999999999998</v>
      </c>
      <c r="M2204" t="n">
        <v>0.2547982878034381</v>
      </c>
      <c r="N2204" t="n">
        <v>0.9973355066633883</v>
      </c>
      <c r="O2204" t="n">
        <v>0.540898039988482</v>
      </c>
      <c r="P2204" t="n">
        <v>0.9994422437271602</v>
      </c>
      <c r="Q2204" t="n">
        <v>0.9950489093559528</v>
      </c>
      <c r="R2204" t="n">
        <v>0.9093590444824214</v>
      </c>
      <c r="S2204" t="n">
        <v>0.8096468765157516</v>
      </c>
      <c r="T2204" t="n">
        <v>0.5202768356950547</v>
      </c>
      <c r="U2204" t="n">
        <v>0.8260939053519766</v>
      </c>
    </row>
    <row r="2205">
      <c r="A2205" t="inlineStr">
        <is>
          <t>1351423</t>
        </is>
      </c>
      <c r="B2205" s="70">
        <f>SUMPRODUCT(K2205:N2205,PAINEL_PESOS!$C$16:$C$19)</f>
        <v/>
      </c>
      <c r="C2205" s="70">
        <f>SUMPRODUCT(O2205:Q2205,PAINEL_PESOS!$C$21:$C$23)</f>
        <v/>
      </c>
      <c r="D2205" s="70">
        <f>SUMPRODUCT(R2205:S2205,PAINEL_PESOS!$C$25:$C$26)</f>
        <v/>
      </c>
      <c r="E2205" s="70">
        <f>SUMPRODUCT(T2205:U2205,PAINEL_PESOS!$C$28:$C$29)</f>
        <v/>
      </c>
      <c r="F2205" s="70" t="n">
        <v>0.9991808158974695</v>
      </c>
      <c r="G2205" s="70" t="n">
        <v>0.673788337439694</v>
      </c>
      <c r="H2205" s="71">
        <f>IF(NOT(AND(PAINEL_PESOS!$D$12="OK - 100%",PAINEL_PESOS!$F$20="OK - 100%",PAINEL_PESOS!$F$24="OK - 100%",PAINEL_PESOS!$F$27="OK - 100%",PAINEL_PESOS!$F$30="OK - 100%")),"", (B2205*PAINEL_PESOS!$B$7+C2205*PAINEL_PESOS!$B$8+D2205*PAINEL_PESOS!$B$9+E2205*PAINEL_PESOS!$B$10)*F2205)</f>
        <v/>
      </c>
      <c r="I2205" s="71">
        <f>IF(H2205="","",H2205-G2205)</f>
        <v/>
      </c>
      <c r="J2205" s="71">
        <f>IF(I2205="","",ABS(I2205))</f>
        <v/>
      </c>
      <c r="K2205" t="n">
        <v>1</v>
      </c>
      <c r="L2205" t="n">
        <v>0.9999999999999998</v>
      </c>
      <c r="M2205" t="n">
        <v>0.2547982878034381</v>
      </c>
      <c r="N2205" t="n">
        <v>0.9986103173283235</v>
      </c>
      <c r="O2205" t="n">
        <v>0.540898039988482</v>
      </c>
      <c r="P2205" t="n">
        <v>0.9997092466927737</v>
      </c>
      <c r="Q2205" t="n">
        <v>0.9974144417518473</v>
      </c>
      <c r="R2205" t="n">
        <v>0.08248906199600391</v>
      </c>
      <c r="S2205" t="n">
        <v>0.8059157322446727</v>
      </c>
      <c r="T2205" t="n">
        <v>0.4683868331775694</v>
      </c>
      <c r="U2205" t="n">
        <v>0.7192155576661703</v>
      </c>
    </row>
    <row r="2206">
      <c r="A2206" t="inlineStr">
        <is>
          <t>1351424</t>
        </is>
      </c>
      <c r="B2206" s="70">
        <f>SUMPRODUCT(K2206:N2206,PAINEL_PESOS!$C$16:$C$19)</f>
        <v/>
      </c>
      <c r="C2206" s="70">
        <f>SUMPRODUCT(O2206:Q2206,PAINEL_PESOS!$C$21:$C$23)</f>
        <v/>
      </c>
      <c r="D2206" s="70">
        <f>SUMPRODUCT(R2206:S2206,PAINEL_PESOS!$C$25:$C$26)</f>
        <v/>
      </c>
      <c r="E2206" s="70">
        <f>SUMPRODUCT(T2206:U2206,PAINEL_PESOS!$C$28:$C$29)</f>
        <v/>
      </c>
      <c r="F2206" s="70" t="n">
        <v>0.9987004099078354</v>
      </c>
      <c r="G2206" s="70" t="n">
        <v>0.7033733653438241</v>
      </c>
      <c r="H2206" s="71">
        <f>IF(NOT(AND(PAINEL_PESOS!$D$12="OK - 100%",PAINEL_PESOS!$F$20="OK - 100%",PAINEL_PESOS!$F$24="OK - 100%",PAINEL_PESOS!$F$27="OK - 100%",PAINEL_PESOS!$F$30="OK - 100%")),"", (B2206*PAINEL_PESOS!$B$7+C2206*PAINEL_PESOS!$B$8+D2206*PAINEL_PESOS!$B$9+E2206*PAINEL_PESOS!$B$10)*F2206)</f>
        <v/>
      </c>
      <c r="I2206" s="71">
        <f>IF(H2206="","",H2206-G2206)</f>
        <v/>
      </c>
      <c r="J2206" s="71">
        <f>IF(I2206="","",ABS(I2206))</f>
        <v/>
      </c>
      <c r="K2206" t="n">
        <v>1</v>
      </c>
      <c r="L2206" t="n">
        <v>0.9999999999999997</v>
      </c>
      <c r="M2206" t="n">
        <v>0.2545690088422503</v>
      </c>
      <c r="N2206" t="n">
        <v>0.9979982989451317</v>
      </c>
      <c r="O2206" t="n">
        <v>0.5377405091298129</v>
      </c>
      <c r="P2206" t="n">
        <v>0.9997583183802253</v>
      </c>
      <c r="Q2206" t="n">
        <v>0.9978171477451564</v>
      </c>
      <c r="R2206" t="n">
        <v>0.3040452779502706</v>
      </c>
      <c r="S2206" t="n">
        <v>0.8062295200694651</v>
      </c>
      <c r="T2206" t="n">
        <v>0.4770743013323928</v>
      </c>
      <c r="U2206" t="n">
        <v>0.7304658117668872</v>
      </c>
    </row>
    <row r="2207">
      <c r="A2207" t="inlineStr">
        <is>
          <t>1351043</t>
        </is>
      </c>
      <c r="B2207" s="70">
        <f>SUMPRODUCT(K2207:N2207,PAINEL_PESOS!$C$16:$C$19)</f>
        <v/>
      </c>
      <c r="C2207" s="70">
        <f>SUMPRODUCT(O2207:Q2207,PAINEL_PESOS!$C$21:$C$23)</f>
        <v/>
      </c>
      <c r="D2207" s="70">
        <f>SUMPRODUCT(R2207:S2207,PAINEL_PESOS!$C$25:$C$26)</f>
        <v/>
      </c>
      <c r="E2207" s="70">
        <f>SUMPRODUCT(T2207:U2207,PAINEL_PESOS!$C$28:$C$29)</f>
        <v/>
      </c>
      <c r="F2207" s="70" t="n">
        <v>0.9956221082384322</v>
      </c>
      <c r="G2207" s="70" t="n">
        <v>0.5872855527396355</v>
      </c>
      <c r="H2207" s="71">
        <f>IF(NOT(AND(PAINEL_PESOS!$D$12="OK - 100%",PAINEL_PESOS!$F$20="OK - 100%",PAINEL_PESOS!$F$24="OK - 100%",PAINEL_PESOS!$F$27="OK - 100%",PAINEL_PESOS!$F$30="OK - 100%")),"", (B2207*PAINEL_PESOS!$B$7+C2207*PAINEL_PESOS!$B$8+D2207*PAINEL_PESOS!$B$9+E2207*PAINEL_PESOS!$B$10)*F2207)</f>
        <v/>
      </c>
      <c r="I2207" s="71">
        <f>IF(H2207="","",H2207-G2207)</f>
        <v/>
      </c>
      <c r="J2207" s="71">
        <f>IF(I2207="","",ABS(I2207))</f>
        <v/>
      </c>
      <c r="K2207" t="n">
        <v>0.3180431851619712</v>
      </c>
      <c r="L2207" t="n">
        <v>0</v>
      </c>
      <c r="M2207" t="n">
        <v>0.9810923154565294</v>
      </c>
      <c r="N2207" t="n">
        <v>0.9683020381136179</v>
      </c>
      <c r="O2207" t="n">
        <v>0.3040231405380016</v>
      </c>
      <c r="P2207" t="n">
        <v>0.9944163426082739</v>
      </c>
      <c r="Q2207" t="n">
        <v>0.997617881150613</v>
      </c>
      <c r="R2207" t="n">
        <v>0.1853224698972042</v>
      </c>
      <c r="S2207" t="n">
        <v>0.8019192234808381</v>
      </c>
      <c r="T2207" t="n">
        <v>0.2411841679233276</v>
      </c>
      <c r="U2207" t="n">
        <v>0.8260939053519766</v>
      </c>
    </row>
    <row r="2208">
      <c r="A2208" t="inlineStr">
        <is>
          <t>1351430</t>
        </is>
      </c>
      <c r="B2208" s="70">
        <f>SUMPRODUCT(K2208:N2208,PAINEL_PESOS!$C$16:$C$19)</f>
        <v/>
      </c>
      <c r="C2208" s="70">
        <f>SUMPRODUCT(O2208:Q2208,PAINEL_PESOS!$C$21:$C$23)</f>
        <v/>
      </c>
      <c r="D2208" s="70">
        <f>SUMPRODUCT(R2208:S2208,PAINEL_PESOS!$C$25:$C$26)</f>
        <v/>
      </c>
      <c r="E2208" s="70">
        <f>SUMPRODUCT(T2208:U2208,PAINEL_PESOS!$C$28:$C$29)</f>
        <v/>
      </c>
      <c r="F2208" s="70" t="n">
        <v>0.998328089880839</v>
      </c>
      <c r="G2208" s="70" t="n">
        <v>0.6888637463364868</v>
      </c>
      <c r="H2208" s="71">
        <f>IF(NOT(AND(PAINEL_PESOS!$D$12="OK - 100%",PAINEL_PESOS!$F$20="OK - 100%",PAINEL_PESOS!$F$24="OK - 100%",PAINEL_PESOS!$F$27="OK - 100%",PAINEL_PESOS!$F$30="OK - 100%")),"", (B2208*PAINEL_PESOS!$B$7+C2208*PAINEL_PESOS!$B$8+D2208*PAINEL_PESOS!$B$9+E2208*PAINEL_PESOS!$B$10)*F2208)</f>
        <v/>
      </c>
      <c r="I2208" s="71">
        <f>IF(H2208="","",H2208-G2208)</f>
        <v/>
      </c>
      <c r="J2208" s="71">
        <f>IF(I2208="","",ABS(I2208))</f>
        <v/>
      </c>
      <c r="K2208" t="n">
        <v>1</v>
      </c>
      <c r="L2208" t="n">
        <v>0.9999999999999998</v>
      </c>
      <c r="M2208" t="n">
        <v>0.2707953234888126</v>
      </c>
      <c r="N2208" t="n">
        <v>0.997777833676204</v>
      </c>
      <c r="O2208" t="n">
        <v>0.5364187438990415</v>
      </c>
      <c r="P2208" t="n">
        <v>0.9995637681619911</v>
      </c>
      <c r="Q2208" t="n">
        <v>0.9940561877400238</v>
      </c>
      <c r="R2208" t="n">
        <v>0.1861336686356537</v>
      </c>
      <c r="S2208" t="n">
        <v>0.8066198941679878</v>
      </c>
      <c r="T2208" t="n">
        <v>0.4799699625062509</v>
      </c>
      <c r="U2208" t="n">
        <v>0.7264365767648227</v>
      </c>
    </row>
    <row r="2209">
      <c r="A2209" t="inlineStr">
        <is>
          <t>1351431</t>
        </is>
      </c>
      <c r="B2209" s="70">
        <f>SUMPRODUCT(K2209:N2209,PAINEL_PESOS!$C$16:$C$19)</f>
        <v/>
      </c>
      <c r="C2209" s="70">
        <f>SUMPRODUCT(O2209:Q2209,PAINEL_PESOS!$C$21:$C$23)</f>
        <v/>
      </c>
      <c r="D2209" s="70">
        <f>SUMPRODUCT(R2209:S2209,PAINEL_PESOS!$C$25:$C$26)</f>
        <v/>
      </c>
      <c r="E2209" s="70">
        <f>SUMPRODUCT(T2209:U2209,PAINEL_PESOS!$C$28:$C$29)</f>
        <v/>
      </c>
      <c r="F2209" s="70" t="n">
        <v>0.9955892227602988</v>
      </c>
      <c r="G2209" s="70" t="n">
        <v>0.6978994800278017</v>
      </c>
      <c r="H2209" s="71">
        <f>IF(NOT(AND(PAINEL_PESOS!$D$12="OK - 100%",PAINEL_PESOS!$F$20="OK - 100%",PAINEL_PESOS!$F$24="OK - 100%",PAINEL_PESOS!$F$27="OK - 100%",PAINEL_PESOS!$F$30="OK - 100%")),"", (B2209*PAINEL_PESOS!$B$7+C2209*PAINEL_PESOS!$B$8+D2209*PAINEL_PESOS!$B$9+E2209*PAINEL_PESOS!$B$10)*F2209)</f>
        <v/>
      </c>
      <c r="I2209" s="71">
        <f>IF(H2209="","",H2209-G2209)</f>
        <v/>
      </c>
      <c r="J2209" s="71">
        <f>IF(I2209="","",ABS(I2209))</f>
        <v/>
      </c>
      <c r="K2209" t="n">
        <v>0.9653565349985912</v>
      </c>
      <c r="L2209" t="n">
        <v>0.8618228002468086</v>
      </c>
      <c r="M2209" t="n">
        <v>0.5901104897235256</v>
      </c>
      <c r="N2209" t="n">
        <v>0.9946848834956896</v>
      </c>
      <c r="O2209" t="n">
        <v>0.4382349987877296</v>
      </c>
      <c r="P2209" t="n">
        <v>0.9948165175301572</v>
      </c>
      <c r="Q2209" t="n">
        <v>0.9825655486107747</v>
      </c>
      <c r="R2209" t="n">
        <v>0.3105522702028226</v>
      </c>
      <c r="S2209" t="n">
        <v>0.7427921001515165</v>
      </c>
      <c r="T2209" t="n">
        <v>0.4030083370877735</v>
      </c>
      <c r="U2209" t="n">
        <v>0.8351797371192067</v>
      </c>
    </row>
    <row r="2210">
      <c r="A2210" t="inlineStr">
        <is>
          <t>1351432</t>
        </is>
      </c>
      <c r="B2210" s="70">
        <f>SUMPRODUCT(K2210:N2210,PAINEL_PESOS!$C$16:$C$19)</f>
        <v/>
      </c>
      <c r="C2210" s="70">
        <f>SUMPRODUCT(O2210:Q2210,PAINEL_PESOS!$C$21:$C$23)</f>
        <v/>
      </c>
      <c r="D2210" s="70">
        <f>SUMPRODUCT(R2210:S2210,PAINEL_PESOS!$C$25:$C$26)</f>
        <v/>
      </c>
      <c r="E2210" s="70">
        <f>SUMPRODUCT(T2210:U2210,PAINEL_PESOS!$C$28:$C$29)</f>
        <v/>
      </c>
      <c r="F2210" s="70" t="n">
        <v>0.9985252281683662</v>
      </c>
      <c r="G2210" s="70" t="n">
        <v>0.6767113738995194</v>
      </c>
      <c r="H2210" s="71">
        <f>IF(NOT(AND(PAINEL_PESOS!$D$12="OK - 100%",PAINEL_PESOS!$F$20="OK - 100%",PAINEL_PESOS!$F$24="OK - 100%",PAINEL_PESOS!$F$27="OK - 100%",PAINEL_PESOS!$F$30="OK - 100%")),"", (B2210*PAINEL_PESOS!$B$7+C2210*PAINEL_PESOS!$B$8+D2210*PAINEL_PESOS!$B$9+E2210*PAINEL_PESOS!$B$10)*F2210)</f>
        <v/>
      </c>
      <c r="I2210" s="71">
        <f>IF(H2210="","",H2210-G2210)</f>
        <v/>
      </c>
      <c r="J2210" s="71">
        <f>IF(I2210="","",ABS(I2210))</f>
        <v/>
      </c>
      <c r="K2210" t="n">
        <v>1</v>
      </c>
      <c r="L2210" t="n">
        <v>0.9999999999999998</v>
      </c>
      <c r="M2210" t="n">
        <v>0.3242093536326575</v>
      </c>
      <c r="N2210" t="n">
        <v>0.997713030237519</v>
      </c>
      <c r="O2210" t="n">
        <v>0.5231500051599127</v>
      </c>
      <c r="P2210" t="n">
        <v>0.9993751119715146</v>
      </c>
      <c r="Q2210" t="n">
        <v>0.9949701996397329</v>
      </c>
      <c r="R2210" t="n">
        <v>0.07430617283401846</v>
      </c>
      <c r="S2210" t="n">
        <v>0.8115755133788618</v>
      </c>
      <c r="T2210" t="n">
        <v>0.4681990154422402</v>
      </c>
      <c r="U2210" t="n">
        <v>0.7283146373123406</v>
      </c>
    </row>
    <row r="2211">
      <c r="A2211" t="inlineStr">
        <is>
          <t>1351433</t>
        </is>
      </c>
      <c r="B2211" s="70">
        <f>SUMPRODUCT(K2211:N2211,PAINEL_PESOS!$C$16:$C$19)</f>
        <v/>
      </c>
      <c r="C2211" s="70">
        <f>SUMPRODUCT(O2211:Q2211,PAINEL_PESOS!$C$21:$C$23)</f>
        <v/>
      </c>
      <c r="D2211" s="70">
        <f>SUMPRODUCT(R2211:S2211,PAINEL_PESOS!$C$25:$C$26)</f>
        <v/>
      </c>
      <c r="E2211" s="70">
        <f>SUMPRODUCT(T2211:U2211,PAINEL_PESOS!$C$28:$C$29)</f>
        <v/>
      </c>
      <c r="F2211" s="70" t="n">
        <v>0.9987677614130935</v>
      </c>
      <c r="G2211" s="70" t="n">
        <v>0.6906554403712789</v>
      </c>
      <c r="H2211" s="71">
        <f>IF(NOT(AND(PAINEL_PESOS!$D$12="OK - 100%",PAINEL_PESOS!$F$20="OK - 100%",PAINEL_PESOS!$F$24="OK - 100%",PAINEL_PESOS!$F$27="OK - 100%",PAINEL_PESOS!$F$30="OK - 100%")),"", (B2211*PAINEL_PESOS!$B$7+C2211*PAINEL_PESOS!$B$8+D2211*PAINEL_PESOS!$B$9+E2211*PAINEL_PESOS!$B$10)*F2211)</f>
        <v/>
      </c>
      <c r="I2211" s="71">
        <f>IF(H2211="","",H2211-G2211)</f>
        <v/>
      </c>
      <c r="J2211" s="71">
        <f>IF(I2211="","",ABS(I2211))</f>
        <v/>
      </c>
      <c r="K2211" t="n">
        <v>0.9922769026931019</v>
      </c>
      <c r="L2211" t="n">
        <v>0.9613609695997836</v>
      </c>
      <c r="M2211" t="n">
        <v>0.4578812122978417</v>
      </c>
      <c r="N2211" t="n">
        <v>0.9985025831693608</v>
      </c>
      <c r="O2211" t="n">
        <v>0.4753480820990346</v>
      </c>
      <c r="P2211" t="n">
        <v>0.9995645936373553</v>
      </c>
      <c r="Q2211" t="n">
        <v>0.995229057834993</v>
      </c>
      <c r="R2211" t="n">
        <v>0.2542387935188566</v>
      </c>
      <c r="S2211" t="n">
        <v>0.6655071296245492</v>
      </c>
      <c r="T2211" t="n">
        <v>0.432766205896726</v>
      </c>
      <c r="U2211" t="n">
        <v>0.8277762225533071</v>
      </c>
    </row>
    <row r="2212">
      <c r="A2212" t="inlineStr">
        <is>
          <t>1351046</t>
        </is>
      </c>
      <c r="B2212" s="70">
        <f>SUMPRODUCT(K2212:N2212,PAINEL_PESOS!$C$16:$C$19)</f>
        <v/>
      </c>
      <c r="C2212" s="70">
        <f>SUMPRODUCT(O2212:Q2212,PAINEL_PESOS!$C$21:$C$23)</f>
        <v/>
      </c>
      <c r="D2212" s="70">
        <f>SUMPRODUCT(R2212:S2212,PAINEL_PESOS!$C$25:$C$26)</f>
        <v/>
      </c>
      <c r="E2212" s="70">
        <f>SUMPRODUCT(T2212:U2212,PAINEL_PESOS!$C$28:$C$29)</f>
        <v/>
      </c>
      <c r="F2212" s="70" t="n">
        <v>0.9761132908802652</v>
      </c>
      <c r="G2212" s="70" t="n">
        <v>0.579672693199153</v>
      </c>
      <c r="H2212" s="71">
        <f>IF(NOT(AND(PAINEL_PESOS!$D$12="OK - 100%",PAINEL_PESOS!$F$20="OK - 100%",PAINEL_PESOS!$F$24="OK - 100%",PAINEL_PESOS!$F$27="OK - 100%",PAINEL_PESOS!$F$30="OK - 100%")),"", (B2212*PAINEL_PESOS!$B$7+C2212*PAINEL_PESOS!$B$8+D2212*PAINEL_PESOS!$B$9+E2212*PAINEL_PESOS!$B$10)*F2212)</f>
        <v/>
      </c>
      <c r="I2212" s="71">
        <f>IF(H2212="","",H2212-G2212)</f>
        <v/>
      </c>
      <c r="J2212" s="71">
        <f>IF(I2212="","",ABS(I2212))</f>
        <v/>
      </c>
      <c r="K2212" t="n">
        <v>0.9979739667317942</v>
      </c>
      <c r="L2212" t="n">
        <v>0</v>
      </c>
      <c r="M2212" t="n">
        <v>0.964079587843386</v>
      </c>
      <c r="N2212" t="n">
        <v>0.9872973993258771</v>
      </c>
      <c r="O2212" t="n">
        <v>0.3266693631008697</v>
      </c>
      <c r="P2212" t="n">
        <v>0.9978724482577223</v>
      </c>
      <c r="Q2212" t="n">
        <v>0.891035291986801</v>
      </c>
      <c r="R2212" t="n">
        <v>0.08553916813149683</v>
      </c>
      <c r="S2212" t="n">
        <v>0.7321607831803635</v>
      </c>
      <c r="T2212" t="n">
        <v>0.3182528326356521</v>
      </c>
      <c r="U2212" t="n">
        <v>0.6631843901735468</v>
      </c>
    </row>
    <row r="2213">
      <c r="A2213" t="inlineStr">
        <is>
          <t>1351434</t>
        </is>
      </c>
      <c r="B2213" s="70">
        <f>SUMPRODUCT(K2213:N2213,PAINEL_PESOS!$C$16:$C$19)</f>
        <v/>
      </c>
      <c r="C2213" s="70">
        <f>SUMPRODUCT(O2213:Q2213,PAINEL_PESOS!$C$21:$C$23)</f>
        <v/>
      </c>
      <c r="D2213" s="70">
        <f>SUMPRODUCT(R2213:S2213,PAINEL_PESOS!$C$25:$C$26)</f>
        <v/>
      </c>
      <c r="E2213" s="70">
        <f>SUMPRODUCT(T2213:U2213,PAINEL_PESOS!$C$28:$C$29)</f>
        <v/>
      </c>
      <c r="F2213" s="70" t="n">
        <v>0.9986466279869556</v>
      </c>
      <c r="G2213" s="70" t="n">
        <v>0.6915284544713173</v>
      </c>
      <c r="H2213" s="71">
        <f>IF(NOT(AND(PAINEL_PESOS!$D$12="OK - 100%",PAINEL_PESOS!$F$20="OK - 100%",PAINEL_PESOS!$F$24="OK - 100%",PAINEL_PESOS!$F$27="OK - 100%",PAINEL_PESOS!$F$30="OK - 100%")),"", (B2213*PAINEL_PESOS!$B$7+C2213*PAINEL_PESOS!$B$8+D2213*PAINEL_PESOS!$B$9+E2213*PAINEL_PESOS!$B$10)*F2213)</f>
        <v/>
      </c>
      <c r="I2213" s="71">
        <f>IF(H2213="","",H2213-G2213)</f>
        <v/>
      </c>
      <c r="J2213" s="71">
        <f>IF(I2213="","",ABS(I2213))</f>
        <v/>
      </c>
      <c r="K2213" t="n">
        <v>1</v>
      </c>
      <c r="L2213" t="n">
        <v>0.9999999999999998</v>
      </c>
      <c r="M2213" t="n">
        <v>0.2547982878034381</v>
      </c>
      <c r="N2213" t="n">
        <v>0.9977004476546337</v>
      </c>
      <c r="O2213" t="n">
        <v>0.540898039988482</v>
      </c>
      <c r="P2213" t="n">
        <v>0.9995187065930344</v>
      </c>
      <c r="Q2213" t="n">
        <v>0.9957254782895485</v>
      </c>
      <c r="R2213" t="n">
        <v>0.1925794894101685</v>
      </c>
      <c r="S2213" t="n">
        <v>0.8117060409726373</v>
      </c>
      <c r="T2213" t="n">
        <v>0.4791442241367396</v>
      </c>
      <c r="U2213" t="n">
        <v>0.7392843389743909</v>
      </c>
    </row>
    <row r="2214">
      <c r="A2214" t="inlineStr">
        <is>
          <t>1351435</t>
        </is>
      </c>
      <c r="B2214" s="70">
        <f>SUMPRODUCT(K2214:N2214,PAINEL_PESOS!$C$16:$C$19)</f>
        <v/>
      </c>
      <c r="C2214" s="70">
        <f>SUMPRODUCT(O2214:Q2214,PAINEL_PESOS!$C$21:$C$23)</f>
        <v/>
      </c>
      <c r="D2214" s="70">
        <f>SUMPRODUCT(R2214:S2214,PAINEL_PESOS!$C$25:$C$26)</f>
        <v/>
      </c>
      <c r="E2214" s="70">
        <f>SUMPRODUCT(T2214:U2214,PAINEL_PESOS!$C$28:$C$29)</f>
        <v/>
      </c>
      <c r="F2214" s="70" t="n">
        <v>0.9991495334013184</v>
      </c>
      <c r="G2214" s="70" t="n">
        <v>0.6974013322756145</v>
      </c>
      <c r="H2214" s="71">
        <f>IF(NOT(AND(PAINEL_PESOS!$D$12="OK - 100%",PAINEL_PESOS!$F$20="OK - 100%",PAINEL_PESOS!$F$24="OK - 100%",PAINEL_PESOS!$F$27="OK - 100%",PAINEL_PESOS!$F$30="OK - 100%")),"", (B2214*PAINEL_PESOS!$B$7+C2214*PAINEL_PESOS!$B$8+D2214*PAINEL_PESOS!$B$9+E2214*PAINEL_PESOS!$B$10)*F2214)</f>
        <v/>
      </c>
      <c r="I2214" s="71">
        <f>IF(H2214="","",H2214-G2214)</f>
        <v/>
      </c>
      <c r="J2214" s="71">
        <f>IF(I2214="","",ABS(I2214))</f>
        <v/>
      </c>
      <c r="K2214" t="n">
        <v>0.9492288801367681</v>
      </c>
      <c r="L2214" t="n">
        <v>0.7716607153001853</v>
      </c>
      <c r="M2214" t="n">
        <v>0.6100056569718699</v>
      </c>
      <c r="N2214" t="n">
        <v>0.9990562582562319</v>
      </c>
      <c r="O2214" t="n">
        <v>0.4360664297459114</v>
      </c>
      <c r="P2214" t="n">
        <v>0.996830727728324</v>
      </c>
      <c r="Q2214" t="n">
        <v>0.9970555205246738</v>
      </c>
      <c r="R2214" t="n">
        <v>0.2981683935976485</v>
      </c>
      <c r="S2214" t="n">
        <v>0.7975632386850127</v>
      </c>
      <c r="T2214" t="n">
        <v>0.3456826245314915</v>
      </c>
      <c r="U2214" t="n">
        <v>0.857601165212118</v>
      </c>
    </row>
    <row r="2215">
      <c r="A2215" t="inlineStr">
        <is>
          <t>1351436</t>
        </is>
      </c>
      <c r="B2215" s="70">
        <f>SUMPRODUCT(K2215:N2215,PAINEL_PESOS!$C$16:$C$19)</f>
        <v/>
      </c>
      <c r="C2215" s="70">
        <f>SUMPRODUCT(O2215:Q2215,PAINEL_PESOS!$C$21:$C$23)</f>
        <v/>
      </c>
      <c r="D2215" s="70">
        <f>SUMPRODUCT(R2215:S2215,PAINEL_PESOS!$C$25:$C$26)</f>
        <v/>
      </c>
      <c r="E2215" s="70">
        <f>SUMPRODUCT(T2215:U2215,PAINEL_PESOS!$C$28:$C$29)</f>
        <v/>
      </c>
      <c r="F2215" s="70" t="n">
        <v>0.9870261884895015</v>
      </c>
      <c r="G2215" s="70" t="n">
        <v>0.6906503096379911</v>
      </c>
      <c r="H2215" s="71">
        <f>IF(NOT(AND(PAINEL_PESOS!$D$12="OK - 100%",PAINEL_PESOS!$F$20="OK - 100%",PAINEL_PESOS!$F$24="OK - 100%",PAINEL_PESOS!$F$27="OK - 100%",PAINEL_PESOS!$F$30="OK - 100%")),"", (B2215*PAINEL_PESOS!$B$7+C2215*PAINEL_PESOS!$B$8+D2215*PAINEL_PESOS!$B$9+E2215*PAINEL_PESOS!$B$10)*F2215)</f>
        <v/>
      </c>
      <c r="I2215" s="71">
        <f>IF(H2215="","",H2215-G2215)</f>
        <v/>
      </c>
      <c r="J2215" s="71">
        <f>IF(I2215="","",ABS(I2215))</f>
        <v/>
      </c>
      <c r="K2215" t="n">
        <v>1</v>
      </c>
      <c r="L2215" t="n">
        <v>0.9999999999999998</v>
      </c>
      <c r="M2215" t="n">
        <v>0.252067219049053</v>
      </c>
      <c r="N2215" t="n">
        <v>0.9812332662254656</v>
      </c>
      <c r="O2215" t="n">
        <v>0.4970251864735218</v>
      </c>
      <c r="P2215" t="n">
        <v>0.9995871120038964</v>
      </c>
      <c r="Q2215" t="n">
        <v>0.9956742019598152</v>
      </c>
      <c r="R2215" t="n">
        <v>0.3118171252610753</v>
      </c>
      <c r="S2215" t="n">
        <v>0.8114898667209334</v>
      </c>
      <c r="T2215" t="n">
        <v>0.4752425467968711</v>
      </c>
      <c r="U2215" t="n">
        <v>0.7211035227033202</v>
      </c>
    </row>
    <row r="2216">
      <c r="A2216" t="inlineStr">
        <is>
          <t>1351437</t>
        </is>
      </c>
      <c r="B2216" s="70">
        <f>SUMPRODUCT(K2216:N2216,PAINEL_PESOS!$C$16:$C$19)</f>
        <v/>
      </c>
      <c r="C2216" s="70">
        <f>SUMPRODUCT(O2216:Q2216,PAINEL_PESOS!$C$21:$C$23)</f>
        <v/>
      </c>
      <c r="D2216" s="70">
        <f>SUMPRODUCT(R2216:S2216,PAINEL_PESOS!$C$25:$C$26)</f>
        <v/>
      </c>
      <c r="E2216" s="70">
        <f>SUMPRODUCT(T2216:U2216,PAINEL_PESOS!$C$28:$C$29)</f>
        <v/>
      </c>
      <c r="F2216" s="70" t="n">
        <v>0.9999503003520006</v>
      </c>
      <c r="G2216" s="70" t="n">
        <v>0.701146158757058</v>
      </c>
      <c r="H2216" s="71">
        <f>IF(NOT(AND(PAINEL_PESOS!$D$12="OK - 100%",PAINEL_PESOS!$F$20="OK - 100%",PAINEL_PESOS!$F$24="OK - 100%",PAINEL_PESOS!$F$27="OK - 100%",PAINEL_PESOS!$F$30="OK - 100%")),"", (B2216*PAINEL_PESOS!$B$7+C2216*PAINEL_PESOS!$B$8+D2216*PAINEL_PESOS!$B$9+E2216*PAINEL_PESOS!$B$10)*F2216)</f>
        <v/>
      </c>
      <c r="I2216" s="71">
        <f>IF(H2216="","",H2216-G2216)</f>
        <v/>
      </c>
      <c r="J2216" s="71">
        <f>IF(I2216="","",ABS(I2216))</f>
        <v/>
      </c>
      <c r="K2216" t="n">
        <v>1</v>
      </c>
      <c r="L2216" t="n">
        <v>0.9999999999999998</v>
      </c>
      <c r="M2216" t="n">
        <v>0.2547982878034381</v>
      </c>
      <c r="N2216" t="n">
        <v>0.9999158816644658</v>
      </c>
      <c r="O2216" t="n">
        <v>0.540898039988482</v>
      </c>
      <c r="P2216" t="n">
        <v>0.9999824096861343</v>
      </c>
      <c r="Q2216" t="n">
        <v>0.9998432899819134</v>
      </c>
      <c r="R2216" t="n">
        <v>0.2984573361439267</v>
      </c>
      <c r="S2216" t="n">
        <v>0.8114777187428983</v>
      </c>
      <c r="T2216" t="n">
        <v>0.4909597482642432</v>
      </c>
      <c r="U2216" t="n">
        <v>0.6873803433276939</v>
      </c>
    </row>
    <row r="2217">
      <c r="A2217" t="inlineStr">
        <is>
          <t>1351438</t>
        </is>
      </c>
      <c r="B2217" s="70">
        <f>SUMPRODUCT(K2217:N2217,PAINEL_PESOS!$C$16:$C$19)</f>
        <v/>
      </c>
      <c r="C2217" s="70">
        <f>SUMPRODUCT(O2217:Q2217,PAINEL_PESOS!$C$21:$C$23)</f>
        <v/>
      </c>
      <c r="D2217" s="70">
        <f>SUMPRODUCT(R2217:S2217,PAINEL_PESOS!$C$25:$C$26)</f>
        <v/>
      </c>
      <c r="E2217" s="70">
        <f>SUMPRODUCT(T2217:U2217,PAINEL_PESOS!$C$28:$C$29)</f>
        <v/>
      </c>
      <c r="F2217" s="70" t="n">
        <v>0.9988399631775472</v>
      </c>
      <c r="G2217" s="70" t="n">
        <v>0.6969917983892655</v>
      </c>
      <c r="H2217" s="71">
        <f>IF(NOT(AND(PAINEL_PESOS!$D$12="OK - 100%",PAINEL_PESOS!$F$20="OK - 100%",PAINEL_PESOS!$F$24="OK - 100%",PAINEL_PESOS!$F$27="OK - 100%",PAINEL_PESOS!$F$30="OK - 100%")),"", (B2217*PAINEL_PESOS!$B$7+C2217*PAINEL_PESOS!$B$8+D2217*PAINEL_PESOS!$B$9+E2217*PAINEL_PESOS!$B$10)*F2217)</f>
        <v/>
      </c>
      <c r="I2217" s="71">
        <f>IF(H2217="","",H2217-G2217)</f>
        <v/>
      </c>
      <c r="J2217" s="71">
        <f>IF(I2217="","",ABS(I2217))</f>
        <v/>
      </c>
      <c r="K2217" t="n">
        <v>1</v>
      </c>
      <c r="L2217" t="n">
        <v>0.9999999999999998</v>
      </c>
      <c r="M2217" t="n">
        <v>0.2586622557536381</v>
      </c>
      <c r="N2217" t="n">
        <v>0.9980361884971237</v>
      </c>
      <c r="O2217" t="n">
        <v>0.5401079537266835</v>
      </c>
      <c r="P2217" t="n">
        <v>0.9995940627780362</v>
      </c>
      <c r="Q2217" t="n">
        <v>0.9963146655797689</v>
      </c>
      <c r="R2217" t="n">
        <v>0.2381070385361692</v>
      </c>
      <c r="S2217" t="n">
        <v>0.8277840970224515</v>
      </c>
      <c r="T2217" t="n">
        <v>0.4677874679356879</v>
      </c>
      <c r="U2217" t="n">
        <v>0.7297045748147938</v>
      </c>
    </row>
    <row r="2218">
      <c r="A2218" t="inlineStr">
        <is>
          <t>1351439</t>
        </is>
      </c>
      <c r="B2218" s="70">
        <f>SUMPRODUCT(K2218:N2218,PAINEL_PESOS!$C$16:$C$19)</f>
        <v/>
      </c>
      <c r="C2218" s="70">
        <f>SUMPRODUCT(O2218:Q2218,PAINEL_PESOS!$C$21:$C$23)</f>
        <v/>
      </c>
      <c r="D2218" s="70">
        <f>SUMPRODUCT(R2218:S2218,PAINEL_PESOS!$C$25:$C$26)</f>
        <v/>
      </c>
      <c r="E2218" s="70">
        <f>SUMPRODUCT(T2218:U2218,PAINEL_PESOS!$C$28:$C$29)</f>
        <v/>
      </c>
      <c r="F2218" s="70" t="n">
        <v>0.9993382566897174</v>
      </c>
      <c r="G2218" s="70" t="n">
        <v>0.6863009105539485</v>
      </c>
      <c r="H2218" s="71">
        <f>IF(NOT(AND(PAINEL_PESOS!$D$12="OK - 100%",PAINEL_PESOS!$F$20="OK - 100%",PAINEL_PESOS!$F$24="OK - 100%",PAINEL_PESOS!$F$27="OK - 100%",PAINEL_PESOS!$F$30="OK - 100%")),"", (B2218*PAINEL_PESOS!$B$7+C2218*PAINEL_PESOS!$B$8+D2218*PAINEL_PESOS!$B$9+E2218*PAINEL_PESOS!$B$10)*F2218)</f>
        <v/>
      </c>
      <c r="I2218" s="71">
        <f>IF(H2218="","",H2218-G2218)</f>
        <v/>
      </c>
      <c r="J2218" s="71">
        <f>IF(I2218="","",ABS(I2218))</f>
        <v/>
      </c>
      <c r="K2218" t="n">
        <v>0.9999990472019722</v>
      </c>
      <c r="L2218" t="n">
        <v>0.7601400214459536</v>
      </c>
      <c r="M2218" t="n">
        <v>0.3071409981038583</v>
      </c>
      <c r="N2218" t="n">
        <v>0.998932564479139</v>
      </c>
      <c r="O2218" t="n">
        <v>0.5138149676063257</v>
      </c>
      <c r="P2218" t="n">
        <v>0.9997704254434381</v>
      </c>
      <c r="Q2218" t="n">
        <v>0.9977813368441945</v>
      </c>
      <c r="R2218" t="n">
        <v>0.3455594880997944</v>
      </c>
      <c r="S2218" t="n">
        <v>0.66062620584932</v>
      </c>
      <c r="T2218" t="n">
        <v>0.505307143746815</v>
      </c>
      <c r="U2218" t="n">
        <v>0.7751992906799459</v>
      </c>
    </row>
    <row r="2219">
      <c r="A2219" t="inlineStr">
        <is>
          <t>1351440</t>
        </is>
      </c>
      <c r="B2219" s="70">
        <f>SUMPRODUCT(K2219:N2219,PAINEL_PESOS!$C$16:$C$19)</f>
        <v/>
      </c>
      <c r="C2219" s="70">
        <f>SUMPRODUCT(O2219:Q2219,PAINEL_PESOS!$C$21:$C$23)</f>
        <v/>
      </c>
      <c r="D2219" s="70">
        <f>SUMPRODUCT(R2219:S2219,PAINEL_PESOS!$C$25:$C$26)</f>
        <v/>
      </c>
      <c r="E2219" s="70">
        <f>SUMPRODUCT(T2219:U2219,PAINEL_PESOS!$C$28:$C$29)</f>
        <v/>
      </c>
      <c r="F2219" s="70" t="n">
        <v>0.9992998782070301</v>
      </c>
      <c r="G2219" s="70" t="n">
        <v>0.6838710134103805</v>
      </c>
      <c r="H2219" s="71">
        <f>IF(NOT(AND(PAINEL_PESOS!$D$12="OK - 100%",PAINEL_PESOS!$F$20="OK - 100%",PAINEL_PESOS!$F$24="OK - 100%",PAINEL_PESOS!$F$27="OK - 100%",PAINEL_PESOS!$F$30="OK - 100%")),"", (B2219*PAINEL_PESOS!$B$7+C2219*PAINEL_PESOS!$B$8+D2219*PAINEL_PESOS!$B$9+E2219*PAINEL_PESOS!$B$10)*F2219)</f>
        <v/>
      </c>
      <c r="I2219" s="71">
        <f>IF(H2219="","",H2219-G2219)</f>
        <v/>
      </c>
      <c r="J2219" s="71">
        <f>IF(I2219="","",ABS(I2219))</f>
        <v/>
      </c>
      <c r="K2219" t="n">
        <v>0.7998488861820788</v>
      </c>
      <c r="L2219" t="n">
        <v>0.4552703904285194</v>
      </c>
      <c r="M2219" t="n">
        <v>0.7051508613028461</v>
      </c>
      <c r="N2219" t="n">
        <v>0.999232110316538</v>
      </c>
      <c r="O2219" t="n">
        <v>0.4472411036778423</v>
      </c>
      <c r="P2219" t="n">
        <v>0.9986862969206193</v>
      </c>
      <c r="Q2219" t="n">
        <v>0.9973448093323402</v>
      </c>
      <c r="R2219" t="n">
        <v>0.3244085717766659</v>
      </c>
      <c r="S2219" t="n">
        <v>0.8166748101249337</v>
      </c>
      <c r="T2219" t="n">
        <v>0.3728159308084869</v>
      </c>
      <c r="U2219" t="n">
        <v>0.8523025580907972</v>
      </c>
    </row>
    <row r="2220">
      <c r="A2220" t="inlineStr">
        <is>
          <t>1351441</t>
        </is>
      </c>
      <c r="B2220" s="70">
        <f>SUMPRODUCT(K2220:N2220,PAINEL_PESOS!$C$16:$C$19)</f>
        <v/>
      </c>
      <c r="C2220" s="70">
        <f>SUMPRODUCT(O2220:Q2220,PAINEL_PESOS!$C$21:$C$23)</f>
        <v/>
      </c>
      <c r="D2220" s="70">
        <f>SUMPRODUCT(R2220:S2220,PAINEL_PESOS!$C$25:$C$26)</f>
        <v/>
      </c>
      <c r="E2220" s="70">
        <f>SUMPRODUCT(T2220:U2220,PAINEL_PESOS!$C$28:$C$29)</f>
        <v/>
      </c>
      <c r="F2220" s="70" t="n">
        <v>0.9996836321826722</v>
      </c>
      <c r="G2220" s="70" t="n">
        <v>0.595410581105933</v>
      </c>
      <c r="H2220" s="71">
        <f>IF(NOT(AND(PAINEL_PESOS!$D$12="OK - 100%",PAINEL_PESOS!$F$20="OK - 100%",PAINEL_PESOS!$F$24="OK - 100%",PAINEL_PESOS!$F$27="OK - 100%",PAINEL_PESOS!$F$30="OK - 100%")),"", (B2220*PAINEL_PESOS!$B$7+C2220*PAINEL_PESOS!$B$8+D2220*PAINEL_PESOS!$B$9+E2220*PAINEL_PESOS!$B$10)*F2220)</f>
        <v/>
      </c>
      <c r="I2220" s="71">
        <f>IF(H2220="","",H2220-G2220)</f>
        <v/>
      </c>
      <c r="J2220" s="71">
        <f>IF(I2220="","",ABS(I2220))</f>
        <v/>
      </c>
      <c r="K2220" t="n">
        <v>0.3716515979596035</v>
      </c>
      <c r="L2220" t="n">
        <v>2.636124315623371e-06</v>
      </c>
      <c r="M2220" t="n">
        <v>0.8869277125382531</v>
      </c>
      <c r="N2220" t="n">
        <v>0.9996327821983816</v>
      </c>
      <c r="O2220" t="n">
        <v>0.2021130498729997</v>
      </c>
      <c r="P2220" t="n">
        <v>0.9999593745032909</v>
      </c>
      <c r="Q2220" t="n">
        <v>0.9986892349707326</v>
      </c>
      <c r="R2220" t="n">
        <v>0.1996968029914287</v>
      </c>
      <c r="S2220" t="n">
        <v>0.6408956172224606</v>
      </c>
      <c r="T2220" t="n">
        <v>0.5349641670611698</v>
      </c>
      <c r="U2220" t="n">
        <v>0.7929536844664613</v>
      </c>
    </row>
    <row r="2221">
      <c r="A2221" t="inlineStr">
        <is>
          <t>1351442</t>
        </is>
      </c>
      <c r="B2221" s="70">
        <f>SUMPRODUCT(K2221:N2221,PAINEL_PESOS!$C$16:$C$19)</f>
        <v/>
      </c>
      <c r="C2221" s="70">
        <f>SUMPRODUCT(O2221:Q2221,PAINEL_PESOS!$C$21:$C$23)</f>
        <v/>
      </c>
      <c r="D2221" s="70">
        <f>SUMPRODUCT(R2221:S2221,PAINEL_PESOS!$C$25:$C$26)</f>
        <v/>
      </c>
      <c r="E2221" s="70">
        <f>SUMPRODUCT(T2221:U2221,PAINEL_PESOS!$C$28:$C$29)</f>
        <v/>
      </c>
      <c r="F2221" s="70" t="n">
        <v>0.9959694161507578</v>
      </c>
      <c r="G2221" s="70" t="n">
        <v>0.6565720650703171</v>
      </c>
      <c r="H2221" s="71">
        <f>IF(NOT(AND(PAINEL_PESOS!$D$12="OK - 100%",PAINEL_PESOS!$F$20="OK - 100%",PAINEL_PESOS!$F$24="OK - 100%",PAINEL_PESOS!$F$27="OK - 100%",PAINEL_PESOS!$F$30="OK - 100%")),"", (B2221*PAINEL_PESOS!$B$7+C2221*PAINEL_PESOS!$B$8+D2221*PAINEL_PESOS!$B$9+E2221*PAINEL_PESOS!$B$10)*F2221)</f>
        <v/>
      </c>
      <c r="I2221" s="71">
        <f>IF(H2221="","",H2221-G2221)</f>
        <v/>
      </c>
      <c r="J2221" s="71">
        <f>IF(I2221="","",ABS(I2221))</f>
        <v/>
      </c>
      <c r="K2221" t="n">
        <v>0.5862439744549799</v>
      </c>
      <c r="L2221" t="n">
        <v>0</v>
      </c>
      <c r="M2221" t="n">
        <v>0.7222056011720149</v>
      </c>
      <c r="N2221" t="n">
        <v>0.9935615330983913</v>
      </c>
      <c r="O2221" t="n">
        <v>0.530447969764412</v>
      </c>
      <c r="P2221" t="n">
        <v>0.9930104621004567</v>
      </c>
      <c r="Q2221" t="n">
        <v>0.9853294266091875</v>
      </c>
      <c r="R2221" t="n">
        <v>0.3758800156491603</v>
      </c>
      <c r="S2221" t="n">
        <v>0.8383500540195773</v>
      </c>
      <c r="T2221" t="n">
        <v>0.3475251455871435</v>
      </c>
      <c r="U2221" t="n">
        <v>0.8885471386682404</v>
      </c>
    </row>
    <row r="2222">
      <c r="A2222" t="inlineStr">
        <is>
          <t>1351443</t>
        </is>
      </c>
      <c r="B2222" s="70">
        <f>SUMPRODUCT(K2222:N2222,PAINEL_PESOS!$C$16:$C$19)</f>
        <v/>
      </c>
      <c r="C2222" s="70">
        <f>SUMPRODUCT(O2222:Q2222,PAINEL_PESOS!$C$21:$C$23)</f>
        <v/>
      </c>
      <c r="D2222" s="70">
        <f>SUMPRODUCT(R2222:S2222,PAINEL_PESOS!$C$25:$C$26)</f>
        <v/>
      </c>
      <c r="E2222" s="70">
        <f>SUMPRODUCT(T2222:U2222,PAINEL_PESOS!$C$28:$C$29)</f>
        <v/>
      </c>
      <c r="F2222" s="70" t="n">
        <v>0.9960963129862707</v>
      </c>
      <c r="G2222" s="70" t="n">
        <v>0.6838900016706901</v>
      </c>
      <c r="H2222" s="71">
        <f>IF(NOT(AND(PAINEL_PESOS!$D$12="OK - 100%",PAINEL_PESOS!$F$20="OK - 100%",PAINEL_PESOS!$F$24="OK - 100%",PAINEL_PESOS!$F$27="OK - 100%",PAINEL_PESOS!$F$30="OK - 100%")),"", (B2222*PAINEL_PESOS!$B$7+C2222*PAINEL_PESOS!$B$8+D2222*PAINEL_PESOS!$B$9+E2222*PAINEL_PESOS!$B$10)*F2222)</f>
        <v/>
      </c>
      <c r="I2222" s="71">
        <f>IF(H2222="","",H2222-G2222)</f>
        <v/>
      </c>
      <c r="J2222" s="71">
        <f>IF(I2222="","",ABS(I2222))</f>
        <v/>
      </c>
      <c r="K2222" t="n">
        <v>0.5554431119900315</v>
      </c>
      <c r="L2222" t="n">
        <v>0</v>
      </c>
      <c r="M2222" t="n">
        <v>0.824383749475792</v>
      </c>
      <c r="N2222" t="n">
        <v>0.9778761596040991</v>
      </c>
      <c r="O2222" t="n">
        <v>0.59549585191881</v>
      </c>
      <c r="P2222" t="n">
        <v>0.9924005316028429</v>
      </c>
      <c r="Q2222" t="n">
        <v>0.9949311067149464</v>
      </c>
      <c r="R2222" t="n">
        <v>0.4791798873578662</v>
      </c>
      <c r="S2222" t="n">
        <v>0.8168554280127182</v>
      </c>
      <c r="T2222" t="n">
        <v>0.4525506292011388</v>
      </c>
      <c r="U2222" t="n">
        <v>0.8432388048047909</v>
      </c>
    </row>
    <row r="2223">
      <c r="A2223" t="inlineStr">
        <is>
          <t>1351444</t>
        </is>
      </c>
      <c r="B2223" s="70">
        <f>SUMPRODUCT(K2223:N2223,PAINEL_PESOS!$C$16:$C$19)</f>
        <v/>
      </c>
      <c r="C2223" s="70">
        <f>SUMPRODUCT(O2223:Q2223,PAINEL_PESOS!$C$21:$C$23)</f>
        <v/>
      </c>
      <c r="D2223" s="70">
        <f>SUMPRODUCT(R2223:S2223,PAINEL_PESOS!$C$25:$C$26)</f>
        <v/>
      </c>
      <c r="E2223" s="70">
        <f>SUMPRODUCT(T2223:U2223,PAINEL_PESOS!$C$28:$C$29)</f>
        <v/>
      </c>
      <c r="F2223" s="70" t="n">
        <v>0.9996260303492485</v>
      </c>
      <c r="G2223" s="70" t="n">
        <v>0.6853848051744621</v>
      </c>
      <c r="H2223" s="71">
        <f>IF(NOT(AND(PAINEL_PESOS!$D$12="OK - 100%",PAINEL_PESOS!$F$20="OK - 100%",PAINEL_PESOS!$F$24="OK - 100%",PAINEL_PESOS!$F$27="OK - 100%",PAINEL_PESOS!$F$30="OK - 100%")),"", (B2223*PAINEL_PESOS!$B$7+C2223*PAINEL_PESOS!$B$8+D2223*PAINEL_PESOS!$B$9+E2223*PAINEL_PESOS!$B$10)*F2223)</f>
        <v/>
      </c>
      <c r="I2223" s="71">
        <f>IF(H2223="","",H2223-G2223)</f>
        <v/>
      </c>
      <c r="J2223" s="71">
        <f>IF(I2223="","",ABS(I2223))</f>
        <v/>
      </c>
      <c r="K2223" t="n">
        <v>0.2023532403797821</v>
      </c>
      <c r="L2223" t="n">
        <v>0</v>
      </c>
      <c r="M2223" t="n">
        <v>0.9996114139229647</v>
      </c>
      <c r="N2223" t="n">
        <v>0.9994116575817311</v>
      </c>
      <c r="O2223" t="n">
        <v>0.3519071319207958</v>
      </c>
      <c r="P2223" t="n">
        <v>0.9997558363789291</v>
      </c>
      <c r="Q2223" t="n">
        <v>0.9987735549043338</v>
      </c>
      <c r="R2223" t="n">
        <v>0.556949938693563</v>
      </c>
      <c r="S2223" t="n">
        <v>0.8447408617172349</v>
      </c>
      <c r="T2223" t="n">
        <v>0.516413307918494</v>
      </c>
      <c r="U2223" t="n">
        <v>0.8993797670313874</v>
      </c>
    </row>
    <row r="2224">
      <c r="A2224" t="inlineStr">
        <is>
          <t>1351445</t>
        </is>
      </c>
      <c r="B2224" s="70">
        <f>SUMPRODUCT(K2224:N2224,PAINEL_PESOS!$C$16:$C$19)</f>
        <v/>
      </c>
      <c r="C2224" s="70">
        <f>SUMPRODUCT(O2224:Q2224,PAINEL_PESOS!$C$21:$C$23)</f>
        <v/>
      </c>
      <c r="D2224" s="70">
        <f>SUMPRODUCT(R2224:S2224,PAINEL_PESOS!$C$25:$C$26)</f>
        <v/>
      </c>
      <c r="E2224" s="70">
        <f>SUMPRODUCT(T2224:U2224,PAINEL_PESOS!$C$28:$C$29)</f>
        <v/>
      </c>
      <c r="F2224" s="70" t="n">
        <v>0.9993285842245394</v>
      </c>
      <c r="G2224" s="70" t="n">
        <v>0.7069717747815977</v>
      </c>
      <c r="H2224" s="71">
        <f>IF(NOT(AND(PAINEL_PESOS!$D$12="OK - 100%",PAINEL_PESOS!$F$20="OK - 100%",PAINEL_PESOS!$F$24="OK - 100%",PAINEL_PESOS!$F$27="OK - 100%",PAINEL_PESOS!$F$30="OK - 100%")),"", (B2224*PAINEL_PESOS!$B$7+C2224*PAINEL_PESOS!$B$8+D2224*PAINEL_PESOS!$B$9+E2224*PAINEL_PESOS!$B$10)*F2224)</f>
        <v/>
      </c>
      <c r="I2224" s="71">
        <f>IF(H2224="","",H2224-G2224)</f>
        <v/>
      </c>
      <c r="J2224" s="71">
        <f>IF(I2224="","",ABS(I2224))</f>
        <v/>
      </c>
      <c r="K2224" t="n">
        <v>0.5305956444052784</v>
      </c>
      <c r="L2224" t="n">
        <v>0</v>
      </c>
      <c r="M2224" t="n">
        <v>0.7692825582065295</v>
      </c>
      <c r="N2224" t="n">
        <v>0.9989019006197265</v>
      </c>
      <c r="O2224" t="n">
        <v>0.3814884104776817</v>
      </c>
      <c r="P2224" t="n">
        <v>0.9996054842033039</v>
      </c>
      <c r="Q2224" t="n">
        <v>0.9975079998156908</v>
      </c>
      <c r="R2224" t="n">
        <v>0.6864859838374767</v>
      </c>
      <c r="S2224" t="n">
        <v>0.8380183664914085</v>
      </c>
      <c r="T2224" t="n">
        <v>0.5039185151196294</v>
      </c>
      <c r="U2224" t="n">
        <v>0.8960266122077002</v>
      </c>
    </row>
    <row r="2225">
      <c r="A2225" t="inlineStr">
        <is>
          <t>1351446</t>
        </is>
      </c>
      <c r="B2225" s="70">
        <f>SUMPRODUCT(K2225:N2225,PAINEL_PESOS!$C$16:$C$19)</f>
        <v/>
      </c>
      <c r="C2225" s="70">
        <f>SUMPRODUCT(O2225:Q2225,PAINEL_PESOS!$C$21:$C$23)</f>
        <v/>
      </c>
      <c r="D2225" s="70">
        <f>SUMPRODUCT(R2225:S2225,PAINEL_PESOS!$C$25:$C$26)</f>
        <v/>
      </c>
      <c r="E2225" s="70">
        <f>SUMPRODUCT(T2225:U2225,PAINEL_PESOS!$C$28:$C$29)</f>
        <v/>
      </c>
      <c r="F2225" s="70" t="n">
        <v>0.9995616565136873</v>
      </c>
      <c r="G2225" s="70" t="n">
        <v>0.7185236658042859</v>
      </c>
      <c r="H2225" s="71">
        <f>IF(NOT(AND(PAINEL_PESOS!$D$12="OK - 100%",PAINEL_PESOS!$F$20="OK - 100%",PAINEL_PESOS!$F$24="OK - 100%",PAINEL_PESOS!$F$27="OK - 100%",PAINEL_PESOS!$F$30="OK - 100%")),"", (B2225*PAINEL_PESOS!$B$7+C2225*PAINEL_PESOS!$B$8+D2225*PAINEL_PESOS!$B$9+E2225*PAINEL_PESOS!$B$10)*F2225)</f>
        <v/>
      </c>
      <c r="I2225" s="71">
        <f>IF(H2225="","",H2225-G2225)</f>
        <v/>
      </c>
      <c r="J2225" s="71">
        <f>IF(I2225="","",ABS(I2225))</f>
        <v/>
      </c>
      <c r="K2225" t="n">
        <v>0.9297959527269583</v>
      </c>
      <c r="L2225" t="n">
        <v>0</v>
      </c>
      <c r="M2225" t="n">
        <v>0.8072402095369626</v>
      </c>
      <c r="N2225" t="n">
        <v>0.9995549326040991</v>
      </c>
      <c r="O2225" t="n">
        <v>0.2958787100553579</v>
      </c>
      <c r="P2225" t="n">
        <v>0.9998312412960698</v>
      </c>
      <c r="Q2225" t="n">
        <v>0.9981739683099974</v>
      </c>
      <c r="R2225" t="n">
        <v>0.5973428066460927</v>
      </c>
      <c r="S2225" t="n">
        <v>0.8380039111364689</v>
      </c>
      <c r="T2225" t="n">
        <v>0.516206035903409</v>
      </c>
      <c r="U2225" t="n">
        <v>0.9016058651929562</v>
      </c>
    </row>
    <row r="2226">
      <c r="A2226" t="inlineStr">
        <is>
          <t>1351447</t>
        </is>
      </c>
      <c r="B2226" s="70">
        <f>SUMPRODUCT(K2226:N2226,PAINEL_PESOS!$C$16:$C$19)</f>
        <v/>
      </c>
      <c r="C2226" s="70">
        <f>SUMPRODUCT(O2226:Q2226,PAINEL_PESOS!$C$21:$C$23)</f>
        <v/>
      </c>
      <c r="D2226" s="70">
        <f>SUMPRODUCT(R2226:S2226,PAINEL_PESOS!$C$25:$C$26)</f>
        <v/>
      </c>
      <c r="E2226" s="70">
        <f>SUMPRODUCT(T2226:U2226,PAINEL_PESOS!$C$28:$C$29)</f>
        <v/>
      </c>
      <c r="F2226" s="70" t="n">
        <v>0.9984645236291422</v>
      </c>
      <c r="G2226" s="70" t="n">
        <v>0.696844122495395</v>
      </c>
      <c r="H2226" s="71">
        <f>IF(NOT(AND(PAINEL_PESOS!$D$12="OK - 100%",PAINEL_PESOS!$F$20="OK - 100%",PAINEL_PESOS!$F$24="OK - 100%",PAINEL_PESOS!$F$27="OK - 100%",PAINEL_PESOS!$F$30="OK - 100%")),"", (B2226*PAINEL_PESOS!$B$7+C2226*PAINEL_PESOS!$B$8+D2226*PAINEL_PESOS!$B$9+E2226*PAINEL_PESOS!$B$10)*F2226)</f>
        <v/>
      </c>
      <c r="I2226" s="71">
        <f>IF(H2226="","",H2226-G2226)</f>
        <v/>
      </c>
      <c r="J2226" s="71">
        <f>IF(I2226="","",ABS(I2226))</f>
        <v/>
      </c>
      <c r="K2226" t="n">
        <v>1</v>
      </c>
      <c r="L2226" t="n">
        <v>0</v>
      </c>
      <c r="M2226" t="n">
        <v>0.4545058417059485</v>
      </c>
      <c r="N2226" t="n">
        <v>0.9986593633409209</v>
      </c>
      <c r="O2226" t="n">
        <v>0.4654861504484351</v>
      </c>
      <c r="P2226" t="n">
        <v>0.9989968265466743</v>
      </c>
      <c r="Q2226" t="n">
        <v>0.9935463719678451</v>
      </c>
      <c r="R2226" t="n">
        <v>0.572918446237781</v>
      </c>
      <c r="S2226" t="n">
        <v>0.8380797927401253</v>
      </c>
      <c r="T2226" t="n">
        <v>0.4290245209700207</v>
      </c>
      <c r="U2226" t="n">
        <v>0.8780344500629916</v>
      </c>
    </row>
    <row r="2227">
      <c r="A2227" t="inlineStr">
        <is>
          <t>1351448</t>
        </is>
      </c>
      <c r="B2227" s="70">
        <f>SUMPRODUCT(K2227:N2227,PAINEL_PESOS!$C$16:$C$19)</f>
        <v/>
      </c>
      <c r="C2227" s="70">
        <f>SUMPRODUCT(O2227:Q2227,PAINEL_PESOS!$C$21:$C$23)</f>
        <v/>
      </c>
      <c r="D2227" s="70">
        <f>SUMPRODUCT(R2227:S2227,PAINEL_PESOS!$C$25:$C$26)</f>
        <v/>
      </c>
      <c r="E2227" s="70">
        <f>SUMPRODUCT(T2227:U2227,PAINEL_PESOS!$C$28:$C$29)</f>
        <v/>
      </c>
      <c r="F2227" s="70" t="n">
        <v>0.9988958526453434</v>
      </c>
      <c r="G2227" s="70" t="n">
        <v>0.652727256128766</v>
      </c>
      <c r="H2227" s="71">
        <f>IF(NOT(AND(PAINEL_PESOS!$D$12="OK - 100%",PAINEL_PESOS!$F$20="OK - 100%",PAINEL_PESOS!$F$24="OK - 100%",PAINEL_PESOS!$F$27="OK - 100%",PAINEL_PESOS!$F$30="OK - 100%")),"", (B2227*PAINEL_PESOS!$B$7+C2227*PAINEL_PESOS!$B$8+D2227*PAINEL_PESOS!$B$9+E2227*PAINEL_PESOS!$B$10)*F2227)</f>
        <v/>
      </c>
      <c r="I2227" s="71">
        <f>IF(H2227="","",H2227-G2227)</f>
        <v/>
      </c>
      <c r="J2227" s="71">
        <f>IF(I2227="","",ABS(I2227))</f>
        <v/>
      </c>
      <c r="K2227" t="n">
        <v>1</v>
      </c>
      <c r="L2227" t="n">
        <v>0.7338234516352187</v>
      </c>
      <c r="M2227" t="n">
        <v>0.3128831545898705</v>
      </c>
      <c r="N2227" t="n">
        <v>0.9982265872627698</v>
      </c>
      <c r="O2227" t="n">
        <v>0.5104627725180368</v>
      </c>
      <c r="P2227" t="n">
        <v>0.9996172719020563</v>
      </c>
      <c r="Q2227" t="n">
        <v>0.9962723059916638</v>
      </c>
      <c r="R2227" t="n">
        <v>0.05278056649662143</v>
      </c>
      <c r="S2227" t="n">
        <v>0.6621149519329812</v>
      </c>
      <c r="T2227" t="n">
        <v>0.49323249132017</v>
      </c>
      <c r="U2227" t="n">
        <v>0.8260939053519766</v>
      </c>
    </row>
    <row r="2228">
      <c r="A2228" t="inlineStr">
        <is>
          <t>1351052</t>
        </is>
      </c>
      <c r="B2228" s="70">
        <f>SUMPRODUCT(K2228:N2228,PAINEL_PESOS!$C$16:$C$19)</f>
        <v/>
      </c>
      <c r="C2228" s="70">
        <f>SUMPRODUCT(O2228:Q2228,PAINEL_PESOS!$C$21:$C$23)</f>
        <v/>
      </c>
      <c r="D2228" s="70">
        <f>SUMPRODUCT(R2228:S2228,PAINEL_PESOS!$C$25:$C$26)</f>
        <v/>
      </c>
      <c r="E2228" s="70">
        <f>SUMPRODUCT(T2228:U2228,PAINEL_PESOS!$C$28:$C$29)</f>
        <v/>
      </c>
      <c r="F2228" s="70" t="n">
        <v>0.9926324635875798</v>
      </c>
      <c r="G2228" s="70" t="n">
        <v>0.5795449486850308</v>
      </c>
      <c r="H2228" s="71">
        <f>IF(NOT(AND(PAINEL_PESOS!$D$12="OK - 100%",PAINEL_PESOS!$F$20="OK - 100%",PAINEL_PESOS!$F$24="OK - 100%",PAINEL_PESOS!$F$27="OK - 100%",PAINEL_PESOS!$F$30="OK - 100%")),"", (B2228*PAINEL_PESOS!$B$7+C2228*PAINEL_PESOS!$B$8+D2228*PAINEL_PESOS!$B$9+E2228*PAINEL_PESOS!$B$10)*F2228)</f>
        <v/>
      </c>
      <c r="I2228" s="71">
        <f>IF(H2228="","",H2228-G2228)</f>
        <v/>
      </c>
      <c r="J2228" s="71">
        <f>IF(I2228="","",ABS(I2228))</f>
        <v/>
      </c>
      <c r="K2228" t="n">
        <v>0.5820775891649965</v>
      </c>
      <c r="L2228" t="n">
        <v>0</v>
      </c>
      <c r="M2228" t="n">
        <v>0.7871907513467375</v>
      </c>
      <c r="N2228" t="n">
        <v>0.9871366879690791</v>
      </c>
      <c r="O2228" t="n">
        <v>0.1979434082112588</v>
      </c>
      <c r="P2228" t="n">
        <v>0.9979088215297219</v>
      </c>
      <c r="Q2228" t="n">
        <v>0.9718116664831068</v>
      </c>
      <c r="R2228" t="n">
        <v>0.2042393176483489</v>
      </c>
      <c r="S2228" t="n">
        <v>0.8472270673514295</v>
      </c>
      <c r="T2228" t="n">
        <v>0.29651787834654</v>
      </c>
      <c r="U2228" t="n">
        <v>0.6994756280957166</v>
      </c>
    </row>
    <row r="2229">
      <c r="A2229" t="inlineStr">
        <is>
          <t>1351053</t>
        </is>
      </c>
      <c r="B2229" s="70">
        <f>SUMPRODUCT(K2229:N2229,PAINEL_PESOS!$C$16:$C$19)</f>
        <v/>
      </c>
      <c r="C2229" s="70">
        <f>SUMPRODUCT(O2229:Q2229,PAINEL_PESOS!$C$21:$C$23)</f>
        <v/>
      </c>
      <c r="D2229" s="70">
        <f>SUMPRODUCT(R2229:S2229,PAINEL_PESOS!$C$25:$C$26)</f>
        <v/>
      </c>
      <c r="E2229" s="70">
        <f>SUMPRODUCT(T2229:U2229,PAINEL_PESOS!$C$28:$C$29)</f>
        <v/>
      </c>
      <c r="F2229" s="70" t="n">
        <v>0.9947453281285172</v>
      </c>
      <c r="G2229" s="70" t="n">
        <v>0.5638178776400252</v>
      </c>
      <c r="H2229" s="71">
        <f>IF(NOT(AND(PAINEL_PESOS!$D$12="OK - 100%",PAINEL_PESOS!$F$20="OK - 100%",PAINEL_PESOS!$F$24="OK - 100%",PAINEL_PESOS!$F$27="OK - 100%",PAINEL_PESOS!$F$30="OK - 100%")),"", (B2229*PAINEL_PESOS!$B$7+C2229*PAINEL_PESOS!$B$8+D2229*PAINEL_PESOS!$B$9+E2229*PAINEL_PESOS!$B$10)*F2229)</f>
        <v/>
      </c>
      <c r="I2229" s="71">
        <f>IF(H2229="","",H2229-G2229)</f>
        <v/>
      </c>
      <c r="J2229" s="71">
        <f>IF(I2229="","",ABS(I2229))</f>
        <v/>
      </c>
      <c r="K2229" t="n">
        <v>0.5199828534524368</v>
      </c>
      <c r="L2229" t="n">
        <v>0</v>
      </c>
      <c r="M2229" t="n">
        <v>0.835142237447241</v>
      </c>
      <c r="N2229" t="n">
        <v>0.9883571720685145</v>
      </c>
      <c r="O2229" t="n">
        <v>0.05056342481576204</v>
      </c>
      <c r="P2229" t="n">
        <v>0.9995413847164818</v>
      </c>
      <c r="Q2229" t="n">
        <v>0.98118640316987</v>
      </c>
      <c r="R2229" t="n">
        <v>0.1669465761685961</v>
      </c>
      <c r="S2229" t="n">
        <v>0.8449642246737143</v>
      </c>
      <c r="T2229" t="n">
        <v>0.2942079631654361</v>
      </c>
      <c r="U2229" t="n">
        <v>0.7023156084593911</v>
      </c>
    </row>
    <row r="2230">
      <c r="A2230" t="inlineStr">
        <is>
          <t>1351054</t>
        </is>
      </c>
      <c r="B2230" s="70">
        <f>SUMPRODUCT(K2230:N2230,PAINEL_PESOS!$C$16:$C$19)</f>
        <v/>
      </c>
      <c r="C2230" s="70">
        <f>SUMPRODUCT(O2230:Q2230,PAINEL_PESOS!$C$21:$C$23)</f>
        <v/>
      </c>
      <c r="D2230" s="70">
        <f>SUMPRODUCT(R2230:S2230,PAINEL_PESOS!$C$25:$C$26)</f>
        <v/>
      </c>
      <c r="E2230" s="70">
        <f>SUMPRODUCT(T2230:U2230,PAINEL_PESOS!$C$28:$C$29)</f>
        <v/>
      </c>
      <c r="F2230" s="70" t="n">
        <v>0.9918990289377665</v>
      </c>
      <c r="G2230" s="70" t="n">
        <v>0.5799566222269349</v>
      </c>
      <c r="H2230" s="71">
        <f>IF(NOT(AND(PAINEL_PESOS!$D$12="OK - 100%",PAINEL_PESOS!$F$20="OK - 100%",PAINEL_PESOS!$F$24="OK - 100%",PAINEL_PESOS!$F$27="OK - 100%",PAINEL_PESOS!$F$30="OK - 100%")),"", (B2230*PAINEL_PESOS!$B$7+C2230*PAINEL_PESOS!$B$8+D2230*PAINEL_PESOS!$B$9+E2230*PAINEL_PESOS!$B$10)*F2230)</f>
        <v/>
      </c>
      <c r="I2230" s="71">
        <f>IF(H2230="","",H2230-G2230)</f>
        <v/>
      </c>
      <c r="J2230" s="71">
        <f>IF(I2230="","",ABS(I2230))</f>
        <v/>
      </c>
      <c r="K2230" t="n">
        <v>0.5508201351296327</v>
      </c>
      <c r="L2230" t="n">
        <v>0</v>
      </c>
      <c r="M2230" t="n">
        <v>0.717617837817046</v>
      </c>
      <c r="N2230" t="n">
        <v>0.9759702219673343</v>
      </c>
      <c r="O2230" t="n">
        <v>0.4291977071971007</v>
      </c>
      <c r="P2230" t="n">
        <v>0.994456955843272</v>
      </c>
      <c r="Q2230" t="n">
        <v>0.9747946174961136</v>
      </c>
      <c r="R2230" t="n">
        <v>0.1345876015781327</v>
      </c>
      <c r="S2230" t="n">
        <v>0.8457712958856207</v>
      </c>
      <c r="T2230" t="n">
        <v>0.3101610507828864</v>
      </c>
      <c r="U2230" t="n">
        <v>0.6658554069568721</v>
      </c>
    </row>
    <row r="2231">
      <c r="A2231" t="inlineStr">
        <is>
          <t>1351055</t>
        </is>
      </c>
      <c r="B2231" s="70">
        <f>SUMPRODUCT(K2231:N2231,PAINEL_PESOS!$C$16:$C$19)</f>
        <v/>
      </c>
      <c r="C2231" s="70">
        <f>SUMPRODUCT(O2231:Q2231,PAINEL_PESOS!$C$21:$C$23)</f>
        <v/>
      </c>
      <c r="D2231" s="70">
        <f>SUMPRODUCT(R2231:S2231,PAINEL_PESOS!$C$25:$C$26)</f>
        <v/>
      </c>
      <c r="E2231" s="70">
        <f>SUMPRODUCT(T2231:U2231,PAINEL_PESOS!$C$28:$C$29)</f>
        <v/>
      </c>
      <c r="F2231" s="70" t="n">
        <v>0.9808861943755633</v>
      </c>
      <c r="G2231" s="70" t="n">
        <v>0.608752943069819</v>
      </c>
      <c r="H2231" s="71">
        <f>IF(NOT(AND(PAINEL_PESOS!$D$12="OK - 100%",PAINEL_PESOS!$F$20="OK - 100%",PAINEL_PESOS!$F$24="OK - 100%",PAINEL_PESOS!$F$27="OK - 100%",PAINEL_PESOS!$F$30="OK - 100%")),"", (B2231*PAINEL_PESOS!$B$7+C2231*PAINEL_PESOS!$B$8+D2231*PAINEL_PESOS!$B$9+E2231*PAINEL_PESOS!$B$10)*F2231)</f>
        <v/>
      </c>
      <c r="I2231" s="71">
        <f>IF(H2231="","",H2231-G2231)</f>
        <v/>
      </c>
      <c r="J2231" s="71">
        <f>IF(I2231="","",ABS(I2231))</f>
        <v/>
      </c>
      <c r="K2231" t="n">
        <v>0.9972013001434781</v>
      </c>
      <c r="L2231" t="n">
        <v>0</v>
      </c>
      <c r="M2231" t="n">
        <v>0.4713764315896886</v>
      </c>
      <c r="N2231" t="n">
        <v>0.8971029496878169</v>
      </c>
      <c r="O2231" t="n">
        <v>0.6327355737287046</v>
      </c>
      <c r="P2231" t="n">
        <v>0.9664984556692056</v>
      </c>
      <c r="Q2231" t="n">
        <v>0.9679986472945343</v>
      </c>
      <c r="R2231" t="n">
        <v>0.2063251142618588</v>
      </c>
      <c r="S2231" t="n">
        <v>0.845719837963903</v>
      </c>
      <c r="T2231" t="n">
        <v>0.3618005473016375</v>
      </c>
      <c r="U2231" t="n">
        <v>0.656747809162336</v>
      </c>
    </row>
    <row r="2232">
      <c r="A2232" t="inlineStr">
        <is>
          <t>1351056</t>
        </is>
      </c>
      <c r="B2232" s="70">
        <f>SUMPRODUCT(K2232:N2232,PAINEL_PESOS!$C$16:$C$19)</f>
        <v/>
      </c>
      <c r="C2232" s="70">
        <f>SUMPRODUCT(O2232:Q2232,PAINEL_PESOS!$C$21:$C$23)</f>
        <v/>
      </c>
      <c r="D2232" s="70">
        <f>SUMPRODUCT(R2232:S2232,PAINEL_PESOS!$C$25:$C$26)</f>
        <v/>
      </c>
      <c r="E2232" s="70">
        <f>SUMPRODUCT(T2232:U2232,PAINEL_PESOS!$C$28:$C$29)</f>
        <v/>
      </c>
      <c r="F2232" s="70" t="n">
        <v>0.9855844102104929</v>
      </c>
      <c r="G2232" s="70" t="n">
        <v>0.5597843287670613</v>
      </c>
      <c r="H2232" s="71">
        <f>IF(NOT(AND(PAINEL_PESOS!$D$12="OK - 100%",PAINEL_PESOS!$F$20="OK - 100%",PAINEL_PESOS!$F$24="OK - 100%",PAINEL_PESOS!$F$27="OK - 100%",PAINEL_PESOS!$F$30="OK - 100%")),"", (B2232*PAINEL_PESOS!$B$7+C2232*PAINEL_PESOS!$B$8+D2232*PAINEL_PESOS!$B$9+E2232*PAINEL_PESOS!$B$10)*F2232)</f>
        <v/>
      </c>
      <c r="I2232" s="71">
        <f>IF(H2232="","",H2232-G2232)</f>
        <v/>
      </c>
      <c r="J2232" s="71">
        <f>IF(I2232="","",ABS(I2232))</f>
        <v/>
      </c>
      <c r="K2232" t="n">
        <v>0.3134307926860195</v>
      </c>
      <c r="L2232" t="n">
        <v>0</v>
      </c>
      <c r="M2232" t="n">
        <v>0.7314985079649965</v>
      </c>
      <c r="N2232" t="n">
        <v>0.9713925384217198</v>
      </c>
      <c r="O2232" t="n">
        <v>0.1687240148035389</v>
      </c>
      <c r="P2232" t="n">
        <v>0.9978662347642913</v>
      </c>
      <c r="Q2232" t="n">
        <v>0.9455707523604812</v>
      </c>
      <c r="R2232" t="n">
        <v>0.2786646323660512</v>
      </c>
      <c r="S2232" t="n">
        <v>0.7941271739260847</v>
      </c>
      <c r="T2232" t="n">
        <v>0.3881746746184846</v>
      </c>
      <c r="U2232" t="n">
        <v>0.6665411036571318</v>
      </c>
    </row>
    <row r="2233">
      <c r="A2233" t="inlineStr">
        <is>
          <t>1351057</t>
        </is>
      </c>
      <c r="B2233" s="70">
        <f>SUMPRODUCT(K2233:N2233,PAINEL_PESOS!$C$16:$C$19)</f>
        <v/>
      </c>
      <c r="C2233" s="70">
        <f>SUMPRODUCT(O2233:Q2233,PAINEL_PESOS!$C$21:$C$23)</f>
        <v/>
      </c>
      <c r="D2233" s="70">
        <f>SUMPRODUCT(R2233:S2233,PAINEL_PESOS!$C$25:$C$26)</f>
        <v/>
      </c>
      <c r="E2233" s="70">
        <f>SUMPRODUCT(T2233:U2233,PAINEL_PESOS!$C$28:$C$29)</f>
        <v/>
      </c>
      <c r="F2233" s="70" t="n">
        <v>0.9712631791295556</v>
      </c>
      <c r="G2233" s="70" t="n">
        <v>0.5689902378018016</v>
      </c>
      <c r="H2233" s="71">
        <f>IF(NOT(AND(PAINEL_PESOS!$D$12="OK - 100%",PAINEL_PESOS!$F$20="OK - 100%",PAINEL_PESOS!$F$24="OK - 100%",PAINEL_PESOS!$F$27="OK - 100%",PAINEL_PESOS!$F$30="OK - 100%")),"", (B2233*PAINEL_PESOS!$B$7+C2233*PAINEL_PESOS!$B$8+D2233*PAINEL_PESOS!$B$9+E2233*PAINEL_PESOS!$B$10)*F2233)</f>
        <v/>
      </c>
      <c r="I2233" s="71">
        <f>IF(H2233="","",H2233-G2233)</f>
        <v/>
      </c>
      <c r="J2233" s="71">
        <f>IF(I2233="","",ABS(I2233))</f>
        <v/>
      </c>
      <c r="K2233" t="n">
        <v>0.6106755875095422</v>
      </c>
      <c r="L2233" t="n">
        <v>0</v>
      </c>
      <c r="M2233" t="n">
        <v>0.5889406262573541</v>
      </c>
      <c r="N2233" t="n">
        <v>0.9477263730252523</v>
      </c>
      <c r="O2233" t="n">
        <v>0.4607176666045198</v>
      </c>
      <c r="P2233" t="n">
        <v>0.9879881593269985</v>
      </c>
      <c r="Q2233" t="n">
        <v>0.8877204835019381</v>
      </c>
      <c r="R2233" t="n">
        <v>0.1678177903444422</v>
      </c>
      <c r="S2233" t="n">
        <v>0.8473897375946422</v>
      </c>
      <c r="T2233" t="n">
        <v>0.3933797772847382</v>
      </c>
      <c r="U2233" t="n">
        <v>0.6467237455234296</v>
      </c>
    </row>
    <row r="2234">
      <c r="A2234" t="inlineStr">
        <is>
          <t>1351058</t>
        </is>
      </c>
      <c r="B2234" s="70">
        <f>SUMPRODUCT(K2234:N2234,PAINEL_PESOS!$C$16:$C$19)</f>
        <v/>
      </c>
      <c r="C2234" s="70">
        <f>SUMPRODUCT(O2234:Q2234,PAINEL_PESOS!$C$21:$C$23)</f>
        <v/>
      </c>
      <c r="D2234" s="70">
        <f>SUMPRODUCT(R2234:S2234,PAINEL_PESOS!$C$25:$C$26)</f>
        <v/>
      </c>
      <c r="E2234" s="70">
        <f>SUMPRODUCT(T2234:U2234,PAINEL_PESOS!$C$28:$C$29)</f>
        <v/>
      </c>
      <c r="F2234" s="70" t="n">
        <v>0.9936857329124582</v>
      </c>
      <c r="G2234" s="70" t="n">
        <v>0.60645949564301</v>
      </c>
      <c r="H2234" s="71">
        <f>IF(NOT(AND(PAINEL_PESOS!$D$12="OK - 100%",PAINEL_PESOS!$F$20="OK - 100%",PAINEL_PESOS!$F$24="OK - 100%",PAINEL_PESOS!$F$27="OK - 100%",PAINEL_PESOS!$F$30="OK - 100%")),"", (B2234*PAINEL_PESOS!$B$7+C2234*PAINEL_PESOS!$B$8+D2234*PAINEL_PESOS!$B$9+E2234*PAINEL_PESOS!$B$10)*F2234)</f>
        <v/>
      </c>
      <c r="I2234" s="71">
        <f>IF(H2234="","",H2234-G2234)</f>
        <v/>
      </c>
      <c r="J2234" s="71">
        <f>IF(I2234="","",ABS(I2234))</f>
        <v/>
      </c>
      <c r="K2234" t="n">
        <v>0.7313033055398506</v>
      </c>
      <c r="L2234" t="n">
        <v>0</v>
      </c>
      <c r="M2234" t="n">
        <v>0.6958748121176865</v>
      </c>
      <c r="N2234" t="n">
        <v>0.9870623121345183</v>
      </c>
      <c r="O2234" t="n">
        <v>0.1671968488390312</v>
      </c>
      <c r="P2234" t="n">
        <v>0.9990866415410702</v>
      </c>
      <c r="Q2234" t="n">
        <v>0.9773074796723037</v>
      </c>
      <c r="R2234" t="n">
        <v>0.3629717707670432</v>
      </c>
      <c r="S2234" t="n">
        <v>0.8092911863392255</v>
      </c>
      <c r="T2234" t="n">
        <v>0.3891171751590894</v>
      </c>
      <c r="U2234" t="n">
        <v>0.6849444144857726</v>
      </c>
    </row>
    <row r="2235">
      <c r="A2235" t="inlineStr">
        <is>
          <t>1351059</t>
        </is>
      </c>
      <c r="B2235" s="70">
        <f>SUMPRODUCT(K2235:N2235,PAINEL_PESOS!$C$16:$C$19)</f>
        <v/>
      </c>
      <c r="C2235" s="70">
        <f>SUMPRODUCT(O2235:Q2235,PAINEL_PESOS!$C$21:$C$23)</f>
        <v/>
      </c>
      <c r="D2235" s="70">
        <f>SUMPRODUCT(R2235:S2235,PAINEL_PESOS!$C$25:$C$26)</f>
        <v/>
      </c>
      <c r="E2235" s="70">
        <f>SUMPRODUCT(T2235:U2235,PAINEL_PESOS!$C$28:$C$29)</f>
        <v/>
      </c>
      <c r="F2235" s="70" t="n">
        <v>0.99211267109864</v>
      </c>
      <c r="G2235" s="70" t="n">
        <v>0.5921811382029954</v>
      </c>
      <c r="H2235" s="71">
        <f>IF(NOT(AND(PAINEL_PESOS!$D$12="OK - 100%",PAINEL_PESOS!$F$20="OK - 100%",PAINEL_PESOS!$F$24="OK - 100%",PAINEL_PESOS!$F$27="OK - 100%",PAINEL_PESOS!$F$30="OK - 100%")),"", (B2235*PAINEL_PESOS!$B$7+C2235*PAINEL_PESOS!$B$8+D2235*PAINEL_PESOS!$B$9+E2235*PAINEL_PESOS!$B$10)*F2235)</f>
        <v/>
      </c>
      <c r="I2235" s="71">
        <f>IF(H2235="","",H2235-G2235)</f>
        <v/>
      </c>
      <c r="J2235" s="71">
        <f>IF(I2235="","",ABS(I2235))</f>
        <v/>
      </c>
      <c r="K2235" t="n">
        <v>0.5913486466829362</v>
      </c>
      <c r="L2235" t="n">
        <v>0</v>
      </c>
      <c r="M2235" t="n">
        <v>0.6948537056525463</v>
      </c>
      <c r="N2235" t="n">
        <v>0.9858504458181049</v>
      </c>
      <c r="O2235" t="n">
        <v>0.1279461331893288</v>
      </c>
      <c r="P2235" t="n">
        <v>0.9995999609310185</v>
      </c>
      <c r="Q2235" t="n">
        <v>0.9695292997003714</v>
      </c>
      <c r="R2235" t="n">
        <v>0.3896267266105269</v>
      </c>
      <c r="S2235" t="n">
        <v>0.8491222755815946</v>
      </c>
      <c r="T2235" t="n">
        <v>0.3674320675995925</v>
      </c>
      <c r="U2235" t="n">
        <v>0.6348542529699852</v>
      </c>
    </row>
    <row r="2236">
      <c r="A2236" t="inlineStr">
        <is>
          <t>1351060</t>
        </is>
      </c>
      <c r="B2236" s="70">
        <f>SUMPRODUCT(K2236:N2236,PAINEL_PESOS!$C$16:$C$19)</f>
        <v/>
      </c>
      <c r="C2236" s="70">
        <f>SUMPRODUCT(O2236:Q2236,PAINEL_PESOS!$C$21:$C$23)</f>
        <v/>
      </c>
      <c r="D2236" s="70">
        <f>SUMPRODUCT(R2236:S2236,PAINEL_PESOS!$C$25:$C$26)</f>
        <v/>
      </c>
      <c r="E2236" s="70">
        <f>SUMPRODUCT(T2236:U2236,PAINEL_PESOS!$C$28:$C$29)</f>
        <v/>
      </c>
      <c r="F2236" s="70" t="n">
        <v>0.9945745973496092</v>
      </c>
      <c r="G2236" s="70" t="n">
        <v>0.5878479690560655</v>
      </c>
      <c r="H2236" s="71">
        <f>IF(NOT(AND(PAINEL_PESOS!$D$12="OK - 100%",PAINEL_PESOS!$F$20="OK - 100%",PAINEL_PESOS!$F$24="OK - 100%",PAINEL_PESOS!$F$27="OK - 100%",PAINEL_PESOS!$F$30="OK - 100%")),"", (B2236*PAINEL_PESOS!$B$7+C2236*PAINEL_PESOS!$B$8+D2236*PAINEL_PESOS!$B$9+E2236*PAINEL_PESOS!$B$10)*F2236)</f>
        <v/>
      </c>
      <c r="I2236" s="71">
        <f>IF(H2236="","",H2236-G2236)</f>
        <v/>
      </c>
      <c r="J2236" s="71">
        <f>IF(I2236="","",ABS(I2236))</f>
        <v/>
      </c>
      <c r="K2236" t="n">
        <v>0.5214596460995735</v>
      </c>
      <c r="L2236" t="n">
        <v>0</v>
      </c>
      <c r="M2236" t="n">
        <v>0.7584152076822428</v>
      </c>
      <c r="N2236" t="n">
        <v>0.9839541482229276</v>
      </c>
      <c r="O2236" t="n">
        <v>0.1090350429456786</v>
      </c>
      <c r="P2236" t="n">
        <v>0.9972923846008831</v>
      </c>
      <c r="Q2236" t="n">
        <v>0.98301074189451</v>
      </c>
      <c r="R2236" t="n">
        <v>0.3537721803890546</v>
      </c>
      <c r="S2236" t="n">
        <v>0.8394422127490457</v>
      </c>
      <c r="T2236" t="n">
        <v>0.3595262450556289</v>
      </c>
      <c r="U2236" t="n">
        <v>0.650890177253438</v>
      </c>
    </row>
    <row r="2237">
      <c r="A2237" t="inlineStr">
        <is>
          <t>1351061</t>
        </is>
      </c>
      <c r="B2237" s="70">
        <f>SUMPRODUCT(K2237:N2237,PAINEL_PESOS!$C$16:$C$19)</f>
        <v/>
      </c>
      <c r="C2237" s="70">
        <f>SUMPRODUCT(O2237:Q2237,PAINEL_PESOS!$C$21:$C$23)</f>
        <v/>
      </c>
      <c r="D2237" s="70">
        <f>SUMPRODUCT(R2237:S2237,PAINEL_PESOS!$C$25:$C$26)</f>
        <v/>
      </c>
      <c r="E2237" s="70">
        <f>SUMPRODUCT(T2237:U2237,PAINEL_PESOS!$C$28:$C$29)</f>
        <v/>
      </c>
      <c r="F2237" s="70" t="n">
        <v>0.9950377142838152</v>
      </c>
      <c r="G2237" s="70" t="n">
        <v>0.6084453366976489</v>
      </c>
      <c r="H2237" s="71">
        <f>IF(NOT(AND(PAINEL_PESOS!$D$12="OK - 100%",PAINEL_PESOS!$F$20="OK - 100%",PAINEL_PESOS!$F$24="OK - 100%",PAINEL_PESOS!$F$27="OK - 100%",PAINEL_PESOS!$F$30="OK - 100%")),"", (B2237*PAINEL_PESOS!$B$7+C2237*PAINEL_PESOS!$B$8+D2237*PAINEL_PESOS!$B$9+E2237*PAINEL_PESOS!$B$10)*F2237)</f>
        <v/>
      </c>
      <c r="I2237" s="71">
        <f>IF(H2237="","",H2237-G2237)</f>
        <v/>
      </c>
      <c r="J2237" s="71">
        <f>IF(I2237="","",ABS(I2237))</f>
        <v/>
      </c>
      <c r="K2237" t="n">
        <v>0.8284008261874293</v>
      </c>
      <c r="L2237" t="n">
        <v>0</v>
      </c>
      <c r="M2237" t="n">
        <v>0.7217325611219987</v>
      </c>
      <c r="N2237" t="n">
        <v>0.9879653198558475</v>
      </c>
      <c r="O2237" t="n">
        <v>0.1365541187754336</v>
      </c>
      <c r="P2237" t="n">
        <v>0.9968625906926626</v>
      </c>
      <c r="Q2237" t="n">
        <v>0.983542616796826</v>
      </c>
      <c r="R2237" t="n">
        <v>0.405288069471843</v>
      </c>
      <c r="S2237" t="n">
        <v>0.8270269609634675</v>
      </c>
      <c r="T2237" t="n">
        <v>0.3279745068444414</v>
      </c>
      <c r="U2237" t="n">
        <v>0.6511922800071075</v>
      </c>
    </row>
    <row r="2238">
      <c r="A2238" t="inlineStr">
        <is>
          <t>1351062</t>
        </is>
      </c>
      <c r="B2238" s="70">
        <f>SUMPRODUCT(K2238:N2238,PAINEL_PESOS!$C$16:$C$19)</f>
        <v/>
      </c>
      <c r="C2238" s="70">
        <f>SUMPRODUCT(O2238:Q2238,PAINEL_PESOS!$C$21:$C$23)</f>
        <v/>
      </c>
      <c r="D2238" s="70">
        <f>SUMPRODUCT(R2238:S2238,PAINEL_PESOS!$C$25:$C$26)</f>
        <v/>
      </c>
      <c r="E2238" s="70">
        <f>SUMPRODUCT(T2238:U2238,PAINEL_PESOS!$C$28:$C$29)</f>
        <v/>
      </c>
      <c r="F2238" s="70" t="n">
        <v>0.9975787221672914</v>
      </c>
      <c r="G2238" s="70" t="n">
        <v>0.6237469510518929</v>
      </c>
      <c r="H2238" s="71">
        <f>IF(NOT(AND(PAINEL_PESOS!$D$12="OK - 100%",PAINEL_PESOS!$F$20="OK - 100%",PAINEL_PESOS!$F$24="OK - 100%",PAINEL_PESOS!$F$27="OK - 100%",PAINEL_PESOS!$F$30="OK - 100%")),"", (B2238*PAINEL_PESOS!$B$7+C2238*PAINEL_PESOS!$B$8+D2238*PAINEL_PESOS!$B$9+E2238*PAINEL_PESOS!$B$10)*F2238)</f>
        <v/>
      </c>
      <c r="I2238" s="71">
        <f>IF(H2238="","",H2238-G2238)</f>
        <v/>
      </c>
      <c r="J2238" s="71">
        <f>IF(I2238="","",ABS(I2238))</f>
        <v/>
      </c>
      <c r="K2238" t="n">
        <v>0.6529821554838154</v>
      </c>
      <c r="L2238" t="n">
        <v>0</v>
      </c>
      <c r="M2238" t="n">
        <v>0.7168155810186154</v>
      </c>
      <c r="N2238" t="n">
        <v>0.9927176056361836</v>
      </c>
      <c r="O2238" t="n">
        <v>0.1322492968742448</v>
      </c>
      <c r="P2238" t="n">
        <v>0.9998246042101934</v>
      </c>
      <c r="Q2238" t="n">
        <v>0.9923591188078408</v>
      </c>
      <c r="R2238" t="n">
        <v>0.5595219750548108</v>
      </c>
      <c r="S2238" t="n">
        <v>0.8342284522464598</v>
      </c>
      <c r="T2238" t="n">
        <v>0.3470117960177419</v>
      </c>
      <c r="U2238" t="n">
        <v>0.6637784765922814</v>
      </c>
    </row>
    <row r="2239">
      <c r="A2239" t="inlineStr">
        <is>
          <t>1351063</t>
        </is>
      </c>
      <c r="B2239" s="70">
        <f>SUMPRODUCT(K2239:N2239,PAINEL_PESOS!$C$16:$C$19)</f>
        <v/>
      </c>
      <c r="C2239" s="70">
        <f>SUMPRODUCT(O2239:Q2239,PAINEL_PESOS!$C$21:$C$23)</f>
        <v/>
      </c>
      <c r="D2239" s="70">
        <f>SUMPRODUCT(R2239:S2239,PAINEL_PESOS!$C$25:$C$26)</f>
        <v/>
      </c>
      <c r="E2239" s="70">
        <f>SUMPRODUCT(T2239:U2239,PAINEL_PESOS!$C$28:$C$29)</f>
        <v/>
      </c>
      <c r="F2239" s="70" t="n">
        <v>0.9967972976680147</v>
      </c>
      <c r="G2239" s="70" t="n">
        <v>0.627063889227926</v>
      </c>
      <c r="H2239" s="71">
        <f>IF(NOT(AND(PAINEL_PESOS!$D$12="OK - 100%",PAINEL_PESOS!$F$20="OK - 100%",PAINEL_PESOS!$F$24="OK - 100%",PAINEL_PESOS!$F$27="OK - 100%",PAINEL_PESOS!$F$30="OK - 100%")),"", (B2239*PAINEL_PESOS!$B$7+C2239*PAINEL_PESOS!$B$8+D2239*PAINEL_PESOS!$B$9+E2239*PAINEL_PESOS!$B$10)*F2239)</f>
        <v/>
      </c>
      <c r="I2239" s="71">
        <f>IF(H2239="","",H2239-G2239)</f>
        <v/>
      </c>
      <c r="J2239" s="71">
        <f>IF(I2239="","",ABS(I2239))</f>
        <v/>
      </c>
      <c r="K2239" t="n">
        <v>0.7620428979176302</v>
      </c>
      <c r="L2239" t="n">
        <v>0</v>
      </c>
      <c r="M2239" t="n">
        <v>0.708306310152945</v>
      </c>
      <c r="N2239" t="n">
        <v>0.9920414450917929</v>
      </c>
      <c r="O2239" t="n">
        <v>0.1291940501725961</v>
      </c>
      <c r="P2239" t="n">
        <v>0.999399899773066</v>
      </c>
      <c r="Q2239" t="n">
        <v>0.9890775643483108</v>
      </c>
      <c r="R2239" t="n">
        <v>0.5250067661263081</v>
      </c>
      <c r="S2239" t="n">
        <v>0.8318855490293845</v>
      </c>
      <c r="T2239" t="n">
        <v>0.3456620481164396</v>
      </c>
      <c r="U2239" t="n">
        <v>0.6870984274814</v>
      </c>
    </row>
    <row r="2240">
      <c r="A2240" t="inlineStr">
        <is>
          <t>1351064</t>
        </is>
      </c>
      <c r="B2240" s="70">
        <f>SUMPRODUCT(K2240:N2240,PAINEL_PESOS!$C$16:$C$19)</f>
        <v/>
      </c>
      <c r="C2240" s="70">
        <f>SUMPRODUCT(O2240:Q2240,PAINEL_PESOS!$C$21:$C$23)</f>
        <v/>
      </c>
      <c r="D2240" s="70">
        <f>SUMPRODUCT(R2240:S2240,PAINEL_PESOS!$C$25:$C$26)</f>
        <v/>
      </c>
      <c r="E2240" s="70">
        <f>SUMPRODUCT(T2240:U2240,PAINEL_PESOS!$C$28:$C$29)</f>
        <v/>
      </c>
      <c r="F2240" s="70" t="n">
        <v>0.9886692185958859</v>
      </c>
      <c r="G2240" s="70" t="n">
        <v>0.6000456288652654</v>
      </c>
      <c r="H2240" s="71">
        <f>IF(NOT(AND(PAINEL_PESOS!$D$12="OK - 100%",PAINEL_PESOS!$F$20="OK - 100%",PAINEL_PESOS!$F$24="OK - 100%",PAINEL_PESOS!$F$27="OK - 100%",PAINEL_PESOS!$F$30="OK - 100%")),"", (B2240*PAINEL_PESOS!$B$7+C2240*PAINEL_PESOS!$B$8+D2240*PAINEL_PESOS!$B$9+E2240*PAINEL_PESOS!$B$10)*F2240)</f>
        <v/>
      </c>
      <c r="I2240" s="71">
        <f>IF(H2240="","",H2240-G2240)</f>
        <v/>
      </c>
      <c r="J2240" s="71">
        <f>IF(I2240="","",ABS(I2240))</f>
        <v/>
      </c>
      <c r="K2240" t="n">
        <v>1</v>
      </c>
      <c r="L2240" t="n">
        <v>0</v>
      </c>
      <c r="M2240" t="n">
        <v>0.4705644576523603</v>
      </c>
      <c r="N2240" t="n">
        <v>0.9394517506303282</v>
      </c>
      <c r="O2240" t="n">
        <v>0.6333119768305326</v>
      </c>
      <c r="P2240" t="n">
        <v>0.9805948006206083</v>
      </c>
      <c r="Q2240" t="n">
        <v>0.981524978424264</v>
      </c>
      <c r="R2240" t="n">
        <v>0.09642803677527781</v>
      </c>
      <c r="S2240" t="n">
        <v>0.8291804225378312</v>
      </c>
      <c r="T2240" t="n">
        <v>0.3648992600616784</v>
      </c>
      <c r="U2240" t="n">
        <v>0.6295766227824593</v>
      </c>
    </row>
    <row r="2241">
      <c r="A2241" t="inlineStr">
        <is>
          <t>1351065</t>
        </is>
      </c>
      <c r="B2241" s="70">
        <f>SUMPRODUCT(K2241:N2241,PAINEL_PESOS!$C$16:$C$19)</f>
        <v/>
      </c>
      <c r="C2241" s="70">
        <f>SUMPRODUCT(O2241:Q2241,PAINEL_PESOS!$C$21:$C$23)</f>
        <v/>
      </c>
      <c r="D2241" s="70">
        <f>SUMPRODUCT(R2241:S2241,PAINEL_PESOS!$C$25:$C$26)</f>
        <v/>
      </c>
      <c r="E2241" s="70">
        <f>SUMPRODUCT(T2241:U2241,PAINEL_PESOS!$C$28:$C$29)</f>
        <v/>
      </c>
      <c r="F2241" s="70" t="n">
        <v>0.9868689405958895</v>
      </c>
      <c r="G2241" s="70" t="n">
        <v>0.6086104045334177</v>
      </c>
      <c r="H2241" s="71">
        <f>IF(NOT(AND(PAINEL_PESOS!$D$12="OK - 100%",PAINEL_PESOS!$F$20="OK - 100%",PAINEL_PESOS!$F$24="OK - 100%",PAINEL_PESOS!$F$27="OK - 100%",PAINEL_PESOS!$F$30="OK - 100%")),"", (B2241*PAINEL_PESOS!$B$7+C2241*PAINEL_PESOS!$B$8+D2241*PAINEL_PESOS!$B$9+E2241*PAINEL_PESOS!$B$10)*F2241)</f>
        <v/>
      </c>
      <c r="I2241" s="71">
        <f>IF(H2241="","",H2241-G2241)</f>
        <v/>
      </c>
      <c r="J2241" s="71">
        <f>IF(I2241="","",ABS(I2241))</f>
        <v/>
      </c>
      <c r="K2241" t="n">
        <v>1</v>
      </c>
      <c r="L2241" t="n">
        <v>0</v>
      </c>
      <c r="M2241" t="n">
        <v>0.4705644576523603</v>
      </c>
      <c r="N2241" t="n">
        <v>0.9296532540375853</v>
      </c>
      <c r="O2241" t="n">
        <v>0.6333119768305326</v>
      </c>
      <c r="P2241" t="n">
        <v>0.9773691079134077</v>
      </c>
      <c r="Q2241" t="n">
        <v>0.9784943980462001</v>
      </c>
      <c r="R2241" t="n">
        <v>0.1580882581125842</v>
      </c>
      <c r="S2241" t="n">
        <v>0.8422854876162097</v>
      </c>
      <c r="T2241" t="n">
        <v>0.3677568520007244</v>
      </c>
      <c r="U2241" t="n">
        <v>0.6393110754187763</v>
      </c>
    </row>
    <row r="2242">
      <c r="A2242" t="inlineStr">
        <is>
          <t>1351066</t>
        </is>
      </c>
      <c r="B2242" s="70">
        <f>SUMPRODUCT(K2242:N2242,PAINEL_PESOS!$C$16:$C$19)</f>
        <v/>
      </c>
      <c r="C2242" s="70">
        <f>SUMPRODUCT(O2242:Q2242,PAINEL_PESOS!$C$21:$C$23)</f>
        <v/>
      </c>
      <c r="D2242" s="70">
        <f>SUMPRODUCT(R2242:S2242,PAINEL_PESOS!$C$25:$C$26)</f>
        <v/>
      </c>
      <c r="E2242" s="70">
        <f>SUMPRODUCT(T2242:U2242,PAINEL_PESOS!$C$28:$C$29)</f>
        <v/>
      </c>
      <c r="F2242" s="70" t="n">
        <v>0.9778656551842116</v>
      </c>
      <c r="G2242" s="70" t="n">
        <v>0.5413401931950648</v>
      </c>
      <c r="H2242" s="71">
        <f>IF(NOT(AND(PAINEL_PESOS!$D$12="OK - 100%",PAINEL_PESOS!$F$20="OK - 100%",PAINEL_PESOS!$F$24="OK - 100%",PAINEL_PESOS!$F$27="OK - 100%",PAINEL_PESOS!$F$30="OK - 100%")),"", (B2242*PAINEL_PESOS!$B$7+C2242*PAINEL_PESOS!$B$8+D2242*PAINEL_PESOS!$B$9+E2242*PAINEL_PESOS!$B$10)*F2242)</f>
        <v/>
      </c>
      <c r="I2242" s="71">
        <f>IF(H2242="","",H2242-G2242)</f>
        <v/>
      </c>
      <c r="J2242" s="71">
        <f>IF(I2242="","",ABS(I2242))</f>
        <v/>
      </c>
      <c r="K2242" t="n">
        <v>0.4837959554231899</v>
      </c>
      <c r="L2242" t="n">
        <v>0</v>
      </c>
      <c r="M2242" t="n">
        <v>0.5067170044887244</v>
      </c>
      <c r="N2242" t="n">
        <v>0.9616951859459817</v>
      </c>
      <c r="O2242" t="n">
        <v>0.5035265107878684</v>
      </c>
      <c r="P2242" t="n">
        <v>0.9927548035862298</v>
      </c>
      <c r="Q2242" t="n">
        <v>0.9132543201574759</v>
      </c>
      <c r="R2242" t="n">
        <v>0.0386927618113931</v>
      </c>
      <c r="S2242" t="n">
        <v>0.8355369630437786</v>
      </c>
      <c r="T2242" t="n">
        <v>0.3435874393995803</v>
      </c>
      <c r="U2242" t="n">
        <v>0.6284706762262452</v>
      </c>
    </row>
    <row r="2243">
      <c r="A2243" t="inlineStr">
        <is>
          <t>1351067</t>
        </is>
      </c>
      <c r="B2243" s="70">
        <f>SUMPRODUCT(K2243:N2243,PAINEL_PESOS!$C$16:$C$19)</f>
        <v/>
      </c>
      <c r="C2243" s="70">
        <f>SUMPRODUCT(O2243:Q2243,PAINEL_PESOS!$C$21:$C$23)</f>
        <v/>
      </c>
      <c r="D2243" s="70">
        <f>SUMPRODUCT(R2243:S2243,PAINEL_PESOS!$C$25:$C$26)</f>
        <v/>
      </c>
      <c r="E2243" s="70">
        <f>SUMPRODUCT(T2243:U2243,PAINEL_PESOS!$C$28:$C$29)</f>
        <v/>
      </c>
      <c r="F2243" s="70" t="n">
        <v>0.9902323372487599</v>
      </c>
      <c r="G2243" s="70" t="n">
        <v>0.6224338134234243</v>
      </c>
      <c r="H2243" s="71">
        <f>IF(NOT(AND(PAINEL_PESOS!$D$12="OK - 100%",PAINEL_PESOS!$F$20="OK - 100%",PAINEL_PESOS!$F$24="OK - 100%",PAINEL_PESOS!$F$27="OK - 100%",PAINEL_PESOS!$F$30="OK - 100%")),"", (B2243*PAINEL_PESOS!$B$7+C2243*PAINEL_PESOS!$B$8+D2243*PAINEL_PESOS!$B$9+E2243*PAINEL_PESOS!$B$10)*F2243)</f>
        <v/>
      </c>
      <c r="I2243" s="71">
        <f>IF(H2243="","",H2243-G2243)</f>
        <v/>
      </c>
      <c r="J2243" s="71">
        <f>IF(I2243="","",ABS(I2243))</f>
        <v/>
      </c>
      <c r="K2243" t="n">
        <v>0.8866584345795878</v>
      </c>
      <c r="L2243" t="n">
        <v>0</v>
      </c>
      <c r="M2243" t="n">
        <v>0.5963380907796316</v>
      </c>
      <c r="N2243" t="n">
        <v>0.9686017072788813</v>
      </c>
      <c r="O2243" t="n">
        <v>0.4719870067527958</v>
      </c>
      <c r="P2243" t="n">
        <v>0.9925738625952466</v>
      </c>
      <c r="Q2243" t="n">
        <v>0.9709034123473032</v>
      </c>
      <c r="R2243" t="n">
        <v>0.356836202742901</v>
      </c>
      <c r="S2243" t="n">
        <v>0.8456818816092571</v>
      </c>
      <c r="T2243" t="n">
        <v>0.3491967548883109</v>
      </c>
      <c r="U2243" t="n">
        <v>0.6274312496460717</v>
      </c>
    </row>
    <row r="2244">
      <c r="A2244" t="inlineStr">
        <is>
          <t>1351068</t>
        </is>
      </c>
      <c r="B2244" s="70">
        <f>SUMPRODUCT(K2244:N2244,PAINEL_PESOS!$C$16:$C$19)</f>
        <v/>
      </c>
      <c r="C2244" s="70">
        <f>SUMPRODUCT(O2244:Q2244,PAINEL_PESOS!$C$21:$C$23)</f>
        <v/>
      </c>
      <c r="D2244" s="70">
        <f>SUMPRODUCT(R2244:S2244,PAINEL_PESOS!$C$25:$C$26)</f>
        <v/>
      </c>
      <c r="E2244" s="70">
        <f>SUMPRODUCT(T2244:U2244,PAINEL_PESOS!$C$28:$C$29)</f>
        <v/>
      </c>
      <c r="F2244" s="70" t="n">
        <v>0.9830354176619772</v>
      </c>
      <c r="G2244" s="70" t="n">
        <v>0.5737788898704541</v>
      </c>
      <c r="H2244" s="71">
        <f>IF(NOT(AND(PAINEL_PESOS!$D$12="OK - 100%",PAINEL_PESOS!$F$20="OK - 100%",PAINEL_PESOS!$F$24="OK - 100%",PAINEL_PESOS!$F$27="OK - 100%",PAINEL_PESOS!$F$30="OK - 100%")),"", (B2244*PAINEL_PESOS!$B$7+C2244*PAINEL_PESOS!$B$8+D2244*PAINEL_PESOS!$B$9+E2244*PAINEL_PESOS!$B$10)*F2244)</f>
        <v/>
      </c>
      <c r="I2244" s="71">
        <f>IF(H2244="","",H2244-G2244)</f>
        <v/>
      </c>
      <c r="J2244" s="71">
        <f>IF(I2244="","",ABS(I2244))</f>
        <v/>
      </c>
      <c r="K2244" t="n">
        <v>0.7583878417452082</v>
      </c>
      <c r="L2244" t="n">
        <v>0</v>
      </c>
      <c r="M2244" t="n">
        <v>0.504065784450775</v>
      </c>
      <c r="N2244" t="n">
        <v>0.9427085838632853</v>
      </c>
      <c r="O2244" t="n">
        <v>0.5878448013700732</v>
      </c>
      <c r="P2244" t="n">
        <v>0.9839144845879149</v>
      </c>
      <c r="Q2244" t="n">
        <v>0.950541035193711</v>
      </c>
      <c r="R2244" t="n">
        <v>0.107278574770298</v>
      </c>
      <c r="S2244" t="n">
        <v>0.8468804567055492</v>
      </c>
      <c r="T2244" t="n">
        <v>0.3310509456154814</v>
      </c>
      <c r="U2244" t="n">
        <v>0.6001216960722933</v>
      </c>
    </row>
    <row r="2245">
      <c r="A2245" t="inlineStr">
        <is>
          <t>1351069</t>
        </is>
      </c>
      <c r="B2245" s="70">
        <f>SUMPRODUCT(K2245:N2245,PAINEL_PESOS!$C$16:$C$19)</f>
        <v/>
      </c>
      <c r="C2245" s="70">
        <f>SUMPRODUCT(O2245:Q2245,PAINEL_PESOS!$C$21:$C$23)</f>
        <v/>
      </c>
      <c r="D2245" s="70">
        <f>SUMPRODUCT(R2245:S2245,PAINEL_PESOS!$C$25:$C$26)</f>
        <v/>
      </c>
      <c r="E2245" s="70">
        <f>SUMPRODUCT(T2245:U2245,PAINEL_PESOS!$C$28:$C$29)</f>
        <v/>
      </c>
      <c r="F2245" s="70" t="n">
        <v>0.9794355116208682</v>
      </c>
      <c r="G2245" s="70" t="n">
        <v>0.5863302300109884</v>
      </c>
      <c r="H2245" s="71">
        <f>IF(NOT(AND(PAINEL_PESOS!$D$12="OK - 100%",PAINEL_PESOS!$F$20="OK - 100%",PAINEL_PESOS!$F$24="OK - 100%",PAINEL_PESOS!$F$27="OK - 100%",PAINEL_PESOS!$F$30="OK - 100%")),"", (B2245*PAINEL_PESOS!$B$7+C2245*PAINEL_PESOS!$B$8+D2245*PAINEL_PESOS!$B$9+E2245*PAINEL_PESOS!$B$10)*F2245)</f>
        <v/>
      </c>
      <c r="I2245" s="71">
        <f>IF(H2245="","",H2245-G2245)</f>
        <v/>
      </c>
      <c r="J2245" s="71">
        <f>IF(I2245="","",ABS(I2245))</f>
        <v/>
      </c>
      <c r="K2245" t="n">
        <v>0.809094861071374</v>
      </c>
      <c r="L2245" t="n">
        <v>0</v>
      </c>
      <c r="M2245" t="n">
        <v>0.6935502612966203</v>
      </c>
      <c r="N2245" t="n">
        <v>0.9805572420742498</v>
      </c>
      <c r="O2245" t="n">
        <v>0.3391907880033849</v>
      </c>
      <c r="P2245" t="n">
        <v>0.7135473766548269</v>
      </c>
      <c r="Q2245" t="n">
        <v>0.9601163421368135</v>
      </c>
      <c r="R2245" t="n">
        <v>0.3573903318276503</v>
      </c>
      <c r="S2245" t="n">
        <v>0.8443098936496601</v>
      </c>
      <c r="T2245" t="n">
        <v>0.3253852402404982</v>
      </c>
      <c r="U2245" t="n">
        <v>0.6785381506728465</v>
      </c>
    </row>
    <row r="2246">
      <c r="A2246" t="inlineStr">
        <is>
          <t>1351070</t>
        </is>
      </c>
      <c r="B2246" s="70">
        <f>SUMPRODUCT(K2246:N2246,PAINEL_PESOS!$C$16:$C$19)</f>
        <v/>
      </c>
      <c r="C2246" s="70">
        <f>SUMPRODUCT(O2246:Q2246,PAINEL_PESOS!$C$21:$C$23)</f>
        <v/>
      </c>
      <c r="D2246" s="70">
        <f>SUMPRODUCT(R2246:S2246,PAINEL_PESOS!$C$25:$C$26)</f>
        <v/>
      </c>
      <c r="E2246" s="70">
        <f>SUMPRODUCT(T2246:U2246,PAINEL_PESOS!$C$28:$C$29)</f>
        <v/>
      </c>
      <c r="F2246" s="70" t="n">
        <v>0.9908398409080025</v>
      </c>
      <c r="G2246" s="70" t="n">
        <v>0.5258088476735105</v>
      </c>
      <c r="H2246" s="71">
        <f>IF(NOT(AND(PAINEL_PESOS!$D$12="OK - 100%",PAINEL_PESOS!$F$20="OK - 100%",PAINEL_PESOS!$F$24="OK - 100%",PAINEL_PESOS!$F$27="OK - 100%",PAINEL_PESOS!$F$30="OK - 100%")),"", (B2246*PAINEL_PESOS!$B$7+C2246*PAINEL_PESOS!$B$8+D2246*PAINEL_PESOS!$B$9+E2246*PAINEL_PESOS!$B$10)*F2246)</f>
        <v/>
      </c>
      <c r="I2246" s="71">
        <f>IF(H2246="","",H2246-G2246)</f>
        <v/>
      </c>
      <c r="J2246" s="71">
        <f>IF(I2246="","",ABS(I2246))</f>
        <v/>
      </c>
      <c r="K2246" t="n">
        <v>0.318640899234429</v>
      </c>
      <c r="L2246" t="n">
        <v>0</v>
      </c>
      <c r="M2246" t="n">
        <v>0.687012291363587</v>
      </c>
      <c r="N2246" t="n">
        <v>0.9848074869824871</v>
      </c>
      <c r="O2246" t="n">
        <v>0.06129698260063732</v>
      </c>
      <c r="P2246" t="n">
        <v>0.999316299256323</v>
      </c>
      <c r="Q2246" t="n">
        <v>0.9639141189295156</v>
      </c>
      <c r="R2246" t="n">
        <v>0.1405468375715477</v>
      </c>
      <c r="S2246" t="n">
        <v>0.8470131436822709</v>
      </c>
      <c r="T2246" t="n">
        <v>0.2929070138646421</v>
      </c>
      <c r="U2246" t="n">
        <v>0.6199766769580319</v>
      </c>
    </row>
    <row r="2247">
      <c r="A2247" t="inlineStr">
        <is>
          <t>1351071</t>
        </is>
      </c>
      <c r="B2247" s="70">
        <f>SUMPRODUCT(K2247:N2247,PAINEL_PESOS!$C$16:$C$19)</f>
        <v/>
      </c>
      <c r="C2247" s="70">
        <f>SUMPRODUCT(O2247:Q2247,PAINEL_PESOS!$C$21:$C$23)</f>
        <v/>
      </c>
      <c r="D2247" s="70">
        <f>SUMPRODUCT(R2247:S2247,PAINEL_PESOS!$C$25:$C$26)</f>
        <v/>
      </c>
      <c r="E2247" s="70">
        <f>SUMPRODUCT(T2247:U2247,PAINEL_PESOS!$C$28:$C$29)</f>
        <v/>
      </c>
      <c r="F2247" s="70" t="n">
        <v>0.9829600661614828</v>
      </c>
      <c r="G2247" s="70" t="n">
        <v>0.5247338519432515</v>
      </c>
      <c r="H2247" s="71">
        <f>IF(NOT(AND(PAINEL_PESOS!$D$12="OK - 100%",PAINEL_PESOS!$F$20="OK - 100%",PAINEL_PESOS!$F$24="OK - 100%",PAINEL_PESOS!$F$27="OK - 100%",PAINEL_PESOS!$F$30="OK - 100%")),"", (B2247*PAINEL_PESOS!$B$7+C2247*PAINEL_PESOS!$B$8+D2247*PAINEL_PESOS!$B$9+E2247*PAINEL_PESOS!$B$10)*F2247)</f>
        <v/>
      </c>
      <c r="I2247" s="71">
        <f>IF(H2247="","",H2247-G2247)</f>
        <v/>
      </c>
      <c r="J2247" s="71">
        <f>IF(I2247="","",ABS(I2247))</f>
        <v/>
      </c>
      <c r="K2247" t="n">
        <v>0.5107756622379427</v>
      </c>
      <c r="L2247" t="n">
        <v>0</v>
      </c>
      <c r="M2247" t="n">
        <v>0.6180638733911108</v>
      </c>
      <c r="N2247" t="n">
        <v>0.9773482474230981</v>
      </c>
      <c r="O2247" t="n">
        <v>0.1270472418989077</v>
      </c>
      <c r="P2247" t="n">
        <v>0.9944791537343565</v>
      </c>
      <c r="Q2247" t="n">
        <v>0.9299918434907264</v>
      </c>
      <c r="R2247" t="n">
        <v>0.1046122812470756</v>
      </c>
      <c r="S2247" t="n">
        <v>0.8121839678973517</v>
      </c>
      <c r="T2247" t="n">
        <v>0.2505578616162565</v>
      </c>
      <c r="U2247" t="n">
        <v>0.6825154490314767</v>
      </c>
    </row>
    <row r="2248">
      <c r="A2248" t="inlineStr">
        <is>
          <t>1351072</t>
        </is>
      </c>
      <c r="B2248" s="70">
        <f>SUMPRODUCT(K2248:N2248,PAINEL_PESOS!$C$16:$C$19)</f>
        <v/>
      </c>
      <c r="C2248" s="70">
        <f>SUMPRODUCT(O2248:Q2248,PAINEL_PESOS!$C$21:$C$23)</f>
        <v/>
      </c>
      <c r="D2248" s="70">
        <f>SUMPRODUCT(R2248:S2248,PAINEL_PESOS!$C$25:$C$26)</f>
        <v/>
      </c>
      <c r="E2248" s="70">
        <f>SUMPRODUCT(T2248:U2248,PAINEL_PESOS!$C$28:$C$29)</f>
        <v/>
      </c>
      <c r="F2248" s="70" t="n">
        <v>0.990779506143981</v>
      </c>
      <c r="G2248" s="70" t="n">
        <v>0.558556933907459</v>
      </c>
      <c r="H2248" s="71">
        <f>IF(NOT(AND(PAINEL_PESOS!$D$12="OK - 100%",PAINEL_PESOS!$F$20="OK - 100%",PAINEL_PESOS!$F$24="OK - 100%",PAINEL_PESOS!$F$27="OK - 100%",PAINEL_PESOS!$F$30="OK - 100%")),"", (B2248*PAINEL_PESOS!$B$7+C2248*PAINEL_PESOS!$B$8+D2248*PAINEL_PESOS!$B$9+E2248*PAINEL_PESOS!$B$10)*F2248)</f>
        <v/>
      </c>
      <c r="I2248" s="71">
        <f>IF(H2248="","",H2248-G2248)</f>
        <v/>
      </c>
      <c r="J2248" s="71">
        <f>IF(I2248="","",ABS(I2248))</f>
        <v/>
      </c>
      <c r="K2248" t="n">
        <v>0.5785832697263023</v>
      </c>
      <c r="L2248" t="n">
        <v>0</v>
      </c>
      <c r="M2248" t="n">
        <v>0.7406021537919872</v>
      </c>
      <c r="N2248" t="n">
        <v>0.9819843258654362</v>
      </c>
      <c r="O2248" t="n">
        <v>0.1066940293446745</v>
      </c>
      <c r="P2248" t="n">
        <v>0.9989431337980785</v>
      </c>
      <c r="Q2248" t="n">
        <v>0.9652037997688273</v>
      </c>
      <c r="R2248" t="n">
        <v>0.2289685967976937</v>
      </c>
      <c r="S2248" t="n">
        <v>0.8457907473900752</v>
      </c>
      <c r="T2248" t="n">
        <v>0.2611859897559775</v>
      </c>
      <c r="U2248" t="n">
        <v>0.6429494192816356</v>
      </c>
    </row>
    <row r="2249">
      <c r="A2249" t="inlineStr">
        <is>
          <t>1351079</t>
        </is>
      </c>
      <c r="B2249" s="70">
        <f>SUMPRODUCT(K2249:N2249,PAINEL_PESOS!$C$16:$C$19)</f>
        <v/>
      </c>
      <c r="C2249" s="70">
        <f>SUMPRODUCT(O2249:Q2249,PAINEL_PESOS!$C$21:$C$23)</f>
        <v/>
      </c>
      <c r="D2249" s="70">
        <f>SUMPRODUCT(R2249:S2249,PAINEL_PESOS!$C$25:$C$26)</f>
        <v/>
      </c>
      <c r="E2249" s="70">
        <f>SUMPRODUCT(T2249:U2249,PAINEL_PESOS!$C$28:$C$29)</f>
        <v/>
      </c>
      <c r="F2249" s="70" t="n">
        <v>0.9964508807273871</v>
      </c>
      <c r="G2249" s="70" t="n">
        <v>0.6125213318989353</v>
      </c>
      <c r="H2249" s="71">
        <f>IF(NOT(AND(PAINEL_PESOS!$D$12="OK - 100%",PAINEL_PESOS!$F$20="OK - 100%",PAINEL_PESOS!$F$24="OK - 100%",PAINEL_PESOS!$F$27="OK - 100%",PAINEL_PESOS!$F$30="OK - 100%")),"", (B2249*PAINEL_PESOS!$B$7+C2249*PAINEL_PESOS!$B$8+D2249*PAINEL_PESOS!$B$9+E2249*PAINEL_PESOS!$B$10)*F2249)</f>
        <v/>
      </c>
      <c r="I2249" s="71">
        <f>IF(H2249="","",H2249-G2249)</f>
        <v/>
      </c>
      <c r="J2249" s="71">
        <f>IF(I2249="","",ABS(I2249))</f>
        <v/>
      </c>
      <c r="K2249" t="n">
        <v>0.2348639433275528</v>
      </c>
      <c r="L2249" t="n">
        <v>0</v>
      </c>
      <c r="M2249" t="n">
        <v>0.7711425491769459</v>
      </c>
      <c r="N2249" t="n">
        <v>0.9961369419628247</v>
      </c>
      <c r="O2249" t="n">
        <v>0.2960782342909491</v>
      </c>
      <c r="P2249" t="n">
        <v>0.9998051957238731</v>
      </c>
      <c r="Q2249" t="n">
        <v>0.9886934292146238</v>
      </c>
      <c r="R2249" t="n">
        <v>0.3754684813835039</v>
      </c>
      <c r="S2249" t="n">
        <v>0.8312971989064964</v>
      </c>
      <c r="T2249" t="n">
        <v>0.360641346549143</v>
      </c>
      <c r="U2249" t="n">
        <v>0.8260939053519766</v>
      </c>
    </row>
    <row r="2250">
      <c r="A2250" t="inlineStr">
        <is>
          <t>1351080</t>
        </is>
      </c>
      <c r="B2250" s="70">
        <f>SUMPRODUCT(K2250:N2250,PAINEL_PESOS!$C$16:$C$19)</f>
        <v/>
      </c>
      <c r="C2250" s="70">
        <f>SUMPRODUCT(O2250:Q2250,PAINEL_PESOS!$C$21:$C$23)</f>
        <v/>
      </c>
      <c r="D2250" s="70">
        <f>SUMPRODUCT(R2250:S2250,PAINEL_PESOS!$C$25:$C$26)</f>
        <v/>
      </c>
      <c r="E2250" s="70">
        <f>SUMPRODUCT(T2250:U2250,PAINEL_PESOS!$C$28:$C$29)</f>
        <v/>
      </c>
      <c r="F2250" s="70" t="n">
        <v>0.9986929482256404</v>
      </c>
      <c r="G2250" s="70" t="n">
        <v>0.618384393159818</v>
      </c>
      <c r="H2250" s="71">
        <f>IF(NOT(AND(PAINEL_PESOS!$D$12="OK - 100%",PAINEL_PESOS!$F$20="OK - 100%",PAINEL_PESOS!$F$24="OK - 100%",PAINEL_PESOS!$F$27="OK - 100%",PAINEL_PESOS!$F$30="OK - 100%")),"", (B2250*PAINEL_PESOS!$B$7+C2250*PAINEL_PESOS!$B$8+D2250*PAINEL_PESOS!$B$9+E2250*PAINEL_PESOS!$B$10)*F2250)</f>
        <v/>
      </c>
      <c r="I2250" s="71">
        <f>IF(H2250="","",H2250-G2250)</f>
        <v/>
      </c>
      <c r="J2250" s="71">
        <f>IF(I2250="","",ABS(I2250))</f>
        <v/>
      </c>
      <c r="K2250" t="n">
        <v>0.7095038458037148</v>
      </c>
      <c r="L2250" t="n">
        <v>0</v>
      </c>
      <c r="M2250" t="n">
        <v>0.8776743427053105</v>
      </c>
      <c r="N2250" t="n">
        <v>0.9958257949198569</v>
      </c>
      <c r="O2250" t="n">
        <v>0.03277025603210837</v>
      </c>
      <c r="P2250" t="n">
        <v>0.9998857828915486</v>
      </c>
      <c r="Q2250" t="n">
        <v>0.996865499035309</v>
      </c>
      <c r="R2250" t="n">
        <v>0.3759686025711721</v>
      </c>
      <c r="S2250" t="n">
        <v>0.7825019640578973</v>
      </c>
      <c r="T2250" t="n">
        <v>0.3619885136378397</v>
      </c>
      <c r="U2250" t="n">
        <v>0.7885742605711334</v>
      </c>
    </row>
    <row r="2251">
      <c r="A2251" t="inlineStr">
        <is>
          <t>1351081</t>
        </is>
      </c>
      <c r="B2251" s="70">
        <f>SUMPRODUCT(K2251:N2251,PAINEL_PESOS!$C$16:$C$19)</f>
        <v/>
      </c>
      <c r="C2251" s="70">
        <f>SUMPRODUCT(O2251:Q2251,PAINEL_PESOS!$C$21:$C$23)</f>
        <v/>
      </c>
      <c r="D2251" s="70">
        <f>SUMPRODUCT(R2251:S2251,PAINEL_PESOS!$C$25:$C$26)</f>
        <v/>
      </c>
      <c r="E2251" s="70">
        <f>SUMPRODUCT(T2251:U2251,PAINEL_PESOS!$C$28:$C$29)</f>
        <v/>
      </c>
      <c r="F2251" s="70" t="n">
        <v>0.9963044792892294</v>
      </c>
      <c r="G2251" s="70" t="n">
        <v>0.6513360626266109</v>
      </c>
      <c r="H2251" s="71">
        <f>IF(NOT(AND(PAINEL_PESOS!$D$12="OK - 100%",PAINEL_PESOS!$F$20="OK - 100%",PAINEL_PESOS!$F$24="OK - 100%",PAINEL_PESOS!$F$27="OK - 100%",PAINEL_PESOS!$F$30="OK - 100%")),"", (B2251*PAINEL_PESOS!$B$7+C2251*PAINEL_PESOS!$B$8+D2251*PAINEL_PESOS!$B$9+E2251*PAINEL_PESOS!$B$10)*F2251)</f>
        <v/>
      </c>
      <c r="I2251" s="71">
        <f>IF(H2251="","",H2251-G2251)</f>
        <v/>
      </c>
      <c r="J2251" s="71">
        <f>IF(I2251="","",ABS(I2251))</f>
        <v/>
      </c>
      <c r="K2251" t="n">
        <v>0.5708279543483417</v>
      </c>
      <c r="L2251" t="n">
        <v>0</v>
      </c>
      <c r="M2251" t="n">
        <v>0.7394823972663349</v>
      </c>
      <c r="N2251" t="n">
        <v>0.995629277172478</v>
      </c>
      <c r="O2251" t="n">
        <v>0.4483125258281979</v>
      </c>
      <c r="P2251" t="n">
        <v>0.9999282501450496</v>
      </c>
      <c r="Q2251" t="n">
        <v>0.9981034185155457</v>
      </c>
      <c r="R2251" t="n">
        <v>0.4813496372099682</v>
      </c>
      <c r="S2251" t="n">
        <v>0.7992486702393353</v>
      </c>
      <c r="T2251" t="n">
        <v>0.4151538600624145</v>
      </c>
      <c r="U2251" t="n">
        <v>0.7503980223890863</v>
      </c>
    </row>
    <row r="2252">
      <c r="A2252" t="inlineStr">
        <is>
          <t>1351082</t>
        </is>
      </c>
      <c r="B2252" s="70">
        <f>SUMPRODUCT(K2252:N2252,PAINEL_PESOS!$C$16:$C$19)</f>
        <v/>
      </c>
      <c r="C2252" s="70">
        <f>SUMPRODUCT(O2252:Q2252,PAINEL_PESOS!$C$21:$C$23)</f>
        <v/>
      </c>
      <c r="D2252" s="70">
        <f>SUMPRODUCT(R2252:S2252,PAINEL_PESOS!$C$25:$C$26)</f>
        <v/>
      </c>
      <c r="E2252" s="70">
        <f>SUMPRODUCT(T2252:U2252,PAINEL_PESOS!$C$28:$C$29)</f>
        <v/>
      </c>
      <c r="F2252" s="70" t="n">
        <v>0.9576988620125659</v>
      </c>
      <c r="G2252" s="70" t="n">
        <v>0.4879744937604581</v>
      </c>
      <c r="H2252" s="71">
        <f>IF(NOT(AND(PAINEL_PESOS!$D$12="OK - 100%",PAINEL_PESOS!$F$20="OK - 100%",PAINEL_PESOS!$F$24="OK - 100%",PAINEL_PESOS!$F$27="OK - 100%",PAINEL_PESOS!$F$30="OK - 100%")),"", (B2252*PAINEL_PESOS!$B$7+C2252*PAINEL_PESOS!$B$8+D2252*PAINEL_PESOS!$B$9+E2252*PAINEL_PESOS!$B$10)*F2252)</f>
        <v/>
      </c>
      <c r="I2252" s="71">
        <f>IF(H2252="","",H2252-G2252)</f>
        <v/>
      </c>
      <c r="J2252" s="71">
        <f>IF(I2252="","",ABS(I2252))</f>
        <v/>
      </c>
      <c r="K2252" t="n">
        <v>0.673544353471672</v>
      </c>
      <c r="L2252" t="n">
        <v>0</v>
      </c>
      <c r="M2252" t="n">
        <v>0.4940152000003226</v>
      </c>
      <c r="N2252" t="n">
        <v>0.9687901985232857</v>
      </c>
      <c r="O2252" t="n">
        <v>0.3679179105675836</v>
      </c>
      <c r="P2252" t="n">
        <v>0.01151620395274411</v>
      </c>
      <c r="Q2252" t="n">
        <v>0.9887269651423458</v>
      </c>
      <c r="R2252" t="n">
        <v>0.3251266904374079</v>
      </c>
      <c r="S2252" t="n">
        <v>0.8372762145010826</v>
      </c>
      <c r="T2252" t="n">
        <v>0.2837738940655333</v>
      </c>
      <c r="U2252" t="n">
        <v>0.6497658406933209</v>
      </c>
    </row>
    <row r="2253">
      <c r="A2253" t="inlineStr">
        <is>
          <t>1351083</t>
        </is>
      </c>
      <c r="B2253" s="70">
        <f>SUMPRODUCT(K2253:N2253,PAINEL_PESOS!$C$16:$C$19)</f>
        <v/>
      </c>
      <c r="C2253" s="70">
        <f>SUMPRODUCT(O2253:Q2253,PAINEL_PESOS!$C$21:$C$23)</f>
        <v/>
      </c>
      <c r="D2253" s="70">
        <f>SUMPRODUCT(R2253:S2253,PAINEL_PESOS!$C$25:$C$26)</f>
        <v/>
      </c>
      <c r="E2253" s="70">
        <f>SUMPRODUCT(T2253:U2253,PAINEL_PESOS!$C$28:$C$29)</f>
        <v/>
      </c>
      <c r="F2253" s="70" t="n">
        <v>0.9842157999502953</v>
      </c>
      <c r="G2253" s="70" t="n">
        <v>0.6011235999341112</v>
      </c>
      <c r="H2253" s="71">
        <f>IF(NOT(AND(PAINEL_PESOS!$D$12="OK - 100%",PAINEL_PESOS!$F$20="OK - 100%",PAINEL_PESOS!$F$24="OK - 100%",PAINEL_PESOS!$F$27="OK - 100%",PAINEL_PESOS!$F$30="OK - 100%")),"", (B2253*PAINEL_PESOS!$B$7+C2253*PAINEL_PESOS!$B$8+D2253*PAINEL_PESOS!$B$9+E2253*PAINEL_PESOS!$B$10)*F2253)</f>
        <v/>
      </c>
      <c r="I2253" s="71">
        <f>IF(H2253="","",H2253-G2253)</f>
        <v/>
      </c>
      <c r="J2253" s="71">
        <f>IF(I2253="","",ABS(I2253))</f>
        <v/>
      </c>
      <c r="K2253" t="n">
        <v>0.5967766777191166</v>
      </c>
      <c r="L2253" t="n">
        <v>0</v>
      </c>
      <c r="M2253" t="n">
        <v>0.691282726328876</v>
      </c>
      <c r="N2253" t="n">
        <v>0.9364896424480529</v>
      </c>
      <c r="O2253" t="n">
        <v>0.4003426129300307</v>
      </c>
      <c r="P2253" t="n">
        <v>0.9241062696890157</v>
      </c>
      <c r="Q2253" t="n">
        <v>0.9825209048151762</v>
      </c>
      <c r="R2253" t="n">
        <v>0.3806621880752714</v>
      </c>
      <c r="S2253" t="n">
        <v>0.8468546232172462</v>
      </c>
      <c r="T2253" t="n">
        <v>0.3128880581618109</v>
      </c>
      <c r="U2253" t="n">
        <v>0.6954529204605586</v>
      </c>
    </row>
    <row r="2254">
      <c r="A2254" t="inlineStr">
        <is>
          <t>1351084</t>
        </is>
      </c>
      <c r="B2254" s="70">
        <f>SUMPRODUCT(K2254:N2254,PAINEL_PESOS!$C$16:$C$19)</f>
        <v/>
      </c>
      <c r="C2254" s="70">
        <f>SUMPRODUCT(O2254:Q2254,PAINEL_PESOS!$C$21:$C$23)</f>
        <v/>
      </c>
      <c r="D2254" s="70">
        <f>SUMPRODUCT(R2254:S2254,PAINEL_PESOS!$C$25:$C$26)</f>
        <v/>
      </c>
      <c r="E2254" s="70">
        <f>SUMPRODUCT(T2254:U2254,PAINEL_PESOS!$C$28:$C$29)</f>
        <v/>
      </c>
      <c r="F2254" s="70" t="n">
        <v>0.9914933786050384</v>
      </c>
      <c r="G2254" s="70" t="n">
        <v>0.5811968217907263</v>
      </c>
      <c r="H2254" s="71">
        <f>IF(NOT(AND(PAINEL_PESOS!$D$12="OK - 100%",PAINEL_PESOS!$F$20="OK - 100%",PAINEL_PESOS!$F$24="OK - 100%",PAINEL_PESOS!$F$27="OK - 100%",PAINEL_PESOS!$F$30="OK - 100%")),"", (B2254*PAINEL_PESOS!$B$7+C2254*PAINEL_PESOS!$B$8+D2254*PAINEL_PESOS!$B$9+E2254*PAINEL_PESOS!$B$10)*F2254)</f>
        <v/>
      </c>
      <c r="I2254" s="71">
        <f>IF(H2254="","",H2254-G2254)</f>
        <v/>
      </c>
      <c r="J2254" s="71">
        <f>IF(I2254="","",ABS(I2254))</f>
        <v/>
      </c>
      <c r="K2254" t="n">
        <v>0.4224228270893074</v>
      </c>
      <c r="L2254" t="n">
        <v>0</v>
      </c>
      <c r="M2254" t="n">
        <v>0.7438108960304806</v>
      </c>
      <c r="N2254" t="n">
        <v>0.9369427096575572</v>
      </c>
      <c r="O2254" t="n">
        <v>0.2192820980029815</v>
      </c>
      <c r="P2254" t="n">
        <v>0.987124449900763</v>
      </c>
      <c r="Q2254" t="n">
        <v>0.9961604491596462</v>
      </c>
      <c r="R2254" t="n">
        <v>0.2559796867932783</v>
      </c>
      <c r="S2254" t="n">
        <v>0.8291825365499799</v>
      </c>
      <c r="T2254" t="n">
        <v>0.2582437437451699</v>
      </c>
      <c r="U2254" t="n">
        <v>0.8260939053519766</v>
      </c>
    </row>
    <row r="2255">
      <c r="A2255" t="inlineStr">
        <is>
          <t>1351085</t>
        </is>
      </c>
      <c r="B2255" s="70">
        <f>SUMPRODUCT(K2255:N2255,PAINEL_PESOS!$C$16:$C$19)</f>
        <v/>
      </c>
      <c r="C2255" s="70">
        <f>SUMPRODUCT(O2255:Q2255,PAINEL_PESOS!$C$21:$C$23)</f>
        <v/>
      </c>
      <c r="D2255" s="70">
        <f>SUMPRODUCT(R2255:S2255,PAINEL_PESOS!$C$25:$C$26)</f>
        <v/>
      </c>
      <c r="E2255" s="70">
        <f>SUMPRODUCT(T2255:U2255,PAINEL_PESOS!$C$28:$C$29)</f>
        <v/>
      </c>
      <c r="F2255" s="70" t="n">
        <v>0.9908944511954697</v>
      </c>
      <c r="G2255" s="70" t="n">
        <v>0.5686887165688883</v>
      </c>
      <c r="H2255" s="71">
        <f>IF(NOT(AND(PAINEL_PESOS!$D$12="OK - 100%",PAINEL_PESOS!$F$20="OK - 100%",PAINEL_PESOS!$F$24="OK - 100%",PAINEL_PESOS!$F$27="OK - 100%",PAINEL_PESOS!$F$30="OK - 100%")),"", (B2255*PAINEL_PESOS!$B$7+C2255*PAINEL_PESOS!$B$8+D2255*PAINEL_PESOS!$B$9+E2255*PAINEL_PESOS!$B$10)*F2255)</f>
        <v/>
      </c>
      <c r="I2255" s="71">
        <f>IF(H2255="","",H2255-G2255)</f>
        <v/>
      </c>
      <c r="J2255" s="71">
        <f>IF(I2255="","",ABS(I2255))</f>
        <v/>
      </c>
      <c r="K2255" t="n">
        <v>0.4000500222555801</v>
      </c>
      <c r="L2255" t="n">
        <v>0</v>
      </c>
      <c r="M2255" t="n">
        <v>0.671031281050829</v>
      </c>
      <c r="N2255" t="n">
        <v>0.9473012043053854</v>
      </c>
      <c r="O2255" t="n">
        <v>0.421832715270358</v>
      </c>
      <c r="P2255" t="n">
        <v>0.9896619448226097</v>
      </c>
      <c r="Q2255" t="n">
        <v>0.9866584684358194</v>
      </c>
      <c r="R2255" t="n">
        <v>0.2402700756350938</v>
      </c>
      <c r="S2255" t="n">
        <v>0.8116534756024655</v>
      </c>
      <c r="T2255" t="n">
        <v>0.2582437437451699</v>
      </c>
      <c r="U2255" t="n">
        <v>0.6731888850200771</v>
      </c>
    </row>
    <row r="2256">
      <c r="A2256" t="inlineStr">
        <is>
          <t>1351243</t>
        </is>
      </c>
      <c r="B2256" s="70">
        <f>SUMPRODUCT(K2256:N2256,PAINEL_PESOS!$C$16:$C$19)</f>
        <v/>
      </c>
      <c r="C2256" s="70">
        <f>SUMPRODUCT(O2256:Q2256,PAINEL_PESOS!$C$21:$C$23)</f>
        <v/>
      </c>
      <c r="D2256" s="70">
        <f>SUMPRODUCT(R2256:S2256,PAINEL_PESOS!$C$25:$C$26)</f>
        <v/>
      </c>
      <c r="E2256" s="70">
        <f>SUMPRODUCT(T2256:U2256,PAINEL_PESOS!$C$28:$C$29)</f>
        <v/>
      </c>
      <c r="F2256" s="70" t="n">
        <v>0.8674754971559668</v>
      </c>
      <c r="G2256" s="70" t="n">
        <v>0.4290206077393785</v>
      </c>
      <c r="H2256" s="71">
        <f>IF(NOT(AND(PAINEL_PESOS!$D$12="OK - 100%",PAINEL_PESOS!$F$20="OK - 100%",PAINEL_PESOS!$F$24="OK - 100%",PAINEL_PESOS!$F$27="OK - 100%",PAINEL_PESOS!$F$30="OK - 100%")),"", (B2256*PAINEL_PESOS!$B$7+C2256*PAINEL_PESOS!$B$8+D2256*PAINEL_PESOS!$B$9+E2256*PAINEL_PESOS!$B$10)*F2256)</f>
        <v/>
      </c>
      <c r="I2256" s="71">
        <f>IF(H2256="","",H2256-G2256)</f>
        <v/>
      </c>
      <c r="J2256" s="71">
        <f>IF(I2256="","",ABS(I2256))</f>
        <v/>
      </c>
      <c r="K2256" t="n">
        <v>0.9582572720403704</v>
      </c>
      <c r="L2256" t="n">
        <v>0</v>
      </c>
      <c r="M2256" t="n">
        <v>0.4796763825332472</v>
      </c>
      <c r="N2256" t="n">
        <v>0.9207233414848466</v>
      </c>
      <c r="O2256" t="n">
        <v>0.4990745683792446</v>
      </c>
      <c r="P2256" t="n">
        <v>0.9587012399724661</v>
      </c>
      <c r="Q2256" t="n">
        <v>0.3805662397847478</v>
      </c>
      <c r="R2256" t="n">
        <v>0.05295459960965052</v>
      </c>
      <c r="S2256" t="n">
        <v>0.4088621136789242</v>
      </c>
      <c r="T2256" t="n">
        <v>0.4118504650974544</v>
      </c>
      <c r="U2256" t="n">
        <v>0.6779407188089344</v>
      </c>
    </row>
    <row r="2257">
      <c r="A2257" t="inlineStr">
        <is>
          <t>1351244</t>
        </is>
      </c>
      <c r="B2257" s="70">
        <f>SUMPRODUCT(K2257:N2257,PAINEL_PESOS!$C$16:$C$19)</f>
        <v/>
      </c>
      <c r="C2257" s="70">
        <f>SUMPRODUCT(O2257:Q2257,PAINEL_PESOS!$C$21:$C$23)</f>
        <v/>
      </c>
      <c r="D2257" s="70">
        <f>SUMPRODUCT(R2257:S2257,PAINEL_PESOS!$C$25:$C$26)</f>
        <v/>
      </c>
      <c r="E2257" s="70">
        <f>SUMPRODUCT(T2257:U2257,PAINEL_PESOS!$C$28:$C$29)</f>
        <v/>
      </c>
      <c r="F2257" s="70" t="n">
        <v>0.9999856781765627</v>
      </c>
      <c r="G2257" s="70" t="n">
        <v>0.5746836719295717</v>
      </c>
      <c r="H2257" s="71">
        <f>IF(NOT(AND(PAINEL_PESOS!$D$12="OK - 100%",PAINEL_PESOS!$F$20="OK - 100%",PAINEL_PESOS!$F$24="OK - 100%",PAINEL_PESOS!$F$27="OK - 100%",PAINEL_PESOS!$F$30="OK - 100%")),"", (B2257*PAINEL_PESOS!$B$7+C2257*PAINEL_PESOS!$B$8+D2257*PAINEL_PESOS!$B$9+E2257*PAINEL_PESOS!$B$10)*F2257)</f>
        <v/>
      </c>
      <c r="I2257" s="71">
        <f>IF(H2257="","",H2257-G2257)</f>
        <v/>
      </c>
      <c r="J2257" s="71">
        <f>IF(I2257="","",ABS(I2257))</f>
        <v/>
      </c>
      <c r="K2257" t="n">
        <v>1</v>
      </c>
      <c r="L2257" t="n">
        <v>0</v>
      </c>
      <c r="M2257" t="n">
        <v>0.3386221763111799</v>
      </c>
      <c r="N2257" t="n">
        <v>0.9999983982512711</v>
      </c>
      <c r="O2257" t="n">
        <v>0.4878357820023227</v>
      </c>
      <c r="P2257" t="n">
        <v>0.9999997116094379</v>
      </c>
      <c r="Q2257" t="n">
        <v>0.9999318016655732</v>
      </c>
      <c r="R2257" t="n">
        <v>0.02550862250690636</v>
      </c>
      <c r="S2257" t="n">
        <v>0.46957317004803</v>
      </c>
      <c r="T2257" t="n">
        <v>0.448537705151221</v>
      </c>
      <c r="U2257" t="n">
        <v>0.8260939053519766</v>
      </c>
    </row>
    <row r="2258">
      <c r="A2258" t="inlineStr">
        <is>
          <t>1351246</t>
        </is>
      </c>
      <c r="B2258" s="70">
        <f>SUMPRODUCT(K2258:N2258,PAINEL_PESOS!$C$16:$C$19)</f>
        <v/>
      </c>
      <c r="C2258" s="70">
        <f>SUMPRODUCT(O2258:Q2258,PAINEL_PESOS!$C$21:$C$23)</f>
        <v/>
      </c>
      <c r="D2258" s="70">
        <f>SUMPRODUCT(R2258:S2258,PAINEL_PESOS!$C$25:$C$26)</f>
        <v/>
      </c>
      <c r="E2258" s="70">
        <f>SUMPRODUCT(T2258:U2258,PAINEL_PESOS!$C$28:$C$29)</f>
        <v/>
      </c>
      <c r="F2258" s="70" t="n">
        <v>0.9999397221350043</v>
      </c>
      <c r="G2258" s="70" t="n">
        <v>0.5840508742407953</v>
      </c>
      <c r="H2258" s="71">
        <f>IF(NOT(AND(PAINEL_PESOS!$D$12="OK - 100%",PAINEL_PESOS!$F$20="OK - 100%",PAINEL_PESOS!$F$24="OK - 100%",PAINEL_PESOS!$F$27="OK - 100%",PAINEL_PESOS!$F$30="OK - 100%")),"", (B2258*PAINEL_PESOS!$B$7+C2258*PAINEL_PESOS!$B$8+D2258*PAINEL_PESOS!$B$9+E2258*PAINEL_PESOS!$B$10)*F2258)</f>
        <v/>
      </c>
      <c r="I2258" s="71">
        <f>IF(H2258="","",H2258-G2258)</f>
        <v/>
      </c>
      <c r="J2258" s="71">
        <f>IF(I2258="","",ABS(I2258))</f>
        <v/>
      </c>
      <c r="K2258" t="n">
        <v>1</v>
      </c>
      <c r="L2258" t="n">
        <v>0</v>
      </c>
      <c r="M2258" t="n">
        <v>0.1930233740585786</v>
      </c>
      <c r="N2258" t="n">
        <v>0.9999747208252334</v>
      </c>
      <c r="O2258" t="n">
        <v>0.5041537141248378</v>
      </c>
      <c r="P2258" t="n">
        <v>0.9999949431913056</v>
      </c>
      <c r="Q2258" t="n">
        <v>0.9997240288619982</v>
      </c>
      <c r="R2258" t="n">
        <v>0.004529095370975725</v>
      </c>
      <c r="S2258" t="n">
        <v>0.5929226375750888</v>
      </c>
      <c r="T2258" t="n">
        <v>0.4833955104301501</v>
      </c>
      <c r="U2258" t="n">
        <v>0.8260939053519766</v>
      </c>
    </row>
    <row r="2259">
      <c r="A2259" t="inlineStr">
        <is>
          <t>1351253</t>
        </is>
      </c>
      <c r="B2259" s="70">
        <f>SUMPRODUCT(K2259:N2259,PAINEL_PESOS!$C$16:$C$19)</f>
        <v/>
      </c>
      <c r="C2259" s="70">
        <f>SUMPRODUCT(O2259:Q2259,PAINEL_PESOS!$C$21:$C$23)</f>
        <v/>
      </c>
      <c r="D2259" s="70">
        <f>SUMPRODUCT(R2259:S2259,PAINEL_PESOS!$C$25:$C$26)</f>
        <v/>
      </c>
      <c r="E2259" s="70">
        <f>SUMPRODUCT(T2259:U2259,PAINEL_PESOS!$C$28:$C$29)</f>
        <v/>
      </c>
      <c r="F2259" s="70" t="n">
        <v>0.9999647231201579</v>
      </c>
      <c r="G2259" s="70" t="n"/>
      <c r="H2259" s="71">
        <f>IF(NOT(AND(PAINEL_PESOS!$D$12="OK - 100%",PAINEL_PESOS!$F$20="OK - 100%",PAINEL_PESOS!$F$24="OK - 100%",PAINEL_PESOS!$F$27="OK - 100%",PAINEL_PESOS!$F$30="OK - 100%")),"", (B2259*PAINEL_PESOS!$B$7+C2259*PAINEL_PESOS!$B$8+D2259*PAINEL_PESOS!$B$9+E2259*PAINEL_PESOS!$B$10)*F2259)</f>
        <v/>
      </c>
      <c r="I2259" s="71">
        <f>IF(H2259="","",H2259-G2259)</f>
        <v/>
      </c>
      <c r="J2259" s="71">
        <f>IF(I2259="","",ABS(I2259))</f>
        <v/>
      </c>
      <c r="K2259" t="n">
        <v>1</v>
      </c>
      <c r="L2259" t="n">
        <v>0</v>
      </c>
      <c r="M2259" t="n">
        <v>0.8274985711853836</v>
      </c>
      <c r="N2259" t="n">
        <v>0.9999996628107002</v>
      </c>
      <c r="O2259" t="n">
        <v>0.2162859114743345</v>
      </c>
      <c r="P2259" t="n">
        <v>0.9999999900119979</v>
      </c>
      <c r="Q2259" t="n">
        <v>0.9998298724079249</v>
      </c>
      <c r="R2259" t="n">
        <v>0.2749798061504244</v>
      </c>
      <c r="S2259" t="n">
        <v>0.6463195764802256</v>
      </c>
      <c r="U2259" t="n">
        <v>0.8260939053519766</v>
      </c>
    </row>
    <row r="2260">
      <c r="A2260" t="inlineStr">
        <is>
          <t>1351086</t>
        </is>
      </c>
      <c r="B2260" s="70">
        <f>SUMPRODUCT(K2260:N2260,PAINEL_PESOS!$C$16:$C$19)</f>
        <v/>
      </c>
      <c r="C2260" s="70">
        <f>SUMPRODUCT(O2260:Q2260,PAINEL_PESOS!$C$21:$C$23)</f>
        <v/>
      </c>
      <c r="D2260" s="70">
        <f>SUMPRODUCT(R2260:S2260,PAINEL_PESOS!$C$25:$C$26)</f>
        <v/>
      </c>
      <c r="E2260" s="70">
        <f>SUMPRODUCT(T2260:U2260,PAINEL_PESOS!$C$28:$C$29)</f>
        <v/>
      </c>
      <c r="F2260" s="70" t="n">
        <v>0.9897209626831969</v>
      </c>
      <c r="G2260" s="70" t="n">
        <v>0.6030584144579907</v>
      </c>
      <c r="H2260" s="71">
        <f>IF(NOT(AND(PAINEL_PESOS!$D$12="OK - 100%",PAINEL_PESOS!$F$20="OK - 100%",PAINEL_PESOS!$F$24="OK - 100%",PAINEL_PESOS!$F$27="OK - 100%",PAINEL_PESOS!$F$30="OK - 100%")),"", (B2260*PAINEL_PESOS!$B$7+C2260*PAINEL_PESOS!$B$8+D2260*PAINEL_PESOS!$B$9+E2260*PAINEL_PESOS!$B$10)*F2260)</f>
        <v/>
      </c>
      <c r="I2260" s="71">
        <f>IF(H2260="","",H2260-G2260)</f>
        <v/>
      </c>
      <c r="J2260" s="71">
        <f>IF(I2260="","",ABS(I2260))</f>
        <v/>
      </c>
      <c r="K2260" t="n">
        <v>0.4885132301153038</v>
      </c>
      <c r="L2260" t="n">
        <v>0</v>
      </c>
      <c r="M2260" t="n">
        <v>0.6526129339495037</v>
      </c>
      <c r="N2260" t="n">
        <v>0.9523150457282783</v>
      </c>
      <c r="O2260" t="n">
        <v>0.4451649159079789</v>
      </c>
      <c r="P2260" t="n">
        <v>0.9734166834567316</v>
      </c>
      <c r="Q2260" t="n">
        <v>0.9808093256238875</v>
      </c>
      <c r="R2260" t="n">
        <v>0.4196391222310764</v>
      </c>
      <c r="S2260" t="n">
        <v>0.8294809509072678</v>
      </c>
      <c r="T2260" t="n">
        <v>0.2929316939534012</v>
      </c>
      <c r="U2260" t="n">
        <v>0.6862069138781206</v>
      </c>
    </row>
    <row r="2261">
      <c r="A2261" t="inlineStr">
        <is>
          <t>1351276</t>
        </is>
      </c>
      <c r="B2261" s="70">
        <f>SUMPRODUCT(K2261:N2261,PAINEL_PESOS!$C$16:$C$19)</f>
        <v/>
      </c>
      <c r="C2261" s="70">
        <f>SUMPRODUCT(O2261:Q2261,PAINEL_PESOS!$C$21:$C$23)</f>
        <v/>
      </c>
      <c r="D2261" s="70">
        <f>SUMPRODUCT(R2261:S2261,PAINEL_PESOS!$C$25:$C$26)</f>
        <v/>
      </c>
      <c r="E2261" s="70">
        <f>SUMPRODUCT(T2261:U2261,PAINEL_PESOS!$C$28:$C$29)</f>
        <v/>
      </c>
      <c r="F2261" s="70" t="n">
        <v>0.8678555706796277</v>
      </c>
      <c r="G2261" s="70" t="n">
        <v>0.4887530805327479</v>
      </c>
      <c r="H2261" s="71">
        <f>IF(NOT(AND(PAINEL_PESOS!$D$12="OK - 100%",PAINEL_PESOS!$F$20="OK - 100%",PAINEL_PESOS!$F$24="OK - 100%",PAINEL_PESOS!$F$27="OK - 100%",PAINEL_PESOS!$F$30="OK - 100%")),"", (B2261*PAINEL_PESOS!$B$7+C2261*PAINEL_PESOS!$B$8+D2261*PAINEL_PESOS!$B$9+E2261*PAINEL_PESOS!$B$10)*F2261)</f>
        <v/>
      </c>
      <c r="I2261" s="71">
        <f>IF(H2261="","",H2261-G2261)</f>
        <v/>
      </c>
      <c r="J2261" s="71">
        <f>IF(I2261="","",ABS(I2261))</f>
        <v/>
      </c>
      <c r="K2261" t="n">
        <v>1</v>
      </c>
      <c r="L2261" t="n">
        <v>0</v>
      </c>
      <c r="M2261" t="n">
        <v>0.4972783493089701</v>
      </c>
      <c r="N2261" t="n">
        <v>0.9818881326968076</v>
      </c>
      <c r="O2261" t="n">
        <v>0.4003835269260243</v>
      </c>
      <c r="P2261" t="n">
        <v>0.9961424221920749</v>
      </c>
      <c r="Q2261" t="n">
        <v>0.3670072784988732</v>
      </c>
      <c r="R2261" t="n">
        <v>0.1037155484747832</v>
      </c>
      <c r="S2261" t="n">
        <v>0.6226459031742216</v>
      </c>
      <c r="T2261" t="n">
        <v>0.62189149177426</v>
      </c>
      <c r="U2261" t="n">
        <v>0.7418613498709635</v>
      </c>
    </row>
    <row r="2262">
      <c r="A2262" t="inlineStr">
        <is>
          <t>1351277</t>
        </is>
      </c>
      <c r="B2262" s="70">
        <f>SUMPRODUCT(K2262:N2262,PAINEL_PESOS!$C$16:$C$19)</f>
        <v/>
      </c>
      <c r="C2262" s="70">
        <f>SUMPRODUCT(O2262:Q2262,PAINEL_PESOS!$C$21:$C$23)</f>
        <v/>
      </c>
      <c r="D2262" s="70">
        <f>SUMPRODUCT(R2262:S2262,PAINEL_PESOS!$C$25:$C$26)</f>
        <v/>
      </c>
      <c r="E2262" s="70">
        <f>SUMPRODUCT(T2262:U2262,PAINEL_PESOS!$C$28:$C$29)</f>
        <v/>
      </c>
      <c r="F2262" s="70" t="n">
        <v>0.9159183670304272</v>
      </c>
      <c r="G2262" s="70" t="n">
        <v>0.5480554885917573</v>
      </c>
      <c r="H2262" s="71">
        <f>IF(NOT(AND(PAINEL_PESOS!$D$12="OK - 100%",PAINEL_PESOS!$F$20="OK - 100%",PAINEL_PESOS!$F$24="OK - 100%",PAINEL_PESOS!$F$27="OK - 100%",PAINEL_PESOS!$F$30="OK - 100%")),"", (B2262*PAINEL_PESOS!$B$7+C2262*PAINEL_PESOS!$B$8+D2262*PAINEL_PESOS!$B$9+E2262*PAINEL_PESOS!$B$10)*F2262)</f>
        <v/>
      </c>
      <c r="I2262" s="71">
        <f>IF(H2262="","",H2262-G2262)</f>
        <v/>
      </c>
      <c r="J2262" s="71">
        <f>IF(I2262="","",ABS(I2262))</f>
        <v/>
      </c>
      <c r="K2262" t="n">
        <v>0.9703778285769972</v>
      </c>
      <c r="L2262" t="n">
        <v>0</v>
      </c>
      <c r="M2262" t="n">
        <v>0.7041238909428089</v>
      </c>
      <c r="N2262" t="n">
        <v>0.9601765041182959</v>
      </c>
      <c r="O2262" t="n">
        <v>0.3458591981475569</v>
      </c>
      <c r="P2262" t="n">
        <v>0.9523398872960072</v>
      </c>
      <c r="Q2262" t="n">
        <v>0.6111473807653007</v>
      </c>
      <c r="R2262" t="n">
        <v>0.1568616818117377</v>
      </c>
      <c r="S2262" t="n">
        <v>0.6153734951506307</v>
      </c>
      <c r="T2262" t="n">
        <v>0.6733453916747155</v>
      </c>
      <c r="U2262" t="n">
        <v>0.7511200996962839</v>
      </c>
    </row>
    <row r="2263">
      <c r="A2263" t="inlineStr">
        <is>
          <t>1351278</t>
        </is>
      </c>
      <c r="B2263" s="70">
        <f>SUMPRODUCT(K2263:N2263,PAINEL_PESOS!$C$16:$C$19)</f>
        <v/>
      </c>
      <c r="C2263" s="70">
        <f>SUMPRODUCT(O2263:Q2263,PAINEL_PESOS!$C$21:$C$23)</f>
        <v/>
      </c>
      <c r="D2263" s="70">
        <f>SUMPRODUCT(R2263:S2263,PAINEL_PESOS!$C$25:$C$26)</f>
        <v/>
      </c>
      <c r="E2263" s="70">
        <f>SUMPRODUCT(T2263:U2263,PAINEL_PESOS!$C$28:$C$29)</f>
        <v/>
      </c>
      <c r="F2263" s="70" t="n">
        <v>0.8008142976132789</v>
      </c>
      <c r="G2263" s="70" t="n">
        <v>0.4153434541221995</v>
      </c>
      <c r="H2263" s="71">
        <f>IF(NOT(AND(PAINEL_PESOS!$D$12="OK - 100%",PAINEL_PESOS!$F$20="OK - 100%",PAINEL_PESOS!$F$24="OK - 100%",PAINEL_PESOS!$F$27="OK - 100%",PAINEL_PESOS!$F$30="OK - 100%")),"", (B2263*PAINEL_PESOS!$B$7+C2263*PAINEL_PESOS!$B$8+D2263*PAINEL_PESOS!$B$9+E2263*PAINEL_PESOS!$B$10)*F2263)</f>
        <v/>
      </c>
      <c r="I2263" s="71">
        <f>IF(H2263="","",H2263-G2263)</f>
        <v/>
      </c>
      <c r="J2263" s="71">
        <f>IF(I2263="","",ABS(I2263))</f>
        <v/>
      </c>
      <c r="K2263" t="n">
        <v>0.8099173122729638</v>
      </c>
      <c r="L2263" t="n">
        <v>0</v>
      </c>
      <c r="M2263" t="n">
        <v>0.4531264824286578</v>
      </c>
      <c r="N2263" t="n">
        <v>0.967763882041169</v>
      </c>
      <c r="O2263" t="n">
        <v>0.4038396172303365</v>
      </c>
      <c r="P2263" t="n">
        <v>0.992722250854586</v>
      </c>
      <c r="Q2263" t="n">
        <v>0.04422260858992078</v>
      </c>
      <c r="R2263" t="n">
        <v>0.06660693585333576</v>
      </c>
      <c r="S2263" t="n">
        <v>0.6215754618291468</v>
      </c>
      <c r="T2263" t="n">
        <v>0.6321931499679398</v>
      </c>
      <c r="U2263" t="n">
        <v>0.7529088048040091</v>
      </c>
    </row>
    <row r="2264">
      <c r="A2264" t="inlineStr">
        <is>
          <t>1351279</t>
        </is>
      </c>
      <c r="B2264" s="70">
        <f>SUMPRODUCT(K2264:N2264,PAINEL_PESOS!$C$16:$C$19)</f>
        <v/>
      </c>
      <c r="C2264" s="70">
        <f>SUMPRODUCT(O2264:Q2264,PAINEL_PESOS!$C$21:$C$23)</f>
        <v/>
      </c>
      <c r="D2264" s="70">
        <f>SUMPRODUCT(R2264:S2264,PAINEL_PESOS!$C$25:$C$26)</f>
        <v/>
      </c>
      <c r="E2264" s="70">
        <f>SUMPRODUCT(T2264:U2264,PAINEL_PESOS!$C$28:$C$29)</f>
        <v/>
      </c>
      <c r="F2264" s="70" t="n">
        <v>0.8358845207630081</v>
      </c>
      <c r="G2264" s="70" t="n">
        <v>0.464863584797859</v>
      </c>
      <c r="H2264" s="71">
        <f>IF(NOT(AND(PAINEL_PESOS!$D$12="OK - 100%",PAINEL_PESOS!$F$20="OK - 100%",PAINEL_PESOS!$F$24="OK - 100%",PAINEL_PESOS!$F$27="OK - 100%",PAINEL_PESOS!$F$30="OK - 100%")),"", (B2264*PAINEL_PESOS!$B$7+C2264*PAINEL_PESOS!$B$8+D2264*PAINEL_PESOS!$B$9+E2264*PAINEL_PESOS!$B$10)*F2264)</f>
        <v/>
      </c>
      <c r="I2264" s="71">
        <f>IF(H2264="","",H2264-G2264)</f>
        <v/>
      </c>
      <c r="J2264" s="71">
        <f>IF(I2264="","",ABS(I2264))</f>
        <v/>
      </c>
      <c r="K2264" t="n">
        <v>0.939165813444146</v>
      </c>
      <c r="L2264" t="n">
        <v>0</v>
      </c>
      <c r="M2264" t="n">
        <v>0.6463229517654645</v>
      </c>
      <c r="N2264" t="n">
        <v>0.9184950058965644</v>
      </c>
      <c r="O2264" t="n">
        <v>0.3358617852617576</v>
      </c>
      <c r="P2264" t="n">
        <v>0.9774147917384731</v>
      </c>
      <c r="Q2264" t="n">
        <v>0.2231001536573796</v>
      </c>
      <c r="R2264" t="n">
        <v>0.141748922728726</v>
      </c>
      <c r="S2264" t="n">
        <v>0.5844138287745604</v>
      </c>
      <c r="T2264" t="n">
        <v>0.6765263370187836</v>
      </c>
      <c r="U2264" t="n">
        <v>0.7701377927064769</v>
      </c>
    </row>
    <row r="2265">
      <c r="A2265" t="inlineStr">
        <is>
          <t>1351280</t>
        </is>
      </c>
      <c r="B2265" s="70">
        <f>SUMPRODUCT(K2265:N2265,PAINEL_PESOS!$C$16:$C$19)</f>
        <v/>
      </c>
      <c r="C2265" s="70">
        <f>SUMPRODUCT(O2265:Q2265,PAINEL_PESOS!$C$21:$C$23)</f>
        <v/>
      </c>
      <c r="D2265" s="70">
        <f>SUMPRODUCT(R2265:S2265,PAINEL_PESOS!$C$25:$C$26)</f>
        <v/>
      </c>
      <c r="E2265" s="70">
        <f>SUMPRODUCT(T2265:U2265,PAINEL_PESOS!$C$28:$C$29)</f>
        <v/>
      </c>
      <c r="F2265" s="70" t="n">
        <v>0.7749740956518765</v>
      </c>
      <c r="G2265" s="70" t="n">
        <v>0.4051068714964633</v>
      </c>
      <c r="H2265" s="71">
        <f>IF(NOT(AND(PAINEL_PESOS!$D$12="OK - 100%",PAINEL_PESOS!$F$20="OK - 100%",PAINEL_PESOS!$F$24="OK - 100%",PAINEL_PESOS!$F$27="OK - 100%",PAINEL_PESOS!$F$30="OK - 100%")),"", (B2265*PAINEL_PESOS!$B$7+C2265*PAINEL_PESOS!$B$8+D2265*PAINEL_PESOS!$B$9+E2265*PAINEL_PESOS!$B$10)*F2265)</f>
        <v/>
      </c>
      <c r="I2265" s="71">
        <f>IF(H2265="","",H2265-G2265)</f>
        <v/>
      </c>
      <c r="J2265" s="71">
        <f>IF(I2265="","",ABS(I2265))</f>
        <v/>
      </c>
      <c r="K2265" t="n">
        <v>0.8745438553493876</v>
      </c>
      <c r="L2265" t="n">
        <v>0</v>
      </c>
      <c r="M2265" t="n">
        <v>0.6172022616630481</v>
      </c>
      <c r="N2265" t="n">
        <v>0.9577705186944121</v>
      </c>
      <c r="O2265" t="n">
        <v>0.4213990879440237</v>
      </c>
      <c r="P2265" t="n">
        <v>0.9769613976558519</v>
      </c>
      <c r="Q2265" t="n">
        <v>0</v>
      </c>
      <c r="R2265" t="n">
        <v>0.04474557254150179</v>
      </c>
      <c r="S2265" t="n">
        <v>0.5855972507024214</v>
      </c>
      <c r="T2265" t="n">
        <v>0.6393827982346437</v>
      </c>
      <c r="U2265" t="n">
        <v>0.7551638673317261</v>
      </c>
    </row>
    <row r="2266">
      <c r="A2266" t="inlineStr">
        <is>
          <t>1351281</t>
        </is>
      </c>
      <c r="B2266" s="70">
        <f>SUMPRODUCT(K2266:N2266,PAINEL_PESOS!$C$16:$C$19)</f>
        <v/>
      </c>
      <c r="C2266" s="70">
        <f>SUMPRODUCT(O2266:Q2266,PAINEL_PESOS!$C$21:$C$23)</f>
        <v/>
      </c>
      <c r="D2266" s="70">
        <f>SUMPRODUCT(R2266:S2266,PAINEL_PESOS!$C$25:$C$26)</f>
        <v/>
      </c>
      <c r="E2266" s="70">
        <f>SUMPRODUCT(T2266:U2266,PAINEL_PESOS!$C$28:$C$29)</f>
        <v/>
      </c>
      <c r="F2266" s="70" t="n">
        <v>0.7771772350290544</v>
      </c>
      <c r="G2266" s="70" t="n">
        <v>0.3841180111517987</v>
      </c>
      <c r="H2266" s="71">
        <f>IF(NOT(AND(PAINEL_PESOS!$D$12="OK - 100%",PAINEL_PESOS!$F$20="OK - 100%",PAINEL_PESOS!$F$24="OK - 100%",PAINEL_PESOS!$F$27="OK - 100%",PAINEL_PESOS!$F$30="OK - 100%")),"", (B2266*PAINEL_PESOS!$B$7+C2266*PAINEL_PESOS!$B$8+D2266*PAINEL_PESOS!$B$9+E2266*PAINEL_PESOS!$B$10)*F2266)</f>
        <v/>
      </c>
      <c r="I2266" s="71">
        <f>IF(H2266="","",H2266-G2266)</f>
        <v/>
      </c>
      <c r="J2266" s="71">
        <f>IF(I2266="","",ABS(I2266))</f>
        <v/>
      </c>
      <c r="K2266" t="n">
        <v>1</v>
      </c>
      <c r="L2266" t="n">
        <v>0</v>
      </c>
      <c r="M2266" t="n">
        <v>0.3900387569196041</v>
      </c>
      <c r="N2266" t="n">
        <v>0.9315190252082618</v>
      </c>
      <c r="O2266" t="n">
        <v>0.4755582552430793</v>
      </c>
      <c r="P2266" t="n">
        <v>0.9866238603699058</v>
      </c>
      <c r="Q2266" t="n">
        <v>0</v>
      </c>
      <c r="R2266" t="n">
        <v>0.04300215511959812</v>
      </c>
      <c r="S2266" t="n">
        <v>0.5583399329179255</v>
      </c>
      <c r="T2266" t="n">
        <v>0.5035675811076584</v>
      </c>
      <c r="U2266" t="n">
        <v>0.7135044505680752</v>
      </c>
    </row>
    <row r="2267">
      <c r="A2267" t="inlineStr">
        <is>
          <t>1351282</t>
        </is>
      </c>
      <c r="B2267" s="70">
        <f>SUMPRODUCT(K2267:N2267,PAINEL_PESOS!$C$16:$C$19)</f>
        <v/>
      </c>
      <c r="C2267" s="70">
        <f>SUMPRODUCT(O2267:Q2267,PAINEL_PESOS!$C$21:$C$23)</f>
        <v/>
      </c>
      <c r="D2267" s="70">
        <f>SUMPRODUCT(R2267:S2267,PAINEL_PESOS!$C$25:$C$26)</f>
        <v/>
      </c>
      <c r="E2267" s="70">
        <f>SUMPRODUCT(T2267:U2267,PAINEL_PESOS!$C$28:$C$29)</f>
        <v/>
      </c>
      <c r="F2267" s="70" t="n">
        <v>0.75</v>
      </c>
      <c r="G2267" s="70" t="n">
        <v>0.3737378123433515</v>
      </c>
      <c r="H2267" s="71">
        <f>IF(NOT(AND(PAINEL_PESOS!$D$12="OK - 100%",PAINEL_PESOS!$F$20="OK - 100%",PAINEL_PESOS!$F$24="OK - 100%",PAINEL_PESOS!$F$27="OK - 100%",PAINEL_PESOS!$F$30="OK - 100%")),"", (B2267*PAINEL_PESOS!$B$7+C2267*PAINEL_PESOS!$B$8+D2267*PAINEL_PESOS!$B$9+E2267*PAINEL_PESOS!$B$10)*F2267)</f>
        <v/>
      </c>
      <c r="I2267" s="71">
        <f>IF(H2267="","",H2267-G2267)</f>
        <v/>
      </c>
      <c r="J2267" s="71">
        <f>IF(I2267="","",ABS(I2267))</f>
        <v/>
      </c>
      <c r="K2267" t="n">
        <v>1</v>
      </c>
      <c r="L2267" t="n">
        <v>0</v>
      </c>
      <c r="M2267" t="n">
        <v>0.581183006590745</v>
      </c>
      <c r="N2267" t="n">
        <v>0.957205452614421</v>
      </c>
      <c r="O2267" t="n">
        <v>0.4411286321991421</v>
      </c>
      <c r="P2267" t="n">
        <v>0.9851645103102471</v>
      </c>
      <c r="Q2267" t="n">
        <v>0</v>
      </c>
      <c r="R2267" t="n">
        <v>0.07051490106616456</v>
      </c>
      <c r="S2267" t="n">
        <v>0.4700590644223837</v>
      </c>
      <c r="T2267" t="n">
        <v>0.516873844920246</v>
      </c>
      <c r="U2267" t="n">
        <v>0.7090325299781124</v>
      </c>
    </row>
    <row r="2268">
      <c r="A2268" t="inlineStr">
        <is>
          <t>1351283</t>
        </is>
      </c>
      <c r="B2268" s="70">
        <f>SUMPRODUCT(K2268:N2268,PAINEL_PESOS!$C$16:$C$19)</f>
        <v/>
      </c>
      <c r="C2268" s="70">
        <f>SUMPRODUCT(O2268:Q2268,PAINEL_PESOS!$C$21:$C$23)</f>
        <v/>
      </c>
      <c r="D2268" s="70">
        <f>SUMPRODUCT(R2268:S2268,PAINEL_PESOS!$C$25:$C$26)</f>
        <v/>
      </c>
      <c r="E2268" s="70">
        <f>SUMPRODUCT(T2268:U2268,PAINEL_PESOS!$C$28:$C$29)</f>
        <v/>
      </c>
      <c r="F2268" s="70" t="n">
        <v>0.870646602185002</v>
      </c>
      <c r="G2268" s="70" t="n">
        <v>0.4961678046870654</v>
      </c>
      <c r="H2268" s="71">
        <f>IF(NOT(AND(PAINEL_PESOS!$D$12="OK - 100%",PAINEL_PESOS!$F$20="OK - 100%",PAINEL_PESOS!$F$24="OK - 100%",PAINEL_PESOS!$F$27="OK - 100%",PAINEL_PESOS!$F$30="OK - 100%")),"", (B2268*PAINEL_PESOS!$B$7+C2268*PAINEL_PESOS!$B$8+D2268*PAINEL_PESOS!$B$9+E2268*PAINEL_PESOS!$B$10)*F2268)</f>
        <v/>
      </c>
      <c r="I2268" s="71">
        <f>IF(H2268="","",H2268-G2268)</f>
        <v/>
      </c>
      <c r="J2268" s="71">
        <f>IF(I2268="","",ABS(I2268))</f>
        <v/>
      </c>
      <c r="K2268" t="n">
        <v>0.9903583905776641</v>
      </c>
      <c r="L2268" t="n">
        <v>0</v>
      </c>
      <c r="M2268" t="n">
        <v>0.6018358542471661</v>
      </c>
      <c r="N2268" t="n">
        <v>0.9872541916950804</v>
      </c>
      <c r="O2268" t="n">
        <v>0.3935336788562147</v>
      </c>
      <c r="P2268" t="n">
        <v>0.9978297170035769</v>
      </c>
      <c r="Q2268" t="n">
        <v>0.3783797604773609</v>
      </c>
      <c r="R2268" t="n">
        <v>0.0953140104895475</v>
      </c>
      <c r="S2268" t="n">
        <v>0.6288453704566401</v>
      </c>
      <c r="T2268" t="n">
        <v>0.6146286042617035</v>
      </c>
      <c r="U2268" t="n">
        <v>0.7507331982555738</v>
      </c>
    </row>
    <row r="2269">
      <c r="A2269" t="inlineStr">
        <is>
          <t>1351284</t>
        </is>
      </c>
      <c r="B2269" s="70">
        <f>SUMPRODUCT(K2269:N2269,PAINEL_PESOS!$C$16:$C$19)</f>
        <v/>
      </c>
      <c r="C2269" s="70">
        <f>SUMPRODUCT(O2269:Q2269,PAINEL_PESOS!$C$21:$C$23)</f>
        <v/>
      </c>
      <c r="D2269" s="70">
        <f>SUMPRODUCT(R2269:S2269,PAINEL_PESOS!$C$25:$C$26)</f>
        <v/>
      </c>
      <c r="E2269" s="70">
        <f>SUMPRODUCT(T2269:U2269,PAINEL_PESOS!$C$28:$C$29)</f>
        <v/>
      </c>
      <c r="F2269" s="70" t="n">
        <v>0.9527587008617734</v>
      </c>
      <c r="G2269" s="70" t="n">
        <v>0.5706818877025872</v>
      </c>
      <c r="H2269" s="71">
        <f>IF(NOT(AND(PAINEL_PESOS!$D$12="OK - 100%",PAINEL_PESOS!$F$20="OK - 100%",PAINEL_PESOS!$F$24="OK - 100%",PAINEL_PESOS!$F$27="OK - 100%",PAINEL_PESOS!$F$30="OK - 100%")),"", (B2269*PAINEL_PESOS!$B$7+C2269*PAINEL_PESOS!$B$8+D2269*PAINEL_PESOS!$B$9+E2269*PAINEL_PESOS!$B$10)*F2269)</f>
        <v/>
      </c>
      <c r="I2269" s="71">
        <f>IF(H2269="","",H2269-G2269)</f>
        <v/>
      </c>
      <c r="J2269" s="71">
        <f>IF(I2269="","",ABS(I2269))</f>
        <v/>
      </c>
      <c r="K2269" t="n">
        <v>0.8098195105882109</v>
      </c>
      <c r="L2269" t="n">
        <v>0</v>
      </c>
      <c r="M2269" t="n">
        <v>0.7312301836334434</v>
      </c>
      <c r="N2269" t="n">
        <v>0.9907444734019011</v>
      </c>
      <c r="O2269" t="n">
        <v>0.2877005519907283</v>
      </c>
      <c r="P2269" t="n">
        <v>0.9952355780460127</v>
      </c>
      <c r="Q2269" t="n">
        <v>0.7762062744852787</v>
      </c>
      <c r="R2269" t="n">
        <v>0.1451150641456948</v>
      </c>
      <c r="S2269" t="n">
        <v>0.6150421993916635</v>
      </c>
      <c r="T2269" t="n">
        <v>0.6278772486816155</v>
      </c>
      <c r="U2269" t="n">
        <v>0.7651340469206551</v>
      </c>
    </row>
    <row r="2270">
      <c r="A2270" t="inlineStr">
        <is>
          <t>1351285</t>
        </is>
      </c>
      <c r="B2270" s="70">
        <f>SUMPRODUCT(K2270:N2270,PAINEL_PESOS!$C$16:$C$19)</f>
        <v/>
      </c>
      <c r="C2270" s="70">
        <f>SUMPRODUCT(O2270:Q2270,PAINEL_PESOS!$C$21:$C$23)</f>
        <v/>
      </c>
      <c r="D2270" s="70">
        <f>SUMPRODUCT(R2270:S2270,PAINEL_PESOS!$C$25:$C$26)</f>
        <v/>
      </c>
      <c r="E2270" s="70">
        <f>SUMPRODUCT(T2270:U2270,PAINEL_PESOS!$C$28:$C$29)</f>
        <v/>
      </c>
      <c r="F2270" s="70" t="n">
        <v>0.9979842488706121</v>
      </c>
      <c r="G2270" s="70" t="n">
        <v>0.6258766982494163</v>
      </c>
      <c r="H2270" s="71">
        <f>IF(NOT(AND(PAINEL_PESOS!$D$12="OK - 100%",PAINEL_PESOS!$F$20="OK - 100%",PAINEL_PESOS!$F$24="OK - 100%",PAINEL_PESOS!$F$27="OK - 100%",PAINEL_PESOS!$F$30="OK - 100%")),"", (B2270*PAINEL_PESOS!$B$7+C2270*PAINEL_PESOS!$B$8+D2270*PAINEL_PESOS!$B$9+E2270*PAINEL_PESOS!$B$10)*F2270)</f>
        <v/>
      </c>
      <c r="I2270" s="71">
        <f>IF(H2270="","",H2270-G2270)</f>
        <v/>
      </c>
      <c r="J2270" s="71">
        <f>IF(I2270="","",ABS(I2270))</f>
        <v/>
      </c>
      <c r="K2270" t="n">
        <v>1</v>
      </c>
      <c r="L2270" t="n">
        <v>0</v>
      </c>
      <c r="M2270" t="n">
        <v>0.893470143991749</v>
      </c>
      <c r="N2270" t="n">
        <v>0.9990006341677903</v>
      </c>
      <c r="O2270" t="n">
        <v>0.06436516133871528</v>
      </c>
      <c r="P2270" t="n">
        <v>0.9999989015968144</v>
      </c>
      <c r="Q2270" t="n">
        <v>0.9908178281189164</v>
      </c>
      <c r="R2270" t="n">
        <v>0.1997530619950846</v>
      </c>
      <c r="S2270" t="n">
        <v>0.6346308197753456</v>
      </c>
      <c r="T2270" t="n">
        <v>0.6031340289643552</v>
      </c>
      <c r="U2270" t="n">
        <v>0.7632523046224995</v>
      </c>
    </row>
    <row r="2271">
      <c r="A2271" t="inlineStr">
        <is>
          <t>1351286</t>
        </is>
      </c>
      <c r="B2271" s="70">
        <f>SUMPRODUCT(K2271:N2271,PAINEL_PESOS!$C$16:$C$19)</f>
        <v/>
      </c>
      <c r="C2271" s="70">
        <f>SUMPRODUCT(O2271:Q2271,PAINEL_PESOS!$C$21:$C$23)</f>
        <v/>
      </c>
      <c r="D2271" s="70">
        <f>SUMPRODUCT(R2271:S2271,PAINEL_PESOS!$C$25:$C$26)</f>
        <v/>
      </c>
      <c r="E2271" s="70">
        <f>SUMPRODUCT(T2271:U2271,PAINEL_PESOS!$C$28:$C$29)</f>
        <v/>
      </c>
      <c r="F2271" s="70" t="n">
        <v>0.9820023150630673</v>
      </c>
      <c r="G2271" s="70" t="n">
        <v>0.610522577115067</v>
      </c>
      <c r="H2271" s="71">
        <f>IF(NOT(AND(PAINEL_PESOS!$D$12="OK - 100%",PAINEL_PESOS!$F$20="OK - 100%",PAINEL_PESOS!$F$24="OK - 100%",PAINEL_PESOS!$F$27="OK - 100%",PAINEL_PESOS!$F$30="OK - 100%")),"", (B2271*PAINEL_PESOS!$B$7+C2271*PAINEL_PESOS!$B$8+D2271*PAINEL_PESOS!$B$9+E2271*PAINEL_PESOS!$B$10)*F2271)</f>
        <v/>
      </c>
      <c r="I2271" s="71">
        <f>IF(H2271="","",H2271-G2271)</f>
        <v/>
      </c>
      <c r="J2271" s="71">
        <f>IF(I2271="","",ABS(I2271))</f>
        <v/>
      </c>
      <c r="K2271" t="n">
        <v>0.9214073574251535</v>
      </c>
      <c r="L2271" t="n">
        <v>0</v>
      </c>
      <c r="M2271" t="n">
        <v>0.6797190668034104</v>
      </c>
      <c r="N2271" t="n">
        <v>0.9821997440534319</v>
      </c>
      <c r="O2271" t="n">
        <v>0.3950441467804326</v>
      </c>
      <c r="P2271" t="n">
        <v>0.9888531711402703</v>
      </c>
      <c r="Q2271" t="n">
        <v>0.9237728248829139</v>
      </c>
      <c r="R2271" t="n">
        <v>0.1285168007396704</v>
      </c>
      <c r="S2271" t="n">
        <v>0.606968812933485</v>
      </c>
      <c r="T2271" t="n">
        <v>0.6269825210583585</v>
      </c>
      <c r="U2271" t="n">
        <v>0.7811176429870149</v>
      </c>
    </row>
    <row r="2272">
      <c r="A2272" t="inlineStr">
        <is>
          <t>1351287</t>
        </is>
      </c>
      <c r="B2272" s="70">
        <f>SUMPRODUCT(K2272:N2272,PAINEL_PESOS!$C$16:$C$19)</f>
        <v/>
      </c>
      <c r="C2272" s="70">
        <f>SUMPRODUCT(O2272:Q2272,PAINEL_PESOS!$C$21:$C$23)</f>
        <v/>
      </c>
      <c r="D2272" s="70">
        <f>SUMPRODUCT(R2272:S2272,PAINEL_PESOS!$C$25:$C$26)</f>
        <v/>
      </c>
      <c r="E2272" s="70">
        <f>SUMPRODUCT(T2272:U2272,PAINEL_PESOS!$C$28:$C$29)</f>
        <v/>
      </c>
      <c r="F2272" s="70" t="n">
        <v>0.9934040093669954</v>
      </c>
      <c r="G2272" s="70" t="n">
        <v>0.612557387318986</v>
      </c>
      <c r="H2272" s="71">
        <f>IF(NOT(AND(PAINEL_PESOS!$D$12="OK - 100%",PAINEL_PESOS!$F$20="OK - 100%",PAINEL_PESOS!$F$24="OK - 100%",PAINEL_PESOS!$F$27="OK - 100%",PAINEL_PESOS!$F$30="OK - 100%")),"", (B2272*PAINEL_PESOS!$B$7+C2272*PAINEL_PESOS!$B$8+D2272*PAINEL_PESOS!$B$9+E2272*PAINEL_PESOS!$B$10)*F2272)</f>
        <v/>
      </c>
      <c r="I2272" s="71">
        <f>IF(H2272="","",H2272-G2272)</f>
        <v/>
      </c>
      <c r="J2272" s="71">
        <f>IF(I2272="","",ABS(I2272))</f>
        <v/>
      </c>
      <c r="K2272" t="n">
        <v>0.9551320123741436</v>
      </c>
      <c r="L2272" t="n">
        <v>0.01204192325251892</v>
      </c>
      <c r="M2272" t="n">
        <v>0.6749315922539851</v>
      </c>
      <c r="N2272" t="n">
        <v>0.9894818951073541</v>
      </c>
      <c r="O2272" t="n">
        <v>0.3047758549412909</v>
      </c>
      <c r="P2272" t="n">
        <v>0.9856057462788599</v>
      </c>
      <c r="Q2272" t="n">
        <v>0.9763644067145095</v>
      </c>
      <c r="R2272" t="n">
        <v>0.2268321650383776</v>
      </c>
      <c r="S2272" t="n">
        <v>0.5694068640933756</v>
      </c>
      <c r="T2272" t="n">
        <v>0.5247523875892738</v>
      </c>
      <c r="U2272" t="n">
        <v>0.7850479677194004</v>
      </c>
    </row>
    <row r="2273">
      <c r="A2273" t="inlineStr">
        <is>
          <t>1351288</t>
        </is>
      </c>
      <c r="B2273" s="70">
        <f>SUMPRODUCT(K2273:N2273,PAINEL_PESOS!$C$16:$C$19)</f>
        <v/>
      </c>
      <c r="C2273" s="70">
        <f>SUMPRODUCT(O2273:Q2273,PAINEL_PESOS!$C$21:$C$23)</f>
        <v/>
      </c>
      <c r="D2273" s="70">
        <f>SUMPRODUCT(R2273:S2273,PAINEL_PESOS!$C$25:$C$26)</f>
        <v/>
      </c>
      <c r="E2273" s="70">
        <f>SUMPRODUCT(T2273:U2273,PAINEL_PESOS!$C$28:$C$29)</f>
        <v/>
      </c>
      <c r="F2273" s="70" t="n">
        <v>0.9850102866169073</v>
      </c>
      <c r="G2273" s="70" t="n">
        <v>0.6108080850012981</v>
      </c>
      <c r="H2273" s="71">
        <f>IF(NOT(AND(PAINEL_PESOS!$D$12="OK - 100%",PAINEL_PESOS!$F$20="OK - 100%",PAINEL_PESOS!$F$24="OK - 100%",PAINEL_PESOS!$F$27="OK - 100%",PAINEL_PESOS!$F$30="OK - 100%")),"", (B2273*PAINEL_PESOS!$B$7+C2273*PAINEL_PESOS!$B$8+D2273*PAINEL_PESOS!$B$9+E2273*PAINEL_PESOS!$B$10)*F2273)</f>
        <v/>
      </c>
      <c r="I2273" s="71">
        <f>IF(H2273="","",H2273-G2273)</f>
        <v/>
      </c>
      <c r="J2273" s="71">
        <f>IF(I2273="","",ABS(I2273))</f>
        <v/>
      </c>
      <c r="K2273" t="n">
        <v>0.9102948801530588</v>
      </c>
      <c r="L2273" t="n">
        <v>0</v>
      </c>
      <c r="M2273" t="n">
        <v>0.6977346502194319</v>
      </c>
      <c r="N2273" t="n">
        <v>0.9616289633262113</v>
      </c>
      <c r="O2273" t="n">
        <v>0.382943014805893</v>
      </c>
      <c r="P2273" t="n">
        <v>0.9544675039336652</v>
      </c>
      <c r="Q2273" t="n">
        <v>0.955312358936515</v>
      </c>
      <c r="R2273" t="n">
        <v>0.2057454075904006</v>
      </c>
      <c r="S2273" t="n">
        <v>0.5903498071204423</v>
      </c>
      <c r="T2273" t="n">
        <v>0.5527284221907697</v>
      </c>
      <c r="U2273" t="n">
        <v>0.7986912382991964</v>
      </c>
    </row>
    <row r="2274">
      <c r="A2274" t="inlineStr">
        <is>
          <t>1351289</t>
        </is>
      </c>
      <c r="B2274" s="70">
        <f>SUMPRODUCT(K2274:N2274,PAINEL_PESOS!$C$16:$C$19)</f>
        <v/>
      </c>
      <c r="C2274" s="70">
        <f>SUMPRODUCT(O2274:Q2274,PAINEL_PESOS!$C$21:$C$23)</f>
        <v/>
      </c>
      <c r="D2274" s="70">
        <f>SUMPRODUCT(R2274:S2274,PAINEL_PESOS!$C$25:$C$26)</f>
        <v/>
      </c>
      <c r="E2274" s="70">
        <f>SUMPRODUCT(T2274:U2274,PAINEL_PESOS!$C$28:$C$29)</f>
        <v/>
      </c>
      <c r="F2274" s="70" t="n">
        <v>0.9907281704523542</v>
      </c>
      <c r="G2274" s="70" t="n">
        <v>0.6110606052543235</v>
      </c>
      <c r="H2274" s="71">
        <f>IF(NOT(AND(PAINEL_PESOS!$D$12="OK - 100%",PAINEL_PESOS!$F$20="OK - 100%",PAINEL_PESOS!$F$24="OK - 100%",PAINEL_PESOS!$F$27="OK - 100%",PAINEL_PESOS!$F$30="OK - 100%")),"", (B2274*PAINEL_PESOS!$B$7+C2274*PAINEL_PESOS!$B$8+D2274*PAINEL_PESOS!$B$9+E2274*PAINEL_PESOS!$B$10)*F2274)</f>
        <v/>
      </c>
      <c r="I2274" s="71">
        <f>IF(H2274="","",H2274-G2274)</f>
        <v/>
      </c>
      <c r="J2274" s="71">
        <f>IF(I2274="","",ABS(I2274))</f>
        <v/>
      </c>
      <c r="K2274" t="n">
        <v>0.9475028434210068</v>
      </c>
      <c r="L2274" t="n">
        <v>0</v>
      </c>
      <c r="M2274" t="n">
        <v>0.6224512272301578</v>
      </c>
      <c r="N2274" t="n">
        <v>0.9773809654530411</v>
      </c>
      <c r="O2274" t="n">
        <v>0.2818141280356001</v>
      </c>
      <c r="P2274" t="n">
        <v>0.9870073683742497</v>
      </c>
      <c r="Q2274" t="n">
        <v>0.969589290534719</v>
      </c>
      <c r="R2274" t="n">
        <v>0.3138192900712108</v>
      </c>
      <c r="S2274" t="n">
        <v>0.5646923245927538</v>
      </c>
      <c r="T2274" t="n">
        <v>0.5156965014322311</v>
      </c>
      <c r="U2274" t="n">
        <v>0.7740847285655205</v>
      </c>
    </row>
    <row r="2275">
      <c r="A2275" t="inlineStr">
        <is>
          <t>1351290</t>
        </is>
      </c>
      <c r="B2275" s="70">
        <f>SUMPRODUCT(K2275:N2275,PAINEL_PESOS!$C$16:$C$19)</f>
        <v/>
      </c>
      <c r="C2275" s="70">
        <f>SUMPRODUCT(O2275:Q2275,PAINEL_PESOS!$C$21:$C$23)</f>
        <v/>
      </c>
      <c r="D2275" s="70">
        <f>SUMPRODUCT(R2275:S2275,PAINEL_PESOS!$C$25:$C$26)</f>
        <v/>
      </c>
      <c r="E2275" s="70">
        <f>SUMPRODUCT(T2275:U2275,PAINEL_PESOS!$C$28:$C$29)</f>
        <v/>
      </c>
      <c r="F2275" s="70" t="n">
        <v>0.9833543611625829</v>
      </c>
      <c r="G2275" s="70" t="n">
        <v>0.6092149699212673</v>
      </c>
      <c r="H2275" s="71">
        <f>IF(NOT(AND(PAINEL_PESOS!$D$12="OK - 100%",PAINEL_PESOS!$F$20="OK - 100%",PAINEL_PESOS!$F$24="OK - 100%",PAINEL_PESOS!$F$27="OK - 100%",PAINEL_PESOS!$F$30="OK - 100%")),"", (B2275*PAINEL_PESOS!$B$7+C2275*PAINEL_PESOS!$B$8+D2275*PAINEL_PESOS!$B$9+E2275*PAINEL_PESOS!$B$10)*F2275)</f>
        <v/>
      </c>
      <c r="I2275" s="71">
        <f>IF(H2275="","",H2275-G2275)</f>
        <v/>
      </c>
      <c r="J2275" s="71">
        <f>IF(I2275="","",ABS(I2275))</f>
        <v/>
      </c>
      <c r="K2275" t="n">
        <v>0.9819209348203454</v>
      </c>
      <c r="L2275" t="n">
        <v>0.1424875856266241</v>
      </c>
      <c r="M2275" t="n">
        <v>0.5986704080074852</v>
      </c>
      <c r="N2275" t="n">
        <v>0.9648491431289368</v>
      </c>
      <c r="O2275" t="n">
        <v>0.3167709917186283</v>
      </c>
      <c r="P2275" t="n">
        <v>0.8993159059690023</v>
      </c>
      <c r="Q2275" t="n">
        <v>0.9549714680594555</v>
      </c>
      <c r="R2275" t="n">
        <v>0.2563847347013044</v>
      </c>
      <c r="S2275" t="n">
        <v>0.6987112506387525</v>
      </c>
      <c r="T2275" t="n">
        <v>0.4251289095435606</v>
      </c>
      <c r="U2275" t="n">
        <v>0.7846580195670607</v>
      </c>
    </row>
    <row r="2276">
      <c r="A2276" t="inlineStr">
        <is>
          <t>1351291</t>
        </is>
      </c>
      <c r="B2276" s="70">
        <f>SUMPRODUCT(K2276:N2276,PAINEL_PESOS!$C$16:$C$19)</f>
        <v/>
      </c>
      <c r="C2276" s="70">
        <f>SUMPRODUCT(O2276:Q2276,PAINEL_PESOS!$C$21:$C$23)</f>
        <v/>
      </c>
      <c r="D2276" s="70">
        <f>SUMPRODUCT(R2276:S2276,PAINEL_PESOS!$C$25:$C$26)</f>
        <v/>
      </c>
      <c r="E2276" s="70">
        <f>SUMPRODUCT(T2276:U2276,PAINEL_PESOS!$C$28:$C$29)</f>
        <v/>
      </c>
      <c r="F2276" s="70" t="n">
        <v>0.9887665188016055</v>
      </c>
      <c r="G2276" s="70" t="n">
        <v>0.6307958112321346</v>
      </c>
      <c r="H2276" s="71">
        <f>IF(NOT(AND(PAINEL_PESOS!$D$12="OK - 100%",PAINEL_PESOS!$F$20="OK - 100%",PAINEL_PESOS!$F$24="OK - 100%",PAINEL_PESOS!$F$27="OK - 100%",PAINEL_PESOS!$F$30="OK - 100%")),"", (B2276*PAINEL_PESOS!$B$7+C2276*PAINEL_PESOS!$B$8+D2276*PAINEL_PESOS!$B$9+E2276*PAINEL_PESOS!$B$10)*F2276)</f>
        <v/>
      </c>
      <c r="I2276" s="71">
        <f>IF(H2276="","",H2276-G2276)</f>
        <v/>
      </c>
      <c r="J2276" s="71">
        <f>IF(I2276="","",ABS(I2276))</f>
        <v/>
      </c>
      <c r="K2276" t="n">
        <v>0.9218939974485337</v>
      </c>
      <c r="L2276" t="n">
        <v>0.1232551318856074</v>
      </c>
      <c r="M2276" t="n">
        <v>0.665057854151142</v>
      </c>
      <c r="N2276" t="n">
        <v>0.9682985762645674</v>
      </c>
      <c r="O2276" t="n">
        <v>0.4168959748259518</v>
      </c>
      <c r="P2276" t="n">
        <v>0.9056480224550745</v>
      </c>
      <c r="Q2276" t="n">
        <v>0.9794762031766492</v>
      </c>
      <c r="R2276" t="n">
        <v>0.2817396897686542</v>
      </c>
      <c r="S2276" t="n">
        <v>0.6632692755784073</v>
      </c>
      <c r="T2276" t="n">
        <v>0.4884700928449278</v>
      </c>
      <c r="U2276" t="n">
        <v>0.796286822599807</v>
      </c>
    </row>
    <row r="2277">
      <c r="A2277" t="inlineStr">
        <is>
          <t>1351292</t>
        </is>
      </c>
      <c r="B2277" s="70">
        <f>SUMPRODUCT(K2277:N2277,PAINEL_PESOS!$C$16:$C$19)</f>
        <v/>
      </c>
      <c r="C2277" s="70">
        <f>SUMPRODUCT(O2277:Q2277,PAINEL_PESOS!$C$21:$C$23)</f>
        <v/>
      </c>
      <c r="D2277" s="70">
        <f>SUMPRODUCT(R2277:S2277,PAINEL_PESOS!$C$25:$C$26)</f>
        <v/>
      </c>
      <c r="E2277" s="70">
        <f>SUMPRODUCT(T2277:U2277,PAINEL_PESOS!$C$28:$C$29)</f>
        <v/>
      </c>
      <c r="F2277" s="70" t="n">
        <v>0.9974180481582632</v>
      </c>
      <c r="G2277" s="70" t="n">
        <v>0.6257236938349805</v>
      </c>
      <c r="H2277" s="71">
        <f>IF(NOT(AND(PAINEL_PESOS!$D$12="OK - 100%",PAINEL_PESOS!$F$20="OK - 100%",PAINEL_PESOS!$F$24="OK - 100%",PAINEL_PESOS!$F$27="OK - 100%",PAINEL_PESOS!$F$30="OK - 100%")),"", (B2277*PAINEL_PESOS!$B$7+C2277*PAINEL_PESOS!$B$8+D2277*PAINEL_PESOS!$B$9+E2277*PAINEL_PESOS!$B$10)*F2277)</f>
        <v/>
      </c>
      <c r="I2277" s="71">
        <f>IF(H2277="","",H2277-G2277)</f>
        <v/>
      </c>
      <c r="J2277" s="71">
        <f>IF(I2277="","",ABS(I2277))</f>
        <v/>
      </c>
      <c r="K2277" t="n">
        <v>1</v>
      </c>
      <c r="L2277" t="n">
        <v>0</v>
      </c>
      <c r="M2277" t="n">
        <v>0.6533768935677783</v>
      </c>
      <c r="N2277" t="n">
        <v>0.9941781617880958</v>
      </c>
      <c r="O2277" t="n">
        <v>0.1756289617671036</v>
      </c>
      <c r="P2277" t="n">
        <v>0.9988569214279114</v>
      </c>
      <c r="Q2277" t="n">
        <v>0.9909446848910267</v>
      </c>
      <c r="R2277" t="n">
        <v>0.3678973108507889</v>
      </c>
      <c r="S2277" t="n">
        <v>0.6319999257156595</v>
      </c>
      <c r="T2277" t="n">
        <v>0.4803792754274879</v>
      </c>
      <c r="U2277" t="n">
        <v>0.7710732971914154</v>
      </c>
    </row>
    <row r="2278">
      <c r="A2278" t="inlineStr">
        <is>
          <t>1351087</t>
        </is>
      </c>
      <c r="B2278" s="70">
        <f>SUMPRODUCT(K2278:N2278,PAINEL_PESOS!$C$16:$C$19)</f>
        <v/>
      </c>
      <c r="C2278" s="70">
        <f>SUMPRODUCT(O2278:Q2278,PAINEL_PESOS!$C$21:$C$23)</f>
        <v/>
      </c>
      <c r="D2278" s="70">
        <f>SUMPRODUCT(R2278:S2278,PAINEL_PESOS!$C$25:$C$26)</f>
        <v/>
      </c>
      <c r="E2278" s="70">
        <f>SUMPRODUCT(T2278:U2278,PAINEL_PESOS!$C$28:$C$29)</f>
        <v/>
      </c>
      <c r="F2278" s="70" t="n">
        <v>0.9915620035219809</v>
      </c>
      <c r="G2278" s="70" t="n">
        <v>0.6057885800037237</v>
      </c>
      <c r="H2278" s="71">
        <f>IF(NOT(AND(PAINEL_PESOS!$D$12="OK - 100%",PAINEL_PESOS!$F$20="OK - 100%",PAINEL_PESOS!$F$24="OK - 100%",PAINEL_PESOS!$F$27="OK - 100%",PAINEL_PESOS!$F$30="OK - 100%")),"", (B2278*PAINEL_PESOS!$B$7+C2278*PAINEL_PESOS!$B$8+D2278*PAINEL_PESOS!$B$9+E2278*PAINEL_PESOS!$B$10)*F2278)</f>
        <v/>
      </c>
      <c r="I2278" s="71">
        <f>IF(H2278="","",H2278-G2278)</f>
        <v/>
      </c>
      <c r="J2278" s="71">
        <f>IF(I2278="","",ABS(I2278))</f>
        <v/>
      </c>
      <c r="K2278" t="n">
        <v>0.4002269661845558</v>
      </c>
      <c r="L2278" t="n">
        <v>0</v>
      </c>
      <c r="M2278" t="n">
        <v>0.6036537586985005</v>
      </c>
      <c r="N2278" t="n">
        <v>0.9676594565681171</v>
      </c>
      <c r="O2278" t="n">
        <v>0.4924116517152481</v>
      </c>
      <c r="P2278" t="n">
        <v>0.9902241196184197</v>
      </c>
      <c r="Q2278" t="n">
        <v>0.9784358104990803</v>
      </c>
      <c r="R2278" t="n">
        <v>0.3978304072567714</v>
      </c>
      <c r="S2278" t="n">
        <v>0.8347152038729798</v>
      </c>
      <c r="T2278" t="n">
        <v>0.3050240486886822</v>
      </c>
      <c r="U2278" t="n">
        <v>0.7234956293237407</v>
      </c>
    </row>
    <row r="2279">
      <c r="A2279" t="inlineStr">
        <is>
          <t>1351293</t>
        </is>
      </c>
      <c r="B2279" s="70">
        <f>SUMPRODUCT(K2279:N2279,PAINEL_PESOS!$C$16:$C$19)</f>
        <v/>
      </c>
      <c r="C2279" s="70">
        <f>SUMPRODUCT(O2279:Q2279,PAINEL_PESOS!$C$21:$C$23)</f>
        <v/>
      </c>
      <c r="D2279" s="70">
        <f>SUMPRODUCT(R2279:S2279,PAINEL_PESOS!$C$25:$C$26)</f>
        <v/>
      </c>
      <c r="E2279" s="70">
        <f>SUMPRODUCT(T2279:U2279,PAINEL_PESOS!$C$28:$C$29)</f>
        <v/>
      </c>
      <c r="F2279" s="70" t="n">
        <v>0.9984922868191812</v>
      </c>
      <c r="G2279" s="70" t="n">
        <v>0.6101175058959901</v>
      </c>
      <c r="H2279" s="71">
        <f>IF(NOT(AND(PAINEL_PESOS!$D$12="OK - 100%",PAINEL_PESOS!$F$20="OK - 100%",PAINEL_PESOS!$F$24="OK - 100%",PAINEL_PESOS!$F$27="OK - 100%",PAINEL_PESOS!$F$30="OK - 100%")),"", (B2279*PAINEL_PESOS!$B$7+C2279*PAINEL_PESOS!$B$8+D2279*PAINEL_PESOS!$B$9+E2279*PAINEL_PESOS!$B$10)*F2279)</f>
        <v/>
      </c>
      <c r="I2279" s="71">
        <f>IF(H2279="","",H2279-G2279)</f>
        <v/>
      </c>
      <c r="J2279" s="71">
        <f>IF(I2279="","",ABS(I2279))</f>
        <v/>
      </c>
      <c r="K2279" t="n">
        <v>1</v>
      </c>
      <c r="L2279" t="n">
        <v>0</v>
      </c>
      <c r="M2279" t="n">
        <v>0.7124402860425599</v>
      </c>
      <c r="N2279" t="n">
        <v>0.9952156742146246</v>
      </c>
      <c r="O2279" t="n">
        <v>0.2777966930204681</v>
      </c>
      <c r="P2279" t="n">
        <v>0.998047079852605</v>
      </c>
      <c r="Q2279" t="n">
        <v>0.9957294410736798</v>
      </c>
      <c r="R2279" t="n">
        <v>0.1650757041285591</v>
      </c>
      <c r="S2279" t="n">
        <v>0.5408389773274557</v>
      </c>
      <c r="T2279" t="n">
        <v>0.5323667363540633</v>
      </c>
      <c r="U2279" t="n">
        <v>0.7818186763440538</v>
      </c>
    </row>
    <row r="2280">
      <c r="A2280" t="inlineStr">
        <is>
          <t>1351294</t>
        </is>
      </c>
      <c r="B2280" s="70">
        <f>SUMPRODUCT(K2280:N2280,PAINEL_PESOS!$C$16:$C$19)</f>
        <v/>
      </c>
      <c r="C2280" s="70">
        <f>SUMPRODUCT(O2280:Q2280,PAINEL_PESOS!$C$21:$C$23)</f>
        <v/>
      </c>
      <c r="D2280" s="70">
        <f>SUMPRODUCT(R2280:S2280,PAINEL_PESOS!$C$25:$C$26)</f>
        <v/>
      </c>
      <c r="E2280" s="70">
        <f>SUMPRODUCT(T2280:U2280,PAINEL_PESOS!$C$28:$C$29)</f>
        <v/>
      </c>
      <c r="F2280" s="70" t="n">
        <v>0.9974080735755031</v>
      </c>
      <c r="G2280" s="70" t="n">
        <v>0.6346256598659292</v>
      </c>
      <c r="H2280" s="71">
        <f>IF(NOT(AND(PAINEL_PESOS!$D$12="OK - 100%",PAINEL_PESOS!$F$20="OK - 100%",PAINEL_PESOS!$F$24="OK - 100%",PAINEL_PESOS!$F$27="OK - 100%",PAINEL_PESOS!$F$30="OK - 100%")),"", (B2280*PAINEL_PESOS!$B$7+C2280*PAINEL_PESOS!$B$8+D2280*PAINEL_PESOS!$B$9+E2280*PAINEL_PESOS!$B$10)*F2280)</f>
        <v/>
      </c>
      <c r="I2280" s="71">
        <f>IF(H2280="","",H2280-G2280)</f>
        <v/>
      </c>
      <c r="J2280" s="71">
        <f>IF(I2280="","",ABS(I2280))</f>
        <v/>
      </c>
      <c r="K2280" t="n">
        <v>1</v>
      </c>
      <c r="L2280" t="n">
        <v>0.4912118333218751</v>
      </c>
      <c r="M2280" t="n">
        <v>0.5957098072926054</v>
      </c>
      <c r="N2280" t="n">
        <v>0.9903751307966566</v>
      </c>
      <c r="O2280" t="n">
        <v>0.3873733096204348</v>
      </c>
      <c r="P2280" t="n">
        <v>0.9970938258804127</v>
      </c>
      <c r="Q2280" t="n">
        <v>0.9933481556991784</v>
      </c>
      <c r="R2280" t="n">
        <v>0.2759625106676087</v>
      </c>
      <c r="S2280" t="n">
        <v>0.3911770274135885</v>
      </c>
      <c r="T2280" t="n">
        <v>0.5159116014332679</v>
      </c>
      <c r="U2280" t="n">
        <v>0.7832889800890748</v>
      </c>
    </row>
    <row r="2281">
      <c r="A2281" t="inlineStr">
        <is>
          <t>1351295</t>
        </is>
      </c>
      <c r="B2281" s="70">
        <f>SUMPRODUCT(K2281:N2281,PAINEL_PESOS!$C$16:$C$19)</f>
        <v/>
      </c>
      <c r="C2281" s="70">
        <f>SUMPRODUCT(O2281:Q2281,PAINEL_PESOS!$C$21:$C$23)</f>
        <v/>
      </c>
      <c r="D2281" s="70">
        <f>SUMPRODUCT(R2281:S2281,PAINEL_PESOS!$C$25:$C$26)</f>
        <v/>
      </c>
      <c r="E2281" s="70">
        <f>SUMPRODUCT(T2281:U2281,PAINEL_PESOS!$C$28:$C$29)</f>
        <v/>
      </c>
      <c r="F2281" s="70" t="n">
        <v>0.9964680166532</v>
      </c>
      <c r="G2281" s="70" t="n">
        <v>0.5830384316247471</v>
      </c>
      <c r="H2281" s="71">
        <f>IF(NOT(AND(PAINEL_PESOS!$D$12="OK - 100%",PAINEL_PESOS!$F$20="OK - 100%",PAINEL_PESOS!$F$24="OK - 100%",PAINEL_PESOS!$F$27="OK - 100%",PAINEL_PESOS!$F$30="OK - 100%")),"", (B2281*PAINEL_PESOS!$B$7+C2281*PAINEL_PESOS!$B$8+D2281*PAINEL_PESOS!$B$9+E2281*PAINEL_PESOS!$B$10)*F2281)</f>
        <v/>
      </c>
      <c r="I2281" s="71">
        <f>IF(H2281="","",H2281-G2281)</f>
        <v/>
      </c>
      <c r="J2281" s="71">
        <f>IF(I2281="","",ABS(I2281))</f>
        <v/>
      </c>
      <c r="K2281" t="n">
        <v>1</v>
      </c>
      <c r="L2281" t="n">
        <v>0</v>
      </c>
      <c r="M2281" t="n">
        <v>0.6096278090958567</v>
      </c>
      <c r="N2281" t="n">
        <v>0.9871007129858969</v>
      </c>
      <c r="O2281" t="n">
        <v>0.4279172931223867</v>
      </c>
      <c r="P2281" t="n">
        <v>0.9962248227196672</v>
      </c>
      <c r="Q2281" t="n">
        <v>0.99074767424921</v>
      </c>
      <c r="R2281" t="n">
        <v>0.06912637822898435</v>
      </c>
      <c r="S2281" t="n">
        <v>0.385452157345468</v>
      </c>
      <c r="T2281" t="n">
        <v>0.4963326454612026</v>
      </c>
      <c r="U2281" t="n">
        <v>0.8216381334842519</v>
      </c>
    </row>
    <row r="2282">
      <c r="A2282" t="inlineStr">
        <is>
          <t>1351296</t>
        </is>
      </c>
      <c r="B2282" s="70">
        <f>SUMPRODUCT(K2282:N2282,PAINEL_PESOS!$C$16:$C$19)</f>
        <v/>
      </c>
      <c r="C2282" s="70">
        <f>SUMPRODUCT(O2282:Q2282,PAINEL_PESOS!$C$21:$C$23)</f>
        <v/>
      </c>
      <c r="D2282" s="70">
        <f>SUMPRODUCT(R2282:S2282,PAINEL_PESOS!$C$25:$C$26)</f>
        <v/>
      </c>
      <c r="E2282" s="70">
        <f>SUMPRODUCT(T2282:U2282,PAINEL_PESOS!$C$28:$C$29)</f>
        <v/>
      </c>
      <c r="F2282" s="70" t="n">
        <v>0.9986943154310122</v>
      </c>
      <c r="G2282" s="70" t="n">
        <v>0.6871890978729487</v>
      </c>
      <c r="H2282" s="71">
        <f>IF(NOT(AND(PAINEL_PESOS!$D$12="OK - 100%",PAINEL_PESOS!$F$20="OK - 100%",PAINEL_PESOS!$F$24="OK - 100%",PAINEL_PESOS!$F$27="OK - 100%",PAINEL_PESOS!$F$30="OK - 100%")),"", (B2282*PAINEL_PESOS!$B$7+C2282*PAINEL_PESOS!$B$8+D2282*PAINEL_PESOS!$B$9+E2282*PAINEL_PESOS!$B$10)*F2282)</f>
        <v/>
      </c>
      <c r="I2282" s="71">
        <f>IF(H2282="","",H2282-G2282)</f>
        <v/>
      </c>
      <c r="J2282" s="71">
        <f>IF(I2282="","",ABS(I2282))</f>
        <v/>
      </c>
      <c r="K2282" t="n">
        <v>1</v>
      </c>
      <c r="L2282" t="n">
        <v>0.6146877118378768</v>
      </c>
      <c r="M2282" t="n">
        <v>0.6471705920747426</v>
      </c>
      <c r="N2282" t="n">
        <v>0.9982595696729081</v>
      </c>
      <c r="O2282" t="n">
        <v>0.2405403919383726</v>
      </c>
      <c r="P2282" t="n">
        <v>0.9998483306958721</v>
      </c>
      <c r="Q2282" t="n">
        <v>0.9946890719804852</v>
      </c>
      <c r="R2282" t="n">
        <v>0.7381768473876333</v>
      </c>
      <c r="S2282" t="n">
        <v>0.3737770643781352</v>
      </c>
      <c r="T2282" t="n">
        <v>0.5191941992278984</v>
      </c>
      <c r="U2282" t="n">
        <v>0.7534412742092251</v>
      </c>
    </row>
    <row r="2283">
      <c r="A2283" t="inlineStr">
        <is>
          <t>1351297</t>
        </is>
      </c>
      <c r="B2283" s="70">
        <f>SUMPRODUCT(K2283:N2283,PAINEL_PESOS!$C$16:$C$19)</f>
        <v/>
      </c>
      <c r="C2283" s="70">
        <f>SUMPRODUCT(O2283:Q2283,PAINEL_PESOS!$C$21:$C$23)</f>
        <v/>
      </c>
      <c r="D2283" s="70">
        <f>SUMPRODUCT(R2283:S2283,PAINEL_PESOS!$C$25:$C$26)</f>
        <v/>
      </c>
      <c r="E2283" s="70">
        <f>SUMPRODUCT(T2283:U2283,PAINEL_PESOS!$C$28:$C$29)</f>
        <v/>
      </c>
      <c r="F2283" s="70" t="n">
        <v>0.9725107816392766</v>
      </c>
      <c r="G2283" s="70" t="n">
        <v>0.5687320175360583</v>
      </c>
      <c r="H2283" s="71">
        <f>IF(NOT(AND(PAINEL_PESOS!$D$12="OK - 100%",PAINEL_PESOS!$F$20="OK - 100%",PAINEL_PESOS!$F$24="OK - 100%",PAINEL_PESOS!$F$27="OK - 100%",PAINEL_PESOS!$F$30="OK - 100%")),"", (B2283*PAINEL_PESOS!$B$7+C2283*PAINEL_PESOS!$B$8+D2283*PAINEL_PESOS!$B$9+E2283*PAINEL_PESOS!$B$10)*F2283)</f>
        <v/>
      </c>
      <c r="I2283" s="71">
        <f>IF(H2283="","",H2283-G2283)</f>
        <v/>
      </c>
      <c r="J2283" s="71">
        <f>IF(I2283="","",ABS(I2283))</f>
        <v/>
      </c>
      <c r="K2283" t="n">
        <v>1</v>
      </c>
      <c r="L2283" t="n">
        <v>0.1685119980624945</v>
      </c>
      <c r="M2283" t="n">
        <v>0.5482006906819933</v>
      </c>
      <c r="N2283" t="n">
        <v>0.8355387981321447</v>
      </c>
      <c r="O2283" t="n">
        <v>0.6062134626034574</v>
      </c>
      <c r="P2283" t="n">
        <v>0.8628990433114465</v>
      </c>
      <c r="Q2283" t="n">
        <v>0.9780002646854842</v>
      </c>
      <c r="R2283" t="n">
        <v>0.09322300117912846</v>
      </c>
      <c r="S2283" t="n">
        <v>0.3658342510261361</v>
      </c>
      <c r="T2283" t="n">
        <v>0.5146101312494503</v>
      </c>
      <c r="U2283" t="n">
        <v>0.7972618028522963</v>
      </c>
    </row>
    <row r="2284">
      <c r="A2284" t="inlineStr">
        <is>
          <t>1351298</t>
        </is>
      </c>
      <c r="B2284" s="70">
        <f>SUMPRODUCT(K2284:N2284,PAINEL_PESOS!$C$16:$C$19)</f>
        <v/>
      </c>
      <c r="C2284" s="70">
        <f>SUMPRODUCT(O2284:Q2284,PAINEL_PESOS!$C$21:$C$23)</f>
        <v/>
      </c>
      <c r="D2284" s="70">
        <f>SUMPRODUCT(R2284:S2284,PAINEL_PESOS!$C$25:$C$26)</f>
        <v/>
      </c>
      <c r="E2284" s="70">
        <f>SUMPRODUCT(T2284:U2284,PAINEL_PESOS!$C$28:$C$29)</f>
        <v/>
      </c>
      <c r="F2284" s="70" t="n">
        <v>0.9965843251752641</v>
      </c>
      <c r="G2284" s="70" t="n">
        <v>0.602823822723022</v>
      </c>
      <c r="H2284" s="71">
        <f>IF(NOT(AND(PAINEL_PESOS!$D$12="OK - 100%",PAINEL_PESOS!$F$20="OK - 100%",PAINEL_PESOS!$F$24="OK - 100%",PAINEL_PESOS!$F$27="OK - 100%",PAINEL_PESOS!$F$30="OK - 100%")),"", (B2284*PAINEL_PESOS!$B$7+C2284*PAINEL_PESOS!$B$8+D2284*PAINEL_PESOS!$B$9+E2284*PAINEL_PESOS!$B$10)*F2284)</f>
        <v/>
      </c>
      <c r="I2284" s="71">
        <f>IF(H2284="","",H2284-G2284)</f>
        <v/>
      </c>
      <c r="J2284" s="71">
        <f>IF(I2284="","",ABS(I2284))</f>
        <v/>
      </c>
      <c r="K2284" t="n">
        <v>0.984943285562617</v>
      </c>
      <c r="L2284" t="n">
        <v>2.206992852893477e-05</v>
      </c>
      <c r="M2284" t="n">
        <v>0.6801540190424467</v>
      </c>
      <c r="N2284" t="n">
        <v>0.987105402446891</v>
      </c>
      <c r="O2284" t="n">
        <v>0.4243402648965342</v>
      </c>
      <c r="P2284" t="n">
        <v>0.991153090366594</v>
      </c>
      <c r="Q2284" t="n">
        <v>0.9922441654475574</v>
      </c>
      <c r="R2284" t="n">
        <v>0.1952345682840582</v>
      </c>
      <c r="S2284" t="n">
        <v>0.3962885888618505</v>
      </c>
      <c r="T2284" t="n">
        <v>0.4817638785418623</v>
      </c>
      <c r="U2284" t="n">
        <v>0.8345616689115909</v>
      </c>
    </row>
    <row r="2285">
      <c r="A2285" t="inlineStr">
        <is>
          <t>1351299</t>
        </is>
      </c>
      <c r="B2285" s="70">
        <f>SUMPRODUCT(K2285:N2285,PAINEL_PESOS!$C$16:$C$19)</f>
        <v/>
      </c>
      <c r="C2285" s="70">
        <f>SUMPRODUCT(O2285:Q2285,PAINEL_PESOS!$C$21:$C$23)</f>
        <v/>
      </c>
      <c r="D2285" s="70">
        <f>SUMPRODUCT(R2285:S2285,PAINEL_PESOS!$C$25:$C$26)</f>
        <v/>
      </c>
      <c r="E2285" s="70">
        <f>SUMPRODUCT(T2285:U2285,PAINEL_PESOS!$C$28:$C$29)</f>
        <v/>
      </c>
      <c r="F2285" s="70" t="n">
        <v>0.9965042738962588</v>
      </c>
      <c r="G2285" s="70" t="n">
        <v>0.6560989652287171</v>
      </c>
      <c r="H2285" s="71">
        <f>IF(NOT(AND(PAINEL_PESOS!$D$12="OK - 100%",PAINEL_PESOS!$F$20="OK - 100%",PAINEL_PESOS!$F$24="OK - 100%",PAINEL_PESOS!$F$27="OK - 100%",PAINEL_PESOS!$F$30="OK - 100%")),"", (B2285*PAINEL_PESOS!$B$7+C2285*PAINEL_PESOS!$B$8+D2285*PAINEL_PESOS!$B$9+E2285*PAINEL_PESOS!$B$10)*F2285)</f>
        <v/>
      </c>
      <c r="I2285" s="71">
        <f>IF(H2285="","",H2285-G2285)</f>
        <v/>
      </c>
      <c r="J2285" s="71">
        <f>IF(I2285="","",ABS(I2285))</f>
        <v/>
      </c>
      <c r="K2285" t="n">
        <v>1</v>
      </c>
      <c r="L2285" t="n">
        <v>0.8938723103792122</v>
      </c>
      <c r="M2285" t="n">
        <v>0.630079705918749</v>
      </c>
      <c r="N2285" t="n">
        <v>0.9853254559596797</v>
      </c>
      <c r="O2285" t="n">
        <v>0.4273965398601935</v>
      </c>
      <c r="P2285" t="n">
        <v>0.9919794154667465</v>
      </c>
      <c r="Q2285" t="n">
        <v>0.9926907956177691</v>
      </c>
      <c r="R2285" t="n">
        <v>0.2303553089489125</v>
      </c>
      <c r="S2285" t="n">
        <v>0.3751669651436508</v>
      </c>
      <c r="T2285" t="n">
        <v>0.5030872046146827</v>
      </c>
      <c r="U2285" t="n">
        <v>0.795911710368996</v>
      </c>
    </row>
    <row r="2286">
      <c r="A2286" t="inlineStr">
        <is>
          <t>1351300</t>
        </is>
      </c>
      <c r="B2286" s="70">
        <f>SUMPRODUCT(K2286:N2286,PAINEL_PESOS!$C$16:$C$19)</f>
        <v/>
      </c>
      <c r="C2286" s="70">
        <f>SUMPRODUCT(O2286:Q2286,PAINEL_PESOS!$C$21:$C$23)</f>
        <v/>
      </c>
      <c r="D2286" s="70">
        <f>SUMPRODUCT(R2286:S2286,PAINEL_PESOS!$C$25:$C$26)</f>
        <v/>
      </c>
      <c r="E2286" s="70">
        <f>SUMPRODUCT(T2286:U2286,PAINEL_PESOS!$C$28:$C$29)</f>
        <v/>
      </c>
      <c r="F2286" s="70" t="n">
        <v>0.9986541199409429</v>
      </c>
      <c r="G2286" s="70" t="n">
        <v>0.6345244398572389</v>
      </c>
      <c r="H2286" s="71">
        <f>IF(NOT(AND(PAINEL_PESOS!$D$12="OK - 100%",PAINEL_PESOS!$F$20="OK - 100%",PAINEL_PESOS!$F$24="OK - 100%",PAINEL_PESOS!$F$27="OK - 100%",PAINEL_PESOS!$F$30="OK - 100%")),"", (B2286*PAINEL_PESOS!$B$7+C2286*PAINEL_PESOS!$B$8+D2286*PAINEL_PESOS!$B$9+E2286*PAINEL_PESOS!$B$10)*F2286)</f>
        <v/>
      </c>
      <c r="I2286" s="71">
        <f>IF(H2286="","",H2286-G2286)</f>
        <v/>
      </c>
      <c r="J2286" s="71">
        <f>IF(I2286="","",ABS(I2286))</f>
        <v/>
      </c>
      <c r="K2286" t="n">
        <v>0.8298159070948855</v>
      </c>
      <c r="L2286" t="n">
        <v>0.5375682098985162</v>
      </c>
      <c r="M2286" t="n">
        <v>0.6602789874254597</v>
      </c>
      <c r="N2286" t="n">
        <v>0.9970664848451367</v>
      </c>
      <c r="O2286" t="n">
        <v>0.2908930146753421</v>
      </c>
      <c r="P2286" t="n">
        <v>0.9993979527883465</v>
      </c>
      <c r="Q2286" t="n">
        <v>0.9953376386958876</v>
      </c>
      <c r="R2286" t="n">
        <v>0.3450345479004304</v>
      </c>
      <c r="S2286" t="n">
        <v>0.4278967745586092</v>
      </c>
      <c r="T2286" t="n">
        <v>0.4523498705747236</v>
      </c>
      <c r="U2286" t="n">
        <v>0.8216382847882034</v>
      </c>
    </row>
    <row r="2287">
      <c r="A2287" t="inlineStr">
        <is>
          <t>1351301</t>
        </is>
      </c>
      <c r="B2287" s="70">
        <f>SUMPRODUCT(K2287:N2287,PAINEL_PESOS!$C$16:$C$19)</f>
        <v/>
      </c>
      <c r="C2287" s="70">
        <f>SUMPRODUCT(O2287:Q2287,PAINEL_PESOS!$C$21:$C$23)</f>
        <v/>
      </c>
      <c r="D2287" s="70">
        <f>SUMPRODUCT(R2287:S2287,PAINEL_PESOS!$C$25:$C$26)</f>
        <v/>
      </c>
      <c r="E2287" s="70">
        <f>SUMPRODUCT(T2287:U2287,PAINEL_PESOS!$C$28:$C$29)</f>
        <v/>
      </c>
      <c r="F2287" s="70" t="n">
        <v>0.9934260019290923</v>
      </c>
      <c r="G2287" s="70" t="n">
        <v>0.6228581117089075</v>
      </c>
      <c r="H2287" s="71">
        <f>IF(NOT(AND(PAINEL_PESOS!$D$12="OK - 100%",PAINEL_PESOS!$F$20="OK - 100%",PAINEL_PESOS!$F$24="OK - 100%",PAINEL_PESOS!$F$27="OK - 100%",PAINEL_PESOS!$F$30="OK - 100%")),"", (B2287*PAINEL_PESOS!$B$7+C2287*PAINEL_PESOS!$B$8+D2287*PAINEL_PESOS!$B$9+E2287*PAINEL_PESOS!$B$10)*F2287)</f>
        <v/>
      </c>
      <c r="I2287" s="71">
        <f>IF(H2287="","",H2287-G2287)</f>
        <v/>
      </c>
      <c r="J2287" s="71">
        <f>IF(I2287="","",ABS(I2287))</f>
        <v/>
      </c>
      <c r="K2287" t="n">
        <v>1</v>
      </c>
      <c r="L2287" t="n">
        <v>0</v>
      </c>
      <c r="M2287" t="n">
        <v>0.5560538901187335</v>
      </c>
      <c r="N2287" t="n">
        <v>0.9850727216320703</v>
      </c>
      <c r="O2287" t="n">
        <v>0.4946380574181934</v>
      </c>
      <c r="P2287" t="n">
        <v>0.9586297816607217</v>
      </c>
      <c r="Q2287" t="n">
        <v>0.9838191866848067</v>
      </c>
      <c r="R2287" t="n">
        <v>0.234201486013408</v>
      </c>
      <c r="S2287" t="n">
        <v>0.6847253469155308</v>
      </c>
      <c r="T2287" t="n">
        <v>0.4300520452070969</v>
      </c>
      <c r="U2287" t="n">
        <v>0.7715721417907286</v>
      </c>
    </row>
    <row r="2288">
      <c r="A2288" t="inlineStr">
        <is>
          <t>1351302</t>
        </is>
      </c>
      <c r="B2288" s="70">
        <f>SUMPRODUCT(K2288:N2288,PAINEL_PESOS!$C$16:$C$19)</f>
        <v/>
      </c>
      <c r="C2288" s="70">
        <f>SUMPRODUCT(O2288:Q2288,PAINEL_PESOS!$C$21:$C$23)</f>
        <v/>
      </c>
      <c r="D2288" s="70">
        <f>SUMPRODUCT(R2288:S2288,PAINEL_PESOS!$C$25:$C$26)</f>
        <v/>
      </c>
      <c r="E2288" s="70">
        <f>SUMPRODUCT(T2288:U2288,PAINEL_PESOS!$C$28:$C$29)</f>
        <v/>
      </c>
      <c r="F2288" s="70" t="n">
        <v>0.9940398038162804</v>
      </c>
      <c r="G2288" s="70" t="n">
        <v>0.6150345623361959</v>
      </c>
      <c r="H2288" s="71">
        <f>IF(NOT(AND(PAINEL_PESOS!$D$12="OK - 100%",PAINEL_PESOS!$F$20="OK - 100%",PAINEL_PESOS!$F$24="OK - 100%",PAINEL_PESOS!$F$27="OK - 100%",PAINEL_PESOS!$F$30="OK - 100%")),"", (B2288*PAINEL_PESOS!$B$7+C2288*PAINEL_PESOS!$B$8+D2288*PAINEL_PESOS!$B$9+E2288*PAINEL_PESOS!$B$10)*F2288)</f>
        <v/>
      </c>
      <c r="I2288" s="71">
        <f>IF(H2288="","",H2288-G2288)</f>
        <v/>
      </c>
      <c r="J2288" s="71">
        <f>IF(I2288="","",ABS(I2288))</f>
        <v/>
      </c>
      <c r="K2288" t="n">
        <v>0.9999167941108712</v>
      </c>
      <c r="L2288" t="n">
        <v>0</v>
      </c>
      <c r="M2288" t="n">
        <v>0.5396018961861573</v>
      </c>
      <c r="N2288" t="n">
        <v>0.9858113116293087</v>
      </c>
      <c r="O2288" t="n">
        <v>0.5086739646753637</v>
      </c>
      <c r="P2288" t="n">
        <v>0.9585590036617168</v>
      </c>
      <c r="Q2288" t="n">
        <v>0.9864588360363944</v>
      </c>
      <c r="R2288" t="n">
        <v>0.2703049629090931</v>
      </c>
      <c r="S2288" t="n">
        <v>0.616020375697516</v>
      </c>
      <c r="T2288" t="n">
        <v>0.3884747439340293</v>
      </c>
      <c r="U2288" t="n">
        <v>0.7765185277618524</v>
      </c>
    </row>
    <row r="2289">
      <c r="A2289" t="inlineStr">
        <is>
          <t>1351303</t>
        </is>
      </c>
      <c r="B2289" s="70">
        <f>SUMPRODUCT(K2289:N2289,PAINEL_PESOS!$C$16:$C$19)</f>
        <v/>
      </c>
      <c r="C2289" s="70">
        <f>SUMPRODUCT(O2289:Q2289,PAINEL_PESOS!$C$21:$C$23)</f>
        <v/>
      </c>
      <c r="D2289" s="70">
        <f>SUMPRODUCT(R2289:S2289,PAINEL_PESOS!$C$25:$C$26)</f>
        <v/>
      </c>
      <c r="E2289" s="70">
        <f>SUMPRODUCT(T2289:U2289,PAINEL_PESOS!$C$28:$C$29)</f>
        <v/>
      </c>
      <c r="F2289" s="70" t="n">
        <v>0.9974890134308315</v>
      </c>
      <c r="G2289" s="70" t="n">
        <v>0.6567836304862571</v>
      </c>
      <c r="H2289" s="71">
        <f>IF(NOT(AND(PAINEL_PESOS!$D$12="OK - 100%",PAINEL_PESOS!$F$20="OK - 100%",PAINEL_PESOS!$F$24="OK - 100%",PAINEL_PESOS!$F$27="OK - 100%",PAINEL_PESOS!$F$30="OK - 100%")),"", (B2289*PAINEL_PESOS!$B$7+C2289*PAINEL_PESOS!$B$8+D2289*PAINEL_PESOS!$B$9+E2289*PAINEL_PESOS!$B$10)*F2289)</f>
        <v/>
      </c>
      <c r="I2289" s="71">
        <f>IF(H2289="","",H2289-G2289)</f>
        <v/>
      </c>
      <c r="J2289" s="71">
        <f>IF(I2289="","",ABS(I2289))</f>
        <v/>
      </c>
      <c r="K2289" t="n">
        <v>1</v>
      </c>
      <c r="L2289" t="n">
        <v>0.6508908755111645</v>
      </c>
      <c r="M2289" t="n">
        <v>0.6521870196542103</v>
      </c>
      <c r="N2289" t="n">
        <v>0.9950986841717536</v>
      </c>
      <c r="O2289" t="n">
        <v>0.2125537775986941</v>
      </c>
      <c r="P2289" t="n">
        <v>0.9960181618401756</v>
      </c>
      <c r="Q2289" t="n">
        <v>0.9913010871681431</v>
      </c>
      <c r="R2289" t="n">
        <v>0.3794742976242623</v>
      </c>
      <c r="S2289" t="n">
        <v>0.5461455789721942</v>
      </c>
      <c r="T2289" t="n">
        <v>0.437620958983676</v>
      </c>
      <c r="U2289" t="n">
        <v>0.788584511745537</v>
      </c>
    </row>
    <row r="2290">
      <c r="A2290" t="inlineStr">
        <is>
          <t>1351304</t>
        </is>
      </c>
      <c r="B2290" s="70">
        <f>SUMPRODUCT(K2290:N2290,PAINEL_PESOS!$C$16:$C$19)</f>
        <v/>
      </c>
      <c r="C2290" s="70">
        <f>SUMPRODUCT(O2290:Q2290,PAINEL_PESOS!$C$21:$C$23)</f>
        <v/>
      </c>
      <c r="D2290" s="70">
        <f>SUMPRODUCT(R2290:S2290,PAINEL_PESOS!$C$25:$C$26)</f>
        <v/>
      </c>
      <c r="E2290" s="70">
        <f>SUMPRODUCT(T2290:U2290,PAINEL_PESOS!$C$28:$C$29)</f>
        <v/>
      </c>
      <c r="F2290" s="70" t="n">
        <v>0.9962619432440175</v>
      </c>
      <c r="G2290" s="70" t="n">
        <v>0.6523606312492934</v>
      </c>
      <c r="H2290" s="71">
        <f>IF(NOT(AND(PAINEL_PESOS!$D$12="OK - 100%",PAINEL_PESOS!$F$20="OK - 100%",PAINEL_PESOS!$F$24="OK - 100%",PAINEL_PESOS!$F$27="OK - 100%",PAINEL_PESOS!$F$30="OK - 100%")),"", (B2290*PAINEL_PESOS!$B$7+C2290*PAINEL_PESOS!$B$8+D2290*PAINEL_PESOS!$B$9+E2290*PAINEL_PESOS!$B$10)*F2290)</f>
        <v/>
      </c>
      <c r="I2290" s="71">
        <f>IF(H2290="","",H2290-G2290)</f>
        <v/>
      </c>
      <c r="J2290" s="71">
        <f>IF(I2290="","",ABS(I2290))</f>
        <v/>
      </c>
      <c r="K2290" t="n">
        <v>1</v>
      </c>
      <c r="L2290" t="n">
        <v>0.6747574892305114</v>
      </c>
      <c r="M2290" t="n">
        <v>0.6064107804814367</v>
      </c>
      <c r="N2290" t="n">
        <v>0.9810314704210649</v>
      </c>
      <c r="O2290" t="n">
        <v>0.4947010003062984</v>
      </c>
      <c r="P2290" t="n">
        <v>0.9853123605022532</v>
      </c>
      <c r="Q2290" t="n">
        <v>0.9951612344600355</v>
      </c>
      <c r="R2290" t="n">
        <v>0.2802071498368448</v>
      </c>
      <c r="S2290" t="n">
        <v>0.3758570492836142</v>
      </c>
      <c r="T2290" t="n">
        <v>0.5110109297266076</v>
      </c>
      <c r="U2290" t="n">
        <v>0.7901753402084231</v>
      </c>
    </row>
    <row r="2291">
      <c r="A2291" t="inlineStr">
        <is>
          <t>1351305</t>
        </is>
      </c>
      <c r="B2291" s="70">
        <f>SUMPRODUCT(K2291:N2291,PAINEL_PESOS!$C$16:$C$19)</f>
        <v/>
      </c>
      <c r="C2291" s="70">
        <f>SUMPRODUCT(O2291:Q2291,PAINEL_PESOS!$C$21:$C$23)</f>
        <v/>
      </c>
      <c r="D2291" s="70">
        <f>SUMPRODUCT(R2291:S2291,PAINEL_PESOS!$C$25:$C$26)</f>
        <v/>
      </c>
      <c r="E2291" s="70">
        <f>SUMPRODUCT(T2291:U2291,PAINEL_PESOS!$C$28:$C$29)</f>
        <v/>
      </c>
      <c r="F2291" s="70" t="n">
        <v>0.9977712865042067</v>
      </c>
      <c r="G2291" s="70" t="n">
        <v>0.6156602353597246</v>
      </c>
      <c r="H2291" s="71">
        <f>IF(NOT(AND(PAINEL_PESOS!$D$12="OK - 100%",PAINEL_PESOS!$F$20="OK - 100%",PAINEL_PESOS!$F$24="OK - 100%",PAINEL_PESOS!$F$27="OK - 100%",PAINEL_PESOS!$F$30="OK - 100%")),"", (B2291*PAINEL_PESOS!$B$7+C2291*PAINEL_PESOS!$B$8+D2291*PAINEL_PESOS!$B$9+E2291*PAINEL_PESOS!$B$10)*F2291)</f>
        <v/>
      </c>
      <c r="I2291" s="71">
        <f>IF(H2291="","",H2291-G2291)</f>
        <v/>
      </c>
      <c r="J2291" s="71">
        <f>IF(I2291="","",ABS(I2291))</f>
        <v/>
      </c>
      <c r="K2291" t="n">
        <v>1</v>
      </c>
      <c r="L2291" t="n">
        <v>0.3518320043029772</v>
      </c>
      <c r="M2291" t="n">
        <v>0.534357991539909</v>
      </c>
      <c r="N2291" t="n">
        <v>0.9954773858364192</v>
      </c>
      <c r="O2291" t="n">
        <v>0.2190193726113572</v>
      </c>
      <c r="P2291" t="n">
        <v>0.9973999270894904</v>
      </c>
      <c r="Q2291" t="n">
        <v>0.992211942882037</v>
      </c>
      <c r="R2291" t="n">
        <v>0.2863491196031012</v>
      </c>
      <c r="S2291" t="n">
        <v>0.5456153849267312</v>
      </c>
      <c r="T2291" t="n">
        <v>0.4136292464398919</v>
      </c>
      <c r="U2291" t="n">
        <v>0.7774351742114465</v>
      </c>
    </row>
    <row r="2292">
      <c r="A2292" t="inlineStr">
        <is>
          <t>1351306</t>
        </is>
      </c>
      <c r="B2292" s="70">
        <f>SUMPRODUCT(K2292:N2292,PAINEL_PESOS!$C$16:$C$19)</f>
        <v/>
      </c>
      <c r="C2292" s="70">
        <f>SUMPRODUCT(O2292:Q2292,PAINEL_PESOS!$C$21:$C$23)</f>
        <v/>
      </c>
      <c r="D2292" s="70">
        <f>SUMPRODUCT(R2292:S2292,PAINEL_PESOS!$C$25:$C$26)</f>
        <v/>
      </c>
      <c r="E2292" s="70">
        <f>SUMPRODUCT(T2292:U2292,PAINEL_PESOS!$C$28:$C$29)</f>
        <v/>
      </c>
      <c r="F2292" s="70" t="n">
        <v>0.9947617873435847</v>
      </c>
      <c r="G2292" s="70" t="n">
        <v>0.635700032549588</v>
      </c>
      <c r="H2292" s="71">
        <f>IF(NOT(AND(PAINEL_PESOS!$D$12="OK - 100%",PAINEL_PESOS!$F$20="OK - 100%",PAINEL_PESOS!$F$24="OK - 100%",PAINEL_PESOS!$F$27="OK - 100%",PAINEL_PESOS!$F$30="OK - 100%")),"", (B2292*PAINEL_PESOS!$B$7+C2292*PAINEL_PESOS!$B$8+D2292*PAINEL_PESOS!$B$9+E2292*PAINEL_PESOS!$B$10)*F2292)</f>
        <v/>
      </c>
      <c r="I2292" s="71">
        <f>IF(H2292="","",H2292-G2292)</f>
        <v/>
      </c>
      <c r="J2292" s="71">
        <f>IF(I2292="","",ABS(I2292))</f>
        <v/>
      </c>
      <c r="K2292" t="n">
        <v>0.9171034920699475</v>
      </c>
      <c r="L2292" t="n">
        <v>0.5648754099424373</v>
      </c>
      <c r="M2292" t="n">
        <v>0.6002554936798297</v>
      </c>
      <c r="N2292" t="n">
        <v>0.9859049945631622</v>
      </c>
      <c r="O2292" t="n">
        <v>0.3414718537531827</v>
      </c>
      <c r="P2292" t="n">
        <v>0.9794564289790296</v>
      </c>
      <c r="Q2292" t="n">
        <v>0.9861118282325154</v>
      </c>
      <c r="R2292" t="n">
        <v>0.2833641384744257</v>
      </c>
      <c r="S2292" t="n">
        <v>0.5655373990247058</v>
      </c>
      <c r="T2292" t="n">
        <v>0.4090397526305269</v>
      </c>
      <c r="U2292" t="n">
        <v>0.7823422680851053</v>
      </c>
    </row>
    <row r="2293">
      <c r="A2293" t="inlineStr">
        <is>
          <t>1351307</t>
        </is>
      </c>
      <c r="B2293" s="70">
        <f>SUMPRODUCT(K2293:N2293,PAINEL_PESOS!$C$16:$C$19)</f>
        <v/>
      </c>
      <c r="C2293" s="70">
        <f>SUMPRODUCT(O2293:Q2293,PAINEL_PESOS!$C$21:$C$23)</f>
        <v/>
      </c>
      <c r="D2293" s="70">
        <f>SUMPRODUCT(R2293:S2293,PAINEL_PESOS!$C$25:$C$26)</f>
        <v/>
      </c>
      <c r="E2293" s="70">
        <f>SUMPRODUCT(T2293:U2293,PAINEL_PESOS!$C$28:$C$29)</f>
        <v/>
      </c>
      <c r="F2293" s="70" t="n">
        <v>0.9965844682263624</v>
      </c>
      <c r="G2293" s="70" t="n">
        <v>0.6458873190912005</v>
      </c>
      <c r="H2293" s="71">
        <f>IF(NOT(AND(PAINEL_PESOS!$D$12="OK - 100%",PAINEL_PESOS!$F$20="OK - 100%",PAINEL_PESOS!$F$24="OK - 100%",PAINEL_PESOS!$F$27="OK - 100%",PAINEL_PESOS!$F$30="OK - 100%")),"", (B2293*PAINEL_PESOS!$B$7+C2293*PAINEL_PESOS!$B$8+D2293*PAINEL_PESOS!$B$9+E2293*PAINEL_PESOS!$B$10)*F2293)</f>
        <v/>
      </c>
      <c r="I2293" s="71">
        <f>IF(H2293="","",H2293-G2293)</f>
        <v/>
      </c>
      <c r="J2293" s="71">
        <f>IF(I2293="","",ABS(I2293))</f>
        <v/>
      </c>
      <c r="K2293" t="n">
        <v>0.9999951575946386</v>
      </c>
      <c r="L2293" t="n">
        <v>0.7926919378707645</v>
      </c>
      <c r="M2293" t="n">
        <v>0.5559325098103487</v>
      </c>
      <c r="N2293" t="n">
        <v>0.9900310626149539</v>
      </c>
      <c r="O2293" t="n">
        <v>0.4164694126696891</v>
      </c>
      <c r="P2293" t="n">
        <v>0.9623827660674584</v>
      </c>
      <c r="Q2293" t="n">
        <v>0.9959611910160149</v>
      </c>
      <c r="R2293" t="n">
        <v>0.323109423464765</v>
      </c>
      <c r="S2293" t="n">
        <v>0.3464258893523403</v>
      </c>
      <c r="T2293" t="n">
        <v>0.4959421128717176</v>
      </c>
      <c r="U2293" t="n">
        <v>0.7667957544345748</v>
      </c>
    </row>
    <row r="2294">
      <c r="A2294" t="inlineStr">
        <is>
          <t>1351308</t>
        </is>
      </c>
      <c r="B2294" s="70">
        <f>SUMPRODUCT(K2294:N2294,PAINEL_PESOS!$C$16:$C$19)</f>
        <v/>
      </c>
      <c r="C2294" s="70">
        <f>SUMPRODUCT(O2294:Q2294,PAINEL_PESOS!$C$21:$C$23)</f>
        <v/>
      </c>
      <c r="D2294" s="70">
        <f>SUMPRODUCT(R2294:S2294,PAINEL_PESOS!$C$25:$C$26)</f>
        <v/>
      </c>
      <c r="E2294" s="70">
        <f>SUMPRODUCT(T2294:U2294,PAINEL_PESOS!$C$28:$C$29)</f>
        <v/>
      </c>
      <c r="F2294" s="70" t="n">
        <v>0.998872912086925</v>
      </c>
      <c r="G2294" s="70" t="n">
        <v>0.6972176474085929</v>
      </c>
      <c r="H2294" s="71">
        <f>IF(NOT(AND(PAINEL_PESOS!$D$12="OK - 100%",PAINEL_PESOS!$F$20="OK - 100%",PAINEL_PESOS!$F$24="OK - 100%",PAINEL_PESOS!$F$27="OK - 100%",PAINEL_PESOS!$F$30="OK - 100%")),"", (B2294*PAINEL_PESOS!$B$7+C2294*PAINEL_PESOS!$B$8+D2294*PAINEL_PESOS!$B$9+E2294*PAINEL_PESOS!$B$10)*F2294)</f>
        <v/>
      </c>
      <c r="I2294" s="71">
        <f>IF(H2294="","",H2294-G2294)</f>
        <v/>
      </c>
      <c r="J2294" s="71">
        <f>IF(I2294="","",ABS(I2294))</f>
        <v/>
      </c>
      <c r="K2294" t="n">
        <v>1</v>
      </c>
      <c r="L2294" t="n">
        <v>0.9984600586758519</v>
      </c>
      <c r="M2294" t="n">
        <v>0.6806910464212328</v>
      </c>
      <c r="N2294" t="n">
        <v>0.9961773162288107</v>
      </c>
      <c r="O2294" t="n">
        <v>0.2562014279805478</v>
      </c>
      <c r="P2294" t="n">
        <v>0.9992337844504678</v>
      </c>
      <c r="Q2294" t="n">
        <v>0.9968293758534029</v>
      </c>
      <c r="R2294" t="n">
        <v>0.6196820617778632</v>
      </c>
      <c r="S2294" t="n">
        <v>0.3276049402144035</v>
      </c>
      <c r="T2294" t="n">
        <v>0.5268690386176376</v>
      </c>
      <c r="U2294" t="n">
        <v>0.7707049006895479</v>
      </c>
    </row>
    <row r="2295">
      <c r="A2295" t="inlineStr">
        <is>
          <t>1351309</t>
        </is>
      </c>
      <c r="B2295" s="70">
        <f>SUMPRODUCT(K2295:N2295,PAINEL_PESOS!$C$16:$C$19)</f>
        <v/>
      </c>
      <c r="C2295" s="70">
        <f>SUMPRODUCT(O2295:Q2295,PAINEL_PESOS!$C$21:$C$23)</f>
        <v/>
      </c>
      <c r="D2295" s="70">
        <f>SUMPRODUCT(R2295:S2295,PAINEL_PESOS!$C$25:$C$26)</f>
        <v/>
      </c>
      <c r="E2295" s="70">
        <f>SUMPRODUCT(T2295:U2295,PAINEL_PESOS!$C$28:$C$29)</f>
        <v/>
      </c>
      <c r="F2295" s="70" t="n">
        <v>0.998313859042311</v>
      </c>
      <c r="G2295" s="70" t="n">
        <v>0.6906101367362081</v>
      </c>
      <c r="H2295" s="71">
        <f>IF(NOT(AND(PAINEL_PESOS!$D$12="OK - 100%",PAINEL_PESOS!$F$20="OK - 100%",PAINEL_PESOS!$F$24="OK - 100%",PAINEL_PESOS!$F$27="OK - 100%",PAINEL_PESOS!$F$30="OK - 100%")),"", (B2295*PAINEL_PESOS!$B$7+C2295*PAINEL_PESOS!$B$8+D2295*PAINEL_PESOS!$B$9+E2295*PAINEL_PESOS!$B$10)*F2295)</f>
        <v/>
      </c>
      <c r="I2295" s="71">
        <f>IF(H2295="","",H2295-G2295)</f>
        <v/>
      </c>
      <c r="J2295" s="71">
        <f>IF(I2295="","",ABS(I2295))</f>
        <v/>
      </c>
      <c r="K2295" t="n">
        <v>1</v>
      </c>
      <c r="L2295" t="n">
        <v>0.751565527780539</v>
      </c>
      <c r="M2295" t="n">
        <v>0.7583300333598673</v>
      </c>
      <c r="N2295" t="n">
        <v>0.9962139080518302</v>
      </c>
      <c r="O2295" t="n">
        <v>0.2214065471999487</v>
      </c>
      <c r="P2295" t="n">
        <v>0.9994733728678779</v>
      </c>
      <c r="Q2295" t="n">
        <v>0.9940510702488273</v>
      </c>
      <c r="R2295" t="n">
        <v>0.6760870764794444</v>
      </c>
      <c r="S2295" t="n">
        <v>0.3419925841499728</v>
      </c>
      <c r="T2295" t="n">
        <v>0.5192796437803422</v>
      </c>
      <c r="U2295" t="n">
        <v>0.7671778571325018</v>
      </c>
    </row>
    <row r="2296">
      <c r="A2296" t="inlineStr">
        <is>
          <t>1351088</t>
        </is>
      </c>
      <c r="B2296" s="70">
        <f>SUMPRODUCT(K2296:N2296,PAINEL_PESOS!$C$16:$C$19)</f>
        <v/>
      </c>
      <c r="C2296" s="70">
        <f>SUMPRODUCT(O2296:Q2296,PAINEL_PESOS!$C$21:$C$23)</f>
        <v/>
      </c>
      <c r="D2296" s="70">
        <f>SUMPRODUCT(R2296:S2296,PAINEL_PESOS!$C$25:$C$26)</f>
        <v/>
      </c>
      <c r="E2296" s="70">
        <f>SUMPRODUCT(T2296:U2296,PAINEL_PESOS!$C$28:$C$29)</f>
        <v/>
      </c>
      <c r="F2296" s="70" t="n">
        <v>0.9836337852023642</v>
      </c>
      <c r="G2296" s="70" t="n">
        <v>0.5839177856748345</v>
      </c>
      <c r="H2296" s="71">
        <f>IF(NOT(AND(PAINEL_PESOS!$D$12="OK - 100%",PAINEL_PESOS!$F$20="OK - 100%",PAINEL_PESOS!$F$24="OK - 100%",PAINEL_PESOS!$F$27="OK - 100%",PAINEL_PESOS!$F$30="OK - 100%")),"", (B2296*PAINEL_PESOS!$B$7+C2296*PAINEL_PESOS!$B$8+D2296*PAINEL_PESOS!$B$9+E2296*PAINEL_PESOS!$B$10)*F2296)</f>
        <v/>
      </c>
      <c r="I2296" s="71">
        <f>IF(H2296="","",H2296-G2296)</f>
        <v/>
      </c>
      <c r="J2296" s="71">
        <f>IF(I2296="","",ABS(I2296))</f>
        <v/>
      </c>
      <c r="K2296" t="n">
        <v>0.5503535926707315</v>
      </c>
      <c r="L2296" t="n">
        <v>0</v>
      </c>
      <c r="M2296" t="n">
        <v>0.6686574924941322</v>
      </c>
      <c r="N2296" t="n">
        <v>0.9391675179788791</v>
      </c>
      <c r="O2296" t="n">
        <v>0.4346344149082579</v>
      </c>
      <c r="P2296" t="n">
        <v>0.9237718955140053</v>
      </c>
      <c r="Q2296" t="n">
        <v>0.9818140065073241</v>
      </c>
      <c r="R2296" t="n">
        <v>0.2704429015604949</v>
      </c>
      <c r="S2296" t="n">
        <v>0.8437995454813514</v>
      </c>
      <c r="T2296" t="n">
        <v>0.2929316939534012</v>
      </c>
      <c r="U2296" t="n">
        <v>0.7026562077687379</v>
      </c>
    </row>
    <row r="2297">
      <c r="A2297" t="inlineStr">
        <is>
          <t>1351089</t>
        </is>
      </c>
      <c r="B2297" s="70">
        <f>SUMPRODUCT(K2297:N2297,PAINEL_PESOS!$C$16:$C$19)</f>
        <v/>
      </c>
      <c r="C2297" s="70">
        <f>SUMPRODUCT(O2297:Q2297,PAINEL_PESOS!$C$21:$C$23)</f>
        <v/>
      </c>
      <c r="D2297" s="70">
        <f>SUMPRODUCT(R2297:S2297,PAINEL_PESOS!$C$25:$C$26)</f>
        <v/>
      </c>
      <c r="E2297" s="70">
        <f>SUMPRODUCT(T2297:U2297,PAINEL_PESOS!$C$28:$C$29)</f>
        <v/>
      </c>
      <c r="F2297" s="70" t="n">
        <v>0.7995289166149333</v>
      </c>
      <c r="G2297" s="70" t="n">
        <v>0.3970711849615415</v>
      </c>
      <c r="H2297" s="71">
        <f>IF(NOT(AND(PAINEL_PESOS!$D$12="OK - 100%",PAINEL_PESOS!$F$20="OK - 100%",PAINEL_PESOS!$F$24="OK - 100%",PAINEL_PESOS!$F$27="OK - 100%",PAINEL_PESOS!$F$30="OK - 100%")),"", (B2297*PAINEL_PESOS!$B$7+C2297*PAINEL_PESOS!$B$8+D2297*PAINEL_PESOS!$B$9+E2297*PAINEL_PESOS!$B$10)*F2297)</f>
        <v/>
      </c>
      <c r="I2297" s="71">
        <f>IF(H2297="","",H2297-G2297)</f>
        <v/>
      </c>
      <c r="J2297" s="71">
        <f>IF(I2297="","",ABS(I2297))</f>
        <v/>
      </c>
      <c r="K2297" t="n">
        <v>0.4016125895940554</v>
      </c>
      <c r="L2297" t="n">
        <v>0</v>
      </c>
      <c r="M2297" t="n">
        <v>0.4309970350619146</v>
      </c>
      <c r="N2297" t="n">
        <v>0.3684468373647741</v>
      </c>
      <c r="O2297" t="n">
        <v>0.7169964975263927</v>
      </c>
      <c r="P2297" t="n">
        <v>0</v>
      </c>
      <c r="Q2297" t="n">
        <v>0.99081922177193</v>
      </c>
      <c r="R2297" t="n">
        <v>0.3238207252551265</v>
      </c>
      <c r="S2297" t="n">
        <v>0.8483089372324439</v>
      </c>
      <c r="T2297" t="n">
        <v>0.3541022510652897</v>
      </c>
      <c r="U2297" t="n">
        <v>0.7077474403134993</v>
      </c>
    </row>
    <row r="2298">
      <c r="A2298" t="inlineStr">
        <is>
          <t>1351090</t>
        </is>
      </c>
      <c r="B2298" s="70">
        <f>SUMPRODUCT(K2298:N2298,PAINEL_PESOS!$C$16:$C$19)</f>
        <v/>
      </c>
      <c r="C2298" s="70">
        <f>SUMPRODUCT(O2298:Q2298,PAINEL_PESOS!$C$21:$C$23)</f>
        <v/>
      </c>
      <c r="D2298" s="70">
        <f>SUMPRODUCT(R2298:S2298,PAINEL_PESOS!$C$25:$C$26)</f>
        <v/>
      </c>
      <c r="E2298" s="70">
        <f>SUMPRODUCT(T2298:U2298,PAINEL_PESOS!$C$28:$C$29)</f>
        <v/>
      </c>
      <c r="F2298" s="70" t="n">
        <v>0.9227290519832151</v>
      </c>
      <c r="G2298" s="70" t="n">
        <v>0.5173007165485648</v>
      </c>
      <c r="H2298" s="71">
        <f>IF(NOT(AND(PAINEL_PESOS!$D$12="OK - 100%",PAINEL_PESOS!$F$20="OK - 100%",PAINEL_PESOS!$F$24="OK - 100%",PAINEL_PESOS!$F$27="OK - 100%",PAINEL_PESOS!$F$30="OK - 100%")),"", (B2298*PAINEL_PESOS!$B$7+C2298*PAINEL_PESOS!$B$8+D2298*PAINEL_PESOS!$B$9+E2298*PAINEL_PESOS!$B$10)*F2298)</f>
        <v/>
      </c>
      <c r="I2298" s="71">
        <f>IF(H2298="","",H2298-G2298)</f>
        <v/>
      </c>
      <c r="J2298" s="71">
        <f>IF(I2298="","",ABS(I2298))</f>
        <v/>
      </c>
      <c r="K2298" t="n">
        <v>0.4000000000000001</v>
      </c>
      <c r="L2298" t="n">
        <v>0</v>
      </c>
      <c r="M2298" t="n">
        <v>0.5700155547660104</v>
      </c>
      <c r="N2298" t="n">
        <v>0.8146597963108242</v>
      </c>
      <c r="O2298" t="n">
        <v>0.5773613987541182</v>
      </c>
      <c r="P2298" t="n">
        <v>0.40227686240033</v>
      </c>
      <c r="Q2298" t="n">
        <v>0.9827565713749679</v>
      </c>
      <c r="R2298" t="n">
        <v>0.2826496176776552</v>
      </c>
      <c r="S2298" t="n">
        <v>0.8479990171017107</v>
      </c>
      <c r="T2298" t="n">
        <v>0.3276196441616325</v>
      </c>
      <c r="U2298" t="n">
        <v>0.8260939053519766</v>
      </c>
    </row>
    <row r="2299">
      <c r="A2299" t="inlineStr">
        <is>
          <t>1351091</t>
        </is>
      </c>
      <c r="B2299" s="70">
        <f>SUMPRODUCT(K2299:N2299,PAINEL_PESOS!$C$16:$C$19)</f>
        <v/>
      </c>
      <c r="C2299" s="70">
        <f>SUMPRODUCT(O2299:Q2299,PAINEL_PESOS!$C$21:$C$23)</f>
        <v/>
      </c>
      <c r="D2299" s="70">
        <f>SUMPRODUCT(R2299:S2299,PAINEL_PESOS!$C$25:$C$26)</f>
        <v/>
      </c>
      <c r="E2299" s="70">
        <f>SUMPRODUCT(T2299:U2299,PAINEL_PESOS!$C$28:$C$29)</f>
        <v/>
      </c>
      <c r="F2299" s="70" t="n">
        <v>0.9793928996487167</v>
      </c>
      <c r="G2299" s="70" t="n">
        <v>0.5938175735852717</v>
      </c>
      <c r="H2299" s="71">
        <f>IF(NOT(AND(PAINEL_PESOS!$D$12="OK - 100%",PAINEL_PESOS!$F$20="OK - 100%",PAINEL_PESOS!$F$24="OK - 100%",PAINEL_PESOS!$F$27="OK - 100%",PAINEL_PESOS!$F$30="OK - 100%")),"", (B2299*PAINEL_PESOS!$B$7+C2299*PAINEL_PESOS!$B$8+D2299*PAINEL_PESOS!$B$9+E2299*PAINEL_PESOS!$B$10)*F2299)</f>
        <v/>
      </c>
      <c r="I2299" s="71">
        <f>IF(H2299="","",H2299-G2299)</f>
        <v/>
      </c>
      <c r="J2299" s="71">
        <f>IF(I2299="","",ABS(I2299))</f>
        <v/>
      </c>
      <c r="K2299" t="n">
        <v>0.4580660739422845</v>
      </c>
      <c r="L2299" t="n">
        <v>0</v>
      </c>
      <c r="M2299" t="n">
        <v>0.641090232101629</v>
      </c>
      <c r="N2299" t="n">
        <v>0.926594223824865</v>
      </c>
      <c r="O2299" t="n">
        <v>0.3779614373994487</v>
      </c>
      <c r="P2299" t="n">
        <v>0.8788931818587258</v>
      </c>
      <c r="Q2299" t="n">
        <v>0.9730191189954632</v>
      </c>
      <c r="R2299" t="n">
        <v>0.4785980679235297</v>
      </c>
      <c r="S2299" t="n">
        <v>0.8004825609916625</v>
      </c>
      <c r="T2299" t="n">
        <v>0.3319091769014562</v>
      </c>
      <c r="U2299" t="n">
        <v>0.7400476677335455</v>
      </c>
    </row>
    <row r="2300">
      <c r="A2300" t="inlineStr">
        <is>
          <t>1351092</t>
        </is>
      </c>
      <c r="B2300" s="70">
        <f>SUMPRODUCT(K2300:N2300,PAINEL_PESOS!$C$16:$C$19)</f>
        <v/>
      </c>
      <c r="C2300" s="70">
        <f>SUMPRODUCT(O2300:Q2300,PAINEL_PESOS!$C$21:$C$23)</f>
        <v/>
      </c>
      <c r="D2300" s="70">
        <f>SUMPRODUCT(R2300:S2300,PAINEL_PESOS!$C$25:$C$26)</f>
        <v/>
      </c>
      <c r="E2300" s="70">
        <f>SUMPRODUCT(T2300:U2300,PAINEL_PESOS!$C$28:$C$29)</f>
        <v/>
      </c>
      <c r="F2300" s="70" t="n">
        <v>0.9715068048789148</v>
      </c>
      <c r="G2300" s="70" t="n">
        <v>0.5775563003823948</v>
      </c>
      <c r="H2300" s="71">
        <f>IF(NOT(AND(PAINEL_PESOS!$D$12="OK - 100%",PAINEL_PESOS!$F$20="OK - 100%",PAINEL_PESOS!$F$24="OK - 100%",PAINEL_PESOS!$F$27="OK - 100%",PAINEL_PESOS!$F$30="OK - 100%")),"", (B2300*PAINEL_PESOS!$B$7+C2300*PAINEL_PESOS!$B$8+D2300*PAINEL_PESOS!$B$9+E2300*PAINEL_PESOS!$B$10)*F2300)</f>
        <v/>
      </c>
      <c r="I2300" s="71">
        <f>IF(H2300="","",H2300-G2300)</f>
        <v/>
      </c>
      <c r="J2300" s="71">
        <f>IF(I2300="","",ABS(I2300))</f>
        <v/>
      </c>
      <c r="K2300" t="n">
        <v>0.9996728395372163</v>
      </c>
      <c r="L2300" t="n">
        <v>0</v>
      </c>
      <c r="M2300" t="n">
        <v>0.5898481016399592</v>
      </c>
      <c r="N2300" t="n">
        <v>0.9707813421622444</v>
      </c>
      <c r="O2300" t="n">
        <v>0.5916603454821316</v>
      </c>
      <c r="P2300" t="n">
        <v>0.9870599483840372</v>
      </c>
      <c r="Q2300" t="n">
        <v>0.9816492933596487</v>
      </c>
      <c r="R2300" t="n">
        <v>0.4139507386920276</v>
      </c>
      <c r="S2300" t="n">
        <v>0.2828685422343298</v>
      </c>
      <c r="T2300" t="n">
        <v>0.2774828813298363</v>
      </c>
      <c r="U2300" t="n">
        <v>0.7945966222847727</v>
      </c>
    </row>
    <row r="2301">
      <c r="A2301" t="inlineStr">
        <is>
          <t>1351318</t>
        </is>
      </c>
      <c r="B2301" s="70">
        <f>SUMPRODUCT(K2301:N2301,PAINEL_PESOS!$C$16:$C$19)</f>
        <v/>
      </c>
      <c r="C2301" s="70">
        <f>SUMPRODUCT(O2301:Q2301,PAINEL_PESOS!$C$21:$C$23)</f>
        <v/>
      </c>
      <c r="D2301" s="70">
        <f>SUMPRODUCT(R2301:S2301,PAINEL_PESOS!$C$25:$C$26)</f>
        <v/>
      </c>
      <c r="E2301" s="70">
        <f>SUMPRODUCT(T2301:U2301,PAINEL_PESOS!$C$28:$C$29)</f>
        <v/>
      </c>
      <c r="F2301" s="70" t="n">
        <v>0.9999993534510622</v>
      </c>
      <c r="G2301" s="70" t="n">
        <v>0.6241096750820104</v>
      </c>
      <c r="H2301" s="71">
        <f>IF(NOT(AND(PAINEL_PESOS!$D$12="OK - 100%",PAINEL_PESOS!$F$20="OK - 100%",PAINEL_PESOS!$F$24="OK - 100%",PAINEL_PESOS!$F$27="OK - 100%",PAINEL_PESOS!$F$30="OK - 100%")),"", (B2301*PAINEL_PESOS!$B$7+C2301*PAINEL_PESOS!$B$8+D2301*PAINEL_PESOS!$B$9+E2301*PAINEL_PESOS!$B$10)*F2301)</f>
        <v/>
      </c>
      <c r="I2301" s="71">
        <f>IF(H2301="","",H2301-G2301)</f>
        <v/>
      </c>
      <c r="J2301" s="71">
        <f>IF(I2301="","",ABS(I2301))</f>
        <v/>
      </c>
      <c r="K2301" t="n">
        <v>1</v>
      </c>
      <c r="L2301" t="n">
        <v>0.5787059411344482</v>
      </c>
      <c r="M2301" t="n">
        <v>0.5888483622149552</v>
      </c>
      <c r="N2301" t="n">
        <v>0.9999977655975064</v>
      </c>
      <c r="O2301" t="n">
        <v>0.2708496054179577</v>
      </c>
      <c r="P2301" t="n">
        <v>0.9999982809440362</v>
      </c>
      <c r="Q2301" t="n">
        <v>0.9999984490572699</v>
      </c>
      <c r="R2301" t="n">
        <v>0.01247129843963387</v>
      </c>
      <c r="S2301" t="n">
        <v>0.6594879621370711</v>
      </c>
      <c r="T2301" t="n">
        <v>0.3971538714494383</v>
      </c>
      <c r="U2301" t="n">
        <v>0.8260939053519766</v>
      </c>
    </row>
    <row r="2302">
      <c r="A2302" t="inlineStr">
        <is>
          <t>1351095</t>
        </is>
      </c>
      <c r="B2302" s="70">
        <f>SUMPRODUCT(K2302:N2302,PAINEL_PESOS!$C$16:$C$19)</f>
        <v/>
      </c>
      <c r="C2302" s="70">
        <f>SUMPRODUCT(O2302:Q2302,PAINEL_PESOS!$C$21:$C$23)</f>
        <v/>
      </c>
      <c r="D2302" s="70">
        <f>SUMPRODUCT(R2302:S2302,PAINEL_PESOS!$C$25:$C$26)</f>
        <v/>
      </c>
      <c r="E2302" s="70">
        <f>SUMPRODUCT(T2302:U2302,PAINEL_PESOS!$C$28:$C$29)</f>
        <v/>
      </c>
      <c r="F2302" s="70" t="n">
        <v>0.9866198223893916</v>
      </c>
      <c r="G2302" s="70" t="n">
        <v>0.608740726105901</v>
      </c>
      <c r="H2302" s="71">
        <f>IF(NOT(AND(PAINEL_PESOS!$D$12="OK - 100%",PAINEL_PESOS!$F$20="OK - 100%",PAINEL_PESOS!$F$24="OK - 100%",PAINEL_PESOS!$F$27="OK - 100%",PAINEL_PESOS!$F$30="OK - 100%")),"", (B2302*PAINEL_PESOS!$B$7+C2302*PAINEL_PESOS!$B$8+D2302*PAINEL_PESOS!$B$9+E2302*PAINEL_PESOS!$B$10)*F2302)</f>
        <v/>
      </c>
      <c r="I2302" s="71">
        <f>IF(H2302="","",H2302-G2302)</f>
        <v/>
      </c>
      <c r="J2302" s="71">
        <f>IF(I2302="","",ABS(I2302))</f>
        <v/>
      </c>
      <c r="K2302" t="n">
        <v>0.8900734215193846</v>
      </c>
      <c r="L2302" t="n">
        <v>0</v>
      </c>
      <c r="M2302" t="n">
        <v>0.5526028938347671</v>
      </c>
      <c r="N2302" t="n">
        <v>0.9788774345025891</v>
      </c>
      <c r="O2302" t="n">
        <v>0.2627172230100165</v>
      </c>
      <c r="P2302" t="n">
        <v>0.9827694494101542</v>
      </c>
      <c r="Q2302" t="n">
        <v>0.9582524021093702</v>
      </c>
      <c r="R2302" t="n">
        <v>0.4245674600326262</v>
      </c>
      <c r="S2302" t="n">
        <v>0.8106735486130733</v>
      </c>
      <c r="T2302" t="n">
        <v>0.2647454943578746</v>
      </c>
      <c r="U2302" t="n">
        <v>0.7560472026897191</v>
      </c>
    </row>
    <row r="2303">
      <c r="A2303" t="inlineStr">
        <is>
          <t>1351096</t>
        </is>
      </c>
      <c r="B2303" s="70">
        <f>SUMPRODUCT(K2303:N2303,PAINEL_PESOS!$C$16:$C$19)</f>
        <v/>
      </c>
      <c r="C2303" s="70">
        <f>SUMPRODUCT(O2303:Q2303,PAINEL_PESOS!$C$21:$C$23)</f>
        <v/>
      </c>
      <c r="D2303" s="70">
        <f>SUMPRODUCT(R2303:S2303,PAINEL_PESOS!$C$25:$C$26)</f>
        <v/>
      </c>
      <c r="E2303" s="70">
        <f>SUMPRODUCT(T2303:U2303,PAINEL_PESOS!$C$28:$C$29)</f>
        <v/>
      </c>
      <c r="F2303" s="70" t="n">
        <v>0.9862877998974793</v>
      </c>
      <c r="G2303" s="70" t="n">
        <v>0.6088054611490706</v>
      </c>
      <c r="H2303" s="71">
        <f>IF(NOT(AND(PAINEL_PESOS!$D$12="OK - 100%",PAINEL_PESOS!$F$20="OK - 100%",PAINEL_PESOS!$F$24="OK - 100%",PAINEL_PESOS!$F$27="OK - 100%",PAINEL_PESOS!$F$30="OK - 100%")),"", (B2303*PAINEL_PESOS!$B$7+C2303*PAINEL_PESOS!$B$8+D2303*PAINEL_PESOS!$B$9+E2303*PAINEL_PESOS!$B$10)*F2303)</f>
        <v/>
      </c>
      <c r="I2303" s="71">
        <f>IF(H2303="","",H2303-G2303)</f>
        <v/>
      </c>
      <c r="J2303" s="71">
        <f>IF(I2303="","",ABS(I2303))</f>
        <v/>
      </c>
      <c r="K2303" t="n">
        <v>0.5157891775883058</v>
      </c>
      <c r="L2303" t="n">
        <v>0</v>
      </c>
      <c r="M2303" t="n">
        <v>0.6397064983306022</v>
      </c>
      <c r="N2303" t="n">
        <v>0.9720237148366614</v>
      </c>
      <c r="O2303" t="n">
        <v>0.405571322952863</v>
      </c>
      <c r="P2303" t="n">
        <v>0.9782154497378845</v>
      </c>
      <c r="Q2303" t="n">
        <v>0.992241193535378</v>
      </c>
      <c r="R2303" t="n">
        <v>0.3935321348831052</v>
      </c>
      <c r="S2303" t="n">
        <v>0.8445076993002432</v>
      </c>
      <c r="T2303" t="n">
        <v>0.2857273299274027</v>
      </c>
      <c r="U2303" t="n">
        <v>0.7666111781110394</v>
      </c>
    </row>
    <row r="2304">
      <c r="A2304" t="inlineStr">
        <is>
          <t>1351097</t>
        </is>
      </c>
      <c r="B2304" s="70">
        <f>SUMPRODUCT(K2304:N2304,PAINEL_PESOS!$C$16:$C$19)</f>
        <v/>
      </c>
      <c r="C2304" s="70">
        <f>SUMPRODUCT(O2304:Q2304,PAINEL_PESOS!$C$21:$C$23)</f>
        <v/>
      </c>
      <c r="D2304" s="70">
        <f>SUMPRODUCT(R2304:S2304,PAINEL_PESOS!$C$25:$C$26)</f>
        <v/>
      </c>
      <c r="E2304" s="70">
        <f>SUMPRODUCT(T2304:U2304,PAINEL_PESOS!$C$28:$C$29)</f>
        <v/>
      </c>
      <c r="F2304" s="70" t="n">
        <v>0.955662398342786</v>
      </c>
      <c r="G2304" s="70" t="n">
        <v>0.6269740431694591</v>
      </c>
      <c r="H2304" s="71">
        <f>IF(NOT(AND(PAINEL_PESOS!$D$12="OK - 100%",PAINEL_PESOS!$F$20="OK - 100%",PAINEL_PESOS!$F$24="OK - 100%",PAINEL_PESOS!$F$27="OK - 100%",PAINEL_PESOS!$F$30="OK - 100%")),"", (B2304*PAINEL_PESOS!$B$7+C2304*PAINEL_PESOS!$B$8+D2304*PAINEL_PESOS!$B$9+E2304*PAINEL_PESOS!$B$10)*F2304)</f>
        <v/>
      </c>
      <c r="I2304" s="71">
        <f>IF(H2304="","",H2304-G2304)</f>
        <v/>
      </c>
      <c r="J2304" s="71">
        <f>IF(I2304="","",ABS(I2304))</f>
        <v/>
      </c>
      <c r="K2304" t="n">
        <v>0.9279458396570784</v>
      </c>
      <c r="L2304" t="n">
        <v>0</v>
      </c>
      <c r="M2304" t="n">
        <v>0.6133155792277127</v>
      </c>
      <c r="N2304" t="n">
        <v>0.9733321487606832</v>
      </c>
      <c r="O2304" t="n">
        <v>0.5497471411795509</v>
      </c>
      <c r="P2304" t="n">
        <v>0.9826067862525575</v>
      </c>
      <c r="Q2304" t="n">
        <v>0.9945000005824988</v>
      </c>
      <c r="R2304" t="n">
        <v>0.4654243856278161</v>
      </c>
      <c r="S2304" t="n">
        <v>0.8011926170617919</v>
      </c>
      <c r="T2304" t="n">
        <v>0.2721011179306306</v>
      </c>
      <c r="U2304" t="n">
        <v>0.7679139765680515</v>
      </c>
    </row>
    <row r="2305">
      <c r="A2305" t="inlineStr">
        <is>
          <t>1351098</t>
        </is>
      </c>
      <c r="B2305" s="70">
        <f>SUMPRODUCT(K2305:N2305,PAINEL_PESOS!$C$16:$C$19)</f>
        <v/>
      </c>
      <c r="C2305" s="70">
        <f>SUMPRODUCT(O2305:Q2305,PAINEL_PESOS!$C$21:$C$23)</f>
        <v/>
      </c>
      <c r="D2305" s="70">
        <f>SUMPRODUCT(R2305:S2305,PAINEL_PESOS!$C$25:$C$26)</f>
        <v/>
      </c>
      <c r="E2305" s="70">
        <f>SUMPRODUCT(T2305:U2305,PAINEL_PESOS!$C$28:$C$29)</f>
        <v/>
      </c>
      <c r="F2305" s="70" t="n">
        <v>0.9807286766385998</v>
      </c>
      <c r="G2305" s="70" t="n">
        <v>0.6000243213297436</v>
      </c>
      <c r="H2305" s="71">
        <f>IF(NOT(AND(PAINEL_PESOS!$D$12="OK - 100%",PAINEL_PESOS!$F$20="OK - 100%",PAINEL_PESOS!$F$24="OK - 100%",PAINEL_PESOS!$F$27="OK - 100%",PAINEL_PESOS!$F$30="OK - 100%")),"", (B2305*PAINEL_PESOS!$B$7+C2305*PAINEL_PESOS!$B$8+D2305*PAINEL_PESOS!$B$9+E2305*PAINEL_PESOS!$B$10)*F2305)</f>
        <v/>
      </c>
      <c r="I2305" s="71">
        <f>IF(H2305="","",H2305-G2305)</f>
        <v/>
      </c>
      <c r="J2305" s="71">
        <f>IF(I2305="","",ABS(I2305))</f>
        <v/>
      </c>
      <c r="K2305" t="n">
        <v>0.7689252429032256</v>
      </c>
      <c r="L2305" t="n">
        <v>0</v>
      </c>
      <c r="M2305" t="n">
        <v>0.6933012030539474</v>
      </c>
      <c r="N2305" t="n">
        <v>0.9815053159332139</v>
      </c>
      <c r="O2305" t="n">
        <v>0.3920547832212966</v>
      </c>
      <c r="P2305" t="n">
        <v>0.9781375871999373</v>
      </c>
      <c r="Q2305" t="n">
        <v>0.9942722362739823</v>
      </c>
      <c r="R2305" t="n">
        <v>0.4731773491220196</v>
      </c>
      <c r="S2305" t="n">
        <v>0.5561136656833017</v>
      </c>
      <c r="T2305" t="n">
        <v>0.2757789297170085</v>
      </c>
      <c r="U2305" t="n">
        <v>0.791272854500694</v>
      </c>
    </row>
    <row r="2306">
      <c r="A2306" t="inlineStr">
        <is>
          <t>1351099</t>
        </is>
      </c>
      <c r="B2306" s="70">
        <f>SUMPRODUCT(K2306:N2306,PAINEL_PESOS!$C$16:$C$19)</f>
        <v/>
      </c>
      <c r="C2306" s="70">
        <f>SUMPRODUCT(O2306:Q2306,PAINEL_PESOS!$C$21:$C$23)</f>
        <v/>
      </c>
      <c r="D2306" s="70">
        <f>SUMPRODUCT(R2306:S2306,PAINEL_PESOS!$C$25:$C$26)</f>
        <v/>
      </c>
      <c r="E2306" s="70">
        <f>SUMPRODUCT(T2306:U2306,PAINEL_PESOS!$C$28:$C$29)</f>
        <v/>
      </c>
      <c r="F2306" s="70" t="n">
        <v>0.9870396251477263</v>
      </c>
      <c r="G2306" s="70" t="n">
        <v>0.5998990036775541</v>
      </c>
      <c r="H2306" s="71">
        <f>IF(NOT(AND(PAINEL_PESOS!$D$12="OK - 100%",PAINEL_PESOS!$F$20="OK - 100%",PAINEL_PESOS!$F$24="OK - 100%",PAINEL_PESOS!$F$27="OK - 100%",PAINEL_PESOS!$F$30="OK - 100%")),"", (B2306*PAINEL_PESOS!$B$7+C2306*PAINEL_PESOS!$B$8+D2306*PAINEL_PESOS!$B$9+E2306*PAINEL_PESOS!$B$10)*F2306)</f>
        <v/>
      </c>
      <c r="I2306" s="71">
        <f>IF(H2306="","",H2306-G2306)</f>
        <v/>
      </c>
      <c r="J2306" s="71">
        <f>IF(I2306="","",ABS(I2306))</f>
        <v/>
      </c>
      <c r="K2306" t="n">
        <v>0.487049496130989</v>
      </c>
      <c r="L2306" t="n">
        <v>0</v>
      </c>
      <c r="M2306" t="n">
        <v>0.6295646586344015</v>
      </c>
      <c r="N2306" t="n">
        <v>0.985505094437258</v>
      </c>
      <c r="O2306" t="n">
        <v>0.4114551611113666</v>
      </c>
      <c r="P2306" t="n">
        <v>0.9899294307618799</v>
      </c>
      <c r="Q2306" t="n">
        <v>0.9932835606846623</v>
      </c>
      <c r="R2306" t="n">
        <v>0.6022859891956965</v>
      </c>
      <c r="S2306" t="n">
        <v>0.5728356969287758</v>
      </c>
      <c r="T2306" t="n">
        <v>0.2691720631196182</v>
      </c>
      <c r="U2306" t="n">
        <v>0.7704092597152088</v>
      </c>
    </row>
    <row r="2307">
      <c r="A2307" t="inlineStr">
        <is>
          <t>1351100</t>
        </is>
      </c>
      <c r="B2307" s="70">
        <f>SUMPRODUCT(K2307:N2307,PAINEL_PESOS!$C$16:$C$19)</f>
        <v/>
      </c>
      <c r="C2307" s="70">
        <f>SUMPRODUCT(O2307:Q2307,PAINEL_PESOS!$C$21:$C$23)</f>
        <v/>
      </c>
      <c r="D2307" s="70">
        <f>SUMPRODUCT(R2307:S2307,PAINEL_PESOS!$C$25:$C$26)</f>
        <v/>
      </c>
      <c r="E2307" s="70">
        <f>SUMPRODUCT(T2307:U2307,PAINEL_PESOS!$C$28:$C$29)</f>
        <v/>
      </c>
      <c r="F2307" s="70" t="n">
        <v>0.9952304739289243</v>
      </c>
      <c r="G2307" s="70" t="n">
        <v>0.6114880344764541</v>
      </c>
      <c r="H2307" s="71">
        <f>IF(NOT(AND(PAINEL_PESOS!$D$12="OK - 100%",PAINEL_PESOS!$F$20="OK - 100%",PAINEL_PESOS!$F$24="OK - 100%",PAINEL_PESOS!$F$27="OK - 100%",PAINEL_PESOS!$F$30="OK - 100%")),"", (B2307*PAINEL_PESOS!$B$7+C2307*PAINEL_PESOS!$B$8+D2307*PAINEL_PESOS!$B$9+E2307*PAINEL_PESOS!$B$10)*F2307)</f>
        <v/>
      </c>
      <c r="I2307" s="71">
        <f>IF(H2307="","",H2307-G2307)</f>
        <v/>
      </c>
      <c r="J2307" s="71">
        <f>IF(I2307="","",ABS(I2307))</f>
        <v/>
      </c>
      <c r="K2307" t="n">
        <v>0.7176067384324146</v>
      </c>
      <c r="L2307" t="n">
        <v>0</v>
      </c>
      <c r="M2307" t="n">
        <v>0.6987402668607563</v>
      </c>
      <c r="N2307" t="n">
        <v>0.9806684674406726</v>
      </c>
      <c r="O2307" t="n">
        <v>0.3001866237817812</v>
      </c>
      <c r="P2307" t="n">
        <v>0.9712097263623872</v>
      </c>
      <c r="Q2307" t="n">
        <v>0.9928363181443168</v>
      </c>
      <c r="R2307" t="n">
        <v>0.3596493482716072</v>
      </c>
      <c r="S2307" t="n">
        <v>0.8358038077331716</v>
      </c>
      <c r="T2307" t="n">
        <v>0.285332311775464</v>
      </c>
      <c r="U2307" t="n">
        <v>0.7265665073220111</v>
      </c>
    </row>
    <row r="2308">
      <c r="A2308" t="inlineStr">
        <is>
          <t>1351101</t>
        </is>
      </c>
      <c r="B2308" s="70">
        <f>SUMPRODUCT(K2308:N2308,PAINEL_PESOS!$C$16:$C$19)</f>
        <v/>
      </c>
      <c r="C2308" s="70">
        <f>SUMPRODUCT(O2308:Q2308,PAINEL_PESOS!$C$21:$C$23)</f>
        <v/>
      </c>
      <c r="D2308" s="70">
        <f>SUMPRODUCT(R2308:S2308,PAINEL_PESOS!$C$25:$C$26)</f>
        <v/>
      </c>
      <c r="E2308" s="70">
        <f>SUMPRODUCT(T2308:U2308,PAINEL_PESOS!$C$28:$C$29)</f>
        <v/>
      </c>
      <c r="F2308" s="70" t="n">
        <v>0.9960020711080965</v>
      </c>
      <c r="G2308" s="70" t="n">
        <v>0.5930648008571707</v>
      </c>
      <c r="H2308" s="71">
        <f>IF(NOT(AND(PAINEL_PESOS!$D$12="OK - 100%",PAINEL_PESOS!$F$20="OK - 100%",PAINEL_PESOS!$F$24="OK - 100%",PAINEL_PESOS!$F$27="OK - 100%",PAINEL_PESOS!$F$30="OK - 100%")),"", (B2308*PAINEL_PESOS!$B$7+C2308*PAINEL_PESOS!$B$8+D2308*PAINEL_PESOS!$B$9+E2308*PAINEL_PESOS!$B$10)*F2308)</f>
        <v/>
      </c>
      <c r="I2308" s="71">
        <f>IF(H2308="","",H2308-G2308)</f>
        <v/>
      </c>
      <c r="J2308" s="71">
        <f>IF(I2308="","",ABS(I2308))</f>
        <v/>
      </c>
      <c r="K2308" t="n">
        <v>0.8379753677248438</v>
      </c>
      <c r="L2308" t="n">
        <v>0</v>
      </c>
      <c r="M2308" t="n">
        <v>0.7433273297843029</v>
      </c>
      <c r="N2308" t="n">
        <v>0.9813939662801314</v>
      </c>
      <c r="O2308" t="n">
        <v>0.2681236494499517</v>
      </c>
      <c r="P2308" t="n">
        <v>0.9948601766137347</v>
      </c>
      <c r="Q2308" t="n">
        <v>0.9918988567887496</v>
      </c>
      <c r="R2308" t="n">
        <v>0.1765098732343636</v>
      </c>
      <c r="S2308" t="n">
        <v>0.8055835784582125</v>
      </c>
      <c r="T2308" t="n">
        <v>0.2511908055193597</v>
      </c>
      <c r="U2308" t="n">
        <v>0.7456750811643904</v>
      </c>
    </row>
    <row r="2309">
      <c r="A2309" t="inlineStr">
        <is>
          <t>1351102</t>
        </is>
      </c>
      <c r="B2309" s="70">
        <f>SUMPRODUCT(K2309:N2309,PAINEL_PESOS!$C$16:$C$19)</f>
        <v/>
      </c>
      <c r="C2309" s="70">
        <f>SUMPRODUCT(O2309:Q2309,PAINEL_PESOS!$C$21:$C$23)</f>
        <v/>
      </c>
      <c r="D2309" s="70">
        <f>SUMPRODUCT(R2309:S2309,PAINEL_PESOS!$C$25:$C$26)</f>
        <v/>
      </c>
      <c r="E2309" s="70">
        <f>SUMPRODUCT(T2309:U2309,PAINEL_PESOS!$C$28:$C$29)</f>
        <v/>
      </c>
      <c r="F2309" s="70" t="n">
        <v>0.9966875678099368</v>
      </c>
      <c r="G2309" s="70" t="n">
        <v>0.594405156650933</v>
      </c>
      <c r="H2309" s="71">
        <f>IF(NOT(AND(PAINEL_PESOS!$D$12="OK - 100%",PAINEL_PESOS!$F$20="OK - 100%",PAINEL_PESOS!$F$24="OK - 100%",PAINEL_PESOS!$F$27="OK - 100%",PAINEL_PESOS!$F$30="OK - 100%")),"", (B2309*PAINEL_PESOS!$B$7+C2309*PAINEL_PESOS!$B$8+D2309*PAINEL_PESOS!$B$9+E2309*PAINEL_PESOS!$B$10)*F2309)</f>
        <v/>
      </c>
      <c r="I2309" s="71">
        <f>IF(H2309="","",H2309-G2309)</f>
        <v/>
      </c>
      <c r="J2309" s="71">
        <f>IF(I2309="","",ABS(I2309))</f>
        <v/>
      </c>
      <c r="K2309" t="n">
        <v>0.7604344412223989</v>
      </c>
      <c r="L2309" t="n">
        <v>0</v>
      </c>
      <c r="M2309" t="n">
        <v>0.7625639954942921</v>
      </c>
      <c r="N2309" t="n">
        <v>0.9919550820117372</v>
      </c>
      <c r="O2309" t="n">
        <v>0.1316875969610725</v>
      </c>
      <c r="P2309" t="n">
        <v>0.9962581847778754</v>
      </c>
      <c r="Q2309" t="n">
        <v>0.9891026149888803</v>
      </c>
      <c r="R2309" t="n">
        <v>0.2598522439426386</v>
      </c>
      <c r="S2309" t="n">
        <v>0.8332202984025726</v>
      </c>
      <c r="T2309" t="n">
        <v>0.2983029631874421</v>
      </c>
      <c r="U2309" t="n">
        <v>0.710827153584275</v>
      </c>
    </row>
    <row r="2310">
      <c r="A2310" t="inlineStr">
        <is>
          <t>1351103</t>
        </is>
      </c>
      <c r="B2310" s="70">
        <f>SUMPRODUCT(K2310:N2310,PAINEL_PESOS!$C$16:$C$19)</f>
        <v/>
      </c>
      <c r="C2310" s="70">
        <f>SUMPRODUCT(O2310:Q2310,PAINEL_PESOS!$C$21:$C$23)</f>
        <v/>
      </c>
      <c r="D2310" s="70">
        <f>SUMPRODUCT(R2310:S2310,PAINEL_PESOS!$C$25:$C$26)</f>
        <v/>
      </c>
      <c r="E2310" s="70">
        <f>SUMPRODUCT(T2310:U2310,PAINEL_PESOS!$C$28:$C$29)</f>
        <v/>
      </c>
      <c r="F2310" s="70" t="n">
        <v>0.9916453569153504</v>
      </c>
      <c r="G2310" s="70" t="n">
        <v>0.5913381905549283</v>
      </c>
      <c r="H2310" s="71">
        <f>IF(NOT(AND(PAINEL_PESOS!$D$12="OK - 100%",PAINEL_PESOS!$F$20="OK - 100%",PAINEL_PESOS!$F$24="OK - 100%",PAINEL_PESOS!$F$27="OK - 100%",PAINEL_PESOS!$F$30="OK - 100%")),"", (B2310*PAINEL_PESOS!$B$7+C2310*PAINEL_PESOS!$B$8+D2310*PAINEL_PESOS!$B$9+E2310*PAINEL_PESOS!$B$10)*F2310)</f>
        <v/>
      </c>
      <c r="I2310" s="71">
        <f>IF(H2310="","",H2310-G2310)</f>
        <v/>
      </c>
      <c r="J2310" s="71">
        <f>IF(I2310="","",ABS(I2310))</f>
        <v/>
      </c>
      <c r="K2310" t="n">
        <v>0.8432358251454518</v>
      </c>
      <c r="L2310" t="n">
        <v>0</v>
      </c>
      <c r="M2310" t="n">
        <v>0.7395317344678767</v>
      </c>
      <c r="N2310" t="n">
        <v>0.9893628372788515</v>
      </c>
      <c r="O2310" t="n">
        <v>0.1731598026665122</v>
      </c>
      <c r="P2310" t="n">
        <v>0.928402747410608</v>
      </c>
      <c r="Q2310" t="n">
        <v>0.9781318024481974</v>
      </c>
      <c r="R2310" t="n">
        <v>0.2119183273805068</v>
      </c>
      <c r="S2310" t="n">
        <v>0.8388102543780959</v>
      </c>
      <c r="T2310" t="n">
        <v>0.2880913910866219</v>
      </c>
      <c r="U2310" t="n">
        <v>0.7592137931694429</v>
      </c>
    </row>
    <row r="2311">
      <c r="A2311" t="inlineStr">
        <is>
          <t>1351104</t>
        </is>
      </c>
      <c r="B2311" s="70">
        <f>SUMPRODUCT(K2311:N2311,PAINEL_PESOS!$C$16:$C$19)</f>
        <v/>
      </c>
      <c r="C2311" s="70">
        <f>SUMPRODUCT(O2311:Q2311,PAINEL_PESOS!$C$21:$C$23)</f>
        <v/>
      </c>
      <c r="D2311" s="70">
        <f>SUMPRODUCT(R2311:S2311,PAINEL_PESOS!$C$25:$C$26)</f>
        <v/>
      </c>
      <c r="E2311" s="70">
        <f>SUMPRODUCT(T2311:U2311,PAINEL_PESOS!$C$28:$C$29)</f>
        <v/>
      </c>
      <c r="F2311" s="70" t="n">
        <v>0.9969233843407912</v>
      </c>
      <c r="G2311" s="70" t="n">
        <v>0.5696751189756779</v>
      </c>
      <c r="H2311" s="71">
        <f>IF(NOT(AND(PAINEL_PESOS!$D$12="OK - 100%",PAINEL_PESOS!$F$20="OK - 100%",PAINEL_PESOS!$F$24="OK - 100%",PAINEL_PESOS!$F$27="OK - 100%",PAINEL_PESOS!$F$30="OK - 100%")),"", (B2311*PAINEL_PESOS!$B$7+C2311*PAINEL_PESOS!$B$8+D2311*PAINEL_PESOS!$B$9+E2311*PAINEL_PESOS!$B$10)*F2311)</f>
        <v/>
      </c>
      <c r="I2311" s="71">
        <f>IF(H2311="","",H2311-G2311)</f>
        <v/>
      </c>
      <c r="J2311" s="71">
        <f>IF(I2311="","",ABS(I2311))</f>
        <v/>
      </c>
      <c r="K2311" t="n">
        <v>0.4226312925427999</v>
      </c>
      <c r="L2311" t="n">
        <v>0</v>
      </c>
      <c r="M2311" t="n">
        <v>0.7431697111525166</v>
      </c>
      <c r="N2311" t="n">
        <v>0.993725046848435</v>
      </c>
      <c r="O2311" t="n">
        <v>0.1529115924163293</v>
      </c>
      <c r="P2311" t="n">
        <v>0.9974716941304348</v>
      </c>
      <c r="Q2311" t="n">
        <v>0.9890694875355357</v>
      </c>
      <c r="R2311" t="n">
        <v>0.2068861939835458</v>
      </c>
      <c r="S2311" t="n">
        <v>0.835718317971285</v>
      </c>
      <c r="T2311" t="n">
        <v>0.2869552725891693</v>
      </c>
      <c r="U2311" t="n">
        <v>0.7358409352347322</v>
      </c>
    </row>
    <row r="2312">
      <c r="A2312" t="inlineStr">
        <is>
          <t>1351105</t>
        </is>
      </c>
      <c r="B2312" s="70">
        <f>SUMPRODUCT(K2312:N2312,PAINEL_PESOS!$C$16:$C$19)</f>
        <v/>
      </c>
      <c r="C2312" s="70">
        <f>SUMPRODUCT(O2312:Q2312,PAINEL_PESOS!$C$21:$C$23)</f>
        <v/>
      </c>
      <c r="D2312" s="70">
        <f>SUMPRODUCT(R2312:S2312,PAINEL_PESOS!$C$25:$C$26)</f>
        <v/>
      </c>
      <c r="E2312" s="70">
        <f>SUMPRODUCT(T2312:U2312,PAINEL_PESOS!$C$28:$C$29)</f>
        <v/>
      </c>
      <c r="F2312" s="70" t="n">
        <v>0.9749740779357952</v>
      </c>
      <c r="G2312" s="70" t="n">
        <v>0.6367926082565754</v>
      </c>
      <c r="H2312" s="71">
        <f>IF(NOT(AND(PAINEL_PESOS!$D$12="OK - 100%",PAINEL_PESOS!$F$20="OK - 100%",PAINEL_PESOS!$F$24="OK - 100%",PAINEL_PESOS!$F$27="OK - 100%",PAINEL_PESOS!$F$30="OK - 100%")),"", (B2312*PAINEL_PESOS!$B$7+C2312*PAINEL_PESOS!$B$8+D2312*PAINEL_PESOS!$B$9+E2312*PAINEL_PESOS!$B$10)*F2312)</f>
        <v/>
      </c>
      <c r="I2312" s="71">
        <f>IF(H2312="","",H2312-G2312)</f>
        <v/>
      </c>
      <c r="J2312" s="71">
        <f>IF(I2312="","",ABS(I2312))</f>
        <v/>
      </c>
      <c r="K2312" t="n">
        <v>0.7841175177387867</v>
      </c>
      <c r="L2312" t="n">
        <v>0</v>
      </c>
      <c r="M2312" t="n">
        <v>0.8567413250055086</v>
      </c>
      <c r="N2312" t="n">
        <v>0.9819614073804213</v>
      </c>
      <c r="O2312" t="n">
        <v>0.524888199174844</v>
      </c>
      <c r="P2312" t="n">
        <v>0.9758138710635149</v>
      </c>
      <c r="Q2312" t="n">
        <v>0.9931202078000395</v>
      </c>
      <c r="R2312" t="n">
        <v>0.4656420503271865</v>
      </c>
      <c r="S2312" t="n">
        <v>0.7131628862655093</v>
      </c>
      <c r="T2312" t="n">
        <v>0.3037161202064766</v>
      </c>
      <c r="U2312" t="n">
        <v>0.7686245420427327</v>
      </c>
    </row>
    <row r="2313">
      <c r="A2313" t="inlineStr">
        <is>
          <t>1351106</t>
        </is>
      </c>
      <c r="B2313" s="70">
        <f>SUMPRODUCT(K2313:N2313,PAINEL_PESOS!$C$16:$C$19)</f>
        <v/>
      </c>
      <c r="C2313" s="70">
        <f>SUMPRODUCT(O2313:Q2313,PAINEL_PESOS!$C$21:$C$23)</f>
        <v/>
      </c>
      <c r="D2313" s="70">
        <f>SUMPRODUCT(R2313:S2313,PAINEL_PESOS!$C$25:$C$26)</f>
        <v/>
      </c>
      <c r="E2313" s="70">
        <f>SUMPRODUCT(T2313:U2313,PAINEL_PESOS!$C$28:$C$29)</f>
        <v/>
      </c>
      <c r="F2313" s="70" t="n">
        <v>0.9934093403498416</v>
      </c>
      <c r="G2313" s="70" t="n">
        <v>0.592303212409804</v>
      </c>
      <c r="H2313" s="71">
        <f>IF(NOT(AND(PAINEL_PESOS!$D$12="OK - 100%",PAINEL_PESOS!$F$20="OK - 100%",PAINEL_PESOS!$F$24="OK - 100%",PAINEL_PESOS!$F$27="OK - 100%",PAINEL_PESOS!$F$30="OK - 100%")),"", (B2313*PAINEL_PESOS!$B$7+C2313*PAINEL_PESOS!$B$8+D2313*PAINEL_PESOS!$B$9+E2313*PAINEL_PESOS!$B$10)*F2313)</f>
        <v/>
      </c>
      <c r="I2313" s="71">
        <f>IF(H2313="","",H2313-G2313)</f>
        <v/>
      </c>
      <c r="J2313" s="71">
        <f>IF(I2313="","",ABS(I2313))</f>
        <v/>
      </c>
      <c r="K2313" t="n">
        <v>0.7975416330526938</v>
      </c>
      <c r="L2313" t="n">
        <v>0</v>
      </c>
      <c r="M2313" t="n">
        <v>0.5998836069253468</v>
      </c>
      <c r="N2313" t="n">
        <v>0.9717251165675357</v>
      </c>
      <c r="O2313" t="n">
        <v>0.334161229202329</v>
      </c>
      <c r="P2313" t="n">
        <v>0.9786213193048556</v>
      </c>
      <c r="Q2313" t="n">
        <v>0.9875100511489874</v>
      </c>
      <c r="R2313" t="n">
        <v>0.2696802725233628</v>
      </c>
      <c r="S2313" t="n">
        <v>0.8128349620327266</v>
      </c>
      <c r="T2313" t="n">
        <v>0.2757569345434708</v>
      </c>
      <c r="U2313" t="n">
        <v>0.6934864907232227</v>
      </c>
    </row>
    <row r="2314">
      <c r="A2314" t="inlineStr">
        <is>
          <t>1351107</t>
        </is>
      </c>
      <c r="B2314" s="70">
        <f>SUMPRODUCT(K2314:N2314,PAINEL_PESOS!$C$16:$C$19)</f>
        <v/>
      </c>
      <c r="C2314" s="70">
        <f>SUMPRODUCT(O2314:Q2314,PAINEL_PESOS!$C$21:$C$23)</f>
        <v/>
      </c>
      <c r="D2314" s="70">
        <f>SUMPRODUCT(R2314:S2314,PAINEL_PESOS!$C$25:$C$26)</f>
        <v/>
      </c>
      <c r="E2314" s="70">
        <f>SUMPRODUCT(T2314:U2314,PAINEL_PESOS!$C$28:$C$29)</f>
        <v/>
      </c>
      <c r="F2314" s="70" t="n">
        <v>0.9966519749257668</v>
      </c>
      <c r="G2314" s="70" t="n">
        <v>0.6141552442632504</v>
      </c>
      <c r="H2314" s="71">
        <f>IF(NOT(AND(PAINEL_PESOS!$D$12="OK - 100%",PAINEL_PESOS!$F$20="OK - 100%",PAINEL_PESOS!$F$24="OK - 100%",PAINEL_PESOS!$F$27="OK - 100%",PAINEL_PESOS!$F$30="OK - 100%")),"", (B2314*PAINEL_PESOS!$B$7+C2314*PAINEL_PESOS!$B$8+D2314*PAINEL_PESOS!$B$9+E2314*PAINEL_PESOS!$B$10)*F2314)</f>
        <v/>
      </c>
      <c r="I2314" s="71">
        <f>IF(H2314="","",H2314-G2314)</f>
        <v/>
      </c>
      <c r="J2314" s="71">
        <f>IF(I2314="","",ABS(I2314))</f>
        <v/>
      </c>
      <c r="K2314" t="n">
        <v>0.657790278546702</v>
      </c>
      <c r="L2314" t="n">
        <v>0</v>
      </c>
      <c r="M2314" t="n">
        <v>0.7714424298583278</v>
      </c>
      <c r="N2314" t="n">
        <v>0.9909890028486777</v>
      </c>
      <c r="O2314" t="n">
        <v>0.2487102007248492</v>
      </c>
      <c r="P2314" t="n">
        <v>0.9984560116835197</v>
      </c>
      <c r="Q2314" t="n">
        <v>0.9925519976279968</v>
      </c>
      <c r="R2314" t="n">
        <v>0.3560946204957652</v>
      </c>
      <c r="S2314" t="n">
        <v>0.8100746988846663</v>
      </c>
      <c r="T2314" t="n">
        <v>0.2540282139811342</v>
      </c>
      <c r="U2314" t="n">
        <v>0.8062930078911831</v>
      </c>
    </row>
    <row r="2315">
      <c r="A2315" t="inlineStr">
        <is>
          <t>1351108</t>
        </is>
      </c>
      <c r="B2315" s="70">
        <f>SUMPRODUCT(K2315:N2315,PAINEL_PESOS!$C$16:$C$19)</f>
        <v/>
      </c>
      <c r="C2315" s="70">
        <f>SUMPRODUCT(O2315:Q2315,PAINEL_PESOS!$C$21:$C$23)</f>
        <v/>
      </c>
      <c r="D2315" s="70">
        <f>SUMPRODUCT(R2315:S2315,PAINEL_PESOS!$C$25:$C$26)</f>
        <v/>
      </c>
      <c r="E2315" s="70">
        <f>SUMPRODUCT(T2315:U2315,PAINEL_PESOS!$C$28:$C$29)</f>
        <v/>
      </c>
      <c r="F2315" s="70" t="n">
        <v>0.997968105332444</v>
      </c>
      <c r="G2315" s="70" t="n">
        <v>0.5729275278233004</v>
      </c>
      <c r="H2315" s="71">
        <f>IF(NOT(AND(PAINEL_PESOS!$D$12="OK - 100%",PAINEL_PESOS!$F$20="OK - 100%",PAINEL_PESOS!$F$24="OK - 100%",PAINEL_PESOS!$F$27="OK - 100%",PAINEL_PESOS!$F$30="OK - 100%")),"", (B2315*PAINEL_PESOS!$B$7+C2315*PAINEL_PESOS!$B$8+D2315*PAINEL_PESOS!$B$9+E2315*PAINEL_PESOS!$B$10)*F2315)</f>
        <v/>
      </c>
      <c r="I2315" s="71">
        <f>IF(H2315="","",H2315-G2315)</f>
        <v/>
      </c>
      <c r="J2315" s="71">
        <f>IF(I2315="","",ABS(I2315))</f>
        <v/>
      </c>
      <c r="K2315" t="n">
        <v>0.8164745154290635</v>
      </c>
      <c r="L2315" t="n">
        <v>0</v>
      </c>
      <c r="M2315" t="n">
        <v>0.730939834405869</v>
      </c>
      <c r="N2315" t="n">
        <v>0.9900553241957675</v>
      </c>
      <c r="O2315" t="n">
        <v>0.2043894401406816</v>
      </c>
      <c r="P2315" t="n">
        <v>0.9969122578434757</v>
      </c>
      <c r="Q2315" t="n">
        <v>0.9963400477321388</v>
      </c>
      <c r="R2315" t="n">
        <v>0.2276033014877373</v>
      </c>
      <c r="S2315" t="n">
        <v>0.6534843864364164</v>
      </c>
      <c r="T2315" t="n">
        <v>0.2025595576235035</v>
      </c>
      <c r="U2315" t="n">
        <v>0.7752756316067733</v>
      </c>
    </row>
    <row r="2316">
      <c r="A2316" t="inlineStr">
        <is>
          <t>1351109</t>
        </is>
      </c>
      <c r="B2316" s="70">
        <f>SUMPRODUCT(K2316:N2316,PAINEL_PESOS!$C$16:$C$19)</f>
        <v/>
      </c>
      <c r="C2316" s="70">
        <f>SUMPRODUCT(O2316:Q2316,PAINEL_PESOS!$C$21:$C$23)</f>
        <v/>
      </c>
      <c r="D2316" s="70">
        <f>SUMPRODUCT(R2316:S2316,PAINEL_PESOS!$C$25:$C$26)</f>
        <v/>
      </c>
      <c r="E2316" s="70">
        <f>SUMPRODUCT(T2316:U2316,PAINEL_PESOS!$C$28:$C$29)</f>
        <v/>
      </c>
      <c r="F2316" s="70" t="n">
        <v>0.9230795662167217</v>
      </c>
      <c r="G2316" s="70" t="n">
        <v>0.5072683219061835</v>
      </c>
      <c r="H2316" s="71">
        <f>IF(NOT(AND(PAINEL_PESOS!$D$12="OK - 100%",PAINEL_PESOS!$F$20="OK - 100%",PAINEL_PESOS!$F$24="OK - 100%",PAINEL_PESOS!$F$27="OK - 100%",PAINEL_PESOS!$F$30="OK - 100%")),"", (B2316*PAINEL_PESOS!$B$7+C2316*PAINEL_PESOS!$B$8+D2316*PAINEL_PESOS!$B$9+E2316*PAINEL_PESOS!$B$10)*F2316)</f>
        <v/>
      </c>
      <c r="I2316" s="71">
        <f>IF(H2316="","",H2316-G2316)</f>
        <v/>
      </c>
      <c r="J2316" s="71">
        <f>IF(I2316="","",ABS(I2316))</f>
        <v/>
      </c>
      <c r="K2316" t="n">
        <v>0.8814028560275786</v>
      </c>
      <c r="L2316" t="n">
        <v>0.3277647152265091</v>
      </c>
      <c r="M2316" t="n">
        <v>0.5952910481776603</v>
      </c>
      <c r="N2316" t="n">
        <v>0.7575326445599897</v>
      </c>
      <c r="O2316" t="n">
        <v>0.6598453379728</v>
      </c>
      <c r="P2316" t="n">
        <v>0.6787734662717937</v>
      </c>
      <c r="Q2316" t="n">
        <v>0.880671848476582</v>
      </c>
      <c r="R2316" t="n">
        <v>0.2501690742220558</v>
      </c>
      <c r="S2316" t="n">
        <v>0.2866226602245641</v>
      </c>
      <c r="T2316" t="n">
        <v>0.3926654024955488</v>
      </c>
      <c r="U2316" t="n">
        <v>0.7063329973594679</v>
      </c>
    </row>
    <row r="2317">
      <c r="A2317" t="inlineStr">
        <is>
          <t>1351110</t>
        </is>
      </c>
      <c r="B2317" s="70">
        <f>SUMPRODUCT(K2317:N2317,PAINEL_PESOS!$C$16:$C$19)</f>
        <v/>
      </c>
      <c r="C2317" s="70">
        <f>SUMPRODUCT(O2317:Q2317,PAINEL_PESOS!$C$21:$C$23)</f>
        <v/>
      </c>
      <c r="D2317" s="70">
        <f>SUMPRODUCT(R2317:S2317,PAINEL_PESOS!$C$25:$C$26)</f>
        <v/>
      </c>
      <c r="E2317" s="70">
        <f>SUMPRODUCT(T2317:U2317,PAINEL_PESOS!$C$28:$C$29)</f>
        <v/>
      </c>
      <c r="F2317" s="70" t="n">
        <v>0.9575524830532812</v>
      </c>
      <c r="G2317" s="70" t="n">
        <v>0.6318372675804614</v>
      </c>
      <c r="H2317" s="71">
        <f>IF(NOT(AND(PAINEL_PESOS!$D$12="OK - 100%",PAINEL_PESOS!$F$20="OK - 100%",PAINEL_PESOS!$F$24="OK - 100%",PAINEL_PESOS!$F$27="OK - 100%",PAINEL_PESOS!$F$30="OK - 100%")),"", (B2317*PAINEL_PESOS!$B$7+C2317*PAINEL_PESOS!$B$8+D2317*PAINEL_PESOS!$B$9+E2317*PAINEL_PESOS!$B$10)*F2317)</f>
        <v/>
      </c>
      <c r="I2317" s="71">
        <f>IF(H2317="","",H2317-G2317)</f>
        <v/>
      </c>
      <c r="J2317" s="71">
        <f>IF(I2317="","",ABS(I2317))</f>
        <v/>
      </c>
      <c r="K2317" t="n">
        <v>0.5633218890321606</v>
      </c>
      <c r="L2317" t="n">
        <v>0.9995762166981009</v>
      </c>
      <c r="M2317" t="n">
        <v>0.7529013150868985</v>
      </c>
      <c r="N2317" t="n">
        <v>0.8248066157326058</v>
      </c>
      <c r="O2317" t="n">
        <v>0.558304997623821</v>
      </c>
      <c r="P2317" t="n">
        <v>0.9101433794709788</v>
      </c>
      <c r="Q2317" t="n">
        <v>0.9515761623877924</v>
      </c>
      <c r="R2317" t="n">
        <v>0.4714626644172804</v>
      </c>
      <c r="S2317" t="n">
        <v>0.551329953756023</v>
      </c>
      <c r="T2317" t="n">
        <v>0.3743865797742073</v>
      </c>
      <c r="U2317" t="n">
        <v>0.6979368581429608</v>
      </c>
    </row>
    <row r="2318">
      <c r="A2318" t="inlineStr">
        <is>
          <t>1351111</t>
        </is>
      </c>
      <c r="B2318" s="70">
        <f>SUMPRODUCT(K2318:N2318,PAINEL_PESOS!$C$16:$C$19)</f>
        <v/>
      </c>
      <c r="C2318" s="70">
        <f>SUMPRODUCT(O2318:Q2318,PAINEL_PESOS!$C$21:$C$23)</f>
        <v/>
      </c>
      <c r="D2318" s="70">
        <f>SUMPRODUCT(R2318:S2318,PAINEL_PESOS!$C$25:$C$26)</f>
        <v/>
      </c>
      <c r="E2318" s="70">
        <f>SUMPRODUCT(T2318:U2318,PAINEL_PESOS!$C$28:$C$29)</f>
        <v/>
      </c>
      <c r="F2318" s="70" t="n">
        <v>0.8975403492841926</v>
      </c>
      <c r="G2318" s="70" t="n">
        <v>0.4647391745697869</v>
      </c>
      <c r="H2318" s="71">
        <f>IF(NOT(AND(PAINEL_PESOS!$D$12="OK - 100%",PAINEL_PESOS!$F$20="OK - 100%",PAINEL_PESOS!$F$24="OK - 100%",PAINEL_PESOS!$F$27="OK - 100%",PAINEL_PESOS!$F$30="OK - 100%")),"", (B2318*PAINEL_PESOS!$B$7+C2318*PAINEL_PESOS!$B$8+D2318*PAINEL_PESOS!$B$9+E2318*PAINEL_PESOS!$B$10)*F2318)</f>
        <v/>
      </c>
      <c r="I2318" s="71">
        <f>IF(H2318="","",H2318-G2318)</f>
        <v/>
      </c>
      <c r="J2318" s="71">
        <f>IF(I2318="","",ABS(I2318))</f>
        <v/>
      </c>
      <c r="K2318" t="n">
        <v>0.525169635162088</v>
      </c>
      <c r="L2318" t="n">
        <v>0.9999999999999998</v>
      </c>
      <c r="M2318" t="n">
        <v>0.4101038419206168</v>
      </c>
      <c r="N2318" t="n">
        <v>0.1598292451978319</v>
      </c>
      <c r="O2318" t="n">
        <v>0.7394372166549423</v>
      </c>
      <c r="P2318" t="n">
        <v>0.7927700882837089</v>
      </c>
      <c r="Q2318" t="n">
        <v>0.9865624937281972</v>
      </c>
      <c r="R2318" t="n">
        <v>0.2179114626450466</v>
      </c>
      <c r="S2318" t="n">
        <v>0</v>
      </c>
      <c r="T2318" t="n">
        <v>0.3715990666775272</v>
      </c>
      <c r="U2318" t="n">
        <v>0.8260939053519766</v>
      </c>
    </row>
    <row r="2319">
      <c r="A2319" t="inlineStr">
        <is>
          <t>1351112</t>
        </is>
      </c>
      <c r="B2319" s="70">
        <f>SUMPRODUCT(K2319:N2319,PAINEL_PESOS!$C$16:$C$19)</f>
        <v/>
      </c>
      <c r="C2319" s="70">
        <f>SUMPRODUCT(O2319:Q2319,PAINEL_PESOS!$C$21:$C$23)</f>
        <v/>
      </c>
      <c r="D2319" s="70">
        <f>SUMPRODUCT(R2319:S2319,PAINEL_PESOS!$C$25:$C$26)</f>
        <v/>
      </c>
      <c r="E2319" s="70">
        <f>SUMPRODUCT(T2319:U2319,PAINEL_PESOS!$C$28:$C$29)</f>
        <v/>
      </c>
      <c r="F2319" s="70" t="n">
        <v>0.9818595034223747</v>
      </c>
      <c r="G2319" s="70" t="n">
        <v>0.6822518008201602</v>
      </c>
      <c r="H2319" s="71">
        <f>IF(NOT(AND(PAINEL_PESOS!$D$12="OK - 100%",PAINEL_PESOS!$F$20="OK - 100%",PAINEL_PESOS!$F$24="OK - 100%",PAINEL_PESOS!$F$27="OK - 100%",PAINEL_PESOS!$F$30="OK - 100%")),"", (B2319*PAINEL_PESOS!$B$7+C2319*PAINEL_PESOS!$B$8+D2319*PAINEL_PESOS!$B$9+E2319*PAINEL_PESOS!$B$10)*F2319)</f>
        <v/>
      </c>
      <c r="I2319" s="71">
        <f>IF(H2319="","",H2319-G2319)</f>
        <v/>
      </c>
      <c r="J2319" s="71">
        <f>IF(I2319="","",ABS(I2319))</f>
        <v/>
      </c>
      <c r="K2319" t="n">
        <v>0.7166188127455978</v>
      </c>
      <c r="L2319" t="n">
        <v>0.9573406853952819</v>
      </c>
      <c r="M2319" t="n">
        <v>0.6110476444315225</v>
      </c>
      <c r="N2319" t="n">
        <v>0.8719560857504246</v>
      </c>
      <c r="O2319" t="n">
        <v>0.5163829443721086</v>
      </c>
      <c r="P2319" t="n">
        <v>0.9622341723112109</v>
      </c>
      <c r="Q2319" t="n">
        <v>0.9890684324997714</v>
      </c>
      <c r="R2319" t="n">
        <v>0.4662428748580916</v>
      </c>
      <c r="S2319" t="n">
        <v>0.7130955949585263</v>
      </c>
      <c r="T2319" t="n">
        <v>0.3829430883060029</v>
      </c>
      <c r="U2319" t="n">
        <v>0.7729679211681091</v>
      </c>
    </row>
    <row r="2320">
      <c r="A2320" t="inlineStr">
        <is>
          <t>1351113</t>
        </is>
      </c>
      <c r="B2320" s="70">
        <f>SUMPRODUCT(K2320:N2320,PAINEL_PESOS!$C$16:$C$19)</f>
        <v/>
      </c>
      <c r="C2320" s="70">
        <f>SUMPRODUCT(O2320:Q2320,PAINEL_PESOS!$C$21:$C$23)</f>
        <v/>
      </c>
      <c r="D2320" s="70">
        <f>SUMPRODUCT(R2320:S2320,PAINEL_PESOS!$C$25:$C$26)</f>
        <v/>
      </c>
      <c r="E2320" s="70">
        <f>SUMPRODUCT(T2320:U2320,PAINEL_PESOS!$C$28:$C$29)</f>
        <v/>
      </c>
      <c r="F2320" s="70" t="n">
        <v>0.9902906806358511</v>
      </c>
      <c r="G2320" s="70" t="n">
        <v>0.6396999152701613</v>
      </c>
      <c r="H2320" s="71">
        <f>IF(NOT(AND(PAINEL_PESOS!$D$12="OK - 100%",PAINEL_PESOS!$F$20="OK - 100%",PAINEL_PESOS!$F$24="OK - 100%",PAINEL_PESOS!$F$27="OK - 100%",PAINEL_PESOS!$F$30="OK - 100%")),"", (B2320*PAINEL_PESOS!$B$7+C2320*PAINEL_PESOS!$B$8+D2320*PAINEL_PESOS!$B$9+E2320*PAINEL_PESOS!$B$10)*F2320)</f>
        <v/>
      </c>
      <c r="I2320" s="71">
        <f>IF(H2320="","",H2320-G2320)</f>
        <v/>
      </c>
      <c r="J2320" s="71">
        <f>IF(I2320="","",ABS(I2320))</f>
        <v/>
      </c>
      <c r="K2320" t="n">
        <v>0.6678404077744375</v>
      </c>
      <c r="L2320" t="n">
        <v>0.5757189477386474</v>
      </c>
      <c r="M2320" t="n">
        <v>0.6939377384739789</v>
      </c>
      <c r="N2320" t="n">
        <v>0.9457593413794134</v>
      </c>
      <c r="O2320" t="n">
        <v>0.4618679027753707</v>
      </c>
      <c r="P2320" t="n">
        <v>0.9879886151368239</v>
      </c>
      <c r="Q2320" t="n">
        <v>0.9848491594474289</v>
      </c>
      <c r="R2320" t="n">
        <v>0.3378721204197597</v>
      </c>
      <c r="S2320" t="n">
        <v>0.5339806447344577</v>
      </c>
      <c r="T2320" t="n">
        <v>0.4170800862973418</v>
      </c>
      <c r="U2320" t="n">
        <v>0.8140767116837326</v>
      </c>
    </row>
    <row r="2321">
      <c r="A2321" t="inlineStr">
        <is>
          <t>1351114</t>
        </is>
      </c>
      <c r="B2321" s="70">
        <f>SUMPRODUCT(K2321:N2321,PAINEL_PESOS!$C$16:$C$19)</f>
        <v/>
      </c>
      <c r="C2321" s="70">
        <f>SUMPRODUCT(O2321:Q2321,PAINEL_PESOS!$C$21:$C$23)</f>
        <v/>
      </c>
      <c r="D2321" s="70">
        <f>SUMPRODUCT(R2321:S2321,PAINEL_PESOS!$C$25:$C$26)</f>
        <v/>
      </c>
      <c r="E2321" s="70">
        <f>SUMPRODUCT(T2321:U2321,PAINEL_PESOS!$C$28:$C$29)</f>
        <v/>
      </c>
      <c r="F2321" s="70" t="n">
        <v>0.9880284541842557</v>
      </c>
      <c r="G2321" s="70" t="n">
        <v>0.6103936393138154</v>
      </c>
      <c r="H2321" s="71">
        <f>IF(NOT(AND(PAINEL_PESOS!$D$12="OK - 100%",PAINEL_PESOS!$F$20="OK - 100%",PAINEL_PESOS!$F$24="OK - 100%",PAINEL_PESOS!$F$27="OK - 100%",PAINEL_PESOS!$F$30="OK - 100%")),"", (B2321*PAINEL_PESOS!$B$7+C2321*PAINEL_PESOS!$B$8+D2321*PAINEL_PESOS!$B$9+E2321*PAINEL_PESOS!$B$10)*F2321)</f>
        <v/>
      </c>
      <c r="I2321" s="71">
        <f>IF(H2321="","",H2321-G2321)</f>
        <v/>
      </c>
      <c r="J2321" s="71">
        <f>IF(I2321="","",ABS(I2321))</f>
        <v/>
      </c>
      <c r="K2321" t="n">
        <v>0.6247798029472325</v>
      </c>
      <c r="L2321" t="n">
        <v>0.607004858369274</v>
      </c>
      <c r="M2321" t="n">
        <v>0.740929193673443</v>
      </c>
      <c r="N2321" t="n">
        <v>0.9729401908696967</v>
      </c>
      <c r="O2321" t="n">
        <v>0.4541168021345829</v>
      </c>
      <c r="P2321" t="n">
        <v>0.9772792949230712</v>
      </c>
      <c r="Q2321" t="n">
        <v>0.960510605412388</v>
      </c>
      <c r="R2321" t="n">
        <v>0.233615915680881</v>
      </c>
      <c r="S2321" t="n">
        <v>0.5593544345368768</v>
      </c>
      <c r="T2321" t="n">
        <v>0.3009127082406759</v>
      </c>
      <c r="U2321" t="n">
        <v>0.7810017305943681</v>
      </c>
    </row>
    <row r="2322">
      <c r="A2322" t="inlineStr">
        <is>
          <t>1351115</t>
        </is>
      </c>
      <c r="B2322" s="70">
        <f>SUMPRODUCT(K2322:N2322,PAINEL_PESOS!$C$16:$C$19)</f>
        <v/>
      </c>
      <c r="C2322" s="70">
        <f>SUMPRODUCT(O2322:Q2322,PAINEL_PESOS!$C$21:$C$23)</f>
        <v/>
      </c>
      <c r="D2322" s="70">
        <f>SUMPRODUCT(R2322:S2322,PAINEL_PESOS!$C$25:$C$26)</f>
        <v/>
      </c>
      <c r="E2322" s="70">
        <f>SUMPRODUCT(T2322:U2322,PAINEL_PESOS!$C$28:$C$29)</f>
        <v/>
      </c>
      <c r="F2322" s="70" t="n">
        <v>0.932919130005345</v>
      </c>
      <c r="G2322" s="70" t="n">
        <v>0.596747945360818</v>
      </c>
      <c r="H2322" s="71">
        <f>IF(NOT(AND(PAINEL_PESOS!$D$12="OK - 100%",PAINEL_PESOS!$F$20="OK - 100%",PAINEL_PESOS!$F$24="OK - 100%",PAINEL_PESOS!$F$27="OK - 100%",PAINEL_PESOS!$F$30="OK - 100%")),"", (B2322*PAINEL_PESOS!$B$7+C2322*PAINEL_PESOS!$B$8+D2322*PAINEL_PESOS!$B$9+E2322*PAINEL_PESOS!$B$10)*F2322)</f>
        <v/>
      </c>
      <c r="I2322" s="71">
        <f>IF(H2322="","",H2322-G2322)</f>
        <v/>
      </c>
      <c r="J2322" s="71">
        <f>IF(I2322="","",ABS(I2322))</f>
        <v/>
      </c>
      <c r="K2322" t="n">
        <v>0.6054668733808557</v>
      </c>
      <c r="L2322" t="n">
        <v>1</v>
      </c>
      <c r="M2322" t="n">
        <v>0.8369872348530557</v>
      </c>
      <c r="N2322" t="n">
        <v>0.9343318376290819</v>
      </c>
      <c r="O2322" t="n">
        <v>0.6097182115464135</v>
      </c>
      <c r="P2322" t="n">
        <v>0.9907417915076662</v>
      </c>
      <c r="Q2322" t="n">
        <v>0.7005465884417478</v>
      </c>
      <c r="R2322" t="n">
        <v>0.03858236526747631</v>
      </c>
      <c r="S2322" t="n">
        <v>0.7382781769946521</v>
      </c>
      <c r="T2322" t="n">
        <v>0.351362932127776</v>
      </c>
      <c r="U2322" t="n">
        <v>0.7666325293440858</v>
      </c>
    </row>
    <row r="2323">
      <c r="A2323" t="inlineStr">
        <is>
          <t>1351116</t>
        </is>
      </c>
      <c r="B2323" s="70">
        <f>SUMPRODUCT(K2323:N2323,PAINEL_PESOS!$C$16:$C$19)</f>
        <v/>
      </c>
      <c r="C2323" s="70">
        <f>SUMPRODUCT(O2323:Q2323,PAINEL_PESOS!$C$21:$C$23)</f>
        <v/>
      </c>
      <c r="D2323" s="70">
        <f>SUMPRODUCT(R2323:S2323,PAINEL_PESOS!$C$25:$C$26)</f>
        <v/>
      </c>
      <c r="E2323" s="70">
        <f>SUMPRODUCT(T2323:U2323,PAINEL_PESOS!$C$28:$C$29)</f>
        <v/>
      </c>
      <c r="F2323" s="70" t="n">
        <v>0.9936104658158821</v>
      </c>
      <c r="G2323" s="70" t="n">
        <v>0.6069045903868031</v>
      </c>
      <c r="H2323" s="71">
        <f>IF(NOT(AND(PAINEL_PESOS!$D$12="OK - 100%",PAINEL_PESOS!$F$20="OK - 100%",PAINEL_PESOS!$F$24="OK - 100%",PAINEL_PESOS!$F$27="OK - 100%",PAINEL_PESOS!$F$30="OK - 100%")),"", (B2323*PAINEL_PESOS!$B$7+C2323*PAINEL_PESOS!$B$8+D2323*PAINEL_PESOS!$B$9+E2323*PAINEL_PESOS!$B$10)*F2323)</f>
        <v/>
      </c>
      <c r="I2323" s="71">
        <f>IF(H2323="","",H2323-G2323)</f>
        <v/>
      </c>
      <c r="J2323" s="71">
        <f>IF(I2323="","",ABS(I2323))</f>
        <v/>
      </c>
      <c r="K2323" t="n">
        <v>0.6351689989541103</v>
      </c>
      <c r="L2323" t="n">
        <v>0.4211607351714895</v>
      </c>
      <c r="M2323" t="n">
        <v>0.5697213581954605</v>
      </c>
      <c r="N2323" t="n">
        <v>0.9792176578748542</v>
      </c>
      <c r="O2323" t="n">
        <v>0.5455903880080808</v>
      </c>
      <c r="P2323" t="n">
        <v>0.9958818876085377</v>
      </c>
      <c r="Q2323" t="n">
        <v>0.9811750937727814</v>
      </c>
      <c r="R2323" t="n">
        <v>0.1740149862985696</v>
      </c>
      <c r="S2323" t="n">
        <v>0.6778332379490625</v>
      </c>
      <c r="T2323" t="n">
        <v>0.2906029669191262</v>
      </c>
      <c r="U2323" t="n">
        <v>0.759608440208232</v>
      </c>
    </row>
    <row r="2324">
      <c r="A2324" t="inlineStr">
        <is>
          <t>1351369</t>
        </is>
      </c>
      <c r="B2324" s="70">
        <f>SUMPRODUCT(K2324:N2324,PAINEL_PESOS!$C$16:$C$19)</f>
        <v/>
      </c>
      <c r="C2324" s="70">
        <f>SUMPRODUCT(O2324:Q2324,PAINEL_PESOS!$C$21:$C$23)</f>
        <v/>
      </c>
      <c r="D2324" s="70">
        <f>SUMPRODUCT(R2324:S2324,PAINEL_PESOS!$C$25:$C$26)</f>
        <v/>
      </c>
      <c r="E2324" s="70">
        <f>SUMPRODUCT(T2324:U2324,PAINEL_PESOS!$C$28:$C$29)</f>
        <v/>
      </c>
      <c r="F2324" s="70" t="n">
        <v>0.997332780661034</v>
      </c>
      <c r="G2324" s="70" t="n">
        <v>0.5907738546888835</v>
      </c>
      <c r="H2324" s="71">
        <f>IF(NOT(AND(PAINEL_PESOS!$D$12="OK - 100%",PAINEL_PESOS!$F$20="OK - 100%",PAINEL_PESOS!$F$24="OK - 100%",PAINEL_PESOS!$F$27="OK - 100%",PAINEL_PESOS!$F$30="OK - 100%")),"", (B2324*PAINEL_PESOS!$B$7+C2324*PAINEL_PESOS!$B$8+D2324*PAINEL_PESOS!$B$9+E2324*PAINEL_PESOS!$B$10)*F2324)</f>
        <v/>
      </c>
      <c r="I2324" s="71">
        <f>IF(H2324="","",H2324-G2324)</f>
        <v/>
      </c>
      <c r="J2324" s="71">
        <f>IF(I2324="","",ABS(I2324))</f>
        <v/>
      </c>
      <c r="K2324" t="n">
        <v>1</v>
      </c>
      <c r="L2324" t="n">
        <v>0.1613594968544214</v>
      </c>
      <c r="M2324" t="n">
        <v>0.5854988789373442</v>
      </c>
      <c r="N2324" t="n">
        <v>0.9869836501397717</v>
      </c>
      <c r="O2324" t="n">
        <v>0.3722215446236687</v>
      </c>
      <c r="P2324" t="n">
        <v>0.9957686481858963</v>
      </c>
      <c r="Q2324" t="n">
        <v>0.9950985320772215</v>
      </c>
      <c r="R2324" t="n">
        <v>0</v>
      </c>
      <c r="S2324" t="n">
        <v>0.8294896189066875</v>
      </c>
      <c r="T2324" t="n">
        <v>0.1409333169488536</v>
      </c>
      <c r="U2324" t="n">
        <v>0.8260939053519766</v>
      </c>
    </row>
    <row r="2325">
      <c r="A2325" t="inlineStr">
        <is>
          <t>1351370</t>
        </is>
      </c>
      <c r="B2325" s="70">
        <f>SUMPRODUCT(K2325:N2325,PAINEL_PESOS!$C$16:$C$19)</f>
        <v/>
      </c>
      <c r="C2325" s="70">
        <f>SUMPRODUCT(O2325:Q2325,PAINEL_PESOS!$C$21:$C$23)</f>
        <v/>
      </c>
      <c r="D2325" s="70">
        <f>SUMPRODUCT(R2325:S2325,PAINEL_PESOS!$C$25:$C$26)</f>
        <v/>
      </c>
      <c r="E2325" s="70">
        <f>SUMPRODUCT(T2325:U2325,PAINEL_PESOS!$C$28:$C$29)</f>
        <v/>
      </c>
      <c r="F2325" s="70" t="n">
        <v>0.9978185682107693</v>
      </c>
      <c r="G2325" s="70" t="n">
        <v>0.6526083453403903</v>
      </c>
      <c r="H2325" s="71">
        <f>IF(NOT(AND(PAINEL_PESOS!$D$12="OK - 100%",PAINEL_PESOS!$F$20="OK - 100%",PAINEL_PESOS!$F$24="OK - 100%",PAINEL_PESOS!$F$27="OK - 100%",PAINEL_PESOS!$F$30="OK - 100%")),"", (B2325*PAINEL_PESOS!$B$7+C2325*PAINEL_PESOS!$B$8+D2325*PAINEL_PESOS!$B$9+E2325*PAINEL_PESOS!$B$10)*F2325)</f>
        <v/>
      </c>
      <c r="I2325" s="71">
        <f>IF(H2325="","",H2325-G2325)</f>
        <v/>
      </c>
      <c r="J2325" s="71">
        <f>IF(I2325="","",ABS(I2325))</f>
        <v/>
      </c>
      <c r="K2325" t="n">
        <v>1</v>
      </c>
      <c r="L2325" t="n">
        <v>0.9999166682315137</v>
      </c>
      <c r="M2325" t="n">
        <v>0.5413582831134877</v>
      </c>
      <c r="N2325" t="n">
        <v>0.9990644555576863</v>
      </c>
      <c r="O2325" t="n">
        <v>0.4636960426111818</v>
      </c>
      <c r="P2325" t="n">
        <v>0.9797765165046541</v>
      </c>
      <c r="Q2325" t="n">
        <v>0.9936850119105745</v>
      </c>
      <c r="R2325" t="n">
        <v>0.1116956202147645</v>
      </c>
      <c r="S2325" t="n">
        <v>0.7164789185582451</v>
      </c>
      <c r="T2325" t="n">
        <v>0.09642106772446613</v>
      </c>
      <c r="U2325" t="n">
        <v>0.9127436020444518</v>
      </c>
    </row>
    <row r="2326">
      <c r="A2326" t="inlineStr">
        <is>
          <t>1351371</t>
        </is>
      </c>
      <c r="B2326" s="70">
        <f>SUMPRODUCT(K2326:N2326,PAINEL_PESOS!$C$16:$C$19)</f>
        <v/>
      </c>
      <c r="C2326" s="70">
        <f>SUMPRODUCT(O2326:Q2326,PAINEL_PESOS!$C$21:$C$23)</f>
        <v/>
      </c>
      <c r="D2326" s="70">
        <f>SUMPRODUCT(R2326:S2326,PAINEL_PESOS!$C$25:$C$26)</f>
        <v/>
      </c>
      <c r="E2326" s="70">
        <f>SUMPRODUCT(T2326:U2326,PAINEL_PESOS!$C$28:$C$29)</f>
        <v/>
      </c>
      <c r="F2326" s="70" t="n">
        <v>0.9963587947420068</v>
      </c>
      <c r="G2326" s="70" t="n">
        <v>0.6235773124597283</v>
      </c>
      <c r="H2326" s="71">
        <f>IF(NOT(AND(PAINEL_PESOS!$D$12="OK - 100%",PAINEL_PESOS!$F$20="OK - 100%",PAINEL_PESOS!$F$24="OK - 100%",PAINEL_PESOS!$F$27="OK - 100%",PAINEL_PESOS!$F$30="OK - 100%")),"", (B2326*PAINEL_PESOS!$B$7+C2326*PAINEL_PESOS!$B$8+D2326*PAINEL_PESOS!$B$9+E2326*PAINEL_PESOS!$B$10)*F2326)</f>
        <v/>
      </c>
      <c r="I2326" s="71">
        <f>IF(H2326="","",H2326-G2326)</f>
        <v/>
      </c>
      <c r="J2326" s="71">
        <f>IF(I2326="","",ABS(I2326))</f>
        <v/>
      </c>
      <c r="K2326" t="n">
        <v>1</v>
      </c>
      <c r="L2326" t="n">
        <v>0.6500616846753486</v>
      </c>
      <c r="M2326" t="n">
        <v>0.5817964861579548</v>
      </c>
      <c r="N2326" t="n">
        <v>0.9939888010889285</v>
      </c>
      <c r="O2326" t="n">
        <v>0.4268052988890227</v>
      </c>
      <c r="P2326" t="n">
        <v>0.979130253359328</v>
      </c>
      <c r="Q2326" t="n">
        <v>0.9894991081726029</v>
      </c>
      <c r="R2326" t="n">
        <v>0.04563299602030422</v>
      </c>
      <c r="S2326" t="n">
        <v>0.753704509571504</v>
      </c>
      <c r="T2326" t="n">
        <v>0.1050431832093532</v>
      </c>
      <c r="U2326" t="n">
        <v>0.8925888512375137</v>
      </c>
    </row>
    <row r="2327">
      <c r="A2327" t="inlineStr">
        <is>
          <t>1351372</t>
        </is>
      </c>
      <c r="B2327" s="70">
        <f>SUMPRODUCT(K2327:N2327,PAINEL_PESOS!$C$16:$C$19)</f>
        <v/>
      </c>
      <c r="C2327" s="70">
        <f>SUMPRODUCT(O2327:Q2327,PAINEL_PESOS!$C$21:$C$23)</f>
        <v/>
      </c>
      <c r="D2327" s="70">
        <f>SUMPRODUCT(R2327:S2327,PAINEL_PESOS!$C$25:$C$26)</f>
        <v/>
      </c>
      <c r="E2327" s="70">
        <f>SUMPRODUCT(T2327:U2327,PAINEL_PESOS!$C$28:$C$29)</f>
        <v/>
      </c>
      <c r="F2327" s="70" t="n">
        <v>0.9980243079957553</v>
      </c>
      <c r="G2327" s="70" t="n">
        <v>0.6512401669361043</v>
      </c>
      <c r="H2327" s="71">
        <f>IF(NOT(AND(PAINEL_PESOS!$D$12="OK - 100%",PAINEL_PESOS!$F$20="OK - 100%",PAINEL_PESOS!$F$24="OK - 100%",PAINEL_PESOS!$F$27="OK - 100%",PAINEL_PESOS!$F$30="OK - 100%")),"", (B2327*PAINEL_PESOS!$B$7+C2327*PAINEL_PESOS!$B$8+D2327*PAINEL_PESOS!$B$9+E2327*PAINEL_PESOS!$B$10)*F2327)</f>
        <v/>
      </c>
      <c r="I2327" s="71">
        <f>IF(H2327="","",H2327-G2327)</f>
        <v/>
      </c>
      <c r="J2327" s="71">
        <f>IF(I2327="","",ABS(I2327))</f>
        <v/>
      </c>
      <c r="K2327" t="n">
        <v>1</v>
      </c>
      <c r="L2327" t="n">
        <v>0.9999999999999998</v>
      </c>
      <c r="M2327" t="n">
        <v>0.5722566271170388</v>
      </c>
      <c r="N2327" t="n">
        <v>0.9988308281661573</v>
      </c>
      <c r="O2327" t="n">
        <v>0.4189507500867218</v>
      </c>
      <c r="P2327" t="n">
        <v>0.9927267805788542</v>
      </c>
      <c r="Q2327" t="n">
        <v>0.9924352386147833</v>
      </c>
      <c r="R2327" t="n">
        <v>0.1348311280373629</v>
      </c>
      <c r="S2327" t="n">
        <v>0.7197190571847121</v>
      </c>
      <c r="T2327" t="n">
        <v>0.07186317161168954</v>
      </c>
      <c r="U2327" t="n">
        <v>0.9055359812022158</v>
      </c>
    </row>
    <row r="2328">
      <c r="A2328" t="inlineStr">
        <is>
          <t>1351373</t>
        </is>
      </c>
      <c r="B2328" s="70">
        <f>SUMPRODUCT(K2328:N2328,PAINEL_PESOS!$C$16:$C$19)</f>
        <v/>
      </c>
      <c r="C2328" s="70">
        <f>SUMPRODUCT(O2328:Q2328,PAINEL_PESOS!$C$21:$C$23)</f>
        <v/>
      </c>
      <c r="D2328" s="70">
        <f>SUMPRODUCT(R2328:S2328,PAINEL_PESOS!$C$25:$C$26)</f>
        <v/>
      </c>
      <c r="E2328" s="70">
        <f>SUMPRODUCT(T2328:U2328,PAINEL_PESOS!$C$28:$C$29)</f>
        <v/>
      </c>
      <c r="F2328" s="70" t="n">
        <v>0.9933677770817481</v>
      </c>
      <c r="G2328" s="70" t="n">
        <v>0.6061484479869926</v>
      </c>
      <c r="H2328" s="71">
        <f>IF(NOT(AND(PAINEL_PESOS!$D$12="OK - 100%",PAINEL_PESOS!$F$20="OK - 100%",PAINEL_PESOS!$F$24="OK - 100%",PAINEL_PESOS!$F$27="OK - 100%",PAINEL_PESOS!$F$30="OK - 100%")),"", (B2328*PAINEL_PESOS!$B$7+C2328*PAINEL_PESOS!$B$8+D2328*PAINEL_PESOS!$B$9+E2328*PAINEL_PESOS!$B$10)*F2328)</f>
        <v/>
      </c>
      <c r="I2328" s="71">
        <f>IF(H2328="","",H2328-G2328)</f>
        <v/>
      </c>
      <c r="J2328" s="71">
        <f>IF(I2328="","",ABS(I2328))</f>
        <v/>
      </c>
      <c r="K2328" t="n">
        <v>1</v>
      </c>
      <c r="L2328" t="n">
        <v>0.7410697580785931</v>
      </c>
      <c r="M2328" t="n">
        <v>0.7181849231615471</v>
      </c>
      <c r="N2328" t="n">
        <v>0.9951505469151295</v>
      </c>
      <c r="O2328" t="n">
        <v>0.3323287594298756</v>
      </c>
      <c r="P2328" t="n">
        <v>0.9718836718494553</v>
      </c>
      <c r="Q2328" t="n">
        <v>0.975581586281089</v>
      </c>
      <c r="R2328" t="n">
        <v>0.01956970141213608</v>
      </c>
      <c r="S2328" t="n">
        <v>0.6442154477423565</v>
      </c>
      <c r="T2328" t="n">
        <v>0.1010306383188697</v>
      </c>
      <c r="U2328" t="n">
        <v>0.8696821192981103</v>
      </c>
    </row>
    <row r="2329">
      <c r="A2329" t="inlineStr">
        <is>
          <t>1351374</t>
        </is>
      </c>
      <c r="B2329" s="70">
        <f>SUMPRODUCT(K2329:N2329,PAINEL_PESOS!$C$16:$C$19)</f>
        <v/>
      </c>
      <c r="C2329" s="70">
        <f>SUMPRODUCT(O2329:Q2329,PAINEL_PESOS!$C$21:$C$23)</f>
        <v/>
      </c>
      <c r="D2329" s="70">
        <f>SUMPRODUCT(R2329:S2329,PAINEL_PESOS!$C$25:$C$26)</f>
        <v/>
      </c>
      <c r="E2329" s="70">
        <f>SUMPRODUCT(T2329:U2329,PAINEL_PESOS!$C$28:$C$29)</f>
        <v/>
      </c>
      <c r="F2329" s="70" t="n">
        <v>0.9811127095283784</v>
      </c>
      <c r="G2329" s="70" t="n">
        <v>0.5953204374042395</v>
      </c>
      <c r="H2329" s="71">
        <f>IF(NOT(AND(PAINEL_PESOS!$D$12="OK - 100%",PAINEL_PESOS!$F$20="OK - 100%",PAINEL_PESOS!$F$24="OK - 100%",PAINEL_PESOS!$F$27="OK - 100%",PAINEL_PESOS!$F$30="OK - 100%")),"", (B2329*PAINEL_PESOS!$B$7+C2329*PAINEL_PESOS!$B$8+D2329*PAINEL_PESOS!$B$9+E2329*PAINEL_PESOS!$B$10)*F2329)</f>
        <v/>
      </c>
      <c r="I2329" s="71">
        <f>IF(H2329="","",H2329-G2329)</f>
        <v/>
      </c>
      <c r="J2329" s="71">
        <f>IF(I2329="","",ABS(I2329))</f>
        <v/>
      </c>
      <c r="K2329" t="n">
        <v>1</v>
      </c>
      <c r="L2329" t="n">
        <v>0.8504395670995957</v>
      </c>
      <c r="M2329" t="n">
        <v>0.8409034582682263</v>
      </c>
      <c r="N2329" t="n">
        <v>0.9866441093938817</v>
      </c>
      <c r="O2329" t="n">
        <v>0.2488655976719418</v>
      </c>
      <c r="P2329" t="n">
        <v>0.9916729922341586</v>
      </c>
      <c r="Q2329" t="n">
        <v>0.91676337885459</v>
      </c>
      <c r="R2329" t="n">
        <v>0.04411414612182993</v>
      </c>
      <c r="S2329" t="n">
        <v>0.5879662385379896</v>
      </c>
      <c r="T2329" t="n">
        <v>0.07450565025633005</v>
      </c>
      <c r="U2329" t="n">
        <v>0.8704661589324705</v>
      </c>
    </row>
    <row r="2330">
      <c r="A2330" t="inlineStr">
        <is>
          <t>1351375</t>
        </is>
      </c>
      <c r="B2330" s="70">
        <f>SUMPRODUCT(K2330:N2330,PAINEL_PESOS!$C$16:$C$19)</f>
        <v/>
      </c>
      <c r="C2330" s="70">
        <f>SUMPRODUCT(O2330:Q2330,PAINEL_PESOS!$C$21:$C$23)</f>
        <v/>
      </c>
      <c r="D2330" s="70">
        <f>SUMPRODUCT(R2330:S2330,PAINEL_PESOS!$C$25:$C$26)</f>
        <v/>
      </c>
      <c r="E2330" s="70">
        <f>SUMPRODUCT(T2330:U2330,PAINEL_PESOS!$C$28:$C$29)</f>
        <v/>
      </c>
      <c r="F2330" s="70" t="n">
        <v>0.987605700104906</v>
      </c>
      <c r="G2330" s="70" t="n">
        <v>0.6044433397475374</v>
      </c>
      <c r="H2330" s="71">
        <f>IF(NOT(AND(PAINEL_PESOS!$D$12="OK - 100%",PAINEL_PESOS!$F$20="OK - 100%",PAINEL_PESOS!$F$24="OK - 100%",PAINEL_PESOS!$F$27="OK - 100%",PAINEL_PESOS!$F$30="OK - 100%")),"", (B2330*PAINEL_PESOS!$B$7+C2330*PAINEL_PESOS!$B$8+D2330*PAINEL_PESOS!$B$9+E2330*PAINEL_PESOS!$B$10)*F2330)</f>
        <v/>
      </c>
      <c r="I2330" s="71">
        <f>IF(H2330="","",H2330-G2330)</f>
        <v/>
      </c>
      <c r="J2330" s="71">
        <f>IF(I2330="","",ABS(I2330))</f>
        <v/>
      </c>
      <c r="K2330" t="n">
        <v>1</v>
      </c>
      <c r="L2330" t="n">
        <v>0.7031533135236641</v>
      </c>
      <c r="M2330" t="n">
        <v>0.7475086561296574</v>
      </c>
      <c r="N2330" t="n">
        <v>0.9835313621898261</v>
      </c>
      <c r="O2330" t="n">
        <v>0.3880053915812494</v>
      </c>
      <c r="P2330" t="n">
        <v>0.9805192389939483</v>
      </c>
      <c r="Q2330" t="n">
        <v>0.9520250612065644</v>
      </c>
      <c r="R2330" t="n">
        <v>0.02188679122171274</v>
      </c>
      <c r="S2330" t="n">
        <v>0.6524562566036891</v>
      </c>
      <c r="T2330" t="n">
        <v>0.08222967485852184</v>
      </c>
      <c r="U2330" t="n">
        <v>0.8755295703603269</v>
      </c>
    </row>
    <row r="2331">
      <c r="A2331" t="inlineStr">
        <is>
          <t>1351376</t>
        </is>
      </c>
      <c r="B2331" s="70">
        <f>SUMPRODUCT(K2331:N2331,PAINEL_PESOS!$C$16:$C$19)</f>
        <v/>
      </c>
      <c r="C2331" s="70">
        <f>SUMPRODUCT(O2331:Q2331,PAINEL_PESOS!$C$21:$C$23)</f>
        <v/>
      </c>
      <c r="D2331" s="70">
        <f>SUMPRODUCT(R2331:S2331,PAINEL_PESOS!$C$25:$C$26)</f>
        <v/>
      </c>
      <c r="E2331" s="70">
        <f>SUMPRODUCT(T2331:U2331,PAINEL_PESOS!$C$28:$C$29)</f>
        <v/>
      </c>
      <c r="F2331" s="70" t="n">
        <v>0.9887124247037209</v>
      </c>
      <c r="G2331" s="70" t="n">
        <v>0.5870402466650769</v>
      </c>
      <c r="H2331" s="71">
        <f>IF(NOT(AND(PAINEL_PESOS!$D$12="OK - 100%",PAINEL_PESOS!$F$20="OK - 100%",PAINEL_PESOS!$F$24="OK - 100%",PAINEL_PESOS!$F$27="OK - 100%",PAINEL_PESOS!$F$30="OK - 100%")),"", (B2331*PAINEL_PESOS!$B$7+C2331*PAINEL_PESOS!$B$8+D2331*PAINEL_PESOS!$B$9+E2331*PAINEL_PESOS!$B$10)*F2331)</f>
        <v/>
      </c>
      <c r="I2331" s="71">
        <f>IF(H2331="","",H2331-G2331)</f>
        <v/>
      </c>
      <c r="J2331" s="71">
        <f>IF(I2331="","",ABS(I2331))</f>
        <v/>
      </c>
      <c r="K2331" t="n">
        <v>0.7674505605856381</v>
      </c>
      <c r="L2331" t="n">
        <v>0.5188150300885768</v>
      </c>
      <c r="M2331" t="n">
        <v>0.7766123584165635</v>
      </c>
      <c r="N2331" t="n">
        <v>0.990394458202509</v>
      </c>
      <c r="O2331" t="n">
        <v>0.3559536654630235</v>
      </c>
      <c r="P2331" t="n">
        <v>0.948092093919685</v>
      </c>
      <c r="Q2331" t="n">
        <v>0.9594982568066288</v>
      </c>
      <c r="R2331" t="n">
        <v>0.05919616355851761</v>
      </c>
      <c r="S2331" t="n">
        <v>0.7673534441070946</v>
      </c>
      <c r="T2331" t="n">
        <v>0</v>
      </c>
      <c r="U2331" t="n">
        <v>0.8877220922176541</v>
      </c>
    </row>
    <row r="2332">
      <c r="A2332" t="inlineStr">
        <is>
          <t>1351377</t>
        </is>
      </c>
      <c r="B2332" s="70">
        <f>SUMPRODUCT(K2332:N2332,PAINEL_PESOS!$C$16:$C$19)</f>
        <v/>
      </c>
      <c r="C2332" s="70">
        <f>SUMPRODUCT(O2332:Q2332,PAINEL_PESOS!$C$21:$C$23)</f>
        <v/>
      </c>
      <c r="D2332" s="70">
        <f>SUMPRODUCT(R2332:S2332,PAINEL_PESOS!$C$25:$C$26)</f>
        <v/>
      </c>
      <c r="E2332" s="70">
        <f>SUMPRODUCT(T2332:U2332,PAINEL_PESOS!$C$28:$C$29)</f>
        <v/>
      </c>
      <c r="F2332" s="70" t="n">
        <v>0.9815994272502636</v>
      </c>
      <c r="G2332" s="70" t="n">
        <v>0.4979591199217588</v>
      </c>
      <c r="H2332" s="71">
        <f>IF(NOT(AND(PAINEL_PESOS!$D$12="OK - 100%",PAINEL_PESOS!$F$20="OK - 100%",PAINEL_PESOS!$F$24="OK - 100%",PAINEL_PESOS!$F$27="OK - 100%",PAINEL_PESOS!$F$30="OK - 100%")),"", (B2332*PAINEL_PESOS!$B$7+C2332*PAINEL_PESOS!$B$8+D2332*PAINEL_PESOS!$B$9+E2332*PAINEL_PESOS!$B$10)*F2332)</f>
        <v/>
      </c>
      <c r="I2332" s="71">
        <f>IF(H2332="","",H2332-G2332)</f>
        <v/>
      </c>
      <c r="J2332" s="71">
        <f>IF(I2332="","",ABS(I2332))</f>
        <v/>
      </c>
      <c r="K2332" t="n">
        <v>0.89649257023754</v>
      </c>
      <c r="L2332" t="n">
        <v>0.2820141016368212</v>
      </c>
      <c r="M2332" t="n">
        <v>0.8003225566885308</v>
      </c>
      <c r="N2332" t="n">
        <v>0.9525498331672764</v>
      </c>
      <c r="O2332" t="n">
        <v>0.4663495904003461</v>
      </c>
      <c r="P2332" t="n">
        <v>0.8605106163387363</v>
      </c>
      <c r="Q2332" t="n">
        <v>0.9594329692783446</v>
      </c>
      <c r="R2332" t="n">
        <v>0.08411943166107733</v>
      </c>
      <c r="S2332" t="n">
        <v>0</v>
      </c>
      <c r="T2332" t="n">
        <v>0.1204892504538322</v>
      </c>
      <c r="U2332" t="n">
        <v>0.8638552399606446</v>
      </c>
    </row>
    <row r="2333">
      <c r="A2333" t="inlineStr">
        <is>
          <t>1351378</t>
        </is>
      </c>
      <c r="B2333" s="70">
        <f>SUMPRODUCT(K2333:N2333,PAINEL_PESOS!$C$16:$C$19)</f>
        <v/>
      </c>
      <c r="C2333" s="70">
        <f>SUMPRODUCT(O2333:Q2333,PAINEL_PESOS!$C$21:$C$23)</f>
        <v/>
      </c>
      <c r="D2333" s="70">
        <f>SUMPRODUCT(R2333:S2333,PAINEL_PESOS!$C$25:$C$26)</f>
        <v/>
      </c>
      <c r="E2333" s="70">
        <f>SUMPRODUCT(T2333:U2333,PAINEL_PESOS!$C$28:$C$29)</f>
        <v/>
      </c>
      <c r="F2333" s="70" t="n">
        <v>0.9900569767452827</v>
      </c>
      <c r="G2333" s="70" t="n">
        <v>0.5591520471219287</v>
      </c>
      <c r="H2333" s="71">
        <f>IF(NOT(AND(PAINEL_PESOS!$D$12="OK - 100%",PAINEL_PESOS!$F$20="OK - 100%",PAINEL_PESOS!$F$24="OK - 100%",PAINEL_PESOS!$F$27="OK - 100%",PAINEL_PESOS!$F$30="OK - 100%")),"", (B2333*PAINEL_PESOS!$B$7+C2333*PAINEL_PESOS!$B$8+D2333*PAINEL_PESOS!$B$9+E2333*PAINEL_PESOS!$B$10)*F2333)</f>
        <v/>
      </c>
      <c r="I2333" s="71">
        <f>IF(H2333="","",H2333-G2333)</f>
        <v/>
      </c>
      <c r="J2333" s="71">
        <f>IF(I2333="","",ABS(I2333))</f>
        <v/>
      </c>
      <c r="K2333" t="n">
        <v>0.6791873933607098</v>
      </c>
      <c r="L2333" t="n">
        <v>0.1474356614924115</v>
      </c>
      <c r="M2333" t="n">
        <v>0.7352297828823491</v>
      </c>
      <c r="N2333" t="n">
        <v>0.9929551234350502</v>
      </c>
      <c r="O2333" t="n">
        <v>0.4196850469491675</v>
      </c>
      <c r="P2333" t="n">
        <v>0.9381098443783993</v>
      </c>
      <c r="Q2333" t="n">
        <v>0.9665577631858759</v>
      </c>
      <c r="R2333" t="n">
        <v>0.1162578526843367</v>
      </c>
      <c r="S2333" t="n">
        <v>0.6042751456761041</v>
      </c>
      <c r="T2333" t="n">
        <v>0.08220519205420795</v>
      </c>
      <c r="U2333" t="n">
        <v>0.8884297442168544</v>
      </c>
    </row>
    <row r="2334">
      <c r="A2334" t="inlineStr">
        <is>
          <t>1351379</t>
        </is>
      </c>
      <c r="B2334" s="70">
        <f>SUMPRODUCT(K2334:N2334,PAINEL_PESOS!$C$16:$C$19)</f>
        <v/>
      </c>
      <c r="C2334" s="70">
        <f>SUMPRODUCT(O2334:Q2334,PAINEL_PESOS!$C$21:$C$23)</f>
        <v/>
      </c>
      <c r="D2334" s="70">
        <f>SUMPRODUCT(R2334:S2334,PAINEL_PESOS!$C$25:$C$26)</f>
        <v/>
      </c>
      <c r="E2334" s="70">
        <f>SUMPRODUCT(T2334:U2334,PAINEL_PESOS!$C$28:$C$29)</f>
        <v/>
      </c>
      <c r="F2334" s="70" t="n">
        <v>0.9738200995548283</v>
      </c>
      <c r="G2334" s="70" t="n">
        <v>0.5707930401441887</v>
      </c>
      <c r="H2334" s="71">
        <f>IF(NOT(AND(PAINEL_PESOS!$D$12="OK - 100%",PAINEL_PESOS!$F$20="OK - 100%",PAINEL_PESOS!$F$24="OK - 100%",PAINEL_PESOS!$F$27="OK - 100%",PAINEL_PESOS!$F$30="OK - 100%")),"", (B2334*PAINEL_PESOS!$B$7+C2334*PAINEL_PESOS!$B$8+D2334*PAINEL_PESOS!$B$9+E2334*PAINEL_PESOS!$B$10)*F2334)</f>
        <v/>
      </c>
      <c r="I2334" s="71">
        <f>IF(H2334="","",H2334-G2334)</f>
        <v/>
      </c>
      <c r="J2334" s="71">
        <f>IF(I2334="","",ABS(I2334))</f>
        <v/>
      </c>
      <c r="K2334" t="n">
        <v>0.9096089592452022</v>
      </c>
      <c r="L2334" t="n">
        <v>0.173949385745717</v>
      </c>
      <c r="M2334" t="n">
        <v>0.6650593660857169</v>
      </c>
      <c r="N2334" t="n">
        <v>0.9280112649868352</v>
      </c>
      <c r="O2334" t="n">
        <v>0.5306927691362933</v>
      </c>
      <c r="P2334" t="n">
        <v>0.8266876056614825</v>
      </c>
      <c r="Q2334" t="n">
        <v>0.9515670166958864</v>
      </c>
      <c r="R2334" t="n">
        <v>0.1380573203255782</v>
      </c>
      <c r="S2334" t="n">
        <v>0.7080809940319189</v>
      </c>
      <c r="T2334" t="n">
        <v>0.1435904900364559</v>
      </c>
      <c r="U2334" t="n">
        <v>0.8217630596800385</v>
      </c>
    </row>
    <row r="2335">
      <c r="A2335" t="inlineStr">
        <is>
          <t>1351380</t>
        </is>
      </c>
      <c r="B2335" s="70">
        <f>SUMPRODUCT(K2335:N2335,PAINEL_PESOS!$C$16:$C$19)</f>
        <v/>
      </c>
      <c r="C2335" s="70">
        <f>SUMPRODUCT(O2335:Q2335,PAINEL_PESOS!$C$21:$C$23)</f>
        <v/>
      </c>
      <c r="D2335" s="70">
        <f>SUMPRODUCT(R2335:S2335,PAINEL_PESOS!$C$25:$C$26)</f>
        <v/>
      </c>
      <c r="E2335" s="70">
        <f>SUMPRODUCT(T2335:U2335,PAINEL_PESOS!$C$28:$C$29)</f>
        <v/>
      </c>
      <c r="F2335" s="70" t="n">
        <v>0.9895355856706526</v>
      </c>
      <c r="G2335" s="70" t="n">
        <v>0.5659469972495726</v>
      </c>
      <c r="H2335" s="71">
        <f>IF(NOT(AND(PAINEL_PESOS!$D$12="OK - 100%",PAINEL_PESOS!$F$20="OK - 100%",PAINEL_PESOS!$F$24="OK - 100%",PAINEL_PESOS!$F$27="OK - 100%",PAINEL_PESOS!$F$30="OK - 100%")),"", (B2335*PAINEL_PESOS!$B$7+C2335*PAINEL_PESOS!$B$8+D2335*PAINEL_PESOS!$B$9+E2335*PAINEL_PESOS!$B$10)*F2335)</f>
        <v/>
      </c>
      <c r="I2335" s="71">
        <f>IF(H2335="","",H2335-G2335)</f>
        <v/>
      </c>
      <c r="J2335" s="71">
        <f>IF(I2335="","",ABS(I2335))</f>
        <v/>
      </c>
      <c r="K2335" t="n">
        <v>0.833108060260526</v>
      </c>
      <c r="L2335" t="n">
        <v>0.1457444788229161</v>
      </c>
      <c r="M2335" t="n">
        <v>0.700906232215879</v>
      </c>
      <c r="N2335" t="n">
        <v>0.9824378037793388</v>
      </c>
      <c r="O2335" t="n">
        <v>0.5226156030657012</v>
      </c>
      <c r="P2335" t="n">
        <v>0.9305629459856538</v>
      </c>
      <c r="Q2335" t="n">
        <v>0.9710191531131256</v>
      </c>
      <c r="R2335" t="n">
        <v>0.17043544219672</v>
      </c>
      <c r="S2335" t="n">
        <v>0.458947927199878</v>
      </c>
      <c r="T2335" t="n">
        <v>0.1538620818188545</v>
      </c>
      <c r="U2335" t="n">
        <v>0.8449798992627935</v>
      </c>
    </row>
    <row r="2336">
      <c r="A2336" t="inlineStr">
        <is>
          <t>1351381</t>
        </is>
      </c>
      <c r="B2336" s="70">
        <f>SUMPRODUCT(K2336:N2336,PAINEL_PESOS!$C$16:$C$19)</f>
        <v/>
      </c>
      <c r="C2336" s="70">
        <f>SUMPRODUCT(O2336:Q2336,PAINEL_PESOS!$C$21:$C$23)</f>
        <v/>
      </c>
      <c r="D2336" s="70">
        <f>SUMPRODUCT(R2336:S2336,PAINEL_PESOS!$C$25:$C$26)</f>
        <v/>
      </c>
      <c r="E2336" s="70">
        <f>SUMPRODUCT(T2336:U2336,PAINEL_PESOS!$C$28:$C$29)</f>
        <v/>
      </c>
      <c r="F2336" s="70" t="n">
        <v>0.9953694264118108</v>
      </c>
      <c r="G2336" s="70" t="n">
        <v>0.5999127256533977</v>
      </c>
      <c r="H2336" s="71">
        <f>IF(NOT(AND(PAINEL_PESOS!$D$12="OK - 100%",PAINEL_PESOS!$F$20="OK - 100%",PAINEL_PESOS!$F$24="OK - 100%",PAINEL_PESOS!$F$27="OK - 100%",PAINEL_PESOS!$F$30="OK - 100%")),"", (B2336*PAINEL_PESOS!$B$7+C2336*PAINEL_PESOS!$B$8+D2336*PAINEL_PESOS!$B$9+E2336*PAINEL_PESOS!$B$10)*F2336)</f>
        <v/>
      </c>
      <c r="I2336" s="71">
        <f>IF(H2336="","",H2336-G2336)</f>
        <v/>
      </c>
      <c r="J2336" s="71">
        <f>IF(I2336="","",ABS(I2336))</f>
        <v/>
      </c>
      <c r="K2336" t="n">
        <v>0.7685550507680279</v>
      </c>
      <c r="L2336" t="n">
        <v>0.02693325420025143</v>
      </c>
      <c r="M2336" t="n">
        <v>0.7349363053802833</v>
      </c>
      <c r="N2336" t="n">
        <v>0.9863430000092388</v>
      </c>
      <c r="O2336" t="n">
        <v>0.3910529338453004</v>
      </c>
      <c r="P2336" t="n">
        <v>0.9883287525086729</v>
      </c>
      <c r="Q2336" t="n">
        <v>0.9873078000370441</v>
      </c>
      <c r="R2336" t="n">
        <v>0.2000300796135044</v>
      </c>
      <c r="S2336" t="n">
        <v>0.8119540407650629</v>
      </c>
      <c r="T2336" t="n">
        <v>0.1986589911955945</v>
      </c>
      <c r="U2336" t="n">
        <v>0.7748088041116528</v>
      </c>
    </row>
    <row r="2337">
      <c r="A2337" t="inlineStr">
        <is>
          <t>1351382</t>
        </is>
      </c>
      <c r="B2337" s="70">
        <f>SUMPRODUCT(K2337:N2337,PAINEL_PESOS!$C$16:$C$19)</f>
        <v/>
      </c>
      <c r="C2337" s="70">
        <f>SUMPRODUCT(O2337:Q2337,PAINEL_PESOS!$C$21:$C$23)</f>
        <v/>
      </c>
      <c r="D2337" s="70">
        <f>SUMPRODUCT(R2337:S2337,PAINEL_PESOS!$C$25:$C$26)</f>
        <v/>
      </c>
      <c r="E2337" s="70">
        <f>SUMPRODUCT(T2337:U2337,PAINEL_PESOS!$C$28:$C$29)</f>
        <v/>
      </c>
      <c r="F2337" s="70" t="n">
        <v>0.9951990525892624</v>
      </c>
      <c r="G2337" s="70" t="n">
        <v>0.6101473681203087</v>
      </c>
      <c r="H2337" s="71">
        <f>IF(NOT(AND(PAINEL_PESOS!$D$12="OK - 100%",PAINEL_PESOS!$F$20="OK - 100%",PAINEL_PESOS!$F$24="OK - 100%",PAINEL_PESOS!$F$27="OK - 100%",PAINEL_PESOS!$F$30="OK - 100%")),"", (B2337*PAINEL_PESOS!$B$7+C2337*PAINEL_PESOS!$B$8+D2337*PAINEL_PESOS!$B$9+E2337*PAINEL_PESOS!$B$10)*F2337)</f>
        <v/>
      </c>
      <c r="I2337" s="71">
        <f>IF(H2337="","",H2337-G2337)</f>
        <v/>
      </c>
      <c r="J2337" s="71">
        <f>IF(I2337="","",ABS(I2337))</f>
        <v/>
      </c>
      <c r="K2337" t="n">
        <v>0.893831016573462</v>
      </c>
      <c r="L2337" t="n">
        <v>0</v>
      </c>
      <c r="M2337" t="n">
        <v>0.6863740194794715</v>
      </c>
      <c r="N2337" t="n">
        <v>0.9877817694414902</v>
      </c>
      <c r="O2337" t="n">
        <v>0.365748024913999</v>
      </c>
      <c r="P2337" t="n">
        <v>0.9929106982398717</v>
      </c>
      <c r="Q2337" t="n">
        <v>0.9848145539869431</v>
      </c>
      <c r="R2337" t="n">
        <v>0.1636515568039458</v>
      </c>
      <c r="S2337" t="n">
        <v>0.8037030516994913</v>
      </c>
      <c r="T2337" t="n">
        <v>0.2871653538280155</v>
      </c>
      <c r="U2337" t="n">
        <v>0.8038973947141258</v>
      </c>
    </row>
    <row r="2338">
      <c r="A2338" t="inlineStr">
        <is>
          <t>1351383</t>
        </is>
      </c>
      <c r="B2338" s="70">
        <f>SUMPRODUCT(K2338:N2338,PAINEL_PESOS!$C$16:$C$19)</f>
        <v/>
      </c>
      <c r="C2338" s="70">
        <f>SUMPRODUCT(O2338:Q2338,PAINEL_PESOS!$C$21:$C$23)</f>
        <v/>
      </c>
      <c r="D2338" s="70">
        <f>SUMPRODUCT(R2338:S2338,PAINEL_PESOS!$C$25:$C$26)</f>
        <v/>
      </c>
      <c r="E2338" s="70">
        <f>SUMPRODUCT(T2338:U2338,PAINEL_PESOS!$C$28:$C$29)</f>
        <v/>
      </c>
      <c r="F2338" s="70" t="n">
        <v>0.9952053989732897</v>
      </c>
      <c r="G2338" s="70" t="n">
        <v>0.6003841083094675</v>
      </c>
      <c r="H2338" s="71">
        <f>IF(NOT(AND(PAINEL_PESOS!$D$12="OK - 100%",PAINEL_PESOS!$F$20="OK - 100%",PAINEL_PESOS!$F$24="OK - 100%",PAINEL_PESOS!$F$27="OK - 100%",PAINEL_PESOS!$F$30="OK - 100%")),"", (B2338*PAINEL_PESOS!$B$7+C2338*PAINEL_PESOS!$B$8+D2338*PAINEL_PESOS!$B$9+E2338*PAINEL_PESOS!$B$10)*F2338)</f>
        <v/>
      </c>
      <c r="I2338" s="71">
        <f>IF(H2338="","",H2338-G2338)</f>
        <v/>
      </c>
      <c r="J2338" s="71">
        <f>IF(I2338="","",ABS(I2338))</f>
        <v/>
      </c>
      <c r="K2338" t="n">
        <v>0.7843299375775069</v>
      </c>
      <c r="L2338" t="n">
        <v>0</v>
      </c>
      <c r="M2338" t="n">
        <v>0.7432818753185181</v>
      </c>
      <c r="N2338" t="n">
        <v>0.9877805084700152</v>
      </c>
      <c r="O2338" t="n">
        <v>0.3901349191964907</v>
      </c>
      <c r="P2338" t="n">
        <v>0.9847945175680459</v>
      </c>
      <c r="Q2338" t="n">
        <v>0.9864294057946263</v>
      </c>
      <c r="R2338" t="n">
        <v>0.1809215377996056</v>
      </c>
      <c r="S2338" t="n">
        <v>0.7957384806892163</v>
      </c>
      <c r="T2338" t="n">
        <v>0.1693002946208684</v>
      </c>
      <c r="U2338" t="n">
        <v>0.8483169283436149</v>
      </c>
    </row>
    <row r="2339">
      <c r="A2339" t="inlineStr">
        <is>
          <t>1351384</t>
        </is>
      </c>
      <c r="B2339" s="70">
        <f>SUMPRODUCT(K2339:N2339,PAINEL_PESOS!$C$16:$C$19)</f>
        <v/>
      </c>
      <c r="C2339" s="70">
        <f>SUMPRODUCT(O2339:Q2339,PAINEL_PESOS!$C$21:$C$23)</f>
        <v/>
      </c>
      <c r="D2339" s="70">
        <f>SUMPRODUCT(R2339:S2339,PAINEL_PESOS!$C$25:$C$26)</f>
        <v/>
      </c>
      <c r="E2339" s="70">
        <f>SUMPRODUCT(T2339:U2339,PAINEL_PESOS!$C$28:$C$29)</f>
        <v/>
      </c>
      <c r="F2339" s="70" t="n">
        <v>0.9993122607714238</v>
      </c>
      <c r="G2339" s="70" t="n">
        <v>0.5892037925201448</v>
      </c>
      <c r="H2339" s="71">
        <f>IF(NOT(AND(PAINEL_PESOS!$D$12="OK - 100%",PAINEL_PESOS!$F$20="OK - 100%",PAINEL_PESOS!$F$24="OK - 100%",PAINEL_PESOS!$F$27="OK - 100%",PAINEL_PESOS!$F$30="OK - 100%")),"", (B2339*PAINEL_PESOS!$B$7+C2339*PAINEL_PESOS!$B$8+D2339*PAINEL_PESOS!$B$9+E2339*PAINEL_PESOS!$B$10)*F2339)</f>
        <v/>
      </c>
      <c r="I2339" s="71">
        <f>IF(H2339="","",H2339-G2339)</f>
        <v/>
      </c>
      <c r="J2339" s="71">
        <f>IF(I2339="","",ABS(I2339))</f>
        <v/>
      </c>
      <c r="K2339" t="n">
        <v>0.6155530583272267</v>
      </c>
      <c r="L2339" t="n">
        <v>0</v>
      </c>
      <c r="M2339" t="n">
        <v>0.738278087385384</v>
      </c>
      <c r="N2339" t="n">
        <v>0.9975885396532657</v>
      </c>
      <c r="O2339" t="n">
        <v>0.2536764172184496</v>
      </c>
      <c r="P2339" t="n">
        <v>0.9983443302713226</v>
      </c>
      <c r="Q2339" t="n">
        <v>0.998372452366289</v>
      </c>
      <c r="R2339" t="n">
        <v>0.2074232003088836</v>
      </c>
      <c r="S2339" t="n">
        <v>0.8491391821309969</v>
      </c>
      <c r="T2339" t="n">
        <v>0.200376948974506</v>
      </c>
      <c r="U2339" t="n">
        <v>0.7839630123323587</v>
      </c>
    </row>
    <row r="2340">
      <c r="A2340" t="inlineStr">
        <is>
          <t>1351385</t>
        </is>
      </c>
      <c r="B2340" s="70">
        <f>SUMPRODUCT(K2340:N2340,PAINEL_PESOS!$C$16:$C$19)</f>
        <v/>
      </c>
      <c r="C2340" s="70">
        <f>SUMPRODUCT(O2340:Q2340,PAINEL_PESOS!$C$21:$C$23)</f>
        <v/>
      </c>
      <c r="D2340" s="70">
        <f>SUMPRODUCT(R2340:S2340,PAINEL_PESOS!$C$25:$C$26)</f>
        <v/>
      </c>
      <c r="E2340" s="70">
        <f>SUMPRODUCT(T2340:U2340,PAINEL_PESOS!$C$28:$C$29)</f>
        <v/>
      </c>
      <c r="F2340" s="70" t="n">
        <v>0.9982166646584244</v>
      </c>
      <c r="G2340" s="70" t="n">
        <v>0.6172336992454251</v>
      </c>
      <c r="H2340" s="71">
        <f>IF(NOT(AND(PAINEL_PESOS!$D$12="OK - 100%",PAINEL_PESOS!$F$20="OK - 100%",PAINEL_PESOS!$F$24="OK - 100%",PAINEL_PESOS!$F$27="OK - 100%",PAINEL_PESOS!$F$30="OK - 100%")),"", (B2340*PAINEL_PESOS!$B$7+C2340*PAINEL_PESOS!$B$8+D2340*PAINEL_PESOS!$B$9+E2340*PAINEL_PESOS!$B$10)*F2340)</f>
        <v/>
      </c>
      <c r="I2340" s="71">
        <f>IF(H2340="","",H2340-G2340)</f>
        <v/>
      </c>
      <c r="J2340" s="71">
        <f>IF(I2340="","",ABS(I2340))</f>
        <v/>
      </c>
      <c r="K2340" t="n">
        <v>0.9387620287556585</v>
      </c>
      <c r="L2340" t="n">
        <v>0.1042221708975162</v>
      </c>
      <c r="M2340" t="n">
        <v>0.6775821416189927</v>
      </c>
      <c r="N2340" t="n">
        <v>0.998517265658761</v>
      </c>
      <c r="O2340" t="n">
        <v>0.5141324203094118</v>
      </c>
      <c r="P2340" t="n">
        <v>0.9844467160197478</v>
      </c>
      <c r="Q2340" t="n">
        <v>0.99506269498877</v>
      </c>
      <c r="R2340" t="n">
        <v>0.1737438894923811</v>
      </c>
      <c r="S2340" t="n">
        <v>0.660294700305857</v>
      </c>
      <c r="T2340" t="n">
        <v>0.2085586804260774</v>
      </c>
      <c r="U2340" t="n">
        <v>0.8821242419748812</v>
      </c>
    </row>
    <row r="2341">
      <c r="A2341" t="inlineStr">
        <is>
          <t>1351386</t>
        </is>
      </c>
      <c r="B2341" s="70">
        <f>SUMPRODUCT(K2341:N2341,PAINEL_PESOS!$C$16:$C$19)</f>
        <v/>
      </c>
      <c r="C2341" s="70">
        <f>SUMPRODUCT(O2341:Q2341,PAINEL_PESOS!$C$21:$C$23)</f>
        <v/>
      </c>
      <c r="D2341" s="70">
        <f>SUMPRODUCT(R2341:S2341,PAINEL_PESOS!$C$25:$C$26)</f>
        <v/>
      </c>
      <c r="E2341" s="70">
        <f>SUMPRODUCT(T2341:U2341,PAINEL_PESOS!$C$28:$C$29)</f>
        <v/>
      </c>
      <c r="F2341" s="70" t="n">
        <v>0.9922047647187892</v>
      </c>
      <c r="G2341" s="70" t="n">
        <v>0.6193672111034121</v>
      </c>
      <c r="H2341" s="71">
        <f>IF(NOT(AND(PAINEL_PESOS!$D$12="OK - 100%",PAINEL_PESOS!$F$20="OK - 100%",PAINEL_PESOS!$F$24="OK - 100%",PAINEL_PESOS!$F$27="OK - 100%",PAINEL_PESOS!$F$30="OK - 100%")),"", (B2341*PAINEL_PESOS!$B$7+C2341*PAINEL_PESOS!$B$8+D2341*PAINEL_PESOS!$B$9+E2341*PAINEL_PESOS!$B$10)*F2341)</f>
        <v/>
      </c>
      <c r="I2341" s="71">
        <f>IF(H2341="","",H2341-G2341)</f>
        <v/>
      </c>
      <c r="J2341" s="71">
        <f>IF(I2341="","",ABS(I2341))</f>
        <v/>
      </c>
      <c r="K2341" t="n">
        <v>0.746519689489858</v>
      </c>
      <c r="L2341" t="n">
        <v>0</v>
      </c>
      <c r="M2341" t="n">
        <v>0.7405527645631325</v>
      </c>
      <c r="N2341" t="n">
        <v>0.9828149123112597</v>
      </c>
      <c r="O2341" t="n">
        <v>0.642223322628902</v>
      </c>
      <c r="P2341" t="n">
        <v>0.9716813643949884</v>
      </c>
      <c r="Q2341" t="n">
        <v>0.9767012135864808</v>
      </c>
      <c r="R2341" t="n">
        <v>0.1917177918308827</v>
      </c>
      <c r="S2341" t="n">
        <v>0.8041045274507477</v>
      </c>
      <c r="T2341" t="n">
        <v>0.1411908398879319</v>
      </c>
      <c r="U2341" t="n">
        <v>0.8948386068885461</v>
      </c>
    </row>
    <row r="2342">
      <c r="A2342" t="inlineStr">
        <is>
          <t>1351255</t>
        </is>
      </c>
      <c r="B2342" s="70">
        <f>SUMPRODUCT(K2342:N2342,PAINEL_PESOS!$C$16:$C$19)</f>
        <v/>
      </c>
      <c r="C2342" s="70">
        <f>SUMPRODUCT(O2342:Q2342,PAINEL_PESOS!$C$21:$C$23)</f>
        <v/>
      </c>
      <c r="D2342" s="70">
        <f>SUMPRODUCT(R2342:S2342,PAINEL_PESOS!$C$25:$C$26)</f>
        <v/>
      </c>
      <c r="E2342" s="70">
        <f>SUMPRODUCT(T2342:U2342,PAINEL_PESOS!$C$28:$C$29)</f>
        <v/>
      </c>
      <c r="F2342" s="70" t="n">
        <v>0.796446257311874</v>
      </c>
      <c r="G2342" s="70" t="n"/>
      <c r="H2342" s="71">
        <f>IF(NOT(AND(PAINEL_PESOS!$D$12="OK - 100%",PAINEL_PESOS!$F$20="OK - 100%",PAINEL_PESOS!$F$24="OK - 100%",PAINEL_PESOS!$F$27="OK - 100%",PAINEL_PESOS!$F$30="OK - 100%")),"", (B2342*PAINEL_PESOS!$B$7+C2342*PAINEL_PESOS!$B$8+D2342*PAINEL_PESOS!$B$9+E2342*PAINEL_PESOS!$B$10)*F2342)</f>
        <v/>
      </c>
      <c r="I2342" s="71">
        <f>IF(H2342="","",H2342-G2342)</f>
        <v/>
      </c>
      <c r="J2342" s="71">
        <f>IF(I2342="","",ABS(I2342))</f>
        <v/>
      </c>
      <c r="K2342" t="n">
        <v>1</v>
      </c>
      <c r="L2342" t="n">
        <v>0</v>
      </c>
      <c r="M2342" t="n">
        <v>0.8274985711853836</v>
      </c>
      <c r="N2342" t="n">
        <v>0.9954668291683261</v>
      </c>
      <c r="O2342" t="n">
        <v>0.2162859114743345</v>
      </c>
      <c r="P2342" t="n">
        <v>0.9998654628306313</v>
      </c>
      <c r="Q2342" t="n">
        <v>0.01780418596645206</v>
      </c>
      <c r="R2342" t="n">
        <v>0.3374832727383101</v>
      </c>
      <c r="S2342" t="n">
        <v>0.6462390981618176</v>
      </c>
      <c r="U2342" t="n">
        <v>0.8260939053519766</v>
      </c>
    </row>
    <row r="2343">
      <c r="A2343" t="inlineStr">
        <is>
          <t>1351387</t>
        </is>
      </c>
      <c r="B2343" s="70">
        <f>SUMPRODUCT(K2343:N2343,PAINEL_PESOS!$C$16:$C$19)</f>
        <v/>
      </c>
      <c r="C2343" s="70">
        <f>SUMPRODUCT(O2343:Q2343,PAINEL_PESOS!$C$21:$C$23)</f>
        <v/>
      </c>
      <c r="D2343" s="70">
        <f>SUMPRODUCT(R2343:S2343,PAINEL_PESOS!$C$25:$C$26)</f>
        <v/>
      </c>
      <c r="E2343" s="70">
        <f>SUMPRODUCT(T2343:U2343,PAINEL_PESOS!$C$28:$C$29)</f>
        <v/>
      </c>
      <c r="F2343" s="70" t="n">
        <v>0.9973774395388836</v>
      </c>
      <c r="G2343" s="70" t="n">
        <v>0.5505647014782576</v>
      </c>
      <c r="H2343" s="71">
        <f>IF(NOT(AND(PAINEL_PESOS!$D$12="OK - 100%",PAINEL_PESOS!$F$20="OK - 100%",PAINEL_PESOS!$F$24="OK - 100%",PAINEL_PESOS!$F$27="OK - 100%",PAINEL_PESOS!$F$30="OK - 100%")),"", (B2343*PAINEL_PESOS!$B$7+C2343*PAINEL_PESOS!$B$8+D2343*PAINEL_PESOS!$B$9+E2343*PAINEL_PESOS!$B$10)*F2343)</f>
        <v/>
      </c>
      <c r="I2343" s="71">
        <f>IF(H2343="","",H2343-G2343)</f>
        <v/>
      </c>
      <c r="J2343" s="71">
        <f>IF(I2343="","",ABS(I2343))</f>
        <v/>
      </c>
      <c r="K2343" t="n">
        <v>0.3131149043887553</v>
      </c>
      <c r="L2343" t="n">
        <v>0</v>
      </c>
      <c r="M2343" t="n">
        <v>0.8605969094449539</v>
      </c>
      <c r="N2343" t="n">
        <v>0.9962116889834768</v>
      </c>
      <c r="O2343" t="n">
        <v>0.1989426222432713</v>
      </c>
      <c r="P2343" t="n">
        <v>0.9999067565062966</v>
      </c>
      <c r="Q2343" t="n">
        <v>0.9894354371096096</v>
      </c>
      <c r="R2343" t="n">
        <v>0.007504244176000991</v>
      </c>
      <c r="S2343" t="n">
        <v>0.8270701432323178</v>
      </c>
      <c r="T2343" t="n">
        <v>0.2116125106397161</v>
      </c>
      <c r="U2343" t="n">
        <v>0.8260939053519766</v>
      </c>
    </row>
    <row r="2344">
      <c r="A2344" t="inlineStr">
        <is>
          <t>1351388</t>
        </is>
      </c>
      <c r="B2344" s="70">
        <f>SUMPRODUCT(K2344:N2344,PAINEL_PESOS!$C$16:$C$19)</f>
        <v/>
      </c>
      <c r="C2344" s="70">
        <f>SUMPRODUCT(O2344:Q2344,PAINEL_PESOS!$C$21:$C$23)</f>
        <v/>
      </c>
      <c r="D2344" s="70">
        <f>SUMPRODUCT(R2344:S2344,PAINEL_PESOS!$C$25:$C$26)</f>
        <v/>
      </c>
      <c r="E2344" s="70">
        <f>SUMPRODUCT(T2344:U2344,PAINEL_PESOS!$C$28:$C$29)</f>
        <v/>
      </c>
      <c r="F2344" s="70" t="n">
        <v>0.9941651412504315</v>
      </c>
      <c r="G2344" s="70" t="n">
        <v>0.6484160706034275</v>
      </c>
      <c r="H2344" s="71">
        <f>IF(NOT(AND(PAINEL_PESOS!$D$12="OK - 100%",PAINEL_PESOS!$F$20="OK - 100%",PAINEL_PESOS!$F$24="OK - 100%",PAINEL_PESOS!$F$27="OK - 100%",PAINEL_PESOS!$F$30="OK - 100%")),"", (B2344*PAINEL_PESOS!$B$7+C2344*PAINEL_PESOS!$B$8+D2344*PAINEL_PESOS!$B$9+E2344*PAINEL_PESOS!$B$10)*F2344)</f>
        <v/>
      </c>
      <c r="I2344" s="71">
        <f>IF(H2344="","",H2344-G2344)</f>
        <v/>
      </c>
      <c r="J2344" s="71">
        <f>IF(I2344="","",ABS(I2344))</f>
        <v/>
      </c>
      <c r="K2344" t="n">
        <v>0.9091685154688236</v>
      </c>
      <c r="L2344" t="n">
        <v>0</v>
      </c>
      <c r="M2344" t="n">
        <v>0.7311099358644931</v>
      </c>
      <c r="N2344" t="n">
        <v>0.9951960232055309</v>
      </c>
      <c r="O2344" t="n">
        <v>0.558643664757561</v>
      </c>
      <c r="P2344" t="n">
        <v>0.9719828178371942</v>
      </c>
      <c r="Q2344" t="n">
        <v>0.9794808621009192</v>
      </c>
      <c r="R2344" t="n">
        <v>0.1279215173903836</v>
      </c>
      <c r="S2344" t="n">
        <v>0.8267357934067867</v>
      </c>
      <c r="T2344" t="n">
        <v>0.409508763192615</v>
      </c>
      <c r="U2344" t="n">
        <v>0.8624653286765556</v>
      </c>
    </row>
    <row r="2345">
      <c r="A2345" t="inlineStr">
        <is>
          <t>1351389</t>
        </is>
      </c>
      <c r="B2345" s="70">
        <f>SUMPRODUCT(K2345:N2345,PAINEL_PESOS!$C$16:$C$19)</f>
        <v/>
      </c>
      <c r="C2345" s="70">
        <f>SUMPRODUCT(O2345:Q2345,PAINEL_PESOS!$C$21:$C$23)</f>
        <v/>
      </c>
      <c r="D2345" s="70">
        <f>SUMPRODUCT(R2345:S2345,PAINEL_PESOS!$C$25:$C$26)</f>
        <v/>
      </c>
      <c r="E2345" s="70">
        <f>SUMPRODUCT(T2345:U2345,PAINEL_PESOS!$C$28:$C$29)</f>
        <v/>
      </c>
      <c r="F2345" s="70" t="n">
        <v>0.9857016001714963</v>
      </c>
      <c r="G2345" s="70" t="n">
        <v>0.6203277324360577</v>
      </c>
      <c r="H2345" s="71">
        <f>IF(NOT(AND(PAINEL_PESOS!$D$12="OK - 100%",PAINEL_PESOS!$F$20="OK - 100%",PAINEL_PESOS!$F$24="OK - 100%",PAINEL_PESOS!$F$27="OK - 100%",PAINEL_PESOS!$F$30="OK - 100%")),"", (B2345*PAINEL_PESOS!$B$7+C2345*PAINEL_PESOS!$B$8+D2345*PAINEL_PESOS!$B$9+E2345*PAINEL_PESOS!$B$10)*F2345)</f>
        <v/>
      </c>
      <c r="I2345" s="71">
        <f>IF(H2345="","",H2345-G2345)</f>
        <v/>
      </c>
      <c r="J2345" s="71">
        <f>IF(I2345="","",ABS(I2345))</f>
        <v/>
      </c>
      <c r="K2345" t="n">
        <v>0.8809827348664433</v>
      </c>
      <c r="L2345" t="n">
        <v>0</v>
      </c>
      <c r="M2345" t="n">
        <v>0.6944562800423801</v>
      </c>
      <c r="N2345" t="n">
        <v>0.9507873723632161</v>
      </c>
      <c r="O2345" t="n">
        <v>0.5665879317514635</v>
      </c>
      <c r="P2345" t="n">
        <v>0.9350963514455335</v>
      </c>
      <c r="Q2345" t="n">
        <v>0.9681590760145163</v>
      </c>
      <c r="R2345" t="n">
        <v>0.1687202717232247</v>
      </c>
      <c r="S2345" t="n">
        <v>0.7986062582734261</v>
      </c>
      <c r="T2345" t="n">
        <v>0.2901252153715668</v>
      </c>
      <c r="U2345" t="n">
        <v>0.8674815292936762</v>
      </c>
    </row>
    <row r="2346">
      <c r="A2346" t="inlineStr">
        <is>
          <t>1351390</t>
        </is>
      </c>
      <c r="B2346" s="70">
        <f>SUMPRODUCT(K2346:N2346,PAINEL_PESOS!$C$16:$C$19)</f>
        <v/>
      </c>
      <c r="C2346" s="70">
        <f>SUMPRODUCT(O2346:Q2346,PAINEL_PESOS!$C$21:$C$23)</f>
        <v/>
      </c>
      <c r="D2346" s="70">
        <f>SUMPRODUCT(R2346:S2346,PAINEL_PESOS!$C$25:$C$26)</f>
        <v/>
      </c>
      <c r="E2346" s="70">
        <f>SUMPRODUCT(T2346:U2346,PAINEL_PESOS!$C$28:$C$29)</f>
        <v/>
      </c>
      <c r="F2346" s="70" t="n">
        <v>0.9921164975042097</v>
      </c>
      <c r="G2346" s="70" t="n">
        <v>0.6851864419452143</v>
      </c>
      <c r="H2346" s="71">
        <f>IF(NOT(AND(PAINEL_PESOS!$D$12="OK - 100%",PAINEL_PESOS!$F$20="OK - 100%",PAINEL_PESOS!$F$24="OK - 100%",PAINEL_PESOS!$F$27="OK - 100%",PAINEL_PESOS!$F$30="OK - 100%")),"", (B2346*PAINEL_PESOS!$B$7+C2346*PAINEL_PESOS!$B$8+D2346*PAINEL_PESOS!$B$9+E2346*PAINEL_PESOS!$B$10)*F2346)</f>
        <v/>
      </c>
      <c r="I2346" s="71">
        <f>IF(H2346="","",H2346-G2346)</f>
        <v/>
      </c>
      <c r="J2346" s="71">
        <f>IF(I2346="","",ABS(I2346))</f>
        <v/>
      </c>
      <c r="K2346" t="n">
        <v>0.8779291120854319</v>
      </c>
      <c r="L2346" t="n">
        <v>0.1064900478363233</v>
      </c>
      <c r="M2346" t="n">
        <v>0.6659437646390827</v>
      </c>
      <c r="N2346" t="n">
        <v>0.9756871722498727</v>
      </c>
      <c r="O2346" t="n">
        <v>0.8341035503220946</v>
      </c>
      <c r="P2346" t="n">
        <v>0.9869528543028976</v>
      </c>
      <c r="Q2346" t="n">
        <v>0.9773726220729779</v>
      </c>
      <c r="R2346" t="n">
        <v>0.3311233828406411</v>
      </c>
      <c r="S2346" t="n">
        <v>0.8885146991203704</v>
      </c>
      <c r="T2346" t="n">
        <v>0.2948235192193962</v>
      </c>
      <c r="U2346" t="n">
        <v>0.8319422666491197</v>
      </c>
    </row>
    <row r="2347">
      <c r="A2347" t="inlineStr">
        <is>
          <t>1351391</t>
        </is>
      </c>
      <c r="B2347" s="70">
        <f>SUMPRODUCT(K2347:N2347,PAINEL_PESOS!$C$16:$C$19)</f>
        <v/>
      </c>
      <c r="C2347" s="70">
        <f>SUMPRODUCT(O2347:Q2347,PAINEL_PESOS!$C$21:$C$23)</f>
        <v/>
      </c>
      <c r="D2347" s="70">
        <f>SUMPRODUCT(R2347:S2347,PAINEL_PESOS!$C$25:$C$26)</f>
        <v/>
      </c>
      <c r="E2347" s="70">
        <f>SUMPRODUCT(T2347:U2347,PAINEL_PESOS!$C$28:$C$29)</f>
        <v/>
      </c>
      <c r="F2347" s="70" t="n">
        <v>0.9892789605012489</v>
      </c>
      <c r="G2347" s="70" t="n">
        <v>0.5828500102468652</v>
      </c>
      <c r="H2347" s="71">
        <f>IF(NOT(AND(PAINEL_PESOS!$D$12="OK - 100%",PAINEL_PESOS!$F$20="OK - 100%",PAINEL_PESOS!$F$24="OK - 100%",PAINEL_PESOS!$F$27="OK - 100%",PAINEL_PESOS!$F$30="OK - 100%")),"", (B2347*PAINEL_PESOS!$B$7+C2347*PAINEL_PESOS!$B$8+D2347*PAINEL_PESOS!$B$9+E2347*PAINEL_PESOS!$B$10)*F2347)</f>
        <v/>
      </c>
      <c r="I2347" s="71">
        <f>IF(H2347="","",H2347-G2347)</f>
        <v/>
      </c>
      <c r="J2347" s="71">
        <f>IF(I2347="","",ABS(I2347))</f>
        <v/>
      </c>
      <c r="K2347" t="n">
        <v>1</v>
      </c>
      <c r="L2347" t="n">
        <v>0</v>
      </c>
      <c r="M2347" t="n">
        <v>0.4092971418077659</v>
      </c>
      <c r="N2347" t="n">
        <v>0.9922986419460568</v>
      </c>
      <c r="O2347" t="n">
        <v>0.3940542875058548</v>
      </c>
      <c r="P2347" t="n">
        <v>0.9540049049168792</v>
      </c>
      <c r="Q2347" t="n">
        <v>0.9602344497244716</v>
      </c>
      <c r="R2347" t="n">
        <v>0.1291685874922943</v>
      </c>
      <c r="S2347" t="n">
        <v>0.7831933683639452</v>
      </c>
      <c r="T2347" t="n">
        <v>0.2198815025942479</v>
      </c>
      <c r="U2347" t="n">
        <v>0.8414281210140014</v>
      </c>
    </row>
    <row r="2348">
      <c r="A2348" t="inlineStr">
        <is>
          <t>1351392</t>
        </is>
      </c>
      <c r="B2348" s="70">
        <f>SUMPRODUCT(K2348:N2348,PAINEL_PESOS!$C$16:$C$19)</f>
        <v/>
      </c>
      <c r="C2348" s="70">
        <f>SUMPRODUCT(O2348:Q2348,PAINEL_PESOS!$C$21:$C$23)</f>
        <v/>
      </c>
      <c r="D2348" s="70">
        <f>SUMPRODUCT(R2348:S2348,PAINEL_PESOS!$C$25:$C$26)</f>
        <v/>
      </c>
      <c r="E2348" s="70">
        <f>SUMPRODUCT(T2348:U2348,PAINEL_PESOS!$C$28:$C$29)</f>
        <v/>
      </c>
      <c r="F2348" s="70" t="n">
        <v>0.9838580693296289</v>
      </c>
      <c r="G2348" s="70" t="n">
        <v>0.6266131942441672</v>
      </c>
      <c r="H2348" s="71">
        <f>IF(NOT(AND(PAINEL_PESOS!$D$12="OK - 100%",PAINEL_PESOS!$F$20="OK - 100%",PAINEL_PESOS!$F$24="OK - 100%",PAINEL_PESOS!$F$27="OK - 100%",PAINEL_PESOS!$F$30="OK - 100%")),"", (B2348*PAINEL_PESOS!$B$7+C2348*PAINEL_PESOS!$B$8+D2348*PAINEL_PESOS!$B$9+E2348*PAINEL_PESOS!$B$10)*F2348)</f>
        <v/>
      </c>
      <c r="I2348" s="71">
        <f>IF(H2348="","",H2348-G2348)</f>
        <v/>
      </c>
      <c r="J2348" s="71">
        <f>IF(I2348="","",ABS(I2348))</f>
        <v/>
      </c>
      <c r="K2348" t="n">
        <v>0.8537834908941458</v>
      </c>
      <c r="L2348" t="n">
        <v>0</v>
      </c>
      <c r="M2348" t="n">
        <v>0.713508320288593</v>
      </c>
      <c r="N2348" t="n">
        <v>0.9843082604397601</v>
      </c>
      <c r="O2348" t="n">
        <v>0.6397917751823836</v>
      </c>
      <c r="P2348" t="n">
        <v>0.977159601688102</v>
      </c>
      <c r="Q2348" t="n">
        <v>0.9355172420898296</v>
      </c>
      <c r="R2348" t="n">
        <v>0.2206781432970679</v>
      </c>
      <c r="S2348" t="n">
        <v>0.8439570953524838</v>
      </c>
      <c r="T2348" t="n">
        <v>0.2018446260222003</v>
      </c>
      <c r="U2348" t="n">
        <v>0.8512254837963985</v>
      </c>
    </row>
    <row r="2349">
      <c r="A2349" t="inlineStr">
        <is>
          <t>1351393</t>
        </is>
      </c>
      <c r="B2349" s="70">
        <f>SUMPRODUCT(K2349:N2349,PAINEL_PESOS!$C$16:$C$19)</f>
        <v/>
      </c>
      <c r="C2349" s="70">
        <f>SUMPRODUCT(O2349:Q2349,PAINEL_PESOS!$C$21:$C$23)</f>
        <v/>
      </c>
      <c r="D2349" s="70">
        <f>SUMPRODUCT(R2349:S2349,PAINEL_PESOS!$C$25:$C$26)</f>
        <v/>
      </c>
      <c r="E2349" s="70">
        <f>SUMPRODUCT(T2349:U2349,PAINEL_PESOS!$C$28:$C$29)</f>
        <v/>
      </c>
      <c r="F2349" s="70" t="n">
        <v>0.9759470001928681</v>
      </c>
      <c r="G2349" s="70" t="n">
        <v>0.6041539423881298</v>
      </c>
      <c r="H2349" s="71">
        <f>IF(NOT(AND(PAINEL_PESOS!$D$12="OK - 100%",PAINEL_PESOS!$F$20="OK - 100%",PAINEL_PESOS!$F$24="OK - 100%",PAINEL_PESOS!$F$27="OK - 100%",PAINEL_PESOS!$F$30="OK - 100%")),"", (B2349*PAINEL_PESOS!$B$7+C2349*PAINEL_PESOS!$B$8+D2349*PAINEL_PESOS!$B$9+E2349*PAINEL_PESOS!$B$10)*F2349)</f>
        <v/>
      </c>
      <c r="I2349" s="71">
        <f>IF(H2349="","",H2349-G2349)</f>
        <v/>
      </c>
      <c r="J2349" s="71">
        <f>IF(I2349="","",ABS(I2349))</f>
        <v/>
      </c>
      <c r="K2349" t="n">
        <v>0.7709653919476853</v>
      </c>
      <c r="L2349" t="n">
        <v>0.001303211968688356</v>
      </c>
      <c r="M2349" t="n">
        <v>0.6867932352835762</v>
      </c>
      <c r="N2349" t="n">
        <v>0.9917068046449179</v>
      </c>
      <c r="O2349" t="n">
        <v>0.5472978062147744</v>
      </c>
      <c r="P2349" t="n">
        <v>0.9924196077291945</v>
      </c>
      <c r="Q2349" t="n">
        <v>0.8898886645005019</v>
      </c>
      <c r="R2349" t="n">
        <v>0.2396636250336011</v>
      </c>
      <c r="S2349" t="n">
        <v>0.7676622563767945</v>
      </c>
      <c r="T2349" t="n">
        <v>0.2911009330567942</v>
      </c>
      <c r="U2349" t="n">
        <v>0.8088019008519383</v>
      </c>
    </row>
    <row r="2350">
      <c r="A2350" t="inlineStr">
        <is>
          <t>1351397</t>
        </is>
      </c>
      <c r="B2350" s="70">
        <f>SUMPRODUCT(K2350:N2350,PAINEL_PESOS!$C$16:$C$19)</f>
        <v/>
      </c>
      <c r="C2350" s="70">
        <f>SUMPRODUCT(O2350:Q2350,PAINEL_PESOS!$C$21:$C$23)</f>
        <v/>
      </c>
      <c r="D2350" s="70">
        <f>SUMPRODUCT(R2350:S2350,PAINEL_PESOS!$C$25:$C$26)</f>
        <v/>
      </c>
      <c r="E2350" s="70">
        <f>SUMPRODUCT(T2350:U2350,PAINEL_PESOS!$C$28:$C$29)</f>
        <v/>
      </c>
      <c r="F2350" s="70" t="n">
        <v>0.9999998977105511</v>
      </c>
      <c r="G2350" s="70" t="n">
        <v>0.6928912180139539</v>
      </c>
      <c r="H2350" s="71">
        <f>IF(NOT(AND(PAINEL_PESOS!$D$12="OK - 100%",PAINEL_PESOS!$F$20="OK - 100%",PAINEL_PESOS!$F$24="OK - 100%",PAINEL_PESOS!$F$27="OK - 100%",PAINEL_PESOS!$F$30="OK - 100%")),"", (B2350*PAINEL_PESOS!$B$7+C2350*PAINEL_PESOS!$B$8+D2350*PAINEL_PESOS!$B$9+E2350*PAINEL_PESOS!$B$10)*F2350)</f>
        <v/>
      </c>
      <c r="I2350" s="71">
        <f>IF(H2350="","",H2350-G2350)</f>
        <v/>
      </c>
      <c r="J2350" s="71">
        <f>IF(I2350="","",ABS(I2350))</f>
        <v/>
      </c>
      <c r="K2350" t="n">
        <v>1</v>
      </c>
      <c r="L2350" t="n">
        <v>0.9999999999999998</v>
      </c>
      <c r="M2350" t="n">
        <v>0.7461934619618347</v>
      </c>
      <c r="N2350" t="n">
        <v>0.9999997576321854</v>
      </c>
      <c r="O2350" t="n">
        <v>0.232579535579148</v>
      </c>
      <c r="P2350" t="n">
        <v>0.9999999916581898</v>
      </c>
      <c r="Q2350" t="n">
        <v>0.9999996428965354</v>
      </c>
      <c r="R2350" t="n">
        <v>0.01012175055060714</v>
      </c>
      <c r="S2350" t="n">
        <v>0.7454399569189034</v>
      </c>
      <c r="T2350" t="n">
        <v>0.5999919750742971</v>
      </c>
      <c r="U2350" t="n">
        <v>0.8260939053519766</v>
      </c>
    </row>
    <row r="2351">
      <c r="A2351" t="inlineStr">
        <is>
          <t>1351400</t>
        </is>
      </c>
      <c r="B2351" s="70">
        <f>SUMPRODUCT(K2351:N2351,PAINEL_PESOS!$C$16:$C$19)</f>
        <v/>
      </c>
      <c r="C2351" s="70">
        <f>SUMPRODUCT(O2351:Q2351,PAINEL_PESOS!$C$21:$C$23)</f>
        <v/>
      </c>
      <c r="D2351" s="70">
        <f>SUMPRODUCT(R2351:S2351,PAINEL_PESOS!$C$25:$C$26)</f>
        <v/>
      </c>
      <c r="E2351" s="70">
        <f>SUMPRODUCT(T2351:U2351,PAINEL_PESOS!$C$28:$C$29)</f>
        <v/>
      </c>
      <c r="F2351" s="70" t="n">
        <v>0.9999997807537341</v>
      </c>
      <c r="G2351" s="70" t="n">
        <v>0.6748480645870143</v>
      </c>
      <c r="H2351" s="71">
        <f>IF(NOT(AND(PAINEL_PESOS!$D$12="OK - 100%",PAINEL_PESOS!$F$20="OK - 100%",PAINEL_PESOS!$F$24="OK - 100%",PAINEL_PESOS!$F$27="OK - 100%",PAINEL_PESOS!$F$30="OK - 100%")),"", (B2351*PAINEL_PESOS!$B$7+C2351*PAINEL_PESOS!$B$8+D2351*PAINEL_PESOS!$B$9+E2351*PAINEL_PESOS!$B$10)*F2351)</f>
        <v/>
      </c>
      <c r="I2351" s="71">
        <f>IF(H2351="","",H2351-G2351)</f>
        <v/>
      </c>
      <c r="J2351" s="71">
        <f>IF(I2351="","",ABS(I2351))</f>
        <v/>
      </c>
      <c r="K2351" t="n">
        <v>1</v>
      </c>
      <c r="L2351" t="n">
        <v>0.9999999999999998</v>
      </c>
      <c r="M2351" t="n">
        <v>0.5266017612716593</v>
      </c>
      <c r="N2351" t="n">
        <v>0.999999603726456</v>
      </c>
      <c r="O2351" t="n">
        <v>0.4755172120893643</v>
      </c>
      <c r="P2351" t="n">
        <v>0.9999995887764939</v>
      </c>
      <c r="Q2351" t="n">
        <v>0.9999992386500925</v>
      </c>
      <c r="R2351" t="n">
        <v>0.02269977113670734</v>
      </c>
      <c r="S2351" t="n">
        <v>0.7554686204344482</v>
      </c>
      <c r="T2351" t="n">
        <v>0.380878694593563</v>
      </c>
      <c r="U2351" t="n">
        <v>0.8260939053519766</v>
      </c>
    </row>
    <row r="2352">
      <c r="A2352" t="inlineStr">
        <is>
          <t>1351258</t>
        </is>
      </c>
      <c r="B2352" s="70">
        <f>SUMPRODUCT(K2352:N2352,PAINEL_PESOS!$C$16:$C$19)</f>
        <v/>
      </c>
      <c r="C2352" s="70">
        <f>SUMPRODUCT(O2352:Q2352,PAINEL_PESOS!$C$21:$C$23)</f>
        <v/>
      </c>
      <c r="D2352" s="70">
        <f>SUMPRODUCT(R2352:S2352,PAINEL_PESOS!$C$25:$C$26)</f>
        <v/>
      </c>
      <c r="E2352" s="70">
        <f>SUMPRODUCT(T2352:U2352,PAINEL_PESOS!$C$28:$C$29)</f>
        <v/>
      </c>
      <c r="F2352" s="70" t="n">
        <v>0.75</v>
      </c>
      <c r="G2352" s="70" t="n"/>
      <c r="H2352" s="71">
        <f>IF(NOT(AND(PAINEL_PESOS!$D$12="OK - 100%",PAINEL_PESOS!$F$20="OK - 100%",PAINEL_PESOS!$F$24="OK - 100%",PAINEL_PESOS!$F$27="OK - 100%",PAINEL_PESOS!$F$30="OK - 100%")),"", (B2352*PAINEL_PESOS!$B$7+C2352*PAINEL_PESOS!$B$8+D2352*PAINEL_PESOS!$B$9+E2352*PAINEL_PESOS!$B$10)*F2352)</f>
        <v/>
      </c>
      <c r="I2352" s="71">
        <f>IF(H2352="","",H2352-G2352)</f>
        <v/>
      </c>
      <c r="J2352" s="71">
        <f>IF(I2352="","",ABS(I2352))</f>
        <v/>
      </c>
      <c r="K2352" t="n">
        <v>1</v>
      </c>
      <c r="L2352" t="n">
        <v>0</v>
      </c>
      <c r="M2352" t="n">
        <v>0.8274985711853836</v>
      </c>
      <c r="N2352" t="n">
        <v>0.986369355907401</v>
      </c>
      <c r="O2352" t="n">
        <v>0.2162859114743345</v>
      </c>
      <c r="P2352" t="n">
        <v>0.9995938983885359</v>
      </c>
      <c r="Q2352" t="n">
        <v>0</v>
      </c>
      <c r="R2352" t="n">
        <v>0.8861772115386072</v>
      </c>
      <c r="S2352" t="n">
        <v>0.6462509507208858</v>
      </c>
      <c r="U2352" t="n">
        <v>0.8260939053519766</v>
      </c>
    </row>
    <row r="2353">
      <c r="A2353" t="inlineStr">
        <is>
          <t>1351259</t>
        </is>
      </c>
      <c r="B2353" s="70">
        <f>SUMPRODUCT(K2353:N2353,PAINEL_PESOS!$C$16:$C$19)</f>
        <v/>
      </c>
      <c r="C2353" s="70">
        <f>SUMPRODUCT(O2353:Q2353,PAINEL_PESOS!$C$21:$C$23)</f>
        <v/>
      </c>
      <c r="D2353" s="70">
        <f>SUMPRODUCT(R2353:S2353,PAINEL_PESOS!$C$25:$C$26)</f>
        <v/>
      </c>
      <c r="E2353" s="70">
        <f>SUMPRODUCT(T2353:U2353,PAINEL_PESOS!$C$28:$C$29)</f>
        <v/>
      </c>
      <c r="F2353" s="70" t="n">
        <v>1</v>
      </c>
      <c r="G2353" s="70" t="n"/>
      <c r="H2353" s="71">
        <f>IF(NOT(AND(PAINEL_PESOS!$D$12="OK - 100%",PAINEL_PESOS!$F$20="OK - 100%",PAINEL_PESOS!$F$24="OK - 100%",PAINEL_PESOS!$F$27="OK - 100%",PAINEL_PESOS!$F$30="OK - 100%")),"", (B2353*PAINEL_PESOS!$B$7+C2353*PAINEL_PESOS!$B$8+D2353*PAINEL_PESOS!$B$9+E2353*PAINEL_PESOS!$B$10)*F2353)</f>
        <v/>
      </c>
      <c r="I2353" s="71">
        <f>IF(H2353="","",H2353-G2353)</f>
        <v/>
      </c>
      <c r="J2353" s="71">
        <f>IF(I2353="","",ABS(I2353))</f>
        <v/>
      </c>
      <c r="N2353" t="n">
        <v>1</v>
      </c>
      <c r="P2353" t="n">
        <v>1</v>
      </c>
      <c r="Q2353" t="n">
        <v>1</v>
      </c>
      <c r="R2353" t="n">
        <v>0.5476217215424507</v>
      </c>
      <c r="S2353" t="n">
        <v>0.6462594730097559</v>
      </c>
      <c r="U2353" t="n">
        <v>0.8260939053519766</v>
      </c>
    </row>
    <row r="2354">
      <c r="A2354" t="inlineStr">
        <is>
          <t>1351260</t>
        </is>
      </c>
      <c r="B2354" s="70">
        <f>SUMPRODUCT(K2354:N2354,PAINEL_PESOS!$C$16:$C$19)</f>
        <v/>
      </c>
      <c r="C2354" s="70">
        <f>SUMPRODUCT(O2354:Q2354,PAINEL_PESOS!$C$21:$C$23)</f>
        <v/>
      </c>
      <c r="D2354" s="70">
        <f>SUMPRODUCT(R2354:S2354,PAINEL_PESOS!$C$25:$C$26)</f>
        <v/>
      </c>
      <c r="E2354" s="70">
        <f>SUMPRODUCT(T2354:U2354,PAINEL_PESOS!$C$28:$C$29)</f>
        <v/>
      </c>
      <c r="F2354" s="70" t="n">
        <v>0.8683440406770515</v>
      </c>
      <c r="G2354" s="70" t="n">
        <v>0.4797299188053045</v>
      </c>
      <c r="H2354" s="71">
        <f>IF(NOT(AND(PAINEL_PESOS!$D$12="OK - 100%",PAINEL_PESOS!$F$20="OK - 100%",PAINEL_PESOS!$F$24="OK - 100%",PAINEL_PESOS!$F$27="OK - 100%",PAINEL_PESOS!$F$30="OK - 100%")),"", (B2354*PAINEL_PESOS!$B$7+C2354*PAINEL_PESOS!$B$8+D2354*PAINEL_PESOS!$B$9+E2354*PAINEL_PESOS!$B$10)*F2354)</f>
        <v/>
      </c>
      <c r="I2354" s="71">
        <f>IF(H2354="","",H2354-G2354)</f>
        <v/>
      </c>
      <c r="J2354" s="71">
        <f>IF(I2354="","",ABS(I2354))</f>
        <v/>
      </c>
      <c r="K2354" t="n">
        <v>1</v>
      </c>
      <c r="L2354" t="n">
        <v>0</v>
      </c>
      <c r="M2354" t="n">
        <v>0.4098291455194994</v>
      </c>
      <c r="N2354" t="n">
        <v>0.9800025055871707</v>
      </c>
      <c r="O2354" t="n">
        <v>0.5164782165475739</v>
      </c>
      <c r="P2354" t="n">
        <v>0.999270737785615</v>
      </c>
      <c r="Q2354" t="n">
        <v>0.3690836405363221</v>
      </c>
      <c r="R2354" t="n">
        <v>0.0370437608925874</v>
      </c>
      <c r="S2354" t="n">
        <v>0.645770478361589</v>
      </c>
      <c r="T2354" t="n">
        <v>0.5321140181030698</v>
      </c>
      <c r="U2354" t="n">
        <v>0.7533229578262606</v>
      </c>
    </row>
    <row r="2355">
      <c r="A2355" t="inlineStr">
        <is>
          <t>1351261</t>
        </is>
      </c>
      <c r="B2355" s="70">
        <f>SUMPRODUCT(K2355:N2355,PAINEL_PESOS!$C$16:$C$19)</f>
        <v/>
      </c>
      <c r="C2355" s="70">
        <f>SUMPRODUCT(O2355:Q2355,PAINEL_PESOS!$C$21:$C$23)</f>
        <v/>
      </c>
      <c r="D2355" s="70">
        <f>SUMPRODUCT(R2355:S2355,PAINEL_PESOS!$C$25:$C$26)</f>
        <v/>
      </c>
      <c r="E2355" s="70">
        <f>SUMPRODUCT(T2355:U2355,PAINEL_PESOS!$C$28:$C$29)</f>
        <v/>
      </c>
      <c r="F2355" s="70" t="n">
        <v>0.7895440813234539</v>
      </c>
      <c r="G2355" s="70" t="n">
        <v>0.4002154885287318</v>
      </c>
      <c r="H2355" s="71">
        <f>IF(NOT(AND(PAINEL_PESOS!$D$12="OK - 100%",PAINEL_PESOS!$F$20="OK - 100%",PAINEL_PESOS!$F$24="OK - 100%",PAINEL_PESOS!$F$27="OK - 100%",PAINEL_PESOS!$F$30="OK - 100%")),"", (B2355*PAINEL_PESOS!$B$7+C2355*PAINEL_PESOS!$B$8+D2355*PAINEL_PESOS!$B$9+E2355*PAINEL_PESOS!$B$10)*F2355)</f>
        <v/>
      </c>
      <c r="I2355" s="71">
        <f>IF(H2355="","",H2355-G2355)</f>
        <v/>
      </c>
      <c r="J2355" s="71">
        <f>IF(I2355="","",ABS(I2355))</f>
        <v/>
      </c>
      <c r="K2355" t="n">
        <v>1</v>
      </c>
      <c r="L2355" t="n">
        <v>0</v>
      </c>
      <c r="M2355" t="n">
        <v>0.3333903679298682</v>
      </c>
      <c r="N2355" t="n">
        <v>0.9414280535655328</v>
      </c>
      <c r="O2355" t="n">
        <v>0.4531175165183692</v>
      </c>
      <c r="P2355" t="n">
        <v>0.9975381630386303</v>
      </c>
      <c r="Q2355" t="n">
        <v>0</v>
      </c>
      <c r="R2355" t="n">
        <v>0.02664266516390548</v>
      </c>
      <c r="S2355" t="n">
        <v>0.6279949519435406</v>
      </c>
      <c r="T2355" t="n">
        <v>0.5670306055907475</v>
      </c>
      <c r="U2355" t="n">
        <v>0.7289741337167306</v>
      </c>
    </row>
    <row r="2356">
      <c r="A2356" t="inlineStr">
        <is>
          <t>1351262</t>
        </is>
      </c>
      <c r="B2356" s="70">
        <f>SUMPRODUCT(K2356:N2356,PAINEL_PESOS!$C$16:$C$19)</f>
        <v/>
      </c>
      <c r="C2356" s="70">
        <f>SUMPRODUCT(O2356:Q2356,PAINEL_PESOS!$C$21:$C$23)</f>
        <v/>
      </c>
      <c r="D2356" s="70">
        <f>SUMPRODUCT(R2356:S2356,PAINEL_PESOS!$C$25:$C$26)</f>
        <v/>
      </c>
      <c r="E2356" s="70">
        <f>SUMPRODUCT(T2356:U2356,PAINEL_PESOS!$C$28:$C$29)</f>
        <v/>
      </c>
      <c r="F2356" s="70" t="n">
        <v>0.8798995927755662</v>
      </c>
      <c r="G2356" s="70" t="n">
        <v>0.4740919551633837</v>
      </c>
      <c r="H2356" s="71">
        <f>IF(NOT(AND(PAINEL_PESOS!$D$12="OK - 100%",PAINEL_PESOS!$F$20="OK - 100%",PAINEL_PESOS!$F$24="OK - 100%",PAINEL_PESOS!$F$27="OK - 100%",PAINEL_PESOS!$F$30="OK - 100%")),"", (B2356*PAINEL_PESOS!$B$7+C2356*PAINEL_PESOS!$B$8+D2356*PAINEL_PESOS!$B$9+E2356*PAINEL_PESOS!$B$10)*F2356)</f>
        <v/>
      </c>
      <c r="I2356" s="71">
        <f>IF(H2356="","",H2356-G2356)</f>
        <v/>
      </c>
      <c r="J2356" s="71">
        <f>IF(I2356="","",ABS(I2356))</f>
        <v/>
      </c>
      <c r="K2356" t="n">
        <v>1</v>
      </c>
      <c r="L2356" t="n">
        <v>0</v>
      </c>
      <c r="M2356" t="n">
        <v>0.3212565001331726</v>
      </c>
      <c r="N2356" t="n">
        <v>0.9679967713757529</v>
      </c>
      <c r="O2356" t="n">
        <v>0.3152766199506567</v>
      </c>
      <c r="P2356" t="n">
        <v>0.9983484365936329</v>
      </c>
      <c r="Q2356" t="n">
        <v>0.4277530876318788</v>
      </c>
      <c r="R2356" t="n">
        <v>0.0859590272517716</v>
      </c>
      <c r="S2356" t="n">
        <v>0.6265399316490832</v>
      </c>
      <c r="T2356" t="n">
        <v>0.5563175396607932</v>
      </c>
      <c r="U2356" t="n">
        <v>0.7360567829939652</v>
      </c>
    </row>
    <row r="2357">
      <c r="A2357" t="inlineStr">
        <is>
          <t>1351263</t>
        </is>
      </c>
      <c r="B2357" s="70">
        <f>SUMPRODUCT(K2357:N2357,PAINEL_PESOS!$C$16:$C$19)</f>
        <v/>
      </c>
      <c r="C2357" s="70">
        <f>SUMPRODUCT(O2357:Q2357,PAINEL_PESOS!$C$21:$C$23)</f>
        <v/>
      </c>
      <c r="D2357" s="70">
        <f>SUMPRODUCT(R2357:S2357,PAINEL_PESOS!$C$25:$C$26)</f>
        <v/>
      </c>
      <c r="E2357" s="70">
        <f>SUMPRODUCT(T2357:U2357,PAINEL_PESOS!$C$28:$C$29)</f>
        <v/>
      </c>
      <c r="F2357" s="70" t="n">
        <v>0.9086529362852751</v>
      </c>
      <c r="G2357" s="70" t="n">
        <v>0.4999367442606146</v>
      </c>
      <c r="H2357" s="71">
        <f>IF(NOT(AND(PAINEL_PESOS!$D$12="OK - 100%",PAINEL_PESOS!$F$20="OK - 100%",PAINEL_PESOS!$F$24="OK - 100%",PAINEL_PESOS!$F$27="OK - 100%",PAINEL_PESOS!$F$30="OK - 100%")),"", (B2357*PAINEL_PESOS!$B$7+C2357*PAINEL_PESOS!$B$8+D2357*PAINEL_PESOS!$B$9+E2357*PAINEL_PESOS!$B$10)*F2357)</f>
        <v/>
      </c>
      <c r="I2357" s="71">
        <f>IF(H2357="","",H2357-G2357)</f>
        <v/>
      </c>
      <c r="J2357" s="71">
        <f>IF(I2357="","",ABS(I2357))</f>
        <v/>
      </c>
      <c r="K2357" t="n">
        <v>1</v>
      </c>
      <c r="L2357" t="n">
        <v>0</v>
      </c>
      <c r="M2357" t="n">
        <v>0.2131684129751058</v>
      </c>
      <c r="N2357" t="n">
        <v>0.9555491345353593</v>
      </c>
      <c r="O2357" t="n">
        <v>0.4876087623252738</v>
      </c>
      <c r="P2357" t="n">
        <v>0.9918848421339469</v>
      </c>
      <c r="Q2357" t="n">
        <v>0.5727375888896483</v>
      </c>
      <c r="R2357" t="n">
        <v>0.04134225808734253</v>
      </c>
      <c r="S2357" t="n">
        <v>0.6271914392643206</v>
      </c>
      <c r="T2357" t="n">
        <v>0.5416995735086503</v>
      </c>
      <c r="U2357" t="n">
        <v>0.7388177177939357</v>
      </c>
    </row>
    <row r="2358">
      <c r="A2358" t="inlineStr">
        <is>
          <t>1351264</t>
        </is>
      </c>
      <c r="B2358" s="70">
        <f>SUMPRODUCT(K2358:N2358,PAINEL_PESOS!$C$16:$C$19)</f>
        <v/>
      </c>
      <c r="C2358" s="70">
        <f>SUMPRODUCT(O2358:Q2358,PAINEL_PESOS!$C$21:$C$23)</f>
        <v/>
      </c>
      <c r="D2358" s="70">
        <f>SUMPRODUCT(R2358:S2358,PAINEL_PESOS!$C$25:$C$26)</f>
        <v/>
      </c>
      <c r="E2358" s="70">
        <f>SUMPRODUCT(T2358:U2358,PAINEL_PESOS!$C$28:$C$29)</f>
        <v/>
      </c>
      <c r="F2358" s="70" t="n">
        <v>0.9333123871925029</v>
      </c>
      <c r="G2358" s="70" t="n">
        <v>0.5203242180869827</v>
      </c>
      <c r="H2358" s="71">
        <f>IF(NOT(AND(PAINEL_PESOS!$D$12="OK - 100%",PAINEL_PESOS!$F$20="OK - 100%",PAINEL_PESOS!$F$24="OK - 100%",PAINEL_PESOS!$F$27="OK - 100%",PAINEL_PESOS!$F$30="OK - 100%")),"", (B2358*PAINEL_PESOS!$B$7+C2358*PAINEL_PESOS!$B$8+D2358*PAINEL_PESOS!$B$9+E2358*PAINEL_PESOS!$B$10)*F2358)</f>
        <v/>
      </c>
      <c r="I2358" s="71">
        <f>IF(H2358="","",H2358-G2358)</f>
        <v/>
      </c>
      <c r="J2358" s="71">
        <f>IF(I2358="","",ABS(I2358))</f>
        <v/>
      </c>
      <c r="K2358" t="n">
        <v>1</v>
      </c>
      <c r="L2358" t="n">
        <v>0</v>
      </c>
      <c r="M2358" t="n">
        <v>0.193023793458492</v>
      </c>
      <c r="N2358" t="n">
        <v>0.9643787130205386</v>
      </c>
      <c r="O2358" t="n">
        <v>0.5041533909821889</v>
      </c>
      <c r="P2358" t="n">
        <v>0.9927720201840771</v>
      </c>
      <c r="Q2358" t="n">
        <v>0.6913052368889717</v>
      </c>
      <c r="R2358" t="n">
        <v>0.07071386607947705</v>
      </c>
      <c r="S2358" t="n">
        <v>0.5918180895046055</v>
      </c>
      <c r="T2358" t="n">
        <v>0.5275943300582283</v>
      </c>
      <c r="U2358" t="n">
        <v>0.7323739915213419</v>
      </c>
    </row>
    <row r="2359">
      <c r="A2359" t="inlineStr">
        <is>
          <t>1351265</t>
        </is>
      </c>
      <c r="B2359" s="70">
        <f>SUMPRODUCT(K2359:N2359,PAINEL_PESOS!$C$16:$C$19)</f>
        <v/>
      </c>
      <c r="C2359" s="70">
        <f>SUMPRODUCT(O2359:Q2359,PAINEL_PESOS!$C$21:$C$23)</f>
        <v/>
      </c>
      <c r="D2359" s="70">
        <f>SUMPRODUCT(R2359:S2359,PAINEL_PESOS!$C$25:$C$26)</f>
        <v/>
      </c>
      <c r="E2359" s="70">
        <f>SUMPRODUCT(T2359:U2359,PAINEL_PESOS!$C$28:$C$29)</f>
        <v/>
      </c>
      <c r="F2359" s="70" t="n">
        <v>0.8817019045900969</v>
      </c>
      <c r="G2359" s="70" t="n">
        <v>0.4969633575937847</v>
      </c>
      <c r="H2359" s="71">
        <f>IF(NOT(AND(PAINEL_PESOS!$D$12="OK - 100%",PAINEL_PESOS!$F$20="OK - 100%",PAINEL_PESOS!$F$24="OK - 100%",PAINEL_PESOS!$F$27="OK - 100%",PAINEL_PESOS!$F$30="OK - 100%")),"", (B2359*PAINEL_PESOS!$B$7+C2359*PAINEL_PESOS!$B$8+D2359*PAINEL_PESOS!$B$9+E2359*PAINEL_PESOS!$B$10)*F2359)</f>
        <v/>
      </c>
      <c r="I2359" s="71">
        <f>IF(H2359="","",H2359-G2359)</f>
        <v/>
      </c>
      <c r="J2359" s="71">
        <f>IF(I2359="","",ABS(I2359))</f>
        <v/>
      </c>
      <c r="K2359" t="n">
        <v>1</v>
      </c>
      <c r="L2359" t="n">
        <v>0</v>
      </c>
      <c r="M2359" t="n">
        <v>0.6333678532915027</v>
      </c>
      <c r="N2359" t="n">
        <v>0.9915524606761104</v>
      </c>
      <c r="O2359" t="n">
        <v>0.4317399286531778</v>
      </c>
      <c r="P2359" t="n">
        <v>0.9997001212169648</v>
      </c>
      <c r="Q2359" t="n">
        <v>0.4310175414343944</v>
      </c>
      <c r="R2359" t="n">
        <v>0.0393820983003302</v>
      </c>
      <c r="S2359" t="n">
        <v>0.6453875252822154</v>
      </c>
      <c r="T2359" t="n">
        <v>0.4930306794655683</v>
      </c>
      <c r="U2359" t="n">
        <v>0.7772292763190921</v>
      </c>
    </row>
    <row r="2360">
      <c r="A2360" t="inlineStr">
        <is>
          <t>1351266</t>
        </is>
      </c>
      <c r="B2360" s="70">
        <f>SUMPRODUCT(K2360:N2360,PAINEL_PESOS!$C$16:$C$19)</f>
        <v/>
      </c>
      <c r="C2360" s="70">
        <f>SUMPRODUCT(O2360:Q2360,PAINEL_PESOS!$C$21:$C$23)</f>
        <v/>
      </c>
      <c r="D2360" s="70">
        <f>SUMPRODUCT(R2360:S2360,PAINEL_PESOS!$C$25:$C$26)</f>
        <v/>
      </c>
      <c r="E2360" s="70">
        <f>SUMPRODUCT(T2360:U2360,PAINEL_PESOS!$C$28:$C$29)</f>
        <v/>
      </c>
      <c r="F2360" s="70" t="n">
        <v>0.8872377477213289</v>
      </c>
      <c r="G2360" s="70" t="n">
        <v>0.4923342874363236</v>
      </c>
      <c r="H2360" s="71">
        <f>IF(NOT(AND(PAINEL_PESOS!$D$12="OK - 100%",PAINEL_PESOS!$F$20="OK - 100%",PAINEL_PESOS!$F$24="OK - 100%",PAINEL_PESOS!$F$27="OK - 100%",PAINEL_PESOS!$F$30="OK - 100%")),"", (B2360*PAINEL_PESOS!$B$7+C2360*PAINEL_PESOS!$B$8+D2360*PAINEL_PESOS!$B$9+E2360*PAINEL_PESOS!$B$10)*F2360)</f>
        <v/>
      </c>
      <c r="I2360" s="71">
        <f>IF(H2360="","",H2360-G2360)</f>
        <v/>
      </c>
      <c r="J2360" s="71">
        <f>IF(I2360="","",ABS(I2360))</f>
        <v/>
      </c>
      <c r="K2360" t="n">
        <v>1</v>
      </c>
      <c r="L2360" t="n">
        <v>0</v>
      </c>
      <c r="M2360" t="n">
        <v>0.3491332643885483</v>
      </c>
      <c r="N2360" t="n">
        <v>0.9818289849105342</v>
      </c>
      <c r="O2360" t="n">
        <v>0.5322948597776971</v>
      </c>
      <c r="P2360" t="n">
        <v>0.9993360239618408</v>
      </c>
      <c r="Q2360" t="n">
        <v>0.4605205826939518</v>
      </c>
      <c r="R2360" t="n">
        <v>0.02075658143678836</v>
      </c>
      <c r="S2360" t="n">
        <v>0.6447564860030396</v>
      </c>
      <c r="T2360" t="n">
        <v>0.5188057434899117</v>
      </c>
      <c r="U2360" t="n">
        <v>0.7613537393491778</v>
      </c>
    </row>
    <row r="2361">
      <c r="A2361" t="inlineStr">
        <is>
          <t>1351267</t>
        </is>
      </c>
      <c r="B2361" s="70">
        <f>SUMPRODUCT(K2361:N2361,PAINEL_PESOS!$C$16:$C$19)</f>
        <v/>
      </c>
      <c r="C2361" s="70">
        <f>SUMPRODUCT(O2361:Q2361,PAINEL_PESOS!$C$21:$C$23)</f>
        <v/>
      </c>
      <c r="D2361" s="70">
        <f>SUMPRODUCT(R2361:S2361,PAINEL_PESOS!$C$25:$C$26)</f>
        <v/>
      </c>
      <c r="E2361" s="70">
        <f>SUMPRODUCT(T2361:U2361,PAINEL_PESOS!$C$28:$C$29)</f>
        <v/>
      </c>
      <c r="F2361" s="70" t="n">
        <v>0.9134914274018278</v>
      </c>
      <c r="G2361" s="70" t="n">
        <v>0.5162509538039587</v>
      </c>
      <c r="H2361" s="71">
        <f>IF(NOT(AND(PAINEL_PESOS!$D$12="OK - 100%",PAINEL_PESOS!$F$20="OK - 100%",PAINEL_PESOS!$F$24="OK - 100%",PAINEL_PESOS!$F$27="OK - 100%",PAINEL_PESOS!$F$30="OK - 100%")),"", (B2361*PAINEL_PESOS!$B$7+C2361*PAINEL_PESOS!$B$8+D2361*PAINEL_PESOS!$B$9+E2361*PAINEL_PESOS!$B$10)*F2361)</f>
        <v/>
      </c>
      <c r="I2361" s="71">
        <f>IF(H2361="","",H2361-G2361)</f>
        <v/>
      </c>
      <c r="J2361" s="71">
        <f>IF(I2361="","",ABS(I2361))</f>
        <v/>
      </c>
      <c r="K2361" t="n">
        <v>1</v>
      </c>
      <c r="L2361" t="n">
        <v>0</v>
      </c>
      <c r="M2361" t="n">
        <v>0.3491332643885483</v>
      </c>
      <c r="N2361" t="n">
        <v>0.9874716351274659</v>
      </c>
      <c r="O2361" t="n">
        <v>0.5322948597776971</v>
      </c>
      <c r="P2361" t="n">
        <v>0.999543302942928</v>
      </c>
      <c r="Q2361" t="n">
        <v>0.5864594545543549</v>
      </c>
      <c r="R2361" t="n">
        <v>0.01866295818899905</v>
      </c>
      <c r="S2361" t="n">
        <v>0.6457998455806651</v>
      </c>
      <c r="T2361" t="n">
        <v>0.5187647957003925</v>
      </c>
      <c r="U2361" t="n">
        <v>0.7573951169316802</v>
      </c>
    </row>
    <row r="2362">
      <c r="A2362" t="inlineStr">
        <is>
          <t>1351268</t>
        </is>
      </c>
      <c r="B2362" s="70">
        <f>SUMPRODUCT(K2362:N2362,PAINEL_PESOS!$C$16:$C$19)</f>
        <v/>
      </c>
      <c r="C2362" s="70">
        <f>SUMPRODUCT(O2362:Q2362,PAINEL_PESOS!$C$21:$C$23)</f>
        <v/>
      </c>
      <c r="D2362" s="70">
        <f>SUMPRODUCT(R2362:S2362,PAINEL_PESOS!$C$25:$C$26)</f>
        <v/>
      </c>
      <c r="E2362" s="70">
        <f>SUMPRODUCT(T2362:U2362,PAINEL_PESOS!$C$28:$C$29)</f>
        <v/>
      </c>
      <c r="F2362" s="70" t="n">
        <v>0.9999951010261876</v>
      </c>
      <c r="G2362" s="70" t="n"/>
      <c r="H2362" s="71">
        <f>IF(NOT(AND(PAINEL_PESOS!$D$12="OK - 100%",PAINEL_PESOS!$F$20="OK - 100%",PAINEL_PESOS!$F$24="OK - 100%",PAINEL_PESOS!$F$27="OK - 100%",PAINEL_PESOS!$F$30="OK - 100%")),"", (B2362*PAINEL_PESOS!$B$7+C2362*PAINEL_PESOS!$B$8+D2362*PAINEL_PESOS!$B$9+E2362*PAINEL_PESOS!$B$10)*F2362)</f>
        <v/>
      </c>
      <c r="I2362" s="71">
        <f>IF(H2362="","",H2362-G2362)</f>
        <v/>
      </c>
      <c r="J2362" s="71">
        <f>IF(I2362="","",ABS(I2362))</f>
        <v/>
      </c>
      <c r="K2362" t="n">
        <v>1</v>
      </c>
      <c r="L2362" t="n">
        <v>0</v>
      </c>
      <c r="M2362" t="n">
        <v>0.3491332643885483</v>
      </c>
      <c r="N2362" t="n">
        <v>0.9999994911826756</v>
      </c>
      <c r="O2362" t="n">
        <v>0.5322948597776971</v>
      </c>
      <c r="P2362" t="n">
        <v>0.9999999815502351</v>
      </c>
      <c r="Q2362" t="n">
        <v>0.9999766630990778</v>
      </c>
      <c r="R2362" t="n">
        <v>0</v>
      </c>
      <c r="S2362" t="n">
        <v>0.6463172050524093</v>
      </c>
      <c r="U2362" t="n">
        <v>0.8260939053519766</v>
      </c>
    </row>
    <row r="2363">
      <c r="A2363" t="inlineStr">
        <is>
          <t>1351269</t>
        </is>
      </c>
      <c r="B2363" s="70">
        <f>SUMPRODUCT(K2363:N2363,PAINEL_PESOS!$C$16:$C$19)</f>
        <v/>
      </c>
      <c r="C2363" s="70">
        <f>SUMPRODUCT(O2363:Q2363,PAINEL_PESOS!$C$21:$C$23)</f>
        <v/>
      </c>
      <c r="D2363" s="70">
        <f>SUMPRODUCT(R2363:S2363,PAINEL_PESOS!$C$25:$C$26)</f>
        <v/>
      </c>
      <c r="E2363" s="70">
        <f>SUMPRODUCT(T2363:U2363,PAINEL_PESOS!$C$28:$C$29)</f>
        <v/>
      </c>
      <c r="F2363" s="70" t="n">
        <v>0.906232733160556</v>
      </c>
      <c r="G2363" s="70" t="n">
        <v>0.5124800654782894</v>
      </c>
      <c r="H2363" s="71">
        <f>IF(NOT(AND(PAINEL_PESOS!$D$12="OK - 100%",PAINEL_PESOS!$F$20="OK - 100%",PAINEL_PESOS!$F$24="OK - 100%",PAINEL_PESOS!$F$27="OK - 100%",PAINEL_PESOS!$F$30="OK - 100%")),"", (B2363*PAINEL_PESOS!$B$7+C2363*PAINEL_PESOS!$B$8+D2363*PAINEL_PESOS!$B$9+E2363*PAINEL_PESOS!$B$10)*F2363)</f>
        <v/>
      </c>
      <c r="I2363" s="71">
        <f>IF(H2363="","",H2363-G2363)</f>
        <v/>
      </c>
      <c r="J2363" s="71">
        <f>IF(I2363="","",ABS(I2363))</f>
        <v/>
      </c>
      <c r="K2363" t="n">
        <v>1</v>
      </c>
      <c r="L2363" t="n">
        <v>0</v>
      </c>
      <c r="M2363" t="n">
        <v>0.3491332643885483</v>
      </c>
      <c r="N2363" t="n">
        <v>0.9860171418471562</v>
      </c>
      <c r="O2363" t="n">
        <v>0.5322948597776971</v>
      </c>
      <c r="P2363" t="n">
        <v>0.9994899677710347</v>
      </c>
      <c r="Q2363" t="n">
        <v>0.5516554786050794</v>
      </c>
      <c r="R2363" t="n">
        <v>0.05318653361037187</v>
      </c>
      <c r="S2363" t="n">
        <v>0.6456558833723309</v>
      </c>
      <c r="T2363" t="n">
        <v>0.5187647957003925</v>
      </c>
      <c r="U2363" t="n">
        <v>0.7499055344020932</v>
      </c>
    </row>
    <row r="2364">
      <c r="A2364" t="inlineStr">
        <is>
          <t>1351270</t>
        </is>
      </c>
      <c r="B2364" s="70">
        <f>SUMPRODUCT(K2364:N2364,PAINEL_PESOS!$C$16:$C$19)</f>
        <v/>
      </c>
      <c r="C2364" s="70">
        <f>SUMPRODUCT(O2364:Q2364,PAINEL_PESOS!$C$21:$C$23)</f>
        <v/>
      </c>
      <c r="D2364" s="70">
        <f>SUMPRODUCT(R2364:S2364,PAINEL_PESOS!$C$25:$C$26)</f>
        <v/>
      </c>
      <c r="E2364" s="70">
        <f>SUMPRODUCT(T2364:U2364,PAINEL_PESOS!$C$28:$C$29)</f>
        <v/>
      </c>
      <c r="F2364" s="70" t="n">
        <v>0.8566399076069321</v>
      </c>
      <c r="G2364" s="70" t="n">
        <v>0.4646531176506177</v>
      </c>
      <c r="H2364" s="71">
        <f>IF(NOT(AND(PAINEL_PESOS!$D$12="OK - 100%",PAINEL_PESOS!$F$20="OK - 100%",PAINEL_PESOS!$F$24="OK - 100%",PAINEL_PESOS!$F$27="OK - 100%",PAINEL_PESOS!$F$30="OK - 100%")),"", (B2364*PAINEL_PESOS!$B$7+C2364*PAINEL_PESOS!$B$8+D2364*PAINEL_PESOS!$B$9+E2364*PAINEL_PESOS!$B$10)*F2364)</f>
        <v/>
      </c>
      <c r="I2364" s="71">
        <f>IF(H2364="","",H2364-G2364)</f>
        <v/>
      </c>
      <c r="J2364" s="71">
        <f>IF(I2364="","",ABS(I2364))</f>
        <v/>
      </c>
      <c r="K2364" t="n">
        <v>1</v>
      </c>
      <c r="L2364" t="n">
        <v>0</v>
      </c>
      <c r="M2364" t="n">
        <v>0.3491332643885483</v>
      </c>
      <c r="N2364" t="n">
        <v>0.9737525451957697</v>
      </c>
      <c r="O2364" t="n">
        <v>0.5322948597776971</v>
      </c>
      <c r="P2364" t="n">
        <v>0.9990376135701992</v>
      </c>
      <c r="Q2364" t="n">
        <v>0.3135637520696942</v>
      </c>
      <c r="R2364" t="n">
        <v>0.0347822800384562</v>
      </c>
      <c r="S2364" t="n">
        <v>0.6462502474672465</v>
      </c>
      <c r="T2364" t="n">
        <v>0.5283042079966217</v>
      </c>
      <c r="U2364" t="n">
        <v>0.7385981696363646</v>
      </c>
    </row>
    <row r="2365">
      <c r="A2365" t="inlineStr">
        <is>
          <t>1351271</t>
        </is>
      </c>
      <c r="B2365" s="70">
        <f>SUMPRODUCT(K2365:N2365,PAINEL_PESOS!$C$16:$C$19)</f>
        <v/>
      </c>
      <c r="C2365" s="70">
        <f>SUMPRODUCT(O2365:Q2365,PAINEL_PESOS!$C$21:$C$23)</f>
        <v/>
      </c>
      <c r="D2365" s="70">
        <f>SUMPRODUCT(R2365:S2365,PAINEL_PESOS!$C$25:$C$26)</f>
        <v/>
      </c>
      <c r="E2365" s="70">
        <f>SUMPRODUCT(T2365:U2365,PAINEL_PESOS!$C$28:$C$29)</f>
        <v/>
      </c>
      <c r="F2365" s="70" t="n">
        <v>0.9506466390186054</v>
      </c>
      <c r="G2365" s="70" t="n">
        <v>0.5478146140962316</v>
      </c>
      <c r="H2365" s="71">
        <f>IF(NOT(AND(PAINEL_PESOS!$D$12="OK - 100%",PAINEL_PESOS!$F$20="OK - 100%",PAINEL_PESOS!$F$24="OK - 100%",PAINEL_PESOS!$F$27="OK - 100%",PAINEL_PESOS!$F$30="OK - 100%")),"", (B2365*PAINEL_PESOS!$B$7+C2365*PAINEL_PESOS!$B$8+D2365*PAINEL_PESOS!$B$9+E2365*PAINEL_PESOS!$B$10)*F2365)</f>
        <v/>
      </c>
      <c r="I2365" s="71">
        <f>IF(H2365="","",H2365-G2365)</f>
        <v/>
      </c>
      <c r="J2365" s="71">
        <f>IF(I2365="","",ABS(I2365))</f>
        <v/>
      </c>
      <c r="K2365" t="n">
        <v>1</v>
      </c>
      <c r="L2365" t="n">
        <v>0</v>
      </c>
      <c r="M2365" t="n">
        <v>0.3491332643885483</v>
      </c>
      <c r="N2365" t="n">
        <v>0.9938268396513993</v>
      </c>
      <c r="O2365" t="n">
        <v>0.5322948597776971</v>
      </c>
      <c r="P2365" t="n">
        <v>0.9997755747772873</v>
      </c>
      <c r="Q2365" t="n">
        <v>0.7643877175365981</v>
      </c>
      <c r="R2365" t="n">
        <v>0.01165667066639395</v>
      </c>
      <c r="S2365" t="n">
        <v>0.6455943234980391</v>
      </c>
      <c r="T2365" t="n">
        <v>0.5084221872246865</v>
      </c>
      <c r="U2365" t="n">
        <v>0.7419124362174296</v>
      </c>
    </row>
    <row r="2366">
      <c r="A2366" t="inlineStr">
        <is>
          <t>1351272</t>
        </is>
      </c>
      <c r="B2366" s="70">
        <f>SUMPRODUCT(K2366:N2366,PAINEL_PESOS!$C$16:$C$19)</f>
        <v/>
      </c>
      <c r="C2366" s="70">
        <f>SUMPRODUCT(O2366:Q2366,PAINEL_PESOS!$C$21:$C$23)</f>
        <v/>
      </c>
      <c r="D2366" s="70">
        <f>SUMPRODUCT(R2366:S2366,PAINEL_PESOS!$C$25:$C$26)</f>
        <v/>
      </c>
      <c r="E2366" s="70">
        <f>SUMPRODUCT(T2366:U2366,PAINEL_PESOS!$C$28:$C$29)</f>
        <v/>
      </c>
      <c r="F2366" s="70" t="n">
        <v>0.9999989605056874</v>
      </c>
      <c r="G2366" s="70" t="n"/>
      <c r="H2366" s="71">
        <f>IF(NOT(AND(PAINEL_PESOS!$D$12="OK - 100%",PAINEL_PESOS!$F$20="OK - 100%",PAINEL_PESOS!$F$24="OK - 100%",PAINEL_PESOS!$F$27="OK - 100%",PAINEL_PESOS!$F$30="OK - 100%")),"", (B2366*PAINEL_PESOS!$B$7+C2366*PAINEL_PESOS!$B$8+D2366*PAINEL_PESOS!$B$9+E2366*PAINEL_PESOS!$B$10)*F2366)</f>
        <v/>
      </c>
      <c r="I2366" s="71">
        <f>IF(H2366="","",H2366-G2366)</f>
        <v/>
      </c>
      <c r="J2366" s="71">
        <f>IF(I2366="","",ABS(I2366))</f>
        <v/>
      </c>
      <c r="K2366" t="n">
        <v>1</v>
      </c>
      <c r="L2366" t="n">
        <v>0</v>
      </c>
      <c r="M2366" t="n">
        <v>0.3491332643885483</v>
      </c>
      <c r="N2366" t="n">
        <v>0.9999998920375456</v>
      </c>
      <c r="O2366" t="n">
        <v>0.5322948597776971</v>
      </c>
      <c r="P2366" t="n">
        <v>0.9999999960852717</v>
      </c>
      <c r="Q2366" t="n">
        <v>0.9999950482341645</v>
      </c>
      <c r="R2366" t="n">
        <v>0</v>
      </c>
      <c r="S2366" t="n">
        <v>0.6466855969923775</v>
      </c>
      <c r="U2366" t="n">
        <v>0.8260939053519766</v>
      </c>
    </row>
    <row r="2367">
      <c r="A2367" t="inlineStr">
        <is>
          <t>1351273</t>
        </is>
      </c>
      <c r="B2367" s="70">
        <f>SUMPRODUCT(K2367:N2367,PAINEL_PESOS!$C$16:$C$19)</f>
        <v/>
      </c>
      <c r="C2367" s="70">
        <f>SUMPRODUCT(O2367:Q2367,PAINEL_PESOS!$C$21:$C$23)</f>
        <v/>
      </c>
      <c r="D2367" s="70">
        <f>SUMPRODUCT(R2367:S2367,PAINEL_PESOS!$C$25:$C$26)</f>
        <v/>
      </c>
      <c r="E2367" s="70">
        <f>SUMPRODUCT(T2367:U2367,PAINEL_PESOS!$C$28:$C$29)</f>
        <v/>
      </c>
      <c r="F2367" s="70" t="n">
        <v>0.9244312734021601</v>
      </c>
      <c r="G2367" s="70" t="n">
        <v>0.5248817370533491</v>
      </c>
      <c r="H2367" s="71">
        <f>IF(NOT(AND(PAINEL_PESOS!$D$12="OK - 100%",PAINEL_PESOS!$F$20="OK - 100%",PAINEL_PESOS!$F$24="OK - 100%",PAINEL_PESOS!$F$27="OK - 100%",PAINEL_PESOS!$F$30="OK - 100%")),"", (B2367*PAINEL_PESOS!$B$7+C2367*PAINEL_PESOS!$B$8+D2367*PAINEL_PESOS!$B$9+E2367*PAINEL_PESOS!$B$10)*F2367)</f>
        <v/>
      </c>
      <c r="I2367" s="71">
        <f>IF(H2367="","",H2367-G2367)</f>
        <v/>
      </c>
      <c r="J2367" s="71">
        <f>IF(I2367="","",ABS(I2367))</f>
        <v/>
      </c>
      <c r="K2367" t="n">
        <v>1</v>
      </c>
      <c r="L2367" t="n">
        <v>0</v>
      </c>
      <c r="M2367" t="n">
        <v>0.3491326506554188</v>
      </c>
      <c r="N2367" t="n">
        <v>0.9895250016709837</v>
      </c>
      <c r="O2367" t="n">
        <v>0.5322891241140728</v>
      </c>
      <c r="P2367" t="n">
        <v>0.9996183795220079</v>
      </c>
      <c r="Q2367" t="n">
        <v>0.6388882486972186</v>
      </c>
      <c r="R2367" t="n">
        <v>0.05686327070520322</v>
      </c>
      <c r="S2367" t="n">
        <v>0.6457233941214523</v>
      </c>
      <c r="T2367" t="n">
        <v>0.4812854226614101</v>
      </c>
      <c r="U2367" t="n">
        <v>0.7419124362174296</v>
      </c>
    </row>
    <row r="2368">
      <c r="A2368" t="inlineStr">
        <is>
          <t>1351274</t>
        </is>
      </c>
      <c r="B2368" s="70">
        <f>SUMPRODUCT(K2368:N2368,PAINEL_PESOS!$C$16:$C$19)</f>
        <v/>
      </c>
      <c r="C2368" s="70">
        <f>SUMPRODUCT(O2368:Q2368,PAINEL_PESOS!$C$21:$C$23)</f>
        <v/>
      </c>
      <c r="D2368" s="70">
        <f>SUMPRODUCT(R2368:S2368,PAINEL_PESOS!$C$25:$C$26)</f>
        <v/>
      </c>
      <c r="E2368" s="70">
        <f>SUMPRODUCT(T2368:U2368,PAINEL_PESOS!$C$28:$C$29)</f>
        <v/>
      </c>
      <c r="F2368" s="70" t="n">
        <v>0.8423183730194557</v>
      </c>
      <c r="G2368" s="70" t="n">
        <v>0.4483301618991655</v>
      </c>
      <c r="H2368" s="71">
        <f>IF(NOT(AND(PAINEL_PESOS!$D$12="OK - 100%",PAINEL_PESOS!$F$20="OK - 100%",PAINEL_PESOS!$F$24="OK - 100%",PAINEL_PESOS!$F$27="OK - 100%",PAINEL_PESOS!$F$30="OK - 100%")),"", (B2368*PAINEL_PESOS!$B$7+C2368*PAINEL_PESOS!$B$8+D2368*PAINEL_PESOS!$B$9+E2368*PAINEL_PESOS!$B$10)*F2368)</f>
        <v/>
      </c>
      <c r="I2368" s="71">
        <f>IF(H2368="","",H2368-G2368)</f>
        <v/>
      </c>
      <c r="J2368" s="71">
        <f>IF(I2368="","",ABS(I2368))</f>
        <v/>
      </c>
      <c r="K2368" t="n">
        <v>1</v>
      </c>
      <c r="L2368" t="n">
        <v>0</v>
      </c>
      <c r="M2368" t="n">
        <v>0.3053353710844315</v>
      </c>
      <c r="N2368" t="n">
        <v>0.9784674077762791</v>
      </c>
      <c r="O2368" t="n">
        <v>0.4985648053418652</v>
      </c>
      <c r="P2368" t="n">
        <v>0.9960330903134084</v>
      </c>
      <c r="Q2368" t="n">
        <v>0.2435151345023978</v>
      </c>
      <c r="R2368" t="n">
        <v>0.0500180757339439</v>
      </c>
      <c r="S2368" t="n">
        <v>0.6315416845487599</v>
      </c>
      <c r="T2368" t="n">
        <v>0.5385093751196536</v>
      </c>
      <c r="U2368" t="n">
        <v>0.7373464148071731</v>
      </c>
    </row>
    <row r="2369">
      <c r="A2369" t="inlineStr">
        <is>
          <t>1351275</t>
        </is>
      </c>
      <c r="B2369" s="70">
        <f>SUMPRODUCT(K2369:N2369,PAINEL_PESOS!$C$16:$C$19)</f>
        <v/>
      </c>
      <c r="C2369" s="70">
        <f>SUMPRODUCT(O2369:Q2369,PAINEL_PESOS!$C$21:$C$23)</f>
        <v/>
      </c>
      <c r="D2369" s="70">
        <f>SUMPRODUCT(R2369:S2369,PAINEL_PESOS!$C$25:$C$26)</f>
        <v/>
      </c>
      <c r="E2369" s="70">
        <f>SUMPRODUCT(T2369:U2369,PAINEL_PESOS!$C$28:$C$29)</f>
        <v/>
      </c>
      <c r="F2369" s="70" t="n">
        <v>0.8126137834277682</v>
      </c>
      <c r="G2369" s="70" t="n">
        <v>0.4240231307536718</v>
      </c>
      <c r="H2369" s="71">
        <f>IF(NOT(AND(PAINEL_PESOS!$D$12="OK - 100%",PAINEL_PESOS!$F$20="OK - 100%",PAINEL_PESOS!$F$24="OK - 100%",PAINEL_PESOS!$F$27="OK - 100%",PAINEL_PESOS!$F$30="OK - 100%")),"", (B2369*PAINEL_PESOS!$B$7+C2369*PAINEL_PESOS!$B$8+D2369*PAINEL_PESOS!$B$9+E2369*PAINEL_PESOS!$B$10)*F2369)</f>
        <v/>
      </c>
      <c r="I2369" s="71">
        <f>IF(H2369="","",H2369-G2369)</f>
        <v/>
      </c>
      <c r="J2369" s="71">
        <f>IF(I2369="","",ABS(I2369))</f>
        <v/>
      </c>
      <c r="K2369" t="n">
        <v>0.9999999716507555</v>
      </c>
      <c r="L2369" t="n">
        <v>0</v>
      </c>
      <c r="M2369" t="n">
        <v>0.3068546025503466</v>
      </c>
      <c r="N2369" t="n">
        <v>0.9501860402535405</v>
      </c>
      <c r="O2369" t="n">
        <v>0.4761253487561437</v>
      </c>
      <c r="P2369" t="n">
        <v>0.9864312585205469</v>
      </c>
      <c r="Q2369" t="n">
        <v>0.1052546723172647</v>
      </c>
      <c r="R2369" t="n">
        <v>0.08243601291860435</v>
      </c>
      <c r="S2369" t="n">
        <v>0.6257103959493655</v>
      </c>
      <c r="T2369" t="n">
        <v>0.5529218749824549</v>
      </c>
      <c r="U2369" t="n">
        <v>0.7396162794436496</v>
      </c>
    </row>
    <row r="2370">
      <c r="A2370" t="inlineStr">
        <is>
          <t>1351321</t>
        </is>
      </c>
      <c r="B2370" s="70">
        <f>SUMPRODUCT(K2370:N2370,PAINEL_PESOS!$C$16:$C$19)</f>
        <v/>
      </c>
      <c r="C2370" s="70">
        <f>SUMPRODUCT(O2370:Q2370,PAINEL_PESOS!$C$21:$C$23)</f>
        <v/>
      </c>
      <c r="D2370" s="70">
        <f>SUMPRODUCT(R2370:S2370,PAINEL_PESOS!$C$25:$C$26)</f>
        <v/>
      </c>
      <c r="E2370" s="70">
        <f>SUMPRODUCT(T2370:U2370,PAINEL_PESOS!$C$28:$C$29)</f>
        <v/>
      </c>
      <c r="F2370" s="70" t="n">
        <v>0.9994532347855202</v>
      </c>
      <c r="G2370" s="70" t="n"/>
      <c r="H2370" s="71">
        <f>IF(NOT(AND(PAINEL_PESOS!$D$12="OK - 100%",PAINEL_PESOS!$F$20="OK - 100%",PAINEL_PESOS!$F$24="OK - 100%",PAINEL_PESOS!$F$27="OK - 100%",PAINEL_PESOS!$F$30="OK - 100%")),"", (B2370*PAINEL_PESOS!$B$7+C2370*PAINEL_PESOS!$B$8+D2370*PAINEL_PESOS!$B$9+E2370*PAINEL_PESOS!$B$10)*F2370)</f>
        <v/>
      </c>
      <c r="I2370" s="71">
        <f>IF(H2370="","",H2370-G2370)</f>
        <v/>
      </c>
      <c r="J2370" s="71">
        <f>IF(I2370="","",ABS(I2370))</f>
        <v/>
      </c>
      <c r="K2370" t="n">
        <v>1</v>
      </c>
      <c r="L2370" t="n">
        <v>0.9999999999999998</v>
      </c>
      <c r="M2370" t="n">
        <v>0.6202069382400883</v>
      </c>
      <c r="N2370" t="n">
        <v>0.9954312708469322</v>
      </c>
      <c r="O2370" t="n">
        <v>0.7202601160462698</v>
      </c>
      <c r="P2370" t="n">
        <v>0.9997327619770353</v>
      </c>
      <c r="Q2370" t="n">
        <v>0.9999657327192822</v>
      </c>
      <c r="R2370" t="n">
        <v>0</v>
      </c>
      <c r="S2370" t="n">
        <v>0.8557714313523415</v>
      </c>
      <c r="U2370" t="n">
        <v>0.8260939053519766</v>
      </c>
    </row>
    <row r="2371">
      <c r="A2371" t="inlineStr">
        <is>
          <t>1351322</t>
        </is>
      </c>
      <c r="B2371" s="70">
        <f>SUMPRODUCT(K2371:N2371,PAINEL_PESOS!$C$16:$C$19)</f>
        <v/>
      </c>
      <c r="C2371" s="70">
        <f>SUMPRODUCT(O2371:Q2371,PAINEL_PESOS!$C$21:$C$23)</f>
        <v/>
      </c>
      <c r="D2371" s="70">
        <f>SUMPRODUCT(R2371:S2371,PAINEL_PESOS!$C$25:$C$26)</f>
        <v/>
      </c>
      <c r="E2371" s="70">
        <f>SUMPRODUCT(T2371:U2371,PAINEL_PESOS!$C$28:$C$29)</f>
        <v/>
      </c>
      <c r="F2371" s="70" t="n">
        <v>0.9847512414930442</v>
      </c>
      <c r="G2371" s="70" t="n">
        <v>0.7196699125788352</v>
      </c>
      <c r="H2371" s="71">
        <f>IF(NOT(AND(PAINEL_PESOS!$D$12="OK - 100%",PAINEL_PESOS!$F$20="OK - 100%",PAINEL_PESOS!$F$24="OK - 100%",PAINEL_PESOS!$F$27="OK - 100%",PAINEL_PESOS!$F$30="OK - 100%")),"", (B2371*PAINEL_PESOS!$B$7+C2371*PAINEL_PESOS!$B$8+D2371*PAINEL_PESOS!$B$9+E2371*PAINEL_PESOS!$B$10)*F2371)</f>
        <v/>
      </c>
      <c r="I2371" s="71">
        <f>IF(H2371="","",H2371-G2371)</f>
        <v/>
      </c>
      <c r="J2371" s="71">
        <f>IF(I2371="","",ABS(I2371))</f>
        <v/>
      </c>
      <c r="K2371" t="n">
        <v>1</v>
      </c>
      <c r="L2371" t="n">
        <v>0.9857889427940751</v>
      </c>
      <c r="M2371" t="n">
        <v>0.6831703827566402</v>
      </c>
      <c r="N2371" t="n">
        <v>0.9477022989681527</v>
      </c>
      <c r="O2371" t="n">
        <v>0.4829838868833587</v>
      </c>
      <c r="P2371" t="n">
        <v>0.9132496961535186</v>
      </c>
      <c r="Q2371" t="n">
        <v>0.9690161637094288</v>
      </c>
      <c r="R2371" t="n">
        <v>0.3435124875503799</v>
      </c>
      <c r="S2371" t="n">
        <v>0.8245877668825937</v>
      </c>
      <c r="T2371" t="n">
        <v>0.5025060457305763</v>
      </c>
      <c r="U2371" t="n">
        <v>0.7907410632445149</v>
      </c>
    </row>
    <row r="2372">
      <c r="A2372" t="inlineStr">
        <is>
          <t>1351323</t>
        </is>
      </c>
      <c r="B2372" s="70">
        <f>SUMPRODUCT(K2372:N2372,PAINEL_PESOS!$C$16:$C$19)</f>
        <v/>
      </c>
      <c r="C2372" s="70">
        <f>SUMPRODUCT(O2372:Q2372,PAINEL_PESOS!$C$21:$C$23)</f>
        <v/>
      </c>
      <c r="D2372" s="70">
        <f>SUMPRODUCT(R2372:S2372,PAINEL_PESOS!$C$25:$C$26)</f>
        <v/>
      </c>
      <c r="E2372" s="70">
        <f>SUMPRODUCT(T2372:U2372,PAINEL_PESOS!$C$28:$C$29)</f>
        <v/>
      </c>
      <c r="F2372" s="70" t="n">
        <v>0.9933758209967081</v>
      </c>
      <c r="G2372" s="70" t="n">
        <v>0.6767857980348218</v>
      </c>
      <c r="H2372" s="71">
        <f>IF(NOT(AND(PAINEL_PESOS!$D$12="OK - 100%",PAINEL_PESOS!$F$20="OK - 100%",PAINEL_PESOS!$F$24="OK - 100%",PAINEL_PESOS!$F$27="OK - 100%",PAINEL_PESOS!$F$30="OK - 100%")),"", (B2372*PAINEL_PESOS!$B$7+C2372*PAINEL_PESOS!$B$8+D2372*PAINEL_PESOS!$B$9+E2372*PAINEL_PESOS!$B$10)*F2372)</f>
        <v/>
      </c>
      <c r="I2372" s="71">
        <f>IF(H2372="","",H2372-G2372)</f>
        <v/>
      </c>
      <c r="J2372" s="71">
        <f>IF(I2372="","",ABS(I2372))</f>
        <v/>
      </c>
      <c r="K2372" t="n">
        <v>1</v>
      </c>
      <c r="L2372" t="n">
        <v>0.9986367138565351</v>
      </c>
      <c r="M2372" t="n">
        <v>0.7132077151302949</v>
      </c>
      <c r="N2372" t="n">
        <v>0.9757441362434313</v>
      </c>
      <c r="O2372" t="n">
        <v>0.420819964823046</v>
      </c>
      <c r="P2372" t="n">
        <v>0.9588067695952297</v>
      </c>
      <c r="Q2372" t="n">
        <v>0.988694636269888</v>
      </c>
      <c r="R2372" t="n">
        <v>0.226715796134238</v>
      </c>
      <c r="S2372" t="n">
        <v>0.6202989286189284</v>
      </c>
      <c r="T2372" t="n">
        <v>0.4186932370117905</v>
      </c>
      <c r="U2372" t="n">
        <v>0.7620075900605567</v>
      </c>
    </row>
    <row r="2373">
      <c r="A2373" t="inlineStr">
        <is>
          <t>1351324</t>
        </is>
      </c>
      <c r="B2373" s="70">
        <f>SUMPRODUCT(K2373:N2373,PAINEL_PESOS!$C$16:$C$19)</f>
        <v/>
      </c>
      <c r="C2373" s="70">
        <f>SUMPRODUCT(O2373:Q2373,PAINEL_PESOS!$C$21:$C$23)</f>
        <v/>
      </c>
      <c r="D2373" s="70">
        <f>SUMPRODUCT(R2373:S2373,PAINEL_PESOS!$C$25:$C$26)</f>
        <v/>
      </c>
      <c r="E2373" s="70">
        <f>SUMPRODUCT(T2373:U2373,PAINEL_PESOS!$C$28:$C$29)</f>
        <v/>
      </c>
      <c r="F2373" s="70" t="n">
        <v>0.9957991358335341</v>
      </c>
      <c r="G2373" s="70" t="n">
        <v>0.711357486351698</v>
      </c>
      <c r="H2373" s="71">
        <f>IF(NOT(AND(PAINEL_PESOS!$D$12="OK - 100%",PAINEL_PESOS!$F$20="OK - 100%",PAINEL_PESOS!$F$24="OK - 100%",PAINEL_PESOS!$F$27="OK - 100%",PAINEL_PESOS!$F$30="OK - 100%")),"", (B2373*PAINEL_PESOS!$B$7+C2373*PAINEL_PESOS!$B$8+D2373*PAINEL_PESOS!$B$9+E2373*PAINEL_PESOS!$B$10)*F2373)</f>
        <v/>
      </c>
      <c r="I2373" s="71">
        <f>IF(H2373="","",H2373-G2373)</f>
        <v/>
      </c>
      <c r="J2373" s="71">
        <f>IF(I2373="","",ABS(I2373))</f>
        <v/>
      </c>
      <c r="K2373" t="n">
        <v>1</v>
      </c>
      <c r="L2373" t="n">
        <v>0.9465817733768543</v>
      </c>
      <c r="M2373" t="n">
        <v>0.7939743172158288</v>
      </c>
      <c r="N2373" t="n">
        <v>0.9907382728130761</v>
      </c>
      <c r="O2373" t="n">
        <v>0.3637049144861522</v>
      </c>
      <c r="P2373" t="n">
        <v>0.9838676066292644</v>
      </c>
      <c r="Q2373" t="n">
        <v>0.9877039223238513</v>
      </c>
      <c r="R2373" t="n">
        <v>0.266821051693482</v>
      </c>
      <c r="S2373" t="n">
        <v>0.7538967256156845</v>
      </c>
      <c r="T2373" t="n">
        <v>0.4817235310207083</v>
      </c>
      <c r="U2373" t="n">
        <v>0.7899278196268386</v>
      </c>
    </row>
    <row r="2374">
      <c r="A2374" t="inlineStr">
        <is>
          <t>1351325</t>
        </is>
      </c>
      <c r="B2374" s="70">
        <f>SUMPRODUCT(K2374:N2374,PAINEL_PESOS!$C$16:$C$19)</f>
        <v/>
      </c>
      <c r="C2374" s="70">
        <f>SUMPRODUCT(O2374:Q2374,PAINEL_PESOS!$C$21:$C$23)</f>
        <v/>
      </c>
      <c r="D2374" s="70">
        <f>SUMPRODUCT(R2374:S2374,PAINEL_PESOS!$C$25:$C$26)</f>
        <v/>
      </c>
      <c r="E2374" s="70">
        <f>SUMPRODUCT(T2374:U2374,PAINEL_PESOS!$C$28:$C$29)</f>
        <v/>
      </c>
      <c r="F2374" s="70" t="n">
        <v>0.9972783721367268</v>
      </c>
      <c r="G2374" s="70" t="n">
        <v>0.7351384733809101</v>
      </c>
      <c r="H2374" s="71">
        <f>IF(NOT(AND(PAINEL_PESOS!$D$12="OK - 100%",PAINEL_PESOS!$F$20="OK - 100%",PAINEL_PESOS!$F$24="OK - 100%",PAINEL_PESOS!$F$27="OK - 100%",PAINEL_PESOS!$F$30="OK - 100%")),"", (B2374*PAINEL_PESOS!$B$7+C2374*PAINEL_PESOS!$B$8+D2374*PAINEL_PESOS!$B$9+E2374*PAINEL_PESOS!$B$10)*F2374)</f>
        <v/>
      </c>
      <c r="I2374" s="71">
        <f>IF(H2374="","",H2374-G2374)</f>
        <v/>
      </c>
      <c r="J2374" s="71">
        <f>IF(I2374="","",ABS(I2374))</f>
        <v/>
      </c>
      <c r="K2374" t="n">
        <v>1</v>
      </c>
      <c r="L2374" t="n">
        <v>0.9999999999999998</v>
      </c>
      <c r="M2374" t="n">
        <v>0.7801770393422397</v>
      </c>
      <c r="N2374" t="n">
        <v>0.9892615175634498</v>
      </c>
      <c r="O2374" t="n">
        <v>0.574477000556276</v>
      </c>
      <c r="P2374" t="n">
        <v>0.9737522703514015</v>
      </c>
      <c r="Q2374" t="n">
        <v>0.9976388852492833</v>
      </c>
      <c r="R2374" t="n">
        <v>0.3291093331948631</v>
      </c>
      <c r="S2374" t="n">
        <v>0.7476365104744436</v>
      </c>
      <c r="T2374" t="n">
        <v>0.4745301365505602</v>
      </c>
      <c r="U2374" t="n">
        <v>0.7639169595262922</v>
      </c>
    </row>
    <row r="2375">
      <c r="A2375" t="inlineStr">
        <is>
          <t>1351326</t>
        </is>
      </c>
      <c r="B2375" s="70">
        <f>SUMPRODUCT(K2375:N2375,PAINEL_PESOS!$C$16:$C$19)</f>
        <v/>
      </c>
      <c r="C2375" s="70">
        <f>SUMPRODUCT(O2375:Q2375,PAINEL_PESOS!$C$21:$C$23)</f>
        <v/>
      </c>
      <c r="D2375" s="70">
        <f>SUMPRODUCT(R2375:S2375,PAINEL_PESOS!$C$25:$C$26)</f>
        <v/>
      </c>
      <c r="E2375" s="70">
        <f>SUMPRODUCT(T2375:U2375,PAINEL_PESOS!$C$28:$C$29)</f>
        <v/>
      </c>
      <c r="F2375" s="70" t="n">
        <v>0.9982371604062885</v>
      </c>
      <c r="G2375" s="70" t="n">
        <v>0.74410515911748</v>
      </c>
      <c r="H2375" s="71">
        <f>IF(NOT(AND(PAINEL_PESOS!$D$12="OK - 100%",PAINEL_PESOS!$F$20="OK - 100%",PAINEL_PESOS!$F$24="OK - 100%",PAINEL_PESOS!$F$27="OK - 100%",PAINEL_PESOS!$F$30="OK - 100%")),"", (B2375*PAINEL_PESOS!$B$7+C2375*PAINEL_PESOS!$B$8+D2375*PAINEL_PESOS!$B$9+E2375*PAINEL_PESOS!$B$10)*F2375)</f>
        <v/>
      </c>
      <c r="I2375" s="71">
        <f>IF(H2375="","",H2375-G2375)</f>
        <v/>
      </c>
      <c r="J2375" s="71">
        <f>IF(I2375="","",ABS(I2375))</f>
        <v/>
      </c>
      <c r="K2375" t="n">
        <v>0.9928203574074544</v>
      </c>
      <c r="L2375" t="n">
        <v>0.9010031440218281</v>
      </c>
      <c r="M2375" t="n">
        <v>0.6927734537731028</v>
      </c>
      <c r="N2375" t="n">
        <v>0.9935924324314118</v>
      </c>
      <c r="O2375" t="n">
        <v>0.3467814320903251</v>
      </c>
      <c r="P2375" t="n">
        <v>0.9875949068984125</v>
      </c>
      <c r="Q2375" t="n">
        <v>0.997388452018636</v>
      </c>
      <c r="R2375" t="n">
        <v>0.5500800373804106</v>
      </c>
      <c r="S2375" t="n">
        <v>0.8687940815224028</v>
      </c>
      <c r="T2375" t="n">
        <v>0.4312750388290361</v>
      </c>
      <c r="U2375" t="n">
        <v>0.7685999967489878</v>
      </c>
    </row>
    <row r="2376">
      <c r="A2376" t="inlineStr">
        <is>
          <t>1351327</t>
        </is>
      </c>
      <c r="B2376" s="70">
        <f>SUMPRODUCT(K2376:N2376,PAINEL_PESOS!$C$16:$C$19)</f>
        <v/>
      </c>
      <c r="C2376" s="70">
        <f>SUMPRODUCT(O2376:Q2376,PAINEL_PESOS!$C$21:$C$23)</f>
        <v/>
      </c>
      <c r="D2376" s="70">
        <f>SUMPRODUCT(R2376:S2376,PAINEL_PESOS!$C$25:$C$26)</f>
        <v/>
      </c>
      <c r="E2376" s="70">
        <f>SUMPRODUCT(T2376:U2376,PAINEL_PESOS!$C$28:$C$29)</f>
        <v/>
      </c>
      <c r="F2376" s="70" t="n">
        <v>0.9975316046004036</v>
      </c>
      <c r="G2376" s="70" t="n">
        <v>0.6847239635381784</v>
      </c>
      <c r="H2376" s="71">
        <f>IF(NOT(AND(PAINEL_PESOS!$D$12="OK - 100%",PAINEL_PESOS!$F$20="OK - 100%",PAINEL_PESOS!$F$24="OK - 100%",PAINEL_PESOS!$F$27="OK - 100%",PAINEL_PESOS!$F$30="OK - 100%")),"", (B2376*PAINEL_PESOS!$B$7+C2376*PAINEL_PESOS!$B$8+D2376*PAINEL_PESOS!$B$9+E2376*PAINEL_PESOS!$B$10)*F2376)</f>
        <v/>
      </c>
      <c r="I2376" s="71">
        <f>IF(H2376="","",H2376-G2376)</f>
        <v/>
      </c>
      <c r="J2376" s="71">
        <f>IF(I2376="","",ABS(I2376))</f>
        <v/>
      </c>
      <c r="K2376" t="n">
        <v>0.9997582833868616</v>
      </c>
      <c r="L2376" t="n">
        <v>0.2979829081828131</v>
      </c>
      <c r="M2376" t="n">
        <v>0.5554192968001811</v>
      </c>
      <c r="N2376" t="n">
        <v>0.9925844881520812</v>
      </c>
      <c r="O2376" t="n">
        <v>0.3111534706484655</v>
      </c>
      <c r="P2376" t="n">
        <v>0.9811631246354511</v>
      </c>
      <c r="Q2376" t="n">
        <v>0.9956853216303014</v>
      </c>
      <c r="R2376" t="n">
        <v>0.4618566465448378</v>
      </c>
      <c r="S2376" t="n">
        <v>0.9170017223465994</v>
      </c>
      <c r="T2376" t="n">
        <v>0.3881837693544581</v>
      </c>
      <c r="U2376" t="n">
        <v>0.7760972850168885</v>
      </c>
    </row>
    <row r="2377">
      <c r="A2377" t="inlineStr">
        <is>
          <t>1351328</t>
        </is>
      </c>
      <c r="B2377" s="70">
        <f>SUMPRODUCT(K2377:N2377,PAINEL_PESOS!$C$16:$C$19)</f>
        <v/>
      </c>
      <c r="C2377" s="70">
        <f>SUMPRODUCT(O2377:Q2377,PAINEL_PESOS!$C$21:$C$23)</f>
        <v/>
      </c>
      <c r="D2377" s="70">
        <f>SUMPRODUCT(R2377:S2377,PAINEL_PESOS!$C$25:$C$26)</f>
        <v/>
      </c>
      <c r="E2377" s="70">
        <f>SUMPRODUCT(T2377:U2377,PAINEL_PESOS!$C$28:$C$29)</f>
        <v/>
      </c>
      <c r="F2377" s="70" t="n">
        <v>0.9978046898292235</v>
      </c>
      <c r="G2377" s="70" t="n">
        <v>0.6856416448879997</v>
      </c>
      <c r="H2377" s="71">
        <f>IF(NOT(AND(PAINEL_PESOS!$D$12="OK - 100%",PAINEL_PESOS!$F$20="OK - 100%",PAINEL_PESOS!$F$24="OK - 100%",PAINEL_PESOS!$F$27="OK - 100%",PAINEL_PESOS!$F$30="OK - 100%")),"", (B2377*PAINEL_PESOS!$B$7+C2377*PAINEL_PESOS!$B$8+D2377*PAINEL_PESOS!$B$9+E2377*PAINEL_PESOS!$B$10)*F2377)</f>
        <v/>
      </c>
      <c r="I2377" s="71">
        <f>IF(H2377="","",H2377-G2377)</f>
        <v/>
      </c>
      <c r="J2377" s="71">
        <f>IF(I2377="","",ABS(I2377))</f>
        <v/>
      </c>
      <c r="K2377" t="n">
        <v>1</v>
      </c>
      <c r="L2377" t="n">
        <v>0.7400552026459273</v>
      </c>
      <c r="M2377" t="n">
        <v>0.6733912890243208</v>
      </c>
      <c r="N2377" t="n">
        <v>0.992386292059144</v>
      </c>
      <c r="O2377" t="n">
        <v>0.39386541132352</v>
      </c>
      <c r="P2377" t="n">
        <v>0.9771057669235945</v>
      </c>
      <c r="Q2377" t="n">
        <v>0.9978642855343947</v>
      </c>
      <c r="R2377" t="n">
        <v>0.389385078041031</v>
      </c>
      <c r="S2377" t="n">
        <v>0.6993208262780801</v>
      </c>
      <c r="T2377" t="n">
        <v>0.3596290109354813</v>
      </c>
      <c r="U2377" t="n">
        <v>0.766726271214651</v>
      </c>
    </row>
    <row r="2378">
      <c r="A2378" t="inlineStr">
        <is>
          <t>1351329</t>
        </is>
      </c>
      <c r="B2378" s="70">
        <f>SUMPRODUCT(K2378:N2378,PAINEL_PESOS!$C$16:$C$19)</f>
        <v/>
      </c>
      <c r="C2378" s="70">
        <f>SUMPRODUCT(O2378:Q2378,PAINEL_PESOS!$C$21:$C$23)</f>
        <v/>
      </c>
      <c r="D2378" s="70">
        <f>SUMPRODUCT(R2378:S2378,PAINEL_PESOS!$C$25:$C$26)</f>
        <v/>
      </c>
      <c r="E2378" s="70">
        <f>SUMPRODUCT(T2378:U2378,PAINEL_PESOS!$C$28:$C$29)</f>
        <v/>
      </c>
      <c r="F2378" s="70" t="n">
        <v>0.9618919388106505</v>
      </c>
      <c r="G2378" s="70" t="n">
        <v>0.5841777250961397</v>
      </c>
      <c r="H2378" s="71">
        <f>IF(NOT(AND(PAINEL_PESOS!$D$12="OK - 100%",PAINEL_PESOS!$F$20="OK - 100%",PAINEL_PESOS!$F$24="OK - 100%",PAINEL_PESOS!$F$27="OK - 100%",PAINEL_PESOS!$F$30="OK - 100%")),"", (B2378*PAINEL_PESOS!$B$7+C2378*PAINEL_PESOS!$B$8+D2378*PAINEL_PESOS!$B$9+E2378*PAINEL_PESOS!$B$10)*F2378)</f>
        <v/>
      </c>
      <c r="I2378" s="71">
        <f>IF(H2378="","",H2378-G2378)</f>
        <v/>
      </c>
      <c r="J2378" s="71">
        <f>IF(I2378="","",ABS(I2378))</f>
        <v/>
      </c>
      <c r="K2378" t="n">
        <v>1</v>
      </c>
      <c r="L2378" t="n">
        <v>0.9999999481932673</v>
      </c>
      <c r="M2378" t="n">
        <v>0.66013391925853</v>
      </c>
      <c r="N2378" t="n">
        <v>0.7756295970764537</v>
      </c>
      <c r="O2378" t="n">
        <v>0.710886844301075</v>
      </c>
      <c r="P2378" t="n">
        <v>0.7348143193709868</v>
      </c>
      <c r="Q2378" t="n">
        <v>0.9927808627740875</v>
      </c>
      <c r="R2378" t="n">
        <v>0.3347914662572907</v>
      </c>
      <c r="S2378" t="n">
        <v>0.04258540095867935</v>
      </c>
      <c r="T2378" t="n">
        <v>0.3299937428178311</v>
      </c>
      <c r="U2378" t="n">
        <v>0.8076655554221781</v>
      </c>
    </row>
    <row r="2379">
      <c r="A2379" t="inlineStr">
        <is>
          <t>1351330</t>
        </is>
      </c>
      <c r="B2379" s="70">
        <f>SUMPRODUCT(K2379:N2379,PAINEL_PESOS!$C$16:$C$19)</f>
        <v/>
      </c>
      <c r="C2379" s="70">
        <f>SUMPRODUCT(O2379:Q2379,PAINEL_PESOS!$C$21:$C$23)</f>
        <v/>
      </c>
      <c r="D2379" s="70">
        <f>SUMPRODUCT(R2379:S2379,PAINEL_PESOS!$C$25:$C$26)</f>
        <v/>
      </c>
      <c r="E2379" s="70">
        <f>SUMPRODUCT(T2379:U2379,PAINEL_PESOS!$C$28:$C$29)</f>
        <v/>
      </c>
      <c r="F2379" s="70" t="n">
        <v>0.9970823316473513</v>
      </c>
      <c r="G2379" s="70" t="n">
        <v>0.6620697322019585</v>
      </c>
      <c r="H2379" s="71">
        <f>IF(NOT(AND(PAINEL_PESOS!$D$12="OK - 100%",PAINEL_PESOS!$F$20="OK - 100%",PAINEL_PESOS!$F$24="OK - 100%",PAINEL_PESOS!$F$27="OK - 100%",PAINEL_PESOS!$F$30="OK - 100%")),"", (B2379*PAINEL_PESOS!$B$7+C2379*PAINEL_PESOS!$B$8+D2379*PAINEL_PESOS!$B$9+E2379*PAINEL_PESOS!$B$10)*F2379)</f>
        <v/>
      </c>
      <c r="I2379" s="71">
        <f>IF(H2379="","",H2379-G2379)</f>
        <v/>
      </c>
      <c r="J2379" s="71">
        <f>IF(I2379="","",ABS(I2379))</f>
        <v/>
      </c>
      <c r="K2379" t="n">
        <v>1</v>
      </c>
      <c r="L2379" t="n">
        <v>0.3964168804198586</v>
      </c>
      <c r="M2379" t="n">
        <v>0.5949387690482146</v>
      </c>
      <c r="N2379" t="n">
        <v>0.9884700472185431</v>
      </c>
      <c r="O2379" t="n">
        <v>0.4379591365179749</v>
      </c>
      <c r="P2379" t="n">
        <v>0.9722995704866766</v>
      </c>
      <c r="Q2379" t="n">
        <v>0.9974545772583185</v>
      </c>
      <c r="R2379" t="n">
        <v>0.3941190665845888</v>
      </c>
      <c r="S2379" t="n">
        <v>0.7338001004002238</v>
      </c>
      <c r="T2379" t="n">
        <v>0.3015418317331621</v>
      </c>
      <c r="U2379" t="n">
        <v>0.7875406407004876</v>
      </c>
    </row>
    <row r="2380">
      <c r="A2380" t="inlineStr">
        <is>
          <t>1351331</t>
        </is>
      </c>
      <c r="B2380" s="70">
        <f>SUMPRODUCT(K2380:N2380,PAINEL_PESOS!$C$16:$C$19)</f>
        <v/>
      </c>
      <c r="C2380" s="70">
        <f>SUMPRODUCT(O2380:Q2380,PAINEL_PESOS!$C$21:$C$23)</f>
        <v/>
      </c>
      <c r="D2380" s="70">
        <f>SUMPRODUCT(R2380:S2380,PAINEL_PESOS!$C$25:$C$26)</f>
        <v/>
      </c>
      <c r="E2380" s="70">
        <f>SUMPRODUCT(T2380:U2380,PAINEL_PESOS!$C$28:$C$29)</f>
        <v/>
      </c>
      <c r="F2380" s="70" t="n">
        <v>0.9974532477076179</v>
      </c>
      <c r="G2380" s="70" t="n">
        <v>0.6958635062621624</v>
      </c>
      <c r="H2380" s="71">
        <f>IF(NOT(AND(PAINEL_PESOS!$D$12="OK - 100%",PAINEL_PESOS!$F$20="OK - 100%",PAINEL_PESOS!$F$24="OK - 100%",PAINEL_PESOS!$F$27="OK - 100%",PAINEL_PESOS!$F$30="OK - 100%")),"", (B2380*PAINEL_PESOS!$B$7+C2380*PAINEL_PESOS!$B$8+D2380*PAINEL_PESOS!$B$9+E2380*PAINEL_PESOS!$B$10)*F2380)</f>
        <v/>
      </c>
      <c r="I2380" s="71">
        <f>IF(H2380="","",H2380-G2380)</f>
        <v/>
      </c>
      <c r="J2380" s="71">
        <f>IF(I2380="","",ABS(I2380))</f>
        <v/>
      </c>
      <c r="K2380" t="n">
        <v>1</v>
      </c>
      <c r="L2380" t="n">
        <v>0.8485626275375415</v>
      </c>
      <c r="M2380" t="n">
        <v>0.6803404262540025</v>
      </c>
      <c r="N2380" t="n">
        <v>0.9922253193159515</v>
      </c>
      <c r="O2380" t="n">
        <v>0.5196705071649099</v>
      </c>
      <c r="P2380" t="n">
        <v>0.9854099884619177</v>
      </c>
      <c r="Q2380" t="n">
        <v>0.9946857194367827</v>
      </c>
      <c r="R2380" t="n">
        <v>0.1620899553053541</v>
      </c>
      <c r="S2380" t="n">
        <v>0.6020134813707831</v>
      </c>
      <c r="T2380" t="n">
        <v>0.5898223231981859</v>
      </c>
      <c r="U2380" t="n">
        <v>0.8001210283263164</v>
      </c>
    </row>
    <row r="2381">
      <c r="A2381" t="inlineStr">
        <is>
          <t>1351332</t>
        </is>
      </c>
      <c r="B2381" s="70">
        <f>SUMPRODUCT(K2381:N2381,PAINEL_PESOS!$C$16:$C$19)</f>
        <v/>
      </c>
      <c r="C2381" s="70">
        <f>SUMPRODUCT(O2381:Q2381,PAINEL_PESOS!$C$21:$C$23)</f>
        <v/>
      </c>
      <c r="D2381" s="70">
        <f>SUMPRODUCT(R2381:S2381,PAINEL_PESOS!$C$25:$C$26)</f>
        <v/>
      </c>
      <c r="E2381" s="70">
        <f>SUMPRODUCT(T2381:U2381,PAINEL_PESOS!$C$28:$C$29)</f>
        <v/>
      </c>
      <c r="F2381" s="70" t="n">
        <v>0.9954034304961416</v>
      </c>
      <c r="G2381" s="70" t="n">
        <v>0.7145538658135081</v>
      </c>
      <c r="H2381" s="71">
        <f>IF(NOT(AND(PAINEL_PESOS!$D$12="OK - 100%",PAINEL_PESOS!$F$20="OK - 100%",PAINEL_PESOS!$F$24="OK - 100%",PAINEL_PESOS!$F$27="OK - 100%",PAINEL_PESOS!$F$30="OK - 100%")),"", (B2381*PAINEL_PESOS!$B$7+C2381*PAINEL_PESOS!$B$8+D2381*PAINEL_PESOS!$B$9+E2381*PAINEL_PESOS!$B$10)*F2381)</f>
        <v/>
      </c>
      <c r="I2381" s="71">
        <f>IF(H2381="","",H2381-G2381)</f>
        <v/>
      </c>
      <c r="J2381" s="71">
        <f>IF(I2381="","",ABS(I2381))</f>
        <v/>
      </c>
      <c r="K2381" t="n">
        <v>1</v>
      </c>
      <c r="L2381" t="n">
        <v>0.9661996725528509</v>
      </c>
      <c r="M2381" t="n">
        <v>0.76923581268149</v>
      </c>
      <c r="N2381" t="n">
        <v>0.9896552830786288</v>
      </c>
      <c r="O2381" t="n">
        <v>0.4048081285799328</v>
      </c>
      <c r="P2381" t="n">
        <v>0.966250583783451</v>
      </c>
      <c r="Q2381" t="n">
        <v>0.989576216513111</v>
      </c>
      <c r="R2381" t="n">
        <v>0.1485172683504919</v>
      </c>
      <c r="S2381" t="n">
        <v>0.8856520872335888</v>
      </c>
      <c r="T2381" t="n">
        <v>0.4517284099226175</v>
      </c>
      <c r="U2381" t="n">
        <v>0.8206284667277343</v>
      </c>
    </row>
    <row r="2382">
      <c r="A2382" t="inlineStr">
        <is>
          <t>1351333</t>
        </is>
      </c>
      <c r="B2382" s="70">
        <f>SUMPRODUCT(K2382:N2382,PAINEL_PESOS!$C$16:$C$19)</f>
        <v/>
      </c>
      <c r="C2382" s="70">
        <f>SUMPRODUCT(O2382:Q2382,PAINEL_PESOS!$C$21:$C$23)</f>
        <v/>
      </c>
      <c r="D2382" s="70">
        <f>SUMPRODUCT(R2382:S2382,PAINEL_PESOS!$C$25:$C$26)</f>
        <v/>
      </c>
      <c r="E2382" s="70">
        <f>SUMPRODUCT(T2382:U2382,PAINEL_PESOS!$C$28:$C$29)</f>
        <v/>
      </c>
      <c r="F2382" s="70" t="n">
        <v>0.9987861972026655</v>
      </c>
      <c r="G2382" s="70" t="n">
        <v>0.6968406565035972</v>
      </c>
      <c r="H2382" s="71">
        <f>IF(NOT(AND(PAINEL_PESOS!$D$12="OK - 100%",PAINEL_PESOS!$F$20="OK - 100%",PAINEL_PESOS!$F$24="OK - 100%",PAINEL_PESOS!$F$27="OK - 100%",PAINEL_PESOS!$F$30="OK - 100%")),"", (B2382*PAINEL_PESOS!$B$7+C2382*PAINEL_PESOS!$B$8+D2382*PAINEL_PESOS!$B$9+E2382*PAINEL_PESOS!$B$10)*F2382)</f>
        <v/>
      </c>
      <c r="I2382" s="71">
        <f>IF(H2382="","",H2382-G2382)</f>
        <v/>
      </c>
      <c r="J2382" s="71">
        <f>IF(I2382="","",ABS(I2382))</f>
        <v/>
      </c>
      <c r="K2382" t="n">
        <v>1</v>
      </c>
      <c r="L2382" t="n">
        <v>0.9999999999999998</v>
      </c>
      <c r="M2382" t="n">
        <v>0.723733429126359</v>
      </c>
      <c r="N2382" t="n">
        <v>0.9976544332379013</v>
      </c>
      <c r="O2382" t="n">
        <v>0.3386228593594789</v>
      </c>
      <c r="P2382" t="n">
        <v>0.9960122742086401</v>
      </c>
      <c r="Q2382" t="n">
        <v>0.9961734382082873</v>
      </c>
      <c r="R2382" t="n">
        <v>0.1068671987269957</v>
      </c>
      <c r="S2382" t="n">
        <v>0.7239542685676958</v>
      </c>
      <c r="T2382" t="n">
        <v>0.5302950545775961</v>
      </c>
      <c r="U2382" t="n">
        <v>0.8058172582156335</v>
      </c>
    </row>
    <row r="2383">
      <c r="A2383" t="inlineStr">
        <is>
          <t>1351334</t>
        </is>
      </c>
      <c r="B2383" s="70">
        <f>SUMPRODUCT(K2383:N2383,PAINEL_PESOS!$C$16:$C$19)</f>
        <v/>
      </c>
      <c r="C2383" s="70">
        <f>SUMPRODUCT(O2383:Q2383,PAINEL_PESOS!$C$21:$C$23)</f>
        <v/>
      </c>
      <c r="D2383" s="70">
        <f>SUMPRODUCT(R2383:S2383,PAINEL_PESOS!$C$25:$C$26)</f>
        <v/>
      </c>
      <c r="E2383" s="70">
        <f>SUMPRODUCT(T2383:U2383,PAINEL_PESOS!$C$28:$C$29)</f>
        <v/>
      </c>
      <c r="F2383" s="70" t="n">
        <v>0.9986722917728943</v>
      </c>
      <c r="G2383" s="70" t="n">
        <v>0.7081154936707282</v>
      </c>
      <c r="H2383" s="71">
        <f>IF(NOT(AND(PAINEL_PESOS!$D$12="OK - 100%",PAINEL_PESOS!$F$20="OK - 100%",PAINEL_PESOS!$F$24="OK - 100%",PAINEL_PESOS!$F$27="OK - 100%",PAINEL_PESOS!$F$30="OK - 100%")),"", (B2383*PAINEL_PESOS!$B$7+C2383*PAINEL_PESOS!$B$8+D2383*PAINEL_PESOS!$B$9+E2383*PAINEL_PESOS!$B$10)*F2383)</f>
        <v/>
      </c>
      <c r="I2383" s="71">
        <f>IF(H2383="","",H2383-G2383)</f>
        <v/>
      </c>
      <c r="J2383" s="71">
        <f>IF(I2383="","",ABS(I2383))</f>
        <v/>
      </c>
      <c r="K2383" t="n">
        <v>1</v>
      </c>
      <c r="L2383" t="n">
        <v>0.9999999999999998</v>
      </c>
      <c r="M2383" t="n">
        <v>0.6266408802099732</v>
      </c>
      <c r="N2383" t="n">
        <v>0.9977042826068228</v>
      </c>
      <c r="O2383" t="n">
        <v>0.4483313605612216</v>
      </c>
      <c r="P2383" t="n">
        <v>0.9941848685953364</v>
      </c>
      <c r="Q2383" t="n">
        <v>0.9959330537246867</v>
      </c>
      <c r="R2383" t="n">
        <v>0.1175933659669035</v>
      </c>
      <c r="S2383" t="n">
        <v>0.8045548728178111</v>
      </c>
      <c r="T2383" t="n">
        <v>0.4867734633282733</v>
      </c>
      <c r="U2383" t="n">
        <v>0.8257281761798331</v>
      </c>
    </row>
    <row r="2384">
      <c r="A2384" t="inlineStr">
        <is>
          <t>1351335</t>
        </is>
      </c>
      <c r="B2384" s="70">
        <f>SUMPRODUCT(K2384:N2384,PAINEL_PESOS!$C$16:$C$19)</f>
        <v/>
      </c>
      <c r="C2384" s="70">
        <f>SUMPRODUCT(O2384:Q2384,PAINEL_PESOS!$C$21:$C$23)</f>
        <v/>
      </c>
      <c r="D2384" s="70">
        <f>SUMPRODUCT(R2384:S2384,PAINEL_PESOS!$C$25:$C$26)</f>
        <v/>
      </c>
      <c r="E2384" s="70">
        <f>SUMPRODUCT(T2384:U2384,PAINEL_PESOS!$C$28:$C$29)</f>
        <v/>
      </c>
      <c r="F2384" s="70" t="n">
        <v>0.9938160293790181</v>
      </c>
      <c r="G2384" s="70" t="n">
        <v>0.7100978769677589</v>
      </c>
      <c r="H2384" s="71">
        <f>IF(NOT(AND(PAINEL_PESOS!$D$12="OK - 100%",PAINEL_PESOS!$F$20="OK - 100%",PAINEL_PESOS!$F$24="OK - 100%",PAINEL_PESOS!$F$27="OK - 100%",PAINEL_PESOS!$F$30="OK - 100%")),"", (B2384*PAINEL_PESOS!$B$7+C2384*PAINEL_PESOS!$B$8+D2384*PAINEL_PESOS!$B$9+E2384*PAINEL_PESOS!$B$10)*F2384)</f>
        <v/>
      </c>
      <c r="I2384" s="71">
        <f>IF(H2384="","",H2384-G2384)</f>
        <v/>
      </c>
      <c r="J2384" s="71">
        <f>IF(I2384="","",ABS(I2384))</f>
        <v/>
      </c>
      <c r="K2384" t="n">
        <v>1</v>
      </c>
      <c r="L2384" t="n">
        <v>0.9999999999999997</v>
      </c>
      <c r="M2384" t="n">
        <v>0.7714911443271568</v>
      </c>
      <c r="N2384" t="n">
        <v>0.9868633077344081</v>
      </c>
      <c r="O2384" t="n">
        <v>0.4862503653705257</v>
      </c>
      <c r="P2384" t="n">
        <v>0.9757588488929777</v>
      </c>
      <c r="Q2384" t="n">
        <v>0.981586650098754</v>
      </c>
      <c r="R2384" t="n">
        <v>0.06485956228857469</v>
      </c>
      <c r="S2384" t="n">
        <v>0.8579497169407537</v>
      </c>
      <c r="T2384" t="n">
        <v>0.5063866953986055</v>
      </c>
      <c r="U2384" t="n">
        <v>0.7786942941790765</v>
      </c>
    </row>
    <row r="2385">
      <c r="A2385" t="inlineStr">
        <is>
          <t>1351336</t>
        </is>
      </c>
      <c r="B2385" s="70">
        <f>SUMPRODUCT(K2385:N2385,PAINEL_PESOS!$C$16:$C$19)</f>
        <v/>
      </c>
      <c r="C2385" s="70">
        <f>SUMPRODUCT(O2385:Q2385,PAINEL_PESOS!$C$21:$C$23)</f>
        <v/>
      </c>
      <c r="D2385" s="70">
        <f>SUMPRODUCT(R2385:S2385,PAINEL_PESOS!$C$25:$C$26)</f>
        <v/>
      </c>
      <c r="E2385" s="70">
        <f>SUMPRODUCT(T2385:U2385,PAINEL_PESOS!$C$28:$C$29)</f>
        <v/>
      </c>
      <c r="F2385" s="70" t="n">
        <v>0.9913866786715535</v>
      </c>
      <c r="G2385" s="70" t="n">
        <v>0.6975888216362621</v>
      </c>
      <c r="H2385" s="71">
        <f>IF(NOT(AND(PAINEL_PESOS!$D$12="OK - 100%",PAINEL_PESOS!$F$20="OK - 100%",PAINEL_PESOS!$F$24="OK - 100%",PAINEL_PESOS!$F$27="OK - 100%",PAINEL_PESOS!$F$30="OK - 100%")),"", (B2385*PAINEL_PESOS!$B$7+C2385*PAINEL_PESOS!$B$8+D2385*PAINEL_PESOS!$B$9+E2385*PAINEL_PESOS!$B$10)*F2385)</f>
        <v/>
      </c>
      <c r="I2385" s="71">
        <f>IF(H2385="","",H2385-G2385)</f>
        <v/>
      </c>
      <c r="J2385" s="71">
        <f>IF(I2385="","",ABS(I2385))</f>
        <v/>
      </c>
      <c r="K2385" t="n">
        <v>0.993833827002683</v>
      </c>
      <c r="L2385" t="n">
        <v>0.8967857160923615</v>
      </c>
      <c r="M2385" t="n">
        <v>0.7200786158615167</v>
      </c>
      <c r="N2385" t="n">
        <v>0.9838968734672847</v>
      </c>
      <c r="O2385" t="n">
        <v>0.3921504643740805</v>
      </c>
      <c r="P2385" t="n">
        <v>0.9308396252987543</v>
      </c>
      <c r="Q2385" t="n">
        <v>0.9793644619409899</v>
      </c>
      <c r="R2385" t="n">
        <v>0.1849821036268294</v>
      </c>
      <c r="S2385" t="n">
        <v>0.8391185260649043</v>
      </c>
      <c r="T2385" t="n">
        <v>0.4632854657626138</v>
      </c>
      <c r="U2385" t="n">
        <v>0.8096100066051645</v>
      </c>
    </row>
    <row r="2386">
      <c r="A2386" t="inlineStr">
        <is>
          <t>1351337</t>
        </is>
      </c>
      <c r="B2386" s="70">
        <f>SUMPRODUCT(K2386:N2386,PAINEL_PESOS!$C$16:$C$19)</f>
        <v/>
      </c>
      <c r="C2386" s="70">
        <f>SUMPRODUCT(O2386:Q2386,PAINEL_PESOS!$C$21:$C$23)</f>
        <v/>
      </c>
      <c r="D2386" s="70">
        <f>SUMPRODUCT(R2386:S2386,PAINEL_PESOS!$C$25:$C$26)</f>
        <v/>
      </c>
      <c r="E2386" s="70">
        <f>SUMPRODUCT(T2386:U2386,PAINEL_PESOS!$C$28:$C$29)</f>
        <v/>
      </c>
      <c r="F2386" s="70" t="n">
        <v>0.9922823512584511</v>
      </c>
      <c r="G2386" s="70" t="n">
        <v>0.7100010713573558</v>
      </c>
      <c r="H2386" s="71">
        <f>IF(NOT(AND(PAINEL_PESOS!$D$12="OK - 100%",PAINEL_PESOS!$F$20="OK - 100%",PAINEL_PESOS!$F$24="OK - 100%",PAINEL_PESOS!$F$27="OK - 100%",PAINEL_PESOS!$F$30="OK - 100%")),"", (B2386*PAINEL_PESOS!$B$7+C2386*PAINEL_PESOS!$B$8+D2386*PAINEL_PESOS!$B$9+E2386*PAINEL_PESOS!$B$10)*F2386)</f>
        <v/>
      </c>
      <c r="I2386" s="71">
        <f>IF(H2386="","",H2386-G2386)</f>
        <v/>
      </c>
      <c r="J2386" s="71">
        <f>IF(I2386="","",ABS(I2386))</f>
        <v/>
      </c>
      <c r="K2386" t="n">
        <v>1</v>
      </c>
      <c r="L2386" t="n">
        <v>0.9999999999999998</v>
      </c>
      <c r="M2386" t="n">
        <v>0.7099732398752627</v>
      </c>
      <c r="N2386" t="n">
        <v>0.996788406086946</v>
      </c>
      <c r="O2386" t="n">
        <v>0.4518428916310695</v>
      </c>
      <c r="P2386" t="n">
        <v>0.9864203249753604</v>
      </c>
      <c r="Q2386" t="n">
        <v>0.966830910066337</v>
      </c>
      <c r="R2386" t="n">
        <v>0.104051285081564</v>
      </c>
      <c r="S2386" t="n">
        <v>0.8571291176040911</v>
      </c>
      <c r="T2386" t="n">
        <v>0.5107268276632662</v>
      </c>
      <c r="U2386" t="n">
        <v>0.7955016886198041</v>
      </c>
    </row>
    <row r="2387">
      <c r="A2387" t="inlineStr">
        <is>
          <t>1351338</t>
        </is>
      </c>
      <c r="B2387" s="70">
        <f>SUMPRODUCT(K2387:N2387,PAINEL_PESOS!$C$16:$C$19)</f>
        <v/>
      </c>
      <c r="C2387" s="70">
        <f>SUMPRODUCT(O2387:Q2387,PAINEL_PESOS!$C$21:$C$23)</f>
        <v/>
      </c>
      <c r="D2387" s="70">
        <f>SUMPRODUCT(R2387:S2387,PAINEL_PESOS!$C$25:$C$26)</f>
        <v/>
      </c>
      <c r="E2387" s="70">
        <f>SUMPRODUCT(T2387:U2387,PAINEL_PESOS!$C$28:$C$29)</f>
        <v/>
      </c>
      <c r="F2387" s="70" t="n">
        <v>0.9946224579047207</v>
      </c>
      <c r="G2387" s="70" t="n">
        <v>0.7021619699213131</v>
      </c>
      <c r="H2387" s="71">
        <f>IF(NOT(AND(PAINEL_PESOS!$D$12="OK - 100%",PAINEL_PESOS!$F$20="OK - 100%",PAINEL_PESOS!$F$24="OK - 100%",PAINEL_PESOS!$F$27="OK - 100%",PAINEL_PESOS!$F$30="OK - 100%")),"", (B2387*PAINEL_PESOS!$B$7+C2387*PAINEL_PESOS!$B$8+D2387*PAINEL_PESOS!$B$9+E2387*PAINEL_PESOS!$B$10)*F2387)</f>
        <v/>
      </c>
      <c r="I2387" s="71">
        <f>IF(H2387="","",H2387-G2387)</f>
        <v/>
      </c>
      <c r="J2387" s="71">
        <f>IF(I2387="","",ABS(I2387))</f>
        <v/>
      </c>
      <c r="K2387" t="n">
        <v>0.9891114941370435</v>
      </c>
      <c r="L2387" t="n">
        <v>0.9863803007296507</v>
      </c>
      <c r="M2387" t="n">
        <v>0.5962155207118724</v>
      </c>
      <c r="N2387" t="n">
        <v>0.9917365338084392</v>
      </c>
      <c r="O2387" t="n">
        <v>0.5695868804095738</v>
      </c>
      <c r="P2387" t="n">
        <v>0.952216787906267</v>
      </c>
      <c r="Q2387" t="n">
        <v>0.9871691399063417</v>
      </c>
      <c r="R2387" t="n">
        <v>0.1089287394607406</v>
      </c>
      <c r="S2387" t="n">
        <v>0.833911421864693</v>
      </c>
      <c r="T2387" t="n">
        <v>0.4256327229009441</v>
      </c>
      <c r="U2387" t="n">
        <v>0.8248229750265758</v>
      </c>
    </row>
    <row r="2388">
      <c r="A2388" t="inlineStr">
        <is>
          <t>1351339</t>
        </is>
      </c>
      <c r="B2388" s="70">
        <f>SUMPRODUCT(K2388:N2388,PAINEL_PESOS!$C$16:$C$19)</f>
        <v/>
      </c>
      <c r="C2388" s="70">
        <f>SUMPRODUCT(O2388:Q2388,PAINEL_PESOS!$C$21:$C$23)</f>
        <v/>
      </c>
      <c r="D2388" s="70">
        <f>SUMPRODUCT(R2388:S2388,PAINEL_PESOS!$C$25:$C$26)</f>
        <v/>
      </c>
      <c r="E2388" s="70">
        <f>SUMPRODUCT(T2388:U2388,PAINEL_PESOS!$C$28:$C$29)</f>
        <v/>
      </c>
      <c r="F2388" s="70" t="n">
        <v>0.9961642013171339</v>
      </c>
      <c r="G2388" s="70" t="n">
        <v>0.709905738442369</v>
      </c>
      <c r="H2388" s="71">
        <f>IF(NOT(AND(PAINEL_PESOS!$D$12="OK - 100%",PAINEL_PESOS!$F$20="OK - 100%",PAINEL_PESOS!$F$24="OK - 100%",PAINEL_PESOS!$F$27="OK - 100%",PAINEL_PESOS!$F$30="OK - 100%")),"", (B2388*PAINEL_PESOS!$B$7+C2388*PAINEL_PESOS!$B$8+D2388*PAINEL_PESOS!$B$9+E2388*PAINEL_PESOS!$B$10)*F2388)</f>
        <v/>
      </c>
      <c r="I2388" s="71">
        <f>IF(H2388="","",H2388-G2388)</f>
        <v/>
      </c>
      <c r="J2388" s="71">
        <f>IF(I2388="","",ABS(I2388))</f>
        <v/>
      </c>
      <c r="K2388" t="n">
        <v>1</v>
      </c>
      <c r="L2388" t="n">
        <v>0.9999999999999998</v>
      </c>
      <c r="M2388" t="n">
        <v>0.7762916542366183</v>
      </c>
      <c r="N2388" t="n">
        <v>0.9971998901026267</v>
      </c>
      <c r="O2388" t="n">
        <v>0.3581382217791893</v>
      </c>
      <c r="P2388" t="n">
        <v>0.9813619491624158</v>
      </c>
      <c r="Q2388" t="n">
        <v>0.9864508324336625</v>
      </c>
      <c r="R2388" t="n">
        <v>0.116627115085028</v>
      </c>
      <c r="S2388" t="n">
        <v>0.8396301659507268</v>
      </c>
      <c r="T2388" t="n">
        <v>0.4788253596118641</v>
      </c>
      <c r="U2388" t="n">
        <v>0.8286518189412119</v>
      </c>
    </row>
    <row r="2389">
      <c r="A2389" t="inlineStr">
        <is>
          <t>1351340</t>
        </is>
      </c>
      <c r="B2389" s="70">
        <f>SUMPRODUCT(K2389:N2389,PAINEL_PESOS!$C$16:$C$19)</f>
        <v/>
      </c>
      <c r="C2389" s="70">
        <f>SUMPRODUCT(O2389:Q2389,PAINEL_PESOS!$C$21:$C$23)</f>
        <v/>
      </c>
      <c r="D2389" s="70">
        <f>SUMPRODUCT(R2389:S2389,PAINEL_PESOS!$C$25:$C$26)</f>
        <v/>
      </c>
      <c r="E2389" s="70">
        <f>SUMPRODUCT(T2389:U2389,PAINEL_PESOS!$C$28:$C$29)</f>
        <v/>
      </c>
      <c r="F2389" s="70" t="n">
        <v>0.9894875438278437</v>
      </c>
      <c r="G2389" s="70" t="n">
        <v>0.6685502600318288</v>
      </c>
      <c r="H2389" s="71">
        <f>IF(NOT(AND(PAINEL_PESOS!$D$12="OK - 100%",PAINEL_PESOS!$F$20="OK - 100%",PAINEL_PESOS!$F$24="OK - 100%",PAINEL_PESOS!$F$27="OK - 100%",PAINEL_PESOS!$F$30="OK - 100%")),"", (B2389*PAINEL_PESOS!$B$7+C2389*PAINEL_PESOS!$B$8+D2389*PAINEL_PESOS!$B$9+E2389*PAINEL_PESOS!$B$10)*F2389)</f>
        <v/>
      </c>
      <c r="I2389" s="71">
        <f>IF(H2389="","",H2389-G2389)</f>
        <v/>
      </c>
      <c r="J2389" s="71">
        <f>IF(I2389="","",ABS(I2389))</f>
        <v/>
      </c>
      <c r="K2389" t="n">
        <v>0.9797251811615213</v>
      </c>
      <c r="L2389" t="n">
        <v>0.747085284282739</v>
      </c>
      <c r="M2389" t="n">
        <v>0.751158859536232</v>
      </c>
      <c r="N2389" t="n">
        <v>0.9777456142150619</v>
      </c>
      <c r="O2389" t="n">
        <v>0.3979693559796726</v>
      </c>
      <c r="P2389" t="n">
        <v>0.8588539771353277</v>
      </c>
      <c r="Q2389" t="n">
        <v>0.9865276946200124</v>
      </c>
      <c r="R2389" t="n">
        <v>0.09044678384083266</v>
      </c>
      <c r="S2389" t="n">
        <v>0.7695681810797484</v>
      </c>
      <c r="T2389" t="n">
        <v>0.4818925536217681</v>
      </c>
      <c r="U2389" t="n">
        <v>0.8398919234610897</v>
      </c>
    </row>
    <row r="2390">
      <c r="A2390" t="inlineStr">
        <is>
          <t>1351341</t>
        </is>
      </c>
      <c r="B2390" s="70">
        <f>SUMPRODUCT(K2390:N2390,PAINEL_PESOS!$C$16:$C$19)</f>
        <v/>
      </c>
      <c r="C2390" s="70">
        <f>SUMPRODUCT(O2390:Q2390,PAINEL_PESOS!$C$21:$C$23)</f>
        <v/>
      </c>
      <c r="D2390" s="70">
        <f>SUMPRODUCT(R2390:S2390,PAINEL_PESOS!$C$25:$C$26)</f>
        <v/>
      </c>
      <c r="E2390" s="70">
        <f>SUMPRODUCT(T2390:U2390,PAINEL_PESOS!$C$28:$C$29)</f>
        <v/>
      </c>
      <c r="F2390" s="70" t="n">
        <v>0.9914694267137389</v>
      </c>
      <c r="G2390" s="70" t="n">
        <v>0.7117822765568758</v>
      </c>
      <c r="H2390" s="71">
        <f>IF(NOT(AND(PAINEL_PESOS!$D$12="OK - 100%",PAINEL_PESOS!$F$20="OK - 100%",PAINEL_PESOS!$F$24="OK - 100%",PAINEL_PESOS!$F$27="OK - 100%",PAINEL_PESOS!$F$30="OK - 100%")),"", (B2390*PAINEL_PESOS!$B$7+C2390*PAINEL_PESOS!$B$8+D2390*PAINEL_PESOS!$B$9+E2390*PAINEL_PESOS!$B$10)*F2390)</f>
        <v/>
      </c>
      <c r="I2390" s="71">
        <f>IF(H2390="","",H2390-G2390)</f>
        <v/>
      </c>
      <c r="J2390" s="71">
        <f>IF(I2390="","",ABS(I2390))</f>
        <v/>
      </c>
      <c r="K2390" t="n">
        <v>0.9930714650552432</v>
      </c>
      <c r="L2390" t="n">
        <v>0.9011241918356968</v>
      </c>
      <c r="M2390" t="n">
        <v>0.685767722749862</v>
      </c>
      <c r="N2390" t="n">
        <v>0.9680394386242487</v>
      </c>
      <c r="O2390" t="n">
        <v>0.5697593404842261</v>
      </c>
      <c r="P2390" t="n">
        <v>0.9062107921495002</v>
      </c>
      <c r="Q2390" t="n">
        <v>0.9932501381141601</v>
      </c>
      <c r="R2390" t="n">
        <v>0.2375284220164321</v>
      </c>
      <c r="S2390" t="n">
        <v>0.8664097412426925</v>
      </c>
      <c r="T2390" t="n">
        <v>0.4118548973906823</v>
      </c>
      <c r="U2390" t="n">
        <v>0.8073101228157414</v>
      </c>
    </row>
    <row r="2391">
      <c r="A2391" t="inlineStr">
        <is>
          <t>1351342</t>
        </is>
      </c>
      <c r="B2391" s="70">
        <f>SUMPRODUCT(K2391:N2391,PAINEL_PESOS!$C$16:$C$19)</f>
        <v/>
      </c>
      <c r="C2391" s="70">
        <f>SUMPRODUCT(O2391:Q2391,PAINEL_PESOS!$C$21:$C$23)</f>
        <v/>
      </c>
      <c r="D2391" s="70">
        <f>SUMPRODUCT(R2391:S2391,PAINEL_PESOS!$C$25:$C$26)</f>
        <v/>
      </c>
      <c r="E2391" s="70">
        <f>SUMPRODUCT(T2391:U2391,PAINEL_PESOS!$C$28:$C$29)</f>
        <v/>
      </c>
      <c r="F2391" s="70" t="n">
        <v>0.9894029878669215</v>
      </c>
      <c r="G2391" s="70" t="n">
        <v>0.6563925741005282</v>
      </c>
      <c r="H2391" s="71">
        <f>IF(NOT(AND(PAINEL_PESOS!$D$12="OK - 100%",PAINEL_PESOS!$F$20="OK - 100%",PAINEL_PESOS!$F$24="OK - 100%",PAINEL_PESOS!$F$27="OK - 100%",PAINEL_PESOS!$F$30="OK - 100%")),"", (B2391*PAINEL_PESOS!$B$7+C2391*PAINEL_PESOS!$B$8+D2391*PAINEL_PESOS!$B$9+E2391*PAINEL_PESOS!$B$10)*F2391)</f>
        <v/>
      </c>
      <c r="I2391" s="71">
        <f>IF(H2391="","",H2391-G2391)</f>
        <v/>
      </c>
      <c r="J2391" s="71">
        <f>IF(I2391="","",ABS(I2391))</f>
        <v/>
      </c>
      <c r="K2391" t="n">
        <v>0.9999723881410494</v>
      </c>
      <c r="L2391" t="n">
        <v>0.7170693794221977</v>
      </c>
      <c r="M2391" t="n">
        <v>0.7545993671575656</v>
      </c>
      <c r="N2391" t="n">
        <v>0.9790734275232787</v>
      </c>
      <c r="O2391" t="n">
        <v>0.4160375051565781</v>
      </c>
      <c r="P2391" t="n">
        <v>0.9162017057840079</v>
      </c>
      <c r="Q2391" t="n">
        <v>0.974777729711646</v>
      </c>
      <c r="R2391" t="n">
        <v>0.07198525784315694</v>
      </c>
      <c r="S2391" t="n">
        <v>0.6782166701021428</v>
      </c>
      <c r="T2391" t="n">
        <v>0.4375250818103671</v>
      </c>
      <c r="U2391" t="n">
        <v>0.8562874101490956</v>
      </c>
    </row>
    <row r="2392">
      <c r="A2392" t="inlineStr">
        <is>
          <t>1351343</t>
        </is>
      </c>
      <c r="B2392" s="70">
        <f>SUMPRODUCT(K2392:N2392,PAINEL_PESOS!$C$16:$C$19)</f>
        <v/>
      </c>
      <c r="C2392" s="70">
        <f>SUMPRODUCT(O2392:Q2392,PAINEL_PESOS!$C$21:$C$23)</f>
        <v/>
      </c>
      <c r="D2392" s="70">
        <f>SUMPRODUCT(R2392:S2392,PAINEL_PESOS!$C$25:$C$26)</f>
        <v/>
      </c>
      <c r="E2392" s="70">
        <f>SUMPRODUCT(T2392:U2392,PAINEL_PESOS!$C$28:$C$29)</f>
        <v/>
      </c>
      <c r="F2392" s="70" t="n">
        <v>0.9949937588338791</v>
      </c>
      <c r="G2392" s="70" t="n">
        <v>0.6904381272581415</v>
      </c>
      <c r="H2392" s="71">
        <f>IF(NOT(AND(PAINEL_PESOS!$D$12="OK - 100%",PAINEL_PESOS!$F$20="OK - 100%",PAINEL_PESOS!$F$24="OK - 100%",PAINEL_PESOS!$F$27="OK - 100%",PAINEL_PESOS!$F$30="OK - 100%")),"", (B2392*PAINEL_PESOS!$B$7+C2392*PAINEL_PESOS!$B$8+D2392*PAINEL_PESOS!$B$9+E2392*PAINEL_PESOS!$B$10)*F2392)</f>
        <v/>
      </c>
      <c r="I2392" s="71">
        <f>IF(H2392="","",H2392-G2392)</f>
        <v/>
      </c>
      <c r="J2392" s="71">
        <f>IF(I2392="","",ABS(I2392))</f>
        <v/>
      </c>
      <c r="K2392" t="n">
        <v>0.9922923045734708</v>
      </c>
      <c r="L2392" t="n">
        <v>0.8594770141855069</v>
      </c>
      <c r="M2392" t="n">
        <v>0.6569086377850277</v>
      </c>
      <c r="N2392" t="n">
        <v>0.9884261741750032</v>
      </c>
      <c r="O2392" t="n">
        <v>0.3475957640280007</v>
      </c>
      <c r="P2392" t="n">
        <v>0.9765342978684168</v>
      </c>
      <c r="Q2392" t="n">
        <v>0.9900851586816873</v>
      </c>
      <c r="R2392" t="n">
        <v>0.1803810901775453</v>
      </c>
      <c r="S2392" t="n">
        <v>0.8477773627093055</v>
      </c>
      <c r="T2392" t="n">
        <v>0.4178851054837155</v>
      </c>
      <c r="U2392" t="n">
        <v>0.8138903745711883</v>
      </c>
    </row>
    <row r="2393">
      <c r="A2393" t="inlineStr">
        <is>
          <t>1351344</t>
        </is>
      </c>
      <c r="B2393" s="70">
        <f>SUMPRODUCT(K2393:N2393,PAINEL_PESOS!$C$16:$C$19)</f>
        <v/>
      </c>
      <c r="C2393" s="70">
        <f>SUMPRODUCT(O2393:Q2393,PAINEL_PESOS!$C$21:$C$23)</f>
        <v/>
      </c>
      <c r="D2393" s="70">
        <f>SUMPRODUCT(R2393:S2393,PAINEL_PESOS!$C$25:$C$26)</f>
        <v/>
      </c>
      <c r="E2393" s="70">
        <f>SUMPRODUCT(T2393:U2393,PAINEL_PESOS!$C$28:$C$29)</f>
        <v/>
      </c>
      <c r="F2393" s="70" t="n">
        <v>0.9887723340091021</v>
      </c>
      <c r="G2393" s="70" t="n">
        <v>0.5961530628475887</v>
      </c>
      <c r="H2393" s="71">
        <f>IF(NOT(AND(PAINEL_PESOS!$D$12="OK - 100%",PAINEL_PESOS!$F$20="OK - 100%",PAINEL_PESOS!$F$24="OK - 100%",PAINEL_PESOS!$F$27="OK - 100%",PAINEL_PESOS!$F$30="OK - 100%")),"", (B2393*PAINEL_PESOS!$B$7+C2393*PAINEL_PESOS!$B$8+D2393*PAINEL_PESOS!$B$9+E2393*PAINEL_PESOS!$B$10)*F2393)</f>
        <v/>
      </c>
      <c r="I2393" s="71">
        <f>IF(H2393="","",H2393-G2393)</f>
        <v/>
      </c>
      <c r="J2393" s="71">
        <f>IF(I2393="","",ABS(I2393))</f>
        <v/>
      </c>
      <c r="K2393" t="n">
        <v>0.9379382856026791</v>
      </c>
      <c r="L2393" t="n">
        <v>0.3301414388028192</v>
      </c>
      <c r="M2393" t="n">
        <v>0.6701253921910898</v>
      </c>
      <c r="N2393" t="n">
        <v>0.975102167803467</v>
      </c>
      <c r="O2393" t="n">
        <v>0.3813573397499026</v>
      </c>
      <c r="P2393" t="n">
        <v>0.963648258778762</v>
      </c>
      <c r="Q2393" t="n">
        <v>0.96522211405157</v>
      </c>
      <c r="R2393" t="n">
        <v>0.07750717266006441</v>
      </c>
      <c r="S2393" t="n">
        <v>0.5327968364086043</v>
      </c>
      <c r="T2393" t="n">
        <v>0.3873906054303212</v>
      </c>
      <c r="U2393" t="n">
        <v>0.828879735037903</v>
      </c>
    </row>
    <row r="2394">
      <c r="A2394" t="inlineStr">
        <is>
          <t>1351345</t>
        </is>
      </c>
      <c r="B2394" s="70">
        <f>SUMPRODUCT(K2394:N2394,PAINEL_PESOS!$C$16:$C$19)</f>
        <v/>
      </c>
      <c r="C2394" s="70">
        <f>SUMPRODUCT(O2394:Q2394,PAINEL_PESOS!$C$21:$C$23)</f>
        <v/>
      </c>
      <c r="D2394" s="70">
        <f>SUMPRODUCT(R2394:S2394,PAINEL_PESOS!$C$25:$C$26)</f>
        <v/>
      </c>
      <c r="E2394" s="70">
        <f>SUMPRODUCT(T2394:U2394,PAINEL_PESOS!$C$28:$C$29)</f>
        <v/>
      </c>
      <c r="F2394" s="70" t="n">
        <v>0.9939766628141332</v>
      </c>
      <c r="G2394" s="70" t="n">
        <v>0.6678917802791832</v>
      </c>
      <c r="H2394" s="71">
        <f>IF(NOT(AND(PAINEL_PESOS!$D$12="OK - 100%",PAINEL_PESOS!$F$20="OK - 100%",PAINEL_PESOS!$F$24="OK - 100%",PAINEL_PESOS!$F$27="OK - 100%",PAINEL_PESOS!$F$30="OK - 100%")),"", (B2394*PAINEL_PESOS!$B$7+C2394*PAINEL_PESOS!$B$8+D2394*PAINEL_PESOS!$B$9+E2394*PAINEL_PESOS!$B$10)*F2394)</f>
        <v/>
      </c>
      <c r="I2394" s="71">
        <f>IF(H2394="","",H2394-G2394)</f>
        <v/>
      </c>
      <c r="J2394" s="71">
        <f>IF(I2394="","",ABS(I2394))</f>
        <v/>
      </c>
      <c r="K2394" t="n">
        <v>0.9207700356317303</v>
      </c>
      <c r="L2394" t="n">
        <v>0.7506499464650155</v>
      </c>
      <c r="M2394" t="n">
        <v>0.7062961572363946</v>
      </c>
      <c r="N2394" t="n">
        <v>0.98753408662883</v>
      </c>
      <c r="O2394" t="n">
        <v>0.4601811747849209</v>
      </c>
      <c r="P2394" t="n">
        <v>0.9742764301749318</v>
      </c>
      <c r="Q2394" t="n">
        <v>0.9823059550230752</v>
      </c>
      <c r="R2394" t="n">
        <v>0.1432868778822371</v>
      </c>
      <c r="S2394" t="n">
        <v>0.7940318287566251</v>
      </c>
      <c r="T2394" t="n">
        <v>0.3193763878417326</v>
      </c>
      <c r="U2394" t="n">
        <v>0.8250168540662988</v>
      </c>
    </row>
    <row r="2395">
      <c r="A2395" t="inlineStr">
        <is>
          <t>1351346</t>
        </is>
      </c>
      <c r="B2395" s="70">
        <f>SUMPRODUCT(K2395:N2395,PAINEL_PESOS!$C$16:$C$19)</f>
        <v/>
      </c>
      <c r="C2395" s="70">
        <f>SUMPRODUCT(O2395:Q2395,PAINEL_PESOS!$C$21:$C$23)</f>
        <v/>
      </c>
      <c r="D2395" s="70">
        <f>SUMPRODUCT(R2395:S2395,PAINEL_PESOS!$C$25:$C$26)</f>
        <v/>
      </c>
      <c r="E2395" s="70">
        <f>SUMPRODUCT(T2395:U2395,PAINEL_PESOS!$C$28:$C$29)</f>
        <v/>
      </c>
      <c r="F2395" s="70" t="n">
        <v>0.9913324031585092</v>
      </c>
      <c r="G2395" s="70" t="n">
        <v>0.6328690288568104</v>
      </c>
      <c r="H2395" s="71">
        <f>IF(NOT(AND(PAINEL_PESOS!$D$12="OK - 100%",PAINEL_PESOS!$F$20="OK - 100%",PAINEL_PESOS!$F$24="OK - 100%",PAINEL_PESOS!$F$27="OK - 100%",PAINEL_PESOS!$F$30="OK - 100%")),"", (B2395*PAINEL_PESOS!$B$7+C2395*PAINEL_PESOS!$B$8+D2395*PAINEL_PESOS!$B$9+E2395*PAINEL_PESOS!$B$10)*F2395)</f>
        <v/>
      </c>
      <c r="I2395" s="71">
        <f>IF(H2395="","",H2395-G2395)</f>
        <v/>
      </c>
      <c r="J2395" s="71">
        <f>IF(I2395="","",ABS(I2395))</f>
        <v/>
      </c>
      <c r="K2395" t="n">
        <v>0.9689161794995594</v>
      </c>
      <c r="L2395" t="n">
        <v>0.4637664531791694</v>
      </c>
      <c r="M2395" t="n">
        <v>0.5298942680676035</v>
      </c>
      <c r="N2395" t="n">
        <v>0.9686140252708322</v>
      </c>
      <c r="O2395" t="n">
        <v>0.4182122232585046</v>
      </c>
      <c r="P2395" t="n">
        <v>0.8936213679692793</v>
      </c>
      <c r="Q2395" t="n">
        <v>0.9945309670084866</v>
      </c>
      <c r="R2395" t="n">
        <v>0.1364132599300944</v>
      </c>
      <c r="S2395" t="n">
        <v>0.7011781496368812</v>
      </c>
      <c r="T2395" t="n">
        <v>0.449522268068818</v>
      </c>
      <c r="U2395" t="n">
        <v>0.8169340381007983</v>
      </c>
    </row>
    <row r="2396">
      <c r="A2396" t="inlineStr">
        <is>
          <t>1351347</t>
        </is>
      </c>
      <c r="B2396" s="70">
        <f>SUMPRODUCT(K2396:N2396,PAINEL_PESOS!$C$16:$C$19)</f>
        <v/>
      </c>
      <c r="C2396" s="70">
        <f>SUMPRODUCT(O2396:Q2396,PAINEL_PESOS!$C$21:$C$23)</f>
        <v/>
      </c>
      <c r="D2396" s="70">
        <f>SUMPRODUCT(R2396:S2396,PAINEL_PESOS!$C$25:$C$26)</f>
        <v/>
      </c>
      <c r="E2396" s="70">
        <f>SUMPRODUCT(T2396:U2396,PAINEL_PESOS!$C$28:$C$29)</f>
        <v/>
      </c>
      <c r="F2396" s="70" t="n">
        <v>0.9949904288886553</v>
      </c>
      <c r="G2396" s="70" t="n">
        <v>0.6814480381633113</v>
      </c>
      <c r="H2396" s="71">
        <f>IF(NOT(AND(PAINEL_PESOS!$D$12="OK - 100%",PAINEL_PESOS!$F$20="OK - 100%",PAINEL_PESOS!$F$24="OK - 100%",PAINEL_PESOS!$F$27="OK - 100%",PAINEL_PESOS!$F$30="OK - 100%")),"", (B2396*PAINEL_PESOS!$B$7+C2396*PAINEL_PESOS!$B$8+D2396*PAINEL_PESOS!$B$9+E2396*PAINEL_PESOS!$B$10)*F2396)</f>
        <v/>
      </c>
      <c r="I2396" s="71">
        <f>IF(H2396="","",H2396-G2396)</f>
        <v/>
      </c>
      <c r="J2396" s="71">
        <f>IF(I2396="","",ABS(I2396))</f>
        <v/>
      </c>
      <c r="K2396" t="n">
        <v>0.9926787915945944</v>
      </c>
      <c r="L2396" t="n">
        <v>0.8200305399616028</v>
      </c>
      <c r="M2396" t="n">
        <v>0.6865453600891614</v>
      </c>
      <c r="N2396" t="n">
        <v>0.9922161934867394</v>
      </c>
      <c r="O2396" t="n">
        <v>0.3426056403639335</v>
      </c>
      <c r="P2396" t="n">
        <v>0.9838528163259412</v>
      </c>
      <c r="Q2396" t="n">
        <v>0.983002344585217</v>
      </c>
      <c r="R2396" t="n">
        <v>0.2055379688361698</v>
      </c>
      <c r="S2396" t="n">
        <v>0.7902880366827941</v>
      </c>
      <c r="T2396" t="n">
        <v>0.3724102595970187</v>
      </c>
      <c r="U2396" t="n">
        <v>0.8254196633917779</v>
      </c>
    </row>
    <row r="2397">
      <c r="A2397" t="inlineStr">
        <is>
          <t>1351348</t>
        </is>
      </c>
      <c r="B2397" s="70">
        <f>SUMPRODUCT(K2397:N2397,PAINEL_PESOS!$C$16:$C$19)</f>
        <v/>
      </c>
      <c r="C2397" s="70">
        <f>SUMPRODUCT(O2397:Q2397,PAINEL_PESOS!$C$21:$C$23)</f>
        <v/>
      </c>
      <c r="D2397" s="70">
        <f>SUMPRODUCT(R2397:S2397,PAINEL_PESOS!$C$25:$C$26)</f>
        <v/>
      </c>
      <c r="E2397" s="70">
        <f>SUMPRODUCT(T2397:U2397,PAINEL_PESOS!$C$28:$C$29)</f>
        <v/>
      </c>
      <c r="F2397" s="70" t="n">
        <v>0.9817156858292787</v>
      </c>
      <c r="G2397" s="70" t="n">
        <v>0.6702723402797992</v>
      </c>
      <c r="H2397" s="71">
        <f>IF(NOT(AND(PAINEL_PESOS!$D$12="OK - 100%",PAINEL_PESOS!$F$20="OK - 100%",PAINEL_PESOS!$F$24="OK - 100%",PAINEL_PESOS!$F$27="OK - 100%",PAINEL_PESOS!$F$30="OK - 100%")),"", (B2397*PAINEL_PESOS!$B$7+C2397*PAINEL_PESOS!$B$8+D2397*PAINEL_PESOS!$B$9+E2397*PAINEL_PESOS!$B$10)*F2397)</f>
        <v/>
      </c>
      <c r="I2397" s="71">
        <f>IF(H2397="","",H2397-G2397)</f>
        <v/>
      </c>
      <c r="J2397" s="71">
        <f>IF(I2397="","",ABS(I2397))</f>
        <v/>
      </c>
      <c r="K2397" t="n">
        <v>0.8856003314225557</v>
      </c>
      <c r="L2397" t="n">
        <v>0.9531199672577587</v>
      </c>
      <c r="M2397" t="n">
        <v>0.6835043325283303</v>
      </c>
      <c r="N2397" t="n">
        <v>0.9838755035162932</v>
      </c>
      <c r="O2397" t="n">
        <v>0.4450072158316647</v>
      </c>
      <c r="P2397" t="n">
        <v>0.9830634256918058</v>
      </c>
      <c r="Q2397" t="n">
        <v>0.9225500591069927</v>
      </c>
      <c r="R2397" t="n">
        <v>0.2416349332173162</v>
      </c>
      <c r="S2397" t="n">
        <v>0.7678354456213941</v>
      </c>
      <c r="T2397" t="n">
        <v>0.3208974160636906</v>
      </c>
      <c r="U2397" t="n">
        <v>0.8115502042914089</v>
      </c>
    </row>
    <row r="2398">
      <c r="A2398" t="inlineStr">
        <is>
          <t>1351349</t>
        </is>
      </c>
      <c r="B2398" s="70">
        <f>SUMPRODUCT(K2398:N2398,PAINEL_PESOS!$C$16:$C$19)</f>
        <v/>
      </c>
      <c r="C2398" s="70">
        <f>SUMPRODUCT(O2398:Q2398,PAINEL_PESOS!$C$21:$C$23)</f>
        <v/>
      </c>
      <c r="D2398" s="70">
        <f>SUMPRODUCT(R2398:S2398,PAINEL_PESOS!$C$25:$C$26)</f>
        <v/>
      </c>
      <c r="E2398" s="70">
        <f>SUMPRODUCT(T2398:U2398,PAINEL_PESOS!$C$28:$C$29)</f>
        <v/>
      </c>
      <c r="F2398" s="70" t="n">
        <v>0.9968794429540563</v>
      </c>
      <c r="G2398" s="70" t="n">
        <v>0.6668022887861929</v>
      </c>
      <c r="H2398" s="71">
        <f>IF(NOT(AND(PAINEL_PESOS!$D$12="OK - 100%",PAINEL_PESOS!$F$20="OK - 100%",PAINEL_PESOS!$F$24="OK - 100%",PAINEL_PESOS!$F$27="OK - 100%",PAINEL_PESOS!$F$30="OK - 100%")),"", (B2398*PAINEL_PESOS!$B$7+C2398*PAINEL_PESOS!$B$8+D2398*PAINEL_PESOS!$B$9+E2398*PAINEL_PESOS!$B$10)*F2398)</f>
        <v/>
      </c>
      <c r="I2398" s="71">
        <f>IF(H2398="","",H2398-G2398)</f>
        <v/>
      </c>
      <c r="J2398" s="71">
        <f>IF(I2398="","",ABS(I2398))</f>
        <v/>
      </c>
      <c r="K2398" t="n">
        <v>0.9489200534449964</v>
      </c>
      <c r="L2398" t="n">
        <v>0.9630212599925659</v>
      </c>
      <c r="M2398" t="n">
        <v>0.7826752558438264</v>
      </c>
      <c r="N2398" t="n">
        <v>0.9944162097843617</v>
      </c>
      <c r="O2398" t="n">
        <v>0.3734186243035986</v>
      </c>
      <c r="P2398" t="n">
        <v>0.9862221851229314</v>
      </c>
      <c r="Q2398" t="n">
        <v>0.9905124294027012</v>
      </c>
      <c r="R2398" t="n">
        <v>0.07842961551983856</v>
      </c>
      <c r="S2398" t="n">
        <v>0.6050621499228542</v>
      </c>
      <c r="T2398" t="n">
        <v>0.4322719301142324</v>
      </c>
      <c r="U2398" t="n">
        <v>0.8240678644708765</v>
      </c>
    </row>
    <row r="2399">
      <c r="A2399" t="inlineStr">
        <is>
          <t>1351350</t>
        </is>
      </c>
      <c r="B2399" s="70">
        <f>SUMPRODUCT(K2399:N2399,PAINEL_PESOS!$C$16:$C$19)</f>
        <v/>
      </c>
      <c r="C2399" s="70">
        <f>SUMPRODUCT(O2399:Q2399,PAINEL_PESOS!$C$21:$C$23)</f>
        <v/>
      </c>
      <c r="D2399" s="70">
        <f>SUMPRODUCT(R2399:S2399,PAINEL_PESOS!$C$25:$C$26)</f>
        <v/>
      </c>
      <c r="E2399" s="70">
        <f>SUMPRODUCT(T2399:U2399,PAINEL_PESOS!$C$28:$C$29)</f>
        <v/>
      </c>
      <c r="F2399" s="70" t="n">
        <v>0.9977203534557809</v>
      </c>
      <c r="G2399" s="70" t="n">
        <v>0.6898080033847274</v>
      </c>
      <c r="H2399" s="71">
        <f>IF(NOT(AND(PAINEL_PESOS!$D$12="OK - 100%",PAINEL_PESOS!$F$20="OK - 100%",PAINEL_PESOS!$F$24="OK - 100%",PAINEL_PESOS!$F$27="OK - 100%",PAINEL_PESOS!$F$30="OK - 100%")),"", (B2399*PAINEL_PESOS!$B$7+C2399*PAINEL_PESOS!$B$8+D2399*PAINEL_PESOS!$B$9+E2399*PAINEL_PESOS!$B$10)*F2399)</f>
        <v/>
      </c>
      <c r="I2399" s="71">
        <f>IF(H2399="","",H2399-G2399)</f>
        <v/>
      </c>
      <c r="J2399" s="71">
        <f>IF(I2399="","",ABS(I2399))</f>
        <v/>
      </c>
      <c r="K2399" t="n">
        <v>0.9878562332800296</v>
      </c>
      <c r="L2399" t="n">
        <v>0.6580661836082867</v>
      </c>
      <c r="M2399" t="n">
        <v>0.6548949088815046</v>
      </c>
      <c r="N2399" t="n">
        <v>0.9923261017277354</v>
      </c>
      <c r="O2399" t="n">
        <v>0.6682632521846166</v>
      </c>
      <c r="P2399" t="n">
        <v>0.994104639420487</v>
      </c>
      <c r="Q2399" t="n">
        <v>0.9944528751052373</v>
      </c>
      <c r="R2399" t="n">
        <v>0.163289319996576</v>
      </c>
      <c r="S2399" t="n">
        <v>0.7225669929585408</v>
      </c>
      <c r="T2399" t="n">
        <v>0.3745578157275039</v>
      </c>
      <c r="U2399" t="n">
        <v>0.8528732314369825</v>
      </c>
    </row>
    <row r="2400">
      <c r="A2400" t="inlineStr">
        <is>
          <t>1351351</t>
        </is>
      </c>
      <c r="B2400" s="70">
        <f>SUMPRODUCT(K2400:N2400,PAINEL_PESOS!$C$16:$C$19)</f>
        <v/>
      </c>
      <c r="C2400" s="70">
        <f>SUMPRODUCT(O2400:Q2400,PAINEL_PESOS!$C$21:$C$23)</f>
        <v/>
      </c>
      <c r="D2400" s="70">
        <f>SUMPRODUCT(R2400:S2400,PAINEL_PESOS!$C$25:$C$26)</f>
        <v/>
      </c>
      <c r="E2400" s="70">
        <f>SUMPRODUCT(T2400:U2400,PAINEL_PESOS!$C$28:$C$29)</f>
        <v/>
      </c>
      <c r="F2400" s="70" t="n">
        <v>0.9934336723991796</v>
      </c>
      <c r="G2400" s="70" t="n">
        <v>0.6397349234386894</v>
      </c>
      <c r="H2400" s="71">
        <f>IF(NOT(AND(PAINEL_PESOS!$D$12="OK - 100%",PAINEL_PESOS!$F$20="OK - 100%",PAINEL_PESOS!$F$24="OK - 100%",PAINEL_PESOS!$F$27="OK - 100%",PAINEL_PESOS!$F$30="OK - 100%")),"", (B2400*PAINEL_PESOS!$B$7+C2400*PAINEL_PESOS!$B$8+D2400*PAINEL_PESOS!$B$9+E2400*PAINEL_PESOS!$B$10)*F2400)</f>
        <v/>
      </c>
      <c r="I2400" s="71">
        <f>IF(H2400="","",H2400-G2400)</f>
        <v/>
      </c>
      <c r="J2400" s="71">
        <f>IF(I2400="","",ABS(I2400))</f>
        <v/>
      </c>
      <c r="K2400" t="n">
        <v>0.9793281079672813</v>
      </c>
      <c r="L2400" t="n">
        <v>0.6495322128496105</v>
      </c>
      <c r="M2400" t="n">
        <v>0.7556344091030122</v>
      </c>
      <c r="N2400" t="n">
        <v>0.9835617339175388</v>
      </c>
      <c r="O2400" t="n">
        <v>0.4139678765138988</v>
      </c>
      <c r="P2400" t="n">
        <v>0.9564646953729915</v>
      </c>
      <c r="Q2400" t="n">
        <v>0.9850253916996931</v>
      </c>
      <c r="R2400" t="n">
        <v>0.0821864046338871</v>
      </c>
      <c r="S2400" t="n">
        <v>0.64854340813427</v>
      </c>
      <c r="T2400" t="n">
        <v>0.3389825581476109</v>
      </c>
      <c r="U2400" t="n">
        <v>0.8276612726948032</v>
      </c>
    </row>
    <row r="2401">
      <c r="A2401" t="inlineStr">
        <is>
          <t>1351352</t>
        </is>
      </c>
      <c r="B2401" s="70">
        <f>SUMPRODUCT(K2401:N2401,PAINEL_PESOS!$C$16:$C$19)</f>
        <v/>
      </c>
      <c r="C2401" s="70">
        <f>SUMPRODUCT(O2401:Q2401,PAINEL_PESOS!$C$21:$C$23)</f>
        <v/>
      </c>
      <c r="D2401" s="70">
        <f>SUMPRODUCT(R2401:S2401,PAINEL_PESOS!$C$25:$C$26)</f>
        <v/>
      </c>
      <c r="E2401" s="70">
        <f>SUMPRODUCT(T2401:U2401,PAINEL_PESOS!$C$28:$C$29)</f>
        <v/>
      </c>
      <c r="F2401" s="70" t="n">
        <v>0.9978471361667884</v>
      </c>
      <c r="G2401" s="70" t="n">
        <v>0.6655240373694102</v>
      </c>
      <c r="H2401" s="71">
        <f>IF(NOT(AND(PAINEL_PESOS!$D$12="OK - 100%",PAINEL_PESOS!$F$20="OK - 100%",PAINEL_PESOS!$F$24="OK - 100%",PAINEL_PESOS!$F$27="OK - 100%",PAINEL_PESOS!$F$30="OK - 100%")),"", (B2401*PAINEL_PESOS!$B$7+C2401*PAINEL_PESOS!$B$8+D2401*PAINEL_PESOS!$B$9+E2401*PAINEL_PESOS!$B$10)*F2401)</f>
        <v/>
      </c>
      <c r="I2401" s="71">
        <f>IF(H2401="","",H2401-G2401)</f>
        <v/>
      </c>
      <c r="J2401" s="71">
        <f>IF(I2401="","",ABS(I2401))</f>
        <v/>
      </c>
      <c r="K2401" t="n">
        <v>0.9825268902895208</v>
      </c>
      <c r="L2401" t="n">
        <v>0.9124965367489715</v>
      </c>
      <c r="M2401" t="n">
        <v>0.6723822240037944</v>
      </c>
      <c r="N2401" t="n">
        <v>0.9992634597527463</v>
      </c>
      <c r="O2401" t="n">
        <v>0.5075061260451896</v>
      </c>
      <c r="P2401" t="n">
        <v>0.9694786261347721</v>
      </c>
      <c r="Q2401" t="n">
        <v>0.9957021481808366</v>
      </c>
      <c r="R2401" t="n">
        <v>0.1534579676104253</v>
      </c>
      <c r="S2401" t="n">
        <v>0.6572632220351702</v>
      </c>
      <c r="T2401" t="n">
        <v>0.2154707498771777</v>
      </c>
      <c r="U2401" t="n">
        <v>0.87769486143002</v>
      </c>
    </row>
    <row r="2402">
      <c r="A2402" t="inlineStr">
        <is>
          <t>1351353</t>
        </is>
      </c>
      <c r="B2402" s="70">
        <f>SUMPRODUCT(K2402:N2402,PAINEL_PESOS!$C$16:$C$19)</f>
        <v/>
      </c>
      <c r="C2402" s="70">
        <f>SUMPRODUCT(O2402:Q2402,PAINEL_PESOS!$C$21:$C$23)</f>
        <v/>
      </c>
      <c r="D2402" s="70">
        <f>SUMPRODUCT(R2402:S2402,PAINEL_PESOS!$C$25:$C$26)</f>
        <v/>
      </c>
      <c r="E2402" s="70">
        <f>SUMPRODUCT(T2402:U2402,PAINEL_PESOS!$C$28:$C$29)</f>
        <v/>
      </c>
      <c r="F2402" s="70" t="n">
        <v>0.9933485024783077</v>
      </c>
      <c r="G2402" s="70" t="n">
        <v>0.6377585813413741</v>
      </c>
      <c r="H2402" s="71">
        <f>IF(NOT(AND(PAINEL_PESOS!$D$12="OK - 100%",PAINEL_PESOS!$F$20="OK - 100%",PAINEL_PESOS!$F$24="OK - 100%",PAINEL_PESOS!$F$27="OK - 100%",PAINEL_PESOS!$F$30="OK - 100%")),"", (B2402*PAINEL_PESOS!$B$7+C2402*PAINEL_PESOS!$B$8+D2402*PAINEL_PESOS!$B$9+E2402*PAINEL_PESOS!$B$10)*F2402)</f>
        <v/>
      </c>
      <c r="I2402" s="71">
        <f>IF(H2402="","",H2402-G2402)</f>
        <v/>
      </c>
      <c r="J2402" s="71">
        <f>IF(I2402="","",ABS(I2402))</f>
        <v/>
      </c>
      <c r="K2402" t="n">
        <v>1</v>
      </c>
      <c r="L2402" t="n">
        <v>0.6137630411211924</v>
      </c>
      <c r="M2402" t="n">
        <v>0.7928310121851059</v>
      </c>
      <c r="N2402" t="n">
        <v>0.9956467027943948</v>
      </c>
      <c r="O2402" t="n">
        <v>0.6076921037084777</v>
      </c>
      <c r="P2402" t="n">
        <v>0.8584797315767179</v>
      </c>
      <c r="Q2402" t="n">
        <v>0.9963023217700093</v>
      </c>
      <c r="R2402" t="n">
        <v>0.1391891024213988</v>
      </c>
      <c r="S2402" t="n">
        <v>0.5710228119859635</v>
      </c>
      <c r="T2402" t="n">
        <v>0.2534301351316488</v>
      </c>
      <c r="U2402" t="n">
        <v>0.8298204214330418</v>
      </c>
    </row>
    <row r="2403">
      <c r="A2403" t="inlineStr">
        <is>
          <t>1351354</t>
        </is>
      </c>
      <c r="B2403" s="70">
        <f>SUMPRODUCT(K2403:N2403,PAINEL_PESOS!$C$16:$C$19)</f>
        <v/>
      </c>
      <c r="C2403" s="70">
        <f>SUMPRODUCT(O2403:Q2403,PAINEL_PESOS!$C$21:$C$23)</f>
        <v/>
      </c>
      <c r="D2403" s="70">
        <f>SUMPRODUCT(R2403:S2403,PAINEL_PESOS!$C$25:$C$26)</f>
        <v/>
      </c>
      <c r="E2403" s="70">
        <f>SUMPRODUCT(T2403:U2403,PAINEL_PESOS!$C$28:$C$29)</f>
        <v/>
      </c>
      <c r="F2403" s="70" t="n">
        <v>0.989352128318872</v>
      </c>
      <c r="G2403" s="70" t="n">
        <v>0.6236241694138164</v>
      </c>
      <c r="H2403" s="71">
        <f>IF(NOT(AND(PAINEL_PESOS!$D$12="OK - 100%",PAINEL_PESOS!$F$20="OK - 100%",PAINEL_PESOS!$F$24="OK - 100%",PAINEL_PESOS!$F$27="OK - 100%",PAINEL_PESOS!$F$30="OK - 100%")),"", (B2403*PAINEL_PESOS!$B$7+C2403*PAINEL_PESOS!$B$8+D2403*PAINEL_PESOS!$B$9+E2403*PAINEL_PESOS!$B$10)*F2403)</f>
        <v/>
      </c>
      <c r="I2403" s="71">
        <f>IF(H2403="","",H2403-G2403)</f>
        <v/>
      </c>
      <c r="J2403" s="71">
        <f>IF(I2403="","",ABS(I2403))</f>
        <v/>
      </c>
      <c r="K2403" t="n">
        <v>0.9084556986344431</v>
      </c>
      <c r="L2403" t="n">
        <v>0.3572521461687459</v>
      </c>
      <c r="M2403" t="n">
        <v>0.8004330758845639</v>
      </c>
      <c r="N2403" t="n">
        <v>0.9775563084287113</v>
      </c>
      <c r="O2403" t="n">
        <v>0.4073091912735567</v>
      </c>
      <c r="P2403" t="n">
        <v>0.8985452400651891</v>
      </c>
      <c r="Q2403" t="n">
        <v>0.9785391784167663</v>
      </c>
      <c r="R2403" t="n">
        <v>0.0760688916934929</v>
      </c>
      <c r="S2403" t="n">
        <v>0.7649798129948027</v>
      </c>
      <c r="T2403" t="n">
        <v>0.3265025984346693</v>
      </c>
      <c r="U2403" t="n">
        <v>0.8303582511397777</v>
      </c>
    </row>
    <row r="2404">
      <c r="A2404" t="inlineStr">
        <is>
          <t>1351355</t>
        </is>
      </c>
      <c r="B2404" s="70">
        <f>SUMPRODUCT(K2404:N2404,PAINEL_PESOS!$C$16:$C$19)</f>
        <v/>
      </c>
      <c r="C2404" s="70">
        <f>SUMPRODUCT(O2404:Q2404,PAINEL_PESOS!$C$21:$C$23)</f>
        <v/>
      </c>
      <c r="D2404" s="70">
        <f>SUMPRODUCT(R2404:S2404,PAINEL_PESOS!$C$25:$C$26)</f>
        <v/>
      </c>
      <c r="E2404" s="70">
        <f>SUMPRODUCT(T2404:U2404,PAINEL_PESOS!$C$28:$C$29)</f>
        <v/>
      </c>
      <c r="F2404" s="70" t="n">
        <v>0.992653806883787</v>
      </c>
      <c r="G2404" s="70" t="n">
        <v>0.6102443240805046</v>
      </c>
      <c r="H2404" s="71">
        <f>IF(NOT(AND(PAINEL_PESOS!$D$12="OK - 100%",PAINEL_PESOS!$F$20="OK - 100%",PAINEL_PESOS!$F$24="OK - 100%",PAINEL_PESOS!$F$27="OK - 100%",PAINEL_PESOS!$F$30="OK - 100%")),"", (B2404*PAINEL_PESOS!$B$7+C2404*PAINEL_PESOS!$B$8+D2404*PAINEL_PESOS!$B$9+E2404*PAINEL_PESOS!$B$10)*F2404)</f>
        <v/>
      </c>
      <c r="I2404" s="71">
        <f>IF(H2404="","",H2404-G2404)</f>
        <v/>
      </c>
      <c r="J2404" s="71">
        <f>IF(I2404="","",ABS(I2404))</f>
        <v/>
      </c>
      <c r="K2404" t="n">
        <v>1</v>
      </c>
      <c r="L2404" t="n">
        <v>0.4140056043990173</v>
      </c>
      <c r="M2404" t="n">
        <v>0.6805616329469799</v>
      </c>
      <c r="N2404" t="n">
        <v>0.9940860358441532</v>
      </c>
      <c r="O2404" t="n">
        <v>0.6146354985801985</v>
      </c>
      <c r="P2404" t="n">
        <v>0.8950407996012526</v>
      </c>
      <c r="Q2404" t="n">
        <v>0.9867641598607817</v>
      </c>
      <c r="R2404" t="n">
        <v>0.08950835669592859</v>
      </c>
      <c r="S2404" t="n">
        <v>0.4965937477279447</v>
      </c>
      <c r="T2404" t="n">
        <v>0.271688293570106</v>
      </c>
      <c r="U2404" t="n">
        <v>0.8516731126130748</v>
      </c>
    </row>
    <row r="2405">
      <c r="A2405" t="inlineStr">
        <is>
          <t>1351356</t>
        </is>
      </c>
      <c r="B2405" s="70">
        <f>SUMPRODUCT(K2405:N2405,PAINEL_PESOS!$C$16:$C$19)</f>
        <v/>
      </c>
      <c r="C2405" s="70">
        <f>SUMPRODUCT(O2405:Q2405,PAINEL_PESOS!$C$21:$C$23)</f>
        <v/>
      </c>
      <c r="D2405" s="70">
        <f>SUMPRODUCT(R2405:S2405,PAINEL_PESOS!$C$25:$C$26)</f>
        <v/>
      </c>
      <c r="E2405" s="70">
        <f>SUMPRODUCT(T2405:U2405,PAINEL_PESOS!$C$28:$C$29)</f>
        <v/>
      </c>
      <c r="F2405" s="70" t="n">
        <v>0.9971764334783593</v>
      </c>
      <c r="G2405" s="70" t="n">
        <v>0.6487991049929179</v>
      </c>
      <c r="H2405" s="71">
        <f>IF(NOT(AND(PAINEL_PESOS!$D$12="OK - 100%",PAINEL_PESOS!$F$20="OK - 100%",PAINEL_PESOS!$F$24="OK - 100%",PAINEL_PESOS!$F$27="OK - 100%",PAINEL_PESOS!$F$30="OK - 100%")),"", (B2405*PAINEL_PESOS!$B$7+C2405*PAINEL_PESOS!$B$8+D2405*PAINEL_PESOS!$B$9+E2405*PAINEL_PESOS!$B$10)*F2405)</f>
        <v/>
      </c>
      <c r="I2405" s="71">
        <f>IF(H2405="","",H2405-G2405)</f>
        <v/>
      </c>
      <c r="J2405" s="71">
        <f>IF(I2405="","",ABS(I2405))</f>
        <v/>
      </c>
      <c r="K2405" t="n">
        <v>0.9752625127581467</v>
      </c>
      <c r="L2405" t="n">
        <v>0.6676188726848896</v>
      </c>
      <c r="M2405" t="n">
        <v>0.6885603863997971</v>
      </c>
      <c r="N2405" t="n">
        <v>0.9984651276865202</v>
      </c>
      <c r="O2405" t="n">
        <v>0.5673698702241847</v>
      </c>
      <c r="P2405" t="n">
        <v>0.9480458324510989</v>
      </c>
      <c r="Q2405" t="n">
        <v>0.9968048744503101</v>
      </c>
      <c r="R2405" t="n">
        <v>0.14779992363387</v>
      </c>
      <c r="S2405" t="n">
        <v>0.6744549663253365</v>
      </c>
      <c r="T2405" t="n">
        <v>0.1585654210180376</v>
      </c>
      <c r="U2405" t="n">
        <v>0.8845022782980432</v>
      </c>
    </row>
    <row r="2406">
      <c r="A2406" t="inlineStr">
        <is>
          <t>1351357</t>
        </is>
      </c>
      <c r="B2406" s="70">
        <f>SUMPRODUCT(K2406:N2406,PAINEL_PESOS!$C$16:$C$19)</f>
        <v/>
      </c>
      <c r="C2406" s="70">
        <f>SUMPRODUCT(O2406:Q2406,PAINEL_PESOS!$C$21:$C$23)</f>
        <v/>
      </c>
      <c r="D2406" s="70">
        <f>SUMPRODUCT(R2406:S2406,PAINEL_PESOS!$C$25:$C$26)</f>
        <v/>
      </c>
      <c r="E2406" s="70">
        <f>SUMPRODUCT(T2406:U2406,PAINEL_PESOS!$C$28:$C$29)</f>
        <v/>
      </c>
      <c r="F2406" s="70" t="n">
        <v>0.9933728247546517</v>
      </c>
      <c r="G2406" s="70" t="n">
        <v>0.6643374590510002</v>
      </c>
      <c r="H2406" s="71">
        <f>IF(NOT(AND(PAINEL_PESOS!$D$12="OK - 100%",PAINEL_PESOS!$F$20="OK - 100%",PAINEL_PESOS!$F$24="OK - 100%",PAINEL_PESOS!$F$27="OK - 100%",PAINEL_PESOS!$F$30="OK - 100%")),"", (B2406*PAINEL_PESOS!$B$7+C2406*PAINEL_PESOS!$B$8+D2406*PAINEL_PESOS!$B$9+E2406*PAINEL_PESOS!$B$10)*F2406)</f>
        <v/>
      </c>
      <c r="I2406" s="71">
        <f>IF(H2406="","",H2406-G2406)</f>
        <v/>
      </c>
      <c r="J2406" s="71">
        <f>IF(I2406="","",ABS(I2406))</f>
        <v/>
      </c>
      <c r="K2406" t="n">
        <v>1</v>
      </c>
      <c r="L2406" t="n">
        <v>0.7469460142366603</v>
      </c>
      <c r="M2406" t="n">
        <v>0.6370068243606037</v>
      </c>
      <c r="N2406" t="n">
        <v>0.9968372822537412</v>
      </c>
      <c r="O2406" t="n">
        <v>0.67124413920044</v>
      </c>
      <c r="P2406" t="n">
        <v>0.8769536537247153</v>
      </c>
      <c r="Q2406" t="n">
        <v>0.9922738089217663</v>
      </c>
      <c r="R2406" t="n">
        <v>0.1541927438485112</v>
      </c>
      <c r="S2406" t="n">
        <v>0.7260220964361719</v>
      </c>
      <c r="T2406" t="n">
        <v>0.21343422250985</v>
      </c>
      <c r="U2406" t="n">
        <v>0.8724642366511449</v>
      </c>
    </row>
    <row r="2407">
      <c r="A2407" t="inlineStr">
        <is>
          <t>1351358</t>
        </is>
      </c>
      <c r="B2407" s="70">
        <f>SUMPRODUCT(K2407:N2407,PAINEL_PESOS!$C$16:$C$19)</f>
        <v/>
      </c>
      <c r="C2407" s="70">
        <f>SUMPRODUCT(O2407:Q2407,PAINEL_PESOS!$C$21:$C$23)</f>
        <v/>
      </c>
      <c r="D2407" s="70">
        <f>SUMPRODUCT(R2407:S2407,PAINEL_PESOS!$C$25:$C$26)</f>
        <v/>
      </c>
      <c r="E2407" s="70">
        <f>SUMPRODUCT(T2407:U2407,PAINEL_PESOS!$C$28:$C$29)</f>
        <v/>
      </c>
      <c r="F2407" s="70" t="n">
        <v>0.9851484143540912</v>
      </c>
      <c r="G2407" s="70" t="n">
        <v>0.5567894363772463</v>
      </c>
      <c r="H2407" s="71">
        <f>IF(NOT(AND(PAINEL_PESOS!$D$12="OK - 100%",PAINEL_PESOS!$F$20="OK - 100%",PAINEL_PESOS!$F$24="OK - 100%",PAINEL_PESOS!$F$27="OK - 100%",PAINEL_PESOS!$F$30="OK - 100%")),"", (B2407*PAINEL_PESOS!$B$7+C2407*PAINEL_PESOS!$B$8+D2407*PAINEL_PESOS!$B$9+E2407*PAINEL_PESOS!$B$10)*F2407)</f>
        <v/>
      </c>
      <c r="I2407" s="71">
        <f>IF(H2407="","",H2407-G2407)</f>
        <v/>
      </c>
      <c r="J2407" s="71">
        <f>IF(I2407="","",ABS(I2407))</f>
        <v/>
      </c>
      <c r="K2407" t="n">
        <v>0.9614477215497103</v>
      </c>
      <c r="L2407" t="n">
        <v>0.3081627851687182</v>
      </c>
      <c r="M2407" t="n">
        <v>0.7572783820583936</v>
      </c>
      <c r="N2407" t="n">
        <v>0.9665814360463404</v>
      </c>
      <c r="O2407" t="n">
        <v>0.4538647270952663</v>
      </c>
      <c r="P2407" t="n">
        <v>0.8976299965076244</v>
      </c>
      <c r="Q2407" t="n">
        <v>0.9634423882562966</v>
      </c>
      <c r="R2407" t="n">
        <v>0.06958918479753959</v>
      </c>
      <c r="S2407" t="n">
        <v>0.3661451012148321</v>
      </c>
      <c r="T2407" t="n">
        <v>0.242013152071465</v>
      </c>
      <c r="U2407" t="n">
        <v>0.8036924286514222</v>
      </c>
    </row>
    <row r="2408">
      <c r="A2408" t="inlineStr">
        <is>
          <t>1351359</t>
        </is>
      </c>
      <c r="B2408" s="70">
        <f>SUMPRODUCT(K2408:N2408,PAINEL_PESOS!$C$16:$C$19)</f>
        <v/>
      </c>
      <c r="C2408" s="70">
        <f>SUMPRODUCT(O2408:Q2408,PAINEL_PESOS!$C$21:$C$23)</f>
        <v/>
      </c>
      <c r="D2408" s="70">
        <f>SUMPRODUCT(R2408:S2408,PAINEL_PESOS!$C$25:$C$26)</f>
        <v/>
      </c>
      <c r="E2408" s="70">
        <f>SUMPRODUCT(T2408:U2408,PAINEL_PESOS!$C$28:$C$29)</f>
        <v/>
      </c>
      <c r="F2408" s="70" t="n">
        <v>0.98556119097816</v>
      </c>
      <c r="G2408" s="70" t="n">
        <v>0.5507921982516215</v>
      </c>
      <c r="H2408" s="71">
        <f>IF(NOT(AND(PAINEL_PESOS!$D$12="OK - 100%",PAINEL_PESOS!$F$20="OK - 100%",PAINEL_PESOS!$F$24="OK - 100%",PAINEL_PESOS!$F$27="OK - 100%",PAINEL_PESOS!$F$30="OK - 100%")),"", (B2408*PAINEL_PESOS!$B$7+C2408*PAINEL_PESOS!$B$8+D2408*PAINEL_PESOS!$B$9+E2408*PAINEL_PESOS!$B$10)*F2408)</f>
        <v/>
      </c>
      <c r="I2408" s="71">
        <f>IF(H2408="","",H2408-G2408)</f>
        <v/>
      </c>
      <c r="J2408" s="71">
        <f>IF(I2408="","",ABS(I2408))</f>
        <v/>
      </c>
      <c r="K2408" t="n">
        <v>0.9669743726127585</v>
      </c>
      <c r="L2408" t="n">
        <v>0.0691770445457722</v>
      </c>
      <c r="M2408" t="n">
        <v>0.7065751920523951</v>
      </c>
      <c r="N2408" t="n">
        <v>0.9639273189572434</v>
      </c>
      <c r="O2408" t="n">
        <v>0.4735271449715051</v>
      </c>
      <c r="P2408" t="n">
        <v>0.9696904765802976</v>
      </c>
      <c r="Q2408" t="n">
        <v>0.9541494825543393</v>
      </c>
      <c r="R2408" t="n">
        <v>0.07907652585822167</v>
      </c>
      <c r="S2408" t="n">
        <v>0.4153893201967842</v>
      </c>
      <c r="T2408" t="n">
        <v>0.2075519068026176</v>
      </c>
      <c r="U2408" t="n">
        <v>0.8173024878925139</v>
      </c>
    </row>
    <row r="2409">
      <c r="A2409" t="inlineStr">
        <is>
          <t>1351360</t>
        </is>
      </c>
      <c r="B2409" s="70">
        <f>SUMPRODUCT(K2409:N2409,PAINEL_PESOS!$C$16:$C$19)</f>
        <v/>
      </c>
      <c r="C2409" s="70">
        <f>SUMPRODUCT(O2409:Q2409,PAINEL_PESOS!$C$21:$C$23)</f>
        <v/>
      </c>
      <c r="D2409" s="70">
        <f>SUMPRODUCT(R2409:S2409,PAINEL_PESOS!$C$25:$C$26)</f>
        <v/>
      </c>
      <c r="E2409" s="70">
        <f>SUMPRODUCT(T2409:U2409,PAINEL_PESOS!$C$28:$C$29)</f>
        <v/>
      </c>
      <c r="F2409" s="70" t="n">
        <v>0.9798264134492956</v>
      </c>
      <c r="G2409" s="70" t="n">
        <v>0.5481858399019957</v>
      </c>
      <c r="H2409" s="71">
        <f>IF(NOT(AND(PAINEL_PESOS!$D$12="OK - 100%",PAINEL_PESOS!$F$20="OK - 100%",PAINEL_PESOS!$F$24="OK - 100%",PAINEL_PESOS!$F$27="OK - 100%",PAINEL_PESOS!$F$30="OK - 100%")),"", (B2409*PAINEL_PESOS!$B$7+C2409*PAINEL_PESOS!$B$8+D2409*PAINEL_PESOS!$B$9+E2409*PAINEL_PESOS!$B$10)*F2409)</f>
        <v/>
      </c>
      <c r="I2409" s="71">
        <f>IF(H2409="","",H2409-G2409)</f>
        <v/>
      </c>
      <c r="J2409" s="71">
        <f>IF(I2409="","",ABS(I2409))</f>
        <v/>
      </c>
      <c r="K2409" t="n">
        <v>0.7564324967866166</v>
      </c>
      <c r="L2409" t="n">
        <v>0.1693711705755501</v>
      </c>
      <c r="M2409" t="n">
        <v>0.6927250961032834</v>
      </c>
      <c r="N2409" t="n">
        <v>0.9848986896826027</v>
      </c>
      <c r="O2409" t="n">
        <v>0.3510635443831758</v>
      </c>
      <c r="P2409" t="n">
        <v>0.853847343229489</v>
      </c>
      <c r="Q2409" t="n">
        <v>0.9344186024667055</v>
      </c>
      <c r="R2409" t="n">
        <v>0.09119054929168555</v>
      </c>
      <c r="S2409" t="n">
        <v>0.6424346428724339</v>
      </c>
      <c r="T2409" t="n">
        <v>0.1935361368102012</v>
      </c>
      <c r="U2409" t="n">
        <v>0.8206845234760776</v>
      </c>
    </row>
    <row r="2410">
      <c r="A2410" t="inlineStr">
        <is>
          <t>1351361</t>
        </is>
      </c>
      <c r="B2410" s="70">
        <f>SUMPRODUCT(K2410:N2410,PAINEL_PESOS!$C$16:$C$19)</f>
        <v/>
      </c>
      <c r="C2410" s="70">
        <f>SUMPRODUCT(O2410:Q2410,PAINEL_PESOS!$C$21:$C$23)</f>
        <v/>
      </c>
      <c r="D2410" s="70">
        <f>SUMPRODUCT(R2410:S2410,PAINEL_PESOS!$C$25:$C$26)</f>
        <v/>
      </c>
      <c r="E2410" s="70">
        <f>SUMPRODUCT(T2410:U2410,PAINEL_PESOS!$C$28:$C$29)</f>
        <v/>
      </c>
      <c r="F2410" s="70" t="n">
        <v>0.9747546688132019</v>
      </c>
      <c r="G2410" s="70" t="n">
        <v>0.5451023220553634</v>
      </c>
      <c r="H2410" s="71">
        <f>IF(NOT(AND(PAINEL_PESOS!$D$12="OK - 100%",PAINEL_PESOS!$F$20="OK - 100%",PAINEL_PESOS!$F$24="OK - 100%",PAINEL_PESOS!$F$27="OK - 100%",PAINEL_PESOS!$F$30="OK - 100%")),"", (B2410*PAINEL_PESOS!$B$7+C2410*PAINEL_PESOS!$B$8+D2410*PAINEL_PESOS!$B$9+E2410*PAINEL_PESOS!$B$10)*F2410)</f>
        <v/>
      </c>
      <c r="I2410" s="71">
        <f>IF(H2410="","",H2410-G2410)</f>
        <v/>
      </c>
      <c r="J2410" s="71">
        <f>IF(I2410="","",ABS(I2410))</f>
        <v/>
      </c>
      <c r="K2410" t="n">
        <v>0.7908604185095411</v>
      </c>
      <c r="L2410" t="n">
        <v>0.003643447554257267</v>
      </c>
      <c r="M2410" t="n">
        <v>0.7263557044608633</v>
      </c>
      <c r="N2410" t="n">
        <v>0.9258627025038314</v>
      </c>
      <c r="O2410" t="n">
        <v>0.5785872523897682</v>
      </c>
      <c r="P2410" t="n">
        <v>0.8313040857792467</v>
      </c>
      <c r="Q2410" t="n">
        <v>0.9432219609945914</v>
      </c>
      <c r="R2410" t="n">
        <v>0.1403226556002607</v>
      </c>
      <c r="S2410" t="n">
        <v>0.5272125537614607</v>
      </c>
      <c r="T2410" t="n">
        <v>0.1876756959110942</v>
      </c>
      <c r="U2410" t="n">
        <v>0.8264458914122751</v>
      </c>
    </row>
    <row r="2411">
      <c r="A2411" t="inlineStr">
        <is>
          <t>1351362</t>
        </is>
      </c>
      <c r="B2411" s="70">
        <f>SUMPRODUCT(K2411:N2411,PAINEL_PESOS!$C$16:$C$19)</f>
        <v/>
      </c>
      <c r="C2411" s="70">
        <f>SUMPRODUCT(O2411:Q2411,PAINEL_PESOS!$C$21:$C$23)</f>
        <v/>
      </c>
      <c r="D2411" s="70">
        <f>SUMPRODUCT(R2411:S2411,PAINEL_PESOS!$C$25:$C$26)</f>
        <v/>
      </c>
      <c r="E2411" s="70">
        <f>SUMPRODUCT(T2411:U2411,PAINEL_PESOS!$C$28:$C$29)</f>
        <v/>
      </c>
      <c r="F2411" s="70" t="n">
        <v>0.9832160703751899</v>
      </c>
      <c r="G2411" s="70" t="n">
        <v>0.5998111259795849</v>
      </c>
      <c r="H2411" s="71">
        <f>IF(NOT(AND(PAINEL_PESOS!$D$12="OK - 100%",PAINEL_PESOS!$F$20="OK - 100%",PAINEL_PESOS!$F$24="OK - 100%",PAINEL_PESOS!$F$27="OK - 100%",PAINEL_PESOS!$F$30="OK - 100%")),"", (B2411*PAINEL_PESOS!$B$7+C2411*PAINEL_PESOS!$B$8+D2411*PAINEL_PESOS!$B$9+E2411*PAINEL_PESOS!$B$10)*F2411)</f>
        <v/>
      </c>
      <c r="I2411" s="71">
        <f>IF(H2411="","",H2411-G2411)</f>
        <v/>
      </c>
      <c r="J2411" s="71">
        <f>IF(I2411="","",ABS(I2411))</f>
        <v/>
      </c>
      <c r="K2411" t="n">
        <v>0.9135998288074629</v>
      </c>
      <c r="L2411" t="n">
        <v>0.3878502591728816</v>
      </c>
      <c r="M2411" t="n">
        <v>0.6719842805819014</v>
      </c>
      <c r="N2411" t="n">
        <v>0.9587913256017816</v>
      </c>
      <c r="O2411" t="n">
        <v>0.4898692805408746</v>
      </c>
      <c r="P2411" t="n">
        <v>0.8138600198689208</v>
      </c>
      <c r="Q2411" t="n">
        <v>0.9730740970113035</v>
      </c>
      <c r="R2411" t="n">
        <v>0.1058661402110739</v>
      </c>
      <c r="S2411" t="n">
        <v>0.7700476017537861</v>
      </c>
      <c r="T2411" t="n">
        <v>0.2050284276611066</v>
      </c>
      <c r="U2411" t="n">
        <v>0.8154773718126034</v>
      </c>
    </row>
    <row r="2412">
      <c r="A2412" t="inlineStr">
        <is>
          <t>1351363</t>
        </is>
      </c>
      <c r="B2412" s="70">
        <f>SUMPRODUCT(K2412:N2412,PAINEL_PESOS!$C$16:$C$19)</f>
        <v/>
      </c>
      <c r="C2412" s="70">
        <f>SUMPRODUCT(O2412:Q2412,PAINEL_PESOS!$C$21:$C$23)</f>
        <v/>
      </c>
      <c r="D2412" s="70">
        <f>SUMPRODUCT(R2412:S2412,PAINEL_PESOS!$C$25:$C$26)</f>
        <v/>
      </c>
      <c r="E2412" s="70">
        <f>SUMPRODUCT(T2412:U2412,PAINEL_PESOS!$C$28:$C$29)</f>
        <v/>
      </c>
      <c r="F2412" s="70" t="n">
        <v>0.9549233765335592</v>
      </c>
      <c r="G2412" s="70" t="n">
        <v>0.4777950193723882</v>
      </c>
      <c r="H2412" s="71">
        <f>IF(NOT(AND(PAINEL_PESOS!$D$12="OK - 100%",PAINEL_PESOS!$F$20="OK - 100%",PAINEL_PESOS!$F$24="OK - 100%",PAINEL_PESOS!$F$27="OK - 100%",PAINEL_PESOS!$F$30="OK - 100%")),"", (B2412*PAINEL_PESOS!$B$7+C2412*PAINEL_PESOS!$B$8+D2412*PAINEL_PESOS!$B$9+E2412*PAINEL_PESOS!$B$10)*F2412)</f>
        <v/>
      </c>
      <c r="I2412" s="71">
        <f>IF(H2412="","",H2412-G2412)</f>
        <v/>
      </c>
      <c r="J2412" s="71">
        <f>IF(I2412="","",ABS(I2412))</f>
        <v/>
      </c>
      <c r="K2412" t="n">
        <v>0.8578004924835849</v>
      </c>
      <c r="L2412" t="n">
        <v>0.2929434351363537</v>
      </c>
      <c r="M2412" t="n">
        <v>0.6145846424536896</v>
      </c>
      <c r="N2412" t="n">
        <v>0.7516408154332916</v>
      </c>
      <c r="O2412" t="n">
        <v>0.6886083453262299</v>
      </c>
      <c r="P2412" t="n">
        <v>0.6404989623852265</v>
      </c>
      <c r="Q2412" t="n">
        <v>0.967788227233672</v>
      </c>
      <c r="R2412" t="n">
        <v>0.1839536486679338</v>
      </c>
      <c r="S2412" t="n">
        <v>0</v>
      </c>
      <c r="T2412" t="n">
        <v>0.1998157058451245</v>
      </c>
      <c r="U2412" t="n">
        <v>0.8292747892809842</v>
      </c>
    </row>
    <row r="2413">
      <c r="A2413" t="inlineStr">
        <is>
          <t>1351364</t>
        </is>
      </c>
      <c r="B2413" s="70">
        <f>SUMPRODUCT(K2413:N2413,PAINEL_PESOS!$C$16:$C$19)</f>
        <v/>
      </c>
      <c r="C2413" s="70">
        <f>SUMPRODUCT(O2413:Q2413,PAINEL_PESOS!$C$21:$C$23)</f>
        <v/>
      </c>
      <c r="D2413" s="70">
        <f>SUMPRODUCT(R2413:S2413,PAINEL_PESOS!$C$25:$C$26)</f>
        <v/>
      </c>
      <c r="E2413" s="70">
        <f>SUMPRODUCT(T2413:U2413,PAINEL_PESOS!$C$28:$C$29)</f>
        <v/>
      </c>
      <c r="F2413" s="70" t="n">
        <v>0.9900482921513545</v>
      </c>
      <c r="G2413" s="70" t="n">
        <v>0.6098479525132848</v>
      </c>
      <c r="H2413" s="71">
        <f>IF(NOT(AND(PAINEL_PESOS!$D$12="OK - 100%",PAINEL_PESOS!$F$20="OK - 100%",PAINEL_PESOS!$F$24="OK - 100%",PAINEL_PESOS!$F$27="OK - 100%",PAINEL_PESOS!$F$30="OK - 100%")),"", (B2413*PAINEL_PESOS!$B$7+C2413*PAINEL_PESOS!$B$8+D2413*PAINEL_PESOS!$B$9+E2413*PAINEL_PESOS!$B$10)*F2413)</f>
        <v/>
      </c>
      <c r="I2413" s="71">
        <f>IF(H2413="","",H2413-G2413)</f>
        <v/>
      </c>
      <c r="J2413" s="71">
        <f>IF(I2413="","",ABS(I2413))</f>
        <v/>
      </c>
      <c r="K2413" t="n">
        <v>0.8629244244547646</v>
      </c>
      <c r="L2413" t="n">
        <v>0.8924004435750611</v>
      </c>
      <c r="M2413" t="n">
        <v>0.6343892658819439</v>
      </c>
      <c r="N2413" t="n">
        <v>0.9546881234535006</v>
      </c>
      <c r="O2413" t="n">
        <v>0.5943274553020046</v>
      </c>
      <c r="P2413" t="n">
        <v>0.9516922467250606</v>
      </c>
      <c r="Q2413" t="n">
        <v>0.9852773338974662</v>
      </c>
      <c r="R2413" t="n">
        <v>0.1743790635287749</v>
      </c>
      <c r="S2413" t="n">
        <v>0.3149737851324089</v>
      </c>
      <c r="T2413" t="n">
        <v>0.2377975457742779</v>
      </c>
      <c r="U2413" t="n">
        <v>0.8409410033255866</v>
      </c>
    </row>
    <row r="2414">
      <c r="A2414" t="inlineStr">
        <is>
          <t>1351365</t>
        </is>
      </c>
      <c r="B2414" s="70">
        <f>SUMPRODUCT(K2414:N2414,PAINEL_PESOS!$C$16:$C$19)</f>
        <v/>
      </c>
      <c r="C2414" s="70">
        <f>SUMPRODUCT(O2414:Q2414,PAINEL_PESOS!$C$21:$C$23)</f>
        <v/>
      </c>
      <c r="D2414" s="70">
        <f>SUMPRODUCT(R2414:S2414,PAINEL_PESOS!$C$25:$C$26)</f>
        <v/>
      </c>
      <c r="E2414" s="70">
        <f>SUMPRODUCT(T2414:U2414,PAINEL_PESOS!$C$28:$C$29)</f>
        <v/>
      </c>
      <c r="F2414" s="70" t="n">
        <v>0.9776659945755967</v>
      </c>
      <c r="G2414" s="70" t="n">
        <v>0.5715598482896067</v>
      </c>
      <c r="H2414" s="71">
        <f>IF(NOT(AND(PAINEL_PESOS!$D$12="OK - 100%",PAINEL_PESOS!$F$20="OK - 100%",PAINEL_PESOS!$F$24="OK - 100%",PAINEL_PESOS!$F$27="OK - 100%",PAINEL_PESOS!$F$30="OK - 100%")),"", (B2414*PAINEL_PESOS!$B$7+C2414*PAINEL_PESOS!$B$8+D2414*PAINEL_PESOS!$B$9+E2414*PAINEL_PESOS!$B$10)*F2414)</f>
        <v/>
      </c>
      <c r="I2414" s="71">
        <f>IF(H2414="","",H2414-G2414)</f>
        <v/>
      </c>
      <c r="J2414" s="71">
        <f>IF(I2414="","",ABS(I2414))</f>
        <v/>
      </c>
      <c r="K2414" t="n">
        <v>0.9604155600285582</v>
      </c>
      <c r="L2414" t="n">
        <v>0.7589899107142816</v>
      </c>
      <c r="M2414" t="n">
        <v>0.6491984160727751</v>
      </c>
      <c r="N2414" t="n">
        <v>0.8749981528505915</v>
      </c>
      <c r="O2414" t="n">
        <v>0.6243292292664264</v>
      </c>
      <c r="P2414" t="n">
        <v>0.892715706360526</v>
      </c>
      <c r="Q2414" t="n">
        <v>0.9782635791220735</v>
      </c>
      <c r="R2414" t="n">
        <v>0.2013422705602692</v>
      </c>
      <c r="S2414" t="n">
        <v>0.193685964945547</v>
      </c>
      <c r="T2414" t="n">
        <v>0.2396335121843273</v>
      </c>
      <c r="U2414" t="n">
        <v>0.7569316658510818</v>
      </c>
    </row>
    <row r="2415">
      <c r="A2415" t="inlineStr">
        <is>
          <t>1351366</t>
        </is>
      </c>
      <c r="B2415" s="70">
        <f>SUMPRODUCT(K2415:N2415,PAINEL_PESOS!$C$16:$C$19)</f>
        <v/>
      </c>
      <c r="C2415" s="70">
        <f>SUMPRODUCT(O2415:Q2415,PAINEL_PESOS!$C$21:$C$23)</f>
        <v/>
      </c>
      <c r="D2415" s="70">
        <f>SUMPRODUCT(R2415:S2415,PAINEL_PESOS!$C$25:$C$26)</f>
        <v/>
      </c>
      <c r="E2415" s="70">
        <f>SUMPRODUCT(T2415:U2415,PAINEL_PESOS!$C$28:$C$29)</f>
        <v/>
      </c>
      <c r="F2415" s="70" t="n">
        <v>0.9065207270873932</v>
      </c>
      <c r="G2415" s="70" t="n">
        <v>0.4816240731799963</v>
      </c>
      <c r="H2415" s="71">
        <f>IF(NOT(AND(PAINEL_PESOS!$D$12="OK - 100%",PAINEL_PESOS!$F$20="OK - 100%",PAINEL_PESOS!$F$24="OK - 100%",PAINEL_PESOS!$F$27="OK - 100%",PAINEL_PESOS!$F$30="OK - 100%")),"", (B2415*PAINEL_PESOS!$B$7+C2415*PAINEL_PESOS!$B$8+D2415*PAINEL_PESOS!$B$9+E2415*PAINEL_PESOS!$B$10)*F2415)</f>
        <v/>
      </c>
      <c r="I2415" s="71">
        <f>IF(H2415="","",H2415-G2415)</f>
        <v/>
      </c>
      <c r="J2415" s="71">
        <f>IF(I2415="","",ABS(I2415))</f>
        <v/>
      </c>
      <c r="K2415" t="n">
        <v>0.8624097172909702</v>
      </c>
      <c r="L2415" t="n">
        <v>0.6282993304404736</v>
      </c>
      <c r="M2415" t="n">
        <v>0.6085258222775128</v>
      </c>
      <c r="N2415" t="n">
        <v>0.318165571090876</v>
      </c>
      <c r="O2415" t="n">
        <v>0.9999999999999998</v>
      </c>
      <c r="P2415" t="n">
        <v>0.5472750955021506</v>
      </c>
      <c r="Q2415" t="n">
        <v>0.9836037964380226</v>
      </c>
      <c r="R2415" t="n">
        <v>0.2875790514446825</v>
      </c>
      <c r="S2415" t="n">
        <v>0</v>
      </c>
      <c r="T2415" t="n">
        <v>0.2406825445495838</v>
      </c>
      <c r="U2415" t="n">
        <v>0.8260939053519766</v>
      </c>
    </row>
    <row r="2416">
      <c r="A2416" t="inlineStr">
        <is>
          <t>1351367</t>
        </is>
      </c>
      <c r="B2416" s="70">
        <f>SUMPRODUCT(K2416:N2416,PAINEL_PESOS!$C$16:$C$19)</f>
        <v/>
      </c>
      <c r="C2416" s="70">
        <f>SUMPRODUCT(O2416:Q2416,PAINEL_PESOS!$C$21:$C$23)</f>
        <v/>
      </c>
      <c r="D2416" s="70">
        <f>SUMPRODUCT(R2416:S2416,PAINEL_PESOS!$C$25:$C$26)</f>
        <v/>
      </c>
      <c r="E2416" s="70">
        <f>SUMPRODUCT(T2416:U2416,PAINEL_PESOS!$C$28:$C$29)</f>
        <v/>
      </c>
      <c r="F2416" s="70" t="n">
        <v>0.9970646418293593</v>
      </c>
      <c r="G2416" s="70" t="n">
        <v>0.6467092479240923</v>
      </c>
      <c r="H2416" s="71">
        <f>IF(NOT(AND(PAINEL_PESOS!$D$12="OK - 100%",PAINEL_PESOS!$F$20="OK - 100%",PAINEL_PESOS!$F$24="OK - 100%",PAINEL_PESOS!$F$27="OK - 100%",PAINEL_PESOS!$F$30="OK - 100%")),"", (B2416*PAINEL_PESOS!$B$7+C2416*PAINEL_PESOS!$B$8+D2416*PAINEL_PESOS!$B$9+E2416*PAINEL_PESOS!$B$10)*F2416)</f>
        <v/>
      </c>
      <c r="I2416" s="71">
        <f>IF(H2416="","",H2416-G2416)</f>
        <v/>
      </c>
      <c r="J2416" s="71">
        <f>IF(I2416="","",ABS(I2416))</f>
        <v/>
      </c>
      <c r="K2416" t="n">
        <v>1</v>
      </c>
      <c r="L2416" t="n">
        <v>0.7590222407761633</v>
      </c>
      <c r="M2416" t="n">
        <v>0.5317695691659922</v>
      </c>
      <c r="N2416" t="n">
        <v>0.997206118764183</v>
      </c>
      <c r="O2416" t="n">
        <v>0.4949026496490805</v>
      </c>
      <c r="P2416" t="n">
        <v>0.9703656768491312</v>
      </c>
      <c r="Q2416" t="n">
        <v>0.9927915959550903</v>
      </c>
      <c r="R2416" t="n">
        <v>0.1080238463506746</v>
      </c>
      <c r="S2416" t="n">
        <v>0.7525401872191514</v>
      </c>
      <c r="T2416" t="n">
        <v>0.1505137084198391</v>
      </c>
      <c r="U2416" t="n">
        <v>0.8951219575881362</v>
      </c>
    </row>
    <row r="2417">
      <c r="A2417" t="inlineStr">
        <is>
          <t>1351368</t>
        </is>
      </c>
      <c r="B2417" s="70">
        <f>SUMPRODUCT(K2417:N2417,PAINEL_PESOS!$C$16:$C$19)</f>
        <v/>
      </c>
      <c r="C2417" s="70">
        <f>SUMPRODUCT(O2417:Q2417,PAINEL_PESOS!$C$21:$C$23)</f>
        <v/>
      </c>
      <c r="D2417" s="70">
        <f>SUMPRODUCT(R2417:S2417,PAINEL_PESOS!$C$25:$C$26)</f>
        <v/>
      </c>
      <c r="E2417" s="70">
        <f>SUMPRODUCT(T2417:U2417,PAINEL_PESOS!$C$28:$C$29)</f>
        <v/>
      </c>
      <c r="F2417" s="70" t="n">
        <v>0.9872367240235559</v>
      </c>
      <c r="G2417" s="70" t="n">
        <v>0.6113580384318116</v>
      </c>
      <c r="H2417" s="71">
        <f>IF(NOT(AND(PAINEL_PESOS!$D$12="OK - 100%",PAINEL_PESOS!$F$20="OK - 100%",PAINEL_PESOS!$F$24="OK - 100%",PAINEL_PESOS!$F$27="OK - 100%",PAINEL_PESOS!$F$30="OK - 100%")),"", (B2417*PAINEL_PESOS!$B$7+C2417*PAINEL_PESOS!$B$8+D2417*PAINEL_PESOS!$B$9+E2417*PAINEL_PESOS!$B$10)*F2417)</f>
        <v/>
      </c>
      <c r="I2417" s="71">
        <f>IF(H2417="","",H2417-G2417)</f>
        <v/>
      </c>
      <c r="J2417" s="71">
        <f>IF(I2417="","",ABS(I2417))</f>
        <v/>
      </c>
      <c r="K2417" t="n">
        <v>0.9656974941475007</v>
      </c>
      <c r="L2417" t="n">
        <v>0.7261470741180971</v>
      </c>
      <c r="M2417" t="n">
        <v>0.8161188831347066</v>
      </c>
      <c r="N2417" t="n">
        <v>0.9829181103865527</v>
      </c>
      <c r="O2417" t="n">
        <v>0.3437144334933773</v>
      </c>
      <c r="P2417" t="n">
        <v>0.9111066254000565</v>
      </c>
      <c r="Q2417" t="n">
        <v>0.9626985449534555</v>
      </c>
      <c r="R2417" t="n">
        <v>0.0866914633707206</v>
      </c>
      <c r="S2417" t="n">
        <v>0.6705334995100212</v>
      </c>
      <c r="T2417" t="n">
        <v>0.1055325423923077</v>
      </c>
      <c r="U2417" t="n">
        <v>0.8675500976960542</v>
      </c>
    </row>
    <row r="2418">
      <c r="A2418" t="inlineStr">
        <is>
          <t>1351414</t>
        </is>
      </c>
      <c r="B2418" s="70">
        <f>SUMPRODUCT(K2418:N2418,PAINEL_PESOS!$C$16:$C$19)</f>
        <v/>
      </c>
      <c r="C2418" s="70">
        <f>SUMPRODUCT(O2418:Q2418,PAINEL_PESOS!$C$21:$C$23)</f>
        <v/>
      </c>
      <c r="D2418" s="70">
        <f>SUMPRODUCT(R2418:S2418,PAINEL_PESOS!$C$25:$C$26)</f>
        <v/>
      </c>
      <c r="E2418" s="70">
        <f>SUMPRODUCT(T2418:U2418,PAINEL_PESOS!$C$28:$C$29)</f>
        <v/>
      </c>
      <c r="F2418" s="70" t="n">
        <v>0.9993882749321183</v>
      </c>
      <c r="G2418" s="70" t="n">
        <v>0.7244430079487798</v>
      </c>
      <c r="H2418" s="71">
        <f>IF(NOT(AND(PAINEL_PESOS!$D$12="OK - 100%",PAINEL_PESOS!$F$20="OK - 100%",PAINEL_PESOS!$F$24="OK - 100%",PAINEL_PESOS!$F$27="OK - 100%",PAINEL_PESOS!$F$30="OK - 100%")),"", (B2418*PAINEL_PESOS!$B$7+C2418*PAINEL_PESOS!$B$8+D2418*PAINEL_PESOS!$B$9+E2418*PAINEL_PESOS!$B$10)*F2418)</f>
        <v/>
      </c>
      <c r="I2418" s="71">
        <f>IF(H2418="","",H2418-G2418)</f>
        <v/>
      </c>
      <c r="J2418" s="71">
        <f>IF(I2418="","",ABS(I2418))</f>
        <v/>
      </c>
      <c r="K2418" t="n">
        <v>1</v>
      </c>
      <c r="L2418" t="n">
        <v>0.9999999999999998</v>
      </c>
      <c r="M2418" t="n">
        <v>0.2547982878034381</v>
      </c>
      <c r="N2418" t="n">
        <v>0.9989628975362835</v>
      </c>
      <c r="O2418" t="n">
        <v>0.540898039988482</v>
      </c>
      <c r="P2418" t="n">
        <v>0.9997830450201525</v>
      </c>
      <c r="Q2418" t="n">
        <v>0.9980697506271847</v>
      </c>
      <c r="R2418" t="n">
        <v>0.3238458727942758</v>
      </c>
      <c r="S2418" t="n">
        <v>0.8094937496381134</v>
      </c>
      <c r="T2418" t="n">
        <v>0.5202768356950547</v>
      </c>
      <c r="U2418" t="n">
        <v>0.8260939053519766</v>
      </c>
    </row>
    <row r="2419">
      <c r="A2419" t="inlineStr">
        <is>
          <t>1351418</t>
        </is>
      </c>
      <c r="B2419" s="70">
        <f>SUMPRODUCT(K2419:N2419,PAINEL_PESOS!$C$16:$C$19)</f>
        <v/>
      </c>
      <c r="C2419" s="70">
        <f>SUMPRODUCT(O2419:Q2419,PAINEL_PESOS!$C$21:$C$23)</f>
        <v/>
      </c>
      <c r="D2419" s="70">
        <f>SUMPRODUCT(R2419:S2419,PAINEL_PESOS!$C$25:$C$26)</f>
        <v/>
      </c>
      <c r="E2419" s="70">
        <f>SUMPRODUCT(T2419:U2419,PAINEL_PESOS!$C$28:$C$29)</f>
        <v/>
      </c>
      <c r="F2419" s="70" t="n">
        <v>0.99937715566281</v>
      </c>
      <c r="G2419" s="70" t="n">
        <v>0.7730781111532502</v>
      </c>
      <c r="H2419" s="71">
        <f>IF(NOT(AND(PAINEL_PESOS!$D$12="OK - 100%",PAINEL_PESOS!$F$20="OK - 100%",PAINEL_PESOS!$F$24="OK - 100%",PAINEL_PESOS!$F$27="OK - 100%",PAINEL_PESOS!$F$30="OK - 100%")),"", (B2419*PAINEL_PESOS!$B$7+C2419*PAINEL_PESOS!$B$8+D2419*PAINEL_PESOS!$B$9+E2419*PAINEL_PESOS!$B$10)*F2419)</f>
        <v/>
      </c>
      <c r="I2419" s="71">
        <f>IF(H2419="","",H2419-G2419)</f>
        <v/>
      </c>
      <c r="J2419" s="71">
        <f>IF(I2419="","",ABS(I2419))</f>
        <v/>
      </c>
      <c r="K2419" t="n">
        <v>1</v>
      </c>
      <c r="L2419" t="n">
        <v>0.9999999999999998</v>
      </c>
      <c r="M2419" t="n">
        <v>0.2547982878034381</v>
      </c>
      <c r="N2419" t="n">
        <v>0.99894401119989</v>
      </c>
      <c r="O2419" t="n">
        <v>0.540898039988482</v>
      </c>
      <c r="P2419" t="n">
        <v>0.9997790924596539</v>
      </c>
      <c r="Q2419" t="n">
        <v>0.9980346366020283</v>
      </c>
      <c r="R2419" t="n">
        <v>0.7131299916298149</v>
      </c>
      <c r="S2419" t="n">
        <v>0.8096329536654396</v>
      </c>
      <c r="T2419" t="n">
        <v>0.5202768356950547</v>
      </c>
      <c r="U2419" t="n">
        <v>0.8260939053519766</v>
      </c>
    </row>
    <row r="2420">
      <c r="A2420" t="inlineStr">
        <is>
          <t>1351415</t>
        </is>
      </c>
      <c r="B2420" s="70">
        <f>SUMPRODUCT(K2420:N2420,PAINEL_PESOS!$C$16:$C$19)</f>
        <v/>
      </c>
      <c r="C2420" s="70">
        <f>SUMPRODUCT(O2420:Q2420,PAINEL_PESOS!$C$21:$C$23)</f>
        <v/>
      </c>
      <c r="D2420" s="70">
        <f>SUMPRODUCT(R2420:S2420,PAINEL_PESOS!$C$25:$C$26)</f>
        <v/>
      </c>
      <c r="E2420" s="70">
        <f>SUMPRODUCT(T2420:U2420,PAINEL_PESOS!$C$28:$C$29)</f>
        <v/>
      </c>
      <c r="F2420" s="70" t="n">
        <v>0.9984663311592894</v>
      </c>
      <c r="G2420" s="70" t="n">
        <v>0.7929262879915548</v>
      </c>
      <c r="H2420" s="71">
        <f>IF(NOT(AND(PAINEL_PESOS!$D$12="OK - 100%",PAINEL_PESOS!$F$20="OK - 100%",PAINEL_PESOS!$F$24="OK - 100%",PAINEL_PESOS!$F$27="OK - 100%",PAINEL_PESOS!$F$30="OK - 100%")),"", (B2420*PAINEL_PESOS!$B$7+C2420*PAINEL_PESOS!$B$8+D2420*PAINEL_PESOS!$B$9+E2420*PAINEL_PESOS!$B$10)*F2420)</f>
        <v/>
      </c>
      <c r="I2420" s="71">
        <f>IF(H2420="","",H2420-G2420)</f>
        <v/>
      </c>
      <c r="J2420" s="71">
        <f>IF(I2420="","",ABS(I2420))</f>
        <v/>
      </c>
      <c r="K2420" t="n">
        <v>1</v>
      </c>
      <c r="L2420" t="n">
        <v>0.9999999999999998</v>
      </c>
      <c r="M2420" t="n">
        <v>0.2547982878034381</v>
      </c>
      <c r="N2420" t="n">
        <v>0.9973926984714655</v>
      </c>
      <c r="O2420" t="n">
        <v>0.540898039988482</v>
      </c>
      <c r="P2420" t="n">
        <v>0.9994542280923672</v>
      </c>
      <c r="Q2420" t="n">
        <v>0.995154905535774</v>
      </c>
      <c r="R2420" t="n">
        <v>0.8808006143333288</v>
      </c>
      <c r="S2420" t="n">
        <v>0.8095489739054169</v>
      </c>
      <c r="T2420" t="n">
        <v>0.5202768356950547</v>
      </c>
      <c r="U2420" t="n">
        <v>0.8260939053519766</v>
      </c>
    </row>
    <row r="2421">
      <c r="A2421" t="inlineStr">
        <is>
          <t>1351416</t>
        </is>
      </c>
      <c r="B2421" s="70">
        <f>SUMPRODUCT(K2421:N2421,PAINEL_PESOS!$C$16:$C$19)</f>
        <v/>
      </c>
      <c r="C2421" s="70">
        <f>SUMPRODUCT(O2421:Q2421,PAINEL_PESOS!$C$21:$C$23)</f>
        <v/>
      </c>
      <c r="D2421" s="70">
        <f>SUMPRODUCT(R2421:S2421,PAINEL_PESOS!$C$25:$C$26)</f>
        <v/>
      </c>
      <c r="E2421" s="70">
        <f>SUMPRODUCT(T2421:U2421,PAINEL_PESOS!$C$28:$C$29)</f>
        <v/>
      </c>
      <c r="F2421" s="70" t="n">
        <v>0.9998796405876197</v>
      </c>
      <c r="G2421" s="70" t="n">
        <v>0.7284353135704762</v>
      </c>
      <c r="H2421" s="71">
        <f>IF(NOT(AND(PAINEL_PESOS!$D$12="OK - 100%",PAINEL_PESOS!$F$20="OK - 100%",PAINEL_PESOS!$F$24="OK - 100%",PAINEL_PESOS!$F$27="OK - 100%",PAINEL_PESOS!$F$30="OK - 100%")),"", (B2421*PAINEL_PESOS!$B$7+C2421*PAINEL_PESOS!$B$8+D2421*PAINEL_PESOS!$B$9+E2421*PAINEL_PESOS!$B$10)*F2421)</f>
        <v/>
      </c>
      <c r="I2421" s="71">
        <f>IF(H2421="","",H2421-G2421)</f>
        <v/>
      </c>
      <c r="J2421" s="71">
        <f>IF(I2421="","",ABS(I2421))</f>
        <v/>
      </c>
      <c r="K2421" t="n">
        <v>1</v>
      </c>
      <c r="L2421" t="n">
        <v>0.9999999999999998</v>
      </c>
      <c r="M2421" t="n">
        <v>0.2547982878034381</v>
      </c>
      <c r="N2421" t="n">
        <v>0.9997962446848896</v>
      </c>
      <c r="O2421" t="n">
        <v>0.540898039988482</v>
      </c>
      <c r="P2421" t="n">
        <v>0.9999573898971379</v>
      </c>
      <c r="Q2421" t="n">
        <v>0.9996204552639344</v>
      </c>
      <c r="R2421" t="n">
        <v>0.3513047976537314</v>
      </c>
      <c r="S2421" t="n">
        <v>0.809560590318903</v>
      </c>
      <c r="T2421" t="n">
        <v>0.5202768356950547</v>
      </c>
      <c r="U2421" t="n">
        <v>0.8260939053519766</v>
      </c>
    </row>
    <row r="2422">
      <c r="A2422" t="inlineStr">
        <is>
          <t>1351417</t>
        </is>
      </c>
      <c r="B2422" s="70">
        <f>SUMPRODUCT(K2422:N2422,PAINEL_PESOS!$C$16:$C$19)</f>
        <v/>
      </c>
      <c r="C2422" s="70">
        <f>SUMPRODUCT(O2422:Q2422,PAINEL_PESOS!$C$21:$C$23)</f>
        <v/>
      </c>
      <c r="D2422" s="70">
        <f>SUMPRODUCT(R2422:S2422,PAINEL_PESOS!$C$25:$C$26)</f>
        <v/>
      </c>
      <c r="E2422" s="70">
        <f>SUMPRODUCT(T2422:U2422,PAINEL_PESOS!$C$28:$C$29)</f>
        <v/>
      </c>
      <c r="F2422" s="70" t="n">
        <v>0.9984781840258706</v>
      </c>
      <c r="G2422" s="70" t="n">
        <v>0.789851537844337</v>
      </c>
      <c r="H2422" s="71">
        <f>IF(NOT(AND(PAINEL_PESOS!$D$12="OK - 100%",PAINEL_PESOS!$F$20="OK - 100%",PAINEL_PESOS!$F$24="OK - 100%",PAINEL_PESOS!$F$27="OK - 100%",PAINEL_PESOS!$F$30="OK - 100%")),"", (B2422*PAINEL_PESOS!$B$7+C2422*PAINEL_PESOS!$B$8+D2422*PAINEL_PESOS!$B$9+E2422*PAINEL_PESOS!$B$10)*F2422)</f>
        <v/>
      </c>
      <c r="I2422" s="71">
        <f>IF(H2422="","",H2422-G2422)</f>
        <v/>
      </c>
      <c r="J2422" s="71">
        <f>IF(I2422="","",ABS(I2422))</f>
        <v/>
      </c>
      <c r="K2422" t="n">
        <v>1</v>
      </c>
      <c r="L2422" t="n">
        <v>0.9999999999999998</v>
      </c>
      <c r="M2422" t="n">
        <v>0.2547982878034381</v>
      </c>
      <c r="N2422" t="n">
        <v>0.9974129403086558</v>
      </c>
      <c r="O2422" t="n">
        <v>0.540898039988482</v>
      </c>
      <c r="P2422" t="n">
        <v>0.999458469575346</v>
      </c>
      <c r="Q2422" t="n">
        <v>0.9951924235437518</v>
      </c>
      <c r="R2422" t="n">
        <v>0.856001884388101</v>
      </c>
      <c r="S2422" t="n">
        <v>0.8095988335505218</v>
      </c>
      <c r="T2422" t="n">
        <v>0.5202768356950547</v>
      </c>
      <c r="U2422" t="n">
        <v>0.8260939053519766</v>
      </c>
    </row>
    <row r="2423">
      <c r="A2423" t="inlineStr">
        <is>
          <t>1351450</t>
        </is>
      </c>
      <c r="B2423" s="70">
        <f>SUMPRODUCT(K2423:N2423,PAINEL_PESOS!$C$16:$C$19)</f>
        <v/>
      </c>
      <c r="C2423" s="70">
        <f>SUMPRODUCT(O2423:Q2423,PAINEL_PESOS!$C$21:$C$23)</f>
        <v/>
      </c>
      <c r="D2423" s="70">
        <f>SUMPRODUCT(R2423:S2423,PAINEL_PESOS!$C$25:$C$26)</f>
        <v/>
      </c>
      <c r="E2423" s="70">
        <f>SUMPRODUCT(T2423:U2423,PAINEL_PESOS!$C$28:$C$29)</f>
        <v/>
      </c>
      <c r="F2423" s="70" t="n">
        <v>0.998957571272382</v>
      </c>
      <c r="G2423" s="70" t="n">
        <v>0.615428985088351</v>
      </c>
      <c r="H2423" s="71">
        <f>IF(NOT(AND(PAINEL_PESOS!$D$12="OK - 100%",PAINEL_PESOS!$F$20="OK - 100%",PAINEL_PESOS!$F$24="OK - 100%",PAINEL_PESOS!$F$27="OK - 100%",PAINEL_PESOS!$F$30="OK - 100%")),"", (B2423*PAINEL_PESOS!$B$7+C2423*PAINEL_PESOS!$B$8+D2423*PAINEL_PESOS!$B$9+E2423*PAINEL_PESOS!$B$10)*F2423)</f>
        <v/>
      </c>
      <c r="I2423" s="71">
        <f>IF(H2423="","",H2423-G2423)</f>
        <v/>
      </c>
      <c r="J2423" s="71">
        <f>IF(I2423="","",ABS(I2423))</f>
        <v/>
      </c>
      <c r="K2423" t="n">
        <v>1</v>
      </c>
      <c r="L2423" t="n">
        <v>0.2292756166354186</v>
      </c>
      <c r="M2423" t="n">
        <v>0.4229852427091554</v>
      </c>
      <c r="N2423" t="n">
        <v>0.9985082245991718</v>
      </c>
      <c r="O2423" t="n">
        <v>0.419535663337866</v>
      </c>
      <c r="P2423" t="n">
        <v>0.9996559708481462</v>
      </c>
      <c r="Q2423" t="n">
        <v>0.9960467534757117</v>
      </c>
      <c r="R2423" t="n">
        <v>0.0116894676348118</v>
      </c>
      <c r="S2423" t="n">
        <v>0.6620102318189096</v>
      </c>
      <c r="T2423" t="n">
        <v>0.49323249132017</v>
      </c>
      <c r="U2423" t="n">
        <v>0.8260939053519766</v>
      </c>
    </row>
    <row r="2424">
      <c r="A2424" t="inlineStr">
        <is>
          <t>1351451</t>
        </is>
      </c>
      <c r="B2424" s="70">
        <f>SUMPRODUCT(K2424:N2424,PAINEL_PESOS!$C$16:$C$19)</f>
        <v/>
      </c>
      <c r="C2424" s="70">
        <f>SUMPRODUCT(O2424:Q2424,PAINEL_PESOS!$C$21:$C$23)</f>
        <v/>
      </c>
      <c r="D2424" s="70">
        <f>SUMPRODUCT(R2424:S2424,PAINEL_PESOS!$C$25:$C$26)</f>
        <v/>
      </c>
      <c r="E2424" s="70">
        <f>SUMPRODUCT(T2424:U2424,PAINEL_PESOS!$C$28:$C$29)</f>
        <v/>
      </c>
      <c r="F2424" s="70" t="n">
        <v>0.9993673462235528</v>
      </c>
      <c r="G2424" s="70" t="n">
        <v>0.6379051553599873</v>
      </c>
      <c r="H2424" s="71">
        <f>IF(NOT(AND(PAINEL_PESOS!$D$12="OK - 100%",PAINEL_PESOS!$F$20="OK - 100%",PAINEL_PESOS!$F$24="OK - 100%",PAINEL_PESOS!$F$27="OK - 100%",PAINEL_PESOS!$F$30="OK - 100%")),"", (B2424*PAINEL_PESOS!$B$7+C2424*PAINEL_PESOS!$B$8+D2424*PAINEL_PESOS!$B$9+E2424*PAINEL_PESOS!$B$10)*F2424)</f>
        <v/>
      </c>
      <c r="I2424" s="71">
        <f>IF(H2424="","",H2424-G2424)</f>
        <v/>
      </c>
      <c r="J2424" s="71">
        <f>IF(I2424="","",ABS(I2424))</f>
        <v/>
      </c>
      <c r="K2424" t="n">
        <v>1</v>
      </c>
      <c r="L2424" t="n">
        <v>2.091658243669419e-05</v>
      </c>
      <c r="M2424" t="n">
        <v>0.4730130486693249</v>
      </c>
      <c r="N2424" t="n">
        <v>0.9991462315486004</v>
      </c>
      <c r="O2424" t="n">
        <v>0.3383267638747898</v>
      </c>
      <c r="P2424" t="n">
        <v>0.9997962870841718</v>
      </c>
      <c r="Q2424" t="n">
        <v>0.9974811664985538</v>
      </c>
      <c r="R2424" t="n">
        <v>0.2207817103581723</v>
      </c>
      <c r="S2424" t="n">
        <v>0.8230756555462978</v>
      </c>
      <c r="T2424" t="n">
        <v>0.5064182600480769</v>
      </c>
      <c r="U2424" t="n">
        <v>0.7630366689360438</v>
      </c>
    </row>
    <row r="2425">
      <c r="A2425" t="inlineStr">
        <is>
          <t>1351452</t>
        </is>
      </c>
      <c r="B2425" s="70">
        <f>SUMPRODUCT(K2425:N2425,PAINEL_PESOS!$C$16:$C$19)</f>
        <v/>
      </c>
      <c r="C2425" s="70">
        <f>SUMPRODUCT(O2425:Q2425,PAINEL_PESOS!$C$21:$C$23)</f>
        <v/>
      </c>
      <c r="D2425" s="70">
        <f>SUMPRODUCT(R2425:S2425,PAINEL_PESOS!$C$25:$C$26)</f>
        <v/>
      </c>
      <c r="E2425" s="70">
        <f>SUMPRODUCT(T2425:U2425,PAINEL_PESOS!$C$28:$C$29)</f>
        <v/>
      </c>
      <c r="F2425" s="70" t="n">
        <v>0.9989482949633685</v>
      </c>
      <c r="G2425" s="70" t="n">
        <v>0.6333254764269931</v>
      </c>
      <c r="H2425" s="71">
        <f>IF(NOT(AND(PAINEL_PESOS!$D$12="OK - 100%",PAINEL_PESOS!$F$20="OK - 100%",PAINEL_PESOS!$F$24="OK - 100%",PAINEL_PESOS!$F$27="OK - 100%",PAINEL_PESOS!$F$30="OK - 100%")),"", (B2425*PAINEL_PESOS!$B$7+C2425*PAINEL_PESOS!$B$8+D2425*PAINEL_PESOS!$B$9+E2425*PAINEL_PESOS!$B$10)*F2425)</f>
        <v/>
      </c>
      <c r="I2425" s="71">
        <f>IF(H2425="","",H2425-G2425)</f>
        <v/>
      </c>
      <c r="J2425" s="71">
        <f>IF(I2425="","",ABS(I2425))</f>
        <v/>
      </c>
      <c r="K2425" t="n">
        <v>1</v>
      </c>
      <c r="L2425" t="n">
        <v>0.6522168694871279</v>
      </c>
      <c r="M2425" t="n">
        <v>0.3306912878836866</v>
      </c>
      <c r="N2425" t="n">
        <v>0.9983407300495668</v>
      </c>
      <c r="O2425" t="n">
        <v>0.499472447779175</v>
      </c>
      <c r="P2425" t="n">
        <v>0.9996383226279438</v>
      </c>
      <c r="Q2425" t="n">
        <v>0.996378898091</v>
      </c>
      <c r="R2425" t="n">
        <v>0.1020278995823839</v>
      </c>
      <c r="S2425" t="n">
        <v>0.6620766723537237</v>
      </c>
      <c r="T2425" t="n">
        <v>0.4923376372778321</v>
      </c>
      <c r="U2425" t="n">
        <v>0.6612115622269997</v>
      </c>
    </row>
    <row r="2426">
      <c r="A2426" t="inlineStr">
        <is>
          <t>1351453</t>
        </is>
      </c>
      <c r="B2426" s="70">
        <f>SUMPRODUCT(K2426:N2426,PAINEL_PESOS!$C$16:$C$19)</f>
        <v/>
      </c>
      <c r="C2426" s="70">
        <f>SUMPRODUCT(O2426:Q2426,PAINEL_PESOS!$C$21:$C$23)</f>
        <v/>
      </c>
      <c r="D2426" s="70">
        <f>SUMPRODUCT(R2426:S2426,PAINEL_PESOS!$C$25:$C$26)</f>
        <v/>
      </c>
      <c r="E2426" s="70">
        <f>SUMPRODUCT(T2426:U2426,PAINEL_PESOS!$C$28:$C$29)</f>
        <v/>
      </c>
      <c r="F2426" s="70" t="n">
        <v>0.9989971969158193</v>
      </c>
      <c r="G2426" s="70" t="n">
        <v>0.7077607922821239</v>
      </c>
      <c r="H2426" s="71">
        <f>IF(NOT(AND(PAINEL_PESOS!$D$12="OK - 100%",PAINEL_PESOS!$F$20="OK - 100%",PAINEL_PESOS!$F$24="OK - 100%",PAINEL_PESOS!$F$27="OK - 100%",PAINEL_PESOS!$F$30="OK - 100%")),"", (B2426*PAINEL_PESOS!$B$7+C2426*PAINEL_PESOS!$B$8+D2426*PAINEL_PESOS!$B$9+E2426*PAINEL_PESOS!$B$10)*F2426)</f>
        <v/>
      </c>
      <c r="I2426" s="71">
        <f>IF(H2426="","",H2426-G2426)</f>
        <v/>
      </c>
      <c r="J2426" s="71">
        <f>IF(I2426="","",ABS(I2426))</f>
        <v/>
      </c>
      <c r="K2426" t="n">
        <v>1</v>
      </c>
      <c r="L2426" t="n">
        <v>0.9999999999999998</v>
      </c>
      <c r="M2426" t="n">
        <v>0.2547982878034381</v>
      </c>
      <c r="N2426" t="n">
        <v>0.9982978899141518</v>
      </c>
      <c r="O2426" t="n">
        <v>0.540898039988482</v>
      </c>
      <c r="P2426" t="n">
        <v>0.9996438353785835</v>
      </c>
      <c r="Q2426" t="n">
        <v>0.996834146662455</v>
      </c>
      <c r="R2426" t="n">
        <v>0.5319022010613688</v>
      </c>
      <c r="S2426" t="n">
        <v>0.6621373835112285</v>
      </c>
      <c r="T2426" t="n">
        <v>0.4914427832354941</v>
      </c>
      <c r="U2426" t="n">
        <v>0.6641555241356604</v>
      </c>
    </row>
    <row r="2427">
      <c r="A2427" t="inlineStr">
        <is>
          <t>1351454</t>
        </is>
      </c>
      <c r="B2427" s="70">
        <f>SUMPRODUCT(K2427:N2427,PAINEL_PESOS!$C$16:$C$19)</f>
        <v/>
      </c>
      <c r="C2427" s="70">
        <f>SUMPRODUCT(O2427:Q2427,PAINEL_PESOS!$C$21:$C$23)</f>
        <v/>
      </c>
      <c r="D2427" s="70">
        <f>SUMPRODUCT(R2427:S2427,PAINEL_PESOS!$C$25:$C$26)</f>
        <v/>
      </c>
      <c r="E2427" s="70">
        <f>SUMPRODUCT(T2427:U2427,PAINEL_PESOS!$C$28:$C$29)</f>
        <v/>
      </c>
      <c r="F2427" s="70" t="n">
        <v>0.9990151516658483</v>
      </c>
      <c r="G2427" s="70" t="n">
        <v>0.6372876888361869</v>
      </c>
      <c r="H2427" s="71">
        <f>IF(NOT(AND(PAINEL_PESOS!$D$12="OK - 100%",PAINEL_PESOS!$F$20="OK - 100%",PAINEL_PESOS!$F$24="OK - 100%",PAINEL_PESOS!$F$27="OK - 100%",PAINEL_PESOS!$F$30="OK - 100%")),"", (B2427*PAINEL_PESOS!$B$7+C2427*PAINEL_PESOS!$B$8+D2427*PAINEL_PESOS!$B$9+E2427*PAINEL_PESOS!$B$10)*F2427)</f>
        <v/>
      </c>
      <c r="I2427" s="71">
        <f>IF(H2427="","",H2427-G2427)</f>
        <v/>
      </c>
      <c r="J2427" s="71">
        <f>IF(I2427="","",ABS(I2427))</f>
        <v/>
      </c>
      <c r="K2427" t="n">
        <v>1</v>
      </c>
      <c r="L2427" t="n">
        <v>0.5710833763834021</v>
      </c>
      <c r="M2427" t="n">
        <v>0.3483961840054494</v>
      </c>
      <c r="N2427" t="n">
        <v>0.9984741506787591</v>
      </c>
      <c r="O2427" t="n">
        <v>0.4875235108138041</v>
      </c>
      <c r="P2427" t="n">
        <v>0.9996640088598443</v>
      </c>
      <c r="Q2427" t="n">
        <v>0.9965434719191558</v>
      </c>
      <c r="R2427" t="n">
        <v>0.008973863791533424</v>
      </c>
      <c r="S2427" t="n">
        <v>0.6620194453158954</v>
      </c>
      <c r="T2427" t="n">
        <v>0.4914427832354941</v>
      </c>
      <c r="U2427" t="n">
        <v>0.8260939053519766</v>
      </c>
    </row>
    <row r="2428">
      <c r="A2428" t="inlineStr">
        <is>
          <t>1351455</t>
        </is>
      </c>
      <c r="B2428" s="70">
        <f>SUMPRODUCT(K2428:N2428,PAINEL_PESOS!$C$16:$C$19)</f>
        <v/>
      </c>
      <c r="C2428" s="70">
        <f>SUMPRODUCT(O2428:Q2428,PAINEL_PESOS!$C$21:$C$23)</f>
        <v/>
      </c>
      <c r="D2428" s="70">
        <f>SUMPRODUCT(R2428:S2428,PAINEL_PESOS!$C$25:$C$26)</f>
        <v/>
      </c>
      <c r="E2428" s="70">
        <f>SUMPRODUCT(T2428:U2428,PAINEL_PESOS!$C$28:$C$29)</f>
        <v/>
      </c>
      <c r="F2428" s="70" t="n">
        <v>0.9990740323881495</v>
      </c>
      <c r="G2428" s="70" t="n">
        <v>0.6717243086713959</v>
      </c>
      <c r="H2428" s="71">
        <f>IF(NOT(AND(PAINEL_PESOS!$D$12="OK - 100%",PAINEL_PESOS!$F$20="OK - 100%",PAINEL_PESOS!$F$24="OK - 100%",PAINEL_PESOS!$F$27="OK - 100%",PAINEL_PESOS!$F$30="OK - 100%")),"", (B2428*PAINEL_PESOS!$B$7+C2428*PAINEL_PESOS!$B$8+D2428*PAINEL_PESOS!$B$9+E2428*PAINEL_PESOS!$B$10)*F2428)</f>
        <v/>
      </c>
      <c r="I2428" s="71">
        <f>IF(H2428="","",H2428-G2428)</f>
        <v/>
      </c>
      <c r="J2428" s="71">
        <f>IF(I2428="","",ABS(I2428))</f>
        <v/>
      </c>
      <c r="K2428" t="n">
        <v>1</v>
      </c>
      <c r="L2428" t="n">
        <v>0.9999999999999998</v>
      </c>
      <c r="M2428" t="n">
        <v>0.2547982878034381</v>
      </c>
      <c r="N2428" t="n">
        <v>0.9984286669369307</v>
      </c>
      <c r="O2428" t="n">
        <v>0.540898039988482</v>
      </c>
      <c r="P2428" t="n">
        <v>0.9996712174714779</v>
      </c>
      <c r="Q2428" t="n">
        <v>0.9970770046965408</v>
      </c>
      <c r="R2428" t="n">
        <v>0.08423730930961643</v>
      </c>
      <c r="S2428" t="n">
        <v>0.66199430381475</v>
      </c>
      <c r="T2428" t="n">
        <v>0.4880718702328973</v>
      </c>
      <c r="U2428" t="n">
        <v>0.8260939053519766</v>
      </c>
    </row>
    <row r="2429">
      <c r="A2429" t="inlineStr">
        <is>
          <t>1351456</t>
        </is>
      </c>
      <c r="B2429" s="70">
        <f>SUMPRODUCT(K2429:N2429,PAINEL_PESOS!$C$16:$C$19)</f>
        <v/>
      </c>
      <c r="C2429" s="70">
        <f>SUMPRODUCT(O2429:Q2429,PAINEL_PESOS!$C$21:$C$23)</f>
        <v/>
      </c>
      <c r="D2429" s="70">
        <f>SUMPRODUCT(R2429:S2429,PAINEL_PESOS!$C$25:$C$26)</f>
        <v/>
      </c>
      <c r="E2429" s="70">
        <f>SUMPRODUCT(T2429:U2429,PAINEL_PESOS!$C$28:$C$29)</f>
        <v/>
      </c>
      <c r="F2429" s="70" t="n">
        <v>0.9991053854398354</v>
      </c>
      <c r="G2429" s="70" t="n">
        <v>0.6185039865230834</v>
      </c>
      <c r="H2429" s="71">
        <f>IF(NOT(AND(PAINEL_PESOS!$D$12="OK - 100%",PAINEL_PESOS!$F$20="OK - 100%",PAINEL_PESOS!$F$24="OK - 100%",PAINEL_PESOS!$F$27="OK - 100%",PAINEL_PESOS!$F$30="OK - 100%")),"", (B2429*PAINEL_PESOS!$B$7+C2429*PAINEL_PESOS!$B$8+D2429*PAINEL_PESOS!$B$9+E2429*PAINEL_PESOS!$B$10)*F2429)</f>
        <v/>
      </c>
      <c r="I2429" s="71">
        <f>IF(H2429="","",H2429-G2429)</f>
        <v/>
      </c>
      <c r="J2429" s="71">
        <f>IF(I2429="","",ABS(I2429))</f>
        <v/>
      </c>
      <c r="K2429" t="n">
        <v>1</v>
      </c>
      <c r="L2429" t="n">
        <v>0.4021230612007858</v>
      </c>
      <c r="M2429" t="n">
        <v>0.385266589981735</v>
      </c>
      <c r="N2429" t="n">
        <v>0.9986666717438207</v>
      </c>
      <c r="O2429" t="n">
        <v>0.4583633907897691</v>
      </c>
      <c r="P2429" t="n">
        <v>0.9996998408617841</v>
      </c>
      <c r="Q2429" t="n">
        <v>0.9967356544229756</v>
      </c>
      <c r="R2429" t="n">
        <v>0.08438325070910585</v>
      </c>
      <c r="S2429" t="n">
        <v>0.6618598675286982</v>
      </c>
      <c r="T2429" t="n">
        <v>0.4880718702328973</v>
      </c>
      <c r="U2429" t="n">
        <v>0.6885866965394201</v>
      </c>
    </row>
    <row r="2430">
      <c r="A2430" t="inlineStr">
        <is>
          <t>1351457</t>
        </is>
      </c>
      <c r="B2430" s="70">
        <f>SUMPRODUCT(K2430:N2430,PAINEL_PESOS!$C$16:$C$19)</f>
        <v/>
      </c>
      <c r="C2430" s="70">
        <f>SUMPRODUCT(O2430:Q2430,PAINEL_PESOS!$C$21:$C$23)</f>
        <v/>
      </c>
      <c r="D2430" s="70">
        <f>SUMPRODUCT(R2430:S2430,PAINEL_PESOS!$C$25:$C$26)</f>
        <v/>
      </c>
      <c r="E2430" s="70">
        <f>SUMPRODUCT(T2430:U2430,PAINEL_PESOS!$C$28:$C$29)</f>
        <v/>
      </c>
      <c r="F2430" s="70" t="n">
        <v>0.9993202096986116</v>
      </c>
      <c r="G2430" s="70" t="n">
        <v>0.6121334709198459</v>
      </c>
      <c r="H2430" s="71">
        <f>IF(NOT(AND(PAINEL_PESOS!$D$12="OK - 100%",PAINEL_PESOS!$F$20="OK - 100%",PAINEL_PESOS!$F$24="OK - 100%",PAINEL_PESOS!$F$27="OK - 100%",PAINEL_PESOS!$F$30="OK - 100%")),"", (B2430*PAINEL_PESOS!$B$7+C2430*PAINEL_PESOS!$B$8+D2430*PAINEL_PESOS!$B$9+E2430*PAINEL_PESOS!$B$10)*F2430)</f>
        <v/>
      </c>
      <c r="I2430" s="71">
        <f>IF(H2430="","",H2430-G2430)</f>
        <v/>
      </c>
      <c r="J2430" s="71">
        <f>IF(I2430="","",ABS(I2430))</f>
        <v/>
      </c>
      <c r="K2430" t="n">
        <v>0.61893853647075</v>
      </c>
      <c r="L2430" t="n">
        <v>0.04803884373222567</v>
      </c>
      <c r="M2430" t="n">
        <v>0.4285664829022876</v>
      </c>
      <c r="N2430" t="n">
        <v>0.9984641901969715</v>
      </c>
      <c r="O2430" t="n">
        <v>0.4921520687153118</v>
      </c>
      <c r="P2430" t="n">
        <v>0.999768602538917</v>
      </c>
      <c r="Q2430" t="n">
        <v>0.9976433179673742</v>
      </c>
      <c r="R2430" t="n">
        <v>0.1296207486483541</v>
      </c>
      <c r="S2430" t="n">
        <v>0.8230185856963739</v>
      </c>
      <c r="T2430" t="n">
        <v>0.4678903423328369</v>
      </c>
      <c r="U2430" t="n">
        <v>0.7731559816030151</v>
      </c>
    </row>
    <row r="2431">
      <c r="A2431" t="inlineStr">
        <is>
          <t>1351459</t>
        </is>
      </c>
      <c r="B2431" s="70">
        <f>SUMPRODUCT(K2431:N2431,PAINEL_PESOS!$C$16:$C$19)</f>
        <v/>
      </c>
      <c r="C2431" s="70">
        <f>SUMPRODUCT(O2431:Q2431,PAINEL_PESOS!$C$21:$C$23)</f>
        <v/>
      </c>
      <c r="D2431" s="70">
        <f>SUMPRODUCT(R2431:S2431,PAINEL_PESOS!$C$25:$C$26)</f>
        <v/>
      </c>
      <c r="E2431" s="70">
        <f>SUMPRODUCT(T2431:U2431,PAINEL_PESOS!$C$28:$C$29)</f>
        <v/>
      </c>
      <c r="F2431" s="70" t="n">
        <v>0.9996028550636321</v>
      </c>
      <c r="G2431" s="70" t="n">
        <v>0.608590363745833</v>
      </c>
      <c r="H2431" s="71">
        <f>IF(NOT(AND(PAINEL_PESOS!$D$12="OK - 100%",PAINEL_PESOS!$F$20="OK - 100%",PAINEL_PESOS!$F$24="OK - 100%",PAINEL_PESOS!$F$27="OK - 100%",PAINEL_PESOS!$F$30="OK - 100%")),"", (B2431*PAINEL_PESOS!$B$7+C2431*PAINEL_PESOS!$B$8+D2431*PAINEL_PESOS!$B$9+E2431*PAINEL_PESOS!$B$10)*F2431)</f>
        <v/>
      </c>
      <c r="I2431" s="71">
        <f>IF(H2431="","",H2431-G2431)</f>
        <v/>
      </c>
      <c r="J2431" s="71">
        <f>IF(I2431="","",ABS(I2431))</f>
        <v/>
      </c>
      <c r="K2431" t="n">
        <v>0.6</v>
      </c>
      <c r="L2431" t="n">
        <v>0</v>
      </c>
      <c r="M2431" t="n">
        <v>0.4373353524249811</v>
      </c>
      <c r="N2431" t="n">
        <v>0.9990964228053445</v>
      </c>
      <c r="O2431" t="n">
        <v>0.4891234615731139</v>
      </c>
      <c r="P2431" t="n">
        <v>0.9998651324561988</v>
      </c>
      <c r="Q2431" t="n">
        <v>0.9986197111049748</v>
      </c>
      <c r="R2431" t="n">
        <v>0.0841068695068371</v>
      </c>
      <c r="S2431" t="n">
        <v>0.8230615424174801</v>
      </c>
      <c r="T2431" t="n">
        <v>0.4959175362813302</v>
      </c>
      <c r="U2431" t="n">
        <v>0.7909498942599696</v>
      </c>
    </row>
    <row r="2432">
      <c r="A2432" t="inlineStr">
        <is>
          <t>1351461</t>
        </is>
      </c>
      <c r="B2432" s="70">
        <f>SUMPRODUCT(K2432:N2432,PAINEL_PESOS!$C$16:$C$19)</f>
        <v/>
      </c>
      <c r="C2432" s="70">
        <f>SUMPRODUCT(O2432:Q2432,PAINEL_PESOS!$C$21:$C$23)</f>
        <v/>
      </c>
      <c r="D2432" s="70">
        <f>SUMPRODUCT(R2432:S2432,PAINEL_PESOS!$C$25:$C$26)</f>
        <v/>
      </c>
      <c r="E2432" s="70">
        <f>SUMPRODUCT(T2432:U2432,PAINEL_PESOS!$C$28:$C$29)</f>
        <v/>
      </c>
      <c r="F2432" s="70" t="n">
        <v>0.9996146015835951</v>
      </c>
      <c r="G2432" s="70" t="n">
        <v>0.6281353702542348</v>
      </c>
      <c r="H2432" s="71">
        <f>IF(NOT(AND(PAINEL_PESOS!$D$12="OK - 100%",PAINEL_PESOS!$F$20="OK - 100%",PAINEL_PESOS!$F$24="OK - 100%",PAINEL_PESOS!$F$27="OK - 100%",PAINEL_PESOS!$F$30="OK - 100%")),"", (B2432*PAINEL_PESOS!$B$7+C2432*PAINEL_PESOS!$B$8+D2432*PAINEL_PESOS!$B$9+E2432*PAINEL_PESOS!$B$10)*F2432)</f>
        <v/>
      </c>
      <c r="I2432" s="71">
        <f>IF(H2432="","",H2432-G2432)</f>
        <v/>
      </c>
      <c r="J2432" s="71">
        <f>IF(I2432="","",ABS(I2432))</f>
        <v/>
      </c>
      <c r="K2432" t="n">
        <v>0.6</v>
      </c>
      <c r="L2432" t="n">
        <v>0</v>
      </c>
      <c r="M2432" t="n">
        <v>0.4373353524249811</v>
      </c>
      <c r="N2432" t="n">
        <v>0.9991231764369608</v>
      </c>
      <c r="O2432" t="n">
        <v>0.4891234615731139</v>
      </c>
      <c r="P2432" t="n">
        <v>0.9998691271177985</v>
      </c>
      <c r="Q2432" t="n">
        <v>0.9986605528189992</v>
      </c>
      <c r="R2432" t="n">
        <v>0.1999627165026416</v>
      </c>
      <c r="S2432" t="n">
        <v>0.8230714446307645</v>
      </c>
      <c r="T2432" t="n">
        <v>0.5100936374052989</v>
      </c>
      <c r="U2432" t="n">
        <v>0.8172278770798838</v>
      </c>
    </row>
    <row r="2433">
      <c r="A2433" t="inlineStr">
        <is>
          <t>1351462</t>
        </is>
      </c>
      <c r="B2433" s="70">
        <f>SUMPRODUCT(K2433:N2433,PAINEL_PESOS!$C$16:$C$19)</f>
        <v/>
      </c>
      <c r="C2433" s="70">
        <f>SUMPRODUCT(O2433:Q2433,PAINEL_PESOS!$C$21:$C$23)</f>
        <v/>
      </c>
      <c r="D2433" s="70">
        <f>SUMPRODUCT(R2433:S2433,PAINEL_PESOS!$C$25:$C$26)</f>
        <v/>
      </c>
      <c r="E2433" s="70">
        <f>SUMPRODUCT(T2433:U2433,PAINEL_PESOS!$C$28:$C$29)</f>
        <v/>
      </c>
      <c r="F2433" s="70" t="n">
        <v>0.999614173621694</v>
      </c>
      <c r="G2433" s="70" t="n">
        <v>0.6738949869058217</v>
      </c>
      <c r="H2433" s="71">
        <f>IF(NOT(AND(PAINEL_PESOS!$D$12="OK - 100%",PAINEL_PESOS!$F$20="OK - 100%",PAINEL_PESOS!$F$24="OK - 100%",PAINEL_PESOS!$F$27="OK - 100%",PAINEL_PESOS!$F$30="OK - 100%")),"", (B2433*PAINEL_PESOS!$B$7+C2433*PAINEL_PESOS!$B$8+D2433*PAINEL_PESOS!$B$9+E2433*PAINEL_PESOS!$B$10)*F2433)</f>
        <v/>
      </c>
      <c r="I2433" s="71">
        <f>IF(H2433="","",H2433-G2433)</f>
        <v/>
      </c>
      <c r="J2433" s="71">
        <f>IF(I2433="","",ABS(I2433))</f>
        <v/>
      </c>
      <c r="K2433" t="n">
        <v>0.8136487249133656</v>
      </c>
      <c r="L2433" t="n">
        <v>0</v>
      </c>
      <c r="M2433" t="n">
        <v>0.6056973288276355</v>
      </c>
      <c r="N2433" t="n">
        <v>0.999586076292188</v>
      </c>
      <c r="O2433" t="n">
        <v>0.4074780552516695</v>
      </c>
      <c r="P2433" t="n">
        <v>0.9999512862048924</v>
      </c>
      <c r="Q2433" t="n">
        <v>0.9983842693047106</v>
      </c>
      <c r="R2433" t="n">
        <v>0.2632616741374825</v>
      </c>
      <c r="S2433" t="n">
        <v>0.8232356616256137</v>
      </c>
      <c r="T2433" t="n">
        <v>0.6475360774904797</v>
      </c>
      <c r="U2433" t="n">
        <v>0.8458655310147128</v>
      </c>
    </row>
    <row r="2434">
      <c r="A2434" t="inlineStr">
        <is>
          <t>1351465</t>
        </is>
      </c>
      <c r="B2434" s="70">
        <f>SUMPRODUCT(K2434:N2434,PAINEL_PESOS!$C$16:$C$19)</f>
        <v/>
      </c>
      <c r="C2434" s="70">
        <f>SUMPRODUCT(O2434:Q2434,PAINEL_PESOS!$C$21:$C$23)</f>
        <v/>
      </c>
      <c r="D2434" s="70">
        <f>SUMPRODUCT(R2434:S2434,PAINEL_PESOS!$C$25:$C$26)</f>
        <v/>
      </c>
      <c r="E2434" s="70">
        <f>SUMPRODUCT(T2434:U2434,PAINEL_PESOS!$C$28:$C$29)</f>
        <v/>
      </c>
      <c r="F2434" s="70" t="n">
        <v>0.9999853340482872</v>
      </c>
      <c r="G2434" s="70" t="n">
        <v>0.6869032121455134</v>
      </c>
      <c r="H2434" s="71">
        <f>IF(NOT(AND(PAINEL_PESOS!$D$12="OK - 100%",PAINEL_PESOS!$F$20="OK - 100%",PAINEL_PESOS!$F$24="OK - 100%",PAINEL_PESOS!$F$27="OK - 100%",PAINEL_PESOS!$F$30="OK - 100%")),"", (B2434*PAINEL_PESOS!$B$7+C2434*PAINEL_PESOS!$B$8+D2434*PAINEL_PESOS!$B$9+E2434*PAINEL_PESOS!$B$10)*F2434)</f>
        <v/>
      </c>
      <c r="I2434" s="71">
        <f>IF(H2434="","",H2434-G2434)</f>
        <v/>
      </c>
      <c r="J2434" s="71">
        <f>IF(I2434="","",ABS(I2434))</f>
        <v/>
      </c>
      <c r="K2434" t="n">
        <v>1</v>
      </c>
      <c r="L2434" t="n">
        <v>0</v>
      </c>
      <c r="M2434" t="n">
        <v>0.40743500966421</v>
      </c>
      <c r="N2434" t="n">
        <v>0.9999950445591193</v>
      </c>
      <c r="O2434" t="n">
        <v>0.3492674234182602</v>
      </c>
      <c r="P2434" t="n">
        <v>0.9999999549514467</v>
      </c>
      <c r="Q2434" t="n">
        <v>0.9999330469811915</v>
      </c>
      <c r="R2434" t="n">
        <v>0.2606480629269175</v>
      </c>
      <c r="S2434" t="n">
        <v>0.8231562439259363</v>
      </c>
      <c r="T2434" t="n">
        <v>0.8358096933314246</v>
      </c>
      <c r="U2434" t="n">
        <v>0.8058436468642771</v>
      </c>
    </row>
    <row r="2435">
      <c r="A2435" t="inlineStr">
        <is>
          <t>1351466</t>
        </is>
      </c>
      <c r="B2435" s="70">
        <f>SUMPRODUCT(K2435:N2435,PAINEL_PESOS!$C$16:$C$19)</f>
        <v/>
      </c>
      <c r="C2435" s="70">
        <f>SUMPRODUCT(O2435:Q2435,PAINEL_PESOS!$C$21:$C$23)</f>
        <v/>
      </c>
      <c r="D2435" s="70">
        <f>SUMPRODUCT(R2435:S2435,PAINEL_PESOS!$C$25:$C$26)</f>
        <v/>
      </c>
      <c r="E2435" s="70">
        <f>SUMPRODUCT(T2435:U2435,PAINEL_PESOS!$C$28:$C$29)</f>
        <v/>
      </c>
      <c r="F2435" s="70" t="n">
        <v>0.9990390756196978</v>
      </c>
      <c r="G2435" s="70" t="n">
        <v>0.5983282224378824</v>
      </c>
      <c r="H2435" s="71">
        <f>IF(NOT(AND(PAINEL_PESOS!$D$12="OK - 100%",PAINEL_PESOS!$F$20="OK - 100%",PAINEL_PESOS!$F$24="OK - 100%",PAINEL_PESOS!$F$27="OK - 100%",PAINEL_PESOS!$F$30="OK - 100%")),"", (B2435*PAINEL_PESOS!$B$7+C2435*PAINEL_PESOS!$B$8+D2435*PAINEL_PESOS!$B$9+E2435*PAINEL_PESOS!$B$10)*F2435)</f>
        <v/>
      </c>
      <c r="I2435" s="71">
        <f>IF(H2435="","",H2435-G2435)</f>
        <v/>
      </c>
      <c r="J2435" s="71">
        <f>IF(I2435="","",ABS(I2435))</f>
        <v/>
      </c>
      <c r="K2435" t="n">
        <v>0.8293547485855663</v>
      </c>
      <c r="L2435" t="n">
        <v>0.03560848052666103</v>
      </c>
      <c r="M2435" t="n">
        <v>0.4500911508482193</v>
      </c>
      <c r="N2435" t="n">
        <v>0.9982088677337287</v>
      </c>
      <c r="O2435" t="n">
        <v>0.4328158553619244</v>
      </c>
      <c r="P2435" t="n">
        <v>0.999679980993439</v>
      </c>
      <c r="Q2435" t="n">
        <v>0.9964589712549464</v>
      </c>
      <c r="R2435" t="n">
        <v>0.1206101406396585</v>
      </c>
      <c r="S2435" t="n">
        <v>0.6606945706950483</v>
      </c>
      <c r="T2435" t="n">
        <v>0.4820583558377996</v>
      </c>
      <c r="U2435" t="n">
        <v>0.7519318929258234</v>
      </c>
    </row>
    <row r="2436">
      <c r="A2436" t="inlineStr">
        <is>
          <t>1351467</t>
        </is>
      </c>
      <c r="B2436" s="70">
        <f>SUMPRODUCT(K2436:N2436,PAINEL_PESOS!$C$16:$C$19)</f>
        <v/>
      </c>
      <c r="C2436" s="70">
        <f>SUMPRODUCT(O2436:Q2436,PAINEL_PESOS!$C$21:$C$23)</f>
        <v/>
      </c>
      <c r="D2436" s="70">
        <f>SUMPRODUCT(R2436:S2436,PAINEL_PESOS!$C$25:$C$26)</f>
        <v/>
      </c>
      <c r="E2436" s="70">
        <f>SUMPRODUCT(T2436:U2436,PAINEL_PESOS!$C$28:$C$29)</f>
        <v/>
      </c>
      <c r="F2436" s="70" t="n">
        <v>0.9988471920940517</v>
      </c>
      <c r="G2436" s="70" t="n">
        <v>0.6638627630415239</v>
      </c>
      <c r="H2436" s="71">
        <f>IF(NOT(AND(PAINEL_PESOS!$D$12="OK - 100%",PAINEL_PESOS!$F$20="OK - 100%",PAINEL_PESOS!$F$24="OK - 100%",PAINEL_PESOS!$F$27="OK - 100%",PAINEL_PESOS!$F$30="OK - 100%")),"", (B2436*PAINEL_PESOS!$B$7+C2436*PAINEL_PESOS!$B$8+D2436*PAINEL_PESOS!$B$9+E2436*PAINEL_PESOS!$B$10)*F2436)</f>
        <v/>
      </c>
      <c r="I2436" s="71">
        <f>IF(H2436="","",H2436-G2436)</f>
        <v/>
      </c>
      <c r="J2436" s="71">
        <f>IF(I2436="","",ABS(I2436))</f>
        <v/>
      </c>
      <c r="K2436" t="n">
        <v>0.9999988225400732</v>
      </c>
      <c r="L2436" t="n">
        <v>0</v>
      </c>
      <c r="M2436" t="n">
        <v>0.5670970502807808</v>
      </c>
      <c r="N2436" t="n">
        <v>0.9985604757196617</v>
      </c>
      <c r="O2436" t="n">
        <v>0.3263409985620649</v>
      </c>
      <c r="P2436" t="n">
        <v>0.9996370300255061</v>
      </c>
      <c r="Q2436" t="n">
        <v>0.9953501479939856</v>
      </c>
      <c r="R2436" t="n">
        <v>0.3384866572192352</v>
      </c>
      <c r="S2436" t="n">
        <v>0.7967034508732349</v>
      </c>
      <c r="T2436" t="n">
        <v>0.4868465012622887</v>
      </c>
      <c r="U2436" t="n">
        <v>0.8646147190743344</v>
      </c>
    </row>
    <row r="2437">
      <c r="A2437" t="inlineStr">
        <is>
          <t>1351468</t>
        </is>
      </c>
      <c r="B2437" s="70">
        <f>SUMPRODUCT(K2437:N2437,PAINEL_PESOS!$C$16:$C$19)</f>
        <v/>
      </c>
      <c r="C2437" s="70">
        <f>SUMPRODUCT(O2437:Q2437,PAINEL_PESOS!$C$21:$C$23)</f>
        <v/>
      </c>
      <c r="D2437" s="70">
        <f>SUMPRODUCT(R2437:S2437,PAINEL_PESOS!$C$25:$C$26)</f>
        <v/>
      </c>
      <c r="E2437" s="70">
        <f>SUMPRODUCT(T2437:U2437,PAINEL_PESOS!$C$28:$C$29)</f>
        <v/>
      </c>
      <c r="F2437" s="70" t="n">
        <v>0.9988946073189922</v>
      </c>
      <c r="G2437" s="70" t="n">
        <v>0.6041047086479645</v>
      </c>
      <c r="H2437" s="71">
        <f>IF(NOT(AND(PAINEL_PESOS!$D$12="OK - 100%",PAINEL_PESOS!$F$20="OK - 100%",PAINEL_PESOS!$F$24="OK - 100%",PAINEL_PESOS!$F$27="OK - 100%",PAINEL_PESOS!$F$30="OK - 100%")),"", (B2437*PAINEL_PESOS!$B$7+C2437*PAINEL_PESOS!$B$8+D2437*PAINEL_PESOS!$B$9+E2437*PAINEL_PESOS!$B$10)*F2437)</f>
        <v/>
      </c>
      <c r="I2437" s="71">
        <f>IF(H2437="","",H2437-G2437)</f>
        <v/>
      </c>
      <c r="J2437" s="71">
        <f>IF(I2437="","",ABS(I2437))</f>
        <v/>
      </c>
      <c r="K2437" t="n">
        <v>0.7697409788484547</v>
      </c>
      <c r="L2437" t="n">
        <v>0</v>
      </c>
      <c r="M2437" t="n">
        <v>0.4526029334163972</v>
      </c>
      <c r="N2437" t="n">
        <v>0.9978046510953968</v>
      </c>
      <c r="O2437" t="n">
        <v>0.4441489766259947</v>
      </c>
      <c r="P2437" t="n">
        <v>0.9996299087703483</v>
      </c>
      <c r="Q2437" t="n">
        <v>0.9959788449062719</v>
      </c>
      <c r="R2437" t="n">
        <v>0.0615393523625284</v>
      </c>
      <c r="S2437" t="n">
        <v>0.8230848144360565</v>
      </c>
      <c r="T2437" t="n">
        <v>0.4428458408805409</v>
      </c>
      <c r="U2437" t="n">
        <v>0.7741363214226216</v>
      </c>
    </row>
    <row r="2438">
      <c r="A2438" t="inlineStr">
        <is>
          <t>1351469</t>
        </is>
      </c>
      <c r="B2438" s="70">
        <f>SUMPRODUCT(K2438:N2438,PAINEL_PESOS!$C$16:$C$19)</f>
        <v/>
      </c>
      <c r="C2438" s="70">
        <f>SUMPRODUCT(O2438:Q2438,PAINEL_PESOS!$C$21:$C$23)</f>
        <v/>
      </c>
      <c r="D2438" s="70">
        <f>SUMPRODUCT(R2438:S2438,PAINEL_PESOS!$C$25:$C$26)</f>
        <v/>
      </c>
      <c r="E2438" s="70">
        <f>SUMPRODUCT(T2438:U2438,PAINEL_PESOS!$C$28:$C$29)</f>
        <v/>
      </c>
      <c r="F2438" s="70" t="n">
        <v>0.9992311343480247</v>
      </c>
      <c r="G2438" s="70" t="n">
        <v>0.6594162648011865</v>
      </c>
      <c r="H2438" s="71">
        <f>IF(NOT(AND(PAINEL_PESOS!$D$12="OK - 100%",PAINEL_PESOS!$F$20="OK - 100%",PAINEL_PESOS!$F$24="OK - 100%",PAINEL_PESOS!$F$27="OK - 100%",PAINEL_PESOS!$F$30="OK - 100%")),"", (B2438*PAINEL_PESOS!$B$7+C2438*PAINEL_PESOS!$B$8+D2438*PAINEL_PESOS!$B$9+E2438*PAINEL_PESOS!$B$10)*F2438)</f>
        <v/>
      </c>
      <c r="I2438" s="71">
        <f>IF(H2438="","",H2438-G2438)</f>
        <v/>
      </c>
      <c r="J2438" s="71">
        <f>IF(I2438="","",ABS(I2438))</f>
        <v/>
      </c>
      <c r="K2438" t="n">
        <v>0.8106111652458484</v>
      </c>
      <c r="L2438" t="n">
        <v>0</v>
      </c>
      <c r="M2438" t="n">
        <v>0.4913171265340869</v>
      </c>
      <c r="N2438" t="n">
        <v>0.9985694277269732</v>
      </c>
      <c r="O2438" t="n">
        <v>0.4288136692253424</v>
      </c>
      <c r="P2438" t="n">
        <v>0.9997461202479822</v>
      </c>
      <c r="Q2438" t="n">
        <v>0.9971532338751981</v>
      </c>
      <c r="R2438" t="n">
        <v>0.3767038052441739</v>
      </c>
      <c r="S2438" t="n">
        <v>0.7960712309877174</v>
      </c>
      <c r="T2438" t="n">
        <v>0.4694534400139581</v>
      </c>
      <c r="U2438" t="n">
        <v>0.869769907909524</v>
      </c>
    </row>
    <row r="2439">
      <c r="A2439" t="inlineStr">
        <is>
          <t>1351470</t>
        </is>
      </c>
      <c r="B2439" s="70">
        <f>SUMPRODUCT(K2439:N2439,PAINEL_PESOS!$C$16:$C$19)</f>
        <v/>
      </c>
      <c r="C2439" s="70">
        <f>SUMPRODUCT(O2439:Q2439,PAINEL_PESOS!$C$21:$C$23)</f>
        <v/>
      </c>
      <c r="D2439" s="70">
        <f>SUMPRODUCT(R2439:S2439,PAINEL_PESOS!$C$25:$C$26)</f>
        <v/>
      </c>
      <c r="E2439" s="70">
        <f>SUMPRODUCT(T2439:U2439,PAINEL_PESOS!$C$28:$C$29)</f>
        <v/>
      </c>
      <c r="F2439" s="70" t="n">
        <v>0.9991844183153202</v>
      </c>
      <c r="G2439" s="70" t="n">
        <v>0.6461919215649408</v>
      </c>
      <c r="H2439" s="71">
        <f>IF(NOT(AND(PAINEL_PESOS!$D$12="OK - 100%",PAINEL_PESOS!$F$20="OK - 100%",PAINEL_PESOS!$F$24="OK - 100%",PAINEL_PESOS!$F$27="OK - 100%",PAINEL_PESOS!$F$30="OK - 100%")),"", (B2439*PAINEL_PESOS!$B$7+C2439*PAINEL_PESOS!$B$8+D2439*PAINEL_PESOS!$B$9+E2439*PAINEL_PESOS!$B$10)*F2439)</f>
        <v/>
      </c>
      <c r="I2439" s="71">
        <f>IF(H2439="","",H2439-G2439)</f>
        <v/>
      </c>
      <c r="J2439" s="71">
        <f>IF(I2439="","",ABS(I2439))</f>
        <v/>
      </c>
      <c r="K2439" t="n">
        <v>0.6045694480522319</v>
      </c>
      <c r="L2439" t="n">
        <v>0</v>
      </c>
      <c r="M2439" t="n">
        <v>0.4377454676621337</v>
      </c>
      <c r="N2439" t="n">
        <v>0.9981477263044051</v>
      </c>
      <c r="O2439" t="n">
        <v>0.4881005076182392</v>
      </c>
      <c r="P2439" t="n">
        <v>0.9997227147881232</v>
      </c>
      <c r="Q2439" t="n">
        <v>0.9971612242200869</v>
      </c>
      <c r="R2439" t="n">
        <v>0.3901188410726092</v>
      </c>
      <c r="S2439" t="n">
        <v>0.8231874341929281</v>
      </c>
      <c r="T2439" t="n">
        <v>0.4691003157824141</v>
      </c>
      <c r="U2439" t="n">
        <v>0.8144607825239898</v>
      </c>
    </row>
    <row r="2440">
      <c r="A2440" t="inlineStr">
        <is>
          <t>1351471</t>
        </is>
      </c>
      <c r="B2440" s="70">
        <f>SUMPRODUCT(K2440:N2440,PAINEL_PESOS!$C$16:$C$19)</f>
        <v/>
      </c>
      <c r="C2440" s="70">
        <f>SUMPRODUCT(O2440:Q2440,PAINEL_PESOS!$C$21:$C$23)</f>
        <v/>
      </c>
      <c r="D2440" s="70">
        <f>SUMPRODUCT(R2440:S2440,PAINEL_PESOS!$C$25:$C$26)</f>
        <v/>
      </c>
      <c r="E2440" s="70">
        <f>SUMPRODUCT(T2440:U2440,PAINEL_PESOS!$C$28:$C$29)</f>
        <v/>
      </c>
      <c r="F2440" s="70" t="n">
        <v>0.9994185011313388</v>
      </c>
      <c r="G2440" s="70" t="n">
        <v>0.6721621520997673</v>
      </c>
      <c r="H2440" s="71">
        <f>IF(NOT(AND(PAINEL_PESOS!$D$12="OK - 100%",PAINEL_PESOS!$F$20="OK - 100%",PAINEL_PESOS!$F$24="OK - 100%",PAINEL_PESOS!$F$27="OK - 100%",PAINEL_PESOS!$F$30="OK - 100%")),"", (B2440*PAINEL_PESOS!$B$7+C2440*PAINEL_PESOS!$B$8+D2440*PAINEL_PESOS!$B$9+E2440*PAINEL_PESOS!$B$10)*F2440)</f>
        <v/>
      </c>
      <c r="I2440" s="71">
        <f>IF(H2440="","",H2440-G2440)</f>
        <v/>
      </c>
      <c r="J2440" s="71">
        <f>IF(I2440="","",ABS(I2440))</f>
        <v/>
      </c>
      <c r="K2440" t="n">
        <v>0.6853471239406921</v>
      </c>
      <c r="L2440" t="n">
        <v>0</v>
      </c>
      <c r="M2440" t="n">
        <v>0.7173393790865675</v>
      </c>
      <c r="N2440" t="n">
        <v>0.9992897842162598</v>
      </c>
      <c r="O2440" t="n">
        <v>0.3877883240475468</v>
      </c>
      <c r="P2440" t="n">
        <v>0.9986754397465997</v>
      </c>
      <c r="Q2440" t="n">
        <v>0.9978358510723141</v>
      </c>
      <c r="R2440" t="n">
        <v>0.2585463076250365</v>
      </c>
      <c r="S2440" t="n">
        <v>0.7953010116107094</v>
      </c>
      <c r="T2440" t="n">
        <v>0.6611875898411477</v>
      </c>
      <c r="U2440" t="n">
        <v>0.8748697991121177</v>
      </c>
    </row>
    <row r="2441">
      <c r="A2441" t="inlineStr">
        <is>
          <t>1351472</t>
        </is>
      </c>
      <c r="B2441" s="70">
        <f>SUMPRODUCT(K2441:N2441,PAINEL_PESOS!$C$16:$C$19)</f>
        <v/>
      </c>
      <c r="C2441" s="70">
        <f>SUMPRODUCT(O2441:Q2441,PAINEL_PESOS!$C$21:$C$23)</f>
        <v/>
      </c>
      <c r="D2441" s="70">
        <f>SUMPRODUCT(R2441:S2441,PAINEL_PESOS!$C$25:$C$26)</f>
        <v/>
      </c>
      <c r="E2441" s="70">
        <f>SUMPRODUCT(T2441:U2441,PAINEL_PESOS!$C$28:$C$29)</f>
        <v/>
      </c>
      <c r="F2441" s="70" t="n">
        <v>0.9988197334222888</v>
      </c>
      <c r="G2441" s="70" t="n">
        <v>0.6554058235876653</v>
      </c>
      <c r="H2441" s="71">
        <f>IF(NOT(AND(PAINEL_PESOS!$D$12="OK - 100%",PAINEL_PESOS!$F$20="OK - 100%",PAINEL_PESOS!$F$24="OK - 100%",PAINEL_PESOS!$F$27="OK - 100%",PAINEL_PESOS!$F$30="OK - 100%")),"", (B2441*PAINEL_PESOS!$B$7+C2441*PAINEL_PESOS!$B$8+D2441*PAINEL_PESOS!$B$9+E2441*PAINEL_PESOS!$B$10)*F2441)</f>
        <v/>
      </c>
      <c r="I2441" s="71">
        <f>IF(H2441="","",H2441-G2441)</f>
        <v/>
      </c>
      <c r="J2441" s="71">
        <f>IF(I2441="","",ABS(I2441))</f>
        <v/>
      </c>
      <c r="K2441" t="n">
        <v>0.5827997065355589</v>
      </c>
      <c r="L2441" t="n">
        <v>0</v>
      </c>
      <c r="M2441" t="n">
        <v>0.6802674288071755</v>
      </c>
      <c r="N2441" t="n">
        <v>0.9983949505672396</v>
      </c>
      <c r="O2441" t="n">
        <v>0.38738293265421</v>
      </c>
      <c r="P2441" t="n">
        <v>0.9953847109191527</v>
      </c>
      <c r="Q2441" t="n">
        <v>0.9960424188397622</v>
      </c>
      <c r="R2441" t="n">
        <v>0.2505086266527361</v>
      </c>
      <c r="S2441" t="n">
        <v>0.7958679882941506</v>
      </c>
      <c r="T2441" t="n">
        <v>0.5906460566547187</v>
      </c>
      <c r="U2441" t="n">
        <v>0.8958152405364104</v>
      </c>
    </row>
    <row r="2442">
      <c r="A2442" t="inlineStr">
        <is>
          <t>1351473</t>
        </is>
      </c>
      <c r="B2442" s="70">
        <f>SUMPRODUCT(K2442:N2442,PAINEL_PESOS!$C$16:$C$19)</f>
        <v/>
      </c>
      <c r="C2442" s="70">
        <f>SUMPRODUCT(O2442:Q2442,PAINEL_PESOS!$C$21:$C$23)</f>
        <v/>
      </c>
      <c r="D2442" s="70">
        <f>SUMPRODUCT(R2442:S2442,PAINEL_PESOS!$C$25:$C$26)</f>
        <v/>
      </c>
      <c r="E2442" s="70">
        <f>SUMPRODUCT(T2442:U2442,PAINEL_PESOS!$C$28:$C$29)</f>
        <v/>
      </c>
      <c r="F2442" s="70" t="n">
        <v>0.9994280471836968</v>
      </c>
      <c r="G2442" s="70" t="n">
        <v>0.7019729683564099</v>
      </c>
      <c r="H2442" s="71">
        <f>IF(NOT(AND(PAINEL_PESOS!$D$12="OK - 100%",PAINEL_PESOS!$F$20="OK - 100%",PAINEL_PESOS!$F$24="OK - 100%",PAINEL_PESOS!$F$27="OK - 100%",PAINEL_PESOS!$F$30="OK - 100%")),"", (B2442*PAINEL_PESOS!$B$7+C2442*PAINEL_PESOS!$B$8+D2442*PAINEL_PESOS!$B$9+E2442*PAINEL_PESOS!$B$10)*F2442)</f>
        <v/>
      </c>
      <c r="I2442" s="71">
        <f>IF(H2442="","",H2442-G2442)</f>
        <v/>
      </c>
      <c r="J2442" s="71">
        <f>IF(I2442="","",ABS(I2442))</f>
        <v/>
      </c>
      <c r="K2442" t="n">
        <v>0.8858092945192731</v>
      </c>
      <c r="L2442" t="n">
        <v>0</v>
      </c>
      <c r="M2442" t="n">
        <v>0.6057786886810367</v>
      </c>
      <c r="N2442" t="n">
        <v>0.999048238154025</v>
      </c>
      <c r="O2442" t="n">
        <v>0.4941394700529473</v>
      </c>
      <c r="P2442" t="n">
        <v>0.9961068484518614</v>
      </c>
      <c r="Q2442" t="n">
        <v>0.9984927637177824</v>
      </c>
      <c r="R2442" t="n">
        <v>0.402087644972084</v>
      </c>
      <c r="S2442" t="n">
        <v>0.8160722903765572</v>
      </c>
      <c r="T2442" t="n">
        <v>0.600020056366424</v>
      </c>
      <c r="U2442" t="n">
        <v>0.8963400577832166</v>
      </c>
    </row>
    <row r="2443">
      <c r="A2443" t="inlineStr">
        <is>
          <t>1351474</t>
        </is>
      </c>
      <c r="B2443" s="70">
        <f>SUMPRODUCT(K2443:N2443,PAINEL_PESOS!$C$16:$C$19)</f>
        <v/>
      </c>
      <c r="C2443" s="70">
        <f>SUMPRODUCT(O2443:Q2443,PAINEL_PESOS!$C$21:$C$23)</f>
        <v/>
      </c>
      <c r="D2443" s="70">
        <f>SUMPRODUCT(R2443:S2443,PAINEL_PESOS!$C$25:$C$26)</f>
        <v/>
      </c>
      <c r="E2443" s="70">
        <f>SUMPRODUCT(T2443:U2443,PAINEL_PESOS!$C$28:$C$29)</f>
        <v/>
      </c>
      <c r="F2443" s="70" t="n">
        <v>0.9982406298908614</v>
      </c>
      <c r="G2443" s="70" t="n">
        <v>0.6908489706568113</v>
      </c>
      <c r="H2443" s="71">
        <f>IF(NOT(AND(PAINEL_PESOS!$D$12="OK - 100%",PAINEL_PESOS!$F$20="OK - 100%",PAINEL_PESOS!$F$24="OK - 100%",PAINEL_PESOS!$F$27="OK - 100%",PAINEL_PESOS!$F$30="OK - 100%")),"", (B2443*PAINEL_PESOS!$B$7+C2443*PAINEL_PESOS!$B$8+D2443*PAINEL_PESOS!$B$9+E2443*PAINEL_PESOS!$B$10)*F2443)</f>
        <v/>
      </c>
      <c r="I2443" s="71">
        <f>IF(H2443="","",H2443-G2443)</f>
        <v/>
      </c>
      <c r="J2443" s="71">
        <f>IF(I2443="","",ABS(I2443))</f>
        <v/>
      </c>
      <c r="K2443" t="n">
        <v>0.762878363699569</v>
      </c>
      <c r="L2443" t="n">
        <v>0</v>
      </c>
      <c r="M2443" t="n">
        <v>0.8026465433186016</v>
      </c>
      <c r="N2443" t="n">
        <v>0.9969692799293141</v>
      </c>
      <c r="O2443" t="n">
        <v>0.3897718000131998</v>
      </c>
      <c r="P2443" t="n">
        <v>0.9868952412895328</v>
      </c>
      <c r="Q2443" t="n">
        <v>0.995605285627394</v>
      </c>
      <c r="R2443" t="n">
        <v>0.4596671519265274</v>
      </c>
      <c r="S2443" t="n">
        <v>0.8162783620699725</v>
      </c>
      <c r="T2443" t="n">
        <v>0.502539623392971</v>
      </c>
      <c r="U2443" t="n">
        <v>0.8952854596922279</v>
      </c>
    </row>
  </sheetData>
  <conditionalFormatting sqref="I2:I2443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45" customWidth="1" min="8" max="8"/>
  </cols>
  <sheetData>
    <row r="1">
      <c r="A1" s="9" t="inlineStr">
        <is>
          <t>REGISTRO FINAL DOS PESOS DOS ESPECIALISTAS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20" t="inlineStr">
        <is>
          <t>Especialista / código</t>
        </is>
      </c>
      <c r="B4" s="20" t="inlineStr">
        <is>
          <t>Área de atuação</t>
        </is>
      </c>
      <c r="C4" s="20" t="inlineStr">
        <is>
          <t>Humana</t>
        </is>
      </c>
      <c r="D4" s="20" t="inlineStr">
        <is>
          <t>Econômica</t>
        </is>
      </c>
      <c r="E4" s="20" t="inlineStr">
        <is>
          <t>Ecossistêmica</t>
        </is>
      </c>
      <c r="F4" s="20" t="inlineStr">
        <is>
          <t>Resiliência</t>
        </is>
      </c>
      <c r="G4" s="20" t="inlineStr">
        <is>
          <t>Soma</t>
        </is>
      </c>
      <c r="H4" s="20" t="inlineStr">
        <is>
          <t>Justificativa técnica</t>
        </is>
      </c>
    </row>
    <row r="5">
      <c r="C5" s="72" t="n"/>
      <c r="D5" s="72" t="n"/>
      <c r="E5" s="72" t="n"/>
      <c r="F5" s="72" t="n"/>
      <c r="G5" s="73">
        <f>SUM(C5:F5)</f>
        <v/>
      </c>
      <c r="H5" s="48" t="n"/>
    </row>
    <row r="6">
      <c r="C6" s="72" t="n"/>
      <c r="D6" s="72" t="n"/>
      <c r="E6" s="72" t="n"/>
      <c r="F6" s="72" t="n"/>
      <c r="G6" s="73">
        <f>SUM(C6:F6)</f>
        <v/>
      </c>
      <c r="H6" s="48" t="n"/>
    </row>
    <row r="7">
      <c r="C7" s="72" t="n"/>
      <c r="D7" s="72" t="n"/>
      <c r="E7" s="72" t="n"/>
      <c r="F7" s="72" t="n"/>
      <c r="G7" s="73">
        <f>SUM(C7:F7)</f>
        <v/>
      </c>
      <c r="H7" s="48" t="n"/>
    </row>
    <row r="8">
      <c r="C8" s="72" t="n"/>
      <c r="D8" s="72" t="n"/>
      <c r="E8" s="72" t="n"/>
      <c r="F8" s="72" t="n"/>
      <c r="G8" s="73">
        <f>SUM(C8:F8)</f>
        <v/>
      </c>
      <c r="H8" s="48" t="n"/>
    </row>
    <row r="9">
      <c r="C9" s="72" t="n"/>
      <c r="D9" s="72" t="n"/>
      <c r="E9" s="72" t="n"/>
      <c r="F9" s="72" t="n"/>
      <c r="G9" s="73">
        <f>SUM(C9:F9)</f>
        <v/>
      </c>
      <c r="H9" s="48" t="n"/>
    </row>
    <row r="10">
      <c r="C10" s="72" t="n"/>
      <c r="D10" s="72" t="n"/>
      <c r="E10" s="72" t="n"/>
      <c r="F10" s="72" t="n"/>
      <c r="G10" s="73">
        <f>SUM(C10:F10)</f>
        <v/>
      </c>
      <c r="H10" s="48" t="n"/>
    </row>
    <row r="11">
      <c r="C11" s="72" t="n"/>
      <c r="D11" s="72" t="n"/>
      <c r="E11" s="72" t="n"/>
      <c r="F11" s="72" t="n"/>
      <c r="G11" s="73">
        <f>SUM(C11:F11)</f>
        <v/>
      </c>
      <c r="H11" s="48" t="n"/>
    </row>
    <row r="12">
      <c r="C12" s="72" t="n"/>
      <c r="D12" s="72" t="n"/>
      <c r="E12" s="72" t="n"/>
      <c r="F12" s="72" t="n"/>
      <c r="G12" s="73">
        <f>SUM(C12:F12)</f>
        <v/>
      </c>
      <c r="H12" s="48" t="n"/>
    </row>
    <row r="13">
      <c r="C13" s="72" t="n"/>
      <c r="D13" s="72" t="n"/>
      <c r="E13" s="72" t="n"/>
      <c r="F13" s="72" t="n"/>
      <c r="G13" s="73">
        <f>SUM(C13:F13)</f>
        <v/>
      </c>
      <c r="H13" s="48" t="n"/>
    </row>
    <row r="14">
      <c r="C14" s="72" t="n"/>
      <c r="D14" s="72" t="n"/>
      <c r="E14" s="72" t="n"/>
      <c r="F14" s="72" t="n"/>
      <c r="G14" s="73">
        <f>SUM(C14:F14)</f>
        <v/>
      </c>
      <c r="H14" s="48" t="n"/>
    </row>
    <row r="15">
      <c r="C15" s="72" t="n"/>
      <c r="D15" s="72" t="n"/>
      <c r="E15" s="72" t="n"/>
      <c r="F15" s="72" t="n"/>
      <c r="G15" s="73">
        <f>SUM(C15:F15)</f>
        <v/>
      </c>
      <c r="H15" s="48" t="n"/>
    </row>
    <row r="16">
      <c r="C16" s="72" t="n"/>
      <c r="D16" s="72" t="n"/>
      <c r="E16" s="72" t="n"/>
      <c r="F16" s="72" t="n"/>
      <c r="G16" s="73">
        <f>SUM(C16:F16)</f>
        <v/>
      </c>
      <c r="H16" s="48" t="n"/>
    </row>
    <row r="17">
      <c r="C17" s="72" t="n"/>
      <c r="D17" s="72" t="n"/>
      <c r="E17" s="72" t="n"/>
      <c r="F17" s="72" t="n"/>
      <c r="G17" s="73">
        <f>SUM(C17:F17)</f>
        <v/>
      </c>
      <c r="H17" s="48" t="n"/>
    </row>
    <row r="18">
      <c r="C18" s="72" t="n"/>
      <c r="D18" s="72" t="n"/>
      <c r="E18" s="72" t="n"/>
      <c r="F18" s="72" t="n"/>
      <c r="G18" s="73">
        <f>SUM(C18:F18)</f>
        <v/>
      </c>
      <c r="H18" s="48" t="n"/>
    </row>
    <row r="19">
      <c r="C19" s="72" t="n"/>
      <c r="D19" s="72" t="n"/>
      <c r="E19" s="72" t="n"/>
      <c r="F19" s="72" t="n"/>
      <c r="G19" s="73">
        <f>SUM(C19:F19)</f>
        <v/>
      </c>
      <c r="H19" s="48" t="n"/>
    </row>
    <row r="20">
      <c r="C20" s="72" t="n"/>
      <c r="D20" s="72" t="n"/>
      <c r="E20" s="72" t="n"/>
      <c r="F20" s="72" t="n"/>
      <c r="G20" s="73">
        <f>SUM(C20:F20)</f>
        <v/>
      </c>
      <c r="H20" s="48" t="n"/>
    </row>
    <row r="21">
      <c r="C21" s="72" t="n"/>
      <c r="D21" s="72" t="n"/>
      <c r="E21" s="72" t="n"/>
      <c r="F21" s="72" t="n"/>
      <c r="G21" s="73">
        <f>SUM(C21:F21)</f>
        <v/>
      </c>
      <c r="H21" s="48" t="n"/>
    </row>
    <row r="22">
      <c r="C22" s="72" t="n"/>
      <c r="D22" s="72" t="n"/>
      <c r="E22" s="72" t="n"/>
      <c r="F22" s="72" t="n"/>
      <c r="G22" s="73">
        <f>SUM(C22:F22)</f>
        <v/>
      </c>
      <c r="H22" s="48" t="n"/>
    </row>
    <row r="23">
      <c r="C23" s="72" t="n"/>
      <c r="D23" s="72" t="n"/>
      <c r="E23" s="72" t="n"/>
      <c r="F23" s="72" t="n"/>
      <c r="G23" s="73">
        <f>SUM(C23:F23)</f>
        <v/>
      </c>
      <c r="H23" s="48" t="n"/>
    </row>
    <row r="24">
      <c r="C24" s="72" t="n"/>
      <c r="D24" s="72" t="n"/>
      <c r="E24" s="72" t="n"/>
      <c r="F24" s="72" t="n"/>
      <c r="G24" s="73">
        <f>SUM(C24:F24)</f>
        <v/>
      </c>
      <c r="H24" s="48" t="n"/>
    </row>
    <row r="25">
      <c r="C25" s="72" t="n"/>
      <c r="D25" s="72" t="n"/>
      <c r="E25" s="72" t="n"/>
      <c r="F25" s="72" t="n"/>
      <c r="G25" s="73">
        <f>SUM(C25:F25)</f>
        <v/>
      </c>
      <c r="H25" s="48" t="n"/>
    </row>
    <row r="26">
      <c r="C26" s="72" t="n"/>
      <c r="D26" s="72" t="n"/>
      <c r="E26" s="72" t="n"/>
      <c r="F26" s="72" t="n"/>
      <c r="G26" s="73">
        <f>SUM(C26:F26)</f>
        <v/>
      </c>
      <c r="H26" s="48" t="n"/>
    </row>
    <row r="27">
      <c r="C27" s="72" t="n"/>
      <c r="D27" s="72" t="n"/>
      <c r="E27" s="72" t="n"/>
      <c r="F27" s="72" t="n"/>
      <c r="G27" s="73">
        <f>SUM(C27:F27)</f>
        <v/>
      </c>
      <c r="H27" s="48" t="n"/>
    </row>
    <row r="28">
      <c r="C28" s="72" t="n"/>
      <c r="D28" s="72" t="n"/>
      <c r="E28" s="72" t="n"/>
      <c r="F28" s="72" t="n"/>
      <c r="G28" s="73">
        <f>SUM(C28:F28)</f>
        <v/>
      </c>
      <c r="H28" s="48" t="n"/>
    </row>
    <row r="29">
      <c r="C29" s="72" t="n"/>
      <c r="D29" s="72" t="n"/>
      <c r="E29" s="72" t="n"/>
      <c r="F29" s="72" t="n"/>
      <c r="G29" s="73">
        <f>SUM(C29:F29)</f>
        <v/>
      </c>
      <c r="H29" s="48" t="n"/>
    </row>
    <row r="30">
      <c r="C30" s="72" t="n"/>
      <c r="D30" s="72" t="n"/>
      <c r="E30" s="72" t="n"/>
      <c r="F30" s="72" t="n"/>
      <c r="G30" s="73">
        <f>SUM(C30:F30)</f>
        <v/>
      </c>
      <c r="H30" s="48" t="n"/>
    </row>
    <row r="31">
      <c r="C31" s="72" t="n"/>
      <c r="D31" s="72" t="n"/>
      <c r="E31" s="72" t="n"/>
      <c r="F31" s="72" t="n"/>
      <c r="G31" s="73">
        <f>SUM(C31:F31)</f>
        <v/>
      </c>
      <c r="H31" s="48" t="n"/>
    </row>
    <row r="32">
      <c r="C32" s="72" t="n"/>
      <c r="D32" s="72" t="n"/>
      <c r="E32" s="72" t="n"/>
      <c r="F32" s="72" t="n"/>
      <c r="G32" s="73">
        <f>SUM(C32:F32)</f>
        <v/>
      </c>
      <c r="H32" s="48" t="n"/>
    </row>
    <row r="33">
      <c r="C33" s="72" t="n"/>
      <c r="D33" s="72" t="n"/>
      <c r="E33" s="72" t="n"/>
      <c r="F33" s="72" t="n"/>
      <c r="G33" s="73">
        <f>SUM(C33:F33)</f>
        <v/>
      </c>
      <c r="H33" s="48" t="n"/>
    </row>
    <row r="34">
      <c r="C34" s="72" t="n"/>
      <c r="D34" s="72" t="n"/>
      <c r="E34" s="72" t="n"/>
      <c r="F34" s="72" t="n"/>
      <c r="G34" s="73">
        <f>SUM(C34:F34)</f>
        <v/>
      </c>
      <c r="H34" s="48" t="n"/>
    </row>
  </sheetData>
  <mergeCells count="1">
    <mergeCell ref="A1:H2"/>
  </mergeCells>
  <conditionalFormatting sqref="G5:G34">
    <cfRule type="expression" priority="1" dxfId="2">
      <formula>ABS(G5-1)&lt;0.000001</formula>
    </cfRule>
    <cfRule type="expression" priority="2" dxfId="3">
      <formula>AND(COUNTA(C5:F5)&gt;0,ABS(G5-1)&gt;=0.000001)</formula>
    </cfRule>
  </conditionalFormatting>
  <dataValidations count="1">
    <dataValidation sqref="C5:F34" showDropDown="0" showInputMessage="0" showErrorMessage="0" allowBlank="0" type="decimal" operator="between">
      <formula1>0</formula1>
      <formula2>1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9" t="inlineStr">
        <is>
          <t>ORIENTAÇÕES DA DINÂMICA</t>
        </is>
      </c>
      <c r="B1" s="1" t="n"/>
      <c r="C1" s="1" t="n"/>
      <c r="D1" s="1" t="n"/>
      <c r="E1" s="1" t="n"/>
      <c r="F1" s="1" t="n"/>
    </row>
    <row r="2" ht="22" customHeight="1">
      <c r="A2" s="1" t="n"/>
      <c r="B2" s="1" t="n"/>
      <c r="C2" s="1" t="n"/>
      <c r="D2" s="1" t="n"/>
      <c r="E2" s="1" t="n"/>
      <c r="F2" s="1" t="n"/>
    </row>
    <row r="3" ht="22" customHeight="1"/>
    <row r="4" ht="22" customHeight="1">
      <c r="A4" s="46" t="inlineStr">
        <is>
          <t>Objetivo</t>
        </is>
      </c>
      <c r="B4" s="1" t="n"/>
      <c r="C4" s="1" t="n"/>
      <c r="D4" s="1" t="n"/>
      <c r="E4" s="1" t="n"/>
      <c r="F4" s="1" t="n"/>
    </row>
    <row r="5" ht="22" customHeight="1">
      <c r="A5" s="50" t="inlineStr">
        <is>
          <t>Explorar como diferentes julgamentos técnicos sobre a importância relativa das quatro dimensões alteram o ISH 2025 Beta. A atividade não altera o resultado oficial; ela produz cenários de especialistas para discussão e posterior consolidação.</t>
        </is>
      </c>
      <c r="B5" s="1" t="n"/>
      <c r="C5" s="1" t="n"/>
      <c r="D5" s="1" t="n"/>
      <c r="E5" s="1" t="n"/>
      <c r="F5" s="1" t="n"/>
    </row>
    <row r="6" ht="22" customHeight="1">
      <c r="A6" s="1" t="n"/>
      <c r="F6" s="1" t="n"/>
    </row>
    <row r="7" ht="22" customHeight="1">
      <c r="A7" s="1" t="n"/>
      <c r="B7" s="1" t="n"/>
      <c r="C7" s="1" t="n"/>
      <c r="D7" s="1" t="n"/>
      <c r="E7" s="1" t="n"/>
      <c r="F7" s="1" t="n"/>
    </row>
    <row r="8" ht="22" customHeight="1"/>
    <row r="9" ht="22" customHeight="1">
      <c r="A9" s="46" t="inlineStr">
        <is>
          <t>O que pode ser alterado</t>
        </is>
      </c>
      <c r="B9" s="1" t="n"/>
      <c r="C9" s="1" t="n"/>
      <c r="D9" s="1" t="n"/>
      <c r="E9" s="1" t="n"/>
      <c r="F9" s="1" t="n"/>
    </row>
    <row r="10" ht="22" customHeight="1">
      <c r="A10" s="50" t="inlineStr">
        <is>
          <t>Somente os quatro pesos amarelos da aba PAINEL_PESOS. A soma deve ser exatamente 100%. O fator Q95 e os valores das quatro dimensões permanecem fixos.</t>
        </is>
      </c>
      <c r="B10" s="1" t="n"/>
      <c r="C10" s="1" t="n"/>
      <c r="D10" s="1" t="n"/>
      <c r="E10" s="1" t="n"/>
      <c r="F10" s="1" t="n"/>
    </row>
    <row r="11" ht="22" customHeight="1">
      <c r="A11" s="1" t="n"/>
      <c r="F11" s="1" t="n"/>
    </row>
    <row r="12" ht="22" customHeight="1">
      <c r="A12" s="1" t="n"/>
      <c r="B12" s="1" t="n"/>
      <c r="C12" s="1" t="n"/>
      <c r="D12" s="1" t="n"/>
      <c r="E12" s="1" t="n"/>
      <c r="F12" s="1" t="n"/>
    </row>
    <row r="13" ht="22" customHeight="1"/>
    <row r="14" ht="22" customHeight="1">
      <c r="A14" s="46" t="inlineStr">
        <is>
          <t>Etapas sugeridas</t>
        </is>
      </c>
      <c r="B14" s="1" t="n"/>
      <c r="C14" s="1" t="n"/>
      <c r="D14" s="1" t="n"/>
      <c r="E14" s="1" t="n"/>
      <c r="F14" s="1" t="n"/>
    </row>
    <row r="15" ht="22" customHeight="1">
      <c r="A15" s="50" t="inlineStr">
        <is>
          <t>1. Observe o cenário de referência (25% em cada dimensão).
2. Teste diferentes combinações.
3. Compare o novo ISH com o Beta nas abas de municípios e Ottos.
4. Discuta as razões técnicas para aumentar ou reduzir cada dimensão.
5. Registre a escolha final na aba REGISTRO_ESPECIALISTAS.</t>
        </is>
      </c>
      <c r="B15" s="1" t="n"/>
      <c r="C15" s="1" t="n"/>
      <c r="D15" s="1" t="n"/>
      <c r="E15" s="1" t="n"/>
      <c r="F15" s="1" t="n"/>
    </row>
    <row r="16" ht="22" customHeight="1">
      <c r="A16" s="1" t="n"/>
      <c r="F16" s="1" t="n"/>
    </row>
    <row r="17" ht="22" customHeight="1">
      <c r="A17" s="1" t="n"/>
      <c r="F17" s="1" t="n"/>
    </row>
    <row r="18" ht="22" customHeight="1">
      <c r="A18" s="1" t="n"/>
      <c r="F18" s="1" t="n"/>
    </row>
    <row r="19" ht="22" customHeight="1">
      <c r="A19" s="1" t="n"/>
      <c r="B19" s="1" t="n"/>
      <c r="C19" s="1" t="n"/>
      <c r="D19" s="1" t="n"/>
      <c r="E19" s="1" t="n"/>
      <c r="F19" s="1" t="n"/>
    </row>
    <row r="20" ht="22" customHeight="1"/>
    <row r="21" ht="22" customHeight="1">
      <c r="A21" s="46" t="inlineStr">
        <is>
          <t>Importante</t>
        </is>
      </c>
      <c r="B21" s="1" t="n"/>
      <c r="C21" s="1" t="n"/>
      <c r="D21" s="1" t="n"/>
      <c r="E21" s="1" t="n"/>
      <c r="F21" s="1" t="n"/>
    </row>
    <row r="22" ht="22" customHeight="1">
      <c r="A22" s="50" t="inlineStr">
        <is>
          <t>Os pesos expressam importância relativa entre dimensões. Eles não representam qualidade dos dados, confiança nos indicadores ou probabilidade. A dinâmica deve ser interpretada como julgamento técnico estruturado. A análise de sensibilidade dos pesos é uma etapa distinta e já avalia a robustez matemática do índice.</t>
        </is>
      </c>
      <c r="B22" s="1" t="n"/>
      <c r="C22" s="1" t="n"/>
      <c r="D22" s="1" t="n"/>
      <c r="E22" s="1" t="n"/>
      <c r="F22" s="1" t="n"/>
    </row>
    <row r="23" ht="22" customHeight="1">
      <c r="A23" s="1" t="n"/>
      <c r="F23" s="1" t="n"/>
    </row>
    <row r="24" ht="22" customHeight="1">
      <c r="A24" s="1" t="n"/>
      <c r="F24" s="1" t="n"/>
    </row>
    <row r="25" ht="22" customHeight="1">
      <c r="A25" s="1" t="n"/>
      <c r="B25" s="1" t="n"/>
      <c r="C25" s="1" t="n"/>
      <c r="D25" s="1" t="n"/>
      <c r="E25" s="1" t="n"/>
      <c r="F25" s="1" t="n"/>
    </row>
  </sheetData>
  <mergeCells count="9">
    <mergeCell ref="A5:F7"/>
    <mergeCell ref="A14:F14"/>
    <mergeCell ref="A22:F25"/>
    <mergeCell ref="A1:F2"/>
    <mergeCell ref="A9:F9"/>
    <mergeCell ref="A4:F4"/>
    <mergeCell ref="A15:F19"/>
    <mergeCell ref="A21:F21"/>
    <mergeCell ref="A10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2026-09-29T03:24:21Z</dcterms:created>
  <dcterms:modified xmlns:dcterms="http://purl.org/dc/terms/" xmlns:xsi="http://www.w3.org/2001/XMLSchema-instance" xsi:type="dcterms:W3CDTF">2026-09-29T03:24:58Z</dcterms:modified>
</cp:coreProperties>
</file>